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etorgft1710813-my.sharepoint.com/personal/koliver_xenithfinancial_co_uk/Documents/Xenith FC/Clients/Wellsafe/Working Files/Tables &amp; Files/Templates &amp; Mapping/Balance sheet/Balance Sheet/"/>
    </mc:Choice>
  </mc:AlternateContent>
  <xr:revisionPtr revIDLastSave="13" documentId="13_ncr:1_{4A08ECD4-CBDA-47DF-8EE0-320C39C43C8F}" xr6:coauthVersionLast="46" xr6:coauthVersionMax="46" xr10:uidLastSave="{8A1EE0D1-F0CE-4FA6-BC9F-205F17D274AC}"/>
  <bookViews>
    <workbookView xWindow="25800" yWindow="-21600" windowWidth="25800" windowHeight="20385" tabRatio="772" xr2:uid="{D11F3AD3-FDAB-4BD9-955A-43CDD5BC71A5}"/>
  </bookViews>
  <sheets>
    <sheet name="_Balance Sheet Layout" sheetId="12" r:id="rId1"/>
    <sheet name="_Ledger Mapping" sheetId="16" r:id="rId2"/>
    <sheet name="_PeriodicSnapShot" sheetId="17" r:id="rId3"/>
    <sheet name="_Date" sheetId="10" r:id="rId4"/>
    <sheet name="_IncomeStatementLayout" sheetId="15" r:id="rId5"/>
    <sheet name="_Transactions" sheetId="4" r:id="rId6"/>
    <sheet name="_Budget" sheetId="7" r:id="rId7"/>
    <sheet name="_Forecast" sheetId="9" r:id="rId8"/>
    <sheet name="_OrganisationalMapping" sheetId="11" r:id="rId9"/>
  </sheets>
  <definedNames>
    <definedName name="_xlnm._FilterDatabase" localSheetId="8" hidden="1">_OrganisationalMapping!$A$1:$B$10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8" i="16" l="1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AB7" i="17"/>
  <c r="AD7" i="17" s="1"/>
  <c r="AC7" i="17"/>
  <c r="AB8" i="17"/>
  <c r="AD8" i="17" s="1"/>
  <c r="AC8" i="17"/>
  <c r="AB9" i="17"/>
  <c r="AD9" i="17" s="1"/>
  <c r="AC9" i="17"/>
  <c r="AB10" i="17"/>
  <c r="AD10" i="17" s="1"/>
  <c r="AC10" i="17"/>
  <c r="AB11" i="17"/>
  <c r="AC11" i="17"/>
  <c r="AD11" i="17" s="1"/>
  <c r="AB12" i="17"/>
  <c r="AD12" i="17" s="1"/>
  <c r="AC12" i="17"/>
  <c r="AB13" i="17"/>
  <c r="AD13" i="17" s="1"/>
  <c r="AC13" i="17"/>
  <c r="AB14" i="17"/>
  <c r="AD14" i="17" s="1"/>
  <c r="AC14" i="17"/>
  <c r="AB15" i="17"/>
  <c r="AD15" i="17" s="1"/>
  <c r="AC15" i="17"/>
  <c r="AB16" i="17"/>
  <c r="AD16" i="17" s="1"/>
  <c r="AC16" i="17"/>
  <c r="AB17" i="17"/>
  <c r="AD17" i="17" s="1"/>
  <c r="AC17" i="17"/>
  <c r="AB18" i="17"/>
  <c r="AD18" i="17" s="1"/>
  <c r="AC18" i="17"/>
  <c r="AB19" i="17"/>
  <c r="AC19" i="17"/>
  <c r="AD19" i="17"/>
  <c r="AB20" i="17"/>
  <c r="AD20" i="17" s="1"/>
  <c r="AC20" i="17"/>
  <c r="AB21" i="17"/>
  <c r="AC21" i="17"/>
  <c r="AD21" i="17"/>
  <c r="AB22" i="17"/>
  <c r="AC22" i="17"/>
  <c r="AD22" i="17"/>
  <c r="AB23" i="17"/>
  <c r="AD23" i="17" s="1"/>
  <c r="AC23" i="17"/>
  <c r="AB24" i="17"/>
  <c r="AD24" i="17" s="1"/>
  <c r="AC24" i="17"/>
  <c r="AB25" i="17"/>
  <c r="AD25" i="17" s="1"/>
  <c r="AC25" i="17"/>
  <c r="AB26" i="17"/>
  <c r="AD26" i="17" s="1"/>
  <c r="AC26" i="17"/>
  <c r="AB27" i="17"/>
  <c r="AC27" i="17"/>
  <c r="AD27" i="17"/>
  <c r="AB28" i="17"/>
  <c r="AD28" i="17" s="1"/>
  <c r="AC28" i="17"/>
  <c r="AB29" i="17"/>
  <c r="AC29" i="17"/>
  <c r="AD29" i="17"/>
  <c r="AB30" i="17"/>
  <c r="AC30" i="17"/>
  <c r="AD30" i="17"/>
  <c r="AB31" i="17"/>
  <c r="AD31" i="17" s="1"/>
  <c r="AC31" i="17"/>
  <c r="AB32" i="17"/>
  <c r="AD32" i="17" s="1"/>
  <c r="AC32" i="17"/>
  <c r="AB33" i="17"/>
  <c r="AD33" i="17" s="1"/>
  <c r="AC33" i="17"/>
  <c r="AB34" i="17"/>
  <c r="AD34" i="17" s="1"/>
  <c r="AC34" i="17"/>
  <c r="AB35" i="17"/>
  <c r="AC35" i="17"/>
  <c r="AD35" i="17"/>
  <c r="AB36" i="17"/>
  <c r="AD36" i="17" s="1"/>
  <c r="AC36" i="17"/>
  <c r="AB37" i="17"/>
  <c r="AC37" i="17"/>
  <c r="AD37" i="17"/>
  <c r="AB38" i="17"/>
  <c r="AC38" i="17"/>
  <c r="AD38" i="17"/>
  <c r="AB39" i="17"/>
  <c r="AD39" i="17" s="1"/>
  <c r="AC39" i="17"/>
  <c r="AB40" i="17"/>
  <c r="AD40" i="17" s="1"/>
  <c r="AC40" i="17"/>
  <c r="AB41" i="17"/>
  <c r="AD41" i="17" s="1"/>
  <c r="AC41" i="17"/>
  <c r="AD6" i="17"/>
  <c r="AC6" i="17"/>
  <c r="AB6" i="17"/>
  <c r="AG13" i="17"/>
  <c r="E2" i="4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1420" i="4"/>
  <c r="E1421" i="4"/>
  <c r="E1422" i="4"/>
  <c r="E1423" i="4"/>
  <c r="E1424" i="4"/>
  <c r="E1425" i="4"/>
  <c r="E1426" i="4"/>
  <c r="E1427" i="4"/>
  <c r="E1428" i="4"/>
  <c r="E1429" i="4"/>
  <c r="E1430" i="4"/>
  <c r="E1431" i="4"/>
  <c r="E1432" i="4"/>
  <c r="E1433" i="4"/>
  <c r="E1434" i="4"/>
  <c r="E1435" i="4"/>
  <c r="E1436" i="4"/>
  <c r="E1437" i="4"/>
  <c r="E1438" i="4"/>
  <c r="E1439" i="4"/>
  <c r="E1440" i="4"/>
  <c r="E1441" i="4"/>
  <c r="E1442" i="4"/>
  <c r="E1443" i="4"/>
  <c r="E1444" i="4"/>
  <c r="E1445" i="4"/>
  <c r="E1446" i="4"/>
  <c r="E1447" i="4"/>
  <c r="E1448" i="4"/>
  <c r="E1449" i="4"/>
  <c r="E1450" i="4"/>
  <c r="E1451" i="4"/>
  <c r="E1452" i="4"/>
  <c r="E1453" i="4"/>
  <c r="E1454" i="4"/>
  <c r="E1455" i="4"/>
  <c r="E1456" i="4"/>
  <c r="E1457" i="4"/>
  <c r="E1458" i="4"/>
  <c r="E1459" i="4"/>
  <c r="E1460" i="4"/>
  <c r="E1461" i="4"/>
  <c r="E1462" i="4"/>
  <c r="E1463" i="4"/>
  <c r="E1464" i="4"/>
  <c r="E1465" i="4"/>
  <c r="E1466" i="4"/>
  <c r="E1467" i="4"/>
  <c r="E1468" i="4"/>
  <c r="E1469" i="4"/>
  <c r="E1470" i="4"/>
  <c r="E1471" i="4"/>
  <c r="E1472" i="4"/>
  <c r="E1473" i="4"/>
  <c r="E1474" i="4"/>
  <c r="E1475" i="4"/>
  <c r="E1476" i="4"/>
  <c r="E1477" i="4"/>
  <c r="E1478" i="4"/>
  <c r="E1479" i="4"/>
  <c r="E1480" i="4"/>
  <c r="E1481" i="4"/>
  <c r="E1482" i="4"/>
  <c r="E1483" i="4"/>
  <c r="E1484" i="4"/>
  <c r="E1485" i="4"/>
  <c r="E1486" i="4"/>
  <c r="E1487" i="4"/>
  <c r="E1488" i="4"/>
  <c r="E1489" i="4"/>
  <c r="E1490" i="4"/>
  <c r="E1491" i="4"/>
  <c r="E1492" i="4"/>
  <c r="E1493" i="4"/>
  <c r="E1494" i="4"/>
  <c r="E1495" i="4"/>
  <c r="E1496" i="4"/>
  <c r="E1497" i="4"/>
  <c r="E1498" i="4"/>
  <c r="E1499" i="4"/>
  <c r="E1500" i="4"/>
  <c r="E1501" i="4"/>
  <c r="E1502" i="4"/>
  <c r="E1503" i="4"/>
  <c r="E1504" i="4"/>
  <c r="E1505" i="4"/>
  <c r="E1506" i="4"/>
  <c r="E1507" i="4"/>
  <c r="E1508" i="4"/>
  <c r="E1509" i="4"/>
  <c r="E1510" i="4"/>
  <c r="E1511" i="4"/>
  <c r="E1512" i="4"/>
  <c r="E1513" i="4"/>
  <c r="E1514" i="4"/>
  <c r="E1515" i="4"/>
  <c r="E1516" i="4"/>
  <c r="E1517" i="4"/>
  <c r="E1518" i="4"/>
  <c r="E1519" i="4"/>
  <c r="E1520" i="4"/>
  <c r="E1521" i="4"/>
  <c r="E1522" i="4"/>
  <c r="E1523" i="4"/>
  <c r="E1524" i="4"/>
  <c r="E1525" i="4"/>
  <c r="E1526" i="4"/>
  <c r="E1527" i="4"/>
  <c r="E1528" i="4"/>
  <c r="E1529" i="4"/>
  <c r="E1530" i="4"/>
  <c r="E1531" i="4"/>
  <c r="E1532" i="4"/>
  <c r="E1533" i="4"/>
  <c r="E1534" i="4"/>
  <c r="E1535" i="4"/>
  <c r="E1536" i="4"/>
  <c r="E1537" i="4"/>
  <c r="E1538" i="4"/>
  <c r="E1539" i="4"/>
  <c r="E1540" i="4"/>
  <c r="E1541" i="4"/>
  <c r="E1542" i="4"/>
  <c r="E1543" i="4"/>
  <c r="E1544" i="4"/>
  <c r="E1545" i="4"/>
  <c r="E1546" i="4"/>
  <c r="E1547" i="4"/>
  <c r="E1548" i="4"/>
  <c r="E1549" i="4"/>
  <c r="E1550" i="4"/>
  <c r="E1551" i="4"/>
  <c r="E1552" i="4"/>
  <c r="E1553" i="4"/>
  <c r="E1554" i="4"/>
  <c r="E1555" i="4"/>
  <c r="E1556" i="4"/>
  <c r="E1557" i="4"/>
  <c r="E1558" i="4"/>
  <c r="E1559" i="4"/>
  <c r="E1560" i="4"/>
  <c r="E1561" i="4"/>
  <c r="E1562" i="4"/>
  <c r="E1563" i="4"/>
  <c r="E1564" i="4"/>
  <c r="E1565" i="4"/>
  <c r="E1566" i="4"/>
  <c r="E1567" i="4"/>
  <c r="E1568" i="4"/>
  <c r="E1569" i="4"/>
  <c r="E1570" i="4"/>
  <c r="E1571" i="4"/>
  <c r="E1572" i="4"/>
  <c r="E1573" i="4"/>
  <c r="E1574" i="4"/>
  <c r="E1575" i="4"/>
  <c r="E1576" i="4"/>
  <c r="E1577" i="4"/>
  <c r="E1578" i="4"/>
  <c r="E1579" i="4"/>
  <c r="E1580" i="4"/>
  <c r="E1581" i="4"/>
  <c r="E1582" i="4"/>
  <c r="E1583" i="4"/>
  <c r="E1584" i="4"/>
  <c r="E1585" i="4"/>
  <c r="E1586" i="4"/>
  <c r="E1587" i="4"/>
  <c r="E1588" i="4"/>
  <c r="E1589" i="4"/>
  <c r="E1590" i="4"/>
  <c r="E1591" i="4"/>
  <c r="E1592" i="4"/>
  <c r="E1593" i="4"/>
  <c r="E1594" i="4"/>
  <c r="E1595" i="4"/>
  <c r="E1596" i="4"/>
  <c r="E1597" i="4"/>
  <c r="E1598" i="4"/>
  <c r="E1599" i="4"/>
  <c r="E1600" i="4"/>
  <c r="E1601" i="4"/>
  <c r="E1602" i="4"/>
  <c r="E1603" i="4"/>
  <c r="E1604" i="4"/>
  <c r="E1605" i="4"/>
  <c r="E1606" i="4"/>
  <c r="E1607" i="4"/>
  <c r="E1608" i="4"/>
  <c r="E1609" i="4"/>
  <c r="E1610" i="4"/>
  <c r="E1611" i="4"/>
  <c r="E1612" i="4"/>
  <c r="E1613" i="4"/>
  <c r="E1614" i="4"/>
  <c r="E1615" i="4"/>
  <c r="E1616" i="4"/>
  <c r="E1617" i="4"/>
  <c r="E1618" i="4"/>
  <c r="E1619" i="4"/>
  <c r="E1620" i="4"/>
  <c r="E1621" i="4"/>
  <c r="E1622" i="4"/>
  <c r="E1623" i="4"/>
  <c r="E1624" i="4"/>
  <c r="E1625" i="4"/>
  <c r="E1626" i="4"/>
  <c r="E1627" i="4"/>
  <c r="E1628" i="4"/>
  <c r="E1629" i="4"/>
  <c r="E1630" i="4"/>
  <c r="E1631" i="4"/>
  <c r="E1632" i="4"/>
  <c r="E1633" i="4"/>
  <c r="E1634" i="4"/>
  <c r="E1635" i="4"/>
  <c r="E1636" i="4"/>
  <c r="E1637" i="4"/>
  <c r="E1638" i="4"/>
  <c r="E1639" i="4"/>
  <c r="E1640" i="4"/>
  <c r="E1641" i="4"/>
  <c r="E1642" i="4"/>
  <c r="E1643" i="4"/>
  <c r="E1644" i="4"/>
  <c r="E1645" i="4"/>
  <c r="E1646" i="4"/>
  <c r="E1647" i="4"/>
  <c r="E1648" i="4"/>
  <c r="E1649" i="4"/>
  <c r="E1650" i="4"/>
  <c r="E1651" i="4"/>
  <c r="E1652" i="4"/>
  <c r="E1653" i="4"/>
  <c r="E1654" i="4"/>
  <c r="E1655" i="4"/>
  <c r="E1656" i="4"/>
  <c r="E1657" i="4"/>
  <c r="E1658" i="4"/>
  <c r="E1659" i="4"/>
  <c r="E1660" i="4"/>
  <c r="E1661" i="4"/>
  <c r="E1662" i="4"/>
  <c r="E1663" i="4"/>
  <c r="E1664" i="4"/>
  <c r="E1665" i="4"/>
  <c r="E1666" i="4"/>
  <c r="E1667" i="4"/>
  <c r="E1668" i="4"/>
  <c r="E1669" i="4"/>
  <c r="E1670" i="4"/>
  <c r="E1671" i="4"/>
  <c r="E1672" i="4"/>
  <c r="E1673" i="4"/>
  <c r="E1674" i="4"/>
  <c r="E1675" i="4"/>
  <c r="E1676" i="4"/>
  <c r="E1677" i="4"/>
  <c r="E1678" i="4"/>
  <c r="E1679" i="4"/>
  <c r="E1680" i="4"/>
  <c r="E1681" i="4"/>
  <c r="E1682" i="4"/>
  <c r="E1683" i="4"/>
  <c r="E1684" i="4"/>
  <c r="E1685" i="4"/>
  <c r="E1686" i="4"/>
  <c r="E1687" i="4"/>
  <c r="E1688" i="4"/>
  <c r="E1689" i="4"/>
  <c r="E1690" i="4"/>
  <c r="E1691" i="4"/>
  <c r="E1692" i="4"/>
  <c r="E1693" i="4"/>
  <c r="E1694" i="4"/>
  <c r="E1695" i="4"/>
  <c r="E1696" i="4"/>
  <c r="E1697" i="4"/>
  <c r="E1698" i="4"/>
  <c r="E1699" i="4"/>
  <c r="E1700" i="4"/>
  <c r="E1701" i="4"/>
  <c r="E1702" i="4"/>
  <c r="E1703" i="4"/>
  <c r="E1704" i="4"/>
  <c r="E1705" i="4"/>
  <c r="E1706" i="4"/>
  <c r="E1707" i="4"/>
  <c r="E1708" i="4"/>
  <c r="E1709" i="4"/>
  <c r="E1710" i="4"/>
  <c r="E1711" i="4"/>
  <c r="E1712" i="4"/>
  <c r="E1713" i="4"/>
  <c r="E1714" i="4"/>
  <c r="E1715" i="4"/>
  <c r="E1716" i="4"/>
  <c r="E1717" i="4"/>
  <c r="E1718" i="4"/>
  <c r="E1719" i="4"/>
  <c r="E1720" i="4"/>
  <c r="E1721" i="4"/>
  <c r="E1722" i="4"/>
  <c r="E1723" i="4"/>
  <c r="E1724" i="4"/>
  <c r="E1725" i="4"/>
  <c r="E1726" i="4"/>
  <c r="E1727" i="4"/>
  <c r="E1728" i="4"/>
  <c r="E1729" i="4"/>
  <c r="E1730" i="4"/>
  <c r="E1731" i="4"/>
  <c r="E1732" i="4"/>
  <c r="E1733" i="4"/>
  <c r="E1734" i="4"/>
  <c r="E1735" i="4"/>
  <c r="E1736" i="4"/>
  <c r="E1737" i="4"/>
  <c r="E1738" i="4"/>
  <c r="E1739" i="4"/>
  <c r="E1740" i="4"/>
  <c r="E1741" i="4"/>
  <c r="E1742" i="4"/>
  <c r="E1743" i="4"/>
  <c r="E1744" i="4"/>
  <c r="E1745" i="4"/>
  <c r="E1746" i="4"/>
  <c r="E1747" i="4"/>
  <c r="E1748" i="4"/>
  <c r="E1749" i="4"/>
  <c r="E1750" i="4"/>
  <c r="E1751" i="4"/>
  <c r="E1752" i="4"/>
  <c r="E1753" i="4"/>
  <c r="E1754" i="4"/>
  <c r="E1755" i="4"/>
  <c r="E1756" i="4"/>
  <c r="E1757" i="4"/>
  <c r="E1758" i="4"/>
  <c r="E1759" i="4"/>
  <c r="E1760" i="4"/>
  <c r="E1761" i="4"/>
  <c r="E1762" i="4"/>
  <c r="E1763" i="4"/>
  <c r="E1764" i="4"/>
  <c r="E1765" i="4"/>
  <c r="E1766" i="4"/>
  <c r="E1767" i="4"/>
  <c r="E1768" i="4"/>
  <c r="E1769" i="4"/>
  <c r="E1770" i="4"/>
  <c r="E1771" i="4"/>
  <c r="E1772" i="4"/>
  <c r="E1773" i="4"/>
  <c r="E1774" i="4"/>
  <c r="E1775" i="4"/>
  <c r="E1776" i="4"/>
  <c r="E1777" i="4"/>
  <c r="E1778" i="4"/>
  <c r="E1779" i="4"/>
  <c r="E1780" i="4"/>
  <c r="E1781" i="4"/>
  <c r="E1782" i="4"/>
  <c r="E1783" i="4"/>
  <c r="E1784" i="4"/>
  <c r="E1785" i="4"/>
  <c r="E1786" i="4"/>
  <c r="E1787" i="4"/>
  <c r="E1788" i="4"/>
  <c r="E1789" i="4"/>
  <c r="E1790" i="4"/>
  <c r="E1791" i="4"/>
  <c r="E1792" i="4"/>
  <c r="E1793" i="4"/>
  <c r="E1794" i="4"/>
  <c r="E1795" i="4"/>
  <c r="E1796" i="4"/>
  <c r="E1797" i="4"/>
  <c r="E1798" i="4"/>
  <c r="E1799" i="4"/>
  <c r="E1800" i="4"/>
  <c r="E1801" i="4"/>
  <c r="E1802" i="4"/>
  <c r="E1803" i="4"/>
  <c r="E1804" i="4"/>
  <c r="E1805" i="4"/>
  <c r="E1806" i="4"/>
  <c r="E1807" i="4"/>
  <c r="E1808" i="4"/>
  <c r="E1809" i="4"/>
  <c r="E1810" i="4"/>
  <c r="E1811" i="4"/>
  <c r="E1812" i="4"/>
  <c r="E1813" i="4"/>
  <c r="E1814" i="4"/>
  <c r="E1815" i="4"/>
  <c r="E1816" i="4"/>
  <c r="E1817" i="4"/>
  <c r="E1818" i="4"/>
  <c r="E1819" i="4"/>
  <c r="E1820" i="4"/>
  <c r="E1821" i="4"/>
  <c r="E1822" i="4"/>
  <c r="E1823" i="4"/>
  <c r="E1824" i="4"/>
  <c r="E1825" i="4"/>
  <c r="E1826" i="4"/>
  <c r="E1827" i="4"/>
  <c r="E1828" i="4"/>
  <c r="E1829" i="4"/>
  <c r="E1830" i="4"/>
  <c r="E1831" i="4"/>
  <c r="E1832" i="4"/>
  <c r="E1833" i="4"/>
  <c r="E1834" i="4"/>
  <c r="E1835" i="4"/>
  <c r="E1836" i="4"/>
  <c r="E1837" i="4"/>
  <c r="E1838" i="4"/>
  <c r="E1839" i="4"/>
  <c r="E1840" i="4"/>
  <c r="E1841" i="4"/>
  <c r="E1842" i="4"/>
  <c r="E1843" i="4"/>
  <c r="E1844" i="4"/>
  <c r="E1845" i="4"/>
  <c r="E1846" i="4"/>
  <c r="E1847" i="4"/>
  <c r="E1848" i="4"/>
  <c r="E1849" i="4"/>
  <c r="E1850" i="4"/>
  <c r="E1851" i="4"/>
  <c r="E1852" i="4"/>
  <c r="E1853" i="4"/>
  <c r="E1854" i="4"/>
  <c r="E1855" i="4"/>
  <c r="E1856" i="4"/>
  <c r="E1857" i="4"/>
  <c r="E1858" i="4"/>
  <c r="E1859" i="4"/>
  <c r="E1860" i="4"/>
  <c r="E1861" i="4"/>
  <c r="E1862" i="4"/>
  <c r="E1863" i="4"/>
  <c r="E1864" i="4"/>
  <c r="E1865" i="4"/>
  <c r="E1866" i="4"/>
  <c r="E1867" i="4"/>
  <c r="E1868" i="4"/>
  <c r="E1869" i="4"/>
  <c r="E1870" i="4"/>
  <c r="E1871" i="4"/>
  <c r="E1872" i="4"/>
  <c r="E1873" i="4"/>
  <c r="E1874" i="4"/>
  <c r="E1875" i="4"/>
  <c r="E1876" i="4"/>
  <c r="E1877" i="4"/>
  <c r="E1878" i="4"/>
  <c r="E1879" i="4"/>
  <c r="E1880" i="4"/>
  <c r="E1881" i="4"/>
  <c r="E1882" i="4"/>
  <c r="E1883" i="4"/>
  <c r="E1884" i="4"/>
  <c r="E1885" i="4"/>
  <c r="E1886" i="4"/>
  <c r="E1887" i="4"/>
  <c r="E1888" i="4"/>
  <c r="E1889" i="4"/>
  <c r="E1890" i="4"/>
  <c r="E1891" i="4"/>
  <c r="E1892" i="4"/>
  <c r="E1893" i="4"/>
  <c r="E1894" i="4"/>
  <c r="E1895" i="4"/>
  <c r="E1896" i="4"/>
  <c r="E1897" i="4"/>
  <c r="E1898" i="4"/>
  <c r="E1899" i="4"/>
  <c r="E1900" i="4"/>
  <c r="E1901" i="4"/>
  <c r="E1902" i="4"/>
  <c r="E1903" i="4"/>
  <c r="E1904" i="4"/>
  <c r="E1905" i="4"/>
  <c r="E1906" i="4"/>
  <c r="E1907" i="4"/>
  <c r="E1908" i="4"/>
  <c r="E1909" i="4"/>
  <c r="E1910" i="4"/>
  <c r="E1911" i="4"/>
  <c r="E1912" i="4"/>
  <c r="E1913" i="4"/>
  <c r="E1914" i="4"/>
  <c r="E1915" i="4"/>
  <c r="E1916" i="4"/>
  <c r="E1917" i="4"/>
  <c r="E1918" i="4"/>
  <c r="E1919" i="4"/>
  <c r="E1920" i="4"/>
  <c r="E1921" i="4"/>
  <c r="E1922" i="4"/>
  <c r="E1923" i="4"/>
  <c r="E1924" i="4"/>
  <c r="E1925" i="4"/>
  <c r="E1926" i="4"/>
  <c r="E1927" i="4"/>
  <c r="E1928" i="4"/>
  <c r="E1929" i="4"/>
  <c r="E1930" i="4"/>
  <c r="E1931" i="4"/>
  <c r="E1932" i="4"/>
  <c r="E1933" i="4"/>
  <c r="E1934" i="4"/>
  <c r="E1935" i="4"/>
  <c r="E1936" i="4"/>
  <c r="E1937" i="4"/>
  <c r="E1938" i="4"/>
  <c r="E1939" i="4"/>
  <c r="E1940" i="4"/>
  <c r="E1941" i="4"/>
  <c r="E1942" i="4"/>
  <c r="E1943" i="4"/>
  <c r="E1944" i="4"/>
  <c r="E1945" i="4"/>
  <c r="E1946" i="4"/>
  <c r="E1947" i="4"/>
  <c r="E1948" i="4"/>
  <c r="E1949" i="4"/>
  <c r="E1950" i="4"/>
  <c r="E1951" i="4"/>
  <c r="E1952" i="4"/>
  <c r="E1953" i="4"/>
  <c r="E1954" i="4"/>
  <c r="E1955" i="4"/>
  <c r="E1956" i="4"/>
  <c r="E1957" i="4"/>
  <c r="E1958" i="4"/>
  <c r="E1959" i="4"/>
  <c r="E1960" i="4"/>
  <c r="E1961" i="4"/>
  <c r="E1962" i="4"/>
  <c r="E1963" i="4"/>
  <c r="E1964" i="4"/>
  <c r="E1965" i="4"/>
  <c r="E1966" i="4"/>
  <c r="E1967" i="4"/>
  <c r="E1968" i="4"/>
  <c r="E1969" i="4"/>
  <c r="E1970" i="4"/>
  <c r="E1971" i="4"/>
  <c r="E1972" i="4"/>
  <c r="E1973" i="4"/>
  <c r="E1974" i="4"/>
  <c r="E1975" i="4"/>
  <c r="E1976" i="4"/>
  <c r="E1977" i="4"/>
  <c r="E1978" i="4"/>
  <c r="E1979" i="4"/>
  <c r="E1980" i="4"/>
  <c r="E1981" i="4"/>
  <c r="E1982" i="4"/>
  <c r="E1983" i="4"/>
  <c r="E1984" i="4"/>
  <c r="E1985" i="4"/>
  <c r="E1986" i="4"/>
  <c r="E1987" i="4"/>
  <c r="E1988" i="4"/>
  <c r="E1989" i="4"/>
  <c r="E1990" i="4"/>
  <c r="E1991" i="4"/>
  <c r="E1992" i="4"/>
  <c r="E1993" i="4"/>
  <c r="E1994" i="4"/>
  <c r="E1995" i="4"/>
  <c r="E1996" i="4"/>
  <c r="E1997" i="4"/>
  <c r="E1998" i="4"/>
  <c r="E1999" i="4"/>
  <c r="E2000" i="4"/>
  <c r="E2001" i="4"/>
  <c r="E2002" i="4"/>
  <c r="E2003" i="4"/>
  <c r="E2004" i="4"/>
  <c r="E2005" i="4"/>
  <c r="E2006" i="4"/>
  <c r="E2007" i="4"/>
  <c r="E2008" i="4"/>
  <c r="E2009" i="4"/>
  <c r="E2010" i="4"/>
  <c r="E2011" i="4"/>
  <c r="E2012" i="4"/>
  <c r="E2013" i="4"/>
  <c r="E2014" i="4"/>
  <c r="E2015" i="4"/>
  <c r="E2016" i="4"/>
  <c r="E2017" i="4"/>
  <c r="E2018" i="4"/>
  <c r="E2019" i="4"/>
  <c r="E2020" i="4"/>
  <c r="E2021" i="4"/>
  <c r="E2022" i="4"/>
  <c r="E2023" i="4"/>
  <c r="E2024" i="4"/>
  <c r="E2025" i="4"/>
  <c r="E2026" i="4"/>
  <c r="E2027" i="4"/>
  <c r="E2028" i="4"/>
  <c r="E2029" i="4"/>
  <c r="E2030" i="4"/>
  <c r="E2031" i="4"/>
  <c r="E2032" i="4"/>
  <c r="E2033" i="4"/>
  <c r="E2034" i="4"/>
  <c r="E2035" i="4"/>
  <c r="E2036" i="4"/>
  <c r="E2037" i="4"/>
  <c r="E2038" i="4"/>
  <c r="E2039" i="4"/>
  <c r="E2040" i="4"/>
  <c r="E2041" i="4"/>
  <c r="E2042" i="4"/>
  <c r="E2043" i="4"/>
  <c r="E2044" i="4"/>
  <c r="E2045" i="4"/>
  <c r="E2046" i="4"/>
  <c r="E2047" i="4"/>
  <c r="E2048" i="4"/>
  <c r="E2049" i="4"/>
  <c r="E2050" i="4"/>
  <c r="E2051" i="4"/>
  <c r="E2052" i="4"/>
  <c r="E2053" i="4"/>
  <c r="E2054" i="4"/>
  <c r="E2055" i="4"/>
  <c r="E2056" i="4"/>
  <c r="E2057" i="4"/>
  <c r="E2058" i="4"/>
  <c r="E2059" i="4"/>
  <c r="E2060" i="4"/>
  <c r="E2061" i="4"/>
  <c r="E2062" i="4"/>
  <c r="E2063" i="4"/>
  <c r="E2064" i="4"/>
  <c r="E2065" i="4"/>
  <c r="E2066" i="4"/>
  <c r="E2067" i="4"/>
  <c r="E2068" i="4"/>
  <c r="E2069" i="4"/>
  <c r="E2070" i="4"/>
  <c r="E2071" i="4"/>
  <c r="E2072" i="4"/>
  <c r="E2073" i="4"/>
  <c r="E2074" i="4"/>
  <c r="E2075" i="4"/>
  <c r="E2076" i="4"/>
  <c r="E2077" i="4"/>
  <c r="E2078" i="4"/>
  <c r="E2079" i="4"/>
  <c r="E2080" i="4"/>
  <c r="E2081" i="4"/>
  <c r="E2082" i="4"/>
  <c r="E2083" i="4"/>
  <c r="E2084" i="4"/>
  <c r="E2085" i="4"/>
  <c r="E2086" i="4"/>
  <c r="E2087" i="4"/>
  <c r="E2088" i="4"/>
  <c r="E2089" i="4"/>
  <c r="E2090" i="4"/>
  <c r="E2091" i="4"/>
  <c r="E2092" i="4"/>
  <c r="E2093" i="4"/>
  <c r="E2094" i="4"/>
  <c r="E2095" i="4"/>
  <c r="E2096" i="4"/>
  <c r="E2097" i="4"/>
  <c r="E2098" i="4"/>
  <c r="E2099" i="4"/>
  <c r="E2100" i="4"/>
  <c r="E2101" i="4"/>
  <c r="E2102" i="4"/>
  <c r="E2103" i="4"/>
  <c r="E2104" i="4"/>
  <c r="E2105" i="4"/>
  <c r="E2106" i="4"/>
  <c r="E2107" i="4"/>
  <c r="E2108" i="4"/>
  <c r="E2109" i="4"/>
  <c r="E2110" i="4"/>
  <c r="E2111" i="4"/>
  <c r="E2112" i="4"/>
  <c r="E2113" i="4"/>
  <c r="E2114" i="4"/>
  <c r="E2115" i="4"/>
  <c r="E2116" i="4"/>
  <c r="E2117" i="4"/>
  <c r="E2118" i="4"/>
  <c r="E2119" i="4"/>
  <c r="E2120" i="4"/>
  <c r="E2121" i="4"/>
  <c r="E2122" i="4"/>
  <c r="E2123" i="4"/>
  <c r="E2124" i="4"/>
  <c r="E2125" i="4"/>
  <c r="E2126" i="4"/>
  <c r="E2127" i="4"/>
  <c r="E2128" i="4"/>
  <c r="E2129" i="4"/>
  <c r="E2130" i="4"/>
  <c r="E2131" i="4"/>
  <c r="E2132" i="4"/>
  <c r="E2133" i="4"/>
  <c r="E2134" i="4"/>
  <c r="E2135" i="4"/>
  <c r="E2136" i="4"/>
  <c r="E2137" i="4"/>
  <c r="E2138" i="4"/>
  <c r="E2139" i="4"/>
  <c r="E2140" i="4"/>
  <c r="E2141" i="4"/>
  <c r="E2142" i="4"/>
  <c r="E2143" i="4"/>
  <c r="E2144" i="4"/>
  <c r="E2145" i="4"/>
  <c r="E2146" i="4"/>
  <c r="E2147" i="4"/>
  <c r="E2148" i="4"/>
  <c r="E2149" i="4"/>
  <c r="E2150" i="4"/>
  <c r="E2151" i="4"/>
  <c r="E2152" i="4"/>
  <c r="E2153" i="4"/>
  <c r="E2154" i="4"/>
  <c r="E2155" i="4"/>
  <c r="E2156" i="4"/>
  <c r="E2157" i="4"/>
  <c r="E2158" i="4"/>
  <c r="E2159" i="4"/>
  <c r="E2160" i="4"/>
  <c r="E2161" i="4"/>
  <c r="E2162" i="4"/>
  <c r="E2163" i="4"/>
  <c r="E2164" i="4"/>
  <c r="E2165" i="4"/>
  <c r="E2166" i="4"/>
  <c r="E2167" i="4"/>
  <c r="E2168" i="4"/>
  <c r="E2169" i="4"/>
  <c r="E2170" i="4"/>
  <c r="E2171" i="4"/>
  <c r="E2172" i="4"/>
  <c r="E2173" i="4"/>
  <c r="E2174" i="4"/>
  <c r="E2175" i="4"/>
  <c r="E2176" i="4"/>
  <c r="E2177" i="4"/>
  <c r="E2178" i="4"/>
  <c r="E2179" i="4"/>
  <c r="E2180" i="4"/>
  <c r="E2181" i="4"/>
  <c r="E2182" i="4"/>
  <c r="E2183" i="4"/>
  <c r="E2184" i="4"/>
  <c r="E2185" i="4"/>
  <c r="E2186" i="4"/>
  <c r="E2187" i="4"/>
  <c r="E2188" i="4"/>
  <c r="E2189" i="4"/>
  <c r="E2190" i="4"/>
  <c r="E2191" i="4"/>
  <c r="E2192" i="4"/>
  <c r="E2193" i="4"/>
  <c r="E2194" i="4"/>
  <c r="E2195" i="4"/>
  <c r="E2196" i="4"/>
  <c r="E2197" i="4"/>
  <c r="E2198" i="4"/>
  <c r="E2199" i="4"/>
  <c r="E2200" i="4"/>
  <c r="E2201" i="4"/>
  <c r="E2202" i="4"/>
  <c r="E2203" i="4"/>
  <c r="E2204" i="4"/>
  <c r="E2205" i="4"/>
  <c r="E2206" i="4"/>
  <c r="E2207" i="4"/>
  <c r="E2208" i="4"/>
  <c r="E2209" i="4"/>
  <c r="E2210" i="4"/>
  <c r="E2211" i="4"/>
  <c r="E2212" i="4"/>
  <c r="E2213" i="4"/>
  <c r="E2214" i="4"/>
  <c r="E2215" i="4"/>
  <c r="E2216" i="4"/>
  <c r="E2217" i="4"/>
  <c r="E2218" i="4"/>
  <c r="E2219" i="4"/>
  <c r="E2220" i="4"/>
  <c r="E2221" i="4"/>
  <c r="E2222" i="4"/>
  <c r="E2223" i="4"/>
  <c r="E2224" i="4"/>
  <c r="E2225" i="4"/>
  <c r="E2226" i="4"/>
  <c r="E2227" i="4"/>
  <c r="E2228" i="4"/>
  <c r="E2229" i="4"/>
  <c r="E2230" i="4"/>
  <c r="E2231" i="4"/>
  <c r="E2232" i="4"/>
  <c r="E2233" i="4"/>
  <c r="E2234" i="4"/>
  <c r="E2235" i="4"/>
  <c r="E2236" i="4"/>
  <c r="E2237" i="4"/>
  <c r="E2238" i="4"/>
  <c r="E2239" i="4"/>
  <c r="E2240" i="4"/>
  <c r="E2241" i="4"/>
  <c r="E2242" i="4"/>
  <c r="E2243" i="4"/>
  <c r="E2244" i="4"/>
  <c r="E2245" i="4"/>
  <c r="E2246" i="4"/>
  <c r="E2247" i="4"/>
  <c r="E2248" i="4"/>
  <c r="E2249" i="4"/>
  <c r="E2250" i="4"/>
  <c r="E2251" i="4"/>
  <c r="E2252" i="4"/>
  <c r="E2253" i="4"/>
  <c r="E2254" i="4"/>
  <c r="E2255" i="4"/>
  <c r="E2256" i="4"/>
  <c r="E2257" i="4"/>
  <c r="E2258" i="4"/>
  <c r="E2259" i="4"/>
  <c r="E2260" i="4"/>
  <c r="E2261" i="4"/>
  <c r="E2262" i="4"/>
  <c r="E2263" i="4"/>
  <c r="E2264" i="4"/>
  <c r="E2265" i="4"/>
  <c r="E2266" i="4"/>
  <c r="E2267" i="4"/>
  <c r="E2268" i="4"/>
  <c r="E2269" i="4"/>
  <c r="E2270" i="4"/>
  <c r="E2271" i="4"/>
  <c r="E2272" i="4"/>
  <c r="E2273" i="4"/>
  <c r="E2274" i="4"/>
  <c r="E2275" i="4"/>
  <c r="E2276" i="4"/>
  <c r="E2277" i="4"/>
  <c r="E2278" i="4"/>
  <c r="E2279" i="4"/>
  <c r="E2280" i="4"/>
  <c r="E2281" i="4"/>
  <c r="E2282" i="4"/>
  <c r="E2283" i="4"/>
  <c r="E2284" i="4"/>
  <c r="E2285" i="4"/>
  <c r="E2286" i="4"/>
  <c r="E2287" i="4"/>
  <c r="E2288" i="4"/>
  <c r="E2289" i="4"/>
  <c r="E2290" i="4"/>
  <c r="E2291" i="4"/>
  <c r="E2292" i="4"/>
  <c r="E2293" i="4"/>
  <c r="E2294" i="4"/>
  <c r="E2295" i="4"/>
  <c r="E2296" i="4"/>
  <c r="E2297" i="4"/>
  <c r="E2298" i="4"/>
  <c r="E2299" i="4"/>
  <c r="E2300" i="4"/>
  <c r="E2301" i="4"/>
  <c r="E2302" i="4"/>
  <c r="E2303" i="4"/>
  <c r="E2304" i="4"/>
  <c r="E2305" i="4"/>
  <c r="E2306" i="4"/>
  <c r="E2307" i="4"/>
  <c r="E2308" i="4"/>
  <c r="E2309" i="4"/>
  <c r="E2310" i="4"/>
  <c r="E2311" i="4"/>
  <c r="E2312" i="4"/>
  <c r="E2313" i="4"/>
  <c r="E2314" i="4"/>
  <c r="E2315" i="4"/>
  <c r="E2316" i="4"/>
  <c r="E2317" i="4"/>
  <c r="E2318" i="4"/>
  <c r="E2319" i="4"/>
  <c r="E2320" i="4"/>
  <c r="E2321" i="4"/>
  <c r="E2322" i="4"/>
  <c r="E2323" i="4"/>
  <c r="E2324" i="4"/>
  <c r="E2325" i="4"/>
  <c r="E2326" i="4"/>
  <c r="E2327" i="4"/>
  <c r="E2328" i="4"/>
  <c r="E2329" i="4"/>
  <c r="E2330" i="4"/>
  <c r="E2331" i="4"/>
  <c r="E2332" i="4"/>
  <c r="E2333" i="4"/>
  <c r="E2334" i="4"/>
  <c r="E2335" i="4"/>
  <c r="E2336" i="4"/>
  <c r="E2337" i="4"/>
  <c r="E2338" i="4"/>
  <c r="E2339" i="4"/>
  <c r="E2340" i="4"/>
  <c r="E2341" i="4"/>
  <c r="E2342" i="4"/>
  <c r="E2343" i="4"/>
  <c r="E2344" i="4"/>
  <c r="E2345" i="4"/>
  <c r="E2346" i="4"/>
  <c r="E2347" i="4"/>
  <c r="E2348" i="4"/>
  <c r="E2349" i="4"/>
  <c r="E2350" i="4"/>
  <c r="E2351" i="4"/>
  <c r="E2352" i="4"/>
  <c r="E2353" i="4"/>
  <c r="E2354" i="4"/>
  <c r="E2355" i="4"/>
  <c r="E2356" i="4"/>
  <c r="E2357" i="4"/>
  <c r="E2358" i="4"/>
  <c r="E2359" i="4"/>
  <c r="E2360" i="4"/>
  <c r="E2361" i="4"/>
  <c r="E2362" i="4"/>
  <c r="E2363" i="4"/>
  <c r="E2364" i="4"/>
  <c r="E2365" i="4"/>
  <c r="E2366" i="4"/>
  <c r="E2367" i="4"/>
  <c r="E2368" i="4"/>
  <c r="E2369" i="4"/>
  <c r="E2370" i="4"/>
  <c r="E2371" i="4"/>
  <c r="E2372" i="4"/>
  <c r="E2373" i="4"/>
  <c r="E2374" i="4"/>
  <c r="E2375" i="4"/>
  <c r="E2376" i="4"/>
  <c r="E2377" i="4"/>
  <c r="E2378" i="4"/>
  <c r="E2379" i="4"/>
  <c r="E2380" i="4"/>
  <c r="E2381" i="4"/>
  <c r="E2382" i="4"/>
  <c r="E2383" i="4"/>
  <c r="E2384" i="4"/>
  <c r="E2385" i="4"/>
  <c r="E2386" i="4"/>
  <c r="E2387" i="4"/>
  <c r="E2388" i="4"/>
  <c r="E2389" i="4"/>
  <c r="E2390" i="4"/>
  <c r="E2391" i="4"/>
  <c r="E2392" i="4"/>
  <c r="E2393" i="4"/>
  <c r="E2394" i="4"/>
  <c r="E2395" i="4"/>
  <c r="E2396" i="4"/>
  <c r="E2397" i="4"/>
  <c r="E2398" i="4"/>
  <c r="E2399" i="4"/>
  <c r="E2400" i="4"/>
  <c r="E2401" i="4"/>
  <c r="E2402" i="4"/>
  <c r="E2403" i="4"/>
  <c r="E2404" i="4"/>
  <c r="E2405" i="4"/>
  <c r="E2406" i="4"/>
  <c r="E2407" i="4"/>
  <c r="E2408" i="4"/>
  <c r="E2409" i="4"/>
  <c r="E2410" i="4"/>
  <c r="E2411" i="4"/>
  <c r="E2412" i="4"/>
  <c r="E2413" i="4"/>
  <c r="E2414" i="4"/>
  <c r="E2415" i="4"/>
  <c r="E2416" i="4"/>
  <c r="E2417" i="4"/>
  <c r="E2418" i="4"/>
  <c r="E2419" i="4"/>
  <c r="E2420" i="4"/>
  <c r="E2421" i="4"/>
  <c r="E2422" i="4"/>
  <c r="E2423" i="4"/>
  <c r="E2424" i="4"/>
  <c r="E2425" i="4"/>
  <c r="E2426" i="4"/>
  <c r="E2427" i="4"/>
  <c r="E2428" i="4"/>
  <c r="E2429" i="4"/>
  <c r="E2430" i="4"/>
  <c r="E2431" i="4"/>
  <c r="E2432" i="4"/>
  <c r="E2433" i="4"/>
  <c r="E2434" i="4"/>
  <c r="E2435" i="4"/>
  <c r="E2436" i="4"/>
  <c r="E2437" i="4"/>
  <c r="E2438" i="4"/>
  <c r="E2439" i="4"/>
  <c r="E2440" i="4"/>
  <c r="E2441" i="4"/>
  <c r="E2442" i="4"/>
  <c r="E2443" i="4"/>
  <c r="E2444" i="4"/>
  <c r="E2445" i="4"/>
  <c r="E2446" i="4"/>
  <c r="E2447" i="4"/>
  <c r="E2448" i="4"/>
  <c r="E2449" i="4"/>
  <c r="E2450" i="4"/>
  <c r="E2451" i="4"/>
  <c r="E2452" i="4"/>
  <c r="E2453" i="4"/>
  <c r="E2454" i="4"/>
  <c r="E2455" i="4"/>
  <c r="E2456" i="4"/>
  <c r="E2457" i="4"/>
  <c r="E2458" i="4"/>
  <c r="E2459" i="4"/>
  <c r="E2460" i="4"/>
  <c r="E2461" i="4"/>
  <c r="E2462" i="4"/>
  <c r="E2463" i="4"/>
  <c r="E2464" i="4"/>
  <c r="E2465" i="4"/>
  <c r="E2466" i="4"/>
  <c r="E2467" i="4"/>
  <c r="E2468" i="4"/>
  <c r="E2469" i="4"/>
  <c r="E2470" i="4"/>
  <c r="E2471" i="4"/>
  <c r="E2472" i="4"/>
  <c r="E2473" i="4"/>
  <c r="E2474" i="4"/>
  <c r="E2475" i="4"/>
  <c r="E2476" i="4"/>
  <c r="E2477" i="4"/>
  <c r="E2478" i="4"/>
  <c r="E2479" i="4"/>
  <c r="E2480" i="4"/>
  <c r="E2481" i="4"/>
  <c r="E2482" i="4"/>
  <c r="E2483" i="4"/>
  <c r="E2484" i="4"/>
  <c r="E2485" i="4"/>
  <c r="E2486" i="4"/>
  <c r="E2487" i="4"/>
  <c r="E2488" i="4"/>
  <c r="E2489" i="4"/>
  <c r="E2490" i="4"/>
  <c r="E2491" i="4"/>
  <c r="E2492" i="4"/>
  <c r="E2493" i="4"/>
  <c r="E2494" i="4"/>
  <c r="E2495" i="4"/>
  <c r="E2496" i="4"/>
  <c r="E2497" i="4"/>
  <c r="E2498" i="4"/>
  <c r="E2499" i="4"/>
  <c r="E2500" i="4"/>
  <c r="E2501" i="4"/>
  <c r="E2502" i="4"/>
  <c r="E2503" i="4"/>
  <c r="E2504" i="4"/>
  <c r="E2505" i="4"/>
  <c r="E2506" i="4"/>
  <c r="E2507" i="4"/>
  <c r="E2508" i="4"/>
  <c r="E2509" i="4"/>
  <c r="E2510" i="4"/>
  <c r="E2511" i="4"/>
  <c r="E2512" i="4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E7203" i="4"/>
  <c r="E7204" i="4"/>
  <c r="E7205" i="4"/>
  <c r="E7206" i="4"/>
  <c r="E7207" i="4"/>
  <c r="E7208" i="4"/>
  <c r="E7209" i="4"/>
  <c r="E7210" i="4"/>
  <c r="E7211" i="4"/>
  <c r="E7212" i="4"/>
  <c r="E7213" i="4"/>
  <c r="E7214" i="4"/>
  <c r="E7215" i="4"/>
  <c r="E7216" i="4"/>
  <c r="E7217" i="4"/>
  <c r="E7218" i="4"/>
  <c r="E7219" i="4"/>
  <c r="E7220" i="4"/>
  <c r="E7221" i="4"/>
  <c r="E7222" i="4"/>
  <c r="E7223" i="4"/>
  <c r="E7224" i="4"/>
  <c r="E7225" i="4"/>
  <c r="E7226" i="4"/>
  <c r="E7227" i="4"/>
  <c r="E7228" i="4"/>
  <c r="E7229" i="4"/>
  <c r="E7230" i="4"/>
  <c r="E7231" i="4"/>
  <c r="E7232" i="4"/>
  <c r="E7233" i="4"/>
  <c r="E7234" i="4"/>
  <c r="E7235" i="4"/>
  <c r="E7236" i="4"/>
  <c r="E7237" i="4"/>
  <c r="E7238" i="4"/>
  <c r="E7239" i="4"/>
  <c r="E7240" i="4"/>
  <c r="E7241" i="4"/>
  <c r="E7242" i="4"/>
  <c r="E7243" i="4"/>
  <c r="E7244" i="4"/>
  <c r="E7245" i="4"/>
  <c r="E7246" i="4"/>
  <c r="E7247" i="4"/>
  <c r="E7248" i="4"/>
  <c r="E7249" i="4"/>
  <c r="E7250" i="4"/>
  <c r="E7251" i="4"/>
  <c r="E7252" i="4"/>
  <c r="E7253" i="4"/>
  <c r="E7254" i="4"/>
  <c r="E7255" i="4"/>
  <c r="E7256" i="4"/>
  <c r="E7257" i="4"/>
  <c r="E7258" i="4"/>
  <c r="E7259" i="4"/>
  <c r="E7260" i="4"/>
  <c r="E7261" i="4"/>
  <c r="E7262" i="4"/>
  <c r="E7263" i="4"/>
  <c r="E7264" i="4"/>
  <c r="E7265" i="4"/>
  <c r="E7266" i="4"/>
  <c r="E7267" i="4"/>
  <c r="E7268" i="4"/>
  <c r="E7269" i="4"/>
  <c r="E7270" i="4"/>
  <c r="E7271" i="4"/>
  <c r="E7272" i="4"/>
  <c r="E7273" i="4"/>
  <c r="E7274" i="4"/>
  <c r="E7275" i="4"/>
  <c r="E7276" i="4"/>
  <c r="E7277" i="4"/>
  <c r="E7278" i="4"/>
  <c r="E7279" i="4"/>
  <c r="E7280" i="4"/>
  <c r="E7281" i="4"/>
  <c r="E7282" i="4"/>
  <c r="E7283" i="4"/>
  <c r="E7284" i="4"/>
  <c r="E7285" i="4"/>
  <c r="E7286" i="4"/>
  <c r="E7287" i="4"/>
  <c r="E7288" i="4"/>
  <c r="E7289" i="4"/>
  <c r="E7290" i="4"/>
  <c r="E7291" i="4"/>
  <c r="E7292" i="4"/>
  <c r="E7293" i="4"/>
  <c r="E7294" i="4"/>
  <c r="E7295" i="4"/>
  <c r="E7296" i="4"/>
  <c r="E7297" i="4"/>
  <c r="E7298" i="4"/>
  <c r="E7299" i="4"/>
  <c r="E7300" i="4"/>
  <c r="E7301" i="4"/>
  <c r="E7302" i="4"/>
  <c r="E7303" i="4"/>
  <c r="E7304" i="4"/>
  <c r="E7305" i="4"/>
  <c r="E7306" i="4"/>
  <c r="E7307" i="4"/>
  <c r="E7308" i="4"/>
  <c r="E7309" i="4"/>
  <c r="E7310" i="4"/>
  <c r="E7311" i="4"/>
  <c r="E7312" i="4"/>
  <c r="E7313" i="4"/>
  <c r="E7314" i="4"/>
  <c r="E7315" i="4"/>
  <c r="E7316" i="4"/>
  <c r="E7317" i="4"/>
  <c r="E7318" i="4"/>
  <c r="E7319" i="4"/>
  <c r="E7320" i="4"/>
  <c r="E7321" i="4"/>
  <c r="E7322" i="4"/>
  <c r="E7323" i="4"/>
  <c r="E7324" i="4"/>
  <c r="E7325" i="4"/>
  <c r="E7326" i="4"/>
  <c r="E7327" i="4"/>
  <c r="E7328" i="4"/>
  <c r="E7329" i="4"/>
  <c r="E7330" i="4"/>
  <c r="E7331" i="4"/>
  <c r="E7332" i="4"/>
  <c r="E7333" i="4"/>
  <c r="E7334" i="4"/>
  <c r="E7335" i="4"/>
  <c r="E7336" i="4"/>
  <c r="E7337" i="4"/>
  <c r="E7338" i="4"/>
  <c r="E7339" i="4"/>
  <c r="E7340" i="4"/>
  <c r="E7341" i="4"/>
  <c r="E7342" i="4"/>
  <c r="E7343" i="4"/>
  <c r="E7344" i="4"/>
  <c r="E7345" i="4"/>
  <c r="E7346" i="4"/>
  <c r="E7347" i="4"/>
  <c r="E7348" i="4"/>
  <c r="E7349" i="4"/>
  <c r="E7350" i="4"/>
  <c r="E7351" i="4"/>
  <c r="E7352" i="4"/>
  <c r="E7353" i="4"/>
  <c r="E7354" i="4"/>
  <c r="E7355" i="4"/>
  <c r="E7356" i="4"/>
  <c r="E7357" i="4"/>
  <c r="E7358" i="4"/>
  <c r="E7359" i="4"/>
  <c r="E7360" i="4"/>
  <c r="E7361" i="4"/>
  <c r="E7362" i="4"/>
  <c r="E7363" i="4"/>
  <c r="E7364" i="4"/>
  <c r="E7365" i="4"/>
  <c r="E7366" i="4"/>
  <c r="E7367" i="4"/>
  <c r="E7368" i="4"/>
  <c r="E7369" i="4"/>
  <c r="E7370" i="4"/>
  <c r="E7371" i="4"/>
  <c r="E7372" i="4"/>
  <c r="E7373" i="4"/>
  <c r="E7374" i="4"/>
  <c r="E7375" i="4"/>
  <c r="E7376" i="4"/>
  <c r="E7377" i="4"/>
  <c r="E7378" i="4"/>
  <c r="E7379" i="4"/>
  <c r="E7380" i="4"/>
  <c r="E7381" i="4"/>
  <c r="E7382" i="4"/>
  <c r="E7383" i="4"/>
  <c r="E7384" i="4"/>
  <c r="E7385" i="4"/>
  <c r="E7386" i="4"/>
  <c r="E7387" i="4"/>
  <c r="E7388" i="4"/>
  <c r="E7389" i="4"/>
  <c r="E7390" i="4"/>
  <c r="E7391" i="4"/>
  <c r="E7392" i="4"/>
  <c r="E7393" i="4"/>
  <c r="E7394" i="4"/>
  <c r="E7395" i="4"/>
  <c r="E7396" i="4"/>
  <c r="E7397" i="4"/>
  <c r="E7398" i="4"/>
  <c r="E7399" i="4"/>
  <c r="E7400" i="4"/>
  <c r="E7401" i="4"/>
  <c r="E7402" i="4"/>
  <c r="E7403" i="4"/>
  <c r="E7404" i="4"/>
  <c r="E7405" i="4"/>
  <c r="E7406" i="4"/>
  <c r="E7407" i="4"/>
  <c r="E7408" i="4"/>
  <c r="E7409" i="4"/>
  <c r="E7410" i="4"/>
  <c r="E7411" i="4"/>
  <c r="E7412" i="4"/>
  <c r="E7413" i="4"/>
  <c r="E7414" i="4"/>
  <c r="E7415" i="4"/>
  <c r="E7416" i="4"/>
  <c r="E7417" i="4"/>
  <c r="E7418" i="4"/>
  <c r="E7419" i="4"/>
  <c r="E7420" i="4"/>
  <c r="E7421" i="4"/>
  <c r="E7422" i="4"/>
  <c r="E7423" i="4"/>
  <c r="E7424" i="4"/>
  <c r="E7425" i="4"/>
  <c r="E7426" i="4"/>
  <c r="E7427" i="4"/>
  <c r="E7428" i="4"/>
  <c r="E7429" i="4"/>
  <c r="E7430" i="4"/>
  <c r="E7431" i="4"/>
  <c r="E7432" i="4"/>
  <c r="E7433" i="4"/>
  <c r="E7434" i="4"/>
  <c r="E7435" i="4"/>
  <c r="E7436" i="4"/>
  <c r="E7437" i="4"/>
  <c r="E7438" i="4"/>
  <c r="E7439" i="4"/>
  <c r="E7440" i="4"/>
  <c r="E7441" i="4"/>
  <c r="E7442" i="4"/>
  <c r="E7443" i="4"/>
  <c r="E7444" i="4"/>
  <c r="E7445" i="4"/>
  <c r="E7446" i="4"/>
  <c r="E7447" i="4"/>
  <c r="E7448" i="4"/>
  <c r="E7449" i="4"/>
  <c r="E7450" i="4"/>
  <c r="E7451" i="4"/>
  <c r="E7452" i="4"/>
  <c r="E7453" i="4"/>
  <c r="E7454" i="4"/>
  <c r="E7455" i="4"/>
  <c r="E7456" i="4"/>
  <c r="E7457" i="4"/>
  <c r="E7458" i="4"/>
  <c r="E7459" i="4"/>
  <c r="E7460" i="4"/>
  <c r="E7461" i="4"/>
  <c r="E7462" i="4"/>
  <c r="E7463" i="4"/>
  <c r="E7464" i="4"/>
  <c r="E7465" i="4"/>
  <c r="E7466" i="4"/>
  <c r="E7467" i="4"/>
  <c r="E7468" i="4"/>
  <c r="E7469" i="4"/>
  <c r="E7470" i="4"/>
  <c r="E7471" i="4"/>
  <c r="E7472" i="4"/>
  <c r="E7473" i="4"/>
  <c r="E7474" i="4"/>
  <c r="E7475" i="4"/>
  <c r="E7476" i="4"/>
  <c r="E7477" i="4"/>
  <c r="E7478" i="4"/>
  <c r="E7479" i="4"/>
  <c r="E7480" i="4"/>
  <c r="E7481" i="4"/>
  <c r="E7482" i="4"/>
  <c r="E7483" i="4"/>
  <c r="E7484" i="4"/>
  <c r="E7485" i="4"/>
  <c r="E7486" i="4"/>
  <c r="E7487" i="4"/>
  <c r="E7488" i="4"/>
  <c r="E7489" i="4"/>
  <c r="E7490" i="4"/>
  <c r="E7491" i="4"/>
  <c r="E7492" i="4"/>
  <c r="E7493" i="4"/>
  <c r="E7494" i="4"/>
  <c r="E7495" i="4"/>
  <c r="E7496" i="4"/>
  <c r="E7497" i="4"/>
  <c r="E7498" i="4"/>
  <c r="E7499" i="4"/>
  <c r="E7500" i="4"/>
  <c r="E7501" i="4"/>
  <c r="E7502" i="4"/>
  <c r="E7503" i="4"/>
  <c r="E7504" i="4"/>
  <c r="E7505" i="4"/>
  <c r="E7506" i="4"/>
  <c r="E7507" i="4"/>
  <c r="E7508" i="4"/>
  <c r="E7509" i="4"/>
  <c r="E7510" i="4"/>
  <c r="E7511" i="4"/>
  <c r="E7512" i="4"/>
  <c r="E7513" i="4"/>
  <c r="E7514" i="4"/>
  <c r="E7515" i="4"/>
  <c r="E7516" i="4"/>
  <c r="E7517" i="4"/>
  <c r="E7518" i="4"/>
  <c r="E7519" i="4"/>
  <c r="E7520" i="4"/>
  <c r="E7521" i="4"/>
  <c r="E7522" i="4"/>
  <c r="E7523" i="4"/>
  <c r="E7524" i="4"/>
  <c r="E7525" i="4"/>
  <c r="E7526" i="4"/>
  <c r="E7527" i="4"/>
  <c r="E7528" i="4"/>
  <c r="E7529" i="4"/>
  <c r="E7530" i="4"/>
  <c r="E7531" i="4"/>
  <c r="E7532" i="4"/>
  <c r="E7533" i="4"/>
  <c r="E7534" i="4"/>
  <c r="E7535" i="4"/>
  <c r="E7536" i="4"/>
  <c r="E7537" i="4"/>
  <c r="E7538" i="4"/>
  <c r="E7539" i="4"/>
  <c r="E7540" i="4"/>
  <c r="E7541" i="4"/>
  <c r="E7542" i="4"/>
  <c r="E7543" i="4"/>
  <c r="E7544" i="4"/>
  <c r="E7545" i="4"/>
  <c r="E7546" i="4"/>
  <c r="E7547" i="4"/>
  <c r="E7548" i="4"/>
  <c r="E7549" i="4"/>
  <c r="E7550" i="4"/>
  <c r="E7551" i="4"/>
  <c r="E7552" i="4"/>
  <c r="E7553" i="4"/>
  <c r="E7554" i="4"/>
  <c r="E7555" i="4"/>
  <c r="E7556" i="4"/>
  <c r="E7557" i="4"/>
  <c r="E7558" i="4"/>
  <c r="E7559" i="4"/>
  <c r="E7560" i="4"/>
  <c r="E7561" i="4"/>
  <c r="E7562" i="4"/>
  <c r="E7563" i="4"/>
  <c r="E7564" i="4"/>
  <c r="E7565" i="4"/>
  <c r="E7566" i="4"/>
  <c r="E7567" i="4"/>
  <c r="E7568" i="4"/>
  <c r="E7569" i="4"/>
  <c r="E7570" i="4"/>
  <c r="E7571" i="4"/>
  <c r="E7572" i="4"/>
  <c r="E7573" i="4"/>
  <c r="E7574" i="4"/>
  <c r="E7575" i="4"/>
  <c r="E7576" i="4"/>
  <c r="E7577" i="4"/>
  <c r="E7578" i="4"/>
  <c r="E7579" i="4"/>
  <c r="E7580" i="4"/>
  <c r="E7581" i="4"/>
  <c r="E7582" i="4"/>
  <c r="E7583" i="4"/>
  <c r="E7584" i="4"/>
  <c r="E7585" i="4"/>
  <c r="E7586" i="4"/>
  <c r="E7587" i="4"/>
  <c r="E7588" i="4"/>
  <c r="E7589" i="4"/>
  <c r="E7590" i="4"/>
  <c r="E7591" i="4"/>
  <c r="E7592" i="4"/>
  <c r="E7593" i="4"/>
  <c r="E7594" i="4"/>
  <c r="E7595" i="4"/>
  <c r="E7596" i="4"/>
  <c r="E7597" i="4"/>
  <c r="E7598" i="4"/>
  <c r="E7599" i="4"/>
  <c r="E7600" i="4"/>
  <c r="E7601" i="4"/>
  <c r="E7602" i="4"/>
  <c r="E7603" i="4"/>
  <c r="E7604" i="4"/>
  <c r="E7605" i="4"/>
  <c r="E7606" i="4"/>
  <c r="E7607" i="4"/>
  <c r="E7608" i="4"/>
  <c r="E7609" i="4"/>
  <c r="E7610" i="4"/>
  <c r="E7611" i="4"/>
  <c r="E7612" i="4"/>
  <c r="E7613" i="4"/>
  <c r="E7614" i="4"/>
  <c r="E7615" i="4"/>
  <c r="E7616" i="4"/>
  <c r="E7617" i="4"/>
  <c r="E7618" i="4"/>
  <c r="E7619" i="4"/>
  <c r="E7620" i="4"/>
  <c r="E7621" i="4"/>
  <c r="E7622" i="4"/>
  <c r="E7623" i="4"/>
  <c r="E7624" i="4"/>
  <c r="E7625" i="4"/>
  <c r="E7626" i="4"/>
  <c r="E7627" i="4"/>
  <c r="E7628" i="4"/>
  <c r="E7629" i="4"/>
  <c r="E7630" i="4"/>
  <c r="E7631" i="4"/>
  <c r="E7632" i="4"/>
  <c r="E7633" i="4"/>
  <c r="E7634" i="4"/>
  <c r="E7635" i="4"/>
  <c r="E7636" i="4"/>
  <c r="E7637" i="4"/>
  <c r="E7638" i="4"/>
  <c r="E7639" i="4"/>
  <c r="E7640" i="4"/>
  <c r="E7641" i="4"/>
  <c r="E7642" i="4"/>
  <c r="E7643" i="4"/>
  <c r="E7644" i="4"/>
  <c r="E7645" i="4"/>
  <c r="E7646" i="4"/>
  <c r="E7647" i="4"/>
  <c r="E7648" i="4"/>
  <c r="E7649" i="4"/>
  <c r="E7650" i="4"/>
  <c r="E7651" i="4"/>
  <c r="E7652" i="4"/>
  <c r="E7653" i="4"/>
  <c r="E7654" i="4"/>
  <c r="E7655" i="4"/>
  <c r="E7656" i="4"/>
  <c r="E7657" i="4"/>
  <c r="E7658" i="4"/>
  <c r="E7659" i="4"/>
  <c r="E7660" i="4"/>
  <c r="E7661" i="4"/>
  <c r="E7662" i="4"/>
  <c r="E7663" i="4"/>
  <c r="E7664" i="4"/>
  <c r="E7665" i="4"/>
  <c r="E7666" i="4"/>
  <c r="E7667" i="4"/>
  <c r="E7668" i="4"/>
  <c r="E7669" i="4"/>
  <c r="E7670" i="4"/>
  <c r="E7671" i="4"/>
  <c r="E7672" i="4"/>
  <c r="E7673" i="4"/>
  <c r="E7674" i="4"/>
  <c r="E7675" i="4"/>
  <c r="E7676" i="4"/>
  <c r="E7677" i="4"/>
  <c r="E7678" i="4"/>
  <c r="E7679" i="4"/>
  <c r="E7680" i="4"/>
  <c r="E7681" i="4"/>
  <c r="E7682" i="4"/>
  <c r="E7683" i="4"/>
  <c r="E7684" i="4"/>
  <c r="E7685" i="4"/>
  <c r="E7686" i="4"/>
  <c r="E7687" i="4"/>
  <c r="E7688" i="4"/>
  <c r="E7689" i="4"/>
  <c r="E7690" i="4"/>
  <c r="E7691" i="4"/>
  <c r="E7692" i="4"/>
  <c r="E7693" i="4"/>
  <c r="E7694" i="4"/>
  <c r="E7695" i="4"/>
  <c r="E7696" i="4"/>
  <c r="E7697" i="4"/>
  <c r="E7698" i="4"/>
  <c r="E7699" i="4"/>
  <c r="E7700" i="4"/>
  <c r="E7701" i="4"/>
  <c r="E7702" i="4"/>
  <c r="E7703" i="4"/>
  <c r="E7704" i="4"/>
  <c r="E7705" i="4"/>
  <c r="E7706" i="4"/>
  <c r="E7707" i="4"/>
  <c r="E7708" i="4"/>
  <c r="E7709" i="4"/>
  <c r="E7710" i="4"/>
  <c r="E7711" i="4"/>
  <c r="E7712" i="4"/>
  <c r="E7713" i="4"/>
  <c r="E7714" i="4"/>
  <c r="E7715" i="4"/>
  <c r="E7716" i="4"/>
  <c r="E7717" i="4"/>
  <c r="E7718" i="4"/>
  <c r="E7719" i="4"/>
  <c r="E7720" i="4"/>
  <c r="E7721" i="4"/>
  <c r="E7722" i="4"/>
  <c r="E7723" i="4"/>
  <c r="E7724" i="4"/>
  <c r="E7725" i="4"/>
  <c r="E7726" i="4"/>
  <c r="E7727" i="4"/>
  <c r="E7728" i="4"/>
  <c r="E7729" i="4"/>
  <c r="E7730" i="4"/>
  <c r="E7731" i="4"/>
  <c r="E7732" i="4"/>
  <c r="E7733" i="4"/>
  <c r="E7734" i="4"/>
  <c r="E7735" i="4"/>
  <c r="E7736" i="4"/>
  <c r="E7737" i="4"/>
  <c r="E7738" i="4"/>
  <c r="E7739" i="4"/>
  <c r="E7740" i="4"/>
  <c r="E7741" i="4"/>
  <c r="E7742" i="4"/>
  <c r="E7743" i="4"/>
  <c r="E7744" i="4"/>
  <c r="E7745" i="4"/>
  <c r="E7746" i="4"/>
  <c r="E7747" i="4"/>
  <c r="E7748" i="4"/>
  <c r="E7749" i="4"/>
  <c r="E7750" i="4"/>
  <c r="E7751" i="4"/>
  <c r="E7752" i="4"/>
  <c r="E7753" i="4"/>
  <c r="E7754" i="4"/>
  <c r="E7755" i="4"/>
  <c r="E7756" i="4"/>
  <c r="E7757" i="4"/>
  <c r="E7758" i="4"/>
  <c r="E7759" i="4"/>
  <c r="E7760" i="4"/>
  <c r="E7761" i="4"/>
  <c r="E7762" i="4"/>
  <c r="E7763" i="4"/>
  <c r="E7764" i="4"/>
  <c r="E7765" i="4"/>
  <c r="E7766" i="4"/>
  <c r="E7767" i="4"/>
  <c r="E7768" i="4"/>
  <c r="E7769" i="4"/>
  <c r="E7770" i="4"/>
  <c r="E7771" i="4"/>
  <c r="E7772" i="4"/>
  <c r="E7773" i="4"/>
  <c r="E7774" i="4"/>
  <c r="E7775" i="4"/>
  <c r="E7776" i="4"/>
  <c r="E7777" i="4"/>
  <c r="E7778" i="4"/>
  <c r="E7779" i="4"/>
  <c r="E7780" i="4"/>
  <c r="E7781" i="4"/>
  <c r="E7782" i="4"/>
  <c r="E7783" i="4"/>
  <c r="E7784" i="4"/>
  <c r="E7785" i="4"/>
  <c r="E7786" i="4"/>
  <c r="E7787" i="4"/>
  <c r="E7788" i="4"/>
  <c r="E7789" i="4"/>
  <c r="E7790" i="4"/>
  <c r="E7791" i="4"/>
  <c r="E7792" i="4"/>
  <c r="E7793" i="4"/>
  <c r="E7794" i="4"/>
  <c r="E7795" i="4"/>
  <c r="E7796" i="4"/>
  <c r="E7797" i="4"/>
  <c r="E7798" i="4"/>
  <c r="E7799" i="4"/>
  <c r="E7800" i="4"/>
  <c r="E7801" i="4"/>
  <c r="E7802" i="4"/>
  <c r="E7803" i="4"/>
  <c r="E7804" i="4"/>
  <c r="E7805" i="4"/>
  <c r="E7806" i="4"/>
  <c r="E7807" i="4"/>
  <c r="E7808" i="4"/>
  <c r="E7809" i="4"/>
  <c r="E7810" i="4"/>
  <c r="E7811" i="4"/>
  <c r="E7812" i="4"/>
  <c r="E7813" i="4"/>
  <c r="E7814" i="4"/>
  <c r="E7815" i="4"/>
  <c r="E7816" i="4"/>
  <c r="E7817" i="4"/>
  <c r="E7818" i="4"/>
  <c r="E7819" i="4"/>
  <c r="E7820" i="4"/>
  <c r="E7821" i="4"/>
  <c r="E7822" i="4"/>
  <c r="E7823" i="4"/>
  <c r="E7824" i="4"/>
  <c r="E7825" i="4"/>
  <c r="E7826" i="4"/>
  <c r="E7827" i="4"/>
  <c r="E7828" i="4"/>
  <c r="E7829" i="4"/>
  <c r="E7830" i="4"/>
  <c r="E7831" i="4"/>
  <c r="E7832" i="4"/>
  <c r="E7833" i="4"/>
  <c r="E7834" i="4"/>
  <c r="E7835" i="4"/>
  <c r="E7836" i="4"/>
  <c r="E7837" i="4"/>
  <c r="E7838" i="4"/>
  <c r="E7839" i="4"/>
  <c r="E7840" i="4"/>
  <c r="E7841" i="4"/>
  <c r="E7842" i="4"/>
  <c r="E7843" i="4"/>
  <c r="E7844" i="4"/>
  <c r="E7845" i="4"/>
  <c r="E7846" i="4"/>
  <c r="E7847" i="4"/>
  <c r="E7848" i="4"/>
  <c r="E7849" i="4"/>
  <c r="E7850" i="4"/>
  <c r="E7851" i="4"/>
  <c r="E7852" i="4"/>
  <c r="E7853" i="4"/>
  <c r="E7854" i="4"/>
  <c r="E7855" i="4"/>
  <c r="E7856" i="4"/>
  <c r="E7857" i="4"/>
  <c r="E7858" i="4"/>
  <c r="E7859" i="4"/>
  <c r="E7860" i="4"/>
  <c r="E7861" i="4"/>
  <c r="E7862" i="4"/>
  <c r="E7863" i="4"/>
  <c r="E7864" i="4"/>
  <c r="E7865" i="4"/>
  <c r="E7866" i="4"/>
  <c r="E7867" i="4"/>
  <c r="E7868" i="4"/>
  <c r="E7869" i="4"/>
  <c r="E7870" i="4"/>
  <c r="E7871" i="4"/>
  <c r="E7872" i="4"/>
  <c r="E7873" i="4"/>
  <c r="E7874" i="4"/>
  <c r="E7875" i="4"/>
  <c r="E7876" i="4"/>
  <c r="E7877" i="4"/>
  <c r="E7878" i="4"/>
  <c r="E7879" i="4"/>
  <c r="E7880" i="4"/>
  <c r="E7881" i="4"/>
  <c r="E7882" i="4"/>
  <c r="E7883" i="4"/>
  <c r="E7884" i="4"/>
  <c r="E7885" i="4"/>
  <c r="E7886" i="4"/>
  <c r="E7887" i="4"/>
  <c r="E7888" i="4"/>
  <c r="E7889" i="4"/>
  <c r="E7890" i="4"/>
  <c r="E7891" i="4"/>
  <c r="E7892" i="4"/>
  <c r="E7893" i="4"/>
  <c r="E7894" i="4"/>
  <c r="E7895" i="4"/>
  <c r="E7896" i="4"/>
  <c r="E7897" i="4"/>
  <c r="E7898" i="4"/>
  <c r="E7899" i="4"/>
  <c r="E7900" i="4"/>
  <c r="E7901" i="4"/>
  <c r="E7902" i="4"/>
  <c r="E7903" i="4"/>
  <c r="E7904" i="4"/>
  <c r="E7905" i="4"/>
  <c r="E7906" i="4"/>
  <c r="E7907" i="4"/>
  <c r="E7908" i="4"/>
  <c r="E7909" i="4"/>
  <c r="E7910" i="4"/>
  <c r="E7911" i="4"/>
  <c r="E7912" i="4"/>
  <c r="E7913" i="4"/>
  <c r="E7914" i="4"/>
  <c r="E7915" i="4"/>
  <c r="E7916" i="4"/>
  <c r="E7917" i="4"/>
  <c r="E7918" i="4"/>
  <c r="E7919" i="4"/>
  <c r="E7920" i="4"/>
  <c r="E7921" i="4"/>
  <c r="E7922" i="4"/>
  <c r="E7923" i="4"/>
  <c r="E7924" i="4"/>
  <c r="E7925" i="4"/>
  <c r="E7926" i="4"/>
  <c r="E7927" i="4"/>
  <c r="E7928" i="4"/>
  <c r="E7929" i="4"/>
  <c r="E7930" i="4"/>
  <c r="E7931" i="4"/>
  <c r="E7932" i="4"/>
  <c r="E7933" i="4"/>
  <c r="E7934" i="4"/>
  <c r="E7935" i="4"/>
  <c r="E7936" i="4"/>
  <c r="E7937" i="4"/>
  <c r="E7938" i="4"/>
  <c r="E7939" i="4"/>
  <c r="E7940" i="4"/>
  <c r="E7941" i="4"/>
  <c r="E7942" i="4"/>
  <c r="E7943" i="4"/>
  <c r="E7944" i="4"/>
  <c r="E7945" i="4"/>
  <c r="E7946" i="4"/>
  <c r="E7947" i="4"/>
  <c r="E7948" i="4"/>
  <c r="E7949" i="4"/>
  <c r="E7950" i="4"/>
  <c r="E7951" i="4"/>
  <c r="E7952" i="4"/>
  <c r="E7953" i="4"/>
  <c r="E7954" i="4"/>
  <c r="E7955" i="4"/>
  <c r="E7956" i="4"/>
  <c r="E7957" i="4"/>
  <c r="E7958" i="4"/>
  <c r="E7959" i="4"/>
  <c r="E7960" i="4"/>
  <c r="E7961" i="4"/>
  <c r="E7962" i="4"/>
  <c r="E7963" i="4"/>
  <c r="E7964" i="4"/>
  <c r="E7965" i="4"/>
  <c r="E7966" i="4"/>
  <c r="E7967" i="4"/>
  <c r="E7968" i="4"/>
  <c r="E7969" i="4"/>
  <c r="E7970" i="4"/>
  <c r="E7971" i="4"/>
  <c r="E7972" i="4"/>
  <c r="E7973" i="4"/>
  <c r="E7974" i="4"/>
  <c r="E7975" i="4"/>
  <c r="E7976" i="4"/>
  <c r="E7977" i="4"/>
  <c r="E7978" i="4"/>
  <c r="E7979" i="4"/>
  <c r="E7980" i="4"/>
  <c r="E7981" i="4"/>
  <c r="E7982" i="4"/>
  <c r="E7983" i="4"/>
  <c r="E7984" i="4"/>
  <c r="E7985" i="4"/>
  <c r="E7986" i="4"/>
  <c r="E7987" i="4"/>
  <c r="E7988" i="4"/>
  <c r="E7989" i="4"/>
  <c r="E7990" i="4"/>
  <c r="E7991" i="4"/>
  <c r="E7992" i="4"/>
  <c r="E7993" i="4"/>
  <c r="E7994" i="4"/>
  <c r="E7995" i="4"/>
  <c r="E7996" i="4"/>
  <c r="E7997" i="4"/>
  <c r="E7998" i="4"/>
  <c r="E7999" i="4"/>
  <c r="E8000" i="4"/>
  <c r="E8001" i="4"/>
  <c r="E8002" i="4"/>
  <c r="E8003" i="4"/>
  <c r="E8004" i="4"/>
  <c r="E8005" i="4"/>
  <c r="E8006" i="4"/>
  <c r="E8007" i="4"/>
  <c r="E8008" i="4"/>
  <c r="E8009" i="4"/>
  <c r="E8010" i="4"/>
  <c r="E8011" i="4"/>
  <c r="E8012" i="4"/>
  <c r="E8013" i="4"/>
  <c r="E8014" i="4"/>
  <c r="E8015" i="4"/>
  <c r="E8016" i="4"/>
  <c r="E8017" i="4"/>
  <c r="E8018" i="4"/>
  <c r="E8019" i="4"/>
  <c r="E8020" i="4"/>
  <c r="E8021" i="4"/>
  <c r="E8022" i="4"/>
  <c r="E8023" i="4"/>
  <c r="E8024" i="4"/>
  <c r="E8025" i="4"/>
  <c r="E8026" i="4"/>
  <c r="E8027" i="4"/>
  <c r="E8028" i="4"/>
  <c r="E8029" i="4"/>
  <c r="E8030" i="4"/>
  <c r="E8031" i="4"/>
  <c r="E8032" i="4"/>
  <c r="E8033" i="4"/>
  <c r="E8034" i="4"/>
  <c r="E8035" i="4"/>
  <c r="E8036" i="4"/>
  <c r="E8037" i="4"/>
  <c r="E8038" i="4"/>
  <c r="E8039" i="4"/>
  <c r="E8040" i="4"/>
  <c r="E8041" i="4"/>
  <c r="E8042" i="4"/>
  <c r="E8043" i="4"/>
  <c r="E8044" i="4"/>
  <c r="E8045" i="4"/>
  <c r="E8046" i="4"/>
  <c r="E8047" i="4"/>
  <c r="E8048" i="4"/>
  <c r="E8049" i="4"/>
  <c r="E8050" i="4"/>
  <c r="E8051" i="4"/>
  <c r="E8052" i="4"/>
  <c r="E8053" i="4"/>
  <c r="E8054" i="4"/>
  <c r="E8055" i="4"/>
  <c r="E8056" i="4"/>
  <c r="E8057" i="4"/>
  <c r="E8058" i="4"/>
  <c r="E8059" i="4"/>
  <c r="E8060" i="4"/>
  <c r="E8061" i="4"/>
  <c r="E8062" i="4"/>
  <c r="E8063" i="4"/>
  <c r="E8064" i="4"/>
  <c r="E8065" i="4"/>
  <c r="E8066" i="4"/>
  <c r="E8067" i="4"/>
  <c r="E8068" i="4"/>
  <c r="E8069" i="4"/>
  <c r="E8070" i="4"/>
  <c r="E8071" i="4"/>
  <c r="E8072" i="4"/>
  <c r="E8073" i="4"/>
  <c r="E8074" i="4"/>
  <c r="E8075" i="4"/>
  <c r="E8076" i="4"/>
  <c r="E8077" i="4"/>
  <c r="E8078" i="4"/>
  <c r="E8079" i="4"/>
  <c r="E8080" i="4"/>
  <c r="E8081" i="4"/>
  <c r="E8082" i="4"/>
  <c r="E8083" i="4"/>
  <c r="E8084" i="4"/>
  <c r="E8085" i="4"/>
  <c r="E8086" i="4"/>
  <c r="E8087" i="4"/>
  <c r="E8088" i="4"/>
  <c r="E8089" i="4"/>
  <c r="E8090" i="4"/>
  <c r="E8091" i="4"/>
  <c r="E8092" i="4"/>
  <c r="E8093" i="4"/>
  <c r="E8094" i="4"/>
  <c r="E8095" i="4"/>
  <c r="E8096" i="4"/>
  <c r="E8097" i="4"/>
  <c r="E8098" i="4"/>
  <c r="E8099" i="4"/>
  <c r="E8100" i="4"/>
  <c r="E8101" i="4"/>
  <c r="E8102" i="4"/>
  <c r="E8103" i="4"/>
  <c r="E8104" i="4"/>
  <c r="E8105" i="4"/>
  <c r="E8106" i="4"/>
  <c r="E8107" i="4"/>
  <c r="E8108" i="4"/>
  <c r="E8109" i="4"/>
  <c r="E8110" i="4"/>
  <c r="E8111" i="4"/>
  <c r="E8112" i="4"/>
  <c r="E8113" i="4"/>
  <c r="E8114" i="4"/>
  <c r="E8115" i="4"/>
  <c r="E8116" i="4"/>
  <c r="E8117" i="4"/>
  <c r="E8118" i="4"/>
  <c r="E8119" i="4"/>
  <c r="E8120" i="4"/>
  <c r="E8121" i="4"/>
  <c r="E8122" i="4"/>
  <c r="E8123" i="4"/>
  <c r="E8124" i="4"/>
  <c r="E8125" i="4"/>
  <c r="E8126" i="4"/>
  <c r="E8127" i="4"/>
  <c r="E8128" i="4"/>
  <c r="E8129" i="4"/>
  <c r="E8130" i="4"/>
  <c r="E8131" i="4"/>
  <c r="E8132" i="4"/>
  <c r="E8133" i="4"/>
  <c r="E8134" i="4"/>
  <c r="E8135" i="4"/>
  <c r="E8136" i="4"/>
  <c r="E8137" i="4"/>
  <c r="E8138" i="4"/>
  <c r="E8139" i="4"/>
  <c r="E8140" i="4"/>
  <c r="E8141" i="4"/>
  <c r="E8142" i="4"/>
  <c r="E8143" i="4"/>
  <c r="E8144" i="4"/>
  <c r="E8145" i="4"/>
  <c r="E8146" i="4"/>
  <c r="E8147" i="4"/>
  <c r="E8148" i="4"/>
  <c r="E8149" i="4"/>
  <c r="E8150" i="4"/>
  <c r="E8151" i="4"/>
  <c r="E8152" i="4"/>
  <c r="E8153" i="4"/>
  <c r="E8154" i="4"/>
  <c r="E8155" i="4"/>
  <c r="E8156" i="4"/>
  <c r="E8157" i="4"/>
  <c r="E8158" i="4"/>
  <c r="E8159" i="4"/>
  <c r="E8160" i="4"/>
  <c r="E8161" i="4"/>
  <c r="E8162" i="4"/>
  <c r="E8163" i="4"/>
  <c r="E8164" i="4"/>
  <c r="E8165" i="4"/>
  <c r="E8166" i="4"/>
  <c r="E8167" i="4"/>
  <c r="E8168" i="4"/>
  <c r="E8169" i="4"/>
  <c r="E8170" i="4"/>
  <c r="E8171" i="4"/>
  <c r="E8172" i="4"/>
  <c r="E8173" i="4"/>
  <c r="E8174" i="4"/>
  <c r="E8175" i="4"/>
  <c r="E8176" i="4"/>
  <c r="E8177" i="4"/>
  <c r="E8178" i="4"/>
  <c r="E8179" i="4"/>
  <c r="E8180" i="4"/>
  <c r="E8181" i="4"/>
  <c r="E8182" i="4"/>
  <c r="E8183" i="4"/>
  <c r="E8184" i="4"/>
  <c r="E8185" i="4"/>
  <c r="E8186" i="4"/>
  <c r="E8187" i="4"/>
  <c r="E8188" i="4"/>
  <c r="E8189" i="4"/>
  <c r="E8190" i="4"/>
  <c r="E8191" i="4"/>
  <c r="E8192" i="4"/>
  <c r="E8193" i="4"/>
  <c r="E8194" i="4"/>
  <c r="E8195" i="4"/>
  <c r="E8196" i="4"/>
  <c r="E8197" i="4"/>
  <c r="E8198" i="4"/>
  <c r="E8199" i="4"/>
  <c r="E8200" i="4"/>
  <c r="E8201" i="4"/>
  <c r="E8202" i="4"/>
  <c r="E8203" i="4"/>
  <c r="E8204" i="4"/>
  <c r="E8205" i="4"/>
  <c r="E8206" i="4"/>
  <c r="E8207" i="4"/>
  <c r="E8208" i="4"/>
  <c r="E8209" i="4"/>
  <c r="E8210" i="4"/>
  <c r="E8211" i="4"/>
  <c r="E8212" i="4"/>
  <c r="E8213" i="4"/>
  <c r="E8214" i="4"/>
  <c r="E8215" i="4"/>
  <c r="E8216" i="4"/>
  <c r="E8217" i="4"/>
  <c r="E8218" i="4"/>
  <c r="E8219" i="4"/>
  <c r="E8220" i="4"/>
  <c r="E8221" i="4"/>
  <c r="E8222" i="4"/>
  <c r="E8223" i="4"/>
  <c r="E8224" i="4"/>
  <c r="E8225" i="4"/>
  <c r="E8226" i="4"/>
  <c r="E8227" i="4"/>
  <c r="E8228" i="4"/>
  <c r="E8229" i="4"/>
  <c r="E8230" i="4"/>
  <c r="E8231" i="4"/>
  <c r="E8232" i="4"/>
  <c r="E8233" i="4"/>
  <c r="E8234" i="4"/>
  <c r="E8235" i="4"/>
  <c r="E8236" i="4"/>
  <c r="E8237" i="4"/>
  <c r="E8238" i="4"/>
  <c r="E8239" i="4"/>
  <c r="E8240" i="4"/>
  <c r="E8241" i="4"/>
  <c r="E8242" i="4"/>
  <c r="E8243" i="4"/>
  <c r="E8244" i="4"/>
  <c r="E8245" i="4"/>
  <c r="E8246" i="4"/>
  <c r="E8247" i="4"/>
  <c r="E8248" i="4"/>
  <c r="E8249" i="4"/>
  <c r="E8250" i="4"/>
  <c r="E8251" i="4"/>
  <c r="E8252" i="4"/>
  <c r="E8253" i="4"/>
  <c r="E8254" i="4"/>
  <c r="E8255" i="4"/>
  <c r="E8256" i="4"/>
  <c r="E8257" i="4"/>
  <c r="E8258" i="4"/>
  <c r="E8259" i="4"/>
  <c r="E8260" i="4"/>
  <c r="E8261" i="4"/>
  <c r="E8262" i="4"/>
  <c r="E8263" i="4"/>
  <c r="E8264" i="4"/>
  <c r="E8265" i="4"/>
  <c r="E8266" i="4"/>
  <c r="E8267" i="4"/>
  <c r="E8268" i="4"/>
  <c r="E8269" i="4"/>
  <c r="E8270" i="4"/>
  <c r="E8271" i="4"/>
  <c r="E8272" i="4"/>
  <c r="E8273" i="4"/>
  <c r="E8274" i="4"/>
  <c r="E8275" i="4"/>
  <c r="E8276" i="4"/>
  <c r="E8277" i="4"/>
  <c r="E8278" i="4"/>
  <c r="E8279" i="4"/>
  <c r="E8280" i="4"/>
  <c r="E8281" i="4"/>
  <c r="E8282" i="4"/>
  <c r="E8283" i="4"/>
  <c r="E8284" i="4"/>
  <c r="E8285" i="4"/>
  <c r="E8286" i="4"/>
  <c r="E8287" i="4"/>
  <c r="E8288" i="4"/>
  <c r="E8289" i="4"/>
  <c r="E8290" i="4"/>
  <c r="E8291" i="4"/>
  <c r="E8292" i="4"/>
  <c r="E8293" i="4"/>
  <c r="E8294" i="4"/>
  <c r="E8295" i="4"/>
  <c r="E8296" i="4"/>
  <c r="E8297" i="4"/>
  <c r="E8298" i="4"/>
  <c r="E8299" i="4"/>
  <c r="E8300" i="4"/>
  <c r="E8301" i="4"/>
  <c r="E8302" i="4"/>
  <c r="E8303" i="4"/>
  <c r="E8304" i="4"/>
  <c r="E8305" i="4"/>
  <c r="E8306" i="4"/>
  <c r="E8307" i="4"/>
  <c r="E8308" i="4"/>
  <c r="E8309" i="4"/>
  <c r="E8310" i="4"/>
  <c r="E8311" i="4"/>
  <c r="E8312" i="4"/>
  <c r="E8313" i="4"/>
  <c r="E8314" i="4"/>
  <c r="E8315" i="4"/>
  <c r="E8316" i="4"/>
  <c r="E8317" i="4"/>
  <c r="E8318" i="4"/>
  <c r="E8319" i="4"/>
  <c r="E8320" i="4"/>
  <c r="E8321" i="4"/>
  <c r="E8322" i="4"/>
  <c r="E8323" i="4"/>
  <c r="E8324" i="4"/>
  <c r="E8325" i="4"/>
  <c r="E8326" i="4"/>
  <c r="E8327" i="4"/>
  <c r="E8328" i="4"/>
  <c r="E8329" i="4"/>
  <c r="E8330" i="4"/>
  <c r="E8331" i="4"/>
  <c r="E8332" i="4"/>
  <c r="E8333" i="4"/>
  <c r="E8334" i="4"/>
  <c r="E8335" i="4"/>
  <c r="E8336" i="4"/>
  <c r="E8337" i="4"/>
  <c r="E8338" i="4"/>
  <c r="E8339" i="4"/>
  <c r="E8340" i="4"/>
  <c r="E8341" i="4"/>
  <c r="E8342" i="4"/>
  <c r="E8343" i="4"/>
  <c r="E8344" i="4"/>
  <c r="E8345" i="4"/>
  <c r="E8346" i="4"/>
  <c r="E8347" i="4"/>
  <c r="E8348" i="4"/>
  <c r="E8349" i="4"/>
  <c r="E8350" i="4"/>
  <c r="E8351" i="4"/>
  <c r="E8352" i="4"/>
  <c r="E8353" i="4"/>
  <c r="E8354" i="4"/>
  <c r="E8355" i="4"/>
  <c r="E8356" i="4"/>
  <c r="E8357" i="4"/>
  <c r="E8358" i="4"/>
  <c r="E8359" i="4"/>
  <c r="E8360" i="4"/>
  <c r="E8361" i="4"/>
  <c r="E8362" i="4"/>
  <c r="E8363" i="4"/>
  <c r="E8364" i="4"/>
  <c r="E8365" i="4"/>
  <c r="E8366" i="4"/>
  <c r="E8367" i="4"/>
  <c r="E8368" i="4"/>
  <c r="E8369" i="4"/>
  <c r="E8370" i="4"/>
  <c r="E8371" i="4"/>
  <c r="E8372" i="4"/>
  <c r="E8373" i="4"/>
  <c r="E8374" i="4"/>
  <c r="E8375" i="4"/>
  <c r="E8376" i="4"/>
  <c r="E8377" i="4"/>
  <c r="E8378" i="4"/>
  <c r="E8379" i="4"/>
  <c r="E8380" i="4"/>
  <c r="E8381" i="4"/>
  <c r="E8382" i="4"/>
  <c r="E8383" i="4"/>
  <c r="E8384" i="4"/>
  <c r="E8385" i="4"/>
  <c r="E8386" i="4"/>
  <c r="E8387" i="4"/>
  <c r="E8388" i="4"/>
  <c r="E8389" i="4"/>
  <c r="E8390" i="4"/>
  <c r="E8391" i="4"/>
  <c r="E8392" i="4"/>
  <c r="E8393" i="4"/>
  <c r="E8394" i="4"/>
  <c r="E8395" i="4"/>
  <c r="E8396" i="4"/>
  <c r="E8397" i="4"/>
  <c r="E8398" i="4"/>
  <c r="E8399" i="4"/>
  <c r="E8400" i="4"/>
  <c r="E8401" i="4"/>
  <c r="E8402" i="4"/>
  <c r="E8403" i="4"/>
  <c r="E8404" i="4"/>
  <c r="E8405" i="4"/>
  <c r="E8406" i="4"/>
  <c r="E8407" i="4"/>
  <c r="E8408" i="4"/>
  <c r="E8409" i="4"/>
  <c r="E8410" i="4"/>
  <c r="E8411" i="4"/>
  <c r="E8412" i="4"/>
  <c r="E8413" i="4"/>
  <c r="E8414" i="4"/>
  <c r="E8415" i="4"/>
  <c r="E8416" i="4"/>
  <c r="E8417" i="4"/>
  <c r="E8418" i="4"/>
  <c r="E8419" i="4"/>
  <c r="E8420" i="4"/>
  <c r="E8421" i="4"/>
  <c r="E8422" i="4"/>
  <c r="E8423" i="4"/>
  <c r="E8424" i="4"/>
  <c r="E8425" i="4"/>
  <c r="E8426" i="4"/>
  <c r="E8427" i="4"/>
  <c r="E8428" i="4"/>
  <c r="E8429" i="4"/>
  <c r="E8430" i="4"/>
  <c r="E8431" i="4"/>
  <c r="E8432" i="4"/>
  <c r="E8433" i="4"/>
  <c r="E8434" i="4"/>
  <c r="E8435" i="4"/>
  <c r="E8436" i="4"/>
  <c r="E8437" i="4"/>
  <c r="E8438" i="4"/>
  <c r="E8439" i="4"/>
  <c r="E8440" i="4"/>
  <c r="E8441" i="4"/>
  <c r="E8442" i="4"/>
  <c r="E8443" i="4"/>
  <c r="E8444" i="4"/>
  <c r="E8445" i="4"/>
  <c r="E8446" i="4"/>
  <c r="E8447" i="4"/>
  <c r="E8448" i="4"/>
  <c r="E8449" i="4"/>
  <c r="E8450" i="4"/>
  <c r="E8451" i="4"/>
  <c r="E8452" i="4"/>
  <c r="E8453" i="4"/>
  <c r="E8454" i="4"/>
  <c r="E8455" i="4"/>
  <c r="E8456" i="4"/>
  <c r="E8457" i="4"/>
  <c r="E8458" i="4"/>
  <c r="E8459" i="4"/>
  <c r="E8460" i="4"/>
  <c r="E8461" i="4"/>
  <c r="E8462" i="4"/>
  <c r="E8463" i="4"/>
  <c r="E8464" i="4"/>
  <c r="E8465" i="4"/>
  <c r="E8466" i="4"/>
  <c r="E8467" i="4"/>
  <c r="E8468" i="4"/>
  <c r="E8469" i="4"/>
  <c r="E8470" i="4"/>
  <c r="E8471" i="4"/>
  <c r="E8472" i="4"/>
  <c r="E8473" i="4"/>
  <c r="E8474" i="4"/>
  <c r="E8475" i="4"/>
  <c r="E8476" i="4"/>
  <c r="E8477" i="4"/>
  <c r="E8478" i="4"/>
  <c r="E8479" i="4"/>
  <c r="E8480" i="4"/>
  <c r="E8481" i="4"/>
  <c r="E8482" i="4"/>
  <c r="E8483" i="4"/>
  <c r="E8484" i="4"/>
  <c r="E8485" i="4"/>
  <c r="E8486" i="4"/>
  <c r="E8487" i="4"/>
  <c r="E8488" i="4"/>
  <c r="E8489" i="4"/>
  <c r="E8490" i="4"/>
  <c r="E8491" i="4"/>
  <c r="E8492" i="4"/>
  <c r="E8493" i="4"/>
  <c r="E8494" i="4"/>
  <c r="E8495" i="4"/>
  <c r="E8496" i="4"/>
  <c r="E8497" i="4"/>
  <c r="E8498" i="4"/>
  <c r="E8499" i="4"/>
  <c r="E8500" i="4"/>
  <c r="E8501" i="4"/>
  <c r="E8502" i="4"/>
  <c r="E8503" i="4"/>
  <c r="E8504" i="4"/>
  <c r="E8505" i="4"/>
  <c r="E8506" i="4"/>
  <c r="E8507" i="4"/>
  <c r="E8508" i="4"/>
  <c r="E8509" i="4"/>
  <c r="E8510" i="4"/>
  <c r="E8511" i="4"/>
  <c r="E8512" i="4"/>
  <c r="E8513" i="4"/>
  <c r="E8514" i="4"/>
  <c r="E8515" i="4"/>
  <c r="E8516" i="4"/>
  <c r="E8517" i="4"/>
  <c r="E8518" i="4"/>
  <c r="E8519" i="4"/>
  <c r="E8520" i="4"/>
  <c r="E8521" i="4"/>
  <c r="E8522" i="4"/>
  <c r="E8523" i="4"/>
  <c r="E8524" i="4"/>
  <c r="E8525" i="4"/>
  <c r="E8526" i="4"/>
  <c r="E8527" i="4"/>
  <c r="E8528" i="4"/>
  <c r="E8529" i="4"/>
  <c r="E8530" i="4"/>
  <c r="E8531" i="4"/>
  <c r="E8532" i="4"/>
  <c r="E8533" i="4"/>
  <c r="E8534" i="4"/>
  <c r="E8535" i="4"/>
  <c r="E8536" i="4"/>
  <c r="E8537" i="4"/>
  <c r="E8538" i="4"/>
  <c r="E8539" i="4"/>
  <c r="E8540" i="4"/>
  <c r="E8541" i="4"/>
  <c r="E8542" i="4"/>
  <c r="E8543" i="4"/>
  <c r="E8544" i="4"/>
  <c r="E8545" i="4"/>
  <c r="E8546" i="4"/>
  <c r="E8547" i="4"/>
  <c r="E8548" i="4"/>
  <c r="E8549" i="4"/>
  <c r="E8550" i="4"/>
  <c r="E8551" i="4"/>
  <c r="E8552" i="4"/>
  <c r="E8553" i="4"/>
  <c r="E8554" i="4"/>
  <c r="E8555" i="4"/>
  <c r="E8556" i="4"/>
  <c r="E8557" i="4"/>
  <c r="E8558" i="4"/>
  <c r="E8559" i="4"/>
  <c r="E8560" i="4"/>
  <c r="E8561" i="4"/>
  <c r="E8562" i="4"/>
  <c r="E8563" i="4"/>
  <c r="E8564" i="4"/>
  <c r="E8565" i="4"/>
  <c r="E8566" i="4"/>
  <c r="E8567" i="4"/>
  <c r="E8568" i="4"/>
  <c r="E8569" i="4"/>
  <c r="E8570" i="4"/>
  <c r="E8571" i="4"/>
  <c r="E8572" i="4"/>
  <c r="E8573" i="4"/>
  <c r="E8574" i="4"/>
  <c r="E8575" i="4"/>
  <c r="E8576" i="4"/>
  <c r="E8577" i="4"/>
  <c r="E8578" i="4"/>
  <c r="E8579" i="4"/>
  <c r="E8580" i="4"/>
  <c r="E8581" i="4"/>
  <c r="E8582" i="4"/>
  <c r="E8583" i="4"/>
  <c r="E8584" i="4"/>
  <c r="E8585" i="4"/>
  <c r="E8586" i="4"/>
  <c r="E8587" i="4"/>
  <c r="E8588" i="4"/>
  <c r="E8589" i="4"/>
  <c r="E8590" i="4"/>
  <c r="E8591" i="4"/>
  <c r="E8592" i="4"/>
  <c r="E8593" i="4"/>
  <c r="E8594" i="4"/>
  <c r="E8595" i="4"/>
  <c r="E8596" i="4"/>
  <c r="E8597" i="4"/>
  <c r="E8598" i="4"/>
  <c r="E8599" i="4"/>
  <c r="E8600" i="4"/>
  <c r="E8601" i="4"/>
  <c r="E8602" i="4"/>
  <c r="E8603" i="4"/>
  <c r="E8604" i="4"/>
  <c r="E8605" i="4"/>
  <c r="E8606" i="4"/>
  <c r="E8607" i="4"/>
  <c r="E8608" i="4"/>
  <c r="E8609" i="4"/>
  <c r="E8610" i="4"/>
  <c r="E8611" i="4"/>
  <c r="E8612" i="4"/>
  <c r="E8613" i="4"/>
  <c r="E8614" i="4"/>
  <c r="E8615" i="4"/>
  <c r="E8616" i="4"/>
  <c r="E8617" i="4"/>
  <c r="E8618" i="4"/>
  <c r="E8619" i="4"/>
  <c r="E8620" i="4"/>
  <c r="E8621" i="4"/>
  <c r="E8622" i="4"/>
  <c r="E8623" i="4"/>
  <c r="E8624" i="4"/>
  <c r="E8625" i="4"/>
  <c r="E8626" i="4"/>
  <c r="E8627" i="4"/>
  <c r="E8628" i="4"/>
  <c r="E8629" i="4"/>
  <c r="E8630" i="4"/>
  <c r="E8631" i="4"/>
  <c r="E8632" i="4"/>
  <c r="E8633" i="4"/>
  <c r="E8634" i="4"/>
  <c r="E8635" i="4"/>
  <c r="E8636" i="4"/>
  <c r="E8637" i="4"/>
  <c r="E8638" i="4"/>
  <c r="E8639" i="4"/>
  <c r="E8640" i="4"/>
  <c r="E8641" i="4"/>
  <c r="E8642" i="4"/>
  <c r="E8643" i="4"/>
  <c r="E8644" i="4"/>
  <c r="E8645" i="4"/>
  <c r="E8646" i="4"/>
  <c r="E8647" i="4"/>
  <c r="E8648" i="4"/>
  <c r="E8649" i="4"/>
  <c r="E8650" i="4"/>
  <c r="E8651" i="4"/>
  <c r="E8652" i="4"/>
  <c r="E8653" i="4"/>
  <c r="E8654" i="4"/>
  <c r="E8655" i="4"/>
  <c r="E8656" i="4"/>
  <c r="E8657" i="4"/>
  <c r="E8658" i="4"/>
  <c r="E8659" i="4"/>
  <c r="E8660" i="4"/>
  <c r="E8661" i="4"/>
  <c r="E8662" i="4"/>
  <c r="E8663" i="4"/>
  <c r="E8664" i="4"/>
  <c r="E8665" i="4"/>
  <c r="E8666" i="4"/>
  <c r="E8667" i="4"/>
  <c r="E8668" i="4"/>
  <c r="E8669" i="4"/>
  <c r="E8670" i="4"/>
  <c r="E8671" i="4"/>
  <c r="E8672" i="4"/>
  <c r="E8673" i="4"/>
  <c r="E8674" i="4"/>
  <c r="E8675" i="4"/>
  <c r="E8676" i="4"/>
  <c r="E8677" i="4"/>
  <c r="E8678" i="4"/>
  <c r="E8679" i="4"/>
  <c r="E8680" i="4"/>
  <c r="E8681" i="4"/>
  <c r="E8682" i="4"/>
  <c r="E8683" i="4"/>
  <c r="E8684" i="4"/>
  <c r="E8685" i="4"/>
  <c r="E8686" i="4"/>
  <c r="E8687" i="4"/>
  <c r="E8688" i="4"/>
  <c r="E8689" i="4"/>
  <c r="E8690" i="4"/>
  <c r="E8691" i="4"/>
  <c r="E8692" i="4"/>
  <c r="E8693" i="4"/>
  <c r="E8694" i="4"/>
  <c r="E8695" i="4"/>
  <c r="E8696" i="4"/>
  <c r="E8697" i="4"/>
  <c r="E8698" i="4"/>
  <c r="E8699" i="4"/>
  <c r="E8700" i="4"/>
  <c r="E8701" i="4"/>
  <c r="E8702" i="4"/>
  <c r="E8703" i="4"/>
  <c r="E8704" i="4"/>
  <c r="E8705" i="4"/>
  <c r="E8706" i="4"/>
  <c r="E8707" i="4"/>
  <c r="E8708" i="4"/>
  <c r="E8709" i="4"/>
  <c r="E8710" i="4"/>
  <c r="E8711" i="4"/>
  <c r="E8712" i="4"/>
  <c r="E8713" i="4"/>
  <c r="E8714" i="4"/>
  <c r="E8715" i="4"/>
  <c r="E8716" i="4"/>
  <c r="E8717" i="4"/>
  <c r="E8718" i="4"/>
  <c r="E8719" i="4"/>
  <c r="E8720" i="4"/>
  <c r="E8721" i="4"/>
  <c r="E8722" i="4"/>
  <c r="E8723" i="4"/>
  <c r="E8724" i="4"/>
  <c r="E8725" i="4"/>
  <c r="E8726" i="4"/>
  <c r="E8727" i="4"/>
  <c r="E8728" i="4"/>
  <c r="E8729" i="4"/>
  <c r="E8730" i="4"/>
  <c r="E8731" i="4"/>
  <c r="E8732" i="4"/>
  <c r="E8733" i="4"/>
  <c r="E8734" i="4"/>
  <c r="E8735" i="4"/>
  <c r="E8736" i="4"/>
  <c r="E8737" i="4"/>
  <c r="E8738" i="4"/>
  <c r="E8739" i="4"/>
  <c r="E8740" i="4"/>
  <c r="E8741" i="4"/>
  <c r="E8742" i="4"/>
  <c r="E8743" i="4"/>
  <c r="E8744" i="4"/>
  <c r="E8745" i="4"/>
  <c r="E8746" i="4"/>
  <c r="E8747" i="4"/>
  <c r="E8748" i="4"/>
  <c r="E8749" i="4"/>
  <c r="E8750" i="4"/>
  <c r="E8751" i="4"/>
  <c r="E8752" i="4"/>
  <c r="E8753" i="4"/>
  <c r="E8754" i="4"/>
  <c r="E8755" i="4"/>
  <c r="E8756" i="4"/>
  <c r="E8757" i="4"/>
  <c r="E8758" i="4"/>
  <c r="E8759" i="4"/>
  <c r="E8760" i="4"/>
  <c r="E8761" i="4"/>
  <c r="E8762" i="4"/>
  <c r="E8763" i="4"/>
  <c r="E8764" i="4"/>
  <c r="E8765" i="4"/>
  <c r="E8766" i="4"/>
  <c r="E8767" i="4"/>
  <c r="E8768" i="4"/>
  <c r="E8769" i="4"/>
  <c r="E8770" i="4"/>
  <c r="E8771" i="4"/>
  <c r="E8772" i="4"/>
  <c r="E8773" i="4"/>
  <c r="E8774" i="4"/>
  <c r="E8775" i="4"/>
  <c r="E8776" i="4"/>
  <c r="E8777" i="4"/>
  <c r="E8778" i="4"/>
  <c r="E8779" i="4"/>
  <c r="E8780" i="4"/>
  <c r="E8781" i="4"/>
  <c r="E8782" i="4"/>
  <c r="E8783" i="4"/>
  <c r="E8784" i="4"/>
  <c r="E8785" i="4"/>
  <c r="E8786" i="4"/>
  <c r="E8787" i="4"/>
  <c r="E8788" i="4"/>
  <c r="E8789" i="4"/>
  <c r="E8790" i="4"/>
  <c r="E8791" i="4"/>
  <c r="E8792" i="4"/>
  <c r="E8793" i="4"/>
  <c r="E8794" i="4"/>
  <c r="E8795" i="4"/>
  <c r="E8796" i="4"/>
  <c r="E8797" i="4"/>
  <c r="E8798" i="4"/>
  <c r="E8799" i="4"/>
  <c r="E8800" i="4"/>
  <c r="E8801" i="4"/>
  <c r="E8802" i="4"/>
  <c r="E8803" i="4"/>
  <c r="E8804" i="4"/>
  <c r="E8805" i="4"/>
  <c r="E8806" i="4"/>
  <c r="E8807" i="4"/>
  <c r="E8808" i="4"/>
  <c r="E8809" i="4"/>
  <c r="E8810" i="4"/>
  <c r="E8811" i="4"/>
  <c r="E8812" i="4"/>
  <c r="E8813" i="4"/>
  <c r="E8814" i="4"/>
  <c r="E8815" i="4"/>
  <c r="E8816" i="4"/>
  <c r="E8817" i="4"/>
  <c r="E8818" i="4"/>
  <c r="E8819" i="4"/>
  <c r="E8820" i="4"/>
  <c r="E8821" i="4"/>
  <c r="E8822" i="4"/>
  <c r="E8823" i="4"/>
  <c r="E8824" i="4"/>
  <c r="E8825" i="4"/>
  <c r="E8826" i="4"/>
  <c r="E8827" i="4"/>
  <c r="E8828" i="4"/>
  <c r="E8829" i="4"/>
  <c r="E8830" i="4"/>
  <c r="E8831" i="4"/>
  <c r="E8832" i="4"/>
  <c r="E8833" i="4"/>
  <c r="E8834" i="4"/>
  <c r="E8835" i="4"/>
  <c r="E8836" i="4"/>
  <c r="E8837" i="4"/>
  <c r="E8838" i="4"/>
  <c r="E8839" i="4"/>
  <c r="E8840" i="4"/>
  <c r="E8841" i="4"/>
  <c r="E8842" i="4"/>
  <c r="E8843" i="4"/>
  <c r="E8844" i="4"/>
  <c r="E8845" i="4"/>
  <c r="E8846" i="4"/>
  <c r="E8847" i="4"/>
  <c r="E8848" i="4"/>
  <c r="E8849" i="4"/>
  <c r="E8850" i="4"/>
  <c r="E8851" i="4"/>
  <c r="E8852" i="4"/>
  <c r="E8853" i="4"/>
  <c r="E8854" i="4"/>
  <c r="E8855" i="4"/>
  <c r="E8856" i="4"/>
  <c r="E8857" i="4"/>
  <c r="E8858" i="4"/>
  <c r="E8859" i="4"/>
  <c r="E8860" i="4"/>
  <c r="E8861" i="4"/>
  <c r="E8862" i="4"/>
  <c r="E8863" i="4"/>
  <c r="E8864" i="4"/>
  <c r="E8865" i="4"/>
  <c r="E8866" i="4"/>
  <c r="E8867" i="4"/>
  <c r="E8868" i="4"/>
  <c r="E8869" i="4"/>
  <c r="E8870" i="4"/>
  <c r="E8871" i="4"/>
  <c r="E8872" i="4"/>
  <c r="E8873" i="4"/>
  <c r="E8874" i="4"/>
  <c r="E8875" i="4"/>
  <c r="E8876" i="4"/>
  <c r="E8877" i="4"/>
  <c r="E8878" i="4"/>
  <c r="E8879" i="4"/>
  <c r="E8880" i="4"/>
  <c r="E8881" i="4"/>
  <c r="E8882" i="4"/>
  <c r="E8883" i="4"/>
  <c r="E8884" i="4"/>
  <c r="E8885" i="4"/>
  <c r="E8886" i="4"/>
  <c r="E8887" i="4"/>
  <c r="E8888" i="4"/>
  <c r="E8889" i="4"/>
  <c r="E8890" i="4"/>
  <c r="E8891" i="4"/>
  <c r="E8892" i="4"/>
  <c r="E8893" i="4"/>
  <c r="E8894" i="4"/>
  <c r="E8895" i="4"/>
  <c r="E8896" i="4"/>
  <c r="E8897" i="4"/>
  <c r="E8898" i="4"/>
  <c r="E8899" i="4"/>
  <c r="E8900" i="4"/>
  <c r="E8901" i="4"/>
  <c r="E8902" i="4"/>
  <c r="E8903" i="4"/>
  <c r="E8904" i="4"/>
  <c r="E8905" i="4"/>
  <c r="E8906" i="4"/>
  <c r="E8907" i="4"/>
  <c r="E8908" i="4"/>
  <c r="E8909" i="4"/>
  <c r="E8910" i="4"/>
  <c r="E8911" i="4"/>
  <c r="E8912" i="4"/>
  <c r="E8913" i="4"/>
  <c r="E8914" i="4"/>
  <c r="E8915" i="4"/>
  <c r="E8916" i="4"/>
  <c r="E8917" i="4"/>
  <c r="E8918" i="4"/>
  <c r="E8919" i="4"/>
  <c r="E8920" i="4"/>
  <c r="E8921" i="4"/>
  <c r="E8922" i="4"/>
  <c r="E8923" i="4"/>
  <c r="E8924" i="4"/>
  <c r="E8925" i="4"/>
  <c r="E8926" i="4"/>
  <c r="E8927" i="4"/>
  <c r="E8928" i="4"/>
  <c r="E8929" i="4"/>
  <c r="E8930" i="4"/>
  <c r="E8931" i="4"/>
  <c r="E8932" i="4"/>
  <c r="E8933" i="4"/>
  <c r="E8934" i="4"/>
  <c r="E8935" i="4"/>
  <c r="E8936" i="4"/>
  <c r="E8937" i="4"/>
  <c r="E8938" i="4"/>
  <c r="E8939" i="4"/>
  <c r="E8940" i="4"/>
  <c r="E8941" i="4"/>
  <c r="E8942" i="4"/>
  <c r="E8943" i="4"/>
  <c r="E8944" i="4"/>
  <c r="E8945" i="4"/>
  <c r="E8946" i="4"/>
  <c r="E8947" i="4"/>
  <c r="E8948" i="4"/>
  <c r="E8949" i="4"/>
  <c r="E8950" i="4"/>
  <c r="E8951" i="4"/>
  <c r="E8952" i="4"/>
  <c r="E8953" i="4"/>
  <c r="E8954" i="4"/>
  <c r="E8955" i="4"/>
  <c r="E8956" i="4"/>
  <c r="E8957" i="4"/>
  <c r="E8958" i="4"/>
  <c r="E8959" i="4"/>
  <c r="E8960" i="4"/>
  <c r="E8961" i="4"/>
  <c r="E8962" i="4"/>
  <c r="E8963" i="4"/>
  <c r="E8964" i="4"/>
  <c r="E8965" i="4"/>
  <c r="E8966" i="4"/>
  <c r="E8967" i="4"/>
  <c r="E8968" i="4"/>
  <c r="E8969" i="4"/>
  <c r="E8970" i="4"/>
  <c r="E8971" i="4"/>
  <c r="E8972" i="4"/>
  <c r="E8973" i="4"/>
  <c r="E8974" i="4"/>
  <c r="E8975" i="4"/>
  <c r="E8976" i="4"/>
  <c r="E8977" i="4"/>
  <c r="E8978" i="4"/>
  <c r="E8979" i="4"/>
  <c r="E8980" i="4"/>
  <c r="E8981" i="4"/>
  <c r="E8982" i="4"/>
  <c r="E8983" i="4"/>
  <c r="E8984" i="4"/>
  <c r="E8985" i="4"/>
  <c r="E8986" i="4"/>
  <c r="E8987" i="4"/>
  <c r="E8988" i="4"/>
  <c r="E8989" i="4"/>
  <c r="E8990" i="4"/>
  <c r="E8991" i="4"/>
  <c r="E8992" i="4"/>
  <c r="E8993" i="4"/>
  <c r="E8994" i="4"/>
  <c r="E8995" i="4"/>
  <c r="E8996" i="4"/>
  <c r="E8997" i="4"/>
  <c r="E8998" i="4"/>
  <c r="E8999" i="4"/>
  <c r="E9000" i="4"/>
  <c r="E9001" i="4"/>
  <c r="E9002" i="4"/>
  <c r="E9003" i="4"/>
  <c r="E9004" i="4"/>
  <c r="E9005" i="4"/>
  <c r="E9006" i="4"/>
  <c r="E9007" i="4"/>
  <c r="E9008" i="4"/>
  <c r="E9009" i="4"/>
  <c r="E9010" i="4"/>
  <c r="E9011" i="4"/>
  <c r="E9012" i="4"/>
  <c r="E9013" i="4"/>
  <c r="E9014" i="4"/>
  <c r="E9015" i="4"/>
  <c r="E9016" i="4"/>
  <c r="E9017" i="4"/>
  <c r="E9018" i="4"/>
  <c r="E9019" i="4"/>
  <c r="E9020" i="4"/>
  <c r="E9021" i="4"/>
  <c r="E9022" i="4"/>
  <c r="E9023" i="4"/>
  <c r="E9024" i="4"/>
  <c r="E9025" i="4"/>
  <c r="E9026" i="4"/>
  <c r="E9027" i="4"/>
  <c r="E9028" i="4"/>
  <c r="E9029" i="4"/>
  <c r="E9030" i="4"/>
  <c r="E9031" i="4"/>
  <c r="E9032" i="4"/>
  <c r="E9033" i="4"/>
  <c r="E9034" i="4"/>
  <c r="E9035" i="4"/>
  <c r="E9036" i="4"/>
  <c r="E9037" i="4"/>
  <c r="E9038" i="4"/>
  <c r="E9039" i="4"/>
  <c r="E9040" i="4"/>
  <c r="E9041" i="4"/>
  <c r="E9042" i="4"/>
  <c r="E9043" i="4"/>
  <c r="E9044" i="4"/>
  <c r="E9045" i="4"/>
  <c r="E9046" i="4"/>
  <c r="E9047" i="4"/>
  <c r="E9048" i="4"/>
  <c r="E9049" i="4"/>
  <c r="E9050" i="4"/>
  <c r="E9051" i="4"/>
  <c r="E9052" i="4"/>
  <c r="E9053" i="4"/>
  <c r="E9054" i="4"/>
  <c r="E9055" i="4"/>
  <c r="E9056" i="4"/>
  <c r="E9057" i="4"/>
  <c r="E9058" i="4"/>
  <c r="E9059" i="4"/>
  <c r="E9060" i="4"/>
  <c r="E9061" i="4"/>
  <c r="E9062" i="4"/>
  <c r="E9063" i="4"/>
  <c r="E9064" i="4"/>
  <c r="E9065" i="4"/>
  <c r="E9066" i="4"/>
  <c r="E9067" i="4"/>
  <c r="E9068" i="4"/>
  <c r="E9069" i="4"/>
  <c r="E9070" i="4"/>
  <c r="E9071" i="4"/>
  <c r="E9072" i="4"/>
  <c r="E9073" i="4"/>
  <c r="E9074" i="4"/>
  <c r="E9075" i="4"/>
  <c r="E9076" i="4"/>
  <c r="E9077" i="4"/>
  <c r="E9078" i="4"/>
  <c r="E9079" i="4"/>
  <c r="E9080" i="4"/>
  <c r="E9081" i="4"/>
  <c r="E9082" i="4"/>
  <c r="E9083" i="4"/>
  <c r="E9084" i="4"/>
  <c r="E9085" i="4"/>
  <c r="E9086" i="4"/>
  <c r="E9087" i="4"/>
  <c r="E9088" i="4"/>
  <c r="E9089" i="4"/>
  <c r="E9090" i="4"/>
  <c r="E9091" i="4"/>
  <c r="E9092" i="4"/>
  <c r="E9093" i="4"/>
  <c r="E9094" i="4"/>
  <c r="E9095" i="4"/>
  <c r="E9096" i="4"/>
  <c r="E9097" i="4"/>
  <c r="E9098" i="4"/>
  <c r="E9099" i="4"/>
  <c r="E9100" i="4"/>
  <c r="E9101" i="4"/>
  <c r="E9102" i="4"/>
  <c r="E9103" i="4"/>
  <c r="E9104" i="4"/>
  <c r="E9105" i="4"/>
  <c r="E9106" i="4"/>
  <c r="E9107" i="4"/>
  <c r="E9108" i="4"/>
  <c r="E9109" i="4"/>
  <c r="E9110" i="4"/>
  <c r="E9111" i="4"/>
  <c r="E9112" i="4"/>
  <c r="E9113" i="4"/>
  <c r="E9114" i="4"/>
  <c r="E9115" i="4"/>
  <c r="E9116" i="4"/>
  <c r="E9117" i="4"/>
  <c r="E9118" i="4"/>
  <c r="E9119" i="4"/>
  <c r="E9120" i="4"/>
  <c r="E9121" i="4"/>
  <c r="E9122" i="4"/>
  <c r="E9123" i="4"/>
  <c r="E9124" i="4"/>
  <c r="E9125" i="4"/>
  <c r="E9126" i="4"/>
  <c r="E9127" i="4"/>
  <c r="E9128" i="4"/>
  <c r="E9129" i="4"/>
  <c r="E9130" i="4"/>
  <c r="E9131" i="4"/>
  <c r="E9132" i="4"/>
  <c r="E9133" i="4"/>
  <c r="E9134" i="4"/>
  <c r="E9135" i="4"/>
  <c r="E9136" i="4"/>
  <c r="E9137" i="4"/>
  <c r="E9138" i="4"/>
  <c r="E9139" i="4"/>
  <c r="E9140" i="4"/>
  <c r="E9141" i="4"/>
  <c r="E9142" i="4"/>
  <c r="E9143" i="4"/>
  <c r="E9144" i="4"/>
  <c r="E9145" i="4"/>
  <c r="E9146" i="4"/>
  <c r="E9147" i="4"/>
  <c r="E9148" i="4"/>
  <c r="E9149" i="4"/>
  <c r="E9150" i="4"/>
  <c r="E9151" i="4"/>
  <c r="E9152" i="4"/>
  <c r="E9153" i="4"/>
  <c r="E9154" i="4"/>
  <c r="E9155" i="4"/>
  <c r="E9156" i="4"/>
  <c r="E9157" i="4"/>
  <c r="E9158" i="4"/>
  <c r="E9159" i="4"/>
  <c r="E9160" i="4"/>
  <c r="E9161" i="4"/>
  <c r="E9162" i="4"/>
  <c r="E9163" i="4"/>
  <c r="E9164" i="4"/>
  <c r="E9165" i="4"/>
  <c r="E9166" i="4"/>
  <c r="E9167" i="4"/>
  <c r="E9168" i="4"/>
  <c r="E9169" i="4"/>
  <c r="E9170" i="4"/>
  <c r="E9171" i="4"/>
  <c r="E9172" i="4"/>
  <c r="E9173" i="4"/>
  <c r="E9174" i="4"/>
  <c r="E9175" i="4"/>
  <c r="E9176" i="4"/>
  <c r="E9177" i="4"/>
  <c r="E9178" i="4"/>
  <c r="E9179" i="4"/>
  <c r="E9180" i="4"/>
  <c r="E9181" i="4"/>
  <c r="E9182" i="4"/>
  <c r="E9183" i="4"/>
  <c r="E9184" i="4"/>
  <c r="E9185" i="4"/>
  <c r="E9186" i="4"/>
  <c r="E9187" i="4"/>
  <c r="E9188" i="4"/>
  <c r="E9189" i="4"/>
  <c r="E9190" i="4"/>
  <c r="E9191" i="4"/>
  <c r="E9192" i="4"/>
  <c r="E9193" i="4"/>
  <c r="E9194" i="4"/>
  <c r="E9195" i="4"/>
  <c r="E9196" i="4"/>
  <c r="E9197" i="4"/>
  <c r="E9198" i="4"/>
  <c r="E9199" i="4"/>
  <c r="E9200" i="4"/>
  <c r="E9201" i="4"/>
  <c r="E9202" i="4"/>
  <c r="E9203" i="4"/>
  <c r="E9204" i="4"/>
  <c r="E9205" i="4"/>
  <c r="E9206" i="4"/>
  <c r="E9207" i="4"/>
  <c r="E9208" i="4"/>
  <c r="E9209" i="4"/>
  <c r="E9210" i="4"/>
  <c r="E9211" i="4"/>
  <c r="E9212" i="4"/>
  <c r="E9213" i="4"/>
  <c r="E9214" i="4"/>
  <c r="E9215" i="4"/>
  <c r="E9216" i="4"/>
  <c r="E9217" i="4"/>
  <c r="E9218" i="4"/>
  <c r="E9219" i="4"/>
  <c r="E9220" i="4"/>
  <c r="E9221" i="4"/>
  <c r="E9222" i="4"/>
  <c r="E9223" i="4"/>
  <c r="E9224" i="4"/>
  <c r="E9225" i="4"/>
  <c r="E9226" i="4"/>
  <c r="E9227" i="4"/>
  <c r="E9228" i="4"/>
  <c r="E9229" i="4"/>
  <c r="E9230" i="4"/>
  <c r="E9231" i="4"/>
  <c r="E9232" i="4"/>
  <c r="E9233" i="4"/>
  <c r="E9234" i="4"/>
  <c r="E9235" i="4"/>
  <c r="E9236" i="4"/>
  <c r="E9237" i="4"/>
  <c r="E9238" i="4"/>
  <c r="E9239" i="4"/>
  <c r="E9240" i="4"/>
  <c r="E9241" i="4"/>
  <c r="E9242" i="4"/>
  <c r="E9243" i="4"/>
  <c r="E9244" i="4"/>
  <c r="E9245" i="4"/>
  <c r="E9246" i="4"/>
  <c r="E9247" i="4"/>
  <c r="E9248" i="4"/>
  <c r="E9249" i="4"/>
  <c r="E9250" i="4"/>
  <c r="E9251" i="4"/>
  <c r="E9252" i="4"/>
  <c r="E9253" i="4"/>
  <c r="E9254" i="4"/>
  <c r="E9255" i="4"/>
  <c r="E9256" i="4"/>
  <c r="E9257" i="4"/>
  <c r="E9258" i="4"/>
  <c r="E9259" i="4"/>
  <c r="E9260" i="4"/>
  <c r="E9261" i="4"/>
  <c r="E9262" i="4"/>
  <c r="E9263" i="4"/>
  <c r="E9264" i="4"/>
  <c r="E9265" i="4"/>
  <c r="E9266" i="4"/>
  <c r="E9267" i="4"/>
  <c r="E9268" i="4"/>
  <c r="E9269" i="4"/>
  <c r="E9270" i="4"/>
  <c r="E9271" i="4"/>
  <c r="E9272" i="4"/>
  <c r="E9273" i="4"/>
  <c r="E9274" i="4"/>
  <c r="E9275" i="4"/>
  <c r="E9276" i="4"/>
  <c r="E9277" i="4"/>
  <c r="E9278" i="4"/>
  <c r="E9279" i="4"/>
  <c r="E9280" i="4"/>
  <c r="E9281" i="4"/>
  <c r="E9282" i="4"/>
  <c r="E9283" i="4"/>
  <c r="E9284" i="4"/>
  <c r="E9285" i="4"/>
  <c r="E9286" i="4"/>
  <c r="E9287" i="4"/>
  <c r="E9288" i="4"/>
  <c r="E9289" i="4"/>
  <c r="E9290" i="4"/>
  <c r="E9291" i="4"/>
  <c r="E9292" i="4"/>
  <c r="E9293" i="4"/>
  <c r="E9294" i="4"/>
  <c r="E9295" i="4"/>
  <c r="E9296" i="4"/>
  <c r="E9297" i="4"/>
  <c r="E9298" i="4"/>
  <c r="E9299" i="4"/>
  <c r="E9300" i="4"/>
  <c r="E9301" i="4"/>
  <c r="E9302" i="4"/>
  <c r="E9303" i="4"/>
  <c r="E9304" i="4"/>
  <c r="E9305" i="4"/>
  <c r="E9306" i="4"/>
  <c r="E9307" i="4"/>
  <c r="E9308" i="4"/>
  <c r="E9309" i="4"/>
  <c r="E9310" i="4"/>
  <c r="E9311" i="4"/>
  <c r="E9312" i="4"/>
  <c r="E9313" i="4"/>
  <c r="E9314" i="4"/>
  <c r="E9315" i="4"/>
  <c r="E9316" i="4"/>
  <c r="E9317" i="4"/>
  <c r="E9318" i="4"/>
  <c r="E9319" i="4"/>
  <c r="E9320" i="4"/>
  <c r="E9321" i="4"/>
  <c r="E9322" i="4"/>
  <c r="E9323" i="4"/>
  <c r="E9324" i="4"/>
  <c r="E9325" i="4"/>
  <c r="E9326" i="4"/>
  <c r="E9327" i="4"/>
  <c r="E9328" i="4"/>
  <c r="E9329" i="4"/>
  <c r="E9330" i="4"/>
  <c r="E9331" i="4"/>
  <c r="E9332" i="4"/>
  <c r="E9333" i="4"/>
  <c r="E9334" i="4"/>
  <c r="E9335" i="4"/>
  <c r="E9336" i="4"/>
  <c r="E9337" i="4"/>
  <c r="E9338" i="4"/>
  <c r="E9339" i="4"/>
  <c r="E9340" i="4"/>
  <c r="E9341" i="4"/>
  <c r="E9342" i="4"/>
  <c r="E9343" i="4"/>
  <c r="E9344" i="4"/>
  <c r="E9345" i="4"/>
  <c r="E9346" i="4"/>
  <c r="E9347" i="4"/>
  <c r="E9348" i="4"/>
  <c r="E9349" i="4"/>
  <c r="E9350" i="4"/>
  <c r="E9351" i="4"/>
  <c r="E9352" i="4"/>
  <c r="E9353" i="4"/>
  <c r="E9354" i="4"/>
  <c r="E9355" i="4"/>
  <c r="E9356" i="4"/>
  <c r="E9357" i="4"/>
  <c r="E9358" i="4"/>
  <c r="E9359" i="4"/>
  <c r="E9360" i="4"/>
  <c r="E9361" i="4"/>
  <c r="E9362" i="4"/>
  <c r="E9363" i="4"/>
  <c r="E9364" i="4"/>
  <c r="E9365" i="4"/>
  <c r="E9366" i="4"/>
  <c r="E9367" i="4"/>
  <c r="E9368" i="4"/>
  <c r="E9369" i="4"/>
  <c r="E9370" i="4"/>
  <c r="E9371" i="4"/>
  <c r="E9372" i="4"/>
  <c r="E9373" i="4"/>
  <c r="E9374" i="4"/>
  <c r="E9375" i="4"/>
  <c r="E9376" i="4"/>
  <c r="E9377" i="4"/>
  <c r="E9378" i="4"/>
  <c r="E9379" i="4"/>
  <c r="E9380" i="4"/>
  <c r="E9381" i="4"/>
  <c r="E9382" i="4"/>
  <c r="E9383" i="4"/>
  <c r="E9384" i="4"/>
  <c r="E9385" i="4"/>
  <c r="E9386" i="4"/>
  <c r="E9387" i="4"/>
  <c r="E9388" i="4"/>
  <c r="E9389" i="4"/>
  <c r="E9390" i="4"/>
  <c r="E9391" i="4"/>
  <c r="E9392" i="4"/>
  <c r="E9393" i="4"/>
  <c r="E9394" i="4"/>
  <c r="E9395" i="4"/>
  <c r="E9396" i="4"/>
  <c r="E9397" i="4"/>
  <c r="E9398" i="4"/>
  <c r="E9399" i="4"/>
  <c r="E9400" i="4"/>
  <c r="E9401" i="4"/>
  <c r="E9402" i="4"/>
  <c r="E9403" i="4"/>
  <c r="E9404" i="4"/>
  <c r="E9405" i="4"/>
  <c r="E9406" i="4"/>
  <c r="E9407" i="4"/>
  <c r="E9408" i="4"/>
  <c r="E9409" i="4"/>
  <c r="E9410" i="4"/>
  <c r="E9411" i="4"/>
  <c r="E9412" i="4"/>
  <c r="E9413" i="4"/>
  <c r="E9414" i="4"/>
  <c r="E9415" i="4"/>
  <c r="E9416" i="4"/>
  <c r="E9417" i="4"/>
  <c r="E9418" i="4"/>
  <c r="E9419" i="4"/>
  <c r="E9420" i="4"/>
  <c r="E9421" i="4"/>
  <c r="E9422" i="4"/>
  <c r="E9423" i="4"/>
  <c r="E9424" i="4"/>
  <c r="E9425" i="4"/>
  <c r="E9426" i="4"/>
  <c r="E9427" i="4"/>
  <c r="E9428" i="4"/>
  <c r="E9429" i="4"/>
  <c r="E9430" i="4"/>
  <c r="E9431" i="4"/>
  <c r="E9432" i="4"/>
  <c r="E9433" i="4"/>
  <c r="E9434" i="4"/>
  <c r="E9435" i="4"/>
  <c r="E9436" i="4"/>
  <c r="E9437" i="4"/>
  <c r="E9438" i="4"/>
  <c r="E9439" i="4"/>
  <c r="E9440" i="4"/>
  <c r="E9441" i="4"/>
  <c r="E9442" i="4"/>
  <c r="E9443" i="4"/>
  <c r="E9444" i="4"/>
  <c r="E9445" i="4"/>
  <c r="E9446" i="4"/>
  <c r="E9447" i="4"/>
  <c r="E9448" i="4"/>
  <c r="E9449" i="4"/>
  <c r="E9450" i="4"/>
  <c r="E9451" i="4"/>
  <c r="E9452" i="4"/>
  <c r="E9453" i="4"/>
  <c r="E9454" i="4"/>
  <c r="E9455" i="4"/>
  <c r="E9456" i="4"/>
  <c r="E9457" i="4"/>
  <c r="E9458" i="4"/>
  <c r="E9459" i="4"/>
  <c r="E9460" i="4"/>
  <c r="E9461" i="4"/>
  <c r="E9462" i="4"/>
  <c r="E9463" i="4"/>
  <c r="E9464" i="4"/>
  <c r="E9465" i="4"/>
  <c r="E9466" i="4"/>
  <c r="E9467" i="4"/>
  <c r="E9468" i="4"/>
  <c r="E9469" i="4"/>
  <c r="E9470" i="4"/>
  <c r="E9471" i="4"/>
  <c r="E9472" i="4"/>
  <c r="E9473" i="4"/>
  <c r="E9474" i="4"/>
  <c r="E9475" i="4"/>
  <c r="E9476" i="4"/>
  <c r="E9477" i="4"/>
  <c r="E9478" i="4"/>
  <c r="E9479" i="4"/>
  <c r="E9480" i="4"/>
  <c r="E9481" i="4"/>
  <c r="E9482" i="4"/>
  <c r="E9483" i="4"/>
  <c r="E9484" i="4"/>
  <c r="E9485" i="4"/>
  <c r="E9486" i="4"/>
  <c r="E9487" i="4"/>
  <c r="E9488" i="4"/>
  <c r="E9489" i="4"/>
  <c r="E9490" i="4"/>
  <c r="E9491" i="4"/>
  <c r="E9492" i="4"/>
  <c r="E9493" i="4"/>
  <c r="E9494" i="4"/>
  <c r="E9495" i="4"/>
  <c r="E9496" i="4"/>
  <c r="E9497" i="4"/>
  <c r="E9498" i="4"/>
  <c r="E9499" i="4"/>
  <c r="E9500" i="4"/>
  <c r="E9501" i="4"/>
  <c r="E9502" i="4"/>
  <c r="E9503" i="4"/>
  <c r="E9504" i="4"/>
  <c r="E9505" i="4"/>
  <c r="E9506" i="4"/>
  <c r="E9507" i="4"/>
  <c r="E9508" i="4"/>
  <c r="E9509" i="4"/>
  <c r="E9510" i="4"/>
  <c r="E9511" i="4"/>
  <c r="E9512" i="4"/>
  <c r="E9513" i="4"/>
  <c r="E9514" i="4"/>
  <c r="E9515" i="4"/>
  <c r="E9516" i="4"/>
  <c r="E9517" i="4"/>
  <c r="E9518" i="4"/>
  <c r="E9519" i="4"/>
  <c r="E9520" i="4"/>
  <c r="E9521" i="4"/>
  <c r="E9522" i="4"/>
  <c r="E9523" i="4"/>
  <c r="E9524" i="4"/>
  <c r="E9525" i="4"/>
  <c r="E9526" i="4"/>
  <c r="E9527" i="4"/>
  <c r="E9528" i="4"/>
  <c r="E9529" i="4"/>
  <c r="E9530" i="4"/>
  <c r="E9531" i="4"/>
  <c r="E9532" i="4"/>
  <c r="E9533" i="4"/>
  <c r="E9534" i="4"/>
  <c r="E9535" i="4"/>
  <c r="E9536" i="4"/>
  <c r="E9537" i="4"/>
  <c r="E9538" i="4"/>
  <c r="E9539" i="4"/>
  <c r="E9540" i="4"/>
  <c r="E9541" i="4"/>
  <c r="E9542" i="4"/>
  <c r="E9543" i="4"/>
  <c r="E9544" i="4"/>
  <c r="E9545" i="4"/>
  <c r="E9546" i="4"/>
  <c r="E9547" i="4"/>
  <c r="E9548" i="4"/>
  <c r="E9549" i="4"/>
  <c r="E9550" i="4"/>
  <c r="E9551" i="4"/>
  <c r="E9552" i="4"/>
  <c r="E9553" i="4"/>
  <c r="E9554" i="4"/>
  <c r="E9555" i="4"/>
  <c r="E9556" i="4"/>
  <c r="E9557" i="4"/>
  <c r="E9558" i="4"/>
  <c r="E9559" i="4"/>
  <c r="E9560" i="4"/>
  <c r="E9561" i="4"/>
  <c r="E9562" i="4"/>
  <c r="E9563" i="4"/>
  <c r="E9564" i="4"/>
  <c r="E9565" i="4"/>
  <c r="E9566" i="4"/>
  <c r="E9567" i="4"/>
  <c r="E9568" i="4"/>
  <c r="E9569" i="4"/>
  <c r="E9570" i="4"/>
  <c r="E9571" i="4"/>
  <c r="E9572" i="4"/>
  <c r="E9573" i="4"/>
  <c r="E9574" i="4"/>
  <c r="E9575" i="4"/>
  <c r="E9576" i="4"/>
  <c r="E9577" i="4"/>
  <c r="E9578" i="4"/>
  <c r="E9579" i="4"/>
  <c r="E9580" i="4"/>
  <c r="E9581" i="4"/>
  <c r="E9582" i="4"/>
  <c r="E9583" i="4"/>
  <c r="E9584" i="4"/>
  <c r="E9585" i="4"/>
  <c r="E9586" i="4"/>
  <c r="E9587" i="4"/>
  <c r="E9588" i="4"/>
  <c r="E9589" i="4"/>
  <c r="E9590" i="4"/>
  <c r="E9591" i="4"/>
  <c r="E9592" i="4"/>
  <c r="E9593" i="4"/>
  <c r="E9594" i="4"/>
  <c r="E9595" i="4"/>
  <c r="E9596" i="4"/>
  <c r="E9597" i="4"/>
  <c r="E9598" i="4"/>
  <c r="E9599" i="4"/>
  <c r="E9600" i="4"/>
  <c r="E9601" i="4"/>
  <c r="E9602" i="4"/>
  <c r="E9603" i="4"/>
  <c r="E9604" i="4"/>
  <c r="E9605" i="4"/>
  <c r="E9606" i="4"/>
  <c r="E9607" i="4"/>
  <c r="E9608" i="4"/>
  <c r="E9609" i="4"/>
  <c r="E9610" i="4"/>
  <c r="E9611" i="4"/>
  <c r="E9612" i="4"/>
  <c r="E9613" i="4"/>
  <c r="E9614" i="4"/>
  <c r="E9615" i="4"/>
  <c r="E9616" i="4"/>
  <c r="E9617" i="4"/>
  <c r="E9618" i="4"/>
  <c r="E9619" i="4"/>
  <c r="E9620" i="4"/>
  <c r="E9621" i="4"/>
  <c r="E9622" i="4"/>
  <c r="E9623" i="4"/>
  <c r="E9624" i="4"/>
  <c r="E9625" i="4"/>
  <c r="E9626" i="4"/>
  <c r="E9627" i="4"/>
  <c r="E9628" i="4"/>
  <c r="E9629" i="4"/>
  <c r="E9630" i="4"/>
  <c r="E9631" i="4"/>
  <c r="E9632" i="4"/>
  <c r="E9633" i="4"/>
  <c r="E9634" i="4"/>
  <c r="E9635" i="4"/>
  <c r="E9636" i="4"/>
  <c r="E9637" i="4"/>
  <c r="E9638" i="4"/>
  <c r="E9639" i="4"/>
  <c r="E9640" i="4"/>
  <c r="E9641" i="4"/>
  <c r="E9642" i="4"/>
  <c r="E9643" i="4"/>
  <c r="E9644" i="4"/>
  <c r="E9645" i="4"/>
  <c r="E9646" i="4"/>
  <c r="E9647" i="4"/>
  <c r="E9648" i="4"/>
  <c r="E9649" i="4"/>
  <c r="E9650" i="4"/>
  <c r="E9651" i="4"/>
  <c r="E9652" i="4"/>
  <c r="E9653" i="4"/>
  <c r="E9654" i="4"/>
  <c r="E9655" i="4"/>
  <c r="E9656" i="4"/>
  <c r="E9657" i="4"/>
  <c r="E9658" i="4"/>
  <c r="E9659" i="4"/>
  <c r="E9660" i="4"/>
  <c r="E9661" i="4"/>
  <c r="E9662" i="4"/>
  <c r="E9663" i="4"/>
  <c r="E9664" i="4"/>
  <c r="E9665" i="4"/>
  <c r="E9666" i="4"/>
  <c r="E9667" i="4"/>
  <c r="E9668" i="4"/>
  <c r="E9669" i="4"/>
  <c r="E9670" i="4"/>
  <c r="E9671" i="4"/>
  <c r="E9672" i="4"/>
  <c r="E9673" i="4"/>
  <c r="E9674" i="4"/>
  <c r="E9675" i="4"/>
  <c r="E9676" i="4"/>
  <c r="E9677" i="4"/>
  <c r="E9678" i="4"/>
  <c r="E9679" i="4"/>
  <c r="E9680" i="4"/>
  <c r="E9681" i="4"/>
  <c r="E9682" i="4"/>
  <c r="E9683" i="4"/>
  <c r="E9684" i="4"/>
  <c r="E9685" i="4"/>
  <c r="E9686" i="4"/>
  <c r="E9687" i="4"/>
  <c r="E9688" i="4"/>
  <c r="E9689" i="4"/>
  <c r="E9690" i="4"/>
  <c r="E9691" i="4"/>
  <c r="E9692" i="4"/>
  <c r="E9693" i="4"/>
  <c r="E9694" i="4"/>
  <c r="E9695" i="4"/>
  <c r="E9696" i="4"/>
  <c r="E9697" i="4"/>
  <c r="E9698" i="4"/>
  <c r="E9699" i="4"/>
  <c r="E9700" i="4"/>
  <c r="E9701" i="4"/>
  <c r="E9702" i="4"/>
  <c r="E9703" i="4"/>
  <c r="E9704" i="4"/>
  <c r="E9705" i="4"/>
  <c r="E9706" i="4"/>
  <c r="E9707" i="4"/>
  <c r="E9708" i="4"/>
  <c r="E9709" i="4"/>
  <c r="E9710" i="4"/>
  <c r="E9711" i="4"/>
  <c r="E9712" i="4"/>
  <c r="E9713" i="4"/>
  <c r="E9714" i="4"/>
  <c r="E9715" i="4"/>
  <c r="E9716" i="4"/>
  <c r="E9717" i="4"/>
  <c r="E9718" i="4"/>
  <c r="E9719" i="4"/>
  <c r="E9720" i="4"/>
  <c r="E9721" i="4"/>
  <c r="E9722" i="4"/>
  <c r="E9723" i="4"/>
  <c r="E9724" i="4"/>
  <c r="E9725" i="4"/>
  <c r="E9726" i="4"/>
  <c r="E9727" i="4"/>
  <c r="E9728" i="4"/>
  <c r="E9729" i="4"/>
  <c r="E9730" i="4"/>
  <c r="E9731" i="4"/>
  <c r="E9732" i="4"/>
  <c r="E9733" i="4"/>
  <c r="E9734" i="4"/>
  <c r="E9735" i="4"/>
  <c r="E9736" i="4"/>
  <c r="E9737" i="4"/>
  <c r="E9738" i="4"/>
  <c r="E9739" i="4"/>
  <c r="E9740" i="4"/>
  <c r="E9741" i="4"/>
  <c r="E9742" i="4"/>
  <c r="E9743" i="4"/>
  <c r="E9744" i="4"/>
  <c r="E9745" i="4"/>
  <c r="E9746" i="4"/>
  <c r="E9747" i="4"/>
  <c r="E9748" i="4"/>
  <c r="E9749" i="4"/>
  <c r="E9750" i="4"/>
  <c r="E9751" i="4"/>
  <c r="E9752" i="4"/>
  <c r="E9753" i="4"/>
  <c r="E9754" i="4"/>
  <c r="E9755" i="4"/>
  <c r="E9756" i="4"/>
  <c r="E9757" i="4"/>
  <c r="E9758" i="4"/>
  <c r="E9759" i="4"/>
  <c r="E9760" i="4"/>
  <c r="E9761" i="4"/>
  <c r="E9762" i="4"/>
  <c r="E9763" i="4"/>
  <c r="E9764" i="4"/>
  <c r="E9765" i="4"/>
  <c r="E9766" i="4"/>
  <c r="E9767" i="4"/>
  <c r="E9768" i="4"/>
  <c r="E9769" i="4"/>
  <c r="E9770" i="4"/>
  <c r="E9771" i="4"/>
  <c r="E9772" i="4"/>
  <c r="E9773" i="4"/>
  <c r="E9774" i="4"/>
  <c r="E9775" i="4"/>
  <c r="E9776" i="4"/>
  <c r="E9777" i="4"/>
  <c r="E9778" i="4"/>
  <c r="E9779" i="4"/>
  <c r="E9780" i="4"/>
  <c r="E9781" i="4"/>
  <c r="E9782" i="4"/>
  <c r="E9783" i="4"/>
  <c r="E9784" i="4"/>
  <c r="E9785" i="4"/>
  <c r="E9786" i="4"/>
  <c r="E9787" i="4"/>
  <c r="E9788" i="4"/>
  <c r="E9789" i="4"/>
  <c r="E9790" i="4"/>
  <c r="E9791" i="4"/>
  <c r="E9792" i="4"/>
  <c r="E9793" i="4"/>
  <c r="E9794" i="4"/>
  <c r="E9795" i="4"/>
  <c r="E9796" i="4"/>
  <c r="E9797" i="4"/>
  <c r="E9798" i="4"/>
  <c r="E9799" i="4"/>
  <c r="E9800" i="4"/>
  <c r="E9801" i="4"/>
  <c r="E9802" i="4"/>
  <c r="E9803" i="4"/>
  <c r="E9804" i="4"/>
  <c r="E9805" i="4"/>
  <c r="E9806" i="4"/>
  <c r="E9807" i="4"/>
  <c r="E9808" i="4"/>
  <c r="E9809" i="4"/>
  <c r="E9810" i="4"/>
  <c r="E9811" i="4"/>
  <c r="E9812" i="4"/>
  <c r="E9813" i="4"/>
  <c r="E9814" i="4"/>
  <c r="E9815" i="4"/>
  <c r="E9816" i="4"/>
  <c r="E9817" i="4"/>
  <c r="E9818" i="4"/>
  <c r="E9819" i="4"/>
  <c r="E9820" i="4"/>
  <c r="E9821" i="4"/>
  <c r="E9822" i="4"/>
  <c r="E9823" i="4"/>
  <c r="E9824" i="4"/>
  <c r="E9825" i="4"/>
  <c r="E9826" i="4"/>
  <c r="E9827" i="4"/>
  <c r="E9828" i="4"/>
  <c r="E9829" i="4"/>
  <c r="E9830" i="4"/>
  <c r="E9831" i="4"/>
  <c r="E9832" i="4"/>
  <c r="E9833" i="4"/>
  <c r="E9834" i="4"/>
  <c r="E9835" i="4"/>
  <c r="E9836" i="4"/>
  <c r="E9837" i="4"/>
  <c r="E9838" i="4"/>
  <c r="E9839" i="4"/>
  <c r="E9840" i="4"/>
  <c r="E9841" i="4"/>
  <c r="E9842" i="4"/>
  <c r="E9843" i="4"/>
  <c r="E9844" i="4"/>
  <c r="E9845" i="4"/>
  <c r="E9846" i="4"/>
  <c r="E9847" i="4"/>
  <c r="E9848" i="4"/>
  <c r="E9849" i="4"/>
  <c r="E9850" i="4"/>
  <c r="E9851" i="4"/>
  <c r="E9852" i="4"/>
  <c r="E9853" i="4"/>
  <c r="E9854" i="4"/>
  <c r="E9855" i="4"/>
  <c r="E9856" i="4"/>
  <c r="E9857" i="4"/>
  <c r="E9858" i="4"/>
  <c r="E9859" i="4"/>
  <c r="E9860" i="4"/>
  <c r="E9861" i="4"/>
  <c r="E9862" i="4"/>
  <c r="E9863" i="4"/>
  <c r="E9864" i="4"/>
  <c r="E9865" i="4"/>
  <c r="E9866" i="4"/>
  <c r="E9867" i="4"/>
  <c r="E9868" i="4"/>
  <c r="E9869" i="4"/>
  <c r="E9870" i="4"/>
  <c r="E9871" i="4"/>
  <c r="E9872" i="4"/>
  <c r="E9873" i="4"/>
  <c r="E9874" i="4"/>
  <c r="E9875" i="4"/>
  <c r="E9876" i="4"/>
  <c r="E9877" i="4"/>
  <c r="E9878" i="4"/>
  <c r="E9879" i="4"/>
  <c r="E9880" i="4"/>
  <c r="E9881" i="4"/>
  <c r="E9882" i="4"/>
  <c r="E9883" i="4"/>
  <c r="E9884" i="4"/>
  <c r="E9885" i="4"/>
  <c r="E9886" i="4"/>
  <c r="E9887" i="4"/>
  <c r="E9888" i="4"/>
  <c r="E9889" i="4"/>
  <c r="E9890" i="4"/>
  <c r="E9891" i="4"/>
  <c r="E9892" i="4"/>
  <c r="E9893" i="4"/>
  <c r="E9894" i="4"/>
  <c r="E9895" i="4"/>
  <c r="E9896" i="4"/>
  <c r="E9897" i="4"/>
  <c r="E9898" i="4"/>
  <c r="E9899" i="4"/>
  <c r="E9900" i="4"/>
  <c r="E9901" i="4"/>
  <c r="E9902" i="4"/>
  <c r="E9903" i="4"/>
  <c r="E9904" i="4"/>
  <c r="E9905" i="4"/>
  <c r="E9906" i="4"/>
  <c r="E9907" i="4"/>
  <c r="E9908" i="4"/>
  <c r="E9909" i="4"/>
  <c r="E9910" i="4"/>
  <c r="E9911" i="4"/>
  <c r="E9912" i="4"/>
  <c r="E9913" i="4"/>
  <c r="E9914" i="4"/>
  <c r="E9915" i="4"/>
  <c r="E9916" i="4"/>
  <c r="E9917" i="4"/>
  <c r="E9918" i="4"/>
  <c r="E9919" i="4"/>
  <c r="E9920" i="4"/>
  <c r="E9921" i="4"/>
  <c r="E9922" i="4"/>
  <c r="E9923" i="4"/>
  <c r="E9924" i="4"/>
  <c r="E9925" i="4"/>
  <c r="E9926" i="4"/>
  <c r="E9927" i="4"/>
  <c r="E9928" i="4"/>
  <c r="E9929" i="4"/>
  <c r="E9930" i="4"/>
  <c r="E9931" i="4"/>
  <c r="E9932" i="4"/>
  <c r="E9933" i="4"/>
  <c r="E9934" i="4"/>
  <c r="E9935" i="4"/>
  <c r="E9936" i="4"/>
  <c r="E9937" i="4"/>
  <c r="E9938" i="4"/>
  <c r="E9939" i="4"/>
  <c r="E9940" i="4"/>
  <c r="E9941" i="4"/>
  <c r="E9942" i="4"/>
  <c r="E9943" i="4"/>
  <c r="E9944" i="4"/>
  <c r="E9945" i="4"/>
  <c r="E9946" i="4"/>
  <c r="E9947" i="4"/>
  <c r="E9948" i="4"/>
  <c r="E9949" i="4"/>
  <c r="E9950" i="4"/>
  <c r="E9951" i="4"/>
  <c r="E9952" i="4"/>
  <c r="E9953" i="4"/>
  <c r="E9954" i="4"/>
  <c r="E9955" i="4"/>
  <c r="E9956" i="4"/>
  <c r="E9957" i="4"/>
  <c r="E9958" i="4"/>
  <c r="E9959" i="4"/>
  <c r="E9960" i="4"/>
  <c r="E9961" i="4"/>
  <c r="E9962" i="4"/>
  <c r="E9963" i="4"/>
  <c r="E9964" i="4"/>
  <c r="E9965" i="4"/>
  <c r="E9966" i="4"/>
  <c r="E9967" i="4"/>
  <c r="E9968" i="4"/>
  <c r="E9969" i="4"/>
  <c r="E9970" i="4"/>
  <c r="E9971" i="4"/>
  <c r="E9972" i="4"/>
  <c r="E9973" i="4"/>
  <c r="E9974" i="4"/>
  <c r="E9975" i="4"/>
  <c r="E9976" i="4"/>
  <c r="E9977" i="4"/>
  <c r="E9978" i="4"/>
  <c r="E9979" i="4"/>
  <c r="E9980" i="4"/>
  <c r="E9981" i="4"/>
  <c r="E9982" i="4"/>
  <c r="E9983" i="4"/>
  <c r="E9984" i="4"/>
  <c r="E9985" i="4"/>
  <c r="E9986" i="4"/>
  <c r="E9987" i="4"/>
  <c r="E9988" i="4"/>
  <c r="E9989" i="4"/>
  <c r="E9990" i="4"/>
  <c r="E9991" i="4"/>
  <c r="E9992" i="4"/>
  <c r="E9993" i="4"/>
  <c r="E9994" i="4"/>
  <c r="E9995" i="4"/>
  <c r="E9996" i="4"/>
  <c r="E9997" i="4"/>
  <c r="E9998" i="4"/>
  <c r="E9999" i="4"/>
  <c r="E10000" i="4"/>
  <c r="E10001" i="4"/>
  <c r="E10002" i="4"/>
  <c r="E10003" i="4"/>
  <c r="E10004" i="4"/>
  <c r="E10005" i="4"/>
  <c r="E10006" i="4"/>
  <c r="E10007" i="4"/>
  <c r="E10008" i="4"/>
  <c r="E10009" i="4"/>
  <c r="E10010" i="4"/>
  <c r="E10011" i="4"/>
  <c r="E10012" i="4"/>
  <c r="E10013" i="4"/>
  <c r="E10014" i="4"/>
  <c r="E10015" i="4"/>
  <c r="E10016" i="4"/>
  <c r="E10017" i="4"/>
  <c r="E10018" i="4"/>
  <c r="E10019" i="4"/>
  <c r="E10020" i="4"/>
  <c r="E10021" i="4"/>
  <c r="E10022" i="4"/>
  <c r="E10023" i="4"/>
  <c r="E10024" i="4"/>
  <c r="E10025" i="4"/>
  <c r="E10026" i="4"/>
  <c r="E10027" i="4"/>
  <c r="E10028" i="4"/>
  <c r="E10029" i="4"/>
  <c r="E10030" i="4"/>
  <c r="E10031" i="4"/>
  <c r="E10032" i="4"/>
  <c r="E10033" i="4"/>
  <c r="E10034" i="4"/>
  <c r="E10035" i="4"/>
  <c r="E10036" i="4"/>
  <c r="E10037" i="4"/>
  <c r="E10038" i="4"/>
  <c r="E10039" i="4"/>
  <c r="E10040" i="4"/>
  <c r="E10041" i="4"/>
  <c r="E10042" i="4"/>
  <c r="E10043" i="4"/>
  <c r="E10044" i="4"/>
  <c r="E10045" i="4"/>
  <c r="E10046" i="4"/>
  <c r="E10047" i="4"/>
  <c r="E10048" i="4"/>
  <c r="E10049" i="4"/>
  <c r="E10050" i="4"/>
  <c r="E10051" i="4"/>
  <c r="E10052" i="4"/>
  <c r="E10053" i="4"/>
  <c r="E10054" i="4"/>
  <c r="E10055" i="4"/>
  <c r="E10056" i="4"/>
  <c r="E10057" i="4"/>
  <c r="E10058" i="4"/>
  <c r="E10059" i="4"/>
  <c r="E10060" i="4"/>
  <c r="E10061" i="4"/>
  <c r="E10062" i="4"/>
  <c r="E10063" i="4"/>
  <c r="E10064" i="4"/>
  <c r="E10065" i="4"/>
  <c r="E10066" i="4"/>
  <c r="E10067" i="4"/>
  <c r="E10068" i="4"/>
  <c r="E10069" i="4"/>
  <c r="E10070" i="4"/>
  <c r="E10071" i="4"/>
  <c r="E10072" i="4"/>
  <c r="E10073" i="4"/>
  <c r="E10074" i="4"/>
  <c r="E10075" i="4"/>
  <c r="E10076" i="4"/>
  <c r="E10077" i="4"/>
  <c r="E10078" i="4"/>
  <c r="E10079" i="4"/>
  <c r="E10080" i="4"/>
  <c r="E10081" i="4"/>
  <c r="E10082" i="4"/>
  <c r="E10083" i="4"/>
  <c r="E10084" i="4"/>
  <c r="E10085" i="4"/>
  <c r="E10086" i="4"/>
  <c r="E10087" i="4"/>
  <c r="E10088" i="4"/>
  <c r="E10089" i="4"/>
  <c r="E10090" i="4"/>
  <c r="E10091" i="4"/>
  <c r="E10092" i="4"/>
  <c r="E10093" i="4"/>
  <c r="E10094" i="4"/>
  <c r="E10095" i="4"/>
  <c r="E10096" i="4"/>
  <c r="E10097" i="4"/>
  <c r="E10098" i="4"/>
  <c r="E10099" i="4"/>
  <c r="E10100" i="4"/>
  <c r="E10101" i="4"/>
  <c r="E10102" i="4"/>
  <c r="E10103" i="4"/>
  <c r="E10104" i="4"/>
  <c r="E10105" i="4"/>
  <c r="E10106" i="4"/>
  <c r="E10107" i="4"/>
  <c r="E10108" i="4"/>
  <c r="E10109" i="4"/>
  <c r="E10110" i="4"/>
  <c r="E10111" i="4"/>
  <c r="E10112" i="4"/>
  <c r="E10113" i="4"/>
  <c r="E10114" i="4"/>
  <c r="E10115" i="4"/>
  <c r="E10116" i="4"/>
  <c r="E10117" i="4"/>
  <c r="E10118" i="4"/>
  <c r="E10119" i="4"/>
  <c r="E10120" i="4"/>
  <c r="E10121" i="4"/>
  <c r="E10122" i="4"/>
  <c r="E10123" i="4"/>
  <c r="E10124" i="4"/>
  <c r="E10125" i="4"/>
  <c r="E10126" i="4"/>
  <c r="E10127" i="4"/>
  <c r="E10128" i="4"/>
  <c r="E10129" i="4"/>
  <c r="E10130" i="4"/>
  <c r="E10131" i="4"/>
  <c r="E10132" i="4"/>
  <c r="E10133" i="4"/>
  <c r="E10134" i="4"/>
  <c r="E10135" i="4"/>
  <c r="E10136" i="4"/>
  <c r="E10137" i="4"/>
  <c r="E10138" i="4"/>
  <c r="E10139" i="4"/>
  <c r="E10140" i="4"/>
  <c r="E10141" i="4"/>
  <c r="E10142" i="4"/>
  <c r="E10143" i="4"/>
  <c r="E10144" i="4"/>
  <c r="E10145" i="4"/>
  <c r="E10146" i="4"/>
  <c r="E10147" i="4"/>
  <c r="E10148" i="4"/>
  <c r="E10149" i="4"/>
  <c r="E10150" i="4"/>
  <c r="E10151" i="4"/>
  <c r="E10152" i="4"/>
  <c r="E10153" i="4"/>
  <c r="E10154" i="4"/>
  <c r="E10155" i="4"/>
  <c r="E10156" i="4"/>
  <c r="E10157" i="4"/>
  <c r="E10158" i="4"/>
  <c r="E10159" i="4"/>
  <c r="E10160" i="4"/>
  <c r="E10161" i="4"/>
  <c r="E10162" i="4"/>
  <c r="E10163" i="4"/>
  <c r="E10164" i="4"/>
  <c r="E10165" i="4"/>
  <c r="E10166" i="4"/>
  <c r="E10167" i="4"/>
  <c r="E10168" i="4"/>
  <c r="E10169" i="4"/>
  <c r="E10170" i="4"/>
  <c r="E10171" i="4"/>
  <c r="E10172" i="4"/>
  <c r="E10173" i="4"/>
  <c r="E10174" i="4"/>
  <c r="E10175" i="4"/>
  <c r="E10176" i="4"/>
  <c r="E10177" i="4"/>
  <c r="E10178" i="4"/>
  <c r="E10179" i="4"/>
  <c r="E10180" i="4"/>
  <c r="E10181" i="4"/>
  <c r="E10182" i="4"/>
  <c r="E10183" i="4"/>
  <c r="E10184" i="4"/>
  <c r="E10185" i="4"/>
  <c r="E10186" i="4"/>
  <c r="E10187" i="4"/>
  <c r="E10188" i="4"/>
  <c r="E10189" i="4"/>
  <c r="E10190" i="4"/>
  <c r="E10191" i="4"/>
  <c r="E10192" i="4"/>
  <c r="E10193" i="4"/>
  <c r="E10194" i="4"/>
  <c r="E10195" i="4"/>
  <c r="E10196" i="4"/>
  <c r="E10197" i="4"/>
  <c r="E10198" i="4"/>
  <c r="E10199" i="4"/>
  <c r="E10200" i="4"/>
  <c r="E10201" i="4"/>
  <c r="E10202" i="4"/>
  <c r="E10203" i="4"/>
  <c r="E10204" i="4"/>
  <c r="E10205" i="4"/>
  <c r="E10206" i="4"/>
  <c r="E10207" i="4"/>
  <c r="E10208" i="4"/>
  <c r="E10209" i="4"/>
  <c r="E10210" i="4"/>
  <c r="E10211" i="4"/>
  <c r="E10212" i="4"/>
  <c r="E10213" i="4"/>
  <c r="E10214" i="4"/>
  <c r="E10215" i="4"/>
  <c r="E10216" i="4"/>
  <c r="E10217" i="4"/>
  <c r="E10218" i="4"/>
  <c r="E10219" i="4"/>
  <c r="E10220" i="4"/>
  <c r="E10221" i="4"/>
  <c r="E10222" i="4"/>
  <c r="E10223" i="4"/>
  <c r="E10224" i="4"/>
  <c r="E10225" i="4"/>
  <c r="E10226" i="4"/>
  <c r="E10227" i="4"/>
  <c r="E10228" i="4"/>
  <c r="E10229" i="4"/>
  <c r="E10230" i="4"/>
  <c r="E10231" i="4"/>
  <c r="E10232" i="4"/>
  <c r="E10233" i="4"/>
  <c r="E10234" i="4"/>
  <c r="E10235" i="4"/>
  <c r="E10236" i="4"/>
  <c r="E10237" i="4"/>
  <c r="E10238" i="4"/>
  <c r="E10239" i="4"/>
  <c r="E10240" i="4"/>
  <c r="E10241" i="4"/>
  <c r="E10242" i="4"/>
  <c r="E10243" i="4"/>
  <c r="E10244" i="4"/>
  <c r="E10245" i="4"/>
  <c r="E10246" i="4"/>
  <c r="E10247" i="4"/>
  <c r="E10248" i="4"/>
  <c r="E10249" i="4"/>
  <c r="E10250" i="4"/>
  <c r="E10251" i="4"/>
  <c r="E10252" i="4"/>
  <c r="E10253" i="4"/>
  <c r="E10254" i="4"/>
  <c r="E10255" i="4"/>
  <c r="E10256" i="4"/>
  <c r="E10257" i="4"/>
  <c r="E10258" i="4"/>
  <c r="E10259" i="4"/>
  <c r="E10260" i="4"/>
  <c r="E10261" i="4"/>
  <c r="E10262" i="4"/>
  <c r="E10263" i="4"/>
  <c r="E10264" i="4"/>
  <c r="E10265" i="4"/>
  <c r="E10266" i="4"/>
  <c r="E10267" i="4"/>
  <c r="E10268" i="4"/>
  <c r="E10269" i="4"/>
  <c r="E10270" i="4"/>
  <c r="E10271" i="4"/>
  <c r="E10272" i="4"/>
  <c r="E10273" i="4"/>
  <c r="E10274" i="4"/>
  <c r="E10275" i="4"/>
  <c r="E10276" i="4"/>
  <c r="E10277" i="4"/>
  <c r="E10278" i="4"/>
  <c r="E10279" i="4"/>
  <c r="E10280" i="4"/>
  <c r="E10281" i="4"/>
  <c r="E10282" i="4"/>
  <c r="E10283" i="4"/>
  <c r="E10284" i="4"/>
  <c r="E10285" i="4"/>
  <c r="E10286" i="4"/>
  <c r="E10287" i="4"/>
  <c r="E10288" i="4"/>
  <c r="E10289" i="4"/>
  <c r="E10290" i="4"/>
  <c r="E10291" i="4"/>
  <c r="E10292" i="4"/>
  <c r="E10293" i="4"/>
  <c r="E10294" i="4"/>
  <c r="E10295" i="4"/>
  <c r="E10296" i="4"/>
  <c r="E10297" i="4"/>
  <c r="E10298" i="4"/>
  <c r="E10299" i="4"/>
  <c r="E10300" i="4"/>
  <c r="E10301" i="4"/>
  <c r="E10302" i="4"/>
  <c r="E10303" i="4"/>
  <c r="E10304" i="4"/>
  <c r="E10305" i="4"/>
  <c r="E10306" i="4"/>
  <c r="E10307" i="4"/>
  <c r="E10308" i="4"/>
  <c r="E10309" i="4"/>
  <c r="E10310" i="4"/>
  <c r="E10311" i="4"/>
  <c r="E10312" i="4"/>
  <c r="E10313" i="4"/>
  <c r="E10314" i="4"/>
  <c r="E10315" i="4"/>
  <c r="E10316" i="4"/>
  <c r="E10317" i="4"/>
  <c r="E10318" i="4"/>
  <c r="E10319" i="4"/>
  <c r="E10320" i="4"/>
  <c r="E10321" i="4"/>
  <c r="E10322" i="4"/>
  <c r="E10323" i="4"/>
  <c r="E10324" i="4"/>
  <c r="E10325" i="4"/>
  <c r="E10326" i="4"/>
  <c r="E10327" i="4"/>
  <c r="E10328" i="4"/>
  <c r="E10329" i="4"/>
  <c r="E10330" i="4"/>
  <c r="E10331" i="4"/>
  <c r="E10332" i="4"/>
  <c r="E10333" i="4"/>
  <c r="E10334" i="4"/>
  <c r="E10335" i="4"/>
  <c r="E10336" i="4"/>
  <c r="E10337" i="4"/>
  <c r="E10338" i="4"/>
  <c r="E10339" i="4"/>
  <c r="E10340" i="4"/>
  <c r="E10341" i="4"/>
  <c r="E10342" i="4"/>
  <c r="E10343" i="4"/>
  <c r="E10344" i="4"/>
  <c r="E10345" i="4"/>
  <c r="E10346" i="4"/>
  <c r="E10347" i="4"/>
  <c r="E10348" i="4"/>
  <c r="E10349" i="4"/>
  <c r="E10350" i="4"/>
  <c r="E10351" i="4"/>
  <c r="E10352" i="4"/>
  <c r="E10353" i="4"/>
  <c r="E10354" i="4"/>
  <c r="E10355" i="4"/>
  <c r="E10356" i="4"/>
  <c r="E10357" i="4"/>
  <c r="E10358" i="4"/>
  <c r="E10359" i="4"/>
  <c r="E10360" i="4"/>
  <c r="E10361" i="4"/>
  <c r="E10362" i="4"/>
  <c r="E10363" i="4"/>
  <c r="E10364" i="4"/>
  <c r="E10365" i="4"/>
  <c r="E10366" i="4"/>
  <c r="E10367" i="4"/>
  <c r="E10368" i="4"/>
  <c r="E10369" i="4"/>
  <c r="E10370" i="4"/>
  <c r="E10371" i="4"/>
  <c r="E10372" i="4"/>
  <c r="E10373" i="4"/>
  <c r="E10374" i="4"/>
  <c r="E10375" i="4"/>
  <c r="E10376" i="4"/>
  <c r="E10377" i="4"/>
  <c r="E10378" i="4"/>
  <c r="E10379" i="4"/>
  <c r="E10380" i="4"/>
  <c r="E10381" i="4"/>
  <c r="E10382" i="4"/>
  <c r="E10383" i="4"/>
  <c r="E10384" i="4"/>
  <c r="E10385" i="4"/>
  <c r="E10386" i="4"/>
  <c r="E10387" i="4"/>
  <c r="E10388" i="4"/>
  <c r="E10389" i="4"/>
  <c r="E10390" i="4"/>
  <c r="E10391" i="4"/>
  <c r="E10392" i="4"/>
  <c r="E10393" i="4"/>
  <c r="E10394" i="4"/>
  <c r="E10395" i="4"/>
  <c r="E10396" i="4"/>
  <c r="E10397" i="4"/>
  <c r="E10398" i="4"/>
  <c r="E10399" i="4"/>
  <c r="E10400" i="4"/>
  <c r="E10401" i="4"/>
  <c r="E10402" i="4"/>
  <c r="E10403" i="4"/>
  <c r="E10404" i="4"/>
  <c r="E10405" i="4"/>
  <c r="E10406" i="4"/>
  <c r="E10407" i="4"/>
  <c r="E10408" i="4"/>
  <c r="E10409" i="4"/>
  <c r="E10410" i="4"/>
  <c r="E10411" i="4"/>
  <c r="E10412" i="4"/>
  <c r="E10413" i="4"/>
  <c r="E10414" i="4"/>
  <c r="E10415" i="4"/>
  <c r="E10416" i="4"/>
  <c r="E10417" i="4"/>
  <c r="E10418" i="4"/>
  <c r="E10419" i="4"/>
  <c r="E10420" i="4"/>
  <c r="E10421" i="4"/>
  <c r="E10422" i="4"/>
  <c r="E10423" i="4"/>
  <c r="E10424" i="4"/>
  <c r="E10425" i="4"/>
  <c r="E10426" i="4"/>
  <c r="E10427" i="4"/>
  <c r="E10428" i="4"/>
  <c r="E10429" i="4"/>
  <c r="E10430" i="4"/>
  <c r="E10431" i="4"/>
  <c r="E10432" i="4"/>
  <c r="E10433" i="4"/>
  <c r="E10434" i="4"/>
  <c r="E10435" i="4"/>
  <c r="E10436" i="4"/>
  <c r="E10437" i="4"/>
  <c r="E10438" i="4"/>
  <c r="E10439" i="4"/>
  <c r="E10440" i="4"/>
  <c r="E10441" i="4"/>
  <c r="E10442" i="4"/>
  <c r="E10443" i="4"/>
  <c r="E10444" i="4"/>
  <c r="E10445" i="4"/>
  <c r="E10446" i="4"/>
  <c r="E10447" i="4"/>
  <c r="E10448" i="4"/>
  <c r="E10449" i="4"/>
  <c r="E10450" i="4"/>
  <c r="E10451" i="4"/>
  <c r="E10452" i="4"/>
  <c r="E10453" i="4"/>
  <c r="E10454" i="4"/>
  <c r="E10455" i="4"/>
  <c r="E10456" i="4"/>
  <c r="E10457" i="4"/>
  <c r="E10458" i="4"/>
  <c r="E10459" i="4"/>
  <c r="E10460" i="4"/>
  <c r="E10461" i="4"/>
  <c r="E10462" i="4"/>
  <c r="E10463" i="4"/>
  <c r="E10464" i="4"/>
  <c r="E10465" i="4"/>
  <c r="E10466" i="4"/>
  <c r="E10467" i="4"/>
  <c r="E10468" i="4"/>
  <c r="E10469" i="4"/>
  <c r="E10470" i="4"/>
  <c r="E10471" i="4"/>
  <c r="E10472" i="4"/>
  <c r="E10473" i="4"/>
  <c r="E10474" i="4"/>
  <c r="E10475" i="4"/>
  <c r="E10476" i="4"/>
  <c r="E10477" i="4"/>
  <c r="E10478" i="4"/>
  <c r="E10479" i="4"/>
  <c r="E10480" i="4"/>
  <c r="E10481" i="4"/>
  <c r="E10482" i="4"/>
  <c r="E10483" i="4"/>
  <c r="E10484" i="4"/>
  <c r="E10485" i="4"/>
  <c r="E10486" i="4"/>
  <c r="E10487" i="4"/>
  <c r="E10488" i="4"/>
  <c r="E10489" i="4"/>
  <c r="E10490" i="4"/>
  <c r="E10491" i="4"/>
  <c r="E10492" i="4"/>
  <c r="E10493" i="4"/>
  <c r="E10494" i="4"/>
  <c r="E10495" i="4"/>
  <c r="E10496" i="4"/>
  <c r="E10497" i="4"/>
  <c r="E10498" i="4"/>
  <c r="E10499" i="4"/>
  <c r="E10500" i="4"/>
  <c r="E10501" i="4"/>
  <c r="E10502" i="4"/>
  <c r="E10503" i="4"/>
  <c r="E10504" i="4"/>
  <c r="E10505" i="4"/>
  <c r="E10506" i="4"/>
  <c r="E10507" i="4"/>
  <c r="E10508" i="4"/>
  <c r="E10509" i="4"/>
  <c r="E10510" i="4"/>
  <c r="E10511" i="4"/>
  <c r="E10512" i="4"/>
  <c r="E10513" i="4"/>
  <c r="E10514" i="4"/>
  <c r="E10515" i="4"/>
  <c r="E10516" i="4"/>
  <c r="E10517" i="4"/>
  <c r="E10518" i="4"/>
  <c r="E10519" i="4"/>
  <c r="E10520" i="4"/>
  <c r="E10521" i="4"/>
  <c r="E10522" i="4"/>
  <c r="E10523" i="4"/>
  <c r="E10524" i="4"/>
  <c r="E10525" i="4"/>
  <c r="E10526" i="4"/>
  <c r="E10527" i="4"/>
  <c r="E10528" i="4"/>
  <c r="E10529" i="4"/>
  <c r="E10530" i="4"/>
  <c r="E10531" i="4"/>
  <c r="E10532" i="4"/>
  <c r="E10533" i="4"/>
  <c r="E10534" i="4"/>
  <c r="E10535" i="4"/>
  <c r="E10536" i="4"/>
  <c r="E10537" i="4"/>
  <c r="E10538" i="4"/>
  <c r="E10539" i="4"/>
  <c r="E10540" i="4"/>
  <c r="E10541" i="4"/>
  <c r="E10542" i="4"/>
  <c r="E10543" i="4"/>
  <c r="E10544" i="4"/>
  <c r="E10545" i="4"/>
  <c r="E10546" i="4"/>
  <c r="E10547" i="4"/>
  <c r="E10548" i="4"/>
  <c r="E10549" i="4"/>
  <c r="E10550" i="4"/>
  <c r="E10551" i="4"/>
  <c r="E10552" i="4"/>
  <c r="E10553" i="4"/>
  <c r="E10554" i="4"/>
  <c r="E10555" i="4"/>
  <c r="E10556" i="4"/>
  <c r="E10557" i="4"/>
  <c r="E10558" i="4"/>
  <c r="E10559" i="4"/>
  <c r="E10560" i="4"/>
  <c r="E10561" i="4"/>
  <c r="E10562" i="4"/>
  <c r="E10563" i="4"/>
  <c r="E10564" i="4"/>
  <c r="E10565" i="4"/>
  <c r="E10566" i="4"/>
  <c r="E10567" i="4"/>
  <c r="E10568" i="4"/>
  <c r="E10569" i="4"/>
  <c r="E10570" i="4"/>
  <c r="E10571" i="4"/>
  <c r="E10572" i="4"/>
  <c r="E10573" i="4"/>
  <c r="E10574" i="4"/>
  <c r="E10575" i="4"/>
  <c r="E10576" i="4"/>
  <c r="E10577" i="4"/>
  <c r="E10578" i="4"/>
  <c r="E10579" i="4"/>
  <c r="E10580" i="4"/>
  <c r="E10581" i="4"/>
  <c r="E10582" i="4"/>
  <c r="E10583" i="4"/>
  <c r="E10584" i="4"/>
  <c r="E10585" i="4"/>
  <c r="E10586" i="4"/>
  <c r="E10587" i="4"/>
  <c r="E10588" i="4"/>
  <c r="E10589" i="4"/>
  <c r="E10590" i="4"/>
  <c r="E10591" i="4"/>
  <c r="E10592" i="4"/>
  <c r="E10593" i="4"/>
  <c r="E10594" i="4"/>
  <c r="E10595" i="4"/>
  <c r="E10596" i="4"/>
  <c r="E10597" i="4"/>
  <c r="E10598" i="4"/>
  <c r="E10599" i="4"/>
  <c r="E10600" i="4"/>
  <c r="E10601" i="4"/>
  <c r="E10602" i="4"/>
  <c r="E10603" i="4"/>
  <c r="E10604" i="4"/>
  <c r="E10605" i="4"/>
  <c r="E10606" i="4"/>
  <c r="E10607" i="4"/>
  <c r="E10608" i="4"/>
  <c r="E10609" i="4"/>
  <c r="E10610" i="4"/>
  <c r="E10611" i="4"/>
  <c r="E10612" i="4"/>
  <c r="E10613" i="4"/>
  <c r="E10614" i="4"/>
  <c r="E10615" i="4"/>
  <c r="E10616" i="4"/>
  <c r="E10617" i="4"/>
  <c r="E10618" i="4"/>
  <c r="E10619" i="4"/>
  <c r="E10620" i="4"/>
  <c r="E10621" i="4"/>
  <c r="E10622" i="4"/>
  <c r="E10623" i="4"/>
  <c r="E10624" i="4"/>
  <c r="E10625" i="4"/>
  <c r="E10626" i="4"/>
  <c r="E10627" i="4"/>
  <c r="E10628" i="4"/>
  <c r="E10629" i="4"/>
  <c r="E10630" i="4"/>
  <c r="E10631" i="4"/>
  <c r="E10632" i="4"/>
  <c r="E10633" i="4"/>
  <c r="E10634" i="4"/>
  <c r="E10635" i="4"/>
  <c r="E10636" i="4"/>
  <c r="E10637" i="4"/>
  <c r="E10638" i="4"/>
  <c r="E10639" i="4"/>
  <c r="E10640" i="4"/>
  <c r="E10641" i="4"/>
  <c r="E10642" i="4"/>
  <c r="E10643" i="4"/>
  <c r="E10644" i="4"/>
  <c r="E10645" i="4"/>
  <c r="E10646" i="4"/>
  <c r="E10647" i="4"/>
  <c r="E10648" i="4"/>
  <c r="E10649" i="4"/>
  <c r="E10650" i="4"/>
  <c r="E10651" i="4"/>
  <c r="E10652" i="4"/>
  <c r="E10653" i="4"/>
  <c r="E10654" i="4"/>
  <c r="E10655" i="4"/>
  <c r="E10656" i="4"/>
  <c r="E10657" i="4"/>
  <c r="E10658" i="4"/>
  <c r="E10659" i="4"/>
  <c r="E10660" i="4"/>
  <c r="E10661" i="4"/>
  <c r="E10662" i="4"/>
  <c r="E10663" i="4"/>
  <c r="E10664" i="4"/>
  <c r="E10665" i="4"/>
  <c r="E10666" i="4"/>
  <c r="E10667" i="4"/>
  <c r="E10668" i="4"/>
  <c r="E10669" i="4"/>
  <c r="E10670" i="4"/>
  <c r="E10671" i="4"/>
  <c r="E10672" i="4"/>
  <c r="E10673" i="4"/>
  <c r="E10674" i="4"/>
  <c r="E10675" i="4"/>
  <c r="E10676" i="4"/>
  <c r="E10677" i="4"/>
  <c r="E10678" i="4"/>
  <c r="E10679" i="4"/>
  <c r="E10680" i="4"/>
  <c r="E10681" i="4"/>
  <c r="E10682" i="4"/>
  <c r="E10683" i="4"/>
  <c r="E10684" i="4"/>
  <c r="E10685" i="4"/>
  <c r="E10686" i="4"/>
  <c r="E10687" i="4"/>
  <c r="E10688" i="4"/>
  <c r="E10689" i="4"/>
  <c r="E10690" i="4"/>
  <c r="E10691" i="4"/>
  <c r="E10692" i="4"/>
  <c r="E10693" i="4"/>
  <c r="E10694" i="4"/>
  <c r="E10695" i="4"/>
  <c r="E10696" i="4"/>
  <c r="E10697" i="4"/>
  <c r="E10698" i="4"/>
  <c r="E10699" i="4"/>
  <c r="E10700" i="4"/>
  <c r="E10701" i="4"/>
  <c r="E10702" i="4"/>
  <c r="E10703" i="4"/>
  <c r="E10704" i="4"/>
  <c r="E10705" i="4"/>
  <c r="E10706" i="4"/>
  <c r="E10707" i="4"/>
  <c r="E10708" i="4"/>
  <c r="E10709" i="4"/>
  <c r="E10710" i="4"/>
  <c r="E10711" i="4"/>
  <c r="E10712" i="4"/>
  <c r="E10713" i="4"/>
  <c r="E10714" i="4"/>
  <c r="E10715" i="4"/>
  <c r="E10716" i="4"/>
  <c r="E10717" i="4"/>
  <c r="E10718" i="4"/>
  <c r="E10719" i="4"/>
  <c r="E10720" i="4"/>
  <c r="E10721" i="4"/>
  <c r="E10722" i="4"/>
  <c r="E10723" i="4"/>
  <c r="E10724" i="4"/>
  <c r="E10725" i="4"/>
  <c r="E10726" i="4"/>
  <c r="E10727" i="4"/>
  <c r="E10728" i="4"/>
  <c r="E10729" i="4"/>
  <c r="E10730" i="4"/>
  <c r="E10731" i="4"/>
  <c r="E10732" i="4"/>
  <c r="E10733" i="4"/>
  <c r="E10734" i="4"/>
  <c r="E10735" i="4"/>
  <c r="E10736" i="4"/>
  <c r="E10737" i="4"/>
  <c r="E10738" i="4"/>
  <c r="E10739" i="4"/>
  <c r="E10740" i="4"/>
  <c r="E10741" i="4"/>
  <c r="E10742" i="4"/>
  <c r="E10743" i="4"/>
  <c r="E10744" i="4"/>
  <c r="E10745" i="4"/>
  <c r="E10746" i="4"/>
  <c r="E10747" i="4"/>
  <c r="E10748" i="4"/>
  <c r="E10749" i="4"/>
  <c r="E10750" i="4"/>
  <c r="E10751" i="4"/>
  <c r="E10752" i="4"/>
  <c r="E10753" i="4"/>
  <c r="E10754" i="4"/>
  <c r="E10755" i="4"/>
  <c r="E10756" i="4"/>
  <c r="E10757" i="4"/>
  <c r="E10758" i="4"/>
  <c r="E10759" i="4"/>
  <c r="E10760" i="4"/>
  <c r="E10761" i="4"/>
  <c r="E10762" i="4"/>
  <c r="E10763" i="4"/>
  <c r="E10764" i="4"/>
  <c r="E10765" i="4"/>
  <c r="E10766" i="4"/>
  <c r="E10767" i="4"/>
  <c r="E10768" i="4"/>
  <c r="E10769" i="4"/>
  <c r="E10770" i="4"/>
  <c r="E10771" i="4"/>
  <c r="E10772" i="4"/>
  <c r="E10773" i="4"/>
  <c r="E10774" i="4"/>
  <c r="E10775" i="4"/>
  <c r="E10776" i="4"/>
  <c r="E10777" i="4"/>
  <c r="E10778" i="4"/>
  <c r="E10779" i="4"/>
  <c r="E10780" i="4"/>
  <c r="E10781" i="4"/>
  <c r="E10782" i="4"/>
  <c r="E10783" i="4"/>
  <c r="E10784" i="4"/>
  <c r="E10785" i="4"/>
  <c r="E10786" i="4"/>
  <c r="E10787" i="4"/>
  <c r="E10788" i="4"/>
  <c r="E10789" i="4"/>
  <c r="E10790" i="4"/>
  <c r="E10791" i="4"/>
  <c r="E10792" i="4"/>
  <c r="E10793" i="4"/>
  <c r="E10794" i="4"/>
  <c r="E10795" i="4"/>
  <c r="E10796" i="4"/>
  <c r="E10797" i="4"/>
  <c r="E10798" i="4"/>
  <c r="E10799" i="4"/>
  <c r="E10800" i="4"/>
  <c r="E10801" i="4"/>
  <c r="E10802" i="4"/>
  <c r="E10803" i="4"/>
  <c r="E10804" i="4"/>
  <c r="E10805" i="4"/>
  <c r="E10806" i="4"/>
  <c r="E10807" i="4"/>
  <c r="E10808" i="4"/>
  <c r="E10809" i="4"/>
  <c r="E10810" i="4"/>
  <c r="E10811" i="4"/>
  <c r="E10812" i="4"/>
  <c r="E10813" i="4"/>
  <c r="E10814" i="4"/>
  <c r="E10815" i="4"/>
  <c r="E10816" i="4"/>
  <c r="E10817" i="4"/>
  <c r="E10818" i="4"/>
  <c r="E10819" i="4"/>
  <c r="E10820" i="4"/>
  <c r="E10821" i="4"/>
  <c r="E10822" i="4"/>
  <c r="E10823" i="4"/>
  <c r="E10824" i="4"/>
  <c r="E10825" i="4"/>
  <c r="E10826" i="4"/>
  <c r="E10827" i="4"/>
  <c r="E10828" i="4"/>
  <c r="E10829" i="4"/>
  <c r="E10830" i="4"/>
  <c r="E10831" i="4"/>
  <c r="E10832" i="4"/>
  <c r="E10833" i="4"/>
  <c r="E10834" i="4"/>
  <c r="E10835" i="4"/>
  <c r="E10836" i="4"/>
  <c r="E10837" i="4"/>
  <c r="E10838" i="4"/>
  <c r="E10839" i="4"/>
  <c r="E10840" i="4"/>
  <c r="E10841" i="4"/>
  <c r="E10842" i="4"/>
  <c r="E10843" i="4"/>
  <c r="E10844" i="4"/>
  <c r="E10845" i="4"/>
  <c r="E10846" i="4"/>
  <c r="E10847" i="4"/>
  <c r="E10848" i="4"/>
  <c r="E10849" i="4"/>
  <c r="E10850" i="4"/>
  <c r="E10851" i="4"/>
  <c r="E10852" i="4"/>
  <c r="E10853" i="4"/>
  <c r="E10854" i="4"/>
  <c r="E10855" i="4"/>
  <c r="E10856" i="4"/>
  <c r="E10857" i="4"/>
  <c r="E10858" i="4"/>
  <c r="E10859" i="4"/>
  <c r="E10860" i="4"/>
  <c r="E10861" i="4"/>
  <c r="E10862" i="4"/>
  <c r="E10863" i="4"/>
  <c r="E10864" i="4"/>
  <c r="E10865" i="4"/>
  <c r="E10866" i="4"/>
  <c r="E10867" i="4"/>
  <c r="E10868" i="4"/>
  <c r="E10869" i="4"/>
  <c r="E10870" i="4"/>
  <c r="E10871" i="4"/>
  <c r="E10872" i="4"/>
  <c r="E10873" i="4"/>
  <c r="E10874" i="4"/>
  <c r="E10875" i="4"/>
  <c r="E10876" i="4"/>
  <c r="E10877" i="4"/>
  <c r="E10878" i="4"/>
  <c r="E10879" i="4"/>
  <c r="E10880" i="4"/>
  <c r="E10881" i="4"/>
  <c r="E10882" i="4"/>
  <c r="E10883" i="4"/>
  <c r="E10884" i="4"/>
  <c r="E10885" i="4"/>
  <c r="E10886" i="4"/>
  <c r="E10887" i="4"/>
  <c r="E10888" i="4"/>
  <c r="E10889" i="4"/>
  <c r="E10890" i="4"/>
  <c r="E10891" i="4"/>
  <c r="E10892" i="4"/>
  <c r="E10893" i="4"/>
  <c r="E10894" i="4"/>
  <c r="E10895" i="4"/>
  <c r="E10896" i="4"/>
  <c r="E10897" i="4"/>
  <c r="E10898" i="4"/>
  <c r="E10899" i="4"/>
  <c r="E10900" i="4"/>
  <c r="E10901" i="4"/>
  <c r="E10902" i="4"/>
  <c r="E10903" i="4"/>
  <c r="E10904" i="4"/>
  <c r="E10905" i="4"/>
  <c r="E10906" i="4"/>
  <c r="E10907" i="4"/>
  <c r="E10908" i="4"/>
  <c r="E10909" i="4"/>
  <c r="E10910" i="4"/>
  <c r="E10911" i="4"/>
  <c r="E10912" i="4"/>
  <c r="E10913" i="4"/>
  <c r="E10914" i="4"/>
  <c r="E10915" i="4"/>
  <c r="E10916" i="4"/>
  <c r="E10917" i="4"/>
  <c r="E10918" i="4"/>
  <c r="E10919" i="4"/>
  <c r="E10920" i="4"/>
  <c r="E10921" i="4"/>
  <c r="E10922" i="4"/>
  <c r="E10923" i="4"/>
  <c r="E10924" i="4"/>
  <c r="E10925" i="4"/>
  <c r="E10926" i="4"/>
  <c r="E10927" i="4"/>
  <c r="E10928" i="4"/>
  <c r="E10929" i="4"/>
  <c r="E10930" i="4"/>
  <c r="E10931" i="4"/>
  <c r="E10932" i="4"/>
  <c r="E10933" i="4"/>
  <c r="E10934" i="4"/>
  <c r="E10935" i="4"/>
  <c r="E10936" i="4"/>
  <c r="E10937" i="4"/>
  <c r="E10938" i="4"/>
  <c r="E10939" i="4"/>
  <c r="E10940" i="4"/>
  <c r="E10941" i="4"/>
  <c r="E10942" i="4"/>
  <c r="E10943" i="4"/>
  <c r="E10944" i="4"/>
  <c r="E10945" i="4"/>
  <c r="E10946" i="4"/>
  <c r="E10947" i="4"/>
  <c r="E10948" i="4"/>
  <c r="E10949" i="4"/>
  <c r="E10950" i="4"/>
  <c r="E10951" i="4"/>
  <c r="E10952" i="4"/>
  <c r="E10953" i="4"/>
  <c r="E10954" i="4"/>
  <c r="E10955" i="4"/>
  <c r="E10956" i="4"/>
  <c r="E10957" i="4"/>
  <c r="E10958" i="4"/>
  <c r="E10959" i="4"/>
  <c r="E10960" i="4"/>
  <c r="E10961" i="4"/>
  <c r="E10962" i="4"/>
  <c r="E10963" i="4"/>
  <c r="E10964" i="4"/>
  <c r="E10965" i="4"/>
  <c r="E10966" i="4"/>
  <c r="E10967" i="4"/>
  <c r="E10968" i="4"/>
  <c r="E10969" i="4"/>
  <c r="E10970" i="4"/>
  <c r="E10971" i="4"/>
  <c r="E10972" i="4"/>
  <c r="E10973" i="4"/>
  <c r="E10974" i="4"/>
  <c r="E10975" i="4"/>
  <c r="E10976" i="4"/>
  <c r="E10977" i="4"/>
  <c r="E10978" i="4"/>
  <c r="E10979" i="4"/>
  <c r="E10980" i="4"/>
  <c r="E10981" i="4"/>
  <c r="E10982" i="4"/>
  <c r="E10983" i="4"/>
  <c r="E10984" i="4"/>
  <c r="E10985" i="4"/>
  <c r="E10986" i="4"/>
  <c r="E10987" i="4"/>
  <c r="E10988" i="4"/>
  <c r="E10989" i="4"/>
  <c r="E10990" i="4"/>
  <c r="E10991" i="4"/>
  <c r="E10992" i="4"/>
  <c r="E10993" i="4"/>
  <c r="E10994" i="4"/>
  <c r="E10995" i="4"/>
  <c r="E10996" i="4"/>
  <c r="E10997" i="4"/>
  <c r="E10998" i="4"/>
  <c r="E10999" i="4"/>
  <c r="E11000" i="4"/>
  <c r="E11001" i="4"/>
  <c r="E11002" i="4"/>
  <c r="E11003" i="4"/>
  <c r="E11004" i="4"/>
  <c r="E11005" i="4"/>
  <c r="E11006" i="4"/>
  <c r="E11007" i="4"/>
  <c r="E11008" i="4"/>
  <c r="E11009" i="4"/>
  <c r="E11010" i="4"/>
  <c r="E11011" i="4"/>
  <c r="E11012" i="4"/>
  <c r="E11013" i="4"/>
  <c r="E11014" i="4"/>
  <c r="E11015" i="4"/>
  <c r="E11016" i="4"/>
  <c r="E11017" i="4"/>
  <c r="E11018" i="4"/>
  <c r="E11019" i="4"/>
  <c r="E11020" i="4"/>
  <c r="E11021" i="4"/>
  <c r="E11022" i="4"/>
  <c r="E11023" i="4"/>
  <c r="E11024" i="4"/>
  <c r="E11025" i="4"/>
  <c r="E11026" i="4"/>
  <c r="E11027" i="4"/>
  <c r="E11028" i="4"/>
  <c r="E11029" i="4"/>
  <c r="E11030" i="4"/>
  <c r="E11031" i="4"/>
  <c r="E11032" i="4"/>
  <c r="E11033" i="4"/>
  <c r="E11034" i="4"/>
  <c r="E11035" i="4"/>
  <c r="E11036" i="4"/>
  <c r="E11037" i="4"/>
  <c r="E11038" i="4"/>
  <c r="E11039" i="4"/>
  <c r="E11040" i="4"/>
  <c r="E11041" i="4"/>
  <c r="E11042" i="4"/>
  <c r="E11043" i="4"/>
  <c r="E11044" i="4"/>
  <c r="E11045" i="4"/>
  <c r="E11046" i="4"/>
  <c r="E11047" i="4"/>
  <c r="E11048" i="4"/>
  <c r="E11049" i="4"/>
  <c r="E11050" i="4"/>
  <c r="E11051" i="4"/>
  <c r="E11052" i="4"/>
  <c r="E11053" i="4"/>
  <c r="E11054" i="4"/>
  <c r="E11055" i="4"/>
  <c r="E11056" i="4"/>
  <c r="E11057" i="4"/>
  <c r="E11058" i="4"/>
  <c r="E11059" i="4"/>
  <c r="E11060" i="4"/>
  <c r="E11061" i="4"/>
  <c r="E11062" i="4"/>
  <c r="E11063" i="4"/>
  <c r="E11064" i="4"/>
  <c r="E11065" i="4"/>
  <c r="E11066" i="4"/>
  <c r="E11067" i="4"/>
  <c r="E11068" i="4"/>
  <c r="E11069" i="4"/>
  <c r="E11070" i="4"/>
  <c r="E11071" i="4"/>
  <c r="E11072" i="4"/>
  <c r="E11073" i="4"/>
  <c r="E11074" i="4"/>
  <c r="E11075" i="4"/>
  <c r="E11076" i="4"/>
  <c r="E11077" i="4"/>
  <c r="E11078" i="4"/>
  <c r="E11079" i="4"/>
  <c r="E11080" i="4"/>
  <c r="E11081" i="4"/>
  <c r="E11082" i="4"/>
  <c r="E11083" i="4"/>
  <c r="E11084" i="4"/>
  <c r="E11085" i="4"/>
  <c r="E11086" i="4"/>
  <c r="E11087" i="4"/>
  <c r="E11088" i="4"/>
  <c r="E11089" i="4"/>
  <c r="E11090" i="4"/>
  <c r="E11091" i="4"/>
  <c r="E11092" i="4"/>
  <c r="E11093" i="4"/>
  <c r="E11094" i="4"/>
  <c r="E11095" i="4"/>
  <c r="E11096" i="4"/>
  <c r="E11097" i="4"/>
  <c r="E11098" i="4"/>
  <c r="E11099" i="4"/>
  <c r="E11100" i="4"/>
  <c r="E11101" i="4"/>
  <c r="E11102" i="4"/>
  <c r="E11103" i="4"/>
  <c r="E11104" i="4"/>
  <c r="E11105" i="4"/>
  <c r="E11106" i="4"/>
  <c r="E11107" i="4"/>
  <c r="E11108" i="4"/>
  <c r="E11109" i="4"/>
  <c r="E11110" i="4"/>
  <c r="E11111" i="4"/>
  <c r="E11112" i="4"/>
  <c r="E11113" i="4"/>
  <c r="E11114" i="4"/>
  <c r="E11115" i="4"/>
  <c r="E11116" i="4"/>
  <c r="E11117" i="4"/>
  <c r="E11118" i="4"/>
  <c r="E11119" i="4"/>
  <c r="E11120" i="4"/>
  <c r="E11121" i="4"/>
  <c r="E11122" i="4"/>
  <c r="E11123" i="4"/>
  <c r="E11124" i="4"/>
  <c r="E11125" i="4"/>
  <c r="E11126" i="4"/>
  <c r="E11127" i="4"/>
  <c r="E11128" i="4"/>
  <c r="E11129" i="4"/>
  <c r="E11130" i="4"/>
  <c r="E11131" i="4"/>
  <c r="E11132" i="4"/>
  <c r="E11133" i="4"/>
  <c r="E11134" i="4"/>
  <c r="E11135" i="4"/>
  <c r="E11136" i="4"/>
  <c r="E11137" i="4"/>
  <c r="E11138" i="4"/>
  <c r="E11139" i="4"/>
  <c r="E11140" i="4"/>
  <c r="E11141" i="4"/>
  <c r="E11142" i="4"/>
  <c r="E11143" i="4"/>
  <c r="E11144" i="4"/>
  <c r="E11145" i="4"/>
  <c r="E11146" i="4"/>
  <c r="E11147" i="4"/>
  <c r="E11148" i="4"/>
  <c r="E11149" i="4"/>
  <c r="E11150" i="4"/>
  <c r="E11151" i="4"/>
  <c r="E11152" i="4"/>
  <c r="E11153" i="4"/>
  <c r="E11154" i="4"/>
  <c r="E11155" i="4"/>
  <c r="E11156" i="4"/>
  <c r="E11157" i="4"/>
  <c r="E11158" i="4"/>
  <c r="E11159" i="4"/>
  <c r="E11160" i="4"/>
  <c r="E11161" i="4"/>
  <c r="E11162" i="4"/>
  <c r="E11163" i="4"/>
  <c r="E11164" i="4"/>
  <c r="E11165" i="4"/>
  <c r="E11166" i="4"/>
  <c r="E11167" i="4"/>
  <c r="E11168" i="4"/>
  <c r="E11169" i="4"/>
  <c r="E11170" i="4"/>
  <c r="E11171" i="4"/>
  <c r="E11172" i="4"/>
  <c r="E11173" i="4"/>
  <c r="E11174" i="4"/>
  <c r="E11175" i="4"/>
  <c r="E11176" i="4"/>
  <c r="E11177" i="4"/>
  <c r="E11178" i="4"/>
  <c r="E11179" i="4"/>
  <c r="E11180" i="4"/>
  <c r="E11181" i="4"/>
  <c r="E11182" i="4"/>
  <c r="E11183" i="4"/>
  <c r="E11184" i="4"/>
  <c r="E11185" i="4"/>
  <c r="E11186" i="4"/>
  <c r="E11187" i="4"/>
  <c r="E11188" i="4"/>
  <c r="E11189" i="4"/>
  <c r="E11190" i="4"/>
  <c r="E11191" i="4"/>
  <c r="E11192" i="4"/>
  <c r="E11193" i="4"/>
  <c r="E11194" i="4"/>
  <c r="E11195" i="4"/>
  <c r="E11196" i="4"/>
  <c r="E11197" i="4"/>
  <c r="E11198" i="4"/>
  <c r="E11199" i="4"/>
  <c r="E11200" i="4"/>
  <c r="E11201" i="4"/>
  <c r="E11202" i="4"/>
  <c r="E11203" i="4"/>
  <c r="E11204" i="4"/>
  <c r="E11205" i="4"/>
  <c r="E11206" i="4"/>
  <c r="E11207" i="4"/>
  <c r="E11208" i="4"/>
  <c r="E11209" i="4"/>
  <c r="E11210" i="4"/>
  <c r="E11211" i="4"/>
  <c r="E11212" i="4"/>
  <c r="E11213" i="4"/>
  <c r="E11214" i="4"/>
  <c r="E11215" i="4"/>
  <c r="E11216" i="4"/>
  <c r="E11217" i="4"/>
  <c r="E11218" i="4"/>
  <c r="E11219" i="4"/>
  <c r="E11220" i="4"/>
  <c r="E11221" i="4"/>
  <c r="E11222" i="4"/>
  <c r="E11223" i="4"/>
  <c r="E11224" i="4"/>
  <c r="E11225" i="4"/>
  <c r="E11226" i="4"/>
  <c r="E11227" i="4"/>
  <c r="E11228" i="4"/>
  <c r="E11229" i="4"/>
  <c r="E11230" i="4"/>
  <c r="E11231" i="4"/>
  <c r="E11232" i="4"/>
  <c r="E11233" i="4"/>
  <c r="E11234" i="4"/>
  <c r="E11235" i="4"/>
  <c r="E11236" i="4"/>
  <c r="E11237" i="4"/>
  <c r="E11238" i="4"/>
  <c r="E11239" i="4"/>
  <c r="E11240" i="4"/>
  <c r="E11241" i="4"/>
  <c r="E11242" i="4"/>
  <c r="E11243" i="4"/>
  <c r="E11244" i="4"/>
  <c r="E11245" i="4"/>
  <c r="E11246" i="4"/>
  <c r="E11247" i="4"/>
  <c r="E11248" i="4"/>
  <c r="E11249" i="4"/>
  <c r="E11250" i="4"/>
  <c r="E11251" i="4"/>
  <c r="E11252" i="4"/>
  <c r="E11253" i="4"/>
  <c r="E11254" i="4"/>
  <c r="E11255" i="4"/>
  <c r="E11256" i="4"/>
  <c r="E11257" i="4"/>
  <c r="E11258" i="4"/>
  <c r="E11259" i="4"/>
  <c r="E11260" i="4"/>
  <c r="E11261" i="4"/>
  <c r="E11262" i="4"/>
  <c r="E11263" i="4"/>
  <c r="E11264" i="4"/>
  <c r="E11265" i="4"/>
  <c r="E11266" i="4"/>
  <c r="E11267" i="4"/>
  <c r="E11268" i="4"/>
  <c r="E11269" i="4"/>
  <c r="E11270" i="4"/>
  <c r="E11271" i="4"/>
  <c r="E11272" i="4"/>
  <c r="E11273" i="4"/>
  <c r="E11274" i="4"/>
  <c r="E11275" i="4"/>
  <c r="E11276" i="4"/>
  <c r="E11277" i="4"/>
  <c r="E11278" i="4"/>
  <c r="E11279" i="4"/>
  <c r="E11280" i="4"/>
  <c r="E11281" i="4"/>
  <c r="E11282" i="4"/>
  <c r="E11283" i="4"/>
  <c r="E11284" i="4"/>
  <c r="E11285" i="4"/>
  <c r="E11286" i="4"/>
  <c r="E11287" i="4"/>
  <c r="E11288" i="4"/>
  <c r="E11289" i="4"/>
  <c r="E11290" i="4"/>
  <c r="E11291" i="4"/>
  <c r="E11292" i="4"/>
  <c r="E11293" i="4"/>
  <c r="E11294" i="4"/>
  <c r="E11295" i="4"/>
  <c r="E11296" i="4"/>
  <c r="E11297" i="4"/>
  <c r="E11298" i="4"/>
  <c r="E11299" i="4"/>
  <c r="E11300" i="4"/>
  <c r="E11301" i="4"/>
  <c r="E11302" i="4"/>
  <c r="E11303" i="4"/>
  <c r="E11304" i="4"/>
  <c r="E11305" i="4"/>
  <c r="E11306" i="4"/>
  <c r="E11307" i="4"/>
  <c r="E11308" i="4"/>
  <c r="E11309" i="4"/>
  <c r="E11310" i="4"/>
  <c r="E11311" i="4"/>
  <c r="E11312" i="4"/>
  <c r="E11313" i="4"/>
  <c r="E11314" i="4"/>
  <c r="E11315" i="4"/>
  <c r="E11316" i="4"/>
  <c r="E11317" i="4"/>
  <c r="E11318" i="4"/>
  <c r="E11319" i="4"/>
  <c r="E11320" i="4"/>
  <c r="E11321" i="4"/>
  <c r="E11322" i="4"/>
  <c r="E11323" i="4"/>
  <c r="E11324" i="4"/>
  <c r="E11325" i="4"/>
  <c r="E11326" i="4"/>
  <c r="E11327" i="4"/>
  <c r="E11328" i="4"/>
  <c r="E11329" i="4"/>
  <c r="E11330" i="4"/>
  <c r="E11331" i="4"/>
  <c r="E11332" i="4"/>
  <c r="E11333" i="4"/>
  <c r="E11334" i="4"/>
  <c r="E11335" i="4"/>
  <c r="E11336" i="4"/>
  <c r="E11337" i="4"/>
  <c r="E11338" i="4"/>
  <c r="E11339" i="4"/>
  <c r="E11340" i="4"/>
  <c r="E11341" i="4"/>
  <c r="E11342" i="4"/>
  <c r="E11343" i="4"/>
  <c r="E11344" i="4"/>
  <c r="E11345" i="4"/>
  <c r="E11346" i="4"/>
  <c r="E11347" i="4"/>
  <c r="E11348" i="4"/>
  <c r="E11349" i="4"/>
  <c r="E11350" i="4"/>
  <c r="E11351" i="4"/>
  <c r="E11352" i="4"/>
  <c r="E11353" i="4"/>
  <c r="E11354" i="4"/>
  <c r="E11355" i="4"/>
  <c r="E11356" i="4"/>
  <c r="E11357" i="4"/>
  <c r="E11358" i="4"/>
  <c r="E11359" i="4"/>
  <c r="E11360" i="4"/>
  <c r="E11361" i="4"/>
  <c r="E11362" i="4"/>
  <c r="E11363" i="4"/>
  <c r="E11364" i="4"/>
  <c r="E11365" i="4"/>
  <c r="E11366" i="4"/>
  <c r="E11367" i="4"/>
  <c r="E11368" i="4"/>
  <c r="E11369" i="4"/>
  <c r="E11370" i="4"/>
  <c r="E11371" i="4"/>
  <c r="E11372" i="4"/>
  <c r="E11373" i="4"/>
  <c r="E11374" i="4"/>
  <c r="E11375" i="4"/>
  <c r="E11376" i="4"/>
  <c r="E11377" i="4"/>
  <c r="E11378" i="4"/>
  <c r="E11379" i="4"/>
  <c r="E11380" i="4"/>
  <c r="E11381" i="4"/>
  <c r="E11382" i="4"/>
  <c r="E11383" i="4"/>
  <c r="E11384" i="4"/>
  <c r="E11385" i="4"/>
  <c r="E11386" i="4"/>
  <c r="E11387" i="4"/>
  <c r="E11388" i="4"/>
  <c r="E11389" i="4"/>
  <c r="E11390" i="4"/>
  <c r="E11391" i="4"/>
  <c r="E11392" i="4"/>
  <c r="E11393" i="4"/>
  <c r="E11394" i="4"/>
  <c r="E11395" i="4"/>
  <c r="E11396" i="4"/>
  <c r="E11397" i="4"/>
  <c r="E11398" i="4"/>
  <c r="E11399" i="4"/>
  <c r="E11400" i="4"/>
  <c r="E11401" i="4"/>
  <c r="E11402" i="4"/>
  <c r="E11403" i="4"/>
  <c r="E11404" i="4"/>
  <c r="E11405" i="4"/>
  <c r="E11406" i="4"/>
  <c r="E11407" i="4"/>
  <c r="E11408" i="4"/>
  <c r="E11409" i="4"/>
  <c r="E11410" i="4"/>
  <c r="E11411" i="4"/>
  <c r="E11412" i="4"/>
  <c r="E11413" i="4"/>
  <c r="E11414" i="4"/>
  <c r="E11415" i="4"/>
  <c r="E11416" i="4"/>
  <c r="E11417" i="4"/>
  <c r="E11418" i="4"/>
  <c r="E11419" i="4"/>
  <c r="E11420" i="4"/>
  <c r="E11421" i="4"/>
  <c r="E11422" i="4"/>
  <c r="E11423" i="4"/>
  <c r="E11424" i="4"/>
  <c r="E11425" i="4"/>
  <c r="E11426" i="4"/>
  <c r="E11427" i="4"/>
  <c r="E11428" i="4"/>
  <c r="E11429" i="4"/>
  <c r="E11430" i="4"/>
  <c r="E11431" i="4"/>
  <c r="E11432" i="4"/>
  <c r="E11433" i="4"/>
  <c r="E11434" i="4"/>
  <c r="E11435" i="4"/>
  <c r="E11436" i="4"/>
  <c r="E11437" i="4"/>
  <c r="E11438" i="4"/>
  <c r="E11439" i="4"/>
  <c r="E11440" i="4"/>
  <c r="E11441" i="4"/>
  <c r="E11442" i="4"/>
  <c r="E11443" i="4"/>
  <c r="E11444" i="4"/>
  <c r="E11445" i="4"/>
  <c r="E11446" i="4"/>
  <c r="E11447" i="4"/>
  <c r="E11448" i="4"/>
  <c r="E11449" i="4"/>
  <c r="E11450" i="4"/>
  <c r="E11451" i="4"/>
  <c r="E11452" i="4"/>
  <c r="E11453" i="4"/>
  <c r="E11454" i="4"/>
  <c r="E11455" i="4"/>
  <c r="E11456" i="4"/>
  <c r="E11457" i="4"/>
  <c r="E11458" i="4"/>
  <c r="E11459" i="4"/>
  <c r="E11460" i="4"/>
  <c r="E11461" i="4"/>
  <c r="E11462" i="4"/>
  <c r="E11463" i="4"/>
  <c r="E11464" i="4"/>
  <c r="E11465" i="4"/>
  <c r="E11466" i="4"/>
  <c r="E11467" i="4"/>
  <c r="E11468" i="4"/>
  <c r="E11469" i="4"/>
  <c r="E11470" i="4"/>
  <c r="E11471" i="4"/>
  <c r="E11472" i="4"/>
  <c r="E11473" i="4"/>
  <c r="E11474" i="4"/>
  <c r="E11475" i="4"/>
  <c r="E11476" i="4"/>
  <c r="E11477" i="4"/>
  <c r="E11478" i="4"/>
  <c r="E11479" i="4"/>
  <c r="E11480" i="4"/>
  <c r="E11481" i="4"/>
  <c r="E11482" i="4"/>
  <c r="E11483" i="4"/>
  <c r="E11484" i="4"/>
  <c r="E11485" i="4"/>
  <c r="E11486" i="4"/>
  <c r="E11487" i="4"/>
  <c r="E11488" i="4"/>
  <c r="E11489" i="4"/>
  <c r="E11490" i="4"/>
  <c r="E11491" i="4"/>
  <c r="E11492" i="4"/>
  <c r="E11493" i="4"/>
  <c r="E11494" i="4"/>
  <c r="E11495" i="4"/>
  <c r="E11496" i="4"/>
  <c r="E11497" i="4"/>
  <c r="E11498" i="4"/>
  <c r="E11499" i="4"/>
  <c r="E11500" i="4"/>
  <c r="E11501" i="4"/>
  <c r="E11502" i="4"/>
  <c r="E11503" i="4"/>
  <c r="E11504" i="4"/>
  <c r="E11505" i="4"/>
  <c r="E11506" i="4"/>
  <c r="E11507" i="4"/>
  <c r="E11508" i="4"/>
  <c r="E11509" i="4"/>
  <c r="E11510" i="4"/>
  <c r="E11511" i="4"/>
  <c r="E11512" i="4"/>
  <c r="E11513" i="4"/>
  <c r="E11514" i="4"/>
  <c r="E11515" i="4"/>
  <c r="E11516" i="4"/>
  <c r="E11517" i="4"/>
  <c r="E11518" i="4"/>
  <c r="E11519" i="4"/>
  <c r="E11520" i="4"/>
  <c r="E11521" i="4"/>
  <c r="E11522" i="4"/>
  <c r="E11523" i="4"/>
  <c r="E11524" i="4"/>
  <c r="E11525" i="4"/>
  <c r="E11526" i="4"/>
  <c r="E11527" i="4"/>
  <c r="E11528" i="4"/>
  <c r="E11529" i="4"/>
  <c r="E11530" i="4"/>
  <c r="E11531" i="4"/>
  <c r="E11532" i="4"/>
  <c r="E11533" i="4"/>
  <c r="E11534" i="4"/>
  <c r="E11535" i="4"/>
  <c r="E11536" i="4"/>
  <c r="E11537" i="4"/>
  <c r="E11538" i="4"/>
  <c r="E11539" i="4"/>
  <c r="E11540" i="4"/>
  <c r="E11541" i="4"/>
  <c r="E11542" i="4"/>
  <c r="E11543" i="4"/>
  <c r="E11544" i="4"/>
  <c r="E11545" i="4"/>
  <c r="E11546" i="4"/>
  <c r="E11547" i="4"/>
  <c r="E11548" i="4"/>
  <c r="E11549" i="4"/>
  <c r="E11550" i="4"/>
  <c r="E11551" i="4"/>
  <c r="E11552" i="4"/>
  <c r="E11553" i="4"/>
  <c r="E11554" i="4"/>
  <c r="E11555" i="4"/>
  <c r="E11556" i="4"/>
  <c r="E11557" i="4"/>
  <c r="E11558" i="4"/>
  <c r="E11559" i="4"/>
  <c r="E11560" i="4"/>
  <c r="E11561" i="4"/>
  <c r="E11562" i="4"/>
  <c r="E11563" i="4"/>
  <c r="E11564" i="4"/>
  <c r="E11565" i="4"/>
  <c r="E11566" i="4"/>
  <c r="E11567" i="4"/>
  <c r="E11568" i="4"/>
  <c r="E11569" i="4"/>
  <c r="E11570" i="4"/>
  <c r="E11571" i="4"/>
  <c r="E11572" i="4"/>
  <c r="E11573" i="4"/>
  <c r="E11574" i="4"/>
  <c r="E11575" i="4"/>
  <c r="E11576" i="4"/>
  <c r="E11577" i="4"/>
  <c r="E11578" i="4"/>
  <c r="E11579" i="4"/>
  <c r="E11580" i="4"/>
  <c r="E11581" i="4"/>
  <c r="E11582" i="4"/>
  <c r="E11583" i="4"/>
  <c r="E11584" i="4"/>
  <c r="E11585" i="4"/>
  <c r="E11586" i="4"/>
  <c r="E11587" i="4"/>
  <c r="E11588" i="4"/>
  <c r="E11589" i="4"/>
  <c r="E11590" i="4"/>
  <c r="E11591" i="4"/>
  <c r="E11592" i="4"/>
  <c r="E11593" i="4"/>
  <c r="E11594" i="4"/>
  <c r="E11595" i="4"/>
  <c r="E11596" i="4"/>
  <c r="E11597" i="4"/>
  <c r="E11598" i="4"/>
  <c r="E11599" i="4"/>
  <c r="E11600" i="4"/>
  <c r="E11601" i="4"/>
  <c r="E11602" i="4"/>
  <c r="E11603" i="4"/>
  <c r="E11604" i="4"/>
  <c r="E11605" i="4"/>
  <c r="E11606" i="4"/>
  <c r="E11607" i="4"/>
  <c r="E11608" i="4"/>
  <c r="E11609" i="4"/>
  <c r="E11610" i="4"/>
  <c r="E11611" i="4"/>
  <c r="E11612" i="4"/>
  <c r="E11613" i="4"/>
  <c r="E11614" i="4"/>
  <c r="E11615" i="4"/>
  <c r="E11616" i="4"/>
  <c r="E11617" i="4"/>
  <c r="E11618" i="4"/>
  <c r="E11619" i="4"/>
  <c r="E11620" i="4"/>
  <c r="E11621" i="4"/>
  <c r="E11622" i="4"/>
  <c r="E11623" i="4"/>
  <c r="E11624" i="4"/>
  <c r="E11625" i="4"/>
  <c r="E11626" i="4"/>
  <c r="E11627" i="4"/>
  <c r="E11628" i="4"/>
  <c r="E11629" i="4"/>
  <c r="E11630" i="4"/>
  <c r="E11631" i="4"/>
  <c r="E11632" i="4"/>
  <c r="E11633" i="4"/>
  <c r="E11634" i="4"/>
  <c r="E11635" i="4"/>
  <c r="E11636" i="4"/>
  <c r="E11637" i="4"/>
  <c r="E11638" i="4"/>
  <c r="E11639" i="4"/>
  <c r="E11640" i="4"/>
  <c r="E11641" i="4"/>
  <c r="E11642" i="4"/>
  <c r="E11643" i="4"/>
  <c r="E11644" i="4"/>
  <c r="E11645" i="4"/>
  <c r="E11646" i="4"/>
  <c r="E11647" i="4"/>
  <c r="E11648" i="4"/>
  <c r="E11649" i="4"/>
  <c r="E11650" i="4"/>
  <c r="E11651" i="4"/>
  <c r="E11652" i="4"/>
  <c r="E11653" i="4"/>
  <c r="E11654" i="4"/>
  <c r="E11655" i="4"/>
  <c r="E11656" i="4"/>
  <c r="E11657" i="4"/>
  <c r="E11658" i="4"/>
  <c r="E11659" i="4"/>
  <c r="E11660" i="4"/>
  <c r="E11661" i="4"/>
  <c r="E11662" i="4"/>
  <c r="E11663" i="4"/>
  <c r="E11664" i="4"/>
  <c r="E11665" i="4"/>
  <c r="E11666" i="4"/>
  <c r="E11667" i="4"/>
  <c r="E11668" i="4"/>
  <c r="E11669" i="4"/>
  <c r="E11670" i="4"/>
  <c r="E11671" i="4"/>
  <c r="E11672" i="4"/>
  <c r="E11673" i="4"/>
  <c r="E11674" i="4"/>
  <c r="E11675" i="4"/>
  <c r="E11676" i="4"/>
  <c r="E11677" i="4"/>
  <c r="E11678" i="4"/>
  <c r="E11679" i="4"/>
  <c r="E11680" i="4"/>
  <c r="E11681" i="4"/>
  <c r="E11682" i="4"/>
  <c r="E11683" i="4"/>
  <c r="E11684" i="4"/>
  <c r="E11685" i="4"/>
  <c r="E11686" i="4"/>
  <c r="E11687" i="4"/>
  <c r="E11688" i="4"/>
  <c r="E11689" i="4"/>
  <c r="E11690" i="4"/>
  <c r="E11691" i="4"/>
  <c r="E11692" i="4"/>
  <c r="E11693" i="4"/>
  <c r="E11694" i="4"/>
  <c r="E11695" i="4"/>
  <c r="E11696" i="4"/>
  <c r="E11697" i="4"/>
  <c r="E11698" i="4"/>
  <c r="E11699" i="4"/>
  <c r="E11700" i="4"/>
  <c r="E11701" i="4"/>
  <c r="E11702" i="4"/>
  <c r="E11703" i="4"/>
  <c r="E11704" i="4"/>
  <c r="E11705" i="4"/>
  <c r="E11706" i="4"/>
  <c r="E11707" i="4"/>
  <c r="E11708" i="4"/>
  <c r="E11709" i="4"/>
  <c r="E11710" i="4"/>
  <c r="E11711" i="4"/>
  <c r="E11712" i="4"/>
  <c r="E11713" i="4"/>
  <c r="E11714" i="4"/>
  <c r="E11715" i="4"/>
  <c r="E11716" i="4"/>
  <c r="E11717" i="4"/>
  <c r="E11718" i="4"/>
  <c r="E11719" i="4"/>
  <c r="E11720" i="4"/>
  <c r="E11721" i="4"/>
  <c r="E11722" i="4"/>
  <c r="E11723" i="4"/>
  <c r="E11724" i="4"/>
  <c r="E11725" i="4"/>
  <c r="E11726" i="4"/>
  <c r="E11727" i="4"/>
  <c r="E11728" i="4"/>
  <c r="E11729" i="4"/>
  <c r="E11730" i="4"/>
  <c r="E11731" i="4"/>
  <c r="E11732" i="4"/>
  <c r="E11733" i="4"/>
  <c r="E11734" i="4"/>
  <c r="E11735" i="4"/>
  <c r="E11736" i="4"/>
  <c r="E11737" i="4"/>
  <c r="E11738" i="4"/>
  <c r="E11739" i="4"/>
  <c r="E11740" i="4"/>
  <c r="E11741" i="4"/>
  <c r="E11742" i="4"/>
  <c r="E11743" i="4"/>
  <c r="E11744" i="4"/>
  <c r="E11745" i="4"/>
  <c r="E11746" i="4"/>
  <c r="E11747" i="4"/>
  <c r="E11748" i="4"/>
  <c r="E11749" i="4"/>
  <c r="E11750" i="4"/>
  <c r="E11751" i="4"/>
  <c r="E11752" i="4"/>
  <c r="E11753" i="4"/>
  <c r="E11754" i="4"/>
  <c r="E11755" i="4"/>
  <c r="E11756" i="4"/>
  <c r="E11757" i="4"/>
  <c r="E11758" i="4"/>
  <c r="E11759" i="4"/>
  <c r="E11760" i="4"/>
  <c r="E11761" i="4"/>
  <c r="E11762" i="4"/>
  <c r="E11763" i="4"/>
  <c r="E11764" i="4"/>
  <c r="E11765" i="4"/>
  <c r="E11766" i="4"/>
  <c r="E11767" i="4"/>
  <c r="E11768" i="4"/>
  <c r="E11769" i="4"/>
  <c r="E11770" i="4"/>
  <c r="E11771" i="4"/>
  <c r="E11772" i="4"/>
  <c r="E11773" i="4"/>
  <c r="E11774" i="4"/>
  <c r="E11775" i="4"/>
  <c r="E11776" i="4"/>
  <c r="E11777" i="4"/>
  <c r="E11778" i="4"/>
  <c r="E11779" i="4"/>
  <c r="E11780" i="4"/>
  <c r="E11781" i="4"/>
  <c r="E11782" i="4"/>
  <c r="E11783" i="4"/>
  <c r="E11784" i="4"/>
  <c r="E11785" i="4"/>
  <c r="E11786" i="4"/>
  <c r="E11787" i="4"/>
  <c r="E11788" i="4"/>
  <c r="E11789" i="4"/>
  <c r="E11790" i="4"/>
  <c r="E11791" i="4"/>
  <c r="E11792" i="4"/>
  <c r="E11793" i="4"/>
  <c r="E11794" i="4"/>
  <c r="E11795" i="4"/>
  <c r="E11796" i="4"/>
  <c r="E11797" i="4"/>
  <c r="E11798" i="4"/>
  <c r="E11799" i="4"/>
  <c r="E11800" i="4"/>
  <c r="E11801" i="4"/>
  <c r="E11802" i="4"/>
  <c r="E11803" i="4"/>
  <c r="E11804" i="4"/>
  <c r="E11805" i="4"/>
  <c r="E11806" i="4"/>
  <c r="E11807" i="4"/>
  <c r="E11808" i="4"/>
  <c r="E11809" i="4"/>
  <c r="E11810" i="4"/>
  <c r="E11811" i="4"/>
  <c r="E11812" i="4"/>
  <c r="E11813" i="4"/>
  <c r="E11814" i="4"/>
  <c r="E11815" i="4"/>
  <c r="E11816" i="4"/>
  <c r="E11817" i="4"/>
  <c r="E11818" i="4"/>
  <c r="E11819" i="4"/>
  <c r="E11820" i="4"/>
  <c r="E11821" i="4"/>
  <c r="E11822" i="4"/>
  <c r="E11823" i="4"/>
  <c r="E11824" i="4"/>
  <c r="E11825" i="4"/>
  <c r="E11826" i="4"/>
  <c r="E11827" i="4"/>
  <c r="E11828" i="4"/>
  <c r="E11829" i="4"/>
  <c r="E11830" i="4"/>
  <c r="E11831" i="4"/>
  <c r="E11832" i="4"/>
  <c r="E11833" i="4"/>
  <c r="E11834" i="4"/>
  <c r="E11835" i="4"/>
  <c r="E11836" i="4"/>
  <c r="E11837" i="4"/>
  <c r="E11838" i="4"/>
  <c r="E11839" i="4"/>
  <c r="E11840" i="4"/>
  <c r="E11841" i="4"/>
  <c r="E11842" i="4"/>
  <c r="E11843" i="4"/>
  <c r="E11844" i="4"/>
  <c r="E11845" i="4"/>
  <c r="E11846" i="4"/>
  <c r="E11847" i="4"/>
  <c r="E11848" i="4"/>
  <c r="E11849" i="4"/>
  <c r="E11850" i="4"/>
  <c r="E11851" i="4"/>
  <c r="E11852" i="4"/>
  <c r="E11853" i="4"/>
  <c r="E11854" i="4"/>
  <c r="E11855" i="4"/>
  <c r="E11856" i="4"/>
  <c r="E11857" i="4"/>
  <c r="E11858" i="4"/>
  <c r="E11859" i="4"/>
  <c r="E11860" i="4"/>
  <c r="E11861" i="4"/>
  <c r="E11862" i="4"/>
  <c r="E11863" i="4"/>
  <c r="E11864" i="4"/>
  <c r="E11865" i="4"/>
  <c r="E11866" i="4"/>
  <c r="E11867" i="4"/>
  <c r="E11868" i="4"/>
  <c r="E11869" i="4"/>
  <c r="E11870" i="4"/>
  <c r="E11871" i="4"/>
  <c r="E11872" i="4"/>
  <c r="E11873" i="4"/>
  <c r="E11874" i="4"/>
  <c r="E11875" i="4"/>
  <c r="E11876" i="4"/>
  <c r="E11877" i="4"/>
  <c r="E11878" i="4"/>
  <c r="E11879" i="4"/>
  <c r="E11880" i="4"/>
  <c r="E11881" i="4"/>
  <c r="E11882" i="4"/>
  <c r="E11883" i="4"/>
  <c r="E11884" i="4"/>
  <c r="E11885" i="4"/>
  <c r="E11886" i="4"/>
  <c r="E11887" i="4"/>
  <c r="E11888" i="4"/>
  <c r="E11889" i="4"/>
  <c r="E11890" i="4"/>
  <c r="E11891" i="4"/>
  <c r="E11892" i="4"/>
  <c r="E11893" i="4"/>
  <c r="E11894" i="4"/>
  <c r="E11895" i="4"/>
  <c r="E11896" i="4"/>
  <c r="E11897" i="4"/>
  <c r="E11898" i="4"/>
  <c r="E11899" i="4"/>
  <c r="E11900" i="4"/>
  <c r="E11901" i="4"/>
  <c r="E11902" i="4"/>
  <c r="E11903" i="4"/>
  <c r="E11904" i="4"/>
  <c r="E11905" i="4"/>
  <c r="E11906" i="4"/>
  <c r="E11907" i="4"/>
  <c r="E11908" i="4"/>
  <c r="E11909" i="4"/>
  <c r="E11910" i="4"/>
  <c r="E11911" i="4"/>
  <c r="E11912" i="4"/>
  <c r="E11913" i="4"/>
  <c r="E11914" i="4"/>
  <c r="E11915" i="4"/>
  <c r="E11916" i="4"/>
  <c r="E11917" i="4"/>
  <c r="E11918" i="4"/>
  <c r="E11919" i="4"/>
  <c r="E11920" i="4"/>
  <c r="E11921" i="4"/>
  <c r="E11922" i="4"/>
  <c r="E11923" i="4"/>
  <c r="E11924" i="4"/>
  <c r="E11925" i="4"/>
  <c r="E11926" i="4"/>
  <c r="E11927" i="4"/>
  <c r="E11928" i="4"/>
  <c r="E11929" i="4"/>
  <c r="E11930" i="4"/>
  <c r="E11931" i="4"/>
  <c r="E11932" i="4"/>
  <c r="E11933" i="4"/>
  <c r="E11934" i="4"/>
  <c r="E11935" i="4"/>
  <c r="E11936" i="4"/>
  <c r="E11937" i="4"/>
  <c r="E11938" i="4"/>
  <c r="E11939" i="4"/>
  <c r="E11940" i="4"/>
  <c r="E11941" i="4"/>
  <c r="E11942" i="4"/>
  <c r="E11943" i="4"/>
  <c r="E11944" i="4"/>
  <c r="E11945" i="4"/>
  <c r="E11946" i="4"/>
  <c r="E11947" i="4"/>
  <c r="E11948" i="4"/>
  <c r="E11949" i="4"/>
  <c r="E11950" i="4"/>
  <c r="E11951" i="4"/>
  <c r="E11952" i="4"/>
  <c r="E11953" i="4"/>
  <c r="E11954" i="4"/>
  <c r="E11955" i="4"/>
  <c r="E11956" i="4"/>
  <c r="E11957" i="4"/>
  <c r="E11958" i="4"/>
  <c r="E11959" i="4"/>
  <c r="E11960" i="4"/>
  <c r="E11961" i="4"/>
  <c r="E11962" i="4"/>
  <c r="E11963" i="4"/>
  <c r="E11964" i="4"/>
  <c r="E11965" i="4"/>
  <c r="E11966" i="4"/>
  <c r="E11967" i="4"/>
  <c r="E11968" i="4"/>
  <c r="E11969" i="4"/>
  <c r="E11970" i="4"/>
  <c r="E11971" i="4"/>
  <c r="E11972" i="4"/>
  <c r="E11973" i="4"/>
  <c r="E11974" i="4"/>
  <c r="E11975" i="4"/>
  <c r="E11976" i="4"/>
  <c r="E11977" i="4"/>
  <c r="E11978" i="4"/>
  <c r="E11979" i="4"/>
  <c r="E11980" i="4"/>
  <c r="E11981" i="4"/>
  <c r="E11982" i="4"/>
  <c r="E11983" i="4"/>
  <c r="E11984" i="4"/>
  <c r="E11985" i="4"/>
  <c r="E11986" i="4"/>
  <c r="E11987" i="4"/>
  <c r="E11988" i="4"/>
  <c r="E11989" i="4"/>
  <c r="E11990" i="4"/>
  <c r="E11991" i="4"/>
  <c r="E11992" i="4"/>
  <c r="E11993" i="4"/>
  <c r="E11994" i="4"/>
  <c r="E11995" i="4"/>
  <c r="E11996" i="4"/>
  <c r="E11997" i="4"/>
  <c r="E11998" i="4"/>
  <c r="E11999" i="4"/>
  <c r="E12000" i="4"/>
  <c r="E12001" i="4"/>
  <c r="E12002" i="4"/>
  <c r="E12003" i="4"/>
  <c r="E12004" i="4"/>
  <c r="E12005" i="4"/>
  <c r="E12006" i="4"/>
  <c r="E12007" i="4"/>
  <c r="E12008" i="4"/>
  <c r="E12009" i="4"/>
  <c r="E12010" i="4"/>
  <c r="E12011" i="4"/>
  <c r="E12012" i="4"/>
  <c r="E12013" i="4"/>
  <c r="E12014" i="4"/>
  <c r="E12015" i="4"/>
  <c r="E12016" i="4"/>
  <c r="E12017" i="4"/>
  <c r="E12018" i="4"/>
  <c r="E12019" i="4"/>
  <c r="E12020" i="4"/>
  <c r="E12021" i="4"/>
  <c r="E12022" i="4"/>
  <c r="E12023" i="4"/>
  <c r="E12024" i="4"/>
  <c r="E12025" i="4"/>
  <c r="E12026" i="4"/>
  <c r="E12027" i="4"/>
  <c r="E12028" i="4"/>
  <c r="E12029" i="4"/>
  <c r="E12030" i="4"/>
  <c r="E12031" i="4"/>
  <c r="E12032" i="4"/>
  <c r="E12033" i="4"/>
  <c r="E12034" i="4"/>
  <c r="E12035" i="4"/>
  <c r="E12036" i="4"/>
  <c r="E12037" i="4"/>
  <c r="E12038" i="4"/>
  <c r="E12039" i="4"/>
  <c r="E12040" i="4"/>
  <c r="E12041" i="4"/>
  <c r="E12042" i="4"/>
  <c r="E12043" i="4"/>
  <c r="E12044" i="4"/>
  <c r="E12045" i="4"/>
  <c r="E12046" i="4"/>
  <c r="E12047" i="4"/>
  <c r="E12048" i="4"/>
  <c r="E12049" i="4"/>
  <c r="E12050" i="4"/>
  <c r="E12051" i="4"/>
  <c r="E12052" i="4"/>
  <c r="E12053" i="4"/>
  <c r="E12054" i="4"/>
  <c r="E12055" i="4"/>
  <c r="E12056" i="4"/>
  <c r="E12057" i="4"/>
  <c r="E12058" i="4"/>
  <c r="E12059" i="4"/>
  <c r="E12060" i="4"/>
  <c r="E12061" i="4"/>
  <c r="E12062" i="4"/>
  <c r="E12063" i="4"/>
  <c r="E12064" i="4"/>
  <c r="E12065" i="4"/>
  <c r="E12066" i="4"/>
  <c r="E12067" i="4"/>
  <c r="E12068" i="4"/>
  <c r="E12069" i="4"/>
  <c r="E12070" i="4"/>
  <c r="E12071" i="4"/>
  <c r="E12072" i="4"/>
  <c r="E12073" i="4"/>
  <c r="E12074" i="4"/>
  <c r="E12075" i="4"/>
  <c r="E12076" i="4"/>
  <c r="E12077" i="4"/>
  <c r="E12078" i="4"/>
  <c r="E12079" i="4"/>
  <c r="E12080" i="4"/>
  <c r="E12081" i="4"/>
  <c r="E12082" i="4"/>
  <c r="E12083" i="4"/>
  <c r="E12084" i="4"/>
  <c r="E12085" i="4"/>
  <c r="E12086" i="4"/>
  <c r="E12087" i="4"/>
  <c r="E12088" i="4"/>
  <c r="E12089" i="4"/>
  <c r="E12090" i="4"/>
  <c r="E12091" i="4"/>
  <c r="E12092" i="4"/>
  <c r="E12093" i="4"/>
  <c r="E12094" i="4"/>
  <c r="E12095" i="4"/>
  <c r="E12096" i="4"/>
  <c r="E12097" i="4"/>
  <c r="E12098" i="4"/>
  <c r="E12099" i="4"/>
  <c r="E12100" i="4"/>
  <c r="E12101" i="4"/>
  <c r="E12102" i="4"/>
  <c r="E12103" i="4"/>
  <c r="E12104" i="4"/>
  <c r="E12105" i="4"/>
  <c r="E12106" i="4"/>
  <c r="E12107" i="4"/>
  <c r="E12108" i="4"/>
  <c r="E12109" i="4"/>
  <c r="E12110" i="4"/>
  <c r="E12111" i="4"/>
  <c r="E12112" i="4"/>
  <c r="E12113" i="4"/>
  <c r="E12114" i="4"/>
  <c r="E12115" i="4"/>
  <c r="E12116" i="4"/>
  <c r="E12117" i="4"/>
  <c r="E12118" i="4"/>
  <c r="E12119" i="4"/>
  <c r="E12120" i="4"/>
  <c r="E12121" i="4"/>
  <c r="E12122" i="4"/>
  <c r="E12123" i="4"/>
  <c r="E12124" i="4"/>
  <c r="E12125" i="4"/>
  <c r="E12126" i="4"/>
  <c r="E12127" i="4"/>
  <c r="E12128" i="4"/>
  <c r="E12129" i="4"/>
  <c r="E12130" i="4"/>
  <c r="E12131" i="4"/>
  <c r="E12132" i="4"/>
  <c r="E12133" i="4"/>
  <c r="E12134" i="4"/>
  <c r="E12135" i="4"/>
  <c r="E12136" i="4"/>
  <c r="E12137" i="4"/>
  <c r="E12138" i="4"/>
  <c r="E12139" i="4"/>
  <c r="E12140" i="4"/>
  <c r="E12141" i="4"/>
  <c r="E12142" i="4"/>
  <c r="E12143" i="4"/>
  <c r="E12144" i="4"/>
  <c r="E12145" i="4"/>
  <c r="E12146" i="4"/>
  <c r="E12147" i="4"/>
  <c r="E12148" i="4"/>
  <c r="E12149" i="4"/>
  <c r="E12150" i="4"/>
  <c r="E12151" i="4"/>
  <c r="E12152" i="4"/>
  <c r="E12153" i="4"/>
  <c r="E12154" i="4"/>
  <c r="E12155" i="4"/>
  <c r="E12156" i="4"/>
  <c r="E12157" i="4"/>
  <c r="E12158" i="4"/>
  <c r="E12159" i="4"/>
  <c r="E12160" i="4"/>
  <c r="E12161" i="4"/>
  <c r="E12162" i="4"/>
  <c r="E12163" i="4"/>
  <c r="E12164" i="4"/>
  <c r="E12165" i="4"/>
  <c r="E12166" i="4"/>
  <c r="E12167" i="4"/>
  <c r="E12168" i="4"/>
  <c r="E12169" i="4"/>
  <c r="E12170" i="4"/>
  <c r="E12171" i="4"/>
  <c r="E12172" i="4"/>
  <c r="E12173" i="4"/>
  <c r="E12174" i="4"/>
  <c r="E12175" i="4"/>
  <c r="E12176" i="4"/>
  <c r="E12177" i="4"/>
  <c r="E12178" i="4"/>
  <c r="E12179" i="4"/>
  <c r="E12180" i="4"/>
  <c r="E12181" i="4"/>
  <c r="E12182" i="4"/>
  <c r="E12183" i="4"/>
  <c r="E12184" i="4"/>
  <c r="E12185" i="4"/>
  <c r="E12186" i="4"/>
  <c r="E12187" i="4"/>
  <c r="E12188" i="4"/>
  <c r="E12189" i="4"/>
  <c r="E12190" i="4"/>
  <c r="E12191" i="4"/>
  <c r="E12192" i="4"/>
  <c r="E12193" i="4"/>
  <c r="E12194" i="4"/>
  <c r="E12195" i="4"/>
  <c r="E12196" i="4"/>
  <c r="E12197" i="4"/>
  <c r="E12198" i="4"/>
  <c r="E12199" i="4"/>
  <c r="E12200" i="4"/>
  <c r="E12201" i="4"/>
  <c r="E12202" i="4"/>
  <c r="E12203" i="4"/>
  <c r="E12204" i="4"/>
  <c r="E12205" i="4"/>
  <c r="E12206" i="4"/>
  <c r="E12207" i="4"/>
  <c r="E12208" i="4"/>
  <c r="E12209" i="4"/>
  <c r="E12210" i="4"/>
  <c r="E12211" i="4"/>
  <c r="E12212" i="4"/>
  <c r="E12213" i="4"/>
  <c r="E12214" i="4"/>
  <c r="E12215" i="4"/>
  <c r="E12216" i="4"/>
  <c r="E12217" i="4"/>
  <c r="E12218" i="4"/>
  <c r="E12219" i="4"/>
  <c r="E12220" i="4"/>
  <c r="E12221" i="4"/>
  <c r="E12222" i="4"/>
  <c r="E12223" i="4"/>
  <c r="E12224" i="4"/>
  <c r="E12225" i="4"/>
  <c r="E12226" i="4"/>
  <c r="E12227" i="4"/>
  <c r="E12228" i="4"/>
  <c r="E12229" i="4"/>
  <c r="E12230" i="4"/>
  <c r="E12231" i="4"/>
  <c r="E12232" i="4"/>
  <c r="E12233" i="4"/>
  <c r="E12234" i="4"/>
  <c r="E12235" i="4"/>
  <c r="E12236" i="4"/>
  <c r="E12237" i="4"/>
  <c r="E12238" i="4"/>
  <c r="E12239" i="4"/>
  <c r="E12240" i="4"/>
  <c r="E12241" i="4"/>
  <c r="E12242" i="4"/>
  <c r="E12243" i="4"/>
  <c r="E12244" i="4"/>
  <c r="E12245" i="4"/>
  <c r="E12246" i="4"/>
  <c r="E12247" i="4"/>
  <c r="E12248" i="4"/>
  <c r="E12249" i="4"/>
  <c r="E12250" i="4"/>
  <c r="E12251" i="4"/>
  <c r="E12252" i="4"/>
  <c r="E12253" i="4"/>
  <c r="E12254" i="4"/>
  <c r="E12255" i="4"/>
  <c r="E12256" i="4"/>
  <c r="E12257" i="4"/>
  <c r="E12258" i="4"/>
  <c r="E12259" i="4"/>
  <c r="E12260" i="4"/>
  <c r="E12261" i="4"/>
  <c r="E12262" i="4"/>
  <c r="E12263" i="4"/>
  <c r="E12264" i="4"/>
  <c r="E12265" i="4"/>
  <c r="E12266" i="4"/>
  <c r="E12267" i="4"/>
  <c r="E12268" i="4"/>
  <c r="E12269" i="4"/>
  <c r="E12270" i="4"/>
  <c r="E12271" i="4"/>
  <c r="E12272" i="4"/>
  <c r="E12273" i="4"/>
  <c r="E12274" i="4"/>
  <c r="E12275" i="4"/>
  <c r="E12276" i="4"/>
  <c r="E12277" i="4"/>
  <c r="E12278" i="4"/>
  <c r="E12279" i="4"/>
  <c r="E12280" i="4"/>
  <c r="E12281" i="4"/>
  <c r="E12282" i="4"/>
  <c r="E12283" i="4"/>
  <c r="E12284" i="4"/>
  <c r="E12285" i="4"/>
  <c r="E12286" i="4"/>
  <c r="E12287" i="4"/>
  <c r="E12288" i="4"/>
  <c r="E12289" i="4"/>
  <c r="E12290" i="4"/>
  <c r="E12291" i="4"/>
  <c r="E12292" i="4"/>
  <c r="E12293" i="4"/>
  <c r="E12294" i="4"/>
  <c r="E12295" i="4"/>
  <c r="E12296" i="4"/>
  <c r="E12297" i="4"/>
  <c r="E12298" i="4"/>
  <c r="E12299" i="4"/>
  <c r="E12300" i="4"/>
  <c r="E12301" i="4"/>
  <c r="E12302" i="4"/>
  <c r="E12303" i="4"/>
  <c r="E12304" i="4"/>
  <c r="E12305" i="4"/>
  <c r="E12306" i="4"/>
  <c r="E12307" i="4"/>
  <c r="E12308" i="4"/>
  <c r="E12309" i="4"/>
  <c r="E12310" i="4"/>
  <c r="E12311" i="4"/>
  <c r="E12312" i="4"/>
  <c r="E12313" i="4"/>
  <c r="E12314" i="4"/>
  <c r="E12315" i="4"/>
  <c r="E12316" i="4"/>
  <c r="E12317" i="4"/>
  <c r="E12318" i="4"/>
  <c r="E12319" i="4"/>
  <c r="E12320" i="4"/>
  <c r="E12321" i="4"/>
  <c r="E12322" i="4"/>
  <c r="E12323" i="4"/>
  <c r="E12324" i="4"/>
  <c r="E12325" i="4"/>
  <c r="E12326" i="4"/>
  <c r="E12327" i="4"/>
  <c r="E12328" i="4"/>
  <c r="E12329" i="4"/>
  <c r="E12330" i="4"/>
  <c r="E12331" i="4"/>
  <c r="E12332" i="4"/>
  <c r="E12333" i="4"/>
  <c r="E12334" i="4"/>
  <c r="E12335" i="4"/>
  <c r="E12336" i="4"/>
  <c r="E12337" i="4"/>
  <c r="E12338" i="4"/>
  <c r="E12339" i="4"/>
  <c r="E12340" i="4"/>
  <c r="E12341" i="4"/>
  <c r="E12342" i="4"/>
  <c r="E12343" i="4"/>
  <c r="E12344" i="4"/>
  <c r="E12345" i="4"/>
  <c r="E12346" i="4"/>
  <c r="E12347" i="4"/>
  <c r="E12348" i="4"/>
  <c r="E12349" i="4"/>
  <c r="E12350" i="4"/>
  <c r="E12351" i="4"/>
  <c r="E12352" i="4"/>
  <c r="E12353" i="4"/>
  <c r="E12354" i="4"/>
  <c r="E12355" i="4"/>
  <c r="E12356" i="4"/>
  <c r="E12357" i="4"/>
  <c r="E12358" i="4"/>
  <c r="E12359" i="4"/>
  <c r="E12360" i="4"/>
  <c r="E12361" i="4"/>
  <c r="E12362" i="4"/>
  <c r="E12363" i="4"/>
  <c r="E12364" i="4"/>
  <c r="E12365" i="4"/>
  <c r="E12366" i="4"/>
  <c r="E12367" i="4"/>
  <c r="E12368" i="4"/>
  <c r="E12369" i="4"/>
  <c r="E12370" i="4"/>
  <c r="E12371" i="4"/>
  <c r="E12372" i="4"/>
  <c r="E12373" i="4"/>
  <c r="E12374" i="4"/>
  <c r="E12375" i="4"/>
  <c r="E12376" i="4"/>
  <c r="E12377" i="4"/>
  <c r="E12378" i="4"/>
  <c r="E12379" i="4"/>
  <c r="E12380" i="4"/>
  <c r="E12381" i="4"/>
  <c r="E12382" i="4"/>
  <c r="E12383" i="4"/>
  <c r="E12384" i="4"/>
  <c r="E12385" i="4"/>
  <c r="E12386" i="4"/>
  <c r="E12387" i="4"/>
  <c r="E12388" i="4"/>
  <c r="E12389" i="4"/>
  <c r="E12390" i="4"/>
  <c r="E12391" i="4"/>
  <c r="E12392" i="4"/>
  <c r="E12393" i="4"/>
  <c r="E12394" i="4"/>
  <c r="E12395" i="4"/>
  <c r="E12396" i="4"/>
  <c r="E12397" i="4"/>
  <c r="E12398" i="4"/>
  <c r="E12399" i="4"/>
  <c r="E12400" i="4"/>
  <c r="E12401" i="4"/>
  <c r="E12402" i="4"/>
  <c r="E12403" i="4"/>
  <c r="E12404" i="4"/>
  <c r="E12405" i="4"/>
  <c r="E12406" i="4"/>
  <c r="E12407" i="4"/>
  <c r="E12408" i="4"/>
  <c r="E12409" i="4"/>
  <c r="E12410" i="4"/>
  <c r="E12411" i="4"/>
  <c r="E12412" i="4"/>
  <c r="E12413" i="4"/>
  <c r="E12414" i="4"/>
  <c r="E12415" i="4"/>
  <c r="E12416" i="4"/>
  <c r="E12417" i="4"/>
  <c r="E12418" i="4"/>
  <c r="E12419" i="4"/>
  <c r="E12420" i="4"/>
  <c r="E12421" i="4"/>
  <c r="E12422" i="4"/>
  <c r="E12423" i="4"/>
  <c r="E12424" i="4"/>
  <c r="E12425" i="4"/>
  <c r="E12426" i="4"/>
  <c r="E12427" i="4"/>
  <c r="E12428" i="4"/>
  <c r="E12429" i="4"/>
  <c r="E12430" i="4"/>
  <c r="E12431" i="4"/>
  <c r="E12432" i="4"/>
  <c r="E12433" i="4"/>
  <c r="E12434" i="4"/>
  <c r="E12435" i="4"/>
  <c r="E12436" i="4"/>
  <c r="E12437" i="4"/>
  <c r="E12438" i="4"/>
  <c r="E12439" i="4"/>
  <c r="E12440" i="4"/>
  <c r="E12441" i="4"/>
  <c r="E12442" i="4"/>
  <c r="E12443" i="4"/>
  <c r="E12444" i="4"/>
  <c r="E12445" i="4"/>
  <c r="E12446" i="4"/>
  <c r="E12447" i="4"/>
  <c r="E12448" i="4"/>
  <c r="E12449" i="4"/>
  <c r="E12450" i="4"/>
  <c r="E12451" i="4"/>
  <c r="E12452" i="4"/>
  <c r="E12453" i="4"/>
  <c r="E12454" i="4"/>
  <c r="E12455" i="4"/>
  <c r="E12456" i="4"/>
  <c r="E12457" i="4"/>
  <c r="E12458" i="4"/>
  <c r="E12459" i="4"/>
  <c r="E12460" i="4"/>
  <c r="E12461" i="4"/>
  <c r="E12462" i="4"/>
  <c r="E12463" i="4"/>
  <c r="E12464" i="4"/>
  <c r="E12465" i="4"/>
  <c r="E12466" i="4"/>
  <c r="E12467" i="4"/>
  <c r="E12468" i="4"/>
  <c r="E12469" i="4"/>
  <c r="E12470" i="4"/>
  <c r="E12471" i="4"/>
  <c r="E12472" i="4"/>
  <c r="E12473" i="4"/>
  <c r="E12474" i="4"/>
  <c r="E12475" i="4"/>
  <c r="E12476" i="4"/>
  <c r="E12477" i="4"/>
  <c r="E12478" i="4"/>
  <c r="E12479" i="4"/>
  <c r="E12480" i="4"/>
  <c r="E12481" i="4"/>
  <c r="E12482" i="4"/>
  <c r="E12483" i="4"/>
  <c r="E12484" i="4"/>
  <c r="E12485" i="4"/>
  <c r="E12486" i="4"/>
  <c r="E12487" i="4"/>
  <c r="E12488" i="4"/>
  <c r="E12489" i="4"/>
  <c r="E12490" i="4"/>
  <c r="E12491" i="4"/>
  <c r="E12492" i="4"/>
  <c r="E12493" i="4"/>
  <c r="E12494" i="4"/>
  <c r="E12495" i="4"/>
  <c r="E12496" i="4"/>
  <c r="E12497" i="4"/>
  <c r="E12498" i="4"/>
  <c r="E12499" i="4"/>
  <c r="E12500" i="4"/>
  <c r="E12501" i="4"/>
  <c r="E12502" i="4"/>
  <c r="E12503" i="4"/>
  <c r="E12504" i="4"/>
  <c r="E12505" i="4"/>
  <c r="E12506" i="4"/>
  <c r="E12507" i="4"/>
  <c r="E12508" i="4"/>
  <c r="E12509" i="4"/>
  <c r="E12510" i="4"/>
  <c r="E12511" i="4"/>
  <c r="E12512" i="4"/>
  <c r="E12513" i="4"/>
  <c r="E12514" i="4"/>
  <c r="E12515" i="4"/>
  <c r="E12516" i="4"/>
  <c r="E12517" i="4"/>
  <c r="E12518" i="4"/>
  <c r="E12519" i="4"/>
  <c r="E12520" i="4"/>
  <c r="E12521" i="4"/>
  <c r="E12522" i="4"/>
  <c r="E12523" i="4"/>
  <c r="E12524" i="4"/>
  <c r="E12525" i="4"/>
  <c r="E12526" i="4"/>
  <c r="E12527" i="4"/>
  <c r="E12528" i="4"/>
  <c r="E12529" i="4"/>
  <c r="E12530" i="4"/>
  <c r="E12531" i="4"/>
  <c r="E12532" i="4"/>
  <c r="E12533" i="4"/>
  <c r="E12534" i="4"/>
  <c r="E12535" i="4"/>
  <c r="E12536" i="4"/>
  <c r="E12537" i="4"/>
  <c r="E12538" i="4"/>
  <c r="E12539" i="4"/>
  <c r="E12540" i="4"/>
  <c r="E12541" i="4"/>
  <c r="E12542" i="4"/>
  <c r="E12543" i="4"/>
  <c r="E12544" i="4"/>
  <c r="E12545" i="4"/>
  <c r="E12546" i="4"/>
  <c r="E12547" i="4"/>
  <c r="E12548" i="4"/>
  <c r="E12549" i="4"/>
  <c r="E12550" i="4"/>
  <c r="E12551" i="4"/>
  <c r="E12552" i="4"/>
  <c r="E12553" i="4"/>
  <c r="E12554" i="4"/>
  <c r="E12555" i="4"/>
  <c r="E12556" i="4"/>
  <c r="E12557" i="4"/>
  <c r="E12558" i="4"/>
  <c r="E12559" i="4"/>
  <c r="E12560" i="4"/>
  <c r="E12561" i="4"/>
  <c r="E12562" i="4"/>
  <c r="E12563" i="4"/>
  <c r="E12564" i="4"/>
  <c r="E12565" i="4"/>
  <c r="E12566" i="4"/>
  <c r="E12567" i="4"/>
  <c r="E12568" i="4"/>
  <c r="E12569" i="4"/>
  <c r="E12570" i="4"/>
  <c r="E12571" i="4"/>
  <c r="E12572" i="4"/>
  <c r="E12573" i="4"/>
  <c r="E12574" i="4"/>
  <c r="E12575" i="4"/>
  <c r="E12576" i="4"/>
  <c r="E12577" i="4"/>
  <c r="E12578" i="4"/>
  <c r="E12579" i="4"/>
  <c r="E12580" i="4"/>
  <c r="E12581" i="4"/>
  <c r="E12582" i="4"/>
  <c r="E12583" i="4"/>
  <c r="E12584" i="4"/>
  <c r="E12585" i="4"/>
  <c r="E12586" i="4"/>
  <c r="E12587" i="4"/>
  <c r="E12588" i="4"/>
  <c r="E12589" i="4"/>
  <c r="E12590" i="4"/>
  <c r="E12591" i="4"/>
  <c r="E12592" i="4"/>
  <c r="E12593" i="4"/>
  <c r="E12594" i="4"/>
  <c r="E12595" i="4"/>
  <c r="E12596" i="4"/>
  <c r="E12597" i="4"/>
  <c r="E12598" i="4"/>
  <c r="E12599" i="4"/>
  <c r="E12600" i="4"/>
  <c r="E12601" i="4"/>
  <c r="E12602" i="4"/>
  <c r="E12603" i="4"/>
  <c r="E12604" i="4"/>
  <c r="E12605" i="4"/>
  <c r="E12606" i="4"/>
  <c r="E12607" i="4"/>
  <c r="E12608" i="4"/>
  <c r="E12609" i="4"/>
  <c r="E12610" i="4"/>
  <c r="E12611" i="4"/>
  <c r="E12612" i="4"/>
  <c r="E12613" i="4"/>
  <c r="E12614" i="4"/>
  <c r="E12615" i="4"/>
  <c r="E12616" i="4"/>
  <c r="E12617" i="4"/>
  <c r="E12618" i="4"/>
  <c r="E12619" i="4"/>
  <c r="E12620" i="4"/>
  <c r="E12621" i="4"/>
  <c r="E12622" i="4"/>
  <c r="E12623" i="4"/>
  <c r="E12624" i="4"/>
  <c r="E12625" i="4"/>
  <c r="E12626" i="4"/>
  <c r="E12627" i="4"/>
  <c r="E12628" i="4"/>
  <c r="E12629" i="4"/>
  <c r="E12630" i="4"/>
  <c r="E12631" i="4"/>
  <c r="E12632" i="4"/>
  <c r="E12633" i="4"/>
  <c r="E12634" i="4"/>
  <c r="E12635" i="4"/>
  <c r="E12636" i="4"/>
  <c r="E12637" i="4"/>
  <c r="E12638" i="4"/>
  <c r="E12639" i="4"/>
  <c r="E12640" i="4"/>
  <c r="E12641" i="4"/>
  <c r="E12642" i="4"/>
  <c r="E12643" i="4"/>
  <c r="E12644" i="4"/>
  <c r="E12645" i="4"/>
  <c r="E12646" i="4"/>
  <c r="E12647" i="4"/>
  <c r="E12648" i="4"/>
  <c r="E12649" i="4"/>
  <c r="E12650" i="4"/>
  <c r="E12651" i="4"/>
  <c r="E12652" i="4"/>
  <c r="E12653" i="4"/>
  <c r="E12654" i="4"/>
  <c r="E12655" i="4"/>
  <c r="E12656" i="4"/>
  <c r="E12657" i="4"/>
  <c r="E12658" i="4"/>
  <c r="E12659" i="4"/>
  <c r="E12660" i="4"/>
  <c r="E12661" i="4"/>
  <c r="E12662" i="4"/>
  <c r="E12663" i="4"/>
  <c r="E12664" i="4"/>
  <c r="E12665" i="4"/>
  <c r="E12666" i="4"/>
  <c r="E12667" i="4"/>
  <c r="E12668" i="4"/>
  <c r="E12669" i="4"/>
  <c r="E12670" i="4"/>
  <c r="E12671" i="4"/>
  <c r="E12672" i="4"/>
  <c r="E12673" i="4"/>
  <c r="E12674" i="4"/>
  <c r="E12675" i="4"/>
  <c r="E12676" i="4"/>
  <c r="E12677" i="4"/>
  <c r="E12678" i="4"/>
  <c r="E12679" i="4"/>
  <c r="E12680" i="4"/>
  <c r="E12681" i="4"/>
  <c r="E12682" i="4"/>
  <c r="E12683" i="4"/>
  <c r="E12684" i="4"/>
  <c r="E12685" i="4"/>
  <c r="E12686" i="4"/>
  <c r="E12687" i="4"/>
  <c r="E12688" i="4"/>
  <c r="E12689" i="4"/>
  <c r="E12690" i="4"/>
  <c r="E12691" i="4"/>
  <c r="E12692" i="4"/>
  <c r="E12693" i="4"/>
  <c r="E12694" i="4"/>
  <c r="E12695" i="4"/>
  <c r="E12696" i="4"/>
  <c r="E12697" i="4"/>
  <c r="E12698" i="4"/>
  <c r="E12699" i="4"/>
  <c r="E12700" i="4"/>
  <c r="E12701" i="4"/>
  <c r="E12702" i="4"/>
  <c r="E12703" i="4"/>
  <c r="E12704" i="4"/>
  <c r="E12705" i="4"/>
  <c r="E12706" i="4"/>
  <c r="E12707" i="4"/>
  <c r="E12708" i="4"/>
  <c r="E12709" i="4"/>
  <c r="E12710" i="4"/>
  <c r="E12711" i="4"/>
  <c r="E12712" i="4"/>
  <c r="E12713" i="4"/>
  <c r="E12714" i="4"/>
  <c r="E12715" i="4"/>
  <c r="E12716" i="4"/>
  <c r="E12717" i="4"/>
  <c r="E12718" i="4"/>
  <c r="E12719" i="4"/>
  <c r="E12720" i="4"/>
  <c r="E12721" i="4"/>
  <c r="E12722" i="4"/>
  <c r="E12723" i="4"/>
  <c r="E12724" i="4"/>
  <c r="E12725" i="4"/>
  <c r="E12726" i="4"/>
  <c r="E12727" i="4"/>
  <c r="E12728" i="4"/>
  <c r="E12729" i="4"/>
  <c r="E12730" i="4"/>
  <c r="E12731" i="4"/>
  <c r="E12732" i="4"/>
  <c r="E12733" i="4"/>
  <c r="E12734" i="4"/>
  <c r="E12735" i="4"/>
  <c r="E12736" i="4"/>
  <c r="E12737" i="4"/>
  <c r="E12738" i="4"/>
  <c r="E12739" i="4"/>
  <c r="E12740" i="4"/>
  <c r="E12741" i="4"/>
  <c r="E12742" i="4"/>
  <c r="E12743" i="4"/>
  <c r="E12744" i="4"/>
  <c r="E12745" i="4"/>
  <c r="E12746" i="4"/>
  <c r="E12747" i="4"/>
  <c r="E12748" i="4"/>
  <c r="E12749" i="4"/>
  <c r="E12750" i="4"/>
  <c r="E12751" i="4"/>
  <c r="E12752" i="4"/>
  <c r="E12753" i="4"/>
  <c r="E12754" i="4"/>
  <c r="E12755" i="4"/>
  <c r="E12756" i="4"/>
  <c r="E12757" i="4"/>
  <c r="E12758" i="4"/>
  <c r="E12759" i="4"/>
  <c r="E12760" i="4"/>
  <c r="E12761" i="4"/>
  <c r="E12762" i="4"/>
  <c r="E12763" i="4"/>
  <c r="E12764" i="4"/>
  <c r="E12765" i="4"/>
  <c r="E12766" i="4"/>
  <c r="E12767" i="4"/>
  <c r="E12768" i="4"/>
  <c r="E12769" i="4"/>
  <c r="E12770" i="4"/>
  <c r="E12771" i="4"/>
  <c r="E12772" i="4"/>
  <c r="E12773" i="4"/>
  <c r="E12774" i="4"/>
  <c r="E12775" i="4"/>
  <c r="E12776" i="4"/>
  <c r="E12777" i="4"/>
  <c r="E12778" i="4"/>
  <c r="E12779" i="4"/>
  <c r="E12780" i="4"/>
  <c r="E12781" i="4"/>
  <c r="E12782" i="4"/>
  <c r="E12783" i="4"/>
  <c r="E12784" i="4"/>
  <c r="E12785" i="4"/>
  <c r="E12786" i="4"/>
  <c r="E12787" i="4"/>
  <c r="E12788" i="4"/>
  <c r="E12789" i="4"/>
  <c r="E12790" i="4"/>
  <c r="E12791" i="4"/>
  <c r="E12792" i="4"/>
  <c r="E12793" i="4"/>
  <c r="E12794" i="4"/>
  <c r="E12795" i="4"/>
  <c r="E12796" i="4"/>
  <c r="E12797" i="4"/>
  <c r="E12798" i="4"/>
  <c r="E12799" i="4"/>
  <c r="E12800" i="4"/>
  <c r="E12801" i="4"/>
  <c r="E12802" i="4"/>
  <c r="E12803" i="4"/>
  <c r="E12804" i="4"/>
  <c r="E12805" i="4"/>
  <c r="E12806" i="4"/>
  <c r="E12807" i="4"/>
  <c r="E12808" i="4"/>
  <c r="E12809" i="4"/>
  <c r="E12810" i="4"/>
  <c r="E12811" i="4"/>
  <c r="E12812" i="4"/>
  <c r="E12813" i="4"/>
  <c r="E12814" i="4"/>
  <c r="E12815" i="4"/>
  <c r="E12816" i="4"/>
  <c r="E12817" i="4"/>
  <c r="E12818" i="4"/>
  <c r="E12819" i="4"/>
  <c r="E12820" i="4"/>
  <c r="E12821" i="4"/>
  <c r="E12822" i="4"/>
  <c r="E12823" i="4"/>
  <c r="E12824" i="4"/>
  <c r="E12825" i="4"/>
  <c r="E12826" i="4"/>
  <c r="E12827" i="4"/>
  <c r="E12828" i="4"/>
  <c r="E12829" i="4"/>
  <c r="E12830" i="4"/>
  <c r="E12831" i="4"/>
  <c r="E12832" i="4"/>
  <c r="E12833" i="4"/>
  <c r="E12834" i="4"/>
  <c r="E12835" i="4"/>
  <c r="E12836" i="4"/>
  <c r="E12837" i="4"/>
  <c r="E12838" i="4"/>
  <c r="E12839" i="4"/>
  <c r="E12840" i="4"/>
  <c r="E12841" i="4"/>
  <c r="E12842" i="4"/>
  <c r="E12843" i="4"/>
  <c r="E12844" i="4"/>
  <c r="E12845" i="4"/>
  <c r="E12846" i="4"/>
  <c r="E12847" i="4"/>
  <c r="E12848" i="4"/>
  <c r="E12849" i="4"/>
  <c r="E12850" i="4"/>
  <c r="E12851" i="4"/>
  <c r="E12852" i="4"/>
  <c r="E12853" i="4"/>
  <c r="E12854" i="4"/>
  <c r="E12855" i="4"/>
  <c r="E12856" i="4"/>
  <c r="E12857" i="4"/>
  <c r="E12858" i="4"/>
  <c r="E12859" i="4"/>
  <c r="E12860" i="4"/>
  <c r="E12861" i="4"/>
  <c r="E12862" i="4"/>
  <c r="E12863" i="4"/>
  <c r="E12864" i="4"/>
  <c r="E12865" i="4"/>
  <c r="E12866" i="4"/>
  <c r="E12867" i="4"/>
  <c r="E12868" i="4"/>
  <c r="E12869" i="4"/>
  <c r="E12870" i="4"/>
  <c r="E12871" i="4"/>
  <c r="E12872" i="4"/>
  <c r="E12873" i="4"/>
  <c r="E12874" i="4"/>
  <c r="E12875" i="4"/>
  <c r="E12876" i="4"/>
  <c r="E12877" i="4"/>
  <c r="E12878" i="4"/>
  <c r="E12879" i="4"/>
  <c r="E12880" i="4"/>
  <c r="E12881" i="4"/>
  <c r="E12882" i="4"/>
  <c r="E12883" i="4"/>
  <c r="E12884" i="4"/>
  <c r="E12885" i="4"/>
  <c r="E12886" i="4"/>
  <c r="E12887" i="4"/>
  <c r="E12888" i="4"/>
  <c r="E12889" i="4"/>
  <c r="E12890" i="4"/>
  <c r="E12891" i="4"/>
  <c r="E12892" i="4"/>
  <c r="E12893" i="4"/>
  <c r="E12894" i="4"/>
  <c r="E12895" i="4"/>
  <c r="E12896" i="4"/>
  <c r="E12897" i="4"/>
  <c r="E12898" i="4"/>
  <c r="E12899" i="4"/>
  <c r="E12900" i="4"/>
  <c r="E12901" i="4"/>
  <c r="E12902" i="4"/>
  <c r="E12903" i="4"/>
  <c r="E12904" i="4"/>
  <c r="E12905" i="4"/>
  <c r="E12906" i="4"/>
  <c r="E12907" i="4"/>
  <c r="E12908" i="4"/>
  <c r="E12909" i="4"/>
  <c r="E12910" i="4"/>
  <c r="E12911" i="4"/>
  <c r="E12912" i="4"/>
  <c r="E12913" i="4"/>
  <c r="E12914" i="4"/>
  <c r="E12915" i="4"/>
  <c r="E12916" i="4"/>
  <c r="E12917" i="4"/>
  <c r="E12918" i="4"/>
  <c r="E12919" i="4"/>
  <c r="E12920" i="4"/>
  <c r="E12921" i="4"/>
  <c r="E12922" i="4"/>
  <c r="E12923" i="4"/>
  <c r="E12924" i="4"/>
  <c r="E12925" i="4"/>
  <c r="E12926" i="4"/>
  <c r="E12927" i="4"/>
  <c r="E12928" i="4"/>
  <c r="E12929" i="4"/>
  <c r="E12930" i="4"/>
  <c r="E12931" i="4"/>
  <c r="E12932" i="4"/>
  <c r="E12933" i="4"/>
  <c r="E12934" i="4"/>
  <c r="E12935" i="4"/>
  <c r="E12936" i="4"/>
  <c r="E12937" i="4"/>
  <c r="E12938" i="4"/>
  <c r="E12939" i="4"/>
  <c r="E12940" i="4"/>
  <c r="E12941" i="4"/>
  <c r="E12942" i="4"/>
  <c r="E12943" i="4"/>
  <c r="E12944" i="4"/>
  <c r="E12945" i="4"/>
  <c r="E12946" i="4"/>
  <c r="E12947" i="4"/>
  <c r="E12948" i="4"/>
  <c r="E12949" i="4"/>
  <c r="E12950" i="4"/>
  <c r="E12951" i="4"/>
  <c r="E12952" i="4"/>
  <c r="E12953" i="4"/>
  <c r="E12954" i="4"/>
  <c r="E12955" i="4"/>
  <c r="E12956" i="4"/>
  <c r="E12957" i="4"/>
  <c r="E12958" i="4"/>
  <c r="E12959" i="4"/>
  <c r="E12960" i="4"/>
  <c r="E12961" i="4"/>
  <c r="E12962" i="4"/>
  <c r="E12963" i="4"/>
  <c r="E12964" i="4"/>
  <c r="E12965" i="4"/>
  <c r="E12966" i="4"/>
  <c r="E12967" i="4"/>
  <c r="E12968" i="4"/>
  <c r="E12969" i="4"/>
  <c r="E12970" i="4"/>
  <c r="E12971" i="4"/>
  <c r="E12972" i="4"/>
  <c r="E12973" i="4"/>
  <c r="E12974" i="4"/>
  <c r="E12975" i="4"/>
  <c r="E12976" i="4"/>
  <c r="E12977" i="4"/>
  <c r="E12978" i="4"/>
  <c r="E12979" i="4"/>
  <c r="E12980" i="4"/>
  <c r="E12981" i="4"/>
  <c r="E12982" i="4"/>
  <c r="E12983" i="4"/>
  <c r="E12984" i="4"/>
  <c r="E12985" i="4"/>
  <c r="E12986" i="4"/>
  <c r="E12987" i="4"/>
  <c r="E12988" i="4"/>
  <c r="E12989" i="4"/>
  <c r="E12990" i="4"/>
  <c r="E12991" i="4"/>
  <c r="E12992" i="4"/>
  <c r="E12993" i="4"/>
  <c r="E12994" i="4"/>
  <c r="E12995" i="4"/>
  <c r="E12996" i="4"/>
  <c r="E12997" i="4"/>
  <c r="E12998" i="4"/>
  <c r="E12999" i="4"/>
  <c r="E13000" i="4"/>
  <c r="E13001" i="4"/>
  <c r="E13002" i="4"/>
  <c r="E13003" i="4"/>
  <c r="E13004" i="4"/>
  <c r="E13005" i="4"/>
  <c r="E13006" i="4"/>
  <c r="E13007" i="4"/>
  <c r="E13008" i="4"/>
  <c r="E13009" i="4"/>
  <c r="E13010" i="4"/>
  <c r="E13011" i="4"/>
  <c r="E13012" i="4"/>
  <c r="E13013" i="4"/>
  <c r="E13014" i="4"/>
  <c r="E13015" i="4"/>
  <c r="E13016" i="4"/>
  <c r="E13017" i="4"/>
  <c r="E13018" i="4"/>
  <c r="E13019" i="4"/>
  <c r="E13020" i="4"/>
  <c r="E13021" i="4"/>
  <c r="E13022" i="4"/>
  <c r="E13023" i="4"/>
  <c r="E13024" i="4"/>
  <c r="E13025" i="4"/>
  <c r="E13026" i="4"/>
  <c r="E13027" i="4"/>
  <c r="E13028" i="4"/>
  <c r="E13029" i="4"/>
  <c r="E13030" i="4"/>
  <c r="E13031" i="4"/>
  <c r="E13032" i="4"/>
  <c r="E13033" i="4"/>
  <c r="E13034" i="4"/>
  <c r="E13035" i="4"/>
  <c r="E13036" i="4"/>
  <c r="E13037" i="4"/>
  <c r="E13038" i="4"/>
  <c r="E13039" i="4"/>
  <c r="E13040" i="4"/>
  <c r="E13041" i="4"/>
  <c r="E13042" i="4"/>
  <c r="E13043" i="4"/>
  <c r="E13044" i="4"/>
  <c r="E13045" i="4"/>
  <c r="E13046" i="4"/>
  <c r="E13047" i="4"/>
  <c r="E13048" i="4"/>
  <c r="E13049" i="4"/>
  <c r="E13050" i="4"/>
  <c r="E13051" i="4"/>
  <c r="E13052" i="4"/>
  <c r="E13053" i="4"/>
  <c r="E13054" i="4"/>
  <c r="E13055" i="4"/>
  <c r="E13056" i="4"/>
  <c r="E13057" i="4"/>
  <c r="E13058" i="4"/>
  <c r="E13059" i="4"/>
  <c r="E13060" i="4"/>
  <c r="E13061" i="4"/>
  <c r="E13062" i="4"/>
  <c r="E13063" i="4"/>
  <c r="E13064" i="4"/>
  <c r="E13065" i="4"/>
  <c r="E13066" i="4"/>
  <c r="E13067" i="4"/>
  <c r="E13068" i="4"/>
  <c r="E13069" i="4"/>
  <c r="E13070" i="4"/>
  <c r="E13071" i="4"/>
  <c r="E13072" i="4"/>
  <c r="E13073" i="4"/>
  <c r="E13074" i="4"/>
  <c r="E13075" i="4"/>
  <c r="E13076" i="4"/>
  <c r="E13077" i="4"/>
  <c r="E13078" i="4"/>
  <c r="E13079" i="4"/>
  <c r="E13080" i="4"/>
  <c r="E13081" i="4"/>
  <c r="E13082" i="4"/>
  <c r="E13083" i="4"/>
  <c r="E13084" i="4"/>
  <c r="E13085" i="4"/>
  <c r="E13086" i="4"/>
  <c r="E13087" i="4"/>
  <c r="E13088" i="4"/>
  <c r="E13089" i="4"/>
  <c r="E13090" i="4"/>
  <c r="E13091" i="4"/>
  <c r="E13092" i="4"/>
  <c r="E13093" i="4"/>
  <c r="E13094" i="4"/>
  <c r="E13095" i="4"/>
  <c r="E13096" i="4"/>
  <c r="E13097" i="4"/>
  <c r="E13098" i="4"/>
  <c r="E13099" i="4"/>
  <c r="E13100" i="4"/>
  <c r="E13101" i="4"/>
  <c r="E13102" i="4"/>
  <c r="E13103" i="4"/>
  <c r="E13104" i="4"/>
  <c r="E13105" i="4"/>
  <c r="E13106" i="4"/>
  <c r="E13107" i="4"/>
  <c r="E13108" i="4"/>
  <c r="E13109" i="4"/>
  <c r="E13110" i="4"/>
  <c r="E13111" i="4"/>
  <c r="E13112" i="4"/>
  <c r="E13113" i="4"/>
  <c r="E13114" i="4"/>
  <c r="E13115" i="4"/>
  <c r="E13116" i="4"/>
  <c r="E13117" i="4"/>
  <c r="E13118" i="4"/>
  <c r="E13119" i="4"/>
  <c r="E13120" i="4"/>
  <c r="E13121" i="4"/>
  <c r="E13122" i="4"/>
  <c r="E13123" i="4"/>
  <c r="E13124" i="4"/>
  <c r="E13125" i="4"/>
  <c r="E13126" i="4"/>
  <c r="E13127" i="4"/>
  <c r="E13128" i="4"/>
  <c r="E13129" i="4"/>
  <c r="E13130" i="4"/>
  <c r="E13131" i="4"/>
  <c r="E13132" i="4"/>
  <c r="E13133" i="4"/>
  <c r="E13134" i="4"/>
  <c r="E13135" i="4"/>
  <c r="E13136" i="4"/>
  <c r="E13137" i="4"/>
  <c r="E13138" i="4"/>
  <c r="E13139" i="4"/>
  <c r="E13140" i="4"/>
  <c r="E13141" i="4"/>
  <c r="E13142" i="4"/>
  <c r="E13143" i="4"/>
  <c r="E13144" i="4"/>
  <c r="E13145" i="4"/>
  <c r="E13146" i="4"/>
  <c r="E13147" i="4"/>
  <c r="E13148" i="4"/>
  <c r="E13149" i="4"/>
  <c r="E13150" i="4"/>
  <c r="E13151" i="4"/>
  <c r="E13152" i="4"/>
  <c r="E13153" i="4"/>
  <c r="E13154" i="4"/>
  <c r="E13155" i="4"/>
  <c r="E13156" i="4"/>
  <c r="E13157" i="4"/>
  <c r="E13158" i="4"/>
  <c r="E13159" i="4"/>
  <c r="E13160" i="4"/>
  <c r="E13161" i="4"/>
  <c r="E13162" i="4"/>
  <c r="E13163" i="4"/>
  <c r="E13164" i="4"/>
  <c r="E13165" i="4"/>
  <c r="E13166" i="4"/>
  <c r="E13167" i="4"/>
  <c r="E13168" i="4"/>
  <c r="E13169" i="4"/>
  <c r="E13170" i="4"/>
  <c r="E13171" i="4"/>
  <c r="E13172" i="4"/>
  <c r="E13173" i="4"/>
  <c r="E13174" i="4"/>
  <c r="E13175" i="4"/>
  <c r="E13176" i="4"/>
  <c r="E13177" i="4"/>
  <c r="E13178" i="4"/>
  <c r="E13179" i="4"/>
  <c r="E13180" i="4"/>
  <c r="E13181" i="4"/>
  <c r="E13182" i="4"/>
  <c r="E13183" i="4"/>
  <c r="E13184" i="4"/>
  <c r="E13185" i="4"/>
  <c r="E13186" i="4"/>
  <c r="E13187" i="4"/>
  <c r="E13188" i="4"/>
  <c r="E13189" i="4"/>
  <c r="E13190" i="4"/>
  <c r="E13191" i="4"/>
  <c r="E13192" i="4"/>
  <c r="E13193" i="4"/>
  <c r="E13194" i="4"/>
  <c r="E13195" i="4"/>
  <c r="E13196" i="4"/>
  <c r="E13197" i="4"/>
  <c r="E13198" i="4"/>
  <c r="E13199" i="4"/>
  <c r="E13200" i="4"/>
  <c r="E13201" i="4"/>
  <c r="E13202" i="4"/>
  <c r="E13203" i="4"/>
  <c r="E13204" i="4"/>
  <c r="E13205" i="4"/>
  <c r="E13206" i="4"/>
  <c r="E13207" i="4"/>
  <c r="E13208" i="4"/>
  <c r="E13209" i="4"/>
  <c r="E13210" i="4"/>
  <c r="E13211" i="4"/>
  <c r="E13212" i="4"/>
  <c r="E13213" i="4"/>
  <c r="E13214" i="4"/>
  <c r="E13215" i="4"/>
  <c r="E13216" i="4"/>
  <c r="E13217" i="4"/>
  <c r="E13218" i="4"/>
  <c r="E13219" i="4"/>
  <c r="E13220" i="4"/>
  <c r="E13221" i="4"/>
  <c r="E13222" i="4"/>
  <c r="E13223" i="4"/>
  <c r="E13224" i="4"/>
  <c r="E13225" i="4"/>
  <c r="E13226" i="4"/>
  <c r="E13227" i="4"/>
  <c r="E13228" i="4"/>
  <c r="E13229" i="4"/>
  <c r="E13230" i="4"/>
  <c r="E13231" i="4"/>
  <c r="E13232" i="4"/>
  <c r="E13233" i="4"/>
  <c r="E13234" i="4"/>
  <c r="E13235" i="4"/>
  <c r="E13236" i="4"/>
  <c r="E13237" i="4"/>
  <c r="E13238" i="4"/>
  <c r="E13239" i="4"/>
  <c r="E13240" i="4"/>
  <c r="E13241" i="4"/>
  <c r="E13242" i="4"/>
  <c r="E13243" i="4"/>
  <c r="E13244" i="4"/>
  <c r="E13245" i="4"/>
  <c r="E13246" i="4"/>
  <c r="E13247" i="4"/>
  <c r="E13248" i="4"/>
  <c r="E13249" i="4"/>
  <c r="E13250" i="4"/>
  <c r="E13251" i="4"/>
  <c r="E13252" i="4"/>
  <c r="E13253" i="4"/>
  <c r="E13254" i="4"/>
  <c r="E13255" i="4"/>
  <c r="E13256" i="4"/>
  <c r="E13257" i="4"/>
  <c r="E13258" i="4"/>
  <c r="E13259" i="4"/>
  <c r="E13260" i="4"/>
  <c r="E13261" i="4"/>
  <c r="E13262" i="4"/>
  <c r="E13263" i="4"/>
  <c r="E13264" i="4"/>
  <c r="E13265" i="4"/>
  <c r="E13266" i="4"/>
  <c r="E13267" i="4"/>
  <c r="E13268" i="4"/>
  <c r="E13269" i="4"/>
  <c r="E13270" i="4"/>
  <c r="E13271" i="4"/>
  <c r="E13272" i="4"/>
  <c r="E13273" i="4"/>
  <c r="E13274" i="4"/>
  <c r="E13275" i="4"/>
  <c r="E13276" i="4"/>
  <c r="E13277" i="4"/>
  <c r="E13278" i="4"/>
  <c r="E13279" i="4"/>
  <c r="E13280" i="4"/>
  <c r="E13281" i="4"/>
  <c r="E13282" i="4"/>
  <c r="E13283" i="4"/>
  <c r="E13284" i="4"/>
  <c r="E13285" i="4"/>
  <c r="E13286" i="4"/>
  <c r="E13287" i="4"/>
  <c r="E13288" i="4"/>
  <c r="E13289" i="4"/>
  <c r="E13290" i="4"/>
  <c r="E13291" i="4"/>
  <c r="E13292" i="4"/>
  <c r="E13293" i="4"/>
  <c r="E13294" i="4"/>
  <c r="E13295" i="4"/>
  <c r="E13296" i="4"/>
  <c r="E13297" i="4"/>
  <c r="E13298" i="4"/>
  <c r="E13299" i="4"/>
  <c r="E13300" i="4"/>
  <c r="E13301" i="4"/>
  <c r="E13302" i="4"/>
  <c r="E13303" i="4"/>
  <c r="E13304" i="4"/>
  <c r="E13305" i="4"/>
  <c r="E13306" i="4"/>
  <c r="E13307" i="4"/>
  <c r="E13308" i="4"/>
  <c r="E13309" i="4"/>
  <c r="E13310" i="4"/>
  <c r="E13311" i="4"/>
  <c r="E13312" i="4"/>
  <c r="E13313" i="4"/>
  <c r="E13314" i="4"/>
  <c r="E13315" i="4"/>
  <c r="E13316" i="4"/>
  <c r="E13317" i="4"/>
  <c r="E13318" i="4"/>
  <c r="E13319" i="4"/>
  <c r="E13320" i="4"/>
  <c r="E13321" i="4"/>
  <c r="E13322" i="4"/>
  <c r="E13323" i="4"/>
  <c r="E13324" i="4"/>
  <c r="E13325" i="4"/>
  <c r="E13326" i="4"/>
  <c r="E13327" i="4"/>
  <c r="E13328" i="4"/>
  <c r="E13329" i="4"/>
  <c r="E13330" i="4"/>
  <c r="E13331" i="4"/>
  <c r="E13332" i="4"/>
  <c r="E13333" i="4"/>
  <c r="E13334" i="4"/>
  <c r="E13335" i="4"/>
  <c r="E13336" i="4"/>
  <c r="E13337" i="4"/>
  <c r="E13338" i="4"/>
  <c r="E13339" i="4"/>
  <c r="E13340" i="4"/>
  <c r="E13341" i="4"/>
  <c r="E13342" i="4"/>
  <c r="E13343" i="4"/>
  <c r="E13344" i="4"/>
  <c r="E13345" i="4"/>
  <c r="E13346" i="4"/>
  <c r="E13347" i="4"/>
  <c r="E13348" i="4"/>
  <c r="E13349" i="4"/>
  <c r="E13350" i="4"/>
  <c r="E13351" i="4"/>
  <c r="E13352" i="4"/>
  <c r="E13353" i="4"/>
  <c r="E13354" i="4"/>
  <c r="E13355" i="4"/>
  <c r="E13356" i="4"/>
  <c r="E13357" i="4"/>
  <c r="E13358" i="4"/>
  <c r="E13359" i="4"/>
  <c r="E13360" i="4"/>
  <c r="E13361" i="4"/>
  <c r="E13362" i="4"/>
  <c r="E13363" i="4"/>
  <c r="E13364" i="4"/>
  <c r="E13365" i="4"/>
  <c r="E13366" i="4"/>
  <c r="E13367" i="4"/>
  <c r="E13368" i="4"/>
  <c r="E13369" i="4"/>
  <c r="E13370" i="4"/>
  <c r="E13371" i="4"/>
  <c r="E13372" i="4"/>
  <c r="E13373" i="4"/>
  <c r="E13374" i="4"/>
  <c r="E13375" i="4"/>
  <c r="E13376" i="4"/>
  <c r="E13377" i="4"/>
  <c r="E13378" i="4"/>
  <c r="E13379" i="4"/>
  <c r="E13380" i="4"/>
  <c r="E13381" i="4"/>
  <c r="E13382" i="4"/>
  <c r="E13383" i="4"/>
  <c r="E13384" i="4"/>
  <c r="E13385" i="4"/>
  <c r="E13386" i="4"/>
  <c r="E13387" i="4"/>
  <c r="E13388" i="4"/>
  <c r="E13389" i="4"/>
  <c r="E13390" i="4"/>
  <c r="E13391" i="4"/>
  <c r="E13392" i="4"/>
  <c r="E13393" i="4"/>
  <c r="E13394" i="4"/>
  <c r="E13395" i="4"/>
  <c r="E13396" i="4"/>
  <c r="E13397" i="4"/>
  <c r="E13398" i="4"/>
  <c r="E13399" i="4"/>
  <c r="E13400" i="4"/>
  <c r="E13401" i="4"/>
  <c r="E13402" i="4"/>
  <c r="E13403" i="4"/>
  <c r="E13404" i="4"/>
  <c r="E13405" i="4"/>
  <c r="E13406" i="4"/>
  <c r="E13407" i="4"/>
  <c r="E13408" i="4"/>
  <c r="E13409" i="4"/>
  <c r="E13410" i="4"/>
  <c r="E13411" i="4"/>
  <c r="E13412" i="4"/>
  <c r="E13413" i="4"/>
  <c r="E13414" i="4"/>
  <c r="E13415" i="4"/>
  <c r="E13416" i="4"/>
  <c r="E13417" i="4"/>
  <c r="E13418" i="4"/>
  <c r="E13419" i="4"/>
  <c r="E13420" i="4"/>
  <c r="E13421" i="4"/>
  <c r="E13422" i="4"/>
  <c r="E13423" i="4"/>
  <c r="E13424" i="4"/>
  <c r="E13425" i="4"/>
  <c r="E13426" i="4"/>
  <c r="E13427" i="4"/>
  <c r="E13428" i="4"/>
  <c r="E13429" i="4"/>
  <c r="E13430" i="4"/>
  <c r="E13431" i="4"/>
  <c r="E13432" i="4"/>
  <c r="E13433" i="4"/>
  <c r="E13434" i="4"/>
  <c r="E13435" i="4"/>
  <c r="E13436" i="4"/>
  <c r="E13437" i="4"/>
  <c r="E13438" i="4"/>
  <c r="E13439" i="4"/>
  <c r="E13440" i="4"/>
  <c r="E13441" i="4"/>
  <c r="E13442" i="4"/>
  <c r="E13443" i="4"/>
  <c r="E13444" i="4"/>
  <c r="E13445" i="4"/>
  <c r="E13446" i="4"/>
  <c r="E13447" i="4"/>
  <c r="E13448" i="4"/>
  <c r="E13449" i="4"/>
  <c r="E13450" i="4"/>
  <c r="E13451" i="4"/>
  <c r="E13452" i="4"/>
  <c r="E13453" i="4"/>
  <c r="E13454" i="4"/>
  <c r="E13455" i="4"/>
  <c r="E13456" i="4"/>
  <c r="E13457" i="4"/>
  <c r="E13458" i="4"/>
  <c r="E13459" i="4"/>
  <c r="E13460" i="4"/>
  <c r="E13461" i="4"/>
  <c r="E13462" i="4"/>
  <c r="E13463" i="4"/>
  <c r="E13464" i="4"/>
  <c r="E13465" i="4"/>
  <c r="E13466" i="4"/>
  <c r="E13467" i="4"/>
  <c r="E13468" i="4"/>
  <c r="E13469" i="4"/>
  <c r="E13470" i="4"/>
  <c r="E13471" i="4"/>
  <c r="E13472" i="4"/>
  <c r="E13473" i="4"/>
  <c r="E13474" i="4"/>
  <c r="E13475" i="4"/>
  <c r="E13476" i="4"/>
  <c r="E13477" i="4"/>
  <c r="E13478" i="4"/>
  <c r="E13479" i="4"/>
  <c r="E13480" i="4"/>
  <c r="E13481" i="4"/>
  <c r="E13482" i="4"/>
  <c r="E13483" i="4"/>
  <c r="E13484" i="4"/>
  <c r="E13485" i="4"/>
  <c r="E13486" i="4"/>
  <c r="E13487" i="4"/>
  <c r="E13488" i="4"/>
  <c r="E13489" i="4"/>
  <c r="E13490" i="4"/>
  <c r="E13491" i="4"/>
  <c r="E13492" i="4"/>
  <c r="E13493" i="4"/>
  <c r="E13494" i="4"/>
  <c r="E13495" i="4"/>
  <c r="E13496" i="4"/>
  <c r="E13497" i="4"/>
  <c r="E13498" i="4"/>
  <c r="E13499" i="4"/>
  <c r="E13500" i="4"/>
  <c r="E13501" i="4"/>
  <c r="E13502" i="4"/>
  <c r="E13503" i="4"/>
  <c r="E13504" i="4"/>
  <c r="E13505" i="4"/>
  <c r="E13506" i="4"/>
  <c r="E13507" i="4"/>
  <c r="E13508" i="4"/>
  <c r="E13509" i="4"/>
  <c r="E13510" i="4"/>
  <c r="E13511" i="4"/>
  <c r="E13512" i="4"/>
  <c r="E13513" i="4"/>
  <c r="E13514" i="4"/>
  <c r="E13515" i="4"/>
  <c r="E13516" i="4"/>
  <c r="E13517" i="4"/>
  <c r="E13518" i="4"/>
  <c r="E13519" i="4"/>
  <c r="E13520" i="4"/>
  <c r="E13521" i="4"/>
  <c r="E13522" i="4"/>
  <c r="E13523" i="4"/>
  <c r="E13524" i="4"/>
  <c r="E13525" i="4"/>
  <c r="E13526" i="4"/>
  <c r="E13527" i="4"/>
  <c r="E13528" i="4"/>
  <c r="E13529" i="4"/>
  <c r="E13530" i="4"/>
  <c r="E13531" i="4"/>
  <c r="E13532" i="4"/>
  <c r="E13533" i="4"/>
  <c r="E13534" i="4"/>
  <c r="E13535" i="4"/>
  <c r="E13536" i="4"/>
  <c r="E13537" i="4"/>
  <c r="E13538" i="4"/>
  <c r="E13539" i="4"/>
  <c r="E13540" i="4"/>
  <c r="E13541" i="4"/>
  <c r="E13542" i="4"/>
  <c r="E13543" i="4"/>
  <c r="E13544" i="4"/>
  <c r="E13545" i="4"/>
  <c r="E13546" i="4"/>
  <c r="E13547" i="4"/>
  <c r="E13548" i="4"/>
  <c r="E13549" i="4"/>
  <c r="E13550" i="4"/>
  <c r="E13551" i="4"/>
  <c r="E13552" i="4"/>
  <c r="E13553" i="4"/>
  <c r="E13554" i="4"/>
  <c r="E13555" i="4"/>
  <c r="E13556" i="4"/>
  <c r="E13557" i="4"/>
  <c r="E13558" i="4"/>
  <c r="E13559" i="4"/>
  <c r="E13560" i="4"/>
  <c r="E13561" i="4"/>
  <c r="E13562" i="4"/>
  <c r="E13563" i="4"/>
  <c r="E13564" i="4"/>
  <c r="E13565" i="4"/>
  <c r="E13566" i="4"/>
  <c r="E13567" i="4"/>
  <c r="E13568" i="4"/>
  <c r="E13569" i="4"/>
  <c r="E13570" i="4"/>
  <c r="E13571" i="4"/>
  <c r="E13572" i="4"/>
  <c r="E13573" i="4"/>
  <c r="E13574" i="4"/>
  <c r="E13575" i="4"/>
  <c r="E13576" i="4"/>
  <c r="E13577" i="4"/>
  <c r="E13578" i="4"/>
  <c r="E13579" i="4"/>
  <c r="E13580" i="4"/>
  <c r="E13581" i="4"/>
  <c r="E13582" i="4"/>
  <c r="E13583" i="4"/>
  <c r="E13584" i="4"/>
  <c r="E13585" i="4"/>
  <c r="E13586" i="4"/>
  <c r="E13587" i="4"/>
  <c r="E13588" i="4"/>
  <c r="E13589" i="4"/>
  <c r="E13590" i="4"/>
  <c r="E13591" i="4"/>
  <c r="E13592" i="4"/>
  <c r="E13593" i="4"/>
  <c r="E13594" i="4"/>
  <c r="E13595" i="4"/>
  <c r="E13596" i="4"/>
  <c r="E13597" i="4"/>
  <c r="E13598" i="4"/>
  <c r="E13599" i="4"/>
  <c r="E13600" i="4"/>
  <c r="E13601" i="4"/>
  <c r="E13602" i="4"/>
  <c r="E13603" i="4"/>
  <c r="E13604" i="4"/>
  <c r="E13605" i="4"/>
  <c r="E13606" i="4"/>
  <c r="E13607" i="4"/>
  <c r="E13608" i="4"/>
  <c r="E13609" i="4"/>
  <c r="E13610" i="4"/>
  <c r="E13611" i="4"/>
  <c r="E13612" i="4"/>
  <c r="E13613" i="4"/>
  <c r="E13614" i="4"/>
  <c r="E13615" i="4"/>
  <c r="E13616" i="4"/>
  <c r="E13617" i="4"/>
  <c r="E13618" i="4"/>
  <c r="E13619" i="4"/>
  <c r="E13620" i="4"/>
  <c r="E13621" i="4"/>
  <c r="E13622" i="4"/>
  <c r="E13623" i="4"/>
  <c r="E13624" i="4"/>
  <c r="E13625" i="4"/>
  <c r="E13626" i="4"/>
  <c r="E13627" i="4"/>
  <c r="E13628" i="4"/>
  <c r="E13629" i="4"/>
  <c r="E13630" i="4"/>
  <c r="E13631" i="4"/>
  <c r="E13632" i="4"/>
  <c r="E13633" i="4"/>
  <c r="E13634" i="4"/>
  <c r="E13635" i="4"/>
  <c r="E13636" i="4"/>
  <c r="E13637" i="4"/>
  <c r="E13638" i="4"/>
  <c r="E13639" i="4"/>
  <c r="E13640" i="4"/>
  <c r="E13641" i="4"/>
  <c r="E13642" i="4"/>
  <c r="E13643" i="4"/>
  <c r="E13644" i="4"/>
  <c r="E13645" i="4"/>
  <c r="E13646" i="4"/>
  <c r="E13647" i="4"/>
  <c r="E13648" i="4"/>
  <c r="E13649" i="4"/>
  <c r="E13650" i="4"/>
  <c r="E13651" i="4"/>
  <c r="E13652" i="4"/>
  <c r="E13653" i="4"/>
  <c r="E13654" i="4"/>
  <c r="E13655" i="4"/>
  <c r="E13656" i="4"/>
  <c r="E13657" i="4"/>
  <c r="E13658" i="4"/>
  <c r="E13659" i="4"/>
  <c r="E13660" i="4"/>
  <c r="E13661" i="4"/>
  <c r="E13662" i="4"/>
  <c r="E13663" i="4"/>
  <c r="E13664" i="4"/>
  <c r="E13665" i="4"/>
  <c r="E13666" i="4"/>
  <c r="E13667" i="4"/>
  <c r="E13668" i="4"/>
  <c r="E13669" i="4"/>
  <c r="E13670" i="4"/>
  <c r="E13671" i="4"/>
  <c r="E13672" i="4"/>
  <c r="E13673" i="4"/>
  <c r="E13674" i="4"/>
  <c r="E13675" i="4"/>
  <c r="E13676" i="4"/>
  <c r="E13677" i="4"/>
  <c r="E13678" i="4"/>
  <c r="E13679" i="4"/>
  <c r="E13680" i="4"/>
  <c r="E13681" i="4"/>
  <c r="E13682" i="4"/>
  <c r="E13683" i="4"/>
  <c r="E13684" i="4"/>
  <c r="E13685" i="4"/>
  <c r="E13686" i="4"/>
  <c r="E13687" i="4"/>
  <c r="E13688" i="4"/>
  <c r="E13689" i="4"/>
  <c r="E13690" i="4"/>
  <c r="E13691" i="4"/>
  <c r="E13692" i="4"/>
  <c r="E13693" i="4"/>
  <c r="E13694" i="4"/>
  <c r="E13695" i="4"/>
  <c r="E13696" i="4"/>
  <c r="E13697" i="4"/>
  <c r="E13698" i="4"/>
  <c r="E13699" i="4"/>
  <c r="E13700" i="4"/>
  <c r="E13701" i="4"/>
  <c r="E13702" i="4"/>
  <c r="E13703" i="4"/>
  <c r="E13704" i="4"/>
  <c r="E13705" i="4"/>
  <c r="E13706" i="4"/>
  <c r="E13707" i="4"/>
  <c r="E13708" i="4"/>
  <c r="E13709" i="4"/>
  <c r="E13710" i="4"/>
  <c r="E13711" i="4"/>
  <c r="E13712" i="4"/>
  <c r="E13713" i="4"/>
  <c r="E13714" i="4"/>
  <c r="E13715" i="4"/>
  <c r="E13716" i="4"/>
  <c r="E13717" i="4"/>
  <c r="E13718" i="4"/>
  <c r="E13719" i="4"/>
  <c r="E13720" i="4"/>
  <c r="E13721" i="4"/>
  <c r="E13722" i="4"/>
  <c r="E13723" i="4"/>
  <c r="E13724" i="4"/>
  <c r="E13725" i="4"/>
  <c r="E13726" i="4"/>
  <c r="E13727" i="4"/>
  <c r="E13728" i="4"/>
  <c r="E13729" i="4"/>
  <c r="E13730" i="4"/>
  <c r="E13731" i="4"/>
  <c r="E13732" i="4"/>
  <c r="E13733" i="4"/>
  <c r="E13734" i="4"/>
  <c r="E13735" i="4"/>
  <c r="E13736" i="4"/>
  <c r="E13737" i="4"/>
  <c r="E13738" i="4"/>
  <c r="E13739" i="4"/>
  <c r="E13740" i="4"/>
  <c r="E13741" i="4"/>
  <c r="E13742" i="4"/>
  <c r="E13743" i="4"/>
  <c r="E13744" i="4"/>
  <c r="E13745" i="4"/>
  <c r="E13746" i="4"/>
  <c r="E13747" i="4"/>
  <c r="E13748" i="4"/>
  <c r="E13749" i="4"/>
  <c r="E13750" i="4"/>
  <c r="E13751" i="4"/>
  <c r="E13752" i="4"/>
  <c r="E13753" i="4"/>
  <c r="E13754" i="4"/>
  <c r="E13755" i="4"/>
  <c r="E13756" i="4"/>
  <c r="E13757" i="4"/>
  <c r="E13758" i="4"/>
  <c r="E13759" i="4"/>
  <c r="E13760" i="4"/>
  <c r="E13761" i="4"/>
  <c r="E13762" i="4"/>
  <c r="E13763" i="4"/>
  <c r="E13764" i="4"/>
  <c r="E13765" i="4"/>
  <c r="E13766" i="4"/>
  <c r="E13767" i="4"/>
  <c r="E13768" i="4"/>
  <c r="E13769" i="4"/>
  <c r="E13770" i="4"/>
  <c r="E13771" i="4"/>
  <c r="E13772" i="4"/>
  <c r="E13773" i="4"/>
  <c r="E13774" i="4"/>
  <c r="E13775" i="4"/>
  <c r="E13776" i="4"/>
  <c r="E13777" i="4"/>
  <c r="E13778" i="4"/>
  <c r="E13779" i="4"/>
  <c r="E13780" i="4"/>
  <c r="E13781" i="4"/>
  <c r="E13782" i="4"/>
  <c r="E13783" i="4"/>
  <c r="E13784" i="4"/>
  <c r="E13785" i="4"/>
  <c r="E13786" i="4"/>
  <c r="E13787" i="4"/>
  <c r="E13788" i="4"/>
  <c r="E13789" i="4"/>
  <c r="E13790" i="4"/>
  <c r="E13791" i="4"/>
  <c r="E13792" i="4"/>
  <c r="E13793" i="4"/>
  <c r="E13794" i="4"/>
  <c r="E13795" i="4"/>
  <c r="E13796" i="4"/>
  <c r="E13797" i="4"/>
  <c r="E13798" i="4"/>
  <c r="E13799" i="4"/>
  <c r="E13800" i="4"/>
  <c r="E13801" i="4"/>
  <c r="E13802" i="4"/>
  <c r="E13803" i="4"/>
  <c r="E13804" i="4"/>
  <c r="E13805" i="4"/>
  <c r="E13806" i="4"/>
  <c r="E13807" i="4"/>
  <c r="E13808" i="4"/>
  <c r="E13809" i="4"/>
  <c r="E13810" i="4"/>
  <c r="E13811" i="4"/>
  <c r="E13812" i="4"/>
  <c r="E13813" i="4"/>
  <c r="E13814" i="4"/>
  <c r="E13815" i="4"/>
  <c r="E13816" i="4"/>
  <c r="E13817" i="4"/>
  <c r="E13818" i="4"/>
  <c r="E13819" i="4"/>
  <c r="E13820" i="4"/>
  <c r="E13821" i="4"/>
  <c r="E13822" i="4"/>
  <c r="E13823" i="4"/>
  <c r="E13824" i="4"/>
  <c r="E13825" i="4"/>
  <c r="E13826" i="4"/>
  <c r="E13827" i="4"/>
  <c r="E13828" i="4"/>
  <c r="E13829" i="4"/>
  <c r="E13830" i="4"/>
  <c r="E13831" i="4"/>
  <c r="E13832" i="4"/>
  <c r="E13833" i="4"/>
  <c r="E13834" i="4"/>
  <c r="E13835" i="4"/>
  <c r="E13836" i="4"/>
  <c r="E13837" i="4"/>
  <c r="E13838" i="4"/>
  <c r="E13839" i="4"/>
  <c r="E13840" i="4"/>
  <c r="E13841" i="4"/>
  <c r="E13842" i="4"/>
  <c r="E13843" i="4"/>
  <c r="E13844" i="4"/>
  <c r="E13845" i="4"/>
  <c r="E13846" i="4"/>
  <c r="E13847" i="4"/>
  <c r="E13848" i="4"/>
  <c r="E13849" i="4"/>
  <c r="E13850" i="4"/>
  <c r="E13851" i="4"/>
  <c r="E13852" i="4"/>
  <c r="E13853" i="4"/>
  <c r="E13854" i="4"/>
  <c r="E13855" i="4"/>
  <c r="E13856" i="4"/>
  <c r="E13857" i="4"/>
  <c r="E13858" i="4"/>
  <c r="E13859" i="4"/>
  <c r="E13860" i="4"/>
  <c r="E13861" i="4"/>
  <c r="E13862" i="4"/>
  <c r="E13863" i="4"/>
  <c r="E13864" i="4"/>
  <c r="E13865" i="4"/>
  <c r="E13866" i="4"/>
  <c r="E13867" i="4"/>
  <c r="E13868" i="4"/>
  <c r="E13869" i="4"/>
  <c r="E13870" i="4"/>
  <c r="E13871" i="4"/>
  <c r="E13872" i="4"/>
  <c r="E13873" i="4"/>
  <c r="E13874" i="4"/>
  <c r="E13875" i="4"/>
  <c r="E13876" i="4"/>
  <c r="E13877" i="4"/>
  <c r="E13878" i="4"/>
  <c r="E13879" i="4"/>
  <c r="E13880" i="4"/>
  <c r="E13881" i="4"/>
  <c r="E13882" i="4"/>
  <c r="E13883" i="4"/>
  <c r="E13884" i="4"/>
  <c r="E13885" i="4"/>
  <c r="E13886" i="4"/>
  <c r="E13887" i="4"/>
  <c r="E13888" i="4"/>
  <c r="E13889" i="4"/>
  <c r="E13890" i="4"/>
  <c r="E13891" i="4"/>
  <c r="E13892" i="4"/>
  <c r="E13893" i="4"/>
  <c r="E13894" i="4"/>
  <c r="E13895" i="4"/>
  <c r="E13896" i="4"/>
  <c r="E13897" i="4"/>
  <c r="E13898" i="4"/>
  <c r="E13899" i="4"/>
  <c r="E13900" i="4"/>
  <c r="E13901" i="4"/>
  <c r="E13902" i="4"/>
  <c r="E13903" i="4"/>
  <c r="E13904" i="4"/>
  <c r="E13905" i="4"/>
  <c r="E13906" i="4"/>
  <c r="E13907" i="4"/>
  <c r="E13908" i="4"/>
  <c r="E13909" i="4"/>
  <c r="E13910" i="4"/>
  <c r="E13911" i="4"/>
  <c r="E13912" i="4"/>
  <c r="E13913" i="4"/>
  <c r="E13914" i="4"/>
  <c r="E13915" i="4"/>
  <c r="E13916" i="4"/>
  <c r="E13917" i="4"/>
  <c r="E13918" i="4"/>
  <c r="E13919" i="4"/>
  <c r="E13920" i="4"/>
  <c r="E13921" i="4"/>
  <c r="E13922" i="4"/>
  <c r="E13923" i="4"/>
  <c r="E13924" i="4"/>
  <c r="E13925" i="4"/>
  <c r="E13926" i="4"/>
  <c r="E13927" i="4"/>
  <c r="E13928" i="4"/>
  <c r="E13929" i="4"/>
  <c r="E13930" i="4"/>
  <c r="E13931" i="4"/>
  <c r="E13932" i="4"/>
  <c r="E13933" i="4"/>
  <c r="E13934" i="4"/>
  <c r="E13935" i="4"/>
  <c r="E13936" i="4"/>
  <c r="E13937" i="4"/>
  <c r="E13938" i="4"/>
  <c r="E13939" i="4"/>
  <c r="E13940" i="4"/>
  <c r="E13941" i="4"/>
  <c r="E13942" i="4"/>
  <c r="E13943" i="4"/>
  <c r="E13944" i="4"/>
  <c r="E13945" i="4"/>
  <c r="E13946" i="4"/>
  <c r="E13947" i="4"/>
  <c r="E13948" i="4"/>
  <c r="E13949" i="4"/>
  <c r="E13950" i="4"/>
  <c r="E13951" i="4"/>
  <c r="E13952" i="4"/>
  <c r="E13953" i="4"/>
  <c r="E13954" i="4"/>
  <c r="E13955" i="4"/>
  <c r="E13956" i="4"/>
  <c r="E13957" i="4"/>
  <c r="E13958" i="4"/>
  <c r="E13959" i="4"/>
  <c r="E13960" i="4"/>
  <c r="E13961" i="4"/>
  <c r="E13962" i="4"/>
  <c r="E13963" i="4"/>
  <c r="E13964" i="4"/>
  <c r="E13965" i="4"/>
  <c r="E13966" i="4"/>
  <c r="E13967" i="4"/>
  <c r="E13968" i="4"/>
  <c r="E13969" i="4"/>
  <c r="E13970" i="4"/>
  <c r="E13971" i="4"/>
  <c r="E13972" i="4"/>
  <c r="E13973" i="4"/>
  <c r="E13974" i="4"/>
  <c r="E13975" i="4"/>
  <c r="E13976" i="4"/>
  <c r="E13977" i="4"/>
  <c r="E13978" i="4"/>
  <c r="E13979" i="4"/>
  <c r="E13980" i="4"/>
  <c r="E13981" i="4"/>
  <c r="E13982" i="4"/>
  <c r="E13983" i="4"/>
  <c r="E13984" i="4"/>
  <c r="E13985" i="4"/>
  <c r="E13986" i="4"/>
  <c r="E13987" i="4"/>
  <c r="E13988" i="4"/>
  <c r="E13989" i="4"/>
  <c r="E13990" i="4"/>
  <c r="E13991" i="4"/>
  <c r="E13992" i="4"/>
  <c r="E13993" i="4"/>
  <c r="E13994" i="4"/>
  <c r="E13995" i="4"/>
  <c r="E13996" i="4"/>
  <c r="E13997" i="4"/>
  <c r="E13998" i="4"/>
  <c r="E13999" i="4"/>
  <c r="E14000" i="4"/>
  <c r="E14001" i="4"/>
  <c r="E14002" i="4"/>
  <c r="E14003" i="4"/>
  <c r="E14004" i="4"/>
  <c r="E14005" i="4"/>
  <c r="E14006" i="4"/>
  <c r="E14007" i="4"/>
  <c r="E14008" i="4"/>
  <c r="E14009" i="4"/>
  <c r="E14010" i="4"/>
  <c r="E14011" i="4"/>
  <c r="E14012" i="4"/>
  <c r="E14013" i="4"/>
  <c r="E14014" i="4"/>
  <c r="E14015" i="4"/>
  <c r="E14016" i="4"/>
  <c r="E14017" i="4"/>
  <c r="E14018" i="4"/>
  <c r="E14019" i="4"/>
  <c r="E14020" i="4"/>
  <c r="E14021" i="4"/>
  <c r="E14022" i="4"/>
  <c r="E14023" i="4"/>
  <c r="E14024" i="4"/>
  <c r="E14025" i="4"/>
  <c r="E14026" i="4"/>
  <c r="E14027" i="4"/>
  <c r="E14028" i="4"/>
  <c r="E14029" i="4"/>
  <c r="E14030" i="4"/>
  <c r="E14031" i="4"/>
  <c r="E14032" i="4"/>
  <c r="E14033" i="4"/>
  <c r="E14034" i="4"/>
  <c r="E14035" i="4"/>
  <c r="E14036" i="4"/>
  <c r="E14037" i="4"/>
  <c r="E14038" i="4"/>
  <c r="E14039" i="4"/>
  <c r="E14040" i="4"/>
  <c r="E14041" i="4"/>
  <c r="E14042" i="4"/>
  <c r="E14043" i="4"/>
  <c r="E14044" i="4"/>
  <c r="E14045" i="4"/>
  <c r="E14046" i="4"/>
  <c r="E14047" i="4"/>
  <c r="E14048" i="4"/>
  <c r="E14049" i="4"/>
  <c r="E14050" i="4"/>
  <c r="E14051" i="4"/>
  <c r="E14052" i="4"/>
  <c r="E14053" i="4"/>
  <c r="E14054" i="4"/>
  <c r="E14055" i="4"/>
  <c r="E14056" i="4"/>
  <c r="E14057" i="4"/>
  <c r="E14058" i="4"/>
  <c r="E14059" i="4"/>
  <c r="E14060" i="4"/>
  <c r="E14061" i="4"/>
  <c r="E14062" i="4"/>
  <c r="E14063" i="4"/>
  <c r="E14064" i="4"/>
  <c r="E14065" i="4"/>
  <c r="E14066" i="4"/>
  <c r="E14067" i="4"/>
  <c r="E14068" i="4"/>
  <c r="E14069" i="4"/>
  <c r="E14070" i="4"/>
  <c r="E14071" i="4"/>
  <c r="E14072" i="4"/>
  <c r="E14073" i="4"/>
  <c r="E14074" i="4"/>
  <c r="E14075" i="4"/>
  <c r="E14076" i="4"/>
  <c r="E14077" i="4"/>
  <c r="E14078" i="4"/>
  <c r="E14079" i="4"/>
  <c r="E14080" i="4"/>
  <c r="E14081" i="4"/>
  <c r="E14082" i="4"/>
  <c r="E14083" i="4"/>
  <c r="E14084" i="4"/>
  <c r="E14085" i="4"/>
  <c r="E14086" i="4"/>
  <c r="E14087" i="4"/>
  <c r="E14088" i="4"/>
  <c r="E14089" i="4"/>
  <c r="E14090" i="4"/>
  <c r="E14091" i="4"/>
  <c r="E14092" i="4"/>
  <c r="E14093" i="4"/>
  <c r="E14094" i="4"/>
  <c r="E14095" i="4"/>
  <c r="E14096" i="4"/>
  <c r="E14097" i="4"/>
  <c r="E14098" i="4"/>
  <c r="E14099" i="4"/>
  <c r="E14100" i="4"/>
  <c r="E14101" i="4"/>
  <c r="E14102" i="4"/>
  <c r="E14103" i="4"/>
  <c r="E14104" i="4"/>
  <c r="E14105" i="4"/>
  <c r="E14106" i="4"/>
  <c r="E14107" i="4"/>
  <c r="E14108" i="4"/>
  <c r="E14109" i="4"/>
  <c r="E14110" i="4"/>
  <c r="E14111" i="4"/>
  <c r="E14112" i="4"/>
  <c r="E14113" i="4"/>
  <c r="E14114" i="4"/>
  <c r="E14115" i="4"/>
  <c r="E14116" i="4"/>
  <c r="E14117" i="4"/>
  <c r="E14118" i="4"/>
  <c r="E14119" i="4"/>
  <c r="E14120" i="4"/>
  <c r="E14121" i="4"/>
  <c r="E14122" i="4"/>
  <c r="E14123" i="4"/>
  <c r="E14124" i="4"/>
  <c r="E14125" i="4"/>
  <c r="E14126" i="4"/>
  <c r="E14127" i="4"/>
  <c r="E14128" i="4"/>
  <c r="E14129" i="4"/>
  <c r="E14130" i="4"/>
  <c r="E14131" i="4"/>
  <c r="E14132" i="4"/>
  <c r="E14133" i="4"/>
  <c r="E14134" i="4"/>
  <c r="E14135" i="4"/>
  <c r="E14136" i="4"/>
  <c r="E14137" i="4"/>
  <c r="E14138" i="4"/>
  <c r="E14139" i="4"/>
  <c r="E14140" i="4"/>
  <c r="E14141" i="4"/>
  <c r="E14142" i="4"/>
  <c r="E14143" i="4"/>
  <c r="E14144" i="4"/>
  <c r="E14145" i="4"/>
  <c r="E14146" i="4"/>
  <c r="E14147" i="4"/>
  <c r="E14148" i="4"/>
  <c r="E14149" i="4"/>
  <c r="E14150" i="4"/>
  <c r="E14151" i="4"/>
  <c r="E14152" i="4"/>
  <c r="E14153" i="4"/>
  <c r="E14154" i="4"/>
  <c r="E14155" i="4"/>
  <c r="E14156" i="4"/>
  <c r="E14157" i="4"/>
  <c r="E14158" i="4"/>
  <c r="E14159" i="4"/>
  <c r="E14160" i="4"/>
  <c r="E14161" i="4"/>
  <c r="E14162" i="4"/>
  <c r="E14163" i="4"/>
  <c r="E14164" i="4"/>
  <c r="E14165" i="4"/>
  <c r="E14166" i="4"/>
  <c r="E14167" i="4"/>
  <c r="E14168" i="4"/>
  <c r="E14169" i="4"/>
  <c r="E14170" i="4"/>
  <c r="E14171" i="4"/>
  <c r="E14172" i="4"/>
  <c r="E14173" i="4"/>
  <c r="E14174" i="4"/>
  <c r="E14175" i="4"/>
  <c r="E14176" i="4"/>
  <c r="E14177" i="4"/>
  <c r="E14178" i="4"/>
  <c r="E14179" i="4"/>
  <c r="E14180" i="4"/>
  <c r="E14181" i="4"/>
  <c r="E14182" i="4"/>
  <c r="E14183" i="4"/>
  <c r="E14184" i="4"/>
  <c r="E14185" i="4"/>
  <c r="E14186" i="4"/>
  <c r="E14187" i="4"/>
  <c r="E14188" i="4"/>
  <c r="E14189" i="4"/>
  <c r="E14190" i="4"/>
  <c r="E14191" i="4"/>
  <c r="E14192" i="4"/>
  <c r="E14193" i="4"/>
  <c r="E14194" i="4"/>
  <c r="E14195" i="4"/>
  <c r="E14196" i="4"/>
  <c r="E14197" i="4"/>
  <c r="E14198" i="4"/>
  <c r="E14199" i="4"/>
  <c r="E14200" i="4"/>
  <c r="E14201" i="4"/>
  <c r="E14202" i="4"/>
  <c r="E14203" i="4"/>
  <c r="E14204" i="4"/>
  <c r="E14205" i="4"/>
  <c r="E14206" i="4"/>
  <c r="E14207" i="4"/>
  <c r="E14208" i="4"/>
  <c r="E14209" i="4"/>
  <c r="E14210" i="4"/>
  <c r="E14211" i="4"/>
  <c r="E14212" i="4"/>
  <c r="E14213" i="4"/>
  <c r="E14214" i="4"/>
  <c r="E14215" i="4"/>
  <c r="E14216" i="4"/>
  <c r="E14217" i="4"/>
  <c r="E14218" i="4"/>
  <c r="E14219" i="4"/>
  <c r="E14220" i="4"/>
  <c r="E14221" i="4"/>
  <c r="E14222" i="4"/>
  <c r="E14223" i="4"/>
  <c r="E14224" i="4"/>
  <c r="E14225" i="4"/>
  <c r="E14226" i="4"/>
  <c r="E14227" i="4"/>
  <c r="E14228" i="4"/>
  <c r="E14229" i="4"/>
  <c r="E14230" i="4"/>
  <c r="E14231" i="4"/>
  <c r="E14232" i="4"/>
  <c r="E14233" i="4"/>
  <c r="E14234" i="4"/>
  <c r="E14235" i="4"/>
  <c r="E14236" i="4"/>
  <c r="E14237" i="4"/>
  <c r="E14238" i="4"/>
  <c r="E14239" i="4"/>
  <c r="E14240" i="4"/>
  <c r="E14241" i="4"/>
  <c r="E14242" i="4"/>
  <c r="E14243" i="4"/>
  <c r="E14244" i="4"/>
  <c r="E14245" i="4"/>
  <c r="E14246" i="4"/>
  <c r="E14247" i="4"/>
  <c r="E14248" i="4"/>
  <c r="E14249" i="4"/>
  <c r="E14250" i="4"/>
  <c r="E14251" i="4"/>
  <c r="E14252" i="4"/>
  <c r="E14253" i="4"/>
  <c r="E14254" i="4"/>
  <c r="E14255" i="4"/>
  <c r="E14256" i="4"/>
  <c r="E14257" i="4"/>
  <c r="E14258" i="4"/>
  <c r="E14259" i="4"/>
  <c r="E14260" i="4"/>
  <c r="E14261" i="4"/>
  <c r="E14262" i="4"/>
  <c r="E14263" i="4"/>
  <c r="E14264" i="4"/>
  <c r="E14265" i="4"/>
  <c r="E14266" i="4"/>
  <c r="E14267" i="4"/>
  <c r="E14268" i="4"/>
  <c r="E14269" i="4"/>
  <c r="E14270" i="4"/>
  <c r="E14271" i="4"/>
  <c r="E14272" i="4"/>
  <c r="E14273" i="4"/>
  <c r="E14274" i="4"/>
  <c r="E14275" i="4"/>
  <c r="E14276" i="4"/>
  <c r="E14277" i="4"/>
  <c r="E14278" i="4"/>
  <c r="E14279" i="4"/>
  <c r="E14280" i="4"/>
  <c r="E14281" i="4"/>
  <c r="E14282" i="4"/>
  <c r="E14283" i="4"/>
  <c r="E14284" i="4"/>
  <c r="E14285" i="4"/>
  <c r="E14286" i="4"/>
  <c r="E14287" i="4"/>
  <c r="E14288" i="4"/>
  <c r="E14289" i="4"/>
  <c r="E14290" i="4"/>
  <c r="E14291" i="4"/>
  <c r="E14292" i="4"/>
  <c r="E14293" i="4"/>
  <c r="E14294" i="4"/>
  <c r="E14295" i="4"/>
  <c r="E14296" i="4"/>
  <c r="E14297" i="4"/>
  <c r="E14298" i="4"/>
  <c r="E14299" i="4"/>
  <c r="E14300" i="4"/>
  <c r="E14301" i="4"/>
  <c r="E14302" i="4"/>
  <c r="E14303" i="4"/>
  <c r="E14304" i="4"/>
  <c r="E14305" i="4"/>
  <c r="E14306" i="4"/>
  <c r="E14307" i="4"/>
  <c r="E14308" i="4"/>
  <c r="E14309" i="4"/>
  <c r="E14310" i="4"/>
  <c r="E14311" i="4"/>
  <c r="E14312" i="4"/>
  <c r="E14313" i="4"/>
  <c r="E14314" i="4"/>
  <c r="E14315" i="4"/>
  <c r="E14316" i="4"/>
  <c r="E14317" i="4"/>
  <c r="E14318" i="4"/>
  <c r="E14319" i="4"/>
  <c r="E14320" i="4"/>
  <c r="E14321" i="4"/>
  <c r="E14322" i="4"/>
  <c r="E14323" i="4"/>
  <c r="E14324" i="4"/>
  <c r="E14325" i="4"/>
  <c r="E14326" i="4"/>
  <c r="E14327" i="4"/>
  <c r="E14328" i="4"/>
  <c r="E14329" i="4"/>
  <c r="E14330" i="4"/>
  <c r="E14331" i="4"/>
  <c r="E14332" i="4"/>
  <c r="E14333" i="4"/>
  <c r="E14334" i="4"/>
  <c r="E14335" i="4"/>
  <c r="E14336" i="4"/>
  <c r="E14337" i="4"/>
  <c r="E14338" i="4"/>
  <c r="E14339" i="4"/>
  <c r="E14340" i="4"/>
  <c r="E14341" i="4"/>
  <c r="E14342" i="4"/>
  <c r="E14343" i="4"/>
  <c r="E14344" i="4"/>
  <c r="E14345" i="4"/>
  <c r="E14346" i="4"/>
  <c r="E14347" i="4"/>
  <c r="E14348" i="4"/>
  <c r="E14349" i="4"/>
  <c r="E14350" i="4"/>
  <c r="E14351" i="4"/>
  <c r="E14352" i="4"/>
  <c r="E14353" i="4"/>
  <c r="E14354" i="4"/>
  <c r="E14355" i="4"/>
  <c r="E14356" i="4"/>
  <c r="E14357" i="4"/>
  <c r="E14358" i="4"/>
  <c r="E14359" i="4"/>
  <c r="E14360" i="4"/>
  <c r="E14361" i="4"/>
  <c r="E14362" i="4"/>
  <c r="E14363" i="4"/>
  <c r="E14364" i="4"/>
  <c r="E14365" i="4"/>
  <c r="E14366" i="4"/>
  <c r="E14367" i="4"/>
  <c r="E14368" i="4"/>
  <c r="E14369" i="4"/>
  <c r="E14370" i="4"/>
  <c r="E14371" i="4"/>
  <c r="E14372" i="4"/>
  <c r="E14373" i="4"/>
  <c r="E14374" i="4"/>
  <c r="E14375" i="4"/>
  <c r="E14376" i="4"/>
  <c r="E14377" i="4"/>
  <c r="E14378" i="4"/>
  <c r="E14379" i="4"/>
  <c r="E14380" i="4"/>
  <c r="E14381" i="4"/>
  <c r="E14382" i="4"/>
  <c r="E14383" i="4"/>
  <c r="E14384" i="4"/>
  <c r="E14385" i="4"/>
  <c r="E14386" i="4"/>
  <c r="E14387" i="4"/>
  <c r="E14388" i="4"/>
  <c r="E14389" i="4"/>
  <c r="E14390" i="4"/>
  <c r="E14391" i="4"/>
  <c r="E14392" i="4"/>
  <c r="E14393" i="4"/>
  <c r="E14394" i="4"/>
  <c r="E14395" i="4"/>
  <c r="E14396" i="4"/>
  <c r="E14397" i="4"/>
  <c r="E14398" i="4"/>
  <c r="E14399" i="4"/>
  <c r="E14400" i="4"/>
  <c r="E14401" i="4"/>
  <c r="E14402" i="4"/>
  <c r="E14403" i="4"/>
  <c r="E14404" i="4"/>
  <c r="E14405" i="4"/>
  <c r="E14406" i="4"/>
  <c r="E14407" i="4"/>
  <c r="E14408" i="4"/>
  <c r="E14409" i="4"/>
  <c r="E14410" i="4"/>
  <c r="E14411" i="4"/>
  <c r="E14412" i="4"/>
  <c r="E14413" i="4"/>
  <c r="E14414" i="4"/>
  <c r="E14415" i="4"/>
  <c r="E14416" i="4"/>
  <c r="E14417" i="4"/>
  <c r="E14418" i="4"/>
  <c r="E14419" i="4"/>
  <c r="E14420" i="4"/>
  <c r="E14421" i="4"/>
  <c r="E14422" i="4"/>
  <c r="E14423" i="4"/>
  <c r="E14424" i="4"/>
  <c r="E14425" i="4"/>
  <c r="E14426" i="4"/>
  <c r="E14427" i="4"/>
  <c r="E14428" i="4"/>
  <c r="E14429" i="4"/>
  <c r="E14430" i="4"/>
  <c r="E14431" i="4"/>
  <c r="E14432" i="4"/>
  <c r="E14433" i="4"/>
  <c r="E14434" i="4"/>
  <c r="E14435" i="4"/>
  <c r="E14436" i="4"/>
  <c r="E14437" i="4"/>
  <c r="E14438" i="4"/>
  <c r="E14439" i="4"/>
  <c r="E14440" i="4"/>
  <c r="E14441" i="4"/>
  <c r="E14442" i="4"/>
  <c r="E14443" i="4"/>
  <c r="E14444" i="4"/>
  <c r="E14445" i="4"/>
  <c r="E14446" i="4"/>
  <c r="E14447" i="4"/>
  <c r="E14448" i="4"/>
  <c r="E14449" i="4"/>
  <c r="E14450" i="4"/>
  <c r="E14451" i="4"/>
  <c r="E14452" i="4"/>
  <c r="E14453" i="4"/>
  <c r="E14454" i="4"/>
  <c r="E14455" i="4"/>
  <c r="E14456" i="4"/>
  <c r="E14457" i="4"/>
  <c r="E14458" i="4"/>
  <c r="E14459" i="4"/>
  <c r="E14460" i="4"/>
  <c r="E14461" i="4"/>
  <c r="E14462" i="4"/>
  <c r="E14463" i="4"/>
  <c r="E14464" i="4"/>
  <c r="E14465" i="4"/>
  <c r="E14466" i="4"/>
  <c r="E14467" i="4"/>
  <c r="E14468" i="4"/>
  <c r="E14469" i="4"/>
  <c r="E14470" i="4"/>
  <c r="E14471" i="4"/>
  <c r="E14472" i="4"/>
  <c r="E14473" i="4"/>
  <c r="E14474" i="4"/>
  <c r="E14475" i="4"/>
  <c r="E14476" i="4"/>
  <c r="E14477" i="4"/>
  <c r="E14478" i="4"/>
  <c r="E14479" i="4"/>
  <c r="E14480" i="4"/>
  <c r="E14481" i="4"/>
  <c r="E14482" i="4"/>
  <c r="E14483" i="4"/>
  <c r="E14484" i="4"/>
  <c r="E14485" i="4"/>
  <c r="E14486" i="4"/>
  <c r="E14487" i="4"/>
  <c r="E14488" i="4"/>
  <c r="E14489" i="4"/>
  <c r="E14490" i="4"/>
  <c r="E14491" i="4"/>
  <c r="E14492" i="4"/>
  <c r="E14493" i="4"/>
  <c r="E14494" i="4"/>
  <c r="E14495" i="4"/>
  <c r="E14496" i="4"/>
  <c r="E14497" i="4"/>
  <c r="E14498" i="4"/>
  <c r="E14499" i="4"/>
  <c r="E14500" i="4"/>
  <c r="E14501" i="4"/>
  <c r="E14502" i="4"/>
  <c r="E14503" i="4"/>
  <c r="E14504" i="4"/>
  <c r="E14505" i="4"/>
  <c r="E14506" i="4"/>
  <c r="E14507" i="4"/>
  <c r="E14508" i="4"/>
  <c r="E14509" i="4"/>
  <c r="E14510" i="4"/>
  <c r="E14511" i="4"/>
  <c r="E14512" i="4"/>
  <c r="E14513" i="4"/>
  <c r="E14514" i="4"/>
  <c r="E14515" i="4"/>
  <c r="E14516" i="4"/>
  <c r="E14517" i="4"/>
  <c r="E14518" i="4"/>
  <c r="E14519" i="4"/>
  <c r="E14520" i="4"/>
  <c r="E14521" i="4"/>
  <c r="E14522" i="4"/>
  <c r="E14523" i="4"/>
  <c r="E14524" i="4"/>
  <c r="E14525" i="4"/>
  <c r="E14526" i="4"/>
  <c r="E14527" i="4"/>
  <c r="E14528" i="4"/>
  <c r="E14529" i="4"/>
  <c r="E14530" i="4"/>
  <c r="E14531" i="4"/>
  <c r="E14532" i="4"/>
  <c r="E14533" i="4"/>
  <c r="E14534" i="4"/>
  <c r="E14535" i="4"/>
  <c r="E14536" i="4"/>
  <c r="E14537" i="4"/>
  <c r="E14538" i="4"/>
  <c r="E14539" i="4"/>
  <c r="E14540" i="4"/>
  <c r="E14541" i="4"/>
  <c r="E14542" i="4"/>
  <c r="E14543" i="4"/>
  <c r="E14544" i="4"/>
  <c r="E14545" i="4"/>
  <c r="E14546" i="4"/>
  <c r="E14547" i="4"/>
  <c r="E14548" i="4"/>
  <c r="E14549" i="4"/>
  <c r="E14550" i="4"/>
  <c r="E14551" i="4"/>
  <c r="E14552" i="4"/>
  <c r="E14553" i="4"/>
  <c r="E14554" i="4"/>
  <c r="E14555" i="4"/>
  <c r="E14556" i="4"/>
  <c r="E14557" i="4"/>
  <c r="E14558" i="4"/>
  <c r="E14559" i="4"/>
  <c r="E14560" i="4"/>
  <c r="E14561" i="4"/>
  <c r="E14562" i="4"/>
  <c r="E14563" i="4"/>
  <c r="E14564" i="4"/>
  <c r="E14565" i="4"/>
  <c r="E14566" i="4"/>
  <c r="E14567" i="4"/>
  <c r="E14568" i="4"/>
  <c r="E14569" i="4"/>
  <c r="E14570" i="4"/>
  <c r="E14571" i="4"/>
  <c r="E14572" i="4"/>
  <c r="E14573" i="4"/>
  <c r="E14574" i="4"/>
  <c r="E14575" i="4"/>
  <c r="E14576" i="4"/>
  <c r="E14577" i="4"/>
  <c r="E14578" i="4"/>
  <c r="E14579" i="4"/>
  <c r="E14580" i="4"/>
  <c r="E14581" i="4"/>
  <c r="E14582" i="4"/>
  <c r="E14583" i="4"/>
  <c r="E14584" i="4"/>
  <c r="E14585" i="4"/>
  <c r="E14586" i="4"/>
  <c r="E14587" i="4"/>
  <c r="E14588" i="4"/>
  <c r="E14589" i="4"/>
  <c r="E14590" i="4"/>
  <c r="E14591" i="4"/>
  <c r="E14592" i="4"/>
  <c r="E14593" i="4"/>
  <c r="E14594" i="4"/>
  <c r="E14595" i="4"/>
  <c r="E14596" i="4"/>
  <c r="E14597" i="4"/>
  <c r="E14598" i="4"/>
  <c r="E14599" i="4"/>
  <c r="E14600" i="4"/>
  <c r="E14601" i="4"/>
  <c r="E14602" i="4"/>
  <c r="E14603" i="4"/>
  <c r="E14604" i="4"/>
  <c r="E14605" i="4"/>
  <c r="E14606" i="4"/>
  <c r="E14607" i="4"/>
  <c r="E14608" i="4"/>
  <c r="E14609" i="4"/>
  <c r="E14610" i="4"/>
  <c r="E14611" i="4"/>
  <c r="E14612" i="4"/>
  <c r="E14613" i="4"/>
  <c r="E14614" i="4"/>
  <c r="E14615" i="4"/>
  <c r="E14616" i="4"/>
  <c r="E14617" i="4"/>
  <c r="E14618" i="4"/>
  <c r="E14619" i="4"/>
  <c r="E14620" i="4"/>
  <c r="E14621" i="4"/>
  <c r="E14622" i="4"/>
  <c r="E14623" i="4"/>
  <c r="E14624" i="4"/>
  <c r="E14625" i="4"/>
  <c r="E14626" i="4"/>
  <c r="E14627" i="4"/>
  <c r="E14628" i="4"/>
  <c r="E14629" i="4"/>
  <c r="E14630" i="4"/>
  <c r="E14631" i="4"/>
  <c r="E14632" i="4"/>
  <c r="E14633" i="4"/>
  <c r="E14634" i="4"/>
  <c r="E14635" i="4"/>
  <c r="E14636" i="4"/>
  <c r="E14637" i="4"/>
  <c r="E14638" i="4"/>
  <c r="E14639" i="4"/>
  <c r="E14640" i="4"/>
  <c r="E14641" i="4"/>
  <c r="E14642" i="4"/>
  <c r="E14643" i="4"/>
  <c r="E14644" i="4"/>
  <c r="E14645" i="4"/>
  <c r="E14646" i="4"/>
  <c r="E14647" i="4"/>
  <c r="E14648" i="4"/>
  <c r="E14649" i="4"/>
  <c r="E14650" i="4"/>
  <c r="E14651" i="4"/>
  <c r="E14652" i="4"/>
  <c r="E14653" i="4"/>
  <c r="E14654" i="4"/>
  <c r="E14655" i="4"/>
  <c r="E14656" i="4"/>
  <c r="E14657" i="4"/>
  <c r="E14658" i="4"/>
  <c r="E14659" i="4"/>
  <c r="E14660" i="4"/>
  <c r="E14661" i="4"/>
  <c r="E14662" i="4"/>
  <c r="E14663" i="4"/>
  <c r="E14664" i="4"/>
  <c r="E14665" i="4"/>
  <c r="E14666" i="4"/>
  <c r="E14667" i="4"/>
  <c r="E14668" i="4"/>
  <c r="E14669" i="4"/>
  <c r="E14670" i="4"/>
  <c r="E14671" i="4"/>
  <c r="E14672" i="4"/>
  <c r="E14673" i="4"/>
  <c r="E14674" i="4"/>
  <c r="E14675" i="4"/>
  <c r="E14676" i="4"/>
  <c r="E14677" i="4"/>
  <c r="E14678" i="4"/>
  <c r="E14679" i="4"/>
  <c r="E14680" i="4"/>
  <c r="E14681" i="4"/>
  <c r="E14682" i="4"/>
  <c r="E14683" i="4"/>
  <c r="E14684" i="4"/>
  <c r="E14685" i="4"/>
  <c r="E14686" i="4"/>
  <c r="E14687" i="4"/>
  <c r="E14688" i="4"/>
  <c r="E14689" i="4"/>
  <c r="E14690" i="4"/>
  <c r="E14691" i="4"/>
  <c r="E14692" i="4"/>
  <c r="E14693" i="4"/>
  <c r="E14694" i="4"/>
  <c r="E14695" i="4"/>
  <c r="E14696" i="4"/>
  <c r="E14697" i="4"/>
  <c r="E14698" i="4"/>
  <c r="E14699" i="4"/>
  <c r="E14700" i="4"/>
  <c r="E14701" i="4"/>
  <c r="E14702" i="4"/>
  <c r="E14703" i="4"/>
  <c r="E14704" i="4"/>
  <c r="E14705" i="4"/>
  <c r="E14706" i="4"/>
  <c r="E14707" i="4"/>
  <c r="E14708" i="4"/>
  <c r="E14709" i="4"/>
  <c r="E14710" i="4"/>
  <c r="E14711" i="4"/>
  <c r="E14712" i="4"/>
  <c r="E14713" i="4"/>
  <c r="E14714" i="4"/>
  <c r="E14715" i="4"/>
  <c r="E14716" i="4"/>
  <c r="E14717" i="4"/>
  <c r="E14718" i="4"/>
  <c r="E14719" i="4"/>
  <c r="E14720" i="4"/>
  <c r="E14721" i="4"/>
  <c r="E14722" i="4"/>
  <c r="E14723" i="4"/>
  <c r="E14724" i="4"/>
  <c r="E14725" i="4"/>
  <c r="E14726" i="4"/>
  <c r="E14727" i="4"/>
  <c r="E14728" i="4"/>
  <c r="E14729" i="4"/>
  <c r="E14730" i="4"/>
  <c r="E14731" i="4"/>
  <c r="E14732" i="4"/>
  <c r="E14733" i="4"/>
  <c r="E14734" i="4"/>
  <c r="E14735" i="4"/>
  <c r="E14736" i="4"/>
  <c r="E14737" i="4"/>
  <c r="E14738" i="4"/>
  <c r="E14739" i="4"/>
  <c r="E14740" i="4"/>
  <c r="E14741" i="4"/>
  <c r="E14742" i="4"/>
  <c r="E14743" i="4"/>
  <c r="E14744" i="4"/>
  <c r="E14745" i="4"/>
  <c r="E14746" i="4"/>
  <c r="E14747" i="4"/>
  <c r="E14748" i="4"/>
  <c r="E14749" i="4"/>
  <c r="E14750" i="4"/>
  <c r="E14751" i="4"/>
  <c r="E14752" i="4"/>
  <c r="E14753" i="4"/>
  <c r="E14754" i="4"/>
  <c r="E14755" i="4"/>
  <c r="E14756" i="4"/>
  <c r="E14757" i="4"/>
  <c r="E14758" i="4"/>
  <c r="E14759" i="4"/>
  <c r="E14760" i="4"/>
  <c r="E14761" i="4"/>
  <c r="E14762" i="4"/>
  <c r="E14763" i="4"/>
  <c r="E14764" i="4"/>
  <c r="E14765" i="4"/>
  <c r="E14766" i="4"/>
  <c r="E14767" i="4"/>
  <c r="E14768" i="4"/>
  <c r="E14769" i="4"/>
  <c r="E14770" i="4"/>
  <c r="E14771" i="4"/>
  <c r="E14772" i="4"/>
  <c r="E14773" i="4"/>
  <c r="E14774" i="4"/>
  <c r="E14775" i="4"/>
  <c r="E14776" i="4"/>
  <c r="E14777" i="4"/>
  <c r="E14778" i="4"/>
  <c r="E14779" i="4"/>
  <c r="E14780" i="4"/>
  <c r="E14781" i="4"/>
  <c r="E14782" i="4"/>
  <c r="E14783" i="4"/>
  <c r="E14784" i="4"/>
  <c r="E14785" i="4"/>
  <c r="E14786" i="4"/>
  <c r="E14787" i="4"/>
  <c r="E14788" i="4"/>
  <c r="E14789" i="4"/>
  <c r="E14790" i="4"/>
  <c r="E14791" i="4"/>
  <c r="E14792" i="4"/>
  <c r="E14793" i="4"/>
  <c r="E14794" i="4"/>
  <c r="E14795" i="4"/>
  <c r="E14796" i="4"/>
  <c r="E14797" i="4"/>
  <c r="E14798" i="4"/>
  <c r="E14799" i="4"/>
  <c r="E14800" i="4"/>
  <c r="E14801" i="4"/>
  <c r="E14802" i="4"/>
  <c r="E14803" i="4"/>
  <c r="E14804" i="4"/>
  <c r="E14805" i="4"/>
  <c r="E14806" i="4"/>
  <c r="E14807" i="4"/>
  <c r="E14808" i="4"/>
  <c r="E14809" i="4"/>
  <c r="E14810" i="4"/>
  <c r="E14811" i="4"/>
  <c r="E14812" i="4"/>
  <c r="E14813" i="4"/>
  <c r="E14814" i="4"/>
  <c r="E14815" i="4"/>
  <c r="E14816" i="4"/>
  <c r="E14817" i="4"/>
  <c r="E14818" i="4"/>
  <c r="E14819" i="4"/>
  <c r="E14820" i="4"/>
  <c r="E14821" i="4"/>
  <c r="E14822" i="4"/>
  <c r="E14823" i="4"/>
  <c r="E14824" i="4"/>
  <c r="E14825" i="4"/>
  <c r="E14826" i="4"/>
  <c r="E14827" i="4"/>
  <c r="E14828" i="4"/>
  <c r="E14829" i="4"/>
  <c r="E14830" i="4"/>
  <c r="E14831" i="4"/>
  <c r="E14832" i="4"/>
  <c r="E14833" i="4"/>
  <c r="E14834" i="4"/>
  <c r="E14835" i="4"/>
  <c r="E14836" i="4"/>
  <c r="E14837" i="4"/>
  <c r="E14838" i="4"/>
  <c r="E14839" i="4"/>
  <c r="E14840" i="4"/>
  <c r="E14841" i="4"/>
  <c r="E14842" i="4"/>
  <c r="E14843" i="4"/>
  <c r="E14844" i="4"/>
  <c r="E14845" i="4"/>
  <c r="E14846" i="4"/>
  <c r="E14847" i="4"/>
  <c r="E14848" i="4"/>
  <c r="E14849" i="4"/>
  <c r="E14850" i="4"/>
  <c r="E14851" i="4"/>
  <c r="E14852" i="4"/>
  <c r="E14853" i="4"/>
  <c r="E14854" i="4"/>
  <c r="E14855" i="4"/>
  <c r="E14856" i="4"/>
  <c r="E14857" i="4"/>
  <c r="E14858" i="4"/>
  <c r="E14859" i="4"/>
  <c r="E14860" i="4"/>
  <c r="E14861" i="4"/>
  <c r="E14862" i="4"/>
  <c r="E14863" i="4"/>
  <c r="E14864" i="4"/>
  <c r="E14865" i="4"/>
  <c r="E14866" i="4"/>
  <c r="E14867" i="4"/>
  <c r="E14868" i="4"/>
  <c r="E14869" i="4"/>
  <c r="E14870" i="4"/>
  <c r="E14871" i="4"/>
  <c r="E14872" i="4"/>
  <c r="E14873" i="4"/>
  <c r="E14874" i="4"/>
  <c r="E14875" i="4"/>
  <c r="E14876" i="4"/>
  <c r="E14877" i="4"/>
  <c r="E14878" i="4"/>
  <c r="E14879" i="4"/>
  <c r="E14880" i="4"/>
  <c r="E14881" i="4"/>
  <c r="E14882" i="4"/>
  <c r="E14883" i="4"/>
  <c r="E14884" i="4"/>
  <c r="E14885" i="4"/>
  <c r="E14886" i="4"/>
  <c r="E14887" i="4"/>
  <c r="E14888" i="4"/>
  <c r="E14889" i="4"/>
  <c r="E14890" i="4"/>
  <c r="E14891" i="4"/>
  <c r="E14892" i="4"/>
  <c r="E14893" i="4"/>
  <c r="E14894" i="4"/>
  <c r="E14895" i="4"/>
  <c r="E14896" i="4"/>
  <c r="E14897" i="4"/>
  <c r="E14898" i="4"/>
  <c r="E14899" i="4"/>
  <c r="E14900" i="4"/>
  <c r="E14901" i="4"/>
  <c r="E14902" i="4"/>
  <c r="E14903" i="4"/>
  <c r="E14904" i="4"/>
  <c r="E14905" i="4"/>
  <c r="E14906" i="4"/>
  <c r="E14907" i="4"/>
  <c r="E14908" i="4"/>
  <c r="E14909" i="4"/>
  <c r="E14910" i="4"/>
  <c r="E14911" i="4"/>
  <c r="E14912" i="4"/>
  <c r="E14913" i="4"/>
  <c r="E14914" i="4"/>
  <c r="E14915" i="4"/>
  <c r="E14916" i="4"/>
  <c r="E14917" i="4"/>
  <c r="E14918" i="4"/>
  <c r="E14919" i="4"/>
  <c r="E14920" i="4"/>
  <c r="E14921" i="4"/>
  <c r="E14922" i="4"/>
  <c r="E14923" i="4"/>
  <c r="E14924" i="4"/>
  <c r="E14925" i="4"/>
  <c r="E14926" i="4"/>
  <c r="E14927" i="4"/>
  <c r="E14928" i="4"/>
  <c r="E14929" i="4"/>
  <c r="E14930" i="4"/>
  <c r="E14931" i="4"/>
  <c r="E14932" i="4"/>
  <c r="E14933" i="4"/>
  <c r="E14934" i="4"/>
  <c r="E14935" i="4"/>
  <c r="E14936" i="4"/>
  <c r="E14937" i="4"/>
  <c r="E14938" i="4"/>
  <c r="E14939" i="4"/>
  <c r="E14940" i="4"/>
  <c r="E14941" i="4"/>
  <c r="E14942" i="4"/>
  <c r="E14943" i="4"/>
  <c r="E14944" i="4"/>
  <c r="E14945" i="4"/>
  <c r="E14946" i="4"/>
  <c r="E14947" i="4"/>
  <c r="E14948" i="4"/>
  <c r="E14949" i="4"/>
  <c r="E14950" i="4"/>
  <c r="E14951" i="4"/>
  <c r="E14952" i="4"/>
  <c r="E14953" i="4"/>
  <c r="E14954" i="4"/>
  <c r="E14955" i="4"/>
  <c r="E14956" i="4"/>
  <c r="E14957" i="4"/>
  <c r="E14958" i="4"/>
  <c r="E14959" i="4"/>
  <c r="E14960" i="4"/>
  <c r="E14961" i="4"/>
  <c r="E14962" i="4"/>
  <c r="E14963" i="4"/>
  <c r="E14964" i="4"/>
  <c r="E14965" i="4"/>
  <c r="E14966" i="4"/>
  <c r="E14967" i="4"/>
  <c r="E14968" i="4"/>
  <c r="E14969" i="4"/>
  <c r="E14970" i="4"/>
  <c r="E14971" i="4"/>
  <c r="E14972" i="4"/>
  <c r="E14973" i="4"/>
  <c r="E14974" i="4"/>
  <c r="E14975" i="4"/>
  <c r="E14976" i="4"/>
  <c r="E14977" i="4"/>
  <c r="E14978" i="4"/>
  <c r="E14979" i="4"/>
  <c r="E14980" i="4"/>
  <c r="E14981" i="4"/>
  <c r="E14982" i="4"/>
  <c r="E14983" i="4"/>
  <c r="E14984" i="4"/>
  <c r="E14985" i="4"/>
  <c r="E14986" i="4"/>
  <c r="E14987" i="4"/>
  <c r="E14988" i="4"/>
  <c r="E14989" i="4"/>
  <c r="E14990" i="4"/>
  <c r="E14991" i="4"/>
  <c r="E14992" i="4"/>
  <c r="E14993" i="4"/>
  <c r="E14994" i="4"/>
  <c r="E14995" i="4"/>
  <c r="E14996" i="4"/>
  <c r="E14997" i="4"/>
  <c r="E14998" i="4"/>
  <c r="E14999" i="4"/>
  <c r="E15000" i="4"/>
  <c r="E15001" i="4"/>
  <c r="E15002" i="4"/>
  <c r="E15003" i="4"/>
  <c r="E15004" i="4"/>
  <c r="E15005" i="4"/>
  <c r="E15006" i="4"/>
  <c r="E15007" i="4"/>
  <c r="E15008" i="4"/>
  <c r="E15009" i="4"/>
  <c r="E15010" i="4"/>
  <c r="E15011" i="4"/>
  <c r="E15012" i="4"/>
  <c r="E15013" i="4"/>
  <c r="E15014" i="4"/>
  <c r="E15015" i="4"/>
  <c r="E15016" i="4"/>
  <c r="E15017" i="4"/>
  <c r="E15018" i="4"/>
  <c r="E15019" i="4"/>
  <c r="E15020" i="4"/>
  <c r="E15021" i="4"/>
  <c r="E15022" i="4"/>
  <c r="E15023" i="4"/>
  <c r="E15024" i="4"/>
  <c r="E15025" i="4"/>
  <c r="E15026" i="4"/>
  <c r="E15027" i="4"/>
  <c r="E15028" i="4"/>
  <c r="E15029" i="4"/>
  <c r="E15030" i="4"/>
  <c r="E15031" i="4"/>
  <c r="E15032" i="4"/>
  <c r="E15033" i="4"/>
  <c r="E15034" i="4"/>
  <c r="E15035" i="4"/>
  <c r="E15036" i="4"/>
  <c r="E15037" i="4"/>
  <c r="E15038" i="4"/>
  <c r="E15039" i="4"/>
  <c r="E15040" i="4"/>
  <c r="E15041" i="4"/>
  <c r="E15042" i="4"/>
  <c r="E15043" i="4"/>
  <c r="E15044" i="4"/>
  <c r="E15045" i="4"/>
  <c r="E15046" i="4"/>
  <c r="E15047" i="4"/>
  <c r="E15048" i="4"/>
  <c r="E15049" i="4"/>
  <c r="E15050" i="4"/>
  <c r="E15051" i="4"/>
  <c r="E15052" i="4"/>
  <c r="E15053" i="4"/>
  <c r="E15054" i="4"/>
  <c r="E15055" i="4"/>
  <c r="E15056" i="4"/>
  <c r="E15057" i="4"/>
  <c r="E15058" i="4"/>
  <c r="E15059" i="4"/>
  <c r="E15060" i="4"/>
  <c r="E15061" i="4"/>
  <c r="E15062" i="4"/>
  <c r="E15063" i="4"/>
  <c r="E15064" i="4"/>
  <c r="E15065" i="4"/>
  <c r="E15066" i="4"/>
  <c r="E15067" i="4"/>
  <c r="E15068" i="4"/>
  <c r="E15069" i="4"/>
  <c r="E15070" i="4"/>
  <c r="E15071" i="4"/>
  <c r="E15072" i="4"/>
  <c r="E15073" i="4"/>
  <c r="E15074" i="4"/>
  <c r="E15075" i="4"/>
  <c r="E15076" i="4"/>
  <c r="E15077" i="4"/>
  <c r="E15078" i="4"/>
  <c r="E15079" i="4"/>
  <c r="E15080" i="4"/>
  <c r="E15081" i="4"/>
  <c r="E15082" i="4"/>
  <c r="E15083" i="4"/>
  <c r="E15084" i="4"/>
  <c r="E15085" i="4"/>
  <c r="E15086" i="4"/>
  <c r="E15087" i="4"/>
  <c r="E15088" i="4"/>
  <c r="E15089" i="4"/>
  <c r="E15090" i="4"/>
  <c r="E15091" i="4"/>
  <c r="E15092" i="4"/>
  <c r="E15093" i="4"/>
  <c r="E15094" i="4"/>
  <c r="E15095" i="4"/>
  <c r="E15096" i="4"/>
  <c r="E15097" i="4"/>
  <c r="E15098" i="4"/>
  <c r="E15099" i="4"/>
  <c r="E15100" i="4"/>
  <c r="E15101" i="4"/>
  <c r="E15102" i="4"/>
  <c r="E15103" i="4"/>
  <c r="E15104" i="4"/>
  <c r="E15105" i="4"/>
  <c r="E15106" i="4"/>
  <c r="E15107" i="4"/>
  <c r="E15108" i="4"/>
  <c r="E15109" i="4"/>
  <c r="E15110" i="4"/>
  <c r="E15111" i="4"/>
  <c r="E15112" i="4"/>
  <c r="E15113" i="4"/>
  <c r="E15114" i="4"/>
  <c r="E15115" i="4"/>
  <c r="E15116" i="4"/>
  <c r="E15117" i="4"/>
  <c r="E15118" i="4"/>
  <c r="E15119" i="4"/>
  <c r="E15120" i="4"/>
  <c r="E15121" i="4"/>
  <c r="E15122" i="4"/>
  <c r="E15123" i="4"/>
  <c r="E15124" i="4"/>
  <c r="E15125" i="4"/>
  <c r="E15126" i="4"/>
  <c r="E15127" i="4"/>
  <c r="E15128" i="4"/>
  <c r="E15129" i="4"/>
  <c r="E15130" i="4"/>
  <c r="E15131" i="4"/>
  <c r="E15132" i="4"/>
  <c r="E15133" i="4"/>
  <c r="E15134" i="4"/>
  <c r="E15135" i="4"/>
  <c r="E15136" i="4"/>
  <c r="E15137" i="4"/>
  <c r="E15138" i="4"/>
  <c r="E15139" i="4"/>
  <c r="E15140" i="4"/>
  <c r="E15141" i="4"/>
  <c r="E15142" i="4"/>
  <c r="E15143" i="4"/>
  <c r="E15144" i="4"/>
  <c r="E15145" i="4"/>
  <c r="E15146" i="4"/>
  <c r="E15147" i="4"/>
  <c r="E15148" i="4"/>
  <c r="E15149" i="4"/>
  <c r="E15150" i="4"/>
  <c r="E15151" i="4"/>
  <c r="E15152" i="4"/>
  <c r="E15153" i="4"/>
  <c r="E15154" i="4"/>
  <c r="E15155" i="4"/>
  <c r="E15156" i="4"/>
  <c r="E15157" i="4"/>
  <c r="E15158" i="4"/>
  <c r="E15159" i="4"/>
  <c r="E15160" i="4"/>
  <c r="E15161" i="4"/>
  <c r="E15162" i="4"/>
  <c r="E15163" i="4"/>
  <c r="E15164" i="4"/>
  <c r="E15165" i="4"/>
  <c r="E15166" i="4"/>
  <c r="E15167" i="4"/>
  <c r="E15168" i="4"/>
  <c r="E15169" i="4"/>
  <c r="E15170" i="4"/>
  <c r="E15171" i="4"/>
  <c r="E15172" i="4"/>
  <c r="E15173" i="4"/>
  <c r="E15174" i="4"/>
  <c r="E15175" i="4"/>
  <c r="E15176" i="4"/>
  <c r="E15177" i="4"/>
  <c r="E15178" i="4"/>
  <c r="E15179" i="4"/>
  <c r="E15180" i="4"/>
  <c r="E15181" i="4"/>
  <c r="E15182" i="4"/>
  <c r="E15183" i="4"/>
  <c r="E15184" i="4"/>
  <c r="E15185" i="4"/>
  <c r="E15186" i="4"/>
  <c r="E15187" i="4"/>
  <c r="E15188" i="4"/>
  <c r="E15189" i="4"/>
  <c r="E15190" i="4"/>
  <c r="E15191" i="4"/>
  <c r="E15192" i="4"/>
  <c r="E15193" i="4"/>
  <c r="E15194" i="4"/>
  <c r="E15195" i="4"/>
  <c r="E15196" i="4"/>
  <c r="E15197" i="4"/>
  <c r="E15198" i="4"/>
  <c r="E15199" i="4"/>
  <c r="E15200" i="4"/>
  <c r="E15201" i="4"/>
  <c r="E15202" i="4"/>
  <c r="E15203" i="4"/>
  <c r="E15204" i="4"/>
  <c r="E15205" i="4"/>
  <c r="E15206" i="4"/>
  <c r="E15207" i="4"/>
  <c r="E15208" i="4"/>
  <c r="E15209" i="4"/>
  <c r="E15210" i="4"/>
  <c r="E15211" i="4"/>
  <c r="E15212" i="4"/>
  <c r="E15213" i="4"/>
  <c r="E15214" i="4"/>
  <c r="E15215" i="4"/>
  <c r="E15216" i="4"/>
  <c r="E15217" i="4"/>
  <c r="E15218" i="4"/>
  <c r="E15219" i="4"/>
  <c r="E15220" i="4"/>
  <c r="E15221" i="4"/>
  <c r="E15222" i="4"/>
  <c r="E15223" i="4"/>
  <c r="E15224" i="4"/>
  <c r="E15225" i="4"/>
  <c r="E15226" i="4"/>
  <c r="E15227" i="4"/>
  <c r="E15228" i="4"/>
  <c r="E15229" i="4"/>
  <c r="E15230" i="4"/>
  <c r="E15231" i="4"/>
  <c r="E15232" i="4"/>
  <c r="E15233" i="4"/>
  <c r="E15234" i="4"/>
  <c r="E15235" i="4"/>
  <c r="E15236" i="4"/>
  <c r="E15237" i="4"/>
  <c r="E15238" i="4"/>
  <c r="E15239" i="4"/>
  <c r="E15240" i="4"/>
  <c r="E15241" i="4"/>
  <c r="E15242" i="4"/>
  <c r="E15243" i="4"/>
  <c r="E15244" i="4"/>
  <c r="E15245" i="4"/>
  <c r="E15246" i="4"/>
  <c r="E15247" i="4"/>
  <c r="E15248" i="4"/>
  <c r="E15249" i="4"/>
  <c r="E15250" i="4"/>
  <c r="E15251" i="4"/>
  <c r="E15252" i="4"/>
  <c r="E15253" i="4"/>
  <c r="E15254" i="4"/>
  <c r="E15255" i="4"/>
  <c r="E15256" i="4"/>
  <c r="E15257" i="4"/>
  <c r="E15258" i="4"/>
  <c r="E15259" i="4"/>
  <c r="E15260" i="4"/>
  <c r="E15261" i="4"/>
  <c r="E15262" i="4"/>
  <c r="E15263" i="4"/>
  <c r="E15264" i="4"/>
  <c r="E15265" i="4"/>
  <c r="E15266" i="4"/>
  <c r="E15267" i="4"/>
  <c r="E15268" i="4"/>
  <c r="E15269" i="4"/>
  <c r="E15270" i="4"/>
  <c r="E15271" i="4"/>
  <c r="E15272" i="4"/>
  <c r="E15273" i="4"/>
  <c r="E15274" i="4"/>
  <c r="E15275" i="4"/>
  <c r="E15276" i="4"/>
  <c r="E15277" i="4"/>
  <c r="E15278" i="4"/>
  <c r="E15279" i="4"/>
  <c r="E15280" i="4"/>
  <c r="E15281" i="4"/>
  <c r="E15282" i="4"/>
  <c r="E15283" i="4"/>
  <c r="E15284" i="4"/>
  <c r="E15285" i="4"/>
  <c r="E15286" i="4"/>
  <c r="E15287" i="4"/>
  <c r="E15288" i="4"/>
  <c r="E15289" i="4"/>
  <c r="E15290" i="4"/>
  <c r="E15291" i="4"/>
  <c r="E15292" i="4"/>
  <c r="E15293" i="4"/>
  <c r="E15294" i="4"/>
  <c r="E15295" i="4"/>
  <c r="E15296" i="4"/>
  <c r="E15297" i="4"/>
  <c r="E15298" i="4"/>
  <c r="E15299" i="4"/>
  <c r="E15300" i="4"/>
  <c r="E15301" i="4"/>
  <c r="E15302" i="4"/>
  <c r="E15303" i="4"/>
  <c r="E15304" i="4"/>
  <c r="E15305" i="4"/>
  <c r="E15306" i="4"/>
  <c r="E15307" i="4"/>
  <c r="E15308" i="4"/>
  <c r="E15309" i="4"/>
  <c r="E15310" i="4"/>
  <c r="E15311" i="4"/>
  <c r="E15312" i="4"/>
  <c r="E15313" i="4"/>
  <c r="E15314" i="4"/>
  <c r="E15315" i="4"/>
  <c r="E15316" i="4"/>
  <c r="E15317" i="4"/>
  <c r="E15318" i="4"/>
  <c r="E15319" i="4"/>
  <c r="E15320" i="4"/>
  <c r="E15321" i="4"/>
  <c r="E15322" i="4"/>
  <c r="E15323" i="4"/>
  <c r="E15324" i="4"/>
  <c r="E15325" i="4"/>
  <c r="E15326" i="4"/>
  <c r="E15327" i="4"/>
  <c r="E15328" i="4"/>
  <c r="E15329" i="4"/>
  <c r="E15330" i="4"/>
  <c r="E15331" i="4"/>
  <c r="E15332" i="4"/>
  <c r="E15333" i="4"/>
  <c r="E15334" i="4"/>
  <c r="E15335" i="4"/>
  <c r="E15336" i="4"/>
  <c r="E15337" i="4"/>
  <c r="E15338" i="4"/>
  <c r="E15339" i="4"/>
  <c r="E15340" i="4"/>
  <c r="E15341" i="4"/>
  <c r="E15342" i="4"/>
  <c r="E15343" i="4"/>
  <c r="E15344" i="4"/>
  <c r="E15345" i="4"/>
  <c r="E15346" i="4"/>
  <c r="E15347" i="4"/>
  <c r="E15348" i="4"/>
  <c r="E15349" i="4"/>
  <c r="E15350" i="4"/>
  <c r="E15351" i="4"/>
  <c r="E15352" i="4"/>
  <c r="E15353" i="4"/>
  <c r="E15354" i="4"/>
  <c r="E15355" i="4"/>
  <c r="E15356" i="4"/>
  <c r="E15357" i="4"/>
  <c r="E15358" i="4"/>
  <c r="E15359" i="4"/>
  <c r="E15360" i="4"/>
  <c r="E15361" i="4"/>
  <c r="E15362" i="4"/>
  <c r="E15363" i="4"/>
  <c r="E15364" i="4"/>
  <c r="E15365" i="4"/>
  <c r="E15366" i="4"/>
  <c r="E15367" i="4"/>
  <c r="E15368" i="4"/>
  <c r="E15369" i="4"/>
  <c r="E15370" i="4"/>
  <c r="E15371" i="4"/>
  <c r="E15372" i="4"/>
  <c r="E15373" i="4"/>
  <c r="E15374" i="4"/>
  <c r="E15375" i="4"/>
  <c r="E15376" i="4"/>
  <c r="E15377" i="4"/>
  <c r="E15378" i="4"/>
  <c r="E15379" i="4"/>
  <c r="E15380" i="4"/>
  <c r="E15381" i="4"/>
  <c r="E15382" i="4"/>
  <c r="E15383" i="4"/>
  <c r="E15384" i="4"/>
  <c r="E15385" i="4"/>
  <c r="E15386" i="4"/>
  <c r="E15387" i="4"/>
  <c r="E15388" i="4"/>
  <c r="E15389" i="4"/>
  <c r="E15390" i="4"/>
  <c r="E15391" i="4"/>
  <c r="E15392" i="4"/>
  <c r="E15393" i="4"/>
  <c r="E15394" i="4"/>
  <c r="E15395" i="4"/>
  <c r="E15396" i="4"/>
  <c r="E15397" i="4"/>
  <c r="E15398" i="4"/>
  <c r="E15399" i="4"/>
  <c r="E15400" i="4"/>
  <c r="E15401" i="4"/>
  <c r="E15402" i="4"/>
  <c r="E15403" i="4"/>
  <c r="E15404" i="4"/>
  <c r="E15405" i="4"/>
  <c r="E15406" i="4"/>
  <c r="E15407" i="4"/>
  <c r="E15408" i="4"/>
  <c r="E15409" i="4"/>
  <c r="E15410" i="4"/>
  <c r="E15411" i="4"/>
  <c r="E15412" i="4"/>
  <c r="E15413" i="4"/>
  <c r="E15414" i="4"/>
  <c r="E15415" i="4"/>
  <c r="E15416" i="4"/>
  <c r="E15417" i="4"/>
  <c r="E15418" i="4"/>
  <c r="E15419" i="4"/>
  <c r="E15420" i="4"/>
  <c r="E15421" i="4"/>
  <c r="E15422" i="4"/>
  <c r="E15423" i="4"/>
  <c r="E15424" i="4"/>
  <c r="E15425" i="4"/>
  <c r="E15426" i="4"/>
  <c r="E15427" i="4"/>
  <c r="E15428" i="4"/>
  <c r="E15429" i="4"/>
  <c r="E15430" i="4"/>
  <c r="E15431" i="4"/>
  <c r="E15432" i="4"/>
  <c r="E15433" i="4"/>
  <c r="E15434" i="4"/>
  <c r="E15435" i="4"/>
  <c r="E15436" i="4"/>
  <c r="E15437" i="4"/>
  <c r="E15438" i="4"/>
  <c r="E15439" i="4"/>
  <c r="E15440" i="4"/>
  <c r="E15441" i="4"/>
  <c r="E15442" i="4"/>
  <c r="E15443" i="4"/>
  <c r="E15444" i="4"/>
  <c r="E15445" i="4"/>
  <c r="E15446" i="4"/>
  <c r="E15447" i="4"/>
  <c r="E15448" i="4"/>
  <c r="E15449" i="4"/>
  <c r="E15450" i="4"/>
  <c r="E15451" i="4"/>
  <c r="E15452" i="4"/>
  <c r="E15453" i="4"/>
  <c r="E15454" i="4"/>
  <c r="E15455" i="4"/>
  <c r="E15456" i="4"/>
  <c r="E15457" i="4"/>
  <c r="E15458" i="4"/>
  <c r="E15459" i="4"/>
  <c r="E15460" i="4"/>
  <c r="E15461" i="4"/>
  <c r="E15462" i="4"/>
  <c r="E15463" i="4"/>
  <c r="E15464" i="4"/>
  <c r="E15465" i="4"/>
  <c r="E15466" i="4"/>
  <c r="E15467" i="4"/>
  <c r="E15468" i="4"/>
  <c r="E15469" i="4"/>
  <c r="E15470" i="4"/>
  <c r="E15471" i="4"/>
  <c r="E15472" i="4"/>
  <c r="E15473" i="4"/>
  <c r="E15474" i="4"/>
  <c r="E15475" i="4"/>
  <c r="E15476" i="4"/>
  <c r="E15477" i="4"/>
  <c r="E15478" i="4"/>
  <c r="E15479" i="4"/>
  <c r="E15480" i="4"/>
  <c r="E15481" i="4"/>
  <c r="E15482" i="4"/>
  <c r="E15483" i="4"/>
  <c r="E15484" i="4"/>
  <c r="E15485" i="4"/>
  <c r="E15486" i="4"/>
  <c r="E15487" i="4"/>
  <c r="E15488" i="4"/>
  <c r="E15489" i="4"/>
  <c r="E15490" i="4"/>
  <c r="E15491" i="4"/>
  <c r="E15492" i="4"/>
  <c r="E15493" i="4"/>
  <c r="E15494" i="4"/>
  <c r="E15495" i="4"/>
  <c r="E15496" i="4"/>
  <c r="E15497" i="4"/>
  <c r="E15498" i="4"/>
  <c r="E15499" i="4"/>
  <c r="E15500" i="4"/>
  <c r="E15501" i="4"/>
  <c r="E15502" i="4"/>
  <c r="E15503" i="4"/>
  <c r="E15504" i="4"/>
  <c r="E15505" i="4"/>
  <c r="E15506" i="4"/>
  <c r="E15507" i="4"/>
  <c r="E15508" i="4"/>
  <c r="E15509" i="4"/>
  <c r="E15510" i="4"/>
  <c r="E15511" i="4"/>
  <c r="E15512" i="4"/>
  <c r="E15513" i="4"/>
  <c r="E15514" i="4"/>
  <c r="E15515" i="4"/>
  <c r="E15516" i="4"/>
  <c r="E15517" i="4"/>
  <c r="E15518" i="4"/>
  <c r="E15519" i="4"/>
  <c r="E15520" i="4"/>
  <c r="E15521" i="4"/>
  <c r="E15522" i="4"/>
  <c r="E15523" i="4"/>
  <c r="E15524" i="4"/>
  <c r="E15525" i="4"/>
  <c r="E15526" i="4"/>
  <c r="E15527" i="4"/>
  <c r="E15528" i="4"/>
  <c r="E15529" i="4"/>
  <c r="E15530" i="4"/>
  <c r="E15531" i="4"/>
  <c r="E15532" i="4"/>
  <c r="E15533" i="4"/>
  <c r="E15534" i="4"/>
  <c r="E15535" i="4"/>
  <c r="E15536" i="4"/>
  <c r="E15537" i="4"/>
  <c r="E15538" i="4"/>
  <c r="E15539" i="4"/>
  <c r="E15540" i="4"/>
  <c r="E15541" i="4"/>
  <c r="E15542" i="4"/>
  <c r="E15543" i="4"/>
  <c r="E15544" i="4"/>
  <c r="E15545" i="4"/>
  <c r="E15546" i="4"/>
  <c r="E15547" i="4"/>
  <c r="E15548" i="4"/>
  <c r="E15549" i="4"/>
  <c r="E15550" i="4"/>
  <c r="E15551" i="4"/>
  <c r="E15552" i="4"/>
  <c r="E15553" i="4"/>
  <c r="E15554" i="4"/>
  <c r="E15555" i="4"/>
  <c r="E15556" i="4"/>
  <c r="E15557" i="4"/>
  <c r="E15558" i="4"/>
  <c r="E15559" i="4"/>
  <c r="E15560" i="4"/>
  <c r="E15561" i="4"/>
  <c r="E15562" i="4"/>
  <c r="E15563" i="4"/>
  <c r="E15564" i="4"/>
  <c r="E15565" i="4"/>
  <c r="E15566" i="4"/>
  <c r="E15567" i="4"/>
  <c r="E15568" i="4"/>
  <c r="E15569" i="4"/>
  <c r="E15570" i="4"/>
  <c r="E15571" i="4"/>
  <c r="E15572" i="4"/>
  <c r="E15573" i="4"/>
  <c r="E15574" i="4"/>
  <c r="E15575" i="4"/>
  <c r="E15576" i="4"/>
  <c r="E15577" i="4"/>
  <c r="E15578" i="4"/>
  <c r="E15579" i="4"/>
  <c r="E15580" i="4"/>
  <c r="E15581" i="4"/>
  <c r="E15582" i="4"/>
  <c r="E15583" i="4"/>
  <c r="E15584" i="4"/>
  <c r="E15585" i="4"/>
  <c r="E15586" i="4"/>
  <c r="E15587" i="4"/>
  <c r="E15588" i="4"/>
  <c r="E15589" i="4"/>
  <c r="E15590" i="4"/>
  <c r="E15591" i="4"/>
  <c r="E15592" i="4"/>
  <c r="E15593" i="4"/>
  <c r="E15594" i="4"/>
  <c r="E15595" i="4"/>
  <c r="E15596" i="4"/>
  <c r="E15597" i="4"/>
  <c r="E15598" i="4"/>
  <c r="E15599" i="4"/>
  <c r="E15600" i="4"/>
  <c r="E15601" i="4"/>
  <c r="E15602" i="4"/>
  <c r="E15603" i="4"/>
  <c r="E15604" i="4"/>
  <c r="E15605" i="4"/>
  <c r="E15606" i="4"/>
  <c r="E15607" i="4"/>
  <c r="E15608" i="4"/>
  <c r="E15609" i="4"/>
  <c r="E15610" i="4"/>
  <c r="E15611" i="4"/>
  <c r="E15612" i="4"/>
  <c r="E15613" i="4"/>
  <c r="E15614" i="4"/>
  <c r="E15615" i="4"/>
  <c r="E15616" i="4"/>
  <c r="E15617" i="4"/>
  <c r="E15618" i="4"/>
  <c r="E15619" i="4"/>
  <c r="E15620" i="4"/>
  <c r="E15621" i="4"/>
  <c r="E15622" i="4"/>
  <c r="E15623" i="4"/>
  <c r="E15624" i="4"/>
  <c r="E15625" i="4"/>
  <c r="E15626" i="4"/>
  <c r="E15627" i="4"/>
  <c r="E15628" i="4"/>
  <c r="E15629" i="4"/>
  <c r="E15630" i="4"/>
  <c r="E15631" i="4"/>
  <c r="E15632" i="4"/>
  <c r="E15633" i="4"/>
  <c r="E15634" i="4"/>
  <c r="E15635" i="4"/>
  <c r="E15636" i="4"/>
  <c r="E15637" i="4"/>
  <c r="E15638" i="4"/>
  <c r="E15639" i="4"/>
  <c r="E15640" i="4"/>
  <c r="E15641" i="4"/>
  <c r="E15642" i="4"/>
  <c r="E15643" i="4"/>
  <c r="E15644" i="4"/>
  <c r="E15645" i="4"/>
  <c r="E15646" i="4"/>
  <c r="E15647" i="4"/>
  <c r="E15648" i="4"/>
  <c r="E15649" i="4"/>
  <c r="E15650" i="4"/>
  <c r="E15651" i="4"/>
  <c r="E15652" i="4"/>
  <c r="E15653" i="4"/>
  <c r="E15654" i="4"/>
  <c r="E15655" i="4"/>
  <c r="E15656" i="4"/>
  <c r="E15657" i="4"/>
  <c r="E15658" i="4"/>
  <c r="E15659" i="4"/>
  <c r="E15660" i="4"/>
  <c r="E15661" i="4"/>
  <c r="E15662" i="4"/>
  <c r="E15663" i="4"/>
  <c r="E15664" i="4"/>
  <c r="E15665" i="4"/>
  <c r="E15666" i="4"/>
  <c r="E15667" i="4"/>
  <c r="E15668" i="4"/>
  <c r="E15669" i="4"/>
  <c r="E15670" i="4"/>
  <c r="E15671" i="4"/>
  <c r="E15672" i="4"/>
  <c r="E15673" i="4"/>
  <c r="E15674" i="4"/>
  <c r="E15675" i="4"/>
  <c r="E15676" i="4"/>
  <c r="E15677" i="4"/>
  <c r="E15678" i="4"/>
  <c r="E15679" i="4"/>
  <c r="E15680" i="4"/>
  <c r="E15681" i="4"/>
  <c r="E15682" i="4"/>
  <c r="E15683" i="4"/>
  <c r="E15684" i="4"/>
  <c r="E15685" i="4"/>
  <c r="E15686" i="4"/>
  <c r="E15687" i="4"/>
  <c r="E15688" i="4"/>
  <c r="E15689" i="4"/>
  <c r="E15690" i="4"/>
  <c r="E15691" i="4"/>
  <c r="E15692" i="4"/>
  <c r="E15693" i="4"/>
  <c r="E15694" i="4"/>
  <c r="E15695" i="4"/>
  <c r="E15696" i="4"/>
  <c r="E15697" i="4"/>
  <c r="E15698" i="4"/>
  <c r="E15699" i="4"/>
  <c r="E15700" i="4"/>
  <c r="E15701" i="4"/>
  <c r="E15702" i="4"/>
  <c r="E15703" i="4"/>
  <c r="E15704" i="4"/>
  <c r="E15705" i="4"/>
  <c r="E15706" i="4"/>
  <c r="E15707" i="4"/>
  <c r="E15708" i="4"/>
  <c r="E15709" i="4"/>
  <c r="E15710" i="4"/>
  <c r="E15711" i="4"/>
  <c r="E15712" i="4"/>
  <c r="E15713" i="4"/>
  <c r="E15714" i="4"/>
  <c r="E15715" i="4"/>
  <c r="E15716" i="4"/>
  <c r="E15717" i="4"/>
  <c r="E15718" i="4"/>
  <c r="E15719" i="4"/>
  <c r="E15720" i="4"/>
  <c r="E15721" i="4"/>
  <c r="E15722" i="4"/>
  <c r="E15723" i="4"/>
  <c r="E15724" i="4"/>
  <c r="E15725" i="4"/>
  <c r="E15726" i="4"/>
  <c r="E15727" i="4"/>
  <c r="E15728" i="4"/>
  <c r="E15729" i="4"/>
  <c r="E15730" i="4"/>
  <c r="E15731" i="4"/>
  <c r="E15732" i="4"/>
  <c r="E15733" i="4"/>
  <c r="E15734" i="4"/>
  <c r="E15735" i="4"/>
  <c r="E15736" i="4"/>
  <c r="E15737" i="4"/>
  <c r="E15738" i="4"/>
  <c r="E15739" i="4"/>
  <c r="E15740" i="4"/>
  <c r="E15741" i="4"/>
  <c r="E15742" i="4"/>
  <c r="E15743" i="4"/>
  <c r="E15744" i="4"/>
  <c r="E15745" i="4"/>
  <c r="E15746" i="4"/>
  <c r="E15747" i="4"/>
  <c r="E15748" i="4"/>
  <c r="E15749" i="4"/>
  <c r="E15750" i="4"/>
  <c r="E15751" i="4"/>
  <c r="E15752" i="4"/>
  <c r="E15753" i="4"/>
  <c r="E15754" i="4"/>
  <c r="E15755" i="4"/>
  <c r="E15756" i="4"/>
  <c r="E15757" i="4"/>
  <c r="E15758" i="4"/>
  <c r="E15759" i="4"/>
  <c r="E15760" i="4"/>
  <c r="E15761" i="4"/>
  <c r="E15762" i="4"/>
  <c r="E15763" i="4"/>
  <c r="E15764" i="4"/>
  <c r="E15765" i="4"/>
  <c r="E15766" i="4"/>
  <c r="E15767" i="4"/>
  <c r="E15768" i="4"/>
  <c r="E15769" i="4"/>
  <c r="E15770" i="4"/>
  <c r="E15771" i="4"/>
  <c r="E15772" i="4"/>
  <c r="E15773" i="4"/>
  <c r="E15774" i="4"/>
  <c r="E15775" i="4"/>
  <c r="E15776" i="4"/>
  <c r="E15777" i="4"/>
  <c r="E15778" i="4"/>
  <c r="E15779" i="4"/>
  <c r="E15780" i="4"/>
  <c r="E15781" i="4"/>
  <c r="E15782" i="4"/>
  <c r="E15783" i="4"/>
  <c r="E15784" i="4"/>
  <c r="E15785" i="4"/>
  <c r="E15786" i="4"/>
  <c r="E15787" i="4"/>
  <c r="E15788" i="4"/>
  <c r="E15789" i="4"/>
  <c r="E15790" i="4"/>
  <c r="E15791" i="4"/>
  <c r="E15792" i="4"/>
  <c r="E15793" i="4"/>
  <c r="E15794" i="4"/>
  <c r="E15795" i="4"/>
  <c r="E15796" i="4"/>
  <c r="E15797" i="4"/>
  <c r="E15798" i="4"/>
  <c r="E15799" i="4"/>
  <c r="E15800" i="4"/>
  <c r="E15801" i="4"/>
  <c r="E15802" i="4"/>
  <c r="E15803" i="4"/>
  <c r="E15804" i="4"/>
  <c r="E15805" i="4"/>
  <c r="E15806" i="4"/>
  <c r="E15807" i="4"/>
  <c r="E15808" i="4"/>
  <c r="E15809" i="4"/>
  <c r="E15810" i="4"/>
  <c r="E15811" i="4"/>
  <c r="E15812" i="4"/>
  <c r="E15813" i="4"/>
  <c r="E15814" i="4"/>
  <c r="E15815" i="4"/>
  <c r="E15816" i="4"/>
  <c r="E15817" i="4"/>
  <c r="E15818" i="4"/>
  <c r="E15819" i="4"/>
  <c r="E15820" i="4"/>
  <c r="E15821" i="4"/>
  <c r="E15822" i="4"/>
  <c r="E15823" i="4"/>
  <c r="E15824" i="4"/>
  <c r="E15825" i="4"/>
  <c r="E15826" i="4"/>
  <c r="E15827" i="4"/>
  <c r="E15828" i="4"/>
  <c r="E15829" i="4"/>
  <c r="E15830" i="4"/>
  <c r="E15831" i="4"/>
  <c r="E15832" i="4"/>
  <c r="E15833" i="4"/>
  <c r="E15834" i="4"/>
  <c r="E15835" i="4"/>
  <c r="E15836" i="4"/>
  <c r="E15837" i="4"/>
  <c r="E15838" i="4"/>
  <c r="E15839" i="4"/>
  <c r="E15840" i="4"/>
  <c r="E15841" i="4"/>
  <c r="E15842" i="4"/>
  <c r="E15843" i="4"/>
  <c r="E15844" i="4"/>
  <c r="E15845" i="4"/>
  <c r="E15846" i="4"/>
  <c r="E15847" i="4"/>
  <c r="E15848" i="4"/>
  <c r="E15849" i="4"/>
  <c r="E15850" i="4"/>
  <c r="E15851" i="4"/>
  <c r="E15852" i="4"/>
  <c r="E15853" i="4"/>
  <c r="E15854" i="4"/>
  <c r="E15855" i="4"/>
  <c r="E15856" i="4"/>
  <c r="E15857" i="4"/>
  <c r="E15858" i="4"/>
  <c r="E15859" i="4"/>
  <c r="E15860" i="4"/>
  <c r="E15861" i="4"/>
  <c r="E15862" i="4"/>
  <c r="E15863" i="4"/>
  <c r="E15864" i="4"/>
  <c r="E15865" i="4"/>
  <c r="E15866" i="4"/>
  <c r="E15867" i="4"/>
  <c r="E15868" i="4"/>
  <c r="E15869" i="4"/>
  <c r="E15870" i="4"/>
  <c r="E15871" i="4"/>
  <c r="E15872" i="4"/>
  <c r="E15873" i="4"/>
  <c r="E15874" i="4"/>
  <c r="E15875" i="4"/>
  <c r="E15876" i="4"/>
  <c r="E15877" i="4"/>
  <c r="E15878" i="4"/>
  <c r="E15879" i="4"/>
  <c r="E15880" i="4"/>
  <c r="E15881" i="4"/>
  <c r="E15882" i="4"/>
  <c r="E15883" i="4"/>
  <c r="E15884" i="4"/>
  <c r="E15885" i="4"/>
  <c r="E15886" i="4"/>
  <c r="E15887" i="4"/>
  <c r="E15888" i="4"/>
  <c r="E15889" i="4"/>
  <c r="E15890" i="4"/>
  <c r="E15891" i="4"/>
  <c r="E15892" i="4"/>
  <c r="E15893" i="4"/>
  <c r="E15894" i="4"/>
  <c r="E15895" i="4"/>
  <c r="E15896" i="4"/>
  <c r="E15897" i="4"/>
  <c r="E15898" i="4"/>
  <c r="E15899" i="4"/>
  <c r="E15900" i="4"/>
  <c r="E15901" i="4"/>
  <c r="E15902" i="4"/>
  <c r="E15903" i="4"/>
  <c r="E15904" i="4"/>
  <c r="E15905" i="4"/>
  <c r="E15906" i="4"/>
  <c r="E15907" i="4"/>
  <c r="E15908" i="4"/>
  <c r="E15909" i="4"/>
  <c r="E15910" i="4"/>
  <c r="E15911" i="4"/>
  <c r="E15912" i="4"/>
  <c r="E15913" i="4"/>
  <c r="E15914" i="4"/>
  <c r="E15915" i="4"/>
  <c r="E15916" i="4"/>
  <c r="E15917" i="4"/>
  <c r="E15918" i="4"/>
  <c r="E15919" i="4"/>
  <c r="E15920" i="4"/>
  <c r="E15921" i="4"/>
  <c r="E15922" i="4"/>
  <c r="E15923" i="4"/>
  <c r="E15924" i="4"/>
  <c r="E15925" i="4"/>
  <c r="E15926" i="4"/>
  <c r="E15927" i="4"/>
  <c r="E15928" i="4"/>
  <c r="E15929" i="4"/>
  <c r="E15930" i="4"/>
  <c r="E15931" i="4"/>
  <c r="E15932" i="4"/>
  <c r="E15933" i="4"/>
  <c r="E15934" i="4"/>
  <c r="E15935" i="4"/>
  <c r="E15936" i="4"/>
  <c r="E15937" i="4"/>
  <c r="E15938" i="4"/>
  <c r="E15939" i="4"/>
  <c r="E15940" i="4"/>
  <c r="E15941" i="4"/>
  <c r="E15942" i="4"/>
  <c r="E15943" i="4"/>
  <c r="E15944" i="4"/>
  <c r="E15945" i="4"/>
  <c r="E15946" i="4"/>
  <c r="E15947" i="4"/>
  <c r="E15948" i="4"/>
  <c r="E15949" i="4"/>
  <c r="E15950" i="4"/>
  <c r="E15951" i="4"/>
  <c r="E15952" i="4"/>
  <c r="E15953" i="4"/>
  <c r="E15954" i="4"/>
  <c r="E15955" i="4"/>
  <c r="E15956" i="4"/>
  <c r="E15957" i="4"/>
  <c r="E15958" i="4"/>
  <c r="E15959" i="4"/>
  <c r="E15960" i="4"/>
  <c r="E15961" i="4"/>
  <c r="E15962" i="4"/>
  <c r="E15963" i="4"/>
  <c r="E15964" i="4"/>
  <c r="E15965" i="4"/>
  <c r="E15966" i="4"/>
  <c r="E15967" i="4"/>
  <c r="E15968" i="4"/>
  <c r="E15969" i="4"/>
  <c r="E15970" i="4"/>
  <c r="E15971" i="4"/>
  <c r="E15972" i="4"/>
  <c r="E15973" i="4"/>
  <c r="E15974" i="4"/>
  <c r="E15975" i="4"/>
  <c r="E15976" i="4"/>
  <c r="E15977" i="4"/>
  <c r="E15978" i="4"/>
  <c r="E15979" i="4"/>
  <c r="E15980" i="4"/>
  <c r="E15981" i="4"/>
  <c r="E15982" i="4"/>
  <c r="E15983" i="4"/>
  <c r="E15984" i="4"/>
  <c r="E15985" i="4"/>
  <c r="E15986" i="4"/>
  <c r="E15987" i="4"/>
  <c r="E15988" i="4"/>
  <c r="E15989" i="4"/>
  <c r="E15990" i="4"/>
  <c r="E15991" i="4"/>
  <c r="E15992" i="4"/>
  <c r="E15993" i="4"/>
  <c r="E15994" i="4"/>
  <c r="E15995" i="4"/>
  <c r="E15996" i="4"/>
  <c r="E15997" i="4"/>
  <c r="E15998" i="4"/>
  <c r="E15999" i="4"/>
  <c r="E16000" i="4"/>
  <c r="E16001" i="4"/>
  <c r="E16002" i="4"/>
  <c r="E16003" i="4"/>
  <c r="E16004" i="4"/>
  <c r="E16005" i="4"/>
  <c r="E16006" i="4"/>
  <c r="E16007" i="4"/>
  <c r="E16008" i="4"/>
  <c r="E16009" i="4"/>
  <c r="E16010" i="4"/>
  <c r="E16011" i="4"/>
  <c r="E16012" i="4"/>
  <c r="E16013" i="4"/>
  <c r="E16014" i="4"/>
  <c r="E16015" i="4"/>
  <c r="E16016" i="4"/>
  <c r="E16017" i="4"/>
  <c r="E16018" i="4"/>
  <c r="E16019" i="4"/>
  <c r="E16020" i="4"/>
  <c r="E16021" i="4"/>
  <c r="E16022" i="4"/>
  <c r="E16023" i="4"/>
  <c r="E16024" i="4"/>
  <c r="E16025" i="4"/>
  <c r="E16026" i="4"/>
  <c r="E16027" i="4"/>
  <c r="E16028" i="4"/>
  <c r="E16029" i="4"/>
  <c r="E16030" i="4"/>
  <c r="E16031" i="4"/>
  <c r="E16032" i="4"/>
  <c r="E16033" i="4"/>
  <c r="E16034" i="4"/>
  <c r="E16035" i="4"/>
  <c r="E16036" i="4"/>
  <c r="E16037" i="4"/>
  <c r="E16038" i="4"/>
  <c r="E16039" i="4"/>
  <c r="E16040" i="4"/>
  <c r="E16041" i="4"/>
  <c r="E16042" i="4"/>
  <c r="E16043" i="4"/>
  <c r="E16044" i="4"/>
  <c r="E16045" i="4"/>
  <c r="E16046" i="4"/>
  <c r="E16047" i="4"/>
  <c r="E16048" i="4"/>
  <c r="E16049" i="4"/>
  <c r="E16050" i="4"/>
  <c r="E16051" i="4"/>
  <c r="E16052" i="4"/>
  <c r="E16053" i="4"/>
  <c r="E16054" i="4"/>
  <c r="E16055" i="4"/>
  <c r="E16056" i="4"/>
  <c r="E16057" i="4"/>
  <c r="E16058" i="4"/>
  <c r="E16059" i="4"/>
  <c r="E16060" i="4"/>
  <c r="E16061" i="4"/>
  <c r="E16062" i="4"/>
  <c r="E16063" i="4"/>
  <c r="E16064" i="4"/>
  <c r="E16065" i="4"/>
  <c r="E16066" i="4"/>
  <c r="E16067" i="4"/>
  <c r="E16068" i="4"/>
  <c r="E16069" i="4"/>
  <c r="E16070" i="4"/>
  <c r="E16071" i="4"/>
  <c r="E16072" i="4"/>
  <c r="E16073" i="4"/>
  <c r="E16074" i="4"/>
  <c r="E16075" i="4"/>
  <c r="E16076" i="4"/>
  <c r="E16077" i="4"/>
  <c r="E16078" i="4"/>
  <c r="E16079" i="4"/>
  <c r="E16080" i="4"/>
  <c r="E16081" i="4"/>
  <c r="E16082" i="4"/>
  <c r="E16083" i="4"/>
  <c r="E16084" i="4"/>
  <c r="E16085" i="4"/>
  <c r="E16086" i="4"/>
  <c r="E16087" i="4"/>
  <c r="E16088" i="4"/>
  <c r="E16089" i="4"/>
  <c r="E16090" i="4"/>
  <c r="E16091" i="4"/>
  <c r="E16092" i="4"/>
  <c r="E16093" i="4"/>
  <c r="E16094" i="4"/>
  <c r="E16095" i="4"/>
  <c r="E16096" i="4"/>
  <c r="E16097" i="4"/>
  <c r="E16098" i="4"/>
  <c r="E16099" i="4"/>
  <c r="E16100" i="4"/>
  <c r="E16101" i="4"/>
  <c r="E16102" i="4"/>
  <c r="E16103" i="4"/>
  <c r="E16104" i="4"/>
  <c r="E16105" i="4"/>
  <c r="E16106" i="4"/>
  <c r="E16107" i="4"/>
  <c r="E16108" i="4"/>
  <c r="E16109" i="4"/>
  <c r="E16110" i="4"/>
  <c r="E16111" i="4"/>
  <c r="E16112" i="4"/>
  <c r="E16113" i="4"/>
  <c r="E16114" i="4"/>
  <c r="E16115" i="4"/>
  <c r="E16116" i="4"/>
  <c r="E16117" i="4"/>
  <c r="E16118" i="4"/>
  <c r="E16119" i="4"/>
  <c r="E16120" i="4"/>
  <c r="E16121" i="4"/>
  <c r="E16122" i="4"/>
  <c r="E16123" i="4"/>
  <c r="E16124" i="4"/>
  <c r="E16125" i="4"/>
  <c r="E16126" i="4"/>
  <c r="E16127" i="4"/>
  <c r="E16128" i="4"/>
  <c r="E16129" i="4"/>
  <c r="E16130" i="4"/>
  <c r="E16131" i="4"/>
  <c r="E16132" i="4"/>
  <c r="E16133" i="4"/>
  <c r="E16134" i="4"/>
  <c r="E16135" i="4"/>
  <c r="E16136" i="4"/>
  <c r="E16137" i="4"/>
  <c r="E16138" i="4"/>
  <c r="E16139" i="4"/>
  <c r="E16140" i="4"/>
  <c r="E16141" i="4"/>
  <c r="E16142" i="4"/>
  <c r="E16143" i="4"/>
  <c r="E16144" i="4"/>
  <c r="E16145" i="4"/>
  <c r="E16146" i="4"/>
  <c r="E16147" i="4"/>
  <c r="E16148" i="4"/>
  <c r="E16149" i="4"/>
  <c r="E16150" i="4"/>
  <c r="E16151" i="4"/>
  <c r="E16152" i="4"/>
  <c r="E16153" i="4"/>
  <c r="E16154" i="4"/>
  <c r="E16155" i="4"/>
  <c r="E16156" i="4"/>
  <c r="E16157" i="4"/>
  <c r="E16158" i="4"/>
  <c r="E16159" i="4"/>
  <c r="E16160" i="4"/>
  <c r="E16161" i="4"/>
  <c r="E16162" i="4"/>
  <c r="E16163" i="4"/>
  <c r="E16164" i="4"/>
  <c r="E16165" i="4"/>
  <c r="E16166" i="4"/>
  <c r="E16167" i="4"/>
  <c r="E16168" i="4"/>
  <c r="E16169" i="4"/>
  <c r="E16170" i="4"/>
  <c r="E16171" i="4"/>
  <c r="E16172" i="4"/>
  <c r="E16173" i="4"/>
  <c r="E16174" i="4"/>
  <c r="E16175" i="4"/>
  <c r="E16176" i="4"/>
  <c r="E16177" i="4"/>
  <c r="E16178" i="4"/>
  <c r="E16179" i="4"/>
  <c r="E16180" i="4"/>
  <c r="E16181" i="4"/>
  <c r="E16182" i="4"/>
  <c r="E16183" i="4"/>
  <c r="E16184" i="4"/>
  <c r="E16185" i="4"/>
  <c r="E16186" i="4"/>
  <c r="E16187" i="4"/>
  <c r="E16188" i="4"/>
  <c r="E16189" i="4"/>
  <c r="E16190" i="4"/>
  <c r="E16191" i="4"/>
  <c r="E16192" i="4"/>
  <c r="E16193" i="4"/>
  <c r="E16194" i="4"/>
  <c r="E16195" i="4"/>
  <c r="E16196" i="4"/>
  <c r="E16197" i="4"/>
  <c r="E16198" i="4"/>
  <c r="E16199" i="4"/>
  <c r="E16200" i="4"/>
  <c r="E16201" i="4"/>
  <c r="E16202" i="4"/>
  <c r="E16203" i="4"/>
  <c r="E16204" i="4"/>
  <c r="E16205" i="4"/>
  <c r="E16206" i="4"/>
  <c r="E16207" i="4"/>
  <c r="E16208" i="4"/>
  <c r="E16209" i="4"/>
  <c r="E16210" i="4"/>
  <c r="E16211" i="4"/>
  <c r="E16212" i="4"/>
  <c r="E16213" i="4"/>
  <c r="E16214" i="4"/>
  <c r="E16215" i="4"/>
  <c r="E16216" i="4"/>
  <c r="E16217" i="4"/>
  <c r="E16218" i="4"/>
  <c r="E16219" i="4"/>
  <c r="E16220" i="4"/>
  <c r="E16221" i="4"/>
  <c r="E16222" i="4"/>
  <c r="E16223" i="4"/>
  <c r="E16224" i="4"/>
  <c r="E16225" i="4"/>
  <c r="E16226" i="4"/>
  <c r="E16227" i="4"/>
  <c r="E16228" i="4"/>
  <c r="E16229" i="4"/>
  <c r="E16230" i="4"/>
  <c r="E16231" i="4"/>
  <c r="E16232" i="4"/>
  <c r="E16233" i="4"/>
  <c r="E16234" i="4"/>
  <c r="E16235" i="4"/>
  <c r="E16236" i="4"/>
  <c r="E16237" i="4"/>
  <c r="E16238" i="4"/>
  <c r="E16239" i="4"/>
  <c r="E16240" i="4"/>
  <c r="E16241" i="4"/>
  <c r="E16242" i="4"/>
  <c r="E16243" i="4"/>
  <c r="E16244" i="4"/>
  <c r="E16245" i="4"/>
  <c r="E16246" i="4"/>
  <c r="E16247" i="4"/>
  <c r="E16248" i="4"/>
  <c r="E16249" i="4"/>
  <c r="E16250" i="4"/>
  <c r="E16251" i="4"/>
  <c r="E16252" i="4"/>
  <c r="E16253" i="4"/>
  <c r="E16254" i="4"/>
  <c r="E16255" i="4"/>
  <c r="E16256" i="4"/>
  <c r="E16257" i="4"/>
  <c r="E16258" i="4"/>
  <c r="E16259" i="4"/>
  <c r="E16260" i="4"/>
  <c r="E16261" i="4"/>
  <c r="E16262" i="4"/>
  <c r="E16263" i="4"/>
  <c r="E16264" i="4"/>
  <c r="E16265" i="4"/>
  <c r="E16266" i="4"/>
  <c r="E16267" i="4"/>
  <c r="E16268" i="4"/>
  <c r="E16269" i="4"/>
  <c r="E16270" i="4"/>
  <c r="E16271" i="4"/>
  <c r="E16272" i="4"/>
  <c r="E16273" i="4"/>
  <c r="E16274" i="4"/>
  <c r="E16275" i="4"/>
  <c r="E16276" i="4"/>
  <c r="E16277" i="4"/>
  <c r="E16278" i="4"/>
  <c r="E16279" i="4"/>
  <c r="E16280" i="4"/>
  <c r="E16281" i="4"/>
  <c r="E16282" i="4"/>
  <c r="E16283" i="4"/>
  <c r="E16284" i="4"/>
  <c r="E16285" i="4"/>
  <c r="E16286" i="4"/>
  <c r="E16287" i="4"/>
  <c r="E16288" i="4"/>
  <c r="E16289" i="4"/>
  <c r="E16290" i="4"/>
  <c r="E16291" i="4"/>
  <c r="E16292" i="4"/>
  <c r="E16293" i="4"/>
  <c r="E16294" i="4"/>
  <c r="E16295" i="4"/>
  <c r="E16296" i="4"/>
  <c r="E16297" i="4"/>
  <c r="E16298" i="4"/>
  <c r="E16299" i="4"/>
  <c r="E16300" i="4"/>
  <c r="E16301" i="4"/>
  <c r="E16302" i="4"/>
  <c r="E16303" i="4"/>
  <c r="E16304" i="4"/>
  <c r="E16305" i="4"/>
  <c r="E16306" i="4"/>
  <c r="E16307" i="4"/>
  <c r="E16308" i="4"/>
  <c r="E16309" i="4"/>
  <c r="E16310" i="4"/>
  <c r="E16311" i="4"/>
  <c r="E16312" i="4"/>
  <c r="E16313" i="4"/>
  <c r="E16314" i="4"/>
  <c r="E16315" i="4"/>
  <c r="E16316" i="4"/>
  <c r="E16317" i="4"/>
  <c r="E16318" i="4"/>
  <c r="E16319" i="4"/>
  <c r="E16320" i="4"/>
  <c r="E16321" i="4"/>
  <c r="E16322" i="4"/>
  <c r="E16323" i="4"/>
  <c r="E16324" i="4"/>
  <c r="E16325" i="4"/>
  <c r="E16326" i="4"/>
  <c r="E16327" i="4"/>
  <c r="E16328" i="4"/>
  <c r="E16329" i="4"/>
  <c r="E16330" i="4"/>
  <c r="E16331" i="4"/>
  <c r="E16332" i="4"/>
  <c r="E16333" i="4"/>
  <c r="E16334" i="4"/>
  <c r="E16335" i="4"/>
  <c r="E16336" i="4"/>
  <c r="E16337" i="4"/>
  <c r="E16338" i="4"/>
  <c r="E16339" i="4"/>
  <c r="E16340" i="4"/>
  <c r="E16341" i="4"/>
  <c r="E16342" i="4"/>
  <c r="E16343" i="4"/>
  <c r="E16344" i="4"/>
  <c r="E16345" i="4"/>
  <c r="E16346" i="4"/>
  <c r="E16347" i="4"/>
  <c r="E16348" i="4"/>
  <c r="E16349" i="4"/>
  <c r="E16350" i="4"/>
  <c r="E16351" i="4"/>
  <c r="E16352" i="4"/>
  <c r="E16353" i="4"/>
  <c r="E16354" i="4"/>
  <c r="E16355" i="4"/>
  <c r="E16356" i="4"/>
  <c r="E16357" i="4"/>
  <c r="E16358" i="4"/>
  <c r="E16359" i="4"/>
  <c r="E16360" i="4"/>
  <c r="E16361" i="4"/>
  <c r="E16362" i="4"/>
  <c r="E16363" i="4"/>
  <c r="E16364" i="4"/>
  <c r="E16365" i="4"/>
  <c r="E16366" i="4"/>
  <c r="E16367" i="4"/>
  <c r="E16368" i="4"/>
  <c r="E16369" i="4"/>
  <c r="E16370" i="4"/>
  <c r="E16371" i="4"/>
  <c r="E16372" i="4"/>
  <c r="E16373" i="4"/>
  <c r="E16374" i="4"/>
  <c r="E16375" i="4"/>
  <c r="E16376" i="4"/>
  <c r="E16377" i="4"/>
  <c r="E16378" i="4"/>
  <c r="E16379" i="4"/>
  <c r="E16380" i="4"/>
  <c r="E16381" i="4"/>
  <c r="E16382" i="4"/>
  <c r="E16383" i="4"/>
  <c r="E16384" i="4"/>
  <c r="E16385" i="4"/>
  <c r="E16386" i="4"/>
  <c r="E16387" i="4"/>
  <c r="E16388" i="4"/>
  <c r="E16389" i="4"/>
  <c r="E16390" i="4"/>
  <c r="E16391" i="4"/>
  <c r="E16392" i="4"/>
  <c r="E16393" i="4"/>
  <c r="E16394" i="4"/>
  <c r="E16395" i="4"/>
  <c r="E16396" i="4"/>
  <c r="E16397" i="4"/>
  <c r="E16398" i="4"/>
  <c r="E16399" i="4"/>
  <c r="E16400" i="4"/>
  <c r="E16401" i="4"/>
  <c r="E16402" i="4"/>
  <c r="E16403" i="4"/>
  <c r="E16404" i="4"/>
  <c r="E16405" i="4"/>
  <c r="E16406" i="4"/>
  <c r="E16407" i="4"/>
  <c r="E16408" i="4"/>
  <c r="E16409" i="4"/>
  <c r="E16410" i="4"/>
  <c r="E16411" i="4"/>
  <c r="E16412" i="4"/>
  <c r="E16413" i="4"/>
  <c r="E16414" i="4"/>
  <c r="E16415" i="4"/>
  <c r="E16416" i="4"/>
  <c r="E16417" i="4"/>
  <c r="E16418" i="4"/>
  <c r="E16419" i="4"/>
  <c r="E16420" i="4"/>
  <c r="E16421" i="4"/>
  <c r="E16422" i="4"/>
  <c r="E16423" i="4"/>
  <c r="E16424" i="4"/>
  <c r="E16425" i="4"/>
  <c r="E16426" i="4"/>
  <c r="E16427" i="4"/>
  <c r="E16428" i="4"/>
  <c r="E16429" i="4"/>
  <c r="E16430" i="4"/>
  <c r="E16431" i="4"/>
  <c r="E16432" i="4"/>
  <c r="E16433" i="4"/>
  <c r="E16434" i="4"/>
  <c r="E16435" i="4"/>
  <c r="E16436" i="4"/>
  <c r="E16437" i="4"/>
  <c r="E16438" i="4"/>
  <c r="E16439" i="4"/>
  <c r="E16440" i="4"/>
  <c r="E16441" i="4"/>
  <c r="E16442" i="4"/>
  <c r="E16443" i="4"/>
  <c r="E16444" i="4"/>
  <c r="E16445" i="4"/>
  <c r="E16446" i="4"/>
  <c r="E16447" i="4"/>
  <c r="E16448" i="4"/>
  <c r="E16449" i="4"/>
  <c r="E16450" i="4"/>
  <c r="E16451" i="4"/>
  <c r="E16452" i="4"/>
  <c r="E16453" i="4"/>
  <c r="E16454" i="4"/>
  <c r="E16455" i="4"/>
  <c r="E16456" i="4"/>
  <c r="E16457" i="4"/>
  <c r="E16458" i="4"/>
  <c r="E16459" i="4"/>
  <c r="E16460" i="4"/>
  <c r="E16461" i="4"/>
  <c r="E16462" i="4"/>
  <c r="E16463" i="4"/>
  <c r="E16464" i="4"/>
  <c r="E16465" i="4"/>
  <c r="E16466" i="4"/>
  <c r="E16467" i="4"/>
  <c r="E16468" i="4"/>
  <c r="E16469" i="4"/>
  <c r="E16470" i="4"/>
  <c r="E16471" i="4"/>
  <c r="E16472" i="4"/>
  <c r="E16473" i="4"/>
  <c r="E16474" i="4"/>
  <c r="E16475" i="4"/>
  <c r="E16476" i="4"/>
  <c r="E16477" i="4"/>
  <c r="E16478" i="4"/>
  <c r="E16479" i="4"/>
  <c r="E16480" i="4"/>
  <c r="E16481" i="4"/>
  <c r="E16482" i="4"/>
  <c r="E16483" i="4"/>
  <c r="E16484" i="4"/>
  <c r="E16485" i="4"/>
  <c r="E16486" i="4"/>
  <c r="E16487" i="4"/>
  <c r="E16488" i="4"/>
  <c r="E16489" i="4"/>
  <c r="E16490" i="4"/>
  <c r="E16491" i="4"/>
  <c r="E16492" i="4"/>
  <c r="E16493" i="4"/>
  <c r="E16494" i="4"/>
  <c r="E16495" i="4"/>
  <c r="E16496" i="4"/>
  <c r="E16497" i="4"/>
  <c r="E16498" i="4"/>
  <c r="E16499" i="4"/>
  <c r="E16500" i="4"/>
  <c r="E16501" i="4"/>
  <c r="E16502" i="4"/>
  <c r="E16503" i="4"/>
  <c r="E16504" i="4"/>
  <c r="E16505" i="4"/>
  <c r="E16506" i="4"/>
  <c r="E16507" i="4"/>
  <c r="E16508" i="4"/>
  <c r="E16509" i="4"/>
  <c r="E16510" i="4"/>
  <c r="E16511" i="4"/>
  <c r="E16512" i="4"/>
  <c r="E16513" i="4"/>
  <c r="E16514" i="4"/>
  <c r="E16515" i="4"/>
  <c r="E16516" i="4"/>
  <c r="E16517" i="4"/>
  <c r="E16518" i="4"/>
  <c r="E16519" i="4"/>
  <c r="E16520" i="4"/>
  <c r="E16521" i="4"/>
  <c r="E16522" i="4"/>
  <c r="E16523" i="4"/>
  <c r="E16524" i="4"/>
  <c r="E16525" i="4"/>
  <c r="E16526" i="4"/>
  <c r="E16527" i="4"/>
  <c r="E16528" i="4"/>
  <c r="E16529" i="4"/>
  <c r="E16530" i="4"/>
  <c r="E16531" i="4"/>
  <c r="E16532" i="4"/>
  <c r="E16533" i="4"/>
  <c r="E16534" i="4"/>
  <c r="E16535" i="4"/>
  <c r="E16536" i="4"/>
  <c r="E16537" i="4"/>
  <c r="E16538" i="4"/>
  <c r="E16539" i="4"/>
  <c r="E16540" i="4"/>
  <c r="E16541" i="4"/>
  <c r="E16542" i="4"/>
  <c r="E16543" i="4"/>
  <c r="E16544" i="4"/>
  <c r="E16545" i="4"/>
  <c r="E16546" i="4"/>
  <c r="E16547" i="4"/>
  <c r="E16548" i="4"/>
  <c r="E16549" i="4"/>
  <c r="E16550" i="4"/>
  <c r="E16551" i="4"/>
  <c r="E16552" i="4"/>
  <c r="E16553" i="4"/>
  <c r="E16554" i="4"/>
  <c r="E16555" i="4"/>
  <c r="E16556" i="4"/>
  <c r="E16557" i="4"/>
  <c r="E16558" i="4"/>
  <c r="E16559" i="4"/>
  <c r="E16560" i="4"/>
  <c r="E16561" i="4"/>
  <c r="E16562" i="4"/>
  <c r="E16563" i="4"/>
  <c r="E16564" i="4"/>
  <c r="E16565" i="4"/>
  <c r="E16566" i="4"/>
  <c r="E16567" i="4"/>
  <c r="E16568" i="4"/>
  <c r="E16569" i="4"/>
  <c r="E16570" i="4"/>
  <c r="E16571" i="4"/>
  <c r="E16572" i="4"/>
  <c r="E16573" i="4"/>
  <c r="E16574" i="4"/>
  <c r="E16575" i="4"/>
  <c r="E16576" i="4"/>
  <c r="E16577" i="4"/>
  <c r="E16578" i="4"/>
  <c r="E16579" i="4"/>
  <c r="E16580" i="4"/>
  <c r="E16581" i="4"/>
  <c r="E16582" i="4"/>
  <c r="E16583" i="4"/>
  <c r="E16584" i="4"/>
  <c r="E16585" i="4"/>
  <c r="E16586" i="4"/>
  <c r="E16587" i="4"/>
  <c r="E16588" i="4"/>
  <c r="E16589" i="4"/>
  <c r="E16590" i="4"/>
  <c r="E16591" i="4"/>
  <c r="E16592" i="4"/>
  <c r="E16593" i="4"/>
  <c r="E16594" i="4"/>
  <c r="E16595" i="4"/>
  <c r="E16596" i="4"/>
  <c r="E16597" i="4"/>
  <c r="E16598" i="4"/>
  <c r="E16599" i="4"/>
  <c r="E16600" i="4"/>
  <c r="E16601" i="4"/>
  <c r="E16602" i="4"/>
  <c r="E16603" i="4"/>
  <c r="E16604" i="4"/>
  <c r="E16605" i="4"/>
  <c r="E16606" i="4"/>
  <c r="E16607" i="4"/>
  <c r="E16608" i="4"/>
  <c r="E16609" i="4"/>
  <c r="E16610" i="4"/>
  <c r="E16611" i="4"/>
  <c r="E16612" i="4"/>
  <c r="E16613" i="4"/>
  <c r="E16614" i="4"/>
  <c r="E16615" i="4"/>
  <c r="E16616" i="4"/>
  <c r="E16617" i="4"/>
  <c r="E16618" i="4"/>
  <c r="E16619" i="4"/>
  <c r="E16620" i="4"/>
  <c r="E16621" i="4"/>
  <c r="E16622" i="4"/>
  <c r="E16623" i="4"/>
  <c r="E16624" i="4"/>
  <c r="E16625" i="4"/>
  <c r="E16626" i="4"/>
  <c r="E16627" i="4"/>
  <c r="E16628" i="4"/>
  <c r="E16629" i="4"/>
  <c r="E16630" i="4"/>
  <c r="E16631" i="4"/>
  <c r="E16632" i="4"/>
  <c r="E16633" i="4"/>
  <c r="E16634" i="4"/>
  <c r="E16635" i="4"/>
  <c r="E16636" i="4"/>
  <c r="E16637" i="4"/>
  <c r="E16638" i="4"/>
  <c r="E16639" i="4"/>
  <c r="E16640" i="4"/>
  <c r="E16641" i="4"/>
  <c r="E16642" i="4"/>
  <c r="E16643" i="4"/>
  <c r="E16644" i="4"/>
  <c r="E16645" i="4"/>
  <c r="E16646" i="4"/>
  <c r="E16647" i="4"/>
  <c r="E16648" i="4"/>
  <c r="E16649" i="4"/>
  <c r="E16650" i="4"/>
  <c r="E16651" i="4"/>
  <c r="E16652" i="4"/>
  <c r="E16653" i="4"/>
  <c r="E16654" i="4"/>
  <c r="E16655" i="4"/>
  <c r="E16656" i="4"/>
  <c r="E16657" i="4"/>
  <c r="E16658" i="4"/>
  <c r="E16659" i="4"/>
  <c r="E16660" i="4"/>
  <c r="E16661" i="4"/>
  <c r="E16662" i="4"/>
  <c r="E16663" i="4"/>
  <c r="E16664" i="4"/>
  <c r="E16665" i="4"/>
  <c r="E16666" i="4"/>
  <c r="E16667" i="4"/>
  <c r="E16668" i="4"/>
  <c r="E16669" i="4"/>
  <c r="E16670" i="4"/>
  <c r="E16671" i="4"/>
  <c r="E16672" i="4"/>
  <c r="E16673" i="4"/>
  <c r="E16674" i="4"/>
  <c r="E16675" i="4"/>
  <c r="E16676" i="4"/>
  <c r="E16677" i="4"/>
  <c r="E16678" i="4"/>
  <c r="E16679" i="4"/>
  <c r="E16680" i="4"/>
  <c r="E16681" i="4"/>
  <c r="E16682" i="4"/>
  <c r="E16683" i="4"/>
  <c r="E16684" i="4"/>
  <c r="E16685" i="4"/>
  <c r="E16686" i="4"/>
  <c r="E16687" i="4"/>
  <c r="E16688" i="4"/>
  <c r="E16689" i="4"/>
  <c r="E16690" i="4"/>
  <c r="E16691" i="4"/>
  <c r="E16692" i="4"/>
  <c r="E16693" i="4"/>
  <c r="E16694" i="4"/>
  <c r="E16695" i="4"/>
  <c r="E16696" i="4"/>
  <c r="E16697" i="4"/>
  <c r="E16698" i="4"/>
  <c r="E16699" i="4"/>
  <c r="E16700" i="4"/>
  <c r="E16701" i="4"/>
  <c r="E16702" i="4"/>
  <c r="E16703" i="4"/>
  <c r="E16704" i="4"/>
  <c r="E16705" i="4"/>
  <c r="E16706" i="4"/>
  <c r="E16707" i="4"/>
  <c r="E16708" i="4"/>
  <c r="E16709" i="4"/>
  <c r="E16710" i="4"/>
  <c r="E16711" i="4"/>
  <c r="E16712" i="4"/>
  <c r="E16713" i="4"/>
  <c r="E16714" i="4"/>
  <c r="E16715" i="4"/>
  <c r="E16716" i="4"/>
  <c r="E16717" i="4"/>
  <c r="E16718" i="4"/>
  <c r="E16719" i="4"/>
  <c r="E16720" i="4"/>
  <c r="E16721" i="4"/>
  <c r="E16722" i="4"/>
  <c r="E16723" i="4"/>
  <c r="E16724" i="4"/>
  <c r="E16725" i="4"/>
  <c r="E16726" i="4"/>
  <c r="E16727" i="4"/>
  <c r="E16728" i="4"/>
  <c r="E16729" i="4"/>
  <c r="E16730" i="4"/>
  <c r="E16731" i="4"/>
  <c r="E16732" i="4"/>
  <c r="E16733" i="4"/>
  <c r="E16734" i="4"/>
  <c r="E16735" i="4"/>
  <c r="E16736" i="4"/>
  <c r="E16737" i="4"/>
  <c r="E16738" i="4"/>
  <c r="E16739" i="4"/>
  <c r="E16740" i="4"/>
  <c r="E16741" i="4"/>
  <c r="E16742" i="4"/>
  <c r="E16743" i="4"/>
  <c r="E16744" i="4"/>
  <c r="E16745" i="4"/>
  <c r="E16746" i="4"/>
  <c r="E16747" i="4"/>
  <c r="E16748" i="4"/>
  <c r="E16749" i="4"/>
  <c r="E16750" i="4"/>
  <c r="E16751" i="4"/>
  <c r="E16752" i="4"/>
  <c r="E16753" i="4"/>
  <c r="E16754" i="4"/>
  <c r="E16755" i="4"/>
  <c r="E16756" i="4"/>
  <c r="E16757" i="4"/>
  <c r="E16758" i="4"/>
  <c r="E16759" i="4"/>
  <c r="E16760" i="4"/>
  <c r="E16761" i="4"/>
  <c r="E16762" i="4"/>
  <c r="E16763" i="4"/>
  <c r="E16764" i="4"/>
  <c r="E16765" i="4"/>
  <c r="E16766" i="4"/>
  <c r="E16767" i="4"/>
  <c r="E16768" i="4"/>
  <c r="E16769" i="4"/>
  <c r="E16770" i="4"/>
  <c r="E16771" i="4"/>
  <c r="E16772" i="4"/>
  <c r="E16773" i="4"/>
  <c r="E16774" i="4"/>
  <c r="E16775" i="4"/>
  <c r="E16776" i="4"/>
  <c r="E16777" i="4"/>
  <c r="E16778" i="4"/>
  <c r="E16779" i="4"/>
  <c r="E16780" i="4"/>
  <c r="E16781" i="4"/>
  <c r="E16782" i="4"/>
  <c r="E16783" i="4"/>
  <c r="E16784" i="4"/>
  <c r="E16785" i="4"/>
  <c r="E16786" i="4"/>
  <c r="E16787" i="4"/>
  <c r="E16788" i="4"/>
  <c r="E16789" i="4"/>
  <c r="E16790" i="4"/>
  <c r="E16791" i="4"/>
  <c r="E16792" i="4"/>
  <c r="E16793" i="4"/>
  <c r="E16794" i="4"/>
  <c r="E16795" i="4"/>
  <c r="E16796" i="4"/>
  <c r="E16797" i="4"/>
  <c r="E16798" i="4"/>
  <c r="E16799" i="4"/>
  <c r="E16800" i="4"/>
  <c r="E16801" i="4"/>
  <c r="E16802" i="4"/>
  <c r="E16803" i="4"/>
  <c r="E16804" i="4"/>
  <c r="E16805" i="4"/>
  <c r="E16806" i="4"/>
  <c r="E16807" i="4"/>
  <c r="E16808" i="4"/>
  <c r="E16809" i="4"/>
  <c r="E16810" i="4"/>
  <c r="E16811" i="4"/>
  <c r="E16812" i="4"/>
  <c r="E16813" i="4"/>
  <c r="E16814" i="4"/>
  <c r="E16815" i="4"/>
  <c r="E16816" i="4"/>
  <c r="E16817" i="4"/>
  <c r="E16818" i="4"/>
  <c r="E16819" i="4"/>
  <c r="E16820" i="4"/>
  <c r="E16821" i="4"/>
  <c r="E16822" i="4"/>
  <c r="E16823" i="4"/>
  <c r="E16824" i="4"/>
  <c r="E16825" i="4"/>
  <c r="E16826" i="4"/>
  <c r="E16827" i="4"/>
  <c r="E16828" i="4"/>
  <c r="E16829" i="4"/>
  <c r="E16830" i="4"/>
  <c r="E16831" i="4"/>
  <c r="E16832" i="4"/>
  <c r="E16833" i="4"/>
  <c r="E16834" i="4"/>
  <c r="E16835" i="4"/>
  <c r="E16836" i="4"/>
  <c r="E16837" i="4"/>
  <c r="E16838" i="4"/>
  <c r="E16839" i="4"/>
  <c r="E16840" i="4"/>
  <c r="E16841" i="4"/>
  <c r="E16842" i="4"/>
  <c r="E16843" i="4"/>
  <c r="E16844" i="4"/>
  <c r="E16845" i="4"/>
  <c r="E16846" i="4"/>
  <c r="E16847" i="4"/>
  <c r="E16848" i="4"/>
  <c r="E16849" i="4"/>
  <c r="E16850" i="4"/>
  <c r="E16851" i="4"/>
  <c r="E16852" i="4"/>
  <c r="E16853" i="4"/>
  <c r="E16854" i="4"/>
  <c r="E16855" i="4"/>
  <c r="E16856" i="4"/>
  <c r="E16857" i="4"/>
  <c r="E16858" i="4"/>
  <c r="E16859" i="4"/>
  <c r="E16860" i="4"/>
  <c r="E16861" i="4"/>
  <c r="E16862" i="4"/>
  <c r="E16863" i="4"/>
  <c r="E16864" i="4"/>
  <c r="E16865" i="4"/>
  <c r="E16866" i="4"/>
  <c r="E16867" i="4"/>
  <c r="E16868" i="4"/>
  <c r="E16869" i="4"/>
  <c r="E16870" i="4"/>
  <c r="E16871" i="4"/>
  <c r="E16872" i="4"/>
  <c r="E16873" i="4"/>
  <c r="E16874" i="4"/>
  <c r="E16875" i="4"/>
  <c r="E16876" i="4"/>
  <c r="E16877" i="4"/>
  <c r="E16878" i="4"/>
  <c r="E16879" i="4"/>
  <c r="E16880" i="4"/>
  <c r="E16881" i="4"/>
  <c r="E16882" i="4"/>
  <c r="E16883" i="4"/>
  <c r="E16884" i="4"/>
  <c r="E16885" i="4"/>
  <c r="E16886" i="4"/>
  <c r="E16887" i="4"/>
  <c r="E16888" i="4"/>
  <c r="E16889" i="4"/>
  <c r="E16890" i="4"/>
  <c r="E16891" i="4"/>
  <c r="E16892" i="4"/>
  <c r="E16893" i="4"/>
  <c r="E16894" i="4"/>
  <c r="E16895" i="4"/>
  <c r="E16896" i="4"/>
  <c r="E16897" i="4"/>
  <c r="E16898" i="4"/>
  <c r="E16899" i="4"/>
  <c r="E16900" i="4"/>
  <c r="E16901" i="4"/>
  <c r="E16902" i="4"/>
  <c r="E16903" i="4"/>
  <c r="E16904" i="4"/>
  <c r="E16905" i="4"/>
  <c r="E16906" i="4"/>
  <c r="E16907" i="4"/>
  <c r="E16908" i="4"/>
  <c r="E16909" i="4"/>
  <c r="E16910" i="4"/>
  <c r="E16911" i="4"/>
  <c r="E16912" i="4"/>
  <c r="E16913" i="4"/>
  <c r="E16914" i="4"/>
  <c r="E16915" i="4"/>
  <c r="E16916" i="4"/>
  <c r="E16917" i="4"/>
  <c r="E16918" i="4"/>
  <c r="E16919" i="4"/>
  <c r="E16920" i="4"/>
  <c r="E16921" i="4"/>
  <c r="E16922" i="4"/>
  <c r="E16923" i="4"/>
  <c r="E16924" i="4"/>
  <c r="E16925" i="4"/>
  <c r="E16926" i="4"/>
  <c r="E16927" i="4"/>
  <c r="E16928" i="4"/>
  <c r="E16929" i="4"/>
  <c r="E16930" i="4"/>
  <c r="E16931" i="4"/>
  <c r="E16932" i="4"/>
  <c r="E16933" i="4"/>
  <c r="E16934" i="4"/>
  <c r="E16935" i="4"/>
  <c r="E16936" i="4"/>
  <c r="E16937" i="4"/>
  <c r="E16938" i="4"/>
  <c r="E16939" i="4"/>
  <c r="E16940" i="4"/>
  <c r="E16941" i="4"/>
  <c r="E16942" i="4"/>
  <c r="E16943" i="4"/>
  <c r="E16944" i="4"/>
  <c r="E16945" i="4"/>
  <c r="E16946" i="4"/>
  <c r="E16947" i="4"/>
  <c r="E16948" i="4"/>
  <c r="E16949" i="4"/>
  <c r="E16950" i="4"/>
  <c r="E16951" i="4"/>
  <c r="E16952" i="4"/>
  <c r="E16953" i="4"/>
  <c r="E16954" i="4"/>
  <c r="E16955" i="4"/>
  <c r="E16956" i="4"/>
  <c r="E16957" i="4"/>
  <c r="E16958" i="4"/>
  <c r="E16959" i="4"/>
  <c r="E16960" i="4"/>
  <c r="E16961" i="4"/>
  <c r="E16962" i="4"/>
  <c r="E16963" i="4"/>
  <c r="E16964" i="4"/>
  <c r="E16965" i="4"/>
  <c r="E16966" i="4"/>
  <c r="E16967" i="4"/>
  <c r="E16968" i="4"/>
  <c r="E16969" i="4"/>
  <c r="E16970" i="4"/>
  <c r="E16971" i="4"/>
  <c r="E16972" i="4"/>
  <c r="E16973" i="4"/>
  <c r="E16974" i="4"/>
  <c r="E16975" i="4"/>
  <c r="E16976" i="4"/>
  <c r="E16977" i="4"/>
  <c r="E16978" i="4"/>
  <c r="E16979" i="4"/>
  <c r="E16980" i="4"/>
  <c r="E16981" i="4"/>
  <c r="E16982" i="4"/>
  <c r="E16983" i="4"/>
  <c r="E16984" i="4"/>
  <c r="E16985" i="4"/>
  <c r="E16986" i="4"/>
  <c r="E16987" i="4"/>
  <c r="E16988" i="4"/>
  <c r="E16989" i="4"/>
  <c r="E16990" i="4"/>
  <c r="E16991" i="4"/>
  <c r="E16992" i="4"/>
  <c r="E16993" i="4"/>
  <c r="E16994" i="4"/>
  <c r="E16995" i="4"/>
  <c r="E16996" i="4"/>
  <c r="E16997" i="4"/>
  <c r="E16998" i="4"/>
  <c r="E16999" i="4"/>
  <c r="E17000" i="4"/>
  <c r="E17001" i="4"/>
  <c r="E17002" i="4"/>
  <c r="E17003" i="4"/>
  <c r="E17004" i="4"/>
  <c r="E17005" i="4"/>
  <c r="E17006" i="4"/>
  <c r="E17007" i="4"/>
  <c r="E17008" i="4"/>
  <c r="E17009" i="4"/>
  <c r="E17010" i="4"/>
  <c r="E17011" i="4"/>
  <c r="E17012" i="4"/>
  <c r="E17013" i="4"/>
  <c r="E17014" i="4"/>
  <c r="E17015" i="4"/>
  <c r="E17016" i="4"/>
  <c r="E17017" i="4"/>
  <c r="E17018" i="4"/>
  <c r="E17019" i="4"/>
  <c r="E17020" i="4"/>
  <c r="E17021" i="4"/>
  <c r="E17022" i="4"/>
  <c r="E17023" i="4"/>
  <c r="E17024" i="4"/>
  <c r="E17025" i="4"/>
  <c r="E17026" i="4"/>
  <c r="E17027" i="4"/>
  <c r="E17028" i="4"/>
  <c r="E17029" i="4"/>
  <c r="E17030" i="4"/>
  <c r="E17031" i="4"/>
  <c r="E17032" i="4"/>
  <c r="E17033" i="4"/>
  <c r="E17034" i="4"/>
  <c r="E17035" i="4"/>
  <c r="E17036" i="4"/>
  <c r="E17037" i="4"/>
  <c r="E17038" i="4"/>
  <c r="E17039" i="4"/>
  <c r="E17040" i="4"/>
  <c r="E17041" i="4"/>
  <c r="E17042" i="4"/>
  <c r="E17043" i="4"/>
  <c r="E17044" i="4"/>
  <c r="E17045" i="4"/>
  <c r="E17046" i="4"/>
  <c r="E17047" i="4"/>
  <c r="E17048" i="4"/>
  <c r="E17049" i="4"/>
  <c r="E17050" i="4"/>
  <c r="E17051" i="4"/>
  <c r="E17052" i="4"/>
  <c r="E17053" i="4"/>
  <c r="E17054" i="4"/>
  <c r="E17055" i="4"/>
  <c r="E17056" i="4"/>
  <c r="E17057" i="4"/>
  <c r="E17058" i="4"/>
  <c r="E17059" i="4"/>
  <c r="E17060" i="4"/>
  <c r="E17061" i="4"/>
  <c r="E17062" i="4"/>
  <c r="E17063" i="4"/>
  <c r="E17064" i="4"/>
  <c r="E17065" i="4"/>
  <c r="E17066" i="4"/>
  <c r="E17067" i="4"/>
  <c r="E17068" i="4"/>
  <c r="E17069" i="4"/>
  <c r="E17070" i="4"/>
  <c r="E17071" i="4"/>
  <c r="E17072" i="4"/>
  <c r="E17073" i="4"/>
  <c r="E17074" i="4"/>
  <c r="E17075" i="4"/>
  <c r="E17076" i="4"/>
  <c r="E17077" i="4"/>
  <c r="E17078" i="4"/>
  <c r="E17079" i="4"/>
  <c r="E17080" i="4"/>
  <c r="E17081" i="4"/>
  <c r="E17082" i="4"/>
  <c r="E17083" i="4"/>
  <c r="E17084" i="4"/>
  <c r="E17085" i="4"/>
  <c r="E17086" i="4"/>
  <c r="E17087" i="4"/>
  <c r="E17088" i="4"/>
  <c r="E17089" i="4"/>
  <c r="E17090" i="4"/>
  <c r="E17091" i="4"/>
  <c r="E17092" i="4"/>
  <c r="E17093" i="4"/>
  <c r="E17094" i="4"/>
  <c r="E17095" i="4"/>
  <c r="E17096" i="4"/>
  <c r="E17097" i="4"/>
  <c r="E17098" i="4"/>
  <c r="E17099" i="4"/>
  <c r="E17100" i="4"/>
  <c r="E17101" i="4"/>
  <c r="E17102" i="4"/>
  <c r="E17103" i="4"/>
  <c r="E17104" i="4"/>
  <c r="E17105" i="4"/>
  <c r="E17106" i="4"/>
  <c r="E17107" i="4"/>
  <c r="E17108" i="4"/>
  <c r="E17109" i="4"/>
  <c r="E17110" i="4"/>
  <c r="E17111" i="4"/>
  <c r="E17112" i="4"/>
  <c r="E17113" i="4"/>
  <c r="E17114" i="4"/>
  <c r="E17115" i="4"/>
  <c r="E17116" i="4"/>
  <c r="E17117" i="4"/>
  <c r="E17118" i="4"/>
  <c r="E17119" i="4"/>
  <c r="E17120" i="4"/>
  <c r="E17121" i="4"/>
  <c r="E17122" i="4"/>
  <c r="E17123" i="4"/>
  <c r="E17124" i="4"/>
  <c r="E17125" i="4"/>
  <c r="E17126" i="4"/>
  <c r="E17127" i="4"/>
  <c r="E17128" i="4"/>
  <c r="E17129" i="4"/>
  <c r="E17130" i="4"/>
  <c r="E17131" i="4"/>
  <c r="E17132" i="4"/>
  <c r="E17133" i="4"/>
  <c r="E17134" i="4"/>
  <c r="E17135" i="4"/>
  <c r="E17136" i="4"/>
  <c r="E17137" i="4"/>
  <c r="E17138" i="4"/>
  <c r="E17139" i="4"/>
  <c r="E17140" i="4"/>
  <c r="E17141" i="4"/>
  <c r="E17142" i="4"/>
  <c r="E17143" i="4"/>
  <c r="E17144" i="4"/>
  <c r="E17145" i="4"/>
  <c r="E17146" i="4"/>
  <c r="E17147" i="4"/>
  <c r="E17148" i="4"/>
  <c r="E17149" i="4"/>
  <c r="E17150" i="4"/>
  <c r="E17151" i="4"/>
  <c r="E17152" i="4"/>
  <c r="E17153" i="4"/>
  <c r="E17154" i="4"/>
  <c r="E17155" i="4"/>
  <c r="E17156" i="4"/>
  <c r="E17157" i="4"/>
  <c r="E17158" i="4"/>
  <c r="E17159" i="4"/>
  <c r="E17160" i="4"/>
  <c r="E17161" i="4"/>
  <c r="E17162" i="4"/>
  <c r="E17163" i="4"/>
  <c r="E17164" i="4"/>
  <c r="E17165" i="4"/>
  <c r="E17166" i="4"/>
  <c r="E17167" i="4"/>
  <c r="E17168" i="4"/>
  <c r="E17169" i="4"/>
  <c r="E17170" i="4"/>
  <c r="E17171" i="4"/>
  <c r="E17172" i="4"/>
  <c r="E17173" i="4"/>
  <c r="E17174" i="4"/>
  <c r="E17175" i="4"/>
  <c r="E17176" i="4"/>
  <c r="E17177" i="4"/>
  <c r="E17178" i="4"/>
  <c r="E17179" i="4"/>
  <c r="E17180" i="4"/>
  <c r="E17181" i="4"/>
  <c r="E17182" i="4"/>
  <c r="E17183" i="4"/>
  <c r="E17184" i="4"/>
  <c r="E17185" i="4"/>
  <c r="E17186" i="4"/>
  <c r="E17187" i="4"/>
  <c r="E17188" i="4"/>
  <c r="E17189" i="4"/>
  <c r="E17190" i="4"/>
  <c r="E17191" i="4"/>
  <c r="E17192" i="4"/>
  <c r="E17193" i="4"/>
  <c r="E17194" i="4"/>
  <c r="E17195" i="4"/>
  <c r="E17196" i="4"/>
  <c r="E17197" i="4"/>
  <c r="E17198" i="4"/>
  <c r="E17199" i="4"/>
  <c r="E17200" i="4"/>
  <c r="E17201" i="4"/>
  <c r="E17202" i="4"/>
  <c r="E17203" i="4"/>
  <c r="E17204" i="4"/>
  <c r="E17205" i="4"/>
  <c r="E17206" i="4"/>
  <c r="E17207" i="4"/>
  <c r="E17208" i="4"/>
  <c r="E17209" i="4"/>
  <c r="E17210" i="4"/>
  <c r="E17211" i="4"/>
  <c r="E17212" i="4"/>
  <c r="E17213" i="4"/>
  <c r="E17214" i="4"/>
  <c r="E17215" i="4"/>
  <c r="E17216" i="4"/>
  <c r="E17217" i="4"/>
  <c r="E17218" i="4"/>
  <c r="E17219" i="4"/>
  <c r="E17220" i="4"/>
  <c r="E17221" i="4"/>
  <c r="E17222" i="4"/>
  <c r="E17223" i="4"/>
  <c r="E17224" i="4"/>
  <c r="E17225" i="4"/>
  <c r="E17226" i="4"/>
  <c r="E17227" i="4"/>
  <c r="E17228" i="4"/>
  <c r="E17229" i="4"/>
  <c r="E17230" i="4"/>
  <c r="E17231" i="4"/>
  <c r="E17232" i="4"/>
  <c r="E17233" i="4"/>
  <c r="E17234" i="4"/>
  <c r="E17235" i="4"/>
  <c r="E17236" i="4"/>
  <c r="E17237" i="4"/>
  <c r="E17238" i="4"/>
  <c r="E17239" i="4"/>
  <c r="E17240" i="4"/>
  <c r="E17241" i="4"/>
  <c r="E17242" i="4"/>
  <c r="E17243" i="4"/>
  <c r="E17244" i="4"/>
  <c r="E17245" i="4"/>
  <c r="E17246" i="4"/>
  <c r="E17247" i="4"/>
  <c r="E17248" i="4"/>
  <c r="E17249" i="4"/>
  <c r="E17250" i="4"/>
  <c r="E17251" i="4"/>
  <c r="E17252" i="4"/>
  <c r="E17253" i="4"/>
  <c r="E17254" i="4"/>
  <c r="E17255" i="4"/>
  <c r="E17256" i="4"/>
  <c r="E17257" i="4"/>
  <c r="E17258" i="4"/>
  <c r="E17259" i="4"/>
  <c r="E17260" i="4"/>
  <c r="E17261" i="4"/>
  <c r="E17262" i="4"/>
  <c r="E17263" i="4"/>
  <c r="E17264" i="4"/>
  <c r="E17265" i="4"/>
  <c r="E17266" i="4"/>
  <c r="E17267" i="4"/>
  <c r="E17268" i="4"/>
  <c r="E17269" i="4"/>
  <c r="E17270" i="4"/>
  <c r="E17271" i="4"/>
  <c r="E17272" i="4"/>
  <c r="E17273" i="4"/>
  <c r="E17274" i="4"/>
  <c r="E17275" i="4"/>
  <c r="E17276" i="4"/>
  <c r="E17277" i="4"/>
  <c r="E17278" i="4"/>
  <c r="E17279" i="4"/>
  <c r="E17280" i="4"/>
  <c r="E17281" i="4"/>
  <c r="E17282" i="4"/>
  <c r="E17283" i="4"/>
  <c r="E17284" i="4"/>
  <c r="E17285" i="4"/>
  <c r="E17286" i="4"/>
  <c r="E17287" i="4"/>
  <c r="E17288" i="4"/>
  <c r="E17289" i="4"/>
  <c r="E17290" i="4"/>
  <c r="E17291" i="4"/>
  <c r="E17292" i="4"/>
  <c r="E17293" i="4"/>
  <c r="E17294" i="4"/>
  <c r="E17295" i="4"/>
  <c r="E17296" i="4"/>
  <c r="E17297" i="4"/>
  <c r="E17298" i="4"/>
  <c r="E17299" i="4"/>
  <c r="E17300" i="4"/>
  <c r="E17301" i="4"/>
  <c r="E17302" i="4"/>
  <c r="E17303" i="4"/>
  <c r="E17304" i="4"/>
  <c r="E17305" i="4"/>
  <c r="E17306" i="4"/>
  <c r="E17307" i="4"/>
  <c r="E17308" i="4"/>
  <c r="E17309" i="4"/>
  <c r="E17310" i="4"/>
  <c r="E17311" i="4"/>
  <c r="E17312" i="4"/>
  <c r="E17313" i="4"/>
  <c r="E17314" i="4"/>
  <c r="E17315" i="4"/>
  <c r="E17316" i="4"/>
  <c r="E17317" i="4"/>
  <c r="E17318" i="4"/>
  <c r="E17319" i="4"/>
  <c r="E17320" i="4"/>
  <c r="E17321" i="4"/>
  <c r="E17322" i="4"/>
  <c r="E17323" i="4"/>
  <c r="E17324" i="4"/>
  <c r="E17325" i="4"/>
  <c r="E17326" i="4"/>
  <c r="E17327" i="4"/>
  <c r="E17328" i="4"/>
  <c r="E17329" i="4"/>
  <c r="E17330" i="4"/>
  <c r="E17331" i="4"/>
  <c r="E17332" i="4"/>
  <c r="E17333" i="4"/>
  <c r="E17334" i="4"/>
  <c r="E17335" i="4"/>
  <c r="E17336" i="4"/>
  <c r="E17337" i="4"/>
  <c r="E17338" i="4"/>
  <c r="E17339" i="4"/>
  <c r="E17340" i="4"/>
  <c r="E17341" i="4"/>
  <c r="E17342" i="4"/>
  <c r="E17343" i="4"/>
  <c r="E17344" i="4"/>
  <c r="E17345" i="4"/>
  <c r="E17346" i="4"/>
  <c r="E17347" i="4"/>
  <c r="E17348" i="4"/>
  <c r="E17349" i="4"/>
  <c r="E17350" i="4"/>
  <c r="E17351" i="4"/>
  <c r="E17352" i="4"/>
  <c r="E17353" i="4"/>
  <c r="E17354" i="4"/>
  <c r="E17355" i="4"/>
  <c r="E17356" i="4"/>
  <c r="E17357" i="4"/>
  <c r="E17358" i="4"/>
  <c r="E17359" i="4"/>
  <c r="E17360" i="4"/>
  <c r="E17361" i="4"/>
  <c r="E17362" i="4"/>
  <c r="E17363" i="4"/>
  <c r="E17364" i="4"/>
  <c r="E17365" i="4"/>
  <c r="E17366" i="4"/>
  <c r="E17367" i="4"/>
  <c r="E17368" i="4"/>
  <c r="E17369" i="4"/>
  <c r="E17370" i="4"/>
  <c r="E17371" i="4"/>
  <c r="E17372" i="4"/>
  <c r="E17373" i="4"/>
  <c r="E17374" i="4"/>
  <c r="E17375" i="4"/>
  <c r="E17376" i="4"/>
  <c r="E17377" i="4"/>
  <c r="E17378" i="4"/>
  <c r="E17379" i="4"/>
  <c r="E17380" i="4"/>
  <c r="E17381" i="4"/>
  <c r="E17382" i="4"/>
  <c r="E17383" i="4"/>
  <c r="E17384" i="4"/>
  <c r="E17385" i="4"/>
  <c r="E17386" i="4"/>
  <c r="E17387" i="4"/>
  <c r="E17388" i="4"/>
  <c r="E17389" i="4"/>
  <c r="E17390" i="4"/>
  <c r="E17391" i="4"/>
  <c r="E17392" i="4"/>
  <c r="E17393" i="4"/>
  <c r="E17394" i="4"/>
  <c r="E17395" i="4"/>
  <c r="E17396" i="4"/>
  <c r="E17397" i="4"/>
  <c r="E17398" i="4"/>
  <c r="E17399" i="4"/>
  <c r="E17400" i="4"/>
  <c r="E17401" i="4"/>
  <c r="E17402" i="4"/>
  <c r="E17403" i="4"/>
  <c r="E17404" i="4"/>
  <c r="E17405" i="4"/>
  <c r="E17406" i="4"/>
  <c r="E17407" i="4"/>
  <c r="E17408" i="4"/>
  <c r="E17409" i="4"/>
  <c r="E17410" i="4"/>
  <c r="E17411" i="4"/>
  <c r="E17412" i="4"/>
  <c r="E17413" i="4"/>
  <c r="E17414" i="4"/>
  <c r="E17415" i="4"/>
  <c r="E17416" i="4"/>
  <c r="E17417" i="4"/>
  <c r="E17418" i="4"/>
  <c r="E17419" i="4"/>
  <c r="E17420" i="4"/>
  <c r="E17421" i="4"/>
  <c r="E17422" i="4"/>
  <c r="E17423" i="4"/>
  <c r="E17424" i="4"/>
  <c r="E17425" i="4"/>
  <c r="E17426" i="4"/>
  <c r="E17427" i="4"/>
  <c r="E17428" i="4"/>
  <c r="E17429" i="4"/>
  <c r="E17430" i="4"/>
  <c r="E17431" i="4"/>
  <c r="E17432" i="4"/>
  <c r="E17433" i="4"/>
  <c r="E17434" i="4"/>
  <c r="E17435" i="4"/>
  <c r="E17436" i="4"/>
  <c r="E17437" i="4"/>
  <c r="E17438" i="4"/>
  <c r="E17439" i="4"/>
  <c r="E17440" i="4"/>
  <c r="E17441" i="4"/>
  <c r="E17442" i="4"/>
  <c r="E17443" i="4"/>
  <c r="E17444" i="4"/>
  <c r="E17445" i="4"/>
  <c r="E17446" i="4"/>
  <c r="E17447" i="4"/>
  <c r="E17448" i="4"/>
  <c r="E17449" i="4"/>
  <c r="E17450" i="4"/>
  <c r="E17451" i="4"/>
  <c r="E17452" i="4"/>
  <c r="E17453" i="4"/>
  <c r="E17454" i="4"/>
  <c r="E17455" i="4"/>
  <c r="E17456" i="4"/>
  <c r="E17457" i="4"/>
  <c r="E17458" i="4"/>
  <c r="E17459" i="4"/>
  <c r="E17460" i="4"/>
  <c r="E17461" i="4"/>
  <c r="E17462" i="4"/>
  <c r="E17463" i="4"/>
  <c r="E17464" i="4"/>
  <c r="E17465" i="4"/>
  <c r="E17466" i="4"/>
  <c r="E17467" i="4"/>
  <c r="E17468" i="4"/>
  <c r="E17469" i="4"/>
  <c r="E17470" i="4"/>
  <c r="E17471" i="4"/>
  <c r="E17472" i="4"/>
  <c r="E17473" i="4"/>
  <c r="E17474" i="4"/>
  <c r="E17475" i="4"/>
  <c r="E17476" i="4"/>
  <c r="E17477" i="4"/>
  <c r="E17478" i="4"/>
  <c r="E17479" i="4"/>
  <c r="E17480" i="4"/>
  <c r="E17481" i="4"/>
  <c r="E17482" i="4"/>
  <c r="E17483" i="4"/>
  <c r="E17484" i="4"/>
  <c r="E17485" i="4"/>
  <c r="E17486" i="4"/>
  <c r="E17487" i="4"/>
  <c r="E17488" i="4"/>
  <c r="E17489" i="4"/>
  <c r="E17490" i="4"/>
  <c r="E17491" i="4"/>
  <c r="E17492" i="4"/>
  <c r="E17493" i="4"/>
  <c r="E17494" i="4"/>
  <c r="E17495" i="4"/>
  <c r="E17496" i="4"/>
  <c r="E17497" i="4"/>
  <c r="E17498" i="4"/>
  <c r="E17499" i="4"/>
  <c r="E17500" i="4"/>
  <c r="E17501" i="4"/>
  <c r="E17502" i="4"/>
  <c r="E17503" i="4"/>
  <c r="E17504" i="4"/>
  <c r="E17505" i="4"/>
  <c r="E17506" i="4"/>
  <c r="E17507" i="4"/>
  <c r="E17508" i="4"/>
  <c r="E17509" i="4"/>
  <c r="E17510" i="4"/>
  <c r="E17511" i="4"/>
  <c r="E17512" i="4"/>
  <c r="E17513" i="4"/>
  <c r="E17514" i="4"/>
  <c r="E17515" i="4"/>
  <c r="E17516" i="4"/>
  <c r="E17517" i="4"/>
  <c r="E17518" i="4"/>
  <c r="E17519" i="4"/>
  <c r="E17520" i="4"/>
  <c r="E17521" i="4"/>
  <c r="E17522" i="4"/>
  <c r="E17523" i="4"/>
  <c r="E17524" i="4"/>
  <c r="E17525" i="4"/>
  <c r="E17526" i="4"/>
  <c r="E17527" i="4"/>
  <c r="E17528" i="4"/>
  <c r="E17529" i="4"/>
  <c r="E17530" i="4"/>
  <c r="E17531" i="4"/>
  <c r="E17532" i="4"/>
  <c r="E17533" i="4"/>
  <c r="E17534" i="4"/>
  <c r="E17535" i="4"/>
  <c r="E17536" i="4"/>
  <c r="E17537" i="4"/>
  <c r="E17538" i="4"/>
  <c r="E17539" i="4"/>
  <c r="E17540" i="4"/>
  <c r="E17541" i="4"/>
  <c r="E17542" i="4"/>
  <c r="E17543" i="4"/>
  <c r="E17544" i="4"/>
  <c r="E17545" i="4"/>
  <c r="E17546" i="4"/>
  <c r="E17547" i="4"/>
  <c r="E17548" i="4"/>
  <c r="E17549" i="4"/>
  <c r="E17550" i="4"/>
  <c r="E17551" i="4"/>
  <c r="E17552" i="4"/>
  <c r="E17553" i="4"/>
  <c r="E17554" i="4"/>
  <c r="E17555" i="4"/>
  <c r="E17556" i="4"/>
  <c r="E17557" i="4"/>
  <c r="E17558" i="4"/>
  <c r="E17559" i="4"/>
  <c r="E17560" i="4"/>
  <c r="E17561" i="4"/>
  <c r="E17562" i="4"/>
  <c r="E17563" i="4"/>
  <c r="E17564" i="4"/>
  <c r="E17565" i="4"/>
  <c r="E17566" i="4"/>
  <c r="E17567" i="4"/>
  <c r="E17568" i="4"/>
  <c r="E17569" i="4"/>
  <c r="E17570" i="4"/>
  <c r="E17571" i="4"/>
  <c r="E17572" i="4"/>
  <c r="E17573" i="4"/>
  <c r="E17574" i="4"/>
  <c r="E17575" i="4"/>
  <c r="E17576" i="4"/>
  <c r="E17577" i="4"/>
  <c r="E17578" i="4"/>
  <c r="E17579" i="4"/>
  <c r="E17580" i="4"/>
  <c r="E17581" i="4"/>
  <c r="E17582" i="4"/>
  <c r="E17583" i="4"/>
  <c r="E17584" i="4"/>
  <c r="E17585" i="4"/>
  <c r="E17586" i="4"/>
  <c r="E17587" i="4"/>
  <c r="E17588" i="4"/>
  <c r="E17589" i="4"/>
  <c r="E17590" i="4"/>
  <c r="E17591" i="4"/>
  <c r="E17592" i="4"/>
  <c r="E17593" i="4"/>
  <c r="E17594" i="4"/>
  <c r="E17595" i="4"/>
  <c r="E17596" i="4"/>
  <c r="E17597" i="4"/>
  <c r="E17598" i="4"/>
  <c r="E17599" i="4"/>
  <c r="E17600" i="4"/>
  <c r="E17601" i="4"/>
  <c r="E17602" i="4"/>
  <c r="E17603" i="4"/>
  <c r="E17604" i="4"/>
  <c r="E17605" i="4"/>
  <c r="E17606" i="4"/>
  <c r="E17607" i="4"/>
  <c r="E17608" i="4"/>
  <c r="E17609" i="4"/>
  <c r="E17610" i="4"/>
  <c r="E17611" i="4"/>
  <c r="E17612" i="4"/>
  <c r="E17613" i="4"/>
  <c r="E17614" i="4"/>
  <c r="E17615" i="4"/>
  <c r="E17616" i="4"/>
  <c r="E17617" i="4"/>
  <c r="E17618" i="4"/>
  <c r="E17619" i="4"/>
  <c r="E17620" i="4"/>
  <c r="E17621" i="4"/>
  <c r="E17622" i="4"/>
  <c r="E17623" i="4"/>
  <c r="E17624" i="4"/>
  <c r="E17625" i="4"/>
  <c r="E17626" i="4"/>
  <c r="E17627" i="4"/>
  <c r="E17628" i="4"/>
  <c r="E17629" i="4"/>
  <c r="E17630" i="4"/>
  <c r="E17631" i="4"/>
  <c r="E17632" i="4"/>
  <c r="E17633" i="4"/>
  <c r="E17634" i="4"/>
  <c r="E17635" i="4"/>
  <c r="E17636" i="4"/>
  <c r="E17637" i="4"/>
  <c r="E17638" i="4"/>
  <c r="E17639" i="4"/>
  <c r="E17640" i="4"/>
  <c r="E17641" i="4"/>
  <c r="E17642" i="4"/>
  <c r="E17643" i="4"/>
  <c r="E17644" i="4"/>
  <c r="E17645" i="4"/>
  <c r="E17646" i="4"/>
  <c r="E17647" i="4"/>
  <c r="E17648" i="4"/>
  <c r="E17649" i="4"/>
  <c r="E17650" i="4"/>
  <c r="E17651" i="4"/>
  <c r="E17652" i="4"/>
  <c r="E17653" i="4"/>
  <c r="E17654" i="4"/>
  <c r="E17655" i="4"/>
  <c r="E17656" i="4"/>
  <c r="E17657" i="4"/>
  <c r="E17658" i="4"/>
  <c r="E17659" i="4"/>
  <c r="E17660" i="4"/>
  <c r="E17661" i="4"/>
  <c r="E17662" i="4"/>
  <c r="E17663" i="4"/>
  <c r="E17664" i="4"/>
  <c r="E17665" i="4"/>
  <c r="E17666" i="4"/>
  <c r="E17667" i="4"/>
  <c r="E17668" i="4"/>
  <c r="E17669" i="4"/>
  <c r="E17670" i="4"/>
  <c r="E17671" i="4"/>
  <c r="E17672" i="4"/>
  <c r="E17673" i="4"/>
  <c r="E17674" i="4"/>
  <c r="E17675" i="4"/>
  <c r="E17676" i="4"/>
  <c r="E17677" i="4"/>
  <c r="E17678" i="4"/>
  <c r="E17679" i="4"/>
  <c r="E17680" i="4"/>
  <c r="E17681" i="4"/>
  <c r="E17682" i="4"/>
  <c r="E17683" i="4"/>
  <c r="E17684" i="4"/>
  <c r="E17685" i="4"/>
  <c r="E17686" i="4"/>
  <c r="E17687" i="4"/>
  <c r="E17688" i="4"/>
  <c r="E17689" i="4"/>
  <c r="E17690" i="4"/>
  <c r="E17691" i="4"/>
  <c r="E17692" i="4"/>
  <c r="E17693" i="4"/>
  <c r="E17694" i="4"/>
  <c r="E17695" i="4"/>
  <c r="E17696" i="4"/>
  <c r="E17697" i="4"/>
  <c r="E17698" i="4"/>
  <c r="E17699" i="4"/>
  <c r="E17700" i="4"/>
  <c r="E17701" i="4"/>
  <c r="E17702" i="4"/>
  <c r="E17703" i="4"/>
  <c r="E17704" i="4"/>
  <c r="E17705" i="4"/>
  <c r="E17706" i="4"/>
  <c r="E17707" i="4"/>
  <c r="E17708" i="4"/>
  <c r="E17709" i="4"/>
  <c r="E17710" i="4"/>
  <c r="E17711" i="4"/>
  <c r="E17712" i="4"/>
  <c r="E17713" i="4"/>
  <c r="E17714" i="4"/>
  <c r="E17715" i="4"/>
  <c r="E17716" i="4"/>
  <c r="E17717" i="4"/>
  <c r="E17718" i="4"/>
  <c r="E17719" i="4"/>
  <c r="E17720" i="4"/>
  <c r="E17721" i="4"/>
  <c r="E17722" i="4"/>
  <c r="E17723" i="4"/>
  <c r="E17724" i="4"/>
  <c r="E17725" i="4"/>
  <c r="E17726" i="4"/>
  <c r="E17727" i="4"/>
  <c r="E17728" i="4"/>
  <c r="E17729" i="4"/>
  <c r="E17730" i="4"/>
  <c r="E17731" i="4"/>
  <c r="E17732" i="4"/>
  <c r="E17733" i="4"/>
  <c r="E17734" i="4"/>
  <c r="E17735" i="4"/>
  <c r="E17736" i="4"/>
  <c r="E17737" i="4"/>
  <c r="E17738" i="4"/>
  <c r="E17739" i="4"/>
  <c r="E17740" i="4"/>
  <c r="E17741" i="4"/>
  <c r="E17742" i="4"/>
  <c r="E17743" i="4"/>
  <c r="E17744" i="4"/>
  <c r="E17745" i="4"/>
  <c r="E17746" i="4"/>
  <c r="E17747" i="4"/>
  <c r="E17748" i="4"/>
  <c r="E17749" i="4"/>
  <c r="E17750" i="4"/>
  <c r="E17751" i="4"/>
  <c r="E17752" i="4"/>
  <c r="E17753" i="4"/>
  <c r="E17754" i="4"/>
  <c r="E17755" i="4"/>
  <c r="E17756" i="4"/>
  <c r="E17757" i="4"/>
  <c r="E17758" i="4"/>
  <c r="E17759" i="4"/>
  <c r="E17760" i="4"/>
  <c r="E17761" i="4"/>
  <c r="E17762" i="4"/>
  <c r="E17763" i="4"/>
  <c r="E17764" i="4"/>
  <c r="E17765" i="4"/>
  <c r="E17766" i="4"/>
  <c r="E17767" i="4"/>
  <c r="E17768" i="4"/>
  <c r="E17769" i="4"/>
  <c r="E17770" i="4"/>
  <c r="E17771" i="4"/>
  <c r="E17772" i="4"/>
  <c r="E17773" i="4"/>
  <c r="E17774" i="4"/>
  <c r="E17775" i="4"/>
  <c r="E17776" i="4"/>
  <c r="E17777" i="4"/>
  <c r="E17778" i="4"/>
  <c r="E17779" i="4"/>
  <c r="E17780" i="4"/>
  <c r="E17781" i="4"/>
  <c r="E17782" i="4"/>
  <c r="E17783" i="4"/>
  <c r="E17784" i="4"/>
  <c r="E17785" i="4"/>
  <c r="E17786" i="4"/>
  <c r="E17787" i="4"/>
  <c r="E17788" i="4"/>
  <c r="E17789" i="4"/>
  <c r="E17790" i="4"/>
  <c r="E17791" i="4"/>
  <c r="E17792" i="4"/>
  <c r="E17793" i="4"/>
  <c r="E17794" i="4"/>
  <c r="E17795" i="4"/>
  <c r="E17796" i="4"/>
  <c r="E17797" i="4"/>
  <c r="E17798" i="4"/>
  <c r="E17799" i="4"/>
  <c r="E17800" i="4"/>
  <c r="E17801" i="4"/>
  <c r="E17802" i="4"/>
  <c r="E17803" i="4"/>
  <c r="E17804" i="4"/>
  <c r="E17805" i="4"/>
  <c r="E17806" i="4"/>
  <c r="E17807" i="4"/>
  <c r="E17808" i="4"/>
  <c r="E17809" i="4"/>
  <c r="E17810" i="4"/>
  <c r="E17811" i="4"/>
  <c r="E17812" i="4"/>
  <c r="E17813" i="4"/>
  <c r="E17814" i="4"/>
  <c r="E17815" i="4"/>
  <c r="E17816" i="4"/>
  <c r="E17817" i="4"/>
  <c r="E17818" i="4"/>
  <c r="E17819" i="4"/>
  <c r="E17820" i="4"/>
  <c r="E17821" i="4"/>
  <c r="E17822" i="4"/>
  <c r="E17823" i="4"/>
  <c r="E17824" i="4"/>
  <c r="E17825" i="4"/>
  <c r="E17826" i="4"/>
  <c r="E17827" i="4"/>
  <c r="E17828" i="4"/>
  <c r="E17829" i="4"/>
  <c r="E17830" i="4"/>
  <c r="E17831" i="4"/>
  <c r="E17832" i="4"/>
  <c r="E17833" i="4"/>
  <c r="E17834" i="4"/>
  <c r="E17835" i="4"/>
  <c r="E17836" i="4"/>
  <c r="E17837" i="4"/>
  <c r="E17838" i="4"/>
  <c r="E17839" i="4"/>
  <c r="E17840" i="4"/>
  <c r="E17841" i="4"/>
  <c r="E17842" i="4"/>
  <c r="E17843" i="4"/>
  <c r="E17844" i="4"/>
  <c r="E17845" i="4"/>
  <c r="E17846" i="4"/>
  <c r="E17847" i="4"/>
  <c r="E17848" i="4"/>
  <c r="E17849" i="4"/>
  <c r="E17850" i="4"/>
  <c r="E17851" i="4"/>
  <c r="E17852" i="4"/>
  <c r="E17853" i="4"/>
  <c r="E17854" i="4"/>
  <c r="E17855" i="4"/>
  <c r="E17856" i="4"/>
  <c r="E17857" i="4"/>
  <c r="E17858" i="4"/>
  <c r="E17859" i="4"/>
  <c r="E17860" i="4"/>
  <c r="E17861" i="4"/>
  <c r="E17862" i="4"/>
  <c r="E17863" i="4"/>
  <c r="E17864" i="4"/>
  <c r="E17865" i="4"/>
  <c r="E17866" i="4"/>
  <c r="E17867" i="4"/>
  <c r="E17868" i="4"/>
  <c r="E17869" i="4"/>
  <c r="E17870" i="4"/>
  <c r="E17871" i="4"/>
  <c r="E17872" i="4"/>
  <c r="E17873" i="4"/>
  <c r="E17874" i="4"/>
  <c r="E17875" i="4"/>
  <c r="E17876" i="4"/>
  <c r="E17877" i="4"/>
  <c r="E17878" i="4"/>
  <c r="E17879" i="4"/>
  <c r="E17880" i="4"/>
  <c r="E17881" i="4"/>
  <c r="E17882" i="4"/>
  <c r="E17883" i="4"/>
  <c r="E17884" i="4"/>
  <c r="E17885" i="4"/>
  <c r="E17886" i="4"/>
  <c r="E17887" i="4"/>
  <c r="E17888" i="4"/>
  <c r="E17889" i="4"/>
  <c r="E17890" i="4"/>
  <c r="E17891" i="4"/>
  <c r="E17892" i="4"/>
  <c r="E17893" i="4"/>
  <c r="E17894" i="4"/>
  <c r="E17895" i="4"/>
  <c r="E17896" i="4"/>
  <c r="E17897" i="4"/>
  <c r="E17898" i="4"/>
  <c r="E17899" i="4"/>
  <c r="E17900" i="4"/>
  <c r="E17901" i="4"/>
  <c r="E17902" i="4"/>
  <c r="E17903" i="4"/>
  <c r="E17904" i="4"/>
  <c r="E17905" i="4"/>
  <c r="E17906" i="4"/>
  <c r="E17907" i="4"/>
  <c r="E17908" i="4"/>
  <c r="E17909" i="4"/>
  <c r="E17910" i="4"/>
  <c r="E17911" i="4"/>
  <c r="E17912" i="4"/>
  <c r="E17913" i="4"/>
  <c r="E17914" i="4"/>
  <c r="E17915" i="4"/>
  <c r="E17916" i="4"/>
  <c r="E17917" i="4"/>
  <c r="E17918" i="4"/>
  <c r="E17919" i="4"/>
  <c r="E17920" i="4"/>
  <c r="E17921" i="4"/>
  <c r="E17922" i="4"/>
  <c r="E17923" i="4"/>
  <c r="E17924" i="4"/>
  <c r="E17925" i="4"/>
  <c r="E17926" i="4"/>
  <c r="E17927" i="4"/>
  <c r="E17928" i="4"/>
  <c r="E17929" i="4"/>
  <c r="E17930" i="4"/>
  <c r="E17931" i="4"/>
  <c r="E17932" i="4"/>
  <c r="E17933" i="4"/>
  <c r="E17934" i="4"/>
  <c r="E17935" i="4"/>
  <c r="E17936" i="4"/>
  <c r="E17937" i="4"/>
  <c r="E17938" i="4"/>
  <c r="E17939" i="4"/>
  <c r="E17940" i="4"/>
  <c r="E17941" i="4"/>
  <c r="E17942" i="4"/>
  <c r="E17943" i="4"/>
  <c r="E17944" i="4"/>
  <c r="E17945" i="4"/>
  <c r="E17946" i="4"/>
  <c r="E17947" i="4"/>
  <c r="E17948" i="4"/>
  <c r="E17949" i="4"/>
  <c r="E17950" i="4"/>
  <c r="E17951" i="4"/>
  <c r="E17952" i="4"/>
  <c r="E17953" i="4"/>
  <c r="E17954" i="4"/>
  <c r="E17955" i="4"/>
  <c r="E17956" i="4"/>
  <c r="E17957" i="4"/>
  <c r="E17958" i="4"/>
  <c r="E17959" i="4"/>
  <c r="E17960" i="4"/>
  <c r="E17961" i="4"/>
  <c r="E17962" i="4"/>
  <c r="E17963" i="4"/>
  <c r="E17964" i="4"/>
  <c r="E17965" i="4"/>
  <c r="E17966" i="4"/>
  <c r="E17967" i="4"/>
  <c r="E17968" i="4"/>
  <c r="E17969" i="4"/>
  <c r="E17970" i="4"/>
  <c r="E17971" i="4"/>
  <c r="E17972" i="4"/>
  <c r="E17973" i="4"/>
  <c r="E17974" i="4"/>
  <c r="E17975" i="4"/>
  <c r="E17976" i="4"/>
  <c r="E17977" i="4"/>
  <c r="E17978" i="4"/>
  <c r="E17979" i="4"/>
  <c r="E17980" i="4"/>
  <c r="E17981" i="4"/>
  <c r="E17982" i="4"/>
  <c r="E17983" i="4"/>
  <c r="E17984" i="4"/>
  <c r="E17985" i="4"/>
  <c r="E17986" i="4"/>
  <c r="E17987" i="4"/>
  <c r="E17988" i="4"/>
  <c r="E17989" i="4"/>
  <c r="E17990" i="4"/>
  <c r="E17991" i="4"/>
  <c r="E17992" i="4"/>
  <c r="E17993" i="4"/>
  <c r="E17994" i="4"/>
  <c r="E17995" i="4"/>
  <c r="E17996" i="4"/>
  <c r="E17997" i="4"/>
  <c r="E17998" i="4"/>
  <c r="E17999" i="4"/>
  <c r="E18000" i="4"/>
  <c r="E18001" i="4"/>
  <c r="E18002" i="4"/>
  <c r="E18003" i="4"/>
  <c r="E18004" i="4"/>
  <c r="E18005" i="4"/>
  <c r="E18006" i="4"/>
  <c r="E18007" i="4"/>
  <c r="E18008" i="4"/>
  <c r="E18009" i="4"/>
  <c r="E18010" i="4"/>
  <c r="E18011" i="4"/>
  <c r="E18012" i="4"/>
  <c r="E18013" i="4"/>
  <c r="E18014" i="4"/>
  <c r="E18015" i="4"/>
  <c r="E18016" i="4"/>
  <c r="E18017" i="4"/>
  <c r="E18018" i="4"/>
  <c r="E18019" i="4"/>
  <c r="E18020" i="4"/>
  <c r="E18021" i="4"/>
  <c r="E18022" i="4"/>
  <c r="E18023" i="4"/>
  <c r="E18024" i="4"/>
  <c r="E18025" i="4"/>
  <c r="E18026" i="4"/>
  <c r="E18027" i="4"/>
  <c r="E18028" i="4"/>
  <c r="E18029" i="4"/>
  <c r="E18030" i="4"/>
  <c r="E18031" i="4"/>
  <c r="E18032" i="4"/>
  <c r="E18033" i="4"/>
  <c r="E18034" i="4"/>
  <c r="E18035" i="4"/>
  <c r="E18036" i="4"/>
  <c r="E18037" i="4"/>
  <c r="E18038" i="4"/>
  <c r="E18039" i="4"/>
  <c r="E18040" i="4"/>
  <c r="E18041" i="4"/>
  <c r="E18042" i="4"/>
  <c r="E18043" i="4"/>
  <c r="E18044" i="4"/>
  <c r="E18045" i="4"/>
  <c r="E18046" i="4"/>
  <c r="E18047" i="4"/>
  <c r="E18048" i="4"/>
  <c r="E18049" i="4"/>
  <c r="E18050" i="4"/>
  <c r="E18051" i="4"/>
  <c r="E18052" i="4"/>
  <c r="E18053" i="4"/>
  <c r="E18054" i="4"/>
  <c r="E18055" i="4"/>
  <c r="E18056" i="4"/>
  <c r="E18057" i="4"/>
  <c r="E18058" i="4"/>
  <c r="E18059" i="4"/>
  <c r="E18060" i="4"/>
  <c r="E18061" i="4"/>
  <c r="E18062" i="4"/>
  <c r="E18063" i="4"/>
  <c r="E18064" i="4"/>
  <c r="E18065" i="4"/>
  <c r="E18066" i="4"/>
  <c r="E18067" i="4"/>
  <c r="E18068" i="4"/>
  <c r="E18069" i="4"/>
  <c r="E18070" i="4"/>
  <c r="E18071" i="4"/>
  <c r="E18072" i="4"/>
  <c r="E18073" i="4"/>
  <c r="E18074" i="4"/>
  <c r="E18075" i="4"/>
  <c r="E18076" i="4"/>
  <c r="E18077" i="4"/>
  <c r="E18078" i="4"/>
  <c r="E18079" i="4"/>
  <c r="E18080" i="4"/>
  <c r="E18081" i="4"/>
  <c r="E18082" i="4"/>
  <c r="E18083" i="4"/>
  <c r="E18084" i="4"/>
  <c r="E18085" i="4"/>
  <c r="E18086" i="4"/>
  <c r="E18087" i="4"/>
  <c r="E18088" i="4"/>
  <c r="E18089" i="4"/>
  <c r="E18090" i="4"/>
  <c r="E18091" i="4"/>
  <c r="E18092" i="4"/>
  <c r="E18093" i="4"/>
  <c r="E18094" i="4"/>
  <c r="E18095" i="4"/>
  <c r="E18096" i="4"/>
  <c r="E18097" i="4"/>
  <c r="E18098" i="4"/>
  <c r="E18099" i="4"/>
  <c r="E18100" i="4"/>
  <c r="E18101" i="4"/>
  <c r="E18102" i="4"/>
  <c r="E18103" i="4"/>
  <c r="E18104" i="4"/>
  <c r="E18105" i="4"/>
  <c r="E18106" i="4"/>
  <c r="E18107" i="4"/>
  <c r="E18108" i="4"/>
  <c r="E18109" i="4"/>
  <c r="E18110" i="4"/>
  <c r="E18111" i="4"/>
  <c r="E18112" i="4"/>
  <c r="E18113" i="4"/>
  <c r="E18114" i="4"/>
  <c r="E18115" i="4"/>
  <c r="E18116" i="4"/>
  <c r="E18117" i="4"/>
  <c r="E18118" i="4"/>
  <c r="E18119" i="4"/>
  <c r="E18120" i="4"/>
  <c r="E18121" i="4"/>
  <c r="E18122" i="4"/>
  <c r="E18123" i="4"/>
  <c r="E18124" i="4"/>
  <c r="E18125" i="4"/>
  <c r="E18126" i="4"/>
  <c r="E18127" i="4"/>
  <c r="E18128" i="4"/>
  <c r="E18129" i="4"/>
  <c r="E18130" i="4"/>
  <c r="E18131" i="4"/>
  <c r="E18132" i="4"/>
  <c r="E18133" i="4"/>
  <c r="E18134" i="4"/>
  <c r="E18135" i="4"/>
  <c r="E18136" i="4"/>
  <c r="E18137" i="4"/>
  <c r="E18138" i="4"/>
  <c r="E18139" i="4"/>
  <c r="E18140" i="4"/>
  <c r="E18141" i="4"/>
  <c r="E18142" i="4"/>
  <c r="E18143" i="4"/>
  <c r="E18144" i="4"/>
  <c r="E18145" i="4"/>
  <c r="E18146" i="4"/>
  <c r="E18147" i="4"/>
  <c r="E18148" i="4"/>
  <c r="E18149" i="4"/>
  <c r="E18150" i="4"/>
  <c r="E18151" i="4"/>
  <c r="E18152" i="4"/>
  <c r="E18153" i="4"/>
  <c r="E18154" i="4"/>
  <c r="E18155" i="4"/>
  <c r="E18156" i="4"/>
  <c r="E18157" i="4"/>
  <c r="E18158" i="4"/>
  <c r="E18159" i="4"/>
  <c r="E18160" i="4"/>
  <c r="E18161" i="4"/>
  <c r="E18162" i="4"/>
  <c r="E18163" i="4"/>
  <c r="E18164" i="4"/>
  <c r="E18165" i="4"/>
  <c r="E18166" i="4"/>
  <c r="E18167" i="4"/>
  <c r="E18168" i="4"/>
  <c r="E18169" i="4"/>
  <c r="E18170" i="4"/>
  <c r="E18171" i="4"/>
  <c r="E18172" i="4"/>
  <c r="E18173" i="4"/>
  <c r="E18174" i="4"/>
  <c r="E18175" i="4"/>
  <c r="E18176" i="4"/>
  <c r="E18177" i="4"/>
  <c r="E18178" i="4"/>
  <c r="E18179" i="4"/>
  <c r="E18180" i="4"/>
  <c r="E18181" i="4"/>
  <c r="E18182" i="4"/>
  <c r="E18183" i="4"/>
  <c r="E18184" i="4"/>
  <c r="E18185" i="4"/>
  <c r="E18186" i="4"/>
  <c r="E18187" i="4"/>
  <c r="E18188" i="4"/>
  <c r="E18189" i="4"/>
  <c r="E18190" i="4"/>
  <c r="E18191" i="4"/>
  <c r="E18192" i="4"/>
  <c r="E18193" i="4"/>
  <c r="E18194" i="4"/>
  <c r="E18195" i="4"/>
  <c r="E18196" i="4"/>
  <c r="E18197" i="4"/>
  <c r="E18198" i="4"/>
  <c r="E18199" i="4"/>
  <c r="E18200" i="4"/>
  <c r="E18201" i="4"/>
  <c r="E18202" i="4"/>
  <c r="E18203" i="4"/>
  <c r="E18204" i="4"/>
  <c r="E18205" i="4"/>
  <c r="E18206" i="4"/>
  <c r="E18207" i="4"/>
  <c r="E18208" i="4"/>
  <c r="E18209" i="4"/>
  <c r="E18210" i="4"/>
  <c r="E18211" i="4"/>
  <c r="E18212" i="4"/>
  <c r="E18213" i="4"/>
  <c r="E18214" i="4"/>
  <c r="E18215" i="4"/>
  <c r="E18216" i="4"/>
  <c r="E18217" i="4"/>
  <c r="E18218" i="4"/>
  <c r="E18219" i="4"/>
  <c r="E18220" i="4"/>
  <c r="E18221" i="4"/>
  <c r="E18222" i="4"/>
  <c r="E18223" i="4"/>
  <c r="E18224" i="4"/>
  <c r="E18225" i="4"/>
  <c r="E18226" i="4"/>
  <c r="E18227" i="4"/>
  <c r="E18228" i="4"/>
  <c r="E18229" i="4"/>
  <c r="E18230" i="4"/>
  <c r="E18231" i="4"/>
  <c r="E18232" i="4"/>
  <c r="E18233" i="4"/>
  <c r="E18234" i="4"/>
  <c r="E18235" i="4"/>
  <c r="E18236" i="4"/>
  <c r="E18237" i="4"/>
  <c r="E18238" i="4"/>
  <c r="E18239" i="4"/>
  <c r="E18240" i="4"/>
  <c r="E18241" i="4"/>
  <c r="E18242" i="4"/>
  <c r="E18243" i="4"/>
  <c r="E18244" i="4"/>
  <c r="E18245" i="4"/>
  <c r="E18246" i="4"/>
  <c r="E18247" i="4"/>
  <c r="E18248" i="4"/>
  <c r="E18249" i="4"/>
  <c r="E18250" i="4"/>
  <c r="E18251" i="4"/>
  <c r="E18252" i="4"/>
  <c r="E18253" i="4"/>
  <c r="E18254" i="4"/>
  <c r="E18255" i="4"/>
  <c r="E18256" i="4"/>
  <c r="E18257" i="4"/>
  <c r="E18258" i="4"/>
  <c r="E18259" i="4"/>
  <c r="E18260" i="4"/>
  <c r="E18261" i="4"/>
  <c r="E18262" i="4"/>
  <c r="E18263" i="4"/>
  <c r="E18264" i="4"/>
  <c r="E18265" i="4"/>
  <c r="E18266" i="4"/>
  <c r="E18267" i="4"/>
  <c r="E18268" i="4"/>
  <c r="E18269" i="4"/>
  <c r="E18270" i="4"/>
  <c r="E18271" i="4"/>
  <c r="E18272" i="4"/>
  <c r="E18273" i="4"/>
  <c r="E18274" i="4"/>
  <c r="E18275" i="4"/>
  <c r="E18276" i="4"/>
  <c r="E18277" i="4"/>
  <c r="E18278" i="4"/>
  <c r="E18279" i="4"/>
  <c r="E18280" i="4"/>
  <c r="E18281" i="4"/>
  <c r="E18282" i="4"/>
  <c r="E18283" i="4"/>
  <c r="E18284" i="4"/>
  <c r="E18285" i="4"/>
  <c r="E18286" i="4"/>
  <c r="E18287" i="4"/>
  <c r="E18288" i="4"/>
  <c r="E18289" i="4"/>
  <c r="E18290" i="4"/>
  <c r="E18291" i="4"/>
  <c r="E18292" i="4"/>
  <c r="E18293" i="4"/>
  <c r="E18294" i="4"/>
  <c r="E18295" i="4"/>
  <c r="E18296" i="4"/>
  <c r="E18297" i="4"/>
  <c r="E18298" i="4"/>
  <c r="E18299" i="4"/>
  <c r="E18300" i="4"/>
  <c r="E18301" i="4"/>
  <c r="E18302" i="4"/>
  <c r="E18303" i="4"/>
  <c r="E18304" i="4"/>
  <c r="E18305" i="4"/>
  <c r="E18306" i="4"/>
  <c r="E18307" i="4"/>
  <c r="E18308" i="4"/>
  <c r="E18309" i="4"/>
  <c r="E18310" i="4"/>
  <c r="E18311" i="4"/>
  <c r="E18312" i="4"/>
  <c r="E18313" i="4"/>
  <c r="E18314" i="4"/>
  <c r="E18315" i="4"/>
  <c r="E18316" i="4"/>
  <c r="E18317" i="4"/>
  <c r="E18318" i="4"/>
  <c r="E18319" i="4"/>
  <c r="E18320" i="4"/>
  <c r="E18321" i="4"/>
  <c r="E18322" i="4"/>
  <c r="E18323" i="4"/>
  <c r="E18324" i="4"/>
  <c r="E18325" i="4"/>
  <c r="E18326" i="4"/>
  <c r="E18327" i="4"/>
  <c r="E18328" i="4"/>
  <c r="E18329" i="4"/>
  <c r="E18330" i="4"/>
  <c r="E18331" i="4"/>
  <c r="E18332" i="4"/>
  <c r="E18333" i="4"/>
  <c r="E18334" i="4"/>
  <c r="E18335" i="4"/>
  <c r="E18336" i="4"/>
  <c r="E18337" i="4"/>
  <c r="E18338" i="4"/>
  <c r="E18339" i="4"/>
  <c r="E18340" i="4"/>
  <c r="E18341" i="4"/>
  <c r="E18342" i="4"/>
  <c r="E18343" i="4"/>
  <c r="E18344" i="4"/>
  <c r="E18345" i="4"/>
  <c r="E18346" i="4"/>
  <c r="E18347" i="4"/>
  <c r="E18348" i="4"/>
  <c r="E18349" i="4"/>
  <c r="E18350" i="4"/>
  <c r="E18351" i="4"/>
  <c r="E18352" i="4"/>
  <c r="E18353" i="4"/>
  <c r="E18354" i="4"/>
  <c r="E18355" i="4"/>
  <c r="E18356" i="4"/>
  <c r="E18357" i="4"/>
  <c r="E18358" i="4"/>
  <c r="E18359" i="4"/>
  <c r="E18360" i="4"/>
  <c r="E18361" i="4"/>
  <c r="E18362" i="4"/>
  <c r="E18363" i="4"/>
  <c r="E18364" i="4"/>
  <c r="E18365" i="4"/>
  <c r="E18366" i="4"/>
  <c r="E18367" i="4"/>
  <c r="E18368" i="4"/>
  <c r="E18369" i="4"/>
  <c r="E18370" i="4"/>
  <c r="E18371" i="4"/>
  <c r="E18372" i="4"/>
  <c r="E18373" i="4"/>
  <c r="E18374" i="4"/>
  <c r="E18375" i="4"/>
  <c r="E18376" i="4"/>
  <c r="E18377" i="4"/>
  <c r="E18378" i="4"/>
  <c r="E18379" i="4"/>
  <c r="E18380" i="4"/>
  <c r="E18381" i="4"/>
  <c r="E18382" i="4"/>
  <c r="E18383" i="4"/>
  <c r="E18384" i="4"/>
  <c r="E18385" i="4"/>
  <c r="E18386" i="4"/>
  <c r="E18387" i="4"/>
  <c r="E18388" i="4"/>
  <c r="E18389" i="4"/>
  <c r="E18390" i="4"/>
  <c r="E18391" i="4"/>
  <c r="E18392" i="4"/>
  <c r="E18393" i="4"/>
  <c r="E18394" i="4"/>
  <c r="E18395" i="4"/>
  <c r="E18396" i="4"/>
  <c r="E18397" i="4"/>
  <c r="E18398" i="4"/>
  <c r="E18399" i="4"/>
  <c r="E18400" i="4"/>
  <c r="E18401" i="4"/>
  <c r="E18402" i="4"/>
  <c r="E18403" i="4"/>
  <c r="E18404" i="4"/>
  <c r="E18405" i="4"/>
  <c r="E18406" i="4"/>
  <c r="E18407" i="4"/>
  <c r="E18408" i="4"/>
  <c r="E18409" i="4"/>
  <c r="E18410" i="4"/>
  <c r="E18411" i="4"/>
  <c r="E18412" i="4"/>
  <c r="E18413" i="4"/>
  <c r="E18414" i="4"/>
  <c r="E18415" i="4"/>
  <c r="E18416" i="4"/>
  <c r="E18417" i="4"/>
  <c r="E18418" i="4"/>
  <c r="E18419" i="4"/>
  <c r="E18420" i="4"/>
  <c r="E18421" i="4"/>
  <c r="E18422" i="4"/>
  <c r="E18423" i="4"/>
  <c r="E18424" i="4"/>
  <c r="E18425" i="4"/>
  <c r="E18426" i="4"/>
  <c r="E18427" i="4"/>
  <c r="E18428" i="4"/>
  <c r="E18429" i="4"/>
  <c r="E18430" i="4"/>
  <c r="E18431" i="4"/>
  <c r="E18432" i="4"/>
  <c r="E18433" i="4"/>
  <c r="E18434" i="4"/>
  <c r="E18435" i="4"/>
  <c r="E18436" i="4"/>
  <c r="E18437" i="4"/>
  <c r="E18438" i="4"/>
  <c r="E18439" i="4"/>
  <c r="E18440" i="4"/>
  <c r="E18441" i="4"/>
  <c r="E18442" i="4"/>
  <c r="E18443" i="4"/>
  <c r="E18444" i="4"/>
  <c r="E18445" i="4"/>
  <c r="E18446" i="4"/>
  <c r="E18447" i="4"/>
  <c r="E18448" i="4"/>
  <c r="E18449" i="4"/>
  <c r="E18450" i="4"/>
  <c r="E18451" i="4"/>
  <c r="E18452" i="4"/>
  <c r="E18453" i="4"/>
  <c r="E18454" i="4"/>
  <c r="E18455" i="4"/>
  <c r="E18456" i="4"/>
  <c r="E18457" i="4"/>
  <c r="E18458" i="4"/>
  <c r="E18459" i="4"/>
  <c r="E18460" i="4"/>
  <c r="E18461" i="4"/>
  <c r="E18462" i="4"/>
  <c r="E18463" i="4"/>
  <c r="E18464" i="4"/>
  <c r="E18465" i="4"/>
  <c r="E18466" i="4"/>
  <c r="E18467" i="4"/>
  <c r="E18468" i="4"/>
  <c r="E18469" i="4"/>
  <c r="E18470" i="4"/>
  <c r="E18471" i="4"/>
  <c r="E18472" i="4"/>
  <c r="E18473" i="4"/>
  <c r="E18474" i="4"/>
  <c r="E18475" i="4"/>
  <c r="E18476" i="4"/>
  <c r="E18477" i="4"/>
  <c r="E18478" i="4"/>
  <c r="E18479" i="4"/>
  <c r="E18480" i="4"/>
  <c r="E18481" i="4"/>
  <c r="E18482" i="4"/>
  <c r="E18483" i="4"/>
  <c r="E18484" i="4"/>
  <c r="E18485" i="4"/>
  <c r="E18486" i="4"/>
  <c r="E18487" i="4"/>
  <c r="E18488" i="4"/>
  <c r="E18489" i="4"/>
  <c r="E18490" i="4"/>
  <c r="E18491" i="4"/>
  <c r="E18492" i="4"/>
  <c r="E18493" i="4"/>
  <c r="E18494" i="4"/>
  <c r="E18495" i="4"/>
  <c r="E18496" i="4"/>
  <c r="E18497" i="4"/>
  <c r="E18498" i="4"/>
  <c r="E18499" i="4"/>
  <c r="E18500" i="4"/>
  <c r="E18501" i="4"/>
  <c r="E18502" i="4"/>
  <c r="E18503" i="4"/>
  <c r="E18504" i="4"/>
  <c r="E18505" i="4"/>
  <c r="E18506" i="4"/>
  <c r="E18507" i="4"/>
  <c r="E18508" i="4"/>
  <c r="E18509" i="4"/>
  <c r="E18510" i="4"/>
  <c r="E18511" i="4"/>
  <c r="E18512" i="4"/>
  <c r="E18513" i="4"/>
  <c r="E18514" i="4"/>
  <c r="E18515" i="4"/>
  <c r="E18516" i="4"/>
  <c r="E18517" i="4"/>
  <c r="E18518" i="4"/>
  <c r="E18519" i="4"/>
  <c r="E18520" i="4"/>
  <c r="E18521" i="4"/>
  <c r="E18522" i="4"/>
  <c r="E18523" i="4"/>
  <c r="E18524" i="4"/>
  <c r="E18525" i="4"/>
  <c r="E18526" i="4"/>
  <c r="E18527" i="4"/>
  <c r="E18528" i="4"/>
  <c r="E18529" i="4"/>
  <c r="E18530" i="4"/>
  <c r="E18531" i="4"/>
  <c r="E18532" i="4"/>
  <c r="E18533" i="4"/>
  <c r="E18534" i="4"/>
  <c r="E18535" i="4"/>
  <c r="E18536" i="4"/>
  <c r="E18537" i="4"/>
  <c r="E18538" i="4"/>
  <c r="E18539" i="4"/>
  <c r="E18540" i="4"/>
  <c r="E18541" i="4"/>
  <c r="E18542" i="4"/>
  <c r="E18543" i="4"/>
  <c r="E18544" i="4"/>
  <c r="E18545" i="4"/>
  <c r="E18546" i="4"/>
  <c r="E18547" i="4"/>
  <c r="E18548" i="4"/>
  <c r="E18549" i="4"/>
  <c r="E18550" i="4"/>
  <c r="E18551" i="4"/>
  <c r="E18552" i="4"/>
  <c r="E18553" i="4"/>
  <c r="E18554" i="4"/>
  <c r="E18555" i="4"/>
  <c r="E18556" i="4"/>
  <c r="E18557" i="4"/>
  <c r="E18558" i="4"/>
  <c r="E18559" i="4"/>
  <c r="E18560" i="4"/>
  <c r="E18561" i="4"/>
  <c r="E18562" i="4"/>
  <c r="E18563" i="4"/>
  <c r="E18564" i="4"/>
  <c r="E18565" i="4"/>
  <c r="E18566" i="4"/>
  <c r="E18567" i="4"/>
  <c r="E18568" i="4"/>
  <c r="E18569" i="4"/>
  <c r="E18570" i="4"/>
  <c r="E18571" i="4"/>
  <c r="E18572" i="4"/>
  <c r="E18573" i="4"/>
  <c r="E18574" i="4"/>
  <c r="E18575" i="4"/>
  <c r="E18576" i="4"/>
  <c r="E18577" i="4"/>
  <c r="E18578" i="4"/>
  <c r="E18579" i="4"/>
  <c r="E18580" i="4"/>
  <c r="E18581" i="4"/>
  <c r="E18582" i="4"/>
  <c r="E18583" i="4"/>
  <c r="E18584" i="4"/>
  <c r="E18585" i="4"/>
  <c r="E18586" i="4"/>
  <c r="E18587" i="4"/>
  <c r="E18588" i="4"/>
  <c r="E18589" i="4"/>
  <c r="E18590" i="4"/>
  <c r="E18591" i="4"/>
  <c r="E18592" i="4"/>
  <c r="E18593" i="4"/>
  <c r="E18594" i="4"/>
  <c r="E18595" i="4"/>
  <c r="E18596" i="4"/>
  <c r="E18597" i="4"/>
  <c r="E18598" i="4"/>
  <c r="E18599" i="4"/>
  <c r="E18600" i="4"/>
  <c r="E18601" i="4"/>
  <c r="E18602" i="4"/>
  <c r="E18603" i="4"/>
  <c r="E18604" i="4"/>
  <c r="E18605" i="4"/>
  <c r="E18606" i="4"/>
  <c r="E18607" i="4"/>
  <c r="E18608" i="4"/>
  <c r="E18609" i="4"/>
  <c r="E18610" i="4"/>
  <c r="E18611" i="4"/>
  <c r="E18612" i="4"/>
  <c r="E18613" i="4"/>
  <c r="E18614" i="4"/>
  <c r="E18615" i="4"/>
  <c r="E18616" i="4"/>
  <c r="E18617" i="4"/>
  <c r="E18618" i="4"/>
  <c r="E18619" i="4"/>
  <c r="E18620" i="4"/>
  <c r="E18621" i="4"/>
  <c r="E18622" i="4"/>
  <c r="E18623" i="4"/>
  <c r="E18624" i="4"/>
  <c r="E18625" i="4"/>
  <c r="E18626" i="4"/>
  <c r="E18627" i="4"/>
  <c r="E18628" i="4"/>
  <c r="E18629" i="4"/>
  <c r="E18630" i="4"/>
  <c r="E18631" i="4"/>
  <c r="E18632" i="4"/>
  <c r="E18633" i="4"/>
  <c r="E18634" i="4"/>
  <c r="E18635" i="4"/>
  <c r="E18636" i="4"/>
  <c r="E18637" i="4"/>
  <c r="E18638" i="4"/>
  <c r="E18639" i="4"/>
  <c r="E18640" i="4"/>
  <c r="E18641" i="4"/>
  <c r="E18642" i="4"/>
  <c r="E18643" i="4"/>
  <c r="E18644" i="4"/>
  <c r="E18645" i="4"/>
  <c r="E18646" i="4"/>
  <c r="E18647" i="4"/>
  <c r="E18648" i="4"/>
  <c r="E18649" i="4"/>
  <c r="E18650" i="4"/>
  <c r="E18651" i="4"/>
  <c r="E18652" i="4"/>
  <c r="E18653" i="4"/>
  <c r="E18654" i="4"/>
  <c r="E18655" i="4"/>
  <c r="E18656" i="4"/>
  <c r="E18657" i="4"/>
  <c r="E18658" i="4"/>
  <c r="E18659" i="4"/>
  <c r="E18660" i="4"/>
  <c r="E18661" i="4"/>
  <c r="E18662" i="4"/>
  <c r="E18663" i="4"/>
  <c r="E18664" i="4"/>
  <c r="E18665" i="4"/>
  <c r="E18666" i="4"/>
  <c r="E18667" i="4"/>
  <c r="E18668" i="4"/>
  <c r="E18669" i="4"/>
  <c r="E18670" i="4"/>
  <c r="E18671" i="4"/>
  <c r="E18672" i="4"/>
  <c r="E18673" i="4"/>
  <c r="E18674" i="4"/>
  <c r="E18675" i="4"/>
  <c r="E18676" i="4"/>
  <c r="E18677" i="4"/>
  <c r="E18678" i="4"/>
  <c r="E18679" i="4"/>
  <c r="E18680" i="4"/>
  <c r="E18681" i="4"/>
  <c r="E18682" i="4"/>
  <c r="E18683" i="4"/>
  <c r="E18684" i="4"/>
  <c r="E18685" i="4"/>
  <c r="E18686" i="4"/>
  <c r="E18687" i="4"/>
  <c r="E18688" i="4"/>
  <c r="E18689" i="4"/>
  <c r="E18690" i="4"/>
  <c r="E18691" i="4"/>
  <c r="E18692" i="4"/>
  <c r="E18693" i="4"/>
  <c r="E18694" i="4"/>
  <c r="E18695" i="4"/>
  <c r="E18696" i="4"/>
  <c r="E18697" i="4"/>
  <c r="E18698" i="4"/>
  <c r="E18699" i="4"/>
  <c r="E18700" i="4"/>
  <c r="E18701" i="4"/>
  <c r="E18702" i="4"/>
  <c r="E18703" i="4"/>
  <c r="E18704" i="4"/>
  <c r="E18705" i="4"/>
  <c r="E18706" i="4"/>
  <c r="E18707" i="4"/>
  <c r="E18708" i="4"/>
  <c r="E18709" i="4"/>
  <c r="E18710" i="4"/>
  <c r="E18711" i="4"/>
  <c r="E18712" i="4"/>
  <c r="E18713" i="4"/>
  <c r="E18714" i="4"/>
  <c r="E18715" i="4"/>
  <c r="E18716" i="4"/>
  <c r="E18717" i="4"/>
  <c r="E18718" i="4"/>
  <c r="E18719" i="4"/>
  <c r="E18720" i="4"/>
  <c r="E18721" i="4"/>
  <c r="E18722" i="4"/>
  <c r="E18723" i="4"/>
  <c r="E18724" i="4"/>
  <c r="E18725" i="4"/>
  <c r="E18726" i="4"/>
  <c r="E18727" i="4"/>
  <c r="E18728" i="4"/>
  <c r="E18729" i="4"/>
  <c r="E18730" i="4"/>
  <c r="E18731" i="4"/>
  <c r="E18732" i="4"/>
  <c r="E18733" i="4"/>
  <c r="E18734" i="4"/>
  <c r="E18735" i="4"/>
  <c r="E18736" i="4"/>
  <c r="E18737" i="4"/>
  <c r="E18738" i="4"/>
  <c r="E18739" i="4"/>
  <c r="E18740" i="4"/>
  <c r="E18741" i="4"/>
  <c r="E18742" i="4"/>
  <c r="E18743" i="4"/>
  <c r="E18744" i="4"/>
  <c r="E18745" i="4"/>
  <c r="E18746" i="4"/>
  <c r="E18747" i="4"/>
  <c r="E18748" i="4"/>
  <c r="E18749" i="4"/>
  <c r="E18750" i="4"/>
  <c r="E18751" i="4"/>
  <c r="E18752" i="4"/>
  <c r="E18753" i="4"/>
  <c r="E18754" i="4"/>
  <c r="E18755" i="4"/>
  <c r="E18756" i="4"/>
  <c r="E18757" i="4"/>
  <c r="E18758" i="4"/>
  <c r="E18759" i="4"/>
  <c r="E18760" i="4"/>
  <c r="E18761" i="4"/>
  <c r="E18762" i="4"/>
  <c r="E18763" i="4"/>
  <c r="E18764" i="4"/>
  <c r="E18765" i="4"/>
  <c r="E18766" i="4"/>
  <c r="E18767" i="4"/>
  <c r="E18768" i="4"/>
  <c r="E18769" i="4"/>
  <c r="E18770" i="4"/>
  <c r="E18771" i="4"/>
  <c r="E18772" i="4"/>
  <c r="E18773" i="4"/>
  <c r="E18774" i="4"/>
  <c r="E18775" i="4"/>
  <c r="E18776" i="4"/>
  <c r="E18777" i="4"/>
  <c r="E18778" i="4"/>
  <c r="E18779" i="4"/>
  <c r="E18780" i="4"/>
  <c r="E18781" i="4"/>
  <c r="E18782" i="4"/>
  <c r="E18783" i="4"/>
  <c r="E18784" i="4"/>
  <c r="E18785" i="4"/>
  <c r="E18786" i="4"/>
  <c r="E18787" i="4"/>
  <c r="E18788" i="4"/>
  <c r="E18789" i="4"/>
  <c r="E18790" i="4"/>
  <c r="E18791" i="4"/>
  <c r="E18792" i="4"/>
  <c r="E18793" i="4"/>
  <c r="E18794" i="4"/>
  <c r="E18795" i="4"/>
  <c r="E18796" i="4"/>
  <c r="E18797" i="4"/>
  <c r="E18798" i="4"/>
  <c r="E18799" i="4"/>
  <c r="E18800" i="4"/>
  <c r="E18801" i="4"/>
  <c r="E18802" i="4"/>
  <c r="E18803" i="4"/>
  <c r="E18804" i="4"/>
  <c r="E18805" i="4"/>
  <c r="E18806" i="4"/>
  <c r="E18807" i="4"/>
  <c r="E18808" i="4"/>
  <c r="E18809" i="4"/>
  <c r="E18810" i="4"/>
  <c r="E18811" i="4"/>
  <c r="E18812" i="4"/>
  <c r="E18813" i="4"/>
  <c r="E18814" i="4"/>
  <c r="E18815" i="4"/>
  <c r="E18816" i="4"/>
  <c r="E18817" i="4"/>
  <c r="E18818" i="4"/>
  <c r="E18819" i="4"/>
  <c r="E18820" i="4"/>
  <c r="E18821" i="4"/>
  <c r="E18822" i="4"/>
  <c r="E18823" i="4"/>
  <c r="E18824" i="4"/>
  <c r="E18825" i="4"/>
  <c r="E18826" i="4"/>
  <c r="E18827" i="4"/>
  <c r="E18828" i="4"/>
  <c r="E18829" i="4"/>
  <c r="E18830" i="4"/>
  <c r="E18831" i="4"/>
  <c r="E18832" i="4"/>
  <c r="E18833" i="4"/>
  <c r="E18834" i="4"/>
  <c r="E18835" i="4"/>
  <c r="E18836" i="4"/>
  <c r="E18837" i="4"/>
  <c r="E18838" i="4"/>
  <c r="E18839" i="4"/>
  <c r="E18840" i="4"/>
  <c r="E18841" i="4"/>
  <c r="E18842" i="4"/>
  <c r="E18843" i="4"/>
  <c r="E18844" i="4"/>
  <c r="E18845" i="4"/>
  <c r="E18846" i="4"/>
  <c r="E18847" i="4"/>
  <c r="E18848" i="4"/>
  <c r="E18849" i="4"/>
  <c r="E18850" i="4"/>
  <c r="E18851" i="4"/>
  <c r="E18852" i="4"/>
  <c r="E18853" i="4"/>
  <c r="E18854" i="4"/>
  <c r="E18855" i="4"/>
  <c r="E18856" i="4"/>
  <c r="E18857" i="4"/>
  <c r="E18858" i="4"/>
  <c r="E18859" i="4"/>
  <c r="E18860" i="4"/>
  <c r="E18861" i="4"/>
  <c r="E18862" i="4"/>
  <c r="E18863" i="4"/>
  <c r="E18864" i="4"/>
  <c r="E18865" i="4"/>
  <c r="E18866" i="4"/>
  <c r="E18867" i="4"/>
  <c r="E18868" i="4"/>
  <c r="E18869" i="4"/>
  <c r="E18870" i="4"/>
  <c r="E18871" i="4"/>
  <c r="E18872" i="4"/>
  <c r="E18873" i="4"/>
  <c r="E18874" i="4"/>
  <c r="E18875" i="4"/>
  <c r="E18876" i="4"/>
  <c r="E18877" i="4"/>
  <c r="E18878" i="4"/>
  <c r="E18879" i="4"/>
  <c r="E18880" i="4"/>
  <c r="E18881" i="4"/>
  <c r="E18882" i="4"/>
  <c r="E18883" i="4"/>
  <c r="E18884" i="4"/>
  <c r="E18885" i="4"/>
  <c r="E18886" i="4"/>
  <c r="E18887" i="4"/>
  <c r="E18888" i="4"/>
  <c r="E18889" i="4"/>
  <c r="E18890" i="4"/>
  <c r="E18891" i="4"/>
  <c r="E18892" i="4"/>
  <c r="E18893" i="4"/>
  <c r="E18894" i="4"/>
  <c r="E18895" i="4"/>
  <c r="E18896" i="4"/>
  <c r="E18897" i="4"/>
  <c r="E18898" i="4"/>
  <c r="E18899" i="4"/>
  <c r="E18900" i="4"/>
  <c r="E18901" i="4"/>
  <c r="E18902" i="4"/>
  <c r="E18903" i="4"/>
  <c r="E18904" i="4"/>
  <c r="E18905" i="4"/>
  <c r="E18906" i="4"/>
  <c r="E18907" i="4"/>
  <c r="E18908" i="4"/>
  <c r="E18909" i="4"/>
  <c r="E18910" i="4"/>
  <c r="E18911" i="4"/>
  <c r="E18912" i="4"/>
  <c r="E18913" i="4"/>
  <c r="E18914" i="4"/>
  <c r="E18915" i="4"/>
  <c r="E18916" i="4"/>
  <c r="E18917" i="4"/>
  <c r="E18918" i="4"/>
  <c r="E18919" i="4"/>
  <c r="E18920" i="4"/>
  <c r="E18921" i="4"/>
  <c r="E18922" i="4"/>
  <c r="E18923" i="4"/>
  <c r="E18924" i="4"/>
  <c r="E18925" i="4"/>
  <c r="E18926" i="4"/>
  <c r="E18927" i="4"/>
  <c r="E18928" i="4"/>
  <c r="E18929" i="4"/>
  <c r="E18930" i="4"/>
  <c r="E18931" i="4"/>
  <c r="E18932" i="4"/>
  <c r="E18933" i="4"/>
  <c r="E18934" i="4"/>
  <c r="E18935" i="4"/>
  <c r="E18936" i="4"/>
  <c r="E18937" i="4"/>
  <c r="E18938" i="4"/>
  <c r="E18939" i="4"/>
  <c r="E18940" i="4"/>
  <c r="E18941" i="4"/>
  <c r="E18942" i="4"/>
  <c r="E18943" i="4"/>
  <c r="E18944" i="4"/>
  <c r="E18945" i="4"/>
  <c r="E18946" i="4"/>
  <c r="E18947" i="4"/>
  <c r="E18948" i="4"/>
  <c r="E18949" i="4"/>
  <c r="E18950" i="4"/>
  <c r="E18951" i="4"/>
  <c r="E18952" i="4"/>
  <c r="E18953" i="4"/>
  <c r="E18954" i="4"/>
  <c r="E18955" i="4"/>
  <c r="E18956" i="4"/>
  <c r="E18957" i="4"/>
  <c r="E18958" i="4"/>
  <c r="E18959" i="4"/>
  <c r="E18960" i="4"/>
  <c r="E18961" i="4"/>
  <c r="E18962" i="4"/>
  <c r="E18963" i="4"/>
  <c r="E18964" i="4"/>
  <c r="E18965" i="4"/>
  <c r="E18966" i="4"/>
  <c r="E18967" i="4"/>
  <c r="E18968" i="4"/>
  <c r="E18969" i="4"/>
  <c r="E18970" i="4"/>
  <c r="E18971" i="4"/>
  <c r="E18972" i="4"/>
  <c r="E18973" i="4"/>
  <c r="E18974" i="4"/>
  <c r="E18975" i="4"/>
  <c r="E18976" i="4"/>
  <c r="E18977" i="4"/>
  <c r="E18978" i="4"/>
  <c r="E18979" i="4"/>
  <c r="E18980" i="4"/>
  <c r="E18981" i="4"/>
  <c r="E18982" i="4"/>
  <c r="E18983" i="4"/>
  <c r="E18984" i="4"/>
  <c r="E18985" i="4"/>
  <c r="E18986" i="4"/>
  <c r="E18987" i="4"/>
  <c r="E18988" i="4"/>
  <c r="E18989" i="4"/>
  <c r="E18990" i="4"/>
  <c r="E18991" i="4"/>
  <c r="E18992" i="4"/>
  <c r="E18993" i="4"/>
  <c r="E18994" i="4"/>
  <c r="E18995" i="4"/>
  <c r="E18996" i="4"/>
  <c r="E18997" i="4"/>
  <c r="E18998" i="4"/>
  <c r="E18999" i="4"/>
  <c r="E19000" i="4"/>
  <c r="E19001" i="4"/>
  <c r="E19002" i="4"/>
  <c r="E19003" i="4"/>
  <c r="E19004" i="4"/>
  <c r="E19005" i="4"/>
  <c r="E19006" i="4"/>
  <c r="E19007" i="4"/>
  <c r="E19008" i="4"/>
  <c r="E19009" i="4"/>
  <c r="E19010" i="4"/>
  <c r="E19011" i="4"/>
  <c r="E19012" i="4"/>
  <c r="E19013" i="4"/>
  <c r="E19014" i="4"/>
  <c r="E19015" i="4"/>
  <c r="E19016" i="4"/>
  <c r="E19017" i="4"/>
  <c r="E19018" i="4"/>
  <c r="E19019" i="4"/>
  <c r="E19020" i="4"/>
  <c r="E19021" i="4"/>
  <c r="E19022" i="4"/>
  <c r="E19023" i="4"/>
  <c r="E19024" i="4"/>
  <c r="E19025" i="4"/>
  <c r="E19026" i="4"/>
  <c r="E19027" i="4"/>
  <c r="E19028" i="4"/>
  <c r="E19029" i="4"/>
  <c r="E19030" i="4"/>
  <c r="E19031" i="4"/>
  <c r="E19032" i="4"/>
  <c r="E19033" i="4"/>
  <c r="E19034" i="4"/>
  <c r="E19035" i="4"/>
  <c r="E19036" i="4"/>
  <c r="E19037" i="4"/>
  <c r="E19038" i="4"/>
  <c r="E19039" i="4"/>
  <c r="E19040" i="4"/>
  <c r="E19041" i="4"/>
  <c r="E19042" i="4"/>
  <c r="E19043" i="4"/>
  <c r="E19044" i="4"/>
  <c r="E19045" i="4"/>
  <c r="E19046" i="4"/>
  <c r="E19047" i="4"/>
  <c r="E19048" i="4"/>
  <c r="E19049" i="4"/>
  <c r="E19050" i="4"/>
  <c r="E19051" i="4"/>
  <c r="E19052" i="4"/>
  <c r="E19053" i="4"/>
  <c r="E19054" i="4"/>
  <c r="E19055" i="4"/>
  <c r="E19056" i="4"/>
  <c r="E19057" i="4"/>
  <c r="E19058" i="4"/>
  <c r="E19059" i="4"/>
  <c r="E19060" i="4"/>
  <c r="E19061" i="4"/>
  <c r="E19062" i="4"/>
  <c r="E19063" i="4"/>
  <c r="E19064" i="4"/>
  <c r="E19065" i="4"/>
  <c r="E19066" i="4"/>
  <c r="E19067" i="4"/>
  <c r="E19068" i="4"/>
  <c r="E19069" i="4"/>
  <c r="E19070" i="4"/>
  <c r="E19071" i="4"/>
  <c r="E19072" i="4"/>
  <c r="E19073" i="4"/>
  <c r="E19074" i="4"/>
  <c r="E19075" i="4"/>
  <c r="E19076" i="4"/>
  <c r="E19077" i="4"/>
  <c r="E19078" i="4"/>
  <c r="E19079" i="4"/>
  <c r="E19080" i="4"/>
  <c r="E19081" i="4"/>
  <c r="E19082" i="4"/>
  <c r="E19083" i="4"/>
  <c r="E19084" i="4"/>
  <c r="E19085" i="4"/>
  <c r="E19086" i="4"/>
  <c r="E19087" i="4"/>
  <c r="E19088" i="4"/>
  <c r="E19089" i="4"/>
  <c r="E19090" i="4"/>
  <c r="E19091" i="4"/>
  <c r="E19092" i="4"/>
  <c r="E19093" i="4"/>
  <c r="E19094" i="4"/>
  <c r="E19095" i="4"/>
  <c r="E19096" i="4"/>
  <c r="E19097" i="4"/>
  <c r="E19098" i="4"/>
  <c r="E19099" i="4"/>
  <c r="E19100" i="4"/>
  <c r="E19101" i="4"/>
  <c r="E19102" i="4"/>
  <c r="E19103" i="4"/>
  <c r="E19104" i="4"/>
  <c r="E19105" i="4"/>
  <c r="E19106" i="4"/>
  <c r="E19107" i="4"/>
  <c r="E19108" i="4"/>
  <c r="E19109" i="4"/>
  <c r="E19110" i="4"/>
  <c r="E19111" i="4"/>
  <c r="E19112" i="4"/>
  <c r="E19113" i="4"/>
  <c r="E19114" i="4"/>
  <c r="E19115" i="4"/>
  <c r="E19116" i="4"/>
  <c r="E19117" i="4"/>
  <c r="E19118" i="4"/>
  <c r="E19119" i="4"/>
  <c r="E19120" i="4"/>
  <c r="E19121" i="4"/>
  <c r="E19122" i="4"/>
  <c r="E19123" i="4"/>
  <c r="E19124" i="4"/>
  <c r="E19125" i="4"/>
  <c r="E19126" i="4"/>
  <c r="E19127" i="4"/>
  <c r="E19128" i="4"/>
  <c r="E19129" i="4"/>
  <c r="E19130" i="4"/>
  <c r="E19131" i="4"/>
  <c r="E19132" i="4"/>
  <c r="E19133" i="4"/>
  <c r="E19134" i="4"/>
  <c r="E19135" i="4"/>
  <c r="E19136" i="4"/>
  <c r="E19137" i="4"/>
  <c r="E19138" i="4"/>
  <c r="E19139" i="4"/>
  <c r="E19140" i="4"/>
  <c r="E19141" i="4"/>
  <c r="E19142" i="4"/>
  <c r="E19143" i="4"/>
  <c r="E19144" i="4"/>
  <c r="E19145" i="4"/>
  <c r="E19146" i="4"/>
  <c r="E19147" i="4"/>
  <c r="E19148" i="4"/>
  <c r="E19149" i="4"/>
  <c r="E19150" i="4"/>
  <c r="E19151" i="4"/>
  <c r="E19152" i="4"/>
  <c r="E19153" i="4"/>
  <c r="E19154" i="4"/>
  <c r="E19155" i="4"/>
  <c r="E19156" i="4"/>
  <c r="E19157" i="4"/>
  <c r="E19158" i="4"/>
  <c r="E19159" i="4"/>
  <c r="E19160" i="4"/>
  <c r="E19161" i="4"/>
  <c r="E19162" i="4"/>
  <c r="E19163" i="4"/>
  <c r="E19164" i="4"/>
  <c r="E19165" i="4"/>
  <c r="E19166" i="4"/>
  <c r="E19167" i="4"/>
  <c r="E19168" i="4"/>
  <c r="E19169" i="4"/>
  <c r="E19170" i="4"/>
  <c r="E19171" i="4"/>
  <c r="E19172" i="4"/>
  <c r="E19173" i="4"/>
  <c r="E19174" i="4"/>
  <c r="E19175" i="4"/>
  <c r="E19176" i="4"/>
  <c r="E19177" i="4"/>
  <c r="E19178" i="4"/>
  <c r="E19179" i="4"/>
  <c r="E19180" i="4"/>
  <c r="E19181" i="4"/>
  <c r="E19182" i="4"/>
  <c r="E19183" i="4"/>
  <c r="E19184" i="4"/>
  <c r="E19185" i="4"/>
  <c r="E19186" i="4"/>
  <c r="E19187" i="4"/>
  <c r="E19188" i="4"/>
  <c r="E19189" i="4"/>
  <c r="E19190" i="4"/>
  <c r="E19191" i="4"/>
  <c r="E19192" i="4"/>
  <c r="E19193" i="4"/>
  <c r="E19194" i="4"/>
  <c r="E19195" i="4"/>
  <c r="E19196" i="4"/>
  <c r="E19197" i="4"/>
  <c r="E19198" i="4"/>
  <c r="E19199" i="4"/>
  <c r="E19200" i="4"/>
  <c r="E19201" i="4"/>
  <c r="E19202" i="4"/>
  <c r="E19203" i="4"/>
  <c r="E19204" i="4"/>
  <c r="E19205" i="4"/>
  <c r="E19206" i="4"/>
  <c r="E19207" i="4"/>
  <c r="E19208" i="4"/>
  <c r="E19209" i="4"/>
  <c r="E19210" i="4"/>
  <c r="E19211" i="4"/>
  <c r="E19212" i="4"/>
  <c r="E19213" i="4"/>
  <c r="E19214" i="4"/>
  <c r="E19215" i="4"/>
  <c r="E19216" i="4"/>
  <c r="E19217" i="4"/>
  <c r="E19218" i="4"/>
  <c r="E19219" i="4"/>
  <c r="E19220" i="4"/>
  <c r="E19221" i="4"/>
  <c r="E19222" i="4"/>
  <c r="E19223" i="4"/>
  <c r="E19224" i="4"/>
  <c r="E19225" i="4"/>
  <c r="E19226" i="4"/>
  <c r="E19227" i="4"/>
  <c r="E19228" i="4"/>
  <c r="E19229" i="4"/>
  <c r="E19230" i="4"/>
  <c r="E19231" i="4"/>
  <c r="E19232" i="4"/>
  <c r="E19233" i="4"/>
  <c r="E19234" i="4"/>
  <c r="E19235" i="4"/>
  <c r="E19236" i="4"/>
  <c r="E19237" i="4"/>
  <c r="E19238" i="4"/>
  <c r="E19239" i="4"/>
  <c r="E19240" i="4"/>
  <c r="E19241" i="4"/>
  <c r="E19242" i="4"/>
  <c r="E19243" i="4"/>
  <c r="E19244" i="4"/>
  <c r="E19245" i="4"/>
  <c r="E19246" i="4"/>
  <c r="E19247" i="4"/>
  <c r="E19248" i="4"/>
  <c r="E19249" i="4"/>
  <c r="E19250" i="4"/>
  <c r="E19251" i="4"/>
  <c r="E19252" i="4"/>
  <c r="E19253" i="4"/>
  <c r="E19254" i="4"/>
  <c r="E19255" i="4"/>
  <c r="E19256" i="4"/>
  <c r="E19257" i="4"/>
  <c r="E19258" i="4"/>
  <c r="E19259" i="4"/>
  <c r="E19260" i="4"/>
  <c r="E19261" i="4"/>
  <c r="E19262" i="4"/>
  <c r="E19263" i="4"/>
  <c r="E19264" i="4"/>
  <c r="E19265" i="4"/>
  <c r="E19266" i="4"/>
  <c r="E19267" i="4"/>
  <c r="E19268" i="4"/>
  <c r="E19269" i="4"/>
  <c r="E19270" i="4"/>
  <c r="E19271" i="4"/>
  <c r="E19272" i="4"/>
  <c r="E19273" i="4"/>
  <c r="E19274" i="4"/>
  <c r="E19275" i="4"/>
  <c r="E19276" i="4"/>
  <c r="E19277" i="4"/>
  <c r="E19278" i="4"/>
  <c r="E19279" i="4"/>
  <c r="E19280" i="4"/>
  <c r="E19281" i="4"/>
  <c r="E19282" i="4"/>
  <c r="E19283" i="4"/>
  <c r="E19284" i="4"/>
  <c r="E19285" i="4"/>
  <c r="E19286" i="4"/>
  <c r="E19287" i="4"/>
  <c r="E19288" i="4"/>
  <c r="E19289" i="4"/>
  <c r="E19290" i="4"/>
  <c r="E19291" i="4"/>
  <c r="E19292" i="4"/>
  <c r="E19293" i="4"/>
  <c r="E19294" i="4"/>
  <c r="E19295" i="4"/>
  <c r="E19296" i="4"/>
  <c r="E19297" i="4"/>
  <c r="E19298" i="4"/>
  <c r="E19299" i="4"/>
  <c r="E19300" i="4"/>
  <c r="E19301" i="4"/>
  <c r="E19302" i="4"/>
  <c r="E19303" i="4"/>
  <c r="E19304" i="4"/>
  <c r="E19305" i="4"/>
  <c r="E19306" i="4"/>
  <c r="E19307" i="4"/>
  <c r="E19308" i="4"/>
  <c r="E19309" i="4"/>
  <c r="E19310" i="4"/>
  <c r="E19311" i="4"/>
  <c r="E19312" i="4"/>
  <c r="E19313" i="4"/>
  <c r="E19314" i="4"/>
  <c r="E19315" i="4"/>
  <c r="E19316" i="4"/>
  <c r="E19317" i="4"/>
  <c r="E19318" i="4"/>
  <c r="E19319" i="4"/>
  <c r="E19320" i="4"/>
  <c r="E19321" i="4"/>
  <c r="E19322" i="4"/>
  <c r="E19323" i="4"/>
  <c r="E19324" i="4"/>
  <c r="E19325" i="4"/>
  <c r="E19326" i="4"/>
  <c r="E19327" i="4"/>
  <c r="E19328" i="4"/>
  <c r="E19329" i="4"/>
  <c r="E19330" i="4"/>
  <c r="E19331" i="4"/>
  <c r="E19332" i="4"/>
  <c r="E19333" i="4"/>
  <c r="E19334" i="4"/>
  <c r="E19335" i="4"/>
  <c r="E19336" i="4"/>
  <c r="E19337" i="4"/>
  <c r="E19338" i="4"/>
  <c r="E19339" i="4"/>
  <c r="E19340" i="4"/>
  <c r="E19341" i="4"/>
  <c r="E19342" i="4"/>
  <c r="E19343" i="4"/>
  <c r="E19344" i="4"/>
  <c r="E19345" i="4"/>
  <c r="E19346" i="4"/>
  <c r="E19347" i="4"/>
  <c r="E19348" i="4"/>
  <c r="E19349" i="4"/>
  <c r="E19350" i="4"/>
  <c r="E19351" i="4"/>
  <c r="E19352" i="4"/>
  <c r="E19353" i="4"/>
  <c r="E19354" i="4"/>
  <c r="E19355" i="4"/>
  <c r="E19356" i="4"/>
  <c r="E19357" i="4"/>
  <c r="E19358" i="4"/>
  <c r="E19359" i="4"/>
  <c r="E19360" i="4"/>
  <c r="E19361" i="4"/>
  <c r="E19362" i="4"/>
  <c r="E19363" i="4"/>
  <c r="E19364" i="4"/>
  <c r="E19365" i="4"/>
  <c r="E19366" i="4"/>
  <c r="E19367" i="4"/>
  <c r="E19368" i="4"/>
  <c r="E19369" i="4"/>
  <c r="E19370" i="4"/>
  <c r="E19371" i="4"/>
  <c r="E19372" i="4"/>
  <c r="E19373" i="4"/>
  <c r="E19374" i="4"/>
  <c r="E19375" i="4"/>
  <c r="E19376" i="4"/>
  <c r="E19377" i="4"/>
  <c r="E19378" i="4"/>
  <c r="E19379" i="4"/>
  <c r="E19380" i="4"/>
  <c r="E19381" i="4"/>
  <c r="E19382" i="4"/>
  <c r="E19383" i="4"/>
  <c r="E19384" i="4"/>
  <c r="E19385" i="4"/>
  <c r="E19386" i="4"/>
  <c r="E19387" i="4"/>
  <c r="E19388" i="4"/>
  <c r="E19389" i="4"/>
  <c r="E19390" i="4"/>
  <c r="E19391" i="4"/>
  <c r="E19392" i="4"/>
  <c r="E19393" i="4"/>
  <c r="E19394" i="4"/>
  <c r="E19395" i="4"/>
  <c r="E19396" i="4"/>
  <c r="E19397" i="4"/>
  <c r="E19398" i="4"/>
  <c r="E19399" i="4"/>
  <c r="E19400" i="4"/>
  <c r="E19401" i="4"/>
  <c r="E19402" i="4"/>
  <c r="E19403" i="4"/>
  <c r="E19404" i="4"/>
  <c r="E19405" i="4"/>
  <c r="E19406" i="4"/>
  <c r="E19407" i="4"/>
  <c r="E19408" i="4"/>
  <c r="E19409" i="4"/>
  <c r="E19410" i="4"/>
  <c r="E19411" i="4"/>
  <c r="E19412" i="4"/>
  <c r="E19413" i="4"/>
  <c r="E19414" i="4"/>
  <c r="E19415" i="4"/>
  <c r="E19416" i="4"/>
  <c r="E19417" i="4"/>
  <c r="E19418" i="4"/>
  <c r="E19419" i="4"/>
  <c r="E19420" i="4"/>
  <c r="E19421" i="4"/>
  <c r="E19422" i="4"/>
  <c r="E19423" i="4"/>
  <c r="E19424" i="4"/>
  <c r="E19425" i="4"/>
  <c r="E19426" i="4"/>
  <c r="E19427" i="4"/>
  <c r="E19428" i="4"/>
  <c r="E19429" i="4"/>
  <c r="E19430" i="4"/>
  <c r="E19431" i="4"/>
  <c r="E19432" i="4"/>
  <c r="E19433" i="4"/>
  <c r="E19434" i="4"/>
  <c r="E19435" i="4"/>
  <c r="E19436" i="4"/>
  <c r="E19437" i="4"/>
  <c r="E19438" i="4"/>
  <c r="E19439" i="4"/>
  <c r="E19440" i="4"/>
  <c r="E19441" i="4"/>
  <c r="E19442" i="4"/>
  <c r="E19443" i="4"/>
  <c r="E19444" i="4"/>
  <c r="E19445" i="4"/>
  <c r="E19446" i="4"/>
  <c r="E19447" i="4"/>
  <c r="E19448" i="4"/>
  <c r="E19449" i="4"/>
  <c r="E19450" i="4"/>
  <c r="E19451" i="4"/>
  <c r="E19452" i="4"/>
  <c r="E19453" i="4"/>
  <c r="E19454" i="4"/>
  <c r="E19455" i="4"/>
  <c r="E19456" i="4"/>
  <c r="E19457" i="4"/>
  <c r="E19458" i="4"/>
  <c r="E19459" i="4"/>
  <c r="E19460" i="4"/>
  <c r="E19461" i="4"/>
  <c r="E19462" i="4"/>
  <c r="E19463" i="4"/>
  <c r="E19464" i="4"/>
  <c r="E19465" i="4"/>
  <c r="E19466" i="4"/>
  <c r="E19467" i="4"/>
  <c r="E19468" i="4"/>
  <c r="E19469" i="4"/>
  <c r="E19470" i="4"/>
  <c r="E19471" i="4"/>
  <c r="E19472" i="4"/>
  <c r="E19473" i="4"/>
  <c r="E19474" i="4"/>
  <c r="E19475" i="4"/>
  <c r="E19476" i="4"/>
  <c r="E19477" i="4"/>
  <c r="E19478" i="4"/>
  <c r="E19479" i="4"/>
  <c r="E19480" i="4"/>
  <c r="E19481" i="4"/>
  <c r="E19482" i="4"/>
  <c r="E19483" i="4"/>
  <c r="E19484" i="4"/>
  <c r="E19485" i="4"/>
  <c r="E19486" i="4"/>
  <c r="E19487" i="4"/>
  <c r="E19488" i="4"/>
  <c r="E19489" i="4"/>
  <c r="E19490" i="4"/>
  <c r="E19491" i="4"/>
  <c r="E19492" i="4"/>
  <c r="E19493" i="4"/>
  <c r="E19494" i="4"/>
  <c r="E19495" i="4"/>
  <c r="E19496" i="4"/>
  <c r="E19497" i="4"/>
  <c r="E19498" i="4"/>
  <c r="E19499" i="4"/>
  <c r="E19500" i="4"/>
  <c r="E19501" i="4"/>
  <c r="E19502" i="4"/>
  <c r="E19503" i="4"/>
  <c r="E19504" i="4"/>
  <c r="E19505" i="4"/>
  <c r="E19506" i="4"/>
  <c r="E19507" i="4"/>
  <c r="E19508" i="4"/>
  <c r="E19509" i="4"/>
  <c r="E19510" i="4"/>
  <c r="E19511" i="4"/>
  <c r="E19512" i="4"/>
  <c r="E19513" i="4"/>
  <c r="E19514" i="4"/>
  <c r="E19515" i="4"/>
  <c r="E19516" i="4"/>
  <c r="E19517" i="4"/>
  <c r="E19518" i="4"/>
  <c r="E19519" i="4"/>
  <c r="E19520" i="4"/>
  <c r="E19521" i="4"/>
  <c r="E19522" i="4"/>
  <c r="E19523" i="4"/>
  <c r="E19524" i="4"/>
  <c r="E19525" i="4"/>
  <c r="E19526" i="4"/>
  <c r="E19527" i="4"/>
  <c r="E19528" i="4"/>
  <c r="E19529" i="4"/>
  <c r="E19530" i="4"/>
  <c r="E19531" i="4"/>
  <c r="E19532" i="4"/>
  <c r="E19533" i="4"/>
  <c r="E19534" i="4"/>
  <c r="E19535" i="4"/>
  <c r="E19536" i="4"/>
  <c r="E19537" i="4"/>
  <c r="E19538" i="4"/>
  <c r="E19539" i="4"/>
  <c r="E19540" i="4"/>
  <c r="E19541" i="4"/>
  <c r="E19542" i="4"/>
  <c r="E19543" i="4"/>
  <c r="E19544" i="4"/>
  <c r="E19545" i="4"/>
  <c r="E19546" i="4"/>
  <c r="E19547" i="4"/>
  <c r="E19548" i="4"/>
  <c r="E19549" i="4"/>
  <c r="E19550" i="4"/>
  <c r="E19551" i="4"/>
  <c r="E19552" i="4"/>
  <c r="E19553" i="4"/>
  <c r="E19554" i="4"/>
  <c r="E19555" i="4"/>
  <c r="E19556" i="4"/>
  <c r="E19557" i="4"/>
  <c r="E19558" i="4"/>
  <c r="E19559" i="4"/>
  <c r="E19560" i="4"/>
  <c r="E19561" i="4"/>
  <c r="E19562" i="4"/>
  <c r="E19563" i="4"/>
  <c r="E19564" i="4"/>
  <c r="E19565" i="4"/>
  <c r="E19566" i="4"/>
  <c r="E19567" i="4"/>
  <c r="E19568" i="4"/>
  <c r="E19569" i="4"/>
  <c r="E19570" i="4"/>
  <c r="E19571" i="4"/>
  <c r="E19572" i="4"/>
  <c r="E19573" i="4"/>
  <c r="E19574" i="4"/>
  <c r="E19575" i="4"/>
  <c r="E19576" i="4"/>
  <c r="E19577" i="4"/>
  <c r="E19578" i="4"/>
  <c r="E19579" i="4"/>
  <c r="E19580" i="4"/>
  <c r="E19581" i="4"/>
  <c r="E19582" i="4"/>
  <c r="E19583" i="4"/>
  <c r="E19584" i="4"/>
  <c r="E19585" i="4"/>
  <c r="E19586" i="4"/>
  <c r="E19587" i="4"/>
  <c r="E19588" i="4"/>
  <c r="E19589" i="4"/>
  <c r="E19590" i="4"/>
  <c r="E19591" i="4"/>
  <c r="E19592" i="4"/>
  <c r="E19593" i="4"/>
  <c r="E19594" i="4"/>
  <c r="E19595" i="4"/>
  <c r="E19596" i="4"/>
  <c r="E19597" i="4"/>
  <c r="E19598" i="4"/>
  <c r="E19599" i="4"/>
  <c r="E19600" i="4"/>
  <c r="E19601" i="4"/>
  <c r="E19602" i="4"/>
  <c r="E19603" i="4"/>
  <c r="E19604" i="4"/>
  <c r="E19605" i="4"/>
  <c r="E19606" i="4"/>
  <c r="E19607" i="4"/>
  <c r="E19608" i="4"/>
  <c r="E19609" i="4"/>
  <c r="E19610" i="4"/>
  <c r="E19611" i="4"/>
  <c r="E19612" i="4"/>
  <c r="E19613" i="4"/>
  <c r="E19614" i="4"/>
  <c r="E19615" i="4"/>
  <c r="E19616" i="4"/>
  <c r="E19617" i="4"/>
  <c r="E19618" i="4"/>
  <c r="E19619" i="4"/>
  <c r="E19620" i="4"/>
  <c r="E19621" i="4"/>
  <c r="E19622" i="4"/>
  <c r="E19623" i="4"/>
  <c r="E19624" i="4"/>
  <c r="E19625" i="4"/>
  <c r="E19626" i="4"/>
  <c r="E19627" i="4"/>
  <c r="E19628" i="4"/>
  <c r="E19629" i="4"/>
  <c r="E19630" i="4"/>
  <c r="E19631" i="4"/>
  <c r="E19632" i="4"/>
  <c r="E19633" i="4"/>
  <c r="E19634" i="4"/>
  <c r="E19635" i="4"/>
  <c r="E19636" i="4"/>
  <c r="E19637" i="4"/>
  <c r="E19638" i="4"/>
  <c r="E19639" i="4"/>
  <c r="E19640" i="4"/>
  <c r="E19641" i="4"/>
  <c r="E19642" i="4"/>
  <c r="E19643" i="4"/>
  <c r="E19644" i="4"/>
  <c r="E19645" i="4"/>
  <c r="E19646" i="4"/>
  <c r="E19647" i="4"/>
  <c r="E19648" i="4"/>
  <c r="E19649" i="4"/>
  <c r="E19650" i="4"/>
  <c r="E19651" i="4"/>
  <c r="E19652" i="4"/>
  <c r="E19653" i="4"/>
  <c r="E19654" i="4"/>
  <c r="E19655" i="4"/>
  <c r="E19656" i="4"/>
  <c r="E19657" i="4"/>
  <c r="E19658" i="4"/>
  <c r="E19659" i="4"/>
  <c r="E19660" i="4"/>
  <c r="E19661" i="4"/>
  <c r="E19662" i="4"/>
  <c r="E19663" i="4"/>
  <c r="E19664" i="4"/>
  <c r="E19665" i="4"/>
  <c r="E19666" i="4"/>
  <c r="E19667" i="4"/>
  <c r="E19668" i="4"/>
  <c r="E19669" i="4"/>
  <c r="E19670" i="4"/>
  <c r="E19671" i="4"/>
  <c r="E19672" i="4"/>
  <c r="E19673" i="4"/>
  <c r="E19674" i="4"/>
  <c r="E19675" i="4"/>
  <c r="E19676" i="4"/>
  <c r="E19677" i="4"/>
  <c r="E19678" i="4"/>
  <c r="E19679" i="4"/>
  <c r="E19680" i="4"/>
  <c r="E19681" i="4"/>
  <c r="E19682" i="4"/>
  <c r="E19683" i="4"/>
  <c r="E19684" i="4"/>
  <c r="E19685" i="4"/>
  <c r="E19686" i="4"/>
  <c r="E19687" i="4"/>
  <c r="E19688" i="4"/>
  <c r="E19689" i="4"/>
  <c r="E19690" i="4"/>
  <c r="E19691" i="4"/>
  <c r="E19692" i="4"/>
  <c r="E19693" i="4"/>
  <c r="E19694" i="4"/>
  <c r="E19695" i="4"/>
  <c r="E19696" i="4"/>
  <c r="E19697" i="4"/>
  <c r="E19698" i="4"/>
  <c r="E19699" i="4"/>
  <c r="E19700" i="4"/>
  <c r="E19701" i="4"/>
  <c r="E19702" i="4"/>
  <c r="E19703" i="4"/>
  <c r="E19704" i="4"/>
  <c r="E19705" i="4"/>
  <c r="E19706" i="4"/>
  <c r="E19707" i="4"/>
  <c r="E19708" i="4"/>
  <c r="E19709" i="4"/>
  <c r="E19710" i="4"/>
  <c r="E19711" i="4"/>
  <c r="E19712" i="4"/>
  <c r="E19713" i="4"/>
  <c r="E19714" i="4"/>
  <c r="E19715" i="4"/>
  <c r="E19716" i="4"/>
  <c r="E19717" i="4"/>
  <c r="E19718" i="4"/>
  <c r="E19719" i="4"/>
  <c r="E19720" i="4"/>
  <c r="E19721" i="4"/>
  <c r="E19722" i="4"/>
  <c r="E19723" i="4"/>
  <c r="E19724" i="4"/>
  <c r="E19725" i="4"/>
  <c r="E19726" i="4"/>
  <c r="E19727" i="4"/>
  <c r="E19728" i="4"/>
  <c r="E19729" i="4"/>
  <c r="E19730" i="4"/>
  <c r="E19731" i="4"/>
  <c r="E19732" i="4"/>
  <c r="E19733" i="4"/>
  <c r="E19734" i="4"/>
  <c r="E19735" i="4"/>
  <c r="E19736" i="4"/>
  <c r="E19737" i="4"/>
  <c r="E19738" i="4"/>
  <c r="E19739" i="4"/>
  <c r="E19740" i="4"/>
  <c r="E19741" i="4"/>
  <c r="E19742" i="4"/>
  <c r="E19743" i="4"/>
  <c r="E19744" i="4"/>
  <c r="E19745" i="4"/>
  <c r="E19746" i="4"/>
  <c r="E19747" i="4"/>
  <c r="E19748" i="4"/>
  <c r="E19749" i="4"/>
  <c r="E19750" i="4"/>
  <c r="E19751" i="4"/>
  <c r="E19752" i="4"/>
  <c r="E19753" i="4"/>
  <c r="E19754" i="4"/>
  <c r="E19755" i="4"/>
  <c r="E19756" i="4"/>
  <c r="E19757" i="4"/>
  <c r="E19758" i="4"/>
  <c r="E19759" i="4"/>
  <c r="E19760" i="4"/>
  <c r="E19761" i="4"/>
  <c r="E19762" i="4"/>
  <c r="E19763" i="4"/>
  <c r="E19764" i="4"/>
  <c r="E19765" i="4"/>
  <c r="E19766" i="4"/>
  <c r="E19767" i="4"/>
  <c r="E19768" i="4"/>
  <c r="E19769" i="4"/>
  <c r="E19770" i="4"/>
  <c r="E19771" i="4"/>
  <c r="E19772" i="4"/>
  <c r="E19773" i="4"/>
  <c r="E19774" i="4"/>
  <c r="E19775" i="4"/>
  <c r="E19776" i="4"/>
  <c r="E19777" i="4"/>
  <c r="E19778" i="4"/>
  <c r="E19779" i="4"/>
  <c r="E19780" i="4"/>
  <c r="E19781" i="4"/>
  <c r="E19782" i="4"/>
  <c r="E19783" i="4"/>
  <c r="E19784" i="4"/>
  <c r="E19785" i="4"/>
  <c r="E19786" i="4"/>
  <c r="E19787" i="4"/>
  <c r="E19788" i="4"/>
  <c r="E19789" i="4"/>
  <c r="E19790" i="4"/>
  <c r="E19791" i="4"/>
  <c r="E19792" i="4"/>
  <c r="E19793" i="4"/>
  <c r="E19794" i="4"/>
  <c r="E19795" i="4"/>
  <c r="E19796" i="4"/>
  <c r="E19797" i="4"/>
  <c r="E19798" i="4"/>
  <c r="E19799" i="4"/>
  <c r="E19800" i="4"/>
  <c r="E19801" i="4"/>
  <c r="E19802" i="4"/>
  <c r="E19803" i="4"/>
  <c r="E19804" i="4"/>
  <c r="E19805" i="4"/>
  <c r="E19806" i="4"/>
  <c r="E19807" i="4"/>
  <c r="E19808" i="4"/>
  <c r="E19809" i="4"/>
  <c r="E19810" i="4"/>
  <c r="E19811" i="4"/>
  <c r="E19812" i="4"/>
  <c r="E19813" i="4"/>
  <c r="E19814" i="4"/>
  <c r="E19815" i="4"/>
  <c r="E19816" i="4"/>
  <c r="E19817" i="4"/>
  <c r="E19818" i="4"/>
  <c r="E19819" i="4"/>
  <c r="E19820" i="4"/>
  <c r="E19821" i="4"/>
  <c r="E19822" i="4"/>
  <c r="E19823" i="4"/>
  <c r="E19824" i="4"/>
  <c r="E19825" i="4"/>
  <c r="E19826" i="4"/>
  <c r="E19827" i="4"/>
  <c r="E19828" i="4"/>
  <c r="E19829" i="4"/>
  <c r="E19830" i="4"/>
  <c r="E19831" i="4"/>
  <c r="E19832" i="4"/>
  <c r="E19833" i="4"/>
  <c r="E19834" i="4"/>
  <c r="E19835" i="4"/>
  <c r="E19836" i="4"/>
  <c r="E19837" i="4"/>
  <c r="E19838" i="4"/>
  <c r="E19839" i="4"/>
  <c r="E19840" i="4"/>
  <c r="E19841" i="4"/>
  <c r="E19842" i="4"/>
  <c r="E19843" i="4"/>
  <c r="E19844" i="4"/>
  <c r="E19845" i="4"/>
  <c r="E19846" i="4"/>
  <c r="E19847" i="4"/>
  <c r="E19848" i="4"/>
  <c r="E19849" i="4"/>
  <c r="E19850" i="4"/>
  <c r="E19851" i="4"/>
  <c r="E19852" i="4"/>
  <c r="E19853" i="4"/>
  <c r="E19854" i="4"/>
  <c r="E19855" i="4"/>
  <c r="E19856" i="4"/>
  <c r="E19857" i="4"/>
  <c r="E19858" i="4"/>
  <c r="E19859" i="4"/>
  <c r="E19860" i="4"/>
  <c r="E19861" i="4"/>
  <c r="E19862" i="4"/>
  <c r="E19863" i="4"/>
  <c r="E19864" i="4"/>
  <c r="E19865" i="4"/>
  <c r="E19866" i="4"/>
  <c r="E19867" i="4"/>
  <c r="E19868" i="4"/>
  <c r="E19869" i="4"/>
  <c r="E19870" i="4"/>
  <c r="E19871" i="4"/>
  <c r="E19872" i="4"/>
  <c r="E19873" i="4"/>
  <c r="E19874" i="4"/>
  <c r="E19875" i="4"/>
  <c r="E19876" i="4"/>
  <c r="E19877" i="4"/>
  <c r="E19878" i="4"/>
  <c r="E19879" i="4"/>
  <c r="E19880" i="4"/>
  <c r="E19881" i="4"/>
  <c r="E19882" i="4"/>
  <c r="E19883" i="4"/>
  <c r="E19884" i="4"/>
  <c r="E19885" i="4"/>
  <c r="E19886" i="4"/>
  <c r="E19887" i="4"/>
  <c r="E19888" i="4"/>
  <c r="E19889" i="4"/>
  <c r="E19890" i="4"/>
  <c r="E19891" i="4"/>
  <c r="E19892" i="4"/>
  <c r="E19893" i="4"/>
  <c r="E19894" i="4"/>
  <c r="E19895" i="4"/>
  <c r="E19896" i="4"/>
  <c r="E19897" i="4"/>
  <c r="E19898" i="4"/>
  <c r="E19899" i="4"/>
  <c r="E19900" i="4"/>
  <c r="E19901" i="4"/>
  <c r="E19902" i="4"/>
  <c r="E19903" i="4"/>
  <c r="E19904" i="4"/>
  <c r="E19905" i="4"/>
  <c r="E19906" i="4"/>
  <c r="E19907" i="4"/>
  <c r="E19908" i="4"/>
  <c r="E19909" i="4"/>
  <c r="E19910" i="4"/>
  <c r="E19911" i="4"/>
  <c r="E19912" i="4"/>
  <c r="E19913" i="4"/>
  <c r="E19914" i="4"/>
  <c r="E19915" i="4"/>
  <c r="E19916" i="4"/>
  <c r="E19917" i="4"/>
  <c r="E19918" i="4"/>
  <c r="E19919" i="4"/>
  <c r="E19920" i="4"/>
  <c r="E19921" i="4"/>
  <c r="E19922" i="4"/>
  <c r="E19923" i="4"/>
  <c r="E19924" i="4"/>
  <c r="E19925" i="4"/>
  <c r="E19926" i="4"/>
  <c r="E19927" i="4"/>
  <c r="E19928" i="4"/>
  <c r="E19929" i="4"/>
  <c r="E19930" i="4"/>
  <c r="E19931" i="4"/>
  <c r="E19932" i="4"/>
  <c r="E19933" i="4"/>
  <c r="E19934" i="4"/>
  <c r="E19935" i="4"/>
  <c r="E19936" i="4"/>
  <c r="E19937" i="4"/>
  <c r="E19938" i="4"/>
  <c r="E19939" i="4"/>
  <c r="E19940" i="4"/>
  <c r="E19941" i="4"/>
  <c r="E19942" i="4"/>
  <c r="E19943" i="4"/>
  <c r="E19944" i="4"/>
  <c r="E19945" i="4"/>
  <c r="E19946" i="4"/>
  <c r="E19947" i="4"/>
  <c r="E19948" i="4"/>
  <c r="E19949" i="4"/>
  <c r="E19950" i="4"/>
  <c r="E19951" i="4"/>
  <c r="E19952" i="4"/>
  <c r="E19953" i="4"/>
  <c r="E19954" i="4"/>
  <c r="E19955" i="4"/>
  <c r="E19956" i="4"/>
  <c r="E19957" i="4"/>
  <c r="E19958" i="4"/>
  <c r="E19959" i="4"/>
  <c r="E19960" i="4"/>
  <c r="E19961" i="4"/>
  <c r="E19962" i="4"/>
  <c r="E19963" i="4"/>
  <c r="E19964" i="4"/>
  <c r="E19965" i="4"/>
  <c r="E19966" i="4"/>
  <c r="E19967" i="4"/>
  <c r="E19968" i="4"/>
  <c r="E19969" i="4"/>
  <c r="E19970" i="4"/>
  <c r="E19971" i="4"/>
  <c r="E19972" i="4"/>
  <c r="E19973" i="4"/>
  <c r="E19974" i="4"/>
  <c r="E19975" i="4"/>
  <c r="E19976" i="4"/>
  <c r="E19977" i="4"/>
  <c r="E19978" i="4"/>
  <c r="E19979" i="4"/>
  <c r="E19980" i="4"/>
  <c r="E19981" i="4"/>
  <c r="E19982" i="4"/>
  <c r="E19983" i="4"/>
  <c r="E19984" i="4"/>
  <c r="E19985" i="4"/>
  <c r="E19986" i="4"/>
  <c r="E19987" i="4"/>
  <c r="E19988" i="4"/>
  <c r="E19989" i="4"/>
  <c r="E19990" i="4"/>
  <c r="E19991" i="4"/>
  <c r="E19992" i="4"/>
  <c r="E19993" i="4"/>
  <c r="E19994" i="4"/>
  <c r="E19995" i="4"/>
  <c r="E19996" i="4"/>
  <c r="E19997" i="4"/>
  <c r="E19998" i="4"/>
  <c r="E19999" i="4"/>
  <c r="E20000" i="4"/>
  <c r="E20001" i="4"/>
  <c r="E20002" i="4"/>
  <c r="E20003" i="4"/>
  <c r="E20004" i="4"/>
  <c r="E20005" i="4"/>
  <c r="E20006" i="4"/>
  <c r="E20007" i="4"/>
  <c r="E20008" i="4"/>
  <c r="E20009" i="4"/>
  <c r="E20010" i="4"/>
  <c r="E20011" i="4"/>
  <c r="E20012" i="4"/>
  <c r="E20013" i="4"/>
  <c r="E20014" i="4"/>
  <c r="E20015" i="4"/>
  <c r="E20016" i="4"/>
  <c r="E20017" i="4"/>
  <c r="E20018" i="4"/>
  <c r="E20019" i="4"/>
  <c r="E20020" i="4"/>
  <c r="E20021" i="4"/>
  <c r="E20022" i="4"/>
  <c r="E20023" i="4"/>
  <c r="E20024" i="4"/>
  <c r="E20025" i="4"/>
  <c r="E20026" i="4"/>
  <c r="E20027" i="4"/>
  <c r="E20028" i="4"/>
  <c r="E20029" i="4"/>
  <c r="E20030" i="4"/>
  <c r="E20031" i="4"/>
  <c r="E20032" i="4"/>
  <c r="E20033" i="4"/>
  <c r="E20034" i="4"/>
  <c r="E20035" i="4"/>
  <c r="E20036" i="4"/>
  <c r="E20037" i="4"/>
  <c r="E20038" i="4"/>
  <c r="E20039" i="4"/>
  <c r="E20040" i="4"/>
  <c r="E20041" i="4"/>
  <c r="E20042" i="4"/>
  <c r="E20043" i="4"/>
  <c r="E20044" i="4"/>
  <c r="E20045" i="4"/>
  <c r="E20046" i="4"/>
  <c r="E20047" i="4"/>
  <c r="E20048" i="4"/>
  <c r="E20049" i="4"/>
  <c r="E20050" i="4"/>
  <c r="E20051" i="4"/>
  <c r="E20052" i="4"/>
  <c r="E20053" i="4"/>
  <c r="E20054" i="4"/>
  <c r="E20055" i="4"/>
  <c r="E20056" i="4"/>
  <c r="E20057" i="4"/>
  <c r="E20058" i="4"/>
  <c r="E20059" i="4"/>
  <c r="E20060" i="4"/>
  <c r="E20061" i="4"/>
  <c r="E20062" i="4"/>
  <c r="E20063" i="4"/>
  <c r="E20064" i="4"/>
  <c r="E20065" i="4"/>
  <c r="E20066" i="4"/>
  <c r="E20067" i="4"/>
  <c r="E20068" i="4"/>
  <c r="E20069" i="4"/>
  <c r="E20070" i="4"/>
  <c r="E20071" i="4"/>
  <c r="E20072" i="4"/>
  <c r="E20073" i="4"/>
  <c r="E20074" i="4"/>
  <c r="E20075" i="4"/>
  <c r="E20076" i="4"/>
  <c r="E20077" i="4"/>
  <c r="E20078" i="4"/>
  <c r="E20079" i="4"/>
  <c r="E20080" i="4"/>
  <c r="E20081" i="4"/>
  <c r="E20082" i="4"/>
  <c r="E20083" i="4"/>
  <c r="E20084" i="4"/>
  <c r="E20085" i="4"/>
  <c r="E20086" i="4"/>
  <c r="E20087" i="4"/>
  <c r="E20088" i="4"/>
  <c r="E20089" i="4"/>
  <c r="E20090" i="4"/>
  <c r="E20091" i="4"/>
  <c r="E20092" i="4"/>
  <c r="E20093" i="4"/>
  <c r="E20094" i="4"/>
  <c r="E20095" i="4"/>
  <c r="E20096" i="4"/>
  <c r="E20097" i="4"/>
  <c r="E20098" i="4"/>
  <c r="E20099" i="4"/>
  <c r="E20100" i="4"/>
  <c r="E20101" i="4"/>
  <c r="E20102" i="4"/>
  <c r="E20103" i="4"/>
  <c r="E20104" i="4"/>
  <c r="E20105" i="4"/>
  <c r="E20106" i="4"/>
  <c r="E20107" i="4"/>
  <c r="E20108" i="4"/>
  <c r="E20109" i="4"/>
  <c r="E20110" i="4"/>
  <c r="E20111" i="4"/>
  <c r="E20112" i="4"/>
  <c r="E20113" i="4"/>
  <c r="E20114" i="4"/>
  <c r="E20115" i="4"/>
  <c r="E20116" i="4"/>
  <c r="E20117" i="4"/>
  <c r="E20118" i="4"/>
  <c r="E20119" i="4"/>
  <c r="E20120" i="4"/>
  <c r="E20121" i="4"/>
  <c r="E20122" i="4"/>
  <c r="E20123" i="4"/>
  <c r="E20124" i="4"/>
  <c r="E20125" i="4"/>
  <c r="E20126" i="4"/>
  <c r="E20127" i="4"/>
  <c r="E20128" i="4"/>
  <c r="E20129" i="4"/>
  <c r="E20130" i="4"/>
  <c r="E20131" i="4"/>
  <c r="E20132" i="4"/>
  <c r="E20133" i="4"/>
  <c r="E20134" i="4"/>
  <c r="E20135" i="4"/>
  <c r="E20136" i="4"/>
  <c r="E20137" i="4"/>
  <c r="E20138" i="4"/>
  <c r="E20139" i="4"/>
  <c r="E20140" i="4"/>
  <c r="E20141" i="4"/>
  <c r="E20142" i="4"/>
  <c r="E20143" i="4"/>
  <c r="E20144" i="4"/>
  <c r="E20145" i="4"/>
  <c r="E20146" i="4"/>
  <c r="E20147" i="4"/>
  <c r="E20148" i="4"/>
  <c r="E20149" i="4"/>
  <c r="E20150" i="4"/>
  <c r="E20151" i="4"/>
  <c r="E20152" i="4"/>
  <c r="E20153" i="4"/>
  <c r="E20154" i="4"/>
  <c r="E20155" i="4"/>
  <c r="E20156" i="4"/>
  <c r="E20157" i="4"/>
  <c r="E20158" i="4"/>
  <c r="E20159" i="4"/>
  <c r="E20160" i="4"/>
  <c r="E20161" i="4"/>
  <c r="E20162" i="4"/>
  <c r="E20163" i="4"/>
  <c r="E20164" i="4"/>
  <c r="E20165" i="4"/>
  <c r="E20166" i="4"/>
  <c r="E20167" i="4"/>
  <c r="E20168" i="4"/>
  <c r="E20169" i="4"/>
  <c r="E20170" i="4"/>
  <c r="E20171" i="4"/>
  <c r="E20172" i="4"/>
  <c r="E20173" i="4"/>
  <c r="E20174" i="4"/>
  <c r="E20175" i="4"/>
  <c r="E20176" i="4"/>
  <c r="E20177" i="4"/>
  <c r="E20178" i="4"/>
  <c r="E20179" i="4"/>
  <c r="E20180" i="4"/>
  <c r="E20181" i="4"/>
  <c r="E20182" i="4"/>
  <c r="E20183" i="4"/>
  <c r="E20184" i="4"/>
  <c r="E20185" i="4"/>
  <c r="E20186" i="4"/>
  <c r="E20187" i="4"/>
  <c r="E20188" i="4"/>
  <c r="E20189" i="4"/>
  <c r="E20190" i="4"/>
  <c r="E20191" i="4"/>
  <c r="E20192" i="4"/>
  <c r="E20193" i="4"/>
  <c r="E20194" i="4"/>
  <c r="E20195" i="4"/>
  <c r="E20196" i="4"/>
  <c r="E20197" i="4"/>
  <c r="E20198" i="4"/>
  <c r="E20199" i="4"/>
  <c r="E20200" i="4"/>
  <c r="E20201" i="4"/>
  <c r="E20202" i="4"/>
  <c r="E20203" i="4"/>
  <c r="E20204" i="4"/>
  <c r="E20205" i="4"/>
  <c r="E20206" i="4"/>
  <c r="E20207" i="4"/>
  <c r="E20208" i="4"/>
  <c r="E20209" i="4"/>
  <c r="E20210" i="4"/>
  <c r="E20211" i="4"/>
  <c r="E20212" i="4"/>
  <c r="E20213" i="4"/>
  <c r="E20214" i="4"/>
  <c r="E20215" i="4"/>
  <c r="E20216" i="4"/>
  <c r="E20217" i="4"/>
  <c r="E20218" i="4"/>
  <c r="E20219" i="4"/>
  <c r="E20220" i="4"/>
  <c r="E20221" i="4"/>
  <c r="E20222" i="4"/>
  <c r="E20223" i="4"/>
  <c r="E20224" i="4"/>
  <c r="E20225" i="4"/>
  <c r="E20226" i="4"/>
  <c r="E20227" i="4"/>
  <c r="E20228" i="4"/>
  <c r="E20229" i="4"/>
  <c r="E20230" i="4"/>
  <c r="E20231" i="4"/>
  <c r="E20232" i="4"/>
  <c r="E20233" i="4"/>
  <c r="E20234" i="4"/>
  <c r="E20235" i="4"/>
  <c r="E20236" i="4"/>
  <c r="E20237" i="4"/>
  <c r="E20238" i="4"/>
  <c r="E20239" i="4"/>
  <c r="E20240" i="4"/>
  <c r="E20241" i="4"/>
  <c r="E20242" i="4"/>
  <c r="E20243" i="4"/>
  <c r="E20244" i="4"/>
  <c r="E20245" i="4"/>
  <c r="E20246" i="4"/>
  <c r="E20247" i="4"/>
  <c r="E20248" i="4"/>
  <c r="E20249" i="4"/>
  <c r="E20250" i="4"/>
  <c r="E20251" i="4"/>
  <c r="E20252" i="4"/>
  <c r="E20253" i="4"/>
  <c r="E20254" i="4"/>
  <c r="E20255" i="4"/>
  <c r="E20256" i="4"/>
  <c r="E20257" i="4"/>
  <c r="E20258" i="4"/>
  <c r="E20259" i="4"/>
  <c r="E20260" i="4"/>
  <c r="E20261" i="4"/>
  <c r="E20262" i="4"/>
  <c r="E20263" i="4"/>
  <c r="E20264" i="4"/>
  <c r="E20265" i="4"/>
  <c r="E20266" i="4"/>
  <c r="E20267" i="4"/>
  <c r="E20268" i="4"/>
  <c r="E20269" i="4"/>
  <c r="E20270" i="4"/>
  <c r="E20271" i="4"/>
  <c r="E20272" i="4"/>
  <c r="E20273" i="4"/>
  <c r="E20274" i="4"/>
  <c r="E20275" i="4"/>
  <c r="E20276" i="4"/>
  <c r="E20277" i="4"/>
  <c r="E20278" i="4"/>
  <c r="E20279" i="4"/>
  <c r="E20280" i="4"/>
  <c r="E20281" i="4"/>
  <c r="E20282" i="4"/>
  <c r="E20283" i="4"/>
  <c r="E20284" i="4"/>
  <c r="E20285" i="4"/>
  <c r="E20286" i="4"/>
  <c r="E20287" i="4"/>
  <c r="E20288" i="4"/>
  <c r="E20289" i="4"/>
  <c r="E20290" i="4"/>
  <c r="E20291" i="4"/>
  <c r="E20292" i="4"/>
  <c r="E20293" i="4"/>
  <c r="E20294" i="4"/>
  <c r="E20295" i="4"/>
  <c r="E20296" i="4"/>
  <c r="E20297" i="4"/>
  <c r="E20298" i="4"/>
  <c r="E20299" i="4"/>
  <c r="E20300" i="4"/>
  <c r="E20301" i="4"/>
  <c r="E20302" i="4"/>
  <c r="E20303" i="4"/>
  <c r="E20304" i="4"/>
  <c r="E20305" i="4"/>
  <c r="E20306" i="4"/>
  <c r="E20307" i="4"/>
  <c r="E20308" i="4"/>
  <c r="E20309" i="4"/>
  <c r="E20310" i="4"/>
  <c r="E20311" i="4"/>
  <c r="E20312" i="4"/>
  <c r="E20313" i="4"/>
  <c r="E20314" i="4"/>
  <c r="E20315" i="4"/>
  <c r="E20316" i="4"/>
  <c r="E20317" i="4"/>
  <c r="E20318" i="4"/>
  <c r="E20319" i="4"/>
  <c r="E20320" i="4"/>
  <c r="E20321" i="4"/>
  <c r="E20322" i="4"/>
  <c r="E20323" i="4"/>
  <c r="E20324" i="4"/>
  <c r="E20325" i="4"/>
  <c r="E20326" i="4"/>
  <c r="E20327" i="4"/>
  <c r="E20328" i="4"/>
  <c r="E20329" i="4"/>
  <c r="E20330" i="4"/>
  <c r="E20331" i="4"/>
  <c r="E20332" i="4"/>
  <c r="E20333" i="4"/>
  <c r="E20334" i="4"/>
  <c r="E20335" i="4"/>
  <c r="E20336" i="4"/>
  <c r="E20337" i="4"/>
  <c r="E20338" i="4"/>
  <c r="E20339" i="4"/>
  <c r="E20340" i="4"/>
  <c r="E20341" i="4"/>
  <c r="E20342" i="4"/>
  <c r="E20343" i="4"/>
  <c r="E20344" i="4"/>
  <c r="E20345" i="4"/>
  <c r="E20346" i="4"/>
  <c r="E20347" i="4"/>
  <c r="E20348" i="4"/>
  <c r="E20349" i="4"/>
  <c r="E20350" i="4"/>
  <c r="E20351" i="4"/>
  <c r="E20352" i="4"/>
  <c r="E20353" i="4"/>
  <c r="E20354" i="4"/>
  <c r="E20355" i="4"/>
  <c r="E20356" i="4"/>
  <c r="E20357" i="4"/>
  <c r="E20358" i="4"/>
  <c r="E20359" i="4"/>
  <c r="E20360" i="4"/>
  <c r="E20361" i="4"/>
  <c r="E20362" i="4"/>
  <c r="E20363" i="4"/>
  <c r="E20364" i="4"/>
  <c r="E20365" i="4"/>
  <c r="E20366" i="4"/>
  <c r="E20367" i="4"/>
  <c r="E20368" i="4"/>
  <c r="E20369" i="4"/>
  <c r="E20370" i="4"/>
  <c r="E20371" i="4"/>
  <c r="E20372" i="4"/>
  <c r="E20373" i="4"/>
  <c r="E20374" i="4"/>
  <c r="E20375" i="4"/>
  <c r="E20376" i="4"/>
  <c r="E20377" i="4"/>
  <c r="E20378" i="4"/>
  <c r="E20379" i="4"/>
  <c r="E20380" i="4"/>
  <c r="E20381" i="4"/>
  <c r="E20382" i="4"/>
  <c r="E20383" i="4"/>
  <c r="E20384" i="4"/>
  <c r="E20385" i="4"/>
  <c r="E20386" i="4"/>
  <c r="E20387" i="4"/>
  <c r="E20388" i="4"/>
  <c r="E20389" i="4"/>
  <c r="E20390" i="4"/>
  <c r="E20391" i="4"/>
  <c r="E20392" i="4"/>
  <c r="E20393" i="4"/>
  <c r="E20394" i="4"/>
  <c r="E20395" i="4"/>
  <c r="E20396" i="4"/>
  <c r="E20397" i="4"/>
  <c r="E20398" i="4"/>
  <c r="E20399" i="4"/>
  <c r="E20400" i="4"/>
  <c r="E20401" i="4"/>
  <c r="E20402" i="4"/>
  <c r="E20403" i="4"/>
  <c r="E20404" i="4"/>
  <c r="E20405" i="4"/>
  <c r="E20406" i="4"/>
  <c r="E20407" i="4"/>
  <c r="E20408" i="4"/>
  <c r="E20409" i="4"/>
  <c r="E20410" i="4"/>
  <c r="E20411" i="4"/>
  <c r="E20412" i="4"/>
  <c r="E20413" i="4"/>
  <c r="E20414" i="4"/>
  <c r="E20415" i="4"/>
  <c r="E20416" i="4"/>
  <c r="E20417" i="4"/>
  <c r="E20418" i="4"/>
  <c r="E20419" i="4"/>
  <c r="E20420" i="4"/>
  <c r="E20421" i="4"/>
  <c r="E20422" i="4"/>
  <c r="E20423" i="4"/>
  <c r="E20424" i="4"/>
  <c r="E20425" i="4"/>
  <c r="E20426" i="4"/>
  <c r="E20427" i="4"/>
  <c r="E20428" i="4"/>
  <c r="E20429" i="4"/>
  <c r="E20430" i="4"/>
  <c r="E20431" i="4"/>
  <c r="E20432" i="4"/>
  <c r="E20433" i="4"/>
  <c r="E20434" i="4"/>
  <c r="E20435" i="4"/>
  <c r="E20436" i="4"/>
  <c r="E20437" i="4"/>
  <c r="E20438" i="4"/>
  <c r="E20439" i="4"/>
  <c r="E20440" i="4"/>
  <c r="E20441" i="4"/>
  <c r="E20442" i="4"/>
  <c r="E20443" i="4"/>
  <c r="E20444" i="4"/>
  <c r="E20445" i="4"/>
  <c r="E20446" i="4"/>
  <c r="E20447" i="4"/>
  <c r="E20448" i="4"/>
  <c r="E20449" i="4"/>
  <c r="E20450" i="4"/>
  <c r="E20451" i="4"/>
  <c r="E20452" i="4"/>
  <c r="E20453" i="4"/>
  <c r="E20454" i="4"/>
  <c r="E20455" i="4"/>
  <c r="E20456" i="4"/>
  <c r="E20457" i="4"/>
  <c r="E20458" i="4"/>
  <c r="E20459" i="4"/>
  <c r="E20460" i="4"/>
  <c r="E20461" i="4"/>
  <c r="E20462" i="4"/>
  <c r="E20463" i="4"/>
  <c r="E20464" i="4"/>
  <c r="E20465" i="4"/>
  <c r="E20466" i="4"/>
  <c r="E20467" i="4"/>
  <c r="E20468" i="4"/>
  <c r="E20469" i="4"/>
  <c r="E20470" i="4"/>
  <c r="E20471" i="4"/>
  <c r="E20472" i="4"/>
  <c r="E20473" i="4"/>
  <c r="E20474" i="4"/>
  <c r="E20475" i="4"/>
  <c r="E20476" i="4"/>
  <c r="E20477" i="4"/>
  <c r="E20478" i="4"/>
  <c r="E20479" i="4"/>
  <c r="E20480" i="4"/>
  <c r="E20481" i="4"/>
  <c r="E20482" i="4"/>
  <c r="E20483" i="4"/>
  <c r="E20484" i="4"/>
  <c r="E20485" i="4"/>
  <c r="E20486" i="4"/>
  <c r="E20487" i="4"/>
  <c r="E20488" i="4"/>
  <c r="E20489" i="4"/>
  <c r="E20490" i="4"/>
  <c r="E20491" i="4"/>
  <c r="E20492" i="4"/>
  <c r="E20493" i="4"/>
  <c r="E20494" i="4"/>
  <c r="E20495" i="4"/>
  <c r="E20496" i="4"/>
  <c r="E20497" i="4"/>
  <c r="E20498" i="4"/>
  <c r="E20499" i="4"/>
  <c r="E20500" i="4"/>
  <c r="E20501" i="4"/>
  <c r="E20502" i="4"/>
  <c r="E20503" i="4"/>
  <c r="E20504" i="4"/>
  <c r="E20505" i="4"/>
  <c r="E20506" i="4"/>
  <c r="E20507" i="4"/>
  <c r="E20508" i="4"/>
  <c r="E20509" i="4"/>
  <c r="E20510" i="4"/>
  <c r="E20511" i="4"/>
  <c r="E20512" i="4"/>
  <c r="E20513" i="4"/>
  <c r="E20514" i="4"/>
  <c r="E20515" i="4"/>
  <c r="E20516" i="4"/>
  <c r="E20517" i="4"/>
  <c r="E20518" i="4"/>
  <c r="E20519" i="4"/>
  <c r="E20520" i="4"/>
  <c r="E20521" i="4"/>
  <c r="E20522" i="4"/>
  <c r="E20523" i="4"/>
  <c r="E20524" i="4"/>
  <c r="E20525" i="4"/>
  <c r="E20526" i="4"/>
  <c r="E20527" i="4"/>
  <c r="E20528" i="4"/>
  <c r="E20529" i="4"/>
  <c r="E20530" i="4"/>
  <c r="E20531" i="4"/>
  <c r="E20532" i="4"/>
  <c r="E20533" i="4"/>
  <c r="E20534" i="4"/>
  <c r="E20535" i="4"/>
  <c r="E20536" i="4"/>
  <c r="E20537" i="4"/>
  <c r="E20538" i="4"/>
  <c r="E20539" i="4"/>
  <c r="E20540" i="4"/>
  <c r="E20541" i="4"/>
  <c r="E20542" i="4"/>
  <c r="E20543" i="4"/>
  <c r="E20544" i="4"/>
  <c r="E20545" i="4"/>
  <c r="E20546" i="4"/>
  <c r="E20547" i="4"/>
  <c r="E20548" i="4"/>
  <c r="E20549" i="4"/>
  <c r="E20550" i="4"/>
  <c r="E20551" i="4"/>
  <c r="E20552" i="4"/>
  <c r="E20553" i="4"/>
  <c r="E20554" i="4"/>
  <c r="E20555" i="4"/>
  <c r="E20556" i="4"/>
  <c r="E20557" i="4"/>
  <c r="E20558" i="4"/>
  <c r="E20559" i="4"/>
  <c r="E20560" i="4"/>
  <c r="E20561" i="4"/>
  <c r="E20562" i="4"/>
  <c r="E20563" i="4"/>
  <c r="E20564" i="4"/>
  <c r="E20565" i="4"/>
  <c r="E20566" i="4"/>
  <c r="E20567" i="4"/>
  <c r="E20568" i="4"/>
  <c r="E20569" i="4"/>
  <c r="E20570" i="4"/>
  <c r="E20571" i="4"/>
  <c r="E20572" i="4"/>
  <c r="E20573" i="4"/>
  <c r="E20574" i="4"/>
  <c r="E20575" i="4"/>
  <c r="E20576" i="4"/>
  <c r="E20577" i="4"/>
  <c r="E20578" i="4"/>
  <c r="E20579" i="4"/>
  <c r="E20580" i="4"/>
  <c r="E20581" i="4"/>
  <c r="E20582" i="4"/>
  <c r="E20583" i="4"/>
  <c r="E20584" i="4"/>
  <c r="E20585" i="4"/>
  <c r="E20586" i="4"/>
  <c r="E20587" i="4"/>
  <c r="E20588" i="4"/>
  <c r="E20589" i="4"/>
  <c r="E20590" i="4"/>
  <c r="E20591" i="4"/>
  <c r="E20592" i="4"/>
  <c r="E20593" i="4"/>
  <c r="E20594" i="4"/>
  <c r="E20595" i="4"/>
  <c r="E20596" i="4"/>
  <c r="E20597" i="4"/>
  <c r="E20598" i="4"/>
  <c r="E20599" i="4"/>
  <c r="E20600" i="4"/>
  <c r="E20601" i="4"/>
  <c r="E20602" i="4"/>
  <c r="E20603" i="4"/>
  <c r="E20604" i="4"/>
  <c r="E20605" i="4"/>
  <c r="E20606" i="4"/>
  <c r="E20607" i="4"/>
  <c r="E20608" i="4"/>
  <c r="E20609" i="4"/>
  <c r="E20610" i="4"/>
  <c r="E20611" i="4"/>
  <c r="E20612" i="4"/>
  <c r="E20613" i="4"/>
  <c r="E20614" i="4"/>
  <c r="E20615" i="4"/>
  <c r="E20616" i="4"/>
  <c r="E20617" i="4"/>
  <c r="E20618" i="4"/>
  <c r="E20619" i="4"/>
  <c r="E20620" i="4"/>
  <c r="E20621" i="4"/>
  <c r="E20622" i="4"/>
  <c r="E20623" i="4"/>
  <c r="E20624" i="4"/>
  <c r="E20625" i="4"/>
  <c r="E20626" i="4"/>
  <c r="E20627" i="4"/>
  <c r="E20628" i="4"/>
  <c r="E20629" i="4"/>
  <c r="E20630" i="4"/>
  <c r="E20631" i="4"/>
  <c r="E20632" i="4"/>
  <c r="E20633" i="4"/>
  <c r="E20634" i="4"/>
  <c r="E20635" i="4"/>
  <c r="E20636" i="4"/>
  <c r="E20637" i="4"/>
  <c r="E20638" i="4"/>
  <c r="E20639" i="4"/>
  <c r="E20640" i="4"/>
  <c r="E20641" i="4"/>
  <c r="E20642" i="4"/>
  <c r="E20643" i="4"/>
  <c r="E20644" i="4"/>
  <c r="E20645" i="4"/>
  <c r="E20646" i="4"/>
  <c r="E20647" i="4"/>
  <c r="E20648" i="4"/>
  <c r="E20649" i="4"/>
  <c r="E20650" i="4"/>
  <c r="E20651" i="4"/>
  <c r="E20652" i="4"/>
  <c r="E20653" i="4"/>
  <c r="E20654" i="4"/>
  <c r="E20655" i="4"/>
  <c r="E20656" i="4"/>
  <c r="E20657" i="4"/>
  <c r="E20658" i="4"/>
  <c r="E20659" i="4"/>
  <c r="E20660" i="4"/>
  <c r="E20661" i="4"/>
  <c r="E20662" i="4"/>
  <c r="E20663" i="4"/>
  <c r="E20664" i="4"/>
  <c r="E20665" i="4"/>
  <c r="E20666" i="4"/>
  <c r="E20667" i="4"/>
  <c r="E20668" i="4"/>
  <c r="E20669" i="4"/>
  <c r="E20670" i="4"/>
  <c r="E20671" i="4"/>
  <c r="E20672" i="4"/>
  <c r="E20673" i="4"/>
  <c r="E20674" i="4"/>
  <c r="E20675" i="4"/>
  <c r="E20676" i="4"/>
  <c r="E20677" i="4"/>
  <c r="E20678" i="4"/>
  <c r="E20679" i="4"/>
  <c r="E20680" i="4"/>
  <c r="E20681" i="4"/>
  <c r="E20682" i="4"/>
  <c r="E20683" i="4"/>
  <c r="E20684" i="4"/>
  <c r="E20685" i="4"/>
  <c r="E20686" i="4"/>
  <c r="E20687" i="4"/>
  <c r="E20688" i="4"/>
  <c r="E20689" i="4"/>
  <c r="E20690" i="4"/>
  <c r="E20691" i="4"/>
  <c r="E20692" i="4"/>
  <c r="E20693" i="4"/>
  <c r="E20694" i="4"/>
  <c r="E20695" i="4"/>
  <c r="E20696" i="4"/>
  <c r="E20697" i="4"/>
  <c r="E20698" i="4"/>
  <c r="E20699" i="4"/>
  <c r="E20700" i="4"/>
  <c r="E20701" i="4"/>
  <c r="E20702" i="4"/>
  <c r="E20703" i="4"/>
  <c r="E20704" i="4"/>
  <c r="E20705" i="4"/>
  <c r="E20706" i="4"/>
  <c r="E20707" i="4"/>
  <c r="E20708" i="4"/>
  <c r="E20709" i="4"/>
  <c r="E20710" i="4"/>
  <c r="E20711" i="4"/>
  <c r="E20712" i="4"/>
  <c r="E20713" i="4"/>
  <c r="E20714" i="4"/>
  <c r="E20715" i="4"/>
  <c r="E20716" i="4"/>
  <c r="E20717" i="4"/>
  <c r="E20718" i="4"/>
  <c r="E20719" i="4"/>
  <c r="E20720" i="4"/>
  <c r="E20721" i="4"/>
  <c r="E20722" i="4"/>
  <c r="E20723" i="4"/>
  <c r="E20724" i="4"/>
  <c r="E20725" i="4"/>
  <c r="E20726" i="4"/>
  <c r="E20727" i="4"/>
  <c r="E20728" i="4"/>
  <c r="E20729" i="4"/>
  <c r="E20730" i="4"/>
  <c r="E20731" i="4"/>
  <c r="E20732" i="4"/>
  <c r="E20733" i="4"/>
  <c r="E20734" i="4"/>
  <c r="E20735" i="4"/>
  <c r="E20736" i="4"/>
  <c r="E20737" i="4"/>
  <c r="E20738" i="4"/>
  <c r="E20739" i="4"/>
  <c r="E20740" i="4"/>
  <c r="E20741" i="4"/>
  <c r="E20742" i="4"/>
  <c r="E20743" i="4"/>
  <c r="E20744" i="4"/>
  <c r="E20745" i="4"/>
  <c r="E20746" i="4"/>
  <c r="E20747" i="4"/>
  <c r="E20748" i="4"/>
  <c r="E20749" i="4"/>
  <c r="E20750" i="4"/>
  <c r="E20751" i="4"/>
  <c r="E20752" i="4"/>
  <c r="E20753" i="4"/>
  <c r="E20754" i="4"/>
  <c r="E20755" i="4"/>
  <c r="E20756" i="4"/>
  <c r="E20757" i="4"/>
  <c r="E20758" i="4"/>
  <c r="E20759" i="4"/>
  <c r="E20760" i="4"/>
  <c r="E20761" i="4"/>
  <c r="E20762" i="4"/>
  <c r="E20763" i="4"/>
  <c r="E20764" i="4"/>
  <c r="E20765" i="4"/>
  <c r="E20766" i="4"/>
  <c r="E20767" i="4"/>
  <c r="E20768" i="4"/>
  <c r="E20769" i="4"/>
  <c r="E20770" i="4"/>
  <c r="E20771" i="4"/>
  <c r="E20772" i="4"/>
  <c r="E20773" i="4"/>
  <c r="E20774" i="4"/>
  <c r="E20775" i="4"/>
  <c r="E20776" i="4"/>
  <c r="E20777" i="4"/>
  <c r="E20778" i="4"/>
  <c r="E20779" i="4"/>
  <c r="E20780" i="4"/>
  <c r="E20781" i="4"/>
  <c r="E20782" i="4"/>
  <c r="E20783" i="4"/>
  <c r="E20784" i="4"/>
  <c r="E20785" i="4"/>
  <c r="E20786" i="4"/>
  <c r="E20787" i="4"/>
  <c r="E20788" i="4"/>
  <c r="E20789" i="4"/>
  <c r="E20790" i="4"/>
  <c r="E20791" i="4"/>
  <c r="E20792" i="4"/>
  <c r="E20793" i="4"/>
  <c r="E20794" i="4"/>
  <c r="E20795" i="4"/>
  <c r="E20796" i="4"/>
  <c r="E20797" i="4"/>
  <c r="E20798" i="4"/>
  <c r="E20799" i="4"/>
  <c r="E20800" i="4"/>
  <c r="E20801" i="4"/>
  <c r="E20802" i="4"/>
  <c r="E20803" i="4"/>
  <c r="E20804" i="4"/>
  <c r="E20805" i="4"/>
  <c r="E20806" i="4"/>
  <c r="E20807" i="4"/>
  <c r="E20808" i="4"/>
  <c r="E20809" i="4"/>
  <c r="E20810" i="4"/>
  <c r="E20811" i="4"/>
  <c r="E20812" i="4"/>
  <c r="E20813" i="4"/>
  <c r="E20814" i="4"/>
  <c r="E20815" i="4"/>
  <c r="E20816" i="4"/>
  <c r="E20817" i="4"/>
  <c r="E20818" i="4"/>
  <c r="E20819" i="4"/>
  <c r="E20820" i="4"/>
  <c r="E20821" i="4"/>
  <c r="E20822" i="4"/>
  <c r="E20823" i="4"/>
  <c r="E20824" i="4"/>
  <c r="E20825" i="4"/>
  <c r="E20826" i="4"/>
  <c r="E20827" i="4"/>
  <c r="E20828" i="4"/>
  <c r="E20829" i="4"/>
  <c r="E20830" i="4"/>
  <c r="E20831" i="4"/>
  <c r="E20832" i="4"/>
  <c r="E20833" i="4"/>
  <c r="E20834" i="4"/>
  <c r="E20835" i="4"/>
  <c r="E20836" i="4"/>
  <c r="E20837" i="4"/>
  <c r="E20838" i="4"/>
  <c r="E20839" i="4"/>
  <c r="E20840" i="4"/>
  <c r="E20841" i="4"/>
  <c r="E20842" i="4"/>
  <c r="E20843" i="4"/>
  <c r="E20844" i="4"/>
  <c r="E20845" i="4"/>
  <c r="E20846" i="4"/>
  <c r="E20847" i="4"/>
  <c r="E20848" i="4"/>
  <c r="E20849" i="4"/>
  <c r="E20850" i="4"/>
  <c r="E20851" i="4"/>
  <c r="E20852" i="4"/>
  <c r="E20853" i="4"/>
  <c r="E20854" i="4"/>
  <c r="E20855" i="4"/>
  <c r="E20856" i="4"/>
  <c r="E20857" i="4"/>
  <c r="E20858" i="4"/>
  <c r="E20859" i="4"/>
  <c r="E20860" i="4"/>
  <c r="E20861" i="4"/>
  <c r="E20862" i="4"/>
  <c r="E20863" i="4"/>
  <c r="E20864" i="4"/>
  <c r="E20865" i="4"/>
  <c r="E20866" i="4"/>
  <c r="E20867" i="4"/>
  <c r="E20868" i="4"/>
  <c r="E20869" i="4"/>
  <c r="E20870" i="4"/>
  <c r="E20871" i="4"/>
  <c r="E20872" i="4"/>
  <c r="E20873" i="4"/>
  <c r="E20874" i="4"/>
  <c r="E20875" i="4"/>
  <c r="E20876" i="4"/>
  <c r="E20877" i="4"/>
  <c r="E20878" i="4"/>
  <c r="E20879" i="4"/>
  <c r="E20880" i="4"/>
  <c r="E20881" i="4"/>
  <c r="E20882" i="4"/>
  <c r="E20883" i="4"/>
  <c r="E20884" i="4"/>
  <c r="E20885" i="4"/>
  <c r="E20886" i="4"/>
  <c r="E20887" i="4"/>
  <c r="E20888" i="4"/>
  <c r="E20889" i="4"/>
  <c r="E20890" i="4"/>
  <c r="E20891" i="4"/>
  <c r="E20892" i="4"/>
  <c r="E20893" i="4"/>
  <c r="E20894" i="4"/>
  <c r="E20895" i="4"/>
  <c r="E20896" i="4"/>
  <c r="E20897" i="4"/>
  <c r="E20898" i="4"/>
  <c r="E20899" i="4"/>
  <c r="E20900" i="4"/>
  <c r="E20901" i="4"/>
  <c r="E20902" i="4"/>
  <c r="E20903" i="4"/>
  <c r="E20904" i="4"/>
  <c r="E20905" i="4"/>
  <c r="E20906" i="4"/>
  <c r="E20907" i="4"/>
  <c r="E20908" i="4"/>
  <c r="E20909" i="4"/>
  <c r="E20910" i="4"/>
  <c r="E20911" i="4"/>
  <c r="E20912" i="4"/>
  <c r="E20913" i="4"/>
  <c r="E20914" i="4"/>
  <c r="E20915" i="4"/>
  <c r="E20916" i="4"/>
  <c r="E20917" i="4"/>
  <c r="E20918" i="4"/>
  <c r="E20919" i="4"/>
  <c r="E20920" i="4"/>
  <c r="E20921" i="4"/>
  <c r="E20922" i="4"/>
  <c r="E20923" i="4"/>
  <c r="E20924" i="4"/>
  <c r="E20925" i="4"/>
  <c r="E20926" i="4"/>
  <c r="E20927" i="4"/>
  <c r="E20928" i="4"/>
  <c r="E20929" i="4"/>
  <c r="E20930" i="4"/>
  <c r="E20931" i="4"/>
  <c r="E20932" i="4"/>
  <c r="E20933" i="4"/>
  <c r="E20934" i="4"/>
  <c r="E20935" i="4"/>
  <c r="E20936" i="4"/>
  <c r="E20937" i="4"/>
  <c r="E20938" i="4"/>
  <c r="E20939" i="4"/>
  <c r="E20940" i="4"/>
  <c r="E20941" i="4"/>
  <c r="E20942" i="4"/>
  <c r="E20943" i="4"/>
  <c r="E20944" i="4"/>
  <c r="E20945" i="4"/>
  <c r="E20946" i="4"/>
  <c r="E20947" i="4"/>
  <c r="E20948" i="4"/>
  <c r="E20949" i="4"/>
  <c r="E20950" i="4"/>
  <c r="E20951" i="4"/>
  <c r="E20952" i="4"/>
  <c r="E20953" i="4"/>
  <c r="E20954" i="4"/>
  <c r="E20955" i="4"/>
  <c r="E20956" i="4"/>
  <c r="E20957" i="4"/>
  <c r="E20958" i="4"/>
  <c r="E20959" i="4"/>
  <c r="E20960" i="4"/>
  <c r="E20961" i="4"/>
  <c r="E20962" i="4"/>
  <c r="E20963" i="4"/>
  <c r="E20964" i="4"/>
  <c r="E20965" i="4"/>
  <c r="E20966" i="4"/>
  <c r="E20967" i="4"/>
  <c r="E20968" i="4"/>
  <c r="E20969" i="4"/>
  <c r="E20970" i="4"/>
  <c r="E20971" i="4"/>
  <c r="E20972" i="4"/>
  <c r="E20973" i="4"/>
  <c r="E20974" i="4"/>
  <c r="E20975" i="4"/>
  <c r="E20976" i="4"/>
  <c r="E20977" i="4"/>
  <c r="E20978" i="4"/>
  <c r="E20979" i="4"/>
  <c r="E20980" i="4"/>
  <c r="E20981" i="4"/>
  <c r="E20982" i="4"/>
  <c r="E20983" i="4"/>
  <c r="E20984" i="4"/>
  <c r="E20985" i="4"/>
  <c r="E20986" i="4"/>
  <c r="E20987" i="4"/>
  <c r="E20988" i="4"/>
  <c r="E20989" i="4"/>
  <c r="E20990" i="4"/>
  <c r="E20991" i="4"/>
  <c r="E20992" i="4"/>
  <c r="E20993" i="4"/>
  <c r="E20994" i="4"/>
  <c r="E20995" i="4"/>
  <c r="E20996" i="4"/>
  <c r="E20997" i="4"/>
  <c r="E20998" i="4"/>
  <c r="E20999" i="4"/>
  <c r="E21000" i="4"/>
  <c r="E21001" i="4"/>
  <c r="E21002" i="4"/>
  <c r="E21003" i="4"/>
  <c r="E21004" i="4"/>
  <c r="E21005" i="4"/>
  <c r="E21006" i="4"/>
  <c r="E21007" i="4"/>
  <c r="E21008" i="4"/>
  <c r="E21009" i="4"/>
  <c r="E21010" i="4"/>
  <c r="E21011" i="4"/>
  <c r="E21012" i="4"/>
  <c r="E21013" i="4"/>
  <c r="E21014" i="4"/>
  <c r="E21015" i="4"/>
  <c r="E21016" i="4"/>
  <c r="E21017" i="4"/>
  <c r="E21018" i="4"/>
  <c r="E21019" i="4"/>
  <c r="E21020" i="4"/>
  <c r="E21021" i="4"/>
  <c r="E21022" i="4"/>
  <c r="E21023" i="4"/>
  <c r="E21024" i="4"/>
  <c r="E21025" i="4"/>
  <c r="E21026" i="4"/>
  <c r="E21027" i="4"/>
  <c r="E21028" i="4"/>
  <c r="E21029" i="4"/>
  <c r="E21030" i="4"/>
  <c r="E21031" i="4"/>
  <c r="E21032" i="4"/>
  <c r="E21033" i="4"/>
  <c r="E21034" i="4"/>
  <c r="E21035" i="4"/>
  <c r="E21036" i="4"/>
  <c r="E21037" i="4"/>
  <c r="E21038" i="4"/>
  <c r="E21039" i="4"/>
  <c r="E21040" i="4"/>
  <c r="E21041" i="4"/>
  <c r="E21042" i="4"/>
  <c r="E21043" i="4"/>
  <c r="E21044" i="4"/>
  <c r="E21045" i="4"/>
  <c r="E21046" i="4"/>
  <c r="E21047" i="4"/>
  <c r="E21048" i="4"/>
  <c r="E21049" i="4"/>
  <c r="E21050" i="4"/>
  <c r="E21051" i="4"/>
  <c r="E21052" i="4"/>
  <c r="E21053" i="4"/>
  <c r="E21054" i="4"/>
  <c r="E21055" i="4"/>
  <c r="E21056" i="4"/>
  <c r="E21057" i="4"/>
  <c r="E21058" i="4"/>
  <c r="E21059" i="4"/>
  <c r="E21060" i="4"/>
  <c r="E21061" i="4"/>
  <c r="E21062" i="4"/>
  <c r="E21063" i="4"/>
  <c r="E21064" i="4"/>
  <c r="E21065" i="4"/>
  <c r="E21066" i="4"/>
  <c r="E21067" i="4"/>
  <c r="E21068" i="4"/>
  <c r="E21069" i="4"/>
  <c r="E21070" i="4"/>
  <c r="E21071" i="4"/>
  <c r="E21072" i="4"/>
  <c r="E21073" i="4"/>
  <c r="E21074" i="4"/>
  <c r="E21075" i="4"/>
  <c r="E21076" i="4"/>
  <c r="E21077" i="4"/>
  <c r="E21078" i="4"/>
  <c r="E21079" i="4"/>
  <c r="E21080" i="4"/>
  <c r="E21081" i="4"/>
  <c r="E21082" i="4"/>
  <c r="E21083" i="4"/>
  <c r="E21084" i="4"/>
  <c r="E21085" i="4"/>
  <c r="E21086" i="4"/>
  <c r="E21087" i="4"/>
  <c r="E21088" i="4"/>
  <c r="E21089" i="4"/>
  <c r="E21090" i="4"/>
  <c r="E21091" i="4"/>
  <c r="E21092" i="4"/>
  <c r="E21093" i="4"/>
  <c r="E21094" i="4"/>
  <c r="E21095" i="4"/>
  <c r="E21096" i="4"/>
  <c r="E21097" i="4"/>
  <c r="E21098" i="4"/>
  <c r="E21099" i="4"/>
  <c r="E21100" i="4"/>
  <c r="E21101" i="4"/>
  <c r="E21102" i="4"/>
  <c r="E21103" i="4"/>
  <c r="E21104" i="4"/>
  <c r="E21105" i="4"/>
  <c r="E21106" i="4"/>
  <c r="E21107" i="4"/>
  <c r="E21108" i="4"/>
  <c r="E21109" i="4"/>
  <c r="E21110" i="4"/>
  <c r="E21111" i="4"/>
  <c r="E21112" i="4"/>
  <c r="E21113" i="4"/>
  <c r="E21114" i="4"/>
  <c r="E21115" i="4"/>
  <c r="E21116" i="4"/>
  <c r="E21117" i="4"/>
  <c r="E21118" i="4"/>
  <c r="E21119" i="4"/>
  <c r="E21120" i="4"/>
  <c r="E21121" i="4"/>
  <c r="E21122" i="4"/>
  <c r="E21123" i="4"/>
  <c r="E21124" i="4"/>
  <c r="E21125" i="4"/>
  <c r="E21126" i="4"/>
  <c r="E21127" i="4"/>
  <c r="E21128" i="4"/>
  <c r="E21129" i="4"/>
  <c r="E21130" i="4"/>
  <c r="E21131" i="4"/>
  <c r="E21132" i="4"/>
  <c r="E21133" i="4"/>
  <c r="E21134" i="4"/>
  <c r="E21135" i="4"/>
  <c r="E21136" i="4"/>
  <c r="E21137" i="4"/>
  <c r="E21138" i="4"/>
  <c r="E21139" i="4"/>
  <c r="E21140" i="4"/>
  <c r="E21141" i="4"/>
  <c r="E21142" i="4"/>
  <c r="E21143" i="4"/>
  <c r="E21144" i="4"/>
  <c r="E21145" i="4"/>
  <c r="E21146" i="4"/>
  <c r="E21147" i="4"/>
  <c r="E21148" i="4"/>
  <c r="E21149" i="4"/>
  <c r="E21150" i="4"/>
  <c r="E21151" i="4"/>
  <c r="E21152" i="4"/>
  <c r="E21153" i="4"/>
  <c r="E21154" i="4"/>
  <c r="E21155" i="4"/>
  <c r="E21156" i="4"/>
  <c r="E21157" i="4"/>
  <c r="E21158" i="4"/>
  <c r="E21159" i="4"/>
  <c r="E21160" i="4"/>
  <c r="E21161" i="4"/>
  <c r="E21162" i="4"/>
  <c r="E21163" i="4"/>
  <c r="E21164" i="4"/>
  <c r="E21165" i="4"/>
  <c r="E21166" i="4"/>
  <c r="E21167" i="4"/>
  <c r="E21168" i="4"/>
  <c r="E21169" i="4"/>
  <c r="E21170" i="4"/>
  <c r="E21171" i="4"/>
  <c r="E21172" i="4"/>
  <c r="E21173" i="4"/>
  <c r="E21174" i="4"/>
  <c r="E21175" i="4"/>
  <c r="E21176" i="4"/>
  <c r="E21177" i="4"/>
  <c r="E21178" i="4"/>
  <c r="E21179" i="4"/>
  <c r="E21180" i="4"/>
  <c r="E21181" i="4"/>
  <c r="E21182" i="4"/>
  <c r="E21183" i="4"/>
  <c r="E21184" i="4"/>
  <c r="E21185" i="4"/>
  <c r="E21186" i="4"/>
  <c r="E21187" i="4"/>
  <c r="E21188" i="4"/>
  <c r="E21189" i="4"/>
  <c r="E21190" i="4"/>
  <c r="E21191" i="4"/>
  <c r="E21192" i="4"/>
  <c r="E21193" i="4"/>
  <c r="E21194" i="4"/>
  <c r="E21195" i="4"/>
  <c r="E21196" i="4"/>
  <c r="E21197" i="4"/>
  <c r="E21198" i="4"/>
  <c r="E21199" i="4"/>
  <c r="E21200" i="4"/>
  <c r="E21201" i="4"/>
  <c r="E21202" i="4"/>
  <c r="E21203" i="4"/>
  <c r="E21204" i="4"/>
  <c r="E21205" i="4"/>
  <c r="E21206" i="4"/>
  <c r="E21207" i="4"/>
  <c r="E21208" i="4"/>
  <c r="E21209" i="4"/>
  <c r="E21210" i="4"/>
  <c r="E21211" i="4"/>
  <c r="E21212" i="4"/>
  <c r="E21213" i="4"/>
  <c r="E21214" i="4"/>
  <c r="E21215" i="4"/>
  <c r="E21216" i="4"/>
  <c r="E21217" i="4"/>
  <c r="E21218" i="4"/>
  <c r="E21219" i="4"/>
  <c r="E21220" i="4"/>
  <c r="E21221" i="4"/>
  <c r="E21222" i="4"/>
  <c r="E21223" i="4"/>
  <c r="E21224" i="4"/>
  <c r="E21225" i="4"/>
  <c r="E21226" i="4"/>
  <c r="E21227" i="4"/>
  <c r="E21228" i="4"/>
  <c r="E21229" i="4"/>
  <c r="E21230" i="4"/>
  <c r="E21231" i="4"/>
  <c r="E21232" i="4"/>
  <c r="E21233" i="4"/>
  <c r="E21234" i="4"/>
  <c r="E21235" i="4"/>
  <c r="E21236" i="4"/>
  <c r="E21237" i="4"/>
  <c r="E21238" i="4"/>
  <c r="E21239" i="4"/>
  <c r="E21240" i="4"/>
  <c r="E21241" i="4"/>
  <c r="E21242" i="4"/>
  <c r="E21243" i="4"/>
  <c r="E21244" i="4"/>
  <c r="E21245" i="4"/>
  <c r="E21246" i="4"/>
  <c r="E21247" i="4"/>
  <c r="E21248" i="4"/>
  <c r="E21249" i="4"/>
  <c r="E21250" i="4"/>
  <c r="E21251" i="4"/>
  <c r="E21252" i="4"/>
  <c r="E21253" i="4"/>
  <c r="E21254" i="4"/>
  <c r="E21255" i="4"/>
  <c r="E21256" i="4"/>
  <c r="E21257" i="4"/>
  <c r="E21258" i="4"/>
  <c r="E21259" i="4"/>
  <c r="E21260" i="4"/>
  <c r="E21261" i="4"/>
  <c r="E21262" i="4"/>
  <c r="E21263" i="4"/>
  <c r="E21264" i="4"/>
  <c r="E21265" i="4"/>
  <c r="E21266" i="4"/>
  <c r="E21267" i="4"/>
  <c r="E21268" i="4"/>
  <c r="E21269" i="4"/>
  <c r="E21270" i="4"/>
  <c r="E21271" i="4"/>
  <c r="E21272" i="4"/>
  <c r="E21273" i="4"/>
  <c r="E21274" i="4"/>
  <c r="E21275" i="4"/>
  <c r="E21276" i="4"/>
  <c r="E21277" i="4"/>
  <c r="E21278" i="4"/>
  <c r="E21279" i="4"/>
  <c r="E21280" i="4"/>
  <c r="E21281" i="4"/>
  <c r="E21282" i="4"/>
  <c r="E21283" i="4"/>
  <c r="E21284" i="4"/>
  <c r="E21285" i="4"/>
  <c r="E21286" i="4"/>
  <c r="E21287" i="4"/>
  <c r="E21288" i="4"/>
  <c r="E21289" i="4"/>
  <c r="E21290" i="4"/>
  <c r="E21291" i="4"/>
  <c r="E21292" i="4"/>
  <c r="E21293" i="4"/>
  <c r="E21294" i="4"/>
  <c r="E21295" i="4"/>
  <c r="E21296" i="4"/>
  <c r="E21297" i="4"/>
  <c r="E21298" i="4"/>
  <c r="E21299" i="4"/>
  <c r="E21300" i="4"/>
  <c r="E21301" i="4"/>
  <c r="E21302" i="4"/>
  <c r="E21303" i="4"/>
  <c r="E21304" i="4"/>
  <c r="E21305" i="4"/>
  <c r="E21306" i="4"/>
  <c r="E21307" i="4"/>
  <c r="E21308" i="4"/>
  <c r="E21309" i="4"/>
  <c r="E21310" i="4"/>
  <c r="E21311" i="4"/>
  <c r="E21312" i="4"/>
  <c r="E21313" i="4"/>
  <c r="E21314" i="4"/>
  <c r="E21315" i="4"/>
  <c r="E21316" i="4"/>
  <c r="E21317" i="4"/>
  <c r="E21318" i="4"/>
  <c r="E21319" i="4"/>
  <c r="E21320" i="4"/>
  <c r="E21321" i="4"/>
  <c r="E21322" i="4"/>
  <c r="E21323" i="4"/>
  <c r="E21324" i="4"/>
  <c r="E21325" i="4"/>
  <c r="E21326" i="4"/>
  <c r="E21327" i="4"/>
  <c r="E21328" i="4"/>
  <c r="E21329" i="4"/>
  <c r="E21330" i="4"/>
  <c r="E21331" i="4"/>
  <c r="E21332" i="4"/>
  <c r="E21333" i="4"/>
  <c r="E21334" i="4"/>
  <c r="E21335" i="4"/>
  <c r="E21336" i="4"/>
  <c r="E21337" i="4"/>
  <c r="E21338" i="4"/>
  <c r="E21339" i="4"/>
  <c r="E21340" i="4"/>
  <c r="E21341" i="4"/>
  <c r="E21342" i="4"/>
  <c r="E21343" i="4"/>
  <c r="E21344" i="4"/>
  <c r="E21345" i="4"/>
  <c r="E21346" i="4"/>
  <c r="E21347" i="4"/>
  <c r="E21348" i="4"/>
  <c r="E21349" i="4"/>
  <c r="E21350" i="4"/>
  <c r="E21351" i="4"/>
  <c r="E21352" i="4"/>
  <c r="E21353" i="4"/>
  <c r="E21354" i="4"/>
  <c r="E21355" i="4"/>
  <c r="E21356" i="4"/>
  <c r="E21357" i="4"/>
  <c r="E21358" i="4"/>
  <c r="E21359" i="4"/>
  <c r="E21360" i="4"/>
  <c r="E21361" i="4"/>
  <c r="E21362" i="4"/>
  <c r="E21363" i="4"/>
  <c r="E21364" i="4"/>
  <c r="E21365" i="4"/>
  <c r="E21366" i="4"/>
  <c r="E21367" i="4"/>
  <c r="E21368" i="4"/>
  <c r="E21369" i="4"/>
  <c r="E21370" i="4"/>
  <c r="E21371" i="4"/>
  <c r="E21372" i="4"/>
  <c r="E21373" i="4"/>
  <c r="E21374" i="4"/>
  <c r="E21375" i="4"/>
  <c r="E21376" i="4"/>
  <c r="E21377" i="4"/>
  <c r="E21378" i="4"/>
  <c r="E21379" i="4"/>
  <c r="E21380" i="4"/>
  <c r="E21381" i="4"/>
  <c r="E21382" i="4"/>
  <c r="E21383" i="4"/>
  <c r="E21384" i="4"/>
  <c r="E21385" i="4"/>
  <c r="E21386" i="4"/>
  <c r="E21387" i="4"/>
  <c r="E21388" i="4"/>
  <c r="E21389" i="4"/>
  <c r="E21390" i="4"/>
  <c r="E21391" i="4"/>
  <c r="E21392" i="4"/>
  <c r="E21393" i="4"/>
  <c r="E21394" i="4"/>
  <c r="E21395" i="4"/>
  <c r="E21396" i="4"/>
  <c r="E21397" i="4"/>
  <c r="E21398" i="4"/>
  <c r="E21399" i="4"/>
  <c r="E21400" i="4"/>
  <c r="E21401" i="4"/>
  <c r="E21402" i="4"/>
  <c r="E21403" i="4"/>
  <c r="E21404" i="4"/>
  <c r="E21405" i="4"/>
  <c r="E21406" i="4"/>
  <c r="E21407" i="4"/>
  <c r="E21408" i="4"/>
  <c r="E21409" i="4"/>
  <c r="E21410" i="4"/>
  <c r="E21411" i="4"/>
  <c r="E21412" i="4"/>
  <c r="E21413" i="4"/>
  <c r="E21414" i="4"/>
  <c r="E21415" i="4"/>
  <c r="E21416" i="4"/>
  <c r="E21417" i="4"/>
  <c r="E21418" i="4"/>
  <c r="E21419" i="4"/>
  <c r="E21420" i="4"/>
  <c r="E21421" i="4"/>
  <c r="E21422" i="4"/>
  <c r="E21423" i="4"/>
  <c r="E21424" i="4"/>
  <c r="E21425" i="4"/>
  <c r="E21426" i="4"/>
  <c r="E21427" i="4"/>
  <c r="E21428" i="4"/>
  <c r="E21429" i="4"/>
  <c r="E21430" i="4"/>
  <c r="E21431" i="4"/>
  <c r="E21432" i="4"/>
  <c r="E21433" i="4"/>
  <c r="E21434" i="4"/>
  <c r="E21435" i="4"/>
  <c r="E21436" i="4"/>
  <c r="E21437" i="4"/>
  <c r="E21438" i="4"/>
  <c r="E21439" i="4"/>
  <c r="E21440" i="4"/>
  <c r="E21441" i="4"/>
  <c r="E21442" i="4"/>
  <c r="E21443" i="4"/>
  <c r="E21444" i="4"/>
  <c r="E21445" i="4"/>
  <c r="E21446" i="4"/>
  <c r="E21447" i="4"/>
  <c r="E21448" i="4"/>
  <c r="E21449" i="4"/>
  <c r="E21450" i="4"/>
  <c r="E21451" i="4"/>
  <c r="E21452" i="4"/>
  <c r="E21453" i="4"/>
  <c r="E21454" i="4"/>
  <c r="E21455" i="4"/>
  <c r="E21456" i="4"/>
  <c r="E21457" i="4"/>
  <c r="E21458" i="4"/>
  <c r="E21459" i="4"/>
  <c r="E21460" i="4"/>
  <c r="E21461" i="4"/>
  <c r="E21462" i="4"/>
  <c r="E21463" i="4"/>
  <c r="E21464" i="4"/>
  <c r="E21465" i="4"/>
  <c r="E21466" i="4"/>
  <c r="E21467" i="4"/>
  <c r="E21468" i="4"/>
  <c r="E21469" i="4"/>
  <c r="E21470" i="4"/>
  <c r="E21471" i="4"/>
  <c r="E21472" i="4"/>
  <c r="E21473" i="4"/>
  <c r="E21474" i="4"/>
  <c r="E21475" i="4"/>
  <c r="E21476" i="4"/>
  <c r="E21477" i="4"/>
  <c r="E21478" i="4"/>
  <c r="E21479" i="4"/>
  <c r="E21480" i="4"/>
  <c r="E21481" i="4"/>
  <c r="E21482" i="4"/>
  <c r="E21483" i="4"/>
  <c r="E21484" i="4"/>
  <c r="E21485" i="4"/>
  <c r="E21486" i="4"/>
  <c r="E21487" i="4"/>
  <c r="E21488" i="4"/>
  <c r="E21489" i="4"/>
  <c r="E21490" i="4"/>
  <c r="E21491" i="4"/>
  <c r="E21492" i="4"/>
  <c r="E21493" i="4"/>
  <c r="E21494" i="4"/>
  <c r="E21495" i="4"/>
  <c r="E21496" i="4"/>
  <c r="E21497" i="4"/>
  <c r="E21498" i="4"/>
  <c r="E21499" i="4"/>
  <c r="E21500" i="4"/>
  <c r="E21501" i="4"/>
  <c r="E21502" i="4"/>
  <c r="E21503" i="4"/>
  <c r="E21504" i="4"/>
  <c r="E21505" i="4"/>
  <c r="E21506" i="4"/>
  <c r="E21507" i="4"/>
  <c r="E21508" i="4"/>
  <c r="E21509" i="4"/>
  <c r="E21510" i="4"/>
  <c r="E21511" i="4"/>
  <c r="E21512" i="4"/>
  <c r="E21513" i="4"/>
  <c r="E21514" i="4"/>
  <c r="E21515" i="4"/>
  <c r="E21516" i="4"/>
  <c r="E21517" i="4"/>
  <c r="E21518" i="4"/>
  <c r="E21519" i="4"/>
  <c r="E21520" i="4"/>
  <c r="E21521" i="4"/>
  <c r="E21522" i="4"/>
  <c r="E21523" i="4"/>
  <c r="E21524" i="4"/>
  <c r="E21525" i="4"/>
  <c r="E21526" i="4"/>
  <c r="E21527" i="4"/>
  <c r="E21528" i="4"/>
  <c r="E21529" i="4"/>
  <c r="E21530" i="4"/>
  <c r="E21531" i="4"/>
  <c r="E21532" i="4"/>
  <c r="E21533" i="4"/>
  <c r="E21534" i="4"/>
  <c r="E21535" i="4"/>
  <c r="E21536" i="4"/>
  <c r="E21537" i="4"/>
  <c r="E21538" i="4"/>
  <c r="E21539" i="4"/>
  <c r="E21540" i="4"/>
  <c r="E21541" i="4"/>
  <c r="E21542" i="4"/>
  <c r="E21543" i="4"/>
  <c r="E21544" i="4"/>
  <c r="E21545" i="4"/>
  <c r="E21546" i="4"/>
  <c r="E21547" i="4"/>
  <c r="E21548" i="4"/>
  <c r="E21549" i="4"/>
  <c r="E21550" i="4"/>
  <c r="E21551" i="4"/>
  <c r="E21552" i="4"/>
  <c r="E21553" i="4"/>
  <c r="E21554" i="4"/>
  <c r="E21555" i="4"/>
  <c r="E21556" i="4"/>
  <c r="E21557" i="4"/>
  <c r="E21558" i="4"/>
  <c r="E21559" i="4"/>
  <c r="E21560" i="4"/>
  <c r="E21561" i="4"/>
  <c r="E21562" i="4"/>
  <c r="E21563" i="4"/>
  <c r="E21564" i="4"/>
  <c r="E21565" i="4"/>
  <c r="E21566" i="4"/>
  <c r="E21567" i="4"/>
  <c r="E21568" i="4"/>
  <c r="E21569" i="4"/>
  <c r="E21570" i="4"/>
  <c r="E21571" i="4"/>
  <c r="E21572" i="4"/>
  <c r="E21573" i="4"/>
  <c r="E21574" i="4"/>
  <c r="E21575" i="4"/>
  <c r="E21576" i="4"/>
  <c r="E21577" i="4"/>
  <c r="E21578" i="4"/>
  <c r="E21579" i="4"/>
  <c r="E21580" i="4"/>
  <c r="E21581" i="4"/>
  <c r="E21582" i="4"/>
  <c r="E21583" i="4"/>
  <c r="E21584" i="4"/>
  <c r="E21585" i="4"/>
  <c r="E21586" i="4"/>
  <c r="E21587" i="4"/>
  <c r="E21588" i="4"/>
  <c r="E21589" i="4"/>
  <c r="E21590" i="4"/>
  <c r="E21591" i="4"/>
  <c r="E21592" i="4"/>
  <c r="E21593" i="4"/>
  <c r="E21594" i="4"/>
  <c r="E21595" i="4"/>
  <c r="E21596" i="4"/>
  <c r="E21597" i="4"/>
  <c r="E21598" i="4"/>
  <c r="E21599" i="4"/>
  <c r="E21600" i="4"/>
  <c r="E21601" i="4"/>
  <c r="E21602" i="4"/>
  <c r="E21603" i="4"/>
  <c r="E21604" i="4"/>
  <c r="E21605" i="4"/>
  <c r="E21606" i="4"/>
  <c r="E21607" i="4"/>
  <c r="E21608" i="4"/>
  <c r="E21609" i="4"/>
  <c r="E21610" i="4"/>
  <c r="E21611" i="4"/>
  <c r="E21612" i="4"/>
  <c r="E21613" i="4"/>
  <c r="E21614" i="4"/>
  <c r="E21615" i="4"/>
  <c r="E21616" i="4"/>
  <c r="E21617" i="4"/>
  <c r="E21618" i="4"/>
  <c r="E21619" i="4"/>
  <c r="E21620" i="4"/>
  <c r="E21621" i="4"/>
  <c r="E21622" i="4"/>
  <c r="E21623" i="4"/>
  <c r="E21624" i="4"/>
  <c r="E21625" i="4"/>
  <c r="E21626" i="4"/>
  <c r="E21627" i="4"/>
  <c r="E21628" i="4"/>
  <c r="E21629" i="4"/>
  <c r="E21630" i="4"/>
  <c r="E21631" i="4"/>
  <c r="E21632" i="4"/>
  <c r="E21633" i="4"/>
  <c r="E21634" i="4"/>
  <c r="E21635" i="4"/>
  <c r="E21636" i="4"/>
  <c r="E21637" i="4"/>
  <c r="E21638" i="4"/>
  <c r="E21639" i="4"/>
  <c r="E21640" i="4"/>
  <c r="E21641" i="4"/>
  <c r="E21642" i="4"/>
  <c r="E21643" i="4"/>
  <c r="E21644" i="4"/>
  <c r="E21645" i="4"/>
  <c r="E21646" i="4"/>
  <c r="E21647" i="4"/>
  <c r="E21648" i="4"/>
  <c r="E21649" i="4"/>
  <c r="E21650" i="4"/>
  <c r="E21651" i="4"/>
  <c r="E21652" i="4"/>
  <c r="E21653" i="4"/>
  <c r="E21654" i="4"/>
  <c r="E21655" i="4"/>
  <c r="E21656" i="4"/>
  <c r="E21657" i="4"/>
  <c r="E21658" i="4"/>
  <c r="E21659" i="4"/>
  <c r="E21660" i="4"/>
  <c r="E21661" i="4"/>
  <c r="E21662" i="4"/>
  <c r="E21663" i="4"/>
  <c r="E21664" i="4"/>
  <c r="E21665" i="4"/>
  <c r="E21666" i="4"/>
  <c r="E21667" i="4"/>
  <c r="E21668" i="4"/>
  <c r="E21669" i="4"/>
  <c r="E21670" i="4"/>
  <c r="E21671" i="4"/>
  <c r="E21672" i="4"/>
  <c r="E21673" i="4"/>
  <c r="E21674" i="4"/>
  <c r="E21675" i="4"/>
  <c r="E21676" i="4"/>
  <c r="E21677" i="4"/>
  <c r="E21678" i="4"/>
  <c r="E21679" i="4"/>
  <c r="E21680" i="4"/>
  <c r="E21681" i="4"/>
  <c r="E21682" i="4"/>
  <c r="E21683" i="4"/>
  <c r="E21684" i="4"/>
  <c r="E21685" i="4"/>
  <c r="E21686" i="4"/>
  <c r="E21687" i="4"/>
  <c r="E21688" i="4"/>
  <c r="E21689" i="4"/>
  <c r="E21690" i="4"/>
  <c r="E21691" i="4"/>
  <c r="E21692" i="4"/>
  <c r="E21693" i="4"/>
  <c r="E21694" i="4"/>
  <c r="E21695" i="4"/>
  <c r="E21696" i="4"/>
  <c r="E21697" i="4"/>
  <c r="E21698" i="4"/>
  <c r="E21699" i="4"/>
  <c r="E21700" i="4"/>
  <c r="E21701" i="4"/>
  <c r="E21702" i="4"/>
  <c r="E21703" i="4"/>
  <c r="E21704" i="4"/>
  <c r="E21705" i="4"/>
  <c r="E21706" i="4"/>
  <c r="E21707" i="4"/>
  <c r="E21708" i="4"/>
  <c r="E21709" i="4"/>
  <c r="E21710" i="4"/>
  <c r="E21711" i="4"/>
  <c r="E21712" i="4"/>
  <c r="E21713" i="4"/>
  <c r="E21714" i="4"/>
  <c r="E21715" i="4"/>
  <c r="E21716" i="4"/>
  <c r="E21717" i="4"/>
  <c r="E21718" i="4"/>
  <c r="E21719" i="4"/>
  <c r="E21720" i="4"/>
  <c r="E21721" i="4"/>
  <c r="E21722" i="4"/>
  <c r="E21723" i="4"/>
  <c r="E21724" i="4"/>
  <c r="E21725" i="4"/>
  <c r="E21726" i="4"/>
  <c r="E21727" i="4"/>
  <c r="E21728" i="4"/>
  <c r="E21729" i="4"/>
  <c r="E21730" i="4"/>
  <c r="E21731" i="4"/>
  <c r="E21732" i="4"/>
  <c r="E21733" i="4"/>
  <c r="E21734" i="4"/>
  <c r="E21735" i="4"/>
  <c r="E21736" i="4"/>
  <c r="E21737" i="4"/>
  <c r="E21738" i="4"/>
  <c r="E21739" i="4"/>
  <c r="E21740" i="4"/>
  <c r="E21741" i="4"/>
  <c r="E21742" i="4"/>
  <c r="E21743" i="4"/>
  <c r="E21744" i="4"/>
  <c r="E21745" i="4"/>
  <c r="E21746" i="4"/>
  <c r="E21747" i="4"/>
  <c r="E21748" i="4"/>
  <c r="E21749" i="4"/>
  <c r="E21750" i="4"/>
  <c r="E21751" i="4"/>
  <c r="E21752" i="4"/>
  <c r="E21753" i="4"/>
  <c r="E21754" i="4"/>
  <c r="E21755" i="4"/>
  <c r="E21756" i="4"/>
  <c r="E21757" i="4"/>
  <c r="E21758" i="4"/>
  <c r="E21759" i="4"/>
  <c r="E21760" i="4"/>
  <c r="E21761" i="4"/>
  <c r="E21762" i="4"/>
  <c r="E21763" i="4"/>
  <c r="E21764" i="4"/>
  <c r="E21765" i="4"/>
  <c r="E21766" i="4"/>
  <c r="E21767" i="4"/>
  <c r="E21768" i="4"/>
  <c r="E21769" i="4"/>
  <c r="E21770" i="4"/>
  <c r="E21771" i="4"/>
  <c r="E21772" i="4"/>
  <c r="E21773" i="4"/>
  <c r="E21774" i="4"/>
  <c r="E21775" i="4"/>
  <c r="E21776" i="4"/>
  <c r="E21777" i="4"/>
  <c r="E21778" i="4"/>
  <c r="E21779" i="4"/>
  <c r="E21780" i="4"/>
  <c r="E21781" i="4"/>
  <c r="E21782" i="4"/>
  <c r="E21783" i="4"/>
  <c r="E21784" i="4"/>
  <c r="E21785" i="4"/>
  <c r="E21786" i="4"/>
  <c r="E21787" i="4"/>
  <c r="E21788" i="4"/>
  <c r="E21789" i="4"/>
  <c r="E21790" i="4"/>
  <c r="E21791" i="4"/>
  <c r="E21792" i="4"/>
  <c r="E21793" i="4"/>
  <c r="E21794" i="4"/>
  <c r="E21795" i="4"/>
  <c r="E21796" i="4"/>
  <c r="E21797" i="4"/>
  <c r="E21798" i="4"/>
  <c r="E21799" i="4"/>
  <c r="E21800" i="4"/>
  <c r="E21801" i="4"/>
  <c r="E21802" i="4"/>
  <c r="E21803" i="4"/>
  <c r="E21804" i="4"/>
  <c r="E21805" i="4"/>
  <c r="E21806" i="4"/>
  <c r="E21807" i="4"/>
  <c r="E21808" i="4"/>
  <c r="E21809" i="4"/>
  <c r="E21810" i="4"/>
  <c r="E21811" i="4"/>
  <c r="E21812" i="4"/>
  <c r="E21813" i="4"/>
  <c r="E21814" i="4"/>
  <c r="E21815" i="4"/>
  <c r="E21816" i="4"/>
  <c r="E21817" i="4"/>
  <c r="E21818" i="4"/>
  <c r="E21819" i="4"/>
  <c r="E21820" i="4"/>
  <c r="E21821" i="4"/>
  <c r="E21822" i="4"/>
  <c r="E21823" i="4"/>
  <c r="E21824" i="4"/>
  <c r="E21825" i="4"/>
  <c r="E21826" i="4"/>
  <c r="E21827" i="4"/>
  <c r="E21828" i="4"/>
  <c r="E21829" i="4"/>
  <c r="E21830" i="4"/>
  <c r="E21831" i="4"/>
  <c r="E21832" i="4"/>
  <c r="E21833" i="4"/>
  <c r="E21834" i="4"/>
  <c r="E21835" i="4"/>
  <c r="E21836" i="4"/>
  <c r="E21837" i="4"/>
  <c r="E21838" i="4"/>
  <c r="E21839" i="4"/>
  <c r="E21840" i="4"/>
  <c r="E21841" i="4"/>
  <c r="E21842" i="4"/>
  <c r="E21843" i="4"/>
  <c r="E21844" i="4"/>
  <c r="E21845" i="4"/>
  <c r="E21846" i="4"/>
  <c r="E21847" i="4"/>
  <c r="E21848" i="4"/>
  <c r="E21849" i="4"/>
  <c r="E21850" i="4"/>
  <c r="E21851" i="4"/>
  <c r="E21852" i="4"/>
  <c r="E21853" i="4"/>
  <c r="E21854" i="4"/>
  <c r="E21855" i="4"/>
  <c r="E21856" i="4"/>
  <c r="E21857" i="4"/>
  <c r="E21858" i="4"/>
  <c r="E21859" i="4"/>
  <c r="E21860" i="4"/>
  <c r="E21861" i="4"/>
  <c r="E21862" i="4"/>
  <c r="E21863" i="4"/>
  <c r="E21864" i="4"/>
  <c r="E21865" i="4"/>
  <c r="E21866" i="4"/>
  <c r="E21867" i="4"/>
  <c r="E21868" i="4"/>
  <c r="E21869" i="4"/>
  <c r="E21870" i="4"/>
  <c r="E21871" i="4"/>
  <c r="E21872" i="4"/>
  <c r="E21873" i="4"/>
  <c r="E21874" i="4"/>
  <c r="E21875" i="4"/>
  <c r="E21876" i="4"/>
  <c r="E21877" i="4"/>
  <c r="E21878" i="4"/>
  <c r="E21879" i="4"/>
  <c r="E21880" i="4"/>
  <c r="E21881" i="4"/>
  <c r="E21882" i="4"/>
  <c r="E21883" i="4"/>
  <c r="E21884" i="4"/>
  <c r="E21885" i="4"/>
  <c r="E21886" i="4"/>
  <c r="E21887" i="4"/>
  <c r="E21888" i="4"/>
  <c r="E21889" i="4"/>
  <c r="E21890" i="4"/>
  <c r="E21891" i="4"/>
  <c r="E21892" i="4"/>
  <c r="E21893" i="4"/>
  <c r="E21894" i="4"/>
  <c r="E21895" i="4"/>
  <c r="E21896" i="4"/>
  <c r="E21897" i="4"/>
  <c r="E21898" i="4"/>
  <c r="E21899" i="4"/>
  <c r="E21900" i="4"/>
  <c r="E21901" i="4"/>
  <c r="E21902" i="4"/>
  <c r="E21903" i="4"/>
  <c r="E21904" i="4"/>
  <c r="E21905" i="4"/>
  <c r="E21906" i="4"/>
  <c r="E21907" i="4"/>
  <c r="E21908" i="4"/>
  <c r="E21909" i="4"/>
  <c r="E21910" i="4"/>
  <c r="E21911" i="4"/>
  <c r="E21912" i="4"/>
  <c r="E21913" i="4"/>
  <c r="E21914" i="4"/>
  <c r="E21915" i="4"/>
  <c r="E21916" i="4"/>
  <c r="E21917" i="4"/>
  <c r="E21918" i="4"/>
  <c r="E21919" i="4"/>
  <c r="E21920" i="4"/>
  <c r="E21921" i="4"/>
  <c r="E21922" i="4"/>
  <c r="E21923" i="4"/>
  <c r="E21924" i="4"/>
  <c r="E21925" i="4"/>
  <c r="E21926" i="4"/>
  <c r="E21927" i="4"/>
  <c r="E21928" i="4"/>
  <c r="E21929" i="4"/>
  <c r="E21930" i="4"/>
  <c r="E21931" i="4"/>
  <c r="E21932" i="4"/>
  <c r="E21933" i="4"/>
  <c r="E21934" i="4"/>
  <c r="E21935" i="4"/>
  <c r="E21936" i="4"/>
  <c r="E21937" i="4"/>
  <c r="E21938" i="4"/>
  <c r="E21939" i="4"/>
  <c r="E21940" i="4"/>
  <c r="E21941" i="4"/>
  <c r="E21942" i="4"/>
  <c r="E21943" i="4"/>
  <c r="E21944" i="4"/>
  <c r="E21945" i="4"/>
  <c r="E21946" i="4"/>
  <c r="E21947" i="4"/>
  <c r="E21948" i="4"/>
  <c r="E21949" i="4"/>
  <c r="E21950" i="4"/>
  <c r="E21951" i="4"/>
  <c r="E21952" i="4"/>
  <c r="E21953" i="4"/>
  <c r="E21954" i="4"/>
  <c r="E21955" i="4"/>
  <c r="E21956" i="4"/>
  <c r="E21957" i="4"/>
  <c r="E21958" i="4"/>
  <c r="E21959" i="4"/>
  <c r="E21960" i="4"/>
  <c r="E21961" i="4"/>
  <c r="E21962" i="4"/>
  <c r="E21963" i="4"/>
  <c r="E21964" i="4"/>
  <c r="E21965" i="4"/>
  <c r="E21966" i="4"/>
  <c r="E21967" i="4"/>
  <c r="E21968" i="4"/>
  <c r="E21969" i="4"/>
  <c r="E21970" i="4"/>
  <c r="E21971" i="4"/>
  <c r="E21972" i="4"/>
  <c r="E21973" i="4"/>
  <c r="E21974" i="4"/>
  <c r="E21975" i="4"/>
  <c r="E21976" i="4"/>
  <c r="E21977" i="4"/>
  <c r="E21978" i="4"/>
  <c r="E21979" i="4"/>
  <c r="E21980" i="4"/>
  <c r="E21981" i="4"/>
  <c r="E21982" i="4"/>
  <c r="E21983" i="4"/>
  <c r="E21984" i="4"/>
  <c r="E21985" i="4"/>
  <c r="E21986" i="4"/>
  <c r="E21987" i="4"/>
  <c r="E21988" i="4"/>
  <c r="E21989" i="4"/>
  <c r="E21990" i="4"/>
  <c r="E21991" i="4"/>
  <c r="E21992" i="4"/>
  <c r="E21993" i="4"/>
  <c r="E21994" i="4"/>
  <c r="E21995" i="4"/>
  <c r="E21996" i="4"/>
  <c r="E21997" i="4"/>
  <c r="E21998" i="4"/>
  <c r="E21999" i="4"/>
  <c r="E22000" i="4"/>
  <c r="E22001" i="4"/>
  <c r="E22002" i="4"/>
  <c r="E22003" i="4"/>
  <c r="E22004" i="4"/>
  <c r="E22005" i="4"/>
  <c r="E22006" i="4"/>
  <c r="E22007" i="4"/>
  <c r="E22008" i="4"/>
  <c r="E22009" i="4"/>
  <c r="E22010" i="4"/>
  <c r="E22011" i="4"/>
  <c r="E22012" i="4"/>
  <c r="E22013" i="4"/>
  <c r="E22014" i="4"/>
  <c r="E22015" i="4"/>
  <c r="E22016" i="4"/>
  <c r="E22017" i="4"/>
  <c r="E22018" i="4"/>
  <c r="E22019" i="4"/>
  <c r="E22020" i="4"/>
  <c r="E22021" i="4"/>
  <c r="E22022" i="4"/>
  <c r="E22023" i="4"/>
  <c r="E22024" i="4"/>
  <c r="E22025" i="4"/>
  <c r="E22026" i="4"/>
  <c r="E22027" i="4"/>
  <c r="E22028" i="4"/>
  <c r="E22029" i="4"/>
  <c r="E22030" i="4"/>
  <c r="E22031" i="4"/>
  <c r="E22032" i="4"/>
  <c r="E22033" i="4"/>
  <c r="E22034" i="4"/>
  <c r="E22035" i="4"/>
  <c r="E22036" i="4"/>
  <c r="E22037" i="4"/>
  <c r="E22038" i="4"/>
  <c r="E22039" i="4"/>
  <c r="E22040" i="4"/>
  <c r="E22041" i="4"/>
  <c r="E22042" i="4"/>
  <c r="E22043" i="4"/>
  <c r="E22044" i="4"/>
  <c r="E22045" i="4"/>
  <c r="E22046" i="4"/>
  <c r="E22047" i="4"/>
  <c r="E22048" i="4"/>
  <c r="E22049" i="4"/>
  <c r="E22050" i="4"/>
  <c r="E22051" i="4"/>
  <c r="E22052" i="4"/>
  <c r="E22053" i="4"/>
  <c r="E22054" i="4"/>
  <c r="E22055" i="4"/>
  <c r="E22056" i="4"/>
  <c r="E22057" i="4"/>
  <c r="E22058" i="4"/>
  <c r="E22059" i="4"/>
  <c r="E22060" i="4"/>
  <c r="E22061" i="4"/>
  <c r="E22062" i="4"/>
  <c r="E22063" i="4"/>
  <c r="E22064" i="4"/>
  <c r="E22065" i="4"/>
  <c r="E22066" i="4"/>
  <c r="E22067" i="4"/>
  <c r="E22068" i="4"/>
  <c r="E22069" i="4"/>
  <c r="E22070" i="4"/>
  <c r="E22071" i="4"/>
  <c r="E22072" i="4"/>
  <c r="E22073" i="4"/>
  <c r="E22074" i="4"/>
  <c r="E22075" i="4"/>
  <c r="E22076" i="4"/>
  <c r="E22077" i="4"/>
  <c r="E22078" i="4"/>
  <c r="E22079" i="4"/>
  <c r="E22080" i="4"/>
  <c r="E22081" i="4"/>
  <c r="E22082" i="4"/>
  <c r="E22083" i="4"/>
  <c r="E22084" i="4"/>
  <c r="E22085" i="4"/>
  <c r="E22086" i="4"/>
  <c r="E22087" i="4"/>
  <c r="E22088" i="4"/>
  <c r="E22089" i="4"/>
  <c r="E22090" i="4"/>
  <c r="E22091" i="4"/>
  <c r="E22092" i="4"/>
  <c r="E22093" i="4"/>
  <c r="E22094" i="4"/>
  <c r="E22095" i="4"/>
  <c r="E22096" i="4"/>
  <c r="E22097" i="4"/>
  <c r="E22098" i="4"/>
  <c r="E22099" i="4"/>
  <c r="E22100" i="4"/>
  <c r="E22101" i="4"/>
  <c r="E22102" i="4"/>
  <c r="E22103" i="4"/>
  <c r="E22104" i="4"/>
  <c r="E22105" i="4"/>
  <c r="E22106" i="4"/>
  <c r="E22107" i="4"/>
  <c r="E22108" i="4"/>
  <c r="E22109" i="4"/>
  <c r="E22110" i="4"/>
  <c r="E22111" i="4"/>
  <c r="E22112" i="4"/>
  <c r="E22113" i="4"/>
  <c r="E22114" i="4"/>
  <c r="E22115" i="4"/>
  <c r="E22116" i="4"/>
  <c r="E22117" i="4"/>
  <c r="E22118" i="4"/>
  <c r="E22119" i="4"/>
  <c r="E22120" i="4"/>
  <c r="E22121" i="4"/>
  <c r="E22122" i="4"/>
  <c r="E22123" i="4"/>
  <c r="E22124" i="4"/>
  <c r="E22125" i="4"/>
  <c r="E22126" i="4"/>
  <c r="E22127" i="4"/>
  <c r="E22128" i="4"/>
  <c r="E22129" i="4"/>
  <c r="E22130" i="4"/>
  <c r="E22131" i="4"/>
  <c r="E22132" i="4"/>
  <c r="E22133" i="4"/>
  <c r="E22134" i="4"/>
  <c r="E22135" i="4"/>
  <c r="E22136" i="4"/>
  <c r="E22137" i="4"/>
  <c r="E22138" i="4"/>
  <c r="E22139" i="4"/>
  <c r="E22140" i="4"/>
  <c r="E22141" i="4"/>
  <c r="E22142" i="4"/>
  <c r="E22143" i="4"/>
  <c r="E22144" i="4"/>
  <c r="E22145" i="4"/>
  <c r="E22146" i="4"/>
  <c r="E22147" i="4"/>
  <c r="E22148" i="4"/>
  <c r="E22149" i="4"/>
  <c r="E22150" i="4"/>
  <c r="E22151" i="4"/>
  <c r="E22152" i="4"/>
  <c r="E22153" i="4"/>
  <c r="E22154" i="4"/>
  <c r="E22155" i="4"/>
  <c r="E22156" i="4"/>
  <c r="E22157" i="4"/>
  <c r="E22158" i="4"/>
  <c r="E22159" i="4"/>
  <c r="E22160" i="4"/>
  <c r="E22161" i="4"/>
  <c r="E22162" i="4"/>
  <c r="E22163" i="4"/>
  <c r="E22164" i="4"/>
  <c r="E22165" i="4"/>
  <c r="E22166" i="4"/>
  <c r="E22167" i="4"/>
  <c r="E22168" i="4"/>
  <c r="E22169" i="4"/>
  <c r="E22170" i="4"/>
  <c r="E22171" i="4"/>
  <c r="E22172" i="4"/>
  <c r="E22173" i="4"/>
  <c r="E22174" i="4"/>
  <c r="E22175" i="4"/>
  <c r="E22176" i="4"/>
  <c r="E22177" i="4"/>
  <c r="E22178" i="4"/>
  <c r="E22179" i="4"/>
  <c r="E22180" i="4"/>
  <c r="E22181" i="4"/>
  <c r="E22182" i="4"/>
  <c r="E22183" i="4"/>
  <c r="E22184" i="4"/>
  <c r="E22185" i="4"/>
  <c r="E22186" i="4"/>
  <c r="E22187" i="4"/>
  <c r="E22188" i="4"/>
  <c r="E22189" i="4"/>
  <c r="E22190" i="4"/>
  <c r="E22191" i="4"/>
  <c r="E22192" i="4"/>
  <c r="E22193" i="4"/>
  <c r="E22194" i="4"/>
  <c r="E22195" i="4"/>
  <c r="E22196" i="4"/>
  <c r="E22197" i="4"/>
  <c r="E22198" i="4"/>
  <c r="E22199" i="4"/>
  <c r="E22200" i="4"/>
  <c r="E22201" i="4"/>
  <c r="E22202" i="4"/>
  <c r="E22203" i="4"/>
  <c r="E22204" i="4"/>
  <c r="E22205" i="4"/>
  <c r="E22206" i="4"/>
  <c r="E22207" i="4"/>
  <c r="E22208" i="4"/>
  <c r="E22209" i="4"/>
  <c r="E22210" i="4"/>
  <c r="E22211" i="4"/>
  <c r="E22212" i="4"/>
  <c r="E22213" i="4"/>
  <c r="E22214" i="4"/>
  <c r="E22215" i="4"/>
  <c r="E22216" i="4"/>
  <c r="E22217" i="4"/>
  <c r="E22218" i="4"/>
  <c r="E22219" i="4"/>
  <c r="E22220" i="4"/>
  <c r="E22221" i="4"/>
  <c r="E22222" i="4"/>
  <c r="E22223" i="4"/>
  <c r="E22224" i="4"/>
  <c r="E22225" i="4"/>
  <c r="E22226" i="4"/>
  <c r="E22227" i="4"/>
  <c r="E22228" i="4"/>
  <c r="E22229" i="4"/>
  <c r="E22230" i="4"/>
  <c r="E22231" i="4"/>
  <c r="E22232" i="4"/>
  <c r="E22233" i="4"/>
  <c r="E22234" i="4"/>
  <c r="E22235" i="4"/>
  <c r="E22236" i="4"/>
  <c r="E22237" i="4"/>
  <c r="E22238" i="4"/>
  <c r="E22239" i="4"/>
  <c r="E22240" i="4"/>
  <c r="E22241" i="4"/>
  <c r="E22242" i="4"/>
  <c r="E22243" i="4"/>
  <c r="E22244" i="4"/>
  <c r="E22245" i="4"/>
  <c r="E22246" i="4"/>
  <c r="E22247" i="4"/>
  <c r="E22248" i="4"/>
  <c r="E22249" i="4"/>
  <c r="E22250" i="4"/>
  <c r="E22251" i="4"/>
  <c r="E22252" i="4"/>
  <c r="E22253" i="4"/>
  <c r="E22254" i="4"/>
  <c r="E22255" i="4"/>
  <c r="E22256" i="4"/>
  <c r="E22257" i="4"/>
  <c r="E22258" i="4"/>
  <c r="E22259" i="4"/>
  <c r="E22260" i="4"/>
  <c r="E22261" i="4"/>
  <c r="E22262" i="4"/>
  <c r="E22263" i="4"/>
  <c r="E22264" i="4"/>
  <c r="E22265" i="4"/>
  <c r="E22266" i="4"/>
  <c r="E22267" i="4"/>
  <c r="E22268" i="4"/>
  <c r="E22269" i="4"/>
  <c r="E22270" i="4"/>
  <c r="E22271" i="4"/>
  <c r="E22272" i="4"/>
  <c r="E22273" i="4"/>
  <c r="E22274" i="4"/>
  <c r="E22275" i="4"/>
  <c r="E22276" i="4"/>
  <c r="E22277" i="4"/>
  <c r="E22278" i="4"/>
  <c r="E22279" i="4"/>
  <c r="E22280" i="4"/>
  <c r="E22281" i="4"/>
  <c r="E22282" i="4"/>
  <c r="E22283" i="4"/>
  <c r="E22284" i="4"/>
  <c r="E22285" i="4"/>
  <c r="E22286" i="4"/>
  <c r="E22287" i="4"/>
  <c r="E22288" i="4"/>
  <c r="E22289" i="4"/>
  <c r="E22290" i="4"/>
  <c r="E22291" i="4"/>
  <c r="E22292" i="4"/>
  <c r="E22293" i="4"/>
  <c r="E22294" i="4"/>
  <c r="E22295" i="4"/>
  <c r="E22296" i="4"/>
  <c r="E22297" i="4"/>
  <c r="E22298" i="4"/>
  <c r="E22299" i="4"/>
  <c r="E22300" i="4"/>
  <c r="E22301" i="4"/>
  <c r="E22302" i="4"/>
  <c r="E22303" i="4"/>
  <c r="E22304" i="4"/>
  <c r="E22305" i="4"/>
  <c r="E22306" i="4"/>
  <c r="E22307" i="4"/>
  <c r="E22308" i="4"/>
  <c r="E22309" i="4"/>
  <c r="E22310" i="4"/>
  <c r="E22311" i="4"/>
  <c r="E22312" i="4"/>
  <c r="E22313" i="4"/>
  <c r="E22314" i="4"/>
  <c r="E22315" i="4"/>
  <c r="E22316" i="4"/>
  <c r="E22317" i="4"/>
  <c r="E22318" i="4"/>
  <c r="E22319" i="4"/>
  <c r="E22320" i="4"/>
  <c r="E22321" i="4"/>
  <c r="E22322" i="4"/>
  <c r="E22323" i="4"/>
  <c r="E22324" i="4"/>
  <c r="E22325" i="4"/>
  <c r="E22326" i="4"/>
  <c r="E22327" i="4"/>
  <c r="E22328" i="4"/>
  <c r="E22329" i="4"/>
  <c r="E22330" i="4"/>
  <c r="E22331" i="4"/>
  <c r="E22332" i="4"/>
  <c r="E22333" i="4"/>
  <c r="E22334" i="4"/>
  <c r="E22335" i="4"/>
  <c r="E22336" i="4"/>
  <c r="E22337" i="4"/>
  <c r="E22338" i="4"/>
  <c r="E22339" i="4"/>
  <c r="E22340" i="4"/>
  <c r="E22341" i="4"/>
  <c r="E22342" i="4"/>
  <c r="E22343" i="4"/>
  <c r="E22344" i="4"/>
  <c r="E22345" i="4"/>
  <c r="E22346" i="4"/>
  <c r="E22347" i="4"/>
  <c r="E22348" i="4"/>
  <c r="E22349" i="4"/>
  <c r="E22350" i="4"/>
  <c r="E22351" i="4"/>
  <c r="E22352" i="4"/>
  <c r="E22353" i="4"/>
  <c r="E22354" i="4"/>
  <c r="E22355" i="4"/>
  <c r="E22356" i="4"/>
  <c r="E22357" i="4"/>
  <c r="E22358" i="4"/>
  <c r="E22359" i="4"/>
  <c r="E22360" i="4"/>
  <c r="E22361" i="4"/>
  <c r="E22362" i="4"/>
  <c r="E22363" i="4"/>
  <c r="E22364" i="4"/>
  <c r="E22365" i="4"/>
  <c r="E22366" i="4"/>
  <c r="E22367" i="4"/>
  <c r="E22368" i="4"/>
  <c r="E22369" i="4"/>
  <c r="E22370" i="4"/>
  <c r="E22371" i="4"/>
  <c r="E22372" i="4"/>
  <c r="E22373" i="4"/>
  <c r="E22374" i="4"/>
  <c r="E22375" i="4"/>
  <c r="E22376" i="4"/>
  <c r="E22377" i="4"/>
  <c r="E22378" i="4"/>
  <c r="E22379" i="4"/>
  <c r="E22380" i="4"/>
  <c r="E22381" i="4"/>
  <c r="E22382" i="4"/>
  <c r="E22383" i="4"/>
  <c r="E22384" i="4"/>
  <c r="E22385" i="4"/>
  <c r="E22386" i="4"/>
  <c r="E22387" i="4"/>
  <c r="E22388" i="4"/>
  <c r="E22389" i="4"/>
  <c r="E22390" i="4"/>
  <c r="E22391" i="4"/>
  <c r="E22392" i="4"/>
  <c r="E22393" i="4"/>
  <c r="E22394" i="4"/>
  <c r="E22395" i="4"/>
  <c r="E22396" i="4"/>
  <c r="E22397" i="4"/>
  <c r="E22398" i="4"/>
  <c r="E22399" i="4"/>
  <c r="E22400" i="4"/>
  <c r="E22401" i="4"/>
  <c r="E22402" i="4"/>
  <c r="E22403" i="4"/>
  <c r="E22404" i="4"/>
  <c r="E22405" i="4"/>
  <c r="E22406" i="4"/>
  <c r="E22407" i="4"/>
  <c r="E22408" i="4"/>
  <c r="E22409" i="4"/>
  <c r="E22410" i="4"/>
  <c r="E22411" i="4"/>
  <c r="E22412" i="4"/>
  <c r="E22413" i="4"/>
  <c r="E22414" i="4"/>
  <c r="E22415" i="4"/>
  <c r="E22416" i="4"/>
  <c r="E22417" i="4"/>
  <c r="E22418" i="4"/>
  <c r="E22419" i="4"/>
  <c r="E22420" i="4"/>
  <c r="E22421" i="4"/>
  <c r="E22422" i="4"/>
  <c r="E22423" i="4"/>
  <c r="E22424" i="4"/>
  <c r="E22425" i="4"/>
  <c r="E22426" i="4"/>
  <c r="E22427" i="4"/>
  <c r="E22428" i="4"/>
  <c r="E22429" i="4"/>
  <c r="E22430" i="4"/>
  <c r="E22431" i="4"/>
  <c r="E22432" i="4"/>
  <c r="E22433" i="4"/>
  <c r="E22434" i="4"/>
  <c r="E22435" i="4"/>
  <c r="E22436" i="4"/>
  <c r="E22437" i="4"/>
  <c r="E22438" i="4"/>
  <c r="E22439" i="4"/>
  <c r="E22440" i="4"/>
  <c r="E22441" i="4"/>
  <c r="E22442" i="4"/>
  <c r="E22443" i="4"/>
  <c r="E22444" i="4"/>
  <c r="E22445" i="4"/>
  <c r="E22446" i="4"/>
  <c r="E22447" i="4"/>
  <c r="E22448" i="4"/>
  <c r="E22449" i="4"/>
  <c r="E22450" i="4"/>
  <c r="E22451" i="4"/>
  <c r="E22452" i="4"/>
  <c r="E22453" i="4"/>
  <c r="E22454" i="4"/>
  <c r="E22455" i="4"/>
  <c r="E22456" i="4"/>
  <c r="E22457" i="4"/>
  <c r="E22458" i="4"/>
  <c r="E22459" i="4"/>
  <c r="E22460" i="4"/>
  <c r="E22461" i="4"/>
  <c r="E22462" i="4"/>
  <c r="E22463" i="4"/>
  <c r="E22464" i="4"/>
  <c r="E22465" i="4"/>
  <c r="E22466" i="4"/>
  <c r="E22467" i="4"/>
  <c r="E22468" i="4"/>
  <c r="E22469" i="4"/>
  <c r="E22470" i="4"/>
  <c r="E22471" i="4"/>
  <c r="E22472" i="4"/>
  <c r="E22473" i="4"/>
  <c r="E22474" i="4"/>
  <c r="E22475" i="4"/>
  <c r="E22476" i="4"/>
  <c r="E22477" i="4"/>
  <c r="E22478" i="4"/>
  <c r="E22479" i="4"/>
  <c r="E22480" i="4"/>
  <c r="E22481" i="4"/>
  <c r="E22482" i="4"/>
  <c r="E22483" i="4"/>
  <c r="E22484" i="4"/>
  <c r="E22485" i="4"/>
  <c r="E22486" i="4"/>
  <c r="E22487" i="4"/>
  <c r="E22488" i="4"/>
  <c r="E22489" i="4"/>
  <c r="E22490" i="4"/>
  <c r="E22491" i="4"/>
  <c r="E22492" i="4"/>
  <c r="E22493" i="4"/>
  <c r="E22494" i="4"/>
  <c r="E22495" i="4"/>
  <c r="E22496" i="4"/>
  <c r="E22497" i="4"/>
  <c r="E22498" i="4"/>
  <c r="E22499" i="4"/>
  <c r="E22500" i="4"/>
  <c r="E22501" i="4"/>
  <c r="E22502" i="4"/>
  <c r="E22503" i="4"/>
  <c r="E22504" i="4"/>
  <c r="E22505" i="4"/>
  <c r="E22506" i="4"/>
  <c r="E22507" i="4"/>
  <c r="E22508" i="4"/>
  <c r="E22509" i="4"/>
  <c r="E22510" i="4"/>
  <c r="E22511" i="4"/>
  <c r="E22512" i="4"/>
  <c r="E22513" i="4"/>
  <c r="E22514" i="4"/>
  <c r="E22515" i="4"/>
  <c r="E22516" i="4"/>
  <c r="E22517" i="4"/>
  <c r="E22518" i="4"/>
  <c r="E22519" i="4"/>
  <c r="E22520" i="4"/>
  <c r="E22521" i="4"/>
  <c r="E22522" i="4"/>
  <c r="E22523" i="4"/>
  <c r="E22524" i="4"/>
  <c r="E22525" i="4"/>
  <c r="E22526" i="4"/>
  <c r="E22527" i="4"/>
  <c r="E22528" i="4"/>
  <c r="E22529" i="4"/>
  <c r="E22530" i="4"/>
  <c r="E22531" i="4"/>
  <c r="E22532" i="4"/>
  <c r="E22533" i="4"/>
  <c r="E22534" i="4"/>
  <c r="E22535" i="4"/>
  <c r="E22536" i="4"/>
  <c r="E22537" i="4"/>
  <c r="E22538" i="4"/>
  <c r="E22539" i="4"/>
  <c r="E22540" i="4"/>
  <c r="E22541" i="4"/>
  <c r="E22542" i="4"/>
  <c r="E22543" i="4"/>
  <c r="E22544" i="4"/>
  <c r="E22545" i="4"/>
  <c r="E22546" i="4"/>
  <c r="E22547" i="4"/>
  <c r="E22548" i="4"/>
  <c r="E22549" i="4"/>
  <c r="E22550" i="4"/>
  <c r="E22551" i="4"/>
  <c r="E22552" i="4"/>
  <c r="E22553" i="4"/>
  <c r="E22554" i="4"/>
  <c r="E22555" i="4"/>
  <c r="E22556" i="4"/>
  <c r="E22557" i="4"/>
  <c r="E22558" i="4"/>
  <c r="E22559" i="4"/>
  <c r="E22560" i="4"/>
  <c r="E22561" i="4"/>
  <c r="E22562" i="4"/>
  <c r="E22563" i="4"/>
  <c r="E22564" i="4"/>
  <c r="E22565" i="4"/>
  <c r="E22566" i="4"/>
  <c r="E22567" i="4"/>
  <c r="E22568" i="4"/>
  <c r="E22569" i="4"/>
  <c r="E22570" i="4"/>
  <c r="E22571" i="4"/>
  <c r="E22572" i="4"/>
  <c r="E22573" i="4"/>
  <c r="E22574" i="4"/>
  <c r="E22575" i="4"/>
  <c r="E22576" i="4"/>
  <c r="E22577" i="4"/>
  <c r="E22578" i="4"/>
  <c r="E22579" i="4"/>
  <c r="E22580" i="4"/>
  <c r="E22581" i="4"/>
  <c r="E22582" i="4"/>
  <c r="E22583" i="4"/>
  <c r="E22584" i="4"/>
  <c r="E22585" i="4"/>
  <c r="E22586" i="4"/>
  <c r="E22587" i="4"/>
  <c r="E22588" i="4"/>
  <c r="E22589" i="4"/>
  <c r="E22590" i="4"/>
  <c r="E22591" i="4"/>
  <c r="E22592" i="4"/>
  <c r="E22593" i="4"/>
  <c r="E22594" i="4"/>
  <c r="E22595" i="4"/>
  <c r="E22596" i="4"/>
  <c r="E22597" i="4"/>
  <c r="E22598" i="4"/>
  <c r="E22599" i="4"/>
  <c r="E22600" i="4"/>
  <c r="E22601" i="4"/>
  <c r="E22602" i="4"/>
  <c r="E22603" i="4"/>
  <c r="E22604" i="4"/>
  <c r="E22605" i="4"/>
  <c r="E22606" i="4"/>
  <c r="E22607" i="4"/>
  <c r="E22608" i="4"/>
  <c r="E22609" i="4"/>
  <c r="E22610" i="4"/>
  <c r="E22611" i="4"/>
  <c r="E22612" i="4"/>
  <c r="E22613" i="4"/>
  <c r="E22614" i="4"/>
  <c r="E22615" i="4"/>
  <c r="E22616" i="4"/>
  <c r="E22617" i="4"/>
  <c r="E22618" i="4"/>
  <c r="E22619" i="4"/>
  <c r="E22620" i="4"/>
  <c r="E22621" i="4"/>
  <c r="E22622" i="4"/>
  <c r="E22623" i="4"/>
  <c r="E22624" i="4"/>
  <c r="E22625" i="4"/>
  <c r="E22626" i="4"/>
  <c r="E22627" i="4"/>
  <c r="E22628" i="4"/>
  <c r="E22629" i="4"/>
  <c r="E22630" i="4"/>
  <c r="E22631" i="4"/>
  <c r="E22632" i="4"/>
  <c r="E22633" i="4"/>
  <c r="E22634" i="4"/>
  <c r="E22635" i="4"/>
  <c r="E22636" i="4"/>
  <c r="E22637" i="4"/>
  <c r="E22638" i="4"/>
  <c r="E22639" i="4"/>
  <c r="E22640" i="4"/>
  <c r="E22641" i="4"/>
  <c r="E22642" i="4"/>
  <c r="E22643" i="4"/>
  <c r="E22644" i="4"/>
  <c r="E22645" i="4"/>
  <c r="E22646" i="4"/>
  <c r="E22647" i="4"/>
  <c r="E22648" i="4"/>
  <c r="E22649" i="4"/>
  <c r="E22650" i="4"/>
  <c r="E22651" i="4"/>
  <c r="E22652" i="4"/>
  <c r="E22653" i="4"/>
  <c r="E22654" i="4"/>
  <c r="E22655" i="4"/>
  <c r="E22656" i="4"/>
  <c r="E22657" i="4"/>
  <c r="E22658" i="4"/>
  <c r="E22659" i="4"/>
  <c r="E22660" i="4"/>
  <c r="E22661" i="4"/>
  <c r="E22662" i="4"/>
  <c r="E22663" i="4"/>
  <c r="E22664" i="4"/>
  <c r="E22665" i="4"/>
  <c r="E22666" i="4"/>
  <c r="E22667" i="4"/>
  <c r="E22668" i="4"/>
  <c r="E22669" i="4"/>
  <c r="E22670" i="4"/>
  <c r="E22671" i="4"/>
  <c r="E22672" i="4"/>
  <c r="E22673" i="4"/>
  <c r="E22674" i="4"/>
  <c r="E22675" i="4"/>
  <c r="E22676" i="4"/>
  <c r="E22677" i="4"/>
  <c r="E22678" i="4"/>
  <c r="E22679" i="4"/>
  <c r="E22680" i="4"/>
  <c r="E22681" i="4"/>
  <c r="E22682" i="4"/>
  <c r="E22683" i="4"/>
  <c r="E22684" i="4"/>
  <c r="E22685" i="4"/>
  <c r="E22686" i="4"/>
  <c r="E22687" i="4"/>
  <c r="E22688" i="4"/>
  <c r="E22689" i="4"/>
  <c r="E22690" i="4"/>
  <c r="E22691" i="4"/>
  <c r="E22692" i="4"/>
  <c r="E22693" i="4"/>
  <c r="E22694" i="4"/>
  <c r="E22695" i="4"/>
  <c r="E22696" i="4"/>
  <c r="E22697" i="4"/>
  <c r="E22698" i="4"/>
  <c r="E22699" i="4"/>
  <c r="E22700" i="4"/>
  <c r="E22701" i="4"/>
  <c r="E22702" i="4"/>
  <c r="E22703" i="4"/>
  <c r="E22704" i="4"/>
  <c r="E22705" i="4"/>
  <c r="E22706" i="4"/>
  <c r="E22707" i="4"/>
  <c r="E22708" i="4"/>
  <c r="E22709" i="4"/>
  <c r="E22710" i="4"/>
  <c r="E22711" i="4"/>
  <c r="E22712" i="4"/>
  <c r="E22713" i="4"/>
  <c r="E22714" i="4"/>
  <c r="E22715" i="4"/>
  <c r="E22716" i="4"/>
  <c r="E22717" i="4"/>
  <c r="E22718" i="4"/>
  <c r="E22719" i="4"/>
  <c r="E22720" i="4"/>
  <c r="E22721" i="4"/>
  <c r="E22722" i="4"/>
  <c r="E22723" i="4"/>
  <c r="E22724" i="4"/>
  <c r="E22725" i="4"/>
  <c r="E22726" i="4"/>
  <c r="E22727" i="4"/>
  <c r="E22728" i="4"/>
  <c r="E22729" i="4"/>
  <c r="E22730" i="4"/>
  <c r="E22731" i="4"/>
  <c r="E22732" i="4"/>
  <c r="E22733" i="4"/>
  <c r="E22734" i="4"/>
  <c r="E22735" i="4"/>
  <c r="E22736" i="4"/>
  <c r="E22737" i="4"/>
  <c r="E22738" i="4"/>
  <c r="E22739" i="4"/>
  <c r="E22740" i="4"/>
  <c r="E22741" i="4"/>
  <c r="E22742" i="4"/>
  <c r="E22743" i="4"/>
  <c r="E22744" i="4"/>
  <c r="E22745" i="4"/>
  <c r="E22746" i="4"/>
  <c r="E22747" i="4"/>
  <c r="E22748" i="4"/>
  <c r="E22749" i="4"/>
  <c r="E22750" i="4"/>
  <c r="E22751" i="4"/>
  <c r="E22752" i="4"/>
  <c r="E22753" i="4"/>
  <c r="E22754" i="4"/>
  <c r="E22755" i="4"/>
  <c r="E22756" i="4"/>
  <c r="E22757" i="4"/>
  <c r="E22758" i="4"/>
  <c r="E22759" i="4"/>
  <c r="E22760" i="4"/>
  <c r="E22761" i="4"/>
  <c r="E22762" i="4"/>
  <c r="E22763" i="4"/>
  <c r="E22764" i="4"/>
  <c r="E22765" i="4"/>
  <c r="E22766" i="4"/>
  <c r="E22767" i="4"/>
  <c r="E22768" i="4"/>
  <c r="E22769" i="4"/>
  <c r="E22770" i="4"/>
  <c r="E22771" i="4"/>
  <c r="E22772" i="4"/>
  <c r="E22773" i="4"/>
  <c r="E22774" i="4"/>
  <c r="E22775" i="4"/>
  <c r="E22776" i="4"/>
  <c r="E22777" i="4"/>
  <c r="E22778" i="4"/>
  <c r="E22779" i="4"/>
  <c r="E22780" i="4"/>
  <c r="E22781" i="4"/>
  <c r="E22782" i="4"/>
  <c r="E22783" i="4"/>
  <c r="E22784" i="4"/>
  <c r="E22785" i="4"/>
  <c r="E22786" i="4"/>
  <c r="E22787" i="4"/>
  <c r="E22788" i="4"/>
  <c r="E22789" i="4"/>
  <c r="E22790" i="4"/>
  <c r="E22791" i="4"/>
  <c r="E22792" i="4"/>
  <c r="E22793" i="4"/>
  <c r="E22794" i="4"/>
  <c r="E22795" i="4"/>
  <c r="E22796" i="4"/>
  <c r="E22797" i="4"/>
  <c r="E22798" i="4"/>
  <c r="E22799" i="4"/>
  <c r="E22800" i="4"/>
  <c r="E22801" i="4"/>
  <c r="E22802" i="4"/>
  <c r="E22803" i="4"/>
  <c r="E22804" i="4"/>
  <c r="E22805" i="4"/>
  <c r="E22806" i="4"/>
  <c r="E22807" i="4"/>
  <c r="E22808" i="4"/>
  <c r="E22809" i="4"/>
  <c r="E22810" i="4"/>
  <c r="E22811" i="4"/>
  <c r="E22812" i="4"/>
  <c r="E22813" i="4"/>
  <c r="E22814" i="4"/>
  <c r="E22815" i="4"/>
  <c r="E22816" i="4"/>
  <c r="E22817" i="4"/>
  <c r="E22818" i="4"/>
  <c r="E22819" i="4"/>
  <c r="E22820" i="4"/>
  <c r="E22821" i="4"/>
  <c r="E22822" i="4"/>
  <c r="E22823" i="4"/>
  <c r="E22824" i="4"/>
  <c r="E22825" i="4"/>
  <c r="E22826" i="4"/>
  <c r="E22827" i="4"/>
  <c r="E22828" i="4"/>
  <c r="E22829" i="4"/>
  <c r="E22830" i="4"/>
  <c r="E22831" i="4"/>
  <c r="E22832" i="4"/>
  <c r="E22833" i="4"/>
  <c r="E22834" i="4"/>
  <c r="E22835" i="4"/>
  <c r="E22836" i="4"/>
  <c r="E22837" i="4"/>
  <c r="E22838" i="4"/>
  <c r="E22839" i="4"/>
  <c r="E22840" i="4"/>
  <c r="E22841" i="4"/>
  <c r="E22842" i="4"/>
  <c r="E22843" i="4"/>
  <c r="E22844" i="4"/>
  <c r="E22845" i="4"/>
  <c r="E22846" i="4"/>
  <c r="E22847" i="4"/>
  <c r="E22848" i="4"/>
  <c r="E22849" i="4"/>
  <c r="E22850" i="4"/>
  <c r="E22851" i="4"/>
  <c r="E22852" i="4"/>
  <c r="E22853" i="4"/>
  <c r="E22854" i="4"/>
  <c r="E22855" i="4"/>
  <c r="E22856" i="4"/>
  <c r="E22857" i="4"/>
  <c r="E22858" i="4"/>
  <c r="E22859" i="4"/>
  <c r="E22860" i="4"/>
  <c r="E22861" i="4"/>
  <c r="E22862" i="4"/>
  <c r="E22863" i="4"/>
  <c r="E22864" i="4"/>
  <c r="E22865" i="4"/>
  <c r="E22866" i="4"/>
  <c r="E22867" i="4"/>
  <c r="E22868" i="4"/>
  <c r="E22869" i="4"/>
  <c r="E22870" i="4"/>
  <c r="E22871" i="4"/>
  <c r="E22872" i="4"/>
  <c r="E22873" i="4"/>
  <c r="E22874" i="4"/>
  <c r="E22875" i="4"/>
  <c r="E22876" i="4"/>
  <c r="E22877" i="4"/>
  <c r="E22878" i="4"/>
  <c r="E22879" i="4"/>
  <c r="E22880" i="4"/>
  <c r="E22881" i="4"/>
  <c r="E22882" i="4"/>
  <c r="E22883" i="4"/>
  <c r="E22884" i="4"/>
  <c r="E22885" i="4"/>
  <c r="E22886" i="4"/>
  <c r="E22887" i="4"/>
  <c r="E22888" i="4"/>
  <c r="E22889" i="4"/>
  <c r="E22890" i="4"/>
  <c r="E22891" i="4"/>
  <c r="E22892" i="4"/>
  <c r="E22893" i="4"/>
  <c r="E22894" i="4"/>
  <c r="E22895" i="4"/>
  <c r="E22896" i="4"/>
  <c r="E22897" i="4"/>
  <c r="E22898" i="4"/>
  <c r="E22899" i="4"/>
  <c r="E22900" i="4"/>
  <c r="E22901" i="4"/>
  <c r="E22902" i="4"/>
  <c r="E22903" i="4"/>
  <c r="E22904" i="4"/>
  <c r="E22905" i="4"/>
  <c r="E22906" i="4"/>
  <c r="E22907" i="4"/>
  <c r="E22908" i="4"/>
  <c r="E22909" i="4"/>
  <c r="E22910" i="4"/>
  <c r="E22911" i="4"/>
  <c r="E22912" i="4"/>
  <c r="E22913" i="4"/>
  <c r="E22914" i="4"/>
  <c r="E22915" i="4"/>
  <c r="E22916" i="4"/>
  <c r="E22917" i="4"/>
  <c r="E22918" i="4"/>
  <c r="E22919" i="4"/>
  <c r="E22920" i="4"/>
  <c r="E22921" i="4"/>
  <c r="E22922" i="4"/>
  <c r="E22923" i="4"/>
  <c r="E22924" i="4"/>
  <c r="E22925" i="4"/>
  <c r="E22926" i="4"/>
  <c r="E22927" i="4"/>
  <c r="E22928" i="4"/>
  <c r="E22929" i="4"/>
  <c r="E22930" i="4"/>
  <c r="E22931" i="4"/>
  <c r="E22932" i="4"/>
  <c r="E22933" i="4"/>
  <c r="E22934" i="4"/>
  <c r="E22935" i="4"/>
  <c r="E22936" i="4"/>
  <c r="E22937" i="4"/>
  <c r="E22938" i="4"/>
  <c r="E22939" i="4"/>
  <c r="E22940" i="4"/>
  <c r="E22941" i="4"/>
  <c r="E22942" i="4"/>
  <c r="E22943" i="4"/>
  <c r="E22944" i="4"/>
  <c r="E22945" i="4"/>
  <c r="E22946" i="4"/>
  <c r="E22947" i="4"/>
  <c r="E22948" i="4"/>
  <c r="E22949" i="4"/>
  <c r="E22950" i="4"/>
  <c r="E22951" i="4"/>
  <c r="E22952" i="4"/>
  <c r="E22953" i="4"/>
  <c r="E22954" i="4"/>
  <c r="E22955" i="4"/>
  <c r="E22956" i="4"/>
  <c r="E22957" i="4"/>
  <c r="E22958" i="4"/>
  <c r="E22959" i="4"/>
  <c r="E22960" i="4"/>
  <c r="E22961" i="4"/>
  <c r="E22962" i="4"/>
  <c r="E22963" i="4"/>
  <c r="E22964" i="4"/>
  <c r="E22965" i="4"/>
  <c r="E22966" i="4"/>
  <c r="E22967" i="4"/>
  <c r="E22968" i="4"/>
  <c r="E22969" i="4"/>
  <c r="E22970" i="4"/>
  <c r="E22971" i="4"/>
  <c r="E22972" i="4"/>
  <c r="E22973" i="4"/>
  <c r="E22974" i="4"/>
  <c r="E22975" i="4"/>
  <c r="E22976" i="4"/>
  <c r="E22977" i="4"/>
  <c r="E22978" i="4"/>
  <c r="E22979" i="4"/>
  <c r="E22980" i="4"/>
  <c r="E22981" i="4"/>
  <c r="E22982" i="4"/>
  <c r="E22983" i="4"/>
  <c r="E22984" i="4"/>
  <c r="E22985" i="4"/>
  <c r="E22986" i="4"/>
  <c r="E22987" i="4"/>
  <c r="E22988" i="4"/>
  <c r="E22989" i="4"/>
  <c r="E22990" i="4"/>
  <c r="E22991" i="4"/>
  <c r="E22992" i="4"/>
  <c r="E22993" i="4"/>
  <c r="E22994" i="4"/>
  <c r="E22995" i="4"/>
  <c r="E22996" i="4"/>
  <c r="E22997" i="4"/>
  <c r="E22998" i="4"/>
  <c r="E22999" i="4"/>
  <c r="E23000" i="4"/>
  <c r="E23001" i="4"/>
  <c r="E23002" i="4"/>
  <c r="E23003" i="4"/>
  <c r="E23004" i="4"/>
  <c r="E23005" i="4"/>
  <c r="E23006" i="4"/>
  <c r="E23007" i="4"/>
  <c r="E23008" i="4"/>
  <c r="E23009" i="4"/>
  <c r="E23010" i="4"/>
  <c r="E23011" i="4"/>
  <c r="E23012" i="4"/>
  <c r="E23013" i="4"/>
  <c r="E23014" i="4"/>
  <c r="E23015" i="4"/>
  <c r="E23016" i="4"/>
  <c r="E23017" i="4"/>
  <c r="E23018" i="4"/>
  <c r="E23019" i="4"/>
  <c r="E23020" i="4"/>
  <c r="E23021" i="4"/>
  <c r="E23022" i="4"/>
  <c r="E23023" i="4"/>
  <c r="E23024" i="4"/>
  <c r="E23025" i="4"/>
  <c r="E23026" i="4"/>
  <c r="E23027" i="4"/>
  <c r="E23028" i="4"/>
  <c r="E23029" i="4"/>
  <c r="E23030" i="4"/>
  <c r="E23031" i="4"/>
  <c r="E23032" i="4"/>
  <c r="E23033" i="4"/>
  <c r="E23034" i="4"/>
  <c r="E23035" i="4"/>
  <c r="E23036" i="4"/>
  <c r="E23037" i="4"/>
  <c r="E23038" i="4"/>
  <c r="E23039" i="4"/>
  <c r="E23040" i="4"/>
  <c r="E23041" i="4"/>
  <c r="E23042" i="4"/>
  <c r="E23043" i="4"/>
  <c r="E23044" i="4"/>
  <c r="E23045" i="4"/>
  <c r="E23046" i="4"/>
  <c r="E23047" i="4"/>
  <c r="E23048" i="4"/>
  <c r="E23049" i="4"/>
  <c r="E23050" i="4"/>
  <c r="E23051" i="4"/>
  <c r="E23052" i="4"/>
  <c r="E23053" i="4"/>
  <c r="E23054" i="4"/>
  <c r="E23055" i="4"/>
  <c r="E23056" i="4"/>
  <c r="E23057" i="4"/>
  <c r="E23058" i="4"/>
  <c r="E23059" i="4"/>
  <c r="E23060" i="4"/>
  <c r="E23061" i="4"/>
  <c r="E23062" i="4"/>
  <c r="E23063" i="4"/>
  <c r="E23064" i="4"/>
  <c r="E23065" i="4"/>
  <c r="E23066" i="4"/>
  <c r="E23067" i="4"/>
  <c r="E23068" i="4"/>
  <c r="E23069" i="4"/>
  <c r="E23070" i="4"/>
  <c r="E23071" i="4"/>
  <c r="E23072" i="4"/>
  <c r="E23073" i="4"/>
  <c r="E23074" i="4"/>
  <c r="E23075" i="4"/>
  <c r="E23076" i="4"/>
  <c r="E23077" i="4"/>
  <c r="E23078" i="4"/>
  <c r="E23079" i="4"/>
  <c r="E23080" i="4"/>
  <c r="E23081" i="4"/>
  <c r="E23082" i="4"/>
  <c r="E23083" i="4"/>
  <c r="E23084" i="4"/>
  <c r="E23085" i="4"/>
  <c r="E23086" i="4"/>
  <c r="E23087" i="4"/>
  <c r="E23088" i="4"/>
  <c r="E23089" i="4"/>
  <c r="E23090" i="4"/>
  <c r="E23091" i="4"/>
  <c r="E23092" i="4"/>
  <c r="E23093" i="4"/>
  <c r="E23094" i="4"/>
  <c r="E23095" i="4"/>
  <c r="E23096" i="4"/>
  <c r="E23097" i="4"/>
  <c r="E23098" i="4"/>
  <c r="E23099" i="4"/>
  <c r="E23100" i="4"/>
  <c r="E23101" i="4"/>
  <c r="E23102" i="4"/>
  <c r="E23103" i="4"/>
  <c r="E23104" i="4"/>
  <c r="E23105" i="4"/>
  <c r="E23106" i="4"/>
  <c r="E23107" i="4"/>
  <c r="E23108" i="4"/>
  <c r="E23109" i="4"/>
  <c r="E23110" i="4"/>
  <c r="E23111" i="4"/>
  <c r="E23112" i="4"/>
  <c r="E23113" i="4"/>
  <c r="E23114" i="4"/>
  <c r="E23115" i="4"/>
  <c r="E23116" i="4"/>
  <c r="E23117" i="4"/>
  <c r="E23118" i="4"/>
  <c r="E23119" i="4"/>
  <c r="E23120" i="4"/>
  <c r="E23121" i="4"/>
  <c r="E23122" i="4"/>
  <c r="E23123" i="4"/>
  <c r="E23124" i="4"/>
  <c r="E23125" i="4"/>
  <c r="E23126" i="4"/>
  <c r="E23127" i="4"/>
  <c r="E23128" i="4"/>
  <c r="E23129" i="4"/>
  <c r="E23130" i="4"/>
  <c r="E23131" i="4"/>
  <c r="E23132" i="4"/>
  <c r="E23133" i="4"/>
  <c r="E23134" i="4"/>
  <c r="E23135" i="4"/>
  <c r="E23136" i="4"/>
  <c r="E23137" i="4"/>
  <c r="E23138" i="4"/>
  <c r="E23139" i="4"/>
  <c r="E23140" i="4"/>
  <c r="E23141" i="4"/>
  <c r="E23142" i="4"/>
  <c r="E23143" i="4"/>
  <c r="E23144" i="4"/>
  <c r="E23145" i="4"/>
  <c r="E23146" i="4"/>
  <c r="E23147" i="4"/>
  <c r="E23148" i="4"/>
  <c r="E23149" i="4"/>
  <c r="E23150" i="4"/>
  <c r="E23151" i="4"/>
  <c r="E23152" i="4"/>
  <c r="E23153" i="4"/>
  <c r="E23154" i="4"/>
  <c r="E23155" i="4"/>
  <c r="E23156" i="4"/>
  <c r="E23157" i="4"/>
  <c r="E23158" i="4"/>
  <c r="E23159" i="4"/>
  <c r="E23160" i="4"/>
  <c r="E23161" i="4"/>
  <c r="E23162" i="4"/>
  <c r="E23163" i="4"/>
  <c r="E23164" i="4"/>
  <c r="E23165" i="4"/>
  <c r="E23166" i="4"/>
  <c r="E23167" i="4"/>
  <c r="E23168" i="4"/>
  <c r="E23169" i="4"/>
  <c r="E23170" i="4"/>
  <c r="E23171" i="4"/>
  <c r="E23172" i="4"/>
  <c r="E23173" i="4"/>
  <c r="E23174" i="4"/>
  <c r="E23175" i="4"/>
  <c r="E23176" i="4"/>
  <c r="E23177" i="4"/>
  <c r="E23178" i="4"/>
  <c r="E23179" i="4"/>
  <c r="E23180" i="4"/>
  <c r="E23181" i="4"/>
  <c r="E23182" i="4"/>
  <c r="E23183" i="4"/>
  <c r="E23184" i="4"/>
  <c r="E23185" i="4"/>
  <c r="E23186" i="4"/>
  <c r="E23187" i="4"/>
  <c r="E23188" i="4"/>
  <c r="E23189" i="4"/>
  <c r="E23190" i="4"/>
  <c r="E23191" i="4"/>
  <c r="E23192" i="4"/>
  <c r="E23193" i="4"/>
  <c r="E23194" i="4"/>
  <c r="E23195" i="4"/>
  <c r="E23196" i="4"/>
  <c r="E23197" i="4"/>
  <c r="E23198" i="4"/>
  <c r="E23199" i="4"/>
  <c r="E23200" i="4"/>
  <c r="E23201" i="4"/>
  <c r="E23202" i="4"/>
  <c r="E23203" i="4"/>
  <c r="E23204" i="4"/>
  <c r="E23205" i="4"/>
  <c r="E23206" i="4"/>
  <c r="E23207" i="4"/>
  <c r="E23208" i="4"/>
  <c r="E23209" i="4"/>
  <c r="E23210" i="4"/>
  <c r="E23211" i="4"/>
  <c r="E23212" i="4"/>
  <c r="E23213" i="4"/>
  <c r="E23214" i="4"/>
  <c r="E23215" i="4"/>
  <c r="E23216" i="4"/>
  <c r="E23217" i="4"/>
  <c r="E23218" i="4"/>
  <c r="E23219" i="4"/>
  <c r="E23220" i="4"/>
  <c r="E23221" i="4"/>
  <c r="E23222" i="4"/>
  <c r="E23223" i="4"/>
  <c r="E23224" i="4"/>
  <c r="E23225" i="4"/>
  <c r="E23226" i="4"/>
  <c r="E23227" i="4"/>
  <c r="E23228" i="4"/>
  <c r="E23229" i="4"/>
  <c r="E23230" i="4"/>
  <c r="E23231" i="4"/>
  <c r="E23232" i="4"/>
  <c r="E23233" i="4"/>
  <c r="E23234" i="4"/>
  <c r="E23235" i="4"/>
  <c r="E23236" i="4"/>
  <c r="E23237" i="4"/>
  <c r="E23238" i="4"/>
  <c r="E23239" i="4"/>
  <c r="E23240" i="4"/>
  <c r="E23241" i="4"/>
  <c r="E23242" i="4"/>
  <c r="E23243" i="4"/>
  <c r="E23244" i="4"/>
  <c r="E23245" i="4"/>
  <c r="E23246" i="4"/>
  <c r="E23247" i="4"/>
  <c r="E23248" i="4"/>
  <c r="E23249" i="4"/>
  <c r="E23250" i="4"/>
  <c r="E23251" i="4"/>
  <c r="E23252" i="4"/>
  <c r="E23253" i="4"/>
  <c r="E23254" i="4"/>
  <c r="E23255" i="4"/>
  <c r="E23256" i="4"/>
  <c r="E23257" i="4"/>
  <c r="E23258" i="4"/>
  <c r="E23259" i="4"/>
  <c r="E23260" i="4"/>
  <c r="E23261" i="4"/>
  <c r="E23262" i="4"/>
  <c r="E23263" i="4"/>
  <c r="E23264" i="4"/>
  <c r="E23265" i="4"/>
  <c r="E23266" i="4"/>
  <c r="E23267" i="4"/>
  <c r="E23268" i="4"/>
  <c r="E23269" i="4"/>
  <c r="E23270" i="4"/>
  <c r="E23271" i="4"/>
  <c r="E23272" i="4"/>
  <c r="E23273" i="4"/>
  <c r="E23274" i="4"/>
  <c r="E23275" i="4"/>
  <c r="E23276" i="4"/>
  <c r="E23277" i="4"/>
  <c r="E23278" i="4"/>
  <c r="E23279" i="4"/>
  <c r="E23280" i="4"/>
  <c r="E23281" i="4"/>
  <c r="E23282" i="4"/>
  <c r="E23283" i="4"/>
  <c r="E23284" i="4"/>
  <c r="E23285" i="4"/>
  <c r="E23286" i="4"/>
  <c r="E23287" i="4"/>
  <c r="E23288" i="4"/>
  <c r="E23289" i="4"/>
  <c r="E23290" i="4"/>
  <c r="E23291" i="4"/>
  <c r="E23292" i="4"/>
  <c r="E23293" i="4"/>
  <c r="E23294" i="4"/>
  <c r="E23295" i="4"/>
  <c r="E23296" i="4"/>
  <c r="E23297" i="4"/>
  <c r="E23298" i="4"/>
  <c r="E23299" i="4"/>
  <c r="E23300" i="4"/>
  <c r="E23301" i="4"/>
  <c r="E23302" i="4"/>
  <c r="E23303" i="4"/>
  <c r="E23304" i="4"/>
  <c r="E23305" i="4"/>
  <c r="E23306" i="4"/>
  <c r="E23307" i="4"/>
  <c r="E23308" i="4"/>
  <c r="E23309" i="4"/>
  <c r="E23310" i="4"/>
  <c r="E23311" i="4"/>
  <c r="E23312" i="4"/>
  <c r="E23313" i="4"/>
  <c r="E23314" i="4"/>
  <c r="E23315" i="4"/>
  <c r="E23316" i="4"/>
  <c r="E23317" i="4"/>
  <c r="E23318" i="4"/>
  <c r="E23319" i="4"/>
  <c r="E23320" i="4"/>
  <c r="E23321" i="4"/>
  <c r="E23322" i="4"/>
  <c r="E23323" i="4"/>
  <c r="E23324" i="4"/>
  <c r="E23325" i="4"/>
  <c r="E23326" i="4"/>
  <c r="E23327" i="4"/>
  <c r="E23328" i="4"/>
  <c r="E23329" i="4"/>
  <c r="E23330" i="4"/>
  <c r="E23331" i="4"/>
  <c r="E23332" i="4"/>
  <c r="E23333" i="4"/>
  <c r="E23334" i="4"/>
  <c r="E23335" i="4"/>
  <c r="E23336" i="4"/>
  <c r="E23337" i="4"/>
  <c r="E23338" i="4"/>
  <c r="E23339" i="4"/>
  <c r="E23340" i="4"/>
  <c r="E23341" i="4"/>
  <c r="E23342" i="4"/>
  <c r="E23343" i="4"/>
  <c r="E23344" i="4"/>
  <c r="E23345" i="4"/>
  <c r="E23346" i="4"/>
  <c r="E23347" i="4"/>
  <c r="E23348" i="4"/>
  <c r="E23349" i="4"/>
  <c r="E23350" i="4"/>
  <c r="E23351" i="4"/>
  <c r="E23352" i="4"/>
  <c r="E23353" i="4"/>
  <c r="E23354" i="4"/>
  <c r="E23355" i="4"/>
  <c r="E23356" i="4"/>
  <c r="E23357" i="4"/>
  <c r="E23358" i="4"/>
  <c r="E23359" i="4"/>
  <c r="E23360" i="4"/>
  <c r="E23361" i="4"/>
  <c r="E23362" i="4"/>
  <c r="E23363" i="4"/>
  <c r="E23364" i="4"/>
  <c r="E23365" i="4"/>
  <c r="E23366" i="4"/>
  <c r="E23367" i="4"/>
  <c r="E23368" i="4"/>
  <c r="E23369" i="4"/>
  <c r="E23370" i="4"/>
  <c r="E23371" i="4"/>
  <c r="E23372" i="4"/>
  <c r="E23373" i="4"/>
  <c r="E23374" i="4"/>
  <c r="E23375" i="4"/>
  <c r="E23376" i="4"/>
  <c r="E23377" i="4"/>
  <c r="E23378" i="4"/>
  <c r="E23379" i="4"/>
  <c r="E23380" i="4"/>
  <c r="E23381" i="4"/>
  <c r="E23382" i="4"/>
  <c r="E23383" i="4"/>
  <c r="E23384" i="4"/>
  <c r="E23385" i="4"/>
  <c r="E23386" i="4"/>
  <c r="E23387" i="4"/>
  <c r="E23388" i="4"/>
  <c r="E23389" i="4"/>
  <c r="E23390" i="4"/>
  <c r="E23391" i="4"/>
  <c r="E23392" i="4"/>
  <c r="E23393" i="4"/>
  <c r="E23394" i="4"/>
  <c r="E23395" i="4"/>
  <c r="E23396" i="4"/>
  <c r="E23397" i="4"/>
  <c r="E23398" i="4"/>
  <c r="E23399" i="4"/>
  <c r="E23400" i="4"/>
  <c r="E23401" i="4"/>
  <c r="E23402" i="4"/>
  <c r="E23403" i="4"/>
  <c r="E23404" i="4"/>
  <c r="E23405" i="4"/>
  <c r="E23406" i="4"/>
  <c r="E23407" i="4"/>
  <c r="E23408" i="4"/>
  <c r="E23409" i="4"/>
  <c r="E23410" i="4"/>
  <c r="E23411" i="4"/>
  <c r="E23412" i="4"/>
  <c r="E23413" i="4"/>
  <c r="E23414" i="4"/>
  <c r="E23415" i="4"/>
  <c r="E23416" i="4"/>
  <c r="E23417" i="4"/>
  <c r="E23418" i="4"/>
  <c r="E23419" i="4"/>
  <c r="E23420" i="4"/>
  <c r="E23421" i="4"/>
  <c r="E23422" i="4"/>
  <c r="E23423" i="4"/>
  <c r="E23424" i="4"/>
  <c r="E23425" i="4"/>
  <c r="E23426" i="4"/>
  <c r="E23427" i="4"/>
  <c r="E23428" i="4"/>
  <c r="E23429" i="4"/>
  <c r="E23430" i="4"/>
  <c r="E23431" i="4"/>
  <c r="E23432" i="4"/>
  <c r="E23433" i="4"/>
  <c r="E23434" i="4"/>
  <c r="E23435" i="4"/>
  <c r="E23436" i="4"/>
  <c r="E23437" i="4"/>
  <c r="E23438" i="4"/>
  <c r="E23439" i="4"/>
  <c r="E23440" i="4"/>
  <c r="E23441" i="4"/>
  <c r="E23442" i="4"/>
  <c r="E23443" i="4"/>
  <c r="E23444" i="4"/>
  <c r="E23445" i="4"/>
  <c r="E23446" i="4"/>
  <c r="E23447" i="4"/>
  <c r="E23448" i="4"/>
  <c r="E23449" i="4"/>
  <c r="E23450" i="4"/>
  <c r="E23451" i="4"/>
  <c r="E23452" i="4"/>
  <c r="E23453" i="4"/>
  <c r="E23454" i="4"/>
  <c r="E23455" i="4"/>
  <c r="E23456" i="4"/>
  <c r="E23457" i="4"/>
  <c r="E23458" i="4"/>
  <c r="E23459" i="4"/>
  <c r="E23460" i="4"/>
  <c r="E23461" i="4"/>
  <c r="E23462" i="4"/>
  <c r="E23463" i="4"/>
  <c r="E23464" i="4"/>
  <c r="E23465" i="4"/>
  <c r="E23466" i="4"/>
  <c r="E23467" i="4"/>
  <c r="E23468" i="4"/>
  <c r="E23469" i="4"/>
  <c r="E23470" i="4"/>
  <c r="E23471" i="4"/>
  <c r="E23472" i="4"/>
  <c r="E23473" i="4"/>
  <c r="E23474" i="4"/>
  <c r="E23475" i="4"/>
  <c r="E23476" i="4"/>
  <c r="E23477" i="4"/>
  <c r="E23478" i="4"/>
  <c r="E23479" i="4"/>
  <c r="E23480" i="4"/>
  <c r="E23481" i="4"/>
  <c r="E23482" i="4"/>
  <c r="E23483" i="4"/>
  <c r="E23484" i="4"/>
  <c r="E23485" i="4"/>
  <c r="E23486" i="4"/>
  <c r="E23487" i="4"/>
  <c r="E23488" i="4"/>
  <c r="E23489" i="4"/>
  <c r="E23490" i="4"/>
  <c r="E23491" i="4"/>
  <c r="E23492" i="4"/>
  <c r="E23493" i="4"/>
  <c r="E23494" i="4"/>
  <c r="E23495" i="4"/>
  <c r="E23496" i="4"/>
  <c r="E23497" i="4"/>
  <c r="E23498" i="4"/>
  <c r="E23499" i="4"/>
  <c r="E23500" i="4"/>
  <c r="E23501" i="4"/>
  <c r="E23502" i="4"/>
  <c r="E23503" i="4"/>
  <c r="E23504" i="4"/>
  <c r="E23505" i="4"/>
  <c r="E23506" i="4"/>
  <c r="E23507" i="4"/>
  <c r="E23508" i="4"/>
  <c r="E23509" i="4"/>
  <c r="E23510" i="4"/>
  <c r="E23511" i="4"/>
  <c r="E23512" i="4"/>
  <c r="E23513" i="4"/>
  <c r="E23514" i="4"/>
  <c r="E23515" i="4"/>
  <c r="E23516" i="4"/>
  <c r="E23517" i="4"/>
  <c r="E23518" i="4"/>
  <c r="E23519" i="4"/>
  <c r="E23520" i="4"/>
  <c r="E23521" i="4"/>
  <c r="E23522" i="4"/>
  <c r="E23523" i="4"/>
  <c r="E23524" i="4"/>
  <c r="E23525" i="4"/>
  <c r="E23526" i="4"/>
  <c r="E23527" i="4"/>
  <c r="E23528" i="4"/>
  <c r="E23529" i="4"/>
  <c r="E23530" i="4"/>
  <c r="E23531" i="4"/>
  <c r="E23532" i="4"/>
  <c r="E23533" i="4"/>
  <c r="E23534" i="4"/>
  <c r="E23535" i="4"/>
  <c r="E23536" i="4"/>
  <c r="E23537" i="4"/>
  <c r="E23538" i="4"/>
  <c r="E23539" i="4"/>
  <c r="E23540" i="4"/>
  <c r="E23541" i="4"/>
  <c r="E23542" i="4"/>
  <c r="E23543" i="4"/>
  <c r="E23544" i="4"/>
  <c r="E23545" i="4"/>
  <c r="E23546" i="4"/>
  <c r="E23547" i="4"/>
  <c r="E23548" i="4"/>
  <c r="E23549" i="4"/>
  <c r="E23550" i="4"/>
  <c r="E23551" i="4"/>
  <c r="E23552" i="4"/>
  <c r="E23553" i="4"/>
  <c r="E23554" i="4"/>
  <c r="E23555" i="4"/>
  <c r="E23556" i="4"/>
  <c r="E23557" i="4"/>
  <c r="E23558" i="4"/>
  <c r="E23559" i="4"/>
  <c r="E23560" i="4"/>
  <c r="E23561" i="4"/>
  <c r="E23562" i="4"/>
  <c r="E23563" i="4"/>
  <c r="E23564" i="4"/>
  <c r="E23565" i="4"/>
  <c r="E23566" i="4"/>
  <c r="E23567" i="4"/>
  <c r="E23568" i="4"/>
  <c r="E23569" i="4"/>
  <c r="E23570" i="4"/>
  <c r="E23571" i="4"/>
  <c r="E23572" i="4"/>
  <c r="E23573" i="4"/>
  <c r="E23574" i="4"/>
  <c r="E23575" i="4"/>
  <c r="E23576" i="4"/>
  <c r="E23577" i="4"/>
  <c r="E23578" i="4"/>
  <c r="E23579" i="4"/>
  <c r="E23580" i="4"/>
  <c r="E23581" i="4"/>
  <c r="E23582" i="4"/>
  <c r="E23583" i="4"/>
  <c r="E23584" i="4"/>
  <c r="E23585" i="4"/>
  <c r="E23586" i="4"/>
  <c r="E23587" i="4"/>
  <c r="E23588" i="4"/>
  <c r="E23589" i="4"/>
  <c r="E23590" i="4"/>
  <c r="E23591" i="4"/>
  <c r="E23592" i="4"/>
  <c r="E23593" i="4"/>
  <c r="E23594" i="4"/>
  <c r="E23595" i="4"/>
  <c r="E23596" i="4"/>
  <c r="E23597" i="4"/>
  <c r="E23598" i="4"/>
  <c r="E23599" i="4"/>
  <c r="E23600" i="4"/>
  <c r="E23601" i="4"/>
  <c r="E23602" i="4"/>
  <c r="E23603" i="4"/>
  <c r="E23604" i="4"/>
  <c r="E23605" i="4"/>
  <c r="E23606" i="4"/>
  <c r="E23607" i="4"/>
  <c r="E23608" i="4"/>
  <c r="E23609" i="4"/>
  <c r="E23610" i="4"/>
  <c r="E23611" i="4"/>
  <c r="E23612" i="4"/>
  <c r="E23613" i="4"/>
  <c r="E23614" i="4"/>
  <c r="E23615" i="4"/>
  <c r="E23616" i="4"/>
  <c r="E23617" i="4"/>
  <c r="E23618" i="4"/>
  <c r="E23619" i="4"/>
  <c r="E23620" i="4"/>
  <c r="E23621" i="4"/>
  <c r="E23622" i="4"/>
  <c r="E23623" i="4"/>
  <c r="E23624" i="4"/>
  <c r="E23625" i="4"/>
  <c r="E23626" i="4"/>
  <c r="E23627" i="4"/>
  <c r="E23628" i="4"/>
  <c r="E23629" i="4"/>
  <c r="E23630" i="4"/>
  <c r="E23631" i="4"/>
  <c r="E23632" i="4"/>
  <c r="E23633" i="4"/>
  <c r="E23634" i="4"/>
  <c r="E23635" i="4"/>
  <c r="E23636" i="4"/>
  <c r="E23637" i="4"/>
  <c r="E23638" i="4"/>
  <c r="E23639" i="4"/>
  <c r="E23640" i="4"/>
  <c r="E23641" i="4"/>
  <c r="E23642" i="4"/>
  <c r="E23643" i="4"/>
  <c r="E23644" i="4"/>
  <c r="E23645" i="4"/>
  <c r="E23646" i="4"/>
  <c r="E23647" i="4"/>
  <c r="E23648" i="4"/>
  <c r="E23649" i="4"/>
  <c r="E23650" i="4"/>
  <c r="E23651" i="4"/>
  <c r="E23652" i="4"/>
  <c r="E23653" i="4"/>
  <c r="E23654" i="4"/>
  <c r="E23655" i="4"/>
  <c r="E23656" i="4"/>
  <c r="E23657" i="4"/>
  <c r="E23658" i="4"/>
  <c r="E23659" i="4"/>
  <c r="E23660" i="4"/>
  <c r="E23661" i="4"/>
  <c r="E23662" i="4"/>
  <c r="E23663" i="4"/>
  <c r="E23664" i="4"/>
  <c r="E23665" i="4"/>
  <c r="E23666" i="4"/>
  <c r="E23667" i="4"/>
  <c r="E23668" i="4"/>
  <c r="E23669" i="4"/>
  <c r="E23670" i="4"/>
  <c r="E23671" i="4"/>
  <c r="E23672" i="4"/>
  <c r="E23673" i="4"/>
  <c r="E23674" i="4"/>
  <c r="E23675" i="4"/>
  <c r="E23676" i="4"/>
  <c r="E23677" i="4"/>
  <c r="E23678" i="4"/>
  <c r="E23679" i="4"/>
  <c r="E23680" i="4"/>
  <c r="E23681" i="4"/>
  <c r="E23682" i="4"/>
  <c r="E23683" i="4"/>
  <c r="E23684" i="4"/>
  <c r="E23685" i="4"/>
  <c r="E23686" i="4"/>
  <c r="E23687" i="4"/>
  <c r="E23688" i="4"/>
  <c r="E23689" i="4"/>
  <c r="E23690" i="4"/>
  <c r="E23691" i="4"/>
  <c r="E23692" i="4"/>
  <c r="E23693" i="4"/>
  <c r="E23694" i="4"/>
  <c r="E23695" i="4"/>
  <c r="E23696" i="4"/>
  <c r="E23697" i="4"/>
  <c r="E23698" i="4"/>
  <c r="E23699" i="4"/>
  <c r="E23700" i="4"/>
  <c r="E23701" i="4"/>
  <c r="E23702" i="4"/>
  <c r="E23703" i="4"/>
  <c r="E23704" i="4"/>
  <c r="E23705" i="4"/>
  <c r="E23706" i="4"/>
  <c r="E23707" i="4"/>
  <c r="E23708" i="4"/>
  <c r="E23709" i="4"/>
  <c r="E23710" i="4"/>
  <c r="E23711" i="4"/>
  <c r="E23712" i="4"/>
  <c r="E23713" i="4"/>
  <c r="E23714" i="4"/>
  <c r="E23715" i="4"/>
  <c r="E23716" i="4"/>
  <c r="E23717" i="4"/>
  <c r="E23718" i="4"/>
  <c r="E23719" i="4"/>
  <c r="E23720" i="4"/>
  <c r="E23721" i="4"/>
  <c r="E23722" i="4"/>
  <c r="E23723" i="4"/>
  <c r="E23724" i="4"/>
  <c r="E23725" i="4"/>
  <c r="E23726" i="4"/>
  <c r="E23727" i="4"/>
  <c r="E23728" i="4"/>
  <c r="E23729" i="4"/>
  <c r="E23730" i="4"/>
  <c r="E23731" i="4"/>
  <c r="E23732" i="4"/>
  <c r="E23733" i="4"/>
  <c r="E23734" i="4"/>
  <c r="E23735" i="4"/>
  <c r="E23736" i="4"/>
  <c r="E23737" i="4"/>
  <c r="E23738" i="4"/>
  <c r="E23739" i="4"/>
  <c r="E23740" i="4"/>
  <c r="E23741" i="4"/>
  <c r="E23742" i="4"/>
  <c r="E23743" i="4"/>
  <c r="E23744" i="4"/>
  <c r="E23745" i="4"/>
  <c r="E23746" i="4"/>
  <c r="E23747" i="4"/>
  <c r="E23748" i="4"/>
  <c r="E23749" i="4"/>
  <c r="E23750" i="4"/>
  <c r="E23751" i="4"/>
  <c r="E23752" i="4"/>
  <c r="E23753" i="4"/>
  <c r="E23754" i="4"/>
  <c r="E23755" i="4"/>
  <c r="E23756" i="4"/>
  <c r="E23757" i="4"/>
  <c r="E23758" i="4"/>
  <c r="E23759" i="4"/>
  <c r="E23760" i="4"/>
  <c r="E23761" i="4"/>
  <c r="E23762" i="4"/>
  <c r="E23763" i="4"/>
  <c r="E23764" i="4"/>
  <c r="E23765" i="4"/>
  <c r="E23766" i="4"/>
  <c r="E23767" i="4"/>
  <c r="E23768" i="4"/>
  <c r="E23769" i="4"/>
  <c r="E23770" i="4"/>
  <c r="E23771" i="4"/>
  <c r="E23772" i="4"/>
  <c r="E23773" i="4"/>
  <c r="E23774" i="4"/>
  <c r="E23775" i="4"/>
  <c r="E23776" i="4"/>
  <c r="E23777" i="4"/>
  <c r="E23778" i="4"/>
  <c r="E23779" i="4"/>
  <c r="E23780" i="4"/>
  <c r="E23781" i="4"/>
  <c r="E23782" i="4"/>
  <c r="E23783" i="4"/>
  <c r="E23784" i="4"/>
  <c r="E23785" i="4"/>
  <c r="E23786" i="4"/>
  <c r="E23787" i="4"/>
  <c r="E23788" i="4"/>
  <c r="E23789" i="4"/>
  <c r="E23790" i="4"/>
  <c r="E23791" i="4"/>
  <c r="E23792" i="4"/>
  <c r="E23793" i="4"/>
  <c r="E23794" i="4"/>
  <c r="E23795" i="4"/>
  <c r="E23796" i="4"/>
  <c r="E23797" i="4"/>
  <c r="E23798" i="4"/>
  <c r="E23799" i="4"/>
  <c r="E23800" i="4"/>
  <c r="E23801" i="4"/>
  <c r="E23802" i="4"/>
  <c r="E23803" i="4"/>
  <c r="E23804" i="4"/>
  <c r="E23805" i="4"/>
  <c r="E23806" i="4"/>
  <c r="E23807" i="4"/>
  <c r="E23808" i="4"/>
  <c r="E23809" i="4"/>
  <c r="E23810" i="4"/>
  <c r="E23811" i="4"/>
  <c r="E23812" i="4"/>
  <c r="E23813" i="4"/>
  <c r="E23814" i="4"/>
  <c r="E23815" i="4"/>
  <c r="E23816" i="4"/>
  <c r="E23817" i="4"/>
  <c r="E23818" i="4"/>
  <c r="E23819" i="4"/>
  <c r="E23820" i="4"/>
  <c r="E23821" i="4"/>
  <c r="E23822" i="4"/>
  <c r="E23823" i="4"/>
  <c r="E23824" i="4"/>
  <c r="E23825" i="4"/>
  <c r="E23826" i="4"/>
  <c r="E23827" i="4"/>
  <c r="E23828" i="4"/>
  <c r="E23829" i="4"/>
  <c r="E23830" i="4"/>
  <c r="E23831" i="4"/>
  <c r="E23832" i="4"/>
  <c r="E23833" i="4"/>
  <c r="E23834" i="4"/>
  <c r="E23835" i="4"/>
  <c r="E23836" i="4"/>
  <c r="E23837" i="4"/>
  <c r="E23838" i="4"/>
  <c r="E23839" i="4"/>
  <c r="E23840" i="4"/>
  <c r="E23841" i="4"/>
  <c r="E23842" i="4"/>
  <c r="E23843" i="4"/>
  <c r="E23844" i="4"/>
  <c r="E23845" i="4"/>
  <c r="E23846" i="4"/>
  <c r="E23847" i="4"/>
  <c r="E23848" i="4"/>
  <c r="E23849" i="4"/>
  <c r="E23850" i="4"/>
  <c r="E23851" i="4"/>
  <c r="E23852" i="4"/>
  <c r="E23853" i="4"/>
  <c r="E23854" i="4"/>
  <c r="E23855" i="4"/>
  <c r="E23856" i="4"/>
  <c r="E23857" i="4"/>
  <c r="E23858" i="4"/>
  <c r="E23859" i="4"/>
  <c r="E23860" i="4"/>
  <c r="E23861" i="4"/>
  <c r="E23862" i="4"/>
  <c r="E23863" i="4"/>
  <c r="E23864" i="4"/>
  <c r="E23865" i="4"/>
  <c r="E23866" i="4"/>
  <c r="E23867" i="4"/>
  <c r="E23868" i="4"/>
  <c r="E23869" i="4"/>
  <c r="E23870" i="4"/>
  <c r="E23871" i="4"/>
  <c r="E23872" i="4"/>
  <c r="E23873" i="4"/>
  <c r="E23874" i="4"/>
  <c r="E23875" i="4"/>
  <c r="E23876" i="4"/>
  <c r="E23877" i="4"/>
  <c r="E23878" i="4"/>
  <c r="E23879" i="4"/>
  <c r="E23880" i="4"/>
  <c r="E23881" i="4"/>
  <c r="E23882" i="4"/>
  <c r="E23883" i="4"/>
  <c r="E23884" i="4"/>
  <c r="E23885" i="4"/>
  <c r="E23886" i="4"/>
  <c r="E23887" i="4"/>
  <c r="E23888" i="4"/>
  <c r="E23889" i="4"/>
  <c r="E23890" i="4"/>
  <c r="E23891" i="4"/>
  <c r="E23892" i="4"/>
  <c r="E23893" i="4"/>
  <c r="E23894" i="4"/>
  <c r="E23895" i="4"/>
  <c r="E23896" i="4"/>
  <c r="E23897" i="4"/>
  <c r="E23898" i="4"/>
  <c r="E23899" i="4"/>
  <c r="E23900" i="4"/>
  <c r="E23901" i="4"/>
  <c r="E23902" i="4"/>
  <c r="E23903" i="4"/>
  <c r="E23904" i="4"/>
  <c r="E23905" i="4"/>
  <c r="E23906" i="4"/>
  <c r="E23907" i="4"/>
  <c r="E23908" i="4"/>
  <c r="E23909" i="4"/>
  <c r="E23910" i="4"/>
  <c r="E23911" i="4"/>
  <c r="E23912" i="4"/>
  <c r="E23913" i="4"/>
  <c r="E23914" i="4"/>
  <c r="E23915" i="4"/>
  <c r="E23916" i="4"/>
  <c r="E23917" i="4"/>
  <c r="E23918" i="4"/>
  <c r="E23919" i="4"/>
  <c r="E23920" i="4"/>
  <c r="E23921" i="4"/>
  <c r="E23922" i="4"/>
  <c r="E23923" i="4"/>
  <c r="E23924" i="4"/>
  <c r="E23925" i="4"/>
  <c r="E23926" i="4"/>
  <c r="E23927" i="4"/>
  <c r="E23928" i="4"/>
  <c r="E23929" i="4"/>
  <c r="E23930" i="4"/>
  <c r="E23931" i="4"/>
  <c r="E23932" i="4"/>
  <c r="E23933" i="4"/>
  <c r="E23934" i="4"/>
  <c r="E23935" i="4"/>
  <c r="E23936" i="4"/>
  <c r="E23937" i="4"/>
  <c r="E23938" i="4"/>
  <c r="E23939" i="4"/>
  <c r="E23940" i="4"/>
  <c r="E23941" i="4"/>
  <c r="E23942" i="4"/>
  <c r="E23943" i="4"/>
  <c r="E23944" i="4"/>
  <c r="E23945" i="4"/>
  <c r="E23946" i="4"/>
  <c r="E23947" i="4"/>
  <c r="E23948" i="4"/>
  <c r="E23949" i="4"/>
  <c r="E23950" i="4"/>
  <c r="E23951" i="4"/>
  <c r="E23952" i="4"/>
  <c r="E23953" i="4"/>
  <c r="E23954" i="4"/>
  <c r="E23955" i="4"/>
  <c r="E23956" i="4"/>
  <c r="E23957" i="4"/>
  <c r="E23958" i="4"/>
  <c r="E23959" i="4"/>
  <c r="E23960" i="4"/>
  <c r="E23961" i="4"/>
  <c r="E23962" i="4"/>
  <c r="E23963" i="4"/>
  <c r="E23964" i="4"/>
  <c r="E23965" i="4"/>
  <c r="E23966" i="4"/>
  <c r="E23967" i="4"/>
  <c r="E23968" i="4"/>
  <c r="E23969" i="4"/>
  <c r="E23970" i="4"/>
  <c r="E23971" i="4"/>
  <c r="E23972" i="4"/>
  <c r="E23973" i="4"/>
  <c r="E23974" i="4"/>
  <c r="E23975" i="4"/>
  <c r="E23976" i="4"/>
  <c r="E23977" i="4"/>
  <c r="E23978" i="4"/>
  <c r="E23979" i="4"/>
  <c r="E23980" i="4"/>
  <c r="E23981" i="4"/>
  <c r="E23982" i="4"/>
  <c r="E23983" i="4"/>
  <c r="E23984" i="4"/>
  <c r="E23985" i="4"/>
  <c r="E23986" i="4"/>
  <c r="E23987" i="4"/>
  <c r="E23988" i="4"/>
  <c r="E23989" i="4"/>
  <c r="E23990" i="4"/>
  <c r="E23991" i="4"/>
  <c r="E23992" i="4"/>
  <c r="E23993" i="4"/>
  <c r="E23994" i="4"/>
  <c r="E23995" i="4"/>
  <c r="E23996" i="4"/>
  <c r="E23997" i="4"/>
  <c r="E23998" i="4"/>
  <c r="E23999" i="4"/>
  <c r="E24000" i="4"/>
  <c r="E24001" i="4"/>
  <c r="E24002" i="4"/>
  <c r="E24003" i="4"/>
  <c r="E24004" i="4"/>
  <c r="E24005" i="4"/>
  <c r="E24006" i="4"/>
  <c r="E24007" i="4"/>
  <c r="E24008" i="4"/>
  <c r="E24009" i="4"/>
  <c r="E24010" i="4"/>
  <c r="E24011" i="4"/>
  <c r="E24012" i="4"/>
  <c r="E24013" i="4"/>
  <c r="E24014" i="4"/>
  <c r="E24015" i="4"/>
  <c r="E24016" i="4"/>
  <c r="E24017" i="4"/>
  <c r="E24018" i="4"/>
  <c r="E24019" i="4"/>
  <c r="E24020" i="4"/>
  <c r="E24021" i="4"/>
  <c r="E24022" i="4"/>
  <c r="E24023" i="4"/>
  <c r="E24024" i="4"/>
  <c r="E24025" i="4"/>
  <c r="E24026" i="4"/>
  <c r="E24027" i="4"/>
  <c r="E24028" i="4"/>
  <c r="E24029" i="4"/>
  <c r="E24030" i="4"/>
  <c r="E24031" i="4"/>
  <c r="E24032" i="4"/>
  <c r="E24033" i="4"/>
  <c r="E24034" i="4"/>
  <c r="E24035" i="4"/>
  <c r="E24036" i="4"/>
  <c r="E24037" i="4"/>
  <c r="E24038" i="4"/>
  <c r="E24039" i="4"/>
  <c r="E24040" i="4"/>
  <c r="E24041" i="4"/>
  <c r="E24042" i="4"/>
  <c r="E24043" i="4"/>
  <c r="E24044" i="4"/>
  <c r="E24045" i="4"/>
  <c r="E24046" i="4"/>
  <c r="E24047" i="4"/>
  <c r="E24048" i="4"/>
  <c r="E24049" i="4"/>
  <c r="E24050" i="4"/>
  <c r="E24051" i="4"/>
  <c r="E24052" i="4"/>
  <c r="E24053" i="4"/>
  <c r="E24054" i="4"/>
  <c r="E24055" i="4"/>
  <c r="E24056" i="4"/>
  <c r="E24057" i="4"/>
  <c r="E24058" i="4"/>
  <c r="E24059" i="4"/>
  <c r="E24060" i="4"/>
  <c r="E24061" i="4"/>
  <c r="E24062" i="4"/>
  <c r="E24063" i="4"/>
  <c r="E24064" i="4"/>
  <c r="E24065" i="4"/>
  <c r="E24066" i="4"/>
  <c r="E24067" i="4"/>
  <c r="E24068" i="4"/>
  <c r="E24069" i="4"/>
  <c r="E24070" i="4"/>
  <c r="E24071" i="4"/>
  <c r="E24072" i="4"/>
  <c r="E24073" i="4"/>
  <c r="E24074" i="4"/>
  <c r="E24075" i="4"/>
  <c r="E24076" i="4"/>
  <c r="E24077" i="4"/>
  <c r="E24078" i="4"/>
  <c r="E24079" i="4"/>
  <c r="E24080" i="4"/>
  <c r="E24081" i="4"/>
  <c r="E24082" i="4"/>
  <c r="E24083" i="4"/>
  <c r="E24084" i="4"/>
  <c r="E24085" i="4"/>
  <c r="E24086" i="4"/>
  <c r="E24087" i="4"/>
  <c r="E24088" i="4"/>
  <c r="E24089" i="4"/>
  <c r="E24090" i="4"/>
  <c r="E24091" i="4"/>
  <c r="E24092" i="4"/>
  <c r="E24093" i="4"/>
  <c r="E24094" i="4"/>
  <c r="E24095" i="4"/>
  <c r="E24096" i="4"/>
  <c r="E24097" i="4"/>
  <c r="E24098" i="4"/>
  <c r="E24099" i="4"/>
  <c r="E24100" i="4"/>
  <c r="E24101" i="4"/>
  <c r="E24102" i="4"/>
  <c r="E24103" i="4"/>
  <c r="E24104" i="4"/>
  <c r="E24105" i="4"/>
  <c r="E24106" i="4"/>
  <c r="E24107" i="4"/>
  <c r="E24108" i="4"/>
  <c r="E24109" i="4"/>
  <c r="E24110" i="4"/>
  <c r="E24111" i="4"/>
  <c r="E24112" i="4"/>
  <c r="E24113" i="4"/>
  <c r="E24114" i="4"/>
  <c r="E24115" i="4"/>
  <c r="E24116" i="4"/>
  <c r="E24117" i="4"/>
  <c r="E24118" i="4"/>
  <c r="E24119" i="4"/>
  <c r="E24120" i="4"/>
  <c r="E24121" i="4"/>
  <c r="E24122" i="4"/>
  <c r="E24123" i="4"/>
  <c r="E24124" i="4"/>
  <c r="E24125" i="4"/>
  <c r="E24126" i="4"/>
  <c r="E24127" i="4"/>
  <c r="E24128" i="4"/>
  <c r="E24129" i="4"/>
  <c r="E24130" i="4"/>
  <c r="E24131" i="4"/>
  <c r="E24132" i="4"/>
  <c r="E24133" i="4"/>
  <c r="E24134" i="4"/>
  <c r="E24135" i="4"/>
  <c r="E24136" i="4"/>
  <c r="E24137" i="4"/>
  <c r="E24138" i="4"/>
  <c r="E24139" i="4"/>
  <c r="E24140" i="4"/>
  <c r="E24141" i="4"/>
  <c r="E24142" i="4"/>
  <c r="E24143" i="4"/>
  <c r="E24144" i="4"/>
  <c r="E24145" i="4"/>
  <c r="E24146" i="4"/>
  <c r="E24147" i="4"/>
  <c r="E24148" i="4"/>
  <c r="E24149" i="4"/>
  <c r="E24150" i="4"/>
  <c r="E24151" i="4"/>
  <c r="E24152" i="4"/>
  <c r="E24153" i="4"/>
  <c r="E24154" i="4"/>
  <c r="E24155" i="4"/>
  <c r="E24156" i="4"/>
  <c r="E24157" i="4"/>
  <c r="E24158" i="4"/>
  <c r="E24159" i="4"/>
  <c r="E24160" i="4"/>
  <c r="E24161" i="4"/>
  <c r="E24162" i="4"/>
  <c r="E24163" i="4"/>
  <c r="E24164" i="4"/>
  <c r="E24165" i="4"/>
  <c r="E24166" i="4"/>
  <c r="E24167" i="4"/>
  <c r="E24168" i="4"/>
  <c r="E24169" i="4"/>
  <c r="E24170" i="4"/>
  <c r="E24171" i="4"/>
  <c r="E24172" i="4"/>
  <c r="E24173" i="4"/>
  <c r="E24174" i="4"/>
  <c r="E24175" i="4"/>
  <c r="E24176" i="4"/>
  <c r="E24177" i="4"/>
  <c r="E24178" i="4"/>
  <c r="E24179" i="4"/>
  <c r="E24180" i="4"/>
  <c r="E24181" i="4"/>
  <c r="E24182" i="4"/>
  <c r="E24183" i="4"/>
  <c r="E24184" i="4"/>
  <c r="E24185" i="4"/>
  <c r="E24186" i="4"/>
  <c r="E24187" i="4"/>
  <c r="E24188" i="4"/>
  <c r="E24189" i="4"/>
  <c r="E24190" i="4"/>
  <c r="E24191" i="4"/>
  <c r="E24192" i="4"/>
  <c r="E24193" i="4"/>
  <c r="E24194" i="4"/>
  <c r="E24195" i="4"/>
  <c r="E24196" i="4"/>
  <c r="E24197" i="4"/>
  <c r="E24198" i="4"/>
  <c r="E24199" i="4"/>
  <c r="E24200" i="4"/>
  <c r="E24201" i="4"/>
  <c r="E24202" i="4"/>
  <c r="E24203" i="4"/>
  <c r="E24204" i="4"/>
  <c r="E24205" i="4"/>
  <c r="E24206" i="4"/>
  <c r="E24207" i="4"/>
  <c r="E24208" i="4"/>
  <c r="E24209" i="4"/>
  <c r="E24210" i="4"/>
  <c r="E24211" i="4"/>
  <c r="E24212" i="4"/>
  <c r="E24213" i="4"/>
  <c r="E24214" i="4"/>
  <c r="E24215" i="4"/>
  <c r="E24216" i="4"/>
  <c r="E24217" i="4"/>
  <c r="E24218" i="4"/>
  <c r="E24219" i="4"/>
  <c r="E24220" i="4"/>
  <c r="E24221" i="4"/>
  <c r="E24222" i="4"/>
  <c r="E24223" i="4"/>
  <c r="E24224" i="4"/>
  <c r="E24225" i="4"/>
  <c r="E24226" i="4"/>
  <c r="E24227" i="4"/>
  <c r="E24228" i="4"/>
  <c r="E24229" i="4"/>
  <c r="E24230" i="4"/>
  <c r="E24231" i="4"/>
  <c r="E24232" i="4"/>
  <c r="E24233" i="4"/>
  <c r="E24234" i="4"/>
  <c r="E24235" i="4"/>
  <c r="E24236" i="4"/>
  <c r="E24237" i="4"/>
  <c r="E24238" i="4"/>
  <c r="E24239" i="4"/>
  <c r="E24240" i="4"/>
  <c r="E24241" i="4"/>
  <c r="E24242" i="4"/>
  <c r="E24243" i="4"/>
  <c r="E24244" i="4"/>
  <c r="E24245" i="4"/>
  <c r="E24246" i="4"/>
  <c r="E24247" i="4"/>
  <c r="E24248" i="4"/>
  <c r="E24249" i="4"/>
  <c r="E24250" i="4"/>
  <c r="E24251" i="4"/>
  <c r="E24252" i="4"/>
  <c r="E24253" i="4"/>
  <c r="E24254" i="4"/>
  <c r="E24255" i="4"/>
  <c r="E24256" i="4"/>
  <c r="E24257" i="4"/>
  <c r="E24258" i="4"/>
  <c r="E24259" i="4"/>
  <c r="E24260" i="4"/>
  <c r="E24261" i="4"/>
  <c r="E24262" i="4"/>
  <c r="E24263" i="4"/>
  <c r="E24264" i="4"/>
  <c r="E24265" i="4"/>
  <c r="E24266" i="4"/>
  <c r="E24267" i="4"/>
  <c r="E24268" i="4"/>
  <c r="E24269" i="4"/>
  <c r="E24270" i="4"/>
  <c r="E24271" i="4"/>
  <c r="E24272" i="4"/>
  <c r="E24273" i="4"/>
  <c r="E24274" i="4"/>
  <c r="E24275" i="4"/>
  <c r="E24276" i="4"/>
  <c r="E24277" i="4"/>
  <c r="E24278" i="4"/>
  <c r="E24279" i="4"/>
  <c r="E24280" i="4"/>
  <c r="E24281" i="4"/>
  <c r="E24282" i="4"/>
  <c r="E24283" i="4"/>
  <c r="E24284" i="4"/>
  <c r="E24285" i="4"/>
  <c r="E24286" i="4"/>
  <c r="E24287" i="4"/>
  <c r="E24288" i="4"/>
  <c r="E24289" i="4"/>
  <c r="E24290" i="4"/>
  <c r="E24291" i="4"/>
  <c r="E24292" i="4"/>
  <c r="E24293" i="4"/>
  <c r="E24294" i="4"/>
  <c r="E24295" i="4"/>
  <c r="E24296" i="4"/>
  <c r="E24297" i="4"/>
  <c r="E24298" i="4"/>
  <c r="E24299" i="4"/>
  <c r="E24300" i="4"/>
  <c r="E24301" i="4"/>
  <c r="E24302" i="4"/>
  <c r="E24303" i="4"/>
  <c r="E24304" i="4"/>
  <c r="E24305" i="4"/>
  <c r="E24306" i="4"/>
  <c r="E24307" i="4"/>
  <c r="E24308" i="4"/>
  <c r="E24309" i="4"/>
  <c r="E24310" i="4"/>
  <c r="E24311" i="4"/>
  <c r="E24312" i="4"/>
  <c r="E24313" i="4"/>
  <c r="E24314" i="4"/>
  <c r="E24315" i="4"/>
  <c r="E24316" i="4"/>
  <c r="E24317" i="4"/>
  <c r="E24318" i="4"/>
  <c r="E24319" i="4"/>
  <c r="E24320" i="4"/>
  <c r="E24321" i="4"/>
  <c r="E24322" i="4"/>
  <c r="E24323" i="4"/>
  <c r="E24324" i="4"/>
  <c r="E24325" i="4"/>
  <c r="E24326" i="4"/>
  <c r="E24327" i="4"/>
  <c r="E24328" i="4"/>
  <c r="E24329" i="4"/>
  <c r="E24330" i="4"/>
  <c r="E24331" i="4"/>
  <c r="E24332" i="4"/>
  <c r="E24333" i="4"/>
  <c r="E24334" i="4"/>
  <c r="E24335" i="4"/>
  <c r="E24336" i="4"/>
  <c r="E24337" i="4"/>
  <c r="E24338" i="4"/>
  <c r="E24339" i="4"/>
  <c r="E24340" i="4"/>
  <c r="E24341" i="4"/>
  <c r="E24342" i="4"/>
  <c r="E24343" i="4"/>
  <c r="E24344" i="4"/>
  <c r="E24345" i="4"/>
  <c r="E24346" i="4"/>
  <c r="E24347" i="4"/>
  <c r="E24348" i="4"/>
  <c r="E24349" i="4"/>
  <c r="E24350" i="4"/>
  <c r="E24351" i="4"/>
  <c r="E24352" i="4"/>
  <c r="E24353" i="4"/>
  <c r="E24354" i="4"/>
  <c r="E24355" i="4"/>
  <c r="E24356" i="4"/>
  <c r="E24357" i="4"/>
  <c r="E24358" i="4"/>
  <c r="E24359" i="4"/>
  <c r="E24360" i="4"/>
  <c r="E24361" i="4"/>
  <c r="E24362" i="4"/>
  <c r="E24363" i="4"/>
  <c r="E24364" i="4"/>
  <c r="E24365" i="4"/>
  <c r="E24366" i="4"/>
  <c r="E24367" i="4"/>
  <c r="E24368" i="4"/>
  <c r="E24369" i="4"/>
  <c r="E24370" i="4"/>
  <c r="E24371" i="4"/>
  <c r="E24372" i="4"/>
  <c r="E24373" i="4"/>
  <c r="E24374" i="4"/>
  <c r="E24375" i="4"/>
  <c r="E24376" i="4"/>
  <c r="E24377" i="4"/>
  <c r="E24378" i="4"/>
  <c r="E24379" i="4"/>
  <c r="E24380" i="4"/>
  <c r="E24381" i="4"/>
  <c r="E24382" i="4"/>
  <c r="E24383" i="4"/>
  <c r="E24384" i="4"/>
  <c r="E24385" i="4"/>
  <c r="E24386" i="4"/>
  <c r="E24387" i="4"/>
  <c r="E24388" i="4"/>
  <c r="E24389" i="4"/>
  <c r="E24390" i="4"/>
  <c r="E24391" i="4"/>
  <c r="E24392" i="4"/>
  <c r="E24393" i="4"/>
  <c r="E24394" i="4"/>
  <c r="E24395" i="4"/>
  <c r="E24396" i="4"/>
  <c r="E24397" i="4"/>
  <c r="E24398" i="4"/>
  <c r="E24399" i="4"/>
  <c r="E24400" i="4"/>
  <c r="E24401" i="4"/>
  <c r="E24402" i="4"/>
  <c r="E24403" i="4"/>
  <c r="E24404" i="4"/>
  <c r="E24405" i="4"/>
  <c r="E24406" i="4"/>
  <c r="E24407" i="4"/>
  <c r="E24408" i="4"/>
  <c r="E24409" i="4"/>
  <c r="E24410" i="4"/>
  <c r="E24411" i="4"/>
  <c r="E24412" i="4"/>
  <c r="E24413" i="4"/>
  <c r="E24414" i="4"/>
  <c r="E24415" i="4"/>
  <c r="E24416" i="4"/>
  <c r="E24417" i="4"/>
  <c r="E24418" i="4"/>
  <c r="E24419" i="4"/>
  <c r="E24420" i="4"/>
  <c r="E24421" i="4"/>
  <c r="E24422" i="4"/>
  <c r="E24423" i="4"/>
  <c r="E24424" i="4"/>
  <c r="E24425" i="4"/>
  <c r="E24426" i="4"/>
  <c r="E24427" i="4"/>
  <c r="E24428" i="4"/>
  <c r="E24429" i="4"/>
  <c r="E24430" i="4"/>
  <c r="E24431" i="4"/>
  <c r="E24432" i="4"/>
  <c r="E24433" i="4"/>
  <c r="E24434" i="4"/>
  <c r="E24435" i="4"/>
  <c r="E24436" i="4"/>
  <c r="E24437" i="4"/>
  <c r="E24438" i="4"/>
  <c r="E24439" i="4"/>
  <c r="E24440" i="4"/>
  <c r="E24441" i="4"/>
  <c r="E24442" i="4"/>
  <c r="E24443" i="4"/>
  <c r="E24444" i="4"/>
  <c r="E24445" i="4"/>
  <c r="E24446" i="4"/>
  <c r="E24447" i="4"/>
  <c r="E24448" i="4"/>
  <c r="E24449" i="4"/>
  <c r="E24450" i="4"/>
  <c r="E24451" i="4"/>
  <c r="E24452" i="4"/>
  <c r="E24453" i="4"/>
  <c r="E24454" i="4"/>
  <c r="E24455" i="4"/>
  <c r="E24456" i="4"/>
  <c r="E24457" i="4"/>
  <c r="E24458" i="4"/>
  <c r="E24459" i="4"/>
  <c r="E24460" i="4"/>
  <c r="E24461" i="4"/>
  <c r="E24462" i="4"/>
  <c r="E24463" i="4"/>
  <c r="E24464" i="4"/>
  <c r="E24465" i="4"/>
  <c r="E24466" i="4"/>
  <c r="E24467" i="4"/>
  <c r="E24468" i="4"/>
  <c r="E24469" i="4"/>
  <c r="E24470" i="4"/>
  <c r="E24471" i="4"/>
  <c r="E24472" i="4"/>
  <c r="E24473" i="4"/>
  <c r="E24474" i="4"/>
  <c r="E24475" i="4"/>
  <c r="E24476" i="4"/>
  <c r="E24477" i="4"/>
  <c r="E24478" i="4"/>
  <c r="E24479" i="4"/>
  <c r="E24480" i="4"/>
  <c r="E24481" i="4"/>
  <c r="E24482" i="4"/>
  <c r="E24483" i="4"/>
  <c r="E24484" i="4"/>
  <c r="E24485" i="4"/>
  <c r="E24486" i="4"/>
  <c r="E24487" i="4"/>
  <c r="E24488" i="4"/>
  <c r="E24489" i="4"/>
  <c r="E24490" i="4"/>
  <c r="E24491" i="4"/>
  <c r="E24492" i="4"/>
  <c r="E24493" i="4"/>
  <c r="E24494" i="4"/>
  <c r="E24495" i="4"/>
  <c r="E24496" i="4"/>
  <c r="E24497" i="4"/>
  <c r="E24498" i="4"/>
  <c r="E24499" i="4"/>
  <c r="E24500" i="4"/>
  <c r="E24501" i="4"/>
  <c r="E24502" i="4"/>
  <c r="E24503" i="4"/>
  <c r="E24504" i="4"/>
  <c r="E24505" i="4"/>
  <c r="E24506" i="4"/>
  <c r="E24507" i="4"/>
  <c r="E24508" i="4"/>
  <c r="E24509" i="4"/>
  <c r="E24510" i="4"/>
  <c r="E24511" i="4"/>
  <c r="E24512" i="4"/>
  <c r="E24513" i="4"/>
  <c r="E24514" i="4"/>
  <c r="E24515" i="4"/>
  <c r="E24516" i="4"/>
  <c r="E24517" i="4"/>
  <c r="E24518" i="4"/>
  <c r="E24519" i="4"/>
  <c r="E24520" i="4"/>
  <c r="E24521" i="4"/>
  <c r="E24522" i="4"/>
  <c r="E24523" i="4"/>
  <c r="E24524" i="4"/>
  <c r="E24525" i="4"/>
  <c r="E24526" i="4"/>
  <c r="E24527" i="4"/>
  <c r="E24528" i="4"/>
  <c r="E24529" i="4"/>
  <c r="E24530" i="4"/>
  <c r="E24531" i="4"/>
  <c r="E24532" i="4"/>
  <c r="E24533" i="4"/>
  <c r="E24534" i="4"/>
  <c r="E24535" i="4"/>
  <c r="E24536" i="4"/>
  <c r="E24537" i="4"/>
  <c r="E24538" i="4"/>
  <c r="E24539" i="4"/>
  <c r="E24540" i="4"/>
  <c r="E24541" i="4"/>
  <c r="E24542" i="4"/>
  <c r="E24543" i="4"/>
  <c r="E24544" i="4"/>
  <c r="E24545" i="4"/>
  <c r="E24546" i="4"/>
  <c r="E24547" i="4"/>
  <c r="E24548" i="4"/>
  <c r="E24549" i="4"/>
  <c r="E24550" i="4"/>
  <c r="E24551" i="4"/>
  <c r="E24552" i="4"/>
  <c r="E24553" i="4"/>
  <c r="E24554" i="4"/>
  <c r="E24555" i="4"/>
  <c r="E24556" i="4"/>
  <c r="E24557" i="4"/>
  <c r="E24558" i="4"/>
  <c r="E24559" i="4"/>
  <c r="E24560" i="4"/>
  <c r="E24561" i="4"/>
  <c r="E24562" i="4"/>
  <c r="E24563" i="4"/>
  <c r="E24564" i="4"/>
  <c r="E24565" i="4"/>
  <c r="E24566" i="4"/>
  <c r="E24567" i="4"/>
  <c r="E24568" i="4"/>
  <c r="E24569" i="4"/>
  <c r="E24570" i="4"/>
  <c r="E24571" i="4"/>
  <c r="E24572" i="4"/>
  <c r="E24573" i="4"/>
  <c r="E24574" i="4"/>
  <c r="E24575" i="4"/>
  <c r="E24576" i="4"/>
  <c r="E24577" i="4"/>
  <c r="E24578" i="4"/>
  <c r="E24579" i="4"/>
  <c r="E24580" i="4"/>
  <c r="E24581" i="4"/>
  <c r="E24582" i="4"/>
  <c r="E24583" i="4"/>
  <c r="E24584" i="4"/>
  <c r="E24585" i="4"/>
  <c r="E24586" i="4"/>
  <c r="E24587" i="4"/>
  <c r="E24588" i="4"/>
  <c r="E24589" i="4"/>
  <c r="E24590" i="4"/>
  <c r="E24591" i="4"/>
  <c r="E24592" i="4"/>
  <c r="E24593" i="4"/>
  <c r="E24594" i="4"/>
  <c r="E24595" i="4"/>
  <c r="E24596" i="4"/>
  <c r="E24597" i="4"/>
  <c r="E24598" i="4"/>
  <c r="E24599" i="4"/>
  <c r="E24600" i="4"/>
  <c r="E24601" i="4"/>
  <c r="E24602" i="4"/>
  <c r="E24603" i="4"/>
  <c r="E24604" i="4"/>
  <c r="E24605" i="4"/>
  <c r="E24606" i="4"/>
  <c r="E24607" i="4"/>
  <c r="E24608" i="4"/>
  <c r="E24609" i="4"/>
  <c r="E24610" i="4"/>
  <c r="E24611" i="4"/>
  <c r="E24612" i="4"/>
  <c r="E24613" i="4"/>
  <c r="E24614" i="4"/>
  <c r="E24615" i="4"/>
  <c r="E24616" i="4"/>
  <c r="E24617" i="4"/>
  <c r="E24618" i="4"/>
  <c r="E24619" i="4"/>
  <c r="E24620" i="4"/>
  <c r="E24621" i="4"/>
  <c r="E24622" i="4"/>
  <c r="E24623" i="4"/>
  <c r="E24624" i="4"/>
  <c r="E24625" i="4"/>
  <c r="E24626" i="4"/>
  <c r="E24627" i="4"/>
  <c r="E24628" i="4"/>
  <c r="E24629" i="4"/>
  <c r="E24630" i="4"/>
  <c r="E24631" i="4"/>
  <c r="E24632" i="4"/>
  <c r="E24633" i="4"/>
  <c r="E24634" i="4"/>
  <c r="E24635" i="4"/>
  <c r="E24636" i="4"/>
  <c r="E24637" i="4"/>
  <c r="E24638" i="4"/>
  <c r="E24639" i="4"/>
  <c r="E24640" i="4"/>
  <c r="E24641" i="4"/>
  <c r="E24642" i="4"/>
  <c r="E24643" i="4"/>
  <c r="E24644" i="4"/>
  <c r="E24645" i="4"/>
  <c r="E24646" i="4"/>
  <c r="E24647" i="4"/>
  <c r="E24648" i="4"/>
  <c r="E24649" i="4"/>
  <c r="E24650" i="4"/>
  <c r="E24651" i="4"/>
  <c r="E24652" i="4"/>
  <c r="E24653" i="4"/>
  <c r="E24654" i="4"/>
  <c r="E24655" i="4"/>
  <c r="E24656" i="4"/>
  <c r="E24657" i="4"/>
  <c r="E24658" i="4"/>
  <c r="E24659" i="4"/>
  <c r="E24660" i="4"/>
  <c r="E24661" i="4"/>
  <c r="E24662" i="4"/>
  <c r="E24663" i="4"/>
  <c r="E24664" i="4"/>
  <c r="E24665" i="4"/>
  <c r="E24666" i="4"/>
  <c r="E24667" i="4"/>
  <c r="E24668" i="4"/>
  <c r="E24669" i="4"/>
  <c r="E24670" i="4"/>
  <c r="E24671" i="4"/>
  <c r="E24672" i="4"/>
  <c r="E24673" i="4"/>
  <c r="E24674" i="4"/>
  <c r="E24675" i="4"/>
  <c r="E24676" i="4"/>
  <c r="E24677" i="4"/>
  <c r="E24678" i="4"/>
  <c r="E24679" i="4"/>
  <c r="E24680" i="4"/>
  <c r="E24681" i="4"/>
  <c r="E24682" i="4"/>
  <c r="E24683" i="4"/>
  <c r="E24684" i="4"/>
  <c r="E24685" i="4"/>
  <c r="E24686" i="4"/>
  <c r="E24687" i="4"/>
  <c r="E24688" i="4"/>
  <c r="E24689" i="4"/>
  <c r="E24690" i="4"/>
  <c r="E24691" i="4"/>
  <c r="E24692" i="4"/>
  <c r="E24693" i="4"/>
  <c r="E24694" i="4"/>
  <c r="E24695" i="4"/>
  <c r="E24696" i="4"/>
  <c r="E24697" i="4"/>
  <c r="E24698" i="4"/>
  <c r="E24699" i="4"/>
  <c r="E24700" i="4"/>
  <c r="E24701" i="4"/>
  <c r="E24702" i="4"/>
  <c r="E24703" i="4"/>
  <c r="E24704" i="4"/>
  <c r="E24705" i="4"/>
  <c r="E24706" i="4"/>
  <c r="E24707" i="4"/>
  <c r="E24708" i="4"/>
  <c r="E24709" i="4"/>
  <c r="E24710" i="4"/>
  <c r="E24711" i="4"/>
  <c r="E24712" i="4"/>
  <c r="E24713" i="4"/>
  <c r="E24714" i="4"/>
  <c r="E24715" i="4"/>
  <c r="E24716" i="4"/>
  <c r="E24717" i="4"/>
  <c r="E24718" i="4"/>
  <c r="E24719" i="4"/>
  <c r="E24720" i="4"/>
  <c r="E24721" i="4"/>
  <c r="E24722" i="4"/>
  <c r="E24723" i="4"/>
  <c r="E24724" i="4"/>
  <c r="E24725" i="4"/>
  <c r="E24726" i="4"/>
  <c r="E24727" i="4"/>
  <c r="E24728" i="4"/>
  <c r="E24729" i="4"/>
  <c r="E24730" i="4"/>
  <c r="E24731" i="4"/>
  <c r="E24732" i="4"/>
  <c r="E24733" i="4"/>
  <c r="E24734" i="4"/>
  <c r="E24735" i="4"/>
  <c r="E24736" i="4"/>
  <c r="E24737" i="4"/>
  <c r="E24738" i="4"/>
  <c r="E24739" i="4"/>
  <c r="E24740" i="4"/>
  <c r="E24741" i="4"/>
  <c r="E24742" i="4"/>
  <c r="E24743" i="4"/>
  <c r="E24744" i="4"/>
  <c r="E24745" i="4"/>
  <c r="E24746" i="4"/>
  <c r="E24747" i="4"/>
  <c r="E24748" i="4"/>
  <c r="E24749" i="4"/>
  <c r="E24750" i="4"/>
  <c r="E24751" i="4"/>
  <c r="E24752" i="4"/>
  <c r="E24753" i="4"/>
  <c r="E24754" i="4"/>
  <c r="E24755" i="4"/>
  <c r="E24756" i="4"/>
  <c r="E24757" i="4"/>
  <c r="E24758" i="4"/>
  <c r="E24759" i="4"/>
  <c r="E24760" i="4"/>
  <c r="E24761" i="4"/>
  <c r="E24762" i="4"/>
  <c r="E24763" i="4"/>
  <c r="E24764" i="4"/>
  <c r="E24765" i="4"/>
  <c r="E24766" i="4"/>
  <c r="E24767" i="4"/>
  <c r="E24768" i="4"/>
  <c r="E24769" i="4"/>
  <c r="E24770" i="4"/>
  <c r="E24771" i="4"/>
  <c r="E24772" i="4"/>
  <c r="E24773" i="4"/>
  <c r="E24774" i="4"/>
  <c r="E24775" i="4"/>
  <c r="E24776" i="4"/>
  <c r="E24777" i="4"/>
  <c r="E24778" i="4"/>
  <c r="E24779" i="4"/>
  <c r="E24780" i="4"/>
  <c r="E24781" i="4"/>
  <c r="E24782" i="4"/>
  <c r="E24783" i="4"/>
  <c r="E24784" i="4"/>
  <c r="E24785" i="4"/>
  <c r="E24786" i="4"/>
  <c r="E24787" i="4"/>
  <c r="E24788" i="4"/>
  <c r="E24789" i="4"/>
  <c r="E24790" i="4"/>
  <c r="E24791" i="4"/>
  <c r="E24792" i="4"/>
  <c r="E24793" i="4"/>
  <c r="E24794" i="4"/>
  <c r="E24795" i="4"/>
  <c r="E24796" i="4"/>
  <c r="E24797" i="4"/>
  <c r="E24798" i="4"/>
  <c r="E24799" i="4"/>
  <c r="E24800" i="4"/>
  <c r="E24801" i="4"/>
  <c r="E24802" i="4"/>
  <c r="E24803" i="4"/>
  <c r="E24804" i="4"/>
  <c r="E24805" i="4"/>
  <c r="E24806" i="4"/>
  <c r="E24807" i="4"/>
  <c r="E24808" i="4"/>
  <c r="E24809" i="4"/>
  <c r="E24810" i="4"/>
  <c r="E24811" i="4"/>
  <c r="E24812" i="4"/>
  <c r="E24813" i="4"/>
  <c r="E24814" i="4"/>
  <c r="E24815" i="4"/>
  <c r="E24816" i="4"/>
  <c r="E24817" i="4"/>
  <c r="E24818" i="4"/>
  <c r="E24819" i="4"/>
  <c r="E24820" i="4"/>
  <c r="E24821" i="4"/>
  <c r="E24822" i="4"/>
  <c r="E24823" i="4"/>
  <c r="E24824" i="4"/>
  <c r="E24825" i="4"/>
  <c r="E24826" i="4"/>
  <c r="E24827" i="4"/>
  <c r="E24828" i="4"/>
  <c r="E24829" i="4"/>
  <c r="E24830" i="4"/>
  <c r="E24831" i="4"/>
  <c r="E24832" i="4"/>
  <c r="E24833" i="4"/>
  <c r="E24834" i="4"/>
  <c r="E24835" i="4"/>
  <c r="E24836" i="4"/>
  <c r="E24837" i="4"/>
  <c r="E24838" i="4"/>
  <c r="E24839" i="4"/>
  <c r="E24840" i="4"/>
  <c r="E24841" i="4"/>
  <c r="E24842" i="4"/>
  <c r="E24843" i="4"/>
  <c r="E24844" i="4"/>
  <c r="E24845" i="4"/>
  <c r="E24846" i="4"/>
  <c r="E24847" i="4"/>
  <c r="E24848" i="4"/>
  <c r="E24849" i="4"/>
  <c r="E24850" i="4"/>
  <c r="E24851" i="4"/>
  <c r="E24852" i="4"/>
  <c r="E24853" i="4"/>
  <c r="E24854" i="4"/>
  <c r="E24855" i="4"/>
  <c r="E24856" i="4"/>
  <c r="E24857" i="4"/>
  <c r="E24858" i="4"/>
  <c r="E24859" i="4"/>
  <c r="E24860" i="4"/>
  <c r="E24861" i="4"/>
  <c r="E24862" i="4"/>
  <c r="E24863" i="4"/>
  <c r="E24864" i="4"/>
  <c r="E24865" i="4"/>
  <c r="E24866" i="4"/>
  <c r="E24867" i="4"/>
  <c r="E24868" i="4"/>
  <c r="E24869" i="4"/>
  <c r="E24870" i="4"/>
  <c r="E24871" i="4"/>
  <c r="E24872" i="4"/>
  <c r="E24873" i="4"/>
  <c r="E24874" i="4"/>
  <c r="E24875" i="4"/>
  <c r="E24876" i="4"/>
  <c r="E24877" i="4"/>
  <c r="E24878" i="4"/>
  <c r="E24879" i="4"/>
  <c r="E24880" i="4"/>
  <c r="E24881" i="4"/>
  <c r="E24882" i="4"/>
  <c r="E24883" i="4"/>
  <c r="E24884" i="4"/>
  <c r="E24885" i="4"/>
  <c r="E24886" i="4"/>
  <c r="E24887" i="4"/>
  <c r="E24888" i="4"/>
  <c r="E24889" i="4"/>
  <c r="E24890" i="4"/>
  <c r="E24891" i="4"/>
  <c r="E24892" i="4"/>
  <c r="E24893" i="4"/>
  <c r="E24894" i="4"/>
  <c r="E24895" i="4"/>
  <c r="E24896" i="4"/>
  <c r="E24897" i="4"/>
  <c r="E24898" i="4"/>
  <c r="E24899" i="4"/>
  <c r="E24900" i="4"/>
  <c r="E24901" i="4"/>
  <c r="E24902" i="4"/>
  <c r="E24903" i="4"/>
  <c r="E24904" i="4"/>
  <c r="E24905" i="4"/>
  <c r="E24906" i="4"/>
  <c r="E24907" i="4"/>
  <c r="E24908" i="4"/>
  <c r="E24909" i="4"/>
  <c r="E24910" i="4"/>
  <c r="E24911" i="4"/>
  <c r="E24912" i="4"/>
  <c r="E24913" i="4"/>
  <c r="E24914" i="4"/>
  <c r="E24915" i="4"/>
  <c r="E24916" i="4"/>
  <c r="E24917" i="4"/>
  <c r="E24918" i="4"/>
  <c r="E24919" i="4"/>
  <c r="E24920" i="4"/>
  <c r="E24921" i="4"/>
  <c r="E24922" i="4"/>
  <c r="E24923" i="4"/>
  <c r="E24924" i="4"/>
  <c r="E24925" i="4"/>
  <c r="E24926" i="4"/>
  <c r="E24927" i="4"/>
  <c r="E24928" i="4"/>
  <c r="E24929" i="4"/>
  <c r="E24930" i="4"/>
  <c r="E24931" i="4"/>
  <c r="E24932" i="4"/>
  <c r="E24933" i="4"/>
  <c r="E24934" i="4"/>
  <c r="E24935" i="4"/>
  <c r="E24936" i="4"/>
  <c r="E24937" i="4"/>
  <c r="E24938" i="4"/>
  <c r="E24939" i="4"/>
  <c r="E24940" i="4"/>
  <c r="E24941" i="4"/>
  <c r="E24942" i="4"/>
  <c r="E24943" i="4"/>
  <c r="E24944" i="4"/>
  <c r="E24945" i="4"/>
  <c r="E24946" i="4"/>
  <c r="E24947" i="4"/>
  <c r="E24948" i="4"/>
  <c r="E24949" i="4"/>
  <c r="E24950" i="4"/>
  <c r="E24951" i="4"/>
  <c r="E24952" i="4"/>
  <c r="E24953" i="4"/>
  <c r="E24954" i="4"/>
  <c r="E24955" i="4"/>
  <c r="E24956" i="4"/>
  <c r="E24957" i="4"/>
  <c r="E24958" i="4"/>
  <c r="E24959" i="4"/>
  <c r="E24960" i="4"/>
  <c r="E24961" i="4"/>
  <c r="E24962" i="4"/>
  <c r="E24963" i="4"/>
  <c r="E24964" i="4"/>
  <c r="E24965" i="4"/>
  <c r="E24966" i="4"/>
  <c r="E24967" i="4"/>
  <c r="E24968" i="4"/>
  <c r="E24969" i="4"/>
  <c r="E24970" i="4"/>
  <c r="E24971" i="4"/>
  <c r="E24972" i="4"/>
  <c r="E24973" i="4"/>
  <c r="E24974" i="4"/>
  <c r="E24975" i="4"/>
  <c r="E24976" i="4"/>
  <c r="E24977" i="4"/>
  <c r="E24978" i="4"/>
  <c r="E24979" i="4"/>
  <c r="E24980" i="4"/>
  <c r="E24981" i="4"/>
  <c r="E24982" i="4"/>
  <c r="E24983" i="4"/>
  <c r="E24984" i="4"/>
  <c r="E24985" i="4"/>
  <c r="E24986" i="4"/>
  <c r="E24987" i="4"/>
  <c r="E24988" i="4"/>
  <c r="E24989" i="4"/>
  <c r="E24990" i="4"/>
  <c r="E24991" i="4"/>
  <c r="E24992" i="4"/>
  <c r="E24993" i="4"/>
  <c r="E24994" i="4"/>
  <c r="E24995" i="4"/>
  <c r="E24996" i="4"/>
  <c r="E24997" i="4"/>
  <c r="E24998" i="4"/>
  <c r="E24999" i="4"/>
  <c r="E25000" i="4"/>
  <c r="E25001" i="4"/>
  <c r="E25002" i="4"/>
  <c r="E25003" i="4"/>
  <c r="E25004" i="4"/>
  <c r="E25005" i="4"/>
  <c r="E25006" i="4"/>
  <c r="E25007" i="4"/>
  <c r="E25008" i="4"/>
  <c r="E25009" i="4"/>
  <c r="E25010" i="4"/>
  <c r="E25011" i="4"/>
  <c r="E25012" i="4"/>
  <c r="E25013" i="4"/>
  <c r="E25014" i="4"/>
  <c r="E25015" i="4"/>
  <c r="E25016" i="4"/>
  <c r="E25017" i="4"/>
  <c r="E25018" i="4"/>
  <c r="E25019" i="4"/>
  <c r="E25020" i="4"/>
  <c r="E25021" i="4"/>
  <c r="E25022" i="4"/>
  <c r="E25023" i="4"/>
  <c r="E25024" i="4"/>
  <c r="E25025" i="4"/>
  <c r="E25026" i="4"/>
  <c r="E25027" i="4"/>
  <c r="E25028" i="4"/>
  <c r="E25029" i="4"/>
  <c r="E25030" i="4"/>
  <c r="E25031" i="4"/>
  <c r="E25032" i="4"/>
  <c r="E25033" i="4"/>
  <c r="E25034" i="4"/>
  <c r="E25035" i="4"/>
  <c r="E25036" i="4"/>
  <c r="E25037" i="4"/>
  <c r="E25038" i="4"/>
  <c r="E25039" i="4"/>
  <c r="E25040" i="4"/>
  <c r="E25041" i="4"/>
  <c r="E25042" i="4"/>
  <c r="E25043" i="4"/>
  <c r="E25044" i="4"/>
  <c r="E25045" i="4"/>
  <c r="E25046" i="4"/>
  <c r="E25047" i="4"/>
  <c r="E25048" i="4"/>
  <c r="E25049" i="4"/>
  <c r="E25050" i="4"/>
  <c r="E25051" i="4"/>
  <c r="E25052" i="4"/>
  <c r="E25053" i="4"/>
  <c r="E25054" i="4"/>
  <c r="E25055" i="4"/>
  <c r="E25056" i="4"/>
  <c r="E25057" i="4"/>
  <c r="E25058" i="4"/>
  <c r="E25059" i="4"/>
  <c r="E25060" i="4"/>
  <c r="E25061" i="4"/>
  <c r="E25062" i="4"/>
  <c r="E25063" i="4"/>
  <c r="E25064" i="4"/>
  <c r="E25065" i="4"/>
  <c r="E25066" i="4"/>
  <c r="E25067" i="4"/>
  <c r="E25068" i="4"/>
  <c r="E25069" i="4"/>
  <c r="E25070" i="4"/>
  <c r="E25071" i="4"/>
  <c r="E25072" i="4"/>
  <c r="E25073" i="4"/>
  <c r="E25074" i="4"/>
  <c r="E25075" i="4"/>
  <c r="E25076" i="4"/>
  <c r="E25077" i="4"/>
  <c r="E25078" i="4"/>
  <c r="E25079" i="4"/>
  <c r="E25080" i="4"/>
  <c r="E25081" i="4"/>
  <c r="E25082" i="4"/>
  <c r="E25083" i="4"/>
  <c r="E25084" i="4"/>
  <c r="E25085" i="4"/>
  <c r="E25086" i="4"/>
  <c r="E25087" i="4"/>
  <c r="E25088" i="4"/>
  <c r="E25089" i="4"/>
  <c r="E25090" i="4"/>
  <c r="E25091" i="4"/>
  <c r="E25092" i="4"/>
  <c r="E25093" i="4"/>
  <c r="E25094" i="4"/>
  <c r="E25095" i="4"/>
  <c r="E25096" i="4"/>
  <c r="E25097" i="4"/>
  <c r="E25098" i="4"/>
  <c r="E25099" i="4"/>
  <c r="E25100" i="4"/>
  <c r="E25101" i="4"/>
  <c r="E25102" i="4"/>
  <c r="E25103" i="4"/>
  <c r="E25104" i="4"/>
  <c r="E25105" i="4"/>
  <c r="E25106" i="4"/>
  <c r="E25107" i="4"/>
  <c r="E25108" i="4"/>
  <c r="E25109" i="4"/>
  <c r="E25110" i="4"/>
  <c r="E25111" i="4"/>
  <c r="E25112" i="4"/>
  <c r="E25113" i="4"/>
  <c r="E25114" i="4"/>
  <c r="E25115" i="4"/>
  <c r="E25116" i="4"/>
  <c r="E25117" i="4"/>
  <c r="E25118" i="4"/>
  <c r="E25119" i="4"/>
  <c r="E25120" i="4"/>
  <c r="E25121" i="4"/>
  <c r="E25122" i="4"/>
  <c r="E25123" i="4"/>
  <c r="E25124" i="4"/>
  <c r="E25125" i="4"/>
  <c r="E25126" i="4"/>
  <c r="E25127" i="4"/>
  <c r="E25128" i="4"/>
  <c r="E25129" i="4"/>
  <c r="E25130" i="4"/>
  <c r="E25131" i="4"/>
  <c r="E25132" i="4"/>
  <c r="E25133" i="4"/>
  <c r="E25134" i="4"/>
  <c r="E25135" i="4"/>
  <c r="E25136" i="4"/>
  <c r="E25137" i="4"/>
  <c r="E25138" i="4"/>
  <c r="E25139" i="4"/>
  <c r="E25140" i="4"/>
  <c r="E25141" i="4"/>
  <c r="E25142" i="4"/>
  <c r="E25143" i="4"/>
  <c r="E25144" i="4"/>
  <c r="E25145" i="4"/>
  <c r="E25146" i="4"/>
  <c r="E25147" i="4"/>
  <c r="E25148" i="4"/>
  <c r="E25149" i="4"/>
  <c r="E25150" i="4"/>
  <c r="E25151" i="4"/>
  <c r="E25152" i="4"/>
  <c r="E25153" i="4"/>
  <c r="E25154" i="4"/>
  <c r="E25155" i="4"/>
  <c r="E25156" i="4"/>
  <c r="E25157" i="4"/>
  <c r="E25158" i="4"/>
  <c r="E25159" i="4"/>
  <c r="E25160" i="4"/>
  <c r="E25161" i="4"/>
  <c r="E25162" i="4"/>
  <c r="E25163" i="4"/>
  <c r="E25164" i="4"/>
  <c r="E25165" i="4"/>
  <c r="E25166" i="4"/>
  <c r="E25167" i="4"/>
  <c r="E25168" i="4"/>
  <c r="E25169" i="4"/>
  <c r="E25170" i="4"/>
  <c r="E25171" i="4"/>
  <c r="E25172" i="4"/>
  <c r="E25173" i="4"/>
  <c r="E25174" i="4"/>
  <c r="E25175" i="4"/>
  <c r="E25176" i="4"/>
  <c r="E25177" i="4"/>
  <c r="E25178" i="4"/>
  <c r="E25179" i="4"/>
  <c r="E25180" i="4"/>
  <c r="E25181" i="4"/>
  <c r="E25182" i="4"/>
  <c r="E25183" i="4"/>
  <c r="E25184" i="4"/>
  <c r="E25185" i="4"/>
  <c r="E25186" i="4"/>
  <c r="E25187" i="4"/>
  <c r="E25188" i="4"/>
  <c r="E25189" i="4"/>
  <c r="E25190" i="4"/>
  <c r="E25191" i="4"/>
  <c r="E25192" i="4"/>
  <c r="E25193" i="4"/>
  <c r="E25194" i="4"/>
  <c r="E25195" i="4"/>
  <c r="E25196" i="4"/>
  <c r="E25197" i="4"/>
  <c r="E25198" i="4"/>
  <c r="E25199" i="4"/>
  <c r="E25200" i="4"/>
  <c r="E25201" i="4"/>
  <c r="E25202" i="4"/>
  <c r="E25203" i="4"/>
  <c r="E25204" i="4"/>
  <c r="E25205" i="4"/>
  <c r="E25206" i="4"/>
  <c r="E25207" i="4"/>
  <c r="E25208" i="4"/>
  <c r="E25209" i="4"/>
  <c r="E25210" i="4"/>
  <c r="E25211" i="4"/>
  <c r="E25212" i="4"/>
  <c r="E25213" i="4"/>
  <c r="E25214" i="4"/>
  <c r="E25215" i="4"/>
  <c r="E25216" i="4"/>
  <c r="E25217" i="4"/>
  <c r="E25218" i="4"/>
  <c r="E25219" i="4"/>
  <c r="E25220" i="4"/>
  <c r="E25221" i="4"/>
  <c r="E25222" i="4"/>
  <c r="E25223" i="4"/>
  <c r="E25224" i="4"/>
  <c r="E25225" i="4"/>
  <c r="E25226" i="4"/>
  <c r="E25227" i="4"/>
  <c r="E25228" i="4"/>
  <c r="E25229" i="4"/>
  <c r="E25230" i="4"/>
  <c r="E25231" i="4"/>
  <c r="E25232" i="4"/>
  <c r="E25233" i="4"/>
  <c r="E25234" i="4"/>
  <c r="E25235" i="4"/>
  <c r="E25236" i="4"/>
  <c r="E25237" i="4"/>
  <c r="E25238" i="4"/>
  <c r="E25239" i="4"/>
  <c r="E25240" i="4"/>
  <c r="E25241" i="4"/>
  <c r="E25242" i="4"/>
  <c r="E25243" i="4"/>
  <c r="E25244" i="4"/>
  <c r="E25245" i="4"/>
  <c r="E25246" i="4"/>
  <c r="E25247" i="4"/>
  <c r="E25248" i="4"/>
  <c r="E25249" i="4"/>
  <c r="E25250" i="4"/>
  <c r="E25251" i="4"/>
  <c r="E25252" i="4"/>
  <c r="E25253" i="4"/>
  <c r="E25254" i="4"/>
  <c r="E25255" i="4"/>
  <c r="E25256" i="4"/>
  <c r="E25257" i="4"/>
  <c r="E25258" i="4"/>
  <c r="E25259" i="4"/>
  <c r="E25260" i="4"/>
  <c r="E25261" i="4"/>
  <c r="E25262" i="4"/>
  <c r="E25263" i="4"/>
  <c r="E25264" i="4"/>
  <c r="E25265" i="4"/>
  <c r="E25266" i="4"/>
  <c r="E25267" i="4"/>
  <c r="E25268" i="4"/>
  <c r="E25269" i="4"/>
  <c r="E25270" i="4"/>
  <c r="E25271" i="4"/>
  <c r="E25272" i="4"/>
  <c r="E25273" i="4"/>
  <c r="E25274" i="4"/>
  <c r="E25275" i="4"/>
  <c r="E25276" i="4"/>
  <c r="E25277" i="4"/>
  <c r="E25278" i="4"/>
  <c r="E25279" i="4"/>
  <c r="E25280" i="4"/>
  <c r="E25281" i="4"/>
  <c r="E25282" i="4"/>
  <c r="E25283" i="4"/>
  <c r="E25284" i="4"/>
  <c r="E25285" i="4"/>
  <c r="E25286" i="4"/>
  <c r="E25287" i="4"/>
  <c r="E25288" i="4"/>
  <c r="E25289" i="4"/>
  <c r="E25290" i="4"/>
  <c r="E25291" i="4"/>
  <c r="E25292" i="4"/>
  <c r="E25293" i="4"/>
  <c r="E25294" i="4"/>
  <c r="E25295" i="4"/>
  <c r="E25296" i="4"/>
  <c r="E25297" i="4"/>
  <c r="E25298" i="4"/>
  <c r="E25299" i="4"/>
  <c r="E25300" i="4"/>
  <c r="E25301" i="4"/>
  <c r="E25302" i="4"/>
  <c r="E25303" i="4"/>
  <c r="E25304" i="4"/>
  <c r="E25305" i="4"/>
  <c r="E25306" i="4"/>
  <c r="E25307" i="4"/>
  <c r="E25308" i="4"/>
  <c r="E25309" i="4"/>
  <c r="E25310" i="4"/>
  <c r="E25311" i="4"/>
  <c r="E25312" i="4"/>
  <c r="E25313" i="4"/>
  <c r="E25314" i="4"/>
  <c r="E25315" i="4"/>
  <c r="E25316" i="4"/>
  <c r="E25317" i="4"/>
  <c r="E25318" i="4"/>
  <c r="E25319" i="4"/>
  <c r="E25320" i="4"/>
  <c r="E25321" i="4"/>
  <c r="E25322" i="4"/>
  <c r="E25323" i="4"/>
  <c r="E25324" i="4"/>
  <c r="E25325" i="4"/>
  <c r="E25326" i="4"/>
  <c r="E25327" i="4"/>
  <c r="E25328" i="4"/>
  <c r="E25329" i="4"/>
  <c r="E25330" i="4"/>
  <c r="E25331" i="4"/>
  <c r="E25332" i="4"/>
  <c r="E25333" i="4"/>
  <c r="E25334" i="4"/>
  <c r="E25335" i="4"/>
  <c r="E25336" i="4"/>
  <c r="E25337" i="4"/>
  <c r="E25338" i="4"/>
  <c r="E25339" i="4"/>
  <c r="E25340" i="4"/>
  <c r="E25341" i="4"/>
  <c r="E25342" i="4"/>
  <c r="E25343" i="4"/>
  <c r="E25344" i="4"/>
  <c r="E25345" i="4"/>
  <c r="E25346" i="4"/>
  <c r="E25347" i="4"/>
  <c r="E25348" i="4"/>
  <c r="E25349" i="4"/>
  <c r="E25350" i="4"/>
  <c r="E25351" i="4"/>
  <c r="E25352" i="4"/>
  <c r="E25353" i="4"/>
  <c r="E25354" i="4"/>
  <c r="E25355" i="4"/>
  <c r="E25356" i="4"/>
  <c r="E25357" i="4"/>
  <c r="E25358" i="4"/>
  <c r="E25359" i="4"/>
  <c r="E25360" i="4"/>
  <c r="E25361" i="4"/>
  <c r="E25362" i="4"/>
  <c r="E25363" i="4"/>
  <c r="E25364" i="4"/>
  <c r="E25365" i="4"/>
  <c r="E25366" i="4"/>
  <c r="E25367" i="4"/>
  <c r="E25368" i="4"/>
  <c r="E25369" i="4"/>
  <c r="E25370" i="4"/>
  <c r="E25371" i="4"/>
  <c r="E25372" i="4"/>
  <c r="E25373" i="4"/>
  <c r="E25374" i="4"/>
  <c r="E25375" i="4"/>
  <c r="E25376" i="4"/>
  <c r="E25377" i="4"/>
  <c r="E25378" i="4"/>
  <c r="E25379" i="4"/>
  <c r="E25380" i="4"/>
  <c r="E25381" i="4"/>
  <c r="E25382" i="4"/>
  <c r="E25383" i="4"/>
  <c r="E25384" i="4"/>
  <c r="E25385" i="4"/>
  <c r="E25386" i="4"/>
  <c r="E25387" i="4"/>
  <c r="E25388" i="4"/>
  <c r="E25389" i="4"/>
  <c r="E25390" i="4"/>
  <c r="E25391" i="4"/>
  <c r="E25392" i="4"/>
  <c r="E25393" i="4"/>
  <c r="E25394" i="4"/>
  <c r="E25395" i="4"/>
  <c r="E25396" i="4"/>
  <c r="E25397" i="4"/>
  <c r="E25398" i="4"/>
  <c r="E25399" i="4"/>
  <c r="E25400" i="4"/>
  <c r="E25401" i="4"/>
  <c r="E25402" i="4"/>
  <c r="E25403" i="4"/>
  <c r="E25404" i="4"/>
  <c r="E25405" i="4"/>
  <c r="E25406" i="4"/>
  <c r="E25407" i="4"/>
  <c r="E25408" i="4"/>
  <c r="E25409" i="4"/>
  <c r="E25410" i="4"/>
  <c r="E25411" i="4"/>
  <c r="E25412" i="4"/>
  <c r="E25413" i="4"/>
  <c r="E25414" i="4"/>
  <c r="E25415" i="4"/>
  <c r="E25416" i="4"/>
  <c r="E25417" i="4"/>
  <c r="E25418" i="4"/>
  <c r="E25419" i="4"/>
  <c r="E25420" i="4"/>
  <c r="E25421" i="4"/>
  <c r="E25422" i="4"/>
  <c r="E25423" i="4"/>
  <c r="E25424" i="4"/>
  <c r="E25425" i="4"/>
  <c r="E25426" i="4"/>
  <c r="E25427" i="4"/>
  <c r="E25428" i="4"/>
  <c r="E25429" i="4"/>
  <c r="E25430" i="4"/>
  <c r="E25431" i="4"/>
  <c r="E25432" i="4"/>
  <c r="E25433" i="4"/>
  <c r="E25434" i="4"/>
  <c r="E25435" i="4"/>
  <c r="E25436" i="4"/>
  <c r="E25437" i="4"/>
  <c r="E25438" i="4"/>
  <c r="E25439" i="4"/>
  <c r="E25440" i="4"/>
  <c r="E25441" i="4"/>
  <c r="E25442" i="4"/>
  <c r="E25443" i="4"/>
  <c r="E25444" i="4"/>
  <c r="E25445" i="4"/>
  <c r="E25446" i="4"/>
  <c r="E25447" i="4"/>
  <c r="E25448" i="4"/>
  <c r="E25449" i="4"/>
  <c r="E25450" i="4"/>
  <c r="E25451" i="4"/>
  <c r="E25452" i="4"/>
  <c r="E25453" i="4"/>
  <c r="E25454" i="4"/>
  <c r="E25455" i="4"/>
  <c r="E25456" i="4"/>
  <c r="E25457" i="4"/>
  <c r="E25458" i="4"/>
  <c r="E25459" i="4"/>
  <c r="E25460" i="4"/>
  <c r="E25461" i="4"/>
  <c r="E25462" i="4"/>
  <c r="E25463" i="4"/>
  <c r="E25464" i="4"/>
  <c r="E25465" i="4"/>
  <c r="E25466" i="4"/>
  <c r="E25467" i="4"/>
  <c r="E25468" i="4"/>
  <c r="E25469" i="4"/>
  <c r="E25470" i="4"/>
  <c r="E25471" i="4"/>
  <c r="E25472" i="4"/>
  <c r="E25473" i="4"/>
  <c r="E25474" i="4"/>
  <c r="E25475" i="4"/>
  <c r="E25476" i="4"/>
  <c r="E25477" i="4"/>
  <c r="E25478" i="4"/>
  <c r="E25479" i="4"/>
  <c r="E25480" i="4"/>
  <c r="E25481" i="4"/>
  <c r="E25482" i="4"/>
  <c r="E25483" i="4"/>
  <c r="E25484" i="4"/>
  <c r="E25485" i="4"/>
  <c r="E25486" i="4"/>
  <c r="E25487" i="4"/>
  <c r="E25488" i="4"/>
  <c r="E25489" i="4"/>
  <c r="E25490" i="4"/>
  <c r="E25491" i="4"/>
  <c r="E25492" i="4"/>
  <c r="E25493" i="4"/>
  <c r="E25494" i="4"/>
  <c r="E25495" i="4"/>
  <c r="E25496" i="4"/>
  <c r="E25497" i="4"/>
  <c r="E25498" i="4"/>
  <c r="E25499" i="4"/>
  <c r="E25500" i="4"/>
  <c r="E25501" i="4"/>
  <c r="E25502" i="4"/>
  <c r="E25503" i="4"/>
  <c r="E25504" i="4"/>
  <c r="E25505" i="4"/>
  <c r="E25506" i="4"/>
  <c r="E25507" i="4"/>
  <c r="E25508" i="4"/>
  <c r="E25509" i="4"/>
  <c r="E25510" i="4"/>
  <c r="E25511" i="4"/>
  <c r="E25512" i="4"/>
  <c r="E25513" i="4"/>
  <c r="E25514" i="4"/>
  <c r="E25515" i="4"/>
  <c r="E25516" i="4"/>
  <c r="E25517" i="4"/>
  <c r="E25518" i="4"/>
  <c r="E25519" i="4"/>
  <c r="E25520" i="4"/>
  <c r="E25521" i="4"/>
  <c r="E25522" i="4"/>
  <c r="E25523" i="4"/>
  <c r="E25524" i="4"/>
  <c r="E25525" i="4"/>
  <c r="E25526" i="4"/>
  <c r="E25527" i="4"/>
  <c r="E25528" i="4"/>
  <c r="E25529" i="4"/>
  <c r="E25530" i="4"/>
  <c r="E25531" i="4"/>
  <c r="E25532" i="4"/>
  <c r="E25533" i="4"/>
  <c r="E25534" i="4"/>
  <c r="E25535" i="4"/>
  <c r="E25536" i="4"/>
  <c r="E25537" i="4"/>
  <c r="E25538" i="4"/>
  <c r="E25539" i="4"/>
  <c r="E25540" i="4"/>
  <c r="E25541" i="4"/>
  <c r="E25542" i="4"/>
  <c r="E25543" i="4"/>
  <c r="E25544" i="4"/>
  <c r="E25545" i="4"/>
  <c r="E25546" i="4"/>
  <c r="E25547" i="4"/>
  <c r="E25548" i="4"/>
  <c r="E25549" i="4"/>
  <c r="E25550" i="4"/>
  <c r="E25551" i="4"/>
  <c r="E25552" i="4"/>
  <c r="E25553" i="4"/>
  <c r="E25554" i="4"/>
  <c r="E25555" i="4"/>
  <c r="E25556" i="4"/>
  <c r="E25557" i="4"/>
  <c r="E25558" i="4"/>
  <c r="E25559" i="4"/>
  <c r="E25560" i="4"/>
  <c r="E25561" i="4"/>
  <c r="E25562" i="4"/>
  <c r="E25563" i="4"/>
  <c r="E25564" i="4"/>
  <c r="E25565" i="4"/>
  <c r="E25566" i="4"/>
  <c r="E25567" i="4"/>
  <c r="E25568" i="4"/>
  <c r="E25569" i="4"/>
  <c r="E25570" i="4"/>
  <c r="E25571" i="4"/>
  <c r="E25572" i="4"/>
  <c r="E25573" i="4"/>
  <c r="E25574" i="4"/>
  <c r="E25575" i="4"/>
  <c r="E25576" i="4"/>
  <c r="E25577" i="4"/>
  <c r="E25578" i="4"/>
  <c r="E25579" i="4"/>
  <c r="E25580" i="4"/>
  <c r="E25581" i="4"/>
  <c r="E25582" i="4"/>
  <c r="E25583" i="4"/>
  <c r="E25584" i="4"/>
  <c r="E25585" i="4"/>
  <c r="E25586" i="4"/>
  <c r="E25587" i="4"/>
  <c r="E25588" i="4"/>
  <c r="E25589" i="4"/>
  <c r="E25590" i="4"/>
  <c r="E25591" i="4"/>
  <c r="E25592" i="4"/>
  <c r="E25593" i="4"/>
  <c r="E25594" i="4"/>
  <c r="E25595" i="4"/>
  <c r="E25596" i="4"/>
  <c r="E25597" i="4"/>
  <c r="E25598" i="4"/>
  <c r="E25599" i="4"/>
  <c r="E25600" i="4"/>
  <c r="E25601" i="4"/>
  <c r="E25602" i="4"/>
  <c r="E25603" i="4"/>
  <c r="E25604" i="4"/>
  <c r="E25605" i="4"/>
  <c r="E25606" i="4"/>
  <c r="E25607" i="4"/>
  <c r="E25608" i="4"/>
  <c r="E25609" i="4"/>
  <c r="E25610" i="4"/>
  <c r="E25611" i="4"/>
  <c r="E25612" i="4"/>
  <c r="E25613" i="4"/>
  <c r="E25614" i="4"/>
  <c r="E25615" i="4"/>
  <c r="E25616" i="4"/>
  <c r="E25617" i="4"/>
  <c r="E25618" i="4"/>
  <c r="E25619" i="4"/>
  <c r="E25620" i="4"/>
  <c r="E25621" i="4"/>
  <c r="E25622" i="4"/>
  <c r="E25623" i="4"/>
  <c r="E25624" i="4"/>
  <c r="E25625" i="4"/>
  <c r="E25626" i="4"/>
  <c r="E25627" i="4"/>
  <c r="E25628" i="4"/>
  <c r="E25629" i="4"/>
  <c r="E25630" i="4"/>
  <c r="E25631" i="4"/>
  <c r="E25632" i="4"/>
  <c r="E25633" i="4"/>
  <c r="E25634" i="4"/>
  <c r="E25635" i="4"/>
  <c r="E25636" i="4"/>
  <c r="E25637" i="4"/>
  <c r="E25638" i="4"/>
  <c r="E25639" i="4"/>
  <c r="E25640" i="4"/>
  <c r="E25641" i="4"/>
  <c r="E25642" i="4"/>
  <c r="E25643" i="4"/>
  <c r="E25644" i="4"/>
  <c r="E25645" i="4"/>
  <c r="E25646" i="4"/>
  <c r="E25647" i="4"/>
  <c r="E25648" i="4"/>
  <c r="E25649" i="4"/>
  <c r="E25650" i="4"/>
  <c r="E25651" i="4"/>
  <c r="E25652" i="4"/>
  <c r="E25653" i="4"/>
  <c r="E25654" i="4"/>
  <c r="E25655" i="4"/>
  <c r="E25656" i="4"/>
  <c r="E25657" i="4"/>
  <c r="E25658" i="4"/>
  <c r="E25659" i="4"/>
  <c r="E25660" i="4"/>
  <c r="E25661" i="4"/>
  <c r="E25662" i="4"/>
  <c r="E25663" i="4"/>
  <c r="E25664" i="4"/>
  <c r="E25665" i="4"/>
  <c r="E25666" i="4"/>
  <c r="E25667" i="4"/>
  <c r="E25668" i="4"/>
  <c r="E25669" i="4"/>
  <c r="E25670" i="4"/>
  <c r="E25671" i="4"/>
  <c r="E25672" i="4"/>
  <c r="E25673" i="4"/>
  <c r="E25674" i="4"/>
  <c r="E25675" i="4"/>
  <c r="E25676" i="4"/>
  <c r="E25677" i="4"/>
  <c r="E25678" i="4"/>
  <c r="E25679" i="4"/>
  <c r="E25680" i="4"/>
  <c r="E25681" i="4"/>
  <c r="E25682" i="4"/>
  <c r="E25683" i="4"/>
  <c r="E25684" i="4"/>
  <c r="E25685" i="4"/>
  <c r="E25686" i="4"/>
  <c r="E25687" i="4"/>
  <c r="E25688" i="4"/>
  <c r="E25689" i="4"/>
  <c r="E25690" i="4"/>
  <c r="E25691" i="4"/>
  <c r="E25692" i="4"/>
  <c r="E25693" i="4"/>
  <c r="E25694" i="4"/>
  <c r="E25695" i="4"/>
  <c r="E25696" i="4"/>
  <c r="E25697" i="4"/>
  <c r="E25698" i="4"/>
  <c r="E25699" i="4"/>
  <c r="E25700" i="4"/>
  <c r="E25701" i="4"/>
  <c r="E25702" i="4"/>
  <c r="E25703" i="4"/>
  <c r="E25704" i="4"/>
  <c r="E25705" i="4"/>
  <c r="E25706" i="4"/>
  <c r="E25707" i="4"/>
  <c r="E25708" i="4"/>
  <c r="E25709" i="4"/>
  <c r="E25710" i="4"/>
  <c r="E25711" i="4"/>
  <c r="E25712" i="4"/>
  <c r="E25713" i="4"/>
  <c r="E25714" i="4"/>
  <c r="E25715" i="4"/>
  <c r="E25716" i="4"/>
  <c r="E25717" i="4"/>
  <c r="E25718" i="4"/>
  <c r="E25719" i="4"/>
  <c r="E25720" i="4"/>
  <c r="E25721" i="4"/>
  <c r="E25722" i="4"/>
  <c r="E25723" i="4"/>
  <c r="E25724" i="4"/>
  <c r="E25725" i="4"/>
  <c r="E25726" i="4"/>
  <c r="E25727" i="4"/>
  <c r="E25728" i="4"/>
  <c r="E25729" i="4"/>
  <c r="E25730" i="4"/>
  <c r="E25731" i="4"/>
  <c r="E25732" i="4"/>
  <c r="E25733" i="4"/>
  <c r="E25734" i="4"/>
  <c r="E25735" i="4"/>
  <c r="E25736" i="4"/>
  <c r="E25737" i="4"/>
  <c r="E25738" i="4"/>
  <c r="E25739" i="4"/>
  <c r="E25740" i="4"/>
  <c r="E25741" i="4"/>
  <c r="E25742" i="4"/>
  <c r="E25743" i="4"/>
  <c r="E25744" i="4"/>
  <c r="E25745" i="4"/>
  <c r="E25746" i="4"/>
  <c r="E25747" i="4"/>
  <c r="E25748" i="4"/>
  <c r="E25749" i="4"/>
  <c r="E25750" i="4"/>
  <c r="E25751" i="4"/>
  <c r="E25752" i="4"/>
  <c r="E25753" i="4"/>
  <c r="E25754" i="4"/>
  <c r="E25755" i="4"/>
  <c r="E25756" i="4"/>
  <c r="E25757" i="4"/>
  <c r="E25758" i="4"/>
  <c r="E25759" i="4"/>
  <c r="E25760" i="4"/>
  <c r="E25761" i="4"/>
  <c r="E25762" i="4"/>
  <c r="E25763" i="4"/>
  <c r="E25764" i="4"/>
  <c r="E25765" i="4"/>
  <c r="E25766" i="4"/>
  <c r="E25767" i="4"/>
  <c r="E25768" i="4"/>
  <c r="E25769" i="4"/>
  <c r="E25770" i="4"/>
  <c r="E25771" i="4"/>
  <c r="E25772" i="4"/>
  <c r="E25773" i="4"/>
  <c r="E25774" i="4"/>
  <c r="E25775" i="4"/>
  <c r="E25776" i="4"/>
  <c r="E25777" i="4"/>
  <c r="E25778" i="4"/>
  <c r="E25779" i="4"/>
  <c r="E25780" i="4"/>
  <c r="E25781" i="4"/>
  <c r="E25782" i="4"/>
  <c r="E25783" i="4"/>
  <c r="E25784" i="4"/>
  <c r="E25785" i="4"/>
  <c r="E25786" i="4"/>
  <c r="E25787" i="4"/>
  <c r="E25788" i="4"/>
  <c r="E25789" i="4"/>
  <c r="E25790" i="4"/>
  <c r="E25791" i="4"/>
  <c r="E25792" i="4"/>
  <c r="E25793" i="4"/>
  <c r="E25794" i="4"/>
  <c r="E25795" i="4"/>
  <c r="E25796" i="4"/>
  <c r="E25797" i="4"/>
  <c r="E25798" i="4"/>
  <c r="E25799" i="4"/>
  <c r="E25800" i="4"/>
  <c r="E25801" i="4"/>
  <c r="E25802" i="4"/>
  <c r="E25803" i="4"/>
  <c r="E25804" i="4"/>
  <c r="E25805" i="4"/>
  <c r="E25806" i="4"/>
  <c r="E25807" i="4"/>
  <c r="E25808" i="4"/>
  <c r="E25809" i="4"/>
  <c r="E25810" i="4"/>
  <c r="E25811" i="4"/>
  <c r="E25812" i="4"/>
  <c r="E25813" i="4"/>
  <c r="E25814" i="4"/>
  <c r="E25815" i="4"/>
  <c r="E25816" i="4"/>
  <c r="E25817" i="4"/>
  <c r="E25818" i="4"/>
  <c r="E25819" i="4"/>
  <c r="E25820" i="4"/>
  <c r="E25821" i="4"/>
  <c r="E25822" i="4"/>
  <c r="E25823" i="4"/>
  <c r="E25824" i="4"/>
  <c r="E25825" i="4"/>
  <c r="E25826" i="4"/>
  <c r="E25827" i="4"/>
  <c r="E25828" i="4"/>
  <c r="E25829" i="4"/>
  <c r="E25830" i="4"/>
  <c r="E25831" i="4"/>
  <c r="E25832" i="4"/>
  <c r="E25833" i="4"/>
  <c r="E25834" i="4"/>
  <c r="E25835" i="4"/>
  <c r="E25836" i="4"/>
  <c r="E25837" i="4"/>
  <c r="E25838" i="4"/>
  <c r="E25839" i="4"/>
  <c r="E25840" i="4"/>
  <c r="E25841" i="4"/>
  <c r="E25842" i="4"/>
  <c r="E25843" i="4"/>
  <c r="E25844" i="4"/>
  <c r="E25845" i="4"/>
  <c r="E25846" i="4"/>
  <c r="E25847" i="4"/>
  <c r="E25848" i="4"/>
  <c r="E25849" i="4"/>
  <c r="E25850" i="4"/>
  <c r="E25851" i="4"/>
  <c r="E25852" i="4"/>
  <c r="E25853" i="4"/>
  <c r="E25854" i="4"/>
  <c r="E25855" i="4"/>
  <c r="E25856" i="4"/>
  <c r="E25857" i="4"/>
  <c r="E25858" i="4"/>
  <c r="E25859" i="4"/>
  <c r="E25860" i="4"/>
  <c r="E25861" i="4"/>
  <c r="E25862" i="4"/>
  <c r="E25863" i="4"/>
  <c r="E25864" i="4"/>
  <c r="E25865" i="4"/>
  <c r="E25866" i="4"/>
  <c r="E25867" i="4"/>
  <c r="E25868" i="4"/>
  <c r="E25869" i="4"/>
  <c r="E25870" i="4"/>
  <c r="E25871" i="4"/>
  <c r="E25872" i="4"/>
  <c r="E25873" i="4"/>
  <c r="E25874" i="4"/>
  <c r="E25875" i="4"/>
  <c r="E25876" i="4"/>
  <c r="E25877" i="4"/>
  <c r="E25878" i="4"/>
  <c r="E25879" i="4"/>
  <c r="E25880" i="4"/>
  <c r="E25881" i="4"/>
  <c r="E25882" i="4"/>
  <c r="E25883" i="4"/>
  <c r="E25884" i="4"/>
  <c r="E25885" i="4"/>
  <c r="E25886" i="4"/>
  <c r="E25887" i="4"/>
  <c r="E25888" i="4"/>
  <c r="E25889" i="4"/>
  <c r="E25890" i="4"/>
  <c r="E25891" i="4"/>
  <c r="E25892" i="4"/>
  <c r="E25893" i="4"/>
  <c r="E25894" i="4"/>
  <c r="E25895" i="4"/>
  <c r="E25896" i="4"/>
  <c r="E25897" i="4"/>
  <c r="E25898" i="4"/>
  <c r="E25899" i="4"/>
  <c r="E25900" i="4"/>
  <c r="E25901" i="4"/>
  <c r="E25902" i="4"/>
  <c r="E25903" i="4"/>
  <c r="E25904" i="4"/>
  <c r="E25905" i="4"/>
  <c r="E25906" i="4"/>
  <c r="E25907" i="4"/>
  <c r="E25908" i="4"/>
  <c r="E25909" i="4"/>
  <c r="E25910" i="4"/>
  <c r="E25911" i="4"/>
  <c r="E25912" i="4"/>
  <c r="E25913" i="4"/>
  <c r="E25914" i="4"/>
  <c r="E25915" i="4"/>
  <c r="E25916" i="4"/>
  <c r="E25917" i="4"/>
  <c r="E25918" i="4"/>
  <c r="E25919" i="4"/>
  <c r="E25920" i="4"/>
  <c r="E25921" i="4"/>
  <c r="E25922" i="4"/>
  <c r="E25923" i="4"/>
  <c r="E25924" i="4"/>
  <c r="E25925" i="4"/>
  <c r="E25926" i="4"/>
  <c r="E25927" i="4"/>
  <c r="E25928" i="4"/>
  <c r="E25929" i="4"/>
  <c r="E25930" i="4"/>
  <c r="E25931" i="4"/>
  <c r="E25932" i="4"/>
  <c r="E25933" i="4"/>
  <c r="E25934" i="4"/>
  <c r="E25935" i="4"/>
  <c r="E25936" i="4"/>
  <c r="E25937" i="4"/>
  <c r="E25938" i="4"/>
  <c r="E25939" i="4"/>
  <c r="E25940" i="4"/>
  <c r="E25941" i="4"/>
  <c r="E25942" i="4"/>
  <c r="E25943" i="4"/>
  <c r="E25944" i="4"/>
  <c r="E25945" i="4"/>
  <c r="E25946" i="4"/>
  <c r="E25947" i="4"/>
  <c r="E25948" i="4"/>
  <c r="E25949" i="4"/>
  <c r="E25950" i="4"/>
  <c r="E25951" i="4"/>
  <c r="E25952" i="4"/>
  <c r="E25953" i="4"/>
  <c r="E25954" i="4"/>
  <c r="E25955" i="4"/>
  <c r="E25956" i="4"/>
  <c r="E25957" i="4"/>
  <c r="E25958" i="4"/>
  <c r="E25959" i="4"/>
  <c r="E25960" i="4"/>
  <c r="E25961" i="4"/>
  <c r="E25962" i="4"/>
  <c r="E25963" i="4"/>
  <c r="E25964" i="4"/>
  <c r="E25965" i="4"/>
  <c r="E25966" i="4"/>
  <c r="E25967" i="4"/>
  <c r="E25968" i="4"/>
  <c r="E25969" i="4"/>
  <c r="E25970" i="4"/>
  <c r="E25971" i="4"/>
  <c r="E25972" i="4"/>
  <c r="E25973" i="4"/>
  <c r="E25974" i="4"/>
  <c r="E25975" i="4"/>
  <c r="E25976" i="4"/>
  <c r="E25977" i="4"/>
  <c r="E25978" i="4"/>
  <c r="E25979" i="4"/>
  <c r="E25980" i="4"/>
  <c r="E25981" i="4"/>
  <c r="E25982" i="4"/>
  <c r="E25983" i="4"/>
  <c r="E25984" i="4"/>
  <c r="E25985" i="4"/>
  <c r="E25986" i="4"/>
  <c r="E25987" i="4"/>
  <c r="E25988" i="4"/>
  <c r="E25989" i="4"/>
  <c r="E25990" i="4"/>
  <c r="E25991" i="4"/>
  <c r="E25992" i="4"/>
  <c r="E25993" i="4"/>
  <c r="E25994" i="4"/>
  <c r="E25995" i="4"/>
  <c r="E25996" i="4"/>
  <c r="E25997" i="4"/>
  <c r="E25998" i="4"/>
  <c r="E25999" i="4"/>
  <c r="E26000" i="4"/>
  <c r="E26001" i="4"/>
  <c r="E26002" i="4"/>
  <c r="E26003" i="4"/>
  <c r="E26004" i="4"/>
  <c r="E26005" i="4"/>
  <c r="E26006" i="4"/>
  <c r="E26007" i="4"/>
  <c r="E26008" i="4"/>
  <c r="E26009" i="4"/>
  <c r="E26010" i="4"/>
  <c r="E26011" i="4"/>
  <c r="E26012" i="4"/>
  <c r="E26013" i="4"/>
  <c r="E26014" i="4"/>
  <c r="E26015" i="4"/>
  <c r="E26016" i="4"/>
  <c r="E26017" i="4"/>
  <c r="E26018" i="4"/>
  <c r="E26019" i="4"/>
  <c r="E26020" i="4"/>
  <c r="E26021" i="4"/>
  <c r="E26022" i="4"/>
  <c r="E26023" i="4"/>
  <c r="E26024" i="4"/>
  <c r="E26025" i="4"/>
  <c r="E26026" i="4"/>
  <c r="E26027" i="4"/>
  <c r="E26028" i="4"/>
  <c r="E26029" i="4"/>
  <c r="E26030" i="4"/>
  <c r="E26031" i="4"/>
  <c r="E26032" i="4"/>
  <c r="E26033" i="4"/>
  <c r="E26034" i="4"/>
  <c r="E26035" i="4"/>
  <c r="E26036" i="4"/>
  <c r="E26037" i="4"/>
  <c r="E26038" i="4"/>
  <c r="E26039" i="4"/>
  <c r="E26040" i="4"/>
  <c r="E26041" i="4"/>
  <c r="E26042" i="4"/>
  <c r="E26043" i="4"/>
  <c r="E26044" i="4"/>
  <c r="E26045" i="4"/>
  <c r="E26046" i="4"/>
  <c r="E26047" i="4"/>
  <c r="E26048" i="4"/>
  <c r="E26049" i="4"/>
  <c r="E26050" i="4"/>
  <c r="E26051" i="4"/>
  <c r="E26052" i="4"/>
  <c r="E26053" i="4"/>
  <c r="E26054" i="4"/>
  <c r="E26055" i="4"/>
  <c r="E26056" i="4"/>
  <c r="E26057" i="4"/>
  <c r="E26058" i="4"/>
  <c r="E26059" i="4"/>
  <c r="E26060" i="4"/>
  <c r="E26061" i="4"/>
  <c r="E26062" i="4"/>
  <c r="E26063" i="4"/>
  <c r="E26064" i="4"/>
  <c r="E26065" i="4"/>
  <c r="E26066" i="4"/>
  <c r="E26067" i="4"/>
  <c r="E26068" i="4"/>
  <c r="E26069" i="4"/>
  <c r="E26070" i="4"/>
  <c r="E26071" i="4"/>
  <c r="E26072" i="4"/>
  <c r="E26073" i="4"/>
  <c r="E26074" i="4"/>
  <c r="E26075" i="4"/>
  <c r="E26076" i="4"/>
  <c r="E26077" i="4"/>
  <c r="E26078" i="4"/>
  <c r="E26079" i="4"/>
  <c r="E26080" i="4"/>
  <c r="E26081" i="4"/>
  <c r="E26082" i="4"/>
  <c r="E26083" i="4"/>
  <c r="E26084" i="4"/>
  <c r="E26085" i="4"/>
  <c r="E26086" i="4"/>
  <c r="E26087" i="4"/>
  <c r="E26088" i="4"/>
  <c r="E26089" i="4"/>
  <c r="E26090" i="4"/>
  <c r="E26091" i="4"/>
  <c r="E26092" i="4"/>
  <c r="E26093" i="4"/>
  <c r="E26094" i="4"/>
  <c r="E26095" i="4"/>
  <c r="E26096" i="4"/>
  <c r="E26097" i="4"/>
  <c r="E26098" i="4"/>
  <c r="E26099" i="4"/>
  <c r="E26100" i="4"/>
  <c r="E26101" i="4"/>
  <c r="E26102" i="4"/>
  <c r="E26103" i="4"/>
  <c r="E26104" i="4"/>
  <c r="E26105" i="4"/>
  <c r="E26106" i="4"/>
  <c r="E26107" i="4"/>
  <c r="E26108" i="4"/>
  <c r="E26109" i="4"/>
  <c r="E26110" i="4"/>
  <c r="E26111" i="4"/>
  <c r="E26112" i="4"/>
  <c r="E26113" i="4"/>
  <c r="E26114" i="4"/>
  <c r="E26115" i="4"/>
  <c r="E26116" i="4"/>
  <c r="E26117" i="4"/>
  <c r="E26118" i="4"/>
  <c r="E26119" i="4"/>
  <c r="E26120" i="4"/>
  <c r="E26121" i="4"/>
  <c r="E26122" i="4"/>
  <c r="E26123" i="4"/>
  <c r="E26124" i="4"/>
  <c r="E26125" i="4"/>
  <c r="X7" i="17" l="1"/>
  <c r="Y7" i="17"/>
  <c r="W12" i="17"/>
  <c r="Y14" i="17"/>
  <c r="X15" i="17"/>
  <c r="Y15" i="17"/>
  <c r="W20" i="17"/>
  <c r="Y22" i="17"/>
  <c r="X23" i="17"/>
  <c r="Y23" i="17"/>
  <c r="W28" i="17"/>
  <c r="Y30" i="17"/>
  <c r="X31" i="17"/>
  <c r="Y31" i="17"/>
  <c r="W36" i="17"/>
  <c r="Y38" i="17"/>
  <c r="X39" i="17"/>
  <c r="Y39" i="17"/>
  <c r="V7" i="17"/>
  <c r="W7" i="17" s="1"/>
  <c r="V8" i="17"/>
  <c r="W8" i="17" s="1"/>
  <c r="V9" i="17"/>
  <c r="V10" i="17"/>
  <c r="W10" i="17" s="1"/>
  <c r="V11" i="17"/>
  <c r="W11" i="17" s="1"/>
  <c r="V12" i="17"/>
  <c r="X12" i="17" s="1"/>
  <c r="V13" i="17"/>
  <c r="W13" i="17" s="1"/>
  <c r="V14" i="17"/>
  <c r="W14" i="17" s="1"/>
  <c r="V15" i="17"/>
  <c r="W15" i="17" s="1"/>
  <c r="V16" i="17"/>
  <c r="W16" i="17" s="1"/>
  <c r="V17" i="17"/>
  <c r="Y17" i="17" s="1"/>
  <c r="V18" i="17"/>
  <c r="W18" i="17" s="1"/>
  <c r="V19" i="17"/>
  <c r="W19" i="17" s="1"/>
  <c r="V20" i="17"/>
  <c r="X20" i="17" s="1"/>
  <c r="V21" i="17"/>
  <c r="W21" i="17" s="1"/>
  <c r="V22" i="17"/>
  <c r="W22" i="17" s="1"/>
  <c r="V23" i="17"/>
  <c r="W23" i="17" s="1"/>
  <c r="V24" i="17"/>
  <c r="W24" i="17" s="1"/>
  <c r="V25" i="17"/>
  <c r="Y25" i="17" s="1"/>
  <c r="V26" i="17"/>
  <c r="W26" i="17" s="1"/>
  <c r="V27" i="17"/>
  <c r="W27" i="17" s="1"/>
  <c r="V28" i="17"/>
  <c r="X28" i="17" s="1"/>
  <c r="V29" i="17"/>
  <c r="W29" i="17" s="1"/>
  <c r="V30" i="17"/>
  <c r="W30" i="17" s="1"/>
  <c r="V31" i="17"/>
  <c r="W31" i="17" s="1"/>
  <c r="V32" i="17"/>
  <c r="W32" i="17" s="1"/>
  <c r="V33" i="17"/>
  <c r="Y33" i="17" s="1"/>
  <c r="V34" i="17"/>
  <c r="W34" i="17" s="1"/>
  <c r="V35" i="17"/>
  <c r="W35" i="17" s="1"/>
  <c r="V36" i="17"/>
  <c r="X36" i="17" s="1"/>
  <c r="V37" i="17"/>
  <c r="W37" i="17" s="1"/>
  <c r="V38" i="17"/>
  <c r="W38" i="17" s="1"/>
  <c r="V39" i="17"/>
  <c r="W39" i="17" s="1"/>
  <c r="V40" i="17"/>
  <c r="W40" i="17" s="1"/>
  <c r="V41" i="17"/>
  <c r="Y41" i="17" s="1"/>
  <c r="V6" i="17"/>
  <c r="X6" i="17" s="1"/>
  <c r="S6" i="17"/>
  <c r="R6" i="17"/>
  <c r="T6" i="17" s="1"/>
  <c r="R7" i="17"/>
  <c r="T7" i="17" s="1"/>
  <c r="S7" i="17"/>
  <c r="R8" i="17"/>
  <c r="T8" i="17" s="1"/>
  <c r="S8" i="17"/>
  <c r="R9" i="17"/>
  <c r="T9" i="17" s="1"/>
  <c r="X9" i="17" s="1"/>
  <c r="S9" i="17"/>
  <c r="R10" i="17"/>
  <c r="T10" i="17" s="1"/>
  <c r="S10" i="17"/>
  <c r="R11" i="17"/>
  <c r="T11" i="17" s="1"/>
  <c r="S11" i="17"/>
  <c r="R12" i="17"/>
  <c r="T12" i="17" s="1"/>
  <c r="S12" i="17"/>
  <c r="R13" i="17"/>
  <c r="T13" i="17" s="1"/>
  <c r="S13" i="17"/>
  <c r="R14" i="17"/>
  <c r="T14" i="17" s="1"/>
  <c r="S14" i="17"/>
  <c r="R15" i="17"/>
  <c r="T15" i="17" s="1"/>
  <c r="S15" i="17"/>
  <c r="R16" i="17"/>
  <c r="T16" i="17" s="1"/>
  <c r="S16" i="17"/>
  <c r="R17" i="17"/>
  <c r="T17" i="17" s="1"/>
  <c r="X17" i="17" s="1"/>
  <c r="S17" i="17"/>
  <c r="R18" i="17"/>
  <c r="T18" i="17" s="1"/>
  <c r="S18" i="17"/>
  <c r="R19" i="17"/>
  <c r="T19" i="17" s="1"/>
  <c r="S19" i="17"/>
  <c r="R20" i="17"/>
  <c r="T20" i="17" s="1"/>
  <c r="S20" i="17"/>
  <c r="R21" i="17"/>
  <c r="T21" i="17" s="1"/>
  <c r="S21" i="17"/>
  <c r="R22" i="17"/>
  <c r="T22" i="17" s="1"/>
  <c r="S22" i="17"/>
  <c r="R23" i="17"/>
  <c r="T23" i="17" s="1"/>
  <c r="S23" i="17"/>
  <c r="R24" i="17"/>
  <c r="T24" i="17" s="1"/>
  <c r="S24" i="17"/>
  <c r="R25" i="17"/>
  <c r="T25" i="17" s="1"/>
  <c r="X25" i="17" s="1"/>
  <c r="S25" i="17"/>
  <c r="R26" i="17"/>
  <c r="T26" i="17" s="1"/>
  <c r="S26" i="17"/>
  <c r="R27" i="17"/>
  <c r="T27" i="17" s="1"/>
  <c r="S27" i="17"/>
  <c r="R28" i="17"/>
  <c r="T28" i="17" s="1"/>
  <c r="S28" i="17"/>
  <c r="R29" i="17"/>
  <c r="T29" i="17" s="1"/>
  <c r="S29" i="17"/>
  <c r="R30" i="17"/>
  <c r="T30" i="17" s="1"/>
  <c r="S30" i="17"/>
  <c r="R31" i="17"/>
  <c r="T31" i="17" s="1"/>
  <c r="S31" i="17"/>
  <c r="R32" i="17"/>
  <c r="T32" i="17" s="1"/>
  <c r="S32" i="17"/>
  <c r="R33" i="17"/>
  <c r="T33" i="17" s="1"/>
  <c r="X33" i="17" s="1"/>
  <c r="S33" i="17"/>
  <c r="R34" i="17"/>
  <c r="T34" i="17" s="1"/>
  <c r="S34" i="17"/>
  <c r="R35" i="17"/>
  <c r="T35" i="17" s="1"/>
  <c r="S35" i="17"/>
  <c r="R36" i="17"/>
  <c r="T36" i="17" s="1"/>
  <c r="S36" i="17"/>
  <c r="R37" i="17"/>
  <c r="T37" i="17" s="1"/>
  <c r="S37" i="17"/>
  <c r="R38" i="17"/>
  <c r="T38" i="17" s="1"/>
  <c r="S38" i="17"/>
  <c r="R39" i="17"/>
  <c r="T39" i="17" s="1"/>
  <c r="S39" i="17"/>
  <c r="R40" i="17"/>
  <c r="T40" i="17" s="1"/>
  <c r="S40" i="17"/>
  <c r="R41" i="17"/>
  <c r="T41" i="17" s="1"/>
  <c r="X41" i="17" s="1"/>
  <c r="S41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C3" i="17"/>
  <c r="B41" i="16"/>
  <c r="B42" i="16"/>
  <c r="B2" i="16"/>
  <c r="B3" i="16"/>
  <c r="B4" i="16"/>
  <c r="B5" i="16"/>
  <c r="B6" i="16"/>
  <c r="B7" i="16"/>
  <c r="B8" i="16"/>
  <c r="B9" i="16"/>
  <c r="B10" i="16"/>
  <c r="B11" i="16"/>
  <c r="B12" i="16"/>
  <c r="B13" i="16"/>
  <c r="B14" i="16"/>
  <c r="B15" i="16"/>
  <c r="B16" i="16"/>
  <c r="B17" i="16"/>
  <c r="B18" i="16"/>
  <c r="B19" i="16"/>
  <c r="B20" i="16"/>
  <c r="B21" i="16"/>
  <c r="B22" i="16"/>
  <c r="B23" i="16"/>
  <c r="B24" i="16"/>
  <c r="B25" i="16"/>
  <c r="B26" i="16"/>
  <c r="B27" i="16"/>
  <c r="B28" i="16"/>
  <c r="B29" i="16"/>
  <c r="B30" i="16"/>
  <c r="B31" i="16"/>
  <c r="B32" i="16"/>
  <c r="B33" i="16"/>
  <c r="B34" i="16"/>
  <c r="B35" i="16"/>
  <c r="B36" i="16"/>
  <c r="B37" i="16"/>
  <c r="B38" i="16"/>
  <c r="B39" i="16"/>
  <c r="B40" i="16"/>
  <c r="B43" i="16"/>
  <c r="B44" i="16"/>
  <c r="B45" i="16"/>
  <c r="B46" i="16"/>
  <c r="B47" i="16"/>
  <c r="B48" i="16"/>
  <c r="B49" i="16"/>
  <c r="B50" i="16"/>
  <c r="B51" i="16"/>
  <c r="Y9" i="17" l="1"/>
  <c r="W41" i="17"/>
  <c r="X38" i="17"/>
  <c r="Y35" i="17"/>
  <c r="W33" i="17"/>
  <c r="X30" i="17"/>
  <c r="Y27" i="17"/>
  <c r="W25" i="17"/>
  <c r="X22" i="17"/>
  <c r="Y19" i="17"/>
  <c r="W17" i="17"/>
  <c r="X14" i="17"/>
  <c r="Y11" i="17"/>
  <c r="W9" i="17"/>
  <c r="Y40" i="17"/>
  <c r="X35" i="17"/>
  <c r="Y32" i="17"/>
  <c r="X27" i="17"/>
  <c r="Y24" i="17"/>
  <c r="X19" i="17"/>
  <c r="Y16" i="17"/>
  <c r="X11" i="17"/>
  <c r="Y8" i="17"/>
  <c r="X40" i="17"/>
  <c r="Y37" i="17"/>
  <c r="X32" i="17"/>
  <c r="Y29" i="17"/>
  <c r="X24" i="17"/>
  <c r="Y21" i="17"/>
  <c r="X16" i="17"/>
  <c r="Y13" i="17"/>
  <c r="X8" i="17"/>
  <c r="W6" i="17"/>
  <c r="X37" i="17"/>
  <c r="Y34" i="17"/>
  <c r="X29" i="17"/>
  <c r="Y26" i="17"/>
  <c r="X21" i="17"/>
  <c r="Y18" i="17"/>
  <c r="X13" i="17"/>
  <c r="Y10" i="17"/>
  <c r="Y6" i="17"/>
  <c r="X34" i="17"/>
  <c r="X26" i="17"/>
  <c r="X18" i="17"/>
  <c r="X10" i="17"/>
  <c r="Y36" i="17"/>
  <c r="Y28" i="17"/>
  <c r="Y20" i="17"/>
  <c r="Y12" i="17"/>
  <c r="B3" i="10"/>
  <c r="E3" i="10"/>
  <c r="B4" i="10"/>
  <c r="E4" i="10"/>
  <c r="B5" i="10"/>
  <c r="E5" i="10"/>
  <c r="B6" i="10"/>
  <c r="E6" i="10"/>
  <c r="B7" i="10"/>
  <c r="E7" i="10"/>
  <c r="B8" i="10"/>
  <c r="E8" i="10"/>
  <c r="B9" i="10"/>
  <c r="E9" i="10"/>
  <c r="B10" i="10"/>
  <c r="E10" i="10"/>
  <c r="B11" i="10"/>
  <c r="E11" i="10"/>
  <c r="B12" i="10"/>
  <c r="E12" i="10"/>
  <c r="B13" i="10"/>
  <c r="E13" i="10"/>
  <c r="B14" i="10"/>
  <c r="E14" i="10"/>
  <c r="B15" i="10"/>
  <c r="E15" i="10"/>
  <c r="B16" i="10"/>
  <c r="E16" i="10"/>
  <c r="B17" i="10"/>
  <c r="E17" i="10"/>
  <c r="B18" i="10"/>
  <c r="E18" i="10"/>
  <c r="B19" i="10"/>
  <c r="E19" i="10"/>
  <c r="B20" i="10"/>
  <c r="E20" i="10"/>
  <c r="B21" i="10"/>
  <c r="E21" i="10"/>
  <c r="B22" i="10"/>
  <c r="E22" i="10"/>
  <c r="B23" i="10"/>
  <c r="E23" i="10"/>
  <c r="B24" i="10"/>
  <c r="E24" i="10"/>
  <c r="B25" i="10"/>
  <c r="E25" i="10"/>
  <c r="B26" i="10"/>
  <c r="E26" i="10"/>
  <c r="B27" i="10"/>
  <c r="E27" i="10"/>
  <c r="B28" i="10"/>
  <c r="E28" i="10"/>
  <c r="B29" i="10"/>
  <c r="E29" i="10"/>
  <c r="B30" i="10"/>
  <c r="E30" i="10"/>
  <c r="B31" i="10"/>
  <c r="E31" i="10"/>
  <c r="B32" i="10"/>
  <c r="E32" i="10"/>
  <c r="B33" i="10"/>
  <c r="E33" i="10"/>
  <c r="B34" i="10"/>
  <c r="E34" i="10"/>
  <c r="B35" i="10"/>
  <c r="E35" i="10"/>
  <c r="B36" i="10"/>
  <c r="E36" i="10"/>
  <c r="B37" i="10"/>
  <c r="E37" i="10"/>
  <c r="B38" i="10"/>
  <c r="E38" i="10"/>
  <c r="B39" i="10"/>
  <c r="E39" i="10"/>
  <c r="B40" i="10"/>
  <c r="E40" i="10"/>
  <c r="B41" i="10"/>
  <c r="E41" i="10"/>
  <c r="B42" i="10"/>
  <c r="E42" i="10"/>
  <c r="B43" i="10"/>
  <c r="E43" i="10"/>
  <c r="B44" i="10"/>
  <c r="E44" i="10"/>
  <c r="B45" i="10"/>
  <c r="E45" i="10"/>
  <c r="B46" i="10"/>
  <c r="E46" i="10"/>
  <c r="B47" i="10"/>
  <c r="E47" i="10"/>
  <c r="B48" i="10"/>
  <c r="E48" i="10"/>
  <c r="B49" i="10"/>
  <c r="E49" i="10"/>
  <c r="B50" i="10"/>
  <c r="E50" i="10"/>
  <c r="B51" i="10"/>
  <c r="E51" i="10"/>
  <c r="B52" i="10"/>
  <c r="E52" i="10"/>
  <c r="B53" i="10"/>
  <c r="E53" i="10"/>
  <c r="B54" i="10"/>
  <c r="E54" i="10"/>
  <c r="B55" i="10"/>
  <c r="E55" i="10"/>
  <c r="B56" i="10"/>
  <c r="E56" i="10"/>
  <c r="B57" i="10"/>
  <c r="E57" i="10"/>
  <c r="B58" i="10"/>
  <c r="E58" i="10"/>
  <c r="B59" i="10"/>
  <c r="E59" i="10"/>
  <c r="B60" i="10"/>
  <c r="E60" i="10"/>
  <c r="B61" i="10"/>
  <c r="E61" i="10"/>
  <c r="B62" i="10"/>
  <c r="E62" i="10"/>
  <c r="B63" i="10"/>
  <c r="E63" i="10"/>
  <c r="B64" i="10"/>
  <c r="E64" i="10"/>
  <c r="B65" i="10"/>
  <c r="E65" i="10"/>
  <c r="B66" i="10"/>
  <c r="E66" i="10"/>
  <c r="B67" i="10"/>
  <c r="E67" i="10"/>
  <c r="B68" i="10"/>
  <c r="E68" i="10"/>
  <c r="B69" i="10"/>
  <c r="E69" i="10"/>
  <c r="B70" i="10"/>
  <c r="E70" i="10"/>
  <c r="B71" i="10"/>
  <c r="E71" i="10"/>
  <c r="B72" i="10"/>
  <c r="E72" i="10"/>
  <c r="B73" i="10"/>
  <c r="E73" i="10"/>
  <c r="B74" i="10"/>
  <c r="E74" i="10"/>
  <c r="B75" i="10"/>
  <c r="E75" i="10"/>
  <c r="B76" i="10"/>
  <c r="E76" i="10"/>
  <c r="B77" i="10"/>
  <c r="E77" i="10"/>
  <c r="B78" i="10"/>
  <c r="E78" i="10"/>
  <c r="B79" i="10"/>
  <c r="E79" i="10"/>
  <c r="B80" i="10"/>
  <c r="E80" i="10"/>
  <c r="B81" i="10"/>
  <c r="E81" i="10"/>
  <c r="B82" i="10"/>
  <c r="E82" i="10"/>
  <c r="B83" i="10"/>
  <c r="E83" i="10"/>
  <c r="B84" i="10"/>
  <c r="E84" i="10"/>
  <c r="B85" i="10"/>
  <c r="E85" i="10"/>
  <c r="B86" i="10"/>
  <c r="E86" i="10"/>
  <c r="B87" i="10"/>
  <c r="E87" i="10"/>
  <c r="B88" i="10"/>
  <c r="E88" i="10"/>
  <c r="B89" i="10"/>
  <c r="E89" i="10"/>
  <c r="B90" i="10"/>
  <c r="E90" i="10"/>
  <c r="B91" i="10"/>
  <c r="E91" i="10"/>
  <c r="B92" i="10"/>
  <c r="E92" i="10"/>
  <c r="B93" i="10"/>
  <c r="E93" i="10"/>
  <c r="B94" i="10"/>
  <c r="E94" i="10"/>
  <c r="B95" i="10"/>
  <c r="E95" i="10"/>
  <c r="B96" i="10"/>
  <c r="E96" i="10"/>
  <c r="B97" i="10"/>
  <c r="E97" i="10"/>
  <c r="B98" i="10"/>
  <c r="E98" i="10"/>
  <c r="B99" i="10"/>
  <c r="E99" i="10"/>
  <c r="B100" i="10"/>
  <c r="E100" i="10"/>
  <c r="B101" i="10"/>
  <c r="E101" i="10"/>
  <c r="B102" i="10"/>
  <c r="E102" i="10"/>
  <c r="B103" i="10"/>
  <c r="E103" i="10"/>
  <c r="B104" i="10"/>
  <c r="E104" i="10"/>
  <c r="B105" i="10"/>
  <c r="E105" i="10"/>
  <c r="B106" i="10"/>
  <c r="E106" i="10"/>
  <c r="B107" i="10"/>
  <c r="E107" i="10"/>
  <c r="B108" i="10"/>
  <c r="E108" i="10"/>
  <c r="B109" i="10"/>
  <c r="E109" i="10"/>
  <c r="B110" i="10"/>
  <c r="E110" i="10"/>
  <c r="B111" i="10"/>
  <c r="E111" i="10"/>
  <c r="B112" i="10"/>
  <c r="E112" i="10"/>
  <c r="B113" i="10"/>
  <c r="E113" i="10"/>
  <c r="B114" i="10"/>
  <c r="E114" i="10"/>
  <c r="B115" i="10"/>
  <c r="E115" i="10"/>
  <c r="B116" i="10"/>
  <c r="E116" i="10"/>
  <c r="B117" i="10"/>
  <c r="E117" i="10"/>
  <c r="B118" i="10"/>
  <c r="E118" i="10"/>
  <c r="B119" i="10"/>
  <c r="E119" i="10"/>
  <c r="B120" i="10"/>
  <c r="E120" i="10"/>
  <c r="B121" i="10"/>
  <c r="E121" i="10"/>
  <c r="B122" i="10"/>
  <c r="E122" i="10"/>
  <c r="B123" i="10"/>
  <c r="E123" i="10"/>
  <c r="B124" i="10"/>
  <c r="E124" i="10"/>
  <c r="B125" i="10"/>
  <c r="E125" i="10"/>
  <c r="B126" i="10"/>
  <c r="E126" i="10"/>
  <c r="B127" i="10"/>
  <c r="E127" i="10"/>
  <c r="B128" i="10"/>
  <c r="E128" i="10"/>
  <c r="B129" i="10"/>
  <c r="E129" i="10"/>
  <c r="B130" i="10"/>
  <c r="E130" i="10"/>
  <c r="B131" i="10"/>
  <c r="E131" i="10"/>
  <c r="B132" i="10"/>
  <c r="E132" i="10"/>
  <c r="B133" i="10"/>
  <c r="E133" i="10"/>
  <c r="B134" i="10"/>
  <c r="E134" i="10"/>
  <c r="B135" i="10"/>
  <c r="E135" i="10"/>
  <c r="B136" i="10"/>
  <c r="E136" i="10"/>
  <c r="B137" i="10"/>
  <c r="E137" i="10"/>
  <c r="B138" i="10"/>
  <c r="E138" i="10"/>
  <c r="B139" i="10"/>
  <c r="E139" i="10"/>
  <c r="B140" i="10"/>
  <c r="E140" i="10"/>
  <c r="B141" i="10"/>
  <c r="E141" i="10"/>
  <c r="B142" i="10"/>
  <c r="E142" i="10"/>
  <c r="B143" i="10"/>
  <c r="E143" i="10"/>
  <c r="B144" i="10"/>
  <c r="E144" i="10"/>
  <c r="B145" i="10"/>
  <c r="E145" i="10"/>
  <c r="B146" i="10"/>
  <c r="E146" i="10"/>
  <c r="B147" i="10"/>
  <c r="E147" i="10"/>
  <c r="B148" i="10"/>
  <c r="E148" i="10"/>
  <c r="B149" i="10"/>
  <c r="E149" i="10"/>
  <c r="B150" i="10"/>
  <c r="E150" i="10"/>
  <c r="B151" i="10"/>
  <c r="E151" i="10"/>
  <c r="B152" i="10"/>
  <c r="E152" i="10"/>
  <c r="B153" i="10"/>
  <c r="E153" i="10"/>
  <c r="B154" i="10"/>
  <c r="E154" i="10"/>
  <c r="B155" i="10"/>
  <c r="E155" i="10"/>
  <c r="B156" i="10"/>
  <c r="E156" i="10"/>
  <c r="B157" i="10"/>
  <c r="E157" i="10"/>
  <c r="B158" i="10"/>
  <c r="E158" i="10"/>
  <c r="B159" i="10"/>
  <c r="E159" i="10"/>
  <c r="B160" i="10"/>
  <c r="E160" i="10"/>
  <c r="B161" i="10"/>
  <c r="E161" i="10"/>
  <c r="B162" i="10"/>
  <c r="E162" i="10"/>
  <c r="B163" i="10"/>
  <c r="E163" i="10"/>
  <c r="B164" i="10"/>
  <c r="E164" i="10"/>
  <c r="B165" i="10"/>
  <c r="E165" i="10"/>
  <c r="B166" i="10"/>
  <c r="E166" i="10"/>
  <c r="B167" i="10"/>
  <c r="E167" i="10"/>
  <c r="B168" i="10"/>
  <c r="E168" i="10"/>
  <c r="B169" i="10"/>
  <c r="E169" i="10"/>
  <c r="B170" i="10"/>
  <c r="E170" i="10"/>
  <c r="B171" i="10"/>
  <c r="E171" i="10"/>
  <c r="B172" i="10"/>
  <c r="E172" i="10"/>
  <c r="B173" i="10"/>
  <c r="E173" i="10"/>
  <c r="B174" i="10"/>
  <c r="E174" i="10"/>
  <c r="B175" i="10"/>
  <c r="E175" i="10"/>
  <c r="B176" i="10"/>
  <c r="E176" i="10"/>
  <c r="B177" i="10"/>
  <c r="E177" i="10"/>
  <c r="B178" i="10"/>
  <c r="E178" i="10"/>
  <c r="B179" i="10"/>
  <c r="E179" i="10"/>
  <c r="B180" i="10"/>
  <c r="E180" i="10"/>
  <c r="B181" i="10"/>
  <c r="E181" i="10"/>
  <c r="B182" i="10"/>
  <c r="E182" i="10"/>
  <c r="B183" i="10"/>
  <c r="E183" i="10"/>
  <c r="B184" i="10"/>
  <c r="E184" i="10"/>
  <c r="B185" i="10"/>
  <c r="E185" i="10"/>
  <c r="B186" i="10"/>
  <c r="E186" i="10"/>
  <c r="B187" i="10"/>
  <c r="E187" i="10"/>
  <c r="B188" i="10"/>
  <c r="E188" i="10"/>
  <c r="B189" i="10"/>
  <c r="E189" i="10"/>
  <c r="B190" i="10"/>
  <c r="E190" i="10"/>
  <c r="B191" i="10"/>
  <c r="E191" i="10"/>
  <c r="B192" i="10"/>
  <c r="E192" i="10"/>
  <c r="B193" i="10"/>
  <c r="E193" i="10"/>
  <c r="B194" i="10"/>
  <c r="E194" i="10"/>
  <c r="B195" i="10"/>
  <c r="E195" i="10"/>
  <c r="B196" i="10"/>
  <c r="E196" i="10"/>
  <c r="B197" i="10"/>
  <c r="E197" i="10"/>
  <c r="B198" i="10"/>
  <c r="E198" i="10"/>
  <c r="B199" i="10"/>
  <c r="E199" i="10"/>
  <c r="B200" i="10"/>
  <c r="E200" i="10"/>
  <c r="B201" i="10"/>
  <c r="E201" i="10"/>
  <c r="B202" i="10"/>
  <c r="E202" i="10"/>
  <c r="B203" i="10"/>
  <c r="E203" i="10"/>
  <c r="B204" i="10"/>
  <c r="E204" i="10"/>
  <c r="B205" i="10"/>
  <c r="E205" i="10"/>
  <c r="B206" i="10"/>
  <c r="E206" i="10"/>
  <c r="B207" i="10"/>
  <c r="E207" i="10"/>
  <c r="B208" i="10"/>
  <c r="E208" i="10"/>
  <c r="B209" i="10"/>
  <c r="E209" i="10"/>
  <c r="B210" i="10"/>
  <c r="E210" i="10"/>
  <c r="B211" i="10"/>
  <c r="E211" i="10"/>
  <c r="B212" i="10"/>
  <c r="E212" i="10"/>
  <c r="B213" i="10"/>
  <c r="E213" i="10"/>
  <c r="B214" i="10"/>
  <c r="E214" i="10"/>
  <c r="B215" i="10"/>
  <c r="E215" i="10"/>
  <c r="B216" i="10"/>
  <c r="E216" i="10"/>
  <c r="B217" i="10"/>
  <c r="E217" i="10"/>
  <c r="B218" i="10"/>
  <c r="E218" i="10"/>
  <c r="B219" i="10"/>
  <c r="E219" i="10"/>
  <c r="B220" i="10"/>
  <c r="E220" i="10"/>
  <c r="B221" i="10"/>
  <c r="E221" i="10"/>
  <c r="B222" i="10"/>
  <c r="E222" i="10"/>
  <c r="B223" i="10"/>
  <c r="E223" i="10"/>
  <c r="B224" i="10"/>
  <c r="E224" i="10"/>
  <c r="B225" i="10"/>
  <c r="E225" i="10"/>
  <c r="B226" i="10"/>
  <c r="E226" i="10"/>
  <c r="B227" i="10"/>
  <c r="E227" i="10"/>
  <c r="B228" i="10"/>
  <c r="E228" i="10"/>
  <c r="B229" i="10"/>
  <c r="E229" i="10"/>
  <c r="B230" i="10"/>
  <c r="E230" i="10"/>
  <c r="B231" i="10"/>
  <c r="E231" i="10"/>
  <c r="B232" i="10"/>
  <c r="E232" i="10"/>
  <c r="B233" i="10"/>
  <c r="E233" i="10"/>
  <c r="B234" i="10"/>
  <c r="E234" i="10"/>
  <c r="B235" i="10"/>
  <c r="E235" i="10"/>
  <c r="B236" i="10"/>
  <c r="E236" i="10"/>
  <c r="B237" i="10"/>
  <c r="E237" i="10"/>
  <c r="B238" i="10"/>
  <c r="E238" i="10"/>
  <c r="B239" i="10"/>
  <c r="E239" i="10"/>
  <c r="B240" i="10"/>
  <c r="E240" i="10"/>
  <c r="B241" i="10"/>
  <c r="E241" i="10"/>
  <c r="B242" i="10"/>
  <c r="E242" i="10"/>
  <c r="B243" i="10"/>
  <c r="E243" i="10"/>
  <c r="B244" i="10"/>
  <c r="E244" i="10"/>
  <c r="B245" i="10"/>
  <c r="E245" i="10"/>
  <c r="B246" i="10"/>
  <c r="E246" i="10"/>
  <c r="B247" i="10"/>
  <c r="E247" i="10"/>
  <c r="B248" i="10"/>
  <c r="E248" i="10"/>
  <c r="B249" i="10"/>
  <c r="E249" i="10"/>
  <c r="B250" i="10"/>
  <c r="E250" i="10"/>
  <c r="B251" i="10"/>
  <c r="E251" i="10"/>
  <c r="B252" i="10"/>
  <c r="E252" i="10"/>
  <c r="B253" i="10"/>
  <c r="E253" i="10"/>
  <c r="B254" i="10"/>
  <c r="E254" i="10"/>
  <c r="B255" i="10"/>
  <c r="E255" i="10"/>
  <c r="B256" i="10"/>
  <c r="E256" i="10"/>
  <c r="B257" i="10"/>
  <c r="E257" i="10"/>
  <c r="B258" i="10"/>
  <c r="E258" i="10"/>
  <c r="B259" i="10"/>
  <c r="E259" i="10"/>
  <c r="B260" i="10"/>
  <c r="E260" i="10"/>
  <c r="B261" i="10"/>
  <c r="E261" i="10"/>
  <c r="B262" i="10"/>
  <c r="E262" i="10"/>
  <c r="B263" i="10"/>
  <c r="E263" i="10"/>
  <c r="B264" i="10"/>
  <c r="E264" i="10"/>
  <c r="B265" i="10"/>
  <c r="E265" i="10"/>
  <c r="B266" i="10"/>
  <c r="E266" i="10"/>
  <c r="B267" i="10"/>
  <c r="E267" i="10"/>
  <c r="B268" i="10"/>
  <c r="E268" i="10"/>
  <c r="B269" i="10"/>
  <c r="E269" i="10"/>
  <c r="B270" i="10"/>
  <c r="E270" i="10"/>
  <c r="B271" i="10"/>
  <c r="E271" i="10"/>
  <c r="B272" i="10"/>
  <c r="E272" i="10"/>
  <c r="B273" i="10"/>
  <c r="E273" i="10"/>
  <c r="B274" i="10"/>
  <c r="E274" i="10"/>
  <c r="B275" i="10"/>
  <c r="E275" i="10"/>
  <c r="B276" i="10"/>
  <c r="E276" i="10"/>
  <c r="B277" i="10"/>
  <c r="E277" i="10"/>
  <c r="B278" i="10"/>
  <c r="E278" i="10"/>
  <c r="B279" i="10"/>
  <c r="E279" i="10"/>
  <c r="B280" i="10"/>
  <c r="E280" i="10"/>
  <c r="B281" i="10"/>
  <c r="E281" i="10"/>
  <c r="B282" i="10"/>
  <c r="E282" i="10"/>
  <c r="B283" i="10"/>
  <c r="E283" i="10"/>
  <c r="B284" i="10"/>
  <c r="E284" i="10"/>
  <c r="B285" i="10"/>
  <c r="E285" i="10"/>
  <c r="B286" i="10"/>
  <c r="E286" i="10"/>
  <c r="B287" i="10"/>
  <c r="E287" i="10"/>
  <c r="B288" i="10"/>
  <c r="E288" i="10"/>
  <c r="B289" i="10"/>
  <c r="E289" i="10"/>
  <c r="B290" i="10"/>
  <c r="E290" i="10"/>
  <c r="B291" i="10"/>
  <c r="E291" i="10"/>
  <c r="B292" i="10"/>
  <c r="E292" i="10"/>
  <c r="B293" i="10"/>
  <c r="E293" i="10"/>
  <c r="B294" i="10"/>
  <c r="E294" i="10"/>
  <c r="B295" i="10"/>
  <c r="E295" i="10"/>
  <c r="B296" i="10"/>
  <c r="E296" i="10"/>
  <c r="B297" i="10"/>
  <c r="E297" i="10"/>
  <c r="B298" i="10"/>
  <c r="E298" i="10"/>
  <c r="B299" i="10"/>
  <c r="E299" i="10"/>
  <c r="B300" i="10"/>
  <c r="E300" i="10"/>
  <c r="B301" i="10"/>
  <c r="E301" i="10"/>
  <c r="B302" i="10"/>
  <c r="E302" i="10"/>
  <c r="B303" i="10"/>
  <c r="E303" i="10"/>
  <c r="B304" i="10"/>
  <c r="E304" i="10"/>
  <c r="B305" i="10"/>
  <c r="E305" i="10"/>
  <c r="B306" i="10"/>
  <c r="E306" i="10"/>
  <c r="B307" i="10"/>
  <c r="E307" i="10"/>
  <c r="B308" i="10"/>
  <c r="E308" i="10"/>
  <c r="B309" i="10"/>
  <c r="E309" i="10"/>
  <c r="B310" i="10"/>
  <c r="E310" i="10"/>
  <c r="B311" i="10"/>
  <c r="E311" i="10"/>
  <c r="B312" i="10"/>
  <c r="E312" i="10"/>
  <c r="B313" i="10"/>
  <c r="E313" i="10"/>
  <c r="B314" i="10"/>
  <c r="E314" i="10"/>
  <c r="B315" i="10"/>
  <c r="E315" i="10"/>
  <c r="B316" i="10"/>
  <c r="E316" i="10"/>
  <c r="B317" i="10"/>
  <c r="E317" i="10"/>
  <c r="B318" i="10"/>
  <c r="E318" i="10"/>
  <c r="B319" i="10"/>
  <c r="E319" i="10"/>
  <c r="B320" i="10"/>
  <c r="E320" i="10"/>
  <c r="B321" i="10"/>
  <c r="E321" i="10"/>
  <c r="B322" i="10"/>
  <c r="E322" i="10"/>
  <c r="B323" i="10"/>
  <c r="E323" i="10"/>
  <c r="B324" i="10"/>
  <c r="E324" i="10"/>
  <c r="B325" i="10"/>
  <c r="E325" i="10"/>
  <c r="B326" i="10"/>
  <c r="E326" i="10"/>
  <c r="B327" i="10"/>
  <c r="E327" i="10"/>
  <c r="B328" i="10"/>
  <c r="E328" i="10"/>
  <c r="B329" i="10"/>
  <c r="E329" i="10"/>
  <c r="B330" i="10"/>
  <c r="E330" i="10"/>
  <c r="B331" i="10"/>
  <c r="E331" i="10"/>
  <c r="B332" i="10"/>
  <c r="E332" i="10"/>
  <c r="B333" i="10"/>
  <c r="E333" i="10"/>
  <c r="B334" i="10"/>
  <c r="E334" i="10"/>
  <c r="B335" i="10"/>
  <c r="E335" i="10"/>
  <c r="B336" i="10"/>
  <c r="E336" i="10"/>
  <c r="B337" i="10"/>
  <c r="E337" i="10"/>
  <c r="B338" i="10"/>
  <c r="E338" i="10"/>
  <c r="B339" i="10"/>
  <c r="E339" i="10"/>
  <c r="B340" i="10"/>
  <c r="E340" i="10"/>
  <c r="B341" i="10"/>
  <c r="E341" i="10"/>
  <c r="B342" i="10"/>
  <c r="E342" i="10"/>
  <c r="B343" i="10"/>
  <c r="E343" i="10"/>
  <c r="B344" i="10"/>
  <c r="E344" i="10"/>
  <c r="B345" i="10"/>
  <c r="E345" i="10"/>
  <c r="B346" i="10"/>
  <c r="E346" i="10"/>
  <c r="B347" i="10"/>
  <c r="E347" i="10"/>
  <c r="B348" i="10"/>
  <c r="E348" i="10"/>
  <c r="B349" i="10"/>
  <c r="E349" i="10"/>
  <c r="B350" i="10"/>
  <c r="E350" i="10"/>
  <c r="B351" i="10"/>
  <c r="E351" i="10"/>
  <c r="B352" i="10"/>
  <c r="E352" i="10"/>
  <c r="B353" i="10"/>
  <c r="E353" i="10"/>
  <c r="B354" i="10"/>
  <c r="E354" i="10"/>
  <c r="B355" i="10"/>
  <c r="E355" i="10"/>
  <c r="B356" i="10"/>
  <c r="E356" i="10"/>
  <c r="B357" i="10"/>
  <c r="E357" i="10"/>
  <c r="B358" i="10"/>
  <c r="E358" i="10"/>
  <c r="B359" i="10"/>
  <c r="E359" i="10"/>
  <c r="B360" i="10"/>
  <c r="E360" i="10"/>
  <c r="B361" i="10"/>
  <c r="E361" i="10"/>
  <c r="B362" i="10"/>
  <c r="E362" i="10"/>
  <c r="B363" i="10"/>
  <c r="E363" i="10"/>
  <c r="B364" i="10"/>
  <c r="E364" i="10"/>
  <c r="B365" i="10"/>
  <c r="E365" i="10"/>
  <c r="B366" i="10"/>
  <c r="E366" i="10"/>
  <c r="B367" i="10"/>
  <c r="E367" i="10"/>
  <c r="B368" i="10"/>
  <c r="E368" i="10"/>
  <c r="B369" i="10"/>
  <c r="E369" i="10"/>
  <c r="B370" i="10"/>
  <c r="E370" i="10"/>
  <c r="B371" i="10"/>
  <c r="E371" i="10"/>
  <c r="B372" i="10"/>
  <c r="E372" i="10"/>
  <c r="B373" i="10"/>
  <c r="E373" i="10"/>
  <c r="B374" i="10"/>
  <c r="E374" i="10"/>
  <c r="B375" i="10"/>
  <c r="E375" i="10"/>
  <c r="B376" i="10"/>
  <c r="E376" i="10"/>
  <c r="B377" i="10"/>
  <c r="E377" i="10"/>
  <c r="B378" i="10"/>
  <c r="E378" i="10"/>
  <c r="B379" i="10"/>
  <c r="E379" i="10"/>
  <c r="B380" i="10"/>
  <c r="E380" i="10"/>
  <c r="B381" i="10"/>
  <c r="E381" i="10"/>
  <c r="B382" i="10"/>
  <c r="E382" i="10"/>
  <c r="B383" i="10"/>
  <c r="E383" i="10"/>
  <c r="B384" i="10"/>
  <c r="E384" i="10"/>
  <c r="B385" i="10"/>
  <c r="E385" i="10"/>
  <c r="B386" i="10"/>
  <c r="E386" i="10"/>
  <c r="B387" i="10"/>
  <c r="E387" i="10"/>
  <c r="B388" i="10"/>
  <c r="E388" i="10"/>
  <c r="B389" i="10"/>
  <c r="E389" i="10"/>
  <c r="B390" i="10"/>
  <c r="E390" i="10"/>
  <c r="B391" i="10"/>
  <c r="E391" i="10"/>
  <c r="B392" i="10"/>
  <c r="E392" i="10"/>
  <c r="B393" i="10"/>
  <c r="E393" i="10"/>
  <c r="B394" i="10"/>
  <c r="E394" i="10"/>
  <c r="B395" i="10"/>
  <c r="E395" i="10"/>
  <c r="B396" i="10"/>
  <c r="E396" i="10"/>
  <c r="B397" i="10"/>
  <c r="E397" i="10"/>
  <c r="B398" i="10"/>
  <c r="E398" i="10"/>
  <c r="B399" i="10"/>
  <c r="E399" i="10"/>
  <c r="B400" i="10"/>
  <c r="E400" i="10"/>
  <c r="B401" i="10"/>
  <c r="E401" i="10"/>
  <c r="B402" i="10"/>
  <c r="E402" i="10"/>
  <c r="B403" i="10"/>
  <c r="E403" i="10"/>
  <c r="B404" i="10"/>
  <c r="E404" i="10"/>
  <c r="B405" i="10"/>
  <c r="E405" i="10"/>
  <c r="B406" i="10"/>
  <c r="E406" i="10"/>
  <c r="B407" i="10"/>
  <c r="E407" i="10"/>
  <c r="B408" i="10"/>
  <c r="E408" i="10"/>
  <c r="B409" i="10"/>
  <c r="E409" i="10"/>
  <c r="B410" i="10"/>
  <c r="E410" i="10"/>
  <c r="B411" i="10"/>
  <c r="E411" i="10"/>
  <c r="B412" i="10"/>
  <c r="E412" i="10"/>
  <c r="B413" i="10"/>
  <c r="E413" i="10"/>
  <c r="B414" i="10"/>
  <c r="E414" i="10"/>
  <c r="B415" i="10"/>
  <c r="E415" i="10"/>
  <c r="B416" i="10"/>
  <c r="E416" i="10"/>
  <c r="B417" i="10"/>
  <c r="E417" i="10"/>
  <c r="B418" i="10"/>
  <c r="E418" i="10"/>
  <c r="B419" i="10"/>
  <c r="E419" i="10"/>
  <c r="B420" i="10"/>
  <c r="E420" i="10"/>
  <c r="B421" i="10"/>
  <c r="E421" i="10"/>
  <c r="B422" i="10"/>
  <c r="E422" i="10"/>
  <c r="B423" i="10"/>
  <c r="E423" i="10"/>
  <c r="B424" i="10"/>
  <c r="E424" i="10"/>
  <c r="B425" i="10"/>
  <c r="E425" i="10"/>
  <c r="B426" i="10"/>
  <c r="E426" i="10"/>
  <c r="B427" i="10"/>
  <c r="E427" i="10"/>
  <c r="B428" i="10"/>
  <c r="E428" i="10"/>
  <c r="B429" i="10"/>
  <c r="E429" i="10"/>
  <c r="B430" i="10"/>
  <c r="E430" i="10"/>
  <c r="B431" i="10"/>
  <c r="E431" i="10"/>
  <c r="B432" i="10"/>
  <c r="E432" i="10"/>
  <c r="B433" i="10"/>
  <c r="E433" i="10"/>
  <c r="B434" i="10"/>
  <c r="E434" i="10"/>
  <c r="B435" i="10"/>
  <c r="E435" i="10"/>
  <c r="B436" i="10"/>
  <c r="E436" i="10"/>
  <c r="B437" i="10"/>
  <c r="E437" i="10"/>
  <c r="B438" i="10"/>
  <c r="E438" i="10"/>
  <c r="B439" i="10"/>
  <c r="E439" i="10"/>
  <c r="B440" i="10"/>
  <c r="E440" i="10"/>
  <c r="B441" i="10"/>
  <c r="E441" i="10"/>
  <c r="B442" i="10"/>
  <c r="E442" i="10"/>
  <c r="B443" i="10"/>
  <c r="E443" i="10"/>
  <c r="B444" i="10"/>
  <c r="E444" i="10"/>
  <c r="B445" i="10"/>
  <c r="E445" i="10"/>
  <c r="B446" i="10"/>
  <c r="E446" i="10"/>
  <c r="B447" i="10"/>
  <c r="E447" i="10"/>
  <c r="B448" i="10"/>
  <c r="E448" i="10"/>
  <c r="B449" i="10"/>
  <c r="E449" i="10"/>
  <c r="B450" i="10"/>
  <c r="E450" i="10"/>
  <c r="B451" i="10"/>
  <c r="E451" i="10"/>
  <c r="B452" i="10"/>
  <c r="E452" i="10"/>
  <c r="B453" i="10"/>
  <c r="E453" i="10"/>
  <c r="B454" i="10"/>
  <c r="E454" i="10"/>
  <c r="B455" i="10"/>
  <c r="E455" i="10"/>
  <c r="B456" i="10"/>
  <c r="E456" i="10"/>
  <c r="B457" i="10"/>
  <c r="E457" i="10"/>
  <c r="B458" i="10"/>
  <c r="E458" i="10"/>
  <c r="B459" i="10"/>
  <c r="G459" i="10" s="1"/>
  <c r="E459" i="10"/>
  <c r="B460" i="10"/>
  <c r="E460" i="10"/>
  <c r="B461" i="10"/>
  <c r="E461" i="10"/>
  <c r="B462" i="10"/>
  <c r="E462" i="10"/>
  <c r="B463" i="10"/>
  <c r="G463" i="10" s="1"/>
  <c r="E463" i="10"/>
  <c r="B464" i="10"/>
  <c r="E464" i="10"/>
  <c r="B465" i="10"/>
  <c r="E465" i="10"/>
  <c r="B466" i="10"/>
  <c r="E466" i="10"/>
  <c r="B467" i="10"/>
  <c r="G467" i="10" s="1"/>
  <c r="E467" i="10"/>
  <c r="B468" i="10"/>
  <c r="E468" i="10"/>
  <c r="B469" i="10"/>
  <c r="E469" i="10"/>
  <c r="B470" i="10"/>
  <c r="E470" i="10"/>
  <c r="B471" i="10"/>
  <c r="G471" i="10" s="1"/>
  <c r="E471" i="10"/>
  <c r="B472" i="10"/>
  <c r="E472" i="10"/>
  <c r="B473" i="10"/>
  <c r="E473" i="10"/>
  <c r="B474" i="10"/>
  <c r="E474" i="10"/>
  <c r="B475" i="10"/>
  <c r="G475" i="10" s="1"/>
  <c r="E475" i="10"/>
  <c r="B476" i="10"/>
  <c r="E476" i="10"/>
  <c r="B477" i="10"/>
  <c r="E477" i="10"/>
  <c r="B478" i="10"/>
  <c r="E478" i="10"/>
  <c r="B479" i="10"/>
  <c r="G479" i="10" s="1"/>
  <c r="E479" i="10"/>
  <c r="B480" i="10"/>
  <c r="E480" i="10"/>
  <c r="B481" i="10"/>
  <c r="E481" i="10"/>
  <c r="B482" i="10"/>
  <c r="E482" i="10"/>
  <c r="B483" i="10"/>
  <c r="G483" i="10" s="1"/>
  <c r="E483" i="10"/>
  <c r="B484" i="10"/>
  <c r="E484" i="10"/>
  <c r="B485" i="10"/>
  <c r="E485" i="10"/>
  <c r="B486" i="10"/>
  <c r="E486" i="10"/>
  <c r="B487" i="10"/>
  <c r="G487" i="10" s="1"/>
  <c r="E487" i="10"/>
  <c r="B488" i="10"/>
  <c r="E488" i="10"/>
  <c r="B489" i="10"/>
  <c r="E489" i="10"/>
  <c r="B490" i="10"/>
  <c r="E490" i="10"/>
  <c r="B491" i="10"/>
  <c r="G491" i="10" s="1"/>
  <c r="E491" i="10"/>
  <c r="B492" i="10"/>
  <c r="E492" i="10"/>
  <c r="B493" i="10"/>
  <c r="E493" i="10"/>
  <c r="B494" i="10"/>
  <c r="E494" i="10"/>
  <c r="B495" i="10"/>
  <c r="G495" i="10" s="1"/>
  <c r="E495" i="10"/>
  <c r="B496" i="10"/>
  <c r="E496" i="10"/>
  <c r="B497" i="10"/>
  <c r="E497" i="10"/>
  <c r="B498" i="10"/>
  <c r="E498" i="10"/>
  <c r="B499" i="10"/>
  <c r="G499" i="10" s="1"/>
  <c r="E499" i="10"/>
  <c r="B500" i="10"/>
  <c r="E500" i="10"/>
  <c r="B501" i="10"/>
  <c r="E501" i="10"/>
  <c r="B502" i="10"/>
  <c r="E502" i="10"/>
  <c r="B503" i="10"/>
  <c r="G503" i="10" s="1"/>
  <c r="E503" i="10"/>
  <c r="B504" i="10"/>
  <c r="E504" i="10"/>
  <c r="B505" i="10"/>
  <c r="E505" i="10"/>
  <c r="B506" i="10"/>
  <c r="E506" i="10"/>
  <c r="B507" i="10"/>
  <c r="G507" i="10" s="1"/>
  <c r="E507" i="10"/>
  <c r="B508" i="10"/>
  <c r="E508" i="10"/>
  <c r="B509" i="10"/>
  <c r="E509" i="10"/>
  <c r="B510" i="10"/>
  <c r="E510" i="10"/>
  <c r="B511" i="10"/>
  <c r="G511" i="10" s="1"/>
  <c r="E511" i="10"/>
  <c r="B512" i="10"/>
  <c r="E512" i="10"/>
  <c r="B513" i="10"/>
  <c r="E513" i="10"/>
  <c r="B514" i="10"/>
  <c r="E514" i="10"/>
  <c r="B515" i="10"/>
  <c r="G515" i="10" s="1"/>
  <c r="E515" i="10"/>
  <c r="B516" i="10"/>
  <c r="E516" i="10"/>
  <c r="B517" i="10"/>
  <c r="E517" i="10"/>
  <c r="B518" i="10"/>
  <c r="E518" i="10"/>
  <c r="B519" i="10"/>
  <c r="G519" i="10" s="1"/>
  <c r="E519" i="10"/>
  <c r="B520" i="10"/>
  <c r="E520" i="10"/>
  <c r="B521" i="10"/>
  <c r="E521" i="10"/>
  <c r="B522" i="10"/>
  <c r="E522" i="10"/>
  <c r="B523" i="10"/>
  <c r="G523" i="10" s="1"/>
  <c r="E523" i="10"/>
  <c r="B524" i="10"/>
  <c r="E524" i="10"/>
  <c r="B525" i="10"/>
  <c r="E525" i="10"/>
  <c r="B526" i="10"/>
  <c r="E526" i="10"/>
  <c r="B527" i="10"/>
  <c r="G527" i="10" s="1"/>
  <c r="E527" i="10"/>
  <c r="B528" i="10"/>
  <c r="E528" i="10"/>
  <c r="B529" i="10"/>
  <c r="E529" i="10"/>
  <c r="B530" i="10"/>
  <c r="E530" i="10"/>
  <c r="B531" i="10"/>
  <c r="G531" i="10" s="1"/>
  <c r="E531" i="10"/>
  <c r="B532" i="10"/>
  <c r="E532" i="10"/>
  <c r="B533" i="10"/>
  <c r="E533" i="10"/>
  <c r="B534" i="10"/>
  <c r="E534" i="10"/>
  <c r="B535" i="10"/>
  <c r="G535" i="10" s="1"/>
  <c r="E535" i="10"/>
  <c r="B536" i="10"/>
  <c r="E536" i="10"/>
  <c r="B537" i="10"/>
  <c r="E537" i="10"/>
  <c r="B538" i="10"/>
  <c r="E538" i="10"/>
  <c r="B539" i="10"/>
  <c r="G539" i="10" s="1"/>
  <c r="E539" i="10"/>
  <c r="B540" i="10"/>
  <c r="E540" i="10"/>
  <c r="B541" i="10"/>
  <c r="E541" i="10"/>
  <c r="B542" i="10"/>
  <c r="E542" i="10"/>
  <c r="B543" i="10"/>
  <c r="G543" i="10" s="1"/>
  <c r="E543" i="10"/>
  <c r="B544" i="10"/>
  <c r="E544" i="10"/>
  <c r="B545" i="10"/>
  <c r="E545" i="10"/>
  <c r="B546" i="10"/>
  <c r="E546" i="10"/>
  <c r="B547" i="10"/>
  <c r="G547" i="10" s="1"/>
  <c r="E547" i="10"/>
  <c r="B548" i="10"/>
  <c r="E548" i="10"/>
  <c r="B549" i="10"/>
  <c r="E549" i="10"/>
  <c r="B550" i="10"/>
  <c r="E550" i="10"/>
  <c r="B551" i="10"/>
  <c r="G551" i="10" s="1"/>
  <c r="E551" i="10"/>
  <c r="B552" i="10"/>
  <c r="E552" i="10"/>
  <c r="B553" i="10"/>
  <c r="E553" i="10"/>
  <c r="B554" i="10"/>
  <c r="E554" i="10"/>
  <c r="B555" i="10"/>
  <c r="G555" i="10" s="1"/>
  <c r="E555" i="10"/>
  <c r="B556" i="10"/>
  <c r="E556" i="10"/>
  <c r="B557" i="10"/>
  <c r="E557" i="10"/>
  <c r="B558" i="10"/>
  <c r="E558" i="10"/>
  <c r="B559" i="10"/>
  <c r="G559" i="10" s="1"/>
  <c r="E559" i="10"/>
  <c r="B560" i="10"/>
  <c r="E560" i="10"/>
  <c r="B561" i="10"/>
  <c r="E561" i="10"/>
  <c r="B562" i="10"/>
  <c r="E562" i="10"/>
  <c r="B563" i="10"/>
  <c r="G563" i="10" s="1"/>
  <c r="E563" i="10"/>
  <c r="B564" i="10"/>
  <c r="E564" i="10"/>
  <c r="B565" i="10"/>
  <c r="E565" i="10"/>
  <c r="B566" i="10"/>
  <c r="E566" i="10"/>
  <c r="B567" i="10"/>
  <c r="G567" i="10" s="1"/>
  <c r="E567" i="10"/>
  <c r="B568" i="10"/>
  <c r="E568" i="10"/>
  <c r="B569" i="10"/>
  <c r="E569" i="10"/>
  <c r="B570" i="10"/>
  <c r="E570" i="10"/>
  <c r="B571" i="10"/>
  <c r="G571" i="10" s="1"/>
  <c r="E571" i="10"/>
  <c r="B572" i="10"/>
  <c r="E572" i="10"/>
  <c r="B573" i="10"/>
  <c r="E573" i="10"/>
  <c r="B574" i="10"/>
  <c r="E574" i="10"/>
  <c r="B575" i="10"/>
  <c r="G575" i="10" s="1"/>
  <c r="E575" i="10"/>
  <c r="B576" i="10"/>
  <c r="E576" i="10"/>
  <c r="B577" i="10"/>
  <c r="E577" i="10"/>
  <c r="B578" i="10"/>
  <c r="E578" i="10"/>
  <c r="B579" i="10"/>
  <c r="G579" i="10" s="1"/>
  <c r="E579" i="10"/>
  <c r="B580" i="10"/>
  <c r="E580" i="10"/>
  <c r="B581" i="10"/>
  <c r="E581" i="10"/>
  <c r="B582" i="10"/>
  <c r="E582" i="10"/>
  <c r="B583" i="10"/>
  <c r="G583" i="10" s="1"/>
  <c r="E583" i="10"/>
  <c r="B584" i="10"/>
  <c r="E584" i="10"/>
  <c r="B585" i="10"/>
  <c r="E585" i="10"/>
  <c r="B586" i="10"/>
  <c r="E586" i="10"/>
  <c r="B587" i="10"/>
  <c r="G587" i="10" s="1"/>
  <c r="E587" i="10"/>
  <c r="B588" i="10"/>
  <c r="E588" i="10"/>
  <c r="B589" i="10"/>
  <c r="E589" i="10"/>
  <c r="B590" i="10"/>
  <c r="E590" i="10"/>
  <c r="B591" i="10"/>
  <c r="G591" i="10" s="1"/>
  <c r="E591" i="10"/>
  <c r="B592" i="10"/>
  <c r="E592" i="10"/>
  <c r="B593" i="10"/>
  <c r="E593" i="10"/>
  <c r="B594" i="10"/>
  <c r="E594" i="10"/>
  <c r="B595" i="10"/>
  <c r="G595" i="10" s="1"/>
  <c r="E595" i="10"/>
  <c r="B596" i="10"/>
  <c r="E596" i="10"/>
  <c r="B597" i="10"/>
  <c r="E597" i="10"/>
  <c r="B598" i="10"/>
  <c r="E598" i="10"/>
  <c r="B599" i="10"/>
  <c r="G599" i="10" s="1"/>
  <c r="E599" i="10"/>
  <c r="B600" i="10"/>
  <c r="E600" i="10"/>
  <c r="B601" i="10"/>
  <c r="E601" i="10"/>
  <c r="B602" i="10"/>
  <c r="E602" i="10"/>
  <c r="B603" i="10"/>
  <c r="G603" i="10" s="1"/>
  <c r="E603" i="10"/>
  <c r="B604" i="10"/>
  <c r="E604" i="10"/>
  <c r="B605" i="10"/>
  <c r="E605" i="10"/>
  <c r="B606" i="10"/>
  <c r="E606" i="10"/>
  <c r="B607" i="10"/>
  <c r="G607" i="10" s="1"/>
  <c r="E607" i="10"/>
  <c r="B608" i="10"/>
  <c r="E608" i="10"/>
  <c r="B609" i="10"/>
  <c r="E609" i="10"/>
  <c r="B610" i="10"/>
  <c r="E610" i="10"/>
  <c r="B611" i="10"/>
  <c r="G611" i="10" s="1"/>
  <c r="E611" i="10"/>
  <c r="B612" i="10"/>
  <c r="E612" i="10"/>
  <c r="B613" i="10"/>
  <c r="E613" i="10"/>
  <c r="B614" i="10"/>
  <c r="E614" i="10"/>
  <c r="B615" i="10"/>
  <c r="G615" i="10" s="1"/>
  <c r="E615" i="10"/>
  <c r="B616" i="10"/>
  <c r="E616" i="10"/>
  <c r="B617" i="10"/>
  <c r="E617" i="10"/>
  <c r="B618" i="10"/>
  <c r="E618" i="10"/>
  <c r="B619" i="10"/>
  <c r="G619" i="10" s="1"/>
  <c r="E619" i="10"/>
  <c r="B620" i="10"/>
  <c r="E620" i="10"/>
  <c r="B621" i="10"/>
  <c r="E621" i="10"/>
  <c r="B622" i="10"/>
  <c r="E622" i="10"/>
  <c r="B623" i="10"/>
  <c r="G623" i="10" s="1"/>
  <c r="E623" i="10"/>
  <c r="B624" i="10"/>
  <c r="E624" i="10"/>
  <c r="B625" i="10"/>
  <c r="E625" i="10"/>
  <c r="B626" i="10"/>
  <c r="E626" i="10"/>
  <c r="B627" i="10"/>
  <c r="G627" i="10" s="1"/>
  <c r="E627" i="10"/>
  <c r="B628" i="10"/>
  <c r="E628" i="10"/>
  <c r="B629" i="10"/>
  <c r="E629" i="10"/>
  <c r="B630" i="10"/>
  <c r="E630" i="10"/>
  <c r="B631" i="10"/>
  <c r="G631" i="10" s="1"/>
  <c r="E631" i="10"/>
  <c r="B632" i="10"/>
  <c r="E632" i="10"/>
  <c r="B633" i="10"/>
  <c r="E633" i="10"/>
  <c r="B634" i="10"/>
  <c r="E634" i="10"/>
  <c r="B635" i="10"/>
  <c r="G635" i="10" s="1"/>
  <c r="E635" i="10"/>
  <c r="B636" i="10"/>
  <c r="E636" i="10"/>
  <c r="B637" i="10"/>
  <c r="E637" i="10"/>
  <c r="B638" i="10"/>
  <c r="E638" i="10"/>
  <c r="B639" i="10"/>
  <c r="G639" i="10" s="1"/>
  <c r="E639" i="10"/>
  <c r="B640" i="10"/>
  <c r="E640" i="10"/>
  <c r="B641" i="10"/>
  <c r="E641" i="10"/>
  <c r="B642" i="10"/>
  <c r="E642" i="10"/>
  <c r="B643" i="10"/>
  <c r="G643" i="10" s="1"/>
  <c r="E643" i="10"/>
  <c r="B644" i="10"/>
  <c r="E644" i="10"/>
  <c r="B645" i="10"/>
  <c r="E645" i="10"/>
  <c r="B646" i="10"/>
  <c r="E646" i="10"/>
  <c r="B647" i="10"/>
  <c r="G647" i="10" s="1"/>
  <c r="E647" i="10"/>
  <c r="B648" i="10"/>
  <c r="E648" i="10"/>
  <c r="B649" i="10"/>
  <c r="E649" i="10"/>
  <c r="B650" i="10"/>
  <c r="E650" i="10"/>
  <c r="B651" i="10"/>
  <c r="G651" i="10" s="1"/>
  <c r="E651" i="10"/>
  <c r="B652" i="10"/>
  <c r="E652" i="10"/>
  <c r="B653" i="10"/>
  <c r="E653" i="10"/>
  <c r="B654" i="10"/>
  <c r="E654" i="10"/>
  <c r="B655" i="10"/>
  <c r="G655" i="10" s="1"/>
  <c r="E655" i="10"/>
  <c r="B656" i="10"/>
  <c r="E656" i="10"/>
  <c r="B657" i="10"/>
  <c r="E657" i="10"/>
  <c r="B658" i="10"/>
  <c r="E658" i="10"/>
  <c r="B659" i="10"/>
  <c r="G659" i="10" s="1"/>
  <c r="E659" i="10"/>
  <c r="B660" i="10"/>
  <c r="E660" i="10"/>
  <c r="B661" i="10"/>
  <c r="E661" i="10"/>
  <c r="B662" i="10"/>
  <c r="E662" i="10"/>
  <c r="B663" i="10"/>
  <c r="G663" i="10" s="1"/>
  <c r="E663" i="10"/>
  <c r="B664" i="10"/>
  <c r="E664" i="10"/>
  <c r="B665" i="10"/>
  <c r="E665" i="10"/>
  <c r="B666" i="10"/>
  <c r="E666" i="10"/>
  <c r="B667" i="10"/>
  <c r="G667" i="10" s="1"/>
  <c r="E667" i="10"/>
  <c r="B668" i="10"/>
  <c r="E668" i="10"/>
  <c r="B669" i="10"/>
  <c r="E669" i="10"/>
  <c r="B670" i="10"/>
  <c r="E670" i="10"/>
  <c r="B671" i="10"/>
  <c r="G671" i="10" s="1"/>
  <c r="E671" i="10"/>
  <c r="B672" i="10"/>
  <c r="E672" i="10"/>
  <c r="B673" i="10"/>
  <c r="E673" i="10"/>
  <c r="B674" i="10"/>
  <c r="E674" i="10"/>
  <c r="B675" i="10"/>
  <c r="G675" i="10" s="1"/>
  <c r="E675" i="10"/>
  <c r="B676" i="10"/>
  <c r="E676" i="10"/>
  <c r="B677" i="10"/>
  <c r="E677" i="10"/>
  <c r="B678" i="10"/>
  <c r="E678" i="10"/>
  <c r="B679" i="10"/>
  <c r="G679" i="10" s="1"/>
  <c r="E679" i="10"/>
  <c r="B680" i="10"/>
  <c r="E680" i="10"/>
  <c r="B681" i="10"/>
  <c r="E681" i="10"/>
  <c r="B682" i="10"/>
  <c r="E682" i="10"/>
  <c r="B683" i="10"/>
  <c r="G683" i="10" s="1"/>
  <c r="E683" i="10"/>
  <c r="B684" i="10"/>
  <c r="E684" i="10"/>
  <c r="B685" i="10"/>
  <c r="E685" i="10"/>
  <c r="B686" i="10"/>
  <c r="E686" i="10"/>
  <c r="B687" i="10"/>
  <c r="G687" i="10" s="1"/>
  <c r="E687" i="10"/>
  <c r="B688" i="10"/>
  <c r="E688" i="10"/>
  <c r="B689" i="10"/>
  <c r="E689" i="10"/>
  <c r="B690" i="10"/>
  <c r="E690" i="10"/>
  <c r="B691" i="10"/>
  <c r="G691" i="10" s="1"/>
  <c r="E691" i="10"/>
  <c r="B692" i="10"/>
  <c r="E692" i="10"/>
  <c r="B693" i="10"/>
  <c r="E693" i="10"/>
  <c r="B694" i="10"/>
  <c r="E694" i="10"/>
  <c r="B695" i="10"/>
  <c r="G695" i="10" s="1"/>
  <c r="E695" i="10"/>
  <c r="B696" i="10"/>
  <c r="E696" i="10"/>
  <c r="B697" i="10"/>
  <c r="E697" i="10"/>
  <c r="B698" i="10"/>
  <c r="E698" i="10"/>
  <c r="B699" i="10"/>
  <c r="G699" i="10" s="1"/>
  <c r="E699" i="10"/>
  <c r="B700" i="10"/>
  <c r="E700" i="10"/>
  <c r="B701" i="10"/>
  <c r="E701" i="10"/>
  <c r="B702" i="10"/>
  <c r="E702" i="10"/>
  <c r="B703" i="10"/>
  <c r="G703" i="10" s="1"/>
  <c r="E703" i="10"/>
  <c r="B704" i="10"/>
  <c r="E704" i="10"/>
  <c r="B705" i="10"/>
  <c r="E705" i="10"/>
  <c r="B706" i="10"/>
  <c r="E706" i="10"/>
  <c r="B707" i="10"/>
  <c r="G707" i="10" s="1"/>
  <c r="E707" i="10"/>
  <c r="B708" i="10"/>
  <c r="E708" i="10"/>
  <c r="B709" i="10"/>
  <c r="E709" i="10"/>
  <c r="B710" i="10"/>
  <c r="E710" i="10"/>
  <c r="B711" i="10"/>
  <c r="G711" i="10" s="1"/>
  <c r="E711" i="10"/>
  <c r="B712" i="10"/>
  <c r="E712" i="10"/>
  <c r="B713" i="10"/>
  <c r="E713" i="10"/>
  <c r="B714" i="10"/>
  <c r="E714" i="10"/>
  <c r="B715" i="10"/>
  <c r="G715" i="10" s="1"/>
  <c r="E715" i="10"/>
  <c r="B716" i="10"/>
  <c r="E716" i="10"/>
  <c r="B717" i="10"/>
  <c r="E717" i="10"/>
  <c r="B718" i="10"/>
  <c r="E718" i="10"/>
  <c r="B719" i="10"/>
  <c r="G719" i="10" s="1"/>
  <c r="E719" i="10"/>
  <c r="B720" i="10"/>
  <c r="E720" i="10"/>
  <c r="B721" i="10"/>
  <c r="E721" i="10"/>
  <c r="B722" i="10"/>
  <c r="E722" i="10"/>
  <c r="B723" i="10"/>
  <c r="G723" i="10" s="1"/>
  <c r="E723" i="10"/>
  <c r="B724" i="10"/>
  <c r="E724" i="10"/>
  <c r="B725" i="10"/>
  <c r="E725" i="10"/>
  <c r="B726" i="10"/>
  <c r="E726" i="10"/>
  <c r="B727" i="10"/>
  <c r="G727" i="10" s="1"/>
  <c r="E727" i="10"/>
  <c r="B728" i="10"/>
  <c r="E728" i="10"/>
  <c r="B729" i="10"/>
  <c r="E729" i="10"/>
  <c r="B730" i="10"/>
  <c r="E730" i="10"/>
  <c r="B731" i="10"/>
  <c r="G731" i="10" s="1"/>
  <c r="E731" i="10"/>
  <c r="B732" i="10"/>
  <c r="E732" i="10"/>
  <c r="B733" i="10"/>
  <c r="E733" i="10"/>
  <c r="B734" i="10"/>
  <c r="E734" i="10"/>
  <c r="B735" i="10"/>
  <c r="G735" i="10" s="1"/>
  <c r="E735" i="10"/>
  <c r="B736" i="10"/>
  <c r="E736" i="10"/>
  <c r="B737" i="10"/>
  <c r="E737" i="10"/>
  <c r="B738" i="10"/>
  <c r="E738" i="10"/>
  <c r="B739" i="10"/>
  <c r="G739" i="10" s="1"/>
  <c r="E739" i="10"/>
  <c r="B740" i="10"/>
  <c r="E740" i="10"/>
  <c r="B741" i="10"/>
  <c r="E741" i="10"/>
  <c r="B742" i="10"/>
  <c r="E742" i="10"/>
  <c r="B743" i="10"/>
  <c r="G743" i="10" s="1"/>
  <c r="E743" i="10"/>
  <c r="B744" i="10"/>
  <c r="E744" i="10"/>
  <c r="B745" i="10"/>
  <c r="E745" i="10"/>
  <c r="B746" i="10"/>
  <c r="E746" i="10"/>
  <c r="B747" i="10"/>
  <c r="G747" i="10" s="1"/>
  <c r="E747" i="10"/>
  <c r="B748" i="10"/>
  <c r="E748" i="10"/>
  <c r="B749" i="10"/>
  <c r="E749" i="10"/>
  <c r="B750" i="10"/>
  <c r="E750" i="10"/>
  <c r="B751" i="10"/>
  <c r="G751" i="10" s="1"/>
  <c r="E751" i="10"/>
  <c r="B752" i="10"/>
  <c r="E752" i="10"/>
  <c r="B753" i="10"/>
  <c r="E753" i="10"/>
  <c r="B754" i="10"/>
  <c r="E754" i="10"/>
  <c r="B755" i="10"/>
  <c r="G755" i="10" s="1"/>
  <c r="E755" i="10"/>
  <c r="B756" i="10"/>
  <c r="E756" i="10"/>
  <c r="B757" i="10"/>
  <c r="E757" i="10"/>
  <c r="B758" i="10"/>
  <c r="E758" i="10"/>
  <c r="B759" i="10"/>
  <c r="G759" i="10" s="1"/>
  <c r="E759" i="10"/>
  <c r="B760" i="10"/>
  <c r="E760" i="10"/>
  <c r="B761" i="10"/>
  <c r="E761" i="10"/>
  <c r="B762" i="10"/>
  <c r="E762" i="10"/>
  <c r="B763" i="10"/>
  <c r="G763" i="10" s="1"/>
  <c r="E763" i="10"/>
  <c r="B764" i="10"/>
  <c r="E764" i="10"/>
  <c r="B765" i="10"/>
  <c r="E765" i="10"/>
  <c r="B766" i="10"/>
  <c r="E766" i="10"/>
  <c r="B767" i="10"/>
  <c r="G767" i="10" s="1"/>
  <c r="E767" i="10"/>
  <c r="B768" i="10"/>
  <c r="E768" i="10"/>
  <c r="B769" i="10"/>
  <c r="E769" i="10"/>
  <c r="B770" i="10"/>
  <c r="E770" i="10"/>
  <c r="B771" i="10"/>
  <c r="G771" i="10" s="1"/>
  <c r="E771" i="10"/>
  <c r="B772" i="10"/>
  <c r="E772" i="10"/>
  <c r="B773" i="10"/>
  <c r="E773" i="10"/>
  <c r="B774" i="10"/>
  <c r="E774" i="10"/>
  <c r="B775" i="10"/>
  <c r="G775" i="10" s="1"/>
  <c r="E775" i="10"/>
  <c r="B776" i="10"/>
  <c r="E776" i="10"/>
  <c r="B777" i="10"/>
  <c r="E777" i="10"/>
  <c r="B778" i="10"/>
  <c r="E778" i="10"/>
  <c r="B779" i="10"/>
  <c r="G779" i="10" s="1"/>
  <c r="E779" i="10"/>
  <c r="B780" i="10"/>
  <c r="E780" i="10"/>
  <c r="B781" i="10"/>
  <c r="E781" i="10"/>
  <c r="B782" i="10"/>
  <c r="E782" i="10"/>
  <c r="B783" i="10"/>
  <c r="G783" i="10" s="1"/>
  <c r="E783" i="10"/>
  <c r="B784" i="10"/>
  <c r="E784" i="10"/>
  <c r="B785" i="10"/>
  <c r="E785" i="10"/>
  <c r="B786" i="10"/>
  <c r="E786" i="10"/>
  <c r="B787" i="10"/>
  <c r="G787" i="10" s="1"/>
  <c r="E787" i="10"/>
  <c r="B788" i="10"/>
  <c r="E788" i="10"/>
  <c r="B789" i="10"/>
  <c r="E789" i="10"/>
  <c r="B790" i="10"/>
  <c r="E790" i="10"/>
  <c r="B791" i="10"/>
  <c r="G791" i="10" s="1"/>
  <c r="E791" i="10"/>
  <c r="B792" i="10"/>
  <c r="E792" i="10"/>
  <c r="B793" i="10"/>
  <c r="E793" i="10"/>
  <c r="B794" i="10"/>
  <c r="E794" i="10"/>
  <c r="B795" i="10"/>
  <c r="G795" i="10" s="1"/>
  <c r="E795" i="10"/>
  <c r="B796" i="10"/>
  <c r="E796" i="10"/>
  <c r="B797" i="10"/>
  <c r="E797" i="10"/>
  <c r="B798" i="10"/>
  <c r="E798" i="10"/>
  <c r="B799" i="10"/>
  <c r="G799" i="10" s="1"/>
  <c r="E799" i="10"/>
  <c r="B800" i="10"/>
  <c r="E800" i="10"/>
  <c r="B801" i="10"/>
  <c r="E801" i="10"/>
  <c r="B802" i="10"/>
  <c r="E802" i="10"/>
  <c r="B803" i="10"/>
  <c r="G803" i="10" s="1"/>
  <c r="E803" i="10"/>
  <c r="B804" i="10"/>
  <c r="E804" i="10"/>
  <c r="B805" i="10"/>
  <c r="E805" i="10"/>
  <c r="B806" i="10"/>
  <c r="E806" i="10"/>
  <c r="B807" i="10"/>
  <c r="G807" i="10" s="1"/>
  <c r="E807" i="10"/>
  <c r="B808" i="10"/>
  <c r="E808" i="10"/>
  <c r="B809" i="10"/>
  <c r="E809" i="10"/>
  <c r="B810" i="10"/>
  <c r="E810" i="10"/>
  <c r="B811" i="10"/>
  <c r="G811" i="10" s="1"/>
  <c r="E811" i="10"/>
  <c r="B812" i="10"/>
  <c r="E812" i="10"/>
  <c r="B813" i="10"/>
  <c r="E813" i="10"/>
  <c r="B814" i="10"/>
  <c r="E814" i="10"/>
  <c r="B815" i="10"/>
  <c r="G815" i="10" s="1"/>
  <c r="E815" i="10"/>
  <c r="B816" i="10"/>
  <c r="E816" i="10"/>
  <c r="B817" i="10"/>
  <c r="E817" i="10"/>
  <c r="B818" i="10"/>
  <c r="E818" i="10"/>
  <c r="B819" i="10"/>
  <c r="G819" i="10" s="1"/>
  <c r="E819" i="10"/>
  <c r="B820" i="10"/>
  <c r="E820" i="10"/>
  <c r="B821" i="10"/>
  <c r="E821" i="10"/>
  <c r="B822" i="10"/>
  <c r="E822" i="10"/>
  <c r="B823" i="10"/>
  <c r="G823" i="10" s="1"/>
  <c r="E823" i="10"/>
  <c r="B824" i="10"/>
  <c r="E824" i="10"/>
  <c r="B825" i="10"/>
  <c r="E825" i="10"/>
  <c r="B826" i="10"/>
  <c r="E826" i="10"/>
  <c r="B827" i="10"/>
  <c r="G827" i="10" s="1"/>
  <c r="E827" i="10"/>
  <c r="B828" i="10"/>
  <c r="E828" i="10"/>
  <c r="B829" i="10"/>
  <c r="E829" i="10"/>
  <c r="B830" i="10"/>
  <c r="E830" i="10"/>
  <c r="B831" i="10"/>
  <c r="G831" i="10" s="1"/>
  <c r="E831" i="10"/>
  <c r="B832" i="10"/>
  <c r="E832" i="10"/>
  <c r="B833" i="10"/>
  <c r="E833" i="10"/>
  <c r="B834" i="10"/>
  <c r="E834" i="10"/>
  <c r="B835" i="10"/>
  <c r="G835" i="10" s="1"/>
  <c r="E835" i="10"/>
  <c r="B836" i="10"/>
  <c r="E836" i="10"/>
  <c r="B837" i="10"/>
  <c r="E837" i="10"/>
  <c r="B838" i="10"/>
  <c r="E838" i="10"/>
  <c r="B839" i="10"/>
  <c r="G839" i="10" s="1"/>
  <c r="E839" i="10"/>
  <c r="B840" i="10"/>
  <c r="E840" i="10"/>
  <c r="B841" i="10"/>
  <c r="E841" i="10"/>
  <c r="B842" i="10"/>
  <c r="E842" i="10"/>
  <c r="B843" i="10"/>
  <c r="G843" i="10" s="1"/>
  <c r="E843" i="10"/>
  <c r="B844" i="10"/>
  <c r="E844" i="10"/>
  <c r="B845" i="10"/>
  <c r="E845" i="10"/>
  <c r="B846" i="10"/>
  <c r="E846" i="10"/>
  <c r="B847" i="10"/>
  <c r="G847" i="10" s="1"/>
  <c r="E847" i="10"/>
  <c r="B848" i="10"/>
  <c r="E848" i="10"/>
  <c r="B849" i="10"/>
  <c r="E849" i="10"/>
  <c r="B850" i="10"/>
  <c r="E850" i="10"/>
  <c r="B851" i="10"/>
  <c r="G851" i="10" s="1"/>
  <c r="E851" i="10"/>
  <c r="B852" i="10"/>
  <c r="E852" i="10"/>
  <c r="B853" i="10"/>
  <c r="E853" i="10"/>
  <c r="B854" i="10"/>
  <c r="E854" i="10"/>
  <c r="B855" i="10"/>
  <c r="G855" i="10" s="1"/>
  <c r="E855" i="10"/>
  <c r="B856" i="10"/>
  <c r="E856" i="10"/>
  <c r="B857" i="10"/>
  <c r="E857" i="10"/>
  <c r="B858" i="10"/>
  <c r="E858" i="10"/>
  <c r="B859" i="10"/>
  <c r="G859" i="10" s="1"/>
  <c r="E859" i="10"/>
  <c r="B860" i="10"/>
  <c r="E860" i="10"/>
  <c r="B861" i="10"/>
  <c r="E861" i="10"/>
  <c r="B862" i="10"/>
  <c r="E862" i="10"/>
  <c r="B863" i="10"/>
  <c r="G863" i="10" s="1"/>
  <c r="E863" i="10"/>
  <c r="B864" i="10"/>
  <c r="E864" i="10"/>
  <c r="B865" i="10"/>
  <c r="E865" i="10"/>
  <c r="B866" i="10"/>
  <c r="E866" i="10"/>
  <c r="B867" i="10"/>
  <c r="G867" i="10" s="1"/>
  <c r="E867" i="10"/>
  <c r="B868" i="10"/>
  <c r="E868" i="10"/>
  <c r="B869" i="10"/>
  <c r="E869" i="10"/>
  <c r="B870" i="10"/>
  <c r="E870" i="10"/>
  <c r="B871" i="10"/>
  <c r="G871" i="10" s="1"/>
  <c r="E871" i="10"/>
  <c r="B872" i="10"/>
  <c r="E872" i="10"/>
  <c r="B873" i="10"/>
  <c r="E873" i="10"/>
  <c r="B874" i="10"/>
  <c r="E874" i="10"/>
  <c r="B875" i="10"/>
  <c r="G875" i="10" s="1"/>
  <c r="E875" i="10"/>
  <c r="B876" i="10"/>
  <c r="E876" i="10"/>
  <c r="B877" i="10"/>
  <c r="E877" i="10"/>
  <c r="B878" i="10"/>
  <c r="E878" i="10"/>
  <c r="B879" i="10"/>
  <c r="G879" i="10" s="1"/>
  <c r="E879" i="10"/>
  <c r="B880" i="10"/>
  <c r="E880" i="10"/>
  <c r="B881" i="10"/>
  <c r="E881" i="10"/>
  <c r="B882" i="10"/>
  <c r="E882" i="10"/>
  <c r="B883" i="10"/>
  <c r="G883" i="10" s="1"/>
  <c r="E883" i="10"/>
  <c r="B884" i="10"/>
  <c r="E884" i="10"/>
  <c r="B885" i="10"/>
  <c r="E885" i="10"/>
  <c r="B886" i="10"/>
  <c r="E886" i="10"/>
  <c r="B887" i="10"/>
  <c r="G887" i="10" s="1"/>
  <c r="E887" i="10"/>
  <c r="B888" i="10"/>
  <c r="E888" i="10"/>
  <c r="B889" i="10"/>
  <c r="E889" i="10"/>
  <c r="B890" i="10"/>
  <c r="E890" i="10"/>
  <c r="B891" i="10"/>
  <c r="G891" i="10" s="1"/>
  <c r="E891" i="10"/>
  <c r="B892" i="10"/>
  <c r="E892" i="10"/>
  <c r="B893" i="10"/>
  <c r="E893" i="10"/>
  <c r="B894" i="10"/>
  <c r="E894" i="10"/>
  <c r="B895" i="10"/>
  <c r="G895" i="10" s="1"/>
  <c r="E895" i="10"/>
  <c r="B896" i="10"/>
  <c r="E896" i="10"/>
  <c r="B897" i="10"/>
  <c r="E897" i="10"/>
  <c r="B898" i="10"/>
  <c r="E898" i="10"/>
  <c r="B899" i="10"/>
  <c r="G899" i="10" s="1"/>
  <c r="E899" i="10"/>
  <c r="B900" i="10"/>
  <c r="E900" i="10"/>
  <c r="B901" i="10"/>
  <c r="E901" i="10"/>
  <c r="B902" i="10"/>
  <c r="E902" i="10"/>
  <c r="B903" i="10"/>
  <c r="G903" i="10" s="1"/>
  <c r="E903" i="10"/>
  <c r="B904" i="10"/>
  <c r="E904" i="10"/>
  <c r="B905" i="10"/>
  <c r="E905" i="10"/>
  <c r="B906" i="10"/>
  <c r="E906" i="10"/>
  <c r="B907" i="10"/>
  <c r="G907" i="10" s="1"/>
  <c r="E907" i="10"/>
  <c r="B908" i="10"/>
  <c r="E908" i="10"/>
  <c r="B909" i="10"/>
  <c r="E909" i="10"/>
  <c r="B910" i="10"/>
  <c r="E910" i="10"/>
  <c r="B911" i="10"/>
  <c r="G911" i="10" s="1"/>
  <c r="E911" i="10"/>
  <c r="B912" i="10"/>
  <c r="E912" i="10"/>
  <c r="B913" i="10"/>
  <c r="E913" i="10"/>
  <c r="B914" i="10"/>
  <c r="E914" i="10"/>
  <c r="B915" i="10"/>
  <c r="G915" i="10" s="1"/>
  <c r="E915" i="10"/>
  <c r="B916" i="10"/>
  <c r="E916" i="10"/>
  <c r="B917" i="10"/>
  <c r="E917" i="10"/>
  <c r="B918" i="10"/>
  <c r="E918" i="10"/>
  <c r="B919" i="10"/>
  <c r="G919" i="10" s="1"/>
  <c r="E919" i="10"/>
  <c r="B920" i="10"/>
  <c r="E920" i="10"/>
  <c r="B921" i="10"/>
  <c r="E921" i="10"/>
  <c r="B922" i="10"/>
  <c r="E922" i="10"/>
  <c r="B923" i="10"/>
  <c r="G923" i="10" s="1"/>
  <c r="E923" i="10"/>
  <c r="B924" i="10"/>
  <c r="E924" i="10"/>
  <c r="B925" i="10"/>
  <c r="E925" i="10"/>
  <c r="B926" i="10"/>
  <c r="E926" i="10"/>
  <c r="B927" i="10"/>
  <c r="G927" i="10" s="1"/>
  <c r="E927" i="10"/>
  <c r="B928" i="10"/>
  <c r="E928" i="10"/>
  <c r="B929" i="10"/>
  <c r="E929" i="10"/>
  <c r="B930" i="10"/>
  <c r="E930" i="10"/>
  <c r="B931" i="10"/>
  <c r="G931" i="10" s="1"/>
  <c r="E931" i="10"/>
  <c r="B932" i="10"/>
  <c r="E932" i="10"/>
  <c r="B933" i="10"/>
  <c r="E933" i="10"/>
  <c r="B934" i="10"/>
  <c r="E934" i="10"/>
  <c r="B935" i="10"/>
  <c r="G935" i="10" s="1"/>
  <c r="E935" i="10"/>
  <c r="B936" i="10"/>
  <c r="E936" i="10"/>
  <c r="B937" i="10"/>
  <c r="E937" i="10"/>
  <c r="B938" i="10"/>
  <c r="E938" i="10"/>
  <c r="B939" i="10"/>
  <c r="E939" i="10"/>
  <c r="B940" i="10"/>
  <c r="E940" i="10"/>
  <c r="B941" i="10"/>
  <c r="E941" i="10"/>
  <c r="B942" i="10"/>
  <c r="E942" i="10"/>
  <c r="B943" i="10"/>
  <c r="E943" i="10"/>
  <c r="B944" i="10"/>
  <c r="E944" i="10"/>
  <c r="B945" i="10"/>
  <c r="E945" i="10"/>
  <c r="B946" i="10"/>
  <c r="E946" i="10"/>
  <c r="B947" i="10"/>
  <c r="E947" i="10"/>
  <c r="B948" i="10"/>
  <c r="E948" i="10"/>
  <c r="B949" i="10"/>
  <c r="E949" i="10"/>
  <c r="B950" i="10"/>
  <c r="E950" i="10"/>
  <c r="B951" i="10"/>
  <c r="E951" i="10"/>
  <c r="B952" i="10"/>
  <c r="E952" i="10"/>
  <c r="B953" i="10"/>
  <c r="E953" i="10"/>
  <c r="B954" i="10"/>
  <c r="E954" i="10"/>
  <c r="B955" i="10"/>
  <c r="E955" i="10"/>
  <c r="B956" i="10"/>
  <c r="E956" i="10"/>
  <c r="B957" i="10"/>
  <c r="E957" i="10"/>
  <c r="B958" i="10"/>
  <c r="E958" i="10"/>
  <c r="B959" i="10"/>
  <c r="E959" i="10"/>
  <c r="B960" i="10"/>
  <c r="E960" i="10"/>
  <c r="B961" i="10"/>
  <c r="E961" i="10"/>
  <c r="B962" i="10"/>
  <c r="E962" i="10"/>
  <c r="B963" i="10"/>
  <c r="E963" i="10"/>
  <c r="B964" i="10"/>
  <c r="E964" i="10"/>
  <c r="B965" i="10"/>
  <c r="E965" i="10"/>
  <c r="B966" i="10"/>
  <c r="E966" i="10"/>
  <c r="B967" i="10"/>
  <c r="E967" i="10"/>
  <c r="B968" i="10"/>
  <c r="E968" i="10"/>
  <c r="B969" i="10"/>
  <c r="E969" i="10"/>
  <c r="B970" i="10"/>
  <c r="E970" i="10"/>
  <c r="B971" i="10"/>
  <c r="E971" i="10"/>
  <c r="B972" i="10"/>
  <c r="E972" i="10"/>
  <c r="B973" i="10"/>
  <c r="E973" i="10"/>
  <c r="B974" i="10"/>
  <c r="E974" i="10"/>
  <c r="B975" i="10"/>
  <c r="E975" i="10"/>
  <c r="B976" i="10"/>
  <c r="E976" i="10"/>
  <c r="B977" i="10"/>
  <c r="E977" i="10"/>
  <c r="B978" i="10"/>
  <c r="E978" i="10"/>
  <c r="B979" i="10"/>
  <c r="E979" i="10"/>
  <c r="B980" i="10"/>
  <c r="E980" i="10"/>
  <c r="B981" i="10"/>
  <c r="E981" i="10"/>
  <c r="B982" i="10"/>
  <c r="E982" i="10"/>
  <c r="B983" i="10"/>
  <c r="E983" i="10"/>
  <c r="B984" i="10"/>
  <c r="E984" i="10"/>
  <c r="B985" i="10"/>
  <c r="E985" i="10"/>
  <c r="B986" i="10"/>
  <c r="E986" i="10"/>
  <c r="B987" i="10"/>
  <c r="E987" i="10"/>
  <c r="B988" i="10"/>
  <c r="E988" i="10"/>
  <c r="B989" i="10"/>
  <c r="E989" i="10"/>
  <c r="B990" i="10"/>
  <c r="E990" i="10"/>
  <c r="B991" i="10"/>
  <c r="E991" i="10"/>
  <c r="B992" i="10"/>
  <c r="E992" i="10"/>
  <c r="B993" i="10"/>
  <c r="E993" i="10"/>
  <c r="B994" i="10"/>
  <c r="E994" i="10"/>
  <c r="B995" i="10"/>
  <c r="E995" i="10"/>
  <c r="B996" i="10"/>
  <c r="E996" i="10"/>
  <c r="B997" i="10"/>
  <c r="E997" i="10"/>
  <c r="B998" i="10"/>
  <c r="E998" i="10"/>
  <c r="B999" i="10"/>
  <c r="E999" i="10"/>
  <c r="B1000" i="10"/>
  <c r="E1000" i="10"/>
  <c r="B1001" i="10"/>
  <c r="E1001" i="10"/>
  <c r="B1002" i="10"/>
  <c r="E1002" i="10"/>
  <c r="B1003" i="10"/>
  <c r="E1003" i="10"/>
  <c r="B1004" i="10"/>
  <c r="E1004" i="10"/>
  <c r="B1005" i="10"/>
  <c r="E1005" i="10"/>
  <c r="B1006" i="10"/>
  <c r="E1006" i="10"/>
  <c r="B1007" i="10"/>
  <c r="E1007" i="10"/>
  <c r="B1008" i="10"/>
  <c r="E1008" i="10"/>
  <c r="B1009" i="10"/>
  <c r="E1009" i="10"/>
  <c r="B1010" i="10"/>
  <c r="E1010" i="10"/>
  <c r="B1011" i="10"/>
  <c r="E1011" i="10"/>
  <c r="B1012" i="10"/>
  <c r="E1012" i="10"/>
  <c r="B1013" i="10"/>
  <c r="E1013" i="10"/>
  <c r="B1014" i="10"/>
  <c r="E1014" i="10"/>
  <c r="B1015" i="10"/>
  <c r="E1015" i="10"/>
  <c r="B1016" i="10"/>
  <c r="E1016" i="10"/>
  <c r="B1017" i="10"/>
  <c r="E1017" i="10"/>
  <c r="B1018" i="10"/>
  <c r="E1018" i="10"/>
  <c r="B1019" i="10"/>
  <c r="E1019" i="10"/>
  <c r="B1020" i="10"/>
  <c r="E1020" i="10"/>
  <c r="B1021" i="10"/>
  <c r="E1021" i="10"/>
  <c r="B1022" i="10"/>
  <c r="E1022" i="10"/>
  <c r="B1023" i="10"/>
  <c r="E1023" i="10"/>
  <c r="B1024" i="10"/>
  <c r="E1024" i="10"/>
  <c r="B1025" i="10"/>
  <c r="E1025" i="10"/>
  <c r="B1026" i="10"/>
  <c r="E1026" i="10"/>
  <c r="B1027" i="10"/>
  <c r="E1027" i="10"/>
  <c r="B1028" i="10"/>
  <c r="E1028" i="10"/>
  <c r="B1029" i="10"/>
  <c r="E1029" i="10"/>
  <c r="B1030" i="10"/>
  <c r="E1030" i="10"/>
  <c r="B1031" i="10"/>
  <c r="E1031" i="10"/>
  <c r="B1032" i="10"/>
  <c r="E1032" i="10"/>
  <c r="B1033" i="10"/>
  <c r="E1033" i="10"/>
  <c r="B1034" i="10"/>
  <c r="E1034" i="10"/>
  <c r="B1035" i="10"/>
  <c r="E1035" i="10"/>
  <c r="B1036" i="10"/>
  <c r="E1036" i="10"/>
  <c r="B1037" i="10"/>
  <c r="E1037" i="10"/>
  <c r="B1038" i="10"/>
  <c r="E1038" i="10"/>
  <c r="B1039" i="10"/>
  <c r="E1039" i="10"/>
  <c r="B1040" i="10"/>
  <c r="E1040" i="10"/>
  <c r="B1041" i="10"/>
  <c r="E1041" i="10"/>
  <c r="B1042" i="10"/>
  <c r="E1042" i="10"/>
  <c r="B1043" i="10"/>
  <c r="E1043" i="10"/>
  <c r="B1044" i="10"/>
  <c r="E1044" i="10"/>
  <c r="B1045" i="10"/>
  <c r="E1045" i="10"/>
  <c r="B1046" i="10"/>
  <c r="E1046" i="10"/>
  <c r="B1047" i="10"/>
  <c r="E1047" i="10"/>
  <c r="B1048" i="10"/>
  <c r="E1048" i="10"/>
  <c r="B1049" i="10"/>
  <c r="E1049" i="10"/>
  <c r="B1050" i="10"/>
  <c r="E1050" i="10"/>
  <c r="B1051" i="10"/>
  <c r="E1051" i="10"/>
  <c r="B1052" i="10"/>
  <c r="E1052" i="10"/>
  <c r="B1053" i="10"/>
  <c r="E1053" i="10"/>
  <c r="B1054" i="10"/>
  <c r="E1054" i="10"/>
  <c r="B1055" i="10"/>
  <c r="E1055" i="10"/>
  <c r="B1056" i="10"/>
  <c r="E1056" i="10"/>
  <c r="B1057" i="10"/>
  <c r="E1057" i="10"/>
  <c r="B1058" i="10"/>
  <c r="E1058" i="10"/>
  <c r="B1059" i="10"/>
  <c r="E1059" i="10"/>
  <c r="B1060" i="10"/>
  <c r="E1060" i="10"/>
  <c r="B1061" i="10"/>
  <c r="E1061" i="10"/>
  <c r="B1062" i="10"/>
  <c r="E1062" i="10"/>
  <c r="B1063" i="10"/>
  <c r="E1063" i="10"/>
  <c r="B1064" i="10"/>
  <c r="E1064" i="10"/>
  <c r="B1065" i="10"/>
  <c r="E1065" i="10"/>
  <c r="B1066" i="10"/>
  <c r="E1066" i="10"/>
  <c r="B1067" i="10"/>
  <c r="E1067" i="10"/>
  <c r="B1068" i="10"/>
  <c r="E1068" i="10"/>
  <c r="B1069" i="10"/>
  <c r="E1069" i="10"/>
  <c r="B1070" i="10"/>
  <c r="E1070" i="10"/>
  <c r="B1071" i="10"/>
  <c r="E1071" i="10"/>
  <c r="B1072" i="10"/>
  <c r="E1072" i="10"/>
  <c r="B1073" i="10"/>
  <c r="E1073" i="10"/>
  <c r="B1074" i="10"/>
  <c r="E1074" i="10"/>
  <c r="B1075" i="10"/>
  <c r="E1075" i="10"/>
  <c r="B1076" i="10"/>
  <c r="E1076" i="10"/>
  <c r="B1077" i="10"/>
  <c r="E1077" i="10"/>
  <c r="B1078" i="10"/>
  <c r="E1078" i="10"/>
  <c r="B1079" i="10"/>
  <c r="E1079" i="10"/>
  <c r="B1080" i="10"/>
  <c r="E1080" i="10"/>
  <c r="B1081" i="10"/>
  <c r="E1081" i="10"/>
  <c r="B1082" i="10"/>
  <c r="E1082" i="10"/>
  <c r="B1083" i="10"/>
  <c r="E1083" i="10"/>
  <c r="B1084" i="10"/>
  <c r="E1084" i="10"/>
  <c r="B1085" i="10"/>
  <c r="E1085" i="10"/>
  <c r="B1086" i="10"/>
  <c r="E1086" i="10"/>
  <c r="B1087" i="10"/>
  <c r="E1087" i="10"/>
  <c r="B1088" i="10"/>
  <c r="E1088" i="10"/>
  <c r="B1089" i="10"/>
  <c r="E1089" i="10"/>
  <c r="B1090" i="10"/>
  <c r="E1090" i="10"/>
  <c r="B1091" i="10"/>
  <c r="E1091" i="10"/>
  <c r="B1092" i="10"/>
  <c r="E1092" i="10"/>
  <c r="B1093" i="10"/>
  <c r="E1093" i="10"/>
  <c r="B1094" i="10"/>
  <c r="E1094" i="10"/>
  <c r="B1095" i="10"/>
  <c r="E1095" i="10"/>
  <c r="B1096" i="10"/>
  <c r="E1096" i="10"/>
  <c r="B1097" i="10"/>
  <c r="E1097" i="10"/>
  <c r="B1098" i="10"/>
  <c r="E1098" i="10"/>
  <c r="B1099" i="10"/>
  <c r="E1099" i="10"/>
  <c r="B1100" i="10"/>
  <c r="E1100" i="10"/>
  <c r="B1101" i="10"/>
  <c r="E1101" i="10"/>
  <c r="B1102" i="10"/>
  <c r="E1102" i="10"/>
  <c r="B1103" i="10"/>
  <c r="E1103" i="10"/>
  <c r="B1104" i="10"/>
  <c r="E1104" i="10"/>
  <c r="B1105" i="10"/>
  <c r="E1105" i="10"/>
  <c r="B1106" i="10"/>
  <c r="E1106" i="10"/>
  <c r="B1107" i="10"/>
  <c r="E1107" i="10"/>
  <c r="B1108" i="10"/>
  <c r="E1108" i="10"/>
  <c r="B1109" i="10"/>
  <c r="E1109" i="10"/>
  <c r="B1110" i="10"/>
  <c r="E1110" i="10"/>
  <c r="B1111" i="10"/>
  <c r="E1111" i="10"/>
  <c r="B1112" i="10"/>
  <c r="E1112" i="10"/>
  <c r="B1113" i="10"/>
  <c r="E1113" i="10"/>
  <c r="B1114" i="10"/>
  <c r="E1114" i="10"/>
  <c r="B1115" i="10"/>
  <c r="E1115" i="10"/>
  <c r="B1116" i="10"/>
  <c r="E1116" i="10"/>
  <c r="B1117" i="10"/>
  <c r="E1117" i="10"/>
  <c r="B1118" i="10"/>
  <c r="E1118" i="10"/>
  <c r="B1119" i="10"/>
  <c r="E1119" i="10"/>
  <c r="B1120" i="10"/>
  <c r="E1120" i="10"/>
  <c r="B1121" i="10"/>
  <c r="E1121" i="10"/>
  <c r="B1122" i="10"/>
  <c r="E1122" i="10"/>
  <c r="B1123" i="10"/>
  <c r="E1123" i="10"/>
  <c r="B1124" i="10"/>
  <c r="E1124" i="10"/>
  <c r="B1125" i="10"/>
  <c r="E1125" i="10"/>
  <c r="B1126" i="10"/>
  <c r="E1126" i="10"/>
  <c r="B1127" i="10"/>
  <c r="E1127" i="10"/>
  <c r="B1128" i="10"/>
  <c r="E1128" i="10"/>
  <c r="B1129" i="10"/>
  <c r="E1129" i="10"/>
  <c r="B1130" i="10"/>
  <c r="E1130" i="10"/>
  <c r="B1131" i="10"/>
  <c r="E1131" i="10"/>
  <c r="B1132" i="10"/>
  <c r="E1132" i="10"/>
  <c r="B1133" i="10"/>
  <c r="E1133" i="10"/>
  <c r="B1134" i="10"/>
  <c r="E1134" i="10"/>
  <c r="B1135" i="10"/>
  <c r="E1135" i="10"/>
  <c r="B1136" i="10"/>
  <c r="E1136" i="10"/>
  <c r="B1137" i="10"/>
  <c r="E1137" i="10"/>
  <c r="B1138" i="10"/>
  <c r="E1138" i="10"/>
  <c r="B1139" i="10"/>
  <c r="E1139" i="10"/>
  <c r="B1140" i="10"/>
  <c r="E1140" i="10"/>
  <c r="B1141" i="10"/>
  <c r="E1141" i="10"/>
  <c r="B1142" i="10"/>
  <c r="E1142" i="10"/>
  <c r="B1143" i="10"/>
  <c r="E1143" i="10"/>
  <c r="B1144" i="10"/>
  <c r="E1144" i="10"/>
  <c r="B1145" i="10"/>
  <c r="E1145" i="10"/>
  <c r="B1146" i="10"/>
  <c r="E1146" i="10"/>
  <c r="B1147" i="10"/>
  <c r="E1147" i="10"/>
  <c r="B1148" i="10"/>
  <c r="E1148" i="10"/>
  <c r="B1149" i="10"/>
  <c r="E1149" i="10"/>
  <c r="B1150" i="10"/>
  <c r="E1150" i="10"/>
  <c r="B1151" i="10"/>
  <c r="E1151" i="10"/>
  <c r="B1152" i="10"/>
  <c r="E1152" i="10"/>
  <c r="B1153" i="10"/>
  <c r="E1153" i="10"/>
  <c r="B1154" i="10"/>
  <c r="E1154" i="10"/>
  <c r="B1155" i="10"/>
  <c r="E1155" i="10"/>
  <c r="B1156" i="10"/>
  <c r="E1156" i="10"/>
  <c r="B1157" i="10"/>
  <c r="E1157" i="10"/>
  <c r="B1158" i="10"/>
  <c r="E1158" i="10"/>
  <c r="B1159" i="10"/>
  <c r="E1159" i="10"/>
  <c r="B1160" i="10"/>
  <c r="E1160" i="10"/>
  <c r="B1161" i="10"/>
  <c r="E1161" i="10"/>
  <c r="B1162" i="10"/>
  <c r="E1162" i="10"/>
  <c r="B1163" i="10"/>
  <c r="E1163" i="10"/>
  <c r="B1164" i="10"/>
  <c r="E1164" i="10"/>
  <c r="B1165" i="10"/>
  <c r="E1165" i="10"/>
  <c r="B1166" i="10"/>
  <c r="E1166" i="10"/>
  <c r="B1167" i="10"/>
  <c r="E1167" i="10"/>
  <c r="B1168" i="10"/>
  <c r="E1168" i="10"/>
  <c r="B1169" i="10"/>
  <c r="E1169" i="10"/>
  <c r="B1170" i="10"/>
  <c r="E1170" i="10"/>
  <c r="B1171" i="10"/>
  <c r="E1171" i="10"/>
  <c r="B1172" i="10"/>
  <c r="E1172" i="10"/>
  <c r="B1173" i="10"/>
  <c r="E1173" i="10"/>
  <c r="B1174" i="10"/>
  <c r="E1174" i="10"/>
  <c r="B1175" i="10"/>
  <c r="E1175" i="10"/>
  <c r="B1176" i="10"/>
  <c r="E1176" i="10"/>
  <c r="B1177" i="10"/>
  <c r="E1177" i="10"/>
  <c r="B1178" i="10"/>
  <c r="E1178" i="10"/>
  <c r="B1179" i="10"/>
  <c r="E1179" i="10"/>
  <c r="B1180" i="10"/>
  <c r="E1180" i="10"/>
  <c r="B1181" i="10"/>
  <c r="E1181" i="10"/>
  <c r="B1182" i="10"/>
  <c r="E1182" i="10"/>
  <c r="B1183" i="10"/>
  <c r="E1183" i="10"/>
  <c r="B1184" i="10"/>
  <c r="E1184" i="10"/>
  <c r="B1185" i="10"/>
  <c r="E1185" i="10"/>
  <c r="B1186" i="10"/>
  <c r="E1186" i="10"/>
  <c r="B1187" i="10"/>
  <c r="E1187" i="10"/>
  <c r="B1188" i="10"/>
  <c r="E1188" i="10"/>
  <c r="B1189" i="10"/>
  <c r="E1189" i="10"/>
  <c r="B1190" i="10"/>
  <c r="E1190" i="10"/>
  <c r="B1191" i="10"/>
  <c r="E1191" i="10"/>
  <c r="B1192" i="10"/>
  <c r="E1192" i="10"/>
  <c r="B1193" i="10"/>
  <c r="E1193" i="10"/>
  <c r="B1194" i="10"/>
  <c r="E1194" i="10"/>
  <c r="B1195" i="10"/>
  <c r="E1195" i="10"/>
  <c r="B1196" i="10"/>
  <c r="E1196" i="10"/>
  <c r="B1197" i="10"/>
  <c r="E1197" i="10"/>
  <c r="B1198" i="10"/>
  <c r="E1198" i="10"/>
  <c r="B1199" i="10"/>
  <c r="E1199" i="10"/>
  <c r="B1200" i="10"/>
  <c r="E1200" i="10"/>
  <c r="B1201" i="10"/>
  <c r="E1201" i="10"/>
  <c r="B1202" i="10"/>
  <c r="E1202" i="10"/>
  <c r="B1203" i="10"/>
  <c r="E1203" i="10"/>
  <c r="B1204" i="10"/>
  <c r="E1204" i="10"/>
  <c r="B1205" i="10"/>
  <c r="E1205" i="10"/>
  <c r="B1206" i="10"/>
  <c r="E1206" i="10"/>
  <c r="B1207" i="10"/>
  <c r="E1207" i="10"/>
  <c r="B1208" i="10"/>
  <c r="E1208" i="10"/>
  <c r="B1209" i="10"/>
  <c r="E1209" i="10"/>
  <c r="B1210" i="10"/>
  <c r="E1210" i="10"/>
  <c r="B1211" i="10"/>
  <c r="E1211" i="10"/>
  <c r="B1212" i="10"/>
  <c r="E1212" i="10"/>
  <c r="B1213" i="10"/>
  <c r="E1213" i="10"/>
  <c r="B1214" i="10"/>
  <c r="E1214" i="10"/>
  <c r="B1215" i="10"/>
  <c r="E1215" i="10"/>
  <c r="B1216" i="10"/>
  <c r="E1216" i="10"/>
  <c r="B1217" i="10"/>
  <c r="E1217" i="10"/>
  <c r="B1218" i="10"/>
  <c r="E1218" i="10"/>
  <c r="B1219" i="10"/>
  <c r="E1219" i="10"/>
  <c r="B1220" i="10"/>
  <c r="E1220" i="10"/>
  <c r="B1221" i="10"/>
  <c r="E1221" i="10"/>
  <c r="B1222" i="10"/>
  <c r="E1222" i="10"/>
  <c r="B1223" i="10"/>
  <c r="E1223" i="10"/>
  <c r="B1224" i="10"/>
  <c r="E1224" i="10"/>
  <c r="B1225" i="10"/>
  <c r="E1225" i="10"/>
  <c r="B1226" i="10"/>
  <c r="E1226" i="10"/>
  <c r="B1227" i="10"/>
  <c r="E1227" i="10"/>
  <c r="B1228" i="10"/>
  <c r="E1228" i="10"/>
  <c r="B1229" i="10"/>
  <c r="E1229" i="10"/>
  <c r="B1230" i="10"/>
  <c r="E1230" i="10"/>
  <c r="B1231" i="10"/>
  <c r="E1231" i="10"/>
  <c r="B1232" i="10"/>
  <c r="E1232" i="10"/>
  <c r="B1233" i="10"/>
  <c r="E1233" i="10"/>
  <c r="B1234" i="10"/>
  <c r="E1234" i="10"/>
  <c r="B1235" i="10"/>
  <c r="E1235" i="10"/>
  <c r="B1236" i="10"/>
  <c r="E1236" i="10"/>
  <c r="B1237" i="10"/>
  <c r="E1237" i="10"/>
  <c r="B1238" i="10"/>
  <c r="E1238" i="10"/>
  <c r="B1239" i="10"/>
  <c r="E1239" i="10"/>
  <c r="B1240" i="10"/>
  <c r="E1240" i="10"/>
  <c r="B1241" i="10"/>
  <c r="E1241" i="10"/>
  <c r="B1242" i="10"/>
  <c r="E1242" i="10"/>
  <c r="B1243" i="10"/>
  <c r="E1243" i="10"/>
  <c r="B1244" i="10"/>
  <c r="E1244" i="10"/>
  <c r="B1245" i="10"/>
  <c r="E1245" i="10"/>
  <c r="B1246" i="10"/>
  <c r="E1246" i="10"/>
  <c r="B1247" i="10"/>
  <c r="E1247" i="10"/>
  <c r="B1248" i="10"/>
  <c r="E1248" i="10"/>
  <c r="B1249" i="10"/>
  <c r="E1249" i="10"/>
  <c r="B1250" i="10"/>
  <c r="E1250" i="10"/>
  <c r="B1251" i="10"/>
  <c r="E1251" i="10"/>
  <c r="B1252" i="10"/>
  <c r="E1252" i="10"/>
  <c r="B1253" i="10"/>
  <c r="E1253" i="10"/>
  <c r="B1254" i="10"/>
  <c r="E1254" i="10"/>
  <c r="B1255" i="10"/>
  <c r="E1255" i="10"/>
  <c r="B1256" i="10"/>
  <c r="E1256" i="10"/>
  <c r="B1257" i="10"/>
  <c r="E1257" i="10"/>
  <c r="B1258" i="10"/>
  <c r="E1258" i="10"/>
  <c r="B1259" i="10"/>
  <c r="E1259" i="10"/>
  <c r="B1260" i="10"/>
  <c r="E1260" i="10"/>
  <c r="B1261" i="10"/>
  <c r="E1261" i="10"/>
  <c r="B1262" i="10"/>
  <c r="E1262" i="10"/>
  <c r="B1263" i="10"/>
  <c r="E1263" i="10"/>
  <c r="B1264" i="10"/>
  <c r="E1264" i="10"/>
  <c r="B1265" i="10"/>
  <c r="E1265" i="10"/>
  <c r="B1266" i="10"/>
  <c r="E1266" i="10"/>
  <c r="B1267" i="10"/>
  <c r="E1267" i="10"/>
  <c r="B1268" i="10"/>
  <c r="E1268" i="10"/>
  <c r="B1269" i="10"/>
  <c r="E1269" i="10"/>
  <c r="B1270" i="10"/>
  <c r="E1270" i="10"/>
  <c r="B1271" i="10"/>
  <c r="E1271" i="10"/>
  <c r="B1272" i="10"/>
  <c r="E1272" i="10"/>
  <c r="B1273" i="10"/>
  <c r="E1273" i="10"/>
  <c r="B1274" i="10"/>
  <c r="E1274" i="10"/>
  <c r="B1275" i="10"/>
  <c r="E1275" i="10"/>
  <c r="B1276" i="10"/>
  <c r="E1276" i="10"/>
  <c r="B1277" i="10"/>
  <c r="E1277" i="10"/>
  <c r="B1278" i="10"/>
  <c r="E1278" i="10"/>
  <c r="B1279" i="10"/>
  <c r="E1279" i="10"/>
  <c r="B1280" i="10"/>
  <c r="E1280" i="10"/>
  <c r="B1281" i="10"/>
  <c r="E1281" i="10"/>
  <c r="B1282" i="10"/>
  <c r="E1282" i="10"/>
  <c r="B1283" i="10"/>
  <c r="E1283" i="10"/>
  <c r="B1284" i="10"/>
  <c r="E1284" i="10"/>
  <c r="B1285" i="10"/>
  <c r="E1285" i="10"/>
  <c r="B1286" i="10"/>
  <c r="E1286" i="10"/>
  <c r="B1287" i="10"/>
  <c r="E1287" i="10"/>
  <c r="B1288" i="10"/>
  <c r="E1288" i="10"/>
  <c r="B1289" i="10"/>
  <c r="E1289" i="10"/>
  <c r="B1290" i="10"/>
  <c r="E1290" i="10"/>
  <c r="B1291" i="10"/>
  <c r="E1291" i="10"/>
  <c r="B1292" i="10"/>
  <c r="E1292" i="10"/>
  <c r="B1293" i="10"/>
  <c r="E1293" i="10"/>
  <c r="B1294" i="10"/>
  <c r="E1294" i="10"/>
  <c r="B1295" i="10"/>
  <c r="E1295" i="10"/>
  <c r="B1296" i="10"/>
  <c r="E1296" i="10"/>
  <c r="B1297" i="10"/>
  <c r="E1297" i="10"/>
  <c r="B1298" i="10"/>
  <c r="E1298" i="10"/>
  <c r="B1299" i="10"/>
  <c r="E1299" i="10"/>
  <c r="B1300" i="10"/>
  <c r="E1300" i="10"/>
  <c r="B1301" i="10"/>
  <c r="E1301" i="10"/>
  <c r="B1302" i="10"/>
  <c r="E1302" i="10"/>
  <c r="B1303" i="10"/>
  <c r="E1303" i="10"/>
  <c r="B1304" i="10"/>
  <c r="E1304" i="10"/>
  <c r="B1305" i="10"/>
  <c r="E1305" i="10"/>
  <c r="B1306" i="10"/>
  <c r="E1306" i="10"/>
  <c r="B1307" i="10"/>
  <c r="E1307" i="10"/>
  <c r="B1308" i="10"/>
  <c r="E1308" i="10"/>
  <c r="B1309" i="10"/>
  <c r="E1309" i="10"/>
  <c r="B1310" i="10"/>
  <c r="E1310" i="10"/>
  <c r="B1311" i="10"/>
  <c r="E1311" i="10"/>
  <c r="B1312" i="10"/>
  <c r="E1312" i="10"/>
  <c r="B1313" i="10"/>
  <c r="E1313" i="10"/>
  <c r="B1314" i="10"/>
  <c r="E1314" i="10"/>
  <c r="B1315" i="10"/>
  <c r="E1315" i="10"/>
  <c r="B1316" i="10"/>
  <c r="E1316" i="10"/>
  <c r="B1317" i="10"/>
  <c r="E1317" i="10"/>
  <c r="B1318" i="10"/>
  <c r="E1318" i="10"/>
  <c r="B1319" i="10"/>
  <c r="E1319" i="10"/>
  <c r="B1320" i="10"/>
  <c r="E1320" i="10"/>
  <c r="B1321" i="10"/>
  <c r="E1321" i="10"/>
  <c r="B1322" i="10"/>
  <c r="E1322" i="10"/>
  <c r="B1323" i="10"/>
  <c r="E1323" i="10"/>
  <c r="B1324" i="10"/>
  <c r="E1324" i="10"/>
  <c r="B1325" i="10"/>
  <c r="E1325" i="10"/>
  <c r="B1326" i="10"/>
  <c r="E1326" i="10"/>
  <c r="B1327" i="10"/>
  <c r="E1327" i="10"/>
  <c r="B1328" i="10"/>
  <c r="E1328" i="10"/>
  <c r="B1329" i="10"/>
  <c r="E1329" i="10"/>
  <c r="B1330" i="10"/>
  <c r="E1330" i="10"/>
  <c r="B1331" i="10"/>
  <c r="E1331" i="10"/>
  <c r="B1332" i="10"/>
  <c r="E1332" i="10"/>
  <c r="B1333" i="10"/>
  <c r="E1333" i="10"/>
  <c r="B1334" i="10"/>
  <c r="E1334" i="10"/>
  <c r="B1335" i="10"/>
  <c r="E1335" i="10"/>
  <c r="B1336" i="10"/>
  <c r="E1336" i="10"/>
  <c r="B1337" i="10"/>
  <c r="E1337" i="10"/>
  <c r="B1338" i="10"/>
  <c r="E1338" i="10"/>
  <c r="B1339" i="10"/>
  <c r="E1339" i="10"/>
  <c r="B1340" i="10"/>
  <c r="E1340" i="10"/>
  <c r="B1341" i="10"/>
  <c r="E1341" i="10"/>
  <c r="B1342" i="10"/>
  <c r="E1342" i="10"/>
  <c r="B1343" i="10"/>
  <c r="E1343" i="10"/>
  <c r="B1344" i="10"/>
  <c r="E1344" i="10"/>
  <c r="B1345" i="10"/>
  <c r="E1345" i="10"/>
  <c r="B1346" i="10"/>
  <c r="E1346" i="10"/>
  <c r="B1347" i="10"/>
  <c r="E1347" i="10"/>
  <c r="B1348" i="10"/>
  <c r="E1348" i="10"/>
  <c r="B1349" i="10"/>
  <c r="E1349" i="10"/>
  <c r="B1350" i="10"/>
  <c r="E1350" i="10"/>
  <c r="B1351" i="10"/>
  <c r="E1351" i="10"/>
  <c r="B1352" i="10"/>
  <c r="E1352" i="10"/>
  <c r="B1353" i="10"/>
  <c r="E1353" i="10"/>
  <c r="B1354" i="10"/>
  <c r="E1354" i="10"/>
  <c r="B1355" i="10"/>
  <c r="E1355" i="10"/>
  <c r="B1356" i="10"/>
  <c r="E1356" i="10"/>
  <c r="B1357" i="10"/>
  <c r="E1357" i="10"/>
  <c r="B1358" i="10"/>
  <c r="E1358" i="10"/>
  <c r="B1359" i="10"/>
  <c r="E1359" i="10"/>
  <c r="B1360" i="10"/>
  <c r="E1360" i="10"/>
  <c r="B1361" i="10"/>
  <c r="E1361" i="10"/>
  <c r="B1362" i="10"/>
  <c r="E1362" i="10"/>
  <c r="B1363" i="10"/>
  <c r="E1363" i="10"/>
  <c r="B1364" i="10"/>
  <c r="E1364" i="10"/>
  <c r="B1365" i="10"/>
  <c r="E1365" i="10"/>
  <c r="B1366" i="10"/>
  <c r="E1366" i="10"/>
  <c r="B1367" i="10"/>
  <c r="E1367" i="10"/>
  <c r="B1368" i="10"/>
  <c r="E1368" i="10"/>
  <c r="B1369" i="10"/>
  <c r="E1369" i="10"/>
  <c r="B1370" i="10"/>
  <c r="E1370" i="10"/>
  <c r="B1371" i="10"/>
  <c r="E1371" i="10"/>
  <c r="B1372" i="10"/>
  <c r="E1372" i="10"/>
  <c r="B1373" i="10"/>
  <c r="E1373" i="10"/>
  <c r="B1374" i="10"/>
  <c r="E1374" i="10"/>
  <c r="B1375" i="10"/>
  <c r="E1375" i="10"/>
  <c r="B1376" i="10"/>
  <c r="E1376" i="10"/>
  <c r="B1377" i="10"/>
  <c r="E1377" i="10"/>
  <c r="B1378" i="10"/>
  <c r="E1378" i="10"/>
  <c r="B1379" i="10"/>
  <c r="E1379" i="10"/>
  <c r="B1380" i="10"/>
  <c r="E1380" i="10"/>
  <c r="B1381" i="10"/>
  <c r="E1381" i="10"/>
  <c r="B1382" i="10"/>
  <c r="E1382" i="10"/>
  <c r="B1383" i="10"/>
  <c r="E1383" i="10"/>
  <c r="B1384" i="10"/>
  <c r="E1384" i="10"/>
  <c r="B1385" i="10"/>
  <c r="E1385" i="10"/>
  <c r="B1386" i="10"/>
  <c r="E1386" i="10"/>
  <c r="B1387" i="10"/>
  <c r="E1387" i="10"/>
  <c r="B1388" i="10"/>
  <c r="E1388" i="10"/>
  <c r="B1389" i="10"/>
  <c r="E1389" i="10"/>
  <c r="B1390" i="10"/>
  <c r="E1390" i="10"/>
  <c r="B1391" i="10"/>
  <c r="E1391" i="10"/>
  <c r="B1392" i="10"/>
  <c r="E1392" i="10"/>
  <c r="B1393" i="10"/>
  <c r="E1393" i="10"/>
  <c r="B1394" i="10"/>
  <c r="E1394" i="10"/>
  <c r="B1395" i="10"/>
  <c r="E1395" i="10"/>
  <c r="B1396" i="10"/>
  <c r="E1396" i="10"/>
  <c r="B1397" i="10"/>
  <c r="E1397" i="10"/>
  <c r="B1398" i="10"/>
  <c r="E1398" i="10"/>
  <c r="B1399" i="10"/>
  <c r="E1399" i="10"/>
  <c r="B1400" i="10"/>
  <c r="E1400" i="10"/>
  <c r="B1401" i="10"/>
  <c r="E1401" i="10"/>
  <c r="B1402" i="10"/>
  <c r="E1402" i="10"/>
  <c r="B1403" i="10"/>
  <c r="E1403" i="10"/>
  <c r="B1404" i="10"/>
  <c r="E1404" i="10"/>
  <c r="B1405" i="10"/>
  <c r="E1405" i="10"/>
  <c r="B1406" i="10"/>
  <c r="E1406" i="10"/>
  <c r="B1407" i="10"/>
  <c r="E1407" i="10"/>
  <c r="B1408" i="10"/>
  <c r="E1408" i="10"/>
  <c r="B1409" i="10"/>
  <c r="E1409" i="10"/>
  <c r="B1410" i="10"/>
  <c r="E1410" i="10"/>
  <c r="B1411" i="10"/>
  <c r="E1411" i="10"/>
  <c r="B1412" i="10"/>
  <c r="E1412" i="10"/>
  <c r="B1413" i="10"/>
  <c r="E1413" i="10"/>
  <c r="B1414" i="10"/>
  <c r="E1414" i="10"/>
  <c r="B1415" i="10"/>
  <c r="E1415" i="10"/>
  <c r="B1416" i="10"/>
  <c r="E1416" i="10"/>
  <c r="B1417" i="10"/>
  <c r="E1417" i="10"/>
  <c r="B1418" i="10"/>
  <c r="E1418" i="10"/>
  <c r="B1419" i="10"/>
  <c r="E1419" i="10"/>
  <c r="B1420" i="10"/>
  <c r="E1420" i="10"/>
  <c r="B1421" i="10"/>
  <c r="E1421" i="10"/>
  <c r="B1422" i="10"/>
  <c r="E1422" i="10"/>
  <c r="B1423" i="10"/>
  <c r="E1423" i="10"/>
  <c r="B1424" i="10"/>
  <c r="E1424" i="10"/>
  <c r="B1425" i="10"/>
  <c r="E1425" i="10"/>
  <c r="B1426" i="10"/>
  <c r="E1426" i="10"/>
  <c r="B1427" i="10"/>
  <c r="E1427" i="10"/>
  <c r="B1428" i="10"/>
  <c r="E1428" i="10"/>
  <c r="B1429" i="10"/>
  <c r="E1429" i="10"/>
  <c r="B1430" i="10"/>
  <c r="E1430" i="10"/>
  <c r="B1431" i="10"/>
  <c r="E1431" i="10"/>
  <c r="B1432" i="10"/>
  <c r="E1432" i="10"/>
  <c r="B1433" i="10"/>
  <c r="E1433" i="10"/>
  <c r="B1434" i="10"/>
  <c r="E1434" i="10"/>
  <c r="B1435" i="10"/>
  <c r="E1435" i="10"/>
  <c r="B1436" i="10"/>
  <c r="E1436" i="10"/>
  <c r="B1437" i="10"/>
  <c r="E1437" i="10"/>
  <c r="B1438" i="10"/>
  <c r="E1438" i="10"/>
  <c r="B1439" i="10"/>
  <c r="E1439" i="10"/>
  <c r="B1440" i="10"/>
  <c r="E1440" i="10"/>
  <c r="B1441" i="10"/>
  <c r="E1441" i="10"/>
  <c r="B1442" i="10"/>
  <c r="E1442" i="10"/>
  <c r="B1443" i="10"/>
  <c r="E1443" i="10"/>
  <c r="B1444" i="10"/>
  <c r="E1444" i="10"/>
  <c r="B1445" i="10"/>
  <c r="E1445" i="10"/>
  <c r="B1446" i="10"/>
  <c r="E1446" i="10"/>
  <c r="B1447" i="10"/>
  <c r="E1447" i="10"/>
  <c r="B1448" i="10"/>
  <c r="E1448" i="10"/>
  <c r="B1449" i="10"/>
  <c r="E1449" i="10"/>
  <c r="B1450" i="10"/>
  <c r="E1450" i="10"/>
  <c r="B1451" i="10"/>
  <c r="E1451" i="10"/>
  <c r="B1452" i="10"/>
  <c r="E1452" i="10"/>
  <c r="B1453" i="10"/>
  <c r="E1453" i="10"/>
  <c r="B1454" i="10"/>
  <c r="E1454" i="10"/>
  <c r="B1455" i="10"/>
  <c r="E1455" i="10"/>
  <c r="B1456" i="10"/>
  <c r="E1456" i="10"/>
  <c r="B1457" i="10"/>
  <c r="E1457" i="10"/>
  <c r="B1458" i="10"/>
  <c r="E1458" i="10"/>
  <c r="B1459" i="10"/>
  <c r="E1459" i="10"/>
  <c r="B1460" i="10"/>
  <c r="E1460" i="10"/>
  <c r="B1461" i="10"/>
  <c r="E1461" i="10"/>
  <c r="B1462" i="10"/>
  <c r="E1462" i="10"/>
  <c r="B1463" i="10"/>
  <c r="E1463" i="10"/>
  <c r="B1464" i="10"/>
  <c r="E1464" i="10"/>
  <c r="B1465" i="10"/>
  <c r="E1465" i="10"/>
  <c r="B1466" i="10"/>
  <c r="E1466" i="10"/>
  <c r="B1467" i="10"/>
  <c r="E1467" i="10"/>
  <c r="B1468" i="10"/>
  <c r="E1468" i="10"/>
  <c r="B1469" i="10"/>
  <c r="E1469" i="10"/>
  <c r="B1470" i="10"/>
  <c r="E1470" i="10"/>
  <c r="B1471" i="10"/>
  <c r="E1471" i="10"/>
  <c r="B1472" i="10"/>
  <c r="E1472" i="10"/>
  <c r="B1473" i="10"/>
  <c r="E1473" i="10"/>
  <c r="B1474" i="10"/>
  <c r="E1474" i="10"/>
  <c r="B1475" i="10"/>
  <c r="E1475" i="10"/>
  <c r="B1476" i="10"/>
  <c r="E1476" i="10"/>
  <c r="B1477" i="10"/>
  <c r="E1477" i="10"/>
  <c r="B1478" i="10"/>
  <c r="E1478" i="10"/>
  <c r="B1479" i="10"/>
  <c r="E1479" i="10"/>
  <c r="B1480" i="10"/>
  <c r="E1480" i="10"/>
  <c r="B1481" i="10"/>
  <c r="E1481" i="10"/>
  <c r="B1482" i="10"/>
  <c r="E1482" i="10"/>
  <c r="B1483" i="10"/>
  <c r="E1483" i="10"/>
  <c r="B1484" i="10"/>
  <c r="E1484" i="10"/>
  <c r="B1485" i="10"/>
  <c r="E1485" i="10"/>
  <c r="B1486" i="10"/>
  <c r="E1486" i="10"/>
  <c r="B1487" i="10"/>
  <c r="E1487" i="10"/>
  <c r="B1488" i="10"/>
  <c r="E1488" i="10"/>
  <c r="B1489" i="10"/>
  <c r="E1489" i="10"/>
  <c r="B1490" i="10"/>
  <c r="E1490" i="10"/>
  <c r="B1491" i="10"/>
  <c r="E1491" i="10"/>
  <c r="B1492" i="10"/>
  <c r="E1492" i="10"/>
  <c r="B1493" i="10"/>
  <c r="E1493" i="10"/>
  <c r="B1494" i="10"/>
  <c r="E1494" i="10"/>
  <c r="B1495" i="10"/>
  <c r="E1495" i="10"/>
  <c r="B1496" i="10"/>
  <c r="E1496" i="10"/>
  <c r="B1497" i="10"/>
  <c r="E1497" i="10"/>
  <c r="B1498" i="10"/>
  <c r="E1498" i="10"/>
  <c r="B1499" i="10"/>
  <c r="E1499" i="10"/>
  <c r="B1500" i="10"/>
  <c r="E1500" i="10"/>
  <c r="B1501" i="10"/>
  <c r="E1501" i="10"/>
  <c r="B1502" i="10"/>
  <c r="E1502" i="10"/>
  <c r="B1503" i="10"/>
  <c r="E1503" i="10"/>
  <c r="B1504" i="10"/>
  <c r="E1504" i="10"/>
  <c r="B1505" i="10"/>
  <c r="E1505" i="10"/>
  <c r="B1506" i="10"/>
  <c r="E1506" i="10"/>
  <c r="B1507" i="10"/>
  <c r="E1507" i="10"/>
  <c r="B1508" i="10"/>
  <c r="E1508" i="10"/>
  <c r="B1509" i="10"/>
  <c r="E1509" i="10"/>
  <c r="B1510" i="10"/>
  <c r="E1510" i="10"/>
  <c r="B1511" i="10"/>
  <c r="E1511" i="10"/>
  <c r="B1512" i="10"/>
  <c r="E1512" i="10"/>
  <c r="B1513" i="10"/>
  <c r="E1513" i="10"/>
  <c r="B1514" i="10"/>
  <c r="E1514" i="10"/>
  <c r="B1515" i="10"/>
  <c r="E1515" i="10"/>
  <c r="B1516" i="10"/>
  <c r="E1516" i="10"/>
  <c r="B1517" i="10"/>
  <c r="E1517" i="10"/>
  <c r="B1518" i="10"/>
  <c r="E1518" i="10"/>
  <c r="B1519" i="10"/>
  <c r="E1519" i="10"/>
  <c r="B1520" i="10"/>
  <c r="E1520" i="10"/>
  <c r="B1521" i="10"/>
  <c r="E1521" i="10"/>
  <c r="B1522" i="10"/>
  <c r="E1522" i="10"/>
  <c r="B1523" i="10"/>
  <c r="E1523" i="10"/>
  <c r="B1524" i="10"/>
  <c r="E1524" i="10"/>
  <c r="B1525" i="10"/>
  <c r="E1525" i="10"/>
  <c r="B1526" i="10"/>
  <c r="E1526" i="10"/>
  <c r="B1527" i="10"/>
  <c r="E1527" i="10"/>
  <c r="B1528" i="10"/>
  <c r="E1528" i="10"/>
  <c r="B1529" i="10"/>
  <c r="E1529" i="10"/>
  <c r="B1530" i="10"/>
  <c r="E1530" i="10"/>
  <c r="B1531" i="10"/>
  <c r="E1531" i="10"/>
  <c r="B1532" i="10"/>
  <c r="E1532" i="10"/>
  <c r="B1533" i="10"/>
  <c r="E1533" i="10"/>
  <c r="B1534" i="10"/>
  <c r="E1534" i="10"/>
  <c r="B1535" i="10"/>
  <c r="E1535" i="10"/>
  <c r="B1536" i="10"/>
  <c r="E1536" i="10"/>
  <c r="B1537" i="10"/>
  <c r="E1537" i="10"/>
  <c r="B1538" i="10"/>
  <c r="E1538" i="10"/>
  <c r="B1539" i="10"/>
  <c r="E1539" i="10"/>
  <c r="B1540" i="10"/>
  <c r="E1540" i="10"/>
  <c r="B1541" i="10"/>
  <c r="E1541" i="10"/>
  <c r="B1542" i="10"/>
  <c r="E1542" i="10"/>
  <c r="B1543" i="10"/>
  <c r="E1543" i="10"/>
  <c r="B1544" i="10"/>
  <c r="E1544" i="10"/>
  <c r="B1545" i="10"/>
  <c r="E1545" i="10"/>
  <c r="B1546" i="10"/>
  <c r="E1546" i="10"/>
  <c r="B1547" i="10"/>
  <c r="E1547" i="10"/>
  <c r="B1548" i="10"/>
  <c r="E1548" i="10"/>
  <c r="B1549" i="10"/>
  <c r="E1549" i="10"/>
  <c r="B1550" i="10"/>
  <c r="E1550" i="10"/>
  <c r="B1551" i="10"/>
  <c r="E1551" i="10"/>
  <c r="B1552" i="10"/>
  <c r="E1552" i="10"/>
  <c r="B1553" i="10"/>
  <c r="E1553" i="10"/>
  <c r="B1554" i="10"/>
  <c r="E1554" i="10"/>
  <c r="B1555" i="10"/>
  <c r="E1555" i="10"/>
  <c r="B1556" i="10"/>
  <c r="E1556" i="10"/>
  <c r="B1557" i="10"/>
  <c r="E1557" i="10"/>
  <c r="B1558" i="10"/>
  <c r="E1558" i="10"/>
  <c r="B1559" i="10"/>
  <c r="E1559" i="10"/>
  <c r="B1560" i="10"/>
  <c r="E1560" i="10"/>
  <c r="B1561" i="10"/>
  <c r="E1561" i="10"/>
  <c r="B1562" i="10"/>
  <c r="E1562" i="10"/>
  <c r="B1563" i="10"/>
  <c r="E1563" i="10"/>
  <c r="B1564" i="10"/>
  <c r="E1564" i="10"/>
  <c r="B1565" i="10"/>
  <c r="E1565" i="10"/>
  <c r="B1566" i="10"/>
  <c r="E1566" i="10"/>
  <c r="B1567" i="10"/>
  <c r="E1567" i="10"/>
  <c r="B1568" i="10"/>
  <c r="E1568" i="10"/>
  <c r="B1569" i="10"/>
  <c r="E1569" i="10"/>
  <c r="B1570" i="10"/>
  <c r="E1570" i="10"/>
  <c r="B1571" i="10"/>
  <c r="E1571" i="10"/>
  <c r="B1572" i="10"/>
  <c r="E1572" i="10"/>
  <c r="B1573" i="10"/>
  <c r="E1573" i="10"/>
  <c r="B1574" i="10"/>
  <c r="E1574" i="10"/>
  <c r="B1575" i="10"/>
  <c r="E1575" i="10"/>
  <c r="B1576" i="10"/>
  <c r="E1576" i="10"/>
  <c r="B1577" i="10"/>
  <c r="E1577" i="10"/>
  <c r="B1578" i="10"/>
  <c r="E1578" i="10"/>
  <c r="B1579" i="10"/>
  <c r="E1579" i="10"/>
  <c r="B1580" i="10"/>
  <c r="E1580" i="10"/>
  <c r="B1581" i="10"/>
  <c r="E1581" i="10"/>
  <c r="B1582" i="10"/>
  <c r="E1582" i="10"/>
  <c r="B1583" i="10"/>
  <c r="E1583" i="10"/>
  <c r="B1584" i="10"/>
  <c r="E1584" i="10"/>
  <c r="B1585" i="10"/>
  <c r="E1585" i="10"/>
  <c r="B1586" i="10"/>
  <c r="E1586" i="10"/>
  <c r="B1587" i="10"/>
  <c r="E1587" i="10"/>
  <c r="B1588" i="10"/>
  <c r="E1588" i="10"/>
  <c r="B1589" i="10"/>
  <c r="E1589" i="10"/>
  <c r="B1590" i="10"/>
  <c r="E1590" i="10"/>
  <c r="B1591" i="10"/>
  <c r="E1591" i="10"/>
  <c r="B1592" i="10"/>
  <c r="E1592" i="10"/>
  <c r="B1593" i="10"/>
  <c r="E1593" i="10"/>
  <c r="B1594" i="10"/>
  <c r="E1594" i="10"/>
  <c r="B1595" i="10"/>
  <c r="E1595" i="10"/>
  <c r="B1596" i="10"/>
  <c r="E1596" i="10"/>
  <c r="B1597" i="10"/>
  <c r="E1597" i="10"/>
  <c r="B1598" i="10"/>
  <c r="E1598" i="10"/>
  <c r="B1599" i="10"/>
  <c r="E1599" i="10"/>
  <c r="B1600" i="10"/>
  <c r="E1600" i="10"/>
  <c r="B1601" i="10"/>
  <c r="E1601" i="10"/>
  <c r="B1602" i="10"/>
  <c r="E1602" i="10"/>
  <c r="B1603" i="10"/>
  <c r="E1603" i="10"/>
  <c r="B1604" i="10"/>
  <c r="E1604" i="10"/>
  <c r="B1605" i="10"/>
  <c r="E1605" i="10"/>
  <c r="B1606" i="10"/>
  <c r="E1606" i="10"/>
  <c r="B1607" i="10"/>
  <c r="E1607" i="10"/>
  <c r="B1608" i="10"/>
  <c r="E1608" i="10"/>
  <c r="B1609" i="10"/>
  <c r="E1609" i="10"/>
  <c r="B1610" i="10"/>
  <c r="E1610" i="10"/>
  <c r="B1611" i="10"/>
  <c r="E1611" i="10"/>
  <c r="B1612" i="10"/>
  <c r="E1612" i="10"/>
  <c r="B1613" i="10"/>
  <c r="E1613" i="10"/>
  <c r="B1614" i="10"/>
  <c r="E1614" i="10"/>
  <c r="B1615" i="10"/>
  <c r="E1615" i="10"/>
  <c r="B1616" i="10"/>
  <c r="E1616" i="10"/>
  <c r="B1617" i="10"/>
  <c r="E1617" i="10"/>
  <c r="B1618" i="10"/>
  <c r="E1618" i="10"/>
  <c r="B1619" i="10"/>
  <c r="E1619" i="10"/>
  <c r="B1620" i="10"/>
  <c r="E1620" i="10"/>
  <c r="B1621" i="10"/>
  <c r="E1621" i="10"/>
  <c r="B1622" i="10"/>
  <c r="E1622" i="10"/>
  <c r="B1623" i="10"/>
  <c r="E1623" i="10"/>
  <c r="B1624" i="10"/>
  <c r="E1624" i="10"/>
  <c r="B1625" i="10"/>
  <c r="E1625" i="10"/>
  <c r="B1626" i="10"/>
  <c r="E1626" i="10"/>
  <c r="B1627" i="10"/>
  <c r="E1627" i="10"/>
  <c r="B1628" i="10"/>
  <c r="E1628" i="10"/>
  <c r="B1629" i="10"/>
  <c r="E1629" i="10"/>
  <c r="B1630" i="10"/>
  <c r="E1630" i="10"/>
  <c r="B1631" i="10"/>
  <c r="E1631" i="10"/>
  <c r="B1632" i="10"/>
  <c r="E1632" i="10"/>
  <c r="B1633" i="10"/>
  <c r="E1633" i="10"/>
  <c r="B1634" i="10"/>
  <c r="E1634" i="10"/>
  <c r="B1635" i="10"/>
  <c r="E1635" i="10"/>
  <c r="B1636" i="10"/>
  <c r="E1636" i="10"/>
  <c r="B1637" i="10"/>
  <c r="E1637" i="10"/>
  <c r="B1638" i="10"/>
  <c r="E1638" i="10"/>
  <c r="B1639" i="10"/>
  <c r="E1639" i="10"/>
  <c r="B1640" i="10"/>
  <c r="E1640" i="10"/>
  <c r="B1641" i="10"/>
  <c r="E1641" i="10"/>
  <c r="B1642" i="10"/>
  <c r="E1642" i="10"/>
  <c r="B1643" i="10"/>
  <c r="E1643" i="10"/>
  <c r="B1644" i="10"/>
  <c r="E1644" i="10"/>
  <c r="B1645" i="10"/>
  <c r="E1645" i="10"/>
  <c r="B1646" i="10"/>
  <c r="E1646" i="10"/>
  <c r="B1647" i="10"/>
  <c r="E1647" i="10"/>
  <c r="B1648" i="10"/>
  <c r="E1648" i="10"/>
  <c r="B1649" i="10"/>
  <c r="E1649" i="10"/>
  <c r="B1650" i="10"/>
  <c r="E1650" i="10"/>
  <c r="B1651" i="10"/>
  <c r="E1651" i="10"/>
  <c r="B1652" i="10"/>
  <c r="E1652" i="10"/>
  <c r="B1653" i="10"/>
  <c r="E1653" i="10"/>
  <c r="B1654" i="10"/>
  <c r="E1654" i="10"/>
  <c r="B1655" i="10"/>
  <c r="E1655" i="10"/>
  <c r="B1656" i="10"/>
  <c r="E1656" i="10"/>
  <c r="B1657" i="10"/>
  <c r="E1657" i="10"/>
  <c r="B1658" i="10"/>
  <c r="E1658" i="10"/>
  <c r="B1659" i="10"/>
  <c r="E1659" i="10"/>
  <c r="B1660" i="10"/>
  <c r="E1660" i="10"/>
  <c r="B1661" i="10"/>
  <c r="E1661" i="10"/>
  <c r="B1662" i="10"/>
  <c r="E1662" i="10"/>
  <c r="B1663" i="10"/>
  <c r="E1663" i="10"/>
  <c r="B1664" i="10"/>
  <c r="E1664" i="10"/>
  <c r="B1665" i="10"/>
  <c r="E1665" i="10"/>
  <c r="B1666" i="10"/>
  <c r="E1666" i="10"/>
  <c r="B1667" i="10"/>
  <c r="E1667" i="10"/>
  <c r="B1668" i="10"/>
  <c r="E1668" i="10"/>
  <c r="B1669" i="10"/>
  <c r="E1669" i="10"/>
  <c r="B1670" i="10"/>
  <c r="E1670" i="10"/>
  <c r="B1671" i="10"/>
  <c r="E1671" i="10"/>
  <c r="B1672" i="10"/>
  <c r="E1672" i="10"/>
  <c r="B1673" i="10"/>
  <c r="E1673" i="10"/>
  <c r="B1674" i="10"/>
  <c r="E1674" i="10"/>
  <c r="B1675" i="10"/>
  <c r="E1675" i="10"/>
  <c r="B1676" i="10"/>
  <c r="E1676" i="10"/>
  <c r="B1677" i="10"/>
  <c r="E1677" i="10"/>
  <c r="B1678" i="10"/>
  <c r="E1678" i="10"/>
  <c r="B1679" i="10"/>
  <c r="E1679" i="10"/>
  <c r="B1680" i="10"/>
  <c r="E1680" i="10"/>
  <c r="B1681" i="10"/>
  <c r="E1681" i="10"/>
  <c r="B1682" i="10"/>
  <c r="E1682" i="10"/>
  <c r="B1683" i="10"/>
  <c r="E1683" i="10"/>
  <c r="B1684" i="10"/>
  <c r="E1684" i="10"/>
  <c r="B1685" i="10"/>
  <c r="E1685" i="10"/>
  <c r="B1686" i="10"/>
  <c r="E1686" i="10"/>
  <c r="B1687" i="10"/>
  <c r="E1687" i="10"/>
  <c r="B1688" i="10"/>
  <c r="E1688" i="10"/>
  <c r="B1689" i="10"/>
  <c r="E1689" i="10"/>
  <c r="B1690" i="10"/>
  <c r="E1690" i="10"/>
  <c r="B1691" i="10"/>
  <c r="E1691" i="10"/>
  <c r="B1692" i="10"/>
  <c r="E1692" i="10"/>
  <c r="B1693" i="10"/>
  <c r="E1693" i="10"/>
  <c r="B1694" i="10"/>
  <c r="E1694" i="10"/>
  <c r="B1695" i="10"/>
  <c r="E1695" i="10"/>
  <c r="B1696" i="10"/>
  <c r="E1696" i="10"/>
  <c r="B1697" i="10"/>
  <c r="E1697" i="10"/>
  <c r="B1698" i="10"/>
  <c r="E1698" i="10"/>
  <c r="B1699" i="10"/>
  <c r="E1699" i="10"/>
  <c r="B1700" i="10"/>
  <c r="E1700" i="10"/>
  <c r="B1701" i="10"/>
  <c r="E1701" i="10"/>
  <c r="B1702" i="10"/>
  <c r="E1702" i="10"/>
  <c r="B1703" i="10"/>
  <c r="E1703" i="10"/>
  <c r="B1704" i="10"/>
  <c r="E1704" i="10"/>
  <c r="B1705" i="10"/>
  <c r="E1705" i="10"/>
  <c r="B1706" i="10"/>
  <c r="E1706" i="10"/>
  <c r="B1707" i="10"/>
  <c r="E1707" i="10"/>
  <c r="B1708" i="10"/>
  <c r="E1708" i="10"/>
  <c r="B1709" i="10"/>
  <c r="E1709" i="10"/>
  <c r="B1710" i="10"/>
  <c r="E1710" i="10"/>
  <c r="B1711" i="10"/>
  <c r="E1711" i="10"/>
  <c r="B1712" i="10"/>
  <c r="E1712" i="10"/>
  <c r="B1713" i="10"/>
  <c r="E1713" i="10"/>
  <c r="B1714" i="10"/>
  <c r="E1714" i="10"/>
  <c r="B1715" i="10"/>
  <c r="E1715" i="10"/>
  <c r="B1716" i="10"/>
  <c r="E1716" i="10"/>
  <c r="B1717" i="10"/>
  <c r="E1717" i="10"/>
  <c r="B1718" i="10"/>
  <c r="E1718" i="10"/>
  <c r="B1719" i="10"/>
  <c r="E1719" i="10"/>
  <c r="B1720" i="10"/>
  <c r="E1720" i="10"/>
  <c r="B1721" i="10"/>
  <c r="E1721" i="10"/>
  <c r="B1722" i="10"/>
  <c r="E1722" i="10"/>
  <c r="B1723" i="10"/>
  <c r="E1723" i="10"/>
  <c r="B1724" i="10"/>
  <c r="E1724" i="10"/>
  <c r="B1725" i="10"/>
  <c r="E1725" i="10"/>
  <c r="B1726" i="10"/>
  <c r="E1726" i="10"/>
  <c r="B1727" i="10"/>
  <c r="E1727" i="10"/>
  <c r="B1728" i="10"/>
  <c r="E1728" i="10"/>
  <c r="B1729" i="10"/>
  <c r="E1729" i="10"/>
  <c r="B1730" i="10"/>
  <c r="E1730" i="10"/>
  <c r="B1731" i="10"/>
  <c r="E1731" i="10"/>
  <c r="B1732" i="10"/>
  <c r="E1732" i="10"/>
  <c r="B1733" i="10"/>
  <c r="E1733" i="10"/>
  <c r="B1734" i="10"/>
  <c r="E1734" i="10"/>
  <c r="B1735" i="10"/>
  <c r="E1735" i="10"/>
  <c r="B1736" i="10"/>
  <c r="E1736" i="10"/>
  <c r="B1737" i="10"/>
  <c r="E1737" i="10"/>
  <c r="B1738" i="10"/>
  <c r="E1738" i="10"/>
  <c r="B1739" i="10"/>
  <c r="E1739" i="10"/>
  <c r="B1740" i="10"/>
  <c r="E1740" i="10"/>
  <c r="B1741" i="10"/>
  <c r="E1741" i="10"/>
  <c r="B1742" i="10"/>
  <c r="E1742" i="10"/>
  <c r="B1743" i="10"/>
  <c r="E1743" i="10"/>
  <c r="B1744" i="10"/>
  <c r="E1744" i="10"/>
  <c r="B1745" i="10"/>
  <c r="E1745" i="10"/>
  <c r="B1746" i="10"/>
  <c r="E1746" i="10"/>
  <c r="B1747" i="10"/>
  <c r="E1747" i="10"/>
  <c r="B1748" i="10"/>
  <c r="E1748" i="10"/>
  <c r="B1749" i="10"/>
  <c r="E1749" i="10"/>
  <c r="B1750" i="10"/>
  <c r="E1750" i="10"/>
  <c r="B1751" i="10"/>
  <c r="E1751" i="10"/>
  <c r="B1752" i="10"/>
  <c r="E1752" i="10"/>
  <c r="B1753" i="10"/>
  <c r="E1753" i="10"/>
  <c r="B1754" i="10"/>
  <c r="E1754" i="10"/>
  <c r="B1755" i="10"/>
  <c r="E1755" i="10"/>
  <c r="B1756" i="10"/>
  <c r="E1756" i="10"/>
  <c r="B1757" i="10"/>
  <c r="E1757" i="10"/>
  <c r="B1758" i="10"/>
  <c r="E1758" i="10"/>
  <c r="B1759" i="10"/>
  <c r="E1759" i="10"/>
  <c r="B1760" i="10"/>
  <c r="E1760" i="10"/>
  <c r="B1761" i="10"/>
  <c r="E1761" i="10"/>
  <c r="B1762" i="10"/>
  <c r="E1762" i="10"/>
  <c r="B1763" i="10"/>
  <c r="E1763" i="10"/>
  <c r="B1764" i="10"/>
  <c r="E1764" i="10"/>
  <c r="B1765" i="10"/>
  <c r="E1765" i="10"/>
  <c r="B1766" i="10"/>
  <c r="E1766" i="10"/>
  <c r="B1767" i="10"/>
  <c r="E1767" i="10"/>
  <c r="B1768" i="10"/>
  <c r="E1768" i="10"/>
  <c r="B1769" i="10"/>
  <c r="E1769" i="10"/>
  <c r="B1770" i="10"/>
  <c r="E1770" i="10"/>
  <c r="B1771" i="10"/>
  <c r="E1771" i="10"/>
  <c r="B1772" i="10"/>
  <c r="E1772" i="10"/>
  <c r="B1773" i="10"/>
  <c r="E1773" i="10"/>
  <c r="B1774" i="10"/>
  <c r="E1774" i="10"/>
  <c r="B1775" i="10"/>
  <c r="E1775" i="10"/>
  <c r="B1776" i="10"/>
  <c r="E1776" i="10"/>
  <c r="B1777" i="10"/>
  <c r="E1777" i="10"/>
  <c r="B1778" i="10"/>
  <c r="E1778" i="10"/>
  <c r="B1779" i="10"/>
  <c r="E1779" i="10"/>
  <c r="B1780" i="10"/>
  <c r="E1780" i="10"/>
  <c r="B1781" i="10"/>
  <c r="E1781" i="10"/>
  <c r="B1782" i="10"/>
  <c r="E1782" i="10"/>
  <c r="B1783" i="10"/>
  <c r="E1783" i="10"/>
  <c r="B1784" i="10"/>
  <c r="E1784" i="10"/>
  <c r="B1785" i="10"/>
  <c r="E1785" i="10"/>
  <c r="B1786" i="10"/>
  <c r="E1786" i="10"/>
  <c r="B1787" i="10"/>
  <c r="E1787" i="10"/>
  <c r="B1788" i="10"/>
  <c r="E1788" i="10"/>
  <c r="B1789" i="10"/>
  <c r="E1789" i="10"/>
  <c r="B1790" i="10"/>
  <c r="E1790" i="10"/>
  <c r="B1791" i="10"/>
  <c r="E1791" i="10"/>
  <c r="B1792" i="10"/>
  <c r="E1792" i="10"/>
  <c r="B1793" i="10"/>
  <c r="E1793" i="10"/>
  <c r="B1794" i="10"/>
  <c r="E1794" i="10"/>
  <c r="B1795" i="10"/>
  <c r="E1795" i="10"/>
  <c r="B1796" i="10"/>
  <c r="E1796" i="10"/>
  <c r="B1797" i="10"/>
  <c r="E1797" i="10"/>
  <c r="B1798" i="10"/>
  <c r="E1798" i="10"/>
  <c r="B1799" i="10"/>
  <c r="E1799" i="10"/>
  <c r="B1800" i="10"/>
  <c r="E1800" i="10"/>
  <c r="B1801" i="10"/>
  <c r="E1801" i="10"/>
  <c r="B1802" i="10"/>
  <c r="E1802" i="10"/>
  <c r="B1803" i="10"/>
  <c r="E1803" i="10"/>
  <c r="B1804" i="10"/>
  <c r="E1804" i="10"/>
  <c r="B1805" i="10"/>
  <c r="E1805" i="10"/>
  <c r="B1806" i="10"/>
  <c r="E1806" i="10"/>
  <c r="B1807" i="10"/>
  <c r="E1807" i="10"/>
  <c r="B1808" i="10"/>
  <c r="E1808" i="10"/>
  <c r="B1809" i="10"/>
  <c r="E1809" i="10"/>
  <c r="B1810" i="10"/>
  <c r="E1810" i="10"/>
  <c r="B1811" i="10"/>
  <c r="E1811" i="10"/>
  <c r="B1812" i="10"/>
  <c r="E1812" i="10"/>
  <c r="B1813" i="10"/>
  <c r="E1813" i="10"/>
  <c r="B1814" i="10"/>
  <c r="E1814" i="10"/>
  <c r="B1815" i="10"/>
  <c r="E1815" i="10"/>
  <c r="B1816" i="10"/>
  <c r="E1816" i="10"/>
  <c r="B1817" i="10"/>
  <c r="E1817" i="10"/>
  <c r="B1818" i="10"/>
  <c r="E1818" i="10"/>
  <c r="B1819" i="10"/>
  <c r="E1819" i="10"/>
  <c r="B1820" i="10"/>
  <c r="E1820" i="10"/>
  <c r="B1821" i="10"/>
  <c r="E1821" i="10"/>
  <c r="B1822" i="10"/>
  <c r="E1822" i="10"/>
  <c r="B1823" i="10"/>
  <c r="E1823" i="10"/>
  <c r="B1824" i="10"/>
  <c r="E1824" i="10"/>
  <c r="B1825" i="10"/>
  <c r="E1825" i="10"/>
  <c r="B1826" i="10"/>
  <c r="E1826" i="10"/>
  <c r="B1827" i="10"/>
  <c r="E1827" i="10"/>
  <c r="E2" i="10"/>
  <c r="B2" i="10"/>
  <c r="G455" i="10" l="1"/>
  <c r="G451" i="10"/>
  <c r="G447" i="10"/>
  <c r="G443" i="10"/>
  <c r="G439" i="10"/>
  <c r="G435" i="10"/>
  <c r="G431" i="10"/>
  <c r="G427" i="10"/>
  <c r="G423" i="10"/>
  <c r="G419" i="10"/>
  <c r="G415" i="10"/>
  <c r="G411" i="10"/>
  <c r="G407" i="10"/>
  <c r="G403" i="10"/>
  <c r="G399" i="10"/>
  <c r="G395" i="10"/>
  <c r="G391" i="10"/>
  <c r="G387" i="10"/>
  <c r="G383" i="10"/>
  <c r="G379" i="10"/>
  <c r="G375" i="10"/>
  <c r="G371" i="10"/>
  <c r="G367" i="10"/>
  <c r="G363" i="10"/>
  <c r="G359" i="10"/>
  <c r="G355" i="10"/>
  <c r="G351" i="10"/>
  <c r="G347" i="10"/>
  <c r="G343" i="10"/>
  <c r="G339" i="10"/>
  <c r="G335" i="10"/>
  <c r="G331" i="10"/>
  <c r="G327" i="10"/>
  <c r="G323" i="10"/>
  <c r="G319" i="10"/>
  <c r="G315" i="10"/>
  <c r="G311" i="10"/>
  <c r="G307" i="10"/>
  <c r="G303" i="10"/>
  <c r="G299" i="10"/>
  <c r="G295" i="10"/>
  <c r="G291" i="10"/>
  <c r="G287" i="10"/>
  <c r="G283" i="10"/>
  <c r="G279" i="10"/>
  <c r="G275" i="10"/>
  <c r="G271" i="10"/>
  <c r="G1148" i="10"/>
  <c r="G1144" i="10"/>
  <c r="G1140" i="10"/>
  <c r="G1136" i="10"/>
  <c r="G1132" i="10"/>
  <c r="G1128" i="10"/>
  <c r="G1124" i="10"/>
  <c r="G1120" i="10"/>
  <c r="G1116" i="10"/>
  <c r="G1112" i="10"/>
  <c r="G1108" i="10"/>
  <c r="G1104" i="10"/>
  <c r="G1100" i="10"/>
  <c r="G1096" i="10"/>
  <c r="G1092" i="10"/>
  <c r="G1088" i="10"/>
  <c r="G1084" i="10"/>
  <c r="G1080" i="10"/>
  <c r="G1076" i="10"/>
  <c r="G1072" i="10"/>
  <c r="G1068" i="10"/>
  <c r="G1064" i="10"/>
  <c r="G1060" i="10"/>
  <c r="G1056" i="10"/>
  <c r="G1052" i="10"/>
  <c r="G1048" i="10"/>
  <c r="G1044" i="10"/>
  <c r="G1040" i="10"/>
  <c r="G1036" i="10"/>
  <c r="G1032" i="10"/>
  <c r="G1028" i="10"/>
  <c r="G1024" i="10"/>
  <c r="G1020" i="10"/>
  <c r="G1016" i="10"/>
  <c r="G1012" i="10"/>
  <c r="G1599" i="10"/>
  <c r="G1579" i="10"/>
  <c r="G1559" i="10"/>
  <c r="G1535" i="10"/>
  <c r="G1511" i="10"/>
  <c r="G1487" i="10"/>
  <c r="G1455" i="10"/>
  <c r="G1431" i="10"/>
  <c r="G1411" i="10"/>
  <c r="G1387" i="10"/>
  <c r="G1363" i="10"/>
  <c r="G1331" i="10"/>
  <c r="G1267" i="10"/>
  <c r="G1251" i="10"/>
  <c r="G1215" i="10"/>
  <c r="G1191" i="10"/>
  <c r="G1111" i="10"/>
  <c r="G1591" i="10"/>
  <c r="G1567" i="10"/>
  <c r="G1543" i="10"/>
  <c r="G1519" i="10"/>
  <c r="G1507" i="10"/>
  <c r="G1483" i="10"/>
  <c r="G1463" i="10"/>
  <c r="G1443" i="10"/>
  <c r="G1423" i="10"/>
  <c r="G1403" i="10"/>
  <c r="G1375" i="10"/>
  <c r="G1355" i="10"/>
  <c r="G1335" i="10"/>
  <c r="G1319" i="10"/>
  <c r="G1299" i="10"/>
  <c r="G1279" i="10"/>
  <c r="G1255" i="10"/>
  <c r="G1235" i="10"/>
  <c r="G1227" i="10"/>
  <c r="G1203" i="10"/>
  <c r="G1115" i="10"/>
  <c r="G1611" i="10"/>
  <c r="G1587" i="10"/>
  <c r="G1563" i="10"/>
  <c r="G1539" i="10"/>
  <c r="G1515" i="10"/>
  <c r="G1491" i="10"/>
  <c r="G1471" i="10"/>
  <c r="G1447" i="10"/>
  <c r="G1427" i="10"/>
  <c r="G1399" i="10"/>
  <c r="G1379" i="10"/>
  <c r="G1359" i="10"/>
  <c r="G1339" i="10"/>
  <c r="G1323" i="10"/>
  <c r="G1307" i="10"/>
  <c r="G1291" i="10"/>
  <c r="G1271" i="10"/>
  <c r="G1247" i="10"/>
  <c r="G1223" i="10"/>
  <c r="G1195" i="10"/>
  <c r="G1119" i="10"/>
  <c r="G1595" i="10"/>
  <c r="G1571" i="10"/>
  <c r="G1551" i="10"/>
  <c r="G1531" i="10"/>
  <c r="G1503" i="10"/>
  <c r="G1479" i="10"/>
  <c r="G1459" i="10"/>
  <c r="G1435" i="10"/>
  <c r="G1415" i="10"/>
  <c r="G1391" i="10"/>
  <c r="G1367" i="10"/>
  <c r="G1347" i="10"/>
  <c r="G1327" i="10"/>
  <c r="G1303" i="10"/>
  <c r="G1283" i="10"/>
  <c r="G1263" i="10"/>
  <c r="G1239" i="10"/>
  <c r="G1219" i="10"/>
  <c r="G1187" i="10"/>
  <c r="G1123" i="10"/>
  <c r="G1607" i="10"/>
  <c r="G1583" i="10"/>
  <c r="G1555" i="10"/>
  <c r="G1527" i="10"/>
  <c r="G1499" i="10"/>
  <c r="G1475" i="10"/>
  <c r="G1451" i="10"/>
  <c r="G1419" i="10"/>
  <c r="G1395" i="10"/>
  <c r="G1371" i="10"/>
  <c r="G1343" i="10"/>
  <c r="G1315" i="10"/>
  <c r="G1295" i="10"/>
  <c r="G1275" i="10"/>
  <c r="G1243" i="10"/>
  <c r="G1211" i="10"/>
  <c r="G1183" i="10"/>
  <c r="G1107" i="10"/>
  <c r="G1603" i="10"/>
  <c r="G1575" i="10"/>
  <c r="G1547" i="10"/>
  <c r="G1523" i="10"/>
  <c r="G1495" i="10"/>
  <c r="G1467" i="10"/>
  <c r="G1439" i="10"/>
  <c r="G1407" i="10"/>
  <c r="G1383" i="10"/>
  <c r="G1351" i="10"/>
  <c r="G1311" i="10"/>
  <c r="G1287" i="10"/>
  <c r="G1259" i="10"/>
  <c r="G1231" i="10"/>
  <c r="G1207" i="10"/>
  <c r="G1199" i="10"/>
  <c r="G1179" i="10"/>
  <c r="G1175" i="10"/>
  <c r="G1171" i="10"/>
  <c r="G1167" i="10"/>
  <c r="G1163" i="10"/>
  <c r="G1159" i="10"/>
  <c r="G1155" i="10"/>
  <c r="G1151" i="10"/>
  <c r="G1147" i="10"/>
  <c r="G1143" i="10"/>
  <c r="G1139" i="10"/>
  <c r="G1135" i="10"/>
  <c r="G1131" i="10"/>
  <c r="G1127" i="10"/>
  <c r="G1103" i="10"/>
  <c r="G1099" i="10"/>
  <c r="G1095" i="10"/>
  <c r="G1091" i="10"/>
  <c r="G1087" i="10"/>
  <c r="G1083" i="10"/>
  <c r="G1079" i="10"/>
  <c r="G1075" i="10"/>
  <c r="G1071" i="10"/>
  <c r="G1067" i="10"/>
  <c r="G1063" i="10"/>
  <c r="G1059" i="10"/>
  <c r="G1055" i="10"/>
  <c r="G1051" i="10"/>
  <c r="G1047" i="10"/>
  <c r="G1043" i="10"/>
  <c r="G1039" i="10"/>
  <c r="G1035" i="10"/>
  <c r="G1031" i="10"/>
  <c r="G1027" i="10"/>
  <c r="G1023" i="10"/>
  <c r="G1019" i="10"/>
  <c r="G1015" i="10"/>
  <c r="G1011" i="10"/>
  <c r="G1007" i="10"/>
  <c r="G1003" i="10"/>
  <c r="G999" i="10"/>
  <c r="G995" i="10"/>
  <c r="G991" i="10"/>
  <c r="G987" i="10"/>
  <c r="G983" i="10"/>
  <c r="G979" i="10"/>
  <c r="G975" i="10"/>
  <c r="G971" i="10"/>
  <c r="G967" i="10"/>
  <c r="G963" i="10"/>
  <c r="G959" i="10"/>
  <c r="G955" i="10"/>
  <c r="G951" i="10"/>
  <c r="G947" i="10"/>
  <c r="G943" i="10"/>
  <c r="G939" i="10"/>
  <c r="G1608" i="10"/>
  <c r="G1600" i="10"/>
  <c r="G1592" i="10"/>
  <c r="G1584" i="10"/>
  <c r="G1572" i="10"/>
  <c r="G1564" i="10"/>
  <c r="G1556" i="10"/>
  <c r="G1548" i="10"/>
  <c r="G1536" i="10"/>
  <c r="G1520" i="10"/>
  <c r="G1512" i="10"/>
  <c r="G1500" i="10"/>
  <c r="G1612" i="10"/>
  <c r="G1604" i="10"/>
  <c r="G1596" i="10"/>
  <c r="G1588" i="10"/>
  <c r="G1580" i="10"/>
  <c r="G1576" i="10"/>
  <c r="G1568" i="10"/>
  <c r="G1560" i="10"/>
  <c r="G1552" i="10"/>
  <c r="G1544" i="10"/>
  <c r="G1540" i="10"/>
  <c r="G1532" i="10"/>
  <c r="G1528" i="10"/>
  <c r="G1524" i="10"/>
  <c r="G1516" i="10"/>
  <c r="G1508" i="10"/>
  <c r="G1504" i="10"/>
  <c r="G1492" i="10"/>
  <c r="G1496" i="10"/>
  <c r="G1488" i="10"/>
  <c r="G1484" i="10"/>
  <c r="G1480" i="10"/>
  <c r="G1476" i="10"/>
  <c r="G1472" i="10"/>
  <c r="G1468" i="10"/>
  <c r="G1464" i="10"/>
  <c r="G1460" i="10"/>
  <c r="G1456" i="10"/>
  <c r="G1452" i="10"/>
  <c r="G1448" i="10"/>
  <c r="G1444" i="10"/>
  <c r="G1440" i="10"/>
  <c r="G1436" i="10"/>
  <c r="G1432" i="10"/>
  <c r="G1428" i="10"/>
  <c r="G1424" i="10"/>
  <c r="G1420" i="10"/>
  <c r="G1416" i="10"/>
  <c r="G1412" i="10"/>
  <c r="G1408" i="10"/>
  <c r="G1400" i="10"/>
  <c r="G1396" i="10"/>
  <c r="G1392" i="10"/>
  <c r="G1388" i="10"/>
  <c r="G1384" i="10"/>
  <c r="G1380" i="10"/>
  <c r="G1376" i="10"/>
  <c r="G1372" i="10"/>
  <c r="G1368" i="10"/>
  <c r="G1364" i="10"/>
  <c r="G1360" i="10"/>
  <c r="G1356" i="10"/>
  <c r="G1352" i="10"/>
  <c r="G1348" i="10"/>
  <c r="G1344" i="10"/>
  <c r="G1340" i="10"/>
  <c r="G1336" i="10"/>
  <c r="G1332" i="10"/>
  <c r="G1328" i="10"/>
  <c r="G1324" i="10"/>
  <c r="G1320" i="10"/>
  <c r="G1316" i="10"/>
  <c r="G1312" i="10"/>
  <c r="G1308" i="10"/>
  <c r="G1304" i="10"/>
  <c r="G1300" i="10"/>
  <c r="G1296" i="10"/>
  <c r="G1292" i="10"/>
  <c r="G1288" i="10"/>
  <c r="G1284" i="10"/>
  <c r="G1280" i="10"/>
  <c r="G1276" i="10"/>
  <c r="G1272" i="10"/>
  <c r="G1268" i="10"/>
  <c r="G1264" i="10"/>
  <c r="G1260" i="10"/>
  <c r="G1256" i="10"/>
  <c r="G1252" i="10"/>
  <c r="G1248" i="10"/>
  <c r="G1244" i="10"/>
  <c r="G1240" i="10"/>
  <c r="G1236" i="10"/>
  <c r="G1232" i="10"/>
  <c r="G1228" i="10"/>
  <c r="G1224" i="10"/>
  <c r="G1220" i="10"/>
  <c r="G1216" i="10"/>
  <c r="G1212" i="10"/>
  <c r="G1208" i="10"/>
  <c r="G1204" i="10"/>
  <c r="G1200" i="10"/>
  <c r="G1196" i="10"/>
  <c r="G1192" i="10"/>
  <c r="G1188" i="10"/>
  <c r="G1184" i="10"/>
  <c r="G1180" i="10"/>
  <c r="G1176" i="10"/>
  <c r="G1172" i="10"/>
  <c r="G1168" i="10"/>
  <c r="G1164" i="10"/>
  <c r="G1160" i="10"/>
  <c r="G1156" i="10"/>
  <c r="G1152" i="10"/>
  <c r="G1404" i="10"/>
  <c r="G1008" i="10"/>
  <c r="G1004" i="10"/>
  <c r="G1000" i="10"/>
  <c r="G996" i="10"/>
  <c r="G992" i="10"/>
  <c r="G988" i="10"/>
  <c r="G984" i="10"/>
  <c r="G980" i="10"/>
  <c r="G976" i="10"/>
  <c r="G972" i="10"/>
  <c r="G968" i="10"/>
  <c r="G964" i="10"/>
  <c r="G960" i="10"/>
  <c r="G956" i="10"/>
  <c r="G952" i="10"/>
  <c r="G948" i="10"/>
  <c r="G944" i="10"/>
  <c r="G940" i="10"/>
  <c r="G936" i="10"/>
  <c r="G932" i="10"/>
  <c r="G928" i="10"/>
  <c r="G924" i="10"/>
  <c r="G920" i="10"/>
  <c r="G916" i="10"/>
  <c r="G912" i="10"/>
  <c r="G908" i="10"/>
  <c r="G904" i="10"/>
  <c r="G900" i="10"/>
  <c r="G896" i="10"/>
  <c r="G892" i="10"/>
  <c r="G888" i="10"/>
  <c r="G884" i="10"/>
  <c r="G880" i="10"/>
  <c r="G876" i="10"/>
  <c r="G872" i="10"/>
  <c r="G868" i="10"/>
  <c r="G864" i="10"/>
  <c r="G860" i="10"/>
  <c r="G856" i="10"/>
  <c r="G852" i="10"/>
  <c r="G848" i="10"/>
  <c r="G844" i="10"/>
  <c r="G840" i="10"/>
  <c r="G836" i="10"/>
  <c r="G832" i="10"/>
  <c r="G828" i="10"/>
  <c r="G824" i="10"/>
  <c r="G820" i="10"/>
  <c r="G816" i="10"/>
  <c r="G812" i="10"/>
  <c r="G808" i="10"/>
  <c r="G804" i="10"/>
  <c r="G800" i="10"/>
  <c r="G796" i="10"/>
  <c r="G792" i="10"/>
  <c r="G788" i="10"/>
  <c r="G784" i="10"/>
  <c r="G780" i="10"/>
  <c r="G776" i="10"/>
  <c r="G772" i="10"/>
  <c r="G768" i="10"/>
  <c r="G764" i="10"/>
  <c r="G760" i="10"/>
  <c r="G756" i="10"/>
  <c r="G752" i="10"/>
  <c r="G748" i="10"/>
  <c r="G744" i="10"/>
  <c r="G740" i="10"/>
  <c r="G736" i="10"/>
  <c r="G732" i="10"/>
  <c r="G728" i="10"/>
  <c r="G724" i="10"/>
  <c r="G720" i="10"/>
  <c r="G716" i="10"/>
  <c r="G712" i="10"/>
  <c r="G708" i="10"/>
  <c r="G704" i="10"/>
  <c r="G700" i="10"/>
  <c r="G696" i="10"/>
  <c r="G692" i="10"/>
  <c r="G688" i="10"/>
  <c r="G684" i="10"/>
  <c r="G680" i="10"/>
  <c r="G676" i="10"/>
  <c r="G672" i="10"/>
  <c r="G668" i="10"/>
  <c r="G664" i="10"/>
  <c r="G660" i="10"/>
  <c r="G656" i="10"/>
  <c r="G652" i="10"/>
  <c r="G648" i="10"/>
  <c r="G644" i="10"/>
  <c r="G640" i="10"/>
  <c r="G636" i="10"/>
  <c r="G632" i="10"/>
  <c r="G628" i="10"/>
  <c r="G624" i="10"/>
  <c r="G620" i="10"/>
  <c r="G616" i="10"/>
  <c r="G612" i="10"/>
  <c r="G608" i="10"/>
  <c r="G604" i="10"/>
  <c r="G600" i="10"/>
  <c r="G596" i="10"/>
  <c r="G592" i="10"/>
  <c r="G588" i="10"/>
  <c r="G584" i="10"/>
  <c r="G580" i="10"/>
  <c r="G576" i="10"/>
  <c r="G572" i="10"/>
  <c r="G568" i="10"/>
  <c r="G564" i="10"/>
  <c r="G560" i="10"/>
  <c r="G556" i="10"/>
  <c r="G552" i="10"/>
  <c r="G548" i="10"/>
  <c r="G544" i="10"/>
  <c r="G540" i="10"/>
  <c r="G536" i="10"/>
  <c r="G532" i="10"/>
  <c r="G528" i="10"/>
  <c r="G524" i="10"/>
  <c r="G520" i="10"/>
  <c r="G516" i="10"/>
  <c r="G512" i="10"/>
  <c r="G508" i="10"/>
  <c r="G504" i="10"/>
  <c r="G500" i="10"/>
  <c r="G496" i="10"/>
  <c r="G492" i="10"/>
  <c r="G488" i="10"/>
  <c r="G484" i="10"/>
  <c r="G480" i="10"/>
  <c r="G476" i="10"/>
  <c r="G472" i="10"/>
  <c r="G468" i="10"/>
  <c r="G464" i="10"/>
  <c r="G460" i="10"/>
  <c r="G456" i="10"/>
  <c r="G452" i="10"/>
  <c r="G448" i="10"/>
  <c r="G444" i="10"/>
  <c r="G440" i="10"/>
  <c r="G436" i="10"/>
  <c r="G432" i="10"/>
  <c r="G428" i="10"/>
  <c r="G424" i="10"/>
  <c r="G420" i="10"/>
  <c r="G416" i="10"/>
  <c r="G412" i="10"/>
  <c r="G408" i="10"/>
  <c r="G404" i="10"/>
  <c r="G400" i="10"/>
  <c r="G396" i="10"/>
  <c r="G392" i="10"/>
  <c r="G388" i="10"/>
  <c r="G384" i="10"/>
  <c r="G380" i="10"/>
  <c r="G376" i="10"/>
  <c r="G372" i="10"/>
  <c r="G368" i="10"/>
  <c r="G364" i="10"/>
  <c r="G360" i="10"/>
  <c r="G356" i="10"/>
  <c r="G352" i="10"/>
  <c r="G348" i="10"/>
  <c r="G344" i="10"/>
  <c r="G340" i="10"/>
  <c r="G336" i="10"/>
  <c r="G332" i="10"/>
  <c r="G328" i="10"/>
  <c r="G324" i="10"/>
  <c r="G320" i="10"/>
  <c r="G316" i="10"/>
  <c r="G312" i="10"/>
  <c r="G308" i="10"/>
  <c r="G304" i="10"/>
  <c r="G300" i="10"/>
  <c r="G296" i="10"/>
  <c r="G292" i="10"/>
  <c r="G288" i="10"/>
  <c r="G284" i="10"/>
  <c r="G280" i="10"/>
  <c r="G276" i="10"/>
  <c r="G272" i="10"/>
  <c r="G268" i="10"/>
  <c r="G264" i="10"/>
  <c r="G260" i="10"/>
  <c r="G256" i="10"/>
  <c r="G252" i="10"/>
  <c r="G248" i="10"/>
  <c r="G244" i="10"/>
  <c r="G240" i="10"/>
  <c r="G236" i="10"/>
  <c r="G232" i="10"/>
  <c r="G228" i="10"/>
  <c r="G224" i="10"/>
  <c r="G220" i="10"/>
  <c r="G216" i="10"/>
  <c r="G212" i="10"/>
  <c r="G208" i="10"/>
  <c r="G204" i="10"/>
  <c r="G200" i="10"/>
  <c r="G196" i="10"/>
  <c r="G192" i="10"/>
  <c r="G188" i="10"/>
  <c r="G184" i="10"/>
  <c r="G180" i="10"/>
  <c r="G176" i="10"/>
  <c r="G172" i="10"/>
  <c r="G168" i="10"/>
  <c r="G164" i="10"/>
  <c r="G160" i="10"/>
  <c r="G156" i="10"/>
  <c r="G152" i="10"/>
  <c r="G148" i="10"/>
  <c r="G144" i="10"/>
  <c r="G140" i="10"/>
  <c r="G136" i="10"/>
  <c r="G132" i="10"/>
  <c r="G128" i="10"/>
  <c r="G124" i="10"/>
  <c r="G120" i="10"/>
  <c r="G116" i="10"/>
  <c r="G112" i="10"/>
  <c r="G108" i="10"/>
  <c r="G104" i="10"/>
  <c r="G100" i="10"/>
  <c r="G96" i="10"/>
  <c r="G92" i="10"/>
  <c r="G88" i="10"/>
  <c r="G84" i="10"/>
  <c r="G80" i="10"/>
  <c r="G76" i="10"/>
  <c r="G72" i="10"/>
  <c r="G68" i="10"/>
  <c r="G64" i="10"/>
  <c r="G60" i="10"/>
  <c r="G56" i="10"/>
  <c r="G52" i="10"/>
  <c r="G48" i="10"/>
  <c r="G44" i="10"/>
  <c r="G40" i="10"/>
  <c r="G36" i="10"/>
  <c r="G32" i="10"/>
  <c r="G28" i="10"/>
  <c r="G24" i="10"/>
  <c r="G20" i="10"/>
  <c r="G16" i="10"/>
  <c r="G12" i="10"/>
  <c r="G8" i="10"/>
  <c r="G4" i="10"/>
  <c r="G1613" i="10"/>
  <c r="G1609" i="10"/>
  <c r="G1605" i="10"/>
  <c r="G1601" i="10"/>
  <c r="G1597" i="10"/>
  <c r="G1593" i="10"/>
  <c r="G1589" i="10"/>
  <c r="G1585" i="10"/>
  <c r="G1581" i="10"/>
  <c r="G1577" i="10"/>
  <c r="G1573" i="10"/>
  <c r="G1569" i="10"/>
  <c r="G1565" i="10"/>
  <c r="G1561" i="10"/>
  <c r="G1557" i="10"/>
  <c r="G1553" i="10"/>
  <c r="G1549" i="10"/>
  <c r="G1545" i="10"/>
  <c r="G1541" i="10"/>
  <c r="G1537" i="10"/>
  <c r="G1533" i="10"/>
  <c r="G1529" i="10"/>
  <c r="G1525" i="10"/>
  <c r="G1521" i="10"/>
  <c r="G1517" i="10"/>
  <c r="G1513" i="10"/>
  <c r="G1509" i="10"/>
  <c r="G1505" i="10"/>
  <c r="G1501" i="10"/>
  <c r="G1497" i="10"/>
  <c r="G1493" i="10"/>
  <c r="G1489" i="10"/>
  <c r="G1485" i="10"/>
  <c r="G1481" i="10"/>
  <c r="G1477" i="10"/>
  <c r="G1473" i="10"/>
  <c r="G1469" i="10"/>
  <c r="G1465" i="10"/>
  <c r="G1461" i="10"/>
  <c r="G1457" i="10"/>
  <c r="G1453" i="10"/>
  <c r="G1449" i="10"/>
  <c r="G1445" i="10"/>
  <c r="G1441" i="10"/>
  <c r="G1437" i="10"/>
  <c r="G1433" i="10"/>
  <c r="G1429" i="10"/>
  <c r="G1425" i="10"/>
  <c r="G1421" i="10"/>
  <c r="G1417" i="10"/>
  <c r="G1413" i="10"/>
  <c r="G1409" i="10"/>
  <c r="G1405" i="10"/>
  <c r="G1401" i="10"/>
  <c r="G1397" i="10"/>
  <c r="G1393" i="10"/>
  <c r="G1389" i="10"/>
  <c r="G1385" i="10"/>
  <c r="G1381" i="10"/>
  <c r="G1377" i="10"/>
  <c r="G1373" i="10"/>
  <c r="G1369" i="10"/>
  <c r="G1365" i="10"/>
  <c r="G1361" i="10"/>
  <c r="G1357" i="10"/>
  <c r="G1353" i="10"/>
  <c r="G1349" i="10"/>
  <c r="G1345" i="10"/>
  <c r="G1341" i="10"/>
  <c r="G1337" i="10"/>
  <c r="G1333" i="10"/>
  <c r="G1329" i="10"/>
  <c r="G1325" i="10"/>
  <c r="G1321" i="10"/>
  <c r="G1317" i="10"/>
  <c r="G1313" i="10"/>
  <c r="G1309" i="10"/>
  <c r="G1305" i="10"/>
  <c r="G1301" i="10"/>
  <c r="G1297" i="10"/>
  <c r="G1293" i="10"/>
  <c r="G1289" i="10"/>
  <c r="G1285" i="10"/>
  <c r="G1281" i="10"/>
  <c r="G1277" i="10"/>
  <c r="G1273" i="10"/>
  <c r="G1269" i="10"/>
  <c r="G1265" i="10"/>
  <c r="G1261" i="10"/>
  <c r="G1257" i="10"/>
  <c r="G1253" i="10"/>
  <c r="G1249" i="10"/>
  <c r="G1245" i="10"/>
  <c r="G1241" i="10"/>
  <c r="G1237" i="10"/>
  <c r="G1233" i="10"/>
  <c r="G1229" i="10"/>
  <c r="G1225" i="10"/>
  <c r="G1221" i="10"/>
  <c r="G1217" i="10"/>
  <c r="G1213" i="10"/>
  <c r="G1209" i="10"/>
  <c r="G1205" i="10"/>
  <c r="G1201" i="10"/>
  <c r="G1197" i="10"/>
  <c r="G1193" i="10"/>
  <c r="G1189" i="10"/>
  <c r="G1185" i="10"/>
  <c r="G1181" i="10"/>
  <c r="G1177" i="10"/>
  <c r="G1173" i="10"/>
  <c r="G1169" i="10"/>
  <c r="G1165" i="10"/>
  <c r="G1161" i="10"/>
  <c r="G1157" i="10"/>
  <c r="G1153" i="10"/>
  <c r="G1149" i="10"/>
  <c r="G1145" i="10"/>
  <c r="G1141" i="10"/>
  <c r="G1137" i="10"/>
  <c r="G1133" i="10"/>
  <c r="G1129" i="10"/>
  <c r="G1125" i="10"/>
  <c r="G1121" i="10"/>
  <c r="G1117" i="10"/>
  <c r="G1113" i="10"/>
  <c r="G1109" i="10"/>
  <c r="G1105" i="10"/>
  <c r="G1101" i="10"/>
  <c r="G1097" i="10"/>
  <c r="G1093" i="10"/>
  <c r="G1089" i="10"/>
  <c r="G1085" i="10"/>
  <c r="G1081" i="10"/>
  <c r="G1077" i="10"/>
  <c r="G1073" i="10"/>
  <c r="G1069" i="10"/>
  <c r="G1065" i="10"/>
  <c r="G1061" i="10"/>
  <c r="G1057" i="10"/>
  <c r="G1053" i="10"/>
  <c r="G1049" i="10"/>
  <c r="G1045" i="10"/>
  <c r="G1041" i="10"/>
  <c r="G1037" i="10"/>
  <c r="G1033" i="10"/>
  <c r="G1029" i="10"/>
  <c r="G1025" i="10"/>
  <c r="G1021" i="10"/>
  <c r="G1017" i="10"/>
  <c r="G1013" i="10"/>
  <c r="G1009" i="10"/>
  <c r="G1005" i="10"/>
  <c r="G1001" i="10"/>
  <c r="G997" i="10"/>
  <c r="G993" i="10"/>
  <c r="G989" i="10"/>
  <c r="G985" i="10"/>
  <c r="G981" i="10"/>
  <c r="G977" i="10"/>
  <c r="G973" i="10"/>
  <c r="G969" i="10"/>
  <c r="G965" i="10"/>
  <c r="G961" i="10"/>
  <c r="G957" i="10"/>
  <c r="G953" i="10"/>
  <c r="G949" i="10"/>
  <c r="G945" i="10"/>
  <c r="G941" i="10"/>
  <c r="G937" i="10"/>
  <c r="G933" i="10"/>
  <c r="G929" i="10"/>
  <c r="G925" i="10"/>
  <c r="G921" i="10"/>
  <c r="G917" i="10"/>
  <c r="G913" i="10"/>
  <c r="G909" i="10"/>
  <c r="G905" i="10"/>
  <c r="G901" i="10"/>
  <c r="G897" i="10"/>
  <c r="G893" i="10"/>
  <c r="G889" i="10"/>
  <c r="G885" i="10"/>
  <c r="G881" i="10"/>
  <c r="G877" i="10"/>
  <c r="G873" i="10"/>
  <c r="G869" i="10"/>
  <c r="G865" i="10"/>
  <c r="G861" i="10"/>
  <c r="G857" i="10"/>
  <c r="G853" i="10"/>
  <c r="G849" i="10"/>
  <c r="G845" i="10"/>
  <c r="G841" i="10"/>
  <c r="G837" i="10"/>
  <c r="G833" i="10"/>
  <c r="G829" i="10"/>
  <c r="G825" i="10"/>
  <c r="G821" i="10"/>
  <c r="G817" i="10"/>
  <c r="G813" i="10"/>
  <c r="G809" i="10"/>
  <c r="G805" i="10"/>
  <c r="G801" i="10"/>
  <c r="G797" i="10"/>
  <c r="G793" i="10"/>
  <c r="G789" i="10"/>
  <c r="G785" i="10"/>
  <c r="G781" i="10"/>
  <c r="G777" i="10"/>
  <c r="G773" i="10"/>
  <c r="G769" i="10"/>
  <c r="G765" i="10"/>
  <c r="G761" i="10"/>
  <c r="G757" i="10"/>
  <c r="G753" i="10"/>
  <c r="G749" i="10"/>
  <c r="G745" i="10"/>
  <c r="G741" i="10"/>
  <c r="G737" i="10"/>
  <c r="G733" i="10"/>
  <c r="G729" i="10"/>
  <c r="G725" i="10"/>
  <c r="G721" i="10"/>
  <c r="G717" i="10"/>
  <c r="G713" i="10"/>
  <c r="G709" i="10"/>
  <c r="G705" i="10"/>
  <c r="G701" i="10"/>
  <c r="G697" i="10"/>
  <c r="G693" i="10"/>
  <c r="G689" i="10"/>
  <c r="G685" i="10"/>
  <c r="G681" i="10"/>
  <c r="G677" i="10"/>
  <c r="G673" i="10"/>
  <c r="G669" i="10"/>
  <c r="G665" i="10"/>
  <c r="G661" i="10"/>
  <c r="G657" i="10"/>
  <c r="G653" i="10"/>
  <c r="G649" i="10"/>
  <c r="G645" i="10"/>
  <c r="G641" i="10"/>
  <c r="G637" i="10"/>
  <c r="G633" i="10"/>
  <c r="G629" i="10"/>
  <c r="G625" i="10"/>
  <c r="G621" i="10"/>
  <c r="G617" i="10"/>
  <c r="G613" i="10"/>
  <c r="G609" i="10"/>
  <c r="G605" i="10"/>
  <c r="G601" i="10"/>
  <c r="G597" i="10"/>
  <c r="G593" i="10"/>
  <c r="G589" i="10"/>
  <c r="G585" i="10"/>
  <c r="G581" i="10"/>
  <c r="G577" i="10"/>
  <c r="G573" i="10"/>
  <c r="G569" i="10"/>
  <c r="G565" i="10"/>
  <c r="G561" i="10"/>
  <c r="G557" i="10"/>
  <c r="G553" i="10"/>
  <c r="G549" i="10"/>
  <c r="G545" i="10"/>
  <c r="G541" i="10"/>
  <c r="G537" i="10"/>
  <c r="G533" i="10"/>
  <c r="G529" i="10"/>
  <c r="G525" i="10"/>
  <c r="G521" i="10"/>
  <c r="G517" i="10"/>
  <c r="G513" i="10"/>
  <c r="G509" i="10"/>
  <c r="G505" i="10"/>
  <c r="G501" i="10"/>
  <c r="G497" i="10"/>
  <c r="G493" i="10"/>
  <c r="G489" i="10"/>
  <c r="G485" i="10"/>
  <c r="G481" i="10"/>
  <c r="G477" i="10"/>
  <c r="G473" i="10"/>
  <c r="G469" i="10"/>
  <c r="G465" i="10"/>
  <c r="G461" i="10"/>
  <c r="G457" i="10"/>
  <c r="G453" i="10"/>
  <c r="G449" i="10"/>
  <c r="G445" i="10"/>
  <c r="G441" i="10"/>
  <c r="G437" i="10"/>
  <c r="G433" i="10"/>
  <c r="G429" i="10"/>
  <c r="G425" i="10"/>
  <c r="G421" i="10"/>
  <c r="G417" i="10"/>
  <c r="G413" i="10"/>
  <c r="G409" i="10"/>
  <c r="G405" i="10"/>
  <c r="G401" i="10"/>
  <c r="G397" i="10"/>
  <c r="G393" i="10"/>
  <c r="G389" i="10"/>
  <c r="G385" i="10"/>
  <c r="G381" i="10"/>
  <c r="G377" i="10"/>
  <c r="G373" i="10"/>
  <c r="G369" i="10"/>
  <c r="G365" i="10"/>
  <c r="G361" i="10"/>
  <c r="G357" i="10"/>
  <c r="G353" i="10"/>
  <c r="G349" i="10"/>
  <c r="G345" i="10"/>
  <c r="G341" i="10"/>
  <c r="G337" i="10"/>
  <c r="G333" i="10"/>
  <c r="G329" i="10"/>
  <c r="G1610" i="10"/>
  <c r="G1602" i="10"/>
  <c r="G1594" i="10"/>
  <c r="G1586" i="10"/>
  <c r="G1578" i="10"/>
  <c r="G1570" i="10"/>
  <c r="G1562" i="10"/>
  <c r="G1554" i="10"/>
  <c r="G1546" i="10"/>
  <c r="G1538" i="10"/>
  <c r="G1534" i="10"/>
  <c r="G1526" i="10"/>
  <c r="G1518" i="10"/>
  <c r="G1510" i="10"/>
  <c r="G1502" i="10"/>
  <c r="G1494" i="10"/>
  <c r="G1486" i="10"/>
  <c r="G1478" i="10"/>
  <c r="G1470" i="10"/>
  <c r="G1462" i="10"/>
  <c r="G1454" i="10"/>
  <c r="G1446" i="10"/>
  <c r="G1434" i="10"/>
  <c r="G1426" i="10"/>
  <c r="G1418" i="10"/>
  <c r="G1410" i="10"/>
  <c r="G1402" i="10"/>
  <c r="G1394" i="10"/>
  <c r="G1386" i="10"/>
  <c r="G1374" i="10"/>
  <c r="G1346" i="10"/>
  <c r="G1606" i="10"/>
  <c r="G1598" i="10"/>
  <c r="G1590" i="10"/>
  <c r="G1582" i="10"/>
  <c r="G1574" i="10"/>
  <c r="G1566" i="10"/>
  <c r="G1558" i="10"/>
  <c r="G1550" i="10"/>
  <c r="G1542" i="10"/>
  <c r="G1530" i="10"/>
  <c r="G1522" i="10"/>
  <c r="G1514" i="10"/>
  <c r="G1506" i="10"/>
  <c r="G1498" i="10"/>
  <c r="G1490" i="10"/>
  <c r="G1482" i="10"/>
  <c r="G1474" i="10"/>
  <c r="G1466" i="10"/>
  <c r="G1458" i="10"/>
  <c r="G1450" i="10"/>
  <c r="G1442" i="10"/>
  <c r="G1438" i="10"/>
  <c r="G1430" i="10"/>
  <c r="G1422" i="10"/>
  <c r="G1414" i="10"/>
  <c r="G1406" i="10"/>
  <c r="G1398" i="10"/>
  <c r="G1390" i="10"/>
  <c r="G1382" i="10"/>
  <c r="G1378" i="10"/>
  <c r="G1370" i="10"/>
  <c r="G1366" i="10"/>
  <c r="G1362" i="10"/>
  <c r="G1358" i="10"/>
  <c r="G1354" i="10"/>
  <c r="G1350" i="10"/>
  <c r="G1338" i="10"/>
  <c r="G1330" i="10"/>
  <c r="G1322" i="10"/>
  <c r="G1314" i="10"/>
  <c r="G1306" i="10"/>
  <c r="G1298" i="10"/>
  <c r="G1290" i="10"/>
  <c r="G1282" i="10"/>
  <c r="G1274" i="10"/>
  <c r="G1266" i="10"/>
  <c r="G1258" i="10"/>
  <c r="G1250" i="10"/>
  <c r="G1242" i="10"/>
  <c r="G1230" i="10"/>
  <c r="G1226" i="10"/>
  <c r="G1218" i="10"/>
  <c r="G1210" i="10"/>
  <c r="G1202" i="10"/>
  <c r="G1194" i="10"/>
  <c r="G1186" i="10"/>
  <c r="G1178" i="10"/>
  <c r="G1170" i="10"/>
  <c r="G1162" i="10"/>
  <c r="G1154" i="10"/>
  <c r="G1146" i="10"/>
  <c r="G1138" i="10"/>
  <c r="G1130" i="10"/>
  <c r="G1122" i="10"/>
  <c r="G1114" i="10"/>
  <c r="G1110" i="10"/>
  <c r="G1102" i="10"/>
  <c r="G1098" i="10"/>
  <c r="G1094" i="10"/>
  <c r="G1090" i="10"/>
  <c r="G1086" i="10"/>
  <c r="G1082" i="10"/>
  <c r="G1078" i="10"/>
  <c r="G1074" i="10"/>
  <c r="G1070" i="10"/>
  <c r="G1066" i="10"/>
  <c r="G1062" i="10"/>
  <c r="G1058" i="10"/>
  <c r="G1054" i="10"/>
  <c r="G1050" i="10"/>
  <c r="G1046" i="10"/>
  <c r="G1042" i="10"/>
  <c r="G1038" i="10"/>
  <c r="G1034" i="10"/>
  <c r="G1030" i="10"/>
  <c r="G1026" i="10"/>
  <c r="G1018" i="10"/>
  <c r="G1014" i="10"/>
  <c r="G1010" i="10"/>
  <c r="G1006" i="10"/>
  <c r="G1002" i="10"/>
  <c r="G998" i="10"/>
  <c r="G994" i="10"/>
  <c r="G990" i="10"/>
  <c r="G986" i="10"/>
  <c r="G982" i="10"/>
  <c r="G978" i="10"/>
  <c r="G974" i="10"/>
  <c r="G970" i="10"/>
  <c r="G966" i="10"/>
  <c r="G962" i="10"/>
  <c r="G958" i="10"/>
  <c r="G954" i="10"/>
  <c r="G950" i="10"/>
  <c r="G946" i="10"/>
  <c r="G942" i="10"/>
  <c r="G938" i="10"/>
  <c r="G934" i="10"/>
  <c r="G930" i="10"/>
  <c r="G926" i="10"/>
  <c r="G922" i="10"/>
  <c r="G918" i="10"/>
  <c r="G914" i="10"/>
  <c r="G910" i="10"/>
  <c r="G906" i="10"/>
  <c r="G902" i="10"/>
  <c r="G898" i="10"/>
  <c r="G894" i="10"/>
  <c r="G890" i="10"/>
  <c r="G886" i="10"/>
  <c r="G882" i="10"/>
  <c r="G878" i="10"/>
  <c r="G874" i="10"/>
  <c r="G870" i="10"/>
  <c r="G866" i="10"/>
  <c r="G862" i="10"/>
  <c r="G858" i="10"/>
  <c r="G854" i="10"/>
  <c r="G850" i="10"/>
  <c r="G846" i="10"/>
  <c r="G842" i="10"/>
  <c r="G838" i="10"/>
  <c r="G834" i="10"/>
  <c r="G830" i="10"/>
  <c r="G826" i="10"/>
  <c r="G822" i="10"/>
  <c r="G818" i="10"/>
  <c r="G814" i="10"/>
  <c r="G810" i="10"/>
  <c r="G806" i="10"/>
  <c r="G802" i="10"/>
  <c r="G798" i="10"/>
  <c r="G794" i="10"/>
  <c r="G790" i="10"/>
  <c r="G786" i="10"/>
  <c r="G782" i="10"/>
  <c r="G778" i="10"/>
  <c r="G774" i="10"/>
  <c r="G770" i="10"/>
  <c r="G766" i="10"/>
  <c r="G762" i="10"/>
  <c r="G758" i="10"/>
  <c r="G754" i="10"/>
  <c r="G750" i="10"/>
  <c r="G746" i="10"/>
  <c r="G742" i="10"/>
  <c r="G738" i="10"/>
  <c r="G734" i="10"/>
  <c r="G730" i="10"/>
  <c r="G726" i="10"/>
  <c r="G722" i="10"/>
  <c r="G718" i="10"/>
  <c r="G714" i="10"/>
  <c r="G710" i="10"/>
  <c r="G706" i="10"/>
  <c r="G702" i="10"/>
  <c r="G698" i="10"/>
  <c r="G694" i="10"/>
  <c r="G690" i="10"/>
  <c r="G686" i="10"/>
  <c r="G682" i="10"/>
  <c r="G678" i="10"/>
  <c r="G674" i="10"/>
  <c r="G670" i="10"/>
  <c r="G666" i="10"/>
  <c r="G662" i="10"/>
  <c r="G658" i="10"/>
  <c r="G654" i="10"/>
  <c r="G650" i="10"/>
  <c r="G646" i="10"/>
  <c r="G642" i="10"/>
  <c r="G638" i="10"/>
  <c r="G634" i="10"/>
  <c r="G630" i="10"/>
  <c r="G626" i="10"/>
  <c r="G622" i="10"/>
  <c r="G618" i="10"/>
  <c r="G614" i="10"/>
  <c r="G610" i="10"/>
  <c r="G606" i="10"/>
  <c r="G602" i="10"/>
  <c r="G598" i="10"/>
  <c r="G594" i="10"/>
  <c r="G590" i="10"/>
  <c r="G586" i="10"/>
  <c r="G582" i="10"/>
  <c r="G578" i="10"/>
  <c r="G574" i="10"/>
  <c r="G570" i="10"/>
  <c r="G566" i="10"/>
  <c r="G562" i="10"/>
  <c r="G558" i="10"/>
  <c r="G554" i="10"/>
  <c r="G550" i="10"/>
  <c r="G546" i="10"/>
  <c r="G542" i="10"/>
  <c r="G1342" i="10"/>
  <c r="G1334" i="10"/>
  <c r="G1326" i="10"/>
  <c r="G1318" i="10"/>
  <c r="G1310" i="10"/>
  <c r="G1302" i="10"/>
  <c r="G1294" i="10"/>
  <c r="G1286" i="10"/>
  <c r="G1278" i="10"/>
  <c r="G1270" i="10"/>
  <c r="G1262" i="10"/>
  <c r="G1254" i="10"/>
  <c r="G1246" i="10"/>
  <c r="G1238" i="10"/>
  <c r="G1234" i="10"/>
  <c r="G1222" i="10"/>
  <c r="G1214" i="10"/>
  <c r="G1206" i="10"/>
  <c r="G1198" i="10"/>
  <c r="G1190" i="10"/>
  <c r="G1182" i="10"/>
  <c r="G1174" i="10"/>
  <c r="G1166" i="10"/>
  <c r="G1158" i="10"/>
  <c r="G1150" i="10"/>
  <c r="G1142" i="10"/>
  <c r="G1134" i="10"/>
  <c r="G1126" i="10"/>
  <c r="G1118" i="10"/>
  <c r="G1106" i="10"/>
  <c r="G1022" i="10"/>
  <c r="G538" i="10"/>
  <c r="G534" i="10"/>
  <c r="G530" i="10"/>
  <c r="G526" i="10"/>
  <c r="G522" i="10"/>
  <c r="G518" i="10"/>
  <c r="G514" i="10"/>
  <c r="G510" i="10"/>
  <c r="G502" i="10"/>
  <c r="G498" i="10"/>
  <c r="G494" i="10"/>
  <c r="G490" i="10"/>
  <c r="G486" i="10"/>
  <c r="G482" i="10"/>
  <c r="G478" i="10"/>
  <c r="G474" i="10"/>
  <c r="G470" i="10"/>
  <c r="G466" i="10"/>
  <c r="G462" i="10"/>
  <c r="G458" i="10"/>
  <c r="G454" i="10"/>
  <c r="G450" i="10"/>
  <c r="G446" i="10"/>
  <c r="G442" i="10"/>
  <c r="G438" i="10"/>
  <c r="G434" i="10"/>
  <c r="G430" i="10"/>
  <c r="G426" i="10"/>
  <c r="G422" i="10"/>
  <c r="G418" i="10"/>
  <c r="G414" i="10"/>
  <c r="G410" i="10"/>
  <c r="G406" i="10"/>
  <c r="G402" i="10"/>
  <c r="G398" i="10"/>
  <c r="G394" i="10"/>
  <c r="G390" i="10"/>
  <c r="G386" i="10"/>
  <c r="G382" i="10"/>
  <c r="G378" i="10"/>
  <c r="G374" i="10"/>
  <c r="G370" i="10"/>
  <c r="G366" i="10"/>
  <c r="G362" i="10"/>
  <c r="G358" i="10"/>
  <c r="G354" i="10"/>
  <c r="G350" i="10"/>
  <c r="G346" i="10"/>
  <c r="G342" i="10"/>
  <c r="G338" i="10"/>
  <c r="G334" i="10"/>
  <c r="G330" i="10"/>
  <c r="G326" i="10"/>
  <c r="G322" i="10"/>
  <c r="G318" i="10"/>
  <c r="G314" i="10"/>
  <c r="G310" i="10"/>
  <c r="G306" i="10"/>
  <c r="G302" i="10"/>
  <c r="G298" i="10"/>
  <c r="G294" i="10"/>
  <c r="G290" i="10"/>
  <c r="G286" i="10"/>
  <c r="G282" i="10"/>
  <c r="G278" i="10"/>
  <c r="G274" i="10"/>
  <c r="G270" i="10"/>
  <c r="G266" i="10"/>
  <c r="G262" i="10"/>
  <c r="G258" i="10"/>
  <c r="G254" i="10"/>
  <c r="G250" i="10"/>
  <c r="G246" i="10"/>
  <c r="G242" i="10"/>
  <c r="G238" i="10"/>
  <c r="G234" i="10"/>
  <c r="G230" i="10"/>
  <c r="G226" i="10"/>
  <c r="G222" i="10"/>
  <c r="G218" i="10"/>
  <c r="G214" i="10"/>
  <c r="G210" i="10"/>
  <c r="G206" i="10"/>
  <c r="G202" i="10"/>
  <c r="G198" i="10"/>
  <c r="G267" i="10"/>
  <c r="G263" i="10"/>
  <c r="G259" i="10"/>
  <c r="G255" i="10"/>
  <c r="G251" i="10"/>
  <c r="G247" i="10"/>
  <c r="G243" i="10"/>
  <c r="G239" i="10"/>
  <c r="G235" i="10"/>
  <c r="G231" i="10"/>
  <c r="G227" i="10"/>
  <c r="G223" i="10"/>
  <c r="G219" i="10"/>
  <c r="G215" i="10"/>
  <c r="G211" i="10"/>
  <c r="G207" i="10"/>
  <c r="G203" i="10"/>
  <c r="G199" i="10"/>
  <c r="G195" i="10"/>
  <c r="G191" i="10"/>
  <c r="G187" i="10"/>
  <c r="G183" i="10"/>
  <c r="G179" i="10"/>
  <c r="G175" i="10"/>
  <c r="G171" i="10"/>
  <c r="G167" i="10"/>
  <c r="G163" i="10"/>
  <c r="G159" i="10"/>
  <c r="G155" i="10"/>
  <c r="G151" i="10"/>
  <c r="G147" i="10"/>
  <c r="G143" i="10"/>
  <c r="G139" i="10"/>
  <c r="G135" i="10"/>
  <c r="G131" i="10"/>
  <c r="G127" i="10"/>
  <c r="G123" i="10"/>
  <c r="G119" i="10"/>
  <c r="G115" i="10"/>
  <c r="G111" i="10"/>
  <c r="G107" i="10"/>
  <c r="G103" i="10"/>
  <c r="G99" i="10"/>
  <c r="G95" i="10"/>
  <c r="G91" i="10"/>
  <c r="G87" i="10"/>
  <c r="G83" i="10"/>
  <c r="G79" i="10"/>
  <c r="G75" i="10"/>
  <c r="G71" i="10"/>
  <c r="G67" i="10"/>
  <c r="G63" i="10"/>
  <c r="G59" i="10"/>
  <c r="G55" i="10"/>
  <c r="G51" i="10"/>
  <c r="G47" i="10"/>
  <c r="G43" i="10"/>
  <c r="G39" i="10"/>
  <c r="G35" i="10"/>
  <c r="G31" i="10"/>
  <c r="G27" i="10"/>
  <c r="G23" i="10"/>
  <c r="G19" i="10"/>
  <c r="G15" i="10"/>
  <c r="G11" i="10"/>
  <c r="G7" i="10"/>
  <c r="G3" i="10"/>
  <c r="H1813" i="10"/>
  <c r="G1813" i="10"/>
  <c r="H1793" i="10"/>
  <c r="G1793" i="10"/>
  <c r="H1769" i="10"/>
  <c r="G1769" i="10"/>
  <c r="H1749" i="10"/>
  <c r="G1749" i="10"/>
  <c r="H1725" i="10"/>
  <c r="G1725" i="10"/>
  <c r="H1701" i="10"/>
  <c r="G1701" i="10"/>
  <c r="H1689" i="10"/>
  <c r="G1689" i="10"/>
  <c r="H1665" i="10"/>
  <c r="G1665" i="10"/>
  <c r="H1641" i="10"/>
  <c r="G1641" i="10"/>
  <c r="H1621" i="10"/>
  <c r="G1621" i="10"/>
  <c r="H1823" i="10"/>
  <c r="G1823" i="10"/>
  <c r="H1811" i="10"/>
  <c r="G1811" i="10"/>
  <c r="H1795" i="10"/>
  <c r="G1795" i="10"/>
  <c r="H1779" i="10"/>
  <c r="G1779" i="10"/>
  <c r="H1763" i="10"/>
  <c r="G1763" i="10"/>
  <c r="H1747" i="10"/>
  <c r="G1747" i="10"/>
  <c r="H1731" i="10"/>
  <c r="G1731" i="10"/>
  <c r="H1715" i="10"/>
  <c r="G1715" i="10"/>
  <c r="H1699" i="10"/>
  <c r="G1699" i="10"/>
  <c r="H1683" i="10"/>
  <c r="G1683" i="10"/>
  <c r="H1667" i="10"/>
  <c r="G1667" i="10"/>
  <c r="H1655" i="10"/>
  <c r="G1655" i="10"/>
  <c r="H1639" i="10"/>
  <c r="G1639" i="10"/>
  <c r="H1623" i="10"/>
  <c r="G1623" i="10"/>
  <c r="H1817" i="10"/>
  <c r="G1817" i="10"/>
  <c r="H1785" i="10"/>
  <c r="G1785" i="10"/>
  <c r="H1753" i="10"/>
  <c r="G1753" i="10"/>
  <c r="H1721" i="10"/>
  <c r="G1721" i="10"/>
  <c r="H1681" i="10"/>
  <c r="G1681" i="10"/>
  <c r="H1649" i="10"/>
  <c r="G1649" i="10"/>
  <c r="H1625" i="10"/>
  <c r="G1625" i="10"/>
  <c r="H1815" i="10"/>
  <c r="G1815" i="10"/>
  <c r="H1799" i="10"/>
  <c r="G1799" i="10"/>
  <c r="H1783" i="10"/>
  <c r="G1783" i="10"/>
  <c r="H1767" i="10"/>
  <c r="G1767" i="10"/>
  <c r="H1751" i="10"/>
  <c r="G1751" i="10"/>
  <c r="H1735" i="10"/>
  <c r="G1735" i="10"/>
  <c r="H1719" i="10"/>
  <c r="G1719" i="10"/>
  <c r="H1703" i="10"/>
  <c r="G1703" i="10"/>
  <c r="H1687" i="10"/>
  <c r="G1687" i="10"/>
  <c r="H1671" i="10"/>
  <c r="G1671" i="10"/>
  <c r="H1651" i="10"/>
  <c r="G1651" i="10"/>
  <c r="H1631" i="10"/>
  <c r="G1631" i="10"/>
  <c r="H1818" i="10"/>
  <c r="G1818" i="10"/>
  <c r="H1810" i="10"/>
  <c r="G1810" i="10"/>
  <c r="H1802" i="10"/>
  <c r="G1802" i="10"/>
  <c r="H1794" i="10"/>
  <c r="G1794" i="10"/>
  <c r="H1786" i="10"/>
  <c r="G1786" i="10"/>
  <c r="H1778" i="10"/>
  <c r="G1778" i="10"/>
  <c r="H1770" i="10"/>
  <c r="G1770" i="10"/>
  <c r="H1762" i="10"/>
  <c r="G1762" i="10"/>
  <c r="H1750" i="10"/>
  <c r="G1750" i="10"/>
  <c r="H1742" i="10"/>
  <c r="G1742" i="10"/>
  <c r="H1738" i="10"/>
  <c r="G1738" i="10"/>
  <c r="H1730" i="10"/>
  <c r="G1730" i="10"/>
  <c r="H1722" i="10"/>
  <c r="G1722" i="10"/>
  <c r="H1710" i="10"/>
  <c r="G1710" i="10"/>
  <c r="H1702" i="10"/>
  <c r="G1702" i="10"/>
  <c r="H1694" i="10"/>
  <c r="G1694" i="10"/>
  <c r="H1686" i="10"/>
  <c r="G1686" i="10"/>
  <c r="H1678" i="10"/>
  <c r="G1678" i="10"/>
  <c r="H1670" i="10"/>
  <c r="G1670" i="10"/>
  <c r="H1662" i="10"/>
  <c r="G1662" i="10"/>
  <c r="H1654" i="10"/>
  <c r="G1654" i="10"/>
  <c r="H1646" i="10"/>
  <c r="G1646" i="10"/>
  <c r="H1638" i="10"/>
  <c r="G1638" i="10"/>
  <c r="H1626" i="10"/>
  <c r="G1626" i="10"/>
  <c r="G194" i="10"/>
  <c r="G190" i="10"/>
  <c r="G186" i="10"/>
  <c r="G182" i="10"/>
  <c r="G178" i="10"/>
  <c r="G174" i="10"/>
  <c r="G170" i="10"/>
  <c r="G166" i="10"/>
  <c r="H162" i="10"/>
  <c r="G162" i="10"/>
  <c r="G158" i="10"/>
  <c r="G154" i="10"/>
  <c r="G150" i="10"/>
  <c r="G146" i="10"/>
  <c r="G142" i="10"/>
  <c r="G138" i="10"/>
  <c r="G134" i="10"/>
  <c r="G130" i="10"/>
  <c r="G126" i="10"/>
  <c r="G122" i="10"/>
  <c r="G118" i="10"/>
  <c r="G114" i="10"/>
  <c r="G110" i="10"/>
  <c r="G106" i="10"/>
  <c r="G102" i="10"/>
  <c r="G98" i="10"/>
  <c r="G94" i="10"/>
  <c r="G90" i="10"/>
  <c r="G86" i="10"/>
  <c r="G82" i="10"/>
  <c r="G78" i="10"/>
  <c r="G74" i="10"/>
  <c r="G70" i="10"/>
  <c r="G66" i="10"/>
  <c r="G62" i="10"/>
  <c r="G58" i="10"/>
  <c r="G54" i="10"/>
  <c r="G50" i="10"/>
  <c r="G46" i="10"/>
  <c r="G42" i="10"/>
  <c r="G38" i="10"/>
  <c r="G34" i="10"/>
  <c r="G30" i="10"/>
  <c r="G26" i="10"/>
  <c r="G22" i="10"/>
  <c r="G18" i="10"/>
  <c r="G14" i="10"/>
  <c r="H10" i="10"/>
  <c r="G10" i="10"/>
  <c r="G6" i="10"/>
  <c r="H1805" i="10"/>
  <c r="G1805" i="10"/>
  <c r="H1773" i="10"/>
  <c r="G1773" i="10"/>
  <c r="H1741" i="10"/>
  <c r="G1741" i="10"/>
  <c r="H1713" i="10"/>
  <c r="G1713" i="10"/>
  <c r="H1685" i="10"/>
  <c r="G1685" i="10"/>
  <c r="H1657" i="10"/>
  <c r="G1657" i="10"/>
  <c r="H1645" i="10"/>
  <c r="G1645" i="10"/>
  <c r="H1633" i="10"/>
  <c r="G1633" i="10"/>
  <c r="H1617" i="10"/>
  <c r="G1617" i="10"/>
  <c r="H1819" i="10"/>
  <c r="G1819" i="10"/>
  <c r="H1803" i="10"/>
  <c r="G1803" i="10"/>
  <c r="H1787" i="10"/>
  <c r="G1787" i="10"/>
  <c r="H1771" i="10"/>
  <c r="G1771" i="10"/>
  <c r="H1759" i="10"/>
  <c r="G1759" i="10"/>
  <c r="H1743" i="10"/>
  <c r="G1743" i="10"/>
  <c r="H1727" i="10"/>
  <c r="G1727" i="10"/>
  <c r="H1711" i="10"/>
  <c r="G1711" i="10"/>
  <c r="H1695" i="10"/>
  <c r="G1695" i="10"/>
  <c r="H1679" i="10"/>
  <c r="G1679" i="10"/>
  <c r="H1663" i="10"/>
  <c r="G1663" i="10"/>
  <c r="H1647" i="10"/>
  <c r="G1647" i="10"/>
  <c r="H1635" i="10"/>
  <c r="G1635" i="10"/>
  <c r="H1627" i="10"/>
  <c r="G1627" i="10"/>
  <c r="H1615" i="10"/>
  <c r="G1615" i="10"/>
  <c r="H1826" i="10"/>
  <c r="G1826" i="10"/>
  <c r="H1822" i="10"/>
  <c r="G1822" i="10"/>
  <c r="H1814" i="10"/>
  <c r="G1814" i="10"/>
  <c r="H1806" i="10"/>
  <c r="G1806" i="10"/>
  <c r="H1798" i="10"/>
  <c r="G1798" i="10"/>
  <c r="H1790" i="10"/>
  <c r="G1790" i="10"/>
  <c r="H1782" i="10"/>
  <c r="G1782" i="10"/>
  <c r="H1774" i="10"/>
  <c r="G1774" i="10"/>
  <c r="H1766" i="10"/>
  <c r="G1766" i="10"/>
  <c r="H1758" i="10"/>
  <c r="G1758" i="10"/>
  <c r="H1754" i="10"/>
  <c r="G1754" i="10"/>
  <c r="H1746" i="10"/>
  <c r="G1746" i="10"/>
  <c r="H1734" i="10"/>
  <c r="G1734" i="10"/>
  <c r="H1726" i="10"/>
  <c r="G1726" i="10"/>
  <c r="H1718" i="10"/>
  <c r="G1718" i="10"/>
  <c r="H1714" i="10"/>
  <c r="G1714" i="10"/>
  <c r="H1706" i="10"/>
  <c r="G1706" i="10"/>
  <c r="H1698" i="10"/>
  <c r="G1698" i="10"/>
  <c r="H1690" i="10"/>
  <c r="G1690" i="10"/>
  <c r="H1682" i="10"/>
  <c r="G1682" i="10"/>
  <c r="H1674" i="10"/>
  <c r="G1674" i="10"/>
  <c r="H1666" i="10"/>
  <c r="G1666" i="10"/>
  <c r="H1658" i="10"/>
  <c r="G1658" i="10"/>
  <c r="H1650" i="10"/>
  <c r="G1650" i="10"/>
  <c r="H1642" i="10"/>
  <c r="G1642" i="10"/>
  <c r="H1634" i="10"/>
  <c r="G1634" i="10"/>
  <c r="H1630" i="10"/>
  <c r="G1630" i="10"/>
  <c r="H1622" i="10"/>
  <c r="G1622" i="10"/>
  <c r="H1618" i="10"/>
  <c r="G1618" i="10"/>
  <c r="H1614" i="10"/>
  <c r="G1614" i="10"/>
  <c r="H506" i="10"/>
  <c r="G506" i="10"/>
  <c r="H1801" i="10"/>
  <c r="G1801" i="10"/>
  <c r="H1765" i="10"/>
  <c r="G1765" i="10"/>
  <c r="H1733" i="10"/>
  <c r="G1733" i="10"/>
  <c r="H1697" i="10"/>
  <c r="G1697" i="10"/>
  <c r="H1661" i="10"/>
  <c r="G1661" i="10"/>
  <c r="G325" i="10"/>
  <c r="G321" i="10"/>
  <c r="G317" i="10"/>
  <c r="G313" i="10"/>
  <c r="G309" i="10"/>
  <c r="G305" i="10"/>
  <c r="G301" i="10"/>
  <c r="G297" i="10"/>
  <c r="G293" i="10"/>
  <c r="G289" i="10"/>
  <c r="G285" i="10"/>
  <c r="G281" i="10"/>
  <c r="G277" i="10"/>
  <c r="G273" i="10"/>
  <c r="G269" i="10"/>
  <c r="G265" i="10"/>
  <c r="G261" i="10"/>
  <c r="G257" i="10"/>
  <c r="G253" i="10"/>
  <c r="G249" i="10"/>
  <c r="G245" i="10"/>
  <c r="G241" i="10"/>
  <c r="G237" i="10"/>
  <c r="G233" i="10"/>
  <c r="G229" i="10"/>
  <c r="G225" i="10"/>
  <c r="G221" i="10"/>
  <c r="G217" i="10"/>
  <c r="G213" i="10"/>
  <c r="G209" i="10"/>
  <c r="G205" i="10"/>
  <c r="G201" i="10"/>
  <c r="G197" i="10"/>
  <c r="G193" i="10"/>
  <c r="G189" i="10"/>
  <c r="G185" i="10"/>
  <c r="G181" i="10"/>
  <c r="G177" i="10"/>
  <c r="G173" i="10"/>
  <c r="G169" i="10"/>
  <c r="G165" i="10"/>
  <c r="G161" i="10"/>
  <c r="G157" i="10"/>
  <c r="G153" i="10"/>
  <c r="G149" i="10"/>
  <c r="G145" i="10"/>
  <c r="G141" i="10"/>
  <c r="G137" i="10"/>
  <c r="G133" i="10"/>
  <c r="G129" i="10"/>
  <c r="G125" i="10"/>
  <c r="G121" i="10"/>
  <c r="G117" i="10"/>
  <c r="G113" i="10"/>
  <c r="G109" i="10"/>
  <c r="G105" i="10"/>
  <c r="G101" i="10"/>
  <c r="G97" i="10"/>
  <c r="G93" i="10"/>
  <c r="G89" i="10"/>
  <c r="G85" i="10"/>
  <c r="G81" i="10"/>
  <c r="G77" i="10"/>
  <c r="G73" i="10"/>
  <c r="G69" i="10"/>
  <c r="G65" i="10"/>
  <c r="G61" i="10"/>
  <c r="G57" i="10"/>
  <c r="G53" i="10"/>
  <c r="G49" i="10"/>
  <c r="G45" i="10"/>
  <c r="G41" i="10"/>
  <c r="G37" i="10"/>
  <c r="G33" i="10"/>
  <c r="G29" i="10"/>
  <c r="G25" i="10"/>
  <c r="G21" i="10"/>
  <c r="G17" i="10"/>
  <c r="G13" i="10"/>
  <c r="G9" i="10"/>
  <c r="G5" i="10"/>
  <c r="G2" i="10"/>
  <c r="H1821" i="10"/>
  <c r="G1821" i="10"/>
  <c r="H1797" i="10"/>
  <c r="G1797" i="10"/>
  <c r="H1781" i="10"/>
  <c r="G1781" i="10"/>
  <c r="H1757" i="10"/>
  <c r="G1757" i="10"/>
  <c r="H1729" i="10"/>
  <c r="G1729" i="10"/>
  <c r="H1705" i="10"/>
  <c r="G1705" i="10"/>
  <c r="H1693" i="10"/>
  <c r="G1693" i="10"/>
  <c r="H1669" i="10"/>
  <c r="G1669" i="10"/>
  <c r="H1637" i="10"/>
  <c r="G1637" i="10"/>
  <c r="H1816" i="10"/>
  <c r="G1816" i="10"/>
  <c r="H1808" i="10"/>
  <c r="G1808" i="10"/>
  <c r="H1800" i="10"/>
  <c r="G1800" i="10"/>
  <c r="H1792" i="10"/>
  <c r="G1792" i="10"/>
  <c r="H1780" i="10"/>
  <c r="G1780" i="10"/>
  <c r="H1772" i="10"/>
  <c r="G1772" i="10"/>
  <c r="H1764" i="10"/>
  <c r="G1764" i="10"/>
  <c r="H1756" i="10"/>
  <c r="G1756" i="10"/>
  <c r="H1748" i="10"/>
  <c r="G1748" i="10"/>
  <c r="H1736" i="10"/>
  <c r="G1736" i="10"/>
  <c r="H1728" i="10"/>
  <c r="G1728" i="10"/>
  <c r="H1720" i="10"/>
  <c r="G1720" i="10"/>
  <c r="H1712" i="10"/>
  <c r="G1712" i="10"/>
  <c r="H1700" i="10"/>
  <c r="G1700" i="10"/>
  <c r="H1692" i="10"/>
  <c r="G1692" i="10"/>
  <c r="H1680" i="10"/>
  <c r="G1680" i="10"/>
  <c r="H1672" i="10"/>
  <c r="G1672" i="10"/>
  <c r="H1664" i="10"/>
  <c r="G1664" i="10"/>
  <c r="H1652" i="10"/>
  <c r="G1652" i="10"/>
  <c r="H1644" i="10"/>
  <c r="G1644" i="10"/>
  <c r="H1636" i="10"/>
  <c r="G1636" i="10"/>
  <c r="H1628" i="10"/>
  <c r="G1628" i="10"/>
  <c r="H1620" i="10"/>
  <c r="G1620" i="10"/>
  <c r="H1616" i="10"/>
  <c r="G1616" i="10"/>
  <c r="H1809" i="10"/>
  <c r="G1809" i="10"/>
  <c r="H1777" i="10"/>
  <c r="G1777" i="10"/>
  <c r="H1745" i="10"/>
  <c r="G1745" i="10"/>
  <c r="H1717" i="10"/>
  <c r="G1717" i="10"/>
  <c r="H1673" i="10"/>
  <c r="G1673" i="10"/>
  <c r="H1824" i="10"/>
  <c r="G1824" i="10"/>
  <c r="H1820" i="10"/>
  <c r="G1820" i="10"/>
  <c r="H1812" i="10"/>
  <c r="G1812" i="10"/>
  <c r="H1804" i="10"/>
  <c r="G1804" i="10"/>
  <c r="H1796" i="10"/>
  <c r="G1796" i="10"/>
  <c r="H1788" i="10"/>
  <c r="G1788" i="10"/>
  <c r="H1784" i="10"/>
  <c r="G1784" i="10"/>
  <c r="H1776" i="10"/>
  <c r="G1776" i="10"/>
  <c r="H1768" i="10"/>
  <c r="G1768" i="10"/>
  <c r="H1760" i="10"/>
  <c r="G1760" i="10"/>
  <c r="H1752" i="10"/>
  <c r="G1752" i="10"/>
  <c r="H1744" i="10"/>
  <c r="G1744" i="10"/>
  <c r="H1740" i="10"/>
  <c r="G1740" i="10"/>
  <c r="H1732" i="10"/>
  <c r="G1732" i="10"/>
  <c r="H1724" i="10"/>
  <c r="G1724" i="10"/>
  <c r="H1716" i="10"/>
  <c r="G1716" i="10"/>
  <c r="H1708" i="10"/>
  <c r="G1708" i="10"/>
  <c r="H1704" i="10"/>
  <c r="G1704" i="10"/>
  <c r="H1696" i="10"/>
  <c r="G1696" i="10"/>
  <c r="H1688" i="10"/>
  <c r="G1688" i="10"/>
  <c r="H1684" i="10"/>
  <c r="G1684" i="10"/>
  <c r="H1676" i="10"/>
  <c r="G1676" i="10"/>
  <c r="H1668" i="10"/>
  <c r="G1668" i="10"/>
  <c r="H1660" i="10"/>
  <c r="G1660" i="10"/>
  <c r="H1656" i="10"/>
  <c r="G1656" i="10"/>
  <c r="H1648" i="10"/>
  <c r="G1648" i="10"/>
  <c r="H1640" i="10"/>
  <c r="G1640" i="10"/>
  <c r="H1632" i="10"/>
  <c r="G1632" i="10"/>
  <c r="H1624" i="10"/>
  <c r="G1624" i="10"/>
  <c r="H1825" i="10"/>
  <c r="G1825" i="10"/>
  <c r="H1789" i="10"/>
  <c r="G1789" i="10"/>
  <c r="H1761" i="10"/>
  <c r="G1761" i="10"/>
  <c r="H1737" i="10"/>
  <c r="G1737" i="10"/>
  <c r="H1709" i="10"/>
  <c r="G1709" i="10"/>
  <c r="H1677" i="10"/>
  <c r="G1677" i="10"/>
  <c r="H1653" i="10"/>
  <c r="G1653" i="10"/>
  <c r="H1629" i="10"/>
  <c r="G1629" i="10"/>
  <c r="H1827" i="10"/>
  <c r="G1827" i="10"/>
  <c r="H1807" i="10"/>
  <c r="G1807" i="10"/>
  <c r="H1791" i="10"/>
  <c r="G1791" i="10"/>
  <c r="H1775" i="10"/>
  <c r="G1775" i="10"/>
  <c r="H1755" i="10"/>
  <c r="G1755" i="10"/>
  <c r="H1739" i="10"/>
  <c r="G1739" i="10"/>
  <c r="H1723" i="10"/>
  <c r="G1723" i="10"/>
  <c r="H1707" i="10"/>
  <c r="G1707" i="10"/>
  <c r="H1691" i="10"/>
  <c r="G1691" i="10"/>
  <c r="H1675" i="10"/>
  <c r="G1675" i="10"/>
  <c r="H1659" i="10"/>
  <c r="G1659" i="10"/>
  <c r="H1643" i="10"/>
  <c r="G1643" i="10"/>
  <c r="H1619" i="10"/>
  <c r="G1619" i="10"/>
  <c r="K1312" i="10"/>
  <c r="H1312" i="10"/>
  <c r="K1347" i="10"/>
  <c r="H1347" i="10"/>
  <c r="K1568" i="10"/>
  <c r="H1568" i="10"/>
  <c r="K1376" i="10"/>
  <c r="H1376" i="10"/>
  <c r="K1579" i="10"/>
  <c r="H1579" i="10"/>
  <c r="K1571" i="10"/>
  <c r="H1571" i="10"/>
  <c r="K1563" i="10"/>
  <c r="H1563" i="10"/>
  <c r="K1555" i="10"/>
  <c r="H1555" i="10"/>
  <c r="K1547" i="10"/>
  <c r="H1547" i="10"/>
  <c r="K1539" i="10"/>
  <c r="H1539" i="10"/>
  <c r="K1531" i="10"/>
  <c r="H1531" i="10"/>
  <c r="K1523" i="10"/>
  <c r="H1523" i="10"/>
  <c r="K1515" i="10"/>
  <c r="H1515" i="10"/>
  <c r="K1507" i="10"/>
  <c r="H1507" i="10"/>
  <c r="K1499" i="10"/>
  <c r="H1499" i="10"/>
  <c r="K1491" i="10"/>
  <c r="H1491" i="10"/>
  <c r="K1483" i="10"/>
  <c r="H1483" i="10"/>
  <c r="K1475" i="10"/>
  <c r="H1475" i="10"/>
  <c r="K1467" i="10"/>
  <c r="H1467" i="10"/>
  <c r="K1459" i="10"/>
  <c r="H1459" i="10"/>
  <c r="K1451" i="10"/>
  <c r="H1451" i="10"/>
  <c r="K1443" i="10"/>
  <c r="H1443" i="10"/>
  <c r="K1435" i="10"/>
  <c r="H1435" i="10"/>
  <c r="K1427" i="10"/>
  <c r="H1427" i="10"/>
  <c r="K1423" i="10"/>
  <c r="H1423" i="10"/>
  <c r="K1415" i="10"/>
  <c r="H1415" i="10"/>
  <c r="K1407" i="10"/>
  <c r="H1407" i="10"/>
  <c r="K1399" i="10"/>
  <c r="H1399" i="10"/>
  <c r="K1391" i="10"/>
  <c r="H1391" i="10"/>
  <c r="K1383" i="10"/>
  <c r="H1383" i="10"/>
  <c r="K1375" i="10"/>
  <c r="H1375" i="10"/>
  <c r="K1367" i="10"/>
  <c r="H1367" i="10"/>
  <c r="K1363" i="10"/>
  <c r="H1363" i="10"/>
  <c r="K1355" i="10"/>
  <c r="H1355" i="10"/>
  <c r="K1351" i="10"/>
  <c r="H1351" i="10"/>
  <c r="K1335" i="10"/>
  <c r="H1335" i="10"/>
  <c r="K1609" i="10"/>
  <c r="H1609" i="10"/>
  <c r="K1589" i="10"/>
  <c r="H1589" i="10"/>
  <c r="K1569" i="10"/>
  <c r="H1569" i="10"/>
  <c r="K1553" i="10"/>
  <c r="H1553" i="10"/>
  <c r="K1541" i="10"/>
  <c r="H1541" i="10"/>
  <c r="K1517" i="10"/>
  <c r="H1517" i="10"/>
  <c r="K1501" i="10"/>
  <c r="H1501" i="10"/>
  <c r="K1489" i="10"/>
  <c r="H1489" i="10"/>
  <c r="K1473" i="10"/>
  <c r="H1473" i="10"/>
  <c r="K1457" i="10"/>
  <c r="H1457" i="10"/>
  <c r="K1441" i="10"/>
  <c r="H1441" i="10"/>
  <c r="K1425" i="10"/>
  <c r="H1425" i="10"/>
  <c r="K1612" i="10"/>
  <c r="H1612" i="10"/>
  <c r="K1600" i="10"/>
  <c r="H1600" i="10"/>
  <c r="K1588" i="10"/>
  <c r="H1588" i="10"/>
  <c r="K1580" i="10"/>
  <c r="H1580" i="10"/>
  <c r="K1564" i="10"/>
  <c r="H1564" i="10"/>
  <c r="K1552" i="10"/>
  <c r="H1552" i="10"/>
  <c r="K1540" i="10"/>
  <c r="H1540" i="10"/>
  <c r="K1532" i="10"/>
  <c r="H1532" i="10"/>
  <c r="K1520" i="10"/>
  <c r="H1520" i="10"/>
  <c r="K1508" i="10"/>
  <c r="H1508" i="10"/>
  <c r="K1492" i="10"/>
  <c r="H1492" i="10"/>
  <c r="K1480" i="10"/>
  <c r="H1480" i="10"/>
  <c r="K1468" i="10"/>
  <c r="H1468" i="10"/>
  <c r="K1460" i="10"/>
  <c r="H1460" i="10"/>
  <c r="K1448" i="10"/>
  <c r="H1448" i="10"/>
  <c r="K1440" i="10"/>
  <c r="H1440" i="10"/>
  <c r="K1428" i="10"/>
  <c r="H1428" i="10"/>
  <c r="K1420" i="10"/>
  <c r="H1420" i="10"/>
  <c r="K1412" i="10"/>
  <c r="H1412" i="10"/>
  <c r="K1400" i="10"/>
  <c r="H1400" i="10"/>
  <c r="K1396" i="10"/>
  <c r="H1396" i="10"/>
  <c r="K1388" i="10"/>
  <c r="H1388" i="10"/>
  <c r="K1384" i="10"/>
  <c r="H1384" i="10"/>
  <c r="K1380" i="10"/>
  <c r="H1380" i="10"/>
  <c r="K1364" i="10"/>
  <c r="H1364" i="10"/>
  <c r="K1611" i="10"/>
  <c r="H1611" i="10"/>
  <c r="K1607" i="10"/>
  <c r="H1607" i="10"/>
  <c r="K1603" i="10"/>
  <c r="H1603" i="10"/>
  <c r="K1599" i="10"/>
  <c r="H1599" i="10"/>
  <c r="K1595" i="10"/>
  <c r="H1595" i="10"/>
  <c r="K1591" i="10"/>
  <c r="H1591" i="10"/>
  <c r="K1587" i="10"/>
  <c r="H1587" i="10"/>
  <c r="K1583" i="10"/>
  <c r="H1583" i="10"/>
  <c r="K1575" i="10"/>
  <c r="H1575" i="10"/>
  <c r="K1567" i="10"/>
  <c r="H1567" i="10"/>
  <c r="K1559" i="10"/>
  <c r="H1559" i="10"/>
  <c r="K1551" i="10"/>
  <c r="H1551" i="10"/>
  <c r="K1543" i="10"/>
  <c r="H1543" i="10"/>
  <c r="K1535" i="10"/>
  <c r="H1535" i="10"/>
  <c r="K1527" i="10"/>
  <c r="H1527" i="10"/>
  <c r="K1519" i="10"/>
  <c r="H1519" i="10"/>
  <c r="K1511" i="10"/>
  <c r="H1511" i="10"/>
  <c r="K1503" i="10"/>
  <c r="H1503" i="10"/>
  <c r="K1495" i="10"/>
  <c r="H1495" i="10"/>
  <c r="K1487" i="10"/>
  <c r="H1487" i="10"/>
  <c r="K1479" i="10"/>
  <c r="H1479" i="10"/>
  <c r="K1471" i="10"/>
  <c r="H1471" i="10"/>
  <c r="K1463" i="10"/>
  <c r="H1463" i="10"/>
  <c r="K1455" i="10"/>
  <c r="H1455" i="10"/>
  <c r="K1447" i="10"/>
  <c r="H1447" i="10"/>
  <c r="K1439" i="10"/>
  <c r="H1439" i="10"/>
  <c r="K1431" i="10"/>
  <c r="H1431" i="10"/>
  <c r="K1419" i="10"/>
  <c r="H1419" i="10"/>
  <c r="K1411" i="10"/>
  <c r="H1411" i="10"/>
  <c r="K1403" i="10"/>
  <c r="H1403" i="10"/>
  <c r="K1395" i="10"/>
  <c r="H1395" i="10"/>
  <c r="K1387" i="10"/>
  <c r="H1387" i="10"/>
  <c r="K1379" i="10"/>
  <c r="H1379" i="10"/>
  <c r="K1371" i="10"/>
  <c r="H1371" i="10"/>
  <c r="K1359" i="10"/>
  <c r="H1359" i="10"/>
  <c r="K1339" i="10"/>
  <c r="H1339" i="10"/>
  <c r="K1605" i="10"/>
  <c r="H1605" i="10"/>
  <c r="K1593" i="10"/>
  <c r="H1593" i="10"/>
  <c r="K1581" i="10"/>
  <c r="H1581" i="10"/>
  <c r="K1565" i="10"/>
  <c r="H1565" i="10"/>
  <c r="K1549" i="10"/>
  <c r="H1549" i="10"/>
  <c r="K1533" i="10"/>
  <c r="H1533" i="10"/>
  <c r="K1525" i="10"/>
  <c r="H1525" i="10"/>
  <c r="K1509" i="10"/>
  <c r="H1509" i="10"/>
  <c r="K1497" i="10"/>
  <c r="H1497" i="10"/>
  <c r="K1481" i="10"/>
  <c r="H1481" i="10"/>
  <c r="K1465" i="10"/>
  <c r="H1465" i="10"/>
  <c r="K1445" i="10"/>
  <c r="H1445" i="10"/>
  <c r="K1421" i="10"/>
  <c r="H1421" i="10"/>
  <c r="K2" i="10"/>
  <c r="H2" i="10"/>
  <c r="K1608" i="10"/>
  <c r="H1608" i="10"/>
  <c r="K1592" i="10"/>
  <c r="H1592" i="10"/>
  <c r="K1576" i="10"/>
  <c r="H1576" i="10"/>
  <c r="K1560" i="10"/>
  <c r="H1560" i="10"/>
  <c r="K1548" i="10"/>
  <c r="H1548" i="10"/>
  <c r="K1536" i="10"/>
  <c r="H1536" i="10"/>
  <c r="K1524" i="10"/>
  <c r="H1524" i="10"/>
  <c r="K1512" i="10"/>
  <c r="H1512" i="10"/>
  <c r="K1504" i="10"/>
  <c r="H1504" i="10"/>
  <c r="K1496" i="10"/>
  <c r="H1496" i="10"/>
  <c r="K1484" i="10"/>
  <c r="H1484" i="10"/>
  <c r="K1476" i="10"/>
  <c r="H1476" i="10"/>
  <c r="K1464" i="10"/>
  <c r="H1464" i="10"/>
  <c r="K1452" i="10"/>
  <c r="H1452" i="10"/>
  <c r="K1444" i="10"/>
  <c r="H1444" i="10"/>
  <c r="K1432" i="10"/>
  <c r="H1432" i="10"/>
  <c r="K1424" i="10"/>
  <c r="H1424" i="10"/>
  <c r="K1416" i="10"/>
  <c r="H1416" i="10"/>
  <c r="K1404" i="10"/>
  <c r="H1404" i="10"/>
  <c r="K1392" i="10"/>
  <c r="H1392" i="10"/>
  <c r="K1368" i="10"/>
  <c r="H1368" i="10"/>
  <c r="K1343" i="10"/>
  <c r="H1343" i="10"/>
  <c r="K1453" i="10"/>
  <c r="H1453" i="10"/>
  <c r="K1437" i="10"/>
  <c r="H1437" i="10"/>
  <c r="K1433" i="10"/>
  <c r="H1433" i="10"/>
  <c r="K1413" i="10"/>
  <c r="H1413" i="10"/>
  <c r="K1409" i="10"/>
  <c r="H1409" i="10"/>
  <c r="K1405" i="10"/>
  <c r="H1405" i="10"/>
  <c r="K1401" i="10"/>
  <c r="H1401" i="10"/>
  <c r="K1397" i="10"/>
  <c r="H1397" i="10"/>
  <c r="K1393" i="10"/>
  <c r="H1393" i="10"/>
  <c r="K1389" i="10"/>
  <c r="H1389" i="10"/>
  <c r="K1385" i="10"/>
  <c r="H1385" i="10"/>
  <c r="K1381" i="10"/>
  <c r="H1381" i="10"/>
  <c r="K1377" i="10"/>
  <c r="H1377" i="10"/>
  <c r="K1373" i="10"/>
  <c r="H1373" i="10"/>
  <c r="K1369" i="10"/>
  <c r="H1369" i="10"/>
  <c r="K1365" i="10"/>
  <c r="H1365" i="10"/>
  <c r="K1361" i="10"/>
  <c r="H1361" i="10"/>
  <c r="K1357" i="10"/>
  <c r="H1357" i="10"/>
  <c r="K1353" i="10"/>
  <c r="H1353" i="10"/>
  <c r="K1349" i="10"/>
  <c r="H1349" i="10"/>
  <c r="K1345" i="10"/>
  <c r="H1345" i="10"/>
  <c r="K1341" i="10"/>
  <c r="H1341" i="10"/>
  <c r="K1337" i="10"/>
  <c r="H1337" i="10"/>
  <c r="K1333" i="10"/>
  <c r="H1333" i="10"/>
  <c r="K1329" i="10"/>
  <c r="H1329" i="10"/>
  <c r="K1325" i="10"/>
  <c r="H1325" i="10"/>
  <c r="K1321" i="10"/>
  <c r="H1321" i="10"/>
  <c r="K1317" i="10"/>
  <c r="H1317" i="10"/>
  <c r="K1313" i="10"/>
  <c r="H1313" i="10"/>
  <c r="K1309" i="10"/>
  <c r="H1309" i="10"/>
  <c r="K1305" i="10"/>
  <c r="H1305" i="10"/>
  <c r="K1301" i="10"/>
  <c r="H1301" i="10"/>
  <c r="K1297" i="10"/>
  <c r="H1297" i="10"/>
  <c r="K1293" i="10"/>
  <c r="H1293" i="10"/>
  <c r="K1289" i="10"/>
  <c r="H1289" i="10"/>
  <c r="K1285" i="10"/>
  <c r="H1285" i="10"/>
  <c r="K1281" i="10"/>
  <c r="H1281" i="10"/>
  <c r="K1277" i="10"/>
  <c r="H1277" i="10"/>
  <c r="K1273" i="10"/>
  <c r="H1273" i="10"/>
  <c r="K1269" i="10"/>
  <c r="H1269" i="10"/>
  <c r="K1265" i="10"/>
  <c r="H1265" i="10"/>
  <c r="K1261" i="10"/>
  <c r="H1261" i="10"/>
  <c r="K1257" i="10"/>
  <c r="H1257" i="10"/>
  <c r="K1253" i="10"/>
  <c r="H1253" i="10"/>
  <c r="K1249" i="10"/>
  <c r="H1249" i="10"/>
  <c r="K1245" i="10"/>
  <c r="H1245" i="10"/>
  <c r="K1241" i="10"/>
  <c r="H1241" i="10"/>
  <c r="K1237" i="10"/>
  <c r="H1237" i="10"/>
  <c r="K1233" i="10"/>
  <c r="H1233" i="10"/>
  <c r="K1229" i="10"/>
  <c r="H1229" i="10"/>
  <c r="K1225" i="10"/>
  <c r="H1225" i="10"/>
  <c r="K1221" i="10"/>
  <c r="H1221" i="10"/>
  <c r="K1217" i="10"/>
  <c r="H1217" i="10"/>
  <c r="K1213" i="10"/>
  <c r="H1213" i="10"/>
  <c r="K1209" i="10"/>
  <c r="H1209" i="10"/>
  <c r="K1205" i="10"/>
  <c r="H1205" i="10"/>
  <c r="K1201" i="10"/>
  <c r="H1201" i="10"/>
  <c r="K1197" i="10"/>
  <c r="H1197" i="10"/>
  <c r="K1193" i="10"/>
  <c r="H1193" i="10"/>
  <c r="K1189" i="10"/>
  <c r="H1189" i="10"/>
  <c r="K1185" i="10"/>
  <c r="H1185" i="10"/>
  <c r="K1181" i="10"/>
  <c r="H1181" i="10"/>
  <c r="K1177" i="10"/>
  <c r="H1177" i="10"/>
  <c r="K1173" i="10"/>
  <c r="H1173" i="10"/>
  <c r="K1169" i="10"/>
  <c r="H1169" i="10"/>
  <c r="K1165" i="10"/>
  <c r="H1165" i="10"/>
  <c r="K1161" i="10"/>
  <c r="H1161" i="10"/>
  <c r="K1157" i="10"/>
  <c r="H1157" i="10"/>
  <c r="K1153" i="10"/>
  <c r="H1153" i="10"/>
  <c r="K1149" i="10"/>
  <c r="H1149" i="10"/>
  <c r="K1145" i="10"/>
  <c r="H1145" i="10"/>
  <c r="K1141" i="10"/>
  <c r="H1141" i="10"/>
  <c r="K1137" i="10"/>
  <c r="H1137" i="10"/>
  <c r="K1133" i="10"/>
  <c r="H1133" i="10"/>
  <c r="K1129" i="10"/>
  <c r="H1129" i="10"/>
  <c r="K1125" i="10"/>
  <c r="H1125" i="10"/>
  <c r="K1121" i="10"/>
  <c r="H1121" i="10"/>
  <c r="K1117" i="10"/>
  <c r="H1117" i="10"/>
  <c r="K1113" i="10"/>
  <c r="H1113" i="10"/>
  <c r="K1109" i="10"/>
  <c r="H1109" i="10"/>
  <c r="K1105" i="10"/>
  <c r="H1105" i="10"/>
  <c r="K1101" i="10"/>
  <c r="H1101" i="10"/>
  <c r="K1097" i="10"/>
  <c r="H1097" i="10"/>
  <c r="K1093" i="10"/>
  <c r="H1093" i="10"/>
  <c r="K1089" i="10"/>
  <c r="H1089" i="10"/>
  <c r="K1085" i="10"/>
  <c r="H1085" i="10"/>
  <c r="K1081" i="10"/>
  <c r="H1081" i="10"/>
  <c r="K1077" i="10"/>
  <c r="H1077" i="10"/>
  <c r="K1073" i="10"/>
  <c r="H1073" i="10"/>
  <c r="K1069" i="10"/>
  <c r="H1069" i="10"/>
  <c r="K1065" i="10"/>
  <c r="H1065" i="10"/>
  <c r="K1061" i="10"/>
  <c r="H1061" i="10"/>
  <c r="K1057" i="10"/>
  <c r="H1057" i="10"/>
  <c r="K1053" i="10"/>
  <c r="H1053" i="10"/>
  <c r="K1049" i="10"/>
  <c r="H1049" i="10"/>
  <c r="K1045" i="10"/>
  <c r="H1045" i="10"/>
  <c r="K1041" i="10"/>
  <c r="H1041" i="10"/>
  <c r="K1037" i="10"/>
  <c r="H1037" i="10"/>
  <c r="K1033" i="10"/>
  <c r="H1033" i="10"/>
  <c r="K1029" i="10"/>
  <c r="H1029" i="10"/>
  <c r="K1025" i="10"/>
  <c r="H1025" i="10"/>
  <c r="K1021" i="10"/>
  <c r="H1021" i="10"/>
  <c r="K1017" i="10"/>
  <c r="H1017" i="10"/>
  <c r="K1013" i="10"/>
  <c r="H1013" i="10"/>
  <c r="K1009" i="10"/>
  <c r="H1009" i="10"/>
  <c r="K1005" i="10"/>
  <c r="H1005" i="10"/>
  <c r="K1001" i="10"/>
  <c r="H1001" i="10"/>
  <c r="K997" i="10"/>
  <c r="H997" i="10"/>
  <c r="K993" i="10"/>
  <c r="H993" i="10"/>
  <c r="K989" i="10"/>
  <c r="H989" i="10"/>
  <c r="K985" i="10"/>
  <c r="H985" i="10"/>
  <c r="K981" i="10"/>
  <c r="H981" i="10"/>
  <c r="K977" i="10"/>
  <c r="H977" i="10"/>
  <c r="K973" i="10"/>
  <c r="H973" i="10"/>
  <c r="K969" i="10"/>
  <c r="H969" i="10"/>
  <c r="K965" i="10"/>
  <c r="H965" i="10"/>
  <c r="K961" i="10"/>
  <c r="H961" i="10"/>
  <c r="K957" i="10"/>
  <c r="H957" i="10"/>
  <c r="K953" i="10"/>
  <c r="H953" i="10"/>
  <c r="K949" i="10"/>
  <c r="H949" i="10"/>
  <c r="K945" i="10"/>
  <c r="H945" i="10"/>
  <c r="K941" i="10"/>
  <c r="H941" i="10"/>
  <c r="K937" i="10"/>
  <c r="H937" i="10"/>
  <c r="K933" i="10"/>
  <c r="H933" i="10"/>
  <c r="K929" i="10"/>
  <c r="H929" i="10"/>
  <c r="K925" i="10"/>
  <c r="H925" i="10"/>
  <c r="K921" i="10"/>
  <c r="H921" i="10"/>
  <c r="K917" i="10"/>
  <c r="H917" i="10"/>
  <c r="K913" i="10"/>
  <c r="H913" i="10"/>
  <c r="K909" i="10"/>
  <c r="H909" i="10"/>
  <c r="K905" i="10"/>
  <c r="H905" i="10"/>
  <c r="K901" i="10"/>
  <c r="H901" i="10"/>
  <c r="K897" i="10"/>
  <c r="H897" i="10"/>
  <c r="K893" i="10"/>
  <c r="H893" i="10"/>
  <c r="K889" i="10"/>
  <c r="H889" i="10"/>
  <c r="K885" i="10"/>
  <c r="H885" i="10"/>
  <c r="K881" i="10"/>
  <c r="H881" i="10"/>
  <c r="K877" i="10"/>
  <c r="H877" i="10"/>
  <c r="K873" i="10"/>
  <c r="H873" i="10"/>
  <c r="K869" i="10"/>
  <c r="H869" i="10"/>
  <c r="K865" i="10"/>
  <c r="H865" i="10"/>
  <c r="K861" i="10"/>
  <c r="H861" i="10"/>
  <c r="K857" i="10"/>
  <c r="H857" i="10"/>
  <c r="K853" i="10"/>
  <c r="H853" i="10"/>
  <c r="K849" i="10"/>
  <c r="H849" i="10"/>
  <c r="K845" i="10"/>
  <c r="H845" i="10"/>
  <c r="K841" i="10"/>
  <c r="H841" i="10"/>
  <c r="K837" i="10"/>
  <c r="H837" i="10"/>
  <c r="K833" i="10"/>
  <c r="H833" i="10"/>
  <c r="K829" i="10"/>
  <c r="H829" i="10"/>
  <c r="K825" i="10"/>
  <c r="H825" i="10"/>
  <c r="K821" i="10"/>
  <c r="H821" i="10"/>
  <c r="K817" i="10"/>
  <c r="H817" i="10"/>
  <c r="K813" i="10"/>
  <c r="H813" i="10"/>
  <c r="K809" i="10"/>
  <c r="H809" i="10"/>
  <c r="K805" i="10"/>
  <c r="H805" i="10"/>
  <c r="K801" i="10"/>
  <c r="H801" i="10"/>
  <c r="K797" i="10"/>
  <c r="H797" i="10"/>
  <c r="K793" i="10"/>
  <c r="H793" i="10"/>
  <c r="K789" i="10"/>
  <c r="H789" i="10"/>
  <c r="K785" i="10"/>
  <c r="H785" i="10"/>
  <c r="K781" i="10"/>
  <c r="H781" i="10"/>
  <c r="K777" i="10"/>
  <c r="H777" i="10"/>
  <c r="K773" i="10"/>
  <c r="H773" i="10"/>
  <c r="K769" i="10"/>
  <c r="H769" i="10"/>
  <c r="K765" i="10"/>
  <c r="H765" i="10"/>
  <c r="K761" i="10"/>
  <c r="H761" i="10"/>
  <c r="K757" i="10"/>
  <c r="H757" i="10"/>
  <c r="K753" i="10"/>
  <c r="H753" i="10"/>
  <c r="K749" i="10"/>
  <c r="H749" i="10"/>
  <c r="K745" i="10"/>
  <c r="H745" i="10"/>
  <c r="K741" i="10"/>
  <c r="H741" i="10"/>
  <c r="K737" i="10"/>
  <c r="H737" i="10"/>
  <c r="K733" i="10"/>
  <c r="H733" i="10"/>
  <c r="K729" i="10"/>
  <c r="H729" i="10"/>
  <c r="K725" i="10"/>
  <c r="H725" i="10"/>
  <c r="K721" i="10"/>
  <c r="H721" i="10"/>
  <c r="K717" i="10"/>
  <c r="H717" i="10"/>
  <c r="K713" i="10"/>
  <c r="H713" i="10"/>
  <c r="K709" i="10"/>
  <c r="H709" i="10"/>
  <c r="K705" i="10"/>
  <c r="H705" i="10"/>
  <c r="K701" i="10"/>
  <c r="H701" i="10"/>
  <c r="K697" i="10"/>
  <c r="H697" i="10"/>
  <c r="K693" i="10"/>
  <c r="H693" i="10"/>
  <c r="K689" i="10"/>
  <c r="H689" i="10"/>
  <c r="K685" i="10"/>
  <c r="H685" i="10"/>
  <c r="K681" i="10"/>
  <c r="H681" i="10"/>
  <c r="K677" i="10"/>
  <c r="H677" i="10"/>
  <c r="K673" i="10"/>
  <c r="H673" i="10"/>
  <c r="K669" i="10"/>
  <c r="H669" i="10"/>
  <c r="K665" i="10"/>
  <c r="H665" i="10"/>
  <c r="K661" i="10"/>
  <c r="H661" i="10"/>
  <c r="K657" i="10"/>
  <c r="H657" i="10"/>
  <c r="K653" i="10"/>
  <c r="H653" i="10"/>
  <c r="K649" i="10"/>
  <c r="H649" i="10"/>
  <c r="K645" i="10"/>
  <c r="H645" i="10"/>
  <c r="K641" i="10"/>
  <c r="H641" i="10"/>
  <c r="K637" i="10"/>
  <c r="H637" i="10"/>
  <c r="K633" i="10"/>
  <c r="H633" i="10"/>
  <c r="K629" i="10"/>
  <c r="H629" i="10"/>
  <c r="K1613" i="10"/>
  <c r="H1613" i="10"/>
  <c r="K1601" i="10"/>
  <c r="H1601" i="10"/>
  <c r="K1585" i="10"/>
  <c r="H1585" i="10"/>
  <c r="K1573" i="10"/>
  <c r="H1573" i="10"/>
  <c r="K1561" i="10"/>
  <c r="H1561" i="10"/>
  <c r="K1545" i="10"/>
  <c r="H1545" i="10"/>
  <c r="K1529" i="10"/>
  <c r="H1529" i="10"/>
  <c r="K1521" i="10"/>
  <c r="H1521" i="10"/>
  <c r="K1505" i="10"/>
  <c r="H1505" i="10"/>
  <c r="K1493" i="10"/>
  <c r="H1493" i="10"/>
  <c r="K1477" i="10"/>
  <c r="H1477" i="10"/>
  <c r="K1469" i="10"/>
  <c r="H1469" i="10"/>
  <c r="K1449" i="10"/>
  <c r="H1449" i="10"/>
  <c r="K1417" i="10"/>
  <c r="H1417" i="10"/>
  <c r="K1597" i="10"/>
  <c r="H1597" i="10"/>
  <c r="K1577" i="10"/>
  <c r="H1577" i="10"/>
  <c r="K1557" i="10"/>
  <c r="H1557" i="10"/>
  <c r="K1537" i="10"/>
  <c r="H1537" i="10"/>
  <c r="K1513" i="10"/>
  <c r="H1513" i="10"/>
  <c r="K1485" i="10"/>
  <c r="H1485" i="10"/>
  <c r="K1461" i="10"/>
  <c r="H1461" i="10"/>
  <c r="K1429" i="10"/>
  <c r="H1429" i="10"/>
  <c r="K1604" i="10"/>
  <c r="H1604" i="10"/>
  <c r="K1596" i="10"/>
  <c r="H1596" i="10"/>
  <c r="K1584" i="10"/>
  <c r="H1584" i="10"/>
  <c r="K1572" i="10"/>
  <c r="H1572" i="10"/>
  <c r="K1556" i="10"/>
  <c r="H1556" i="10"/>
  <c r="K1544" i="10"/>
  <c r="H1544" i="10"/>
  <c r="K1528" i="10"/>
  <c r="H1528" i="10"/>
  <c r="K1516" i="10"/>
  <c r="H1516" i="10"/>
  <c r="K1500" i="10"/>
  <c r="H1500" i="10"/>
  <c r="K1488" i="10"/>
  <c r="H1488" i="10"/>
  <c r="K1472" i="10"/>
  <c r="H1472" i="10"/>
  <c r="K1456" i="10"/>
  <c r="H1456" i="10"/>
  <c r="K1436" i="10"/>
  <c r="H1436" i="10"/>
  <c r="K1408" i="10"/>
  <c r="H1408" i="10"/>
  <c r="K1372" i="10"/>
  <c r="H1372" i="10"/>
  <c r="K1360" i="10"/>
  <c r="H1360" i="10"/>
  <c r="K1356" i="10"/>
  <c r="H1356" i="10"/>
  <c r="K1352" i="10"/>
  <c r="H1352" i="10"/>
  <c r="K1348" i="10"/>
  <c r="H1348" i="10"/>
  <c r="K1344" i="10"/>
  <c r="H1344" i="10"/>
  <c r="K1340" i="10"/>
  <c r="H1340" i="10"/>
  <c r="K1336" i="10"/>
  <c r="H1336" i="10"/>
  <c r="K1332" i="10"/>
  <c r="H1332" i="10"/>
  <c r="K1328" i="10"/>
  <c r="H1328" i="10"/>
  <c r="K1324" i="10"/>
  <c r="H1324" i="10"/>
  <c r="K1320" i="10"/>
  <c r="H1320" i="10"/>
  <c r="K1316" i="10"/>
  <c r="H1316" i="10"/>
  <c r="K1308" i="10"/>
  <c r="H1308" i="10"/>
  <c r="K1304" i="10"/>
  <c r="H1304" i="10"/>
  <c r="K1300" i="10"/>
  <c r="H1300" i="10"/>
  <c r="K1296" i="10"/>
  <c r="H1296" i="10"/>
  <c r="K1292" i="10"/>
  <c r="H1292" i="10"/>
  <c r="K1288" i="10"/>
  <c r="H1288" i="10"/>
  <c r="K1284" i="10"/>
  <c r="H1284" i="10"/>
  <c r="K1280" i="10"/>
  <c r="H1280" i="10"/>
  <c r="K1276" i="10"/>
  <c r="H1276" i="10"/>
  <c r="K1272" i="10"/>
  <c r="H1272" i="10"/>
  <c r="K1268" i="10"/>
  <c r="H1268" i="10"/>
  <c r="K1264" i="10"/>
  <c r="H1264" i="10"/>
  <c r="K1260" i="10"/>
  <c r="H1260" i="10"/>
  <c r="K1256" i="10"/>
  <c r="H1256" i="10"/>
  <c r="K1252" i="10"/>
  <c r="H1252" i="10"/>
  <c r="K1244" i="10"/>
  <c r="H1244" i="10"/>
  <c r="K1240" i="10"/>
  <c r="H1240" i="10"/>
  <c r="K1236" i="10"/>
  <c r="H1236" i="10"/>
  <c r="K1232" i="10"/>
  <c r="H1232" i="10"/>
  <c r="K1228" i="10"/>
  <c r="H1228" i="10"/>
  <c r="K1224" i="10"/>
  <c r="H1224" i="10"/>
  <c r="K1220" i="10"/>
  <c r="H1220" i="10"/>
  <c r="K1216" i="10"/>
  <c r="H1216" i="10"/>
  <c r="K1212" i="10"/>
  <c r="H1212" i="10"/>
  <c r="K1208" i="10"/>
  <c r="H1208" i="10"/>
  <c r="K1204" i="10"/>
  <c r="H1204" i="10"/>
  <c r="K1200" i="10"/>
  <c r="H1200" i="10"/>
  <c r="K1196" i="10"/>
  <c r="H1196" i="10"/>
  <c r="K1192" i="10"/>
  <c r="H1192" i="10"/>
  <c r="K1188" i="10"/>
  <c r="H1188" i="10"/>
  <c r="K1184" i="10"/>
  <c r="H1184" i="10"/>
  <c r="K1180" i="10"/>
  <c r="H1180" i="10"/>
  <c r="K1176" i="10"/>
  <c r="H1176" i="10"/>
  <c r="K1172" i="10"/>
  <c r="H1172" i="10"/>
  <c r="K1168" i="10"/>
  <c r="H1168" i="10"/>
  <c r="K1164" i="10"/>
  <c r="H1164" i="10"/>
  <c r="K1160" i="10"/>
  <c r="H1160" i="10"/>
  <c r="K1156" i="10"/>
  <c r="H1156" i="10"/>
  <c r="K1152" i="10"/>
  <c r="H1152" i="10"/>
  <c r="K1148" i="10"/>
  <c r="H1148" i="10"/>
  <c r="K1144" i="10"/>
  <c r="H1144" i="10"/>
  <c r="K1140" i="10"/>
  <c r="H1140" i="10"/>
  <c r="K1132" i="10"/>
  <c r="H1132" i="10"/>
  <c r="K1128" i="10"/>
  <c r="H1128" i="10"/>
  <c r="K1124" i="10"/>
  <c r="H1124" i="10"/>
  <c r="K1120" i="10"/>
  <c r="H1120" i="10"/>
  <c r="K1116" i="10"/>
  <c r="H1116" i="10"/>
  <c r="K1112" i="10"/>
  <c r="H1112" i="10"/>
  <c r="K1108" i="10"/>
  <c r="H1108" i="10"/>
  <c r="K1104" i="10"/>
  <c r="H1104" i="10"/>
  <c r="K1100" i="10"/>
  <c r="H1100" i="10"/>
  <c r="K1096" i="10"/>
  <c r="H1096" i="10"/>
  <c r="K1092" i="10"/>
  <c r="H1092" i="10"/>
  <c r="K1088" i="10"/>
  <c r="H1088" i="10"/>
  <c r="K1084" i="10"/>
  <c r="H1084" i="10"/>
  <c r="K1080" i="10"/>
  <c r="H1080" i="10"/>
  <c r="K1076" i="10"/>
  <c r="H1076" i="10"/>
  <c r="K1072" i="10"/>
  <c r="H1072" i="10"/>
  <c r="K1064" i="10"/>
  <c r="H1064" i="10"/>
  <c r="K1060" i="10"/>
  <c r="H1060" i="10"/>
  <c r="K1056" i="10"/>
  <c r="H1056" i="10"/>
  <c r="K1052" i="10"/>
  <c r="H1052" i="10"/>
  <c r="K1048" i="10"/>
  <c r="H1048" i="10"/>
  <c r="K1044" i="10"/>
  <c r="H1044" i="10"/>
  <c r="K1040" i="10"/>
  <c r="H1040" i="10"/>
  <c r="K1036" i="10"/>
  <c r="H1036" i="10"/>
  <c r="K1032" i="10"/>
  <c r="H1032" i="10"/>
  <c r="K1028" i="10"/>
  <c r="H1028" i="10"/>
  <c r="K1024" i="10"/>
  <c r="H1024" i="10"/>
  <c r="K1020" i="10"/>
  <c r="H1020" i="10"/>
  <c r="K1016" i="10"/>
  <c r="H1016" i="10"/>
  <c r="K1012" i="10"/>
  <c r="H1012" i="10"/>
  <c r="K1008" i="10"/>
  <c r="H1008" i="10"/>
  <c r="K1004" i="10"/>
  <c r="H1004" i="10"/>
  <c r="K1000" i="10"/>
  <c r="H1000" i="10"/>
  <c r="K992" i="10"/>
  <c r="H992" i="10"/>
  <c r="K988" i="10"/>
  <c r="H988" i="10"/>
  <c r="K984" i="10"/>
  <c r="H984" i="10"/>
  <c r="K980" i="10"/>
  <c r="H980" i="10"/>
  <c r="K976" i="10"/>
  <c r="H976" i="10"/>
  <c r="K972" i="10"/>
  <c r="H972" i="10"/>
  <c r="K968" i="10"/>
  <c r="H968" i="10"/>
  <c r="K964" i="10"/>
  <c r="H964" i="10"/>
  <c r="K960" i="10"/>
  <c r="H960" i="10"/>
  <c r="K956" i="10"/>
  <c r="H956" i="10"/>
  <c r="K952" i="10"/>
  <c r="H952" i="10"/>
  <c r="K948" i="10"/>
  <c r="H948" i="10"/>
  <c r="K944" i="10"/>
  <c r="H944" i="10"/>
  <c r="K940" i="10"/>
  <c r="H940" i="10"/>
  <c r="K936" i="10"/>
  <c r="H936" i="10"/>
  <c r="K932" i="10"/>
  <c r="H932" i="10"/>
  <c r="K928" i="10"/>
  <c r="H928" i="10"/>
  <c r="K924" i="10"/>
  <c r="H924" i="10"/>
  <c r="K920" i="10"/>
  <c r="H920" i="10"/>
  <c r="K916" i="10"/>
  <c r="H916" i="10"/>
  <c r="K912" i="10"/>
  <c r="H912" i="10"/>
  <c r="K908" i="10"/>
  <c r="H908" i="10"/>
  <c r="K904" i="10"/>
  <c r="H904" i="10"/>
  <c r="K900" i="10"/>
  <c r="H900" i="10"/>
  <c r="K896" i="10"/>
  <c r="H896" i="10"/>
  <c r="K888" i="10"/>
  <c r="H888" i="10"/>
  <c r="K884" i="10"/>
  <c r="H884" i="10"/>
  <c r="K880" i="10"/>
  <c r="H880" i="10"/>
  <c r="K876" i="10"/>
  <c r="H876" i="10"/>
  <c r="K872" i="10"/>
  <c r="H872" i="10"/>
  <c r="K868" i="10"/>
  <c r="H868" i="10"/>
  <c r="K864" i="10"/>
  <c r="H864" i="10"/>
  <c r="K860" i="10"/>
  <c r="H860" i="10"/>
  <c r="K856" i="10"/>
  <c r="H856" i="10"/>
  <c r="K852" i="10"/>
  <c r="H852" i="10"/>
  <c r="K848" i="10"/>
  <c r="H848" i="10"/>
  <c r="K844" i="10"/>
  <c r="H844" i="10"/>
  <c r="K840" i="10"/>
  <c r="H840" i="10"/>
  <c r="K836" i="10"/>
  <c r="H836" i="10"/>
  <c r="K832" i="10"/>
  <c r="H832" i="10"/>
  <c r="K824" i="10"/>
  <c r="H824" i="10"/>
  <c r="K820" i="10"/>
  <c r="H820" i="10"/>
  <c r="K816" i="10"/>
  <c r="H816" i="10"/>
  <c r="K812" i="10"/>
  <c r="H812" i="10"/>
  <c r="K808" i="10"/>
  <c r="H808" i="10"/>
  <c r="K804" i="10"/>
  <c r="H804" i="10"/>
  <c r="K800" i="10"/>
  <c r="H800" i="10"/>
  <c r="K796" i="10"/>
  <c r="H796" i="10"/>
  <c r="K792" i="10"/>
  <c r="H792" i="10"/>
  <c r="K788" i="10"/>
  <c r="H788" i="10"/>
  <c r="K784" i="10"/>
  <c r="H784" i="10"/>
  <c r="K780" i="10"/>
  <c r="H780" i="10"/>
  <c r="K776" i="10"/>
  <c r="H776" i="10"/>
  <c r="K772" i="10"/>
  <c r="H772" i="10"/>
  <c r="K768" i="10"/>
  <c r="H768" i="10"/>
  <c r="K760" i="10"/>
  <c r="H760" i="10"/>
  <c r="K756" i="10"/>
  <c r="H756" i="10"/>
  <c r="K752" i="10"/>
  <c r="H752" i="10"/>
  <c r="K748" i="10"/>
  <c r="H748" i="10"/>
  <c r="K744" i="10"/>
  <c r="H744" i="10"/>
  <c r="K740" i="10"/>
  <c r="H740" i="10"/>
  <c r="K736" i="10"/>
  <c r="H736" i="10"/>
  <c r="K732" i="10"/>
  <c r="H732" i="10"/>
  <c r="K728" i="10"/>
  <c r="H728" i="10"/>
  <c r="K724" i="10"/>
  <c r="H724" i="10"/>
  <c r="K720" i="10"/>
  <c r="H720" i="10"/>
  <c r="K716" i="10"/>
  <c r="H716" i="10"/>
  <c r="K712" i="10"/>
  <c r="H712" i="10"/>
  <c r="K708" i="10"/>
  <c r="H708" i="10"/>
  <c r="K704" i="10"/>
  <c r="H704" i="10"/>
  <c r="K700" i="10"/>
  <c r="H700" i="10"/>
  <c r="K692" i="10"/>
  <c r="H692" i="10"/>
  <c r="K688" i="10"/>
  <c r="H688" i="10"/>
  <c r="K684" i="10"/>
  <c r="H684" i="10"/>
  <c r="K680" i="10"/>
  <c r="H680" i="10"/>
  <c r="K676" i="10"/>
  <c r="H676" i="10"/>
  <c r="K672" i="10"/>
  <c r="H672" i="10"/>
  <c r="K668" i="10"/>
  <c r="H668" i="10"/>
  <c r="K664" i="10"/>
  <c r="H664" i="10"/>
  <c r="K660" i="10"/>
  <c r="H660" i="10"/>
  <c r="K656" i="10"/>
  <c r="H656" i="10"/>
  <c r="K652" i="10"/>
  <c r="H652" i="10"/>
  <c r="K648" i="10"/>
  <c r="H648" i="10"/>
  <c r="K644" i="10"/>
  <c r="H644" i="10"/>
  <c r="K640" i="10"/>
  <c r="H640" i="10"/>
  <c r="K636" i="10"/>
  <c r="H636" i="10"/>
  <c r="K628" i="10"/>
  <c r="H628" i="10"/>
  <c r="K624" i="10"/>
  <c r="H624" i="10"/>
  <c r="K620" i="10"/>
  <c r="H620" i="10"/>
  <c r="K616" i="10"/>
  <c r="H616" i="10"/>
  <c r="K612" i="10"/>
  <c r="H612" i="10"/>
  <c r="K608" i="10"/>
  <c r="H608" i="10"/>
  <c r="K604" i="10"/>
  <c r="H604" i="10"/>
  <c r="K600" i="10"/>
  <c r="H600" i="10"/>
  <c r="K596" i="10"/>
  <c r="H596" i="10"/>
  <c r="K592" i="10"/>
  <c r="H592" i="10"/>
  <c r="K588" i="10"/>
  <c r="H588" i="10"/>
  <c r="K584" i="10"/>
  <c r="H584" i="10"/>
  <c r="K580" i="10"/>
  <c r="H580" i="10"/>
  <c r="K576" i="10"/>
  <c r="H576" i="10"/>
  <c r="K572" i="10"/>
  <c r="H572" i="10"/>
  <c r="K568" i="10"/>
  <c r="H568" i="10"/>
  <c r="K560" i="10"/>
  <c r="H560" i="10"/>
  <c r="K556" i="10"/>
  <c r="H556" i="10"/>
  <c r="K552" i="10"/>
  <c r="H552" i="10"/>
  <c r="K548" i="10"/>
  <c r="H548" i="10"/>
  <c r="K544" i="10"/>
  <c r="H544" i="10"/>
  <c r="K540" i="10"/>
  <c r="H540" i="10"/>
  <c r="K536" i="10"/>
  <c r="H536" i="10"/>
  <c r="K532" i="10"/>
  <c r="H532" i="10"/>
  <c r="K528" i="10"/>
  <c r="H528" i="10"/>
  <c r="K524" i="10"/>
  <c r="H524" i="10"/>
  <c r="K520" i="10"/>
  <c r="H520" i="10"/>
  <c r="K516" i="10"/>
  <c r="H516" i="10"/>
  <c r="K512" i="10"/>
  <c r="H512" i="10"/>
  <c r="K508" i="10"/>
  <c r="H508" i="10"/>
  <c r="K504" i="10"/>
  <c r="H504" i="10"/>
  <c r="K500" i="10"/>
  <c r="H500" i="10"/>
  <c r="K492" i="10"/>
  <c r="H492" i="10"/>
  <c r="K488" i="10"/>
  <c r="H488" i="10"/>
  <c r="K484" i="10"/>
  <c r="H484" i="10"/>
  <c r="K480" i="10"/>
  <c r="H480" i="10"/>
  <c r="K476" i="10"/>
  <c r="H476" i="10"/>
  <c r="K472" i="10"/>
  <c r="H472" i="10"/>
  <c r="K468" i="10"/>
  <c r="H468" i="10"/>
  <c r="K464" i="10"/>
  <c r="H464" i="10"/>
  <c r="K460" i="10"/>
  <c r="H460" i="10"/>
  <c r="K456" i="10"/>
  <c r="H456" i="10"/>
  <c r="K452" i="10"/>
  <c r="H452" i="10"/>
  <c r="K448" i="10"/>
  <c r="H448" i="10"/>
  <c r="K444" i="10"/>
  <c r="H444" i="10"/>
  <c r="K440" i="10"/>
  <c r="H440" i="10"/>
  <c r="K436" i="10"/>
  <c r="H436" i="10"/>
  <c r="K432" i="10"/>
  <c r="H432" i="10"/>
  <c r="K424" i="10"/>
  <c r="H424" i="10"/>
  <c r="K420" i="10"/>
  <c r="H420" i="10"/>
  <c r="K416" i="10"/>
  <c r="H416" i="10"/>
  <c r="K412" i="10"/>
  <c r="H412" i="10"/>
  <c r="K408" i="10"/>
  <c r="H408" i="10"/>
  <c r="K404" i="10"/>
  <c r="H404" i="10"/>
  <c r="K400" i="10"/>
  <c r="H400" i="10"/>
  <c r="K396" i="10"/>
  <c r="H396" i="10"/>
  <c r="K392" i="10"/>
  <c r="H392" i="10"/>
  <c r="K388" i="10"/>
  <c r="H388" i="10"/>
  <c r="K384" i="10"/>
  <c r="H384" i="10"/>
  <c r="K380" i="10"/>
  <c r="H380" i="10"/>
  <c r="K376" i="10"/>
  <c r="H376" i="10"/>
  <c r="K372" i="10"/>
  <c r="H372" i="10"/>
  <c r="K368" i="10"/>
  <c r="H368" i="10"/>
  <c r="K364" i="10"/>
  <c r="H364" i="10"/>
  <c r="K356" i="10"/>
  <c r="H356" i="10"/>
  <c r="K352" i="10"/>
  <c r="H352" i="10"/>
  <c r="K348" i="10"/>
  <c r="H348" i="10"/>
  <c r="K344" i="10"/>
  <c r="H344" i="10"/>
  <c r="K340" i="10"/>
  <c r="H340" i="10"/>
  <c r="K336" i="10"/>
  <c r="H336" i="10"/>
  <c r="K332" i="10"/>
  <c r="H332" i="10"/>
  <c r="K328" i="10"/>
  <c r="H328" i="10"/>
  <c r="K324" i="10"/>
  <c r="H324" i="10"/>
  <c r="K320" i="10"/>
  <c r="H320" i="10"/>
  <c r="K316" i="10"/>
  <c r="H316" i="10"/>
  <c r="K312" i="10"/>
  <c r="H312" i="10"/>
  <c r="K308" i="10"/>
  <c r="H308" i="10"/>
  <c r="K304" i="10"/>
  <c r="H304" i="10"/>
  <c r="K296" i="10"/>
  <c r="H296" i="10"/>
  <c r="K292" i="10"/>
  <c r="H292" i="10"/>
  <c r="K288" i="10"/>
  <c r="H288" i="10"/>
  <c r="K284" i="10"/>
  <c r="H284" i="10"/>
  <c r="K280" i="10"/>
  <c r="H280" i="10"/>
  <c r="K276" i="10"/>
  <c r="H276" i="10"/>
  <c r="K272" i="10"/>
  <c r="H272" i="10"/>
  <c r="K268" i="10"/>
  <c r="H268" i="10"/>
  <c r="K264" i="10"/>
  <c r="H264" i="10"/>
  <c r="K260" i="10"/>
  <c r="H260" i="10"/>
  <c r="K256" i="10"/>
  <c r="H256" i="10"/>
  <c r="K252" i="10"/>
  <c r="H252" i="10"/>
  <c r="K244" i="10"/>
  <c r="H244" i="10"/>
  <c r="K232" i="10"/>
  <c r="H232" i="10"/>
  <c r="K168" i="10"/>
  <c r="H168" i="10"/>
  <c r="K3" i="10"/>
  <c r="H3" i="10"/>
  <c r="K1319" i="10"/>
  <c r="H1319" i="10"/>
  <c r="K1303" i="10"/>
  <c r="H1303" i="10"/>
  <c r="K1291" i="10"/>
  <c r="H1291" i="10"/>
  <c r="K1275" i="10"/>
  <c r="H1275" i="10"/>
  <c r="K1263" i="10"/>
  <c r="H1263" i="10"/>
  <c r="K1247" i="10"/>
  <c r="H1247" i="10"/>
  <c r="K1231" i="10"/>
  <c r="H1231" i="10"/>
  <c r="K1215" i="10"/>
  <c r="H1215" i="10"/>
  <c r="K1199" i="10"/>
  <c r="H1199" i="10"/>
  <c r="K1187" i="10"/>
  <c r="H1187" i="10"/>
  <c r="K1171" i="10"/>
  <c r="H1171" i="10"/>
  <c r="K1159" i="10"/>
  <c r="H1159" i="10"/>
  <c r="K1147" i="10"/>
  <c r="H1147" i="10"/>
  <c r="K1135" i="10"/>
  <c r="H1135" i="10"/>
  <c r="K1123" i="10"/>
  <c r="H1123" i="10"/>
  <c r="K1103" i="10"/>
  <c r="H1103" i="10"/>
  <c r="K1091" i="10"/>
  <c r="H1091" i="10"/>
  <c r="K1075" i="10"/>
  <c r="H1075" i="10"/>
  <c r="K1063" i="10"/>
  <c r="H1063" i="10"/>
  <c r="K1051" i="10"/>
  <c r="H1051" i="10"/>
  <c r="K1039" i="10"/>
  <c r="H1039" i="10"/>
  <c r="K1027" i="10"/>
  <c r="H1027" i="10"/>
  <c r="K1015" i="10"/>
  <c r="H1015" i="10"/>
  <c r="K1003" i="10"/>
  <c r="H1003" i="10"/>
  <c r="K987" i="10"/>
  <c r="H987" i="10"/>
  <c r="K975" i="10"/>
  <c r="H975" i="10"/>
  <c r="K963" i="10"/>
  <c r="H963" i="10"/>
  <c r="K947" i="10"/>
  <c r="H947" i="10"/>
  <c r="K935" i="10"/>
  <c r="H935" i="10"/>
  <c r="K923" i="10"/>
  <c r="H923" i="10"/>
  <c r="K907" i="10"/>
  <c r="H907" i="10"/>
  <c r="K891" i="10"/>
  <c r="H891" i="10"/>
  <c r="K879" i="10"/>
  <c r="H879" i="10"/>
  <c r="K867" i="10"/>
  <c r="H867" i="10"/>
  <c r="K855" i="10"/>
  <c r="H855" i="10"/>
  <c r="K843" i="10"/>
  <c r="H843" i="10"/>
  <c r="K827" i="10"/>
  <c r="H827" i="10"/>
  <c r="K811" i="10"/>
  <c r="H811" i="10"/>
  <c r="K799" i="10"/>
  <c r="H799" i="10"/>
  <c r="K787" i="10"/>
  <c r="H787" i="10"/>
  <c r="K775" i="10"/>
  <c r="H775" i="10"/>
  <c r="K759" i="10"/>
  <c r="H759" i="10"/>
  <c r="K747" i="10"/>
  <c r="H747" i="10"/>
  <c r="K735" i="10"/>
  <c r="H735" i="10"/>
  <c r="K719" i="10"/>
  <c r="H719" i="10"/>
  <c r="K707" i="10"/>
  <c r="H707" i="10"/>
  <c r="K695" i="10"/>
  <c r="H695" i="10"/>
  <c r="K683" i="10"/>
  <c r="H683" i="10"/>
  <c r="K671" i="10"/>
  <c r="H671" i="10"/>
  <c r="K659" i="10"/>
  <c r="H659" i="10"/>
  <c r="K647" i="10"/>
  <c r="H647" i="10"/>
  <c r="K635" i="10"/>
  <c r="H635" i="10"/>
  <c r="K619" i="10"/>
  <c r="H619" i="10"/>
  <c r="K607" i="10"/>
  <c r="H607" i="10"/>
  <c r="K591" i="10"/>
  <c r="H591" i="10"/>
  <c r="K579" i="10"/>
  <c r="H579" i="10"/>
  <c r="K567" i="10"/>
  <c r="H567" i="10"/>
  <c r="K555" i="10"/>
  <c r="H555" i="10"/>
  <c r="K543" i="10"/>
  <c r="H543" i="10"/>
  <c r="K527" i="10"/>
  <c r="H527" i="10"/>
  <c r="K515" i="10"/>
  <c r="H515" i="10"/>
  <c r="K499" i="10"/>
  <c r="H499" i="10"/>
  <c r="K487" i="10"/>
  <c r="H487" i="10"/>
  <c r="K475" i="10"/>
  <c r="H475" i="10"/>
  <c r="K463" i="10"/>
  <c r="H463" i="10"/>
  <c r="K451" i="10"/>
  <c r="H451" i="10"/>
  <c r="K439" i="10"/>
  <c r="H439" i="10"/>
  <c r="K427" i="10"/>
  <c r="H427" i="10"/>
  <c r="K415" i="10"/>
  <c r="H415" i="10"/>
  <c r="K403" i="10"/>
  <c r="H403" i="10"/>
  <c r="K391" i="10"/>
  <c r="H391" i="10"/>
  <c r="K379" i="10"/>
  <c r="H379" i="10"/>
  <c r="K367" i="10"/>
  <c r="H367" i="10"/>
  <c r="K355" i="10"/>
  <c r="H355" i="10"/>
  <c r="K343" i="10"/>
  <c r="H343" i="10"/>
  <c r="K331" i="10"/>
  <c r="H331" i="10"/>
  <c r="K319" i="10"/>
  <c r="H319" i="10"/>
  <c r="K303" i="10"/>
  <c r="H303" i="10"/>
  <c r="K291" i="10"/>
  <c r="H291" i="10"/>
  <c r="K275" i="10"/>
  <c r="H275" i="10"/>
  <c r="K259" i="10"/>
  <c r="H259" i="10"/>
  <c r="K247" i="10"/>
  <c r="H247" i="10"/>
  <c r="K231" i="10"/>
  <c r="H231" i="10"/>
  <c r="K215" i="10"/>
  <c r="H215" i="10"/>
  <c r="K199" i="10"/>
  <c r="H199" i="10"/>
  <c r="K187" i="10"/>
  <c r="H187" i="10"/>
  <c r="K171" i="10"/>
  <c r="H171" i="10"/>
  <c r="K155" i="10"/>
  <c r="H155" i="10"/>
  <c r="K143" i="10"/>
  <c r="H143" i="10"/>
  <c r="K131" i="10"/>
  <c r="H131" i="10"/>
  <c r="K123" i="10"/>
  <c r="H123" i="10"/>
  <c r="K111" i="10"/>
  <c r="H111" i="10"/>
  <c r="K99" i="10"/>
  <c r="H99" i="10"/>
  <c r="K91" i="10"/>
  <c r="H91" i="10"/>
  <c r="K79" i="10"/>
  <c r="H79" i="10"/>
  <c r="K71" i="10"/>
  <c r="H71" i="10"/>
  <c r="K59" i="10"/>
  <c r="H59" i="10"/>
  <c r="K51" i="10"/>
  <c r="H51" i="10"/>
  <c r="K43" i="10"/>
  <c r="H43" i="10"/>
  <c r="K39" i="10"/>
  <c r="H39" i="10"/>
  <c r="K31" i="10"/>
  <c r="H31" i="10"/>
  <c r="K27" i="10"/>
  <c r="H27" i="10"/>
  <c r="K23" i="10"/>
  <c r="H23" i="10"/>
  <c r="K19" i="10"/>
  <c r="H19" i="10"/>
  <c r="K11" i="10"/>
  <c r="H11" i="10"/>
  <c r="K1327" i="10"/>
  <c r="H1327" i="10"/>
  <c r="K1315" i="10"/>
  <c r="H1315" i="10"/>
  <c r="K1307" i="10"/>
  <c r="H1307" i="10"/>
  <c r="K1295" i="10"/>
  <c r="H1295" i="10"/>
  <c r="K1283" i="10"/>
  <c r="H1283" i="10"/>
  <c r="K1267" i="10"/>
  <c r="H1267" i="10"/>
  <c r="K1255" i="10"/>
  <c r="H1255" i="10"/>
  <c r="K1243" i="10"/>
  <c r="H1243" i="10"/>
  <c r="K1235" i="10"/>
  <c r="H1235" i="10"/>
  <c r="K1223" i="10"/>
  <c r="H1223" i="10"/>
  <c r="K1207" i="10"/>
  <c r="H1207" i="10"/>
  <c r="K1191" i="10"/>
  <c r="H1191" i="10"/>
  <c r="K1175" i="10"/>
  <c r="H1175" i="10"/>
  <c r="K1163" i="10"/>
  <c r="H1163" i="10"/>
  <c r="K1151" i="10"/>
  <c r="H1151" i="10"/>
  <c r="K1139" i="10"/>
  <c r="H1139" i="10"/>
  <c r="K1127" i="10"/>
  <c r="H1127" i="10"/>
  <c r="K1115" i="10"/>
  <c r="H1115" i="10"/>
  <c r="K1111" i="10"/>
  <c r="H1111" i="10"/>
  <c r="K1099" i="10"/>
  <c r="H1099" i="10"/>
  <c r="K1087" i="10"/>
  <c r="H1087" i="10"/>
  <c r="K1079" i="10"/>
  <c r="H1079" i="10"/>
  <c r="K1067" i="10"/>
  <c r="H1067" i="10"/>
  <c r="K1055" i="10"/>
  <c r="H1055" i="10"/>
  <c r="K1043" i="10"/>
  <c r="H1043" i="10"/>
  <c r="K1031" i="10"/>
  <c r="H1031" i="10"/>
  <c r="K1019" i="10"/>
  <c r="H1019" i="10"/>
  <c r="K1007" i="10"/>
  <c r="H1007" i="10"/>
  <c r="K995" i="10"/>
  <c r="H995" i="10"/>
  <c r="K983" i="10"/>
  <c r="H983" i="10"/>
  <c r="K971" i="10"/>
  <c r="H971" i="10"/>
  <c r="K959" i="10"/>
  <c r="H959" i="10"/>
  <c r="K951" i="10"/>
  <c r="H951" i="10"/>
  <c r="K939" i="10"/>
  <c r="H939" i="10"/>
  <c r="K927" i="10"/>
  <c r="H927" i="10"/>
  <c r="K915" i="10"/>
  <c r="H915" i="10"/>
  <c r="K903" i="10"/>
  <c r="H903" i="10"/>
  <c r="K895" i="10"/>
  <c r="H895" i="10"/>
  <c r="K883" i="10"/>
  <c r="H883" i="10"/>
  <c r="K871" i="10"/>
  <c r="H871" i="10"/>
  <c r="K859" i="10"/>
  <c r="H859" i="10"/>
  <c r="K847" i="10"/>
  <c r="H847" i="10"/>
  <c r="K839" i="10"/>
  <c r="H839" i="10"/>
  <c r="K831" i="10"/>
  <c r="H831" i="10"/>
  <c r="K819" i="10"/>
  <c r="H819" i="10"/>
  <c r="K807" i="10"/>
  <c r="H807" i="10"/>
  <c r="K795" i="10"/>
  <c r="H795" i="10"/>
  <c r="K783" i="10"/>
  <c r="H783" i="10"/>
  <c r="K771" i="10"/>
  <c r="H771" i="10"/>
  <c r="K763" i="10"/>
  <c r="H763" i="10"/>
  <c r="K751" i="10"/>
  <c r="H751" i="10"/>
  <c r="K739" i="10"/>
  <c r="H739" i="10"/>
  <c r="K727" i="10"/>
  <c r="H727" i="10"/>
  <c r="K715" i="10"/>
  <c r="H715" i="10"/>
  <c r="K703" i="10"/>
  <c r="H703" i="10"/>
  <c r="K687" i="10"/>
  <c r="H687" i="10"/>
  <c r="K675" i="10"/>
  <c r="H675" i="10"/>
  <c r="K663" i="10"/>
  <c r="H663" i="10"/>
  <c r="K651" i="10"/>
  <c r="H651" i="10"/>
  <c r="K639" i="10"/>
  <c r="H639" i="10"/>
  <c r="K627" i="10"/>
  <c r="H627" i="10"/>
  <c r="K615" i="10"/>
  <c r="H615" i="10"/>
  <c r="K603" i="10"/>
  <c r="H603" i="10"/>
  <c r="K595" i="10"/>
  <c r="H595" i="10"/>
  <c r="K583" i="10"/>
  <c r="H583" i="10"/>
  <c r="K571" i="10"/>
  <c r="H571" i="10"/>
  <c r="K559" i="10"/>
  <c r="H559" i="10"/>
  <c r="K547" i="10"/>
  <c r="H547" i="10"/>
  <c r="K535" i="10"/>
  <c r="H535" i="10"/>
  <c r="K523" i="10"/>
  <c r="H523" i="10"/>
  <c r="K511" i="10"/>
  <c r="H511" i="10"/>
  <c r="K503" i="10"/>
  <c r="H503" i="10"/>
  <c r="K491" i="10"/>
  <c r="H491" i="10"/>
  <c r="K479" i="10"/>
  <c r="H479" i="10"/>
  <c r="K467" i="10"/>
  <c r="H467" i="10"/>
  <c r="K455" i="10"/>
  <c r="H455" i="10"/>
  <c r="K443" i="10"/>
  <c r="H443" i="10"/>
  <c r="K431" i="10"/>
  <c r="H431" i="10"/>
  <c r="K419" i="10"/>
  <c r="H419" i="10"/>
  <c r="K407" i="10"/>
  <c r="H407" i="10"/>
  <c r="K395" i="10"/>
  <c r="H395" i="10"/>
  <c r="K383" i="10"/>
  <c r="H383" i="10"/>
  <c r="K371" i="10"/>
  <c r="H371" i="10"/>
  <c r="K359" i="10"/>
  <c r="H359" i="10"/>
  <c r="K347" i="10"/>
  <c r="H347" i="10"/>
  <c r="K335" i="10"/>
  <c r="H335" i="10"/>
  <c r="K323" i="10"/>
  <c r="H323" i="10"/>
  <c r="K311" i="10"/>
  <c r="H311" i="10"/>
  <c r="K299" i="10"/>
  <c r="H299" i="10"/>
  <c r="K287" i="10"/>
  <c r="H287" i="10"/>
  <c r="K279" i="10"/>
  <c r="H279" i="10"/>
  <c r="K267" i="10"/>
  <c r="H267" i="10"/>
  <c r="K255" i="10"/>
  <c r="H255" i="10"/>
  <c r="K243" i="10"/>
  <c r="H243" i="10"/>
  <c r="K235" i="10"/>
  <c r="H235" i="10"/>
  <c r="K223" i="10"/>
  <c r="H223" i="10"/>
  <c r="K211" i="10"/>
  <c r="H211" i="10"/>
  <c r="K203" i="10"/>
  <c r="H203" i="10"/>
  <c r="K191" i="10"/>
  <c r="H191" i="10"/>
  <c r="K179" i="10"/>
  <c r="H179" i="10"/>
  <c r="K167" i="10"/>
  <c r="H167" i="10"/>
  <c r="K159" i="10"/>
  <c r="H159" i="10"/>
  <c r="K147" i="10"/>
  <c r="H147" i="10"/>
  <c r="K135" i="10"/>
  <c r="H135" i="10"/>
  <c r="K119" i="10"/>
  <c r="H119" i="10"/>
  <c r="K103" i="10"/>
  <c r="H103" i="10"/>
  <c r="K83" i="10"/>
  <c r="H83" i="10"/>
  <c r="K63" i="10"/>
  <c r="H63" i="10"/>
  <c r="K7" i="10"/>
  <c r="H7" i="10"/>
  <c r="K1610" i="10"/>
  <c r="H1610" i="10"/>
  <c r="K1598" i="10"/>
  <c r="H1598" i="10"/>
  <c r="K1590" i="10"/>
  <c r="H1590" i="10"/>
  <c r="K1578" i="10"/>
  <c r="H1578" i="10"/>
  <c r="K1570" i="10"/>
  <c r="H1570" i="10"/>
  <c r="K1562" i="10"/>
  <c r="H1562" i="10"/>
  <c r="K1554" i="10"/>
  <c r="H1554" i="10"/>
  <c r="K1542" i="10"/>
  <c r="H1542" i="10"/>
  <c r="K1534" i="10"/>
  <c r="H1534" i="10"/>
  <c r="K1526" i="10"/>
  <c r="H1526" i="10"/>
  <c r="K1518" i="10"/>
  <c r="H1518" i="10"/>
  <c r="K1510" i="10"/>
  <c r="H1510" i="10"/>
  <c r="K1506" i="10"/>
  <c r="H1506" i="10"/>
  <c r="K1502" i="10"/>
  <c r="H1502" i="10"/>
  <c r="K1498" i="10"/>
  <c r="H1498" i="10"/>
  <c r="K1494" i="10"/>
  <c r="H1494" i="10"/>
  <c r="K1490" i="10"/>
  <c r="H1490" i="10"/>
  <c r="K1486" i="10"/>
  <c r="H1486" i="10"/>
  <c r="K1478" i="10"/>
  <c r="H1478" i="10"/>
  <c r="K1474" i="10"/>
  <c r="H1474" i="10"/>
  <c r="K1470" i="10"/>
  <c r="H1470" i="10"/>
  <c r="K1466" i="10"/>
  <c r="H1466" i="10"/>
  <c r="K1462" i="10"/>
  <c r="H1462" i="10"/>
  <c r="K1458" i="10"/>
  <c r="H1458" i="10"/>
  <c r="K1454" i="10"/>
  <c r="H1454" i="10"/>
  <c r="K1450" i="10"/>
  <c r="H1450" i="10"/>
  <c r="K1446" i="10"/>
  <c r="H1446" i="10"/>
  <c r="K1442" i="10"/>
  <c r="H1442" i="10"/>
  <c r="K1438" i="10"/>
  <c r="H1438" i="10"/>
  <c r="K1434" i="10"/>
  <c r="H1434" i="10"/>
  <c r="K1430" i="10"/>
  <c r="H1430" i="10"/>
  <c r="K1426" i="10"/>
  <c r="H1426" i="10"/>
  <c r="K1422" i="10"/>
  <c r="H1422" i="10"/>
  <c r="K1418" i="10"/>
  <c r="H1418" i="10"/>
  <c r="K1414" i="10"/>
  <c r="H1414" i="10"/>
  <c r="K1410" i="10"/>
  <c r="H1410" i="10"/>
  <c r="K1406" i="10"/>
  <c r="H1406" i="10"/>
  <c r="K1402" i="10"/>
  <c r="H1402" i="10"/>
  <c r="K1398" i="10"/>
  <c r="H1398" i="10"/>
  <c r="K1394" i="10"/>
  <c r="H1394" i="10"/>
  <c r="K1390" i="10"/>
  <c r="H1390" i="10"/>
  <c r="K1386" i="10"/>
  <c r="H1386" i="10"/>
  <c r="K1382" i="10"/>
  <c r="H1382" i="10"/>
  <c r="K1378" i="10"/>
  <c r="H1378" i="10"/>
  <c r="K1374" i="10"/>
  <c r="H1374" i="10"/>
  <c r="K1370" i="10"/>
  <c r="H1370" i="10"/>
  <c r="K1366" i="10"/>
  <c r="H1366" i="10"/>
  <c r="K1362" i="10"/>
  <c r="H1362" i="10"/>
  <c r="K1358" i="10"/>
  <c r="H1358" i="10"/>
  <c r="K1354" i="10"/>
  <c r="H1354" i="10"/>
  <c r="K1350" i="10"/>
  <c r="H1350" i="10"/>
  <c r="K1346" i="10"/>
  <c r="H1346" i="10"/>
  <c r="K1342" i="10"/>
  <c r="H1342" i="10"/>
  <c r="K1338" i="10"/>
  <c r="H1338" i="10"/>
  <c r="K1334" i="10"/>
  <c r="H1334" i="10"/>
  <c r="K1330" i="10"/>
  <c r="H1330" i="10"/>
  <c r="K1326" i="10"/>
  <c r="H1326" i="10"/>
  <c r="K1322" i="10"/>
  <c r="H1322" i="10"/>
  <c r="K1318" i="10"/>
  <c r="H1318" i="10"/>
  <c r="K1314" i="10"/>
  <c r="H1314" i="10"/>
  <c r="K1310" i="10"/>
  <c r="H1310" i="10"/>
  <c r="K1306" i="10"/>
  <c r="H1306" i="10"/>
  <c r="K1302" i="10"/>
  <c r="H1302" i="10"/>
  <c r="K1298" i="10"/>
  <c r="H1298" i="10"/>
  <c r="K1294" i="10"/>
  <c r="H1294" i="10"/>
  <c r="K1290" i="10"/>
  <c r="H1290" i="10"/>
  <c r="K1286" i="10"/>
  <c r="H1286" i="10"/>
  <c r="K1282" i="10"/>
  <c r="H1282" i="10"/>
  <c r="K1278" i="10"/>
  <c r="H1278" i="10"/>
  <c r="K1274" i="10"/>
  <c r="H1274" i="10"/>
  <c r="K1270" i="10"/>
  <c r="H1270" i="10"/>
  <c r="K1266" i="10"/>
  <c r="H1266" i="10"/>
  <c r="K1262" i="10"/>
  <c r="H1262" i="10"/>
  <c r="K1258" i="10"/>
  <c r="H1258" i="10"/>
  <c r="K1254" i="10"/>
  <c r="H1254" i="10"/>
  <c r="K1250" i="10"/>
  <c r="H1250" i="10"/>
  <c r="K1246" i="10"/>
  <c r="H1246" i="10"/>
  <c r="K1242" i="10"/>
  <c r="H1242" i="10"/>
  <c r="K1238" i="10"/>
  <c r="H1238" i="10"/>
  <c r="K1234" i="10"/>
  <c r="H1234" i="10"/>
  <c r="K1230" i="10"/>
  <c r="H1230" i="10"/>
  <c r="K1226" i="10"/>
  <c r="H1226" i="10"/>
  <c r="K1222" i="10"/>
  <c r="H1222" i="10"/>
  <c r="K1218" i="10"/>
  <c r="H1218" i="10"/>
  <c r="K1214" i="10"/>
  <c r="H1214" i="10"/>
  <c r="K1210" i="10"/>
  <c r="H1210" i="10"/>
  <c r="K1206" i="10"/>
  <c r="H1206" i="10"/>
  <c r="K1202" i="10"/>
  <c r="H1202" i="10"/>
  <c r="K1198" i="10"/>
  <c r="H1198" i="10"/>
  <c r="K1194" i="10"/>
  <c r="H1194" i="10"/>
  <c r="K1190" i="10"/>
  <c r="H1190" i="10"/>
  <c r="K1186" i="10"/>
  <c r="H1186" i="10"/>
  <c r="K1182" i="10"/>
  <c r="H1182" i="10"/>
  <c r="K1178" i="10"/>
  <c r="H1178" i="10"/>
  <c r="K1174" i="10"/>
  <c r="H1174" i="10"/>
  <c r="K1170" i="10"/>
  <c r="H1170" i="10"/>
  <c r="K1166" i="10"/>
  <c r="H1166" i="10"/>
  <c r="K1162" i="10"/>
  <c r="H1162" i="10"/>
  <c r="K1158" i="10"/>
  <c r="H1158" i="10"/>
  <c r="K1154" i="10"/>
  <c r="H1154" i="10"/>
  <c r="K1150" i="10"/>
  <c r="H1150" i="10"/>
  <c r="K1146" i="10"/>
  <c r="H1146" i="10"/>
  <c r="K1142" i="10"/>
  <c r="H1142" i="10"/>
  <c r="K1138" i="10"/>
  <c r="H1138" i="10"/>
  <c r="K1134" i="10"/>
  <c r="H1134" i="10"/>
  <c r="K1130" i="10"/>
  <c r="H1130" i="10"/>
  <c r="K1126" i="10"/>
  <c r="H1126" i="10"/>
  <c r="K1122" i="10"/>
  <c r="H1122" i="10"/>
  <c r="K1118" i="10"/>
  <c r="H1118" i="10"/>
  <c r="K1114" i="10"/>
  <c r="H1114" i="10"/>
  <c r="K1110" i="10"/>
  <c r="H1110" i="10"/>
  <c r="K1106" i="10"/>
  <c r="H1106" i="10"/>
  <c r="K1102" i="10"/>
  <c r="H1102" i="10"/>
  <c r="K1098" i="10"/>
  <c r="H1098" i="10"/>
  <c r="K1094" i="10"/>
  <c r="H1094" i="10"/>
  <c r="K1090" i="10"/>
  <c r="H1090" i="10"/>
  <c r="K1086" i="10"/>
  <c r="H1086" i="10"/>
  <c r="K1082" i="10"/>
  <c r="H1082" i="10"/>
  <c r="K1078" i="10"/>
  <c r="H1078" i="10"/>
  <c r="K1074" i="10"/>
  <c r="H1074" i="10"/>
  <c r="K1070" i="10"/>
  <c r="H1070" i="10"/>
  <c r="K1066" i="10"/>
  <c r="H1066" i="10"/>
  <c r="K1062" i="10"/>
  <c r="H1062" i="10"/>
  <c r="K1058" i="10"/>
  <c r="H1058" i="10"/>
  <c r="K1054" i="10"/>
  <c r="H1054" i="10"/>
  <c r="K1050" i="10"/>
  <c r="H1050" i="10"/>
  <c r="K1046" i="10"/>
  <c r="H1046" i="10"/>
  <c r="K1042" i="10"/>
  <c r="H1042" i="10"/>
  <c r="K1038" i="10"/>
  <c r="H1038" i="10"/>
  <c r="K1034" i="10"/>
  <c r="H1034" i="10"/>
  <c r="K1030" i="10"/>
  <c r="H1030" i="10"/>
  <c r="K1026" i="10"/>
  <c r="H1026" i="10"/>
  <c r="K1022" i="10"/>
  <c r="H1022" i="10"/>
  <c r="K1018" i="10"/>
  <c r="H1018" i="10"/>
  <c r="K1014" i="10"/>
  <c r="H1014" i="10"/>
  <c r="K1010" i="10"/>
  <c r="H1010" i="10"/>
  <c r="K1006" i="10"/>
  <c r="H1006" i="10"/>
  <c r="K1002" i="10"/>
  <c r="H1002" i="10"/>
  <c r="K998" i="10"/>
  <c r="H998" i="10"/>
  <c r="K994" i="10"/>
  <c r="H994" i="10"/>
  <c r="K990" i="10"/>
  <c r="H990" i="10"/>
  <c r="K986" i="10"/>
  <c r="H986" i="10"/>
  <c r="K982" i="10"/>
  <c r="H982" i="10"/>
  <c r="K978" i="10"/>
  <c r="H978" i="10"/>
  <c r="K974" i="10"/>
  <c r="H974" i="10"/>
  <c r="K970" i="10"/>
  <c r="H970" i="10"/>
  <c r="K966" i="10"/>
  <c r="H966" i="10"/>
  <c r="K962" i="10"/>
  <c r="H962" i="10"/>
  <c r="K958" i="10"/>
  <c r="H958" i="10"/>
  <c r="K954" i="10"/>
  <c r="H954" i="10"/>
  <c r="K950" i="10"/>
  <c r="H950" i="10"/>
  <c r="K946" i="10"/>
  <c r="H946" i="10"/>
  <c r="K942" i="10"/>
  <c r="H942" i="10"/>
  <c r="K938" i="10"/>
  <c r="H938" i="10"/>
  <c r="K934" i="10"/>
  <c r="H934" i="10"/>
  <c r="K930" i="10"/>
  <c r="H930" i="10"/>
  <c r="K926" i="10"/>
  <c r="H926" i="10"/>
  <c r="K922" i="10"/>
  <c r="H922" i="10"/>
  <c r="K918" i="10"/>
  <c r="H918" i="10"/>
  <c r="K914" i="10"/>
  <c r="H914" i="10"/>
  <c r="K910" i="10"/>
  <c r="H910" i="10"/>
  <c r="K906" i="10"/>
  <c r="H906" i="10"/>
  <c r="K902" i="10"/>
  <c r="H902" i="10"/>
  <c r="K898" i="10"/>
  <c r="H898" i="10"/>
  <c r="K894" i="10"/>
  <c r="H894" i="10"/>
  <c r="K890" i="10"/>
  <c r="H890" i="10"/>
  <c r="K886" i="10"/>
  <c r="H886" i="10"/>
  <c r="K882" i="10"/>
  <c r="H882" i="10"/>
  <c r="K878" i="10"/>
  <c r="H878" i="10"/>
  <c r="K874" i="10"/>
  <c r="H874" i="10"/>
  <c r="K870" i="10"/>
  <c r="H870" i="10"/>
  <c r="K866" i="10"/>
  <c r="H866" i="10"/>
  <c r="K862" i="10"/>
  <c r="H862" i="10"/>
  <c r="K858" i="10"/>
  <c r="H858" i="10"/>
  <c r="K854" i="10"/>
  <c r="H854" i="10"/>
  <c r="K850" i="10"/>
  <c r="H850" i="10"/>
  <c r="K846" i="10"/>
  <c r="H846" i="10"/>
  <c r="K842" i="10"/>
  <c r="H842" i="10"/>
  <c r="K838" i="10"/>
  <c r="H838" i="10"/>
  <c r="K834" i="10"/>
  <c r="H834" i="10"/>
  <c r="K830" i="10"/>
  <c r="H830" i="10"/>
  <c r="K826" i="10"/>
  <c r="H826" i="10"/>
  <c r="K822" i="10"/>
  <c r="H822" i="10"/>
  <c r="K818" i="10"/>
  <c r="H818" i="10"/>
  <c r="K814" i="10"/>
  <c r="H814" i="10"/>
  <c r="K810" i="10"/>
  <c r="H810" i="10"/>
  <c r="K806" i="10"/>
  <c r="H806" i="10"/>
  <c r="K802" i="10"/>
  <c r="H802" i="10"/>
  <c r="K798" i="10"/>
  <c r="H798" i="10"/>
  <c r="K794" i="10"/>
  <c r="H794" i="10"/>
  <c r="K790" i="10"/>
  <c r="H790" i="10"/>
  <c r="K786" i="10"/>
  <c r="H786" i="10"/>
  <c r="K782" i="10"/>
  <c r="H782" i="10"/>
  <c r="K778" i="10"/>
  <c r="H778" i="10"/>
  <c r="K774" i="10"/>
  <c r="H774" i="10"/>
  <c r="K770" i="10"/>
  <c r="H770" i="10"/>
  <c r="K766" i="10"/>
  <c r="H766" i="10"/>
  <c r="K762" i="10"/>
  <c r="H762" i="10"/>
  <c r="K758" i="10"/>
  <c r="H758" i="10"/>
  <c r="K754" i="10"/>
  <c r="H754" i="10"/>
  <c r="K750" i="10"/>
  <c r="H750" i="10"/>
  <c r="K746" i="10"/>
  <c r="H746" i="10"/>
  <c r="K742" i="10"/>
  <c r="H742" i="10"/>
  <c r="K738" i="10"/>
  <c r="H738" i="10"/>
  <c r="K734" i="10"/>
  <c r="H734" i="10"/>
  <c r="K730" i="10"/>
  <c r="H730" i="10"/>
  <c r="K726" i="10"/>
  <c r="H726" i="10"/>
  <c r="K722" i="10"/>
  <c r="H722" i="10"/>
  <c r="K718" i="10"/>
  <c r="H718" i="10"/>
  <c r="K714" i="10"/>
  <c r="H714" i="10"/>
  <c r="K710" i="10"/>
  <c r="H710" i="10"/>
  <c r="K706" i="10"/>
  <c r="H706" i="10"/>
  <c r="K702" i="10"/>
  <c r="H702" i="10"/>
  <c r="K698" i="10"/>
  <c r="H698" i="10"/>
  <c r="K694" i="10"/>
  <c r="H694" i="10"/>
  <c r="K690" i="10"/>
  <c r="H690" i="10"/>
  <c r="K686" i="10"/>
  <c r="H686" i="10"/>
  <c r="K682" i="10"/>
  <c r="H682" i="10"/>
  <c r="K678" i="10"/>
  <c r="H678" i="10"/>
  <c r="K674" i="10"/>
  <c r="H674" i="10"/>
  <c r="K670" i="10"/>
  <c r="H670" i="10"/>
  <c r="K666" i="10"/>
  <c r="H666" i="10"/>
  <c r="K662" i="10"/>
  <c r="H662" i="10"/>
  <c r="K658" i="10"/>
  <c r="H658" i="10"/>
  <c r="K654" i="10"/>
  <c r="H654" i="10"/>
  <c r="K650" i="10"/>
  <c r="H650" i="10"/>
  <c r="K646" i="10"/>
  <c r="H646" i="10"/>
  <c r="K642" i="10"/>
  <c r="H642" i="10"/>
  <c r="K638" i="10"/>
  <c r="H638" i="10"/>
  <c r="K634" i="10"/>
  <c r="H634" i="10"/>
  <c r="K630" i="10"/>
  <c r="H630" i="10"/>
  <c r="K626" i="10"/>
  <c r="H626" i="10"/>
  <c r="K622" i="10"/>
  <c r="H622" i="10"/>
  <c r="K618" i="10"/>
  <c r="H618" i="10"/>
  <c r="K614" i="10"/>
  <c r="H614" i="10"/>
  <c r="K610" i="10"/>
  <c r="H610" i="10"/>
  <c r="K606" i="10"/>
  <c r="H606" i="10"/>
  <c r="K602" i="10"/>
  <c r="H602" i="10"/>
  <c r="K598" i="10"/>
  <c r="H598" i="10"/>
  <c r="K594" i="10"/>
  <c r="H594" i="10"/>
  <c r="K590" i="10"/>
  <c r="H590" i="10"/>
  <c r="K586" i="10"/>
  <c r="H586" i="10"/>
  <c r="K582" i="10"/>
  <c r="H582" i="10"/>
  <c r="K578" i="10"/>
  <c r="H578" i="10"/>
  <c r="K574" i="10"/>
  <c r="H574" i="10"/>
  <c r="K570" i="10"/>
  <c r="H570" i="10"/>
  <c r="K566" i="10"/>
  <c r="H566" i="10"/>
  <c r="K562" i="10"/>
  <c r="H562" i="10"/>
  <c r="K558" i="10"/>
  <c r="H558" i="10"/>
  <c r="K554" i="10"/>
  <c r="H554" i="10"/>
  <c r="K550" i="10"/>
  <c r="H550" i="10"/>
  <c r="K546" i="10"/>
  <c r="H546" i="10"/>
  <c r="K542" i="10"/>
  <c r="H542" i="10"/>
  <c r="K538" i="10"/>
  <c r="H538" i="10"/>
  <c r="K534" i="10"/>
  <c r="H534" i="10"/>
  <c r="K530" i="10"/>
  <c r="H530" i="10"/>
  <c r="K526" i="10"/>
  <c r="H526" i="10"/>
  <c r="K522" i="10"/>
  <c r="H522" i="10"/>
  <c r="K518" i="10"/>
  <c r="H518" i="10"/>
  <c r="K514" i="10"/>
  <c r="H514" i="10"/>
  <c r="K510" i="10"/>
  <c r="H510" i="10"/>
  <c r="K502" i="10"/>
  <c r="H502" i="10"/>
  <c r="K498" i="10"/>
  <c r="H498" i="10"/>
  <c r="K494" i="10"/>
  <c r="H494" i="10"/>
  <c r="K490" i="10"/>
  <c r="H490" i="10"/>
  <c r="K486" i="10"/>
  <c r="H486" i="10"/>
  <c r="K482" i="10"/>
  <c r="H482" i="10"/>
  <c r="K478" i="10"/>
  <c r="H478" i="10"/>
  <c r="K474" i="10"/>
  <c r="H474" i="10"/>
  <c r="K470" i="10"/>
  <c r="H470" i="10"/>
  <c r="K466" i="10"/>
  <c r="H466" i="10"/>
  <c r="K462" i="10"/>
  <c r="H462" i="10"/>
  <c r="K458" i="10"/>
  <c r="H458" i="10"/>
  <c r="K454" i="10"/>
  <c r="H454" i="10"/>
  <c r="K450" i="10"/>
  <c r="H450" i="10"/>
  <c r="K446" i="10"/>
  <c r="H446" i="10"/>
  <c r="K442" i="10"/>
  <c r="H442" i="10"/>
  <c r="K438" i="10"/>
  <c r="H438" i="10"/>
  <c r="K434" i="10"/>
  <c r="H434" i="10"/>
  <c r="K430" i="10"/>
  <c r="H430" i="10"/>
  <c r="K426" i="10"/>
  <c r="H426" i="10"/>
  <c r="K422" i="10"/>
  <c r="H422" i="10"/>
  <c r="K418" i="10"/>
  <c r="H418" i="10"/>
  <c r="K414" i="10"/>
  <c r="H414" i="10"/>
  <c r="K410" i="10"/>
  <c r="H410" i="10"/>
  <c r="K406" i="10"/>
  <c r="H406" i="10"/>
  <c r="K402" i="10"/>
  <c r="H402" i="10"/>
  <c r="K398" i="10"/>
  <c r="H398" i="10"/>
  <c r="K394" i="10"/>
  <c r="H394" i="10"/>
  <c r="K390" i="10"/>
  <c r="H390" i="10"/>
  <c r="K386" i="10"/>
  <c r="H386" i="10"/>
  <c r="K382" i="10"/>
  <c r="H382" i="10"/>
  <c r="K378" i="10"/>
  <c r="H378" i="10"/>
  <c r="K374" i="10"/>
  <c r="H374" i="10"/>
  <c r="K370" i="10"/>
  <c r="H370" i="10"/>
  <c r="K366" i="10"/>
  <c r="H366" i="10"/>
  <c r="K362" i="10"/>
  <c r="H362" i="10"/>
  <c r="K358" i="10"/>
  <c r="H358" i="10"/>
  <c r="K354" i="10"/>
  <c r="H354" i="10"/>
  <c r="K350" i="10"/>
  <c r="H350" i="10"/>
  <c r="K346" i="10"/>
  <c r="H346" i="10"/>
  <c r="K342" i="10"/>
  <c r="H342" i="10"/>
  <c r="K338" i="10"/>
  <c r="H338" i="10"/>
  <c r="K334" i="10"/>
  <c r="H334" i="10"/>
  <c r="K330" i="10"/>
  <c r="H330" i="10"/>
  <c r="K326" i="10"/>
  <c r="H326" i="10"/>
  <c r="K322" i="10"/>
  <c r="H322" i="10"/>
  <c r="K318" i="10"/>
  <c r="H318" i="10"/>
  <c r="K314" i="10"/>
  <c r="H314" i="10"/>
  <c r="K310" i="10"/>
  <c r="H310" i="10"/>
  <c r="K306" i="10"/>
  <c r="H306" i="10"/>
  <c r="K302" i="10"/>
  <c r="H302" i="10"/>
  <c r="K298" i="10"/>
  <c r="H298" i="10"/>
  <c r="K294" i="10"/>
  <c r="H294" i="10"/>
  <c r="K290" i="10"/>
  <c r="H290" i="10"/>
  <c r="K286" i="10"/>
  <c r="H286" i="10"/>
  <c r="K282" i="10"/>
  <c r="H282" i="10"/>
  <c r="K278" i="10"/>
  <c r="H278" i="10"/>
  <c r="K274" i="10"/>
  <c r="H274" i="10"/>
  <c r="K270" i="10"/>
  <c r="H270" i="10"/>
  <c r="K266" i="10"/>
  <c r="H266" i="10"/>
  <c r="K262" i="10"/>
  <c r="H262" i="10"/>
  <c r="K258" i="10"/>
  <c r="H258" i="10"/>
  <c r="K254" i="10"/>
  <c r="H254" i="10"/>
  <c r="K250" i="10"/>
  <c r="H250" i="10"/>
  <c r="K246" i="10"/>
  <c r="H246" i="10"/>
  <c r="K242" i="10"/>
  <c r="H242" i="10"/>
  <c r="K238" i="10"/>
  <c r="H238" i="10"/>
  <c r="K234" i="10"/>
  <c r="H234" i="10"/>
  <c r="K230" i="10"/>
  <c r="H230" i="10"/>
  <c r="K226" i="10"/>
  <c r="H226" i="10"/>
  <c r="K222" i="10"/>
  <c r="H222" i="10"/>
  <c r="K218" i="10"/>
  <c r="H218" i="10"/>
  <c r="K214" i="10"/>
  <c r="H214" i="10"/>
  <c r="K210" i="10"/>
  <c r="H210" i="10"/>
  <c r="K206" i="10"/>
  <c r="H206" i="10"/>
  <c r="K202" i="10"/>
  <c r="H202" i="10"/>
  <c r="K198" i="10"/>
  <c r="H198" i="10"/>
  <c r="K194" i="10"/>
  <c r="H194" i="10"/>
  <c r="K190" i="10"/>
  <c r="H190" i="10"/>
  <c r="K186" i="10"/>
  <c r="H186" i="10"/>
  <c r="K182" i="10"/>
  <c r="H182" i="10"/>
  <c r="K178" i="10"/>
  <c r="H178" i="10"/>
  <c r="K174" i="10"/>
  <c r="H174" i="10"/>
  <c r="K170" i="10"/>
  <c r="H170" i="10"/>
  <c r="K166" i="10"/>
  <c r="H166" i="10"/>
  <c r="K158" i="10"/>
  <c r="H158" i="10"/>
  <c r="K154" i="10"/>
  <c r="H154" i="10"/>
  <c r="K150" i="10"/>
  <c r="H150" i="10"/>
  <c r="K146" i="10"/>
  <c r="H146" i="10"/>
  <c r="K142" i="10"/>
  <c r="H142" i="10"/>
  <c r="K138" i="10"/>
  <c r="H138" i="10"/>
  <c r="K134" i="10"/>
  <c r="H134" i="10"/>
  <c r="K130" i="10"/>
  <c r="H130" i="10"/>
  <c r="K126" i="10"/>
  <c r="H126" i="10"/>
  <c r="K122" i="10"/>
  <c r="H122" i="10"/>
  <c r="K118" i="10"/>
  <c r="H118" i="10"/>
  <c r="K114" i="10"/>
  <c r="H114" i="10"/>
  <c r="K110" i="10"/>
  <c r="H110" i="10"/>
  <c r="K106" i="10"/>
  <c r="H106" i="10"/>
  <c r="K102" i="10"/>
  <c r="H102" i="10"/>
  <c r="K98" i="10"/>
  <c r="H98" i="10"/>
  <c r="K94" i="10"/>
  <c r="H94" i="10"/>
  <c r="K90" i="10"/>
  <c r="H90" i="10"/>
  <c r="K86" i="10"/>
  <c r="H86" i="10"/>
  <c r="K82" i="10"/>
  <c r="H82" i="10"/>
  <c r="K78" i="10"/>
  <c r="H78" i="10"/>
  <c r="K74" i="10"/>
  <c r="H74" i="10"/>
  <c r="K70" i="10"/>
  <c r="H70" i="10"/>
  <c r="K66" i="10"/>
  <c r="H66" i="10"/>
  <c r="K62" i="10"/>
  <c r="H62" i="10"/>
  <c r="K58" i="10"/>
  <c r="H58" i="10"/>
  <c r="K54" i="10"/>
  <c r="H54" i="10"/>
  <c r="K50" i="10"/>
  <c r="H50" i="10"/>
  <c r="K46" i="10"/>
  <c r="H46" i="10"/>
  <c r="K42" i="10"/>
  <c r="H42" i="10"/>
  <c r="K38" i="10"/>
  <c r="H38" i="10"/>
  <c r="K34" i="10"/>
  <c r="H34" i="10"/>
  <c r="K30" i="10"/>
  <c r="H30" i="10"/>
  <c r="K26" i="10"/>
  <c r="H26" i="10"/>
  <c r="K22" i="10"/>
  <c r="H22" i="10"/>
  <c r="K18" i="10"/>
  <c r="H18" i="10"/>
  <c r="K14" i="10"/>
  <c r="H14" i="10"/>
  <c r="K6" i="10"/>
  <c r="H6" i="10"/>
  <c r="K1331" i="10"/>
  <c r="H1331" i="10"/>
  <c r="K1323" i="10"/>
  <c r="H1323" i="10"/>
  <c r="K1311" i="10"/>
  <c r="H1311" i="10"/>
  <c r="K1299" i="10"/>
  <c r="H1299" i="10"/>
  <c r="K1287" i="10"/>
  <c r="H1287" i="10"/>
  <c r="K1279" i="10"/>
  <c r="H1279" i="10"/>
  <c r="K1271" i="10"/>
  <c r="H1271" i="10"/>
  <c r="K1259" i="10"/>
  <c r="H1259" i="10"/>
  <c r="K1251" i="10"/>
  <c r="H1251" i="10"/>
  <c r="K1239" i="10"/>
  <c r="H1239" i="10"/>
  <c r="K1227" i="10"/>
  <c r="H1227" i="10"/>
  <c r="K1219" i="10"/>
  <c r="H1219" i="10"/>
  <c r="K1211" i="10"/>
  <c r="H1211" i="10"/>
  <c r="K1203" i="10"/>
  <c r="H1203" i="10"/>
  <c r="K1195" i="10"/>
  <c r="H1195" i="10"/>
  <c r="K1183" i="10"/>
  <c r="H1183" i="10"/>
  <c r="K1179" i="10"/>
  <c r="H1179" i="10"/>
  <c r="K1167" i="10"/>
  <c r="H1167" i="10"/>
  <c r="K1155" i="10"/>
  <c r="H1155" i="10"/>
  <c r="K1143" i="10"/>
  <c r="H1143" i="10"/>
  <c r="K1131" i="10"/>
  <c r="H1131" i="10"/>
  <c r="K1119" i="10"/>
  <c r="H1119" i="10"/>
  <c r="K1107" i="10"/>
  <c r="H1107" i="10"/>
  <c r="K1095" i="10"/>
  <c r="H1095" i="10"/>
  <c r="K1083" i="10"/>
  <c r="H1083" i="10"/>
  <c r="K1071" i="10"/>
  <c r="H1071" i="10"/>
  <c r="K1059" i="10"/>
  <c r="H1059" i="10"/>
  <c r="K1047" i="10"/>
  <c r="H1047" i="10"/>
  <c r="K1035" i="10"/>
  <c r="H1035" i="10"/>
  <c r="K1023" i="10"/>
  <c r="H1023" i="10"/>
  <c r="K1011" i="10"/>
  <c r="H1011" i="10"/>
  <c r="K999" i="10"/>
  <c r="H999" i="10"/>
  <c r="K991" i="10"/>
  <c r="H991" i="10"/>
  <c r="K979" i="10"/>
  <c r="H979" i="10"/>
  <c r="K967" i="10"/>
  <c r="H967" i="10"/>
  <c r="K955" i="10"/>
  <c r="H955" i="10"/>
  <c r="K943" i="10"/>
  <c r="H943" i="10"/>
  <c r="K931" i="10"/>
  <c r="H931" i="10"/>
  <c r="K919" i="10"/>
  <c r="H919" i="10"/>
  <c r="K911" i="10"/>
  <c r="H911" i="10"/>
  <c r="K899" i="10"/>
  <c r="H899" i="10"/>
  <c r="K887" i="10"/>
  <c r="H887" i="10"/>
  <c r="K875" i="10"/>
  <c r="H875" i="10"/>
  <c r="K863" i="10"/>
  <c r="H863" i="10"/>
  <c r="K851" i="10"/>
  <c r="H851" i="10"/>
  <c r="K835" i="10"/>
  <c r="H835" i="10"/>
  <c r="K823" i="10"/>
  <c r="H823" i="10"/>
  <c r="K815" i="10"/>
  <c r="H815" i="10"/>
  <c r="K803" i="10"/>
  <c r="H803" i="10"/>
  <c r="K791" i="10"/>
  <c r="H791" i="10"/>
  <c r="K779" i="10"/>
  <c r="H779" i="10"/>
  <c r="K767" i="10"/>
  <c r="H767" i="10"/>
  <c r="K755" i="10"/>
  <c r="H755" i="10"/>
  <c r="K743" i="10"/>
  <c r="H743" i="10"/>
  <c r="K731" i="10"/>
  <c r="H731" i="10"/>
  <c r="K723" i="10"/>
  <c r="H723" i="10"/>
  <c r="K711" i="10"/>
  <c r="H711" i="10"/>
  <c r="K699" i="10"/>
  <c r="H699" i="10"/>
  <c r="K691" i="10"/>
  <c r="H691" i="10"/>
  <c r="K679" i="10"/>
  <c r="H679" i="10"/>
  <c r="K667" i="10"/>
  <c r="H667" i="10"/>
  <c r="K655" i="10"/>
  <c r="H655" i="10"/>
  <c r="K643" i="10"/>
  <c r="H643" i="10"/>
  <c r="K631" i="10"/>
  <c r="H631" i="10"/>
  <c r="K623" i="10"/>
  <c r="H623" i="10"/>
  <c r="K611" i="10"/>
  <c r="H611" i="10"/>
  <c r="K599" i="10"/>
  <c r="H599" i="10"/>
  <c r="K587" i="10"/>
  <c r="H587" i="10"/>
  <c r="K575" i="10"/>
  <c r="H575" i="10"/>
  <c r="K563" i="10"/>
  <c r="H563" i="10"/>
  <c r="K551" i="10"/>
  <c r="H551" i="10"/>
  <c r="K539" i="10"/>
  <c r="H539" i="10"/>
  <c r="K531" i="10"/>
  <c r="H531" i="10"/>
  <c r="K519" i="10"/>
  <c r="H519" i="10"/>
  <c r="K507" i="10"/>
  <c r="H507" i="10"/>
  <c r="K495" i="10"/>
  <c r="H495" i="10"/>
  <c r="K483" i="10"/>
  <c r="H483" i="10"/>
  <c r="K471" i="10"/>
  <c r="H471" i="10"/>
  <c r="K459" i="10"/>
  <c r="H459" i="10"/>
  <c r="K447" i="10"/>
  <c r="H447" i="10"/>
  <c r="K435" i="10"/>
  <c r="H435" i="10"/>
  <c r="K423" i="10"/>
  <c r="H423" i="10"/>
  <c r="K411" i="10"/>
  <c r="H411" i="10"/>
  <c r="K399" i="10"/>
  <c r="H399" i="10"/>
  <c r="K387" i="10"/>
  <c r="H387" i="10"/>
  <c r="K375" i="10"/>
  <c r="H375" i="10"/>
  <c r="K363" i="10"/>
  <c r="H363" i="10"/>
  <c r="K351" i="10"/>
  <c r="H351" i="10"/>
  <c r="K339" i="10"/>
  <c r="H339" i="10"/>
  <c r="K327" i="10"/>
  <c r="H327" i="10"/>
  <c r="K315" i="10"/>
  <c r="H315" i="10"/>
  <c r="K307" i="10"/>
  <c r="H307" i="10"/>
  <c r="K295" i="10"/>
  <c r="H295" i="10"/>
  <c r="K283" i="10"/>
  <c r="H283" i="10"/>
  <c r="K271" i="10"/>
  <c r="H271" i="10"/>
  <c r="K263" i="10"/>
  <c r="H263" i="10"/>
  <c r="K251" i="10"/>
  <c r="H251" i="10"/>
  <c r="K239" i="10"/>
  <c r="H239" i="10"/>
  <c r="K227" i="10"/>
  <c r="H227" i="10"/>
  <c r="K219" i="10"/>
  <c r="H219" i="10"/>
  <c r="K207" i="10"/>
  <c r="H207" i="10"/>
  <c r="K195" i="10"/>
  <c r="H195" i="10"/>
  <c r="K183" i="10"/>
  <c r="H183" i="10"/>
  <c r="K175" i="10"/>
  <c r="H175" i="10"/>
  <c r="K163" i="10"/>
  <c r="H163" i="10"/>
  <c r="K151" i="10"/>
  <c r="H151" i="10"/>
  <c r="K139" i="10"/>
  <c r="H139" i="10"/>
  <c r="K127" i="10"/>
  <c r="H127" i="10"/>
  <c r="K115" i="10"/>
  <c r="H115" i="10"/>
  <c r="K107" i="10"/>
  <c r="H107" i="10"/>
  <c r="K95" i="10"/>
  <c r="H95" i="10"/>
  <c r="K87" i="10"/>
  <c r="H87" i="10"/>
  <c r="K75" i="10"/>
  <c r="H75" i="10"/>
  <c r="K67" i="10"/>
  <c r="H67" i="10"/>
  <c r="K55" i="10"/>
  <c r="H55" i="10"/>
  <c r="K47" i="10"/>
  <c r="H47" i="10"/>
  <c r="K35" i="10"/>
  <c r="H35" i="10"/>
  <c r="K15" i="10"/>
  <c r="H15" i="10"/>
  <c r="K1606" i="10"/>
  <c r="H1606" i="10"/>
  <c r="K1602" i="10"/>
  <c r="H1602" i="10"/>
  <c r="K1594" i="10"/>
  <c r="H1594" i="10"/>
  <c r="K1586" i="10"/>
  <c r="H1586" i="10"/>
  <c r="K1582" i="10"/>
  <c r="H1582" i="10"/>
  <c r="K1574" i="10"/>
  <c r="H1574" i="10"/>
  <c r="K1566" i="10"/>
  <c r="H1566" i="10"/>
  <c r="K1558" i="10"/>
  <c r="H1558" i="10"/>
  <c r="K1550" i="10"/>
  <c r="H1550" i="10"/>
  <c r="K1546" i="10"/>
  <c r="H1546" i="10"/>
  <c r="K1538" i="10"/>
  <c r="H1538" i="10"/>
  <c r="K1530" i="10"/>
  <c r="H1530" i="10"/>
  <c r="K1522" i="10"/>
  <c r="H1522" i="10"/>
  <c r="K1514" i="10"/>
  <c r="H1514" i="10"/>
  <c r="K1482" i="10"/>
  <c r="H1482" i="10"/>
  <c r="K625" i="10"/>
  <c r="H625" i="10"/>
  <c r="K621" i="10"/>
  <c r="H621" i="10"/>
  <c r="K617" i="10"/>
  <c r="H617" i="10"/>
  <c r="K613" i="10"/>
  <c r="H613" i="10"/>
  <c r="K609" i="10"/>
  <c r="H609" i="10"/>
  <c r="K605" i="10"/>
  <c r="H605" i="10"/>
  <c r="K601" i="10"/>
  <c r="H601" i="10"/>
  <c r="K597" i="10"/>
  <c r="H597" i="10"/>
  <c r="K593" i="10"/>
  <c r="H593" i="10"/>
  <c r="K589" i="10"/>
  <c r="H589" i="10"/>
  <c r="K585" i="10"/>
  <c r="H585" i="10"/>
  <c r="K581" i="10"/>
  <c r="H581" i="10"/>
  <c r="K577" i="10"/>
  <c r="H577" i="10"/>
  <c r="K573" i="10"/>
  <c r="H573" i="10"/>
  <c r="K569" i="10"/>
  <c r="H569" i="10"/>
  <c r="K565" i="10"/>
  <c r="H565" i="10"/>
  <c r="K561" i="10"/>
  <c r="H561" i="10"/>
  <c r="K557" i="10"/>
  <c r="H557" i="10"/>
  <c r="K553" i="10"/>
  <c r="H553" i="10"/>
  <c r="K549" i="10"/>
  <c r="H549" i="10"/>
  <c r="K545" i="10"/>
  <c r="H545" i="10"/>
  <c r="K541" i="10"/>
  <c r="H541" i="10"/>
  <c r="K537" i="10"/>
  <c r="H537" i="10"/>
  <c r="K533" i="10"/>
  <c r="H533" i="10"/>
  <c r="K529" i="10"/>
  <c r="H529" i="10"/>
  <c r="K525" i="10"/>
  <c r="H525" i="10"/>
  <c r="K521" i="10"/>
  <c r="H521" i="10"/>
  <c r="K517" i="10"/>
  <c r="H517" i="10"/>
  <c r="K513" i="10"/>
  <c r="H513" i="10"/>
  <c r="K509" i="10"/>
  <c r="H509" i="10"/>
  <c r="K505" i="10"/>
  <c r="H505" i="10"/>
  <c r="K501" i="10"/>
  <c r="H501" i="10"/>
  <c r="K497" i="10"/>
  <c r="H497" i="10"/>
  <c r="K493" i="10"/>
  <c r="H493" i="10"/>
  <c r="K489" i="10"/>
  <c r="H489" i="10"/>
  <c r="K485" i="10"/>
  <c r="H485" i="10"/>
  <c r="K481" i="10"/>
  <c r="H481" i="10"/>
  <c r="K477" i="10"/>
  <c r="H477" i="10"/>
  <c r="K473" i="10"/>
  <c r="H473" i="10"/>
  <c r="K469" i="10"/>
  <c r="H469" i="10"/>
  <c r="K465" i="10"/>
  <c r="H465" i="10"/>
  <c r="K461" i="10"/>
  <c r="H461" i="10"/>
  <c r="K457" i="10"/>
  <c r="H457" i="10"/>
  <c r="K453" i="10"/>
  <c r="H453" i="10"/>
  <c r="K449" i="10"/>
  <c r="H449" i="10"/>
  <c r="K445" i="10"/>
  <c r="H445" i="10"/>
  <c r="K441" i="10"/>
  <c r="H441" i="10"/>
  <c r="K437" i="10"/>
  <c r="H437" i="10"/>
  <c r="K433" i="10"/>
  <c r="H433" i="10"/>
  <c r="K429" i="10"/>
  <c r="H429" i="10"/>
  <c r="K425" i="10"/>
  <c r="H425" i="10"/>
  <c r="K421" i="10"/>
  <c r="H421" i="10"/>
  <c r="K417" i="10"/>
  <c r="H417" i="10"/>
  <c r="K413" i="10"/>
  <c r="H413" i="10"/>
  <c r="K409" i="10"/>
  <c r="H409" i="10"/>
  <c r="K405" i="10"/>
  <c r="H405" i="10"/>
  <c r="K401" i="10"/>
  <c r="H401" i="10"/>
  <c r="K397" i="10"/>
  <c r="H397" i="10"/>
  <c r="K393" i="10"/>
  <c r="H393" i="10"/>
  <c r="K389" i="10"/>
  <c r="H389" i="10"/>
  <c r="K385" i="10"/>
  <c r="H385" i="10"/>
  <c r="K381" i="10"/>
  <c r="H381" i="10"/>
  <c r="K377" i="10"/>
  <c r="H377" i="10"/>
  <c r="K373" i="10"/>
  <c r="H373" i="10"/>
  <c r="K369" i="10"/>
  <c r="H369" i="10"/>
  <c r="K365" i="10"/>
  <c r="H365" i="10"/>
  <c r="K361" i="10"/>
  <c r="H361" i="10"/>
  <c r="K357" i="10"/>
  <c r="H357" i="10"/>
  <c r="K353" i="10"/>
  <c r="H353" i="10"/>
  <c r="K349" i="10"/>
  <c r="H349" i="10"/>
  <c r="K345" i="10"/>
  <c r="H345" i="10"/>
  <c r="K341" i="10"/>
  <c r="H341" i="10"/>
  <c r="K337" i="10"/>
  <c r="H337" i="10"/>
  <c r="K333" i="10"/>
  <c r="H333" i="10"/>
  <c r="K329" i="10"/>
  <c r="H329" i="10"/>
  <c r="K325" i="10"/>
  <c r="H325" i="10"/>
  <c r="K321" i="10"/>
  <c r="H321" i="10"/>
  <c r="K317" i="10"/>
  <c r="H317" i="10"/>
  <c r="K313" i="10"/>
  <c r="H313" i="10"/>
  <c r="K309" i="10"/>
  <c r="H309" i="10"/>
  <c r="K305" i="10"/>
  <c r="H305" i="10"/>
  <c r="K301" i="10"/>
  <c r="H301" i="10"/>
  <c r="K297" i="10"/>
  <c r="H297" i="10"/>
  <c r="K293" i="10"/>
  <c r="H293" i="10"/>
  <c r="K289" i="10"/>
  <c r="H289" i="10"/>
  <c r="K285" i="10"/>
  <c r="H285" i="10"/>
  <c r="K281" i="10"/>
  <c r="H281" i="10"/>
  <c r="K277" i="10"/>
  <c r="H277" i="10"/>
  <c r="K273" i="10"/>
  <c r="H273" i="10"/>
  <c r="K269" i="10"/>
  <c r="H269" i="10"/>
  <c r="K265" i="10"/>
  <c r="H265" i="10"/>
  <c r="K261" i="10"/>
  <c r="H261" i="10"/>
  <c r="K257" i="10"/>
  <c r="H257" i="10"/>
  <c r="K253" i="10"/>
  <c r="H253" i="10"/>
  <c r="K249" i="10"/>
  <c r="H249" i="10"/>
  <c r="K245" i="10"/>
  <c r="H245" i="10"/>
  <c r="K241" i="10"/>
  <c r="H241" i="10"/>
  <c r="K237" i="10"/>
  <c r="H237" i="10"/>
  <c r="K233" i="10"/>
  <c r="H233" i="10"/>
  <c r="K229" i="10"/>
  <c r="H229" i="10"/>
  <c r="K225" i="10"/>
  <c r="H225" i="10"/>
  <c r="K221" i="10"/>
  <c r="H221" i="10"/>
  <c r="K217" i="10"/>
  <c r="H217" i="10"/>
  <c r="K213" i="10"/>
  <c r="H213" i="10"/>
  <c r="K209" i="10"/>
  <c r="H209" i="10"/>
  <c r="K205" i="10"/>
  <c r="H205" i="10"/>
  <c r="K201" i="10"/>
  <c r="H201" i="10"/>
  <c r="K197" i="10"/>
  <c r="H197" i="10"/>
  <c r="K193" i="10"/>
  <c r="H193" i="10"/>
  <c r="K189" i="10"/>
  <c r="H189" i="10"/>
  <c r="K185" i="10"/>
  <c r="H185" i="10"/>
  <c r="K181" i="10"/>
  <c r="H181" i="10"/>
  <c r="K177" i="10"/>
  <c r="H177" i="10"/>
  <c r="K173" i="10"/>
  <c r="H173" i="10"/>
  <c r="K169" i="10"/>
  <c r="H169" i="10"/>
  <c r="K165" i="10"/>
  <c r="H165" i="10"/>
  <c r="K161" i="10"/>
  <c r="H161" i="10"/>
  <c r="K157" i="10"/>
  <c r="H157" i="10"/>
  <c r="K153" i="10"/>
  <c r="H153" i="10"/>
  <c r="K149" i="10"/>
  <c r="H149" i="10"/>
  <c r="K145" i="10"/>
  <c r="H145" i="10"/>
  <c r="K141" i="10"/>
  <c r="H141" i="10"/>
  <c r="K137" i="10"/>
  <c r="H137" i="10"/>
  <c r="K133" i="10"/>
  <c r="H133" i="10"/>
  <c r="K129" i="10"/>
  <c r="H129" i="10"/>
  <c r="K125" i="10"/>
  <c r="H125" i="10"/>
  <c r="K121" i="10"/>
  <c r="H121" i="10"/>
  <c r="K117" i="10"/>
  <c r="H117" i="10"/>
  <c r="K113" i="10"/>
  <c r="H113" i="10"/>
  <c r="K109" i="10"/>
  <c r="H109" i="10"/>
  <c r="K105" i="10"/>
  <c r="H105" i="10"/>
  <c r="K101" i="10"/>
  <c r="H101" i="10"/>
  <c r="K97" i="10"/>
  <c r="H97" i="10"/>
  <c r="K93" i="10"/>
  <c r="H93" i="10"/>
  <c r="K89" i="10"/>
  <c r="H89" i="10"/>
  <c r="K85" i="10"/>
  <c r="H85" i="10"/>
  <c r="K81" i="10"/>
  <c r="H81" i="10"/>
  <c r="K77" i="10"/>
  <c r="H77" i="10"/>
  <c r="K73" i="10"/>
  <c r="H73" i="10"/>
  <c r="K69" i="10"/>
  <c r="H69" i="10"/>
  <c r="K65" i="10"/>
  <c r="H65" i="10"/>
  <c r="K61" i="10"/>
  <c r="H61" i="10"/>
  <c r="K57" i="10"/>
  <c r="H57" i="10"/>
  <c r="K53" i="10"/>
  <c r="H53" i="10"/>
  <c r="K49" i="10"/>
  <c r="H49" i="10"/>
  <c r="K45" i="10"/>
  <c r="H45" i="10"/>
  <c r="K41" i="10"/>
  <c r="H41" i="10"/>
  <c r="K37" i="10"/>
  <c r="H37" i="10"/>
  <c r="K33" i="10"/>
  <c r="H33" i="10"/>
  <c r="K29" i="10"/>
  <c r="H29" i="10"/>
  <c r="K25" i="10"/>
  <c r="H25" i="10"/>
  <c r="K21" i="10"/>
  <c r="H21" i="10"/>
  <c r="K17" i="10"/>
  <c r="H17" i="10"/>
  <c r="K13" i="10"/>
  <c r="H13" i="10"/>
  <c r="K9" i="10"/>
  <c r="H9" i="10"/>
  <c r="K5" i="10"/>
  <c r="H5" i="10"/>
  <c r="K1248" i="10"/>
  <c r="H1248" i="10"/>
  <c r="K1136" i="10"/>
  <c r="H1136" i="10"/>
  <c r="K1068" i="10"/>
  <c r="H1068" i="10"/>
  <c r="K996" i="10"/>
  <c r="H996" i="10"/>
  <c r="K892" i="10"/>
  <c r="H892" i="10"/>
  <c r="K828" i="10"/>
  <c r="H828" i="10"/>
  <c r="K764" i="10"/>
  <c r="H764" i="10"/>
  <c r="K696" i="10"/>
  <c r="H696" i="10"/>
  <c r="K632" i="10"/>
  <c r="H632" i="10"/>
  <c r="K564" i="10"/>
  <c r="H564" i="10"/>
  <c r="K496" i="10"/>
  <c r="H496" i="10"/>
  <c r="K428" i="10"/>
  <c r="H428" i="10"/>
  <c r="K360" i="10"/>
  <c r="H360" i="10"/>
  <c r="K300" i="10"/>
  <c r="H300" i="10"/>
  <c r="K248" i="10"/>
  <c r="H248" i="10"/>
  <c r="K240" i="10"/>
  <c r="H240" i="10"/>
  <c r="K236" i="10"/>
  <c r="H236" i="10"/>
  <c r="K228" i="10"/>
  <c r="H228" i="10"/>
  <c r="K224" i="10"/>
  <c r="H224" i="10"/>
  <c r="K220" i="10"/>
  <c r="H220" i="10"/>
  <c r="K216" i="10"/>
  <c r="H216" i="10"/>
  <c r="K212" i="10"/>
  <c r="H212" i="10"/>
  <c r="K208" i="10"/>
  <c r="H208" i="10"/>
  <c r="K204" i="10"/>
  <c r="H204" i="10"/>
  <c r="K200" i="10"/>
  <c r="H200" i="10"/>
  <c r="K196" i="10"/>
  <c r="H196" i="10"/>
  <c r="K192" i="10"/>
  <c r="H192" i="10"/>
  <c r="K188" i="10"/>
  <c r="H188" i="10"/>
  <c r="K184" i="10"/>
  <c r="H184" i="10"/>
  <c r="K180" i="10"/>
  <c r="H180" i="10"/>
  <c r="K176" i="10"/>
  <c r="H176" i="10"/>
  <c r="K172" i="10"/>
  <c r="H172" i="10"/>
  <c r="K164" i="10"/>
  <c r="H164" i="10"/>
  <c r="K160" i="10"/>
  <c r="H160" i="10"/>
  <c r="K156" i="10"/>
  <c r="H156" i="10"/>
  <c r="K152" i="10"/>
  <c r="H152" i="10"/>
  <c r="K148" i="10"/>
  <c r="H148" i="10"/>
  <c r="K144" i="10"/>
  <c r="H144" i="10"/>
  <c r="K140" i="10"/>
  <c r="H140" i="10"/>
  <c r="K136" i="10"/>
  <c r="H136" i="10"/>
  <c r="K132" i="10"/>
  <c r="H132" i="10"/>
  <c r="K128" i="10"/>
  <c r="H128" i="10"/>
  <c r="K124" i="10"/>
  <c r="H124" i="10"/>
  <c r="K120" i="10"/>
  <c r="H120" i="10"/>
  <c r="K116" i="10"/>
  <c r="H116" i="10"/>
  <c r="K112" i="10"/>
  <c r="H112" i="10"/>
  <c r="K108" i="10"/>
  <c r="H108" i="10"/>
  <c r="K104" i="10"/>
  <c r="H104" i="10"/>
  <c r="K100" i="10"/>
  <c r="H100" i="10"/>
  <c r="K96" i="10"/>
  <c r="H96" i="10"/>
  <c r="K92" i="10"/>
  <c r="H92" i="10"/>
  <c r="K88" i="10"/>
  <c r="H88" i="10"/>
  <c r="K84" i="10"/>
  <c r="H84" i="10"/>
  <c r="K80" i="10"/>
  <c r="H80" i="10"/>
  <c r="K76" i="10"/>
  <c r="H76" i="10"/>
  <c r="K72" i="10"/>
  <c r="H72" i="10"/>
  <c r="K68" i="10"/>
  <c r="H68" i="10"/>
  <c r="K64" i="10"/>
  <c r="H64" i="10"/>
  <c r="K60" i="10"/>
  <c r="H60" i="10"/>
  <c r="K56" i="10"/>
  <c r="H56" i="10"/>
  <c r="K52" i="10"/>
  <c r="H52" i="10"/>
  <c r="K48" i="10"/>
  <c r="H48" i="10"/>
  <c r="K44" i="10"/>
  <c r="H44" i="10"/>
  <c r="K40" i="10"/>
  <c r="H40" i="10"/>
  <c r="K36" i="10"/>
  <c r="H36" i="10"/>
  <c r="K32" i="10"/>
  <c r="H32" i="10"/>
  <c r="K28" i="10"/>
  <c r="H28" i="10"/>
  <c r="K24" i="10"/>
  <c r="H24" i="10"/>
  <c r="K20" i="10"/>
  <c r="H20" i="10"/>
  <c r="K16" i="10"/>
  <c r="H16" i="10"/>
  <c r="K12" i="10"/>
  <c r="H12" i="10"/>
  <c r="K8" i="10"/>
  <c r="H8" i="10"/>
  <c r="K4" i="10"/>
  <c r="H4" i="10"/>
  <c r="I785" i="10"/>
  <c r="I1515" i="10"/>
  <c r="I1311" i="10"/>
  <c r="I226" i="10"/>
  <c r="I1185" i="10"/>
  <c r="I1780" i="10"/>
  <c r="I304" i="10"/>
  <c r="I1323" i="10"/>
  <c r="J1147" i="10"/>
  <c r="J1083" i="10"/>
  <c r="J1019" i="10"/>
  <c r="J851" i="10"/>
  <c r="J579" i="10"/>
  <c r="J507" i="10"/>
  <c r="J339" i="10"/>
  <c r="J163" i="10"/>
  <c r="J11" i="10"/>
  <c r="I1019" i="10"/>
  <c r="I545" i="10"/>
  <c r="I507" i="10"/>
  <c r="I1489" i="10"/>
  <c r="I1425" i="10"/>
  <c r="I1361" i="10"/>
  <c r="I1297" i="10"/>
  <c r="I1281" i="10"/>
  <c r="I1265" i="10"/>
  <c r="I1249" i="10"/>
  <c r="I1201" i="10"/>
  <c r="I1169" i="10"/>
  <c r="I1105" i="10"/>
  <c r="I1041" i="10"/>
  <c r="I977" i="10"/>
  <c r="I953" i="10"/>
  <c r="J785" i="10"/>
  <c r="J713" i="10"/>
  <c r="J545" i="10"/>
  <c r="J273" i="10"/>
  <c r="I1812" i="10"/>
  <c r="J648" i="10"/>
  <c r="J476" i="10"/>
  <c r="J404" i="10"/>
  <c r="J376" i="10"/>
  <c r="J348" i="10"/>
  <c r="J340" i="10"/>
  <c r="J328" i="10"/>
  <c r="J312" i="10"/>
  <c r="J304" i="10"/>
  <c r="J300" i="10"/>
  <c r="J284" i="10"/>
  <c r="J276" i="10"/>
  <c r="J264" i="10"/>
  <c r="J240" i="10"/>
  <c r="J236" i="10"/>
  <c r="J96" i="10"/>
  <c r="J56" i="10"/>
  <c r="J32" i="10"/>
  <c r="I96" i="10"/>
  <c r="I11" i="10"/>
  <c r="J1824" i="10"/>
  <c r="I1824" i="10"/>
  <c r="J1820" i="10"/>
  <c r="I1820" i="10"/>
  <c r="J1816" i="10"/>
  <c r="I1816" i="10"/>
  <c r="J1812" i="10"/>
  <c r="J1808" i="10"/>
  <c r="I1808" i="10"/>
  <c r="J1804" i="10"/>
  <c r="I1804" i="10"/>
  <c r="J1800" i="10"/>
  <c r="I1800" i="10"/>
  <c r="J1796" i="10"/>
  <c r="I1796" i="10"/>
  <c r="J1792" i="10"/>
  <c r="I1792" i="10"/>
  <c r="J1788" i="10"/>
  <c r="I1788" i="10"/>
  <c r="J1784" i="10"/>
  <c r="I1784" i="10"/>
  <c r="J1780" i="10"/>
  <c r="J1776" i="10"/>
  <c r="I1776" i="10"/>
  <c r="J1772" i="10"/>
  <c r="I1772" i="10"/>
  <c r="J1768" i="10"/>
  <c r="I1768" i="10"/>
  <c r="J1764" i="10"/>
  <c r="I1764" i="10"/>
  <c r="J1760" i="10"/>
  <c r="I1760" i="10"/>
  <c r="J1756" i="10"/>
  <c r="I1756" i="10"/>
  <c r="J1752" i="10"/>
  <c r="I1752" i="10"/>
  <c r="J1748" i="10"/>
  <c r="I1748" i="10"/>
  <c r="J1744" i="10"/>
  <c r="I1744" i="10"/>
  <c r="J1740" i="10"/>
  <c r="I1740" i="10"/>
  <c r="J1736" i="10"/>
  <c r="I1736" i="10"/>
  <c r="J1732" i="10"/>
  <c r="I1732" i="10"/>
  <c r="J1728" i="10"/>
  <c r="I1728" i="10"/>
  <c r="J1724" i="10"/>
  <c r="I1724" i="10"/>
  <c r="J1720" i="10"/>
  <c r="I1720" i="10"/>
  <c r="J1716" i="10"/>
  <c r="I1716" i="10"/>
  <c r="J1712" i="10"/>
  <c r="J1708" i="10"/>
  <c r="I1708" i="10"/>
  <c r="J1704" i="10"/>
  <c r="I1704" i="10"/>
  <c r="J1700" i="10"/>
  <c r="I1700" i="10"/>
  <c r="J1696" i="10"/>
  <c r="I1696" i="10"/>
  <c r="J1692" i="10"/>
  <c r="I1692" i="10"/>
  <c r="J1688" i="10"/>
  <c r="I1688" i="10"/>
  <c r="J1684" i="10"/>
  <c r="I1684" i="10"/>
  <c r="J1680" i="10"/>
  <c r="I1680" i="10"/>
  <c r="J1676" i="10"/>
  <c r="I1676" i="10"/>
  <c r="J1672" i="10"/>
  <c r="I1672" i="10"/>
  <c r="J1668" i="10"/>
  <c r="I1668" i="10"/>
  <c r="J1664" i="10"/>
  <c r="I1664" i="10"/>
  <c r="J1660" i="10"/>
  <c r="I1660" i="10"/>
  <c r="J1656" i="10"/>
  <c r="I1656" i="10"/>
  <c r="J1652" i="10"/>
  <c r="I1652" i="10"/>
  <c r="J1648" i="10"/>
  <c r="I1648" i="10"/>
  <c r="J1644" i="10"/>
  <c r="I1644" i="10"/>
  <c r="J1640" i="10"/>
  <c r="I1640" i="10"/>
  <c r="J1636" i="10"/>
  <c r="I1636" i="10"/>
  <c r="J1632" i="10"/>
  <c r="I1632" i="10"/>
  <c r="J1628" i="10"/>
  <c r="I1628" i="10"/>
  <c r="J1624" i="10"/>
  <c r="I1624" i="10"/>
  <c r="J1620" i="10"/>
  <c r="I1620" i="10"/>
  <c r="J1616" i="10"/>
  <c r="I1616" i="10"/>
  <c r="J1612" i="10"/>
  <c r="I1612" i="10"/>
  <c r="J1608" i="10"/>
  <c r="I1608" i="10"/>
  <c r="J1604" i="10"/>
  <c r="I1604" i="10"/>
  <c r="J1600" i="10"/>
  <c r="I1600" i="10"/>
  <c r="J1596" i="10"/>
  <c r="I1596" i="10"/>
  <c r="J1592" i="10"/>
  <c r="I1592" i="10"/>
  <c r="J1588" i="10"/>
  <c r="I1588" i="10"/>
  <c r="J1584" i="10"/>
  <c r="I1584" i="10"/>
  <c r="J1580" i="10"/>
  <c r="I1580" i="10"/>
  <c r="J1576" i="10"/>
  <c r="I1576" i="10"/>
  <c r="J1572" i="10"/>
  <c r="I1572" i="10"/>
  <c r="J1568" i="10"/>
  <c r="I1568" i="10"/>
  <c r="J1564" i="10"/>
  <c r="I1564" i="10"/>
  <c r="J1560" i="10"/>
  <c r="I1560" i="10"/>
  <c r="J1556" i="10"/>
  <c r="I1556" i="10"/>
  <c r="J1552" i="10"/>
  <c r="I1552" i="10"/>
  <c r="J1548" i="10"/>
  <c r="I1548" i="10"/>
  <c r="J1544" i="10"/>
  <c r="I1544" i="10"/>
  <c r="J1540" i="10"/>
  <c r="I1540" i="10"/>
  <c r="J1536" i="10"/>
  <c r="I1536" i="10"/>
  <c r="J1532" i="10"/>
  <c r="I1532" i="10"/>
  <c r="J1528" i="10"/>
  <c r="I1528" i="10"/>
  <c r="J1524" i="10"/>
  <c r="I1524" i="10"/>
  <c r="J1520" i="10"/>
  <c r="I1520" i="10"/>
  <c r="J1516" i="10"/>
  <c r="I1516" i="10"/>
  <c r="J1512" i="10"/>
  <c r="I1512" i="10"/>
  <c r="J1508" i="10"/>
  <c r="I1508" i="10"/>
  <c r="J1504" i="10"/>
  <c r="I1504" i="10"/>
  <c r="J1500" i="10"/>
  <c r="I1500" i="10"/>
  <c r="J1496" i="10"/>
  <c r="I1496" i="10"/>
  <c r="J1492" i="10"/>
  <c r="I1492" i="10"/>
  <c r="J1488" i="10"/>
  <c r="I1488" i="10"/>
  <c r="J1484" i="10"/>
  <c r="I1484" i="10"/>
  <c r="J1480" i="10"/>
  <c r="I1480" i="10"/>
  <c r="J1476" i="10"/>
  <c r="I1476" i="10"/>
  <c r="J1472" i="10"/>
  <c r="I1472" i="10"/>
  <c r="J1468" i="10"/>
  <c r="I1468" i="10"/>
  <c r="J1464" i="10"/>
  <c r="I1464" i="10"/>
  <c r="J1460" i="10"/>
  <c r="I1460" i="10"/>
  <c r="J1456" i="10"/>
  <c r="I1456" i="10"/>
  <c r="J1452" i="10"/>
  <c r="I1452" i="10"/>
  <c r="J1448" i="10"/>
  <c r="I1448" i="10"/>
  <c r="J1444" i="10"/>
  <c r="I1444" i="10"/>
  <c r="J1440" i="10"/>
  <c r="I1440" i="10"/>
  <c r="J1436" i="10"/>
  <c r="I1436" i="10"/>
  <c r="J1432" i="10"/>
  <c r="I1432" i="10"/>
  <c r="J1428" i="10"/>
  <c r="I1428" i="10"/>
  <c r="J1424" i="10"/>
  <c r="I1424" i="10"/>
  <c r="J1420" i="10"/>
  <c r="I1420" i="10"/>
  <c r="J1416" i="10"/>
  <c r="I1416" i="10"/>
  <c r="J1412" i="10"/>
  <c r="J1408" i="10"/>
  <c r="I1408" i="10"/>
  <c r="J1404" i="10"/>
  <c r="I1404" i="10"/>
  <c r="J1400" i="10"/>
  <c r="I1400" i="10"/>
  <c r="J1396" i="10"/>
  <c r="I1396" i="10"/>
  <c r="J1392" i="10"/>
  <c r="I1392" i="10"/>
  <c r="J1388" i="10"/>
  <c r="I1388" i="10"/>
  <c r="J1384" i="10"/>
  <c r="I1384" i="10"/>
  <c r="J1380" i="10"/>
  <c r="I1380" i="10"/>
  <c r="J1376" i="10"/>
  <c r="I1376" i="10"/>
  <c r="J1372" i="10"/>
  <c r="I1372" i="10"/>
  <c r="J1368" i="10"/>
  <c r="I1368" i="10"/>
  <c r="J1364" i="10"/>
  <c r="I1364" i="10"/>
  <c r="J1360" i="10"/>
  <c r="I1360" i="10"/>
  <c r="J1356" i="10"/>
  <c r="I1356" i="10"/>
  <c r="J1352" i="10"/>
  <c r="I1352" i="10"/>
  <c r="J1348" i="10"/>
  <c r="I1348" i="10"/>
  <c r="J1344" i="10"/>
  <c r="I1344" i="10"/>
  <c r="J1340" i="10"/>
  <c r="I1340" i="10"/>
  <c r="J1336" i="10"/>
  <c r="I1336" i="10"/>
  <c r="J1332" i="10"/>
  <c r="I1332" i="10"/>
  <c r="J1328" i="10"/>
  <c r="I1328" i="10"/>
  <c r="J1324" i="10"/>
  <c r="I1324" i="10"/>
  <c r="J1320" i="10"/>
  <c r="I1320" i="10"/>
  <c r="J1316" i="10"/>
  <c r="I1316" i="10"/>
  <c r="J1312" i="10"/>
  <c r="I1312" i="10"/>
  <c r="J1308" i="10"/>
  <c r="I1308" i="10"/>
  <c r="J1304" i="10"/>
  <c r="I1304" i="10"/>
  <c r="J1300" i="10"/>
  <c r="I1300" i="10"/>
  <c r="J1296" i="10"/>
  <c r="I1296" i="10"/>
  <c r="J1292" i="10"/>
  <c r="I1292" i="10"/>
  <c r="J1288" i="10"/>
  <c r="I1288" i="10"/>
  <c r="J1284" i="10"/>
  <c r="I1284" i="10"/>
  <c r="J1280" i="10"/>
  <c r="I1280" i="10"/>
  <c r="J1276" i="10"/>
  <c r="I1276" i="10"/>
  <c r="J1272" i="10"/>
  <c r="I1272" i="10"/>
  <c r="J1268" i="10"/>
  <c r="I1268" i="10"/>
  <c r="J1264" i="10"/>
  <c r="I1264" i="10"/>
  <c r="J1260" i="10"/>
  <c r="I1260" i="10"/>
  <c r="J1256" i="10"/>
  <c r="I1256" i="10"/>
  <c r="J1252" i="10"/>
  <c r="I1252" i="10"/>
  <c r="J1248" i="10"/>
  <c r="I1248" i="10"/>
  <c r="J1244" i="10"/>
  <c r="I1244" i="10"/>
  <c r="J1240" i="10"/>
  <c r="I1240" i="10"/>
  <c r="J1236" i="10"/>
  <c r="I1236" i="10"/>
  <c r="J1232" i="10"/>
  <c r="I1232" i="10"/>
  <c r="J1228" i="10"/>
  <c r="I1228" i="10"/>
  <c r="J1224" i="10"/>
  <c r="I1224" i="10"/>
  <c r="J1220" i="10"/>
  <c r="I1220" i="10"/>
  <c r="J1216" i="10"/>
  <c r="I1216" i="10"/>
  <c r="J1212" i="10"/>
  <c r="I1212" i="10"/>
  <c r="J1208" i="10"/>
  <c r="I1208" i="10"/>
  <c r="J1204" i="10"/>
  <c r="I1204" i="10"/>
  <c r="J1200" i="10"/>
  <c r="I1200" i="10"/>
  <c r="J1196" i="10"/>
  <c r="I1196" i="10"/>
  <c r="I1712" i="10"/>
  <c r="J2" i="10"/>
  <c r="I2" i="10"/>
  <c r="I1617" i="10"/>
  <c r="I1819" i="10"/>
  <c r="I1787" i="10"/>
  <c r="I1631" i="10"/>
  <c r="I1412" i="10"/>
  <c r="I1722" i="10"/>
  <c r="I1690" i="10"/>
  <c r="J1192" i="10"/>
  <c r="I1192" i="10"/>
  <c r="J1188" i="10"/>
  <c r="I1188" i="10"/>
  <c r="J1184" i="10"/>
  <c r="I1184" i="10"/>
  <c r="J1180" i="10"/>
  <c r="I1180" i="10"/>
  <c r="J1176" i="10"/>
  <c r="I1176" i="10"/>
  <c r="J1172" i="10"/>
  <c r="I1172" i="10"/>
  <c r="J1168" i="10"/>
  <c r="I1168" i="10"/>
  <c r="J1164" i="10"/>
  <c r="I1164" i="10"/>
  <c r="J1160" i="10"/>
  <c r="I1160" i="10"/>
  <c r="J1156" i="10"/>
  <c r="I1156" i="10"/>
  <c r="J1152" i="10"/>
  <c r="I1152" i="10"/>
  <c r="J1148" i="10"/>
  <c r="I1148" i="10"/>
  <c r="J1144" i="10"/>
  <c r="I1144" i="10"/>
  <c r="J1140" i="10"/>
  <c r="I1140" i="10"/>
  <c r="J1136" i="10"/>
  <c r="I1136" i="10"/>
  <c r="J1132" i="10"/>
  <c r="I1132" i="10"/>
  <c r="J1128" i="10"/>
  <c r="I1128" i="10"/>
  <c r="J1124" i="10"/>
  <c r="J1120" i="10"/>
  <c r="I1120" i="10"/>
  <c r="J1116" i="10"/>
  <c r="I1116" i="10"/>
  <c r="J1112" i="10"/>
  <c r="I1112" i="10"/>
  <c r="J1108" i="10"/>
  <c r="I1108" i="10"/>
  <c r="J1104" i="10"/>
  <c r="I1104" i="10"/>
  <c r="J1100" i="10"/>
  <c r="I1100" i="10"/>
  <c r="J1096" i="10"/>
  <c r="I1096" i="10"/>
  <c r="I1092" i="10"/>
  <c r="J1088" i="10"/>
  <c r="I1088" i="10"/>
  <c r="J1084" i="10"/>
  <c r="I1084" i="10"/>
  <c r="J1080" i="10"/>
  <c r="I1080" i="10"/>
  <c r="J1076" i="10"/>
  <c r="I1076" i="10"/>
  <c r="J1072" i="10"/>
  <c r="I1072" i="10"/>
  <c r="J1068" i="10"/>
  <c r="I1068" i="10"/>
  <c r="J1064" i="10"/>
  <c r="I1064" i="10"/>
  <c r="J1060" i="10"/>
  <c r="J1056" i="10"/>
  <c r="I1056" i="10"/>
  <c r="J1052" i="10"/>
  <c r="I1052" i="10"/>
  <c r="J1048" i="10"/>
  <c r="I1048" i="10"/>
  <c r="J1044" i="10"/>
  <c r="I1044" i="10"/>
  <c r="J1040" i="10"/>
  <c r="I1040" i="10"/>
  <c r="J1036" i="10"/>
  <c r="I1036" i="10"/>
  <c r="J1032" i="10"/>
  <c r="I1032" i="10"/>
  <c r="J1028" i="10"/>
  <c r="I1028" i="10"/>
  <c r="J1024" i="10"/>
  <c r="I1024" i="10"/>
  <c r="J1020" i="10"/>
  <c r="I1020" i="10"/>
  <c r="J1016" i="10"/>
  <c r="I1016" i="10"/>
  <c r="J1012" i="10"/>
  <c r="I1012" i="10"/>
  <c r="J1008" i="10"/>
  <c r="I1008" i="10"/>
  <c r="J1004" i="10"/>
  <c r="I1004" i="10"/>
  <c r="J1000" i="10"/>
  <c r="I1000" i="10"/>
  <c r="J996" i="10"/>
  <c r="J992" i="10"/>
  <c r="I992" i="10"/>
  <c r="J988" i="10"/>
  <c r="I988" i="10"/>
  <c r="J984" i="10"/>
  <c r="I984" i="10"/>
  <c r="J980" i="10"/>
  <c r="I980" i="10"/>
  <c r="J976" i="10"/>
  <c r="I976" i="10"/>
  <c r="J972" i="10"/>
  <c r="I972" i="10"/>
  <c r="J968" i="10"/>
  <c r="I968" i="10"/>
  <c r="I964" i="10"/>
  <c r="J964" i="10"/>
  <c r="J960" i="10"/>
  <c r="I960" i="10"/>
  <c r="J956" i="10"/>
  <c r="I956" i="10"/>
  <c r="J952" i="10"/>
  <c r="I952" i="10"/>
  <c r="J948" i="10"/>
  <c r="I948" i="10"/>
  <c r="J944" i="10"/>
  <c r="I944" i="10"/>
  <c r="J940" i="10"/>
  <c r="I940" i="10"/>
  <c r="J936" i="10"/>
  <c r="I936" i="10"/>
  <c r="I932" i="10"/>
  <c r="J932" i="10"/>
  <c r="J928" i="10"/>
  <c r="I928" i="10"/>
  <c r="J924" i="10"/>
  <c r="I924" i="10"/>
  <c r="J920" i="10"/>
  <c r="I920" i="10"/>
  <c r="J916" i="10"/>
  <c r="J912" i="10"/>
  <c r="I912" i="10"/>
  <c r="J908" i="10"/>
  <c r="I908" i="10"/>
  <c r="J904" i="10"/>
  <c r="I904" i="10"/>
  <c r="J900" i="10"/>
  <c r="I900" i="10"/>
  <c r="J896" i="10"/>
  <c r="I896" i="10"/>
  <c r="J892" i="10"/>
  <c r="I892" i="10"/>
  <c r="J888" i="10"/>
  <c r="J884" i="10"/>
  <c r="I884" i="10"/>
  <c r="J880" i="10"/>
  <c r="I880" i="10"/>
  <c r="J876" i="10"/>
  <c r="I876" i="10"/>
  <c r="J872" i="10"/>
  <c r="I872" i="10"/>
  <c r="J868" i="10"/>
  <c r="I868" i="10"/>
  <c r="J864" i="10"/>
  <c r="I864" i="10"/>
  <c r="J860" i="10"/>
  <c r="I860" i="10"/>
  <c r="J856" i="10"/>
  <c r="I856" i="10"/>
  <c r="J852" i="10"/>
  <c r="I852" i="10"/>
  <c r="J848" i="10"/>
  <c r="I848" i="10"/>
  <c r="J844" i="10"/>
  <c r="I844" i="10"/>
  <c r="J840" i="10"/>
  <c r="I840" i="10"/>
  <c r="I836" i="10"/>
  <c r="J836" i="10"/>
  <c r="J832" i="10"/>
  <c r="I832" i="10"/>
  <c r="J828" i="10"/>
  <c r="I828" i="10"/>
  <c r="J824" i="10"/>
  <c r="I824" i="10"/>
  <c r="J820" i="10"/>
  <c r="I820" i="10"/>
  <c r="J816" i="10"/>
  <c r="J812" i="10"/>
  <c r="I812" i="10"/>
  <c r="J808" i="10"/>
  <c r="I808" i="10"/>
  <c r="I804" i="10"/>
  <c r="J804" i="10"/>
  <c r="J800" i="10"/>
  <c r="I800" i="10"/>
  <c r="J796" i="10"/>
  <c r="I796" i="10"/>
  <c r="J792" i="10"/>
  <c r="I792" i="10"/>
  <c r="J788" i="10"/>
  <c r="I788" i="10"/>
  <c r="J784" i="10"/>
  <c r="I784" i="10"/>
  <c r="J780" i="10"/>
  <c r="I780" i="10"/>
  <c r="J776" i="10"/>
  <c r="I776" i="10"/>
  <c r="J772" i="10"/>
  <c r="I772" i="10"/>
  <c r="J768" i="10"/>
  <c r="I768" i="10"/>
  <c r="J764" i="10"/>
  <c r="I764" i="10"/>
  <c r="J760" i="10"/>
  <c r="I760" i="10"/>
  <c r="J756" i="10"/>
  <c r="I756" i="10"/>
  <c r="J752" i="10"/>
  <c r="I752" i="10"/>
  <c r="J748" i="10"/>
  <c r="J744" i="10"/>
  <c r="I744" i="10"/>
  <c r="J740" i="10"/>
  <c r="I740" i="10"/>
  <c r="J736" i="10"/>
  <c r="I736" i="10"/>
  <c r="J732" i="10"/>
  <c r="I732" i="10"/>
  <c r="J728" i="10"/>
  <c r="I728" i="10"/>
  <c r="J724" i="10"/>
  <c r="I724" i="10"/>
  <c r="J720" i="10"/>
  <c r="I720" i="10"/>
  <c r="J716" i="10"/>
  <c r="I716" i="10"/>
  <c r="J712" i="10"/>
  <c r="I712" i="10"/>
  <c r="J708" i="10"/>
  <c r="I708" i="10"/>
  <c r="J704" i="10"/>
  <c r="I704" i="10"/>
  <c r="J700" i="10"/>
  <c r="I700" i="10"/>
  <c r="J696" i="10"/>
  <c r="I696" i="10"/>
  <c r="J692" i="10"/>
  <c r="I692" i="10"/>
  <c r="J688" i="10"/>
  <c r="I688" i="10"/>
  <c r="J684" i="10"/>
  <c r="I684" i="10"/>
  <c r="J680" i="10"/>
  <c r="I680" i="10"/>
  <c r="J676" i="10"/>
  <c r="I676" i="10"/>
  <c r="J672" i="10"/>
  <c r="I672" i="10"/>
  <c r="J668" i="10"/>
  <c r="I668" i="10"/>
  <c r="J664" i="10"/>
  <c r="I664" i="10"/>
  <c r="J660" i="10"/>
  <c r="I660" i="10"/>
  <c r="J656" i="10"/>
  <c r="I656" i="10"/>
  <c r="J652" i="10"/>
  <c r="I652" i="10"/>
  <c r="J644" i="10"/>
  <c r="I644" i="10"/>
  <c r="J640" i="10"/>
  <c r="I640" i="10"/>
  <c r="J636" i="10"/>
  <c r="I636" i="10"/>
  <c r="J632" i="10"/>
  <c r="I632" i="10"/>
  <c r="J628" i="10"/>
  <c r="I628" i="10"/>
  <c r="J624" i="10"/>
  <c r="I624" i="10"/>
  <c r="J620" i="10"/>
  <c r="I620" i="10"/>
  <c r="J616" i="10"/>
  <c r="I616" i="10"/>
  <c r="J612" i="10"/>
  <c r="I612" i="10"/>
  <c r="J608" i="10"/>
  <c r="I608" i="10"/>
  <c r="J604" i="10"/>
  <c r="I604" i="10"/>
  <c r="J600" i="10"/>
  <c r="I600" i="10"/>
  <c r="J596" i="10"/>
  <c r="I596" i="10"/>
  <c r="J592" i="10"/>
  <c r="I592" i="10"/>
  <c r="J588" i="10"/>
  <c r="I588" i="10"/>
  <c r="J584" i="10"/>
  <c r="I584" i="10"/>
  <c r="J580" i="10"/>
  <c r="I580" i="10"/>
  <c r="J576" i="10"/>
  <c r="I576" i="10"/>
  <c r="J572" i="10"/>
  <c r="I572" i="10"/>
  <c r="J568" i="10"/>
  <c r="I568" i="10"/>
  <c r="J564" i="10"/>
  <c r="I564" i="10"/>
  <c r="J560" i="10"/>
  <c r="I560" i="10"/>
  <c r="J556" i="10"/>
  <c r="I556" i="10"/>
  <c r="J552" i="10"/>
  <c r="I552" i="10"/>
  <c r="J548" i="10"/>
  <c r="I548" i="10"/>
  <c r="J544" i="10"/>
  <c r="I544" i="10"/>
  <c r="J540" i="10"/>
  <c r="I540" i="10"/>
  <c r="J536" i="10"/>
  <c r="I536" i="10"/>
  <c r="J532" i="10"/>
  <c r="I532" i="10"/>
  <c r="J528" i="10"/>
  <c r="I528" i="10"/>
  <c r="J524" i="10"/>
  <c r="I524" i="10"/>
  <c r="J520" i="10"/>
  <c r="I520" i="10"/>
  <c r="J516" i="10"/>
  <c r="I516" i="10"/>
  <c r="J512" i="10"/>
  <c r="I512" i="10"/>
  <c r="J508" i="10"/>
  <c r="I508" i="10"/>
  <c r="J504" i="10"/>
  <c r="I504" i="10"/>
  <c r="J500" i="10"/>
  <c r="I500" i="10"/>
  <c r="J496" i="10"/>
  <c r="I496" i="10"/>
  <c r="J492" i="10"/>
  <c r="I492" i="10"/>
  <c r="J488" i="10"/>
  <c r="I488" i="10"/>
  <c r="J484" i="10"/>
  <c r="I484" i="10"/>
  <c r="J480" i="10"/>
  <c r="I480" i="10"/>
  <c r="J472" i="10"/>
  <c r="I472" i="10"/>
  <c r="J468" i="10"/>
  <c r="I468" i="10"/>
  <c r="J464" i="10"/>
  <c r="I464" i="10"/>
  <c r="J460" i="10"/>
  <c r="I460" i="10"/>
  <c r="J456" i="10"/>
  <c r="I456" i="10"/>
  <c r="J452" i="10"/>
  <c r="I452" i="10"/>
  <c r="J448" i="10"/>
  <c r="I448" i="10"/>
  <c r="J444" i="10"/>
  <c r="I444" i="10"/>
  <c r="J440" i="10"/>
  <c r="I440" i="10"/>
  <c r="J436" i="10"/>
  <c r="I436" i="10"/>
  <c r="J432" i="10"/>
  <c r="I432" i="10"/>
  <c r="J428" i="10"/>
  <c r="I428" i="10"/>
  <c r="J424" i="10"/>
  <c r="I424" i="10"/>
  <c r="J420" i="10"/>
  <c r="I420" i="10"/>
  <c r="J416" i="10"/>
  <c r="I416" i="10"/>
  <c r="J412" i="10"/>
  <c r="I412" i="10"/>
  <c r="J408" i="10"/>
  <c r="I408" i="10"/>
  <c r="J400" i="10"/>
  <c r="I400" i="10"/>
  <c r="J396" i="10"/>
  <c r="I396" i="10"/>
  <c r="J392" i="10"/>
  <c r="I392" i="10"/>
  <c r="J388" i="10"/>
  <c r="I388" i="10"/>
  <c r="J384" i="10"/>
  <c r="I384" i="10"/>
  <c r="J380" i="10"/>
  <c r="I380" i="10"/>
  <c r="J372" i="10"/>
  <c r="I372" i="10"/>
  <c r="J368" i="10"/>
  <c r="I368" i="10"/>
  <c r="J364" i="10"/>
  <c r="I364" i="10"/>
  <c r="J360" i="10"/>
  <c r="I360" i="10"/>
  <c r="I816" i="10"/>
  <c r="I273" i="10"/>
  <c r="J1827" i="10"/>
  <c r="J1823" i="10"/>
  <c r="I1823" i="10"/>
  <c r="J1819" i="10"/>
  <c r="J1815" i="10"/>
  <c r="I1815" i="10"/>
  <c r="J1811" i="10"/>
  <c r="J1807" i="10"/>
  <c r="I1807" i="10"/>
  <c r="J1803" i="10"/>
  <c r="J1799" i="10"/>
  <c r="I1799" i="10"/>
  <c r="J1795" i="10"/>
  <c r="J1791" i="10"/>
  <c r="I1791" i="10"/>
  <c r="J1787" i="10"/>
  <c r="J1783" i="10"/>
  <c r="I1783" i="10"/>
  <c r="J1779" i="10"/>
  <c r="I1779" i="10"/>
  <c r="J1775" i="10"/>
  <c r="I1775" i="10"/>
  <c r="J1771" i="10"/>
  <c r="I1771" i="10"/>
  <c r="J1767" i="10"/>
  <c r="I1767" i="10"/>
  <c r="J1763" i="10"/>
  <c r="I1763" i="10"/>
  <c r="J1759" i="10"/>
  <c r="I1759" i="10"/>
  <c r="J1755" i="10"/>
  <c r="I1755" i="10"/>
  <c r="J1751" i="10"/>
  <c r="I1751" i="10"/>
  <c r="J1747" i="10"/>
  <c r="I1747" i="10"/>
  <c r="J1743" i="10"/>
  <c r="I1743" i="10"/>
  <c r="J1739" i="10"/>
  <c r="I1739" i="10"/>
  <c r="J1735" i="10"/>
  <c r="I1735" i="10"/>
  <c r="J1731" i="10"/>
  <c r="I1731" i="10"/>
  <c r="J1727" i="10"/>
  <c r="I1727" i="10"/>
  <c r="J1723" i="10"/>
  <c r="I1723" i="10"/>
  <c r="J1719" i="10"/>
  <c r="I1719" i="10"/>
  <c r="J1715" i="10"/>
  <c r="I1715" i="10"/>
  <c r="J1711" i="10"/>
  <c r="I1711" i="10"/>
  <c r="J1707" i="10"/>
  <c r="I1707" i="10"/>
  <c r="J1703" i="10"/>
  <c r="I1703" i="10"/>
  <c r="J1699" i="10"/>
  <c r="I1699" i="10"/>
  <c r="J1695" i="10"/>
  <c r="I1695" i="10"/>
  <c r="J1691" i="10"/>
  <c r="I1691" i="10"/>
  <c r="J1687" i="10"/>
  <c r="I1687" i="10"/>
  <c r="J1683" i="10"/>
  <c r="I1683" i="10"/>
  <c r="J1679" i="10"/>
  <c r="I1679" i="10"/>
  <c r="J1675" i="10"/>
  <c r="I1675" i="10"/>
  <c r="J1671" i="10"/>
  <c r="I1671" i="10"/>
  <c r="J1667" i="10"/>
  <c r="I1667" i="10"/>
  <c r="J1663" i="10"/>
  <c r="I1663" i="10"/>
  <c r="J1659" i="10"/>
  <c r="I1659" i="10"/>
  <c r="J1655" i="10"/>
  <c r="I1655" i="10"/>
  <c r="J1651" i="10"/>
  <c r="I1651" i="10"/>
  <c r="J1647" i="10"/>
  <c r="I1647" i="10"/>
  <c r="J1643" i="10"/>
  <c r="J1639" i="10"/>
  <c r="I1639" i="10"/>
  <c r="J1635" i="10"/>
  <c r="I1635" i="10"/>
  <c r="J1631" i="10"/>
  <c r="J1627" i="10"/>
  <c r="I1627" i="10"/>
  <c r="J1623" i="10"/>
  <c r="I1623" i="10"/>
  <c r="J1619" i="10"/>
  <c r="I1619" i="10"/>
  <c r="J1615" i="10"/>
  <c r="I1615" i="10"/>
  <c r="J1611" i="10"/>
  <c r="I1611" i="10"/>
  <c r="J1607" i="10"/>
  <c r="I1607" i="10"/>
  <c r="J1603" i="10"/>
  <c r="I1603" i="10"/>
  <c r="J1599" i="10"/>
  <c r="I1599" i="10"/>
  <c r="J1595" i="10"/>
  <c r="I1595" i="10"/>
  <c r="J1591" i="10"/>
  <c r="I1591" i="10"/>
  <c r="J1587" i="10"/>
  <c r="I1587" i="10"/>
  <c r="J1583" i="10"/>
  <c r="I1583" i="10"/>
  <c r="J1579" i="10"/>
  <c r="J1575" i="10"/>
  <c r="I1575" i="10"/>
  <c r="J1571" i="10"/>
  <c r="I1571" i="10"/>
  <c r="J1567" i="10"/>
  <c r="J1563" i="10"/>
  <c r="I1563" i="10"/>
  <c r="J1559" i="10"/>
  <c r="I1559" i="10"/>
  <c r="J1555" i="10"/>
  <c r="I1555" i="10"/>
  <c r="J1551" i="10"/>
  <c r="I1551" i="10"/>
  <c r="J1547" i="10"/>
  <c r="I1547" i="10"/>
  <c r="J1543" i="10"/>
  <c r="I1543" i="10"/>
  <c r="J1539" i="10"/>
  <c r="I1539" i="10"/>
  <c r="J1535" i="10"/>
  <c r="I1535" i="10"/>
  <c r="J1531" i="10"/>
  <c r="I1531" i="10"/>
  <c r="J1527" i="10"/>
  <c r="I1527" i="10"/>
  <c r="J1523" i="10"/>
  <c r="I1523" i="10"/>
  <c r="J1519" i="10"/>
  <c r="I1519" i="10"/>
  <c r="J1515" i="10"/>
  <c r="J1511" i="10"/>
  <c r="I1511" i="10"/>
  <c r="J1507" i="10"/>
  <c r="I1507" i="10"/>
  <c r="J1503" i="10"/>
  <c r="J1499" i="10"/>
  <c r="I1499" i="10"/>
  <c r="J1495" i="10"/>
  <c r="I1495" i="10"/>
  <c r="J1491" i="10"/>
  <c r="I1491" i="10"/>
  <c r="J1487" i="10"/>
  <c r="I1487" i="10"/>
  <c r="J1483" i="10"/>
  <c r="I1483" i="10"/>
  <c r="J1479" i="10"/>
  <c r="I1479" i="10"/>
  <c r="J1475" i="10"/>
  <c r="I1475" i="10"/>
  <c r="J1471" i="10"/>
  <c r="I1471" i="10"/>
  <c r="J1467" i="10"/>
  <c r="I1467" i="10"/>
  <c r="J1463" i="10"/>
  <c r="I1463" i="10"/>
  <c r="J1459" i="10"/>
  <c r="I1459" i="10"/>
  <c r="J1455" i="10"/>
  <c r="I1455" i="10"/>
  <c r="J1451" i="10"/>
  <c r="J1447" i="10"/>
  <c r="I1447" i="10"/>
  <c r="J1443" i="10"/>
  <c r="I1443" i="10"/>
  <c r="J1439" i="10"/>
  <c r="J1435" i="10"/>
  <c r="I1435" i="10"/>
  <c r="J1431" i="10"/>
  <c r="I1431" i="10"/>
  <c r="J1427" i="10"/>
  <c r="I1427" i="10"/>
  <c r="J1423" i="10"/>
  <c r="I1423" i="10"/>
  <c r="J1419" i="10"/>
  <c r="I1419" i="10"/>
  <c r="J1415" i="10"/>
  <c r="I1415" i="10"/>
  <c r="J1411" i="10"/>
  <c r="I1411" i="10"/>
  <c r="J1407" i="10"/>
  <c r="I1407" i="10"/>
  <c r="J1403" i="10"/>
  <c r="I1403" i="10"/>
  <c r="J1399" i="10"/>
  <c r="I1399" i="10"/>
  <c r="J1395" i="10"/>
  <c r="I1395" i="10"/>
  <c r="J1391" i="10"/>
  <c r="I1391" i="10"/>
  <c r="J1387" i="10"/>
  <c r="J1383" i="10"/>
  <c r="I1383" i="10"/>
  <c r="J1379" i="10"/>
  <c r="I1379" i="10"/>
  <c r="J1375" i="10"/>
  <c r="J1371" i="10"/>
  <c r="I1371" i="10"/>
  <c r="J1367" i="10"/>
  <c r="I1367" i="10"/>
  <c r="J1363" i="10"/>
  <c r="I1363" i="10"/>
  <c r="J1359" i="10"/>
  <c r="I1359" i="10"/>
  <c r="J1355" i="10"/>
  <c r="I1355" i="10"/>
  <c r="J1351" i="10"/>
  <c r="I1351" i="10"/>
  <c r="J1347" i="10"/>
  <c r="I1347" i="10"/>
  <c r="J1343" i="10"/>
  <c r="I1343" i="10"/>
  <c r="J1339" i="10"/>
  <c r="I1339" i="10"/>
  <c r="J1335" i="10"/>
  <c r="I1335" i="10"/>
  <c r="J1331" i="10"/>
  <c r="I1331" i="10"/>
  <c r="J1327" i="10"/>
  <c r="I1327" i="10"/>
  <c r="J1323" i="10"/>
  <c r="J1319" i="10"/>
  <c r="I1319" i="10"/>
  <c r="J1315" i="10"/>
  <c r="I1315" i="10"/>
  <c r="J1311" i="10"/>
  <c r="J1307" i="10"/>
  <c r="I1307" i="10"/>
  <c r="J1303" i="10"/>
  <c r="I1303" i="10"/>
  <c r="J1299" i="10"/>
  <c r="I1299" i="10"/>
  <c r="J1295" i="10"/>
  <c r="I1295" i="10"/>
  <c r="J1291" i="10"/>
  <c r="I1291" i="10"/>
  <c r="J1287" i="10"/>
  <c r="I1287" i="10"/>
  <c r="J1283" i="10"/>
  <c r="I1283" i="10"/>
  <c r="J1279" i="10"/>
  <c r="I1279" i="10"/>
  <c r="J1275" i="10"/>
  <c r="I1275" i="10"/>
  <c r="J1271" i="10"/>
  <c r="I1271" i="10"/>
  <c r="J1267" i="10"/>
  <c r="I1267" i="10"/>
  <c r="J1263" i="10"/>
  <c r="I1263" i="10"/>
  <c r="J1259" i="10"/>
  <c r="I1259" i="10"/>
  <c r="J1255" i="10"/>
  <c r="I1255" i="10"/>
  <c r="J1251" i="10"/>
  <c r="I1251" i="10"/>
  <c r="J1247" i="10"/>
  <c r="I1247" i="10"/>
  <c r="J1243" i="10"/>
  <c r="I1243" i="10"/>
  <c r="J1239" i="10"/>
  <c r="I1239" i="10"/>
  <c r="J1235" i="10"/>
  <c r="I1235" i="10"/>
  <c r="J1231" i="10"/>
  <c r="I1231" i="10"/>
  <c r="J1227" i="10"/>
  <c r="I1227" i="10"/>
  <c r="J1223" i="10"/>
  <c r="I1223" i="10"/>
  <c r="J1219" i="10"/>
  <c r="I1219" i="10"/>
  <c r="J1215" i="10"/>
  <c r="I1215" i="10"/>
  <c r="J1211" i="10"/>
  <c r="I1211" i="10"/>
  <c r="J1207" i="10"/>
  <c r="I1207" i="10"/>
  <c r="J1203" i="10"/>
  <c r="I1203" i="10"/>
  <c r="J1199" i="10"/>
  <c r="I1199" i="10"/>
  <c r="J1195" i="10"/>
  <c r="I1195" i="10"/>
  <c r="J1191" i="10"/>
  <c r="I1191" i="10"/>
  <c r="J1187" i="10"/>
  <c r="I1187" i="10"/>
  <c r="J1183" i="10"/>
  <c r="I1183" i="10"/>
  <c r="J1179" i="10"/>
  <c r="I1179" i="10"/>
  <c r="J1175" i="10"/>
  <c r="I1175" i="10"/>
  <c r="J1171" i="10"/>
  <c r="I1171" i="10"/>
  <c r="J1167" i="10"/>
  <c r="I1167" i="10"/>
  <c r="J1163" i="10"/>
  <c r="I1163" i="10"/>
  <c r="J1159" i="10"/>
  <c r="I1159" i="10"/>
  <c r="J1155" i="10"/>
  <c r="I1155" i="10"/>
  <c r="J1151" i="10"/>
  <c r="I1151" i="10"/>
  <c r="J1143" i="10"/>
  <c r="I1143" i="10"/>
  <c r="J1139" i="10"/>
  <c r="I1139" i="10"/>
  <c r="J1135" i="10"/>
  <c r="I1135" i="10"/>
  <c r="J1131" i="10"/>
  <c r="I1131" i="10"/>
  <c r="J1127" i="10"/>
  <c r="I1127" i="10"/>
  <c r="J1123" i="10"/>
  <c r="I1123" i="10"/>
  <c r="J1119" i="10"/>
  <c r="I1119" i="10"/>
  <c r="J1115" i="10"/>
  <c r="I1115" i="10"/>
  <c r="J1111" i="10"/>
  <c r="I1111" i="10"/>
  <c r="J1107" i="10"/>
  <c r="I1107" i="10"/>
  <c r="J1103" i="10"/>
  <c r="I1103" i="10"/>
  <c r="J1099" i="10"/>
  <c r="I1099" i="10"/>
  <c r="J1095" i="10"/>
  <c r="I1095" i="10"/>
  <c r="I1091" i="10"/>
  <c r="J1091" i="10"/>
  <c r="J1087" i="10"/>
  <c r="I1087" i="10"/>
  <c r="J1079" i="10"/>
  <c r="I1079" i="10"/>
  <c r="J1075" i="10"/>
  <c r="I1075" i="10"/>
  <c r="J1071" i="10"/>
  <c r="I1071" i="10"/>
  <c r="J1067" i="10"/>
  <c r="I1067" i="10"/>
  <c r="J1063" i="10"/>
  <c r="I1063" i="10"/>
  <c r="J1059" i="10"/>
  <c r="I1059" i="10"/>
  <c r="J1055" i="10"/>
  <c r="I1055" i="10"/>
  <c r="J1051" i="10"/>
  <c r="I1051" i="10"/>
  <c r="J1047" i="10"/>
  <c r="I1047" i="10"/>
  <c r="J1043" i="10"/>
  <c r="I1043" i="10"/>
  <c r="J1039" i="10"/>
  <c r="I1039" i="10"/>
  <c r="J1035" i="10"/>
  <c r="I1035" i="10"/>
  <c r="J1031" i="10"/>
  <c r="I1031" i="10"/>
  <c r="J1027" i="10"/>
  <c r="I1027" i="10"/>
  <c r="J1023" i="10"/>
  <c r="I1023" i="10"/>
  <c r="J1015" i="10"/>
  <c r="I1015" i="10"/>
  <c r="J1011" i="10"/>
  <c r="I1011" i="10"/>
  <c r="J1007" i="10"/>
  <c r="I1007" i="10"/>
  <c r="J1003" i="10"/>
  <c r="I1003" i="10"/>
  <c r="J999" i="10"/>
  <c r="I999" i="10"/>
  <c r="J995" i="10"/>
  <c r="I995" i="10"/>
  <c r="J991" i="10"/>
  <c r="I991" i="10"/>
  <c r="J987" i="10"/>
  <c r="I987" i="10"/>
  <c r="J983" i="10"/>
  <c r="I983" i="10"/>
  <c r="J979" i="10"/>
  <c r="I979" i="10"/>
  <c r="J975" i="10"/>
  <c r="I975" i="10"/>
  <c r="J971" i="10"/>
  <c r="I971" i="10"/>
  <c r="J967" i="10"/>
  <c r="I967" i="10"/>
  <c r="I963" i="10"/>
  <c r="J963" i="10"/>
  <c r="J959" i="10"/>
  <c r="I959" i="10"/>
  <c r="J955" i="10"/>
  <c r="I955" i="10"/>
  <c r="J951" i="10"/>
  <c r="I951" i="10"/>
  <c r="J947" i="10"/>
  <c r="I947" i="10"/>
  <c r="J943" i="10"/>
  <c r="I943" i="10"/>
  <c r="J939" i="10"/>
  <c r="I939" i="10"/>
  <c r="J935" i="10"/>
  <c r="I935" i="10"/>
  <c r="I931" i="10"/>
  <c r="J931" i="10"/>
  <c r="J927" i="10"/>
  <c r="I927" i="10"/>
  <c r="J923" i="10"/>
  <c r="I923" i="10"/>
  <c r="J919" i="10"/>
  <c r="I919" i="10"/>
  <c r="J915" i="10"/>
  <c r="I915" i="10"/>
  <c r="J911" i="10"/>
  <c r="I911" i="10"/>
  <c r="J907" i="10"/>
  <c r="I907" i="10"/>
  <c r="J903" i="10"/>
  <c r="I903" i="10"/>
  <c r="J899" i="10"/>
  <c r="I899" i="10"/>
  <c r="J895" i="10"/>
  <c r="I895" i="10"/>
  <c r="J891" i="10"/>
  <c r="I891" i="10"/>
  <c r="J887" i="10"/>
  <c r="I887" i="10"/>
  <c r="J883" i="10"/>
  <c r="I883" i="10"/>
  <c r="J879" i="10"/>
  <c r="I879" i="10"/>
  <c r="J875" i="10"/>
  <c r="I875" i="10"/>
  <c r="J871" i="10"/>
  <c r="I871" i="10"/>
  <c r="J867" i="10"/>
  <c r="I867" i="10"/>
  <c r="J863" i="10"/>
  <c r="I863" i="10"/>
  <c r="J859" i="10"/>
  <c r="I859" i="10"/>
  <c r="J855" i="10"/>
  <c r="I855" i="10"/>
  <c r="J847" i="10"/>
  <c r="I847" i="10"/>
  <c r="J843" i="10"/>
  <c r="I843" i="10"/>
  <c r="J839" i="10"/>
  <c r="I839" i="10"/>
  <c r="J835" i="10"/>
  <c r="I835" i="10"/>
  <c r="J831" i="10"/>
  <c r="I831" i="10"/>
  <c r="J827" i="10"/>
  <c r="I827" i="10"/>
  <c r="J823" i="10"/>
  <c r="I823" i="10"/>
  <c r="J819" i="10"/>
  <c r="I819" i="10"/>
  <c r="J815" i="10"/>
  <c r="I815" i="10"/>
  <c r="J811" i="10"/>
  <c r="I811" i="10"/>
  <c r="J807" i="10"/>
  <c r="I807" i="10"/>
  <c r="I803" i="10"/>
  <c r="J803" i="10"/>
  <c r="J799" i="10"/>
  <c r="I799" i="10"/>
  <c r="J795" i="10"/>
  <c r="I795" i="10"/>
  <c r="J791" i="10"/>
  <c r="I791" i="10"/>
  <c r="J787" i="10"/>
  <c r="I787" i="10"/>
  <c r="J783" i="10"/>
  <c r="I783" i="10"/>
  <c r="J779" i="10"/>
  <c r="I779" i="10"/>
  <c r="J775" i="10"/>
  <c r="I775" i="10"/>
  <c r="J771" i="10"/>
  <c r="I771" i="10"/>
  <c r="I767" i="10"/>
  <c r="J767" i="10"/>
  <c r="J763" i="10"/>
  <c r="I763" i="10"/>
  <c r="J759" i="10"/>
  <c r="I759" i="10"/>
  <c r="J755" i="10"/>
  <c r="I755" i="10"/>
  <c r="J751" i="10"/>
  <c r="I751" i="10"/>
  <c r="J747" i="10"/>
  <c r="I747" i="10"/>
  <c r="J743" i="10"/>
  <c r="I743" i="10"/>
  <c r="J739" i="10"/>
  <c r="I739" i="10"/>
  <c r="J735" i="10"/>
  <c r="I735" i="10"/>
  <c r="J731" i="10"/>
  <c r="I731" i="10"/>
  <c r="I727" i="10"/>
  <c r="J727" i="10"/>
  <c r="J723" i="10"/>
  <c r="I723" i="10"/>
  <c r="J719" i="10"/>
  <c r="I719" i="10"/>
  <c r="J715" i="10"/>
  <c r="I715" i="10"/>
  <c r="J711" i="10"/>
  <c r="I711" i="10"/>
  <c r="J707" i="10"/>
  <c r="I707" i="10"/>
  <c r="J703" i="10"/>
  <c r="I703" i="10"/>
  <c r="J699" i="10"/>
  <c r="I699" i="10"/>
  <c r="J695" i="10"/>
  <c r="I695" i="10"/>
  <c r="J691" i="10"/>
  <c r="I691" i="10"/>
  <c r="J687" i="10"/>
  <c r="I687" i="10"/>
  <c r="J683" i="10"/>
  <c r="I683" i="10"/>
  <c r="J679" i="10"/>
  <c r="I679" i="10"/>
  <c r="J675" i="10"/>
  <c r="I675" i="10"/>
  <c r="J671" i="10"/>
  <c r="I671" i="10"/>
  <c r="J667" i="10"/>
  <c r="I667" i="10"/>
  <c r="J663" i="10"/>
  <c r="I663" i="10"/>
  <c r="J659" i="10"/>
  <c r="I659" i="10"/>
  <c r="J655" i="10"/>
  <c r="I655" i="10"/>
  <c r="J651" i="10"/>
  <c r="I651" i="10"/>
  <c r="J647" i="10"/>
  <c r="I647" i="10"/>
  <c r="J643" i="10"/>
  <c r="I643" i="10"/>
  <c r="J639" i="10"/>
  <c r="I639" i="10"/>
  <c r="J635" i="10"/>
  <c r="I635" i="10"/>
  <c r="I631" i="10"/>
  <c r="J631" i="10"/>
  <c r="J627" i="10"/>
  <c r="I627" i="10"/>
  <c r="J623" i="10"/>
  <c r="I623" i="10"/>
  <c r="J619" i="10"/>
  <c r="I619" i="10"/>
  <c r="J615" i="10"/>
  <c r="I615" i="10"/>
  <c r="J611" i="10"/>
  <c r="I611" i="10"/>
  <c r="J607" i="10"/>
  <c r="I607" i="10"/>
  <c r="J603" i="10"/>
  <c r="I603" i="10"/>
  <c r="J599" i="10"/>
  <c r="I599" i="10"/>
  <c r="J595" i="10"/>
  <c r="I595" i="10"/>
  <c r="J591" i="10"/>
  <c r="I591" i="10"/>
  <c r="J587" i="10"/>
  <c r="I587" i="10"/>
  <c r="J583" i="10"/>
  <c r="I583" i="10"/>
  <c r="J575" i="10"/>
  <c r="I575" i="10"/>
  <c r="J571" i="10"/>
  <c r="I571" i="10"/>
  <c r="J567" i="10"/>
  <c r="I567" i="10"/>
  <c r="J563" i="10"/>
  <c r="I563" i="10"/>
  <c r="J559" i="10"/>
  <c r="I559" i="10"/>
  <c r="J555" i="10"/>
  <c r="I555" i="10"/>
  <c r="J551" i="10"/>
  <c r="I551" i="10"/>
  <c r="J547" i="10"/>
  <c r="I547" i="10"/>
  <c r="J543" i="10"/>
  <c r="I543" i="10"/>
  <c r="J539" i="10"/>
  <c r="I539" i="10"/>
  <c r="J535" i="10"/>
  <c r="I535" i="10"/>
  <c r="J531" i="10"/>
  <c r="I531" i="10"/>
  <c r="J527" i="10"/>
  <c r="I527" i="10"/>
  <c r="J523" i="10"/>
  <c r="I523" i="10"/>
  <c r="J519" i="10"/>
  <c r="I519" i="10"/>
  <c r="J515" i="10"/>
  <c r="I515" i="10"/>
  <c r="J511" i="10"/>
  <c r="I511" i="10"/>
  <c r="J503" i="10"/>
  <c r="I503" i="10"/>
  <c r="J499" i="10"/>
  <c r="I499" i="10"/>
  <c r="J495" i="10"/>
  <c r="I495" i="10"/>
  <c r="J491" i="10"/>
  <c r="I491" i="10"/>
  <c r="J487" i="10"/>
  <c r="I487" i="10"/>
  <c r="J483" i="10"/>
  <c r="I483" i="10"/>
  <c r="J479" i="10"/>
  <c r="I479" i="10"/>
  <c r="J475" i="10"/>
  <c r="I475" i="10"/>
  <c r="J471" i="10"/>
  <c r="I471" i="10"/>
  <c r="J467" i="10"/>
  <c r="I467" i="10"/>
  <c r="J463" i="10"/>
  <c r="I463" i="10"/>
  <c r="J459" i="10"/>
  <c r="I459" i="10"/>
  <c r="J455" i="10"/>
  <c r="I455" i="10"/>
  <c r="J451" i="10"/>
  <c r="I451" i="10"/>
  <c r="J447" i="10"/>
  <c r="I447" i="10"/>
  <c r="J443" i="10"/>
  <c r="I443" i="10"/>
  <c r="J439" i="10"/>
  <c r="I439" i="10"/>
  <c r="J435" i="10"/>
  <c r="I435" i="10"/>
  <c r="J431" i="10"/>
  <c r="I431" i="10"/>
  <c r="J427" i="10"/>
  <c r="I427" i="10"/>
  <c r="J423" i="10"/>
  <c r="I423" i="10"/>
  <c r="J419" i="10"/>
  <c r="I419" i="10"/>
  <c r="J415" i="10"/>
  <c r="I415" i="10"/>
  <c r="J411" i="10"/>
  <c r="I411" i="10"/>
  <c r="J407" i="10"/>
  <c r="I407" i="10"/>
  <c r="J403" i="10"/>
  <c r="I403" i="10"/>
  <c r="J399" i="10"/>
  <c r="I399" i="10"/>
  <c r="J395" i="10"/>
  <c r="I395" i="10"/>
  <c r="J391" i="10"/>
  <c r="I391" i="10"/>
  <c r="J387" i="10"/>
  <c r="I387" i="10"/>
  <c r="J383" i="10"/>
  <c r="I383" i="10"/>
  <c r="J379" i="10"/>
  <c r="I379" i="10"/>
  <c r="J375" i="10"/>
  <c r="I375" i="10"/>
  <c r="J371" i="10"/>
  <c r="I371" i="10"/>
  <c r="J367" i="10"/>
  <c r="I367" i="10"/>
  <c r="J363" i="10"/>
  <c r="I363" i="10"/>
  <c r="J359" i="10"/>
  <c r="I359" i="10"/>
  <c r="J355" i="10"/>
  <c r="I355" i="10"/>
  <c r="J351" i="10"/>
  <c r="I351" i="10"/>
  <c r="J347" i="10"/>
  <c r="I347" i="10"/>
  <c r="J343" i="10"/>
  <c r="I343" i="10"/>
  <c r="J335" i="10"/>
  <c r="I335" i="10"/>
  <c r="J331" i="10"/>
  <c r="I331" i="10"/>
  <c r="J327" i="10"/>
  <c r="I327" i="10"/>
  <c r="J323" i="10"/>
  <c r="I323" i="10"/>
  <c r="J319" i="10"/>
  <c r="I319" i="10"/>
  <c r="J315" i="10"/>
  <c r="I315" i="10"/>
  <c r="J311" i="10"/>
  <c r="I311" i="10"/>
  <c r="J307" i="10"/>
  <c r="I307" i="10"/>
  <c r="J303" i="10"/>
  <c r="I303" i="10"/>
  <c r="J299" i="10"/>
  <c r="I299" i="10"/>
  <c r="J295" i="10"/>
  <c r="I295" i="10"/>
  <c r="J291" i="10"/>
  <c r="I291" i="10"/>
  <c r="J287" i="10"/>
  <c r="I287" i="10"/>
  <c r="J283" i="10"/>
  <c r="I283" i="10"/>
  <c r="J279" i="10"/>
  <c r="I279" i="10"/>
  <c r="J275" i="10"/>
  <c r="I275" i="10"/>
  <c r="J271" i="10"/>
  <c r="I271" i="10"/>
  <c r="J267" i="10"/>
  <c r="I267" i="10"/>
  <c r="J263" i="10"/>
  <c r="I263" i="10"/>
  <c r="J259" i="10"/>
  <c r="I259" i="10"/>
  <c r="J255" i="10"/>
  <c r="I255" i="10"/>
  <c r="J251" i="10"/>
  <c r="I251" i="10"/>
  <c r="J247" i="10"/>
  <c r="I247" i="10"/>
  <c r="J243" i="10"/>
  <c r="I243" i="10"/>
  <c r="J239" i="10"/>
  <c r="I239" i="10"/>
  <c r="J235" i="10"/>
  <c r="I235" i="10"/>
  <c r="J231" i="10"/>
  <c r="I231" i="10"/>
  <c r="J227" i="10"/>
  <c r="I227" i="10"/>
  <c r="J223" i="10"/>
  <c r="I223" i="10"/>
  <c r="J219" i="10"/>
  <c r="I219" i="10"/>
  <c r="J215" i="10"/>
  <c r="I215" i="10"/>
  <c r="J211" i="10"/>
  <c r="I211" i="10"/>
  <c r="J207" i="10"/>
  <c r="I207" i="10"/>
  <c r="J203" i="10"/>
  <c r="I203" i="10"/>
  <c r="J199" i="10"/>
  <c r="I199" i="10"/>
  <c r="J195" i="10"/>
  <c r="I195" i="10"/>
  <c r="J191" i="10"/>
  <c r="I191" i="10"/>
  <c r="J187" i="10"/>
  <c r="I187" i="10"/>
  <c r="J183" i="10"/>
  <c r="I183" i="10"/>
  <c r="J179" i="10"/>
  <c r="I179" i="10"/>
  <c r="J175" i="10"/>
  <c r="I175" i="10"/>
  <c r="J171" i="10"/>
  <c r="I171" i="10"/>
  <c r="J167" i="10"/>
  <c r="I167" i="10"/>
  <c r="J159" i="10"/>
  <c r="I159" i="10"/>
  <c r="J155" i="10"/>
  <c r="I155" i="10"/>
  <c r="J151" i="10"/>
  <c r="I151" i="10"/>
  <c r="J147" i="10"/>
  <c r="I147" i="10"/>
  <c r="J143" i="10"/>
  <c r="I143" i="10"/>
  <c r="J139" i="10"/>
  <c r="I139" i="10"/>
  <c r="J135" i="10"/>
  <c r="I135" i="10"/>
  <c r="J131" i="10"/>
  <c r="I131" i="10"/>
  <c r="J127" i="10"/>
  <c r="I127" i="10"/>
  <c r="J123" i="10"/>
  <c r="I123" i="10"/>
  <c r="J119" i="10"/>
  <c r="I119" i="10"/>
  <c r="J115" i="10"/>
  <c r="I115" i="10"/>
  <c r="J111" i="10"/>
  <c r="I111" i="10"/>
  <c r="J107" i="10"/>
  <c r="I107" i="10"/>
  <c r="J103" i="10"/>
  <c r="I103" i="10"/>
  <c r="J99" i="10"/>
  <c r="I99" i="10"/>
  <c r="J95" i="10"/>
  <c r="I95" i="10"/>
  <c r="J91" i="10"/>
  <c r="I91" i="10"/>
  <c r="J87" i="10"/>
  <c r="I87" i="10"/>
  <c r="J83" i="10"/>
  <c r="I83" i="10"/>
  <c r="J79" i="10"/>
  <c r="I79" i="10"/>
  <c r="J75" i="10"/>
  <c r="I75" i="10"/>
  <c r="J71" i="10"/>
  <c r="I71" i="10"/>
  <c r="J67" i="10"/>
  <c r="I67" i="10"/>
  <c r="J63" i="10"/>
  <c r="I63" i="10"/>
  <c r="J59" i="10"/>
  <c r="I59" i="10"/>
  <c r="J55" i="10"/>
  <c r="I55" i="10"/>
  <c r="J51" i="10"/>
  <c r="I51" i="10"/>
  <c r="J47" i="10"/>
  <c r="I47" i="10"/>
  <c r="J43" i="10"/>
  <c r="I43" i="10"/>
  <c r="J39" i="10"/>
  <c r="I39" i="10"/>
  <c r="I1811" i="10"/>
  <c r="I1503" i="10"/>
  <c r="I996" i="10"/>
  <c r="I748" i="10"/>
  <c r="I476" i="10"/>
  <c r="I163" i="10"/>
  <c r="I1387" i="10"/>
  <c r="I1147" i="10"/>
  <c r="I713" i="10"/>
  <c r="I442" i="10"/>
  <c r="I98" i="10"/>
  <c r="J1826" i="10"/>
  <c r="I1826" i="10"/>
  <c r="J1822" i="10"/>
  <c r="I1822" i="10"/>
  <c r="J1818" i="10"/>
  <c r="I1818" i="10"/>
  <c r="J1814" i="10"/>
  <c r="I1814" i="10"/>
  <c r="J1810" i="10"/>
  <c r="I1810" i="10"/>
  <c r="J1806" i="10"/>
  <c r="I1806" i="10"/>
  <c r="J1802" i="10"/>
  <c r="I1802" i="10"/>
  <c r="J1798" i="10"/>
  <c r="I1798" i="10"/>
  <c r="J1794" i="10"/>
  <c r="I1794" i="10"/>
  <c r="J1790" i="10"/>
  <c r="I1790" i="10"/>
  <c r="J1786" i="10"/>
  <c r="I1786" i="10"/>
  <c r="J1782" i="10"/>
  <c r="I1782" i="10"/>
  <c r="J1778" i="10"/>
  <c r="I1778" i="10"/>
  <c r="J1774" i="10"/>
  <c r="I1774" i="10"/>
  <c r="J1770" i="10"/>
  <c r="I1770" i="10"/>
  <c r="J1766" i="10"/>
  <c r="I1766" i="10"/>
  <c r="J1762" i="10"/>
  <c r="I1762" i="10"/>
  <c r="J1758" i="10"/>
  <c r="I1758" i="10"/>
  <c r="J1754" i="10"/>
  <c r="I1754" i="10"/>
  <c r="J1750" i="10"/>
  <c r="I1750" i="10"/>
  <c r="J1746" i="10"/>
  <c r="I1746" i="10"/>
  <c r="J1742" i="10"/>
  <c r="I1742" i="10"/>
  <c r="J1738" i="10"/>
  <c r="I1738" i="10"/>
  <c r="J1734" i="10"/>
  <c r="I1734" i="10"/>
  <c r="J1730" i="10"/>
  <c r="I1730" i="10"/>
  <c r="J1726" i="10"/>
  <c r="I1726" i="10"/>
  <c r="J1722" i="10"/>
  <c r="J1718" i="10"/>
  <c r="I1718" i="10"/>
  <c r="J1714" i="10"/>
  <c r="I1714" i="10"/>
  <c r="J1710" i="10"/>
  <c r="I1710" i="10"/>
  <c r="J1706" i="10"/>
  <c r="I1706" i="10"/>
  <c r="J1702" i="10"/>
  <c r="I1702" i="10"/>
  <c r="J1698" i="10"/>
  <c r="I1698" i="10"/>
  <c r="J1694" i="10"/>
  <c r="I1694" i="10"/>
  <c r="J1690" i="10"/>
  <c r="J1686" i="10"/>
  <c r="I1686" i="10"/>
  <c r="J1682" i="10"/>
  <c r="I1682" i="10"/>
  <c r="J1678" i="10"/>
  <c r="I1678" i="10"/>
  <c r="J1674" i="10"/>
  <c r="I1674" i="10"/>
  <c r="J1670" i="10"/>
  <c r="I1670" i="10"/>
  <c r="J1666" i="10"/>
  <c r="I1666" i="10"/>
  <c r="J1662" i="10"/>
  <c r="I1662" i="10"/>
  <c r="J1658" i="10"/>
  <c r="I1658" i="10"/>
  <c r="J1654" i="10"/>
  <c r="I1654" i="10"/>
  <c r="J1650" i="10"/>
  <c r="I1650" i="10"/>
  <c r="J1646" i="10"/>
  <c r="I1646" i="10"/>
  <c r="J1642" i="10"/>
  <c r="I1642" i="10"/>
  <c r="J1638" i="10"/>
  <c r="I1638" i="10"/>
  <c r="J1634" i="10"/>
  <c r="I1634" i="10"/>
  <c r="J1630" i="10"/>
  <c r="I1630" i="10"/>
  <c r="J1626" i="10"/>
  <c r="I1626" i="10"/>
  <c r="J1622" i="10"/>
  <c r="I1622" i="10"/>
  <c r="J1618" i="10"/>
  <c r="I1618" i="10"/>
  <c r="J1614" i="10"/>
  <c r="I1614" i="10"/>
  <c r="J1610" i="10"/>
  <c r="I1610" i="10"/>
  <c r="J1606" i="10"/>
  <c r="I1606" i="10"/>
  <c r="J1602" i="10"/>
  <c r="I1602" i="10"/>
  <c r="J1598" i="10"/>
  <c r="I1598" i="10"/>
  <c r="J1594" i="10"/>
  <c r="I1594" i="10"/>
  <c r="J1590" i="10"/>
  <c r="I1590" i="10"/>
  <c r="J1586" i="10"/>
  <c r="I1586" i="10"/>
  <c r="J1582" i="10"/>
  <c r="I1582" i="10"/>
  <c r="J1578" i="10"/>
  <c r="I1578" i="10"/>
  <c r="J1574" i="10"/>
  <c r="I1574" i="10"/>
  <c r="J1570" i="10"/>
  <c r="I1570" i="10"/>
  <c r="J1566" i="10"/>
  <c r="I1566" i="10"/>
  <c r="J1562" i="10"/>
  <c r="I1562" i="10"/>
  <c r="J1558" i="10"/>
  <c r="I1558" i="10"/>
  <c r="J1554" i="10"/>
  <c r="I1554" i="10"/>
  <c r="J1550" i="10"/>
  <c r="I1550" i="10"/>
  <c r="J1546" i="10"/>
  <c r="I1546" i="10"/>
  <c r="J1542" i="10"/>
  <c r="I1542" i="10"/>
  <c r="J1538" i="10"/>
  <c r="I1538" i="10"/>
  <c r="J1534" i="10"/>
  <c r="I1534" i="10"/>
  <c r="J1530" i="10"/>
  <c r="I1530" i="10"/>
  <c r="J1526" i="10"/>
  <c r="I1526" i="10"/>
  <c r="J1522" i="10"/>
  <c r="I1522" i="10"/>
  <c r="J1518" i="10"/>
  <c r="I1518" i="10"/>
  <c r="J1514" i="10"/>
  <c r="I1514" i="10"/>
  <c r="J1510" i="10"/>
  <c r="I1510" i="10"/>
  <c r="J1506" i="10"/>
  <c r="I1506" i="10"/>
  <c r="J1502" i="10"/>
  <c r="I1502" i="10"/>
  <c r="J1498" i="10"/>
  <c r="I1498" i="10"/>
  <c r="J1494" i="10"/>
  <c r="I1494" i="10"/>
  <c r="J1490" i="10"/>
  <c r="I1490" i="10"/>
  <c r="J1486" i="10"/>
  <c r="I1486" i="10"/>
  <c r="J1482" i="10"/>
  <c r="I1482" i="10"/>
  <c r="J1478" i="10"/>
  <c r="I1478" i="10"/>
  <c r="J1474" i="10"/>
  <c r="I1474" i="10"/>
  <c r="J1470" i="10"/>
  <c r="I1470" i="10"/>
  <c r="J1466" i="10"/>
  <c r="I1466" i="10"/>
  <c r="J1462" i="10"/>
  <c r="I1462" i="10"/>
  <c r="J1458" i="10"/>
  <c r="I1458" i="10"/>
  <c r="J1454" i="10"/>
  <c r="I1454" i="10"/>
  <c r="J1450" i="10"/>
  <c r="I1450" i="10"/>
  <c r="J1446" i="10"/>
  <c r="I1446" i="10"/>
  <c r="J1442" i="10"/>
  <c r="I1442" i="10"/>
  <c r="J1438" i="10"/>
  <c r="I1438" i="10"/>
  <c r="J1434" i="10"/>
  <c r="I1434" i="10"/>
  <c r="J1430" i="10"/>
  <c r="I1430" i="10"/>
  <c r="J1426" i="10"/>
  <c r="I1426" i="10"/>
  <c r="J1422" i="10"/>
  <c r="I1422" i="10"/>
  <c r="J1418" i="10"/>
  <c r="I1418" i="10"/>
  <c r="J1414" i="10"/>
  <c r="I1414" i="10"/>
  <c r="J1410" i="10"/>
  <c r="I1410" i="10"/>
  <c r="J1406" i="10"/>
  <c r="I1406" i="10"/>
  <c r="J1402" i="10"/>
  <c r="I1402" i="10"/>
  <c r="J1398" i="10"/>
  <c r="I1398" i="10"/>
  <c r="J1394" i="10"/>
  <c r="I1394" i="10"/>
  <c r="J1390" i="10"/>
  <c r="I1390" i="10"/>
  <c r="J1386" i="10"/>
  <c r="I1386" i="10"/>
  <c r="J1382" i="10"/>
  <c r="I1382" i="10"/>
  <c r="J1378" i="10"/>
  <c r="I1378" i="10"/>
  <c r="J1374" i="10"/>
  <c r="I1374" i="10"/>
  <c r="J1370" i="10"/>
  <c r="I1370" i="10"/>
  <c r="J1366" i="10"/>
  <c r="I1366" i="10"/>
  <c r="J1362" i="10"/>
  <c r="I1362" i="10"/>
  <c r="J1358" i="10"/>
  <c r="I1358" i="10"/>
  <c r="J1354" i="10"/>
  <c r="I1354" i="10"/>
  <c r="J1350" i="10"/>
  <c r="I1350" i="10"/>
  <c r="J1346" i="10"/>
  <c r="I1346" i="10"/>
  <c r="J1342" i="10"/>
  <c r="I1342" i="10"/>
  <c r="J1338" i="10"/>
  <c r="I1338" i="10"/>
  <c r="J1334" i="10"/>
  <c r="I1334" i="10"/>
  <c r="J1330" i="10"/>
  <c r="I1330" i="10"/>
  <c r="J1326" i="10"/>
  <c r="I1326" i="10"/>
  <c r="J1322" i="10"/>
  <c r="I1322" i="10"/>
  <c r="J1318" i="10"/>
  <c r="I1318" i="10"/>
  <c r="J1314" i="10"/>
  <c r="I1314" i="10"/>
  <c r="J1310" i="10"/>
  <c r="I1310" i="10"/>
  <c r="J1306" i="10"/>
  <c r="I1306" i="10"/>
  <c r="J1302" i="10"/>
  <c r="I1302" i="10"/>
  <c r="J1298" i="10"/>
  <c r="I1298" i="10"/>
  <c r="J1294" i="10"/>
  <c r="I1294" i="10"/>
  <c r="J1290" i="10"/>
  <c r="I1290" i="10"/>
  <c r="J1286" i="10"/>
  <c r="I1286" i="10"/>
  <c r="J1282" i="10"/>
  <c r="I1282" i="10"/>
  <c r="J1278" i="10"/>
  <c r="I1278" i="10"/>
  <c r="J1274" i="10"/>
  <c r="I1274" i="10"/>
  <c r="J1270" i="10"/>
  <c r="I1270" i="10"/>
  <c r="J1266" i="10"/>
  <c r="I1266" i="10"/>
  <c r="J1262" i="10"/>
  <c r="I1262" i="10"/>
  <c r="J1258" i="10"/>
  <c r="I1258" i="10"/>
  <c r="J1254" i="10"/>
  <c r="I1254" i="10"/>
  <c r="J1250" i="10"/>
  <c r="I1250" i="10"/>
  <c r="J1246" i="10"/>
  <c r="I1246" i="10"/>
  <c r="J1242" i="10"/>
  <c r="I1242" i="10"/>
  <c r="J1238" i="10"/>
  <c r="I1238" i="10"/>
  <c r="J1234" i="10"/>
  <c r="I1234" i="10"/>
  <c r="J1230" i="10"/>
  <c r="I1230" i="10"/>
  <c r="J1226" i="10"/>
  <c r="I1226" i="10"/>
  <c r="J1222" i="10"/>
  <c r="I1222" i="10"/>
  <c r="J1218" i="10"/>
  <c r="I1218" i="10"/>
  <c r="J1214" i="10"/>
  <c r="I1214" i="10"/>
  <c r="J1210" i="10"/>
  <c r="I1210" i="10"/>
  <c r="J1206" i="10"/>
  <c r="I1206" i="10"/>
  <c r="J1202" i="10"/>
  <c r="I1202" i="10"/>
  <c r="J1198" i="10"/>
  <c r="I1198" i="10"/>
  <c r="J1194" i="10"/>
  <c r="I1194" i="10"/>
  <c r="J1190" i="10"/>
  <c r="I1190" i="10"/>
  <c r="J1186" i="10"/>
  <c r="I1186" i="10"/>
  <c r="J1182" i="10"/>
  <c r="I1182" i="10"/>
  <c r="J1178" i="10"/>
  <c r="I1178" i="10"/>
  <c r="J1174" i="10"/>
  <c r="I1174" i="10"/>
  <c r="J1170" i="10"/>
  <c r="I1170" i="10"/>
  <c r="J1166" i="10"/>
  <c r="I1166" i="10"/>
  <c r="J1162" i="10"/>
  <c r="I1162" i="10"/>
  <c r="J1158" i="10"/>
  <c r="I1158" i="10"/>
  <c r="J1154" i="10"/>
  <c r="I1154" i="10"/>
  <c r="J1150" i="10"/>
  <c r="I1150" i="10"/>
  <c r="J1146" i="10"/>
  <c r="I1146" i="10"/>
  <c r="J1142" i="10"/>
  <c r="I1142" i="10"/>
  <c r="J1138" i="10"/>
  <c r="I1138" i="10"/>
  <c r="J1134" i="10"/>
  <c r="I1134" i="10"/>
  <c r="J1130" i="10"/>
  <c r="I1130" i="10"/>
  <c r="J1126" i="10"/>
  <c r="I1126" i="10"/>
  <c r="J1122" i="10"/>
  <c r="I1122" i="10"/>
  <c r="J1118" i="10"/>
  <c r="I1118" i="10"/>
  <c r="J1114" i="10"/>
  <c r="I1114" i="10"/>
  <c r="J1110" i="10"/>
  <c r="I1110" i="10"/>
  <c r="J1106" i="10"/>
  <c r="I1106" i="10"/>
  <c r="J1102" i="10"/>
  <c r="I1102" i="10"/>
  <c r="J1098" i="10"/>
  <c r="I1098" i="10"/>
  <c r="J1094" i="10"/>
  <c r="I1094" i="10"/>
  <c r="J1090" i="10"/>
  <c r="I1090" i="10"/>
  <c r="J1086" i="10"/>
  <c r="I1086" i="10"/>
  <c r="J1082" i="10"/>
  <c r="I1082" i="10"/>
  <c r="J1078" i="10"/>
  <c r="I1078" i="10"/>
  <c r="J1074" i="10"/>
  <c r="I1074" i="10"/>
  <c r="J1070" i="10"/>
  <c r="I1070" i="10"/>
  <c r="J1066" i="10"/>
  <c r="I1066" i="10"/>
  <c r="J1062" i="10"/>
  <c r="I1062" i="10"/>
  <c r="J1058" i="10"/>
  <c r="I1058" i="10"/>
  <c r="J1054" i="10"/>
  <c r="I1054" i="10"/>
  <c r="J1050" i="10"/>
  <c r="I1050" i="10"/>
  <c r="J1046" i="10"/>
  <c r="I1046" i="10"/>
  <c r="J1042" i="10"/>
  <c r="I1042" i="10"/>
  <c r="J1038" i="10"/>
  <c r="I1038" i="10"/>
  <c r="J1034" i="10"/>
  <c r="I1034" i="10"/>
  <c r="J1030" i="10"/>
  <c r="I1030" i="10"/>
  <c r="J1026" i="10"/>
  <c r="I1026" i="10"/>
  <c r="J1022" i="10"/>
  <c r="I1022" i="10"/>
  <c r="J1018" i="10"/>
  <c r="I1018" i="10"/>
  <c r="J1014" i="10"/>
  <c r="I1014" i="10"/>
  <c r="J1010" i="10"/>
  <c r="I1010" i="10"/>
  <c r="J1006" i="10"/>
  <c r="I1006" i="10"/>
  <c r="J1002" i="10"/>
  <c r="I1002" i="10"/>
  <c r="J998" i="10"/>
  <c r="I998" i="10"/>
  <c r="J994" i="10"/>
  <c r="I994" i="10"/>
  <c r="J990" i="10"/>
  <c r="I990" i="10"/>
  <c r="J986" i="10"/>
  <c r="I986" i="10"/>
  <c r="J982" i="10"/>
  <c r="I982" i="10"/>
  <c r="J978" i="10"/>
  <c r="I978" i="10"/>
  <c r="J974" i="10"/>
  <c r="I974" i="10"/>
  <c r="J970" i="10"/>
  <c r="I970" i="10"/>
  <c r="J966" i="10"/>
  <c r="I966" i="10"/>
  <c r="J962" i="10"/>
  <c r="I962" i="10"/>
  <c r="J958" i="10"/>
  <c r="I958" i="10"/>
  <c r="J954" i="10"/>
  <c r="I954" i="10"/>
  <c r="J950" i="10"/>
  <c r="I950" i="10"/>
  <c r="J946" i="10"/>
  <c r="I946" i="10"/>
  <c r="J942" i="10"/>
  <c r="I942" i="10"/>
  <c r="J938" i="10"/>
  <c r="I938" i="10"/>
  <c r="J934" i="10"/>
  <c r="I934" i="10"/>
  <c r="J930" i="10"/>
  <c r="I930" i="10"/>
  <c r="J926" i="10"/>
  <c r="I926" i="10"/>
  <c r="J922" i="10"/>
  <c r="I922" i="10"/>
  <c r="J918" i="10"/>
  <c r="I918" i="10"/>
  <c r="J914" i="10"/>
  <c r="I914" i="10"/>
  <c r="J910" i="10"/>
  <c r="I910" i="10"/>
  <c r="J906" i="10"/>
  <c r="I906" i="10"/>
  <c r="J902" i="10"/>
  <c r="I902" i="10"/>
  <c r="J898" i="10"/>
  <c r="I898" i="10"/>
  <c r="J894" i="10"/>
  <c r="I894" i="10"/>
  <c r="J890" i="10"/>
  <c r="I890" i="10"/>
  <c r="J886" i="10"/>
  <c r="I886" i="10"/>
  <c r="J882" i="10"/>
  <c r="I882" i="10"/>
  <c r="J878" i="10"/>
  <c r="I878" i="10"/>
  <c r="J874" i="10"/>
  <c r="I874" i="10"/>
  <c r="J870" i="10"/>
  <c r="I870" i="10"/>
  <c r="J866" i="10"/>
  <c r="I866" i="10"/>
  <c r="J862" i="10"/>
  <c r="I862" i="10"/>
  <c r="J858" i="10"/>
  <c r="I858" i="10"/>
  <c r="J854" i="10"/>
  <c r="I854" i="10"/>
  <c r="J850" i="10"/>
  <c r="I850" i="10"/>
  <c r="J846" i="10"/>
  <c r="I846" i="10"/>
  <c r="J842" i="10"/>
  <c r="I842" i="10"/>
  <c r="J838" i="10"/>
  <c r="I838" i="10"/>
  <c r="J834" i="10"/>
  <c r="I834" i="10"/>
  <c r="J830" i="10"/>
  <c r="I830" i="10"/>
  <c r="J826" i="10"/>
  <c r="I826" i="10"/>
  <c r="I810" i="10"/>
  <c r="I802" i="10"/>
  <c r="I762" i="10"/>
  <c r="I746" i="10"/>
  <c r="I738" i="10"/>
  <c r="I698" i="10"/>
  <c r="I674" i="10"/>
  <c r="J642" i="10"/>
  <c r="I634" i="10"/>
  <c r="I570" i="10"/>
  <c r="I554" i="10"/>
  <c r="I490" i="10"/>
  <c r="I482" i="10"/>
  <c r="I426" i="10"/>
  <c r="I418" i="10"/>
  <c r="I362" i="10"/>
  <c r="I354" i="10"/>
  <c r="I314" i="10"/>
  <c r="I298" i="10"/>
  <c r="I290" i="10"/>
  <c r="I250" i="10"/>
  <c r="I210" i="10"/>
  <c r="I194" i="10"/>
  <c r="I146" i="10"/>
  <c r="I130" i="10"/>
  <c r="I74" i="10"/>
  <c r="I34" i="10"/>
  <c r="I1803" i="10"/>
  <c r="I1579" i="10"/>
  <c r="I1375" i="10"/>
  <c r="I1124" i="10"/>
  <c r="I682" i="10"/>
  <c r="I404" i="10"/>
  <c r="K506" i="10"/>
  <c r="I506" i="10"/>
  <c r="K162" i="10"/>
  <c r="I162" i="10"/>
  <c r="K10" i="10"/>
  <c r="I10" i="10"/>
  <c r="I1567" i="10"/>
  <c r="I916" i="10"/>
  <c r="I648" i="10"/>
  <c r="I376" i="10"/>
  <c r="J1825" i="10"/>
  <c r="I1825" i="10"/>
  <c r="J1821" i="10"/>
  <c r="I1821" i="10"/>
  <c r="J1817" i="10"/>
  <c r="I1817" i="10"/>
  <c r="I1813" i="10"/>
  <c r="J1813" i="10"/>
  <c r="J1809" i="10"/>
  <c r="I1809" i="10"/>
  <c r="J1805" i="10"/>
  <c r="I1805" i="10"/>
  <c r="J1801" i="10"/>
  <c r="I1801" i="10"/>
  <c r="J1797" i="10"/>
  <c r="I1797" i="10"/>
  <c r="J1793" i="10"/>
  <c r="I1793" i="10"/>
  <c r="I1789" i="10"/>
  <c r="J1789" i="10"/>
  <c r="J1785" i="10"/>
  <c r="I1785" i="10"/>
  <c r="J1781" i="10"/>
  <c r="I1781" i="10"/>
  <c r="J1777" i="10"/>
  <c r="I1777" i="10"/>
  <c r="J1773" i="10"/>
  <c r="I1773" i="10"/>
  <c r="J1769" i="10"/>
  <c r="I1769" i="10"/>
  <c r="J1765" i="10"/>
  <c r="I1765" i="10"/>
  <c r="J1761" i="10"/>
  <c r="I1761" i="10"/>
  <c r="J1757" i="10"/>
  <c r="I1757" i="10"/>
  <c r="J1753" i="10"/>
  <c r="I1753" i="10"/>
  <c r="J1749" i="10"/>
  <c r="I1749" i="10"/>
  <c r="J1745" i="10"/>
  <c r="I1745" i="10"/>
  <c r="J1741" i="10"/>
  <c r="I1741" i="10"/>
  <c r="J1737" i="10"/>
  <c r="I1737" i="10"/>
  <c r="J1733" i="10"/>
  <c r="I1733" i="10"/>
  <c r="J1729" i="10"/>
  <c r="I1729" i="10"/>
  <c r="J1725" i="10"/>
  <c r="I1725" i="10"/>
  <c r="J1721" i="10"/>
  <c r="I1721" i="10"/>
  <c r="J1717" i="10"/>
  <c r="I1717" i="10"/>
  <c r="J1713" i="10"/>
  <c r="I1713" i="10"/>
  <c r="J1709" i="10"/>
  <c r="I1709" i="10"/>
  <c r="J1705" i="10"/>
  <c r="I1705" i="10"/>
  <c r="J1701" i="10"/>
  <c r="I1701" i="10"/>
  <c r="J1697" i="10"/>
  <c r="I1697" i="10"/>
  <c r="J1693" i="10"/>
  <c r="I1693" i="10"/>
  <c r="J1689" i="10"/>
  <c r="I1689" i="10"/>
  <c r="J1685" i="10"/>
  <c r="I1685" i="10"/>
  <c r="J1681" i="10"/>
  <c r="I1681" i="10"/>
  <c r="J1677" i="10"/>
  <c r="I1677" i="10"/>
  <c r="J1673" i="10"/>
  <c r="I1673" i="10"/>
  <c r="J1669" i="10"/>
  <c r="I1669" i="10"/>
  <c r="J1665" i="10"/>
  <c r="I1665" i="10"/>
  <c r="J1661" i="10"/>
  <c r="I1661" i="10"/>
  <c r="J1657" i="10"/>
  <c r="I1657" i="10"/>
  <c r="J1653" i="10"/>
  <c r="I1653" i="10"/>
  <c r="J1649" i="10"/>
  <c r="I1649" i="10"/>
  <c r="J1645" i="10"/>
  <c r="I1645" i="10"/>
  <c r="J1641" i="10"/>
  <c r="I1641" i="10"/>
  <c r="J1637" i="10"/>
  <c r="I1637" i="10"/>
  <c r="J1633" i="10"/>
  <c r="I1633" i="10"/>
  <c r="J1629" i="10"/>
  <c r="I1629" i="10"/>
  <c r="J1625" i="10"/>
  <c r="I1625" i="10"/>
  <c r="J1621" i="10"/>
  <c r="I1621" i="10"/>
  <c r="J1617" i="10"/>
  <c r="J1613" i="10"/>
  <c r="I1613" i="10"/>
  <c r="J1609" i="10"/>
  <c r="I1609" i="10"/>
  <c r="J1605" i="10"/>
  <c r="I1605" i="10"/>
  <c r="J1601" i="10"/>
  <c r="I1601" i="10"/>
  <c r="J1597" i="10"/>
  <c r="I1597" i="10"/>
  <c r="J1593" i="10"/>
  <c r="I1593" i="10"/>
  <c r="J1589" i="10"/>
  <c r="I1589" i="10"/>
  <c r="J1585" i="10"/>
  <c r="I1585" i="10"/>
  <c r="J1581" i="10"/>
  <c r="I1581" i="10"/>
  <c r="J1577" i="10"/>
  <c r="I1577" i="10"/>
  <c r="J1573" i="10"/>
  <c r="I1573" i="10"/>
  <c r="J1569" i="10"/>
  <c r="I1569" i="10"/>
  <c r="J1565" i="10"/>
  <c r="I1565" i="10"/>
  <c r="J1561" i="10"/>
  <c r="I1561" i="10"/>
  <c r="J1557" i="10"/>
  <c r="I1557" i="10"/>
  <c r="J1553" i="10"/>
  <c r="J1549" i="10"/>
  <c r="I1549" i="10"/>
  <c r="J1545" i="10"/>
  <c r="I1545" i="10"/>
  <c r="J1541" i="10"/>
  <c r="I1541" i="10"/>
  <c r="J1537" i="10"/>
  <c r="I1537" i="10"/>
  <c r="J1533" i="10"/>
  <c r="I1533" i="10"/>
  <c r="J1529" i="10"/>
  <c r="I1529" i="10"/>
  <c r="J1525" i="10"/>
  <c r="I1525" i="10"/>
  <c r="J1521" i="10"/>
  <c r="I1521" i="10"/>
  <c r="J1517" i="10"/>
  <c r="I1517" i="10"/>
  <c r="J1513" i="10"/>
  <c r="I1513" i="10"/>
  <c r="J1509" i="10"/>
  <c r="I1509" i="10"/>
  <c r="J1505" i="10"/>
  <c r="I1505" i="10"/>
  <c r="J1501" i="10"/>
  <c r="I1501" i="10"/>
  <c r="J1497" i="10"/>
  <c r="I1497" i="10"/>
  <c r="J1493" i="10"/>
  <c r="I1493" i="10"/>
  <c r="J1489" i="10"/>
  <c r="J1485" i="10"/>
  <c r="I1485" i="10"/>
  <c r="J1481" i="10"/>
  <c r="I1481" i="10"/>
  <c r="J1477" i="10"/>
  <c r="I1477" i="10"/>
  <c r="J1473" i="10"/>
  <c r="I1473" i="10"/>
  <c r="J1469" i="10"/>
  <c r="I1469" i="10"/>
  <c r="J1465" i="10"/>
  <c r="I1465" i="10"/>
  <c r="J1461" i="10"/>
  <c r="I1461" i="10"/>
  <c r="J1457" i="10"/>
  <c r="I1457" i="10"/>
  <c r="J1453" i="10"/>
  <c r="I1453" i="10"/>
  <c r="J1449" i="10"/>
  <c r="I1449" i="10"/>
  <c r="J1445" i="10"/>
  <c r="I1445" i="10"/>
  <c r="J1441" i="10"/>
  <c r="I1441" i="10"/>
  <c r="J1437" i="10"/>
  <c r="I1437" i="10"/>
  <c r="J1433" i="10"/>
  <c r="I1433" i="10"/>
  <c r="J1429" i="10"/>
  <c r="I1429" i="10"/>
  <c r="J1425" i="10"/>
  <c r="J1421" i="10"/>
  <c r="I1421" i="10"/>
  <c r="J1417" i="10"/>
  <c r="I1417" i="10"/>
  <c r="J1413" i="10"/>
  <c r="I1413" i="10"/>
  <c r="J1409" i="10"/>
  <c r="I1409" i="10"/>
  <c r="J1405" i="10"/>
  <c r="I1405" i="10"/>
  <c r="J1401" i="10"/>
  <c r="I1401" i="10"/>
  <c r="J1397" i="10"/>
  <c r="I1397" i="10"/>
  <c r="J1393" i="10"/>
  <c r="I1393" i="10"/>
  <c r="J1389" i="10"/>
  <c r="I1389" i="10"/>
  <c r="J1385" i="10"/>
  <c r="I1385" i="10"/>
  <c r="J1381" i="10"/>
  <c r="I1381" i="10"/>
  <c r="J1377" i="10"/>
  <c r="I1377" i="10"/>
  <c r="J1373" i="10"/>
  <c r="I1373" i="10"/>
  <c r="J1369" i="10"/>
  <c r="I1369" i="10"/>
  <c r="J1365" i="10"/>
  <c r="I1365" i="10"/>
  <c r="J1361" i="10"/>
  <c r="J1357" i="10"/>
  <c r="I1357" i="10"/>
  <c r="J1353" i="10"/>
  <c r="I1353" i="10"/>
  <c r="J1349" i="10"/>
  <c r="I1349" i="10"/>
  <c r="J1345" i="10"/>
  <c r="I1345" i="10"/>
  <c r="J1341" i="10"/>
  <c r="I1341" i="10"/>
  <c r="J1337" i="10"/>
  <c r="I1337" i="10"/>
  <c r="J1333" i="10"/>
  <c r="I1333" i="10"/>
  <c r="J1329" i="10"/>
  <c r="I1329" i="10"/>
  <c r="J1325" i="10"/>
  <c r="I1325" i="10"/>
  <c r="J1321" i="10"/>
  <c r="I1321" i="10"/>
  <c r="J1317" i="10"/>
  <c r="I1317" i="10"/>
  <c r="J1313" i="10"/>
  <c r="I1313" i="10"/>
  <c r="J1309" i="10"/>
  <c r="I1309" i="10"/>
  <c r="J1305" i="10"/>
  <c r="I1305" i="10"/>
  <c r="J1301" i="10"/>
  <c r="I1301" i="10"/>
  <c r="J1297" i="10"/>
  <c r="J1293" i="10"/>
  <c r="I1293" i="10"/>
  <c r="J1289" i="10"/>
  <c r="I1289" i="10"/>
  <c r="J1285" i="10"/>
  <c r="I1285" i="10"/>
  <c r="J1281" i="10"/>
  <c r="J1277" i="10"/>
  <c r="I1277" i="10"/>
  <c r="J1273" i="10"/>
  <c r="I1273" i="10"/>
  <c r="J1269" i="10"/>
  <c r="I1269" i="10"/>
  <c r="J1265" i="10"/>
  <c r="J1261" i="10"/>
  <c r="I1261" i="10"/>
  <c r="J1257" i="10"/>
  <c r="I1257" i="10"/>
  <c r="J1253" i="10"/>
  <c r="I1253" i="10"/>
  <c r="J1249" i="10"/>
  <c r="J1245" i="10"/>
  <c r="I1245" i="10"/>
  <c r="J1241" i="10"/>
  <c r="I1241" i="10"/>
  <c r="J1237" i="10"/>
  <c r="I1237" i="10"/>
  <c r="J1233" i="10"/>
  <c r="J1229" i="10"/>
  <c r="I1229" i="10"/>
  <c r="J1225" i="10"/>
  <c r="I1225" i="10"/>
  <c r="J1221" i="10"/>
  <c r="I1221" i="10"/>
  <c r="J1217" i="10"/>
  <c r="J1213" i="10"/>
  <c r="I1213" i="10"/>
  <c r="J1209" i="10"/>
  <c r="I1209" i="10"/>
  <c r="J1205" i="10"/>
  <c r="I1205" i="10"/>
  <c r="J1201" i="10"/>
  <c r="J1197" i="10"/>
  <c r="I1197" i="10"/>
  <c r="J1193" i="10"/>
  <c r="I1193" i="10"/>
  <c r="J1189" i="10"/>
  <c r="I1189" i="10"/>
  <c r="J1185" i="10"/>
  <c r="J1181" i="10"/>
  <c r="I1181" i="10"/>
  <c r="J1177" i="10"/>
  <c r="I1177" i="10"/>
  <c r="J1173" i="10"/>
  <c r="I1173" i="10"/>
  <c r="J1169" i="10"/>
  <c r="J1165" i="10"/>
  <c r="I1165" i="10"/>
  <c r="J1161" i="10"/>
  <c r="I1161" i="10"/>
  <c r="J1157" i="10"/>
  <c r="I1157" i="10"/>
  <c r="J1153" i="10"/>
  <c r="I1153" i="10"/>
  <c r="J1149" i="10"/>
  <c r="I1149" i="10"/>
  <c r="J1145" i="10"/>
  <c r="I1145" i="10"/>
  <c r="J1141" i="10"/>
  <c r="I1141" i="10"/>
  <c r="J1137" i="10"/>
  <c r="I1137" i="10"/>
  <c r="J1133" i="10"/>
  <c r="I1133" i="10"/>
  <c r="J1129" i="10"/>
  <c r="I1129" i="10"/>
  <c r="J1125" i="10"/>
  <c r="I1125" i="10"/>
  <c r="J1121" i="10"/>
  <c r="I1121" i="10"/>
  <c r="J1117" i="10"/>
  <c r="I1117" i="10"/>
  <c r="J1113" i="10"/>
  <c r="I1113" i="10"/>
  <c r="J1109" i="10"/>
  <c r="I1109" i="10"/>
  <c r="J1105" i="10"/>
  <c r="J1101" i="10"/>
  <c r="I1101" i="10"/>
  <c r="J1097" i="10"/>
  <c r="I1097" i="10"/>
  <c r="J1093" i="10"/>
  <c r="I1093" i="10"/>
  <c r="J1089" i="10"/>
  <c r="I1089" i="10"/>
  <c r="J1085" i="10"/>
  <c r="I1085" i="10"/>
  <c r="J1081" i="10"/>
  <c r="I1081" i="10"/>
  <c r="J1077" i="10"/>
  <c r="I1077" i="10"/>
  <c r="J1073" i="10"/>
  <c r="I1073" i="10"/>
  <c r="J1069" i="10"/>
  <c r="I1069" i="10"/>
  <c r="J1065" i="10"/>
  <c r="I1065" i="10"/>
  <c r="J1061" i="10"/>
  <c r="I1061" i="10"/>
  <c r="J1057" i="10"/>
  <c r="I1057" i="10"/>
  <c r="J1053" i="10"/>
  <c r="I1053" i="10"/>
  <c r="J1049" i="10"/>
  <c r="I1049" i="10"/>
  <c r="J1045" i="10"/>
  <c r="I1045" i="10"/>
  <c r="J1041" i="10"/>
  <c r="J1037" i="10"/>
  <c r="I1037" i="10"/>
  <c r="J1033" i="10"/>
  <c r="I1033" i="10"/>
  <c r="J1029" i="10"/>
  <c r="I1029" i="10"/>
  <c r="J1025" i="10"/>
  <c r="I1025" i="10"/>
  <c r="J1021" i="10"/>
  <c r="I1021" i="10"/>
  <c r="J1017" i="10"/>
  <c r="I1017" i="10"/>
  <c r="J1013" i="10"/>
  <c r="I1013" i="10"/>
  <c r="J1009" i="10"/>
  <c r="I1009" i="10"/>
  <c r="J1005" i="10"/>
  <c r="I1005" i="10"/>
  <c r="J1001" i="10"/>
  <c r="I1001" i="10"/>
  <c r="J997" i="10"/>
  <c r="I997" i="10"/>
  <c r="J993" i="10"/>
  <c r="I993" i="10"/>
  <c r="J989" i="10"/>
  <c r="I989" i="10"/>
  <c r="J985" i="10"/>
  <c r="I985" i="10"/>
  <c r="J981" i="10"/>
  <c r="I981" i="10"/>
  <c r="J977" i="10"/>
  <c r="J973" i="10"/>
  <c r="I973" i="10"/>
  <c r="J969" i="10"/>
  <c r="I969" i="10"/>
  <c r="J965" i="10"/>
  <c r="I965" i="10"/>
  <c r="J961" i="10"/>
  <c r="I961" i="10"/>
  <c r="J957" i="10"/>
  <c r="I957" i="10"/>
  <c r="J953" i="10"/>
  <c r="J949" i="10"/>
  <c r="I949" i="10"/>
  <c r="J945" i="10"/>
  <c r="I945" i="10"/>
  <c r="J941" i="10"/>
  <c r="I941" i="10"/>
  <c r="J937" i="10"/>
  <c r="I937" i="10"/>
  <c r="J933" i="10"/>
  <c r="I933" i="10"/>
  <c r="J929" i="10"/>
  <c r="I929" i="10"/>
  <c r="J925" i="10"/>
  <c r="I925" i="10"/>
  <c r="J921" i="10"/>
  <c r="I921" i="10"/>
  <c r="J917" i="10"/>
  <c r="I917" i="10"/>
  <c r="J913" i="10"/>
  <c r="I913" i="10"/>
  <c r="J909" i="10"/>
  <c r="I909" i="10"/>
  <c r="J905" i="10"/>
  <c r="I905" i="10"/>
  <c r="J901" i="10"/>
  <c r="I901" i="10"/>
  <c r="J897" i="10"/>
  <c r="I897" i="10"/>
  <c r="J893" i="10"/>
  <c r="I893" i="10"/>
  <c r="J889" i="10"/>
  <c r="I889" i="10"/>
  <c r="J885" i="10"/>
  <c r="I885" i="10"/>
  <c r="J881" i="10"/>
  <c r="I881" i="10"/>
  <c r="J877" i="10"/>
  <c r="I877" i="10"/>
  <c r="J873" i="10"/>
  <c r="I873" i="10"/>
  <c r="J869" i="10"/>
  <c r="I869" i="10"/>
  <c r="J865" i="10"/>
  <c r="I865" i="10"/>
  <c r="J861" i="10"/>
  <c r="I861" i="10"/>
  <c r="J857" i="10"/>
  <c r="I857" i="10"/>
  <c r="J853" i="10"/>
  <c r="I853" i="10"/>
  <c r="J849" i="10"/>
  <c r="I849" i="10"/>
  <c r="J845" i="10"/>
  <c r="I845" i="10"/>
  <c r="J841" i="10"/>
  <c r="I841" i="10"/>
  <c r="J837" i="10"/>
  <c r="I837" i="10"/>
  <c r="J833" i="10"/>
  <c r="I833" i="10"/>
  <c r="J829" i="10"/>
  <c r="I829" i="10"/>
  <c r="J825" i="10"/>
  <c r="I825" i="10"/>
  <c r="J821" i="10"/>
  <c r="I821" i="10"/>
  <c r="J817" i="10"/>
  <c r="I817" i="10"/>
  <c r="J813" i="10"/>
  <c r="I813" i="10"/>
  <c r="J809" i="10"/>
  <c r="I809" i="10"/>
  <c r="J805" i="10"/>
  <c r="I805" i="10"/>
  <c r="J801" i="10"/>
  <c r="I801" i="10"/>
  <c r="J797" i="10"/>
  <c r="I797" i="10"/>
  <c r="J793" i="10"/>
  <c r="I793" i="10"/>
  <c r="J789" i="10"/>
  <c r="I789" i="10"/>
  <c r="J781" i="10"/>
  <c r="I781" i="10"/>
  <c r="J777" i="10"/>
  <c r="I777" i="10"/>
  <c r="J773" i="10"/>
  <c r="I773" i="10"/>
  <c r="J769" i="10"/>
  <c r="I769" i="10"/>
  <c r="J765" i="10"/>
  <c r="I765" i="10"/>
  <c r="J761" i="10"/>
  <c r="I761" i="10"/>
  <c r="I757" i="10"/>
  <c r="J757" i="10"/>
  <c r="J753" i="10"/>
  <c r="I753" i="10"/>
  <c r="J749" i="10"/>
  <c r="I749" i="10"/>
  <c r="J745" i="10"/>
  <c r="I745" i="10"/>
  <c r="J741" i="10"/>
  <c r="I741" i="10"/>
  <c r="J737" i="10"/>
  <c r="I737" i="10"/>
  <c r="J733" i="10"/>
  <c r="I733" i="10"/>
  <c r="J729" i="10"/>
  <c r="I729" i="10"/>
  <c r="I725" i="10"/>
  <c r="J725" i="10"/>
  <c r="J721" i="10"/>
  <c r="I721" i="10"/>
  <c r="J717" i="10"/>
  <c r="I717" i="10"/>
  <c r="J709" i="10"/>
  <c r="I709" i="10"/>
  <c r="J705" i="10"/>
  <c r="I705" i="10"/>
  <c r="J701" i="10"/>
  <c r="I701" i="10"/>
  <c r="J697" i="10"/>
  <c r="I697" i="10"/>
  <c r="J693" i="10"/>
  <c r="I693" i="10"/>
  <c r="J689" i="10"/>
  <c r="I689" i="10"/>
  <c r="J685" i="10"/>
  <c r="I685" i="10"/>
  <c r="J681" i="10"/>
  <c r="I681" i="10"/>
  <c r="J677" i="10"/>
  <c r="I677" i="10"/>
  <c r="J673" i="10"/>
  <c r="I673" i="10"/>
  <c r="J669" i="10"/>
  <c r="I669" i="10"/>
  <c r="J665" i="10"/>
  <c r="I665" i="10"/>
  <c r="I661" i="10"/>
  <c r="J661" i="10"/>
  <c r="J657" i="10"/>
  <c r="I657" i="10"/>
  <c r="J653" i="10"/>
  <c r="I653" i="10"/>
  <c r="J649" i="10"/>
  <c r="I649" i="10"/>
  <c r="J645" i="10"/>
  <c r="I645" i="10"/>
  <c r="J641" i="10"/>
  <c r="I641" i="10"/>
  <c r="J637" i="10"/>
  <c r="I637" i="10"/>
  <c r="J633" i="10"/>
  <c r="I633" i="10"/>
  <c r="I629" i="10"/>
  <c r="J629" i="10"/>
  <c r="J625" i="10"/>
  <c r="I625" i="10"/>
  <c r="J621" i="10"/>
  <c r="I621" i="10"/>
  <c r="J617" i="10"/>
  <c r="I617" i="10"/>
  <c r="J613" i="10"/>
  <c r="I613" i="10"/>
  <c r="J609" i="10"/>
  <c r="I609" i="10"/>
  <c r="J605" i="10"/>
  <c r="I605" i="10"/>
  <c r="J601" i="10"/>
  <c r="I601" i="10"/>
  <c r="J597" i="10"/>
  <c r="I597" i="10"/>
  <c r="J593" i="10"/>
  <c r="I593" i="10"/>
  <c r="J589" i="10"/>
  <c r="I589" i="10"/>
  <c r="J585" i="10"/>
  <c r="I585" i="10"/>
  <c r="J581" i="10"/>
  <c r="I581" i="10"/>
  <c r="J577" i="10"/>
  <c r="I577" i="10"/>
  <c r="J573" i="10"/>
  <c r="I573" i="10"/>
  <c r="J569" i="10"/>
  <c r="I569" i="10"/>
  <c r="I565" i="10"/>
  <c r="J565" i="10"/>
  <c r="J561" i="10"/>
  <c r="I561" i="10"/>
  <c r="J557" i="10"/>
  <c r="I557" i="10"/>
  <c r="J553" i="10"/>
  <c r="I553" i="10"/>
  <c r="J549" i="10"/>
  <c r="I549" i="10"/>
  <c r="I541" i="10"/>
  <c r="J541" i="10"/>
  <c r="J537" i="10"/>
  <c r="I537" i="10"/>
  <c r="J533" i="10"/>
  <c r="I533" i="10"/>
  <c r="J529" i="10"/>
  <c r="I529" i="10"/>
  <c r="J525" i="10"/>
  <c r="I525" i="10"/>
  <c r="J521" i="10"/>
  <c r="I521" i="10"/>
  <c r="J517" i="10"/>
  <c r="I517" i="10"/>
  <c r="J513" i="10"/>
  <c r="I513" i="10"/>
  <c r="J509" i="10"/>
  <c r="I509" i="10"/>
  <c r="J505" i="10"/>
  <c r="I505" i="10"/>
  <c r="J501" i="10"/>
  <c r="I501" i="10"/>
  <c r="J497" i="10"/>
  <c r="I497" i="10"/>
  <c r="J493" i="10"/>
  <c r="I493" i="10"/>
  <c r="J489" i="10"/>
  <c r="I489" i="10"/>
  <c r="J485" i="10"/>
  <c r="I485" i="10"/>
  <c r="J481" i="10"/>
  <c r="I481" i="10"/>
  <c r="I477" i="10"/>
  <c r="J477" i="10"/>
  <c r="J473" i="10"/>
  <c r="I473" i="10"/>
  <c r="J469" i="10"/>
  <c r="I469" i="10"/>
  <c r="J465" i="10"/>
  <c r="I465" i="10"/>
  <c r="I461" i="10"/>
  <c r="J461" i="10"/>
  <c r="J457" i="10"/>
  <c r="I457" i="10"/>
  <c r="J453" i="10"/>
  <c r="I453" i="10"/>
  <c r="J449" i="10"/>
  <c r="I449" i="10"/>
  <c r="J445" i="10"/>
  <c r="I445" i="10"/>
  <c r="J441" i="10"/>
  <c r="I441" i="10"/>
  <c r="J437" i="10"/>
  <c r="I437" i="10"/>
  <c r="J433" i="10"/>
  <c r="I433" i="10"/>
  <c r="I429" i="10"/>
  <c r="J429" i="10"/>
  <c r="J425" i="10"/>
  <c r="I425" i="10"/>
  <c r="J421" i="10"/>
  <c r="I421" i="10"/>
  <c r="J417" i="10"/>
  <c r="I417" i="10"/>
  <c r="I413" i="10"/>
  <c r="J413" i="10"/>
  <c r="J409" i="10"/>
  <c r="I409" i="10"/>
  <c r="J405" i="10"/>
  <c r="I405" i="10"/>
  <c r="J401" i="10"/>
  <c r="I401" i="10"/>
  <c r="I397" i="10"/>
  <c r="J397" i="10"/>
  <c r="J393" i="10"/>
  <c r="I393" i="10"/>
  <c r="J389" i="10"/>
  <c r="I389" i="10"/>
  <c r="J385" i="10"/>
  <c r="I385" i="10"/>
  <c r="J381" i="10"/>
  <c r="I381" i="10"/>
  <c r="J377" i="10"/>
  <c r="I377" i="10"/>
  <c r="J373" i="10"/>
  <c r="I373" i="10"/>
  <c r="J369" i="10"/>
  <c r="I369" i="10"/>
  <c r="I365" i="10"/>
  <c r="J365" i="10"/>
  <c r="J361" i="10"/>
  <c r="I361" i="10"/>
  <c r="J357" i="10"/>
  <c r="I357" i="10"/>
  <c r="J353" i="10"/>
  <c r="I353" i="10"/>
  <c r="I349" i="10"/>
  <c r="J349" i="10"/>
  <c r="J345" i="10"/>
  <c r="I345" i="10"/>
  <c r="J341" i="10"/>
  <c r="I341" i="10"/>
  <c r="J337" i="10"/>
  <c r="I337" i="10"/>
  <c r="I333" i="10"/>
  <c r="J333" i="10"/>
  <c r="J329" i="10"/>
  <c r="I329" i="10"/>
  <c r="J325" i="10"/>
  <c r="I325" i="10"/>
  <c r="J321" i="10"/>
  <c r="I321" i="10"/>
  <c r="J317" i="10"/>
  <c r="I317" i="10"/>
  <c r="J313" i="10"/>
  <c r="I313" i="10"/>
  <c r="J309" i="10"/>
  <c r="I309" i="10"/>
  <c r="J305" i="10"/>
  <c r="I305" i="10"/>
  <c r="J301" i="10"/>
  <c r="I301" i="10"/>
  <c r="J297" i="10"/>
  <c r="I297" i="10"/>
  <c r="J293" i="10"/>
  <c r="I293" i="10"/>
  <c r="J289" i="10"/>
  <c r="I289" i="10"/>
  <c r="J285" i="10"/>
  <c r="I285" i="10"/>
  <c r="J281" i="10"/>
  <c r="I281" i="10"/>
  <c r="J277" i="10"/>
  <c r="I277" i="10"/>
  <c r="J269" i="10"/>
  <c r="I269" i="10"/>
  <c r="J265" i="10"/>
  <c r="I265" i="10"/>
  <c r="J261" i="10"/>
  <c r="I261" i="10"/>
  <c r="J257" i="10"/>
  <c r="I257" i="10"/>
  <c r="J253" i="10"/>
  <c r="I253" i="10"/>
  <c r="J249" i="10"/>
  <c r="I249" i="10"/>
  <c r="J245" i="10"/>
  <c r="I245" i="10"/>
  <c r="J241" i="10"/>
  <c r="I241" i="10"/>
  <c r="J237" i="10"/>
  <c r="I237" i="10"/>
  <c r="J233" i="10"/>
  <c r="I233" i="10"/>
  <c r="J229" i="10"/>
  <c r="I229" i="10"/>
  <c r="J225" i="10"/>
  <c r="I225" i="10"/>
  <c r="J221" i="10"/>
  <c r="I221" i="10"/>
  <c r="J217" i="10"/>
  <c r="I217" i="10"/>
  <c r="J213" i="10"/>
  <c r="I213" i="10"/>
  <c r="J209" i="10"/>
  <c r="I209" i="10"/>
  <c r="J205" i="10"/>
  <c r="I205" i="10"/>
  <c r="J201" i="10"/>
  <c r="I201" i="10"/>
  <c r="J197" i="10"/>
  <c r="I197" i="10"/>
  <c r="J193" i="10"/>
  <c r="I193" i="10"/>
  <c r="J189" i="10"/>
  <c r="I189" i="10"/>
  <c r="J185" i="10"/>
  <c r="I185" i="10"/>
  <c r="J181" i="10"/>
  <c r="I181" i="10"/>
  <c r="J177" i="10"/>
  <c r="I177" i="10"/>
  <c r="J173" i="10"/>
  <c r="I173" i="10"/>
  <c r="J169" i="10"/>
  <c r="I169" i="10"/>
  <c r="J165" i="10"/>
  <c r="I165" i="10"/>
  <c r="J161" i="10"/>
  <c r="I161" i="10"/>
  <c r="J157" i="10"/>
  <c r="I157" i="10"/>
  <c r="J153" i="10"/>
  <c r="I153" i="10"/>
  <c r="I149" i="10"/>
  <c r="J149" i="10"/>
  <c r="J145" i="10"/>
  <c r="I145" i="10"/>
  <c r="J141" i="10"/>
  <c r="I141" i="10"/>
  <c r="J137" i="10"/>
  <c r="I137" i="10"/>
  <c r="J133" i="10"/>
  <c r="I133" i="10"/>
  <c r="J129" i="10"/>
  <c r="I129" i="10"/>
  <c r="J125" i="10"/>
  <c r="I125" i="10"/>
  <c r="J121" i="10"/>
  <c r="I121" i="10"/>
  <c r="J117" i="10"/>
  <c r="I117" i="10"/>
  <c r="J113" i="10"/>
  <c r="I113" i="10"/>
  <c r="J109" i="10"/>
  <c r="I109" i="10"/>
  <c r="J105" i="10"/>
  <c r="I105" i="10"/>
  <c r="J101" i="10"/>
  <c r="I101" i="10"/>
  <c r="J97" i="10"/>
  <c r="I97" i="10"/>
  <c r="J93" i="10"/>
  <c r="I93" i="10"/>
  <c r="J89" i="10"/>
  <c r="I89" i="10"/>
  <c r="J85" i="10"/>
  <c r="I85" i="10"/>
  <c r="J81" i="10"/>
  <c r="I81" i="10"/>
  <c r="J77" i="10"/>
  <c r="I77" i="10"/>
  <c r="J73" i="10"/>
  <c r="I73" i="10"/>
  <c r="J69" i="10"/>
  <c r="I69" i="10"/>
  <c r="J65" i="10"/>
  <c r="I65" i="10"/>
  <c r="J61" i="10"/>
  <c r="I61" i="10"/>
  <c r="J57" i="10"/>
  <c r="I57" i="10"/>
  <c r="J53" i="10"/>
  <c r="I53" i="10"/>
  <c r="J49" i="10"/>
  <c r="I49" i="10"/>
  <c r="J45" i="10"/>
  <c r="I45" i="10"/>
  <c r="J41" i="10"/>
  <c r="I41" i="10"/>
  <c r="J37" i="10"/>
  <c r="I37" i="10"/>
  <c r="J33" i="10"/>
  <c r="I33" i="10"/>
  <c r="J29" i="10"/>
  <c r="I29" i="10"/>
  <c r="J25" i="10"/>
  <c r="I25" i="10"/>
  <c r="J21" i="10"/>
  <c r="I21" i="10"/>
  <c r="J17" i="10"/>
  <c r="I17" i="10"/>
  <c r="J13" i="10"/>
  <c r="I13" i="10"/>
  <c r="J9" i="10"/>
  <c r="I9" i="10"/>
  <c r="J5" i="10"/>
  <c r="I5" i="10"/>
  <c r="I1827" i="10"/>
  <c r="I1795" i="10"/>
  <c r="I1553" i="10"/>
  <c r="I1451" i="10"/>
  <c r="I1233" i="10"/>
  <c r="I1083" i="10"/>
  <c r="I888" i="10"/>
  <c r="I610" i="10"/>
  <c r="I339" i="10"/>
  <c r="I1643" i="10"/>
  <c r="I1439" i="10"/>
  <c r="I1217" i="10"/>
  <c r="I1060" i="10"/>
  <c r="I851" i="10"/>
  <c r="I579" i="10"/>
  <c r="J1092" i="10"/>
  <c r="I300" i="10"/>
  <c r="I264" i="10"/>
  <c r="J356" i="10"/>
  <c r="I356" i="10"/>
  <c r="J352" i="10"/>
  <c r="I352" i="10"/>
  <c r="J344" i="10"/>
  <c r="I344" i="10"/>
  <c r="J336" i="10"/>
  <c r="I336" i="10"/>
  <c r="J332" i="10"/>
  <c r="I332" i="10"/>
  <c r="J324" i="10"/>
  <c r="I324" i="10"/>
  <c r="J320" i="10"/>
  <c r="I320" i="10"/>
  <c r="J316" i="10"/>
  <c r="I316" i="10"/>
  <c r="J308" i="10"/>
  <c r="I308" i="10"/>
  <c r="J296" i="10"/>
  <c r="I296" i="10"/>
  <c r="J292" i="10"/>
  <c r="I292" i="10"/>
  <c r="J288" i="10"/>
  <c r="I288" i="10"/>
  <c r="J280" i="10"/>
  <c r="I280" i="10"/>
  <c r="J272" i="10"/>
  <c r="I272" i="10"/>
  <c r="J268" i="10"/>
  <c r="I268" i="10"/>
  <c r="J260" i="10"/>
  <c r="I260" i="10"/>
  <c r="J256" i="10"/>
  <c r="I256" i="10"/>
  <c r="J252" i="10"/>
  <c r="I252" i="10"/>
  <c r="J248" i="10"/>
  <c r="I248" i="10"/>
  <c r="J244" i="10"/>
  <c r="I244" i="10"/>
  <c r="J232" i="10"/>
  <c r="I232" i="10"/>
  <c r="J228" i="10"/>
  <c r="I228" i="10"/>
  <c r="J224" i="10"/>
  <c r="I224" i="10"/>
  <c r="J220" i="10"/>
  <c r="I220" i="10"/>
  <c r="J216" i="10"/>
  <c r="I216" i="10"/>
  <c r="J212" i="10"/>
  <c r="I212" i="10"/>
  <c r="J208" i="10"/>
  <c r="I208" i="10"/>
  <c r="J204" i="10"/>
  <c r="I204" i="10"/>
  <c r="J200" i="10"/>
  <c r="I200" i="10"/>
  <c r="J196" i="10"/>
  <c r="I196" i="10"/>
  <c r="J192" i="10"/>
  <c r="I192" i="10"/>
  <c r="J188" i="10"/>
  <c r="I188" i="10"/>
  <c r="J184" i="10"/>
  <c r="I184" i="10"/>
  <c r="J180" i="10"/>
  <c r="I180" i="10"/>
  <c r="J176" i="10"/>
  <c r="I176" i="10"/>
  <c r="J172" i="10"/>
  <c r="I172" i="10"/>
  <c r="J168" i="10"/>
  <c r="I168" i="10"/>
  <c r="J164" i="10"/>
  <c r="I164" i="10"/>
  <c r="J160" i="10"/>
  <c r="I160" i="10"/>
  <c r="J156" i="10"/>
  <c r="I156" i="10"/>
  <c r="J152" i="10"/>
  <c r="I152" i="10"/>
  <c r="J148" i="10"/>
  <c r="I148" i="10"/>
  <c r="J144" i="10"/>
  <c r="I144" i="10"/>
  <c r="J140" i="10"/>
  <c r="I140" i="10"/>
  <c r="J136" i="10"/>
  <c r="I136" i="10"/>
  <c r="J132" i="10"/>
  <c r="I132" i="10"/>
  <c r="J128" i="10"/>
  <c r="I128" i="10"/>
  <c r="J124" i="10"/>
  <c r="I124" i="10"/>
  <c r="J120" i="10"/>
  <c r="I120" i="10"/>
  <c r="J116" i="10"/>
  <c r="I116" i="10"/>
  <c r="J112" i="10"/>
  <c r="I112" i="10"/>
  <c r="J108" i="10"/>
  <c r="I108" i="10"/>
  <c r="J104" i="10"/>
  <c r="I104" i="10"/>
  <c r="J100" i="10"/>
  <c r="I100" i="10"/>
  <c r="J92" i="10"/>
  <c r="I92" i="10"/>
  <c r="J88" i="10"/>
  <c r="I88" i="10"/>
  <c r="J84" i="10"/>
  <c r="I84" i="10"/>
  <c r="J80" i="10"/>
  <c r="I80" i="10"/>
  <c r="J76" i="10"/>
  <c r="I76" i="10"/>
  <c r="J72" i="10"/>
  <c r="I72" i="10"/>
  <c r="J68" i="10"/>
  <c r="I68" i="10"/>
  <c r="J64" i="10"/>
  <c r="I64" i="10"/>
  <c r="J60" i="10"/>
  <c r="I60" i="10"/>
  <c r="J52" i="10"/>
  <c r="I52" i="10"/>
  <c r="J48" i="10"/>
  <c r="I48" i="10"/>
  <c r="J44" i="10"/>
  <c r="I44" i="10"/>
  <c r="J40" i="10"/>
  <c r="I40" i="10"/>
  <c r="J36" i="10"/>
  <c r="I36" i="10"/>
  <c r="J28" i="10"/>
  <c r="I28" i="10"/>
  <c r="J24" i="10"/>
  <c r="I24" i="10"/>
  <c r="J20" i="10"/>
  <c r="I20" i="10"/>
  <c r="J16" i="10"/>
  <c r="I16" i="10"/>
  <c r="J12" i="10"/>
  <c r="I12" i="10"/>
  <c r="J8" i="10"/>
  <c r="I8" i="10"/>
  <c r="J4" i="10"/>
  <c r="I4" i="10"/>
  <c r="I328" i="10"/>
  <c r="I56" i="10"/>
  <c r="J35" i="10"/>
  <c r="I35" i="10"/>
  <c r="J31" i="10"/>
  <c r="I31" i="10"/>
  <c r="J27" i="10"/>
  <c r="I27" i="10"/>
  <c r="J23" i="10"/>
  <c r="I23" i="10"/>
  <c r="J19" i="10"/>
  <c r="I19" i="10"/>
  <c r="J15" i="10"/>
  <c r="I15" i="10"/>
  <c r="J7" i="10"/>
  <c r="I7" i="10"/>
  <c r="J3" i="10"/>
  <c r="I3" i="10"/>
  <c r="I284" i="10"/>
  <c r="I348" i="10"/>
  <c r="I276" i="10"/>
  <c r="I240" i="10"/>
  <c r="J822" i="10"/>
  <c r="I822" i="10"/>
  <c r="J818" i="10"/>
  <c r="I818" i="10"/>
  <c r="J814" i="10"/>
  <c r="I814" i="10"/>
  <c r="J810" i="10"/>
  <c r="J806" i="10"/>
  <c r="I806" i="10"/>
  <c r="J802" i="10"/>
  <c r="J798" i="10"/>
  <c r="I798" i="10"/>
  <c r="J794" i="10"/>
  <c r="I794" i="10"/>
  <c r="J790" i="10"/>
  <c r="I790" i="10"/>
  <c r="J786" i="10"/>
  <c r="I786" i="10"/>
  <c r="J782" i="10"/>
  <c r="I782" i="10"/>
  <c r="J778" i="10"/>
  <c r="I778" i="10"/>
  <c r="J774" i="10"/>
  <c r="I774" i="10"/>
  <c r="J770" i="10"/>
  <c r="I770" i="10"/>
  <c r="I766" i="10"/>
  <c r="J766" i="10"/>
  <c r="J762" i="10"/>
  <c r="I758" i="10"/>
  <c r="J758" i="10"/>
  <c r="J754" i="10"/>
  <c r="I754" i="10"/>
  <c r="J750" i="10"/>
  <c r="I750" i="10"/>
  <c r="J746" i="10"/>
  <c r="J742" i="10"/>
  <c r="I742" i="10"/>
  <c r="J738" i="10"/>
  <c r="J734" i="10"/>
  <c r="I734" i="10"/>
  <c r="J730" i="10"/>
  <c r="I730" i="10"/>
  <c r="J726" i="10"/>
  <c r="I726" i="10"/>
  <c r="J722" i="10"/>
  <c r="I722" i="10"/>
  <c r="J718" i="10"/>
  <c r="I718" i="10"/>
  <c r="J714" i="10"/>
  <c r="I714" i="10"/>
  <c r="J710" i="10"/>
  <c r="I710" i="10"/>
  <c r="J706" i="10"/>
  <c r="I706" i="10"/>
  <c r="J702" i="10"/>
  <c r="I702" i="10"/>
  <c r="J698" i="10"/>
  <c r="J694" i="10"/>
  <c r="I694" i="10"/>
  <c r="J690" i="10"/>
  <c r="I690" i="10"/>
  <c r="J686" i="10"/>
  <c r="I686" i="10"/>
  <c r="J682" i="10"/>
  <c r="J678" i="10"/>
  <c r="I678" i="10"/>
  <c r="J674" i="10"/>
  <c r="J670" i="10"/>
  <c r="I670" i="10"/>
  <c r="J666" i="10"/>
  <c r="I666" i="10"/>
  <c r="J662" i="10"/>
  <c r="I662" i="10"/>
  <c r="J658" i="10"/>
  <c r="I658" i="10"/>
  <c r="J654" i="10"/>
  <c r="I654" i="10"/>
  <c r="J650" i="10"/>
  <c r="I650" i="10"/>
  <c r="J646" i="10"/>
  <c r="I646" i="10"/>
  <c r="I642" i="10"/>
  <c r="J638" i="10"/>
  <c r="I638" i="10"/>
  <c r="J634" i="10"/>
  <c r="J630" i="10"/>
  <c r="I630" i="10"/>
  <c r="J626" i="10"/>
  <c r="I626" i="10"/>
  <c r="J622" i="10"/>
  <c r="I622" i="10"/>
  <c r="J618" i="10"/>
  <c r="J614" i="10"/>
  <c r="I614" i="10"/>
  <c r="J610" i="10"/>
  <c r="J606" i="10"/>
  <c r="I606" i="10"/>
  <c r="J602" i="10"/>
  <c r="I602" i="10"/>
  <c r="J598" i="10"/>
  <c r="I598" i="10"/>
  <c r="I594" i="10"/>
  <c r="J590" i="10"/>
  <c r="I590" i="10"/>
  <c r="J586" i="10"/>
  <c r="I586" i="10"/>
  <c r="J582" i="10"/>
  <c r="I582" i="10"/>
  <c r="J578" i="10"/>
  <c r="I578" i="10"/>
  <c r="J574" i="10"/>
  <c r="I574" i="10"/>
  <c r="J570" i="10"/>
  <c r="J566" i="10"/>
  <c r="I566" i="10"/>
  <c r="J562" i="10"/>
  <c r="I562" i="10"/>
  <c r="J558" i="10"/>
  <c r="I558" i="10"/>
  <c r="J554" i="10"/>
  <c r="J550" i="10"/>
  <c r="I550" i="10"/>
  <c r="J546" i="10"/>
  <c r="J542" i="10"/>
  <c r="I542" i="10"/>
  <c r="J538" i="10"/>
  <c r="I538" i="10"/>
  <c r="J534" i="10"/>
  <c r="I534" i="10"/>
  <c r="J530" i="10"/>
  <c r="I530" i="10"/>
  <c r="J526" i="10"/>
  <c r="I526" i="10"/>
  <c r="J522" i="10"/>
  <c r="I522" i="10"/>
  <c r="J518" i="10"/>
  <c r="I518" i="10"/>
  <c r="J514" i="10"/>
  <c r="I514" i="10"/>
  <c r="J510" i="10"/>
  <c r="I510" i="10"/>
  <c r="J506" i="10"/>
  <c r="J502" i="10"/>
  <c r="I502" i="10"/>
  <c r="J498" i="10"/>
  <c r="I498" i="10"/>
  <c r="J494" i="10"/>
  <c r="I494" i="10"/>
  <c r="J490" i="10"/>
  <c r="J486" i="10"/>
  <c r="I486" i="10"/>
  <c r="J482" i="10"/>
  <c r="J478" i="10"/>
  <c r="I478" i="10"/>
  <c r="J474" i="10"/>
  <c r="I474" i="10"/>
  <c r="J470" i="10"/>
  <c r="I470" i="10"/>
  <c r="J466" i="10"/>
  <c r="I466" i="10"/>
  <c r="J462" i="10"/>
  <c r="I462" i="10"/>
  <c r="J458" i="10"/>
  <c r="I458" i="10"/>
  <c r="J454" i="10"/>
  <c r="I454" i="10"/>
  <c r="J450" i="10"/>
  <c r="I450" i="10"/>
  <c r="J446" i="10"/>
  <c r="I446" i="10"/>
  <c r="J442" i="10"/>
  <c r="J438" i="10"/>
  <c r="I438" i="10"/>
  <c r="J434" i="10"/>
  <c r="I434" i="10"/>
  <c r="J430" i="10"/>
  <c r="I430" i="10"/>
  <c r="J426" i="10"/>
  <c r="J422" i="10"/>
  <c r="I422" i="10"/>
  <c r="J418" i="10"/>
  <c r="J414" i="10"/>
  <c r="I414" i="10"/>
  <c r="J410" i="10"/>
  <c r="I410" i="10"/>
  <c r="J406" i="10"/>
  <c r="I406" i="10"/>
  <c r="J402" i="10"/>
  <c r="I402" i="10"/>
  <c r="J398" i="10"/>
  <c r="I398" i="10"/>
  <c r="J394" i="10"/>
  <c r="I394" i="10"/>
  <c r="J390" i="10"/>
  <c r="I390" i="10"/>
  <c r="J386" i="10"/>
  <c r="I386" i="10"/>
  <c r="J382" i="10"/>
  <c r="I382" i="10"/>
  <c r="J378" i="10"/>
  <c r="J374" i="10"/>
  <c r="I374" i="10"/>
  <c r="J370" i="10"/>
  <c r="I370" i="10"/>
  <c r="J366" i="10"/>
  <c r="I366" i="10"/>
  <c r="J362" i="10"/>
  <c r="J358" i="10"/>
  <c r="I358" i="10"/>
  <c r="J354" i="10"/>
  <c r="J350" i="10"/>
  <c r="I350" i="10"/>
  <c r="J346" i="10"/>
  <c r="I346" i="10"/>
  <c r="J342" i="10"/>
  <c r="I342" i="10"/>
  <c r="J338" i="10"/>
  <c r="I338" i="10"/>
  <c r="J334" i="10"/>
  <c r="I334" i="10"/>
  <c r="J330" i="10"/>
  <c r="I330" i="10"/>
  <c r="J326" i="10"/>
  <c r="I326" i="10"/>
  <c r="J322" i="10"/>
  <c r="I322" i="10"/>
  <c r="J318" i="10"/>
  <c r="I318" i="10"/>
  <c r="J314" i="10"/>
  <c r="J310" i="10"/>
  <c r="I310" i="10"/>
  <c r="J306" i="10"/>
  <c r="I306" i="10"/>
  <c r="J302" i="10"/>
  <c r="I302" i="10"/>
  <c r="J298" i="10"/>
  <c r="J294" i="10"/>
  <c r="I294" i="10"/>
  <c r="J290" i="10"/>
  <c r="J286" i="10"/>
  <c r="I286" i="10"/>
  <c r="J282" i="10"/>
  <c r="I282" i="10"/>
  <c r="J278" i="10"/>
  <c r="I278" i="10"/>
  <c r="J274" i="10"/>
  <c r="I274" i="10"/>
  <c r="J270" i="10"/>
  <c r="I270" i="10"/>
  <c r="J266" i="10"/>
  <c r="I266" i="10"/>
  <c r="J262" i="10"/>
  <c r="I262" i="10"/>
  <c r="J258" i="10"/>
  <c r="I258" i="10"/>
  <c r="J254" i="10"/>
  <c r="I254" i="10"/>
  <c r="J250" i="10"/>
  <c r="J246" i="10"/>
  <c r="I246" i="10"/>
  <c r="J242" i="10"/>
  <c r="I242" i="10"/>
  <c r="J238" i="10"/>
  <c r="I238" i="10"/>
  <c r="J234" i="10"/>
  <c r="I234" i="10"/>
  <c r="J230" i="10"/>
  <c r="I230" i="10"/>
  <c r="J226" i="10"/>
  <c r="J222" i="10"/>
  <c r="I222" i="10"/>
  <c r="J218" i="10"/>
  <c r="I218" i="10"/>
  <c r="J214" i="10"/>
  <c r="I214" i="10"/>
  <c r="J210" i="10"/>
  <c r="J206" i="10"/>
  <c r="I206" i="10"/>
  <c r="J202" i="10"/>
  <c r="I202" i="10"/>
  <c r="J198" i="10"/>
  <c r="I198" i="10"/>
  <c r="J194" i="10"/>
  <c r="J190" i="10"/>
  <c r="I190" i="10"/>
  <c r="J186" i="10"/>
  <c r="I186" i="10"/>
  <c r="J182" i="10"/>
  <c r="I182" i="10"/>
  <c r="J178" i="10"/>
  <c r="J174" i="10"/>
  <c r="I174" i="10"/>
  <c r="J170" i="10"/>
  <c r="I170" i="10"/>
  <c r="J166" i="10"/>
  <c r="I166" i="10"/>
  <c r="J162" i="10"/>
  <c r="J158" i="10"/>
  <c r="I158" i="10"/>
  <c r="J154" i="10"/>
  <c r="I154" i="10"/>
  <c r="J150" i="10"/>
  <c r="I150" i="10"/>
  <c r="J146" i="10"/>
  <c r="J142" i="10"/>
  <c r="I142" i="10"/>
  <c r="J138" i="10"/>
  <c r="I138" i="10"/>
  <c r="J134" i="10"/>
  <c r="I134" i="10"/>
  <c r="J130" i="10"/>
  <c r="J126" i="10"/>
  <c r="I126" i="10"/>
  <c r="J122" i="10"/>
  <c r="I122" i="10"/>
  <c r="J118" i="10"/>
  <c r="I118" i="10"/>
  <c r="J114" i="10"/>
  <c r="J110" i="10"/>
  <c r="I110" i="10"/>
  <c r="J106" i="10"/>
  <c r="I106" i="10"/>
  <c r="J102" i="10"/>
  <c r="I102" i="10"/>
  <c r="J98" i="10"/>
  <c r="J94" i="10"/>
  <c r="I94" i="10"/>
  <c r="J90" i="10"/>
  <c r="I90" i="10"/>
  <c r="J86" i="10"/>
  <c r="I86" i="10"/>
  <c r="J82" i="10"/>
  <c r="I82" i="10"/>
  <c r="J78" i="10"/>
  <c r="I78" i="10"/>
  <c r="J74" i="10"/>
  <c r="J70" i="10"/>
  <c r="I70" i="10"/>
  <c r="J66" i="10"/>
  <c r="I66" i="10"/>
  <c r="J62" i="10"/>
  <c r="I62" i="10"/>
  <c r="J58" i="10"/>
  <c r="I58" i="10"/>
  <c r="J54" i="10"/>
  <c r="I54" i="10"/>
  <c r="J50" i="10"/>
  <c r="I50" i="10"/>
  <c r="J46" i="10"/>
  <c r="I46" i="10"/>
  <c r="J42" i="10"/>
  <c r="I42" i="10"/>
  <c r="J38" i="10"/>
  <c r="I38" i="10"/>
  <c r="J34" i="10"/>
  <c r="J30" i="10"/>
  <c r="I30" i="10"/>
  <c r="J26" i="10"/>
  <c r="I26" i="10"/>
  <c r="J22" i="10"/>
  <c r="I22" i="10"/>
  <c r="J18" i="10"/>
  <c r="I18" i="10"/>
  <c r="J14" i="10"/>
  <c r="I14" i="10"/>
  <c r="J10" i="10"/>
  <c r="J6" i="10"/>
  <c r="I6" i="10"/>
  <c r="I618" i="10"/>
  <c r="I546" i="10"/>
  <c r="I378" i="10"/>
  <c r="I340" i="10"/>
  <c r="I312" i="10"/>
  <c r="I236" i="10"/>
  <c r="I178" i="10"/>
  <c r="I114" i="10"/>
  <c r="I32" i="10"/>
  <c r="J594" i="10"/>
  <c r="F1055" i="10"/>
  <c r="F1051" i="10"/>
  <c r="F1027" i="10"/>
  <c r="F1011" i="10"/>
  <c r="F1003" i="10"/>
  <c r="F887" i="10"/>
  <c r="F879" i="10"/>
  <c r="F289" i="10"/>
  <c r="F73" i="10"/>
  <c r="F33" i="10"/>
  <c r="F9" i="10"/>
  <c r="F1815" i="10"/>
  <c r="F1807" i="10"/>
  <c r="F1787" i="10"/>
  <c r="F1783" i="10"/>
  <c r="F1775" i="10"/>
  <c r="F1687" i="10"/>
  <c r="F1463" i="10"/>
  <c r="F1399" i="10"/>
  <c r="F1375" i="10"/>
  <c r="F1343" i="10"/>
  <c r="F1287" i="10"/>
  <c r="F1243" i="10"/>
  <c r="F1235" i="10"/>
  <c r="F1231" i="10"/>
  <c r="F1119" i="10"/>
  <c r="F1111" i="10"/>
  <c r="F1103" i="10"/>
  <c r="F1066" i="10"/>
  <c r="F750" i="10"/>
  <c r="F746" i="10"/>
  <c r="F730" i="10"/>
  <c r="F726" i="10"/>
  <c r="F718" i="10"/>
  <c r="F714" i="10"/>
  <c r="F706" i="10"/>
  <c r="F698" i="10"/>
  <c r="F458" i="10"/>
  <c r="F1437" i="10"/>
  <c r="F1421" i="10"/>
  <c r="F1197" i="10"/>
  <c r="F1149" i="10"/>
  <c r="F940" i="10"/>
  <c r="F892" i="10"/>
  <c r="F804" i="10"/>
  <c r="F756" i="10"/>
  <c r="F732" i="10"/>
  <c r="F1079" i="10"/>
  <c r="F482" i="10"/>
  <c r="F470" i="10"/>
  <c r="F462" i="10"/>
  <c r="F203" i="10"/>
  <c r="F139" i="10"/>
  <c r="F95" i="10"/>
  <c r="F91" i="10"/>
  <c r="F83" i="10"/>
  <c r="F692" i="10"/>
  <c r="F1660" i="10"/>
  <c r="F1656" i="10"/>
  <c r="F1652" i="10"/>
  <c r="F1628" i="10"/>
  <c r="F1468" i="10"/>
  <c r="F1436" i="10"/>
  <c r="F1404" i="10"/>
  <c r="F1348" i="10"/>
  <c r="F1340" i="10"/>
  <c r="F1316" i="10"/>
  <c r="F1308" i="10"/>
  <c r="F1244" i="10"/>
  <c r="F1228" i="10"/>
  <c r="F1224" i="10"/>
  <c r="F1220" i="10"/>
  <c r="F1216" i="10"/>
  <c r="F1204" i="10"/>
  <c r="F1140" i="10"/>
  <c r="F1124" i="10"/>
  <c r="F751" i="10"/>
  <c r="F687" i="10"/>
  <c r="F675" i="10"/>
  <c r="F210" i="10"/>
  <c r="F393" i="10"/>
  <c r="F313" i="10"/>
  <c r="F305" i="10"/>
  <c r="F204" i="10"/>
  <c r="F154" i="10"/>
  <c r="F146" i="10"/>
  <c r="F282" i="10"/>
  <c r="F266" i="10"/>
  <c r="F258" i="10"/>
  <c r="F250" i="10"/>
  <c r="F719" i="10"/>
  <c r="F711" i="10"/>
  <c r="F684" i="10"/>
  <c r="F680" i="10"/>
  <c r="F536" i="10"/>
  <c r="F532" i="10"/>
  <c r="F520" i="10"/>
  <c r="F516" i="10"/>
  <c r="F504" i="10"/>
  <c r="F500" i="10"/>
  <c r="F492" i="10"/>
  <c r="F225" i="10"/>
  <c r="F153" i="10"/>
  <c r="F1186" i="10"/>
  <c r="F1098" i="10"/>
  <c r="F1094" i="10"/>
  <c r="F579" i="10"/>
  <c r="F1757" i="10"/>
  <c r="F1749" i="10"/>
  <c r="F1745" i="10"/>
  <c r="F1725" i="10"/>
  <c r="F1717" i="10"/>
  <c r="F1693" i="10"/>
  <c r="F1685" i="10"/>
  <c r="F1621" i="10"/>
  <c r="F1549" i="10"/>
  <c r="F938" i="10"/>
  <c r="F339" i="10"/>
  <c r="F128" i="10"/>
  <c r="F120" i="10"/>
  <c r="F112" i="10"/>
  <c r="F1496" i="10"/>
  <c r="F1492" i="10"/>
  <c r="F1488" i="10"/>
  <c r="F1445" i="10"/>
  <c r="F666" i="10"/>
  <c r="F658" i="10"/>
  <c r="F654" i="10"/>
  <c r="F642" i="10"/>
  <c r="F578" i="10"/>
  <c r="F434" i="10"/>
  <c r="F430" i="10"/>
  <c r="F418" i="10"/>
  <c r="F406" i="10"/>
  <c r="F398" i="10"/>
  <c r="F318" i="10"/>
  <c r="F310" i="10"/>
  <c r="F306" i="10"/>
  <c r="F302" i="10"/>
  <c r="F298" i="10"/>
  <c r="F1464" i="10"/>
  <c r="F1460" i="10"/>
  <c r="F1456" i="10"/>
  <c r="F218" i="10"/>
  <c r="F1822" i="10"/>
  <c r="F1706" i="10"/>
  <c r="F1702" i="10"/>
  <c r="F1698" i="10"/>
  <c r="F1694" i="10"/>
  <c r="F1638" i="10"/>
  <c r="F1634" i="10"/>
  <c r="F1630" i="10"/>
  <c r="F1064" i="10"/>
  <c r="F1028" i="10"/>
  <c r="F1024" i="10"/>
  <c r="F1012" i="10"/>
  <c r="F1004" i="10"/>
  <c r="F988" i="10"/>
  <c r="F984" i="10"/>
  <c r="F980" i="10"/>
  <c r="F976" i="10"/>
  <c r="F972" i="10"/>
  <c r="F968" i="10"/>
  <c r="F964" i="10"/>
  <c r="F960" i="10"/>
  <c r="F956" i="10"/>
  <c r="F948" i="10"/>
  <c r="F932" i="10"/>
  <c r="F868" i="10"/>
  <c r="F860" i="10"/>
  <c r="F685" i="10"/>
  <c r="F677" i="10"/>
  <c r="F570" i="10"/>
  <c r="F490" i="10"/>
  <c r="F275" i="10"/>
  <c r="F267" i="10"/>
  <c r="F259" i="10"/>
  <c r="F251" i="10"/>
  <c r="F247" i="10"/>
  <c r="F243" i="10"/>
  <c r="F239" i="10"/>
  <c r="F231" i="10"/>
  <c r="F1669" i="10"/>
  <c r="F1530" i="10"/>
  <c r="F1526" i="10"/>
  <c r="F1522" i="10"/>
  <c r="F1518" i="10"/>
  <c r="F1419" i="10"/>
  <c r="F1387" i="10"/>
  <c r="F1179" i="10"/>
  <c r="F1171" i="10"/>
  <c r="F1163" i="10"/>
  <c r="F1139" i="10"/>
  <c r="F1123" i="10"/>
  <c r="F823" i="10"/>
  <c r="F783" i="10"/>
  <c r="F775" i="10"/>
  <c r="F748" i="10"/>
  <c r="F744" i="10"/>
  <c r="F740" i="10"/>
  <c r="F649" i="10"/>
  <c r="F641" i="10"/>
  <c r="F625" i="10"/>
  <c r="F573" i="10"/>
  <c r="F557" i="10"/>
  <c r="F501" i="10"/>
  <c r="F394" i="10"/>
  <c r="F346" i="10"/>
  <c r="F148" i="10"/>
  <c r="F140" i="10"/>
  <c r="F28" i="10"/>
  <c r="F1812" i="10"/>
  <c r="F1808" i="10"/>
  <c r="F1784" i="10"/>
  <c r="F1780" i="10"/>
  <c r="F1776" i="10"/>
  <c r="F1768" i="10"/>
  <c r="F1736" i="10"/>
  <c r="F1704" i="10"/>
  <c r="F1700" i="10"/>
  <c r="F1696" i="10"/>
  <c r="F1688" i="10"/>
  <c r="F1604" i="10"/>
  <c r="F1596" i="10"/>
  <c r="F1576" i="10"/>
  <c r="F1552" i="10"/>
  <c r="F1541" i="10"/>
  <c r="F1517" i="10"/>
  <c r="F1477" i="10"/>
  <c r="F1318" i="10"/>
  <c r="F1306" i="10"/>
  <c r="F1302" i="10"/>
  <c r="F1298" i="10"/>
  <c r="F1294" i="10"/>
  <c r="F1258" i="10"/>
  <c r="F1194" i="10"/>
  <c r="F1154" i="10"/>
  <c r="F1122" i="10"/>
  <c r="F1034" i="10"/>
  <c r="F1030" i="10"/>
  <c r="F1014" i="10"/>
  <c r="F1010" i="10"/>
  <c r="F1006" i="10"/>
  <c r="F1002" i="10"/>
  <c r="F998" i="10"/>
  <c r="F982" i="10"/>
  <c r="F974" i="10"/>
  <c r="F970" i="10"/>
  <c r="F966" i="10"/>
  <c r="F962" i="10"/>
  <c r="F958" i="10"/>
  <c r="F954" i="10"/>
  <c r="F930" i="10"/>
  <c r="F922" i="10"/>
  <c r="F918" i="10"/>
  <c r="F910" i="10"/>
  <c r="F906" i="10"/>
  <c r="F898" i="10"/>
  <c r="F858" i="10"/>
  <c r="F854" i="10"/>
  <c r="F846" i="10"/>
  <c r="F842" i="10"/>
  <c r="F834" i="10"/>
  <c r="F822" i="10"/>
  <c r="F814" i="10"/>
  <c r="F810" i="10"/>
  <c r="F794" i="10"/>
  <c r="F790" i="10"/>
  <c r="F782" i="10"/>
  <c r="F778" i="10"/>
  <c r="F770" i="10"/>
  <c r="F747" i="10"/>
  <c r="F735" i="10"/>
  <c r="F679" i="10"/>
  <c r="F457" i="10"/>
  <c r="F425" i="10"/>
  <c r="F345" i="10"/>
  <c r="F281" i="10"/>
  <c r="F249" i="10"/>
  <c r="F241" i="10"/>
  <c r="F72" i="10"/>
  <c r="F64" i="10"/>
  <c r="F56" i="10"/>
  <c r="F48" i="10"/>
  <c r="F3" i="10"/>
  <c r="F1540" i="10"/>
  <c r="F1516" i="10"/>
  <c r="F1389" i="10"/>
  <c r="F1381" i="10"/>
  <c r="F1357" i="10"/>
  <c r="F1349" i="10"/>
  <c r="F1345" i="10"/>
  <c r="F1325" i="10"/>
  <c r="F1317" i="10"/>
  <c r="F1289" i="10"/>
  <c r="F1281" i="10"/>
  <c r="F1277" i="10"/>
  <c r="F1269" i="10"/>
  <c r="F1233" i="10"/>
  <c r="F1217" i="10"/>
  <c r="F1193" i="10"/>
  <c r="F667" i="10"/>
  <c r="F663" i="10"/>
  <c r="F615" i="10"/>
  <c r="F432" i="10"/>
  <c r="F428" i="10"/>
  <c r="F217" i="10"/>
  <c r="F202" i="10"/>
  <c r="F194" i="10"/>
  <c r="F186" i="10"/>
  <c r="F166" i="10"/>
  <c r="F162" i="10"/>
  <c r="F75" i="10"/>
  <c r="F67" i="10"/>
  <c r="F59" i="10"/>
  <c r="F55" i="10"/>
  <c r="F51" i="10"/>
  <c r="F47" i="10"/>
  <c r="F39" i="10"/>
  <c r="F31" i="10"/>
  <c r="F27" i="10"/>
  <c r="F19" i="10"/>
  <c r="F1651" i="10"/>
  <c r="F1619" i="10"/>
  <c r="F1555" i="10"/>
  <c r="F1527" i="10"/>
  <c r="F1495" i="10"/>
  <c r="F1196" i="10"/>
  <c r="F1084" i="10"/>
  <c r="F1065" i="10"/>
  <c r="F1061" i="10"/>
  <c r="F993" i="10"/>
  <c r="F985" i="10"/>
  <c r="F969" i="10"/>
  <c r="F953" i="10"/>
  <c r="F949" i="10"/>
  <c r="F602" i="10"/>
  <c r="F575" i="10"/>
  <c r="F571" i="10"/>
  <c r="F563" i="10"/>
  <c r="F559" i="10"/>
  <c r="F555" i="10"/>
  <c r="F547" i="10"/>
  <c r="F531" i="10"/>
  <c r="F515" i="10"/>
  <c r="F503" i="10"/>
  <c r="F499" i="10"/>
  <c r="F331" i="10"/>
  <c r="F161" i="10"/>
  <c r="F150" i="10"/>
  <c r="F138" i="10"/>
  <c r="F130" i="10"/>
  <c r="F122" i="10"/>
  <c r="F102" i="10"/>
  <c r="F90" i="10"/>
  <c r="F50" i="10"/>
  <c r="F42" i="10"/>
  <c r="F6" i="10"/>
  <c r="F1796" i="10"/>
  <c r="F1764" i="10"/>
  <c r="F1500" i="10"/>
  <c r="F1484" i="10"/>
  <c r="F1465" i="10"/>
  <c r="F1461" i="10"/>
  <c r="F1453" i="10"/>
  <c r="F1814" i="10"/>
  <c r="F1810" i="10"/>
  <c r="F1790" i="10"/>
  <c r="F1742" i="10"/>
  <c r="F1710" i="10"/>
  <c r="F1639" i="10"/>
  <c r="F1616" i="10"/>
  <c r="F1608" i="10"/>
  <c r="F1597" i="10"/>
  <c r="F1589" i="10"/>
  <c r="F1585" i="10"/>
  <c r="F1581" i="10"/>
  <c r="F1573" i="10"/>
  <c r="F1565" i="10"/>
  <c r="F1533" i="10"/>
  <c r="F1509" i="10"/>
  <c r="F1501" i="10"/>
  <c r="F1498" i="10"/>
  <c r="F1494" i="10"/>
  <c r="F1490" i="10"/>
  <c r="F1486" i="10"/>
  <c r="F1451" i="10"/>
  <c r="F1439" i="10"/>
  <c r="F1431" i="10"/>
  <c r="F1407" i="10"/>
  <c r="F1377" i="10"/>
  <c r="F1309" i="10"/>
  <c r="F1301" i="10"/>
  <c r="F1257" i="10"/>
  <c r="F1221" i="10"/>
  <c r="F1213" i="10"/>
  <c r="F1143" i="10"/>
  <c r="F1100" i="10"/>
  <c r="F1092" i="10"/>
  <c r="F1052" i="10"/>
  <c r="F996" i="10"/>
  <c r="F886" i="10"/>
  <c r="F875" i="10"/>
  <c r="F836" i="10"/>
  <c r="F832" i="10"/>
  <c r="F812" i="10"/>
  <c r="F808" i="10"/>
  <c r="F796" i="10"/>
  <c r="F772" i="10"/>
  <c r="F768" i="10"/>
  <c r="F729" i="10"/>
  <c r="F717" i="10"/>
  <c r="F709" i="10"/>
  <c r="F705" i="10"/>
  <c r="F618" i="10"/>
  <c r="F614" i="10"/>
  <c r="F610" i="10"/>
  <c r="F606" i="10"/>
  <c r="F599" i="10"/>
  <c r="F591" i="10"/>
  <c r="F587" i="10"/>
  <c r="F472" i="10"/>
  <c r="F468" i="10"/>
  <c r="F464" i="10"/>
  <c r="F401" i="10"/>
  <c r="F378" i="10"/>
  <c r="F354" i="10"/>
  <c r="F323" i="10"/>
  <c r="F315" i="10"/>
  <c r="F311" i="10"/>
  <c r="F307" i="10"/>
  <c r="F303" i="10"/>
  <c r="F295" i="10"/>
  <c r="F209" i="10"/>
  <c r="F205" i="10"/>
  <c r="F185" i="10"/>
  <c r="F177" i="10"/>
  <c r="F158" i="10"/>
  <c r="F131" i="10"/>
  <c r="F107" i="10"/>
  <c r="F99" i="10"/>
  <c r="F25" i="10"/>
  <c r="F1817" i="10"/>
  <c r="F1813" i="10"/>
  <c r="F1805" i="10"/>
  <c r="F1797" i="10"/>
  <c r="F1777" i="10"/>
  <c r="F1773" i="10"/>
  <c r="F1765" i="10"/>
  <c r="F1709" i="10"/>
  <c r="F1588" i="10"/>
  <c r="F1584" i="10"/>
  <c r="F1580" i="10"/>
  <c r="F1564" i="10"/>
  <c r="F1560" i="10"/>
  <c r="F1556" i="10"/>
  <c r="F1532" i="10"/>
  <c r="F1528" i="10"/>
  <c r="F1524" i="10"/>
  <c r="F1520" i="10"/>
  <c r="F1497" i="10"/>
  <c r="F1493" i="10"/>
  <c r="F1485" i="10"/>
  <c r="F1469" i="10"/>
  <c r="F1372" i="10"/>
  <c r="F1336" i="10"/>
  <c r="F1332" i="10"/>
  <c r="F1328" i="10"/>
  <c r="F1292" i="10"/>
  <c r="F1284" i="10"/>
  <c r="F1280" i="10"/>
  <c r="F1268" i="10"/>
  <c r="F1174" i="10"/>
  <c r="F1146" i="10"/>
  <c r="F1142" i="10"/>
  <c r="F1091" i="10"/>
  <c r="F1039" i="10"/>
  <c r="F1031" i="10"/>
  <c r="F991" i="10"/>
  <c r="F983" i="10"/>
  <c r="F889" i="10"/>
  <c r="F855" i="10"/>
  <c r="F851" i="10"/>
  <c r="F843" i="10"/>
  <c r="F831" i="10"/>
  <c r="F815" i="10"/>
  <c r="F811" i="10"/>
  <c r="F759" i="10"/>
  <c r="F708" i="10"/>
  <c r="F704" i="10"/>
  <c r="F700" i="10"/>
  <c r="F673" i="10"/>
  <c r="F669" i="10"/>
  <c r="F665" i="10"/>
  <c r="F613" i="10"/>
  <c r="F586" i="10"/>
  <c r="F562" i="10"/>
  <c r="F538" i="10"/>
  <c r="F534" i="10"/>
  <c r="F522" i="10"/>
  <c r="F518" i="10"/>
  <c r="F506" i="10"/>
  <c r="F502" i="10"/>
  <c r="F498" i="10"/>
  <c r="F494" i="10"/>
  <c r="F408" i="10"/>
  <c r="F404" i="10"/>
  <c r="F400" i="10"/>
  <c r="F396" i="10"/>
  <c r="F353" i="10"/>
  <c r="F338" i="10"/>
  <c r="F330" i="10"/>
  <c r="F274" i="10"/>
  <c r="F211" i="10"/>
  <c r="F164" i="10"/>
  <c r="F142" i="10"/>
  <c r="F1363" i="10"/>
  <c r="F1106" i="10"/>
  <c r="F928" i="10"/>
  <c r="F924" i="10"/>
  <c r="F900" i="10"/>
  <c r="F896" i="10"/>
  <c r="F329" i="10"/>
  <c r="F325" i="10"/>
  <c r="F145" i="10"/>
  <c r="F141" i="10"/>
  <c r="F1740" i="10"/>
  <c r="F1708" i="10"/>
  <c r="F1661" i="10"/>
  <c r="F1657" i="10"/>
  <c r="F1653" i="10"/>
  <c r="F1645" i="10"/>
  <c r="F1637" i="10"/>
  <c r="F1629" i="10"/>
  <c r="F1614" i="10"/>
  <c r="F1610" i="10"/>
  <c r="F1606" i="10"/>
  <c r="F1433" i="10"/>
  <c r="F1429" i="10"/>
  <c r="F1413" i="10"/>
  <c r="F1409" i="10"/>
  <c r="F1331" i="10"/>
  <c r="F1299" i="10"/>
  <c r="F1255" i="10"/>
  <c r="F1227" i="10"/>
  <c r="F1207" i="10"/>
  <c r="F1188" i="10"/>
  <c r="F1169" i="10"/>
  <c r="F1165" i="10"/>
  <c r="F1157" i="10"/>
  <c r="F1125" i="10"/>
  <c r="F1050" i="10"/>
  <c r="F994" i="10"/>
  <c r="F946" i="10"/>
  <c r="F648" i="10"/>
  <c r="F644" i="10"/>
  <c r="F632" i="10"/>
  <c r="F628" i="10"/>
  <c r="F620" i="10"/>
  <c r="F616" i="10"/>
  <c r="F612" i="10"/>
  <c r="F604" i="10"/>
  <c r="F537" i="10"/>
  <c r="F442" i="10"/>
  <c r="F426" i="10"/>
  <c r="F195" i="10"/>
  <c r="F187" i="10"/>
  <c r="F183" i="10"/>
  <c r="F179" i="10"/>
  <c r="F175" i="10"/>
  <c r="F167" i="10"/>
  <c r="F129" i="10"/>
  <c r="F125" i="10"/>
  <c r="F105" i="10"/>
  <c r="F97" i="10"/>
  <c r="F82" i="10"/>
  <c r="F11" i="10"/>
  <c r="F1819" i="10"/>
  <c r="F1791" i="10"/>
  <c r="F1743" i="10"/>
  <c r="F1711" i="10"/>
  <c r="F1680" i="10"/>
  <c r="F1648" i="10"/>
  <c r="F1640" i="10"/>
  <c r="F1632" i="10"/>
  <c r="F1550" i="10"/>
  <c r="F1452" i="10"/>
  <c r="F1254" i="10"/>
  <c r="F1226" i="10"/>
  <c r="F1222" i="10"/>
  <c r="F1203" i="10"/>
  <c r="F1199" i="10"/>
  <c r="F1180" i="10"/>
  <c r="F1172" i="10"/>
  <c r="F1148" i="10"/>
  <c r="F1113" i="10"/>
  <c r="F1105" i="10"/>
  <c r="F1097" i="10"/>
  <c r="F1081" i="10"/>
  <c r="F1077" i="10"/>
  <c r="F1073" i="10"/>
  <c r="F1069" i="10"/>
  <c r="F919" i="10"/>
  <c r="F915" i="10"/>
  <c r="F907" i="10"/>
  <c r="F895" i="10"/>
  <c r="F793" i="10"/>
  <c r="F781" i="10"/>
  <c r="F773" i="10"/>
  <c r="F769" i="10"/>
  <c r="F686" i="10"/>
  <c r="F682" i="10"/>
  <c r="F489" i="10"/>
  <c r="F465" i="10"/>
  <c r="F375" i="10"/>
  <c r="F371" i="10"/>
  <c r="F367" i="10"/>
  <c r="F359" i="10"/>
  <c r="F328" i="10"/>
  <c r="F324" i="10"/>
  <c r="F320" i="10"/>
  <c r="F316" i="10"/>
  <c r="F312" i="10"/>
  <c r="F308" i="10"/>
  <c r="F304" i="10"/>
  <c r="F300" i="10"/>
  <c r="F147" i="10"/>
  <c r="F89" i="10"/>
  <c r="F57" i="10"/>
  <c r="F49" i="10"/>
  <c r="F30" i="10"/>
  <c r="F26" i="10"/>
  <c r="F1778" i="10"/>
  <c r="F1774" i="10"/>
  <c r="F1770" i="10"/>
  <c r="F1766" i="10"/>
  <c r="F1755" i="10"/>
  <c r="F1732" i="10"/>
  <c r="F1686" i="10"/>
  <c r="F1682" i="10"/>
  <c r="F1561" i="10"/>
  <c r="F1557" i="10"/>
  <c r="F1523" i="10"/>
  <c r="F1508" i="10"/>
  <c r="F1466" i="10"/>
  <c r="F1462" i="10"/>
  <c r="F1458" i="10"/>
  <c r="F1454" i="10"/>
  <c r="F1420" i="10"/>
  <c r="F1401" i="10"/>
  <c r="F1397" i="10"/>
  <c r="F1355" i="10"/>
  <c r="F1313" i="10"/>
  <c r="F1290" i="10"/>
  <c r="F1286" i="10"/>
  <c r="F1282" i="10"/>
  <c r="F1278" i="10"/>
  <c r="F1274" i="10"/>
  <c r="F1270" i="10"/>
  <c r="F1267" i="10"/>
  <c r="F1263" i="10"/>
  <c r="F1259" i="10"/>
  <c r="F1256" i="10"/>
  <c r="F1253" i="10"/>
  <c r="F1249" i="10"/>
  <c r="F1245" i="10"/>
  <c r="F1242" i="10"/>
  <c r="F1212" i="10"/>
  <c r="F1208" i="10"/>
  <c r="F1176" i="10"/>
  <c r="F1107" i="10"/>
  <c r="F876" i="10"/>
  <c r="F872" i="10"/>
  <c r="F857" i="10"/>
  <c r="F845" i="10"/>
  <c r="F837" i="10"/>
  <c r="F833" i="10"/>
  <c r="F553" i="10"/>
  <c r="F363" i="10"/>
  <c r="F355" i="10"/>
  <c r="F273" i="10"/>
  <c r="F269" i="10"/>
  <c r="F1823" i="10"/>
  <c r="F1816" i="10"/>
  <c r="F1804" i="10"/>
  <c r="F1789" i="10"/>
  <c r="F1781" i="10"/>
  <c r="F1758" i="10"/>
  <c r="F1735" i="10"/>
  <c r="F1724" i="10"/>
  <c r="F1712" i="10"/>
  <c r="F1701" i="10"/>
  <c r="F1678" i="10"/>
  <c r="F1674" i="10"/>
  <c r="F1670" i="10"/>
  <c r="F1644" i="10"/>
  <c r="F1636" i="10"/>
  <c r="F1624" i="10"/>
  <c r="F1613" i="10"/>
  <c r="F1605" i="10"/>
  <c r="F1572" i="10"/>
  <c r="F1515" i="10"/>
  <c r="F1503" i="10"/>
  <c r="F1473" i="10"/>
  <c r="F1427" i="10"/>
  <c r="F1412" i="10"/>
  <c r="F1400" i="10"/>
  <c r="F1396" i="10"/>
  <c r="F1392" i="10"/>
  <c r="F1373" i="10"/>
  <c r="F1370" i="10"/>
  <c r="F1366" i="10"/>
  <c r="F1362" i="10"/>
  <c r="F1358" i="10"/>
  <c r="F1335" i="10"/>
  <c r="F1324" i="10"/>
  <c r="F1305" i="10"/>
  <c r="F1297" i="10"/>
  <c r="F1285" i="10"/>
  <c r="F1262" i="10"/>
  <c r="F1215" i="10"/>
  <c r="F1168" i="10"/>
  <c r="F1164" i="10"/>
  <c r="F1138" i="10"/>
  <c r="F749" i="10"/>
  <c r="F741" i="10"/>
  <c r="F410" i="10"/>
  <c r="F402" i="10"/>
  <c r="F383" i="10"/>
  <c r="F379" i="10"/>
  <c r="F114" i="10"/>
  <c r="F106" i="10"/>
  <c r="F12" i="10"/>
  <c r="F1300" i="10"/>
  <c r="F1296" i="10"/>
  <c r="F1229" i="10"/>
  <c r="F1214" i="10"/>
  <c r="F1167" i="10"/>
  <c r="F1156" i="10"/>
  <c r="F1047" i="10"/>
  <c r="F828" i="10"/>
  <c r="F764" i="10"/>
  <c r="F650" i="10"/>
  <c r="F646" i="10"/>
  <c r="F634" i="10"/>
  <c r="F630" i="10"/>
  <c r="F626" i="10"/>
  <c r="F622" i="10"/>
  <c r="F595" i="10"/>
  <c r="F572" i="10"/>
  <c r="F433" i="10"/>
  <c r="F1811" i="10"/>
  <c r="F1803" i="10"/>
  <c r="F1746" i="10"/>
  <c r="F1723" i="10"/>
  <c r="F1677" i="10"/>
  <c r="F1654" i="10"/>
  <c r="F1620" i="10"/>
  <c r="F1612" i="10"/>
  <c r="F1582" i="10"/>
  <c r="F1537" i="10"/>
  <c r="F1491" i="10"/>
  <c r="F1476" i="10"/>
  <c r="F1434" i="10"/>
  <c r="F1430" i="10"/>
  <c r="F1426" i="10"/>
  <c r="F1422" i="10"/>
  <c r="F1388" i="10"/>
  <c r="F1369" i="10"/>
  <c r="F1365" i="10"/>
  <c r="F1323" i="10"/>
  <c r="F1806" i="10"/>
  <c r="F1772" i="10"/>
  <c r="F1741" i="10"/>
  <c r="F1738" i="10"/>
  <c r="F1734" i="10"/>
  <c r="F1726" i="10"/>
  <c r="F1703" i="10"/>
  <c r="F1692" i="10"/>
  <c r="F1684" i="10"/>
  <c r="F1676" i="10"/>
  <c r="F1672" i="10"/>
  <c r="F1646" i="10"/>
  <c r="F1615" i="10"/>
  <c r="F1593" i="10"/>
  <c r="F1574" i="10"/>
  <c r="F1548" i="10"/>
  <c r="F1529" i="10"/>
  <c r="F1525" i="10"/>
  <c r="F1483" i="10"/>
  <c r="F1471" i="10"/>
  <c r="F1441" i="10"/>
  <c r="F1395" i="10"/>
  <c r="F1380" i="10"/>
  <c r="F1368" i="10"/>
  <c r="F1364" i="10"/>
  <c r="F1360" i="10"/>
  <c r="F1341" i="10"/>
  <c r="F1338" i="10"/>
  <c r="F1334" i="10"/>
  <c r="F1330" i="10"/>
  <c r="F1326" i="10"/>
  <c r="F1315" i="10"/>
  <c r="F1303" i="10"/>
  <c r="F1276" i="10"/>
  <c r="F1265" i="10"/>
  <c r="F1251" i="10"/>
  <c r="F1240" i="10"/>
  <c r="F1170" i="10"/>
  <c r="F1166" i="10"/>
  <c r="F1162" i="10"/>
  <c r="F1158" i="10"/>
  <c r="F1132" i="10"/>
  <c r="F1082" i="10"/>
  <c r="F1074" i="10"/>
  <c r="F995" i="10"/>
  <c r="F799" i="10"/>
  <c r="F326" i="10"/>
  <c r="F287" i="10"/>
  <c r="F283" i="10"/>
  <c r="F74" i="10"/>
  <c r="F2" i="10"/>
  <c r="F1821" i="10"/>
  <c r="F1771" i="10"/>
  <c r="F1756" i="10"/>
  <c r="F1744" i="10"/>
  <c r="F1733" i="10"/>
  <c r="F1714" i="10"/>
  <c r="F1683" i="10"/>
  <c r="F1679" i="10"/>
  <c r="F1668" i="10"/>
  <c r="F1622" i="10"/>
  <c r="F1592" i="10"/>
  <c r="F1558" i="10"/>
  <c r="F1535" i="10"/>
  <c r="F1505" i="10"/>
  <c r="F1459" i="10"/>
  <c r="F1444" i="10"/>
  <c r="F1432" i="10"/>
  <c r="F1428" i="10"/>
  <c r="F1424" i="10"/>
  <c r="F1405" i="10"/>
  <c r="F1402" i="10"/>
  <c r="F1398" i="10"/>
  <c r="F1394" i="10"/>
  <c r="F1390" i="10"/>
  <c r="F1367" i="10"/>
  <c r="F1356" i="10"/>
  <c r="F1337" i="10"/>
  <c r="F1333" i="10"/>
  <c r="F1283" i="10"/>
  <c r="F1275" i="10"/>
  <c r="F1264" i="10"/>
  <c r="F1195" i="10"/>
  <c r="F1191" i="10"/>
  <c r="F1135" i="10"/>
  <c r="F695" i="10"/>
  <c r="F546" i="10"/>
  <c r="F81" i="10"/>
  <c r="F77" i="10"/>
  <c r="F1131" i="10"/>
  <c r="F1116" i="10"/>
  <c r="F1112" i="10"/>
  <c r="F1108" i="10"/>
  <c r="F1015" i="10"/>
  <c r="F1007" i="10"/>
  <c r="F999" i="10"/>
  <c r="F992" i="10"/>
  <c r="F927" i="10"/>
  <c r="F911" i="10"/>
  <c r="F903" i="10"/>
  <c r="F884" i="10"/>
  <c r="F877" i="10"/>
  <c r="F869" i="10"/>
  <c r="F826" i="10"/>
  <c r="F807" i="10"/>
  <c r="F800" i="10"/>
  <c r="F788" i="10"/>
  <c r="F761" i="10"/>
  <c r="F738" i="10"/>
  <c r="F727" i="10"/>
  <c r="F723" i="10"/>
  <c r="F715" i="10"/>
  <c r="F703" i="10"/>
  <c r="F655" i="10"/>
  <c r="F643" i="10"/>
  <c r="F631" i="10"/>
  <c r="F627" i="10"/>
  <c r="F611" i="10"/>
  <c r="F588" i="10"/>
  <c r="F569" i="10"/>
  <c r="F554" i="10"/>
  <c r="F543" i="10"/>
  <c r="F539" i="10"/>
  <c r="F449" i="10"/>
  <c r="F445" i="10"/>
  <c r="F441" i="10"/>
  <c r="F437" i="10"/>
  <c r="F415" i="10"/>
  <c r="F411" i="10"/>
  <c r="F407" i="10"/>
  <c r="F403" i="10"/>
  <c r="F376" i="10"/>
  <c r="F372" i="10"/>
  <c r="F368" i="10"/>
  <c r="F364" i="10"/>
  <c r="F299" i="10"/>
  <c r="F291" i="10"/>
  <c r="F262" i="10"/>
  <c r="F254" i="10"/>
  <c r="F246" i="10"/>
  <c r="F242" i="10"/>
  <c r="F238" i="10"/>
  <c r="F234" i="10"/>
  <c r="F223" i="10"/>
  <c r="F178" i="10"/>
  <c r="F170" i="10"/>
  <c r="F159" i="10"/>
  <c r="F123" i="10"/>
  <c r="F119" i="10"/>
  <c r="F115" i="10"/>
  <c r="F111" i="10"/>
  <c r="F103" i="10"/>
  <c r="F84" i="10"/>
  <c r="F78" i="10"/>
  <c r="F43" i="10"/>
  <c r="F35" i="10"/>
  <c r="F20" i="10"/>
  <c r="F17" i="10"/>
  <c r="F13" i="10"/>
  <c r="F1145" i="10"/>
  <c r="F1141" i="10"/>
  <c r="F1133" i="10"/>
  <c r="F1114" i="10"/>
  <c r="F1110" i="10"/>
  <c r="F1099" i="10"/>
  <c r="F1080" i="10"/>
  <c r="F1072" i="10"/>
  <c r="F1068" i="10"/>
  <c r="F1060" i="10"/>
  <c r="F1053" i="10"/>
  <c r="F990" i="10"/>
  <c r="F987" i="10"/>
  <c r="F979" i="10"/>
  <c r="F971" i="10"/>
  <c r="F963" i="10"/>
  <c r="F951" i="10"/>
  <c r="F944" i="10"/>
  <c r="F933" i="10"/>
  <c r="F871" i="10"/>
  <c r="F864" i="10"/>
  <c r="F852" i="10"/>
  <c r="F825" i="10"/>
  <c r="F802" i="10"/>
  <c r="F791" i="10"/>
  <c r="F787" i="10"/>
  <c r="F779" i="10"/>
  <c r="F767" i="10"/>
  <c r="F694" i="10"/>
  <c r="F683" i="10"/>
  <c r="F629" i="10"/>
  <c r="F594" i="10"/>
  <c r="F590" i="10"/>
  <c r="F583" i="10"/>
  <c r="F541" i="10"/>
  <c r="F530" i="10"/>
  <c r="F514" i="10"/>
  <c r="F479" i="10"/>
  <c r="F475" i="10"/>
  <c r="F471" i="10"/>
  <c r="F467" i="10"/>
  <c r="F440" i="10"/>
  <c r="F436" i="10"/>
  <c r="F417" i="10"/>
  <c r="F413" i="10"/>
  <c r="F409" i="10"/>
  <c r="F405" i="10"/>
  <c r="F386" i="10"/>
  <c r="F374" i="10"/>
  <c r="F370" i="10"/>
  <c r="F366" i="10"/>
  <c r="F362" i="10"/>
  <c r="F351" i="10"/>
  <c r="F337" i="10"/>
  <c r="F333" i="10"/>
  <c r="F322" i="10"/>
  <c r="F314" i="10"/>
  <c r="F265" i="10"/>
  <c r="F261" i="10"/>
  <c r="F257" i="10"/>
  <c r="F253" i="10"/>
  <c r="F201" i="10"/>
  <c r="F197" i="10"/>
  <c r="F193" i="10"/>
  <c r="F189" i="10"/>
  <c r="F137" i="10"/>
  <c r="F133" i="10"/>
  <c r="F121" i="10"/>
  <c r="F113" i="10"/>
  <c r="F94" i="10"/>
  <c r="F76" i="10"/>
  <c r="F66" i="10"/>
  <c r="F58" i="10"/>
  <c r="F38" i="10"/>
  <c r="F8" i="10"/>
  <c r="F1117" i="10"/>
  <c r="F1036" i="10"/>
  <c r="F1025" i="10"/>
  <c r="F1021" i="10"/>
  <c r="F986" i="10"/>
  <c r="F943" i="10"/>
  <c r="F936" i="10"/>
  <c r="F921" i="10"/>
  <c r="F897" i="10"/>
  <c r="F878" i="10"/>
  <c r="F874" i="10"/>
  <c r="F863" i="10"/>
  <c r="F847" i="10"/>
  <c r="F839" i="10"/>
  <c r="F820" i="10"/>
  <c r="F813" i="10"/>
  <c r="F805" i="10"/>
  <c r="F762" i="10"/>
  <c r="F743" i="10"/>
  <c r="F736" i="10"/>
  <c r="F724" i="10"/>
  <c r="F697" i="10"/>
  <c r="F674" i="10"/>
  <c r="F671" i="10"/>
  <c r="F609" i="10"/>
  <c r="F597" i="10"/>
  <c r="F589" i="10"/>
  <c r="F574" i="10"/>
  <c r="F529" i="10"/>
  <c r="F521" i="10"/>
  <c r="F513" i="10"/>
  <c r="F497" i="10"/>
  <c r="F474" i="10"/>
  <c r="F466" i="10"/>
  <c r="F447" i="10"/>
  <c r="F443" i="10"/>
  <c r="F439" i="10"/>
  <c r="F435" i="10"/>
  <c r="F381" i="10"/>
  <c r="F377" i="10"/>
  <c r="F369" i="10"/>
  <c r="F321" i="10"/>
  <c r="F317" i="10"/>
  <c r="F297" i="10"/>
  <c r="F264" i="10"/>
  <c r="F260" i="10"/>
  <c r="F256" i="10"/>
  <c r="F252" i="10"/>
  <c r="F248" i="10"/>
  <c r="F244" i="10"/>
  <c r="F240" i="10"/>
  <c r="F236" i="10"/>
  <c r="F200" i="10"/>
  <c r="F192" i="10"/>
  <c r="F184" i="10"/>
  <c r="F176" i="10"/>
  <c r="F156" i="10"/>
  <c r="F136" i="10"/>
  <c r="F100" i="10"/>
  <c r="F86" i="10"/>
  <c r="F65" i="10"/>
  <c r="F61" i="10"/>
  <c r="F7" i="10"/>
  <c r="F1020" i="10"/>
  <c r="F935" i="10"/>
  <c r="F916" i="10"/>
  <c r="F866" i="10"/>
  <c r="F758" i="10"/>
  <c r="F659" i="10"/>
  <c r="F581" i="10"/>
  <c r="F481" i="10"/>
  <c r="F477" i="10"/>
  <c r="F473" i="10"/>
  <c r="F469" i="10"/>
  <c r="F450" i="10"/>
  <c r="F438" i="10"/>
  <c r="F235" i="10"/>
  <c r="F227" i="10"/>
  <c r="F171" i="10"/>
  <c r="F163" i="10"/>
  <c r="F92" i="10"/>
  <c r="F36" i="10"/>
  <c r="F18" i="10"/>
  <c r="F14" i="10"/>
  <c r="F10" i="10"/>
  <c r="F1827" i="10"/>
  <c r="F1820" i="10"/>
  <c r="F1799" i="10"/>
  <c r="F1792" i="10"/>
  <c r="F1786" i="10"/>
  <c r="F1762" i="10"/>
  <c r="F1751" i="10"/>
  <c r="F1748" i="10"/>
  <c r="F1730" i="10"/>
  <c r="F1719" i="10"/>
  <c r="F1716" i="10"/>
  <c r="F1681" i="10"/>
  <c r="F1663" i="10"/>
  <c r="F1650" i="10"/>
  <c r="F1633" i="10"/>
  <c r="F1626" i="10"/>
  <c r="F1609" i="10"/>
  <c r="F1602" i="10"/>
  <c r="F1598" i="10"/>
  <c r="F1595" i="10"/>
  <c r="F1591" i="10"/>
  <c r="F1578" i="10"/>
  <c r="F1567" i="10"/>
  <c r="F1554" i="10"/>
  <c r="F1543" i="10"/>
  <c r="F1536" i="10"/>
  <c r="F1511" i="10"/>
  <c r="F1504" i="10"/>
  <c r="F1479" i="10"/>
  <c r="F1472" i="10"/>
  <c r="F1447" i="10"/>
  <c r="F1440" i="10"/>
  <c r="F1415" i="10"/>
  <c r="F1408" i="10"/>
  <c r="F1383" i="10"/>
  <c r="F1376" i="10"/>
  <c r="F1351" i="10"/>
  <c r="F1344" i="10"/>
  <c r="F1319" i="10"/>
  <c r="F1312" i="10"/>
  <c r="F1291" i="10"/>
  <c r="F1273" i="10"/>
  <c r="F1266" i="10"/>
  <c r="F1252" i="10"/>
  <c r="F1248" i="10"/>
  <c r="F1241" i="10"/>
  <c r="F1237" i="10"/>
  <c r="F1130" i="10"/>
  <c r="F1126" i="10"/>
  <c r="F1078" i="10"/>
  <c r="F975" i="10"/>
  <c r="F967" i="10"/>
  <c r="F959" i="10"/>
  <c r="F952" i="10"/>
  <c r="F908" i="10"/>
  <c r="F904" i="10"/>
  <c r="F844" i="10"/>
  <c r="F840" i="10"/>
  <c r="F780" i="10"/>
  <c r="F776" i="10"/>
  <c r="F716" i="10"/>
  <c r="F712" i="10"/>
  <c r="F347" i="10"/>
  <c r="F41" i="10"/>
  <c r="F1826" i="10"/>
  <c r="F1785" i="10"/>
  <c r="F1782" i="10"/>
  <c r="F1779" i="10"/>
  <c r="F1761" i="10"/>
  <c r="F1729" i="10"/>
  <c r="F1649" i="10"/>
  <c r="F1625" i="10"/>
  <c r="F1601" i="10"/>
  <c r="F1594" i="10"/>
  <c r="F1577" i="10"/>
  <c r="F1553" i="10"/>
  <c r="F1236" i="10"/>
  <c r="F1225" i="10"/>
  <c r="F1218" i="10"/>
  <c r="F1201" i="10"/>
  <c r="F1177" i="10"/>
  <c r="F1173" i="10"/>
  <c r="F1137" i="10"/>
  <c r="F1089" i="10"/>
  <c r="F978" i="10"/>
  <c r="F670" i="10"/>
  <c r="F290" i="10"/>
  <c r="F219" i="10"/>
  <c r="F1809" i="10"/>
  <c r="F1798" i="10"/>
  <c r="F1795" i="10"/>
  <c r="F1788" i="10"/>
  <c r="F1767" i="10"/>
  <c r="F1760" i="10"/>
  <c r="F1754" i="10"/>
  <c r="F1750" i="10"/>
  <c r="F1728" i="10"/>
  <c r="F1722" i="10"/>
  <c r="F1718" i="10"/>
  <c r="F1697" i="10"/>
  <c r="F1690" i="10"/>
  <c r="F1673" i="10"/>
  <c r="F1666" i="10"/>
  <c r="F1662" i="10"/>
  <c r="F1659" i="10"/>
  <c r="F1655" i="10"/>
  <c r="F1642" i="10"/>
  <c r="F1631" i="10"/>
  <c r="F1618" i="10"/>
  <c r="F1607" i="10"/>
  <c r="F1600" i="10"/>
  <c r="F1590" i="10"/>
  <c r="F1587" i="10"/>
  <c r="F1583" i="10"/>
  <c r="F1570" i="10"/>
  <c r="F1566" i="10"/>
  <c r="F1559" i="10"/>
  <c r="F1546" i="10"/>
  <c r="F1542" i="10"/>
  <c r="F1539" i="10"/>
  <c r="F1521" i="10"/>
  <c r="F1514" i="10"/>
  <c r="F1510" i="10"/>
  <c r="F1507" i="10"/>
  <c r="F1489" i="10"/>
  <c r="F1482" i="10"/>
  <c r="F1478" i="10"/>
  <c r="F1475" i="10"/>
  <c r="F1457" i="10"/>
  <c r="F1450" i="10"/>
  <c r="F1446" i="10"/>
  <c r="F1443" i="10"/>
  <c r="F1425" i="10"/>
  <c r="F1418" i="10"/>
  <c r="F1414" i="10"/>
  <c r="F1411" i="10"/>
  <c r="F1393" i="10"/>
  <c r="F1386" i="10"/>
  <c r="F1382" i="10"/>
  <c r="F1379" i="10"/>
  <c r="F1361" i="10"/>
  <c r="F1354" i="10"/>
  <c r="F1350" i="10"/>
  <c r="F1347" i="10"/>
  <c r="F1329" i="10"/>
  <c r="F1322" i="10"/>
  <c r="F1293" i="10"/>
  <c r="F1271" i="10"/>
  <c r="F1260" i="10"/>
  <c r="F1250" i="10"/>
  <c r="F1246" i="10"/>
  <c r="F1239" i="10"/>
  <c r="F1232" i="10"/>
  <c r="F1211" i="10"/>
  <c r="F1190" i="10"/>
  <c r="F1187" i="10"/>
  <c r="F1183" i="10"/>
  <c r="F1155" i="10"/>
  <c r="F1151" i="10"/>
  <c r="F1144" i="10"/>
  <c r="F1129" i="10"/>
  <c r="F1118" i="10"/>
  <c r="F1115" i="10"/>
  <c r="F1096" i="10"/>
  <c r="F1044" i="10"/>
  <c r="F1040" i="10"/>
  <c r="F1033" i="10"/>
  <c r="F1018" i="10"/>
  <c r="F1000" i="10"/>
  <c r="F989" i="10"/>
  <c r="F929" i="10"/>
  <c r="F865" i="10"/>
  <c r="F801" i="10"/>
  <c r="F737" i="10"/>
  <c r="F385" i="10"/>
  <c r="F361" i="10"/>
  <c r="F226" i="10"/>
  <c r="F155" i="10"/>
  <c r="F1824" i="10"/>
  <c r="F1818" i="10"/>
  <c r="F1801" i="10"/>
  <c r="F1794" i="10"/>
  <c r="F1759" i="10"/>
  <c r="F1739" i="10"/>
  <c r="F1727" i="10"/>
  <c r="F1689" i="10"/>
  <c r="F1665" i="10"/>
  <c r="F1658" i="10"/>
  <c r="F1641" i="10"/>
  <c r="F1617" i="10"/>
  <c r="F1599" i="10"/>
  <c r="F1586" i="10"/>
  <c r="F1569" i="10"/>
  <c r="F1562" i="10"/>
  <c r="F1545" i="10"/>
  <c r="F1538" i="10"/>
  <c r="F1534" i="10"/>
  <c r="F1531" i="10"/>
  <c r="F1513" i="10"/>
  <c r="F1506" i="10"/>
  <c r="F1502" i="10"/>
  <c r="F1499" i="10"/>
  <c r="F1481" i="10"/>
  <c r="F1474" i="10"/>
  <c r="F1470" i="10"/>
  <c r="F1467" i="10"/>
  <c r="F1449" i="10"/>
  <c r="F1442" i="10"/>
  <c r="F1438" i="10"/>
  <c r="F1435" i="10"/>
  <c r="F1417" i="10"/>
  <c r="F1410" i="10"/>
  <c r="F1406" i="10"/>
  <c r="F1403" i="10"/>
  <c r="F1385" i="10"/>
  <c r="F1378" i="10"/>
  <c r="F1374" i="10"/>
  <c r="F1371" i="10"/>
  <c r="F1353" i="10"/>
  <c r="F1346" i="10"/>
  <c r="F1342" i="10"/>
  <c r="F1339" i="10"/>
  <c r="F1321" i="10"/>
  <c r="F1314" i="10"/>
  <c r="F1310" i="10"/>
  <c r="F1307" i="10"/>
  <c r="F1288" i="10"/>
  <c r="F1238" i="10"/>
  <c r="F1223" i="10"/>
  <c r="F1210" i="10"/>
  <c r="F1206" i="10"/>
  <c r="F1189" i="10"/>
  <c r="F1182" i="10"/>
  <c r="F1175" i="10"/>
  <c r="F1161" i="10"/>
  <c r="F1150" i="10"/>
  <c r="F1147" i="10"/>
  <c r="F1128" i="10"/>
  <c r="F1102" i="10"/>
  <c r="F1087" i="10"/>
  <c r="F1076" i="10"/>
  <c r="F1058" i="10"/>
  <c r="F1054" i="10"/>
  <c r="F1043" i="10"/>
  <c r="F1032" i="10"/>
  <c r="F1017" i="10"/>
  <c r="F1013" i="10"/>
  <c r="F942" i="10"/>
  <c r="F939" i="10"/>
  <c r="F890" i="10"/>
  <c r="F883" i="10"/>
  <c r="F819" i="10"/>
  <c r="F755" i="10"/>
  <c r="F691" i="10"/>
  <c r="F233" i="10"/>
  <c r="F98" i="10"/>
  <c r="F1800" i="10"/>
  <c r="F1752" i="10"/>
  <c r="F1720" i="10"/>
  <c r="F1695" i="10"/>
  <c r="F1671" i="10"/>
  <c r="F1664" i="10"/>
  <c r="F1647" i="10"/>
  <c r="F1623" i="10"/>
  <c r="F1575" i="10"/>
  <c r="F1568" i="10"/>
  <c r="F1551" i="10"/>
  <c r="F1544" i="10"/>
  <c r="F1519" i="10"/>
  <c r="F1512" i="10"/>
  <c r="F1487" i="10"/>
  <c r="F1480" i="10"/>
  <c r="F1455" i="10"/>
  <c r="F1448" i="10"/>
  <c r="F1423" i="10"/>
  <c r="F1416" i="10"/>
  <c r="F1391" i="10"/>
  <c r="F1384" i="10"/>
  <c r="F1359" i="10"/>
  <c r="F1352" i="10"/>
  <c r="F1327" i="10"/>
  <c r="F1320" i="10"/>
  <c r="F1295" i="10"/>
  <c r="F1234" i="10"/>
  <c r="F1230" i="10"/>
  <c r="F1046" i="10"/>
  <c r="F169" i="10"/>
  <c r="F34" i="10"/>
  <c r="F1209" i="10"/>
  <c r="F1160" i="10"/>
  <c r="F1134" i="10"/>
  <c r="F1109" i="10"/>
  <c r="F1101" i="10"/>
  <c r="F1090" i="10"/>
  <c r="F1086" i="10"/>
  <c r="F1083" i="10"/>
  <c r="F1075" i="10"/>
  <c r="F1071" i="10"/>
  <c r="F1057" i="10"/>
  <c r="F925" i="10"/>
  <c r="F914" i="10"/>
  <c r="F893" i="10"/>
  <c r="F882" i="10"/>
  <c r="F861" i="10"/>
  <c r="F850" i="10"/>
  <c r="F829" i="10"/>
  <c r="F818" i="10"/>
  <c r="F797" i="10"/>
  <c r="F786" i="10"/>
  <c r="F765" i="10"/>
  <c r="F754" i="10"/>
  <c r="F733" i="10"/>
  <c r="F722" i="10"/>
  <c r="F701" i="10"/>
  <c r="F690" i="10"/>
  <c r="F662" i="10"/>
  <c r="F652" i="10"/>
  <c r="F637" i="10"/>
  <c r="F623" i="10"/>
  <c r="F619" i="10"/>
  <c r="F601" i="10"/>
  <c r="F582" i="10"/>
  <c r="F568" i="10"/>
  <c r="F564" i="10"/>
  <c r="F561" i="10"/>
  <c r="F549" i="10"/>
  <c r="F542" i="10"/>
  <c r="F535" i="10"/>
  <c r="F524" i="10"/>
  <c r="F509" i="10"/>
  <c r="F495" i="10"/>
  <c r="F491" i="10"/>
  <c r="F484" i="10"/>
  <c r="F463" i="10"/>
  <c r="F459" i="10"/>
  <c r="F456" i="10"/>
  <c r="F452" i="10"/>
  <c r="F431" i="10"/>
  <c r="F427" i="10"/>
  <c r="F424" i="10"/>
  <c r="F420" i="10"/>
  <c r="F399" i="10"/>
  <c r="F395" i="10"/>
  <c r="F392" i="10"/>
  <c r="F388" i="10"/>
  <c r="F357" i="10"/>
  <c r="F350" i="10"/>
  <c r="F344" i="10"/>
  <c r="F340" i="10"/>
  <c r="F327" i="10"/>
  <c r="F293" i="10"/>
  <c r="F286" i="10"/>
  <c r="F280" i="10"/>
  <c r="F276" i="10"/>
  <c r="F263" i="10"/>
  <c r="F229" i="10"/>
  <c r="F222" i="10"/>
  <c r="F216" i="10"/>
  <c r="F212" i="10"/>
  <c r="F199" i="10"/>
  <c r="F188" i="10"/>
  <c r="F182" i="10"/>
  <c r="F165" i="10"/>
  <c r="F152" i="10"/>
  <c r="F135" i="10"/>
  <c r="F124" i="10"/>
  <c r="F118" i="10"/>
  <c r="F88" i="10"/>
  <c r="F71" i="10"/>
  <c r="F60" i="10"/>
  <c r="F54" i="10"/>
  <c r="F24" i="10"/>
  <c r="F977" i="10"/>
  <c r="F955" i="10"/>
  <c r="F945" i="10"/>
  <c r="F885" i="10"/>
  <c r="F853" i="10"/>
  <c r="F821" i="10"/>
  <c r="F789" i="10"/>
  <c r="F757" i="10"/>
  <c r="F725" i="10"/>
  <c r="F693" i="10"/>
  <c r="F651" i="10"/>
  <c r="F633" i="10"/>
  <c r="F600" i="10"/>
  <c r="F596" i="10"/>
  <c r="F593" i="10"/>
  <c r="F567" i="10"/>
  <c r="F556" i="10"/>
  <c r="F527" i="10"/>
  <c r="F523" i="10"/>
  <c r="F505" i="10"/>
  <c r="F487" i="10"/>
  <c r="F483" i="10"/>
  <c r="F480" i="10"/>
  <c r="F455" i="10"/>
  <c r="F451" i="10"/>
  <c r="F448" i="10"/>
  <c r="F423" i="10"/>
  <c r="F419" i="10"/>
  <c r="F416" i="10"/>
  <c r="F412" i="10"/>
  <c r="F391" i="10"/>
  <c r="F387" i="10"/>
  <c r="F384" i="10"/>
  <c r="F380" i="10"/>
  <c r="F360" i="10"/>
  <c r="F356" i="10"/>
  <c r="F343" i="10"/>
  <c r="F296" i="10"/>
  <c r="F292" i="10"/>
  <c r="F279" i="10"/>
  <c r="F232" i="10"/>
  <c r="F228" i="10"/>
  <c r="F215" i="10"/>
  <c r="F198" i="10"/>
  <c r="F168" i="10"/>
  <c r="F151" i="10"/>
  <c r="F134" i="10"/>
  <c r="F104" i="10"/>
  <c r="F87" i="10"/>
  <c r="F70" i="10"/>
  <c r="F40" i="10"/>
  <c r="F23" i="10"/>
  <c r="F1085" i="10"/>
  <c r="F1070" i="10"/>
  <c r="F1067" i="10"/>
  <c r="F1063" i="10"/>
  <c r="F1056" i="10"/>
  <c r="F1049" i="10"/>
  <c r="F1042" i="10"/>
  <c r="F1038" i="10"/>
  <c r="F1035" i="10"/>
  <c r="F1023" i="10"/>
  <c r="F1016" i="10"/>
  <c r="F1009" i="10"/>
  <c r="F1005" i="10"/>
  <c r="F941" i="10"/>
  <c r="F934" i="10"/>
  <c r="F931" i="10"/>
  <c r="F920" i="10"/>
  <c r="F913" i="10"/>
  <c r="F902" i="10"/>
  <c r="F899" i="10"/>
  <c r="F888" i="10"/>
  <c r="F881" i="10"/>
  <c r="F870" i="10"/>
  <c r="F867" i="10"/>
  <c r="F856" i="10"/>
  <c r="F849" i="10"/>
  <c r="F838" i="10"/>
  <c r="F835" i="10"/>
  <c r="F824" i="10"/>
  <c r="F817" i="10"/>
  <c r="F806" i="10"/>
  <c r="F803" i="10"/>
  <c r="F792" i="10"/>
  <c r="F785" i="10"/>
  <c r="F774" i="10"/>
  <c r="F771" i="10"/>
  <c r="F760" i="10"/>
  <c r="F753" i="10"/>
  <c r="F742" i="10"/>
  <c r="F739" i="10"/>
  <c r="F728" i="10"/>
  <c r="F721" i="10"/>
  <c r="F710" i="10"/>
  <c r="F707" i="10"/>
  <c r="F696" i="10"/>
  <c r="F689" i="10"/>
  <c r="F678" i="10"/>
  <c r="F668" i="10"/>
  <c r="F661" i="10"/>
  <c r="F647" i="10"/>
  <c r="F636" i="10"/>
  <c r="F621" i="10"/>
  <c r="F607" i="10"/>
  <c r="F603" i="10"/>
  <c r="F585" i="10"/>
  <c r="F566" i="10"/>
  <c r="F552" i="10"/>
  <c r="F548" i="10"/>
  <c r="F545" i="10"/>
  <c r="F533" i="10"/>
  <c r="F526" i="10"/>
  <c r="F519" i="10"/>
  <c r="F508" i="10"/>
  <c r="F493" i="10"/>
  <c r="F486" i="10"/>
  <c r="F461" i="10"/>
  <c r="F454" i="10"/>
  <c r="F429" i="10"/>
  <c r="F422" i="10"/>
  <c r="F397" i="10"/>
  <c r="F390" i="10"/>
  <c r="F342" i="10"/>
  <c r="F336" i="10"/>
  <c r="F332" i="10"/>
  <c r="F319" i="10"/>
  <c r="F278" i="10"/>
  <c r="F272" i="10"/>
  <c r="F268" i="10"/>
  <c r="F255" i="10"/>
  <c r="F214" i="10"/>
  <c r="F208" i="10"/>
  <c r="F191" i="10"/>
  <c r="F180" i="10"/>
  <c r="F174" i="10"/>
  <c r="F144" i="10"/>
  <c r="F127" i="10"/>
  <c r="F116" i="10"/>
  <c r="F110" i="10"/>
  <c r="F80" i="10"/>
  <c r="F63" i="10"/>
  <c r="F52" i="10"/>
  <c r="F46" i="10"/>
  <c r="F16" i="10"/>
  <c r="F22" i="10"/>
  <c r="F1311" i="10"/>
  <c r="F1304" i="10"/>
  <c r="F1279" i="10"/>
  <c r="F1272" i="10"/>
  <c r="F1261" i="10"/>
  <c r="F1247" i="10"/>
  <c r="F1219" i="10"/>
  <c r="F1205" i="10"/>
  <c r="F1202" i="10"/>
  <c r="F1198" i="10"/>
  <c r="F1185" i="10"/>
  <c r="F1181" i="10"/>
  <c r="F1178" i="10"/>
  <c r="F1159" i="10"/>
  <c r="F1153" i="10"/>
  <c r="F1127" i="10"/>
  <c r="F1121" i="10"/>
  <c r="F1095" i="10"/>
  <c r="F1088" i="10"/>
  <c r="F1062" i="10"/>
  <c r="F1059" i="10"/>
  <c r="F1048" i="10"/>
  <c r="F1041" i="10"/>
  <c r="F1026" i="10"/>
  <c r="F1022" i="10"/>
  <c r="F1019" i="10"/>
  <c r="F1008" i="10"/>
  <c r="F1001" i="10"/>
  <c r="F997" i="10"/>
  <c r="F961" i="10"/>
  <c r="F957" i="10"/>
  <c r="F950" i="10"/>
  <c r="F947" i="10"/>
  <c r="F937" i="10"/>
  <c r="F926" i="10"/>
  <c r="F923" i="10"/>
  <c r="F912" i="10"/>
  <c r="F905" i="10"/>
  <c r="F894" i="10"/>
  <c r="F891" i="10"/>
  <c r="F880" i="10"/>
  <c r="F873" i="10"/>
  <c r="F862" i="10"/>
  <c r="F859" i="10"/>
  <c r="F848" i="10"/>
  <c r="F841" i="10"/>
  <c r="F830" i="10"/>
  <c r="F827" i="10"/>
  <c r="F816" i="10"/>
  <c r="F809" i="10"/>
  <c r="F798" i="10"/>
  <c r="F795" i="10"/>
  <c r="F784" i="10"/>
  <c r="F777" i="10"/>
  <c r="F766" i="10"/>
  <c r="F763" i="10"/>
  <c r="F752" i="10"/>
  <c r="F745" i="10"/>
  <c r="F734" i="10"/>
  <c r="F731" i="10"/>
  <c r="F720" i="10"/>
  <c r="F713" i="10"/>
  <c r="F702" i="10"/>
  <c r="F699" i="10"/>
  <c r="F688" i="10"/>
  <c r="F681" i="10"/>
  <c r="F664" i="10"/>
  <c r="F660" i="10"/>
  <c r="F657" i="10"/>
  <c r="F653" i="10"/>
  <c r="F639" i="10"/>
  <c r="F635" i="10"/>
  <c r="F617" i="10"/>
  <c r="F598" i="10"/>
  <c r="F584" i="10"/>
  <c r="F580" i="10"/>
  <c r="F577" i="10"/>
  <c r="F565" i="10"/>
  <c r="F558" i="10"/>
  <c r="F551" i="10"/>
  <c r="F540" i="10"/>
  <c r="F525" i="10"/>
  <c r="F511" i="10"/>
  <c r="F507" i="10"/>
  <c r="F485" i="10"/>
  <c r="F478" i="10"/>
  <c r="F453" i="10"/>
  <c r="F446" i="10"/>
  <c r="F421" i="10"/>
  <c r="F414" i="10"/>
  <c r="F389" i="10"/>
  <c r="F382" i="10"/>
  <c r="F365" i="10"/>
  <c r="F358" i="10"/>
  <c r="F352" i="10"/>
  <c r="F348" i="10"/>
  <c r="F335" i="10"/>
  <c r="F301" i="10"/>
  <c r="F294" i="10"/>
  <c r="F288" i="10"/>
  <c r="F284" i="10"/>
  <c r="F271" i="10"/>
  <c r="F237" i="10"/>
  <c r="F230" i="10"/>
  <c r="F224" i="10"/>
  <c r="F220" i="10"/>
  <c r="F207" i="10"/>
  <c r="F196" i="10"/>
  <c r="F190" i="10"/>
  <c r="F160" i="10"/>
  <c r="F143" i="10"/>
  <c r="F132" i="10"/>
  <c r="F126" i="10"/>
  <c r="F96" i="10"/>
  <c r="F79" i="10"/>
  <c r="F68" i="10"/>
  <c r="F62" i="10"/>
  <c r="F32" i="10"/>
  <c r="F15" i="10"/>
  <c r="F4" i="10"/>
  <c r="F645" i="10"/>
  <c r="F638" i="10"/>
  <c r="F605" i="10"/>
  <c r="F550" i="10"/>
  <c r="F517" i="10"/>
  <c r="F510" i="10"/>
  <c r="F334" i="10"/>
  <c r="F270" i="10"/>
  <c r="F206" i="10"/>
  <c r="F172" i="10"/>
  <c r="F108" i="10"/>
  <c r="F44" i="10"/>
  <c r="F1825" i="10"/>
  <c r="F1802" i="10"/>
  <c r="F1793" i="10"/>
  <c r="F1769" i="10"/>
  <c r="F1763" i="10"/>
  <c r="F1753" i="10"/>
  <c r="F1747" i="10"/>
  <c r="F1737" i="10"/>
  <c r="F1731" i="10"/>
  <c r="F1721" i="10"/>
  <c r="F1715" i="10"/>
  <c r="F1705" i="10"/>
  <c r="F1699" i="10"/>
  <c r="F1635" i="10"/>
  <c r="F1571" i="10"/>
  <c r="F1675" i="10"/>
  <c r="F1611" i="10"/>
  <c r="F1547" i="10"/>
  <c r="F1691" i="10"/>
  <c r="F1627" i="10"/>
  <c r="F1563" i="10"/>
  <c r="F1713" i="10"/>
  <c r="F1707" i="10"/>
  <c r="F1667" i="10"/>
  <c r="F1603" i="10"/>
  <c r="F1643" i="10"/>
  <c r="F1579" i="10"/>
  <c r="F1192" i="10"/>
  <c r="F1152" i="10"/>
  <c r="F1136" i="10"/>
  <c r="F1120" i="10"/>
  <c r="F1104" i="10"/>
  <c r="F1037" i="10"/>
  <c r="F973" i="10"/>
  <c r="F909" i="10"/>
  <c r="F1200" i="10"/>
  <c r="F1093" i="10"/>
  <c r="F1029" i="10"/>
  <c r="F965" i="10"/>
  <c r="F901" i="10"/>
  <c r="F1184" i="10"/>
  <c r="F1045" i="10"/>
  <c r="F981" i="10"/>
  <c r="F917" i="10"/>
  <c r="F656" i="10"/>
  <c r="F476" i="10"/>
  <c r="F444" i="10"/>
  <c r="F373" i="10"/>
  <c r="F309" i="10"/>
  <c r="F245" i="10"/>
  <c r="F181" i="10"/>
  <c r="F117" i="10"/>
  <c r="F53" i="10"/>
  <c r="F676" i="10"/>
  <c r="F640" i="10"/>
  <c r="F624" i="10"/>
  <c r="F608" i="10"/>
  <c r="F592" i="10"/>
  <c r="F576" i="10"/>
  <c r="F560" i="10"/>
  <c r="F544" i="10"/>
  <c r="F528" i="10"/>
  <c r="F512" i="10"/>
  <c r="F496" i="10"/>
  <c r="F349" i="10"/>
  <c r="F285" i="10"/>
  <c r="F221" i="10"/>
  <c r="F157" i="10"/>
  <c r="F93" i="10"/>
  <c r="F29" i="10"/>
  <c r="F69" i="10"/>
  <c r="F5" i="10"/>
  <c r="F173" i="10"/>
  <c r="F109" i="10"/>
  <c r="F45" i="10"/>
  <c r="F672" i="10"/>
  <c r="F488" i="10"/>
  <c r="F460" i="10"/>
  <c r="F341" i="10"/>
  <c r="F277" i="10"/>
  <c r="F213" i="10"/>
  <c r="F149" i="10"/>
  <c r="F85" i="10"/>
  <c r="F21" i="10"/>
  <c r="F101" i="10"/>
  <c r="F37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E74731E-94C4-489D-BA6C-52EE4EA64E5C}" keepAlive="1" name="Power BI - Balance Sheet V6.5" type="5" refreshedVersion="6" background="1">
    <dbPr connection="Provider=MSOLAP.8;Integrated Security=ClaimsToken;Persist Security Info=True;Initial Catalog=sobe_wowvirtualserver-61d9af1c-9ef4-4312-9ebb-d1e332c98406;Data Source=pbiazure://api.powerbi.com;MDX Compatibility=1;Safety Options=2;MDX Missing Member Mode=Error;Identity Provider=https://login.microsoftonline.com/common, https://analysis.windows.net/powerbi/api, 929d0ec0-7a41-4b1e-bc7c-b754a28bddcc;Update Isolation Level=2" command="Model" commandType="1"/>
    <olapPr rowDrillCount="1000"/>
  </connection>
</connections>
</file>

<file path=xl/sharedStrings.xml><?xml version="1.0" encoding="utf-8"?>
<sst xmlns="http://schemas.openxmlformats.org/spreadsheetml/2006/main" count="13506" uniqueCount="162">
  <si>
    <t>Gross Revenue</t>
  </si>
  <si>
    <t>Intercompay Revenue</t>
  </si>
  <si>
    <t>Discounts</t>
  </si>
  <si>
    <t>Returns</t>
  </si>
  <si>
    <t>Adjustments</t>
  </si>
  <si>
    <t>Net Revenue</t>
  </si>
  <si>
    <t>Cost of Sales</t>
  </si>
  <si>
    <t>Operating Expenses</t>
  </si>
  <si>
    <t>Depreciation</t>
  </si>
  <si>
    <t>Marketing</t>
  </si>
  <si>
    <t>Administration</t>
  </si>
  <si>
    <t>Interest</t>
  </si>
  <si>
    <t>Profit Before Tax</t>
  </si>
  <si>
    <t>Tax</t>
  </si>
  <si>
    <t>Profit After Tax</t>
  </si>
  <si>
    <t>Ammortisation</t>
  </si>
  <si>
    <t>Profit Before Interest and Tax</t>
  </si>
  <si>
    <t>Sub Ledger</t>
  </si>
  <si>
    <t>OrganizationKey</t>
  </si>
  <si>
    <t>Date</t>
  </si>
  <si>
    <t>EBITDA</t>
  </si>
  <si>
    <t>Operating Revenue</t>
  </si>
  <si>
    <t>Net Invoiced Revenue</t>
  </si>
  <si>
    <t>Gross Profit</t>
  </si>
  <si>
    <t>Travel and Expenses</t>
  </si>
  <si>
    <t>Year</t>
  </si>
  <si>
    <t>Month</t>
  </si>
  <si>
    <t>Year - Month</t>
  </si>
  <si>
    <t>Budget Profit After Tax</t>
  </si>
  <si>
    <t>Forecast Profit After Tax</t>
  </si>
  <si>
    <t>Month Name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</si>
  <si>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</si>
  <si>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</si>
  <si>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</si>
  <si>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</si>
  <si>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</si>
  <si>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</si>
  <si>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</si>
  <si>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</si>
  <si>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</si>
  <si>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</si>
  <si>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</si>
  <si>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</si>
  <si>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Current Month</t>
  </si>
  <si>
    <t>Current Quarter</t>
  </si>
  <si>
    <t>Current Year</t>
  </si>
  <si>
    <t>Organisation Key</t>
  </si>
  <si>
    <t>Geography</t>
  </si>
  <si>
    <t>UK</t>
  </si>
  <si>
    <t>France</t>
  </si>
  <si>
    <t>Germany</t>
  </si>
  <si>
    <t>Spain</t>
  </si>
  <si>
    <t>Italy</t>
  </si>
  <si>
    <t>Portugal</t>
  </si>
  <si>
    <t>Switzerland</t>
  </si>
  <si>
    <t>Norway</t>
  </si>
  <si>
    <t>Sweden</t>
  </si>
  <si>
    <t>__________________________</t>
  </si>
  <si>
    <t>Returns &amp; Adjustments</t>
  </si>
  <si>
    <t>Depreciation &amp; Ammortisation</t>
  </si>
  <si>
    <t>Q1</t>
  </si>
  <si>
    <t>Q2</t>
  </si>
  <si>
    <t>Q3</t>
  </si>
  <si>
    <t>Q4</t>
  </si>
  <si>
    <t>Level 1</t>
  </si>
  <si>
    <t>Level 2</t>
  </si>
  <si>
    <t>Level 3</t>
  </si>
  <si>
    <t>Level 1 Order</t>
  </si>
  <si>
    <t>Level 2 Order</t>
  </si>
  <si>
    <t>Level 3 Order</t>
  </si>
  <si>
    <t xml:space="preserve">__________________________ </t>
  </si>
  <si>
    <t xml:space="preserve">__________________________  </t>
  </si>
  <si>
    <t xml:space="preserve">__________________________   </t>
  </si>
  <si>
    <t xml:space="preserve">__________________________    </t>
  </si>
  <si>
    <t xml:space="preserve">__________________________     </t>
  </si>
  <si>
    <t xml:space="preserve">__________________________      </t>
  </si>
  <si>
    <t>Value</t>
  </si>
  <si>
    <t>Indirect Labour</t>
  </si>
  <si>
    <t>Other</t>
  </si>
  <si>
    <t>Level 4</t>
  </si>
  <si>
    <t>Non-Current Assets</t>
  </si>
  <si>
    <t>Property</t>
  </si>
  <si>
    <t>Plant</t>
  </si>
  <si>
    <t>Equipment</t>
  </si>
  <si>
    <t>Investments For Sale</t>
  </si>
  <si>
    <t>Level 4 Order</t>
  </si>
  <si>
    <t>Current Assets</t>
  </si>
  <si>
    <t>Inventory</t>
  </si>
  <si>
    <t>Recievables</t>
  </si>
  <si>
    <t>Cash &amp; Cash Recievables</t>
  </si>
  <si>
    <t>Equity</t>
  </si>
  <si>
    <t>Share Capital</t>
  </si>
  <si>
    <t>Retained Earnings</t>
  </si>
  <si>
    <t>Other Reservers</t>
  </si>
  <si>
    <t>Total Equity</t>
  </si>
  <si>
    <t>Liabilities</t>
  </si>
  <si>
    <t>Long-Term Borrowings</t>
  </si>
  <si>
    <t>Bonds</t>
  </si>
  <si>
    <t>Non-Current Total</t>
  </si>
  <si>
    <t>Current Liabilities</t>
  </si>
  <si>
    <t>Total Liabilities</t>
  </si>
  <si>
    <t>Total Equity &amp; Liabilities</t>
  </si>
  <si>
    <t>Balance Sheet</t>
  </si>
  <si>
    <t>Quarter</t>
  </si>
  <si>
    <t>Calculation</t>
  </si>
  <si>
    <t>SUM</t>
  </si>
  <si>
    <t>BLANK</t>
  </si>
  <si>
    <t>CALCULATION</t>
  </si>
  <si>
    <t>FROM</t>
  </si>
  <si>
    <t>TO</t>
  </si>
  <si>
    <t>Prior Year Profit After Tax</t>
  </si>
  <si>
    <t>Bridge</t>
  </si>
  <si>
    <t>PK</t>
  </si>
  <si>
    <t>Check</t>
  </si>
  <si>
    <t>Statement</t>
  </si>
  <si>
    <t xml:space="preserve">Income Statement </t>
  </si>
  <si>
    <t>Format</t>
  </si>
  <si>
    <t>#,##0;(#,##0);</t>
  </si>
  <si>
    <t>Primary Key</t>
  </si>
  <si>
    <t>0;(0);</t>
  </si>
  <si>
    <t>Budget</t>
  </si>
  <si>
    <t>IncomeStatementLayoutKey</t>
  </si>
  <si>
    <t>Forecast</t>
  </si>
  <si>
    <t>False</t>
  </si>
  <si>
    <t>10100</t>
  </si>
  <si>
    <t>10200</t>
  </si>
  <si>
    <t>10300</t>
  </si>
  <si>
    <t>10400</t>
  </si>
  <si>
    <t>10500</t>
  </si>
  <si>
    <t>10600</t>
  </si>
  <si>
    <t>10700</t>
  </si>
  <si>
    <t>20100</t>
  </si>
  <si>
    <t>20200</t>
  </si>
  <si>
    <t>20201</t>
  </si>
  <si>
    <t>20300</t>
  </si>
  <si>
    <t>30100</t>
  </si>
  <si>
    <t>30200</t>
  </si>
  <si>
    <t>30300</t>
  </si>
  <si>
    <t>Area</t>
  </si>
  <si>
    <t>Income Statement</t>
  </si>
  <si>
    <t xml:space="preserve"> </t>
  </si>
  <si>
    <t xml:space="preserve">  
</t>
  </si>
  <si>
    <t xml:space="preserve">   </t>
  </si>
  <si>
    <t xml:space="preserve">Retained Earnings </t>
  </si>
  <si>
    <t>Non-Current Assets Total</t>
  </si>
  <si>
    <t>Current Assets Total</t>
  </si>
  <si>
    <t>Assets Total</t>
  </si>
  <si>
    <t>Highlight Type</t>
  </si>
  <si>
    <t>Table</t>
  </si>
  <si>
    <t>PY Month</t>
  </si>
  <si>
    <t>PY Quarter</t>
  </si>
  <si>
    <t>PY Year</t>
  </si>
  <si>
    <t>True</t>
  </si>
  <si>
    <t>Year Month Name</t>
  </si>
  <si>
    <t>Year Month Sort</t>
  </si>
  <si>
    <t>PY Balance</t>
  </si>
  <si>
    <t>Previous 12 Months</t>
  </si>
  <si>
    <t>6 Months Back and 6 Months Forward</t>
  </si>
  <si>
    <t>Transactions</t>
  </si>
  <si>
    <t>Periodic Snapshot</t>
  </si>
  <si>
    <t>Operator</t>
  </si>
  <si>
    <t xml:space="preserve">Mapping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</si>
</sst>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dd/mm/yyyy;@"/>
  </numFmts>
  <fonts count="10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0"/>
      <name val="Calibri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6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000000"/>
      <name val="Consolas"/>
      <family val="3"/>
    </font>
  </fonts>
  <fills count="6">
    <fill>
      <patternFill patternType="none"/>
    </fill>
    <fill>
      <patternFill patternType="gray125"/>
    </fill>
    <fill>
      <patternFill patternType="solid">
        <fgColor theme="6"/>
        <bgColor theme="6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theme="6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72">
    <xf numFmtId="0" fontId="0" fillId="0" borderId="0" xfId="0"/>
    <xf numFmtId="0" fontId="2" fillId="0" borderId="0" xfId="0" applyNumberFormat="1" applyFont="1" applyFill="1" applyBorder="1" applyAlignment="1" applyProtection="1"/>
    <xf numFmtId="1" fontId="2" fillId="0" borderId="0" xfId="0" applyNumberFormat="1" applyFont="1" applyFill="1" applyBorder="1" applyAlignment="1" applyProtection="1"/>
    <xf numFmtId="0" fontId="0" fillId="0" borderId="0" xfId="0" applyAlignment="1">
      <alignment wrapText="1"/>
    </xf>
    <xf numFmtId="0" fontId="3" fillId="0" borderId="0" xfId="0" applyNumberFormat="1" applyFont="1" applyFill="1" applyBorder="1" applyAlignment="1" applyProtection="1">
      <alignment horizontal="center" vertical="top" wrapText="1"/>
    </xf>
    <xf numFmtId="0" fontId="1" fillId="0" borderId="0" xfId="0" applyFont="1" applyAlignment="1">
      <alignment horizontal="center" vertical="top" wrapText="1"/>
    </xf>
    <xf numFmtId="15" fontId="0" fillId="0" borderId="0" xfId="0" applyNumberFormat="1"/>
    <xf numFmtId="1" fontId="2" fillId="0" borderId="0" xfId="0" applyNumberFormat="1" applyFont="1" applyFill="1" applyAlignment="1" applyProtection="1"/>
    <xf numFmtId="0" fontId="3" fillId="0" borderId="0" xfId="0" applyNumberFormat="1" applyFont="1" applyFill="1" applyAlignment="1" applyProtection="1">
      <alignment horizontal="center" vertical="top" wrapText="1"/>
    </xf>
    <xf numFmtId="0" fontId="0" fillId="0" borderId="0" xfId="0"/>
    <xf numFmtId="14" fontId="0" fillId="0" borderId="0" xfId="0" applyNumberFormat="1"/>
    <xf numFmtId="164" fontId="0" fillId="0" borderId="0" xfId="1" applyNumberFormat="1" applyFont="1"/>
    <xf numFmtId="1" fontId="0" fillId="0" borderId="0" xfId="0" applyNumberFormat="1"/>
    <xf numFmtId="0" fontId="0" fillId="0" borderId="2" xfId="0" applyFont="1" applyBorder="1"/>
    <xf numFmtId="0" fontId="0" fillId="0" borderId="0" xfId="0" applyFont="1"/>
    <xf numFmtId="14" fontId="0" fillId="0" borderId="0" xfId="0" applyNumberFormat="1" applyAlignment="1">
      <alignment wrapText="1"/>
    </xf>
    <xf numFmtId="164" fontId="0" fillId="0" borderId="0" xfId="0" applyNumberFormat="1"/>
    <xf numFmtId="0" fontId="2" fillId="0" borderId="3" xfId="0" applyNumberFormat="1" applyFont="1" applyFill="1" applyBorder="1" applyAlignment="1" applyProtection="1"/>
    <xf numFmtId="0" fontId="3" fillId="0" borderId="4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/>
    <xf numFmtId="0" fontId="2" fillId="0" borderId="5" xfId="0" applyNumberFormat="1" applyFont="1" applyFill="1" applyBorder="1" applyAlignment="1" applyProtection="1"/>
    <xf numFmtId="1" fontId="2" fillId="3" borderId="7" xfId="0" applyNumberFormat="1" applyFont="1" applyFill="1" applyBorder="1" applyAlignment="1"/>
    <xf numFmtId="1" fontId="2" fillId="0" borderId="7" xfId="0" applyNumberFormat="1" applyFont="1" applyBorder="1" applyAlignment="1"/>
    <xf numFmtId="0" fontId="6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Alignment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6" xfId="0" applyNumberFormat="1" applyFont="1" applyFill="1" applyBorder="1" applyAlignment="1" applyProtection="1">
      <alignment horizontal="center" vertical="top" wrapText="1"/>
    </xf>
    <xf numFmtId="1" fontId="2" fillId="0" borderId="6" xfId="1" applyNumberFormat="1" applyFont="1" applyFill="1" applyBorder="1" applyAlignment="1" applyProtection="1">
      <alignment horizontal="center" wrapText="1"/>
    </xf>
    <xf numFmtId="1" fontId="2" fillId="0" borderId="0" xfId="1" applyNumberFormat="1" applyFont="1" applyFill="1" applyBorder="1" applyAlignment="1" applyProtection="1">
      <alignment horizontal="center" wrapText="1"/>
    </xf>
    <xf numFmtId="1" fontId="2" fillId="0" borderId="8" xfId="1" applyNumberFormat="1" applyFont="1" applyFill="1" applyBorder="1" applyAlignment="1" applyProtection="1">
      <alignment horizontal="center" wrapText="1"/>
    </xf>
    <xf numFmtId="1" fontId="2" fillId="0" borderId="3" xfId="1" applyNumberFormat="1" applyFont="1" applyFill="1" applyBorder="1" applyAlignment="1" applyProtection="1">
      <alignment horizontal="center" wrapText="1"/>
    </xf>
    <xf numFmtId="1" fontId="8" fillId="0" borderId="0" xfId="0" applyNumberFormat="1" applyFont="1" applyAlignment="1">
      <alignment horizontal="center" vertical="top" wrapText="1"/>
    </xf>
    <xf numFmtId="0" fontId="0" fillId="0" borderId="9" xfId="0" applyFont="1" applyBorder="1"/>
    <xf numFmtId="0" fontId="0" fillId="3" borderId="9" xfId="0" applyFont="1" applyFill="1" applyBorder="1"/>
    <xf numFmtId="0" fontId="6" fillId="2" borderId="9" xfId="0" applyNumberFormat="1" applyFont="1" applyFill="1" applyBorder="1" applyAlignment="1">
      <alignment horizontal="center" wrapText="1"/>
    </xf>
    <xf numFmtId="0" fontId="6" fillId="2" borderId="10" xfId="0" applyNumberFormat="1" applyFont="1" applyFill="1" applyBorder="1" applyAlignment="1">
      <alignment horizontal="center" wrapText="1"/>
    </xf>
    <xf numFmtId="0" fontId="6" fillId="2" borderId="7" xfId="0" applyNumberFormat="1" applyFont="1" applyFill="1" applyBorder="1" applyAlignment="1">
      <alignment horizontal="center"/>
    </xf>
    <xf numFmtId="0" fontId="0" fillId="3" borderId="10" xfId="0" applyNumberFormat="1" applyFont="1" applyFill="1" applyBorder="1"/>
    <xf numFmtId="0" fontId="0" fillId="0" borderId="10" xfId="0" applyNumberFormat="1" applyFont="1" applyBorder="1"/>
    <xf numFmtId="0" fontId="1" fillId="0" borderId="0" xfId="0" applyFont="1" applyAlignment="1">
      <alignment horizontal="left" vertical="top" wrapText="1"/>
    </xf>
    <xf numFmtId="1" fontId="8" fillId="0" borderId="0" xfId="0" applyNumberFormat="1" applyFont="1" applyAlignment="1">
      <alignment horizontal="left" vertical="top" wrapText="1"/>
    </xf>
    <xf numFmtId="1" fontId="8" fillId="0" borderId="0" xfId="0" applyNumberFormat="1" applyFont="1" applyAlignment="1">
      <alignment horizontal="left" vertical="top"/>
    </xf>
    <xf numFmtId="0" fontId="0" fillId="0" borderId="0" xfId="0" applyAlignment="1">
      <alignment horizontal="left"/>
    </xf>
    <xf numFmtId="164" fontId="0" fillId="0" borderId="1" xfId="0" applyNumberFormat="1" applyFont="1" applyBorder="1"/>
    <xf numFmtId="165" fontId="2" fillId="0" borderId="0" xfId="0" applyNumberFormat="1" applyFont="1" applyFill="1" applyBorder="1" applyAlignment="1" applyProtection="1"/>
    <xf numFmtId="165" fontId="0" fillId="0" borderId="0" xfId="0" applyNumberFormat="1"/>
    <xf numFmtId="43" fontId="2" fillId="0" borderId="0" xfId="1" applyFont="1" applyFill="1" applyBorder="1" applyAlignment="1" applyProtection="1"/>
    <xf numFmtId="43" fontId="0" fillId="0" borderId="0" xfId="1" applyFont="1"/>
    <xf numFmtId="0" fontId="2" fillId="0" borderId="11" xfId="0" applyNumberFormat="1" applyFont="1" applyFill="1" applyBorder="1" applyAlignment="1" applyProtection="1"/>
    <xf numFmtId="0" fontId="2" fillId="0" borderId="11" xfId="0" applyNumberFormat="1" applyFont="1" applyFill="1" applyBorder="1" applyAlignment="1" applyProtection="1">
      <alignment horizontal="center"/>
    </xf>
    <xf numFmtId="1" fontId="2" fillId="0" borderId="11" xfId="1" applyNumberFormat="1" applyFont="1" applyFill="1" applyBorder="1" applyAlignment="1" applyProtection="1">
      <alignment horizontal="center" wrapText="1"/>
    </xf>
    <xf numFmtId="0" fontId="2" fillId="0" borderId="12" xfId="0" applyNumberFormat="1" applyFont="1" applyFill="1" applyBorder="1" applyAlignment="1" applyProtection="1"/>
    <xf numFmtId="0" fontId="2" fillId="0" borderId="12" xfId="0" applyNumberFormat="1" applyFont="1" applyFill="1" applyBorder="1" applyAlignment="1" applyProtection="1">
      <alignment horizontal="center"/>
    </xf>
    <xf numFmtId="1" fontId="2" fillId="0" borderId="12" xfId="1" applyNumberFormat="1" applyFont="1" applyFill="1" applyBorder="1" applyAlignment="1" applyProtection="1">
      <alignment horizontal="center" wrapText="1"/>
    </xf>
    <xf numFmtId="0" fontId="2" fillId="4" borderId="11" xfId="0" applyNumberFormat="1" applyFont="1" applyFill="1" applyBorder="1" applyAlignment="1" applyProtection="1"/>
    <xf numFmtId="0" fontId="2" fillId="4" borderId="11" xfId="0" applyNumberFormat="1" applyFont="1" applyFill="1" applyBorder="1" applyAlignment="1" applyProtection="1">
      <alignment horizontal="center"/>
    </xf>
    <xf numFmtId="1" fontId="2" fillId="4" borderId="11" xfId="1" applyNumberFormat="1" applyFont="1" applyFill="1" applyBorder="1" applyAlignment="1" applyProtection="1">
      <alignment horizontal="center" wrapText="1"/>
    </xf>
    <xf numFmtId="0" fontId="0" fillId="0" borderId="0" xfId="0" applyNumberFormat="1"/>
    <xf numFmtId="0" fontId="2" fillId="0" borderId="11" xfId="0" applyNumberFormat="1" applyFont="1" applyFill="1" applyBorder="1" applyAlignment="1" applyProtection="1">
      <alignment wrapText="1"/>
    </xf>
    <xf numFmtId="0" fontId="9" fillId="0" borderId="0" xfId="0" applyFont="1" applyAlignment="1">
      <alignment vertical="center"/>
    </xf>
    <xf numFmtId="0" fontId="0" fillId="0" borderId="0" xfId="0" applyAlignment="1">
      <alignment vertical="top" wrapText="1"/>
    </xf>
    <xf numFmtId="0" fontId="0" fillId="0" borderId="0" xfId="0"/>
    <xf numFmtId="0" fontId="0" fillId="5" borderId="0" xfId="0" applyFill="1" applyAlignment="1">
      <alignment wrapText="1"/>
    </xf>
    <xf numFmtId="164" fontId="0" fillId="0" borderId="0" xfId="1" applyNumberFormat="1" applyFont="1" applyAlignment="1">
      <alignment wrapText="1"/>
    </xf>
    <xf numFmtId="0" fontId="0" fillId="0" borderId="0" xfId="0" applyBorder="1"/>
    <xf numFmtId="0" fontId="0" fillId="0" borderId="12" xfId="0" applyBorder="1"/>
    <xf numFmtId="0" fontId="0" fillId="0" borderId="12" xfId="0" applyBorder="1" applyAlignment="1">
      <alignment wrapText="1"/>
    </xf>
    <xf numFmtId="0" fontId="0" fillId="0" borderId="0" xfId="0" applyBorder="1" applyAlignment="1">
      <alignment wrapText="1"/>
    </xf>
    <xf numFmtId="0" fontId="1" fillId="0" borderId="0" xfId="0" applyFont="1" applyBorder="1" applyAlignment="1">
      <alignment horizontal="center" vertical="top" wrapText="1"/>
    </xf>
  </cellXfs>
  <cellStyles count="2">
    <cellStyle name="Comma" xfId="1" builtinId="3"/>
    <cellStyle name="Normal" xfId="0" builtinId="0"/>
  </cellStyles>
  <dxfs count="7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border diagonalUp="0" diagonalDown="0">
        <left style="thin">
          <color theme="6"/>
        </left>
        <right/>
        <top style="thin">
          <color theme="6"/>
        </top>
        <bottom/>
        <vertical/>
        <horizontal/>
      </border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dd/mm/yyyy;@"/>
    </dxf>
    <dxf>
      <numFmt numFmtId="164" formatCode="_-* #,##0_-;\-* #,##0_-;_-* &quot;-&quot;??_-;_-@_-"/>
    </dxf>
    <dxf>
      <numFmt numFmtId="164" formatCode="_-* #,##0_-;\-* #,##0_-;_-* &quot;-&quot;??_-;_-@_-"/>
    </dxf>
    <dxf>
      <numFmt numFmtId="165" formatCode="dd/mm/yyyy;@"/>
    </dxf>
    <dxf>
      <alignment horizontal="general" vertical="bottom" textRotation="0" wrapText="1" indent="0" justifyLastLine="0" shrinkToFit="0" readingOrder="0"/>
    </dxf>
    <dxf>
      <numFmt numFmtId="0" formatCode="General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vertic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vertic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indexed="64"/>
        </right>
        <vertic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protection locked="1" hidden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alignment horizontal="general" vertical="top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4" formatCode="_-* #,##0_-;\-* #,##0_-;_-* &quot;-&quot;??_-;_-@_-"/>
      <alignment horizontal="general" vertical="bottom" textRotation="0" wrapText="1" indent="0" justifyLastLine="0" shrinkToFit="0" readingOrder="0"/>
    </dxf>
    <dxf>
      <numFmt numFmtId="165" formatCode="dd/mm/yyyy;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0" formatCode="General"/>
    </dxf>
    <dxf>
      <font>
        <b/>
        <strike val="0"/>
        <outline val="0"/>
        <shadow val="0"/>
        <u val="none"/>
        <vertAlign val="baseline"/>
        <sz val="16"/>
        <name val="Calibri"/>
        <family val="2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protection locked="1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27D5673-7757-4400-9D3F-C00F846029C7}" name="BalanceSheetLayout" displayName="BalanceSheetLayout" ref="A1:Q30" totalsRowShown="0" headerRowDxfId="77" dataDxfId="76" tableBorderDxfId="75">
  <autoFilter ref="A1:Q30" xr:uid="{8995B52C-F5EE-49F4-B30F-C3360F086677}"/>
  <sortState xmlns:xlrd2="http://schemas.microsoft.com/office/spreadsheetml/2017/richdata2" ref="A2:Q30">
    <sortCondition ref="F1:F30"/>
  </sortState>
  <tableColumns count="17">
    <tableColumn id="1" xr3:uid="{A3FAD422-DA94-4D7A-AB1B-0292D9C2DF78}" name="Statement" dataDxfId="74"/>
    <tableColumn id="12" xr3:uid="{1B54A5E8-3B14-42EC-AFCE-ABEBA488B1C6}" name="Level 1" dataDxfId="73"/>
    <tableColumn id="3" xr3:uid="{CB483607-57E2-4A9E-BE1F-EB88C28C64C4}" name="Level 2" dataDxfId="72"/>
    <tableColumn id="5" xr3:uid="{B9FE160C-4E15-4EF9-ABBD-F59D52114E34}" name="Level 3" dataDxfId="71"/>
    <tableColumn id="11" xr3:uid="{3EBD7F95-7029-434E-A9DE-87DF9479ED28}" name="Level 4" dataDxfId="70"/>
    <tableColumn id="10" xr3:uid="{68BF911D-64E4-42E9-B927-54F8CFD88A9B}" name="Primary Key" dataDxfId="69"/>
    <tableColumn id="2" xr3:uid="{D95922D3-7724-4508-8303-3699690B65B3}" name="Level 1 Order" dataDxfId="68" dataCellStyle="Comma"/>
    <tableColumn id="4" xr3:uid="{60B86D13-61B3-4369-B228-61F569CD435D}" name="Level 2 Order" dataDxfId="67" dataCellStyle="Comma"/>
    <tableColumn id="6" xr3:uid="{589C58C8-76B4-423F-BD54-9D17CD305EC4}" name="Level 3 Order" dataDxfId="66" dataCellStyle="Comma"/>
    <tableColumn id="15" xr3:uid="{64F6D699-CE8D-4E1B-90BC-7D98980EDBAC}" name="Level 4 Order" dataDxfId="65" dataCellStyle="Comma"/>
    <tableColumn id="7" xr3:uid="{61FCB38F-49DE-46A7-9762-41D5064D06F1}" name="Calculation" dataDxfId="64" dataCellStyle="Comma"/>
    <tableColumn id="16" xr3:uid="{8CDBDDB4-A409-4C51-BE4C-ABE1467AD46B}" name="Table"/>
    <tableColumn id="9" xr3:uid="{240D3B78-DDB0-417F-B432-E9A86FD87A9E}" name="FROM" dataDxfId="63" dataCellStyle="Comma"/>
    <tableColumn id="8" xr3:uid="{E4821E71-8362-42AA-86C3-92B422ECD162}" name="TO" dataDxfId="62" dataCellStyle="Comma"/>
    <tableColumn id="14" xr3:uid="{BCFC6095-8EAC-4384-AEFE-B9F389FBFB61}" name="Highlight Type"/>
    <tableColumn id="17" xr3:uid="{567DC696-0BEB-4C05-A17A-62B21AC8E0A5}" name="Operator"/>
    <tableColumn id="13" xr3:uid="{84D924EA-834F-4E95-8C3A-10FA6AD198F3}" name="Format" dataDxfId="61" dataCellStyle="Comma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F175FAA-A1C9-481B-BF84-30C6362EFB36}" name="LedgerMapping" displayName="LedgerMapping" ref="A1:D51" totalsRowShown="0" headerRowDxfId="60">
  <autoFilter ref="A1:D51" xr:uid="{EA911FC8-60F5-4BC4-BC56-DAB7DA26DC7F}">
    <filterColumn colId="2">
      <filters>
        <filter val="Balance Sheet"/>
      </filters>
    </filterColumn>
  </autoFilter>
  <sortState xmlns:xlrd2="http://schemas.microsoft.com/office/spreadsheetml/2017/richdata2" ref="A2:D34">
    <sortCondition ref="D1:D34"/>
  </sortState>
  <tableColumns count="4">
    <tableColumn id="1" xr3:uid="{2A8E7BC2-7593-40F3-BEDE-7453AA8701BB}" name="PK"/>
    <tableColumn id="3" xr3:uid="{5C2D1739-1F23-4636-8516-126772A99D38}" name="Check" dataDxfId="59">
      <calculatedColumnFormula>IFERROR(INDEX(IncomeStatementLayout[[#All],[Level 4]],MATCH(LedgerMapping[[#This Row],[PK]],IncomeStatementLayout[[#All],[Primary Key]],0)),INDEX(BalanceSheetLayout[[#All],[Level 3]],MATCH(LedgerMapping[[#This Row],[PK]],BalanceSheetLayout[[#All],[Primary Key]],0)))</calculatedColumnFormula>
    </tableColumn>
    <tableColumn id="4" xr3:uid="{66AF4B39-64B6-424A-8981-531D67D76D4C}" name="Area"/>
    <tableColumn id="2" xr3:uid="{992D38F6-65FA-4EA5-B5AF-270F0878C542}" name="Sub Ledger" dataDxfId="58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DC5C41B-B4DF-4BD5-9B55-C35C8400AFCC}" name="PeriodicSnapshot" displayName="PeriodicSnapshot" ref="B5:P41" totalsRowShown="0">
  <autoFilter ref="B5:P41" xr:uid="{70A7C085-4AD6-42E6-926F-6E7DE05DF167}"/>
  <tableColumns count="15">
    <tableColumn id="1" xr3:uid="{C4576BC3-9423-4580-9D24-8B6862CB6DB3}" name="Date" dataDxfId="57"/>
    <tableColumn id="2" xr3:uid="{B366AB37-A204-42D4-9F10-B382C33AD961}" name="10100" dataDxfId="56" dataCellStyle="Comma"/>
    <tableColumn id="3" xr3:uid="{180E91FF-0978-4BD4-8C18-5FFBAC146809}" name="10200" dataDxfId="55" dataCellStyle="Comma"/>
    <tableColumn id="4" xr3:uid="{B886FC32-8DDD-4B91-BC41-286B5F1CD4A8}" name="10300" dataDxfId="54" dataCellStyle="Comma"/>
    <tableColumn id="5" xr3:uid="{6F977378-5A27-4EA2-A7E2-37B400FC750C}" name="10400" dataDxfId="53" dataCellStyle="Comma"/>
    <tableColumn id="6" xr3:uid="{6F2CE4EF-EAEC-40A3-8000-C55C8B7BCDAE}" name="10500" dataDxfId="52" dataCellStyle="Comma"/>
    <tableColumn id="7" xr3:uid="{18C1C021-AE7A-4CBB-A11C-B8861CE0D0BF}" name="10600" dataDxfId="51" dataCellStyle="Comma"/>
    <tableColumn id="8" xr3:uid="{58D81E97-F821-461F-9279-65A8F07F0851}" name="10700" dataDxfId="50" dataCellStyle="Comma"/>
    <tableColumn id="9" xr3:uid="{292C56A0-A05A-4D8D-9D33-37950B6AD568}" name="20100" dataDxfId="49" dataCellStyle="Comma"/>
    <tableColumn id="10" xr3:uid="{9F747629-ABEF-4C91-9ED5-42908A5ADE6E}" name="20200" dataDxfId="48" dataCellStyle="Comma"/>
    <tableColumn id="11" xr3:uid="{6A6734E2-71B6-439D-B2F0-B4895CB28171}" name="20201" dataDxfId="47" dataCellStyle="Comma"/>
    <tableColumn id="12" xr3:uid="{92FBEB83-4BA8-40C6-8025-BEA346CD7432}" name="20300" dataDxfId="46" dataCellStyle="Comma"/>
    <tableColumn id="13" xr3:uid="{2E3F4DB8-47ED-489A-AA79-B5F0CB0E4980}" name="30100" dataDxfId="45" dataCellStyle="Comma"/>
    <tableColumn id="14" xr3:uid="{6F782384-4353-403F-82FE-94BED92F1CF5}" name="30200" dataDxfId="44" dataCellStyle="Comma"/>
    <tableColumn id="15" xr3:uid="{B40CF309-B5A3-47DE-9323-B811498BE83F}" name="30300" dataDxfId="43" dataCellStyle="Comma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E2899A6-574F-413D-8F5A-5BC57855860E}" name="Date" displayName="Date" ref="A1:P1827" totalsRowShown="0" headerRowDxfId="42">
  <autoFilter ref="A1:P1827" xr:uid="{074DBF49-02BD-4FE6-96D4-3B8663FBAC23}"/>
  <tableColumns count="16">
    <tableColumn id="1" xr3:uid="{A84AEA69-AE4E-4B43-BD42-191A9BEB154C}" name="Date" dataDxfId="41"/>
    <tableColumn id="2" xr3:uid="{647F048B-7011-45D2-88BC-7AA6D38E5A3C}" name="Year">
      <calculatedColumnFormula>YEAR(A2)</calculatedColumnFormula>
    </tableColumn>
    <tableColumn id="6" xr3:uid="{809472B3-9EFC-4475-B53F-DFBF473026F9}" name="Month Name" dataDxfId="40"/>
    <tableColumn id="9" xr3:uid="{78F104E6-D317-414A-A4A0-15597EB264DA}" name="Quarter" dataDxfId="39"/>
    <tableColumn id="3" xr3:uid="{AF5AA715-E6D2-4827-A0D7-5C499762431B}" name="Month">
      <calculatedColumnFormula>MONTH(A2)</calculatedColumnFormula>
    </tableColumn>
    <tableColumn id="4" xr3:uid="{76B9C29D-02EF-492D-A8B4-9C2B2E204A4F}" name="Year - Month">
      <calculatedColumnFormula>B2&amp;" - " &amp;E2</calculatedColumnFormula>
    </tableColumn>
    <tableColumn id="14" xr3:uid="{D42281C2-94ED-427D-9ADA-988751FBC405}" name="Year Month Sort" dataDxfId="38">
      <calculatedColumnFormula>Date[[#This Row],[Year]]&amp;IF(Date[[#This Row],[Month]]&lt;10,"0"&amp;Date[[#This Row],[Month]],Date[[#This Row],[Month]])</calculatedColumnFormula>
    </tableColumn>
    <tableColumn id="13" xr3:uid="{FE0CE1C0-DF1F-48C9-BE83-79F39FAAA4C2}" name="Year Month Name" dataDxfId="37">
      <calculatedColumnFormula>Date[[#This Row],[Year]]&amp;" "&amp;Date[[#This Row],[Month Name]]</calculatedColumnFormula>
    </tableColumn>
    <tableColumn id="5" xr3:uid="{D8A65282-3C5E-420A-A95B-07BE68F743F5}" name="Current Month" dataDxfId="36">
      <calculatedColumnFormula>IF(AND(Date[[#This Row],[Month]]=5,Date[[#This Row],[Year]]=2021),"True","False")</calculatedColumnFormula>
    </tableColumn>
    <tableColumn id="7" xr3:uid="{83377B8D-8A64-42A5-928A-9980B36994D2}" name="Current Quarter" dataDxfId="35">
      <calculatedColumnFormula>IF(AND(Date[[#This Row],[Month]]&lt;=5,Date[[#This Row],[Month]]&gt;=4,Date[[#This Row],[Year]]=2021),"True","False")</calculatedColumnFormula>
    </tableColumn>
    <tableColumn id="8" xr3:uid="{7F6C82E2-6027-4668-B046-B2D048C92295}" name="Current Year" dataDxfId="34">
      <calculatedColumnFormula>IF(Date[[#This Row],[Year]]=2021,"True","False")</calculatedColumnFormula>
    </tableColumn>
    <tableColumn id="10" xr3:uid="{8B57B206-EE75-42A5-ABBA-8926F209839F}" name="PY Month" dataDxfId="33"/>
    <tableColumn id="11" xr3:uid="{4304F651-1341-4BD1-AFDC-EE5AAC62A432}" name="PY Quarter" dataDxfId="32"/>
    <tableColumn id="12" xr3:uid="{FAB5A93A-A7F0-4B6A-829E-B46A4A483D5A}" name="PY Year" dataDxfId="31"/>
    <tableColumn id="15" xr3:uid="{4337E80C-DECC-4BFB-B8E9-763C510CD75C}" name="Previous 12 Months" dataDxfId="30"/>
    <tableColumn id="16" xr3:uid="{48442029-EA62-468C-9A86-7A6BA778717A}" name="6 Months Back and 6 Months Forward" dataDxfId="29"/>
  </tableColumns>
  <tableStyleInfo name="TableStyleLight1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C93AE8E-1DF9-4CB7-A6FF-AF6A000A7204}" name="IncomeStatementLayout" displayName="IncomeStatementLayout" ref="B1:R34" totalsRowShown="0" headerRowDxfId="28" dataDxfId="27">
  <autoFilter ref="B1:R34" xr:uid="{5634D074-10E8-4D79-9DDE-13FAB3E87AF0}"/>
  <tableColumns count="17">
    <tableColumn id="1" xr3:uid="{F3B9ADF8-5C85-4964-BCDA-F1D0D84CEBA5}" name="Statement" dataDxfId="26"/>
    <tableColumn id="12" xr3:uid="{2BBBA139-9084-48FA-87A7-4914589BE6CD}" name="Level 1" dataDxfId="25"/>
    <tableColumn id="3" xr3:uid="{9ECF64FA-19B1-4D6C-8393-968999E4C618}" name="Level 2" dataDxfId="24"/>
    <tableColumn id="5" xr3:uid="{E35FFF4E-2BCD-4F6B-A7CB-0447E501A620}" name="Level 3" dataDxfId="23"/>
    <tableColumn id="11" xr3:uid="{04FE7458-E9C1-4C3D-A84F-643EC90A5CE2}" name="Level 4" dataDxfId="22"/>
    <tableColumn id="10" xr3:uid="{B0A58904-A443-4D86-A4EC-C2167957BA4C}" name="Primary Key" dataDxfId="21"/>
    <tableColumn id="2" xr3:uid="{ACD87F8F-37A3-4E78-B78C-AD76A32A11D5}" name="Level 1 Order" dataDxfId="20" dataCellStyle="Comma"/>
    <tableColumn id="4" xr3:uid="{71FCB5DB-4BB3-4A4E-B01C-428A14F47B37}" name="Level 2 Order" dataDxfId="19" dataCellStyle="Comma"/>
    <tableColumn id="6" xr3:uid="{E7E3AB5D-F7C1-4CA8-8714-26101EE1ADE3}" name="Level 3 Order" dataDxfId="18" dataCellStyle="Comma"/>
    <tableColumn id="15" xr3:uid="{0786F938-F840-4095-B5EF-0845DB47170F}" name="Level 4 Order" dataDxfId="17" dataCellStyle="Comma"/>
    <tableColumn id="7" xr3:uid="{E0BADF55-0846-42DE-B4EE-325D57443502}" name="Calculation" dataDxfId="16" dataCellStyle="Comma"/>
    <tableColumn id="14" xr3:uid="{1FD96549-438D-407A-A770-E9A25B761114}" name="Table" dataDxfId="15" dataCellStyle="Comma"/>
    <tableColumn id="9" xr3:uid="{F8420DAE-743D-42F3-86B6-52CDD98EA33E}" name="FROM" dataDxfId="14" dataCellStyle="Comma"/>
    <tableColumn id="8" xr3:uid="{C6665C6C-6285-4F2B-B481-5361BD060228}" name="TO" dataDxfId="13" dataCellStyle="Comma"/>
    <tableColumn id="16" xr3:uid="{D797651D-D743-4093-9B5E-B3D827A347FD}" name="Highlight Type" dataDxfId="12" dataCellStyle="Comma"/>
    <tableColumn id="17" xr3:uid="{122FC879-56FE-4B52-92A3-0B1C9291506F}" name="Operator" dataDxfId="11" dataCellStyle="Comma"/>
    <tableColumn id="13" xr3:uid="{F9FAC303-A7AC-468E-B1EE-1BF52A6DB8CB}" name="Format" dataDxfId="10" dataCellStyle="Comma"/>
  </tableColumns>
  <tableStyleInfo name="TableStyleLight1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7618753-2724-46A6-8507-ABA794DFD17F}" name="Transactions" displayName="Transactions" ref="A1:E26125" totalsRowShown="0" headerRowDxfId="9">
  <autoFilter ref="A1:E26125" xr:uid="{B3AF3E38-C162-408F-807E-282FDBE59E66}"/>
  <tableColumns count="5">
    <tableColumn id="2" xr3:uid="{EA59FF34-5693-4344-8F83-3FFA16364598}" name="OrganizationKey"/>
    <tableColumn id="3" xr3:uid="{C957D045-24EE-4669-8464-26289B03B0B0}" name="Sub Ledger"/>
    <tableColumn id="4" xr3:uid="{0443B4DA-0A5B-450E-8079-23049497E933}" name="Date"/>
    <tableColumn id="6" xr3:uid="{DA4571E5-828D-4DCD-82A9-2CA7E374DA02}" name="Value"/>
    <tableColumn id="1" xr3:uid="{D0BF8464-3B45-41E6-B43A-1C7651EFDB3F}" name="Mapping " dataDxfId="8">
      <calculatedColumnFormula>INDEX(LedgerMapping[[#All],[Area]],MATCH(Transactions[[#This Row],[Sub Ledger]],LedgerMapping[[#All],[Sub Ledger]],0))</calculatedColumnFormula>
    </tableColumn>
  </tableColumns>
  <tableStyleInfo name="TableStyleLight1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2A8A50D-5191-403C-9399-1F0D8B4B91A2}" name="Budget" displayName="Budget" ref="A1:D1457" totalsRowShown="0" headerRowDxfId="7">
  <autoFilter ref="A1:D1457" xr:uid="{E02F56AE-B39A-4B91-8C52-263B769F6675}"/>
  <tableColumns count="4">
    <tableColumn id="1" xr3:uid="{E8021CFE-4577-4C3F-BD80-08E0969D4B5A}" name="Date" dataDxfId="6"/>
    <tableColumn id="15" xr3:uid="{B3334AF5-6B29-4E1C-A185-D7289D6CC7AD}" name="Budget" dataCellStyle="Comma"/>
    <tableColumn id="2" xr3:uid="{3CDC0EB3-3488-42F7-AA31-30E1E51236B7}" name="Organisation Key" dataDxfId="5"/>
    <tableColumn id="14" xr3:uid="{39DB9817-8D05-4B6E-BE2C-988C091A8799}" name="IncomeStatementLayoutKey" dataDxfId="4"/>
  </tableColumns>
  <tableStyleInfo name="TableStyleLight1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A1889AF-0F58-4C88-8C9D-F3E2ADAC317B}" name="Forecast" displayName="Forecast" ref="A1:D1457" totalsRowShown="0">
  <autoFilter ref="A1:D1457" xr:uid="{FFED52B1-FF59-4FB1-8187-4C321E8A34A6}"/>
  <tableColumns count="4">
    <tableColumn id="1" xr3:uid="{27ADEDC3-16F3-4A96-8598-FC4B10424DDA}" name="Date" dataDxfId="3"/>
    <tableColumn id="15" xr3:uid="{64EC91BE-72C3-4404-97BF-D80F2D8A8499}" name="Forecast" dataCellStyle="Comma"/>
    <tableColumn id="2" xr3:uid="{7263BEE4-AA1E-425D-8555-41C226CF119E}" name="Organisation Key" dataDxfId="2"/>
    <tableColumn id="14" xr3:uid="{CCF231BA-3201-4DCC-9621-FDA19A9B5207}" name="IncomeStatementLayoutKey" dataDxfId="1"/>
  </tableColumns>
  <tableStyleInfo name="TableStyleLight1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EA63F4B-8EE0-46ED-853E-84888383F42B}" name="OrganisationMapping" displayName="OrganisationMapping" ref="A1:B10" totalsRowShown="0">
  <autoFilter ref="A1:B10" xr:uid="{DBC4CB35-9FE1-47CC-8E96-04E889F61201}"/>
  <sortState xmlns:xlrd2="http://schemas.microsoft.com/office/spreadsheetml/2017/richdata2" ref="A2:B10">
    <sortCondition ref="A1:A10"/>
  </sortState>
  <tableColumns count="2">
    <tableColumn id="1" xr3:uid="{72FDC9A1-6CCA-4B41-B6FF-CF04963BABC5}" name="Organisation Key" dataDxfId="0"/>
    <tableColumn id="2" xr3:uid="{3CBDF2FD-B946-4168-9B31-362CC6189429}" name="Geography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336D2-B8F4-4DE4-BB87-FCBC040E472A}">
  <sheetPr>
    <tabColor theme="9" tint="0.39997558519241921"/>
  </sheetPr>
  <dimension ref="A1:R35"/>
  <sheetViews>
    <sheetView showGridLines="0" tabSelected="1" topLeftCell="B1" zoomScale="85" zoomScaleNormal="85" workbookViewId="0">
      <selection activeCell="H41" sqref="H41"/>
    </sheetView>
  </sheetViews>
  <sheetFormatPr defaultColWidth="14.26171875" defaultRowHeight="14.4" outlineLevelCol="1" x14ac:dyDescent="0.55000000000000004"/>
  <cols>
    <col min="1" max="1" width="18" style="9" bestFit="1" customWidth="1"/>
    <col min="2" max="2" width="24.68359375" style="9" customWidth="1"/>
    <col min="3" max="3" width="21.15625" style="9" customWidth="1"/>
    <col min="4" max="4" width="11" style="9" customWidth="1" outlineLevel="1"/>
    <col min="5" max="5" width="11" style="3" customWidth="1" outlineLevel="1"/>
    <col min="6" max="8" width="14.26171875" style="3" customWidth="1" outlineLevel="1"/>
    <col min="9" max="11" width="14.26171875" style="9" customWidth="1" outlineLevel="1"/>
    <col min="12" max="12" width="24.15625" style="9" customWidth="1" outlineLevel="1"/>
    <col min="13" max="17" width="14.26171875" style="9" customWidth="1" outlineLevel="1"/>
    <col min="18" max="16384" width="14.26171875" style="9"/>
  </cols>
  <sheetData>
    <row r="1" spans="1:18" s="71" customFormat="1" x14ac:dyDescent="0.55000000000000004">
      <c r="A1" s="4" t="s">
        <v>114</v>
      </c>
      <c r="B1" s="4" t="s">
        <v>64</v>
      </c>
      <c r="C1" s="4" t="s">
        <v>65</v>
      </c>
      <c r="D1" s="4" t="s">
        <v>66</v>
      </c>
      <c r="E1" s="4" t="s">
        <v>79</v>
      </c>
      <c r="F1" s="4" t="s">
        <v>118</v>
      </c>
      <c r="G1" s="4" t="s">
        <v>67</v>
      </c>
      <c r="H1" s="4" t="s">
        <v>68</v>
      </c>
      <c r="I1" s="4" t="s">
        <v>69</v>
      </c>
      <c r="J1" s="4" t="s">
        <v>85</v>
      </c>
      <c r="K1" s="4" t="s">
        <v>104</v>
      </c>
      <c r="L1" s="4" t="s">
        <v>148</v>
      </c>
      <c r="M1" s="4" t="s">
        <v>108</v>
      </c>
      <c r="N1" s="4" t="s">
        <v>109</v>
      </c>
      <c r="O1" s="4" t="s">
        <v>147</v>
      </c>
      <c r="P1" s="4" t="s">
        <v>160</v>
      </c>
      <c r="Q1" s="4" t="s">
        <v>116</v>
      </c>
    </row>
    <row r="2" spans="1:18" x14ac:dyDescent="0.55000000000000004">
      <c r="A2" s="1" t="s">
        <v>102</v>
      </c>
      <c r="B2" s="1" t="s">
        <v>80</v>
      </c>
      <c r="C2" s="1" t="s">
        <v>81</v>
      </c>
      <c r="D2" s="1"/>
      <c r="E2" s="1"/>
      <c r="F2" s="25">
        <v>201</v>
      </c>
      <c r="G2" s="31">
        <v>201</v>
      </c>
      <c r="H2" s="31">
        <v>201</v>
      </c>
      <c r="I2" s="31">
        <v>201</v>
      </c>
      <c r="J2" s="31">
        <v>201</v>
      </c>
      <c r="K2" s="31" t="s">
        <v>105</v>
      </c>
      <c r="L2" s="31" t="s">
        <v>159</v>
      </c>
      <c r="M2" s="31"/>
      <c r="N2" s="31"/>
      <c r="O2" s="31">
        <v>1</v>
      </c>
      <c r="P2" s="31">
        <v>1</v>
      </c>
      <c r="Q2" s="31" t="s">
        <v>117</v>
      </c>
      <c r="R2" s="12"/>
    </row>
    <row r="3" spans="1:18" x14ac:dyDescent="0.55000000000000004">
      <c r="A3" s="1" t="s">
        <v>102</v>
      </c>
      <c r="B3" s="1" t="s">
        <v>80</v>
      </c>
      <c r="C3" s="1" t="s">
        <v>82</v>
      </c>
      <c r="D3" s="1"/>
      <c r="E3" s="1"/>
      <c r="F3" s="25">
        <v>202</v>
      </c>
      <c r="G3" s="31">
        <v>201</v>
      </c>
      <c r="H3" s="31">
        <v>202</v>
      </c>
      <c r="I3" s="31">
        <v>201</v>
      </c>
      <c r="J3" s="31">
        <v>201</v>
      </c>
      <c r="K3" s="31" t="s">
        <v>105</v>
      </c>
      <c r="L3" s="31" t="s">
        <v>159</v>
      </c>
      <c r="M3" s="31"/>
      <c r="N3" s="31"/>
      <c r="O3" s="31">
        <v>1</v>
      </c>
      <c r="P3" s="31">
        <v>1</v>
      </c>
      <c r="Q3" s="31" t="s">
        <v>117</v>
      </c>
      <c r="R3" s="12"/>
    </row>
    <row r="4" spans="1:18" x14ac:dyDescent="0.55000000000000004">
      <c r="A4" s="1" t="s">
        <v>102</v>
      </c>
      <c r="B4" s="1" t="s">
        <v>80</v>
      </c>
      <c r="C4" s="1" t="s">
        <v>83</v>
      </c>
      <c r="D4" s="1"/>
      <c r="E4" s="1"/>
      <c r="F4" s="25">
        <v>203</v>
      </c>
      <c r="G4" s="31">
        <v>201</v>
      </c>
      <c r="H4" s="31">
        <v>203</v>
      </c>
      <c r="I4" s="31">
        <v>201</v>
      </c>
      <c r="J4" s="31">
        <v>201</v>
      </c>
      <c r="K4" s="31" t="s">
        <v>105</v>
      </c>
      <c r="L4" s="31" t="s">
        <v>159</v>
      </c>
      <c r="M4" s="31"/>
      <c r="N4" s="31"/>
      <c r="O4" s="31">
        <v>1</v>
      </c>
      <c r="P4" s="31">
        <v>1</v>
      </c>
      <c r="Q4" s="31" t="s">
        <v>117</v>
      </c>
      <c r="R4" s="12"/>
    </row>
    <row r="5" spans="1:18" s="64" customFormat="1" ht="14.7" thickBot="1" x14ac:dyDescent="0.6">
      <c r="A5" s="1" t="s">
        <v>102</v>
      </c>
      <c r="B5" s="1" t="s">
        <v>80</v>
      </c>
      <c r="C5" s="1" t="s">
        <v>84</v>
      </c>
      <c r="D5" s="1"/>
      <c r="E5" s="1"/>
      <c r="F5" s="25">
        <v>204</v>
      </c>
      <c r="G5" s="31">
        <v>201</v>
      </c>
      <c r="H5" s="31">
        <v>204</v>
      </c>
      <c r="I5" s="31">
        <v>201</v>
      </c>
      <c r="J5" s="31">
        <v>201</v>
      </c>
      <c r="K5" s="31" t="s">
        <v>105</v>
      </c>
      <c r="L5" s="31" t="s">
        <v>159</v>
      </c>
      <c r="M5" s="31"/>
      <c r="N5" s="31"/>
      <c r="O5" s="31">
        <v>1</v>
      </c>
      <c r="P5" s="31">
        <v>1</v>
      </c>
      <c r="Q5" s="31" t="s">
        <v>117</v>
      </c>
      <c r="R5" s="12"/>
    </row>
    <row r="6" spans="1:18" ht="14.7" thickBot="1" x14ac:dyDescent="0.6">
      <c r="A6" s="51" t="s">
        <v>102</v>
      </c>
      <c r="B6" s="51" t="s">
        <v>140</v>
      </c>
      <c r="C6" s="51"/>
      <c r="D6" s="51"/>
      <c r="E6" s="51"/>
      <c r="F6" s="52">
        <v>205</v>
      </c>
      <c r="G6" s="53">
        <v>205</v>
      </c>
      <c r="H6" s="53">
        <v>205</v>
      </c>
      <c r="I6" s="53">
        <v>201</v>
      </c>
      <c r="J6" s="53">
        <v>201</v>
      </c>
      <c r="K6" s="53" t="s">
        <v>106</v>
      </c>
      <c r="L6" s="53" t="s">
        <v>159</v>
      </c>
      <c r="M6" s="53"/>
      <c r="N6" s="53"/>
      <c r="O6" s="53">
        <v>2</v>
      </c>
      <c r="P6" s="53">
        <v>1</v>
      </c>
      <c r="Q6" s="53" t="s">
        <v>119</v>
      </c>
      <c r="R6" s="12"/>
    </row>
    <row r="7" spans="1:18" ht="14.7" thickBot="1" x14ac:dyDescent="0.6">
      <c r="A7" s="57" t="s">
        <v>102</v>
      </c>
      <c r="B7" s="57" t="s">
        <v>144</v>
      </c>
      <c r="C7" s="57"/>
      <c r="D7" s="57"/>
      <c r="E7" s="57"/>
      <c r="F7" s="58">
        <v>206</v>
      </c>
      <c r="G7" s="59">
        <v>206</v>
      </c>
      <c r="H7" s="59">
        <v>206</v>
      </c>
      <c r="I7" s="59">
        <v>201</v>
      </c>
      <c r="J7" s="59">
        <v>201</v>
      </c>
      <c r="K7" s="59" t="s">
        <v>107</v>
      </c>
      <c r="L7" s="59" t="s">
        <v>159</v>
      </c>
      <c r="M7" s="59">
        <v>201</v>
      </c>
      <c r="N7" s="59">
        <v>205</v>
      </c>
      <c r="O7" s="59">
        <v>3</v>
      </c>
      <c r="P7" s="59">
        <v>1</v>
      </c>
      <c r="Q7" s="59" t="s">
        <v>117</v>
      </c>
      <c r="R7" s="12"/>
    </row>
    <row r="8" spans="1:18" x14ac:dyDescent="0.55000000000000004">
      <c r="A8" s="54" t="s">
        <v>102</v>
      </c>
      <c r="B8" s="54" t="s">
        <v>86</v>
      </c>
      <c r="C8" s="54" t="s">
        <v>87</v>
      </c>
      <c r="D8" s="54"/>
      <c r="E8" s="54"/>
      <c r="F8" s="55">
        <v>207</v>
      </c>
      <c r="G8" s="56">
        <v>207</v>
      </c>
      <c r="H8" s="56">
        <v>207</v>
      </c>
      <c r="I8" s="56">
        <v>201</v>
      </c>
      <c r="J8" s="56">
        <v>201</v>
      </c>
      <c r="K8" s="56" t="s">
        <v>105</v>
      </c>
      <c r="L8" s="56" t="s">
        <v>159</v>
      </c>
      <c r="M8" s="56"/>
      <c r="N8" s="56"/>
      <c r="O8" s="56">
        <v>1</v>
      </c>
      <c r="P8" s="56">
        <v>1</v>
      </c>
      <c r="Q8" s="56" t="s">
        <v>117</v>
      </c>
      <c r="R8" s="12"/>
    </row>
    <row r="9" spans="1:18" x14ac:dyDescent="0.55000000000000004">
      <c r="A9" s="1" t="s">
        <v>102</v>
      </c>
      <c r="B9" s="1" t="s">
        <v>86</v>
      </c>
      <c r="C9" s="1" t="s">
        <v>88</v>
      </c>
      <c r="D9" s="1"/>
      <c r="E9" s="1"/>
      <c r="F9" s="25">
        <v>208</v>
      </c>
      <c r="G9" s="31">
        <v>207</v>
      </c>
      <c r="H9" s="31">
        <v>208</v>
      </c>
      <c r="I9" s="31">
        <v>201</v>
      </c>
      <c r="J9" s="31">
        <v>201</v>
      </c>
      <c r="K9" s="31" t="s">
        <v>105</v>
      </c>
      <c r="L9" s="31" t="s">
        <v>159</v>
      </c>
      <c r="M9" s="31"/>
      <c r="N9" s="31"/>
      <c r="O9" s="31">
        <v>1</v>
      </c>
      <c r="P9" s="31">
        <v>1</v>
      </c>
      <c r="Q9" s="31" t="s">
        <v>117</v>
      </c>
      <c r="R9" s="12"/>
    </row>
    <row r="10" spans="1:18" ht="14.7" thickBot="1" x14ac:dyDescent="0.6">
      <c r="A10" s="17" t="s">
        <v>102</v>
      </c>
      <c r="B10" s="17" t="s">
        <v>86</v>
      </c>
      <c r="C10" s="17" t="s">
        <v>89</v>
      </c>
      <c r="D10" s="17"/>
      <c r="E10" s="17"/>
      <c r="F10" s="26">
        <v>209</v>
      </c>
      <c r="G10" s="33">
        <v>207</v>
      </c>
      <c r="H10" s="33">
        <v>209</v>
      </c>
      <c r="I10" s="33">
        <v>201</v>
      </c>
      <c r="J10" s="33">
        <v>201</v>
      </c>
      <c r="K10" s="33" t="s">
        <v>105</v>
      </c>
      <c r="L10" s="33" t="s">
        <v>159</v>
      </c>
      <c r="M10" s="33"/>
      <c r="N10" s="33"/>
      <c r="O10" s="33">
        <v>1</v>
      </c>
      <c r="P10" s="33">
        <v>1</v>
      </c>
      <c r="Q10" s="33" t="s">
        <v>119</v>
      </c>
      <c r="R10" s="12"/>
    </row>
    <row r="11" spans="1:18" ht="14.7" thickBot="1" x14ac:dyDescent="0.6">
      <c r="A11" s="51" t="s">
        <v>102</v>
      </c>
      <c r="B11" s="1" t="s">
        <v>140</v>
      </c>
      <c r="C11" s="51"/>
      <c r="D11" s="51"/>
      <c r="E11" s="51"/>
      <c r="F11" s="52">
        <v>210</v>
      </c>
      <c r="G11" s="53">
        <v>210</v>
      </c>
      <c r="H11" s="53">
        <v>210</v>
      </c>
      <c r="I11" s="53">
        <v>201</v>
      </c>
      <c r="J11" s="53">
        <v>201</v>
      </c>
      <c r="K11" s="53" t="s">
        <v>106</v>
      </c>
      <c r="L11" s="53" t="s">
        <v>159</v>
      </c>
      <c r="M11" s="53"/>
      <c r="N11" s="53"/>
      <c r="O11" s="53">
        <v>2</v>
      </c>
      <c r="P11" s="53">
        <v>1</v>
      </c>
      <c r="Q11" s="53" t="s">
        <v>119</v>
      </c>
      <c r="R11" s="12"/>
    </row>
    <row r="12" spans="1:18" ht="14.7" thickBot="1" x14ac:dyDescent="0.6">
      <c r="A12" s="57" t="s">
        <v>102</v>
      </c>
      <c r="B12" s="57" t="s">
        <v>145</v>
      </c>
      <c r="C12" s="57"/>
      <c r="D12" s="57"/>
      <c r="E12" s="57"/>
      <c r="F12" s="58">
        <v>211</v>
      </c>
      <c r="G12" s="59">
        <v>211</v>
      </c>
      <c r="H12" s="59">
        <v>211</v>
      </c>
      <c r="I12" s="59">
        <v>201</v>
      </c>
      <c r="J12" s="59">
        <v>201</v>
      </c>
      <c r="K12" s="59" t="s">
        <v>107</v>
      </c>
      <c r="L12" s="59" t="s">
        <v>159</v>
      </c>
      <c r="M12" s="59">
        <v>206</v>
      </c>
      <c r="N12" s="59">
        <v>209</v>
      </c>
      <c r="O12" s="59">
        <v>3</v>
      </c>
      <c r="P12" s="59">
        <v>1</v>
      </c>
      <c r="Q12" s="59" t="s">
        <v>117</v>
      </c>
      <c r="R12" s="12"/>
    </row>
    <row r="13" spans="1:18" ht="14.7" thickBot="1" x14ac:dyDescent="0.6">
      <c r="A13" s="57" t="s">
        <v>102</v>
      </c>
      <c r="B13" s="51" t="s">
        <v>70</v>
      </c>
      <c r="C13" s="51"/>
      <c r="D13" s="51"/>
      <c r="E13" s="51"/>
      <c r="F13" s="52">
        <v>212</v>
      </c>
      <c r="G13" s="53">
        <v>212</v>
      </c>
      <c r="H13" s="53">
        <v>212</v>
      </c>
      <c r="I13" s="53">
        <v>201</v>
      </c>
      <c r="J13" s="53">
        <v>201</v>
      </c>
      <c r="K13" s="53" t="s">
        <v>106</v>
      </c>
      <c r="L13" s="53" t="s">
        <v>159</v>
      </c>
      <c r="M13" s="53"/>
      <c r="N13" s="53"/>
      <c r="O13" s="53">
        <v>2</v>
      </c>
      <c r="P13" s="53">
        <v>1</v>
      </c>
      <c r="Q13" s="53" t="s">
        <v>119</v>
      </c>
      <c r="R13" s="12"/>
    </row>
    <row r="14" spans="1:18" ht="14.7" thickBot="1" x14ac:dyDescent="0.6">
      <c r="A14" s="57" t="s">
        <v>102</v>
      </c>
      <c r="B14" s="57" t="s">
        <v>146</v>
      </c>
      <c r="C14" s="57"/>
      <c r="D14" s="57"/>
      <c r="E14" s="57"/>
      <c r="F14" s="58">
        <v>213</v>
      </c>
      <c r="G14" s="59">
        <v>213</v>
      </c>
      <c r="H14" s="59">
        <v>213</v>
      </c>
      <c r="I14" s="59">
        <v>201</v>
      </c>
      <c r="J14" s="59">
        <v>201</v>
      </c>
      <c r="K14" s="59" t="s">
        <v>107</v>
      </c>
      <c r="L14" s="59" t="s">
        <v>159</v>
      </c>
      <c r="M14" s="59">
        <v>201</v>
      </c>
      <c r="N14" s="59">
        <v>210</v>
      </c>
      <c r="O14" s="59">
        <v>6</v>
      </c>
      <c r="P14" s="59">
        <v>1</v>
      </c>
      <c r="Q14" s="59" t="s">
        <v>117</v>
      </c>
      <c r="R14" s="12"/>
    </row>
    <row r="15" spans="1:18" ht="17.25" customHeight="1" thickBot="1" x14ac:dyDescent="0.6">
      <c r="A15" s="51" t="s">
        <v>102</v>
      </c>
      <c r="B15" s="61" t="s">
        <v>141</v>
      </c>
      <c r="C15" s="51"/>
      <c r="D15" s="51"/>
      <c r="E15" s="51"/>
      <c r="F15" s="52">
        <v>214</v>
      </c>
      <c r="G15" s="53">
        <v>214</v>
      </c>
      <c r="H15" s="53">
        <v>214</v>
      </c>
      <c r="I15" s="53">
        <v>201</v>
      </c>
      <c r="J15" s="53">
        <v>201</v>
      </c>
      <c r="K15" s="53" t="s">
        <v>106</v>
      </c>
      <c r="L15" s="53" t="s">
        <v>159</v>
      </c>
      <c r="M15" s="53"/>
      <c r="N15" s="53"/>
      <c r="O15" s="53">
        <v>2</v>
      </c>
      <c r="P15" s="53">
        <v>1</v>
      </c>
      <c r="Q15" s="53" t="s">
        <v>119</v>
      </c>
      <c r="R15" s="12"/>
    </row>
    <row r="16" spans="1:18" x14ac:dyDescent="0.55000000000000004">
      <c r="A16" s="54" t="s">
        <v>102</v>
      </c>
      <c r="B16" s="54" t="s">
        <v>90</v>
      </c>
      <c r="C16" s="54" t="s">
        <v>91</v>
      </c>
      <c r="D16" s="54"/>
      <c r="E16" s="54"/>
      <c r="F16" s="55">
        <v>215</v>
      </c>
      <c r="G16" s="56">
        <v>215</v>
      </c>
      <c r="H16" s="56">
        <v>215</v>
      </c>
      <c r="I16" s="56">
        <v>201</v>
      </c>
      <c r="J16" s="56">
        <v>201</v>
      </c>
      <c r="K16" s="56" t="s">
        <v>105</v>
      </c>
      <c r="L16" s="56" t="s">
        <v>159</v>
      </c>
      <c r="M16" s="56"/>
      <c r="N16" s="56"/>
      <c r="O16" s="56">
        <v>1</v>
      </c>
      <c r="P16" s="56">
        <v>1</v>
      </c>
      <c r="Q16" s="56" t="s">
        <v>117</v>
      </c>
      <c r="R16" s="12"/>
    </row>
    <row r="17" spans="1:18" x14ac:dyDescent="0.55000000000000004">
      <c r="A17" s="1" t="s">
        <v>102</v>
      </c>
      <c r="B17" s="1" t="s">
        <v>90</v>
      </c>
      <c r="C17" s="1" t="s">
        <v>92</v>
      </c>
      <c r="D17" s="1"/>
      <c r="E17" s="1"/>
      <c r="F17" s="25">
        <v>216</v>
      </c>
      <c r="G17" s="31">
        <v>215</v>
      </c>
      <c r="H17" s="31">
        <v>216</v>
      </c>
      <c r="I17" s="31">
        <v>201</v>
      </c>
      <c r="J17" s="31">
        <v>201</v>
      </c>
      <c r="K17" s="31" t="s">
        <v>105</v>
      </c>
      <c r="L17" s="31" t="s">
        <v>159</v>
      </c>
      <c r="M17" s="31"/>
      <c r="N17" s="31"/>
      <c r="O17" s="31">
        <v>1</v>
      </c>
      <c r="P17" s="31">
        <v>1</v>
      </c>
      <c r="Q17" s="31" t="s">
        <v>117</v>
      </c>
      <c r="R17" s="12"/>
    </row>
    <row r="18" spans="1:18" ht="14.7" thickBot="1" x14ac:dyDescent="0.6">
      <c r="A18" s="17" t="s">
        <v>102</v>
      </c>
      <c r="B18" s="17" t="s">
        <v>90</v>
      </c>
      <c r="C18" s="17" t="s">
        <v>93</v>
      </c>
      <c r="D18" s="17"/>
      <c r="E18" s="17"/>
      <c r="F18" s="26">
        <v>217</v>
      </c>
      <c r="G18" s="33">
        <v>215</v>
      </c>
      <c r="H18" s="33">
        <v>217</v>
      </c>
      <c r="I18" s="33">
        <v>201</v>
      </c>
      <c r="J18" s="33">
        <v>201</v>
      </c>
      <c r="K18" s="33" t="s">
        <v>105</v>
      </c>
      <c r="L18" s="33" t="s">
        <v>159</v>
      </c>
      <c r="M18" s="33"/>
      <c r="N18" s="33"/>
      <c r="O18" s="33">
        <v>1</v>
      </c>
      <c r="P18" s="33">
        <v>1</v>
      </c>
      <c r="Q18" s="33" t="s">
        <v>117</v>
      </c>
      <c r="R18" s="12"/>
    </row>
    <row r="19" spans="1:18" ht="14.7" thickBot="1" x14ac:dyDescent="0.6">
      <c r="A19" s="51" t="s">
        <v>102</v>
      </c>
      <c r="B19" s="1" t="s">
        <v>142</v>
      </c>
      <c r="C19" s="51"/>
      <c r="D19" s="51"/>
      <c r="E19" s="51"/>
      <c r="F19" s="52">
        <v>218</v>
      </c>
      <c r="G19" s="53">
        <v>218</v>
      </c>
      <c r="H19" s="53">
        <v>218</v>
      </c>
      <c r="I19" s="53">
        <v>201</v>
      </c>
      <c r="J19" s="53">
        <v>201</v>
      </c>
      <c r="K19" s="53" t="s">
        <v>106</v>
      </c>
      <c r="L19" s="53" t="s">
        <v>159</v>
      </c>
      <c r="M19" s="53"/>
      <c r="N19" s="53"/>
      <c r="O19" s="53">
        <v>2</v>
      </c>
      <c r="P19" s="53">
        <v>1</v>
      </c>
      <c r="Q19" s="53" t="s">
        <v>119</v>
      </c>
      <c r="R19" s="12"/>
    </row>
    <row r="20" spans="1:18" ht="14.7" thickBot="1" x14ac:dyDescent="0.6">
      <c r="A20" s="57" t="s">
        <v>102</v>
      </c>
      <c r="B20" s="57" t="s">
        <v>94</v>
      </c>
      <c r="C20" s="57"/>
      <c r="D20" s="57"/>
      <c r="E20" s="57"/>
      <c r="F20" s="58">
        <v>219</v>
      </c>
      <c r="G20" s="59">
        <v>219</v>
      </c>
      <c r="H20" s="59">
        <v>219</v>
      </c>
      <c r="I20" s="59">
        <v>201</v>
      </c>
      <c r="J20" s="59">
        <v>201</v>
      </c>
      <c r="K20" s="59" t="s">
        <v>107</v>
      </c>
      <c r="L20" s="59" t="s">
        <v>159</v>
      </c>
      <c r="M20" s="59">
        <v>214</v>
      </c>
      <c r="N20" s="59">
        <v>217</v>
      </c>
      <c r="O20" s="59">
        <v>3</v>
      </c>
      <c r="P20" s="59">
        <v>1</v>
      </c>
      <c r="Q20" s="59" t="s">
        <v>119</v>
      </c>
      <c r="R20" s="12"/>
    </row>
    <row r="21" spans="1:18" x14ac:dyDescent="0.55000000000000004">
      <c r="A21" s="54" t="s">
        <v>102</v>
      </c>
      <c r="B21" s="54" t="s">
        <v>95</v>
      </c>
      <c r="C21" s="54" t="s">
        <v>96</v>
      </c>
      <c r="D21" s="54"/>
      <c r="E21" s="54"/>
      <c r="F21" s="55">
        <v>220</v>
      </c>
      <c r="G21" s="56">
        <v>220</v>
      </c>
      <c r="H21" s="56">
        <v>220</v>
      </c>
      <c r="I21" s="56">
        <v>201</v>
      </c>
      <c r="J21" s="56">
        <v>201</v>
      </c>
      <c r="K21" s="56" t="s">
        <v>105</v>
      </c>
      <c r="L21" s="56" t="s">
        <v>159</v>
      </c>
      <c r="M21" s="56"/>
      <c r="N21" s="56"/>
      <c r="O21" s="56">
        <v>1</v>
      </c>
      <c r="P21" s="56">
        <v>1</v>
      </c>
      <c r="Q21" s="56" t="s">
        <v>117</v>
      </c>
      <c r="R21" s="12"/>
    </row>
    <row r="22" spans="1:18" ht="14.7" thickBot="1" x14ac:dyDescent="0.6">
      <c r="A22" s="17" t="s">
        <v>102</v>
      </c>
      <c r="B22" s="17" t="s">
        <v>95</v>
      </c>
      <c r="C22" s="17" t="s">
        <v>97</v>
      </c>
      <c r="D22" s="17"/>
      <c r="E22" s="17"/>
      <c r="F22" s="26">
        <v>221</v>
      </c>
      <c r="G22" s="33">
        <v>220</v>
      </c>
      <c r="H22" s="33">
        <v>221</v>
      </c>
      <c r="I22" s="33">
        <v>201</v>
      </c>
      <c r="J22" s="33">
        <v>201</v>
      </c>
      <c r="K22" s="33" t="s">
        <v>105</v>
      </c>
      <c r="L22" s="33" t="s">
        <v>159</v>
      </c>
      <c r="M22" s="33"/>
      <c r="N22" s="33"/>
      <c r="O22" s="33">
        <v>1</v>
      </c>
      <c r="P22" s="33">
        <v>1</v>
      </c>
      <c r="Q22" s="33" t="s">
        <v>117</v>
      </c>
      <c r="R22" s="12"/>
    </row>
    <row r="23" spans="1:18" x14ac:dyDescent="0.55000000000000004">
      <c r="A23" s="54" t="s">
        <v>102</v>
      </c>
      <c r="B23" s="54" t="s">
        <v>95</v>
      </c>
      <c r="C23" s="54" t="s">
        <v>98</v>
      </c>
      <c r="D23" s="54"/>
      <c r="E23" s="54"/>
      <c r="F23" s="55">
        <v>222</v>
      </c>
      <c r="G23" s="56">
        <v>220</v>
      </c>
      <c r="H23" s="56">
        <v>222</v>
      </c>
      <c r="I23" s="56">
        <v>201</v>
      </c>
      <c r="J23" s="56">
        <v>201</v>
      </c>
      <c r="K23" s="56" t="s">
        <v>105</v>
      </c>
      <c r="L23" s="56" t="s">
        <v>159</v>
      </c>
      <c r="M23" s="56"/>
      <c r="N23" s="56"/>
      <c r="O23" s="56">
        <v>1</v>
      </c>
      <c r="P23" s="56">
        <v>1</v>
      </c>
      <c r="Q23" s="56" t="s">
        <v>117</v>
      </c>
      <c r="R23" s="12"/>
    </row>
    <row r="24" spans="1:18" ht="14.7" thickBot="1" x14ac:dyDescent="0.6">
      <c r="A24" s="17" t="s">
        <v>102</v>
      </c>
      <c r="B24" s="17" t="s">
        <v>95</v>
      </c>
      <c r="C24" s="17" t="s">
        <v>99</v>
      </c>
      <c r="D24" s="17"/>
      <c r="E24" s="17"/>
      <c r="F24" s="26">
        <v>223</v>
      </c>
      <c r="G24" s="33">
        <v>220</v>
      </c>
      <c r="H24" s="33">
        <v>223</v>
      </c>
      <c r="I24" s="33">
        <v>201</v>
      </c>
      <c r="J24" s="33">
        <v>201</v>
      </c>
      <c r="K24" s="33" t="s">
        <v>105</v>
      </c>
      <c r="L24" s="33" t="s">
        <v>159</v>
      </c>
      <c r="M24" s="33"/>
      <c r="N24" s="33"/>
      <c r="O24" s="33">
        <v>1</v>
      </c>
      <c r="P24" s="33">
        <v>1</v>
      </c>
      <c r="Q24" s="33" t="s">
        <v>119</v>
      </c>
      <c r="R24" s="12"/>
    </row>
    <row r="25" spans="1:18" ht="14.7" thickBot="1" x14ac:dyDescent="0.6">
      <c r="A25" s="57" t="s">
        <v>102</v>
      </c>
      <c r="B25" s="51" t="s">
        <v>142</v>
      </c>
      <c r="C25" s="51"/>
      <c r="D25" s="51"/>
      <c r="E25" s="51"/>
      <c r="F25" s="52">
        <v>224</v>
      </c>
      <c r="G25" s="53">
        <v>224</v>
      </c>
      <c r="H25" s="53">
        <v>224</v>
      </c>
      <c r="I25" s="53">
        <v>201</v>
      </c>
      <c r="J25" s="53">
        <v>201</v>
      </c>
      <c r="K25" s="53" t="s">
        <v>106</v>
      </c>
      <c r="L25" s="53" t="s">
        <v>159</v>
      </c>
      <c r="M25" s="53"/>
      <c r="N25" s="53"/>
      <c r="O25" s="53">
        <v>2</v>
      </c>
      <c r="P25" s="53">
        <v>1</v>
      </c>
      <c r="Q25" s="53" t="s">
        <v>119</v>
      </c>
      <c r="R25" s="12"/>
    </row>
    <row r="26" spans="1:18" ht="14.7" thickBot="1" x14ac:dyDescent="0.6">
      <c r="A26" s="57" t="s">
        <v>102</v>
      </c>
      <c r="B26" s="57" t="s">
        <v>100</v>
      </c>
      <c r="C26" s="57"/>
      <c r="D26" s="57"/>
      <c r="E26" s="57"/>
      <c r="F26" s="58">
        <v>225</v>
      </c>
      <c r="G26" s="59">
        <v>225</v>
      </c>
      <c r="H26" s="59">
        <v>225</v>
      </c>
      <c r="I26" s="59">
        <v>201</v>
      </c>
      <c r="J26" s="59">
        <v>201</v>
      </c>
      <c r="K26" s="59" t="s">
        <v>107</v>
      </c>
      <c r="L26" s="59" t="s">
        <v>159</v>
      </c>
      <c r="M26" s="59">
        <v>220</v>
      </c>
      <c r="N26" s="59">
        <v>225</v>
      </c>
      <c r="O26" s="59">
        <v>3</v>
      </c>
      <c r="P26" s="59">
        <v>1</v>
      </c>
      <c r="Q26" s="59" t="s">
        <v>117</v>
      </c>
      <c r="R26" s="12"/>
    </row>
    <row r="27" spans="1:18" ht="14.7" thickBot="1" x14ac:dyDescent="0.6">
      <c r="A27" s="51" t="s">
        <v>102</v>
      </c>
      <c r="B27" s="51" t="s">
        <v>70</v>
      </c>
      <c r="C27" s="51"/>
      <c r="D27" s="51"/>
      <c r="E27" s="51"/>
      <c r="F27" s="52">
        <v>226</v>
      </c>
      <c r="G27" s="53">
        <v>226</v>
      </c>
      <c r="H27" s="53">
        <v>226</v>
      </c>
      <c r="I27" s="53">
        <v>201</v>
      </c>
      <c r="J27" s="53">
        <v>201</v>
      </c>
      <c r="K27" s="53" t="s">
        <v>106</v>
      </c>
      <c r="L27" s="53" t="s">
        <v>159</v>
      </c>
      <c r="M27" s="53"/>
      <c r="N27" s="53"/>
      <c r="O27" s="53">
        <v>2</v>
      </c>
      <c r="P27" s="53">
        <v>1</v>
      </c>
      <c r="Q27" s="53" t="s">
        <v>119</v>
      </c>
      <c r="R27" s="12"/>
    </row>
    <row r="28" spans="1:18" ht="14.7" thickBot="1" x14ac:dyDescent="0.6">
      <c r="A28" s="57" t="s">
        <v>102</v>
      </c>
      <c r="B28" s="57" t="s">
        <v>101</v>
      </c>
      <c r="C28" s="57"/>
      <c r="D28" s="57"/>
      <c r="E28" s="57"/>
      <c r="F28" s="58">
        <v>227</v>
      </c>
      <c r="G28" s="59">
        <v>227</v>
      </c>
      <c r="H28" s="59">
        <v>227</v>
      </c>
      <c r="I28" s="59">
        <v>201</v>
      </c>
      <c r="J28" s="59">
        <v>201</v>
      </c>
      <c r="K28" s="59" t="s">
        <v>107</v>
      </c>
      <c r="L28" s="59" t="s">
        <v>159</v>
      </c>
      <c r="M28" s="59">
        <v>214</v>
      </c>
      <c r="N28" s="59">
        <v>227</v>
      </c>
      <c r="O28" s="59">
        <v>6</v>
      </c>
      <c r="P28" s="59">
        <v>1</v>
      </c>
      <c r="Q28" s="59" t="s">
        <v>119</v>
      </c>
      <c r="R28" s="12"/>
    </row>
    <row r="29" spans="1:18" ht="14.7" hidden="1" thickBot="1" x14ac:dyDescent="0.6">
      <c r="A29" s="51" t="s">
        <v>102</v>
      </c>
      <c r="B29" s="17" t="s">
        <v>143</v>
      </c>
      <c r="C29" s="17"/>
      <c r="D29" s="17"/>
      <c r="E29" s="17"/>
      <c r="F29" s="26">
        <v>228</v>
      </c>
      <c r="G29" s="33">
        <v>228</v>
      </c>
      <c r="H29" s="33">
        <v>228</v>
      </c>
      <c r="I29" s="33">
        <v>201</v>
      </c>
      <c r="J29" s="33">
        <v>201</v>
      </c>
      <c r="K29" s="33" t="s">
        <v>107</v>
      </c>
      <c r="L29" s="33" t="s">
        <v>158</v>
      </c>
      <c r="M29" s="33">
        <v>101</v>
      </c>
      <c r="N29" s="33">
        <v>129</v>
      </c>
      <c r="O29" s="33">
        <v>7</v>
      </c>
      <c r="P29" s="33">
        <v>1</v>
      </c>
      <c r="Q29" s="33" t="s">
        <v>117</v>
      </c>
    </row>
    <row r="30" spans="1:18" ht="14.7" thickBot="1" x14ac:dyDescent="0.6">
      <c r="A30" s="1" t="s">
        <v>102</v>
      </c>
      <c r="B30" s="1" t="s">
        <v>155</v>
      </c>
      <c r="C30" s="1"/>
      <c r="D30" s="1"/>
      <c r="E30" s="19"/>
      <c r="F30" s="25">
        <v>229</v>
      </c>
      <c r="G30" s="30">
        <v>-201</v>
      </c>
      <c r="H30" s="31">
        <v>229</v>
      </c>
      <c r="I30" s="31">
        <v>201</v>
      </c>
      <c r="J30" s="31">
        <v>201</v>
      </c>
      <c r="K30" s="31" t="s">
        <v>111</v>
      </c>
      <c r="L30" s="31" t="s">
        <v>159</v>
      </c>
      <c r="M30" s="31">
        <v>214</v>
      </c>
      <c r="N30" s="31">
        <v>227</v>
      </c>
      <c r="O30" s="31">
        <v>5</v>
      </c>
      <c r="P30" s="31">
        <v>1</v>
      </c>
      <c r="Q30" s="31" t="s">
        <v>117</v>
      </c>
    </row>
    <row r="31" spans="1:18" x14ac:dyDescent="0.55000000000000004">
      <c r="A31" s="68"/>
      <c r="B31" s="68"/>
      <c r="C31" s="68"/>
      <c r="D31" s="68"/>
      <c r="E31" s="69"/>
      <c r="F31" s="69"/>
    </row>
    <row r="32" spans="1:18" x14ac:dyDescent="0.55000000000000004">
      <c r="A32" s="67"/>
      <c r="B32" s="67"/>
      <c r="C32" s="67"/>
      <c r="D32" s="67"/>
      <c r="E32" s="70"/>
      <c r="F32" s="70"/>
    </row>
    <row r="35" spans="14:14" x14ac:dyDescent="0.55000000000000004">
      <c r="N35" s="62"/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F8FFE-093C-4D6D-B27F-A815F6B18A10}">
  <sheetPr>
    <tabColor theme="9" tint="0.39997558519241921"/>
  </sheetPr>
  <dimension ref="A1:I51"/>
  <sheetViews>
    <sheetView workbookViewId="0">
      <selection activeCell="E44" sqref="E44"/>
    </sheetView>
  </sheetViews>
  <sheetFormatPr defaultColWidth="9.15625" defaultRowHeight="14.4" x14ac:dyDescent="0.55000000000000004"/>
  <cols>
    <col min="1" max="1" width="9" style="9" bestFit="1" customWidth="1"/>
    <col min="2" max="2" width="13.26171875" style="9" bestFit="1" customWidth="1"/>
    <col min="3" max="3" width="17.578125" style="9" bestFit="1" customWidth="1"/>
    <col min="4" max="4" width="14.26171875" style="9" bestFit="1" customWidth="1"/>
    <col min="5" max="5" width="10" style="9" bestFit="1" customWidth="1"/>
    <col min="6" max="6" width="29.26171875" style="9" hidden="1" customWidth="1"/>
    <col min="7" max="7" width="23" style="9" hidden="1" customWidth="1"/>
    <col min="8" max="8" width="18.26171875" style="9" hidden="1" customWidth="1"/>
    <col min="9" max="9" width="15.26171875" style="9" hidden="1" customWidth="1"/>
    <col min="10" max="10" width="9.15625" style="9"/>
    <col min="11" max="11" width="29.26171875" style="9" bestFit="1" customWidth="1"/>
    <col min="12" max="16384" width="9.15625" style="9"/>
  </cols>
  <sheetData>
    <row r="1" spans="1:9" s="24" customFormat="1" ht="20.399999999999999" x14ac:dyDescent="0.75">
      <c r="A1" s="23" t="s">
        <v>112</v>
      </c>
      <c r="B1" s="23" t="s">
        <v>113</v>
      </c>
      <c r="C1" s="23" t="s">
        <v>138</v>
      </c>
      <c r="D1" s="23" t="s">
        <v>17</v>
      </c>
      <c r="F1" s="9"/>
      <c r="G1" s="9"/>
      <c r="H1" s="9"/>
    </row>
    <row r="2" spans="1:9" ht="20.399999999999999" hidden="1" x14ac:dyDescent="0.75">
      <c r="A2" s="9">
        <v>103</v>
      </c>
      <c r="B2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" s="9" t="s">
        <v>139</v>
      </c>
      <c r="D2" s="2">
        <v>52000</v>
      </c>
      <c r="G2" s="37" t="s">
        <v>66</v>
      </c>
      <c r="H2" s="38" t="s">
        <v>69</v>
      </c>
      <c r="I2" s="39" t="s">
        <v>17</v>
      </c>
    </row>
    <row r="3" spans="1:9" hidden="1" x14ac:dyDescent="0.55000000000000004">
      <c r="A3" s="9">
        <v>107</v>
      </c>
      <c r="B3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" s="9" t="s">
        <v>139</v>
      </c>
      <c r="D3" s="2">
        <v>53000</v>
      </c>
      <c r="G3" s="36" t="s">
        <v>81</v>
      </c>
      <c r="H3" s="40" t="s">
        <v>102</v>
      </c>
      <c r="I3" s="21">
        <v>10100</v>
      </c>
    </row>
    <row r="4" spans="1:9" hidden="1" x14ac:dyDescent="0.55000000000000004">
      <c r="A4" s="9">
        <v>104</v>
      </c>
      <c r="B4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" s="9" t="s">
        <v>139</v>
      </c>
      <c r="D4" s="2">
        <v>54000</v>
      </c>
      <c r="G4" s="35" t="s">
        <v>82</v>
      </c>
      <c r="H4" s="41" t="s">
        <v>102</v>
      </c>
      <c r="I4" s="22">
        <v>10200</v>
      </c>
    </row>
    <row r="5" spans="1:9" hidden="1" x14ac:dyDescent="0.55000000000000004">
      <c r="A5" s="9">
        <v>111</v>
      </c>
      <c r="B5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5" s="9" t="s">
        <v>139</v>
      </c>
      <c r="D5" s="2">
        <v>56000</v>
      </c>
      <c r="G5" s="36" t="s">
        <v>83</v>
      </c>
      <c r="H5" s="40" t="s">
        <v>102</v>
      </c>
      <c r="I5" s="21">
        <v>10300</v>
      </c>
    </row>
    <row r="6" spans="1:9" hidden="1" x14ac:dyDescent="0.55000000000000004">
      <c r="A6" s="9">
        <v>108</v>
      </c>
      <c r="B6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6" s="9" t="s">
        <v>139</v>
      </c>
      <c r="D6" s="2">
        <v>57000</v>
      </c>
      <c r="G6" s="35" t="s">
        <v>84</v>
      </c>
      <c r="H6" s="41" t="s">
        <v>102</v>
      </c>
      <c r="I6" s="22">
        <v>10400</v>
      </c>
    </row>
    <row r="7" spans="1:9" hidden="1" x14ac:dyDescent="0.55000000000000004">
      <c r="A7" s="9">
        <v>114</v>
      </c>
      <c r="B7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7" s="9" t="s">
        <v>139</v>
      </c>
      <c r="D7" s="2">
        <v>60000</v>
      </c>
      <c r="G7" s="36" t="s">
        <v>87</v>
      </c>
      <c r="H7" s="40" t="s">
        <v>102</v>
      </c>
      <c r="I7" s="21">
        <v>10500</v>
      </c>
    </row>
    <row r="8" spans="1:9" hidden="1" x14ac:dyDescent="0.55000000000000004">
      <c r="A8" s="9">
        <v>114</v>
      </c>
      <c r="B8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8" s="9" t="s">
        <v>139</v>
      </c>
      <c r="D8" s="2">
        <v>61000</v>
      </c>
      <c r="G8" s="35" t="s">
        <v>88</v>
      </c>
      <c r="H8" s="41" t="s">
        <v>102</v>
      </c>
      <c r="I8" s="22">
        <v>10600</v>
      </c>
    </row>
    <row r="9" spans="1:9" hidden="1" x14ac:dyDescent="0.55000000000000004">
      <c r="A9" s="9">
        <v>114</v>
      </c>
      <c r="B9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9" s="9" t="s">
        <v>139</v>
      </c>
      <c r="D9" s="2">
        <v>62000</v>
      </c>
      <c r="G9" s="36" t="s">
        <v>89</v>
      </c>
      <c r="H9" s="40" t="s">
        <v>102</v>
      </c>
      <c r="I9" s="21">
        <v>10700</v>
      </c>
    </row>
    <row r="10" spans="1:9" hidden="1" x14ac:dyDescent="0.55000000000000004">
      <c r="A10" s="9">
        <v>114</v>
      </c>
      <c r="B10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0" s="9" t="s">
        <v>139</v>
      </c>
      <c r="D10" s="2">
        <v>63000</v>
      </c>
      <c r="G10" s="35" t="s">
        <v>91</v>
      </c>
      <c r="H10" s="41" t="s">
        <v>102</v>
      </c>
      <c r="I10" s="22">
        <v>20100</v>
      </c>
    </row>
    <row r="11" spans="1:9" hidden="1" x14ac:dyDescent="0.55000000000000004">
      <c r="A11" s="9">
        <v>117</v>
      </c>
      <c r="B11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1" s="9" t="s">
        <v>139</v>
      </c>
      <c r="D11" s="2">
        <v>65000</v>
      </c>
      <c r="G11" s="36" t="s">
        <v>92</v>
      </c>
      <c r="H11" s="40" t="s">
        <v>102</v>
      </c>
      <c r="I11" s="21">
        <v>20200</v>
      </c>
    </row>
    <row r="12" spans="1:9" hidden="1" x14ac:dyDescent="0.55000000000000004">
      <c r="A12" s="9">
        <v>117</v>
      </c>
      <c r="B12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2" s="9" t="s">
        <v>139</v>
      </c>
      <c r="D12" s="2">
        <v>66000</v>
      </c>
      <c r="G12" s="35" t="s">
        <v>92</v>
      </c>
      <c r="H12" s="41" t="s">
        <v>102</v>
      </c>
      <c r="I12" s="22">
        <v>20201</v>
      </c>
    </row>
    <row r="13" spans="1:9" hidden="1" x14ac:dyDescent="0.55000000000000004">
      <c r="A13" s="9">
        <v>117</v>
      </c>
      <c r="B13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3" s="9" t="s">
        <v>139</v>
      </c>
      <c r="D13" s="2">
        <v>67000</v>
      </c>
      <c r="G13" s="36" t="s">
        <v>93</v>
      </c>
      <c r="H13" s="40" t="s">
        <v>102</v>
      </c>
      <c r="I13" s="21">
        <v>20300</v>
      </c>
    </row>
    <row r="14" spans="1:9" hidden="1" x14ac:dyDescent="0.55000000000000004">
      <c r="A14" s="9">
        <v>117</v>
      </c>
      <c r="B14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4" s="9" t="s">
        <v>139</v>
      </c>
      <c r="D14" s="2">
        <v>68000</v>
      </c>
      <c r="G14" s="35" t="s">
        <v>96</v>
      </c>
      <c r="H14" s="41" t="s">
        <v>102</v>
      </c>
      <c r="I14" s="22">
        <v>30100</v>
      </c>
    </row>
    <row r="15" spans="1:9" hidden="1" x14ac:dyDescent="0.55000000000000004">
      <c r="A15" s="9">
        <v>117</v>
      </c>
      <c r="B15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5" s="9" t="s">
        <v>139</v>
      </c>
      <c r="D15" s="2">
        <v>69000</v>
      </c>
      <c r="G15" s="36" t="s">
        <v>97</v>
      </c>
      <c r="H15" s="40" t="s">
        <v>102</v>
      </c>
      <c r="I15" s="21">
        <v>30200</v>
      </c>
    </row>
    <row r="16" spans="1:9" hidden="1" x14ac:dyDescent="0.55000000000000004">
      <c r="A16" s="9">
        <v>116</v>
      </c>
      <c r="B16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6" s="9" t="s">
        <v>139</v>
      </c>
      <c r="D16" s="2">
        <v>71000</v>
      </c>
      <c r="G16" s="35" t="s">
        <v>99</v>
      </c>
      <c r="H16" s="41" t="s">
        <v>102</v>
      </c>
      <c r="I16" s="22">
        <v>30300</v>
      </c>
    </row>
    <row r="17" spans="1:5" hidden="1" x14ac:dyDescent="0.55000000000000004">
      <c r="A17" s="9">
        <v>116</v>
      </c>
      <c r="B17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7" s="9" t="s">
        <v>139</v>
      </c>
      <c r="D17" s="2">
        <v>72000</v>
      </c>
    </row>
    <row r="18" spans="1:5" hidden="1" x14ac:dyDescent="0.55000000000000004">
      <c r="A18" s="9">
        <v>117</v>
      </c>
      <c r="B18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8" s="9" t="s">
        <v>139</v>
      </c>
      <c r="D18" s="2">
        <v>73000</v>
      </c>
    </row>
    <row r="19" spans="1:5" hidden="1" x14ac:dyDescent="0.55000000000000004">
      <c r="A19" s="9">
        <v>117</v>
      </c>
      <c r="B19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19" s="9" t="s">
        <v>139</v>
      </c>
      <c r="D19" s="2">
        <v>74000</v>
      </c>
    </row>
    <row r="20" spans="1:5" hidden="1" x14ac:dyDescent="0.55000000000000004">
      <c r="A20" s="9">
        <v>117</v>
      </c>
      <c r="B20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0" s="9" t="s">
        <v>139</v>
      </c>
      <c r="D20" s="2">
        <v>76000</v>
      </c>
      <c r="E20" s="64"/>
    </row>
    <row r="21" spans="1:5" hidden="1" x14ac:dyDescent="0.55000000000000004">
      <c r="A21" s="9">
        <v>117</v>
      </c>
      <c r="B21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1" s="9" t="s">
        <v>139</v>
      </c>
      <c r="D21" s="2">
        <v>77000</v>
      </c>
      <c r="E21" s="64"/>
    </row>
    <row r="22" spans="1:5" hidden="1" x14ac:dyDescent="0.55000000000000004">
      <c r="A22" s="9">
        <v>117</v>
      </c>
      <c r="B22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2" s="9" t="s">
        <v>139</v>
      </c>
      <c r="D22" s="2">
        <v>78000</v>
      </c>
      <c r="E22" s="64"/>
    </row>
    <row r="23" spans="1:5" hidden="1" x14ac:dyDescent="0.55000000000000004">
      <c r="A23" s="9">
        <v>115</v>
      </c>
      <c r="B23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3" s="9" t="s">
        <v>139</v>
      </c>
      <c r="D23" s="2">
        <v>80000</v>
      </c>
      <c r="E23" s="64"/>
    </row>
    <row r="24" spans="1:5" hidden="1" x14ac:dyDescent="0.55000000000000004">
      <c r="A24" s="9">
        <v>121</v>
      </c>
      <c r="B24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4" s="9" t="s">
        <v>139</v>
      </c>
      <c r="D24" s="2">
        <v>81000</v>
      </c>
      <c r="E24" s="64"/>
    </row>
    <row r="25" spans="1:5" hidden="1" x14ac:dyDescent="0.55000000000000004">
      <c r="A25" s="9">
        <v>121</v>
      </c>
      <c r="B25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5" s="9" t="s">
        <v>139</v>
      </c>
      <c r="D25" s="2">
        <v>82000</v>
      </c>
      <c r="E25" s="64"/>
    </row>
    <row r="26" spans="1:5" hidden="1" x14ac:dyDescent="0.55000000000000004">
      <c r="A26" s="9">
        <v>121</v>
      </c>
      <c r="B26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6" s="9" t="s">
        <v>139</v>
      </c>
      <c r="D26" s="2">
        <v>83000</v>
      </c>
      <c r="E26" s="64"/>
    </row>
    <row r="27" spans="1:5" hidden="1" x14ac:dyDescent="0.55000000000000004">
      <c r="A27" s="9">
        <v>121</v>
      </c>
      <c r="B27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7" s="9" t="s">
        <v>139</v>
      </c>
      <c r="D27" s="2">
        <v>84000</v>
      </c>
      <c r="E27" s="64"/>
    </row>
    <row r="28" spans="1:5" hidden="1" x14ac:dyDescent="0.55000000000000004">
      <c r="A28" s="9">
        <v>122</v>
      </c>
      <c r="B28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8" s="9" t="s">
        <v>139</v>
      </c>
      <c r="D28" s="2">
        <v>85000</v>
      </c>
      <c r="E28" s="64"/>
    </row>
    <row r="29" spans="1:5" hidden="1" x14ac:dyDescent="0.55000000000000004">
      <c r="A29" s="9">
        <v>122</v>
      </c>
      <c r="B29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29" s="9" t="s">
        <v>139</v>
      </c>
      <c r="D29" s="2">
        <v>87000</v>
      </c>
      <c r="E29" s="64"/>
    </row>
    <row r="30" spans="1:5" hidden="1" x14ac:dyDescent="0.55000000000000004">
      <c r="A30" s="9">
        <v>125</v>
      </c>
      <c r="B30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0" s="9" t="s">
        <v>139</v>
      </c>
      <c r="D30" s="2">
        <v>89000</v>
      </c>
      <c r="E30" s="64"/>
    </row>
    <row r="31" spans="1:5" hidden="1" x14ac:dyDescent="0.55000000000000004">
      <c r="A31" s="9">
        <v>125</v>
      </c>
      <c r="B31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1" s="9" t="s">
        <v>139</v>
      </c>
      <c r="D31" s="2">
        <v>90000</v>
      </c>
      <c r="E31" s="64"/>
    </row>
    <row r="32" spans="1:5" hidden="1" x14ac:dyDescent="0.55000000000000004">
      <c r="A32" s="9">
        <v>118</v>
      </c>
      <c r="B32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2" s="9" t="s">
        <v>139</v>
      </c>
      <c r="D32" s="2">
        <v>91000</v>
      </c>
      <c r="E32" s="64"/>
    </row>
    <row r="33" spans="1:7" hidden="1" x14ac:dyDescent="0.55000000000000004">
      <c r="A33" s="9">
        <v>118</v>
      </c>
      <c r="B33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3" s="9" t="s">
        <v>139</v>
      </c>
      <c r="D33" s="2">
        <v>92000</v>
      </c>
      <c r="E33" s="64"/>
    </row>
    <row r="34" spans="1:7" hidden="1" x14ac:dyDescent="0.55000000000000004">
      <c r="A34" s="9">
        <v>118</v>
      </c>
      <c r="B34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4" s="9" t="s">
        <v>139</v>
      </c>
      <c r="D34" s="2">
        <v>93000</v>
      </c>
      <c r="E34" s="64"/>
    </row>
    <row r="35" spans="1:7" hidden="1" x14ac:dyDescent="0.55000000000000004">
      <c r="A35" s="9">
        <v>128</v>
      </c>
      <c r="B35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5" s="9" t="s">
        <v>139</v>
      </c>
      <c r="D35" s="7">
        <v>94000</v>
      </c>
      <c r="E35" s="64"/>
    </row>
    <row r="36" spans="1:7" hidden="1" x14ac:dyDescent="0.55000000000000004">
      <c r="A36" s="9">
        <v>101</v>
      </c>
      <c r="B36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6" s="9" t="s">
        <v>139</v>
      </c>
      <c r="D36" s="7">
        <v>101000</v>
      </c>
      <c r="E36" s="64"/>
    </row>
    <row r="37" spans="1:7" hidden="1" x14ac:dyDescent="0.55000000000000004">
      <c r="A37" s="9">
        <v>102</v>
      </c>
      <c r="B37" s="9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7" s="9" t="s">
        <v>139</v>
      </c>
      <c r="D37" s="7">
        <v>101001</v>
      </c>
      <c r="E37" s="64"/>
    </row>
    <row r="38" spans="1:7" x14ac:dyDescent="0.55000000000000004">
      <c r="A38" s="9">
        <v>201</v>
      </c>
      <c r="B38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8" s="9" t="s">
        <v>102</v>
      </c>
      <c r="D38" s="7">
        <v>10100</v>
      </c>
      <c r="E38" s="64"/>
      <c r="F38" s="9" t="str">
        <f>INDEX(BalanceSheetLayout[[#All],[Level 2]],MATCH(LedgerMapping[[#This Row],[PK]],BalanceSheetLayout[[#All],[Primary Key]],0))</f>
        <v>Property</v>
      </c>
      <c r="G38" s="9" t="str">
        <f>INDEX($G$2:$G$16,MATCH(LedgerMapping[[#This Row],[Sub Ledger]],$I$2:$I$16,0))</f>
        <v>Property</v>
      </c>
    </row>
    <row r="39" spans="1:7" x14ac:dyDescent="0.55000000000000004">
      <c r="A39" s="9">
        <v>202</v>
      </c>
      <c r="B39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39" s="9" t="s">
        <v>102</v>
      </c>
      <c r="D39" s="7">
        <v>10200</v>
      </c>
      <c r="E39" s="64"/>
      <c r="F39" s="64" t="str">
        <f>INDEX(BalanceSheetLayout[[#All],[Level 2]],MATCH(LedgerMapping[[#This Row],[PK]],BalanceSheetLayout[[#All],[Primary Key]],0))</f>
        <v>Plant</v>
      </c>
      <c r="G39" s="64" t="str">
        <f>INDEX($G$2:$G$16,MATCH(LedgerMapping[[#This Row],[Sub Ledger]],$I$2:$I$16,0))</f>
        <v>Plant</v>
      </c>
    </row>
    <row r="40" spans="1:7" x14ac:dyDescent="0.55000000000000004">
      <c r="A40" s="9">
        <v>203</v>
      </c>
      <c r="B40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0" s="9" t="s">
        <v>102</v>
      </c>
      <c r="D40" s="7">
        <v>10300</v>
      </c>
      <c r="E40" s="64"/>
      <c r="F40" s="64" t="str">
        <f>INDEX(BalanceSheetLayout[[#All],[Level 2]],MATCH(LedgerMapping[[#This Row],[PK]],BalanceSheetLayout[[#All],[Primary Key]],0))</f>
        <v>Equipment</v>
      </c>
      <c r="G40" s="64" t="str">
        <f>INDEX($G$2:$G$16,MATCH(LedgerMapping[[#This Row],[Sub Ledger]],$I$2:$I$16,0))</f>
        <v>Equipment</v>
      </c>
    </row>
    <row r="41" spans="1:7" x14ac:dyDescent="0.55000000000000004">
      <c r="A41" s="9">
        <v>204</v>
      </c>
      <c r="B41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1" s="9" t="s">
        <v>102</v>
      </c>
      <c r="D41" s="7">
        <v>10400</v>
      </c>
      <c r="E41" s="64"/>
      <c r="F41" s="64" t="str">
        <f>INDEX(BalanceSheetLayout[[#All],[Level 2]],MATCH(LedgerMapping[[#This Row],[PK]],BalanceSheetLayout[[#All],[Primary Key]],0))</f>
        <v>Investments For Sale</v>
      </c>
      <c r="G41" s="64" t="str">
        <f>INDEX($G$2:$G$16,MATCH(LedgerMapping[[#This Row],[Sub Ledger]],$I$2:$I$16,0))</f>
        <v>Investments For Sale</v>
      </c>
    </row>
    <row r="42" spans="1:7" x14ac:dyDescent="0.55000000000000004">
      <c r="A42" s="9">
        <v>207</v>
      </c>
      <c r="B42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2" s="9" t="s">
        <v>102</v>
      </c>
      <c r="D42" s="7">
        <v>10500</v>
      </c>
      <c r="E42" s="64"/>
      <c r="F42" s="64" t="str">
        <f>INDEX(BalanceSheetLayout[[#All],[Level 2]],MATCH(LedgerMapping[[#This Row],[PK]],BalanceSheetLayout[[#All],[Primary Key]],0))</f>
        <v>Inventory</v>
      </c>
      <c r="G42" s="64" t="str">
        <f>INDEX($G$2:$G$16,MATCH(LedgerMapping[[#This Row],[Sub Ledger]],$I$2:$I$16,0))</f>
        <v>Inventory</v>
      </c>
    </row>
    <row r="43" spans="1:7" x14ac:dyDescent="0.55000000000000004">
      <c r="A43" s="9">
        <v>208</v>
      </c>
      <c r="B43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3" s="9" t="s">
        <v>102</v>
      </c>
      <c r="D43" s="7">
        <v>10600</v>
      </c>
      <c r="E43" s="64"/>
      <c r="F43" s="64" t="str">
        <f>INDEX(BalanceSheetLayout[[#All],[Level 2]],MATCH(LedgerMapping[[#This Row],[PK]],BalanceSheetLayout[[#All],[Primary Key]],0))</f>
        <v>Recievables</v>
      </c>
      <c r="G43" s="64" t="str">
        <f>INDEX($G$2:$G$16,MATCH(LedgerMapping[[#This Row],[Sub Ledger]],$I$2:$I$16,0))</f>
        <v>Recievables</v>
      </c>
    </row>
    <row r="44" spans="1:7" x14ac:dyDescent="0.55000000000000004">
      <c r="A44" s="9">
        <v>209</v>
      </c>
      <c r="B44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4" s="9" t="s">
        <v>102</v>
      </c>
      <c r="D44" s="7">
        <v>10700</v>
      </c>
      <c r="E44" s="64"/>
      <c r="F44" s="64" t="str">
        <f>INDEX(BalanceSheetLayout[[#All],[Level 2]],MATCH(LedgerMapping[[#This Row],[PK]],BalanceSheetLayout[[#All],[Primary Key]],0))</f>
        <v>Cash &amp; Cash Recievables</v>
      </c>
      <c r="G44" s="64" t="str">
        <f>INDEX($G$2:$G$16,MATCH(LedgerMapping[[#This Row],[Sub Ledger]],$I$2:$I$16,0))</f>
        <v>Cash &amp; Cash Recievables</v>
      </c>
    </row>
    <row r="45" spans="1:7" x14ac:dyDescent="0.55000000000000004">
      <c r="A45" s="9">
        <v>215</v>
      </c>
      <c r="B45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5" s="9" t="s">
        <v>102</v>
      </c>
      <c r="D45" s="7">
        <v>20100</v>
      </c>
      <c r="E45" s="64"/>
      <c r="F45" s="64" t="str">
        <f>INDEX(BalanceSheetLayout[[#All],[Level 2]],MATCH(LedgerMapping[[#This Row],[PK]],BalanceSheetLayout[[#All],[Primary Key]],0))</f>
        <v>Share Capital</v>
      </c>
      <c r="G45" s="64" t="str">
        <f>INDEX($G$2:$G$16,MATCH(LedgerMapping[[#This Row],[Sub Ledger]],$I$2:$I$16,0))</f>
        <v>Share Capital</v>
      </c>
    </row>
    <row r="46" spans="1:7" x14ac:dyDescent="0.55000000000000004">
      <c r="A46" s="9">
        <v>216</v>
      </c>
      <c r="B46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6" s="9" t="s">
        <v>102</v>
      </c>
      <c r="D46" s="7">
        <v>20200</v>
      </c>
      <c r="F46" s="64" t="str">
        <f>INDEX(BalanceSheetLayout[[#All],[Level 2]],MATCH(LedgerMapping[[#This Row],[PK]],BalanceSheetLayout[[#All],[Primary Key]],0))</f>
        <v>Retained Earnings</v>
      </c>
      <c r="G46" s="64" t="str">
        <f>INDEX($G$2:$G$16,MATCH(LedgerMapping[[#This Row],[Sub Ledger]],$I$2:$I$16,0))</f>
        <v>Retained Earnings</v>
      </c>
    </row>
    <row r="47" spans="1:7" x14ac:dyDescent="0.55000000000000004">
      <c r="A47" s="9">
        <v>216</v>
      </c>
      <c r="B47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7" s="9" t="s">
        <v>102</v>
      </c>
      <c r="D47" s="7">
        <v>20201</v>
      </c>
      <c r="F47" s="64" t="str">
        <f>INDEX(BalanceSheetLayout[[#All],[Level 2]],MATCH(LedgerMapping[[#This Row],[PK]],BalanceSheetLayout[[#All],[Primary Key]],0))</f>
        <v>Retained Earnings</v>
      </c>
      <c r="G47" s="64" t="str">
        <f>INDEX($G$2:$G$16,MATCH(LedgerMapping[[#This Row],[Sub Ledger]],$I$2:$I$16,0))</f>
        <v>Retained Earnings</v>
      </c>
    </row>
    <row r="48" spans="1:7" x14ac:dyDescent="0.55000000000000004">
      <c r="A48" s="9">
        <v>217</v>
      </c>
      <c r="B48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8" s="9" t="s">
        <v>102</v>
      </c>
      <c r="D48" s="7">
        <v>20300</v>
      </c>
      <c r="F48" s="64" t="str">
        <f>INDEX(BalanceSheetLayout[[#All],[Level 2]],MATCH(LedgerMapping[[#This Row],[PK]],BalanceSheetLayout[[#All],[Primary Key]],0))</f>
        <v>Other Reservers</v>
      </c>
      <c r="G48" s="64" t="str">
        <f>INDEX($G$2:$G$16,MATCH(LedgerMapping[[#This Row],[Sub Ledger]],$I$2:$I$16,0))</f>
        <v>Other Reservers</v>
      </c>
    </row>
    <row r="49" spans="1:7" x14ac:dyDescent="0.55000000000000004">
      <c r="A49" s="9">
        <v>220</v>
      </c>
      <c r="B49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49" s="9" t="s">
        <v>102</v>
      </c>
      <c r="D49" s="7">
        <v>30100</v>
      </c>
      <c r="F49" s="64" t="str">
        <f>INDEX(BalanceSheetLayout[[#All],[Level 2]],MATCH(LedgerMapping[[#This Row],[PK]],BalanceSheetLayout[[#All],[Primary Key]],0))</f>
        <v>Long-Term Borrowings</v>
      </c>
      <c r="G49" s="64" t="str">
        <f>INDEX($G$2:$G$16,MATCH(LedgerMapping[[#This Row],[Sub Ledger]],$I$2:$I$16,0))</f>
        <v>Long-Term Borrowings</v>
      </c>
    </row>
    <row r="50" spans="1:7" x14ac:dyDescent="0.55000000000000004">
      <c r="A50" s="9">
        <v>221</v>
      </c>
      <c r="B50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50" s="9" t="s">
        <v>102</v>
      </c>
      <c r="D50" s="7">
        <v>30200</v>
      </c>
      <c r="F50" s="64" t="str">
        <f>INDEX(BalanceSheetLayout[[#All],[Level 2]],MATCH(LedgerMapping[[#This Row],[PK]],BalanceSheetLayout[[#All],[Primary Key]],0))</f>
        <v>Bonds</v>
      </c>
      <c r="G50" s="64" t="str">
        <f>INDEX($G$2:$G$16,MATCH(LedgerMapping[[#This Row],[Sub Ledger]],$I$2:$I$16,0))</f>
        <v>Bonds</v>
      </c>
    </row>
    <row r="51" spans="1:7" x14ac:dyDescent="0.55000000000000004">
      <c r="A51" s="9">
        <v>223</v>
      </c>
      <c r="B51" s="60">
        <f>IFERROR(INDEX(IncomeStatementLayout[[#All],[Level 4]],MATCH(LedgerMapping[[#This Row],[PK]],IncomeStatementLayout[[#All],[Primary Key]],0)),INDEX(BalanceSheetLayout[[#All],[Level 3]],MATCH(LedgerMapping[[#This Row],[PK]],BalanceSheetLayout[[#All],[Primary Key]],0)))</f>
        <v>0</v>
      </c>
      <c r="C51" s="9" t="s">
        <v>102</v>
      </c>
      <c r="D51" s="7">
        <v>30300</v>
      </c>
      <c r="F51" s="64" t="str">
        <f>INDEX(BalanceSheetLayout[[#All],[Level 2]],MATCH(LedgerMapping[[#This Row],[PK]],BalanceSheetLayout[[#All],[Primary Key]],0))</f>
        <v>Current Liabilities</v>
      </c>
      <c r="G51" s="64" t="str">
        <f>INDEX($G$2:$G$16,MATCH(LedgerMapping[[#This Row],[Sub Ledger]],$I$2:$I$16,0))</f>
        <v>Current Liabilities</v>
      </c>
    </row>
  </sheetData>
  <phoneticPr fontId="4" type="noConversion"/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C6CDF-97A3-47FE-BA83-C8D5892BBDD8}">
  <sheetPr>
    <tabColor theme="9" tint="0.39997558519241921"/>
  </sheetPr>
  <dimension ref="A1:AG41"/>
  <sheetViews>
    <sheetView workbookViewId="0">
      <selection activeCell="F12" sqref="F12"/>
    </sheetView>
  </sheetViews>
  <sheetFormatPr defaultRowHeight="14.4" x14ac:dyDescent="0.55000000000000004"/>
  <cols>
    <col min="1" max="1" width="5.15625" style="9" customWidth="1"/>
    <col min="2" max="2" width="11.578125" bestFit="1" customWidth="1"/>
    <col min="3" max="3" width="15.26171875" style="3" bestFit="1" customWidth="1"/>
    <col min="4" max="5" width="13.26171875" style="3" bestFit="1" customWidth="1"/>
    <col min="6" max="6" width="19.83984375" style="3" bestFit="1" customWidth="1"/>
    <col min="7" max="8" width="13.26171875" style="3" bestFit="1" customWidth="1"/>
    <col min="9" max="9" width="23.15625" style="3" bestFit="1" customWidth="1"/>
    <col min="10" max="10" width="14.26171875" style="3" bestFit="1" customWidth="1"/>
    <col min="11" max="12" width="17.15625" style="3" bestFit="1" customWidth="1"/>
    <col min="13" max="13" width="15.578125" style="3" bestFit="1" customWidth="1"/>
    <col min="14" max="14" width="21.26171875" style="3" bestFit="1" customWidth="1"/>
    <col min="15" max="15" width="10.578125" style="3" bestFit="1" customWidth="1"/>
    <col min="16" max="16" width="17" style="3" bestFit="1" customWidth="1"/>
    <col min="18" max="21" width="13.41796875" style="9" hidden="1" customWidth="1"/>
    <col min="22" max="22" width="12.578125" style="9" hidden="1" customWidth="1"/>
    <col min="23" max="23" width="15.15625" style="9" hidden="1" customWidth="1"/>
    <col min="24" max="25" width="15.15625" hidden="1" customWidth="1"/>
    <col min="26" max="26" width="11.26171875" hidden="1" customWidth="1"/>
    <col min="27" max="27" width="14.41796875" hidden="1" customWidth="1"/>
    <col min="28" max="29" width="15.26171875" hidden="1" customWidth="1"/>
    <col min="30" max="30" width="16.26171875" hidden="1" customWidth="1"/>
    <col min="31" max="31" width="13.83984375" hidden="1" customWidth="1"/>
    <col min="32" max="32" width="12.26171875" hidden="1" customWidth="1"/>
    <col min="33" max="34" width="0" hidden="1" customWidth="1"/>
  </cols>
  <sheetData>
    <row r="1" spans="2:33" s="9" customFormat="1" x14ac:dyDescent="0.55000000000000004"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</row>
    <row r="2" spans="2:33" s="9" customFormat="1" hidden="1" x14ac:dyDescent="0.55000000000000004"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</row>
    <row r="3" spans="2:33" s="9" customFormat="1" ht="36" hidden="1" customHeight="1" x14ac:dyDescent="0.55000000000000004">
      <c r="C3" s="3" t="str">
        <f>INDEX('_Ledger Mapping'!$G$2:$G$16,MATCH(INT(C$5),'_Ledger Mapping'!$I$2:$I$16,0))</f>
        <v>Property</v>
      </c>
      <c r="D3" s="3" t="str">
        <f>INDEX('_Ledger Mapping'!$G$2:$G$16,MATCH(INT(D$5),'_Ledger Mapping'!$I$2:$I$16,0))</f>
        <v>Plant</v>
      </c>
      <c r="E3" s="3" t="str">
        <f>INDEX('_Ledger Mapping'!$G$2:$G$16,MATCH(INT(E$5),'_Ledger Mapping'!$I$2:$I$16,0))</f>
        <v>Equipment</v>
      </c>
      <c r="F3" s="3" t="str">
        <f>INDEX('_Ledger Mapping'!$G$2:$G$16,MATCH(INT(F$5),'_Ledger Mapping'!$I$2:$I$16,0))</f>
        <v>Investments For Sale</v>
      </c>
      <c r="G3" s="3" t="str">
        <f>INDEX('_Ledger Mapping'!$G$2:$G$16,MATCH(INT(G$5),'_Ledger Mapping'!$I$2:$I$16,0))</f>
        <v>Inventory</v>
      </c>
      <c r="H3" s="3" t="str">
        <f>INDEX('_Ledger Mapping'!$G$2:$G$16,MATCH(INT(H$5),'_Ledger Mapping'!$I$2:$I$16,0))</f>
        <v>Recievables</v>
      </c>
      <c r="I3" s="3" t="str">
        <f>INDEX('_Ledger Mapping'!$G$2:$G$16,MATCH(INT(I$5),'_Ledger Mapping'!$I$2:$I$16,0))</f>
        <v>Cash &amp; Cash Recievables</v>
      </c>
      <c r="J3" s="3" t="str">
        <f>INDEX('_Ledger Mapping'!$G$2:$G$16,MATCH(INT(J$5),'_Ledger Mapping'!$I$2:$I$16,0))</f>
        <v>Share Capital</v>
      </c>
      <c r="K3" s="3" t="str">
        <f>INDEX('_Ledger Mapping'!$G$2:$G$16,MATCH(INT(K$5),'_Ledger Mapping'!$I$2:$I$16,0))</f>
        <v>Retained Earnings</v>
      </c>
      <c r="L3" s="3" t="str">
        <f>INDEX('_Ledger Mapping'!$G$2:$G$16,MATCH(INT(L$5),'_Ledger Mapping'!$I$2:$I$16,0))</f>
        <v>Retained Earnings</v>
      </c>
      <c r="M3" s="3" t="str">
        <f>INDEX('_Ledger Mapping'!$G$2:$G$16,MATCH(INT(M$5),'_Ledger Mapping'!$I$2:$I$16,0))</f>
        <v>Other Reservers</v>
      </c>
      <c r="N3" s="3" t="str">
        <f>INDEX('_Ledger Mapping'!$G$2:$G$16,MATCH(INT(N$5),'_Ledger Mapping'!$I$2:$I$16,0))</f>
        <v>Long-Term Borrowings</v>
      </c>
      <c r="O3" s="3" t="str">
        <f>INDEX('_Ledger Mapping'!$G$2:$G$16,MATCH(INT(O$5),'_Ledger Mapping'!$I$2:$I$16,0))</f>
        <v>Bonds</v>
      </c>
      <c r="P3" s="3" t="str">
        <f>INDEX('_Ledger Mapping'!$G$2:$G$16,MATCH(INT(P$5),'_Ledger Mapping'!$I$2:$I$16,0))</f>
        <v>Current Liabilities</v>
      </c>
    </row>
    <row r="4" spans="2:33" s="9" customFormat="1" hidden="1" x14ac:dyDescent="0.55000000000000004"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</row>
    <row r="5" spans="2:33" x14ac:dyDescent="0.55000000000000004">
      <c r="B5" t="s">
        <v>19</v>
      </c>
      <c r="C5" s="65" t="s">
        <v>124</v>
      </c>
      <c r="D5" s="65" t="s">
        <v>125</v>
      </c>
      <c r="E5" s="65" t="s">
        <v>126</v>
      </c>
      <c r="F5" s="3" t="s">
        <v>127</v>
      </c>
      <c r="G5" s="3" t="s">
        <v>128</v>
      </c>
      <c r="H5" s="3" t="s">
        <v>129</v>
      </c>
      <c r="I5" s="3" t="s">
        <v>130</v>
      </c>
      <c r="J5" s="3" t="s">
        <v>131</v>
      </c>
      <c r="K5" s="3" t="s">
        <v>132</v>
      </c>
      <c r="L5" s="3" t="s">
        <v>133</v>
      </c>
      <c r="M5" s="3" t="s">
        <v>134</v>
      </c>
      <c r="N5" s="3" t="s">
        <v>135</v>
      </c>
      <c r="O5" s="3" t="s">
        <v>136</v>
      </c>
      <c r="P5" s="3" t="s">
        <v>137</v>
      </c>
    </row>
    <row r="6" spans="2:33" x14ac:dyDescent="0.55000000000000004">
      <c r="B6" s="48">
        <v>43466</v>
      </c>
      <c r="C6" s="66">
        <v>245833333.33333334</v>
      </c>
      <c r="D6" s="66">
        <v>1180000</v>
      </c>
      <c r="E6" s="66">
        <v>983333.33333333337</v>
      </c>
      <c r="F6" s="66">
        <v>4000000</v>
      </c>
      <c r="G6" s="66">
        <v>3790772.8973913216</v>
      </c>
      <c r="H6" s="66">
        <v>991420.50774071354</v>
      </c>
      <c r="I6" s="66">
        <v>835600.13860130846</v>
      </c>
      <c r="J6" s="66">
        <v>95869580</v>
      </c>
      <c r="K6" s="66">
        <v>10000000</v>
      </c>
      <c r="L6" s="66">
        <v>259531.78960000019</v>
      </c>
      <c r="M6" s="66">
        <v>106499</v>
      </c>
      <c r="N6" s="66">
        <v>150000000</v>
      </c>
      <c r="O6" s="66">
        <v>15237</v>
      </c>
      <c r="P6" s="66">
        <v>1363612.4208000004</v>
      </c>
      <c r="R6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257614460.21040002</v>
      </c>
      <c r="S6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257614460.21040002</v>
      </c>
      <c r="T6" s="16">
        <f>S6-R6</f>
        <v>0</v>
      </c>
      <c r="U6" s="16"/>
      <c r="V6" s="16">
        <f>PeriodicSnapshot[[#This Row],[10500]]+PeriodicSnapshot[[#This Row],[10600]]+PeriodicSnapshot[[#This Row],[10700]]</f>
        <v>5617793.5437333435</v>
      </c>
      <c r="W6" s="11">
        <f>G6/$V6*$T6+PeriodicSnapshot[[#This Row],[10500]]</f>
        <v>3790772.8973913216</v>
      </c>
      <c r="X6" s="11">
        <f>H6/$V6*$T6+PeriodicSnapshot[[#This Row],[10600]]</f>
        <v>991420.50774071354</v>
      </c>
      <c r="Y6" s="11">
        <f>I6/$V6*$T6+PeriodicSnapshot[[#This Row],[10700]]</f>
        <v>835600.13860130846</v>
      </c>
      <c r="Z6" s="16"/>
      <c r="AB6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257614460.21040002</v>
      </c>
      <c r="AC6" s="11">
        <f>SUM(PeriodicSnapshot[[#This Row],[20100]:[30300]])</f>
        <v>257614460.21040002</v>
      </c>
      <c r="AD6" s="16">
        <f>AB6-AC6</f>
        <v>0</v>
      </c>
      <c r="AE6" s="16"/>
      <c r="AF6" s="16"/>
    </row>
    <row r="7" spans="2:33" x14ac:dyDescent="0.55000000000000004">
      <c r="B7" s="48">
        <v>43497</v>
      </c>
      <c r="C7" s="66">
        <v>244444444.44444445</v>
      </c>
      <c r="D7" s="66">
        <v>1173333.3333333333</v>
      </c>
      <c r="E7" s="66">
        <v>977777.77777777787</v>
      </c>
      <c r="F7" s="66">
        <v>4000000</v>
      </c>
      <c r="G7" s="66">
        <v>2608290.2956103841</v>
      </c>
      <c r="H7" s="66">
        <v>1172878.4704627576</v>
      </c>
      <c r="I7" s="66">
        <v>5720976.8183713052</v>
      </c>
      <c r="J7" s="66">
        <v>95869580</v>
      </c>
      <c r="K7" s="66">
        <v>10000000</v>
      </c>
      <c r="L7" s="66">
        <v>2371040.7191999997</v>
      </c>
      <c r="M7" s="66">
        <v>106499</v>
      </c>
      <c r="N7" s="66">
        <v>150000000</v>
      </c>
      <c r="O7" s="66">
        <v>15237</v>
      </c>
      <c r="P7" s="66">
        <v>1735344.4208000004</v>
      </c>
      <c r="R7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260097701.14000005</v>
      </c>
      <c r="S7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260097701.14000002</v>
      </c>
      <c r="T7" s="16">
        <f t="shared" ref="T7:T41" si="0">S7-R7</f>
        <v>0</v>
      </c>
      <c r="U7" s="16"/>
      <c r="V7" s="16">
        <f>PeriodicSnapshot[[#This Row],[10500]]+PeriodicSnapshot[[#This Row],[10600]]+PeriodicSnapshot[[#This Row],[10700]]</f>
        <v>9502145.5844444465</v>
      </c>
      <c r="W7" s="11">
        <f>G7/$V7*$T7+PeriodicSnapshot[[#This Row],[10500]]</f>
        <v>2608290.2956103841</v>
      </c>
      <c r="X7" s="11">
        <f>H7/$V7*$T7+PeriodicSnapshot[[#This Row],[10600]]</f>
        <v>1172878.4704627576</v>
      </c>
      <c r="Y7" s="11">
        <f>I7/$V7*$T7+PeriodicSnapshot[[#This Row],[10700]]</f>
        <v>5720976.8183713052</v>
      </c>
      <c r="Z7" s="50"/>
      <c r="AA7" s="50"/>
      <c r="AB7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260097701.14000005</v>
      </c>
      <c r="AC7" s="11">
        <f>SUM(PeriodicSnapshot[[#This Row],[20100]:[30300]])</f>
        <v>260097701.14000002</v>
      </c>
      <c r="AD7" s="16">
        <f t="shared" ref="AD7:AD41" si="1">AB7-AC7</f>
        <v>0</v>
      </c>
      <c r="AE7" s="50"/>
      <c r="AF7" s="50"/>
      <c r="AG7">
        <v>245.8</v>
      </c>
    </row>
    <row r="8" spans="2:33" x14ac:dyDescent="0.55000000000000004">
      <c r="B8" s="48">
        <v>43525</v>
      </c>
      <c r="C8" s="66">
        <v>243055555.55555555</v>
      </c>
      <c r="D8" s="66">
        <v>1166666.6666666665</v>
      </c>
      <c r="E8" s="66">
        <v>972222.22222222236</v>
      </c>
      <c r="F8" s="66">
        <v>4000000</v>
      </c>
      <c r="G8" s="66">
        <v>3284476.0358065618</v>
      </c>
      <c r="H8" s="66">
        <v>1462260.4532933491</v>
      </c>
      <c r="I8" s="66">
        <v>7809574.9819557006</v>
      </c>
      <c r="J8" s="66">
        <v>95869580</v>
      </c>
      <c r="K8" s="66">
        <v>10000000</v>
      </c>
      <c r="L8" s="66">
        <v>3795344.4946999992</v>
      </c>
      <c r="M8" s="66">
        <v>106499</v>
      </c>
      <c r="N8" s="66">
        <v>150000000</v>
      </c>
      <c r="O8" s="66">
        <v>15237</v>
      </c>
      <c r="P8" s="66">
        <v>1964095.4208000004</v>
      </c>
      <c r="R8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261750755.91550004</v>
      </c>
      <c r="S8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261750755.91550002</v>
      </c>
      <c r="T8" s="16">
        <f t="shared" si="0"/>
        <v>0</v>
      </c>
      <c r="U8" s="16"/>
      <c r="V8" s="16">
        <f>PeriodicSnapshot[[#This Row],[10500]]+PeriodicSnapshot[[#This Row],[10600]]+PeriodicSnapshot[[#This Row],[10700]]</f>
        <v>12556311.471055612</v>
      </c>
      <c r="W8" s="11">
        <f>G8/$V8*$T8+PeriodicSnapshot[[#This Row],[10500]]</f>
        <v>3284476.0358065618</v>
      </c>
      <c r="X8" s="11">
        <f>H8/$V8*$T8+PeriodicSnapshot[[#This Row],[10600]]</f>
        <v>1462260.4532933491</v>
      </c>
      <c r="Y8" s="11">
        <f>I8/$V8*$T8+PeriodicSnapshot[[#This Row],[10700]]</f>
        <v>7809574.9819557006</v>
      </c>
      <c r="Z8" s="50"/>
      <c r="AA8" s="50"/>
      <c r="AB8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261750755.91550004</v>
      </c>
      <c r="AC8" s="11">
        <f>SUM(PeriodicSnapshot[[#This Row],[20100]:[30300]])</f>
        <v>261750755.91550002</v>
      </c>
      <c r="AD8" s="16">
        <f t="shared" si="1"/>
        <v>0</v>
      </c>
      <c r="AE8" s="50"/>
      <c r="AF8" s="50"/>
      <c r="AG8">
        <v>1.2</v>
      </c>
    </row>
    <row r="9" spans="2:33" x14ac:dyDescent="0.55000000000000004">
      <c r="B9" s="48">
        <v>43556</v>
      </c>
      <c r="C9" s="66">
        <v>241666666.66666666</v>
      </c>
      <c r="D9" s="66">
        <v>1159999.9999999998</v>
      </c>
      <c r="E9" s="66">
        <v>966666.66666666686</v>
      </c>
      <c r="F9" s="66">
        <v>4000000</v>
      </c>
      <c r="G9" s="66">
        <v>3923606.5231021633</v>
      </c>
      <c r="H9" s="66">
        <v>2099616.8341249032</v>
      </c>
      <c r="I9" s="66">
        <v>9129066.6109396182</v>
      </c>
      <c r="J9" s="66">
        <v>95869580</v>
      </c>
      <c r="K9" s="66">
        <v>10000000</v>
      </c>
      <c r="L9" s="66">
        <v>4731740.8806999996</v>
      </c>
      <c r="M9" s="66">
        <v>106499</v>
      </c>
      <c r="N9" s="66">
        <v>150000000</v>
      </c>
      <c r="O9" s="66">
        <v>15237</v>
      </c>
      <c r="P9" s="66">
        <v>2222566.4208000004</v>
      </c>
      <c r="R9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262945623.30149999</v>
      </c>
      <c r="S9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262945623.30149999</v>
      </c>
      <c r="T9" s="16">
        <f t="shared" si="0"/>
        <v>0</v>
      </c>
      <c r="U9" s="16"/>
      <c r="V9" s="16">
        <f>PeriodicSnapshot[[#This Row],[10500]]+PeriodicSnapshot[[#This Row],[10600]]+PeriodicSnapshot[[#This Row],[10700]]</f>
        <v>15152289.968166685</v>
      </c>
      <c r="W9" s="11">
        <f>G9/$V9*$T9+PeriodicSnapshot[[#This Row],[10500]]</f>
        <v>3923606.5231021633</v>
      </c>
      <c r="X9" s="11">
        <f>H9/$V9*$T9+PeriodicSnapshot[[#This Row],[10600]]</f>
        <v>2099616.8341249032</v>
      </c>
      <c r="Y9" s="11">
        <f>I9/$V9*$T9+PeriodicSnapshot[[#This Row],[10700]]</f>
        <v>9129066.6109396182</v>
      </c>
      <c r="Z9" s="50"/>
      <c r="AA9" s="50"/>
      <c r="AB9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262945623.30149999</v>
      </c>
      <c r="AC9" s="11">
        <f>SUM(PeriodicSnapshot[[#This Row],[20100]:[30300]])</f>
        <v>262945623.30149999</v>
      </c>
      <c r="AD9" s="16">
        <f t="shared" si="1"/>
        <v>0</v>
      </c>
      <c r="AE9" s="50"/>
      <c r="AF9" s="50"/>
      <c r="AG9">
        <v>1</v>
      </c>
    </row>
    <row r="10" spans="2:33" x14ac:dyDescent="0.55000000000000004">
      <c r="B10" s="48">
        <v>43586</v>
      </c>
      <c r="C10" s="66">
        <v>240277777.77777776</v>
      </c>
      <c r="D10" s="66">
        <v>1153333.333333333</v>
      </c>
      <c r="E10" s="66">
        <v>961111.11111111136</v>
      </c>
      <c r="F10" s="66">
        <v>4000000</v>
      </c>
      <c r="G10" s="66">
        <v>3835004.7531517223</v>
      </c>
      <c r="H10" s="66">
        <v>2040624.9574687812</v>
      </c>
      <c r="I10" s="66">
        <v>14542128.435757257</v>
      </c>
      <c r="J10" s="66">
        <v>95869580</v>
      </c>
      <c r="K10" s="66">
        <v>10000000</v>
      </c>
      <c r="L10" s="66">
        <v>8270155.9477999993</v>
      </c>
      <c r="M10" s="66">
        <v>106499</v>
      </c>
      <c r="N10" s="66">
        <v>150000000</v>
      </c>
      <c r="O10" s="66">
        <v>15237</v>
      </c>
      <c r="P10" s="66">
        <v>2548508.4208000004</v>
      </c>
      <c r="R10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266809980.36859995</v>
      </c>
      <c r="S10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266809980.36859998</v>
      </c>
      <c r="T10" s="16">
        <f t="shared" si="0"/>
        <v>0</v>
      </c>
      <c r="U10" s="16"/>
      <c r="V10" s="16">
        <f>PeriodicSnapshot[[#This Row],[10500]]+PeriodicSnapshot[[#This Row],[10600]]+PeriodicSnapshot[[#This Row],[10700]]</f>
        <v>20417758.146377761</v>
      </c>
      <c r="W10" s="11">
        <f>G10/$V10*$T10+PeriodicSnapshot[[#This Row],[10500]]</f>
        <v>3835004.7531517223</v>
      </c>
      <c r="X10" s="11">
        <f>H10/$V10*$T10+PeriodicSnapshot[[#This Row],[10600]]</f>
        <v>2040624.9574687812</v>
      </c>
      <c r="Y10" s="11">
        <f>I10/$V10*$T10+PeriodicSnapshot[[#This Row],[10700]]</f>
        <v>14542128.435757257</v>
      </c>
      <c r="Z10" s="50"/>
      <c r="AA10" s="50"/>
      <c r="AB10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266809980.36859995</v>
      </c>
      <c r="AC10" s="11">
        <f>SUM(PeriodicSnapshot[[#This Row],[20100]:[30300]])</f>
        <v>266809980.36859998</v>
      </c>
      <c r="AD10" s="16">
        <f t="shared" si="1"/>
        <v>0</v>
      </c>
      <c r="AE10" s="50"/>
      <c r="AF10" s="50"/>
      <c r="AG10">
        <v>3.8</v>
      </c>
    </row>
    <row r="11" spans="2:33" x14ac:dyDescent="0.55000000000000004">
      <c r="B11" s="48">
        <v>43617</v>
      </c>
      <c r="C11" s="66">
        <v>238888888.88888887</v>
      </c>
      <c r="D11" s="66">
        <v>1146666.6666666663</v>
      </c>
      <c r="E11" s="66">
        <v>955555.55555555585</v>
      </c>
      <c r="F11" s="66">
        <v>4000000</v>
      </c>
      <c r="G11" s="66">
        <v>4334672.5170521904</v>
      </c>
      <c r="H11" s="66">
        <v>1907896.5142450884</v>
      </c>
      <c r="I11" s="66">
        <v>17839559.454191647</v>
      </c>
      <c r="J11" s="66">
        <v>95869580</v>
      </c>
      <c r="K11" s="66">
        <v>10000000</v>
      </c>
      <c r="L11" s="66">
        <v>10588196.175799999</v>
      </c>
      <c r="M11" s="66">
        <v>106499</v>
      </c>
      <c r="N11" s="66">
        <v>150000000</v>
      </c>
      <c r="O11" s="66">
        <v>15237</v>
      </c>
      <c r="P11" s="66">
        <v>2493727.4208000004</v>
      </c>
      <c r="R11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269073239.5966</v>
      </c>
      <c r="S11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269073239.5966</v>
      </c>
      <c r="T11" s="16">
        <f t="shared" si="0"/>
        <v>0</v>
      </c>
      <c r="U11" s="16"/>
      <c r="V11" s="16">
        <f>PeriodicSnapshot[[#This Row],[10500]]+PeriodicSnapshot[[#This Row],[10600]]+PeriodicSnapshot[[#This Row],[10700]]</f>
        <v>24082128.485488925</v>
      </c>
      <c r="W11" s="11">
        <f>G11/$V11*$T11+PeriodicSnapshot[[#This Row],[10500]]</f>
        <v>4334672.5170521904</v>
      </c>
      <c r="X11" s="11">
        <f>H11/$V11*$T11+PeriodicSnapshot[[#This Row],[10600]]</f>
        <v>1907896.5142450884</v>
      </c>
      <c r="Y11" s="11">
        <f>I11/$V11*$T11+PeriodicSnapshot[[#This Row],[10700]]</f>
        <v>17839559.454191647</v>
      </c>
      <c r="Z11" s="50"/>
      <c r="AA11" s="50"/>
      <c r="AB11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269073239.59660006</v>
      </c>
      <c r="AC11" s="11">
        <f>SUM(PeriodicSnapshot[[#This Row],[20100]:[30300]])</f>
        <v>269073239.5966</v>
      </c>
      <c r="AD11" s="16">
        <f t="shared" si="1"/>
        <v>0</v>
      </c>
      <c r="AE11" s="50"/>
      <c r="AF11" s="50"/>
      <c r="AG11">
        <v>1</v>
      </c>
    </row>
    <row r="12" spans="2:33" x14ac:dyDescent="0.55000000000000004">
      <c r="B12" s="48">
        <v>43647</v>
      </c>
      <c r="C12" s="66">
        <v>237499999.99999997</v>
      </c>
      <c r="D12" s="66">
        <v>1139999.9999999995</v>
      </c>
      <c r="E12" s="66">
        <v>950000.00000000035</v>
      </c>
      <c r="F12" s="66">
        <v>4000000</v>
      </c>
      <c r="G12" s="66">
        <v>5385826.8645907789</v>
      </c>
      <c r="H12" s="66">
        <v>2455167.572657478</v>
      </c>
      <c r="I12" s="66">
        <v>18485124.937551744</v>
      </c>
      <c r="J12" s="66">
        <v>95869580</v>
      </c>
      <c r="K12" s="66">
        <v>10000000</v>
      </c>
      <c r="L12" s="66">
        <v>11220784.954</v>
      </c>
      <c r="M12" s="66">
        <v>106499</v>
      </c>
      <c r="N12" s="66">
        <v>150000000</v>
      </c>
      <c r="O12" s="66">
        <v>15237</v>
      </c>
      <c r="P12" s="66">
        <v>2704018.4208000004</v>
      </c>
      <c r="R12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269916119.37479997</v>
      </c>
      <c r="S12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269916119.37479997</v>
      </c>
      <c r="T12" s="16">
        <f t="shared" si="0"/>
        <v>0</v>
      </c>
      <c r="U12" s="16"/>
      <c r="V12" s="16">
        <f>PeriodicSnapshot[[#This Row],[10500]]+PeriodicSnapshot[[#This Row],[10600]]+PeriodicSnapshot[[#This Row],[10700]]</f>
        <v>26326119.3748</v>
      </c>
      <c r="W12" s="11">
        <f>G12/$V12*$T12+PeriodicSnapshot[[#This Row],[10500]]</f>
        <v>5385826.8645907789</v>
      </c>
      <c r="X12" s="11">
        <f>H12/$V12*$T12+PeriodicSnapshot[[#This Row],[10600]]</f>
        <v>2455167.572657478</v>
      </c>
      <c r="Y12" s="11">
        <f>I12/$V12*$T12+PeriodicSnapshot[[#This Row],[10700]]</f>
        <v>18485124.937551744</v>
      </c>
      <c r="Z12" s="50"/>
      <c r="AA12" s="50"/>
      <c r="AB12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269916119.37479997</v>
      </c>
      <c r="AC12" s="11">
        <f>SUM(PeriodicSnapshot[[#This Row],[20100]:[30300]])</f>
        <v>269916119.37479997</v>
      </c>
      <c r="AD12" s="16">
        <f t="shared" si="1"/>
        <v>0</v>
      </c>
      <c r="AE12" s="50"/>
      <c r="AF12" s="50"/>
      <c r="AG12">
        <v>0.8</v>
      </c>
    </row>
    <row r="13" spans="2:33" x14ac:dyDescent="0.55000000000000004">
      <c r="B13" s="48">
        <v>43678</v>
      </c>
      <c r="C13" s="66">
        <v>236111111.11111107</v>
      </c>
      <c r="D13" s="66">
        <v>1133333.3333333328</v>
      </c>
      <c r="E13" s="66">
        <v>944444.44444444485</v>
      </c>
      <c r="F13" s="66">
        <v>4000000</v>
      </c>
      <c r="G13" s="66">
        <v>5296156.9340219237</v>
      </c>
      <c r="H13" s="66">
        <v>2963853.2305946453</v>
      </c>
      <c r="I13" s="66">
        <v>22327193.416294564</v>
      </c>
      <c r="J13" s="66">
        <v>95869580</v>
      </c>
      <c r="K13" s="66">
        <v>10000000</v>
      </c>
      <c r="L13" s="66">
        <v>13837505.048999999</v>
      </c>
      <c r="M13" s="66">
        <v>106499</v>
      </c>
      <c r="N13" s="66">
        <v>150000000</v>
      </c>
      <c r="O13" s="66">
        <v>15237</v>
      </c>
      <c r="P13" s="66">
        <v>2947271.4208000004</v>
      </c>
      <c r="R13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272776092.4698</v>
      </c>
      <c r="S13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272776092.4698</v>
      </c>
      <c r="T13" s="16">
        <f t="shared" si="0"/>
        <v>0</v>
      </c>
      <c r="U13" s="16"/>
      <c r="V13" s="16">
        <f>PeriodicSnapshot[[#This Row],[10500]]+PeriodicSnapshot[[#This Row],[10600]]+PeriodicSnapshot[[#This Row],[10700]]</f>
        <v>30587203.580911133</v>
      </c>
      <c r="W13" s="11">
        <f>G13/$V13*$T13+PeriodicSnapshot[[#This Row],[10500]]</f>
        <v>5296156.9340219237</v>
      </c>
      <c r="X13" s="11">
        <f>H13/$V13*$T13+PeriodicSnapshot[[#This Row],[10600]]</f>
        <v>2963853.2305946453</v>
      </c>
      <c r="Y13" s="11">
        <f>I13/$V13*$T13+PeriodicSnapshot[[#This Row],[10700]]</f>
        <v>22327193.416294564</v>
      </c>
      <c r="Z13" s="50"/>
      <c r="AA13" s="50"/>
      <c r="AB13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272776092.4698</v>
      </c>
      <c r="AC13" s="11">
        <f>SUM(PeriodicSnapshot[[#This Row],[20100]:[30300]])</f>
        <v>272776092.4698</v>
      </c>
      <c r="AD13" s="16">
        <f t="shared" si="1"/>
        <v>0</v>
      </c>
      <c r="AE13" s="50"/>
      <c r="AF13" s="50"/>
      <c r="AG13">
        <f>SUM(AG7:AG12)</f>
        <v>253.60000000000002</v>
      </c>
    </row>
    <row r="14" spans="2:33" x14ac:dyDescent="0.55000000000000004">
      <c r="B14" s="48">
        <v>43709</v>
      </c>
      <c r="C14" s="66">
        <v>234722222.22222218</v>
      </c>
      <c r="D14" s="66">
        <v>1126666.666666666</v>
      </c>
      <c r="E14" s="66">
        <v>938888.88888888934</v>
      </c>
      <c r="F14" s="66">
        <v>4000000</v>
      </c>
      <c r="G14" s="66">
        <v>5625546.7957908809</v>
      </c>
      <c r="H14" s="66">
        <v>3419845.7603547629</v>
      </c>
      <c r="I14" s="66">
        <v>25227727.020476654</v>
      </c>
      <c r="J14" s="66">
        <v>95869580</v>
      </c>
      <c r="K14" s="66">
        <v>10000000</v>
      </c>
      <c r="L14" s="66">
        <v>15757149.933599999</v>
      </c>
      <c r="M14" s="66">
        <v>106499</v>
      </c>
      <c r="N14" s="66">
        <v>150000000</v>
      </c>
      <c r="O14" s="66">
        <v>15237</v>
      </c>
      <c r="P14" s="66">
        <v>3312431.4208000004</v>
      </c>
      <c r="R14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275060897.35440004</v>
      </c>
      <c r="S14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275060897.35440004</v>
      </c>
      <c r="T14" s="16">
        <f t="shared" si="0"/>
        <v>0</v>
      </c>
      <c r="U14" s="16"/>
      <c r="V14" s="16">
        <f>PeriodicSnapshot[[#This Row],[10500]]+PeriodicSnapshot[[#This Row],[10600]]+PeriodicSnapshot[[#This Row],[10700]]</f>
        <v>34273119.5766223</v>
      </c>
      <c r="W14" s="11">
        <f>G14/$V14*$T14+PeriodicSnapshot[[#This Row],[10500]]</f>
        <v>5625546.7957908809</v>
      </c>
      <c r="X14" s="11">
        <f>H14/$V14*$T14+PeriodicSnapshot[[#This Row],[10600]]</f>
        <v>3419845.7603547629</v>
      </c>
      <c r="Y14" s="11">
        <f>I14/$V14*$T14+PeriodicSnapshot[[#This Row],[10700]]</f>
        <v>25227727.020476654</v>
      </c>
      <c r="Z14" s="50"/>
      <c r="AA14" s="50"/>
      <c r="AB14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275060897.35440004</v>
      </c>
      <c r="AC14" s="11">
        <f>SUM(PeriodicSnapshot[[#This Row],[20100]:[30300]])</f>
        <v>275060897.35440004</v>
      </c>
      <c r="AD14" s="16">
        <f t="shared" si="1"/>
        <v>0</v>
      </c>
      <c r="AE14" s="50"/>
      <c r="AF14" s="50"/>
    </row>
    <row r="15" spans="2:33" x14ac:dyDescent="0.55000000000000004">
      <c r="B15" s="48">
        <v>43739</v>
      </c>
      <c r="C15" s="66">
        <v>233333333.33333328</v>
      </c>
      <c r="D15" s="66">
        <v>1119999.9999999993</v>
      </c>
      <c r="E15" s="66">
        <v>933333.33333333384</v>
      </c>
      <c r="F15" s="66">
        <v>4000000</v>
      </c>
      <c r="G15" s="66">
        <v>5854800.8694655122</v>
      </c>
      <c r="H15" s="66">
        <v>4037530.3839026149</v>
      </c>
      <c r="I15" s="66">
        <v>26872131.278865244</v>
      </c>
      <c r="J15" s="66">
        <v>95869580</v>
      </c>
      <c r="K15" s="66">
        <v>10000000</v>
      </c>
      <c r="L15" s="66">
        <v>16631640.778099999</v>
      </c>
      <c r="M15" s="66">
        <v>106499</v>
      </c>
      <c r="N15" s="66">
        <v>150000000</v>
      </c>
      <c r="O15" s="66">
        <v>15237</v>
      </c>
      <c r="P15" s="66">
        <v>3528172.4208000004</v>
      </c>
      <c r="R15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276151129.19889998</v>
      </c>
      <c r="S15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276151129.19889998</v>
      </c>
      <c r="T15" s="16">
        <f t="shared" si="0"/>
        <v>0</v>
      </c>
      <c r="U15" s="16"/>
      <c r="V15" s="16">
        <f>PeriodicSnapshot[[#This Row],[10500]]+PeriodicSnapshot[[#This Row],[10600]]+PeriodicSnapshot[[#This Row],[10700]]</f>
        <v>36764462.532233372</v>
      </c>
      <c r="W15" s="11">
        <f>G15/$V15*$T15+PeriodicSnapshot[[#This Row],[10500]]</f>
        <v>5854800.8694655122</v>
      </c>
      <c r="X15" s="11">
        <f>H15/$V15*$T15+PeriodicSnapshot[[#This Row],[10600]]</f>
        <v>4037530.3839026149</v>
      </c>
      <c r="Y15" s="11">
        <f>I15/$V15*$T15+PeriodicSnapshot[[#This Row],[10700]]</f>
        <v>26872131.278865244</v>
      </c>
      <c r="Z15" s="50"/>
      <c r="AA15" s="50"/>
      <c r="AB15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276151129.19889998</v>
      </c>
      <c r="AC15" s="11">
        <f>SUM(PeriodicSnapshot[[#This Row],[20100]:[30300]])</f>
        <v>276151129.19889998</v>
      </c>
      <c r="AD15" s="16">
        <f t="shared" si="1"/>
        <v>0</v>
      </c>
      <c r="AE15" s="50"/>
      <c r="AF15" s="50"/>
    </row>
    <row r="16" spans="2:33" x14ac:dyDescent="0.55000000000000004">
      <c r="B16" s="48">
        <v>43770</v>
      </c>
      <c r="C16" s="66">
        <v>231944444.44444439</v>
      </c>
      <c r="D16" s="66">
        <v>1113333.3333333326</v>
      </c>
      <c r="E16" s="66">
        <v>927777.77777777833</v>
      </c>
      <c r="F16" s="66">
        <v>4000000</v>
      </c>
      <c r="G16" s="66">
        <v>5822912.7728912728</v>
      </c>
      <c r="H16" s="66">
        <v>4604036.9074730836</v>
      </c>
      <c r="I16" s="66">
        <v>31082712.635080062</v>
      </c>
      <c r="J16" s="66">
        <v>95869580</v>
      </c>
      <c r="K16" s="66">
        <v>10000000</v>
      </c>
      <c r="L16" s="66">
        <v>19888076.450199999</v>
      </c>
      <c r="M16" s="66">
        <v>106499</v>
      </c>
      <c r="N16" s="66">
        <v>150000000</v>
      </c>
      <c r="O16" s="66">
        <v>15237</v>
      </c>
      <c r="P16" s="66">
        <v>3615825.4208000004</v>
      </c>
      <c r="R16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279495217.87099993</v>
      </c>
      <c r="S16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279495217.87099993</v>
      </c>
      <c r="T16" s="16">
        <f t="shared" si="0"/>
        <v>0</v>
      </c>
      <c r="U16" s="16"/>
      <c r="V16" s="16">
        <f>PeriodicSnapshot[[#This Row],[10500]]+PeriodicSnapshot[[#This Row],[10600]]+PeriodicSnapshot[[#This Row],[10700]]</f>
        <v>41509662.315444417</v>
      </c>
      <c r="W16" s="11">
        <f>G16/$V16*$T16+PeriodicSnapshot[[#This Row],[10500]]</f>
        <v>5822912.7728912728</v>
      </c>
      <c r="X16" s="11">
        <f>H16/$V16*$T16+PeriodicSnapshot[[#This Row],[10600]]</f>
        <v>4604036.9074730836</v>
      </c>
      <c r="Y16" s="11">
        <f>I16/$V16*$T16+PeriodicSnapshot[[#This Row],[10700]]</f>
        <v>31082712.635080062</v>
      </c>
      <c r="Z16" s="50"/>
      <c r="AA16" s="50"/>
      <c r="AB16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279495217.87099993</v>
      </c>
      <c r="AC16" s="11">
        <f>SUM(PeriodicSnapshot[[#This Row],[20100]:[30300]])</f>
        <v>279495217.87099993</v>
      </c>
      <c r="AD16" s="16">
        <f t="shared" si="1"/>
        <v>0</v>
      </c>
      <c r="AE16" s="50"/>
      <c r="AF16" s="50"/>
    </row>
    <row r="17" spans="2:32" x14ac:dyDescent="0.55000000000000004">
      <c r="B17" s="48">
        <v>43800</v>
      </c>
      <c r="C17" s="66">
        <v>230555555.55555549</v>
      </c>
      <c r="D17" s="66">
        <v>1106666.6666666658</v>
      </c>
      <c r="E17" s="66">
        <v>922222.22222222283</v>
      </c>
      <c r="F17" s="66">
        <v>4000000</v>
      </c>
      <c r="G17" s="66">
        <v>9633492.5836999305</v>
      </c>
      <c r="H17" s="66">
        <v>9185255.6465686597</v>
      </c>
      <c r="I17" s="66">
        <v>10641129.655287053</v>
      </c>
      <c r="J17" s="66">
        <v>95869580</v>
      </c>
      <c r="K17" s="66">
        <v>10000000</v>
      </c>
      <c r="L17" s="66">
        <v>21011114.909199998</v>
      </c>
      <c r="M17" s="66">
        <v>106499</v>
      </c>
      <c r="N17" s="66">
        <v>135000000</v>
      </c>
      <c r="O17" s="66">
        <v>15237</v>
      </c>
      <c r="P17" s="66">
        <v>4041891.4208000004</v>
      </c>
      <c r="R17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266044322.33000001</v>
      </c>
      <c r="S17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266044322.33000001</v>
      </c>
      <c r="T17" s="16">
        <f t="shared" si="0"/>
        <v>0</v>
      </c>
      <c r="U17" s="16"/>
      <c r="V17" s="16">
        <f>PeriodicSnapshot[[#This Row],[10500]]+PeriodicSnapshot[[#This Row],[10600]]+PeriodicSnapshot[[#This Row],[10700]]</f>
        <v>29459877.885555644</v>
      </c>
      <c r="W17" s="11">
        <f>G17/$V17*$T17+PeriodicSnapshot[[#This Row],[10500]]</f>
        <v>9633492.5836999305</v>
      </c>
      <c r="X17" s="11">
        <f>H17/$V17*$T17+PeriodicSnapshot[[#This Row],[10600]]</f>
        <v>9185255.6465686597</v>
      </c>
      <c r="Y17" s="11">
        <f>I17/$V17*$T17+PeriodicSnapshot[[#This Row],[10700]]</f>
        <v>10641129.655287053</v>
      </c>
      <c r="Z17" s="50"/>
      <c r="AA17" s="50"/>
      <c r="AB17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266044322.33000001</v>
      </c>
      <c r="AC17" s="11">
        <f>SUM(PeriodicSnapshot[[#This Row],[20100]:[30300]])</f>
        <v>266044322.33000001</v>
      </c>
      <c r="AD17" s="16">
        <f t="shared" si="1"/>
        <v>0</v>
      </c>
      <c r="AE17" s="50"/>
      <c r="AF17" s="50"/>
    </row>
    <row r="18" spans="2:32" x14ac:dyDescent="0.55000000000000004">
      <c r="B18" s="48">
        <v>43831</v>
      </c>
      <c r="C18" s="66">
        <v>229166666.6666666</v>
      </c>
      <c r="D18" s="66">
        <v>1099999.9999999991</v>
      </c>
      <c r="E18" s="66">
        <v>916666.66666666733</v>
      </c>
      <c r="F18" s="66">
        <v>0</v>
      </c>
      <c r="G18" s="66">
        <v>8611094.215896707</v>
      </c>
      <c r="H18" s="66">
        <v>7985033.5814013956</v>
      </c>
      <c r="I18" s="66">
        <v>17401304.11086864</v>
      </c>
      <c r="J18" s="66">
        <v>95869580</v>
      </c>
      <c r="K18" s="66">
        <v>10000000</v>
      </c>
      <c r="L18" s="66">
        <v>24144606.820699997</v>
      </c>
      <c r="M18" s="66">
        <v>106499</v>
      </c>
      <c r="N18" s="66">
        <v>131000000</v>
      </c>
      <c r="O18" s="66">
        <v>15237</v>
      </c>
      <c r="P18" s="66">
        <v>4044842.4208000004</v>
      </c>
      <c r="R18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265180765.24149999</v>
      </c>
      <c r="S18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265180765.24149999</v>
      </c>
      <c r="T18" s="16">
        <f t="shared" si="0"/>
        <v>0</v>
      </c>
      <c r="U18" s="16"/>
      <c r="V18" s="16">
        <f>PeriodicSnapshot[[#This Row],[10500]]+PeriodicSnapshot[[#This Row],[10600]]+PeriodicSnapshot[[#This Row],[10700]]</f>
        <v>33997431.908166744</v>
      </c>
      <c r="W18" s="11">
        <f>G18/$V18*$T18+PeriodicSnapshot[[#This Row],[10500]]</f>
        <v>8611094.215896707</v>
      </c>
      <c r="X18" s="11">
        <f>H18/$V18*$T18+PeriodicSnapshot[[#This Row],[10600]]</f>
        <v>7985033.5814013956</v>
      </c>
      <c r="Y18" s="11">
        <f>I18/$V18*$T18+PeriodicSnapshot[[#This Row],[10700]]</f>
        <v>17401304.11086864</v>
      </c>
      <c r="Z18" s="50"/>
      <c r="AA18" s="50"/>
      <c r="AB18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265180765.24149999</v>
      </c>
      <c r="AC18" s="11">
        <f>SUM(PeriodicSnapshot[[#This Row],[20100]:[30300]])</f>
        <v>265180765.24149999</v>
      </c>
      <c r="AD18" s="16">
        <f t="shared" si="1"/>
        <v>0</v>
      </c>
      <c r="AE18" s="50"/>
      <c r="AF18" s="50"/>
    </row>
    <row r="19" spans="2:32" x14ac:dyDescent="0.55000000000000004">
      <c r="B19" s="48">
        <v>43862</v>
      </c>
      <c r="C19" s="66">
        <v>227777777.7777777</v>
      </c>
      <c r="D19" s="66">
        <v>1093333.3333333323</v>
      </c>
      <c r="E19" s="66">
        <v>911111.11111111182</v>
      </c>
      <c r="F19" s="66">
        <v>0</v>
      </c>
      <c r="G19" s="66">
        <v>7389516.5697490126</v>
      </c>
      <c r="H19" s="66">
        <v>6375551.4992982447</v>
      </c>
      <c r="I19" s="66">
        <v>26918346.415030625</v>
      </c>
      <c r="J19" s="66">
        <v>95869580</v>
      </c>
      <c r="K19" s="66">
        <v>10000000</v>
      </c>
      <c r="L19" s="66">
        <v>28934886.285499997</v>
      </c>
      <c r="M19" s="66">
        <v>106499</v>
      </c>
      <c r="N19" s="66">
        <v>131000000</v>
      </c>
      <c r="O19" s="66">
        <v>15237</v>
      </c>
      <c r="P19" s="66">
        <v>4539434.4208000004</v>
      </c>
      <c r="R19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270465636.70630002</v>
      </c>
      <c r="S19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270465636.70630002</v>
      </c>
      <c r="T19" s="16">
        <f t="shared" si="0"/>
        <v>0</v>
      </c>
      <c r="U19" s="16"/>
      <c r="V19" s="16">
        <f>PeriodicSnapshot[[#This Row],[10500]]+PeriodicSnapshot[[#This Row],[10600]]+PeriodicSnapshot[[#This Row],[10700]]</f>
        <v>40683414.484077886</v>
      </c>
      <c r="W19" s="11">
        <f>G19/$V19*$T19+PeriodicSnapshot[[#This Row],[10500]]</f>
        <v>7389516.5697490126</v>
      </c>
      <c r="X19" s="11">
        <f>H19/$V19*$T19+PeriodicSnapshot[[#This Row],[10600]]</f>
        <v>6375551.4992982447</v>
      </c>
      <c r="Y19" s="11">
        <f>I19/$V19*$T19+PeriodicSnapshot[[#This Row],[10700]]</f>
        <v>26918346.415030625</v>
      </c>
      <c r="Z19" s="50"/>
      <c r="AA19" s="50"/>
      <c r="AB19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270465636.70630002</v>
      </c>
      <c r="AC19" s="11">
        <f>SUM(PeriodicSnapshot[[#This Row],[20100]:[30300]])</f>
        <v>270465636.70630002</v>
      </c>
      <c r="AD19" s="16">
        <f t="shared" si="1"/>
        <v>0</v>
      </c>
      <c r="AE19" s="50"/>
      <c r="AF19" s="50"/>
    </row>
    <row r="20" spans="2:32" x14ac:dyDescent="0.55000000000000004">
      <c r="B20" s="48">
        <v>43891</v>
      </c>
      <c r="C20" s="66">
        <v>226388888.88888881</v>
      </c>
      <c r="D20" s="66">
        <v>1086666.6666666656</v>
      </c>
      <c r="E20" s="66">
        <v>905555.55555555632</v>
      </c>
      <c r="F20" s="66">
        <v>0</v>
      </c>
      <c r="G20" s="66">
        <v>7420588.472610414</v>
      </c>
      <c r="H20" s="66">
        <v>5845387.7457038155</v>
      </c>
      <c r="I20" s="66">
        <v>32386845.858074754</v>
      </c>
      <c r="J20" s="66">
        <v>95869580</v>
      </c>
      <c r="K20" s="66">
        <v>10000000</v>
      </c>
      <c r="L20" s="66">
        <v>32530633.766699996</v>
      </c>
      <c r="M20" s="66">
        <v>106499</v>
      </c>
      <c r="N20" s="66">
        <v>131000000</v>
      </c>
      <c r="O20" s="66">
        <v>15237</v>
      </c>
      <c r="P20" s="66">
        <v>4511983.4208000004</v>
      </c>
      <c r="R20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274033933.1875</v>
      </c>
      <c r="S20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274033933.1875</v>
      </c>
      <c r="T20" s="16">
        <f t="shared" si="0"/>
        <v>0</v>
      </c>
      <c r="U20" s="16"/>
      <c r="V20" s="16">
        <f>PeriodicSnapshot[[#This Row],[10500]]+PeriodicSnapshot[[#This Row],[10600]]+PeriodicSnapshot[[#This Row],[10700]]</f>
        <v>45652822.076388985</v>
      </c>
      <c r="W20" s="11">
        <f>G20/$V20*$T20+PeriodicSnapshot[[#This Row],[10500]]</f>
        <v>7420588.472610414</v>
      </c>
      <c r="X20" s="11">
        <f>H20/$V20*$T20+PeriodicSnapshot[[#This Row],[10600]]</f>
        <v>5845387.7457038155</v>
      </c>
      <c r="Y20" s="11">
        <f>I20/$V20*$T20+PeriodicSnapshot[[#This Row],[10700]]</f>
        <v>32386845.858074754</v>
      </c>
      <c r="Z20" s="50"/>
      <c r="AA20" s="50"/>
      <c r="AB20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274033933.1875</v>
      </c>
      <c r="AC20" s="11">
        <f>SUM(PeriodicSnapshot[[#This Row],[20100]:[30300]])</f>
        <v>274033933.1875</v>
      </c>
      <c r="AD20" s="16">
        <f t="shared" si="1"/>
        <v>0</v>
      </c>
      <c r="AE20" s="50"/>
      <c r="AF20" s="50"/>
    </row>
    <row r="21" spans="2:32" x14ac:dyDescent="0.55000000000000004">
      <c r="B21" s="48">
        <v>43922</v>
      </c>
      <c r="C21" s="66">
        <v>224999999.99999991</v>
      </c>
      <c r="D21" s="66">
        <v>1079999.9999999988</v>
      </c>
      <c r="E21" s="66">
        <v>900000.00000000081</v>
      </c>
      <c r="F21" s="66">
        <v>0</v>
      </c>
      <c r="G21" s="66">
        <v>7680791.2007390214</v>
      </c>
      <c r="H21" s="66">
        <v>5601686.0463834256</v>
      </c>
      <c r="I21" s="66">
        <v>35775127.328777611</v>
      </c>
      <c r="J21" s="66">
        <v>95869580</v>
      </c>
      <c r="K21" s="66">
        <v>10000000</v>
      </c>
      <c r="L21" s="66">
        <v>34467406.155099995</v>
      </c>
      <c r="M21" s="66">
        <v>106499</v>
      </c>
      <c r="N21" s="66">
        <v>131000000</v>
      </c>
      <c r="O21" s="66">
        <v>15237</v>
      </c>
      <c r="P21" s="66">
        <v>4578882.4208000004</v>
      </c>
      <c r="R21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276037604.57589996</v>
      </c>
      <c r="S21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276037604.57589996</v>
      </c>
      <c r="T21" s="16">
        <f t="shared" si="0"/>
        <v>0</v>
      </c>
      <c r="U21" s="16"/>
      <c r="V21" s="16">
        <f>PeriodicSnapshot[[#This Row],[10500]]+PeriodicSnapshot[[#This Row],[10600]]+PeriodicSnapshot[[#This Row],[10700]]</f>
        <v>49057604.575900063</v>
      </c>
      <c r="W21" s="11">
        <f>G21/$V21*$T21+PeriodicSnapshot[[#This Row],[10500]]</f>
        <v>7680791.2007390214</v>
      </c>
      <c r="X21" s="11">
        <f>H21/$V21*$T21+PeriodicSnapshot[[#This Row],[10600]]</f>
        <v>5601686.0463834256</v>
      </c>
      <c r="Y21" s="11">
        <f>I21/$V21*$T21+PeriodicSnapshot[[#This Row],[10700]]</f>
        <v>35775127.328777611</v>
      </c>
      <c r="Z21" s="50"/>
      <c r="AA21" s="50"/>
      <c r="AB21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276037604.57589996</v>
      </c>
      <c r="AC21" s="11">
        <f>SUM(PeriodicSnapshot[[#This Row],[20100]:[30300]])</f>
        <v>276037604.57589996</v>
      </c>
      <c r="AD21" s="16">
        <f t="shared" si="1"/>
        <v>0</v>
      </c>
      <c r="AE21" s="50"/>
      <c r="AF21" s="50"/>
    </row>
    <row r="22" spans="2:32" x14ac:dyDescent="0.55000000000000004">
      <c r="B22" s="48">
        <v>43952</v>
      </c>
      <c r="C22" s="66">
        <v>223611111.11111102</v>
      </c>
      <c r="D22" s="66">
        <v>1073333.3333333321</v>
      </c>
      <c r="E22" s="66">
        <v>894444.44444444531</v>
      </c>
      <c r="F22" s="66">
        <v>0</v>
      </c>
      <c r="G22" s="66">
        <v>7568358.5548747452</v>
      </c>
      <c r="H22" s="66">
        <v>6197335.9324024804</v>
      </c>
      <c r="I22" s="66">
        <v>40956081.867333964</v>
      </c>
      <c r="J22" s="66">
        <v>95869580</v>
      </c>
      <c r="K22" s="66">
        <v>10000000</v>
      </c>
      <c r="L22" s="66">
        <v>38580075.822699994</v>
      </c>
      <c r="M22" s="66">
        <v>106499</v>
      </c>
      <c r="N22" s="66">
        <v>131000000</v>
      </c>
      <c r="O22" s="66">
        <v>15237</v>
      </c>
      <c r="P22" s="66">
        <v>4729273.4208000004</v>
      </c>
      <c r="R22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280300665.24349999</v>
      </c>
      <c r="S22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280300665.24349999</v>
      </c>
      <c r="T22" s="16">
        <f t="shared" si="0"/>
        <v>0</v>
      </c>
      <c r="U22" s="16"/>
      <c r="V22" s="16">
        <f>PeriodicSnapshot[[#This Row],[10500]]+PeriodicSnapshot[[#This Row],[10600]]+PeriodicSnapshot[[#This Row],[10700]]</f>
        <v>54721776.354611188</v>
      </c>
      <c r="W22" s="11">
        <f>G22/$V22*$T22+PeriodicSnapshot[[#This Row],[10500]]</f>
        <v>7568358.5548747452</v>
      </c>
      <c r="X22" s="11">
        <f>H22/$V22*$T22+PeriodicSnapshot[[#This Row],[10600]]</f>
        <v>6197335.9324024804</v>
      </c>
      <c r="Y22" s="11">
        <f>I22/$V22*$T22+PeriodicSnapshot[[#This Row],[10700]]</f>
        <v>40956081.867333964</v>
      </c>
      <c r="Z22" s="50"/>
      <c r="AA22" s="50"/>
      <c r="AB22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280300665.24349999</v>
      </c>
      <c r="AC22" s="11">
        <f>SUM(PeriodicSnapshot[[#This Row],[20100]:[30300]])</f>
        <v>280300665.24349999</v>
      </c>
      <c r="AD22" s="16">
        <f t="shared" si="1"/>
        <v>0</v>
      </c>
      <c r="AE22" s="50"/>
      <c r="AF22" s="50"/>
    </row>
    <row r="23" spans="2:32" x14ac:dyDescent="0.55000000000000004">
      <c r="B23" s="48">
        <v>43983</v>
      </c>
      <c r="C23" s="66">
        <v>222222222.22222212</v>
      </c>
      <c r="D23" s="66">
        <v>1066666.6666666653</v>
      </c>
      <c r="E23" s="66">
        <v>888888.88888888981</v>
      </c>
      <c r="F23" s="66">
        <v>0</v>
      </c>
      <c r="G23" s="66">
        <v>8131046.5243213009</v>
      </c>
      <c r="H23" s="66">
        <v>6691805.2206781581</v>
      </c>
      <c r="I23" s="66">
        <v>43811871.71582289</v>
      </c>
      <c r="J23" s="66">
        <v>95869580</v>
      </c>
      <c r="K23" s="66">
        <v>10000000</v>
      </c>
      <c r="L23" s="66">
        <v>41068222.817799993</v>
      </c>
      <c r="M23" s="66">
        <v>106499</v>
      </c>
      <c r="N23" s="66">
        <v>131000000</v>
      </c>
      <c r="O23" s="66">
        <v>15237</v>
      </c>
      <c r="P23" s="66">
        <v>4752962.4208000004</v>
      </c>
      <c r="R23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282812501.23860002</v>
      </c>
      <c r="S23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282812501.23860002</v>
      </c>
      <c r="T23" s="16">
        <f t="shared" si="0"/>
        <v>0</v>
      </c>
      <c r="U23" s="16"/>
      <c r="V23" s="16">
        <f>PeriodicSnapshot[[#This Row],[10500]]+PeriodicSnapshot[[#This Row],[10600]]+PeriodicSnapshot[[#This Row],[10700]]</f>
        <v>58634723.460822351</v>
      </c>
      <c r="W23" s="11">
        <f>G23/$V23*$T23+PeriodicSnapshot[[#This Row],[10500]]</f>
        <v>8131046.5243213009</v>
      </c>
      <c r="X23" s="11">
        <f>H23/$V23*$T23+PeriodicSnapshot[[#This Row],[10600]]</f>
        <v>6691805.2206781581</v>
      </c>
      <c r="Y23" s="11">
        <f>I23/$V23*$T23+PeriodicSnapshot[[#This Row],[10700]]</f>
        <v>43811871.71582289</v>
      </c>
      <c r="Z23" s="50"/>
      <c r="AA23" s="50"/>
      <c r="AB23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282812501.23860002</v>
      </c>
      <c r="AC23" s="11">
        <f>SUM(PeriodicSnapshot[[#This Row],[20100]:[30300]])</f>
        <v>282812501.23860002</v>
      </c>
      <c r="AD23" s="16">
        <f t="shared" si="1"/>
        <v>0</v>
      </c>
      <c r="AE23" s="50"/>
      <c r="AF23" s="50"/>
    </row>
    <row r="24" spans="2:32" x14ac:dyDescent="0.55000000000000004">
      <c r="B24" s="48">
        <v>44013</v>
      </c>
      <c r="C24" s="66">
        <v>220833333.33333322</v>
      </c>
      <c r="D24" s="66">
        <v>1059999.9999999986</v>
      </c>
      <c r="E24" s="66">
        <v>883333.3333333343</v>
      </c>
      <c r="F24" s="66">
        <v>0</v>
      </c>
      <c r="G24" s="66">
        <v>8556567.3170959521</v>
      </c>
      <c r="H24" s="66">
        <v>7382863.8536814582</v>
      </c>
      <c r="I24" s="66">
        <v>45176627.153055988</v>
      </c>
      <c r="J24" s="66">
        <v>95869580</v>
      </c>
      <c r="K24" s="66">
        <v>10000000</v>
      </c>
      <c r="L24" s="66">
        <v>42327813.569699995</v>
      </c>
      <c r="M24" s="66">
        <v>106499</v>
      </c>
      <c r="N24" s="66">
        <v>131000000</v>
      </c>
      <c r="O24" s="66">
        <v>15237</v>
      </c>
      <c r="P24" s="66">
        <v>4573595.4208000004</v>
      </c>
      <c r="R24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283892724.99049997</v>
      </c>
      <c r="S24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283892724.99049997</v>
      </c>
      <c r="T24" s="16">
        <f t="shared" si="0"/>
        <v>0</v>
      </c>
      <c r="U24" s="16"/>
      <c r="V24" s="16">
        <f>PeriodicSnapshot[[#This Row],[10500]]+PeriodicSnapshot[[#This Row],[10600]]+PeriodicSnapshot[[#This Row],[10700]]</f>
        <v>61116058.323833399</v>
      </c>
      <c r="W24" s="11">
        <f>G24/$V24*$T24+PeriodicSnapshot[[#This Row],[10500]]</f>
        <v>8556567.3170959521</v>
      </c>
      <c r="X24" s="11">
        <f>H24/$V24*$T24+PeriodicSnapshot[[#This Row],[10600]]</f>
        <v>7382863.8536814582</v>
      </c>
      <c r="Y24" s="11">
        <f>I24/$V24*$T24+PeriodicSnapshot[[#This Row],[10700]]</f>
        <v>45176627.153055988</v>
      </c>
      <c r="Z24" s="50"/>
      <c r="AA24" s="50"/>
      <c r="AB24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283892724.99049997</v>
      </c>
      <c r="AC24" s="11">
        <f>SUM(PeriodicSnapshot[[#This Row],[20100]:[30300]])</f>
        <v>283892724.99049997</v>
      </c>
      <c r="AD24" s="16">
        <f t="shared" si="1"/>
        <v>0</v>
      </c>
      <c r="AE24" s="50"/>
      <c r="AF24" s="50"/>
    </row>
    <row r="25" spans="2:32" x14ac:dyDescent="0.55000000000000004">
      <c r="B25" s="48">
        <v>44044</v>
      </c>
      <c r="C25" s="66">
        <v>219444444.44444433</v>
      </c>
      <c r="D25" s="66">
        <v>1053333.3333333319</v>
      </c>
      <c r="E25" s="66">
        <v>877777.7777777788</v>
      </c>
      <c r="F25" s="66">
        <v>0</v>
      </c>
      <c r="G25" s="66">
        <v>8945278.1149521004</v>
      </c>
      <c r="H25" s="66">
        <v>7705886.7236799318</v>
      </c>
      <c r="I25" s="66">
        <v>49012406.402112447</v>
      </c>
      <c r="J25" s="66">
        <v>95869580</v>
      </c>
      <c r="K25" s="66">
        <v>10000000</v>
      </c>
      <c r="L25" s="66">
        <v>45090275.375499994</v>
      </c>
      <c r="M25" s="66">
        <v>106499</v>
      </c>
      <c r="N25" s="66">
        <v>131000000</v>
      </c>
      <c r="O25" s="66">
        <v>15237</v>
      </c>
      <c r="P25" s="66">
        <v>4957535.4208000004</v>
      </c>
      <c r="R25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287039126.79629993</v>
      </c>
      <c r="S25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287039126.79629993</v>
      </c>
      <c r="T25" s="16">
        <f t="shared" si="0"/>
        <v>0</v>
      </c>
      <c r="U25" s="16"/>
      <c r="V25" s="16">
        <f>PeriodicSnapshot[[#This Row],[10500]]+PeriodicSnapshot[[#This Row],[10600]]+PeriodicSnapshot[[#This Row],[10700]]</f>
        <v>65663571.240744479</v>
      </c>
      <c r="W25" s="11">
        <f>G25/$V25*$T25+PeriodicSnapshot[[#This Row],[10500]]</f>
        <v>8945278.1149521004</v>
      </c>
      <c r="X25" s="11">
        <f>H25/$V25*$T25+PeriodicSnapshot[[#This Row],[10600]]</f>
        <v>7705886.7236799318</v>
      </c>
      <c r="Y25" s="11">
        <f>I25/$V25*$T25+PeriodicSnapshot[[#This Row],[10700]]</f>
        <v>49012406.402112447</v>
      </c>
      <c r="Z25" s="50"/>
      <c r="AA25" s="50"/>
      <c r="AB25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287039126.79629993</v>
      </c>
      <c r="AC25" s="11">
        <f>SUM(PeriodicSnapshot[[#This Row],[20100]:[30300]])</f>
        <v>287039126.79629993</v>
      </c>
      <c r="AD25" s="16">
        <f t="shared" si="1"/>
        <v>0</v>
      </c>
      <c r="AE25" s="50"/>
      <c r="AF25" s="50"/>
    </row>
    <row r="26" spans="2:32" x14ac:dyDescent="0.55000000000000004">
      <c r="B26" s="48">
        <v>44075</v>
      </c>
      <c r="C26" s="66">
        <v>218055555.55555543</v>
      </c>
      <c r="D26" s="66">
        <v>1046666.6666666652</v>
      </c>
      <c r="E26" s="66">
        <v>872222.2222222233</v>
      </c>
      <c r="F26" s="66">
        <v>0</v>
      </c>
      <c r="G26" s="66">
        <v>9142392.8687830083</v>
      </c>
      <c r="H26" s="66">
        <v>7689291.8848071173</v>
      </c>
      <c r="I26" s="66">
        <v>51652151.969065517</v>
      </c>
      <c r="J26" s="66">
        <v>95869580</v>
      </c>
      <c r="K26" s="66">
        <v>10000000</v>
      </c>
      <c r="L26" s="66">
        <v>46550929.746299997</v>
      </c>
      <c r="M26" s="66">
        <v>106499</v>
      </c>
      <c r="N26" s="66">
        <v>131000000</v>
      </c>
      <c r="O26" s="66">
        <v>15237</v>
      </c>
      <c r="P26" s="66">
        <v>4916035.4208000004</v>
      </c>
      <c r="R26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288458281.16709995</v>
      </c>
      <c r="S26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288458281.16709995</v>
      </c>
      <c r="T26" s="16">
        <f t="shared" si="0"/>
        <v>0</v>
      </c>
      <c r="U26" s="16"/>
      <c r="V26" s="16">
        <f>PeriodicSnapshot[[#This Row],[10500]]+PeriodicSnapshot[[#This Row],[10600]]+PeriodicSnapshot[[#This Row],[10700]]</f>
        <v>68483836.722655639</v>
      </c>
      <c r="W26" s="11">
        <f>G26/$V26*$T26+PeriodicSnapshot[[#This Row],[10500]]</f>
        <v>9142392.8687830083</v>
      </c>
      <c r="X26" s="11">
        <f>H26/$V26*$T26+PeriodicSnapshot[[#This Row],[10600]]</f>
        <v>7689291.8848071173</v>
      </c>
      <c r="Y26" s="11">
        <f>I26/$V26*$T26+PeriodicSnapshot[[#This Row],[10700]]</f>
        <v>51652151.969065517</v>
      </c>
      <c r="Z26" s="50"/>
      <c r="AA26" s="50"/>
      <c r="AB26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288458281.16709995</v>
      </c>
      <c r="AC26" s="11">
        <f>SUM(PeriodicSnapshot[[#This Row],[20100]:[30300]])</f>
        <v>288458281.16709995</v>
      </c>
      <c r="AD26" s="16">
        <f t="shared" si="1"/>
        <v>0</v>
      </c>
      <c r="AE26" s="50"/>
      <c r="AF26" s="50"/>
    </row>
    <row r="27" spans="2:32" x14ac:dyDescent="0.55000000000000004">
      <c r="B27" s="48">
        <v>44105</v>
      </c>
      <c r="C27" s="66">
        <v>216666666.66666654</v>
      </c>
      <c r="D27" s="66">
        <v>1039999.9999999986</v>
      </c>
      <c r="E27" s="66">
        <v>866666.66666666779</v>
      </c>
      <c r="F27" s="66">
        <v>0</v>
      </c>
      <c r="G27" s="66">
        <v>9663651.6207230873</v>
      </c>
      <c r="H27" s="66">
        <v>8038313.1522666458</v>
      </c>
      <c r="I27" s="66">
        <v>54638325.795677006</v>
      </c>
      <c r="J27" s="66">
        <v>95869580</v>
      </c>
      <c r="K27" s="66">
        <v>10000000</v>
      </c>
      <c r="L27" s="66">
        <v>48809889.481199995</v>
      </c>
      <c r="M27" s="66">
        <v>106499</v>
      </c>
      <c r="N27" s="66">
        <v>131000000</v>
      </c>
      <c r="O27" s="66">
        <v>15237</v>
      </c>
      <c r="P27" s="66">
        <v>5112418.4208000004</v>
      </c>
      <c r="R27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290913623.90199995</v>
      </c>
      <c r="S27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290913623.90199995</v>
      </c>
      <c r="T27" s="16">
        <f t="shared" si="0"/>
        <v>0</v>
      </c>
      <c r="U27" s="16"/>
      <c r="V27" s="16">
        <f>PeriodicSnapshot[[#This Row],[10500]]+PeriodicSnapshot[[#This Row],[10600]]+PeriodicSnapshot[[#This Row],[10700]]</f>
        <v>72340290.568666741</v>
      </c>
      <c r="W27" s="11">
        <f>G27/$V27*$T27+PeriodicSnapshot[[#This Row],[10500]]</f>
        <v>9663651.6207230873</v>
      </c>
      <c r="X27" s="11">
        <f>H27/$V27*$T27+PeriodicSnapshot[[#This Row],[10600]]</f>
        <v>8038313.1522666458</v>
      </c>
      <c r="Y27" s="11">
        <f>I27/$V27*$T27+PeriodicSnapshot[[#This Row],[10700]]</f>
        <v>54638325.795677006</v>
      </c>
      <c r="Z27" s="50"/>
      <c r="AA27" s="50"/>
      <c r="AB27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290913623.90199995</v>
      </c>
      <c r="AC27" s="11">
        <f>SUM(PeriodicSnapshot[[#This Row],[20100]:[30300]])</f>
        <v>290913623.90199995</v>
      </c>
      <c r="AD27" s="16">
        <f t="shared" si="1"/>
        <v>0</v>
      </c>
      <c r="AE27" s="50"/>
      <c r="AF27" s="50"/>
    </row>
    <row r="28" spans="2:32" x14ac:dyDescent="0.55000000000000004">
      <c r="B28" s="48">
        <v>44136</v>
      </c>
      <c r="C28" s="66">
        <v>215277777.77777764</v>
      </c>
      <c r="D28" s="66">
        <v>1033333.333333332</v>
      </c>
      <c r="E28" s="66">
        <v>861111.11111111229</v>
      </c>
      <c r="F28" s="66">
        <v>0</v>
      </c>
      <c r="G28" s="66">
        <v>9617826.059212381</v>
      </c>
      <c r="H28" s="66">
        <v>8171024.7237565257</v>
      </c>
      <c r="I28" s="66">
        <v>59923684.866409034</v>
      </c>
      <c r="J28" s="66">
        <v>95869580</v>
      </c>
      <c r="K28" s="66">
        <v>10000000</v>
      </c>
      <c r="L28" s="66">
        <v>52523073.450799994</v>
      </c>
      <c r="M28" s="66">
        <v>106499</v>
      </c>
      <c r="N28" s="66">
        <v>131000000</v>
      </c>
      <c r="O28" s="66">
        <v>15237</v>
      </c>
      <c r="P28" s="66">
        <v>5370368.4208000004</v>
      </c>
      <c r="R28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294884757.87160003</v>
      </c>
      <c r="S28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294884757.87160003</v>
      </c>
      <c r="T28" s="16">
        <f t="shared" si="0"/>
        <v>0</v>
      </c>
      <c r="U28" s="16"/>
      <c r="V28" s="16">
        <f>PeriodicSnapshot[[#This Row],[10500]]+PeriodicSnapshot[[#This Row],[10600]]+PeriodicSnapshot[[#This Row],[10700]]</f>
        <v>77712535.649377942</v>
      </c>
      <c r="W28" s="11">
        <f>G28/$V28*$T28+PeriodicSnapshot[[#This Row],[10500]]</f>
        <v>9617826.059212381</v>
      </c>
      <c r="X28" s="11">
        <f>H28/$V28*$T28+PeriodicSnapshot[[#This Row],[10600]]</f>
        <v>8171024.7237565257</v>
      </c>
      <c r="Y28" s="11">
        <f>I28/$V28*$T28+PeriodicSnapshot[[#This Row],[10700]]</f>
        <v>59923684.866409034</v>
      </c>
      <c r="Z28" s="50"/>
      <c r="AA28" s="50"/>
      <c r="AB28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294884757.87160003</v>
      </c>
      <c r="AC28" s="11">
        <f>SUM(PeriodicSnapshot[[#This Row],[20100]:[30300]])</f>
        <v>294884757.87160003</v>
      </c>
      <c r="AD28" s="16">
        <f t="shared" si="1"/>
        <v>0</v>
      </c>
      <c r="AE28" s="50"/>
      <c r="AF28" s="50"/>
    </row>
    <row r="29" spans="2:32" x14ac:dyDescent="0.55000000000000004">
      <c r="B29" s="48">
        <v>44166</v>
      </c>
      <c r="C29" s="66">
        <v>213888888.88888875</v>
      </c>
      <c r="D29" s="66">
        <v>1026666.6666666653</v>
      </c>
      <c r="E29" s="66">
        <v>855555.55555555678</v>
      </c>
      <c r="F29" s="66">
        <v>0</v>
      </c>
      <c r="G29" s="66">
        <v>17865717.467158932</v>
      </c>
      <c r="H29" s="66">
        <v>15339968.374852164</v>
      </c>
      <c r="I29" s="66">
        <v>18563980.655577939</v>
      </c>
      <c r="J29" s="66">
        <v>95869580</v>
      </c>
      <c r="K29" s="66">
        <v>10000000</v>
      </c>
      <c r="L29" s="66">
        <v>54720648.187899992</v>
      </c>
      <c r="M29" s="66">
        <v>106499</v>
      </c>
      <c r="N29" s="66">
        <v>101000000</v>
      </c>
      <c r="O29" s="66">
        <v>15237</v>
      </c>
      <c r="P29" s="66">
        <v>5828813.4208000004</v>
      </c>
      <c r="R29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267540777.60869998</v>
      </c>
      <c r="S29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267540777.60870001</v>
      </c>
      <c r="T29" s="16">
        <f t="shared" si="0"/>
        <v>0</v>
      </c>
      <c r="U29" s="16"/>
      <c r="V29" s="16">
        <f>PeriodicSnapshot[[#This Row],[10500]]+PeriodicSnapshot[[#This Row],[10600]]+PeriodicSnapshot[[#This Row],[10700]]</f>
        <v>51769666.497589037</v>
      </c>
      <c r="W29" s="11">
        <f>G29/$V29*$T29+PeriodicSnapshot[[#This Row],[10500]]</f>
        <v>17865717.467158932</v>
      </c>
      <c r="X29" s="11">
        <f>H29/$V29*$T29+PeriodicSnapshot[[#This Row],[10600]]</f>
        <v>15339968.374852164</v>
      </c>
      <c r="Y29" s="11">
        <f>I29/$V29*$T29+PeriodicSnapshot[[#This Row],[10700]]</f>
        <v>18563980.655577939</v>
      </c>
      <c r="Z29" s="50"/>
      <c r="AA29" s="50"/>
      <c r="AB29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267540777.60869998</v>
      </c>
      <c r="AC29" s="11">
        <f>SUM(PeriodicSnapshot[[#This Row],[20100]:[30300]])</f>
        <v>267540777.60870001</v>
      </c>
      <c r="AD29" s="16">
        <f t="shared" si="1"/>
        <v>0</v>
      </c>
      <c r="AE29" s="50"/>
      <c r="AF29" s="50"/>
    </row>
    <row r="30" spans="2:32" x14ac:dyDescent="0.55000000000000004">
      <c r="B30" s="48">
        <v>44197</v>
      </c>
      <c r="C30" s="66">
        <v>212499999.99999985</v>
      </c>
      <c r="D30" s="66">
        <v>1019999.9999999987</v>
      </c>
      <c r="E30" s="66">
        <v>850000.00000000128</v>
      </c>
      <c r="F30" s="66">
        <v>0</v>
      </c>
      <c r="G30" s="66">
        <v>17609318.788780231</v>
      </c>
      <c r="H30" s="66">
        <v>13740326.147177191</v>
      </c>
      <c r="I30" s="66">
        <v>24858380.41634272</v>
      </c>
      <c r="J30" s="66">
        <v>95869580</v>
      </c>
      <c r="K30" s="66">
        <v>10000000</v>
      </c>
      <c r="L30" s="66">
        <v>57555223.931499995</v>
      </c>
      <c r="M30" s="66">
        <v>106499</v>
      </c>
      <c r="N30" s="66">
        <v>101000000</v>
      </c>
      <c r="O30" s="66">
        <v>15237</v>
      </c>
      <c r="P30" s="66">
        <v>6031485.4208000004</v>
      </c>
      <c r="R30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270578025.35229999</v>
      </c>
      <c r="S30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270578025.35229999</v>
      </c>
      <c r="T30" s="16">
        <f t="shared" si="0"/>
        <v>0</v>
      </c>
      <c r="U30" s="16"/>
      <c r="V30" s="16">
        <f>PeriodicSnapshot[[#This Row],[10500]]+PeriodicSnapshot[[#This Row],[10600]]+PeriodicSnapshot[[#This Row],[10700]]</f>
        <v>56208025.352300145</v>
      </c>
      <c r="W30" s="11">
        <f>G30/$V30*$T30+PeriodicSnapshot[[#This Row],[10500]]</f>
        <v>17609318.788780231</v>
      </c>
      <c r="X30" s="11">
        <f>H30/$V30*$T30+PeriodicSnapshot[[#This Row],[10600]]</f>
        <v>13740326.147177191</v>
      </c>
      <c r="Y30" s="11">
        <f>I30/$V30*$T30+PeriodicSnapshot[[#This Row],[10700]]</f>
        <v>24858380.41634272</v>
      </c>
      <c r="Z30" s="50"/>
      <c r="AA30" s="50"/>
      <c r="AB30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270578025.35229999</v>
      </c>
      <c r="AC30" s="11">
        <f>SUM(PeriodicSnapshot[[#This Row],[20100]:[30300]])</f>
        <v>270578025.35229999</v>
      </c>
      <c r="AD30" s="16">
        <f t="shared" si="1"/>
        <v>0</v>
      </c>
      <c r="AE30" s="50"/>
      <c r="AF30" s="50"/>
    </row>
    <row r="31" spans="2:32" x14ac:dyDescent="0.55000000000000004">
      <c r="B31" s="48">
        <v>44228</v>
      </c>
      <c r="C31" s="66">
        <v>211111111.11111096</v>
      </c>
      <c r="D31" s="66">
        <v>1013333.3333333321</v>
      </c>
      <c r="E31" s="66">
        <v>844444.44444444578</v>
      </c>
      <c r="F31" s="66">
        <v>0</v>
      </c>
      <c r="G31" s="66">
        <v>14615863.645330833</v>
      </c>
      <c r="H31" s="66">
        <v>12358247.433279142</v>
      </c>
      <c r="I31" s="66">
        <v>36422435.252901241</v>
      </c>
      <c r="J31" s="66">
        <v>95869580</v>
      </c>
      <c r="K31" s="66">
        <v>10000000</v>
      </c>
      <c r="L31" s="66">
        <v>63456342.79959999</v>
      </c>
      <c r="M31" s="66">
        <v>106499</v>
      </c>
      <c r="N31" s="66">
        <v>101000000</v>
      </c>
      <c r="O31" s="66">
        <v>15237</v>
      </c>
      <c r="P31" s="66">
        <v>5917776.4208000004</v>
      </c>
      <c r="R31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276365435.22039998</v>
      </c>
      <c r="S31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276365435.22039998</v>
      </c>
      <c r="T31" s="16">
        <f t="shared" si="0"/>
        <v>0</v>
      </c>
      <c r="U31" s="16"/>
      <c r="V31" s="16">
        <f>PeriodicSnapshot[[#This Row],[10500]]+PeriodicSnapshot[[#This Row],[10600]]+PeriodicSnapshot[[#This Row],[10700]]</f>
        <v>63396546.331511214</v>
      </c>
      <c r="W31" s="11">
        <f>G31/$V31*$T31+PeriodicSnapshot[[#This Row],[10500]]</f>
        <v>14615863.645330833</v>
      </c>
      <c r="X31" s="11">
        <f>H31/$V31*$T31+PeriodicSnapshot[[#This Row],[10600]]</f>
        <v>12358247.433279142</v>
      </c>
      <c r="Y31" s="11">
        <f>I31/$V31*$T31+PeriodicSnapshot[[#This Row],[10700]]</f>
        <v>36422435.252901241</v>
      </c>
      <c r="Z31" s="50"/>
      <c r="AA31" s="50"/>
      <c r="AB31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276365435.22039998</v>
      </c>
      <c r="AC31" s="11">
        <f>SUM(PeriodicSnapshot[[#This Row],[20100]:[30300]])</f>
        <v>276365435.22039998</v>
      </c>
      <c r="AD31" s="16">
        <f t="shared" si="1"/>
        <v>0</v>
      </c>
      <c r="AE31" s="50"/>
      <c r="AF31" s="50"/>
    </row>
    <row r="32" spans="2:32" x14ac:dyDescent="0.55000000000000004">
      <c r="B32" s="48">
        <v>44256</v>
      </c>
      <c r="C32" s="66">
        <v>209722222.22222206</v>
      </c>
      <c r="D32" s="66">
        <v>1006666.6666666655</v>
      </c>
      <c r="E32" s="66">
        <v>838888.88888889027</v>
      </c>
      <c r="F32" s="66">
        <v>0</v>
      </c>
      <c r="G32" s="66">
        <v>11708631.438162472</v>
      </c>
      <c r="H32" s="66">
        <v>10720345.797214681</v>
      </c>
      <c r="I32" s="66">
        <v>54125210.032822222</v>
      </c>
      <c r="J32" s="66">
        <v>95869580</v>
      </c>
      <c r="K32" s="66">
        <v>10000000</v>
      </c>
      <c r="L32" s="66">
        <v>74899699.625176996</v>
      </c>
      <c r="M32" s="66">
        <v>106499</v>
      </c>
      <c r="N32" s="66">
        <v>101000000</v>
      </c>
      <c r="O32" s="66">
        <v>15237</v>
      </c>
      <c r="P32" s="66">
        <v>6230949.4208000004</v>
      </c>
      <c r="R32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288121965.045977</v>
      </c>
      <c r="S32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288121965.045977</v>
      </c>
      <c r="T32" s="16">
        <f t="shared" si="0"/>
        <v>0</v>
      </c>
      <c r="U32" s="16"/>
      <c r="V32" s="16">
        <f>PeriodicSnapshot[[#This Row],[10500]]+PeriodicSnapshot[[#This Row],[10600]]+PeriodicSnapshot[[#This Row],[10700]]</f>
        <v>76554187.268199384</v>
      </c>
      <c r="W32" s="11">
        <f>G32/$V32*$T32+PeriodicSnapshot[[#This Row],[10500]]</f>
        <v>11708631.438162472</v>
      </c>
      <c r="X32" s="11">
        <f>H32/$V32*$T32+PeriodicSnapshot[[#This Row],[10600]]</f>
        <v>10720345.797214681</v>
      </c>
      <c r="Y32" s="11">
        <f>I32/$V32*$T32+PeriodicSnapshot[[#This Row],[10700]]</f>
        <v>54125210.032822222</v>
      </c>
      <c r="Z32" s="50"/>
      <c r="AA32" s="50"/>
      <c r="AB32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288121965.045977</v>
      </c>
      <c r="AC32" s="11">
        <f>SUM(PeriodicSnapshot[[#This Row],[20100]:[30300]])</f>
        <v>288121965.045977</v>
      </c>
      <c r="AD32" s="16">
        <f t="shared" si="1"/>
        <v>0</v>
      </c>
      <c r="AE32" s="50"/>
      <c r="AF32" s="50"/>
    </row>
    <row r="33" spans="2:32" x14ac:dyDescent="0.55000000000000004">
      <c r="B33" s="48">
        <v>44287</v>
      </c>
      <c r="C33" s="66">
        <v>208333333.33333316</v>
      </c>
      <c r="D33" s="66">
        <v>999999.99999999884</v>
      </c>
      <c r="E33" s="66">
        <v>833333.33333333477</v>
      </c>
      <c r="F33" s="66">
        <v>0</v>
      </c>
      <c r="G33" s="66">
        <v>11821729.63567947</v>
      </c>
      <c r="H33" s="66">
        <v>11242148.360107433</v>
      </c>
      <c r="I33" s="66">
        <v>57893285.646323577</v>
      </c>
      <c r="J33" s="66">
        <v>95869580</v>
      </c>
      <c r="K33" s="66">
        <v>10000000</v>
      </c>
      <c r="L33" s="66">
        <v>77500015.887976989</v>
      </c>
      <c r="M33" s="66">
        <v>106499</v>
      </c>
      <c r="N33" s="66">
        <v>101000000</v>
      </c>
      <c r="O33" s="66">
        <v>15237</v>
      </c>
      <c r="P33" s="66">
        <v>6632498.4208000004</v>
      </c>
      <c r="R33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291123830.30877697</v>
      </c>
      <c r="S33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291123830.30877697</v>
      </c>
      <c r="T33" s="16">
        <f t="shared" si="0"/>
        <v>0</v>
      </c>
      <c r="U33" s="16"/>
      <c r="V33" s="16">
        <f>PeriodicSnapshot[[#This Row],[10500]]+PeriodicSnapshot[[#This Row],[10600]]+PeriodicSnapshot[[#This Row],[10700]]</f>
        <v>80957163.642110482</v>
      </c>
      <c r="W33" s="11">
        <f>G33/$V33*$T33+PeriodicSnapshot[[#This Row],[10500]]</f>
        <v>11821729.63567947</v>
      </c>
      <c r="X33" s="11">
        <f>H33/$V33*$T33+PeriodicSnapshot[[#This Row],[10600]]</f>
        <v>11242148.360107433</v>
      </c>
      <c r="Y33" s="11">
        <f>I33/$V33*$T33+PeriodicSnapshot[[#This Row],[10700]]</f>
        <v>57893285.646323577</v>
      </c>
      <c r="Z33" s="50"/>
      <c r="AA33" s="50"/>
      <c r="AB33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291123830.30877697</v>
      </c>
      <c r="AC33" s="11">
        <f>SUM(PeriodicSnapshot[[#This Row],[20100]:[30300]])</f>
        <v>291123830.30877697</v>
      </c>
      <c r="AD33" s="16">
        <f t="shared" si="1"/>
        <v>0</v>
      </c>
      <c r="AE33" s="50"/>
      <c r="AF33" s="50"/>
    </row>
    <row r="34" spans="2:32" x14ac:dyDescent="0.55000000000000004">
      <c r="B34" s="48">
        <v>44317</v>
      </c>
      <c r="C34" s="66">
        <v>206944444.44444427</v>
      </c>
      <c r="D34" s="66">
        <v>993333.33333333221</v>
      </c>
      <c r="E34" s="66">
        <v>827777.77777777927</v>
      </c>
      <c r="F34" s="66">
        <v>0</v>
      </c>
      <c r="G34" s="66">
        <v>11047305.203850403</v>
      </c>
      <c r="H34" s="66">
        <v>11368565.898592502</v>
      </c>
      <c r="I34" s="66">
        <v>64293048.261878617</v>
      </c>
      <c r="J34" s="66">
        <v>95869580</v>
      </c>
      <c r="K34" s="66">
        <v>10000000</v>
      </c>
      <c r="L34" s="66">
        <v>81935279.499076992</v>
      </c>
      <c r="M34" s="66">
        <v>106499</v>
      </c>
      <c r="N34" s="66">
        <v>101000000</v>
      </c>
      <c r="O34" s="66">
        <v>15237</v>
      </c>
      <c r="P34" s="66">
        <v>6547879.4208000004</v>
      </c>
      <c r="R34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295474474.91987693</v>
      </c>
      <c r="S34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295474474.91987693</v>
      </c>
      <c r="T34" s="16">
        <f t="shared" si="0"/>
        <v>0</v>
      </c>
      <c r="U34" s="16"/>
      <c r="V34" s="16">
        <f>PeriodicSnapshot[[#This Row],[10500]]+PeriodicSnapshot[[#This Row],[10600]]+PeriodicSnapshot[[#This Row],[10700]]</f>
        <v>86708919.36432153</v>
      </c>
      <c r="W34" s="11">
        <f>G34/$V34*$T34+PeriodicSnapshot[[#This Row],[10500]]</f>
        <v>11047305.203850403</v>
      </c>
      <c r="X34" s="11">
        <f>H34/$V34*$T34+PeriodicSnapshot[[#This Row],[10600]]</f>
        <v>11368565.898592502</v>
      </c>
      <c r="Y34" s="11">
        <f>I34/$V34*$T34+PeriodicSnapshot[[#This Row],[10700]]</f>
        <v>64293048.261878617</v>
      </c>
      <c r="Z34" s="50"/>
      <c r="AA34" s="50"/>
      <c r="AB34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295474474.91987693</v>
      </c>
      <c r="AC34" s="11">
        <f>SUM(PeriodicSnapshot[[#This Row],[20100]:[30300]])</f>
        <v>295474474.91987693</v>
      </c>
      <c r="AD34" s="16">
        <f t="shared" si="1"/>
        <v>0</v>
      </c>
      <c r="AE34" s="50"/>
      <c r="AF34" s="50"/>
    </row>
    <row r="35" spans="2:32" x14ac:dyDescent="0.55000000000000004">
      <c r="B35" s="48">
        <v>44348</v>
      </c>
      <c r="C35" s="66">
        <v>205555555.55555537</v>
      </c>
      <c r="D35" s="66">
        <v>986666.66666666558</v>
      </c>
      <c r="E35" s="66">
        <v>822222.22222222376</v>
      </c>
      <c r="F35" s="66">
        <v>0</v>
      </c>
      <c r="G35" s="66">
        <v>11066529.492676981</v>
      </c>
      <c r="H35" s="66">
        <v>11278511.729855347</v>
      </c>
      <c r="I35" s="66">
        <v>70242725.328400359</v>
      </c>
      <c r="J35" s="66">
        <v>95869580</v>
      </c>
      <c r="K35" s="66">
        <v>10000000</v>
      </c>
      <c r="L35" s="66">
        <v>86273837.574576989</v>
      </c>
      <c r="M35" s="66">
        <v>106499</v>
      </c>
      <c r="N35" s="66">
        <v>101000000</v>
      </c>
      <c r="O35" s="66">
        <v>15237</v>
      </c>
      <c r="P35" s="66">
        <v>6687057.4208000004</v>
      </c>
      <c r="R35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299952210.99537694</v>
      </c>
      <c r="S35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299952210.99537694</v>
      </c>
      <c r="T35" s="16">
        <f t="shared" si="0"/>
        <v>0</v>
      </c>
      <c r="U35" s="16"/>
      <c r="V35" s="16">
        <f>PeriodicSnapshot[[#This Row],[10500]]+PeriodicSnapshot[[#This Row],[10600]]+PeriodicSnapshot[[#This Row],[10700]]</f>
        <v>92587766.550932691</v>
      </c>
      <c r="W35" s="11">
        <f>G35/$V35*$T35+PeriodicSnapshot[[#This Row],[10500]]</f>
        <v>11066529.492676981</v>
      </c>
      <c r="X35" s="11">
        <f>H35/$V35*$T35+PeriodicSnapshot[[#This Row],[10600]]</f>
        <v>11278511.729855347</v>
      </c>
      <c r="Y35" s="11">
        <f>I35/$V35*$T35+PeriodicSnapshot[[#This Row],[10700]]</f>
        <v>70242725.328400359</v>
      </c>
      <c r="Z35" s="50"/>
      <c r="AA35" s="50"/>
      <c r="AB35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299952210.99537694</v>
      </c>
      <c r="AC35" s="11">
        <f>SUM(PeriodicSnapshot[[#This Row],[20100]:[30300]])</f>
        <v>299952210.99537694</v>
      </c>
      <c r="AD35" s="16">
        <f t="shared" si="1"/>
        <v>0</v>
      </c>
      <c r="AE35" s="50"/>
      <c r="AF35" s="50"/>
    </row>
    <row r="36" spans="2:32" x14ac:dyDescent="0.55000000000000004">
      <c r="B36" s="48">
        <v>44378</v>
      </c>
      <c r="C36" s="66">
        <v>204166666.66666648</v>
      </c>
      <c r="D36" s="66">
        <v>979999.99999999895</v>
      </c>
      <c r="E36" s="66">
        <v>816666.66666666826</v>
      </c>
      <c r="F36" s="66">
        <v>0</v>
      </c>
      <c r="G36" s="66">
        <v>11827088.173091793</v>
      </c>
      <c r="H36" s="66">
        <v>11137691.73234744</v>
      </c>
      <c r="I36" s="66">
        <v>72508707.51910463</v>
      </c>
      <c r="J36" s="66">
        <v>95869580</v>
      </c>
      <c r="K36" s="66">
        <v>10000000</v>
      </c>
      <c r="L36" s="66">
        <v>87617501.337076992</v>
      </c>
      <c r="M36" s="66">
        <v>106499</v>
      </c>
      <c r="N36" s="66">
        <v>101000000</v>
      </c>
      <c r="O36" s="66">
        <v>15237</v>
      </c>
      <c r="P36" s="66">
        <v>6828003.4208000004</v>
      </c>
      <c r="R36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301436820.75787699</v>
      </c>
      <c r="S36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301436820.75787699</v>
      </c>
      <c r="T36" s="16">
        <f t="shared" si="0"/>
        <v>0</v>
      </c>
      <c r="U36" s="16"/>
      <c r="V36" s="16">
        <f>PeriodicSnapshot[[#This Row],[10500]]+PeriodicSnapshot[[#This Row],[10600]]+PeriodicSnapshot[[#This Row],[10700]]</f>
        <v>95473487.424543858</v>
      </c>
      <c r="W36" s="11">
        <f>G36/$V36*$T36+PeriodicSnapshot[[#This Row],[10500]]</f>
        <v>11827088.173091793</v>
      </c>
      <c r="X36" s="11">
        <f>H36/$V36*$T36+PeriodicSnapshot[[#This Row],[10600]]</f>
        <v>11137691.73234744</v>
      </c>
      <c r="Y36" s="11">
        <f>I36/$V36*$T36+PeriodicSnapshot[[#This Row],[10700]]</f>
        <v>72508707.51910463</v>
      </c>
      <c r="Z36" s="50"/>
      <c r="AA36" s="50"/>
      <c r="AB36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301436820.75787699</v>
      </c>
      <c r="AC36" s="11">
        <f>SUM(PeriodicSnapshot[[#This Row],[20100]:[30300]])</f>
        <v>301436820.75787699</v>
      </c>
      <c r="AD36" s="16">
        <f t="shared" si="1"/>
        <v>0</v>
      </c>
      <c r="AE36" s="50"/>
      <c r="AF36" s="50"/>
    </row>
    <row r="37" spans="2:32" x14ac:dyDescent="0.55000000000000004">
      <c r="B37" s="48">
        <v>44409</v>
      </c>
      <c r="C37" s="66">
        <v>202777777.77777758</v>
      </c>
      <c r="D37" s="66">
        <v>973333.33333333232</v>
      </c>
      <c r="E37" s="66">
        <v>811111.11111111275</v>
      </c>
      <c r="F37" s="66">
        <v>0</v>
      </c>
      <c r="G37" s="66">
        <v>11553599.105388865</v>
      </c>
      <c r="H37" s="66">
        <v>10980679.123045715</v>
      </c>
      <c r="I37" s="66">
        <v>77548363.824420393</v>
      </c>
      <c r="J37" s="66">
        <v>95869580</v>
      </c>
      <c r="K37" s="66">
        <v>10000000</v>
      </c>
      <c r="L37" s="66">
        <v>90544544.854276985</v>
      </c>
      <c r="M37" s="66">
        <v>106499</v>
      </c>
      <c r="N37" s="66">
        <v>101000000</v>
      </c>
      <c r="O37" s="66">
        <v>15237</v>
      </c>
      <c r="P37" s="66">
        <v>7109003.4208000004</v>
      </c>
      <c r="R37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304644864.27507699</v>
      </c>
      <c r="S37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304644864.27507699</v>
      </c>
      <c r="T37" s="16">
        <f t="shared" si="0"/>
        <v>0</v>
      </c>
      <c r="U37" s="16"/>
      <c r="V37" s="16">
        <f>PeriodicSnapshot[[#This Row],[10500]]+PeriodicSnapshot[[#This Row],[10600]]+PeriodicSnapshot[[#This Row],[10700]]</f>
        <v>100082642.05285497</v>
      </c>
      <c r="W37" s="11">
        <f>G37/$V37*$T37+PeriodicSnapshot[[#This Row],[10500]]</f>
        <v>11553599.105388865</v>
      </c>
      <c r="X37" s="11">
        <f>H37/$V37*$T37+PeriodicSnapshot[[#This Row],[10600]]</f>
        <v>10980679.123045715</v>
      </c>
      <c r="Y37" s="11">
        <f>I37/$V37*$T37+PeriodicSnapshot[[#This Row],[10700]]</f>
        <v>77548363.824420393</v>
      </c>
      <c r="Z37" s="50"/>
      <c r="AA37" s="50"/>
      <c r="AB37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304644864.27507699</v>
      </c>
      <c r="AC37" s="11">
        <f>SUM(PeriodicSnapshot[[#This Row],[20100]:[30300]])</f>
        <v>304644864.27507699</v>
      </c>
      <c r="AD37" s="16">
        <f t="shared" si="1"/>
        <v>0</v>
      </c>
      <c r="AE37" s="50"/>
      <c r="AF37" s="50"/>
    </row>
    <row r="38" spans="2:32" x14ac:dyDescent="0.55000000000000004">
      <c r="B38" s="48">
        <v>44440</v>
      </c>
      <c r="C38" s="66">
        <v>201388888.88888869</v>
      </c>
      <c r="D38" s="66">
        <v>966666.6666666657</v>
      </c>
      <c r="E38" s="66">
        <v>805555.55555555725</v>
      </c>
      <c r="F38" s="66">
        <v>0</v>
      </c>
      <c r="G38" s="66">
        <v>11169053.738821477</v>
      </c>
      <c r="H38" s="66">
        <v>11223178.743720349</v>
      </c>
      <c r="I38" s="66">
        <v>81940691.661824256</v>
      </c>
      <c r="J38" s="66">
        <v>95869580</v>
      </c>
      <c r="K38" s="66">
        <v>10000000</v>
      </c>
      <c r="L38" s="66">
        <v>93425389.834676981</v>
      </c>
      <c r="M38" s="66">
        <v>106499</v>
      </c>
      <c r="N38" s="66">
        <v>101000000</v>
      </c>
      <c r="O38" s="66">
        <v>15237</v>
      </c>
      <c r="P38" s="66">
        <v>7077329.4208000004</v>
      </c>
      <c r="R38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307494035.25547695</v>
      </c>
      <c r="S38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307494035.25547695</v>
      </c>
      <c r="T38" s="16">
        <f t="shared" si="0"/>
        <v>0</v>
      </c>
      <c r="U38" s="16"/>
      <c r="V38" s="16">
        <f>PeriodicSnapshot[[#This Row],[10500]]+PeriodicSnapshot[[#This Row],[10600]]+PeriodicSnapshot[[#This Row],[10700]]</f>
        <v>104332924.14436609</v>
      </c>
      <c r="W38" s="11">
        <f>G38/$V38*$T38+PeriodicSnapshot[[#This Row],[10500]]</f>
        <v>11169053.738821477</v>
      </c>
      <c r="X38" s="11">
        <f>H38/$V38*$T38+PeriodicSnapshot[[#This Row],[10600]]</f>
        <v>11223178.743720349</v>
      </c>
      <c r="Y38" s="11">
        <f>I38/$V38*$T38+PeriodicSnapshot[[#This Row],[10700]]</f>
        <v>81940691.661824256</v>
      </c>
      <c r="Z38" s="50"/>
      <c r="AA38" s="50"/>
      <c r="AB38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307494035.25547695</v>
      </c>
      <c r="AC38" s="11">
        <f>SUM(PeriodicSnapshot[[#This Row],[20100]:[30300]])</f>
        <v>307494035.25547695</v>
      </c>
      <c r="AD38" s="16">
        <f t="shared" si="1"/>
        <v>0</v>
      </c>
      <c r="AE38" s="50"/>
      <c r="AF38" s="50"/>
    </row>
    <row r="39" spans="2:32" x14ac:dyDescent="0.55000000000000004">
      <c r="B39" s="48">
        <v>44470</v>
      </c>
      <c r="C39" s="66">
        <v>199999999.99999979</v>
      </c>
      <c r="D39" s="66">
        <v>959999.99999999907</v>
      </c>
      <c r="E39" s="66">
        <v>800000.00000000175</v>
      </c>
      <c r="F39" s="66">
        <v>0</v>
      </c>
      <c r="G39" s="66">
        <v>11088405.773686655</v>
      </c>
      <c r="H39" s="66">
        <v>11191393.197752878</v>
      </c>
      <c r="I39" s="66">
        <v>85818002.074737698</v>
      </c>
      <c r="J39" s="66">
        <v>95869580</v>
      </c>
      <c r="K39" s="66">
        <v>10000000</v>
      </c>
      <c r="L39" s="66">
        <v>95794236.625376984</v>
      </c>
      <c r="M39" s="66">
        <v>106499</v>
      </c>
      <c r="N39" s="66">
        <v>101000000</v>
      </c>
      <c r="O39" s="66">
        <v>15237</v>
      </c>
      <c r="P39" s="66">
        <v>7072248.4208000004</v>
      </c>
      <c r="R39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309857801.04617703</v>
      </c>
      <c r="S39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309857801.04617703</v>
      </c>
      <c r="T39" s="16">
        <f t="shared" si="0"/>
        <v>0</v>
      </c>
      <c r="U39" s="16"/>
      <c r="V39" s="16">
        <f>PeriodicSnapshot[[#This Row],[10500]]+PeriodicSnapshot[[#This Row],[10600]]+PeriodicSnapshot[[#This Row],[10700]]</f>
        <v>108097801.04617724</v>
      </c>
      <c r="W39" s="11">
        <f>G39/$V39*$T39+PeriodicSnapshot[[#This Row],[10500]]</f>
        <v>11088405.773686655</v>
      </c>
      <c r="X39" s="11">
        <f>H39/$V39*$T39+PeriodicSnapshot[[#This Row],[10600]]</f>
        <v>11191393.197752878</v>
      </c>
      <c r="Y39" s="11">
        <f>I39/$V39*$T39+PeriodicSnapshot[[#This Row],[10700]]</f>
        <v>85818002.074737698</v>
      </c>
      <c r="Z39" s="50"/>
      <c r="AA39" s="50"/>
      <c r="AB39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309857801.04617703</v>
      </c>
      <c r="AC39" s="11">
        <f>SUM(PeriodicSnapshot[[#This Row],[20100]:[30300]])</f>
        <v>309857801.04617703</v>
      </c>
      <c r="AD39" s="16">
        <f t="shared" si="1"/>
        <v>0</v>
      </c>
      <c r="AE39" s="50"/>
      <c r="AF39" s="50"/>
    </row>
    <row r="40" spans="2:32" x14ac:dyDescent="0.55000000000000004">
      <c r="B40" s="48">
        <v>44501</v>
      </c>
      <c r="C40" s="66">
        <v>198611111.1111109</v>
      </c>
      <c r="D40" s="66">
        <v>953333.33333333244</v>
      </c>
      <c r="E40" s="66">
        <v>794444.44444444624</v>
      </c>
      <c r="F40" s="66">
        <v>0</v>
      </c>
      <c r="G40" s="66">
        <v>11762578.078050949</v>
      </c>
      <c r="H40" s="66">
        <v>11017154.181818727</v>
      </c>
      <c r="I40" s="66">
        <v>91231056.624818608</v>
      </c>
      <c r="J40" s="66">
        <v>95869580</v>
      </c>
      <c r="K40" s="66">
        <v>10000000</v>
      </c>
      <c r="L40" s="66">
        <v>99879353.352776989</v>
      </c>
      <c r="M40" s="66">
        <v>106499</v>
      </c>
      <c r="N40" s="66">
        <v>101000000</v>
      </c>
      <c r="O40" s="66">
        <v>15237</v>
      </c>
      <c r="P40" s="66">
        <v>7499008.4208000004</v>
      </c>
      <c r="R40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314369677.77357697</v>
      </c>
      <c r="S40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314369677.77357697</v>
      </c>
      <c r="T40" s="16">
        <f t="shared" si="0"/>
        <v>0</v>
      </c>
      <c r="U40" s="16"/>
      <c r="V40" s="16">
        <f>PeriodicSnapshot[[#This Row],[10500]]+PeriodicSnapshot[[#This Row],[10600]]+PeriodicSnapshot[[#This Row],[10700]]</f>
        <v>114010788.88468829</v>
      </c>
      <c r="W40" s="11">
        <f>G40/$V40*$T40+PeriodicSnapshot[[#This Row],[10500]]</f>
        <v>11762578.078050949</v>
      </c>
      <c r="X40" s="11">
        <f>H40/$V40*$T40+PeriodicSnapshot[[#This Row],[10600]]</f>
        <v>11017154.181818727</v>
      </c>
      <c r="Y40" s="11">
        <f>I40/$V40*$T40+PeriodicSnapshot[[#This Row],[10700]]</f>
        <v>91231056.624818608</v>
      </c>
      <c r="Z40" s="50"/>
      <c r="AA40" s="50"/>
      <c r="AB40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314369677.77357697</v>
      </c>
      <c r="AC40" s="11">
        <f>SUM(PeriodicSnapshot[[#This Row],[20100]:[30300]])</f>
        <v>314369677.77357697</v>
      </c>
      <c r="AD40" s="16">
        <f t="shared" si="1"/>
        <v>0</v>
      </c>
      <c r="AE40" s="50"/>
      <c r="AF40" s="50"/>
    </row>
    <row r="41" spans="2:32" x14ac:dyDescent="0.55000000000000004">
      <c r="B41" s="48">
        <v>44531</v>
      </c>
      <c r="C41" s="66">
        <v>197222222.222222</v>
      </c>
      <c r="D41" s="66">
        <v>946666.66666666581</v>
      </c>
      <c r="E41" s="66">
        <v>788888.88888889074</v>
      </c>
      <c r="F41" s="66">
        <v>0</v>
      </c>
      <c r="G41" s="66">
        <v>22255706.084156308</v>
      </c>
      <c r="H41" s="66">
        <v>18892316.930007964</v>
      </c>
      <c r="I41" s="66">
        <v>36033586.622535169</v>
      </c>
      <c r="J41" s="66">
        <v>95869580</v>
      </c>
      <c r="K41" s="66">
        <v>10000000</v>
      </c>
      <c r="L41" s="66">
        <v>103828199.99367699</v>
      </c>
      <c r="M41" s="66">
        <v>106499</v>
      </c>
      <c r="N41" s="66">
        <v>59000000</v>
      </c>
      <c r="O41" s="66">
        <v>15237</v>
      </c>
      <c r="P41" s="66">
        <v>7319871.4208000004</v>
      </c>
      <c r="R41" s="16">
        <f>PeriodicSnapshot[[#This Row],[10100]]+PeriodicSnapshot[[#This Row],[10200]]+PeriodicSnapshot[[#This Row],[10300]]+PeriodicSnapshot[[#This Row],[10400]]+PeriodicSnapshot[[#This Row],[10500]]+PeriodicSnapshot[[#This Row],[10600]]+PeriodicSnapshot[[#This Row],[10700]]</f>
        <v>276139387.41447699</v>
      </c>
      <c r="S41" s="16">
        <f>PeriodicSnapshot[[#This Row],[20100]]+PeriodicSnapshot[[#This Row],[20200]]+PeriodicSnapshot[[#This Row],[20201]]+PeriodicSnapshot[[#This Row],[20300]]+PeriodicSnapshot[[#This Row],[30100]]+PeriodicSnapshot[[#This Row],[30200]]+PeriodicSnapshot[[#This Row],[30300]]</f>
        <v>276139387.41447699</v>
      </c>
      <c r="T41" s="16">
        <f t="shared" si="0"/>
        <v>0</v>
      </c>
      <c r="U41" s="16"/>
      <c r="V41" s="16">
        <f>PeriodicSnapshot[[#This Row],[10500]]+PeriodicSnapshot[[#This Row],[10600]]+PeriodicSnapshot[[#This Row],[10700]]</f>
        <v>77181609.636699438</v>
      </c>
      <c r="W41" s="11">
        <f>G41/$V41*$T41+PeriodicSnapshot[[#This Row],[10500]]</f>
        <v>22255706.084156308</v>
      </c>
      <c r="X41" s="11">
        <f>H41/$V41*$T41+PeriodicSnapshot[[#This Row],[10600]]</f>
        <v>18892316.930007964</v>
      </c>
      <c r="Y41" s="11">
        <f>I41/$V41*$T41+PeriodicSnapshot[[#This Row],[10700]]</f>
        <v>36033586.622535169</v>
      </c>
      <c r="Z41" s="50"/>
      <c r="AA41" s="50"/>
      <c r="AB41" s="11">
        <f>PeriodicSnapshot[[#This Row],[10100]]+PeriodicSnapshot[[#This Row],[10200]]+PeriodicSnapshot[[#This Row],[10300]]+PeriodicSnapshot[[#This Row],[10500]]+PeriodicSnapshot[[#This Row],[10600]]+PeriodicSnapshot[[#This Row],[10700]]+PeriodicSnapshot[[#This Row],[10400]]</f>
        <v>276139387.41447699</v>
      </c>
      <c r="AC41" s="11">
        <f>SUM(PeriodicSnapshot[[#This Row],[20100]:[30300]])</f>
        <v>276139387.41447699</v>
      </c>
      <c r="AD41" s="16">
        <f t="shared" si="1"/>
        <v>0</v>
      </c>
      <c r="AE41" s="50"/>
      <c r="AF41" s="50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14A55B-3344-42E8-8017-C2BECF183C95}">
  <sheetPr>
    <tabColor theme="9" tint="0.39997558519241921"/>
  </sheetPr>
  <dimension ref="A1:P1827"/>
  <sheetViews>
    <sheetView workbookViewId="0">
      <selection activeCell="F30" sqref="F30"/>
    </sheetView>
  </sheetViews>
  <sheetFormatPr defaultRowHeight="14.4" x14ac:dyDescent="0.55000000000000004"/>
  <cols>
    <col min="1" max="1" width="10.68359375" bestFit="1" customWidth="1"/>
    <col min="2" max="2" width="7.26171875" bestFit="1" customWidth="1"/>
    <col min="3" max="3" width="15" style="9" bestFit="1" customWidth="1"/>
    <col min="4" max="4" width="10.15625" style="9" bestFit="1" customWidth="1"/>
    <col min="5" max="5" width="9.26171875" bestFit="1" customWidth="1"/>
    <col min="6" max="6" width="14.83984375" bestFit="1" customWidth="1"/>
    <col min="7" max="7" width="17.83984375" style="9" bestFit="1" customWidth="1"/>
    <col min="8" max="8" width="19.68359375" style="9" bestFit="1" customWidth="1"/>
    <col min="9" max="9" width="16.578125" bestFit="1" customWidth="1"/>
    <col min="10" max="10" width="17.41796875" bestFit="1" customWidth="1"/>
    <col min="11" max="11" width="14.41796875" bestFit="1" customWidth="1"/>
    <col min="12" max="12" width="12" bestFit="1" customWidth="1"/>
    <col min="13" max="13" width="12.83984375" bestFit="1" customWidth="1"/>
    <col min="14" max="14" width="10" bestFit="1" customWidth="1"/>
    <col min="15" max="15" width="10.68359375" customWidth="1"/>
    <col min="16" max="16" width="18" customWidth="1"/>
  </cols>
  <sheetData>
    <row r="1" spans="1:16" s="63" customFormat="1" ht="48" customHeight="1" x14ac:dyDescent="0.55000000000000004">
      <c r="A1" s="63" t="s">
        <v>19</v>
      </c>
      <c r="B1" s="63" t="s">
        <v>25</v>
      </c>
      <c r="C1" s="63" t="s">
        <v>30</v>
      </c>
      <c r="D1" s="63" t="s">
        <v>103</v>
      </c>
      <c r="E1" s="63" t="s">
        <v>26</v>
      </c>
      <c r="F1" s="63" t="s">
        <v>27</v>
      </c>
      <c r="G1" s="63" t="s">
        <v>154</v>
      </c>
      <c r="H1" s="63" t="s">
        <v>153</v>
      </c>
      <c r="I1" s="63" t="s">
        <v>43</v>
      </c>
      <c r="J1" s="63" t="s">
        <v>44</v>
      </c>
      <c r="K1" s="63" t="s">
        <v>45</v>
      </c>
      <c r="L1" s="63" t="s">
        <v>149</v>
      </c>
      <c r="M1" s="63" t="s">
        <v>150</v>
      </c>
      <c r="N1" s="63" t="s">
        <v>151</v>
      </c>
      <c r="O1" s="63" t="s">
        <v>156</v>
      </c>
      <c r="P1" s="63" t="s">
        <v>157</v>
      </c>
    </row>
    <row r="2" spans="1:16" x14ac:dyDescent="0.55000000000000004">
      <c r="A2" s="10">
        <v>42736</v>
      </c>
      <c r="B2">
        <f>YEAR(A2)</f>
        <v>2017</v>
      </c>
      <c r="C2" s="9" t="s">
        <v>31</v>
      </c>
      <c r="D2" s="9" t="s">
        <v>60</v>
      </c>
      <c r="E2">
        <f>MONTH(A2)</f>
        <v>1</v>
      </c>
      <c r="F2" t="str">
        <f>B2&amp;" - " &amp;E2</f>
        <v>2017 - 1</v>
      </c>
      <c r="G2" s="9" t="str">
        <f>Date[[#This Row],[Year]]&amp;IF(Date[[#This Row],[Month]]&lt;10,"0"&amp;Date[[#This Row],[Month]],Date[[#This Row],[Month]])</f>
        <v>201701</v>
      </c>
      <c r="H2" s="9" t="str">
        <f>Date[[#This Row],[Year]]&amp;" "&amp;Date[[#This Row],[Month Name]]</f>
        <v>2017 Jan</v>
      </c>
      <c r="I2" t="str">
        <f>IF(AND(Date[[#This Row],[Month]]=5,Date[[#This Row],[Year]]=2021),"True","False")</f>
        <v>False</v>
      </c>
      <c r="J2" t="str">
        <f>IF(AND(Date[[#This Row],[Month]]&lt;=5,Date[[#This Row],[Month]]&gt;=4,Date[[#This Row],[Year]]=2021),"True","False")</f>
        <v>False</v>
      </c>
      <c r="K2" t="str">
        <f>IF(Date[[#This Row],[Year]]=2021,"True","False")</f>
        <v>False</v>
      </c>
      <c r="L2" s="60" t="s">
        <v>123</v>
      </c>
      <c r="M2" s="60" t="s">
        <v>123</v>
      </c>
      <c r="N2" s="60" t="s">
        <v>123</v>
      </c>
      <c r="O2" s="60" t="s">
        <v>123</v>
      </c>
      <c r="P2" s="60" t="s">
        <v>123</v>
      </c>
    </row>
    <row r="3" spans="1:16" x14ac:dyDescent="0.55000000000000004">
      <c r="A3" s="10">
        <v>42737</v>
      </c>
      <c r="B3" s="9">
        <f t="shared" ref="B3:B66" si="0">YEAR(A3)</f>
        <v>2017</v>
      </c>
      <c r="C3" s="9" t="s">
        <v>31</v>
      </c>
      <c r="D3" s="9" t="s">
        <v>60</v>
      </c>
      <c r="E3" s="9">
        <f t="shared" ref="E3:E66" si="1">MONTH(A3)</f>
        <v>1</v>
      </c>
      <c r="F3" s="9" t="str">
        <f t="shared" ref="F3:F66" si="2">B3&amp;" - " &amp;E3</f>
        <v>2017 - 1</v>
      </c>
      <c r="G3" s="9" t="str">
        <f>Date[[#This Row],[Year]]&amp;IF(Date[[#This Row],[Month]]&lt;10,"0"&amp;Date[[#This Row],[Month]],Date[[#This Row],[Month]])</f>
        <v>201701</v>
      </c>
      <c r="H3" s="9" t="str">
        <f>Date[[#This Row],[Year]]&amp;" "&amp;Date[[#This Row],[Month Name]]</f>
        <v>2017 Jan</v>
      </c>
      <c r="I3" t="str">
        <f>IF(AND(Date[[#This Row],[Month]]=5,Date[[#This Row],[Year]]=2021),"True","False")</f>
        <v>False</v>
      </c>
      <c r="J3" t="str">
        <f>IF(AND(Date[[#This Row],[Month]]&lt;=5,Date[[#This Row],[Month]]&gt;=4,Date[[#This Row],[Year]]=2021),"True","False")</f>
        <v>False</v>
      </c>
      <c r="K3" t="str">
        <f>IF(Date[[#This Row],[Year]]=2021,"True","False")</f>
        <v>False</v>
      </c>
      <c r="L3" s="60" t="s">
        <v>123</v>
      </c>
      <c r="M3" s="60" t="s">
        <v>123</v>
      </c>
      <c r="N3" s="60" t="s">
        <v>123</v>
      </c>
      <c r="O3" s="60" t="s">
        <v>123</v>
      </c>
      <c r="P3" s="60" t="s">
        <v>123</v>
      </c>
    </row>
    <row r="4" spans="1:16" x14ac:dyDescent="0.55000000000000004">
      <c r="A4" s="10">
        <v>42738</v>
      </c>
      <c r="B4" s="9">
        <f t="shared" si="0"/>
        <v>2017</v>
      </c>
      <c r="C4" s="9" t="s">
        <v>31</v>
      </c>
      <c r="D4" s="9" t="s">
        <v>60</v>
      </c>
      <c r="E4" s="9">
        <f t="shared" si="1"/>
        <v>1</v>
      </c>
      <c r="F4" s="9" t="str">
        <f t="shared" si="2"/>
        <v>2017 - 1</v>
      </c>
      <c r="G4" s="9" t="str">
        <f>Date[[#This Row],[Year]]&amp;IF(Date[[#This Row],[Month]]&lt;10,"0"&amp;Date[[#This Row],[Month]],Date[[#This Row],[Month]])</f>
        <v>201701</v>
      </c>
      <c r="H4" s="9" t="str">
        <f>Date[[#This Row],[Year]]&amp;" "&amp;Date[[#This Row],[Month Name]]</f>
        <v>2017 Jan</v>
      </c>
      <c r="I4" t="str">
        <f>IF(AND(Date[[#This Row],[Month]]=5,Date[[#This Row],[Year]]=2021),"True","False")</f>
        <v>False</v>
      </c>
      <c r="J4" t="str">
        <f>IF(AND(Date[[#This Row],[Month]]&lt;=5,Date[[#This Row],[Month]]&gt;=4,Date[[#This Row],[Year]]=2021),"True","False")</f>
        <v>False</v>
      </c>
      <c r="K4" t="str">
        <f>IF(Date[[#This Row],[Year]]=2021,"True","False")</f>
        <v>False</v>
      </c>
      <c r="L4" s="60" t="s">
        <v>123</v>
      </c>
      <c r="M4" s="60" t="s">
        <v>123</v>
      </c>
      <c r="N4" s="60" t="s">
        <v>123</v>
      </c>
      <c r="O4" s="60" t="s">
        <v>123</v>
      </c>
      <c r="P4" s="60" t="s">
        <v>123</v>
      </c>
    </row>
    <row r="5" spans="1:16" x14ac:dyDescent="0.55000000000000004">
      <c r="A5" s="10">
        <v>42739</v>
      </c>
      <c r="B5" s="9">
        <f t="shared" si="0"/>
        <v>2017</v>
      </c>
      <c r="C5" s="9" t="s">
        <v>31</v>
      </c>
      <c r="D5" s="9" t="s">
        <v>60</v>
      </c>
      <c r="E5" s="9">
        <f t="shared" si="1"/>
        <v>1</v>
      </c>
      <c r="F5" s="9" t="str">
        <f t="shared" si="2"/>
        <v>2017 - 1</v>
      </c>
      <c r="G5" s="9" t="str">
        <f>Date[[#This Row],[Year]]&amp;IF(Date[[#This Row],[Month]]&lt;10,"0"&amp;Date[[#This Row],[Month]],Date[[#This Row],[Month]])</f>
        <v>201701</v>
      </c>
      <c r="H5" s="9" t="str">
        <f>Date[[#This Row],[Year]]&amp;" "&amp;Date[[#This Row],[Month Name]]</f>
        <v>2017 Jan</v>
      </c>
      <c r="I5" t="str">
        <f>IF(AND(Date[[#This Row],[Month]]=5,Date[[#This Row],[Year]]=2021),"True","False")</f>
        <v>False</v>
      </c>
      <c r="J5" t="str">
        <f>IF(AND(Date[[#This Row],[Month]]&lt;=5,Date[[#This Row],[Month]]&gt;=4,Date[[#This Row],[Year]]=2021),"True","False")</f>
        <v>False</v>
      </c>
      <c r="K5" t="str">
        <f>IF(Date[[#This Row],[Year]]=2021,"True","False")</f>
        <v>False</v>
      </c>
      <c r="L5" s="60" t="s">
        <v>123</v>
      </c>
      <c r="M5" s="60" t="s">
        <v>123</v>
      </c>
      <c r="N5" s="60" t="s">
        <v>123</v>
      </c>
      <c r="O5" s="60" t="s">
        <v>123</v>
      </c>
      <c r="P5" s="60" t="s">
        <v>123</v>
      </c>
    </row>
    <row r="6" spans="1:16" x14ac:dyDescent="0.55000000000000004">
      <c r="A6" s="10">
        <v>42740</v>
      </c>
      <c r="B6" s="9">
        <f t="shared" si="0"/>
        <v>2017</v>
      </c>
      <c r="C6" s="9" t="s">
        <v>31</v>
      </c>
      <c r="D6" s="9" t="s">
        <v>60</v>
      </c>
      <c r="E6" s="9">
        <f t="shared" si="1"/>
        <v>1</v>
      </c>
      <c r="F6" s="9" t="str">
        <f t="shared" si="2"/>
        <v>2017 - 1</v>
      </c>
      <c r="G6" s="9" t="str">
        <f>Date[[#This Row],[Year]]&amp;IF(Date[[#This Row],[Month]]&lt;10,"0"&amp;Date[[#This Row],[Month]],Date[[#This Row],[Month]])</f>
        <v>201701</v>
      </c>
      <c r="H6" s="9" t="str">
        <f>Date[[#This Row],[Year]]&amp;" "&amp;Date[[#This Row],[Month Name]]</f>
        <v>2017 Jan</v>
      </c>
      <c r="I6" t="str">
        <f>IF(AND(Date[[#This Row],[Month]]=5,Date[[#This Row],[Year]]=2021),"True","False")</f>
        <v>False</v>
      </c>
      <c r="J6" t="str">
        <f>IF(AND(Date[[#This Row],[Month]]&lt;=5,Date[[#This Row],[Month]]&gt;=4,Date[[#This Row],[Year]]=2021),"True","False")</f>
        <v>False</v>
      </c>
      <c r="K6" t="str">
        <f>IF(Date[[#This Row],[Year]]=2021,"True","False")</f>
        <v>False</v>
      </c>
      <c r="L6" s="60" t="s">
        <v>123</v>
      </c>
      <c r="M6" s="60" t="s">
        <v>123</v>
      </c>
      <c r="N6" s="60" t="s">
        <v>123</v>
      </c>
      <c r="O6" s="60" t="s">
        <v>123</v>
      </c>
      <c r="P6" s="60" t="s">
        <v>123</v>
      </c>
    </row>
    <row r="7" spans="1:16" x14ac:dyDescent="0.55000000000000004">
      <c r="A7" s="10">
        <v>42741</v>
      </c>
      <c r="B7" s="9">
        <f t="shared" si="0"/>
        <v>2017</v>
      </c>
      <c r="C7" s="9" t="s">
        <v>31</v>
      </c>
      <c r="D7" s="9" t="s">
        <v>60</v>
      </c>
      <c r="E7" s="9">
        <f t="shared" si="1"/>
        <v>1</v>
      </c>
      <c r="F7" s="9" t="str">
        <f t="shared" si="2"/>
        <v>2017 - 1</v>
      </c>
      <c r="G7" s="9" t="str">
        <f>Date[[#This Row],[Year]]&amp;IF(Date[[#This Row],[Month]]&lt;10,"0"&amp;Date[[#This Row],[Month]],Date[[#This Row],[Month]])</f>
        <v>201701</v>
      </c>
      <c r="H7" s="9" t="str">
        <f>Date[[#This Row],[Year]]&amp;" "&amp;Date[[#This Row],[Month Name]]</f>
        <v>2017 Jan</v>
      </c>
      <c r="I7" t="str">
        <f>IF(AND(Date[[#This Row],[Month]]=5,Date[[#This Row],[Year]]=2021),"True","False")</f>
        <v>False</v>
      </c>
      <c r="J7" t="str">
        <f>IF(AND(Date[[#This Row],[Month]]&lt;=5,Date[[#This Row],[Month]]&gt;=4,Date[[#This Row],[Year]]=2021),"True","False")</f>
        <v>False</v>
      </c>
      <c r="K7" t="str">
        <f>IF(Date[[#This Row],[Year]]=2021,"True","False")</f>
        <v>False</v>
      </c>
      <c r="L7" s="60" t="s">
        <v>123</v>
      </c>
      <c r="M7" s="60" t="s">
        <v>123</v>
      </c>
      <c r="N7" s="60" t="s">
        <v>123</v>
      </c>
      <c r="O7" s="60" t="s">
        <v>123</v>
      </c>
      <c r="P7" s="60" t="s">
        <v>123</v>
      </c>
    </row>
    <row r="8" spans="1:16" x14ac:dyDescent="0.55000000000000004">
      <c r="A8" s="10">
        <v>42742</v>
      </c>
      <c r="B8" s="9">
        <f t="shared" si="0"/>
        <v>2017</v>
      </c>
      <c r="C8" s="9" t="s">
        <v>31</v>
      </c>
      <c r="D8" s="9" t="s">
        <v>60</v>
      </c>
      <c r="E8" s="9">
        <f t="shared" si="1"/>
        <v>1</v>
      </c>
      <c r="F8" s="9" t="str">
        <f t="shared" si="2"/>
        <v>2017 - 1</v>
      </c>
      <c r="G8" s="9" t="str">
        <f>Date[[#This Row],[Year]]&amp;IF(Date[[#This Row],[Month]]&lt;10,"0"&amp;Date[[#This Row],[Month]],Date[[#This Row],[Month]])</f>
        <v>201701</v>
      </c>
      <c r="H8" s="9" t="str">
        <f>Date[[#This Row],[Year]]&amp;" "&amp;Date[[#This Row],[Month Name]]</f>
        <v>2017 Jan</v>
      </c>
      <c r="I8" t="str">
        <f>IF(AND(Date[[#This Row],[Month]]=5,Date[[#This Row],[Year]]=2021),"True","False")</f>
        <v>False</v>
      </c>
      <c r="J8" t="str">
        <f>IF(AND(Date[[#This Row],[Month]]&lt;=5,Date[[#This Row],[Month]]&gt;=4,Date[[#This Row],[Year]]=2021),"True","False")</f>
        <v>False</v>
      </c>
      <c r="K8" t="str">
        <f>IF(Date[[#This Row],[Year]]=2021,"True","False")</f>
        <v>False</v>
      </c>
      <c r="L8" s="60" t="s">
        <v>123</v>
      </c>
      <c r="M8" s="60" t="s">
        <v>123</v>
      </c>
      <c r="N8" s="60" t="s">
        <v>123</v>
      </c>
      <c r="O8" s="60" t="s">
        <v>123</v>
      </c>
      <c r="P8" s="60" t="s">
        <v>123</v>
      </c>
    </row>
    <row r="9" spans="1:16" x14ac:dyDescent="0.55000000000000004">
      <c r="A9" s="10">
        <v>42743</v>
      </c>
      <c r="B9" s="9">
        <f t="shared" si="0"/>
        <v>2017</v>
      </c>
      <c r="C9" s="9" t="s">
        <v>31</v>
      </c>
      <c r="D9" s="9" t="s">
        <v>60</v>
      </c>
      <c r="E9" s="9">
        <f t="shared" si="1"/>
        <v>1</v>
      </c>
      <c r="F9" s="9" t="str">
        <f t="shared" si="2"/>
        <v>2017 - 1</v>
      </c>
      <c r="G9" s="9" t="str">
        <f>Date[[#This Row],[Year]]&amp;IF(Date[[#This Row],[Month]]&lt;10,"0"&amp;Date[[#This Row],[Month]],Date[[#This Row],[Month]])</f>
        <v>201701</v>
      </c>
      <c r="H9" s="9" t="str">
        <f>Date[[#This Row],[Year]]&amp;" "&amp;Date[[#This Row],[Month Name]]</f>
        <v>2017 Jan</v>
      </c>
      <c r="I9" t="str">
        <f>IF(AND(Date[[#This Row],[Month]]=5,Date[[#This Row],[Year]]=2021),"True","False")</f>
        <v>False</v>
      </c>
      <c r="J9" t="str">
        <f>IF(AND(Date[[#This Row],[Month]]&lt;=5,Date[[#This Row],[Month]]&gt;=4,Date[[#This Row],[Year]]=2021),"True","False")</f>
        <v>False</v>
      </c>
      <c r="K9" t="str">
        <f>IF(Date[[#This Row],[Year]]=2021,"True","False")</f>
        <v>False</v>
      </c>
      <c r="L9" s="60" t="s">
        <v>123</v>
      </c>
      <c r="M9" s="60" t="s">
        <v>123</v>
      </c>
      <c r="N9" s="60" t="s">
        <v>123</v>
      </c>
      <c r="O9" s="60" t="s">
        <v>123</v>
      </c>
      <c r="P9" s="60" t="s">
        <v>123</v>
      </c>
    </row>
    <row r="10" spans="1:16" x14ac:dyDescent="0.55000000000000004">
      <c r="A10" s="10">
        <v>42744</v>
      </c>
      <c r="B10" s="9">
        <f t="shared" si="0"/>
        <v>2017</v>
      </c>
      <c r="C10" s="9" t="s">
        <v>31</v>
      </c>
      <c r="D10" s="9" t="s">
        <v>60</v>
      </c>
      <c r="E10" s="9">
        <f t="shared" si="1"/>
        <v>1</v>
      </c>
      <c r="F10" s="9" t="str">
        <f t="shared" si="2"/>
        <v>2017 - 1</v>
      </c>
      <c r="G10" s="9" t="str">
        <f>Date[[#This Row],[Year]]&amp;IF(Date[[#This Row],[Month]]&lt;10,"0"&amp;Date[[#This Row],[Month]],Date[[#This Row],[Month]])</f>
        <v>201701</v>
      </c>
      <c r="H10" s="9" t="str">
        <f>Date[[#This Row],[Year]]&amp;" "&amp;Date[[#This Row],[Month Name]]</f>
        <v>2017 Jan</v>
      </c>
      <c r="I10" t="str">
        <f>IF(AND(Date[[#This Row],[Month]]=5,Date[[#This Row],[Year]]=2021),"True","False")</f>
        <v>False</v>
      </c>
      <c r="J10" t="str">
        <f>IF(AND(Date[[#This Row],[Month]]&lt;=5,Date[[#This Row],[Month]]&gt;=4,Date[[#This Row],[Year]]=2021),"True","False")</f>
        <v>False</v>
      </c>
      <c r="K10" t="str">
        <f>IF(Date[[#This Row],[Year]]=2021,"True","False")</f>
        <v>False</v>
      </c>
      <c r="L10" s="60" t="s">
        <v>123</v>
      </c>
      <c r="M10" s="60" t="s">
        <v>123</v>
      </c>
      <c r="N10" s="60" t="s">
        <v>123</v>
      </c>
      <c r="O10" s="60" t="s">
        <v>123</v>
      </c>
      <c r="P10" s="60" t="s">
        <v>123</v>
      </c>
    </row>
    <row r="11" spans="1:16" x14ac:dyDescent="0.55000000000000004">
      <c r="A11" s="10">
        <v>42745</v>
      </c>
      <c r="B11" s="9">
        <f t="shared" si="0"/>
        <v>2017</v>
      </c>
      <c r="C11" s="9" t="s">
        <v>31</v>
      </c>
      <c r="D11" s="9" t="s">
        <v>60</v>
      </c>
      <c r="E11" s="9">
        <f t="shared" si="1"/>
        <v>1</v>
      </c>
      <c r="F11" s="9" t="str">
        <f t="shared" si="2"/>
        <v>2017 - 1</v>
      </c>
      <c r="G11" s="9" t="str">
        <f>Date[[#This Row],[Year]]&amp;IF(Date[[#This Row],[Month]]&lt;10,"0"&amp;Date[[#This Row],[Month]],Date[[#This Row],[Month]])</f>
        <v>201701</v>
      </c>
      <c r="H11" s="9" t="str">
        <f>Date[[#This Row],[Year]]&amp;" "&amp;Date[[#This Row],[Month Name]]</f>
        <v>2017 Jan</v>
      </c>
      <c r="I11" t="str">
        <f>IF(AND(Date[[#This Row],[Month]]=5,Date[[#This Row],[Year]]=2021),"True","False")</f>
        <v>False</v>
      </c>
      <c r="J11" t="str">
        <f>IF(AND(Date[[#This Row],[Month]]&lt;=5,Date[[#This Row],[Month]]&gt;=4,Date[[#This Row],[Year]]=2021),"True","False")</f>
        <v>False</v>
      </c>
      <c r="K11" t="str">
        <f>IF(Date[[#This Row],[Year]]=2021,"True","False")</f>
        <v>False</v>
      </c>
      <c r="L11" s="60" t="s">
        <v>123</v>
      </c>
      <c r="M11" s="60" t="s">
        <v>123</v>
      </c>
      <c r="N11" s="60" t="s">
        <v>123</v>
      </c>
      <c r="O11" s="60" t="s">
        <v>123</v>
      </c>
      <c r="P11" s="60" t="s">
        <v>123</v>
      </c>
    </row>
    <row r="12" spans="1:16" x14ac:dyDescent="0.55000000000000004">
      <c r="A12" s="10">
        <v>42746</v>
      </c>
      <c r="B12" s="9">
        <f t="shared" si="0"/>
        <v>2017</v>
      </c>
      <c r="C12" s="9" t="s">
        <v>31</v>
      </c>
      <c r="D12" s="9" t="s">
        <v>60</v>
      </c>
      <c r="E12" s="9">
        <f t="shared" si="1"/>
        <v>1</v>
      </c>
      <c r="F12" s="9" t="str">
        <f t="shared" si="2"/>
        <v>2017 - 1</v>
      </c>
      <c r="G12" s="9" t="str">
        <f>Date[[#This Row],[Year]]&amp;IF(Date[[#This Row],[Month]]&lt;10,"0"&amp;Date[[#This Row],[Month]],Date[[#This Row],[Month]])</f>
        <v>201701</v>
      </c>
      <c r="H12" s="9" t="str">
        <f>Date[[#This Row],[Year]]&amp;" "&amp;Date[[#This Row],[Month Name]]</f>
        <v>2017 Jan</v>
      </c>
      <c r="I12" t="str">
        <f>IF(AND(Date[[#This Row],[Month]]=5,Date[[#This Row],[Year]]=2021),"True","False")</f>
        <v>False</v>
      </c>
      <c r="J12" t="str">
        <f>IF(AND(Date[[#This Row],[Month]]&lt;=5,Date[[#This Row],[Month]]&gt;=4,Date[[#This Row],[Year]]=2021),"True","False")</f>
        <v>False</v>
      </c>
      <c r="K12" t="str">
        <f>IF(Date[[#This Row],[Year]]=2021,"True","False")</f>
        <v>False</v>
      </c>
      <c r="L12" s="60" t="s">
        <v>123</v>
      </c>
      <c r="M12" s="60" t="s">
        <v>123</v>
      </c>
      <c r="N12" s="60" t="s">
        <v>123</v>
      </c>
      <c r="O12" s="60" t="s">
        <v>123</v>
      </c>
      <c r="P12" s="60" t="s">
        <v>123</v>
      </c>
    </row>
    <row r="13" spans="1:16" x14ac:dyDescent="0.55000000000000004">
      <c r="A13" s="10">
        <v>42747</v>
      </c>
      <c r="B13" s="9">
        <f t="shared" si="0"/>
        <v>2017</v>
      </c>
      <c r="C13" s="9" t="s">
        <v>31</v>
      </c>
      <c r="D13" s="9" t="s">
        <v>60</v>
      </c>
      <c r="E13" s="9">
        <f t="shared" si="1"/>
        <v>1</v>
      </c>
      <c r="F13" s="9" t="str">
        <f t="shared" si="2"/>
        <v>2017 - 1</v>
      </c>
      <c r="G13" s="9" t="str">
        <f>Date[[#This Row],[Year]]&amp;IF(Date[[#This Row],[Month]]&lt;10,"0"&amp;Date[[#This Row],[Month]],Date[[#This Row],[Month]])</f>
        <v>201701</v>
      </c>
      <c r="H13" s="9" t="str">
        <f>Date[[#This Row],[Year]]&amp;" "&amp;Date[[#This Row],[Month Name]]</f>
        <v>2017 Jan</v>
      </c>
      <c r="I13" t="str">
        <f>IF(AND(Date[[#This Row],[Month]]=5,Date[[#This Row],[Year]]=2021),"True","False")</f>
        <v>False</v>
      </c>
      <c r="J13" t="str">
        <f>IF(AND(Date[[#This Row],[Month]]&lt;=5,Date[[#This Row],[Month]]&gt;=4,Date[[#This Row],[Year]]=2021),"True","False")</f>
        <v>False</v>
      </c>
      <c r="K13" t="str">
        <f>IF(Date[[#This Row],[Year]]=2021,"True","False")</f>
        <v>False</v>
      </c>
      <c r="L13" s="60" t="s">
        <v>123</v>
      </c>
      <c r="M13" s="60" t="s">
        <v>123</v>
      </c>
      <c r="N13" s="60" t="s">
        <v>123</v>
      </c>
      <c r="O13" s="60" t="s">
        <v>123</v>
      </c>
      <c r="P13" s="60" t="s">
        <v>123</v>
      </c>
    </row>
    <row r="14" spans="1:16" x14ac:dyDescent="0.55000000000000004">
      <c r="A14" s="10">
        <v>42748</v>
      </c>
      <c r="B14" s="9">
        <f t="shared" si="0"/>
        <v>2017</v>
      </c>
      <c r="C14" s="9" t="s">
        <v>31</v>
      </c>
      <c r="D14" s="9" t="s">
        <v>60</v>
      </c>
      <c r="E14" s="9">
        <f t="shared" si="1"/>
        <v>1</v>
      </c>
      <c r="F14" s="9" t="str">
        <f t="shared" si="2"/>
        <v>2017 - 1</v>
      </c>
      <c r="G14" s="9" t="str">
        <f>Date[[#This Row],[Year]]&amp;IF(Date[[#This Row],[Month]]&lt;10,"0"&amp;Date[[#This Row],[Month]],Date[[#This Row],[Month]])</f>
        <v>201701</v>
      </c>
      <c r="H14" s="9" t="str">
        <f>Date[[#This Row],[Year]]&amp;" "&amp;Date[[#This Row],[Month Name]]</f>
        <v>2017 Jan</v>
      </c>
      <c r="I14" t="str">
        <f>IF(AND(Date[[#This Row],[Month]]=5,Date[[#This Row],[Year]]=2021),"True","False")</f>
        <v>False</v>
      </c>
      <c r="J14" t="str">
        <f>IF(AND(Date[[#This Row],[Month]]&lt;=5,Date[[#This Row],[Month]]&gt;=4,Date[[#This Row],[Year]]=2021),"True","False")</f>
        <v>False</v>
      </c>
      <c r="K14" t="str">
        <f>IF(Date[[#This Row],[Year]]=2021,"True","False")</f>
        <v>False</v>
      </c>
      <c r="L14" s="60" t="s">
        <v>123</v>
      </c>
      <c r="M14" s="60" t="s">
        <v>123</v>
      </c>
      <c r="N14" s="60" t="s">
        <v>123</v>
      </c>
      <c r="O14" s="60" t="s">
        <v>123</v>
      </c>
      <c r="P14" s="60" t="s">
        <v>123</v>
      </c>
    </row>
    <row r="15" spans="1:16" x14ac:dyDescent="0.55000000000000004">
      <c r="A15" s="10">
        <v>42749</v>
      </c>
      <c r="B15" s="9">
        <f t="shared" si="0"/>
        <v>2017</v>
      </c>
      <c r="C15" s="9" t="s">
        <v>31</v>
      </c>
      <c r="D15" s="9" t="s">
        <v>60</v>
      </c>
      <c r="E15" s="9">
        <f t="shared" si="1"/>
        <v>1</v>
      </c>
      <c r="F15" s="9" t="str">
        <f t="shared" si="2"/>
        <v>2017 - 1</v>
      </c>
      <c r="G15" s="9" t="str">
        <f>Date[[#This Row],[Year]]&amp;IF(Date[[#This Row],[Month]]&lt;10,"0"&amp;Date[[#This Row],[Month]],Date[[#This Row],[Month]])</f>
        <v>201701</v>
      </c>
      <c r="H15" s="9" t="str">
        <f>Date[[#This Row],[Year]]&amp;" "&amp;Date[[#This Row],[Month Name]]</f>
        <v>2017 Jan</v>
      </c>
      <c r="I15" t="str">
        <f>IF(AND(Date[[#This Row],[Month]]=5,Date[[#This Row],[Year]]=2021),"True","False")</f>
        <v>False</v>
      </c>
      <c r="J15" t="str">
        <f>IF(AND(Date[[#This Row],[Month]]&lt;=5,Date[[#This Row],[Month]]&gt;=4,Date[[#This Row],[Year]]=2021),"True","False")</f>
        <v>False</v>
      </c>
      <c r="K15" t="str">
        <f>IF(Date[[#This Row],[Year]]=2021,"True","False")</f>
        <v>False</v>
      </c>
      <c r="L15" s="60" t="s">
        <v>123</v>
      </c>
      <c r="M15" s="60" t="s">
        <v>123</v>
      </c>
      <c r="N15" s="60" t="s">
        <v>123</v>
      </c>
      <c r="O15" s="60" t="s">
        <v>123</v>
      </c>
      <c r="P15" s="60" t="s">
        <v>123</v>
      </c>
    </row>
    <row r="16" spans="1:16" x14ac:dyDescent="0.55000000000000004">
      <c r="A16" s="10">
        <v>42750</v>
      </c>
      <c r="B16" s="9">
        <f t="shared" si="0"/>
        <v>2017</v>
      </c>
      <c r="C16" s="9" t="s">
        <v>31</v>
      </c>
      <c r="D16" s="9" t="s">
        <v>60</v>
      </c>
      <c r="E16" s="9">
        <f t="shared" si="1"/>
        <v>1</v>
      </c>
      <c r="F16" s="9" t="str">
        <f t="shared" si="2"/>
        <v>2017 - 1</v>
      </c>
      <c r="G16" s="9" t="str">
        <f>Date[[#This Row],[Year]]&amp;IF(Date[[#This Row],[Month]]&lt;10,"0"&amp;Date[[#This Row],[Month]],Date[[#This Row],[Month]])</f>
        <v>201701</v>
      </c>
      <c r="H16" s="9" t="str">
        <f>Date[[#This Row],[Year]]&amp;" "&amp;Date[[#This Row],[Month Name]]</f>
        <v>2017 Jan</v>
      </c>
      <c r="I16" t="str">
        <f>IF(AND(Date[[#This Row],[Month]]=5,Date[[#This Row],[Year]]=2021),"True","False")</f>
        <v>False</v>
      </c>
      <c r="J16" t="str">
        <f>IF(AND(Date[[#This Row],[Month]]&lt;=5,Date[[#This Row],[Month]]&gt;=4,Date[[#This Row],[Year]]=2021),"True","False")</f>
        <v>False</v>
      </c>
      <c r="K16" t="str">
        <f>IF(Date[[#This Row],[Year]]=2021,"True","False")</f>
        <v>False</v>
      </c>
      <c r="L16" s="60" t="s">
        <v>123</v>
      </c>
      <c r="M16" s="60" t="s">
        <v>123</v>
      </c>
      <c r="N16" s="60" t="s">
        <v>123</v>
      </c>
      <c r="O16" s="60" t="s">
        <v>123</v>
      </c>
      <c r="P16" s="60" t="s">
        <v>123</v>
      </c>
    </row>
    <row r="17" spans="1:16" x14ac:dyDescent="0.55000000000000004">
      <c r="A17" s="10">
        <v>42751</v>
      </c>
      <c r="B17" s="9">
        <f t="shared" si="0"/>
        <v>2017</v>
      </c>
      <c r="C17" s="9" t="s">
        <v>31</v>
      </c>
      <c r="D17" s="9" t="s">
        <v>60</v>
      </c>
      <c r="E17" s="9">
        <f t="shared" si="1"/>
        <v>1</v>
      </c>
      <c r="F17" s="9" t="str">
        <f t="shared" si="2"/>
        <v>2017 - 1</v>
      </c>
      <c r="G17" s="9" t="str">
        <f>Date[[#This Row],[Year]]&amp;IF(Date[[#This Row],[Month]]&lt;10,"0"&amp;Date[[#This Row],[Month]],Date[[#This Row],[Month]])</f>
        <v>201701</v>
      </c>
      <c r="H17" s="9" t="str">
        <f>Date[[#This Row],[Year]]&amp;" "&amp;Date[[#This Row],[Month Name]]</f>
        <v>2017 Jan</v>
      </c>
      <c r="I17" t="str">
        <f>IF(AND(Date[[#This Row],[Month]]=5,Date[[#This Row],[Year]]=2021),"True","False")</f>
        <v>False</v>
      </c>
      <c r="J17" t="str">
        <f>IF(AND(Date[[#This Row],[Month]]&lt;=5,Date[[#This Row],[Month]]&gt;=4,Date[[#This Row],[Year]]=2021),"True","False")</f>
        <v>False</v>
      </c>
      <c r="K17" t="str">
        <f>IF(Date[[#This Row],[Year]]=2021,"True","False")</f>
        <v>False</v>
      </c>
      <c r="L17" s="60" t="s">
        <v>123</v>
      </c>
      <c r="M17" s="60" t="s">
        <v>123</v>
      </c>
      <c r="N17" s="60" t="s">
        <v>123</v>
      </c>
      <c r="O17" s="60" t="s">
        <v>123</v>
      </c>
      <c r="P17" s="60" t="s">
        <v>123</v>
      </c>
    </row>
    <row r="18" spans="1:16" x14ac:dyDescent="0.55000000000000004">
      <c r="A18" s="10">
        <v>42752</v>
      </c>
      <c r="B18" s="9">
        <f t="shared" si="0"/>
        <v>2017</v>
      </c>
      <c r="C18" s="9" t="s">
        <v>31</v>
      </c>
      <c r="D18" s="9" t="s">
        <v>60</v>
      </c>
      <c r="E18" s="9">
        <f t="shared" si="1"/>
        <v>1</v>
      </c>
      <c r="F18" s="9" t="str">
        <f t="shared" si="2"/>
        <v>2017 - 1</v>
      </c>
      <c r="G18" s="9" t="str">
        <f>Date[[#This Row],[Year]]&amp;IF(Date[[#This Row],[Month]]&lt;10,"0"&amp;Date[[#This Row],[Month]],Date[[#This Row],[Month]])</f>
        <v>201701</v>
      </c>
      <c r="H18" s="9" t="str">
        <f>Date[[#This Row],[Year]]&amp;" "&amp;Date[[#This Row],[Month Name]]</f>
        <v>2017 Jan</v>
      </c>
      <c r="I18" t="str">
        <f>IF(AND(Date[[#This Row],[Month]]=5,Date[[#This Row],[Year]]=2021),"True","False")</f>
        <v>False</v>
      </c>
      <c r="J18" t="str">
        <f>IF(AND(Date[[#This Row],[Month]]&lt;=5,Date[[#This Row],[Month]]&gt;=4,Date[[#This Row],[Year]]=2021),"True","False")</f>
        <v>False</v>
      </c>
      <c r="K18" t="str">
        <f>IF(Date[[#This Row],[Year]]=2021,"True","False")</f>
        <v>False</v>
      </c>
      <c r="L18" s="60" t="s">
        <v>123</v>
      </c>
      <c r="M18" s="60" t="s">
        <v>123</v>
      </c>
      <c r="N18" s="60" t="s">
        <v>123</v>
      </c>
      <c r="O18" s="60" t="s">
        <v>123</v>
      </c>
      <c r="P18" s="60" t="s">
        <v>123</v>
      </c>
    </row>
    <row r="19" spans="1:16" x14ac:dyDescent="0.55000000000000004">
      <c r="A19" s="10">
        <v>42753</v>
      </c>
      <c r="B19" s="9">
        <f t="shared" si="0"/>
        <v>2017</v>
      </c>
      <c r="C19" s="9" t="s">
        <v>31</v>
      </c>
      <c r="D19" s="9" t="s">
        <v>60</v>
      </c>
      <c r="E19" s="9">
        <f t="shared" si="1"/>
        <v>1</v>
      </c>
      <c r="F19" s="9" t="str">
        <f t="shared" si="2"/>
        <v>2017 - 1</v>
      </c>
      <c r="G19" s="9" t="str">
        <f>Date[[#This Row],[Year]]&amp;IF(Date[[#This Row],[Month]]&lt;10,"0"&amp;Date[[#This Row],[Month]],Date[[#This Row],[Month]])</f>
        <v>201701</v>
      </c>
      <c r="H19" s="9" t="str">
        <f>Date[[#This Row],[Year]]&amp;" "&amp;Date[[#This Row],[Month Name]]</f>
        <v>2017 Jan</v>
      </c>
      <c r="I19" t="str">
        <f>IF(AND(Date[[#This Row],[Month]]=5,Date[[#This Row],[Year]]=2021),"True","False")</f>
        <v>False</v>
      </c>
      <c r="J19" t="str">
        <f>IF(AND(Date[[#This Row],[Month]]&lt;=5,Date[[#This Row],[Month]]&gt;=4,Date[[#This Row],[Year]]=2021),"True","False")</f>
        <v>False</v>
      </c>
      <c r="K19" t="str">
        <f>IF(Date[[#This Row],[Year]]=2021,"True","False")</f>
        <v>False</v>
      </c>
      <c r="L19" s="60" t="s">
        <v>123</v>
      </c>
      <c r="M19" s="60" t="s">
        <v>123</v>
      </c>
      <c r="N19" s="60" t="s">
        <v>123</v>
      </c>
      <c r="O19" s="60" t="s">
        <v>123</v>
      </c>
      <c r="P19" s="60" t="s">
        <v>123</v>
      </c>
    </row>
    <row r="20" spans="1:16" x14ac:dyDescent="0.55000000000000004">
      <c r="A20" s="10">
        <v>42754</v>
      </c>
      <c r="B20" s="9">
        <f t="shared" si="0"/>
        <v>2017</v>
      </c>
      <c r="C20" s="9" t="s">
        <v>31</v>
      </c>
      <c r="D20" s="9" t="s">
        <v>60</v>
      </c>
      <c r="E20" s="9">
        <f t="shared" si="1"/>
        <v>1</v>
      </c>
      <c r="F20" s="9" t="str">
        <f t="shared" si="2"/>
        <v>2017 - 1</v>
      </c>
      <c r="G20" s="9" t="str">
        <f>Date[[#This Row],[Year]]&amp;IF(Date[[#This Row],[Month]]&lt;10,"0"&amp;Date[[#This Row],[Month]],Date[[#This Row],[Month]])</f>
        <v>201701</v>
      </c>
      <c r="H20" s="9" t="str">
        <f>Date[[#This Row],[Year]]&amp;" "&amp;Date[[#This Row],[Month Name]]</f>
        <v>2017 Jan</v>
      </c>
      <c r="I20" t="str">
        <f>IF(AND(Date[[#This Row],[Month]]=5,Date[[#This Row],[Year]]=2021),"True","False")</f>
        <v>False</v>
      </c>
      <c r="J20" t="str">
        <f>IF(AND(Date[[#This Row],[Month]]&lt;=5,Date[[#This Row],[Month]]&gt;=4,Date[[#This Row],[Year]]=2021),"True","False")</f>
        <v>False</v>
      </c>
      <c r="K20" t="str">
        <f>IF(Date[[#This Row],[Year]]=2021,"True","False")</f>
        <v>False</v>
      </c>
      <c r="L20" s="60" t="s">
        <v>123</v>
      </c>
      <c r="M20" s="60" t="s">
        <v>123</v>
      </c>
      <c r="N20" s="60" t="s">
        <v>123</v>
      </c>
      <c r="O20" s="60" t="s">
        <v>123</v>
      </c>
      <c r="P20" s="60" t="s">
        <v>123</v>
      </c>
    </row>
    <row r="21" spans="1:16" x14ac:dyDescent="0.55000000000000004">
      <c r="A21" s="10">
        <v>42755</v>
      </c>
      <c r="B21" s="9">
        <f t="shared" si="0"/>
        <v>2017</v>
      </c>
      <c r="C21" s="9" t="s">
        <v>31</v>
      </c>
      <c r="D21" s="9" t="s">
        <v>60</v>
      </c>
      <c r="E21" s="9">
        <f t="shared" si="1"/>
        <v>1</v>
      </c>
      <c r="F21" s="9" t="str">
        <f t="shared" si="2"/>
        <v>2017 - 1</v>
      </c>
      <c r="G21" s="9" t="str">
        <f>Date[[#This Row],[Year]]&amp;IF(Date[[#This Row],[Month]]&lt;10,"0"&amp;Date[[#This Row],[Month]],Date[[#This Row],[Month]])</f>
        <v>201701</v>
      </c>
      <c r="H21" s="9" t="str">
        <f>Date[[#This Row],[Year]]&amp;" "&amp;Date[[#This Row],[Month Name]]</f>
        <v>2017 Jan</v>
      </c>
      <c r="I21" t="str">
        <f>IF(AND(Date[[#This Row],[Month]]=5,Date[[#This Row],[Year]]=2021),"True","False")</f>
        <v>False</v>
      </c>
      <c r="J21" t="str">
        <f>IF(AND(Date[[#This Row],[Month]]&lt;=5,Date[[#This Row],[Month]]&gt;=4,Date[[#This Row],[Year]]=2021),"True","False")</f>
        <v>False</v>
      </c>
      <c r="K21" t="str">
        <f>IF(Date[[#This Row],[Year]]=2021,"True","False")</f>
        <v>False</v>
      </c>
      <c r="L21" s="60" t="s">
        <v>123</v>
      </c>
      <c r="M21" s="60" t="s">
        <v>123</v>
      </c>
      <c r="N21" s="60" t="s">
        <v>123</v>
      </c>
      <c r="O21" s="60" t="s">
        <v>123</v>
      </c>
      <c r="P21" s="60" t="s">
        <v>123</v>
      </c>
    </row>
    <row r="22" spans="1:16" x14ac:dyDescent="0.55000000000000004">
      <c r="A22" s="10">
        <v>42756</v>
      </c>
      <c r="B22" s="9">
        <f t="shared" si="0"/>
        <v>2017</v>
      </c>
      <c r="C22" s="9" t="s">
        <v>31</v>
      </c>
      <c r="D22" s="9" t="s">
        <v>60</v>
      </c>
      <c r="E22" s="9">
        <f t="shared" si="1"/>
        <v>1</v>
      </c>
      <c r="F22" s="9" t="str">
        <f t="shared" si="2"/>
        <v>2017 - 1</v>
      </c>
      <c r="G22" s="9" t="str">
        <f>Date[[#This Row],[Year]]&amp;IF(Date[[#This Row],[Month]]&lt;10,"0"&amp;Date[[#This Row],[Month]],Date[[#This Row],[Month]])</f>
        <v>201701</v>
      </c>
      <c r="H22" s="9" t="str">
        <f>Date[[#This Row],[Year]]&amp;" "&amp;Date[[#This Row],[Month Name]]</f>
        <v>2017 Jan</v>
      </c>
      <c r="I22" t="str">
        <f>IF(AND(Date[[#This Row],[Month]]=5,Date[[#This Row],[Year]]=2021),"True","False")</f>
        <v>False</v>
      </c>
      <c r="J22" t="str">
        <f>IF(AND(Date[[#This Row],[Month]]&lt;=5,Date[[#This Row],[Month]]&gt;=4,Date[[#This Row],[Year]]=2021),"True","False")</f>
        <v>False</v>
      </c>
      <c r="K22" t="str">
        <f>IF(Date[[#This Row],[Year]]=2021,"True","False")</f>
        <v>False</v>
      </c>
      <c r="L22" s="60" t="s">
        <v>123</v>
      </c>
      <c r="M22" s="60" t="s">
        <v>123</v>
      </c>
      <c r="N22" s="60" t="s">
        <v>123</v>
      </c>
      <c r="O22" s="60" t="s">
        <v>123</v>
      </c>
      <c r="P22" s="60" t="s">
        <v>123</v>
      </c>
    </row>
    <row r="23" spans="1:16" x14ac:dyDescent="0.55000000000000004">
      <c r="A23" s="10">
        <v>42757</v>
      </c>
      <c r="B23" s="9">
        <f t="shared" si="0"/>
        <v>2017</v>
      </c>
      <c r="C23" s="9" t="s">
        <v>31</v>
      </c>
      <c r="D23" s="9" t="s">
        <v>60</v>
      </c>
      <c r="E23" s="9">
        <f t="shared" si="1"/>
        <v>1</v>
      </c>
      <c r="F23" s="9" t="str">
        <f t="shared" si="2"/>
        <v>2017 - 1</v>
      </c>
      <c r="G23" s="9" t="str">
        <f>Date[[#This Row],[Year]]&amp;IF(Date[[#This Row],[Month]]&lt;10,"0"&amp;Date[[#This Row],[Month]],Date[[#This Row],[Month]])</f>
        <v>201701</v>
      </c>
      <c r="H23" s="9" t="str">
        <f>Date[[#This Row],[Year]]&amp;" "&amp;Date[[#This Row],[Month Name]]</f>
        <v>2017 Jan</v>
      </c>
      <c r="I23" t="str">
        <f>IF(AND(Date[[#This Row],[Month]]=5,Date[[#This Row],[Year]]=2021),"True","False")</f>
        <v>False</v>
      </c>
      <c r="J23" t="str">
        <f>IF(AND(Date[[#This Row],[Month]]&lt;=5,Date[[#This Row],[Month]]&gt;=4,Date[[#This Row],[Year]]=2021),"True","False")</f>
        <v>False</v>
      </c>
      <c r="K23" t="str">
        <f>IF(Date[[#This Row],[Year]]=2021,"True","False")</f>
        <v>False</v>
      </c>
      <c r="L23" s="60" t="s">
        <v>123</v>
      </c>
      <c r="M23" s="60" t="s">
        <v>123</v>
      </c>
      <c r="N23" s="60" t="s">
        <v>123</v>
      </c>
      <c r="O23" s="60" t="s">
        <v>123</v>
      </c>
      <c r="P23" s="60" t="s">
        <v>123</v>
      </c>
    </row>
    <row r="24" spans="1:16" x14ac:dyDescent="0.55000000000000004">
      <c r="A24" s="10">
        <v>42758</v>
      </c>
      <c r="B24" s="9">
        <f t="shared" si="0"/>
        <v>2017</v>
      </c>
      <c r="C24" s="9" t="s">
        <v>31</v>
      </c>
      <c r="D24" s="9" t="s">
        <v>60</v>
      </c>
      <c r="E24" s="9">
        <f t="shared" si="1"/>
        <v>1</v>
      </c>
      <c r="F24" s="9" t="str">
        <f t="shared" si="2"/>
        <v>2017 - 1</v>
      </c>
      <c r="G24" s="9" t="str">
        <f>Date[[#This Row],[Year]]&amp;IF(Date[[#This Row],[Month]]&lt;10,"0"&amp;Date[[#This Row],[Month]],Date[[#This Row],[Month]])</f>
        <v>201701</v>
      </c>
      <c r="H24" s="9" t="str">
        <f>Date[[#This Row],[Year]]&amp;" "&amp;Date[[#This Row],[Month Name]]</f>
        <v>2017 Jan</v>
      </c>
      <c r="I24" t="str">
        <f>IF(AND(Date[[#This Row],[Month]]=5,Date[[#This Row],[Year]]=2021),"True","False")</f>
        <v>False</v>
      </c>
      <c r="J24" t="str">
        <f>IF(AND(Date[[#This Row],[Month]]&lt;=5,Date[[#This Row],[Month]]&gt;=4,Date[[#This Row],[Year]]=2021),"True","False")</f>
        <v>False</v>
      </c>
      <c r="K24" t="str">
        <f>IF(Date[[#This Row],[Year]]=2021,"True","False")</f>
        <v>False</v>
      </c>
      <c r="L24" s="60" t="s">
        <v>123</v>
      </c>
      <c r="M24" s="60" t="s">
        <v>123</v>
      </c>
      <c r="N24" s="60" t="s">
        <v>123</v>
      </c>
      <c r="O24" s="60" t="s">
        <v>123</v>
      </c>
      <c r="P24" s="60" t="s">
        <v>123</v>
      </c>
    </row>
    <row r="25" spans="1:16" x14ac:dyDescent="0.55000000000000004">
      <c r="A25" s="10">
        <v>42759</v>
      </c>
      <c r="B25" s="9">
        <f t="shared" si="0"/>
        <v>2017</v>
      </c>
      <c r="C25" s="9" t="s">
        <v>31</v>
      </c>
      <c r="D25" s="9" t="s">
        <v>60</v>
      </c>
      <c r="E25" s="9">
        <f t="shared" si="1"/>
        <v>1</v>
      </c>
      <c r="F25" s="9" t="str">
        <f t="shared" si="2"/>
        <v>2017 - 1</v>
      </c>
      <c r="G25" s="9" t="str">
        <f>Date[[#This Row],[Year]]&amp;IF(Date[[#This Row],[Month]]&lt;10,"0"&amp;Date[[#This Row],[Month]],Date[[#This Row],[Month]])</f>
        <v>201701</v>
      </c>
      <c r="H25" s="9" t="str">
        <f>Date[[#This Row],[Year]]&amp;" "&amp;Date[[#This Row],[Month Name]]</f>
        <v>2017 Jan</v>
      </c>
      <c r="I25" t="str">
        <f>IF(AND(Date[[#This Row],[Month]]=5,Date[[#This Row],[Year]]=2021),"True","False")</f>
        <v>False</v>
      </c>
      <c r="J25" t="str">
        <f>IF(AND(Date[[#This Row],[Month]]&lt;=5,Date[[#This Row],[Month]]&gt;=4,Date[[#This Row],[Year]]=2021),"True","False")</f>
        <v>False</v>
      </c>
      <c r="K25" t="str">
        <f>IF(Date[[#This Row],[Year]]=2021,"True","False")</f>
        <v>False</v>
      </c>
      <c r="L25" s="60" t="s">
        <v>123</v>
      </c>
      <c r="M25" s="60" t="s">
        <v>123</v>
      </c>
      <c r="N25" s="60" t="s">
        <v>123</v>
      </c>
      <c r="O25" s="60" t="s">
        <v>123</v>
      </c>
      <c r="P25" s="60" t="s">
        <v>123</v>
      </c>
    </row>
    <row r="26" spans="1:16" x14ac:dyDescent="0.55000000000000004">
      <c r="A26" s="10">
        <v>42760</v>
      </c>
      <c r="B26" s="9">
        <f t="shared" si="0"/>
        <v>2017</v>
      </c>
      <c r="C26" s="9" t="s">
        <v>31</v>
      </c>
      <c r="D26" s="9" t="s">
        <v>60</v>
      </c>
      <c r="E26" s="9">
        <f t="shared" si="1"/>
        <v>1</v>
      </c>
      <c r="F26" s="9" t="str">
        <f t="shared" si="2"/>
        <v>2017 - 1</v>
      </c>
      <c r="G26" s="9" t="str">
        <f>Date[[#This Row],[Year]]&amp;IF(Date[[#This Row],[Month]]&lt;10,"0"&amp;Date[[#This Row],[Month]],Date[[#This Row],[Month]])</f>
        <v>201701</v>
      </c>
      <c r="H26" s="9" t="str">
        <f>Date[[#This Row],[Year]]&amp;" "&amp;Date[[#This Row],[Month Name]]</f>
        <v>2017 Jan</v>
      </c>
      <c r="I26" t="str">
        <f>IF(AND(Date[[#This Row],[Month]]=5,Date[[#This Row],[Year]]=2021),"True","False")</f>
        <v>False</v>
      </c>
      <c r="J26" t="str">
        <f>IF(AND(Date[[#This Row],[Month]]&lt;=5,Date[[#This Row],[Month]]&gt;=4,Date[[#This Row],[Year]]=2021),"True","False")</f>
        <v>False</v>
      </c>
      <c r="K26" t="str">
        <f>IF(Date[[#This Row],[Year]]=2021,"True","False")</f>
        <v>False</v>
      </c>
      <c r="L26" s="60" t="s">
        <v>123</v>
      </c>
      <c r="M26" s="60" t="s">
        <v>123</v>
      </c>
      <c r="N26" s="60" t="s">
        <v>123</v>
      </c>
      <c r="O26" s="60" t="s">
        <v>123</v>
      </c>
      <c r="P26" s="60" t="s">
        <v>123</v>
      </c>
    </row>
    <row r="27" spans="1:16" x14ac:dyDescent="0.55000000000000004">
      <c r="A27" s="10">
        <v>42761</v>
      </c>
      <c r="B27" s="9">
        <f t="shared" si="0"/>
        <v>2017</v>
      </c>
      <c r="C27" s="9" t="s">
        <v>31</v>
      </c>
      <c r="D27" s="9" t="s">
        <v>60</v>
      </c>
      <c r="E27" s="9">
        <f t="shared" si="1"/>
        <v>1</v>
      </c>
      <c r="F27" s="9" t="str">
        <f t="shared" si="2"/>
        <v>2017 - 1</v>
      </c>
      <c r="G27" s="9" t="str">
        <f>Date[[#This Row],[Year]]&amp;IF(Date[[#This Row],[Month]]&lt;10,"0"&amp;Date[[#This Row],[Month]],Date[[#This Row],[Month]])</f>
        <v>201701</v>
      </c>
      <c r="H27" s="9" t="str">
        <f>Date[[#This Row],[Year]]&amp;" "&amp;Date[[#This Row],[Month Name]]</f>
        <v>2017 Jan</v>
      </c>
      <c r="I27" t="str">
        <f>IF(AND(Date[[#This Row],[Month]]=5,Date[[#This Row],[Year]]=2021),"True","False")</f>
        <v>False</v>
      </c>
      <c r="J27" t="str">
        <f>IF(AND(Date[[#This Row],[Month]]&lt;=5,Date[[#This Row],[Month]]&gt;=4,Date[[#This Row],[Year]]=2021),"True","False")</f>
        <v>False</v>
      </c>
      <c r="K27" t="str">
        <f>IF(Date[[#This Row],[Year]]=2021,"True","False")</f>
        <v>False</v>
      </c>
      <c r="L27" s="60" t="s">
        <v>123</v>
      </c>
      <c r="M27" s="60" t="s">
        <v>123</v>
      </c>
      <c r="N27" s="60" t="s">
        <v>123</v>
      </c>
      <c r="O27" s="60" t="s">
        <v>123</v>
      </c>
      <c r="P27" s="60" t="s">
        <v>123</v>
      </c>
    </row>
    <row r="28" spans="1:16" x14ac:dyDescent="0.55000000000000004">
      <c r="A28" s="10">
        <v>42762</v>
      </c>
      <c r="B28" s="9">
        <f t="shared" si="0"/>
        <v>2017</v>
      </c>
      <c r="C28" s="9" t="s">
        <v>31</v>
      </c>
      <c r="D28" s="9" t="s">
        <v>60</v>
      </c>
      <c r="E28" s="9">
        <f t="shared" si="1"/>
        <v>1</v>
      </c>
      <c r="F28" s="9" t="str">
        <f t="shared" si="2"/>
        <v>2017 - 1</v>
      </c>
      <c r="G28" s="9" t="str">
        <f>Date[[#This Row],[Year]]&amp;IF(Date[[#This Row],[Month]]&lt;10,"0"&amp;Date[[#This Row],[Month]],Date[[#This Row],[Month]])</f>
        <v>201701</v>
      </c>
      <c r="H28" s="9" t="str">
        <f>Date[[#This Row],[Year]]&amp;" "&amp;Date[[#This Row],[Month Name]]</f>
        <v>2017 Jan</v>
      </c>
      <c r="I28" t="str">
        <f>IF(AND(Date[[#This Row],[Month]]=5,Date[[#This Row],[Year]]=2021),"True","False")</f>
        <v>False</v>
      </c>
      <c r="J28" t="str">
        <f>IF(AND(Date[[#This Row],[Month]]&lt;=5,Date[[#This Row],[Month]]&gt;=4,Date[[#This Row],[Year]]=2021),"True","False")</f>
        <v>False</v>
      </c>
      <c r="K28" t="str">
        <f>IF(Date[[#This Row],[Year]]=2021,"True","False")</f>
        <v>False</v>
      </c>
      <c r="L28" s="60" t="s">
        <v>123</v>
      </c>
      <c r="M28" s="60" t="s">
        <v>123</v>
      </c>
      <c r="N28" s="60" t="s">
        <v>123</v>
      </c>
      <c r="O28" s="60" t="s">
        <v>123</v>
      </c>
      <c r="P28" s="60" t="s">
        <v>123</v>
      </c>
    </row>
    <row r="29" spans="1:16" x14ac:dyDescent="0.55000000000000004">
      <c r="A29" s="10">
        <v>42763</v>
      </c>
      <c r="B29" s="9">
        <f t="shared" si="0"/>
        <v>2017</v>
      </c>
      <c r="C29" s="9" t="s">
        <v>31</v>
      </c>
      <c r="D29" s="9" t="s">
        <v>60</v>
      </c>
      <c r="E29" s="9">
        <f t="shared" si="1"/>
        <v>1</v>
      </c>
      <c r="F29" s="9" t="str">
        <f t="shared" si="2"/>
        <v>2017 - 1</v>
      </c>
      <c r="G29" s="9" t="str">
        <f>Date[[#This Row],[Year]]&amp;IF(Date[[#This Row],[Month]]&lt;10,"0"&amp;Date[[#This Row],[Month]],Date[[#This Row],[Month]])</f>
        <v>201701</v>
      </c>
      <c r="H29" s="9" t="str">
        <f>Date[[#This Row],[Year]]&amp;" "&amp;Date[[#This Row],[Month Name]]</f>
        <v>2017 Jan</v>
      </c>
      <c r="I29" t="str">
        <f>IF(AND(Date[[#This Row],[Month]]=5,Date[[#This Row],[Year]]=2021),"True","False")</f>
        <v>False</v>
      </c>
      <c r="J29" t="str">
        <f>IF(AND(Date[[#This Row],[Month]]&lt;=5,Date[[#This Row],[Month]]&gt;=4,Date[[#This Row],[Year]]=2021),"True","False")</f>
        <v>False</v>
      </c>
      <c r="K29" t="str">
        <f>IF(Date[[#This Row],[Year]]=2021,"True","False")</f>
        <v>False</v>
      </c>
      <c r="L29" s="60" t="s">
        <v>123</v>
      </c>
      <c r="M29" s="60" t="s">
        <v>123</v>
      </c>
      <c r="N29" s="60" t="s">
        <v>123</v>
      </c>
      <c r="O29" s="60" t="s">
        <v>123</v>
      </c>
      <c r="P29" s="60" t="s">
        <v>123</v>
      </c>
    </row>
    <row r="30" spans="1:16" x14ac:dyDescent="0.55000000000000004">
      <c r="A30" s="10">
        <v>42764</v>
      </c>
      <c r="B30" s="9">
        <f t="shared" si="0"/>
        <v>2017</v>
      </c>
      <c r="C30" s="9" t="s">
        <v>31</v>
      </c>
      <c r="D30" s="9" t="s">
        <v>60</v>
      </c>
      <c r="E30" s="9">
        <f t="shared" si="1"/>
        <v>1</v>
      </c>
      <c r="F30" s="9" t="str">
        <f t="shared" si="2"/>
        <v>2017 - 1</v>
      </c>
      <c r="G30" s="9" t="str">
        <f>Date[[#This Row],[Year]]&amp;IF(Date[[#This Row],[Month]]&lt;10,"0"&amp;Date[[#This Row],[Month]],Date[[#This Row],[Month]])</f>
        <v>201701</v>
      </c>
      <c r="H30" s="9" t="str">
        <f>Date[[#This Row],[Year]]&amp;" "&amp;Date[[#This Row],[Month Name]]</f>
        <v>2017 Jan</v>
      </c>
      <c r="I30" t="str">
        <f>IF(AND(Date[[#This Row],[Month]]=5,Date[[#This Row],[Year]]=2021),"True","False")</f>
        <v>False</v>
      </c>
      <c r="J30" t="str">
        <f>IF(AND(Date[[#This Row],[Month]]&lt;=5,Date[[#This Row],[Month]]&gt;=4,Date[[#This Row],[Year]]=2021),"True","False")</f>
        <v>False</v>
      </c>
      <c r="K30" t="str">
        <f>IF(Date[[#This Row],[Year]]=2021,"True","False")</f>
        <v>False</v>
      </c>
      <c r="L30" s="60" t="s">
        <v>123</v>
      </c>
      <c r="M30" s="60" t="s">
        <v>123</v>
      </c>
      <c r="N30" s="60" t="s">
        <v>123</v>
      </c>
      <c r="O30" s="60" t="s">
        <v>123</v>
      </c>
      <c r="P30" s="60" t="s">
        <v>123</v>
      </c>
    </row>
    <row r="31" spans="1:16" x14ac:dyDescent="0.55000000000000004">
      <c r="A31" s="10">
        <v>42765</v>
      </c>
      <c r="B31" s="9">
        <f t="shared" si="0"/>
        <v>2017</v>
      </c>
      <c r="C31" s="9" t="s">
        <v>31</v>
      </c>
      <c r="D31" s="9" t="s">
        <v>60</v>
      </c>
      <c r="E31" s="9">
        <f t="shared" si="1"/>
        <v>1</v>
      </c>
      <c r="F31" s="9" t="str">
        <f t="shared" si="2"/>
        <v>2017 - 1</v>
      </c>
      <c r="G31" s="9" t="str">
        <f>Date[[#This Row],[Year]]&amp;IF(Date[[#This Row],[Month]]&lt;10,"0"&amp;Date[[#This Row],[Month]],Date[[#This Row],[Month]])</f>
        <v>201701</v>
      </c>
      <c r="H31" s="9" t="str">
        <f>Date[[#This Row],[Year]]&amp;" "&amp;Date[[#This Row],[Month Name]]</f>
        <v>2017 Jan</v>
      </c>
      <c r="I31" t="str">
        <f>IF(AND(Date[[#This Row],[Month]]=5,Date[[#This Row],[Year]]=2021),"True","False")</f>
        <v>False</v>
      </c>
      <c r="J31" t="str">
        <f>IF(AND(Date[[#This Row],[Month]]&lt;=5,Date[[#This Row],[Month]]&gt;=4,Date[[#This Row],[Year]]=2021),"True","False")</f>
        <v>False</v>
      </c>
      <c r="K31" t="str">
        <f>IF(Date[[#This Row],[Year]]=2021,"True","False")</f>
        <v>False</v>
      </c>
      <c r="L31" s="60" t="s">
        <v>123</v>
      </c>
      <c r="M31" s="60" t="s">
        <v>123</v>
      </c>
      <c r="N31" s="60" t="s">
        <v>123</v>
      </c>
      <c r="O31" s="60" t="s">
        <v>123</v>
      </c>
      <c r="P31" s="60" t="s">
        <v>123</v>
      </c>
    </row>
    <row r="32" spans="1:16" x14ac:dyDescent="0.55000000000000004">
      <c r="A32" s="10">
        <v>42766</v>
      </c>
      <c r="B32" s="9">
        <f t="shared" si="0"/>
        <v>2017</v>
      </c>
      <c r="C32" s="9" t="s">
        <v>31</v>
      </c>
      <c r="D32" s="9" t="s">
        <v>60</v>
      </c>
      <c r="E32" s="9">
        <f t="shared" si="1"/>
        <v>1</v>
      </c>
      <c r="F32" s="9" t="str">
        <f t="shared" si="2"/>
        <v>2017 - 1</v>
      </c>
      <c r="G32" s="9" t="str">
        <f>Date[[#This Row],[Year]]&amp;IF(Date[[#This Row],[Month]]&lt;10,"0"&amp;Date[[#This Row],[Month]],Date[[#This Row],[Month]])</f>
        <v>201701</v>
      </c>
      <c r="H32" s="9" t="str">
        <f>Date[[#This Row],[Year]]&amp;" "&amp;Date[[#This Row],[Month Name]]</f>
        <v>2017 Jan</v>
      </c>
      <c r="I32" t="str">
        <f>IF(AND(Date[[#This Row],[Month]]=5,Date[[#This Row],[Year]]=2021),"True","False")</f>
        <v>False</v>
      </c>
      <c r="J32" t="str">
        <f>IF(AND(Date[[#This Row],[Month]]&lt;=5,Date[[#This Row],[Month]]&gt;=4,Date[[#This Row],[Year]]=2021),"True","False")</f>
        <v>False</v>
      </c>
      <c r="K32" t="str">
        <f>IF(Date[[#This Row],[Year]]=2021,"True","False")</f>
        <v>False</v>
      </c>
      <c r="L32" s="60" t="s">
        <v>123</v>
      </c>
      <c r="M32" s="60" t="s">
        <v>123</v>
      </c>
      <c r="N32" s="60" t="s">
        <v>123</v>
      </c>
      <c r="O32" s="60" t="s">
        <v>123</v>
      </c>
      <c r="P32" s="60" t="s">
        <v>123</v>
      </c>
    </row>
    <row r="33" spans="1:16" x14ac:dyDescent="0.55000000000000004">
      <c r="A33" s="10">
        <v>42767</v>
      </c>
      <c r="B33" s="9">
        <f t="shared" si="0"/>
        <v>2017</v>
      </c>
      <c r="C33" s="9" t="s">
        <v>32</v>
      </c>
      <c r="D33" s="9" t="s">
        <v>60</v>
      </c>
      <c r="E33" s="9">
        <f t="shared" si="1"/>
        <v>2</v>
      </c>
      <c r="F33" s="9" t="str">
        <f t="shared" si="2"/>
        <v>2017 - 2</v>
      </c>
      <c r="G33" s="9" t="str">
        <f>Date[[#This Row],[Year]]&amp;IF(Date[[#This Row],[Month]]&lt;10,"0"&amp;Date[[#This Row],[Month]],Date[[#This Row],[Month]])</f>
        <v>201702</v>
      </c>
      <c r="H33" s="9" t="str">
        <f>Date[[#This Row],[Year]]&amp;" "&amp;Date[[#This Row],[Month Name]]</f>
        <v>2017 Feb</v>
      </c>
      <c r="I33" t="str">
        <f>IF(AND(Date[[#This Row],[Month]]=5,Date[[#This Row],[Year]]=2021),"True","False")</f>
        <v>False</v>
      </c>
      <c r="J33" t="str">
        <f>IF(AND(Date[[#This Row],[Month]]&lt;=5,Date[[#This Row],[Month]]&gt;=4,Date[[#This Row],[Year]]=2021),"True","False")</f>
        <v>False</v>
      </c>
      <c r="K33" t="str">
        <f>IF(Date[[#This Row],[Year]]=2021,"True","False")</f>
        <v>False</v>
      </c>
      <c r="L33" s="60" t="s">
        <v>123</v>
      </c>
      <c r="M33" s="60" t="s">
        <v>123</v>
      </c>
      <c r="N33" s="60" t="s">
        <v>123</v>
      </c>
      <c r="O33" s="60" t="s">
        <v>123</v>
      </c>
      <c r="P33" s="60" t="s">
        <v>123</v>
      </c>
    </row>
    <row r="34" spans="1:16" x14ac:dyDescent="0.55000000000000004">
      <c r="A34" s="10">
        <v>42768</v>
      </c>
      <c r="B34" s="9">
        <f t="shared" si="0"/>
        <v>2017</v>
      </c>
      <c r="C34" s="9" t="s">
        <v>32</v>
      </c>
      <c r="D34" s="9" t="s">
        <v>60</v>
      </c>
      <c r="E34" s="9">
        <f t="shared" si="1"/>
        <v>2</v>
      </c>
      <c r="F34" s="9" t="str">
        <f t="shared" si="2"/>
        <v>2017 - 2</v>
      </c>
      <c r="G34" s="9" t="str">
        <f>Date[[#This Row],[Year]]&amp;IF(Date[[#This Row],[Month]]&lt;10,"0"&amp;Date[[#This Row],[Month]],Date[[#This Row],[Month]])</f>
        <v>201702</v>
      </c>
      <c r="H34" s="9" t="str">
        <f>Date[[#This Row],[Year]]&amp;" "&amp;Date[[#This Row],[Month Name]]</f>
        <v>2017 Feb</v>
      </c>
      <c r="I34" t="str">
        <f>IF(AND(Date[[#This Row],[Month]]=5,Date[[#This Row],[Year]]=2021),"True","False")</f>
        <v>False</v>
      </c>
      <c r="J34" t="str">
        <f>IF(AND(Date[[#This Row],[Month]]&lt;=5,Date[[#This Row],[Month]]&gt;=4,Date[[#This Row],[Year]]=2021),"True","False")</f>
        <v>False</v>
      </c>
      <c r="K34" t="str">
        <f>IF(Date[[#This Row],[Year]]=2021,"True","False")</f>
        <v>False</v>
      </c>
      <c r="L34" s="60" t="s">
        <v>123</v>
      </c>
      <c r="M34" s="60" t="s">
        <v>123</v>
      </c>
      <c r="N34" s="60" t="s">
        <v>123</v>
      </c>
      <c r="O34" s="60" t="s">
        <v>123</v>
      </c>
      <c r="P34" s="60" t="s">
        <v>123</v>
      </c>
    </row>
    <row r="35" spans="1:16" x14ac:dyDescent="0.55000000000000004">
      <c r="A35" s="10">
        <v>42769</v>
      </c>
      <c r="B35" s="9">
        <f t="shared" si="0"/>
        <v>2017</v>
      </c>
      <c r="C35" s="9" t="s">
        <v>32</v>
      </c>
      <c r="D35" s="9" t="s">
        <v>60</v>
      </c>
      <c r="E35" s="9">
        <f t="shared" si="1"/>
        <v>2</v>
      </c>
      <c r="F35" s="9" t="str">
        <f t="shared" si="2"/>
        <v>2017 - 2</v>
      </c>
      <c r="G35" s="9" t="str">
        <f>Date[[#This Row],[Year]]&amp;IF(Date[[#This Row],[Month]]&lt;10,"0"&amp;Date[[#This Row],[Month]],Date[[#This Row],[Month]])</f>
        <v>201702</v>
      </c>
      <c r="H35" s="9" t="str">
        <f>Date[[#This Row],[Year]]&amp;" "&amp;Date[[#This Row],[Month Name]]</f>
        <v>2017 Feb</v>
      </c>
      <c r="I35" t="str">
        <f>IF(AND(Date[[#This Row],[Month]]=5,Date[[#This Row],[Year]]=2021),"True","False")</f>
        <v>False</v>
      </c>
      <c r="J35" t="str">
        <f>IF(AND(Date[[#This Row],[Month]]&lt;=5,Date[[#This Row],[Month]]&gt;=4,Date[[#This Row],[Year]]=2021),"True","False")</f>
        <v>False</v>
      </c>
      <c r="K35" t="str">
        <f>IF(Date[[#This Row],[Year]]=2021,"True","False")</f>
        <v>False</v>
      </c>
      <c r="L35" s="60" t="s">
        <v>123</v>
      </c>
      <c r="M35" s="60" t="s">
        <v>123</v>
      </c>
      <c r="N35" s="60" t="s">
        <v>123</v>
      </c>
      <c r="O35" s="60" t="s">
        <v>123</v>
      </c>
      <c r="P35" s="60" t="s">
        <v>123</v>
      </c>
    </row>
    <row r="36" spans="1:16" x14ac:dyDescent="0.55000000000000004">
      <c r="A36" s="10">
        <v>42770</v>
      </c>
      <c r="B36" s="9">
        <f t="shared" si="0"/>
        <v>2017</v>
      </c>
      <c r="C36" s="9" t="s">
        <v>32</v>
      </c>
      <c r="D36" s="9" t="s">
        <v>60</v>
      </c>
      <c r="E36" s="9">
        <f t="shared" si="1"/>
        <v>2</v>
      </c>
      <c r="F36" s="9" t="str">
        <f t="shared" si="2"/>
        <v>2017 - 2</v>
      </c>
      <c r="G36" s="9" t="str">
        <f>Date[[#This Row],[Year]]&amp;IF(Date[[#This Row],[Month]]&lt;10,"0"&amp;Date[[#This Row],[Month]],Date[[#This Row],[Month]])</f>
        <v>201702</v>
      </c>
      <c r="H36" s="9" t="str">
        <f>Date[[#This Row],[Year]]&amp;" "&amp;Date[[#This Row],[Month Name]]</f>
        <v>2017 Feb</v>
      </c>
      <c r="I36" t="str">
        <f>IF(AND(Date[[#This Row],[Month]]=5,Date[[#This Row],[Year]]=2021),"True","False")</f>
        <v>False</v>
      </c>
      <c r="J36" t="str">
        <f>IF(AND(Date[[#This Row],[Month]]&lt;=5,Date[[#This Row],[Month]]&gt;=4,Date[[#This Row],[Year]]=2021),"True","False")</f>
        <v>False</v>
      </c>
      <c r="K36" t="str">
        <f>IF(Date[[#This Row],[Year]]=2021,"True","False")</f>
        <v>False</v>
      </c>
      <c r="L36" s="60" t="s">
        <v>123</v>
      </c>
      <c r="M36" s="60" t="s">
        <v>123</v>
      </c>
      <c r="N36" s="60" t="s">
        <v>123</v>
      </c>
      <c r="O36" s="60" t="s">
        <v>123</v>
      </c>
      <c r="P36" s="60" t="s">
        <v>123</v>
      </c>
    </row>
    <row r="37" spans="1:16" x14ac:dyDescent="0.55000000000000004">
      <c r="A37" s="10">
        <v>42771</v>
      </c>
      <c r="B37" s="9">
        <f t="shared" si="0"/>
        <v>2017</v>
      </c>
      <c r="C37" s="9" t="s">
        <v>32</v>
      </c>
      <c r="D37" s="9" t="s">
        <v>60</v>
      </c>
      <c r="E37" s="9">
        <f t="shared" si="1"/>
        <v>2</v>
      </c>
      <c r="F37" s="9" t="str">
        <f t="shared" si="2"/>
        <v>2017 - 2</v>
      </c>
      <c r="G37" s="9" t="str">
        <f>Date[[#This Row],[Year]]&amp;IF(Date[[#This Row],[Month]]&lt;10,"0"&amp;Date[[#This Row],[Month]],Date[[#This Row],[Month]])</f>
        <v>201702</v>
      </c>
      <c r="H37" s="9" t="str">
        <f>Date[[#This Row],[Year]]&amp;" "&amp;Date[[#This Row],[Month Name]]</f>
        <v>2017 Feb</v>
      </c>
      <c r="I37" t="str">
        <f>IF(AND(Date[[#This Row],[Month]]=5,Date[[#This Row],[Year]]=2021),"True","False")</f>
        <v>False</v>
      </c>
      <c r="J37" t="str">
        <f>IF(AND(Date[[#This Row],[Month]]&lt;=5,Date[[#This Row],[Month]]&gt;=4,Date[[#This Row],[Year]]=2021),"True","False")</f>
        <v>False</v>
      </c>
      <c r="K37" t="str">
        <f>IF(Date[[#This Row],[Year]]=2021,"True","False")</f>
        <v>False</v>
      </c>
      <c r="L37" s="60" t="s">
        <v>123</v>
      </c>
      <c r="M37" s="60" t="s">
        <v>123</v>
      </c>
      <c r="N37" s="60" t="s">
        <v>123</v>
      </c>
      <c r="O37" s="60" t="s">
        <v>123</v>
      </c>
      <c r="P37" s="60" t="s">
        <v>123</v>
      </c>
    </row>
    <row r="38" spans="1:16" x14ac:dyDescent="0.55000000000000004">
      <c r="A38" s="10">
        <v>42772</v>
      </c>
      <c r="B38" s="9">
        <f t="shared" si="0"/>
        <v>2017</v>
      </c>
      <c r="C38" s="9" t="s">
        <v>32</v>
      </c>
      <c r="D38" s="9" t="s">
        <v>60</v>
      </c>
      <c r="E38" s="9">
        <f t="shared" si="1"/>
        <v>2</v>
      </c>
      <c r="F38" s="9" t="str">
        <f t="shared" si="2"/>
        <v>2017 - 2</v>
      </c>
      <c r="G38" s="9" t="str">
        <f>Date[[#This Row],[Year]]&amp;IF(Date[[#This Row],[Month]]&lt;10,"0"&amp;Date[[#This Row],[Month]],Date[[#This Row],[Month]])</f>
        <v>201702</v>
      </c>
      <c r="H38" s="9" t="str">
        <f>Date[[#This Row],[Year]]&amp;" "&amp;Date[[#This Row],[Month Name]]</f>
        <v>2017 Feb</v>
      </c>
      <c r="I38" t="str">
        <f>IF(AND(Date[[#This Row],[Month]]=5,Date[[#This Row],[Year]]=2021),"True","False")</f>
        <v>False</v>
      </c>
      <c r="J38" t="str">
        <f>IF(AND(Date[[#This Row],[Month]]&lt;=5,Date[[#This Row],[Month]]&gt;=4,Date[[#This Row],[Year]]=2021),"True","False")</f>
        <v>False</v>
      </c>
      <c r="K38" t="str">
        <f>IF(Date[[#This Row],[Year]]=2021,"True","False")</f>
        <v>False</v>
      </c>
      <c r="L38" s="60" t="s">
        <v>123</v>
      </c>
      <c r="M38" s="60" t="s">
        <v>123</v>
      </c>
      <c r="N38" s="60" t="s">
        <v>123</v>
      </c>
      <c r="O38" s="60" t="s">
        <v>123</v>
      </c>
      <c r="P38" s="60" t="s">
        <v>123</v>
      </c>
    </row>
    <row r="39" spans="1:16" x14ac:dyDescent="0.55000000000000004">
      <c r="A39" s="10">
        <v>42773</v>
      </c>
      <c r="B39" s="9">
        <f t="shared" si="0"/>
        <v>2017</v>
      </c>
      <c r="C39" s="9" t="s">
        <v>32</v>
      </c>
      <c r="D39" s="9" t="s">
        <v>60</v>
      </c>
      <c r="E39" s="9">
        <f t="shared" si="1"/>
        <v>2</v>
      </c>
      <c r="F39" s="9" t="str">
        <f t="shared" si="2"/>
        <v>2017 - 2</v>
      </c>
      <c r="G39" s="9" t="str">
        <f>Date[[#This Row],[Year]]&amp;IF(Date[[#This Row],[Month]]&lt;10,"0"&amp;Date[[#This Row],[Month]],Date[[#This Row],[Month]])</f>
        <v>201702</v>
      </c>
      <c r="H39" s="9" t="str">
        <f>Date[[#This Row],[Year]]&amp;" "&amp;Date[[#This Row],[Month Name]]</f>
        <v>2017 Feb</v>
      </c>
      <c r="I39" t="str">
        <f>IF(AND(Date[[#This Row],[Month]]=5,Date[[#This Row],[Year]]=2021),"True","False")</f>
        <v>False</v>
      </c>
      <c r="J39" t="str">
        <f>IF(AND(Date[[#This Row],[Month]]&lt;=5,Date[[#This Row],[Month]]&gt;=4,Date[[#This Row],[Year]]=2021),"True","False")</f>
        <v>False</v>
      </c>
      <c r="K39" t="str">
        <f>IF(Date[[#This Row],[Year]]=2021,"True","False")</f>
        <v>False</v>
      </c>
      <c r="L39" s="60" t="s">
        <v>123</v>
      </c>
      <c r="M39" s="60" t="s">
        <v>123</v>
      </c>
      <c r="N39" s="60" t="s">
        <v>123</v>
      </c>
      <c r="O39" s="60" t="s">
        <v>123</v>
      </c>
      <c r="P39" s="60" t="s">
        <v>123</v>
      </c>
    </row>
    <row r="40" spans="1:16" x14ac:dyDescent="0.55000000000000004">
      <c r="A40" s="10">
        <v>42774</v>
      </c>
      <c r="B40" s="9">
        <f t="shared" si="0"/>
        <v>2017</v>
      </c>
      <c r="C40" s="9" t="s">
        <v>32</v>
      </c>
      <c r="D40" s="9" t="s">
        <v>60</v>
      </c>
      <c r="E40" s="9">
        <f t="shared" si="1"/>
        <v>2</v>
      </c>
      <c r="F40" s="9" t="str">
        <f t="shared" si="2"/>
        <v>2017 - 2</v>
      </c>
      <c r="G40" s="9" t="str">
        <f>Date[[#This Row],[Year]]&amp;IF(Date[[#This Row],[Month]]&lt;10,"0"&amp;Date[[#This Row],[Month]],Date[[#This Row],[Month]])</f>
        <v>201702</v>
      </c>
      <c r="H40" s="9" t="str">
        <f>Date[[#This Row],[Year]]&amp;" "&amp;Date[[#This Row],[Month Name]]</f>
        <v>2017 Feb</v>
      </c>
      <c r="I40" t="str">
        <f>IF(AND(Date[[#This Row],[Month]]=5,Date[[#This Row],[Year]]=2021),"True","False")</f>
        <v>False</v>
      </c>
      <c r="J40" t="str">
        <f>IF(AND(Date[[#This Row],[Month]]&lt;=5,Date[[#This Row],[Month]]&gt;=4,Date[[#This Row],[Year]]=2021),"True","False")</f>
        <v>False</v>
      </c>
      <c r="K40" t="str">
        <f>IF(Date[[#This Row],[Year]]=2021,"True","False")</f>
        <v>False</v>
      </c>
      <c r="L40" s="60" t="s">
        <v>123</v>
      </c>
      <c r="M40" s="60" t="s">
        <v>123</v>
      </c>
      <c r="N40" s="60" t="s">
        <v>123</v>
      </c>
      <c r="O40" s="60" t="s">
        <v>123</v>
      </c>
      <c r="P40" s="60" t="s">
        <v>123</v>
      </c>
    </row>
    <row r="41" spans="1:16" x14ac:dyDescent="0.55000000000000004">
      <c r="A41" s="10">
        <v>42775</v>
      </c>
      <c r="B41" s="9">
        <f t="shared" si="0"/>
        <v>2017</v>
      </c>
      <c r="C41" s="9" t="s">
        <v>32</v>
      </c>
      <c r="D41" s="9" t="s">
        <v>60</v>
      </c>
      <c r="E41" s="9">
        <f t="shared" si="1"/>
        <v>2</v>
      </c>
      <c r="F41" s="9" t="str">
        <f t="shared" si="2"/>
        <v>2017 - 2</v>
      </c>
      <c r="G41" s="9" t="str">
        <f>Date[[#This Row],[Year]]&amp;IF(Date[[#This Row],[Month]]&lt;10,"0"&amp;Date[[#This Row],[Month]],Date[[#This Row],[Month]])</f>
        <v>201702</v>
      </c>
      <c r="H41" s="9" t="str">
        <f>Date[[#This Row],[Year]]&amp;" "&amp;Date[[#This Row],[Month Name]]</f>
        <v>2017 Feb</v>
      </c>
      <c r="I41" t="str">
        <f>IF(AND(Date[[#This Row],[Month]]=5,Date[[#This Row],[Year]]=2021),"True","False")</f>
        <v>False</v>
      </c>
      <c r="J41" t="str">
        <f>IF(AND(Date[[#This Row],[Month]]&lt;=5,Date[[#This Row],[Month]]&gt;=4,Date[[#This Row],[Year]]=2021),"True","False")</f>
        <v>False</v>
      </c>
      <c r="K41" t="str">
        <f>IF(Date[[#This Row],[Year]]=2021,"True","False")</f>
        <v>False</v>
      </c>
      <c r="L41" s="60" t="s">
        <v>123</v>
      </c>
      <c r="M41" s="60" t="s">
        <v>123</v>
      </c>
      <c r="N41" s="60" t="s">
        <v>123</v>
      </c>
      <c r="O41" s="60" t="s">
        <v>123</v>
      </c>
      <c r="P41" s="60" t="s">
        <v>123</v>
      </c>
    </row>
    <row r="42" spans="1:16" x14ac:dyDescent="0.55000000000000004">
      <c r="A42" s="10">
        <v>42776</v>
      </c>
      <c r="B42" s="9">
        <f t="shared" si="0"/>
        <v>2017</v>
      </c>
      <c r="C42" s="9" t="s">
        <v>32</v>
      </c>
      <c r="D42" s="9" t="s">
        <v>60</v>
      </c>
      <c r="E42" s="9">
        <f t="shared" si="1"/>
        <v>2</v>
      </c>
      <c r="F42" s="9" t="str">
        <f t="shared" si="2"/>
        <v>2017 - 2</v>
      </c>
      <c r="G42" s="9" t="str">
        <f>Date[[#This Row],[Year]]&amp;IF(Date[[#This Row],[Month]]&lt;10,"0"&amp;Date[[#This Row],[Month]],Date[[#This Row],[Month]])</f>
        <v>201702</v>
      </c>
      <c r="H42" s="9" t="str">
        <f>Date[[#This Row],[Year]]&amp;" "&amp;Date[[#This Row],[Month Name]]</f>
        <v>2017 Feb</v>
      </c>
      <c r="I42" t="str">
        <f>IF(AND(Date[[#This Row],[Month]]=5,Date[[#This Row],[Year]]=2021),"True","False")</f>
        <v>False</v>
      </c>
      <c r="J42" t="str">
        <f>IF(AND(Date[[#This Row],[Month]]&lt;=5,Date[[#This Row],[Month]]&gt;=4,Date[[#This Row],[Year]]=2021),"True","False")</f>
        <v>False</v>
      </c>
      <c r="K42" t="str">
        <f>IF(Date[[#This Row],[Year]]=2021,"True","False")</f>
        <v>False</v>
      </c>
      <c r="L42" s="60" t="s">
        <v>123</v>
      </c>
      <c r="M42" s="60" t="s">
        <v>123</v>
      </c>
      <c r="N42" s="60" t="s">
        <v>123</v>
      </c>
      <c r="O42" s="60" t="s">
        <v>123</v>
      </c>
      <c r="P42" s="60" t="s">
        <v>123</v>
      </c>
    </row>
    <row r="43" spans="1:16" x14ac:dyDescent="0.55000000000000004">
      <c r="A43" s="10">
        <v>42777</v>
      </c>
      <c r="B43" s="9">
        <f t="shared" si="0"/>
        <v>2017</v>
      </c>
      <c r="C43" s="9" t="s">
        <v>32</v>
      </c>
      <c r="D43" s="9" t="s">
        <v>60</v>
      </c>
      <c r="E43" s="9">
        <f t="shared" si="1"/>
        <v>2</v>
      </c>
      <c r="F43" s="9" t="str">
        <f t="shared" si="2"/>
        <v>2017 - 2</v>
      </c>
      <c r="G43" s="9" t="str">
        <f>Date[[#This Row],[Year]]&amp;IF(Date[[#This Row],[Month]]&lt;10,"0"&amp;Date[[#This Row],[Month]],Date[[#This Row],[Month]])</f>
        <v>201702</v>
      </c>
      <c r="H43" s="9" t="str">
        <f>Date[[#This Row],[Year]]&amp;" "&amp;Date[[#This Row],[Month Name]]</f>
        <v>2017 Feb</v>
      </c>
      <c r="I43" t="str">
        <f>IF(AND(Date[[#This Row],[Month]]=5,Date[[#This Row],[Year]]=2021),"True","False")</f>
        <v>False</v>
      </c>
      <c r="J43" t="str">
        <f>IF(AND(Date[[#This Row],[Month]]&lt;=5,Date[[#This Row],[Month]]&gt;=4,Date[[#This Row],[Year]]=2021),"True","False")</f>
        <v>False</v>
      </c>
      <c r="K43" t="str">
        <f>IF(Date[[#This Row],[Year]]=2021,"True","False")</f>
        <v>False</v>
      </c>
      <c r="L43" s="60" t="s">
        <v>123</v>
      </c>
      <c r="M43" s="60" t="s">
        <v>123</v>
      </c>
      <c r="N43" s="60" t="s">
        <v>123</v>
      </c>
      <c r="O43" s="60" t="s">
        <v>123</v>
      </c>
      <c r="P43" s="60" t="s">
        <v>123</v>
      </c>
    </row>
    <row r="44" spans="1:16" x14ac:dyDescent="0.55000000000000004">
      <c r="A44" s="10">
        <v>42778</v>
      </c>
      <c r="B44" s="9">
        <f t="shared" si="0"/>
        <v>2017</v>
      </c>
      <c r="C44" s="9" t="s">
        <v>32</v>
      </c>
      <c r="D44" s="9" t="s">
        <v>60</v>
      </c>
      <c r="E44" s="9">
        <f t="shared" si="1"/>
        <v>2</v>
      </c>
      <c r="F44" s="9" t="str">
        <f t="shared" si="2"/>
        <v>2017 - 2</v>
      </c>
      <c r="G44" s="9" t="str">
        <f>Date[[#This Row],[Year]]&amp;IF(Date[[#This Row],[Month]]&lt;10,"0"&amp;Date[[#This Row],[Month]],Date[[#This Row],[Month]])</f>
        <v>201702</v>
      </c>
      <c r="H44" s="9" t="str">
        <f>Date[[#This Row],[Year]]&amp;" "&amp;Date[[#This Row],[Month Name]]</f>
        <v>2017 Feb</v>
      </c>
      <c r="I44" t="str">
        <f>IF(AND(Date[[#This Row],[Month]]=5,Date[[#This Row],[Year]]=2021),"True","False")</f>
        <v>False</v>
      </c>
      <c r="J44" t="str">
        <f>IF(AND(Date[[#This Row],[Month]]&lt;=5,Date[[#This Row],[Month]]&gt;=4,Date[[#This Row],[Year]]=2021),"True","False")</f>
        <v>False</v>
      </c>
      <c r="K44" t="str">
        <f>IF(Date[[#This Row],[Year]]=2021,"True","False")</f>
        <v>False</v>
      </c>
      <c r="L44" s="60" t="s">
        <v>123</v>
      </c>
      <c r="M44" s="60" t="s">
        <v>123</v>
      </c>
      <c r="N44" s="60" t="s">
        <v>123</v>
      </c>
      <c r="O44" s="60" t="s">
        <v>123</v>
      </c>
      <c r="P44" s="60" t="s">
        <v>123</v>
      </c>
    </row>
    <row r="45" spans="1:16" x14ac:dyDescent="0.55000000000000004">
      <c r="A45" s="10">
        <v>42779</v>
      </c>
      <c r="B45" s="9">
        <f t="shared" si="0"/>
        <v>2017</v>
      </c>
      <c r="C45" s="9" t="s">
        <v>32</v>
      </c>
      <c r="D45" s="9" t="s">
        <v>60</v>
      </c>
      <c r="E45" s="9">
        <f t="shared" si="1"/>
        <v>2</v>
      </c>
      <c r="F45" s="9" t="str">
        <f t="shared" si="2"/>
        <v>2017 - 2</v>
      </c>
      <c r="G45" s="9" t="str">
        <f>Date[[#This Row],[Year]]&amp;IF(Date[[#This Row],[Month]]&lt;10,"0"&amp;Date[[#This Row],[Month]],Date[[#This Row],[Month]])</f>
        <v>201702</v>
      </c>
      <c r="H45" s="9" t="str">
        <f>Date[[#This Row],[Year]]&amp;" "&amp;Date[[#This Row],[Month Name]]</f>
        <v>2017 Feb</v>
      </c>
      <c r="I45" t="str">
        <f>IF(AND(Date[[#This Row],[Month]]=5,Date[[#This Row],[Year]]=2021),"True","False")</f>
        <v>False</v>
      </c>
      <c r="J45" t="str">
        <f>IF(AND(Date[[#This Row],[Month]]&lt;=5,Date[[#This Row],[Month]]&gt;=4,Date[[#This Row],[Year]]=2021),"True","False")</f>
        <v>False</v>
      </c>
      <c r="K45" t="str">
        <f>IF(Date[[#This Row],[Year]]=2021,"True","False")</f>
        <v>False</v>
      </c>
      <c r="L45" s="60" t="s">
        <v>123</v>
      </c>
      <c r="M45" s="60" t="s">
        <v>123</v>
      </c>
      <c r="N45" s="60" t="s">
        <v>123</v>
      </c>
      <c r="O45" s="60" t="s">
        <v>123</v>
      </c>
      <c r="P45" s="60" t="s">
        <v>123</v>
      </c>
    </row>
    <row r="46" spans="1:16" x14ac:dyDescent="0.55000000000000004">
      <c r="A46" s="10">
        <v>42780</v>
      </c>
      <c r="B46" s="9">
        <f t="shared" si="0"/>
        <v>2017</v>
      </c>
      <c r="C46" s="9" t="s">
        <v>32</v>
      </c>
      <c r="D46" s="9" t="s">
        <v>60</v>
      </c>
      <c r="E46" s="9">
        <f t="shared" si="1"/>
        <v>2</v>
      </c>
      <c r="F46" s="9" t="str">
        <f t="shared" si="2"/>
        <v>2017 - 2</v>
      </c>
      <c r="G46" s="9" t="str">
        <f>Date[[#This Row],[Year]]&amp;IF(Date[[#This Row],[Month]]&lt;10,"0"&amp;Date[[#This Row],[Month]],Date[[#This Row],[Month]])</f>
        <v>201702</v>
      </c>
      <c r="H46" s="9" t="str">
        <f>Date[[#This Row],[Year]]&amp;" "&amp;Date[[#This Row],[Month Name]]</f>
        <v>2017 Feb</v>
      </c>
      <c r="I46" t="str">
        <f>IF(AND(Date[[#This Row],[Month]]=5,Date[[#This Row],[Year]]=2021),"True","False")</f>
        <v>False</v>
      </c>
      <c r="J46" t="str">
        <f>IF(AND(Date[[#This Row],[Month]]&lt;=5,Date[[#This Row],[Month]]&gt;=4,Date[[#This Row],[Year]]=2021),"True","False")</f>
        <v>False</v>
      </c>
      <c r="K46" t="str">
        <f>IF(Date[[#This Row],[Year]]=2021,"True","False")</f>
        <v>False</v>
      </c>
      <c r="L46" s="60" t="s">
        <v>123</v>
      </c>
      <c r="M46" s="60" t="s">
        <v>123</v>
      </c>
      <c r="N46" s="60" t="s">
        <v>123</v>
      </c>
      <c r="O46" s="60" t="s">
        <v>123</v>
      </c>
      <c r="P46" s="60" t="s">
        <v>123</v>
      </c>
    </row>
    <row r="47" spans="1:16" x14ac:dyDescent="0.55000000000000004">
      <c r="A47" s="10">
        <v>42781</v>
      </c>
      <c r="B47" s="9">
        <f t="shared" si="0"/>
        <v>2017</v>
      </c>
      <c r="C47" s="9" t="s">
        <v>32</v>
      </c>
      <c r="D47" s="9" t="s">
        <v>60</v>
      </c>
      <c r="E47" s="9">
        <f t="shared" si="1"/>
        <v>2</v>
      </c>
      <c r="F47" s="9" t="str">
        <f t="shared" si="2"/>
        <v>2017 - 2</v>
      </c>
      <c r="G47" s="9" t="str">
        <f>Date[[#This Row],[Year]]&amp;IF(Date[[#This Row],[Month]]&lt;10,"0"&amp;Date[[#This Row],[Month]],Date[[#This Row],[Month]])</f>
        <v>201702</v>
      </c>
      <c r="H47" s="9" t="str">
        <f>Date[[#This Row],[Year]]&amp;" "&amp;Date[[#This Row],[Month Name]]</f>
        <v>2017 Feb</v>
      </c>
      <c r="I47" t="str">
        <f>IF(AND(Date[[#This Row],[Month]]=5,Date[[#This Row],[Year]]=2021),"True","False")</f>
        <v>False</v>
      </c>
      <c r="J47" t="str">
        <f>IF(AND(Date[[#This Row],[Month]]&lt;=5,Date[[#This Row],[Month]]&gt;=4,Date[[#This Row],[Year]]=2021),"True","False")</f>
        <v>False</v>
      </c>
      <c r="K47" t="str">
        <f>IF(Date[[#This Row],[Year]]=2021,"True","False")</f>
        <v>False</v>
      </c>
      <c r="L47" s="60" t="s">
        <v>123</v>
      </c>
      <c r="M47" s="60" t="s">
        <v>123</v>
      </c>
      <c r="N47" s="60" t="s">
        <v>123</v>
      </c>
      <c r="O47" s="60" t="s">
        <v>123</v>
      </c>
      <c r="P47" s="60" t="s">
        <v>123</v>
      </c>
    </row>
    <row r="48" spans="1:16" x14ac:dyDescent="0.55000000000000004">
      <c r="A48" s="10">
        <v>42782</v>
      </c>
      <c r="B48" s="9">
        <f t="shared" si="0"/>
        <v>2017</v>
      </c>
      <c r="C48" s="9" t="s">
        <v>32</v>
      </c>
      <c r="D48" s="9" t="s">
        <v>60</v>
      </c>
      <c r="E48" s="9">
        <f t="shared" si="1"/>
        <v>2</v>
      </c>
      <c r="F48" s="9" t="str">
        <f t="shared" si="2"/>
        <v>2017 - 2</v>
      </c>
      <c r="G48" s="9" t="str">
        <f>Date[[#This Row],[Year]]&amp;IF(Date[[#This Row],[Month]]&lt;10,"0"&amp;Date[[#This Row],[Month]],Date[[#This Row],[Month]])</f>
        <v>201702</v>
      </c>
      <c r="H48" s="9" t="str">
        <f>Date[[#This Row],[Year]]&amp;" "&amp;Date[[#This Row],[Month Name]]</f>
        <v>2017 Feb</v>
      </c>
      <c r="I48" t="str">
        <f>IF(AND(Date[[#This Row],[Month]]=5,Date[[#This Row],[Year]]=2021),"True","False")</f>
        <v>False</v>
      </c>
      <c r="J48" t="str">
        <f>IF(AND(Date[[#This Row],[Month]]&lt;=5,Date[[#This Row],[Month]]&gt;=4,Date[[#This Row],[Year]]=2021),"True","False")</f>
        <v>False</v>
      </c>
      <c r="K48" t="str">
        <f>IF(Date[[#This Row],[Year]]=2021,"True","False")</f>
        <v>False</v>
      </c>
      <c r="L48" s="60" t="s">
        <v>123</v>
      </c>
      <c r="M48" s="60" t="s">
        <v>123</v>
      </c>
      <c r="N48" s="60" t="s">
        <v>123</v>
      </c>
      <c r="O48" s="60" t="s">
        <v>123</v>
      </c>
      <c r="P48" s="60" t="s">
        <v>123</v>
      </c>
    </row>
    <row r="49" spans="1:16" x14ac:dyDescent="0.55000000000000004">
      <c r="A49" s="10">
        <v>42783</v>
      </c>
      <c r="B49" s="9">
        <f t="shared" si="0"/>
        <v>2017</v>
      </c>
      <c r="C49" s="9" t="s">
        <v>32</v>
      </c>
      <c r="D49" s="9" t="s">
        <v>60</v>
      </c>
      <c r="E49" s="9">
        <f t="shared" si="1"/>
        <v>2</v>
      </c>
      <c r="F49" s="9" t="str">
        <f t="shared" si="2"/>
        <v>2017 - 2</v>
      </c>
      <c r="G49" s="9" t="str">
        <f>Date[[#This Row],[Year]]&amp;IF(Date[[#This Row],[Month]]&lt;10,"0"&amp;Date[[#This Row],[Month]],Date[[#This Row],[Month]])</f>
        <v>201702</v>
      </c>
      <c r="H49" s="9" t="str">
        <f>Date[[#This Row],[Year]]&amp;" "&amp;Date[[#This Row],[Month Name]]</f>
        <v>2017 Feb</v>
      </c>
      <c r="I49" t="str">
        <f>IF(AND(Date[[#This Row],[Month]]=5,Date[[#This Row],[Year]]=2021),"True","False")</f>
        <v>False</v>
      </c>
      <c r="J49" t="str">
        <f>IF(AND(Date[[#This Row],[Month]]&lt;=5,Date[[#This Row],[Month]]&gt;=4,Date[[#This Row],[Year]]=2021),"True","False")</f>
        <v>False</v>
      </c>
      <c r="K49" t="str">
        <f>IF(Date[[#This Row],[Year]]=2021,"True","False")</f>
        <v>False</v>
      </c>
      <c r="L49" s="60" t="s">
        <v>123</v>
      </c>
      <c r="M49" s="60" t="s">
        <v>123</v>
      </c>
      <c r="N49" s="60" t="s">
        <v>123</v>
      </c>
      <c r="O49" s="60" t="s">
        <v>123</v>
      </c>
      <c r="P49" s="60" t="s">
        <v>123</v>
      </c>
    </row>
    <row r="50" spans="1:16" x14ac:dyDescent="0.55000000000000004">
      <c r="A50" s="10">
        <v>42784</v>
      </c>
      <c r="B50" s="9">
        <f t="shared" si="0"/>
        <v>2017</v>
      </c>
      <c r="C50" s="9" t="s">
        <v>32</v>
      </c>
      <c r="D50" s="9" t="s">
        <v>60</v>
      </c>
      <c r="E50" s="9">
        <f t="shared" si="1"/>
        <v>2</v>
      </c>
      <c r="F50" s="9" t="str">
        <f t="shared" si="2"/>
        <v>2017 - 2</v>
      </c>
      <c r="G50" s="9" t="str">
        <f>Date[[#This Row],[Year]]&amp;IF(Date[[#This Row],[Month]]&lt;10,"0"&amp;Date[[#This Row],[Month]],Date[[#This Row],[Month]])</f>
        <v>201702</v>
      </c>
      <c r="H50" s="9" t="str">
        <f>Date[[#This Row],[Year]]&amp;" "&amp;Date[[#This Row],[Month Name]]</f>
        <v>2017 Feb</v>
      </c>
      <c r="I50" t="str">
        <f>IF(AND(Date[[#This Row],[Month]]=5,Date[[#This Row],[Year]]=2021),"True","False")</f>
        <v>False</v>
      </c>
      <c r="J50" t="str">
        <f>IF(AND(Date[[#This Row],[Month]]&lt;=5,Date[[#This Row],[Month]]&gt;=4,Date[[#This Row],[Year]]=2021),"True","False")</f>
        <v>False</v>
      </c>
      <c r="K50" t="str">
        <f>IF(Date[[#This Row],[Year]]=2021,"True","False")</f>
        <v>False</v>
      </c>
      <c r="L50" s="60" t="s">
        <v>123</v>
      </c>
      <c r="M50" s="60" t="s">
        <v>123</v>
      </c>
      <c r="N50" s="60" t="s">
        <v>123</v>
      </c>
      <c r="O50" s="60" t="s">
        <v>123</v>
      </c>
      <c r="P50" s="60" t="s">
        <v>123</v>
      </c>
    </row>
    <row r="51" spans="1:16" x14ac:dyDescent="0.55000000000000004">
      <c r="A51" s="10">
        <v>42785</v>
      </c>
      <c r="B51" s="9">
        <f t="shared" si="0"/>
        <v>2017</v>
      </c>
      <c r="C51" s="9" t="s">
        <v>32</v>
      </c>
      <c r="D51" s="9" t="s">
        <v>60</v>
      </c>
      <c r="E51" s="9">
        <f t="shared" si="1"/>
        <v>2</v>
      </c>
      <c r="F51" s="9" t="str">
        <f t="shared" si="2"/>
        <v>2017 - 2</v>
      </c>
      <c r="G51" s="9" t="str">
        <f>Date[[#This Row],[Year]]&amp;IF(Date[[#This Row],[Month]]&lt;10,"0"&amp;Date[[#This Row],[Month]],Date[[#This Row],[Month]])</f>
        <v>201702</v>
      </c>
      <c r="H51" s="9" t="str">
        <f>Date[[#This Row],[Year]]&amp;" "&amp;Date[[#This Row],[Month Name]]</f>
        <v>2017 Feb</v>
      </c>
      <c r="I51" t="str">
        <f>IF(AND(Date[[#This Row],[Month]]=5,Date[[#This Row],[Year]]=2021),"True","False")</f>
        <v>False</v>
      </c>
      <c r="J51" t="str">
        <f>IF(AND(Date[[#This Row],[Month]]&lt;=5,Date[[#This Row],[Month]]&gt;=4,Date[[#This Row],[Year]]=2021),"True","False")</f>
        <v>False</v>
      </c>
      <c r="K51" t="str">
        <f>IF(Date[[#This Row],[Year]]=2021,"True","False")</f>
        <v>False</v>
      </c>
      <c r="L51" s="60" t="s">
        <v>123</v>
      </c>
      <c r="M51" s="60" t="s">
        <v>123</v>
      </c>
      <c r="N51" s="60" t="s">
        <v>123</v>
      </c>
      <c r="O51" s="60" t="s">
        <v>123</v>
      </c>
      <c r="P51" s="60" t="s">
        <v>123</v>
      </c>
    </row>
    <row r="52" spans="1:16" x14ac:dyDescent="0.55000000000000004">
      <c r="A52" s="10">
        <v>42786</v>
      </c>
      <c r="B52" s="9">
        <f t="shared" si="0"/>
        <v>2017</v>
      </c>
      <c r="C52" s="9" t="s">
        <v>32</v>
      </c>
      <c r="D52" s="9" t="s">
        <v>60</v>
      </c>
      <c r="E52" s="9">
        <f t="shared" si="1"/>
        <v>2</v>
      </c>
      <c r="F52" s="9" t="str">
        <f t="shared" si="2"/>
        <v>2017 - 2</v>
      </c>
      <c r="G52" s="9" t="str">
        <f>Date[[#This Row],[Year]]&amp;IF(Date[[#This Row],[Month]]&lt;10,"0"&amp;Date[[#This Row],[Month]],Date[[#This Row],[Month]])</f>
        <v>201702</v>
      </c>
      <c r="H52" s="9" t="str">
        <f>Date[[#This Row],[Year]]&amp;" "&amp;Date[[#This Row],[Month Name]]</f>
        <v>2017 Feb</v>
      </c>
      <c r="I52" t="str">
        <f>IF(AND(Date[[#This Row],[Month]]=5,Date[[#This Row],[Year]]=2021),"True","False")</f>
        <v>False</v>
      </c>
      <c r="J52" t="str">
        <f>IF(AND(Date[[#This Row],[Month]]&lt;=5,Date[[#This Row],[Month]]&gt;=4,Date[[#This Row],[Year]]=2021),"True","False")</f>
        <v>False</v>
      </c>
      <c r="K52" t="str">
        <f>IF(Date[[#This Row],[Year]]=2021,"True","False")</f>
        <v>False</v>
      </c>
      <c r="L52" s="60" t="s">
        <v>123</v>
      </c>
      <c r="M52" s="60" t="s">
        <v>123</v>
      </c>
      <c r="N52" s="60" t="s">
        <v>123</v>
      </c>
      <c r="O52" s="60" t="s">
        <v>123</v>
      </c>
      <c r="P52" s="60" t="s">
        <v>123</v>
      </c>
    </row>
    <row r="53" spans="1:16" x14ac:dyDescent="0.55000000000000004">
      <c r="A53" s="10">
        <v>42787</v>
      </c>
      <c r="B53" s="9">
        <f t="shared" si="0"/>
        <v>2017</v>
      </c>
      <c r="C53" s="9" t="s">
        <v>32</v>
      </c>
      <c r="D53" s="9" t="s">
        <v>60</v>
      </c>
      <c r="E53" s="9">
        <f t="shared" si="1"/>
        <v>2</v>
      </c>
      <c r="F53" s="9" t="str">
        <f t="shared" si="2"/>
        <v>2017 - 2</v>
      </c>
      <c r="G53" s="9" t="str">
        <f>Date[[#This Row],[Year]]&amp;IF(Date[[#This Row],[Month]]&lt;10,"0"&amp;Date[[#This Row],[Month]],Date[[#This Row],[Month]])</f>
        <v>201702</v>
      </c>
      <c r="H53" s="9" t="str">
        <f>Date[[#This Row],[Year]]&amp;" "&amp;Date[[#This Row],[Month Name]]</f>
        <v>2017 Feb</v>
      </c>
      <c r="I53" t="str">
        <f>IF(AND(Date[[#This Row],[Month]]=5,Date[[#This Row],[Year]]=2021),"True","False")</f>
        <v>False</v>
      </c>
      <c r="J53" t="str">
        <f>IF(AND(Date[[#This Row],[Month]]&lt;=5,Date[[#This Row],[Month]]&gt;=4,Date[[#This Row],[Year]]=2021),"True","False")</f>
        <v>False</v>
      </c>
      <c r="K53" t="str">
        <f>IF(Date[[#This Row],[Year]]=2021,"True","False")</f>
        <v>False</v>
      </c>
      <c r="L53" s="60" t="s">
        <v>123</v>
      </c>
      <c r="M53" s="60" t="s">
        <v>123</v>
      </c>
      <c r="N53" s="60" t="s">
        <v>123</v>
      </c>
      <c r="O53" s="60" t="s">
        <v>123</v>
      </c>
      <c r="P53" s="60" t="s">
        <v>123</v>
      </c>
    </row>
    <row r="54" spans="1:16" x14ac:dyDescent="0.55000000000000004">
      <c r="A54" s="10">
        <v>42788</v>
      </c>
      <c r="B54" s="9">
        <f t="shared" si="0"/>
        <v>2017</v>
      </c>
      <c r="C54" s="9" t="s">
        <v>32</v>
      </c>
      <c r="D54" s="9" t="s">
        <v>60</v>
      </c>
      <c r="E54" s="9">
        <f t="shared" si="1"/>
        <v>2</v>
      </c>
      <c r="F54" s="9" t="str">
        <f t="shared" si="2"/>
        <v>2017 - 2</v>
      </c>
      <c r="G54" s="9" t="str">
        <f>Date[[#This Row],[Year]]&amp;IF(Date[[#This Row],[Month]]&lt;10,"0"&amp;Date[[#This Row],[Month]],Date[[#This Row],[Month]])</f>
        <v>201702</v>
      </c>
      <c r="H54" s="9" t="str">
        <f>Date[[#This Row],[Year]]&amp;" "&amp;Date[[#This Row],[Month Name]]</f>
        <v>2017 Feb</v>
      </c>
      <c r="I54" t="str">
        <f>IF(AND(Date[[#This Row],[Month]]=5,Date[[#This Row],[Year]]=2021),"True","False")</f>
        <v>False</v>
      </c>
      <c r="J54" t="str">
        <f>IF(AND(Date[[#This Row],[Month]]&lt;=5,Date[[#This Row],[Month]]&gt;=4,Date[[#This Row],[Year]]=2021),"True","False")</f>
        <v>False</v>
      </c>
      <c r="K54" t="str">
        <f>IF(Date[[#This Row],[Year]]=2021,"True","False")</f>
        <v>False</v>
      </c>
      <c r="L54" s="60" t="s">
        <v>123</v>
      </c>
      <c r="M54" s="60" t="s">
        <v>123</v>
      </c>
      <c r="N54" s="60" t="s">
        <v>123</v>
      </c>
      <c r="O54" s="60" t="s">
        <v>123</v>
      </c>
      <c r="P54" s="60" t="s">
        <v>123</v>
      </c>
    </row>
    <row r="55" spans="1:16" x14ac:dyDescent="0.55000000000000004">
      <c r="A55" s="10">
        <v>42789</v>
      </c>
      <c r="B55" s="9">
        <f t="shared" si="0"/>
        <v>2017</v>
      </c>
      <c r="C55" s="9" t="s">
        <v>32</v>
      </c>
      <c r="D55" s="9" t="s">
        <v>60</v>
      </c>
      <c r="E55" s="9">
        <f t="shared" si="1"/>
        <v>2</v>
      </c>
      <c r="F55" s="9" t="str">
        <f t="shared" si="2"/>
        <v>2017 - 2</v>
      </c>
      <c r="G55" s="9" t="str">
        <f>Date[[#This Row],[Year]]&amp;IF(Date[[#This Row],[Month]]&lt;10,"0"&amp;Date[[#This Row],[Month]],Date[[#This Row],[Month]])</f>
        <v>201702</v>
      </c>
      <c r="H55" s="9" t="str">
        <f>Date[[#This Row],[Year]]&amp;" "&amp;Date[[#This Row],[Month Name]]</f>
        <v>2017 Feb</v>
      </c>
      <c r="I55" t="str">
        <f>IF(AND(Date[[#This Row],[Month]]=5,Date[[#This Row],[Year]]=2021),"True","False")</f>
        <v>False</v>
      </c>
      <c r="J55" t="str">
        <f>IF(AND(Date[[#This Row],[Month]]&lt;=5,Date[[#This Row],[Month]]&gt;=4,Date[[#This Row],[Year]]=2021),"True","False")</f>
        <v>False</v>
      </c>
      <c r="K55" t="str">
        <f>IF(Date[[#This Row],[Year]]=2021,"True","False")</f>
        <v>False</v>
      </c>
      <c r="L55" s="60" t="s">
        <v>123</v>
      </c>
      <c r="M55" s="60" t="s">
        <v>123</v>
      </c>
      <c r="N55" s="60" t="s">
        <v>123</v>
      </c>
      <c r="O55" s="60" t="s">
        <v>123</v>
      </c>
      <c r="P55" s="60" t="s">
        <v>123</v>
      </c>
    </row>
    <row r="56" spans="1:16" x14ac:dyDescent="0.55000000000000004">
      <c r="A56" s="10">
        <v>42790</v>
      </c>
      <c r="B56" s="9">
        <f t="shared" si="0"/>
        <v>2017</v>
      </c>
      <c r="C56" s="9" t="s">
        <v>32</v>
      </c>
      <c r="D56" s="9" t="s">
        <v>60</v>
      </c>
      <c r="E56" s="9">
        <f t="shared" si="1"/>
        <v>2</v>
      </c>
      <c r="F56" s="9" t="str">
        <f t="shared" si="2"/>
        <v>2017 - 2</v>
      </c>
      <c r="G56" s="9" t="str">
        <f>Date[[#This Row],[Year]]&amp;IF(Date[[#This Row],[Month]]&lt;10,"0"&amp;Date[[#This Row],[Month]],Date[[#This Row],[Month]])</f>
        <v>201702</v>
      </c>
      <c r="H56" s="9" t="str">
        <f>Date[[#This Row],[Year]]&amp;" "&amp;Date[[#This Row],[Month Name]]</f>
        <v>2017 Feb</v>
      </c>
      <c r="I56" t="str">
        <f>IF(AND(Date[[#This Row],[Month]]=5,Date[[#This Row],[Year]]=2021),"True","False")</f>
        <v>False</v>
      </c>
      <c r="J56" t="str">
        <f>IF(AND(Date[[#This Row],[Month]]&lt;=5,Date[[#This Row],[Month]]&gt;=4,Date[[#This Row],[Year]]=2021),"True","False")</f>
        <v>False</v>
      </c>
      <c r="K56" t="str">
        <f>IF(Date[[#This Row],[Year]]=2021,"True","False")</f>
        <v>False</v>
      </c>
      <c r="L56" s="60" t="s">
        <v>123</v>
      </c>
      <c r="M56" s="60" t="s">
        <v>123</v>
      </c>
      <c r="N56" s="60" t="s">
        <v>123</v>
      </c>
      <c r="O56" s="60" t="s">
        <v>123</v>
      </c>
      <c r="P56" s="60" t="s">
        <v>123</v>
      </c>
    </row>
    <row r="57" spans="1:16" x14ac:dyDescent="0.55000000000000004">
      <c r="A57" s="10">
        <v>42791</v>
      </c>
      <c r="B57" s="9">
        <f t="shared" si="0"/>
        <v>2017</v>
      </c>
      <c r="C57" s="9" t="s">
        <v>32</v>
      </c>
      <c r="D57" s="9" t="s">
        <v>60</v>
      </c>
      <c r="E57" s="9">
        <f t="shared" si="1"/>
        <v>2</v>
      </c>
      <c r="F57" s="9" t="str">
        <f t="shared" si="2"/>
        <v>2017 - 2</v>
      </c>
      <c r="G57" s="9" t="str">
        <f>Date[[#This Row],[Year]]&amp;IF(Date[[#This Row],[Month]]&lt;10,"0"&amp;Date[[#This Row],[Month]],Date[[#This Row],[Month]])</f>
        <v>201702</v>
      </c>
      <c r="H57" s="9" t="str">
        <f>Date[[#This Row],[Year]]&amp;" "&amp;Date[[#This Row],[Month Name]]</f>
        <v>2017 Feb</v>
      </c>
      <c r="I57" t="str">
        <f>IF(AND(Date[[#This Row],[Month]]=5,Date[[#This Row],[Year]]=2021),"True","False")</f>
        <v>False</v>
      </c>
      <c r="J57" t="str">
        <f>IF(AND(Date[[#This Row],[Month]]&lt;=5,Date[[#This Row],[Month]]&gt;=4,Date[[#This Row],[Year]]=2021),"True","False")</f>
        <v>False</v>
      </c>
      <c r="K57" t="str">
        <f>IF(Date[[#This Row],[Year]]=2021,"True","False")</f>
        <v>False</v>
      </c>
      <c r="L57" s="60" t="s">
        <v>123</v>
      </c>
      <c r="M57" s="60" t="s">
        <v>123</v>
      </c>
      <c r="N57" s="60" t="s">
        <v>123</v>
      </c>
      <c r="O57" s="60" t="s">
        <v>123</v>
      </c>
      <c r="P57" s="60" t="s">
        <v>123</v>
      </c>
    </row>
    <row r="58" spans="1:16" x14ac:dyDescent="0.55000000000000004">
      <c r="A58" s="10">
        <v>42792</v>
      </c>
      <c r="B58" s="9">
        <f t="shared" si="0"/>
        <v>2017</v>
      </c>
      <c r="C58" s="9" t="s">
        <v>32</v>
      </c>
      <c r="D58" s="9" t="s">
        <v>60</v>
      </c>
      <c r="E58" s="9">
        <f t="shared" si="1"/>
        <v>2</v>
      </c>
      <c r="F58" s="9" t="str">
        <f t="shared" si="2"/>
        <v>2017 - 2</v>
      </c>
      <c r="G58" s="9" t="str">
        <f>Date[[#This Row],[Year]]&amp;IF(Date[[#This Row],[Month]]&lt;10,"0"&amp;Date[[#This Row],[Month]],Date[[#This Row],[Month]])</f>
        <v>201702</v>
      </c>
      <c r="H58" s="9" t="str">
        <f>Date[[#This Row],[Year]]&amp;" "&amp;Date[[#This Row],[Month Name]]</f>
        <v>2017 Feb</v>
      </c>
      <c r="I58" t="str">
        <f>IF(AND(Date[[#This Row],[Month]]=5,Date[[#This Row],[Year]]=2021),"True","False")</f>
        <v>False</v>
      </c>
      <c r="J58" t="str">
        <f>IF(AND(Date[[#This Row],[Month]]&lt;=5,Date[[#This Row],[Month]]&gt;=4,Date[[#This Row],[Year]]=2021),"True","False")</f>
        <v>False</v>
      </c>
      <c r="K58" t="str">
        <f>IF(Date[[#This Row],[Year]]=2021,"True","False")</f>
        <v>False</v>
      </c>
      <c r="L58" s="60" t="s">
        <v>123</v>
      </c>
      <c r="M58" s="60" t="s">
        <v>123</v>
      </c>
      <c r="N58" s="60" t="s">
        <v>123</v>
      </c>
      <c r="O58" s="60" t="s">
        <v>123</v>
      </c>
      <c r="P58" s="60" t="s">
        <v>123</v>
      </c>
    </row>
    <row r="59" spans="1:16" x14ac:dyDescent="0.55000000000000004">
      <c r="A59" s="10">
        <v>42793</v>
      </c>
      <c r="B59" s="9">
        <f t="shared" si="0"/>
        <v>2017</v>
      </c>
      <c r="C59" s="9" t="s">
        <v>32</v>
      </c>
      <c r="D59" s="9" t="s">
        <v>60</v>
      </c>
      <c r="E59" s="9">
        <f t="shared" si="1"/>
        <v>2</v>
      </c>
      <c r="F59" s="9" t="str">
        <f t="shared" si="2"/>
        <v>2017 - 2</v>
      </c>
      <c r="G59" s="9" t="str">
        <f>Date[[#This Row],[Year]]&amp;IF(Date[[#This Row],[Month]]&lt;10,"0"&amp;Date[[#This Row],[Month]],Date[[#This Row],[Month]])</f>
        <v>201702</v>
      </c>
      <c r="H59" s="9" t="str">
        <f>Date[[#This Row],[Year]]&amp;" "&amp;Date[[#This Row],[Month Name]]</f>
        <v>2017 Feb</v>
      </c>
      <c r="I59" t="str">
        <f>IF(AND(Date[[#This Row],[Month]]=5,Date[[#This Row],[Year]]=2021),"True","False")</f>
        <v>False</v>
      </c>
      <c r="J59" t="str">
        <f>IF(AND(Date[[#This Row],[Month]]&lt;=5,Date[[#This Row],[Month]]&gt;=4,Date[[#This Row],[Year]]=2021),"True","False")</f>
        <v>False</v>
      </c>
      <c r="K59" t="str">
        <f>IF(Date[[#This Row],[Year]]=2021,"True","False")</f>
        <v>False</v>
      </c>
      <c r="L59" s="60" t="s">
        <v>123</v>
      </c>
      <c r="M59" s="60" t="s">
        <v>123</v>
      </c>
      <c r="N59" s="60" t="s">
        <v>123</v>
      </c>
      <c r="O59" s="60" t="s">
        <v>123</v>
      </c>
      <c r="P59" s="60" t="s">
        <v>123</v>
      </c>
    </row>
    <row r="60" spans="1:16" x14ac:dyDescent="0.55000000000000004">
      <c r="A60" s="10">
        <v>42794</v>
      </c>
      <c r="B60" s="9">
        <f t="shared" si="0"/>
        <v>2017</v>
      </c>
      <c r="C60" s="9" t="s">
        <v>32</v>
      </c>
      <c r="D60" s="9" t="s">
        <v>60</v>
      </c>
      <c r="E60" s="9">
        <f t="shared" si="1"/>
        <v>2</v>
      </c>
      <c r="F60" s="9" t="str">
        <f t="shared" si="2"/>
        <v>2017 - 2</v>
      </c>
      <c r="G60" s="9" t="str">
        <f>Date[[#This Row],[Year]]&amp;IF(Date[[#This Row],[Month]]&lt;10,"0"&amp;Date[[#This Row],[Month]],Date[[#This Row],[Month]])</f>
        <v>201702</v>
      </c>
      <c r="H60" s="9" t="str">
        <f>Date[[#This Row],[Year]]&amp;" "&amp;Date[[#This Row],[Month Name]]</f>
        <v>2017 Feb</v>
      </c>
      <c r="I60" t="str">
        <f>IF(AND(Date[[#This Row],[Month]]=5,Date[[#This Row],[Year]]=2021),"True","False")</f>
        <v>False</v>
      </c>
      <c r="J60" t="str">
        <f>IF(AND(Date[[#This Row],[Month]]&lt;=5,Date[[#This Row],[Month]]&gt;=4,Date[[#This Row],[Year]]=2021),"True","False")</f>
        <v>False</v>
      </c>
      <c r="K60" t="str">
        <f>IF(Date[[#This Row],[Year]]=2021,"True","False")</f>
        <v>False</v>
      </c>
      <c r="L60" s="60" t="s">
        <v>123</v>
      </c>
      <c r="M60" s="60" t="s">
        <v>123</v>
      </c>
      <c r="N60" s="60" t="s">
        <v>123</v>
      </c>
      <c r="O60" s="60" t="s">
        <v>123</v>
      </c>
      <c r="P60" s="60" t="s">
        <v>123</v>
      </c>
    </row>
    <row r="61" spans="1:16" x14ac:dyDescent="0.55000000000000004">
      <c r="A61" s="10">
        <v>42795</v>
      </c>
      <c r="B61" s="9">
        <f t="shared" si="0"/>
        <v>2017</v>
      </c>
      <c r="C61" s="9" t="s">
        <v>33</v>
      </c>
      <c r="D61" s="9" t="s">
        <v>60</v>
      </c>
      <c r="E61" s="9">
        <f t="shared" si="1"/>
        <v>3</v>
      </c>
      <c r="F61" s="9" t="str">
        <f t="shared" si="2"/>
        <v>2017 - 3</v>
      </c>
      <c r="G61" s="9" t="str">
        <f>Date[[#This Row],[Year]]&amp;IF(Date[[#This Row],[Month]]&lt;10,"0"&amp;Date[[#This Row],[Month]],Date[[#This Row],[Month]])</f>
        <v>201703</v>
      </c>
      <c r="H61" s="9" t="str">
        <f>Date[[#This Row],[Year]]&amp;" "&amp;Date[[#This Row],[Month Name]]</f>
        <v>2017 Mar</v>
      </c>
      <c r="I61" t="str">
        <f>IF(AND(Date[[#This Row],[Month]]=5,Date[[#This Row],[Year]]=2021),"True","False")</f>
        <v>False</v>
      </c>
      <c r="J61" t="str">
        <f>IF(AND(Date[[#This Row],[Month]]&lt;=5,Date[[#This Row],[Month]]&gt;=4,Date[[#This Row],[Year]]=2021),"True","False")</f>
        <v>False</v>
      </c>
      <c r="K61" t="str">
        <f>IF(Date[[#This Row],[Year]]=2021,"True","False")</f>
        <v>False</v>
      </c>
      <c r="L61" s="60" t="s">
        <v>123</v>
      </c>
      <c r="M61" s="60" t="s">
        <v>123</v>
      </c>
      <c r="N61" s="60" t="s">
        <v>123</v>
      </c>
      <c r="O61" s="60" t="s">
        <v>123</v>
      </c>
      <c r="P61" s="60" t="s">
        <v>123</v>
      </c>
    </row>
    <row r="62" spans="1:16" x14ac:dyDescent="0.55000000000000004">
      <c r="A62" s="10">
        <v>42796</v>
      </c>
      <c r="B62" s="9">
        <f t="shared" si="0"/>
        <v>2017</v>
      </c>
      <c r="C62" s="9" t="s">
        <v>33</v>
      </c>
      <c r="D62" s="9" t="s">
        <v>60</v>
      </c>
      <c r="E62" s="9">
        <f t="shared" si="1"/>
        <v>3</v>
      </c>
      <c r="F62" s="9" t="str">
        <f t="shared" si="2"/>
        <v>2017 - 3</v>
      </c>
      <c r="G62" s="9" t="str">
        <f>Date[[#This Row],[Year]]&amp;IF(Date[[#This Row],[Month]]&lt;10,"0"&amp;Date[[#This Row],[Month]],Date[[#This Row],[Month]])</f>
        <v>201703</v>
      </c>
      <c r="H62" s="9" t="str">
        <f>Date[[#This Row],[Year]]&amp;" "&amp;Date[[#This Row],[Month Name]]</f>
        <v>2017 Mar</v>
      </c>
      <c r="I62" t="str">
        <f>IF(AND(Date[[#This Row],[Month]]=5,Date[[#This Row],[Year]]=2021),"True","False")</f>
        <v>False</v>
      </c>
      <c r="J62" t="str">
        <f>IF(AND(Date[[#This Row],[Month]]&lt;=5,Date[[#This Row],[Month]]&gt;=4,Date[[#This Row],[Year]]=2021),"True","False")</f>
        <v>False</v>
      </c>
      <c r="K62" t="str">
        <f>IF(Date[[#This Row],[Year]]=2021,"True","False")</f>
        <v>False</v>
      </c>
      <c r="L62" s="60" t="s">
        <v>123</v>
      </c>
      <c r="M62" s="60" t="s">
        <v>123</v>
      </c>
      <c r="N62" s="60" t="s">
        <v>123</v>
      </c>
      <c r="O62" s="60" t="s">
        <v>123</v>
      </c>
      <c r="P62" s="60" t="s">
        <v>123</v>
      </c>
    </row>
    <row r="63" spans="1:16" x14ac:dyDescent="0.55000000000000004">
      <c r="A63" s="10">
        <v>42797</v>
      </c>
      <c r="B63" s="9">
        <f t="shared" si="0"/>
        <v>2017</v>
      </c>
      <c r="C63" s="9" t="s">
        <v>33</v>
      </c>
      <c r="D63" s="9" t="s">
        <v>60</v>
      </c>
      <c r="E63" s="9">
        <f t="shared" si="1"/>
        <v>3</v>
      </c>
      <c r="F63" s="9" t="str">
        <f t="shared" si="2"/>
        <v>2017 - 3</v>
      </c>
      <c r="G63" s="9" t="str">
        <f>Date[[#This Row],[Year]]&amp;IF(Date[[#This Row],[Month]]&lt;10,"0"&amp;Date[[#This Row],[Month]],Date[[#This Row],[Month]])</f>
        <v>201703</v>
      </c>
      <c r="H63" s="9" t="str">
        <f>Date[[#This Row],[Year]]&amp;" "&amp;Date[[#This Row],[Month Name]]</f>
        <v>2017 Mar</v>
      </c>
      <c r="I63" t="str">
        <f>IF(AND(Date[[#This Row],[Month]]=5,Date[[#This Row],[Year]]=2021),"True","False")</f>
        <v>False</v>
      </c>
      <c r="J63" t="str">
        <f>IF(AND(Date[[#This Row],[Month]]&lt;=5,Date[[#This Row],[Month]]&gt;=4,Date[[#This Row],[Year]]=2021),"True","False")</f>
        <v>False</v>
      </c>
      <c r="K63" t="str">
        <f>IF(Date[[#This Row],[Year]]=2021,"True","False")</f>
        <v>False</v>
      </c>
      <c r="L63" s="60" t="s">
        <v>123</v>
      </c>
      <c r="M63" s="60" t="s">
        <v>123</v>
      </c>
      <c r="N63" s="60" t="s">
        <v>123</v>
      </c>
      <c r="O63" s="60" t="s">
        <v>123</v>
      </c>
      <c r="P63" s="60" t="s">
        <v>123</v>
      </c>
    </row>
    <row r="64" spans="1:16" x14ac:dyDescent="0.55000000000000004">
      <c r="A64" s="10">
        <v>42798</v>
      </c>
      <c r="B64" s="9">
        <f t="shared" si="0"/>
        <v>2017</v>
      </c>
      <c r="C64" s="9" t="s">
        <v>33</v>
      </c>
      <c r="D64" s="9" t="s">
        <v>60</v>
      </c>
      <c r="E64" s="9">
        <f t="shared" si="1"/>
        <v>3</v>
      </c>
      <c r="F64" s="9" t="str">
        <f t="shared" si="2"/>
        <v>2017 - 3</v>
      </c>
      <c r="G64" s="9" t="str">
        <f>Date[[#This Row],[Year]]&amp;IF(Date[[#This Row],[Month]]&lt;10,"0"&amp;Date[[#This Row],[Month]],Date[[#This Row],[Month]])</f>
        <v>201703</v>
      </c>
      <c r="H64" s="9" t="str">
        <f>Date[[#This Row],[Year]]&amp;" "&amp;Date[[#This Row],[Month Name]]</f>
        <v>2017 Mar</v>
      </c>
      <c r="I64" t="str">
        <f>IF(AND(Date[[#This Row],[Month]]=5,Date[[#This Row],[Year]]=2021),"True","False")</f>
        <v>False</v>
      </c>
      <c r="J64" t="str">
        <f>IF(AND(Date[[#This Row],[Month]]&lt;=5,Date[[#This Row],[Month]]&gt;=4,Date[[#This Row],[Year]]=2021),"True","False")</f>
        <v>False</v>
      </c>
      <c r="K64" t="str">
        <f>IF(Date[[#This Row],[Year]]=2021,"True","False")</f>
        <v>False</v>
      </c>
      <c r="L64" s="60" t="s">
        <v>123</v>
      </c>
      <c r="M64" s="60" t="s">
        <v>123</v>
      </c>
      <c r="N64" s="60" t="s">
        <v>123</v>
      </c>
      <c r="O64" s="60" t="s">
        <v>123</v>
      </c>
      <c r="P64" s="60" t="s">
        <v>123</v>
      </c>
    </row>
    <row r="65" spans="1:16" x14ac:dyDescent="0.55000000000000004">
      <c r="A65" s="10">
        <v>42799</v>
      </c>
      <c r="B65" s="9">
        <f t="shared" si="0"/>
        <v>2017</v>
      </c>
      <c r="C65" s="9" t="s">
        <v>33</v>
      </c>
      <c r="D65" s="9" t="s">
        <v>60</v>
      </c>
      <c r="E65" s="9">
        <f t="shared" si="1"/>
        <v>3</v>
      </c>
      <c r="F65" s="9" t="str">
        <f t="shared" si="2"/>
        <v>2017 - 3</v>
      </c>
      <c r="G65" s="9" t="str">
        <f>Date[[#This Row],[Year]]&amp;IF(Date[[#This Row],[Month]]&lt;10,"0"&amp;Date[[#This Row],[Month]],Date[[#This Row],[Month]])</f>
        <v>201703</v>
      </c>
      <c r="H65" s="9" t="str">
        <f>Date[[#This Row],[Year]]&amp;" "&amp;Date[[#This Row],[Month Name]]</f>
        <v>2017 Mar</v>
      </c>
      <c r="I65" t="str">
        <f>IF(AND(Date[[#This Row],[Month]]=5,Date[[#This Row],[Year]]=2021),"True","False")</f>
        <v>False</v>
      </c>
      <c r="J65" t="str">
        <f>IF(AND(Date[[#This Row],[Month]]&lt;=5,Date[[#This Row],[Month]]&gt;=4,Date[[#This Row],[Year]]=2021),"True","False")</f>
        <v>False</v>
      </c>
      <c r="K65" t="str">
        <f>IF(Date[[#This Row],[Year]]=2021,"True","False")</f>
        <v>False</v>
      </c>
      <c r="L65" s="60" t="s">
        <v>123</v>
      </c>
      <c r="M65" s="60" t="s">
        <v>123</v>
      </c>
      <c r="N65" s="60" t="s">
        <v>123</v>
      </c>
      <c r="O65" s="60" t="s">
        <v>123</v>
      </c>
      <c r="P65" s="60" t="s">
        <v>123</v>
      </c>
    </row>
    <row r="66" spans="1:16" x14ac:dyDescent="0.55000000000000004">
      <c r="A66" s="10">
        <v>42800</v>
      </c>
      <c r="B66" s="9">
        <f t="shared" si="0"/>
        <v>2017</v>
      </c>
      <c r="C66" s="9" t="s">
        <v>33</v>
      </c>
      <c r="D66" s="9" t="s">
        <v>60</v>
      </c>
      <c r="E66" s="9">
        <f t="shared" si="1"/>
        <v>3</v>
      </c>
      <c r="F66" s="9" t="str">
        <f t="shared" si="2"/>
        <v>2017 - 3</v>
      </c>
      <c r="G66" s="9" t="str">
        <f>Date[[#This Row],[Year]]&amp;IF(Date[[#This Row],[Month]]&lt;10,"0"&amp;Date[[#This Row],[Month]],Date[[#This Row],[Month]])</f>
        <v>201703</v>
      </c>
      <c r="H66" s="9" t="str">
        <f>Date[[#This Row],[Year]]&amp;" "&amp;Date[[#This Row],[Month Name]]</f>
        <v>2017 Mar</v>
      </c>
      <c r="I66" t="str">
        <f>IF(AND(Date[[#This Row],[Month]]=5,Date[[#This Row],[Year]]=2021),"True","False")</f>
        <v>False</v>
      </c>
      <c r="J66" t="str">
        <f>IF(AND(Date[[#This Row],[Month]]&lt;=5,Date[[#This Row],[Month]]&gt;=4,Date[[#This Row],[Year]]=2021),"True","False")</f>
        <v>False</v>
      </c>
      <c r="K66" t="str">
        <f>IF(Date[[#This Row],[Year]]=2021,"True","False")</f>
        <v>False</v>
      </c>
      <c r="L66" s="60" t="s">
        <v>123</v>
      </c>
      <c r="M66" s="60" t="s">
        <v>123</v>
      </c>
      <c r="N66" s="60" t="s">
        <v>123</v>
      </c>
      <c r="O66" s="60" t="s">
        <v>123</v>
      </c>
      <c r="P66" s="60" t="s">
        <v>123</v>
      </c>
    </row>
    <row r="67" spans="1:16" x14ac:dyDescent="0.55000000000000004">
      <c r="A67" s="10">
        <v>42801</v>
      </c>
      <c r="B67" s="9">
        <f t="shared" ref="B67:B130" si="3">YEAR(A67)</f>
        <v>2017</v>
      </c>
      <c r="C67" s="9" t="s">
        <v>33</v>
      </c>
      <c r="D67" s="9" t="s">
        <v>60</v>
      </c>
      <c r="E67" s="9">
        <f t="shared" ref="E67:E130" si="4">MONTH(A67)</f>
        <v>3</v>
      </c>
      <c r="F67" s="9" t="str">
        <f t="shared" ref="F67:F130" si="5">B67&amp;" - " &amp;E67</f>
        <v>2017 - 3</v>
      </c>
      <c r="G67" s="9" t="str">
        <f>Date[[#This Row],[Year]]&amp;IF(Date[[#This Row],[Month]]&lt;10,"0"&amp;Date[[#This Row],[Month]],Date[[#This Row],[Month]])</f>
        <v>201703</v>
      </c>
      <c r="H67" s="9" t="str">
        <f>Date[[#This Row],[Year]]&amp;" "&amp;Date[[#This Row],[Month Name]]</f>
        <v>2017 Mar</v>
      </c>
      <c r="I67" t="str">
        <f>IF(AND(Date[[#This Row],[Month]]=5,Date[[#This Row],[Year]]=2021),"True","False")</f>
        <v>False</v>
      </c>
      <c r="J67" t="str">
        <f>IF(AND(Date[[#This Row],[Month]]&lt;=5,Date[[#This Row],[Month]]&gt;=4,Date[[#This Row],[Year]]=2021),"True","False")</f>
        <v>False</v>
      </c>
      <c r="K67" t="str">
        <f>IF(Date[[#This Row],[Year]]=2021,"True","False")</f>
        <v>False</v>
      </c>
      <c r="L67" s="60" t="s">
        <v>123</v>
      </c>
      <c r="M67" s="60" t="s">
        <v>123</v>
      </c>
      <c r="N67" s="60" t="s">
        <v>123</v>
      </c>
      <c r="O67" s="60" t="s">
        <v>123</v>
      </c>
      <c r="P67" s="60" t="s">
        <v>123</v>
      </c>
    </row>
    <row r="68" spans="1:16" x14ac:dyDescent="0.55000000000000004">
      <c r="A68" s="10">
        <v>42802</v>
      </c>
      <c r="B68" s="9">
        <f t="shared" si="3"/>
        <v>2017</v>
      </c>
      <c r="C68" s="9" t="s">
        <v>33</v>
      </c>
      <c r="D68" s="9" t="s">
        <v>60</v>
      </c>
      <c r="E68" s="9">
        <f t="shared" si="4"/>
        <v>3</v>
      </c>
      <c r="F68" s="9" t="str">
        <f t="shared" si="5"/>
        <v>2017 - 3</v>
      </c>
      <c r="G68" s="9" t="str">
        <f>Date[[#This Row],[Year]]&amp;IF(Date[[#This Row],[Month]]&lt;10,"0"&amp;Date[[#This Row],[Month]],Date[[#This Row],[Month]])</f>
        <v>201703</v>
      </c>
      <c r="H68" s="9" t="str">
        <f>Date[[#This Row],[Year]]&amp;" "&amp;Date[[#This Row],[Month Name]]</f>
        <v>2017 Mar</v>
      </c>
      <c r="I68" t="str">
        <f>IF(AND(Date[[#This Row],[Month]]=5,Date[[#This Row],[Year]]=2021),"True","False")</f>
        <v>False</v>
      </c>
      <c r="J68" t="str">
        <f>IF(AND(Date[[#This Row],[Month]]&lt;=5,Date[[#This Row],[Month]]&gt;=4,Date[[#This Row],[Year]]=2021),"True","False")</f>
        <v>False</v>
      </c>
      <c r="K68" t="str">
        <f>IF(Date[[#This Row],[Year]]=2021,"True","False")</f>
        <v>False</v>
      </c>
      <c r="L68" s="60" t="s">
        <v>123</v>
      </c>
      <c r="M68" s="60" t="s">
        <v>123</v>
      </c>
      <c r="N68" s="60" t="s">
        <v>123</v>
      </c>
      <c r="O68" s="60" t="s">
        <v>123</v>
      </c>
      <c r="P68" s="60" t="s">
        <v>123</v>
      </c>
    </row>
    <row r="69" spans="1:16" x14ac:dyDescent="0.55000000000000004">
      <c r="A69" s="10">
        <v>42803</v>
      </c>
      <c r="B69" s="9">
        <f t="shared" si="3"/>
        <v>2017</v>
      </c>
      <c r="C69" s="9" t="s">
        <v>33</v>
      </c>
      <c r="D69" s="9" t="s">
        <v>60</v>
      </c>
      <c r="E69" s="9">
        <f t="shared" si="4"/>
        <v>3</v>
      </c>
      <c r="F69" s="9" t="str">
        <f t="shared" si="5"/>
        <v>2017 - 3</v>
      </c>
      <c r="G69" s="9" t="str">
        <f>Date[[#This Row],[Year]]&amp;IF(Date[[#This Row],[Month]]&lt;10,"0"&amp;Date[[#This Row],[Month]],Date[[#This Row],[Month]])</f>
        <v>201703</v>
      </c>
      <c r="H69" s="9" t="str">
        <f>Date[[#This Row],[Year]]&amp;" "&amp;Date[[#This Row],[Month Name]]</f>
        <v>2017 Mar</v>
      </c>
      <c r="I69" t="str">
        <f>IF(AND(Date[[#This Row],[Month]]=5,Date[[#This Row],[Year]]=2021),"True","False")</f>
        <v>False</v>
      </c>
      <c r="J69" t="str">
        <f>IF(AND(Date[[#This Row],[Month]]&lt;=5,Date[[#This Row],[Month]]&gt;=4,Date[[#This Row],[Year]]=2021),"True","False")</f>
        <v>False</v>
      </c>
      <c r="K69" t="str">
        <f>IF(Date[[#This Row],[Year]]=2021,"True","False")</f>
        <v>False</v>
      </c>
      <c r="L69" s="60" t="s">
        <v>123</v>
      </c>
      <c r="M69" s="60" t="s">
        <v>123</v>
      </c>
      <c r="N69" s="60" t="s">
        <v>123</v>
      </c>
      <c r="O69" s="60" t="s">
        <v>123</v>
      </c>
      <c r="P69" s="60" t="s">
        <v>123</v>
      </c>
    </row>
    <row r="70" spans="1:16" x14ac:dyDescent="0.55000000000000004">
      <c r="A70" s="10">
        <v>42804</v>
      </c>
      <c r="B70" s="9">
        <f t="shared" si="3"/>
        <v>2017</v>
      </c>
      <c r="C70" s="9" t="s">
        <v>33</v>
      </c>
      <c r="D70" s="9" t="s">
        <v>60</v>
      </c>
      <c r="E70" s="9">
        <f t="shared" si="4"/>
        <v>3</v>
      </c>
      <c r="F70" s="9" t="str">
        <f t="shared" si="5"/>
        <v>2017 - 3</v>
      </c>
      <c r="G70" s="9" t="str">
        <f>Date[[#This Row],[Year]]&amp;IF(Date[[#This Row],[Month]]&lt;10,"0"&amp;Date[[#This Row],[Month]],Date[[#This Row],[Month]])</f>
        <v>201703</v>
      </c>
      <c r="H70" s="9" t="str">
        <f>Date[[#This Row],[Year]]&amp;" "&amp;Date[[#This Row],[Month Name]]</f>
        <v>2017 Mar</v>
      </c>
      <c r="I70" t="str">
        <f>IF(AND(Date[[#This Row],[Month]]=5,Date[[#This Row],[Year]]=2021),"True","False")</f>
        <v>False</v>
      </c>
      <c r="J70" t="str">
        <f>IF(AND(Date[[#This Row],[Month]]&lt;=5,Date[[#This Row],[Month]]&gt;=4,Date[[#This Row],[Year]]=2021),"True","False")</f>
        <v>False</v>
      </c>
      <c r="K70" t="str">
        <f>IF(Date[[#This Row],[Year]]=2021,"True","False")</f>
        <v>False</v>
      </c>
      <c r="L70" s="60" t="s">
        <v>123</v>
      </c>
      <c r="M70" s="60" t="s">
        <v>123</v>
      </c>
      <c r="N70" s="60" t="s">
        <v>123</v>
      </c>
      <c r="O70" s="60" t="s">
        <v>123</v>
      </c>
      <c r="P70" s="60" t="s">
        <v>123</v>
      </c>
    </row>
    <row r="71" spans="1:16" x14ac:dyDescent="0.55000000000000004">
      <c r="A71" s="10">
        <v>42805</v>
      </c>
      <c r="B71" s="9">
        <f t="shared" si="3"/>
        <v>2017</v>
      </c>
      <c r="C71" s="9" t="s">
        <v>33</v>
      </c>
      <c r="D71" s="9" t="s">
        <v>60</v>
      </c>
      <c r="E71" s="9">
        <f t="shared" si="4"/>
        <v>3</v>
      </c>
      <c r="F71" s="9" t="str">
        <f t="shared" si="5"/>
        <v>2017 - 3</v>
      </c>
      <c r="G71" s="9" t="str">
        <f>Date[[#This Row],[Year]]&amp;IF(Date[[#This Row],[Month]]&lt;10,"0"&amp;Date[[#This Row],[Month]],Date[[#This Row],[Month]])</f>
        <v>201703</v>
      </c>
      <c r="H71" s="9" t="str">
        <f>Date[[#This Row],[Year]]&amp;" "&amp;Date[[#This Row],[Month Name]]</f>
        <v>2017 Mar</v>
      </c>
      <c r="I71" t="str">
        <f>IF(AND(Date[[#This Row],[Month]]=5,Date[[#This Row],[Year]]=2021),"True","False")</f>
        <v>False</v>
      </c>
      <c r="J71" t="str">
        <f>IF(AND(Date[[#This Row],[Month]]&lt;=5,Date[[#This Row],[Month]]&gt;=4,Date[[#This Row],[Year]]=2021),"True","False")</f>
        <v>False</v>
      </c>
      <c r="K71" t="str">
        <f>IF(Date[[#This Row],[Year]]=2021,"True","False")</f>
        <v>False</v>
      </c>
      <c r="L71" s="60" t="s">
        <v>123</v>
      </c>
      <c r="M71" s="60" t="s">
        <v>123</v>
      </c>
      <c r="N71" s="60" t="s">
        <v>123</v>
      </c>
      <c r="O71" s="60" t="s">
        <v>123</v>
      </c>
      <c r="P71" s="60" t="s">
        <v>123</v>
      </c>
    </row>
    <row r="72" spans="1:16" x14ac:dyDescent="0.55000000000000004">
      <c r="A72" s="10">
        <v>42806</v>
      </c>
      <c r="B72" s="9">
        <f t="shared" si="3"/>
        <v>2017</v>
      </c>
      <c r="C72" s="9" t="s">
        <v>33</v>
      </c>
      <c r="D72" s="9" t="s">
        <v>60</v>
      </c>
      <c r="E72" s="9">
        <f t="shared" si="4"/>
        <v>3</v>
      </c>
      <c r="F72" s="9" t="str">
        <f t="shared" si="5"/>
        <v>2017 - 3</v>
      </c>
      <c r="G72" s="9" t="str">
        <f>Date[[#This Row],[Year]]&amp;IF(Date[[#This Row],[Month]]&lt;10,"0"&amp;Date[[#This Row],[Month]],Date[[#This Row],[Month]])</f>
        <v>201703</v>
      </c>
      <c r="H72" s="9" t="str">
        <f>Date[[#This Row],[Year]]&amp;" "&amp;Date[[#This Row],[Month Name]]</f>
        <v>2017 Mar</v>
      </c>
      <c r="I72" t="str">
        <f>IF(AND(Date[[#This Row],[Month]]=5,Date[[#This Row],[Year]]=2021),"True","False")</f>
        <v>False</v>
      </c>
      <c r="J72" t="str">
        <f>IF(AND(Date[[#This Row],[Month]]&lt;=5,Date[[#This Row],[Month]]&gt;=4,Date[[#This Row],[Year]]=2021),"True","False")</f>
        <v>False</v>
      </c>
      <c r="K72" t="str">
        <f>IF(Date[[#This Row],[Year]]=2021,"True","False")</f>
        <v>False</v>
      </c>
      <c r="L72" s="60" t="s">
        <v>123</v>
      </c>
      <c r="M72" s="60" t="s">
        <v>123</v>
      </c>
      <c r="N72" s="60" t="s">
        <v>123</v>
      </c>
      <c r="O72" s="60" t="s">
        <v>123</v>
      </c>
      <c r="P72" s="60" t="s">
        <v>123</v>
      </c>
    </row>
    <row r="73" spans="1:16" x14ac:dyDescent="0.55000000000000004">
      <c r="A73" s="10">
        <v>42807</v>
      </c>
      <c r="B73" s="9">
        <f t="shared" si="3"/>
        <v>2017</v>
      </c>
      <c r="C73" s="9" t="s">
        <v>33</v>
      </c>
      <c r="D73" s="9" t="s">
        <v>60</v>
      </c>
      <c r="E73" s="9">
        <f t="shared" si="4"/>
        <v>3</v>
      </c>
      <c r="F73" s="9" t="str">
        <f t="shared" si="5"/>
        <v>2017 - 3</v>
      </c>
      <c r="G73" s="9" t="str">
        <f>Date[[#This Row],[Year]]&amp;IF(Date[[#This Row],[Month]]&lt;10,"0"&amp;Date[[#This Row],[Month]],Date[[#This Row],[Month]])</f>
        <v>201703</v>
      </c>
      <c r="H73" s="9" t="str">
        <f>Date[[#This Row],[Year]]&amp;" "&amp;Date[[#This Row],[Month Name]]</f>
        <v>2017 Mar</v>
      </c>
      <c r="I73" t="str">
        <f>IF(AND(Date[[#This Row],[Month]]=5,Date[[#This Row],[Year]]=2021),"True","False")</f>
        <v>False</v>
      </c>
      <c r="J73" t="str">
        <f>IF(AND(Date[[#This Row],[Month]]&lt;=5,Date[[#This Row],[Month]]&gt;=4,Date[[#This Row],[Year]]=2021),"True","False")</f>
        <v>False</v>
      </c>
      <c r="K73" t="str">
        <f>IF(Date[[#This Row],[Year]]=2021,"True","False")</f>
        <v>False</v>
      </c>
      <c r="L73" s="60" t="s">
        <v>123</v>
      </c>
      <c r="M73" s="60" t="s">
        <v>123</v>
      </c>
      <c r="N73" s="60" t="s">
        <v>123</v>
      </c>
      <c r="O73" s="60" t="s">
        <v>123</v>
      </c>
      <c r="P73" s="60" t="s">
        <v>123</v>
      </c>
    </row>
    <row r="74" spans="1:16" x14ac:dyDescent="0.55000000000000004">
      <c r="A74" s="10">
        <v>42808</v>
      </c>
      <c r="B74" s="9">
        <f t="shared" si="3"/>
        <v>2017</v>
      </c>
      <c r="C74" s="9" t="s">
        <v>33</v>
      </c>
      <c r="D74" s="9" t="s">
        <v>60</v>
      </c>
      <c r="E74" s="9">
        <f t="shared" si="4"/>
        <v>3</v>
      </c>
      <c r="F74" s="9" t="str">
        <f t="shared" si="5"/>
        <v>2017 - 3</v>
      </c>
      <c r="G74" s="9" t="str">
        <f>Date[[#This Row],[Year]]&amp;IF(Date[[#This Row],[Month]]&lt;10,"0"&amp;Date[[#This Row],[Month]],Date[[#This Row],[Month]])</f>
        <v>201703</v>
      </c>
      <c r="H74" s="9" t="str">
        <f>Date[[#This Row],[Year]]&amp;" "&amp;Date[[#This Row],[Month Name]]</f>
        <v>2017 Mar</v>
      </c>
      <c r="I74" t="str">
        <f>IF(AND(Date[[#This Row],[Month]]=5,Date[[#This Row],[Year]]=2021),"True","False")</f>
        <v>False</v>
      </c>
      <c r="J74" t="str">
        <f>IF(AND(Date[[#This Row],[Month]]&lt;=5,Date[[#This Row],[Month]]&gt;=4,Date[[#This Row],[Year]]=2021),"True","False")</f>
        <v>False</v>
      </c>
      <c r="K74" t="str">
        <f>IF(Date[[#This Row],[Year]]=2021,"True","False")</f>
        <v>False</v>
      </c>
      <c r="L74" s="60" t="s">
        <v>123</v>
      </c>
      <c r="M74" s="60" t="s">
        <v>123</v>
      </c>
      <c r="N74" s="60" t="s">
        <v>123</v>
      </c>
      <c r="O74" s="60" t="s">
        <v>123</v>
      </c>
      <c r="P74" s="60" t="s">
        <v>123</v>
      </c>
    </row>
    <row r="75" spans="1:16" x14ac:dyDescent="0.55000000000000004">
      <c r="A75" s="10">
        <v>42809</v>
      </c>
      <c r="B75" s="9">
        <f t="shared" si="3"/>
        <v>2017</v>
      </c>
      <c r="C75" s="9" t="s">
        <v>33</v>
      </c>
      <c r="D75" s="9" t="s">
        <v>60</v>
      </c>
      <c r="E75" s="9">
        <f t="shared" si="4"/>
        <v>3</v>
      </c>
      <c r="F75" s="9" t="str">
        <f t="shared" si="5"/>
        <v>2017 - 3</v>
      </c>
      <c r="G75" s="9" t="str">
        <f>Date[[#This Row],[Year]]&amp;IF(Date[[#This Row],[Month]]&lt;10,"0"&amp;Date[[#This Row],[Month]],Date[[#This Row],[Month]])</f>
        <v>201703</v>
      </c>
      <c r="H75" s="9" t="str">
        <f>Date[[#This Row],[Year]]&amp;" "&amp;Date[[#This Row],[Month Name]]</f>
        <v>2017 Mar</v>
      </c>
      <c r="I75" t="str">
        <f>IF(AND(Date[[#This Row],[Month]]=5,Date[[#This Row],[Year]]=2021),"True","False")</f>
        <v>False</v>
      </c>
      <c r="J75" t="str">
        <f>IF(AND(Date[[#This Row],[Month]]&lt;=5,Date[[#This Row],[Month]]&gt;=4,Date[[#This Row],[Year]]=2021),"True","False")</f>
        <v>False</v>
      </c>
      <c r="K75" t="str">
        <f>IF(Date[[#This Row],[Year]]=2021,"True","False")</f>
        <v>False</v>
      </c>
      <c r="L75" s="60" t="s">
        <v>123</v>
      </c>
      <c r="M75" s="60" t="s">
        <v>123</v>
      </c>
      <c r="N75" s="60" t="s">
        <v>123</v>
      </c>
      <c r="O75" s="60" t="s">
        <v>123</v>
      </c>
      <c r="P75" s="60" t="s">
        <v>123</v>
      </c>
    </row>
    <row r="76" spans="1:16" x14ac:dyDescent="0.55000000000000004">
      <c r="A76" s="10">
        <v>42810</v>
      </c>
      <c r="B76" s="9">
        <f t="shared" si="3"/>
        <v>2017</v>
      </c>
      <c r="C76" s="9" t="s">
        <v>33</v>
      </c>
      <c r="D76" s="9" t="s">
        <v>60</v>
      </c>
      <c r="E76" s="9">
        <f t="shared" si="4"/>
        <v>3</v>
      </c>
      <c r="F76" s="9" t="str">
        <f t="shared" si="5"/>
        <v>2017 - 3</v>
      </c>
      <c r="G76" s="9" t="str">
        <f>Date[[#This Row],[Year]]&amp;IF(Date[[#This Row],[Month]]&lt;10,"0"&amp;Date[[#This Row],[Month]],Date[[#This Row],[Month]])</f>
        <v>201703</v>
      </c>
      <c r="H76" s="9" t="str">
        <f>Date[[#This Row],[Year]]&amp;" "&amp;Date[[#This Row],[Month Name]]</f>
        <v>2017 Mar</v>
      </c>
      <c r="I76" t="str">
        <f>IF(AND(Date[[#This Row],[Month]]=5,Date[[#This Row],[Year]]=2021),"True","False")</f>
        <v>False</v>
      </c>
      <c r="J76" t="str">
        <f>IF(AND(Date[[#This Row],[Month]]&lt;=5,Date[[#This Row],[Month]]&gt;=4,Date[[#This Row],[Year]]=2021),"True","False")</f>
        <v>False</v>
      </c>
      <c r="K76" t="str">
        <f>IF(Date[[#This Row],[Year]]=2021,"True","False")</f>
        <v>False</v>
      </c>
      <c r="L76" s="60" t="s">
        <v>123</v>
      </c>
      <c r="M76" s="60" t="s">
        <v>123</v>
      </c>
      <c r="N76" s="60" t="s">
        <v>123</v>
      </c>
      <c r="O76" s="60" t="s">
        <v>123</v>
      </c>
      <c r="P76" s="60" t="s">
        <v>123</v>
      </c>
    </row>
    <row r="77" spans="1:16" x14ac:dyDescent="0.55000000000000004">
      <c r="A77" s="10">
        <v>42811</v>
      </c>
      <c r="B77" s="9">
        <f t="shared" si="3"/>
        <v>2017</v>
      </c>
      <c r="C77" s="9" t="s">
        <v>33</v>
      </c>
      <c r="D77" s="9" t="s">
        <v>60</v>
      </c>
      <c r="E77" s="9">
        <f t="shared" si="4"/>
        <v>3</v>
      </c>
      <c r="F77" s="9" t="str">
        <f t="shared" si="5"/>
        <v>2017 - 3</v>
      </c>
      <c r="G77" s="9" t="str">
        <f>Date[[#This Row],[Year]]&amp;IF(Date[[#This Row],[Month]]&lt;10,"0"&amp;Date[[#This Row],[Month]],Date[[#This Row],[Month]])</f>
        <v>201703</v>
      </c>
      <c r="H77" s="9" t="str">
        <f>Date[[#This Row],[Year]]&amp;" "&amp;Date[[#This Row],[Month Name]]</f>
        <v>2017 Mar</v>
      </c>
      <c r="I77" t="str">
        <f>IF(AND(Date[[#This Row],[Month]]=5,Date[[#This Row],[Year]]=2021),"True","False")</f>
        <v>False</v>
      </c>
      <c r="J77" t="str">
        <f>IF(AND(Date[[#This Row],[Month]]&lt;=5,Date[[#This Row],[Month]]&gt;=4,Date[[#This Row],[Year]]=2021),"True","False")</f>
        <v>False</v>
      </c>
      <c r="K77" t="str">
        <f>IF(Date[[#This Row],[Year]]=2021,"True","False")</f>
        <v>False</v>
      </c>
      <c r="L77" s="60" t="s">
        <v>123</v>
      </c>
      <c r="M77" s="60" t="s">
        <v>123</v>
      </c>
      <c r="N77" s="60" t="s">
        <v>123</v>
      </c>
      <c r="O77" s="60" t="s">
        <v>123</v>
      </c>
      <c r="P77" s="60" t="s">
        <v>123</v>
      </c>
    </row>
    <row r="78" spans="1:16" x14ac:dyDescent="0.55000000000000004">
      <c r="A78" s="10">
        <v>42812</v>
      </c>
      <c r="B78" s="9">
        <f t="shared" si="3"/>
        <v>2017</v>
      </c>
      <c r="C78" s="9" t="s">
        <v>33</v>
      </c>
      <c r="D78" s="9" t="s">
        <v>60</v>
      </c>
      <c r="E78" s="9">
        <f t="shared" si="4"/>
        <v>3</v>
      </c>
      <c r="F78" s="9" t="str">
        <f t="shared" si="5"/>
        <v>2017 - 3</v>
      </c>
      <c r="G78" s="9" t="str">
        <f>Date[[#This Row],[Year]]&amp;IF(Date[[#This Row],[Month]]&lt;10,"0"&amp;Date[[#This Row],[Month]],Date[[#This Row],[Month]])</f>
        <v>201703</v>
      </c>
      <c r="H78" s="9" t="str">
        <f>Date[[#This Row],[Year]]&amp;" "&amp;Date[[#This Row],[Month Name]]</f>
        <v>2017 Mar</v>
      </c>
      <c r="I78" t="str">
        <f>IF(AND(Date[[#This Row],[Month]]=5,Date[[#This Row],[Year]]=2021),"True","False")</f>
        <v>False</v>
      </c>
      <c r="J78" t="str">
        <f>IF(AND(Date[[#This Row],[Month]]&lt;=5,Date[[#This Row],[Month]]&gt;=4,Date[[#This Row],[Year]]=2021),"True","False")</f>
        <v>False</v>
      </c>
      <c r="K78" t="str">
        <f>IF(Date[[#This Row],[Year]]=2021,"True","False")</f>
        <v>False</v>
      </c>
      <c r="L78" s="60" t="s">
        <v>123</v>
      </c>
      <c r="M78" s="60" t="s">
        <v>123</v>
      </c>
      <c r="N78" s="60" t="s">
        <v>123</v>
      </c>
      <c r="O78" s="60" t="s">
        <v>123</v>
      </c>
      <c r="P78" s="60" t="s">
        <v>123</v>
      </c>
    </row>
    <row r="79" spans="1:16" x14ac:dyDescent="0.55000000000000004">
      <c r="A79" s="10">
        <v>42813</v>
      </c>
      <c r="B79" s="9">
        <f t="shared" si="3"/>
        <v>2017</v>
      </c>
      <c r="C79" s="9" t="s">
        <v>33</v>
      </c>
      <c r="D79" s="9" t="s">
        <v>60</v>
      </c>
      <c r="E79" s="9">
        <f t="shared" si="4"/>
        <v>3</v>
      </c>
      <c r="F79" s="9" t="str">
        <f t="shared" si="5"/>
        <v>2017 - 3</v>
      </c>
      <c r="G79" s="9" t="str">
        <f>Date[[#This Row],[Year]]&amp;IF(Date[[#This Row],[Month]]&lt;10,"0"&amp;Date[[#This Row],[Month]],Date[[#This Row],[Month]])</f>
        <v>201703</v>
      </c>
      <c r="H79" s="9" t="str">
        <f>Date[[#This Row],[Year]]&amp;" "&amp;Date[[#This Row],[Month Name]]</f>
        <v>2017 Mar</v>
      </c>
      <c r="I79" t="str">
        <f>IF(AND(Date[[#This Row],[Month]]=5,Date[[#This Row],[Year]]=2021),"True","False")</f>
        <v>False</v>
      </c>
      <c r="J79" t="str">
        <f>IF(AND(Date[[#This Row],[Month]]&lt;=5,Date[[#This Row],[Month]]&gt;=4,Date[[#This Row],[Year]]=2021),"True","False")</f>
        <v>False</v>
      </c>
      <c r="K79" t="str">
        <f>IF(Date[[#This Row],[Year]]=2021,"True","False")</f>
        <v>False</v>
      </c>
      <c r="L79" s="60" t="s">
        <v>123</v>
      </c>
      <c r="M79" s="60" t="s">
        <v>123</v>
      </c>
      <c r="N79" s="60" t="s">
        <v>123</v>
      </c>
      <c r="O79" s="60" t="s">
        <v>123</v>
      </c>
      <c r="P79" s="60" t="s">
        <v>123</v>
      </c>
    </row>
    <row r="80" spans="1:16" x14ac:dyDescent="0.55000000000000004">
      <c r="A80" s="10">
        <v>42814</v>
      </c>
      <c r="B80" s="9">
        <f t="shared" si="3"/>
        <v>2017</v>
      </c>
      <c r="C80" s="9" t="s">
        <v>33</v>
      </c>
      <c r="D80" s="9" t="s">
        <v>60</v>
      </c>
      <c r="E80" s="9">
        <f t="shared" si="4"/>
        <v>3</v>
      </c>
      <c r="F80" s="9" t="str">
        <f t="shared" si="5"/>
        <v>2017 - 3</v>
      </c>
      <c r="G80" s="9" t="str">
        <f>Date[[#This Row],[Year]]&amp;IF(Date[[#This Row],[Month]]&lt;10,"0"&amp;Date[[#This Row],[Month]],Date[[#This Row],[Month]])</f>
        <v>201703</v>
      </c>
      <c r="H80" s="9" t="str">
        <f>Date[[#This Row],[Year]]&amp;" "&amp;Date[[#This Row],[Month Name]]</f>
        <v>2017 Mar</v>
      </c>
      <c r="I80" t="str">
        <f>IF(AND(Date[[#This Row],[Month]]=5,Date[[#This Row],[Year]]=2021),"True","False")</f>
        <v>False</v>
      </c>
      <c r="J80" t="str">
        <f>IF(AND(Date[[#This Row],[Month]]&lt;=5,Date[[#This Row],[Month]]&gt;=4,Date[[#This Row],[Year]]=2021),"True","False")</f>
        <v>False</v>
      </c>
      <c r="K80" t="str">
        <f>IF(Date[[#This Row],[Year]]=2021,"True","False")</f>
        <v>False</v>
      </c>
      <c r="L80" s="60" t="s">
        <v>123</v>
      </c>
      <c r="M80" s="60" t="s">
        <v>123</v>
      </c>
      <c r="N80" s="60" t="s">
        <v>123</v>
      </c>
      <c r="O80" s="60" t="s">
        <v>123</v>
      </c>
      <c r="P80" s="60" t="s">
        <v>123</v>
      </c>
    </row>
    <row r="81" spans="1:16" x14ac:dyDescent="0.55000000000000004">
      <c r="A81" s="10">
        <v>42815</v>
      </c>
      <c r="B81" s="9">
        <f t="shared" si="3"/>
        <v>2017</v>
      </c>
      <c r="C81" s="9" t="s">
        <v>33</v>
      </c>
      <c r="D81" s="9" t="s">
        <v>60</v>
      </c>
      <c r="E81" s="9">
        <f t="shared" si="4"/>
        <v>3</v>
      </c>
      <c r="F81" s="9" t="str">
        <f t="shared" si="5"/>
        <v>2017 - 3</v>
      </c>
      <c r="G81" s="9" t="str">
        <f>Date[[#This Row],[Year]]&amp;IF(Date[[#This Row],[Month]]&lt;10,"0"&amp;Date[[#This Row],[Month]],Date[[#This Row],[Month]])</f>
        <v>201703</v>
      </c>
      <c r="H81" s="9" t="str">
        <f>Date[[#This Row],[Year]]&amp;" "&amp;Date[[#This Row],[Month Name]]</f>
        <v>2017 Mar</v>
      </c>
      <c r="I81" t="str">
        <f>IF(AND(Date[[#This Row],[Month]]=5,Date[[#This Row],[Year]]=2021),"True","False")</f>
        <v>False</v>
      </c>
      <c r="J81" t="str">
        <f>IF(AND(Date[[#This Row],[Month]]&lt;=5,Date[[#This Row],[Month]]&gt;=4,Date[[#This Row],[Year]]=2021),"True","False")</f>
        <v>False</v>
      </c>
      <c r="K81" t="str">
        <f>IF(Date[[#This Row],[Year]]=2021,"True","False")</f>
        <v>False</v>
      </c>
      <c r="L81" s="60" t="s">
        <v>123</v>
      </c>
      <c r="M81" s="60" t="s">
        <v>123</v>
      </c>
      <c r="N81" s="60" t="s">
        <v>123</v>
      </c>
      <c r="O81" s="60" t="s">
        <v>123</v>
      </c>
      <c r="P81" s="60" t="s">
        <v>123</v>
      </c>
    </row>
    <row r="82" spans="1:16" x14ac:dyDescent="0.55000000000000004">
      <c r="A82" s="10">
        <v>42816</v>
      </c>
      <c r="B82" s="9">
        <f t="shared" si="3"/>
        <v>2017</v>
      </c>
      <c r="C82" s="9" t="s">
        <v>33</v>
      </c>
      <c r="D82" s="9" t="s">
        <v>60</v>
      </c>
      <c r="E82" s="9">
        <f t="shared" si="4"/>
        <v>3</v>
      </c>
      <c r="F82" s="9" t="str">
        <f t="shared" si="5"/>
        <v>2017 - 3</v>
      </c>
      <c r="G82" s="9" t="str">
        <f>Date[[#This Row],[Year]]&amp;IF(Date[[#This Row],[Month]]&lt;10,"0"&amp;Date[[#This Row],[Month]],Date[[#This Row],[Month]])</f>
        <v>201703</v>
      </c>
      <c r="H82" s="9" t="str">
        <f>Date[[#This Row],[Year]]&amp;" "&amp;Date[[#This Row],[Month Name]]</f>
        <v>2017 Mar</v>
      </c>
      <c r="I82" t="str">
        <f>IF(AND(Date[[#This Row],[Month]]=5,Date[[#This Row],[Year]]=2021),"True","False")</f>
        <v>False</v>
      </c>
      <c r="J82" t="str">
        <f>IF(AND(Date[[#This Row],[Month]]&lt;=5,Date[[#This Row],[Month]]&gt;=4,Date[[#This Row],[Year]]=2021),"True","False")</f>
        <v>False</v>
      </c>
      <c r="K82" t="str">
        <f>IF(Date[[#This Row],[Year]]=2021,"True","False")</f>
        <v>False</v>
      </c>
      <c r="L82" s="60" t="s">
        <v>123</v>
      </c>
      <c r="M82" s="60" t="s">
        <v>123</v>
      </c>
      <c r="N82" s="60" t="s">
        <v>123</v>
      </c>
      <c r="O82" s="60" t="s">
        <v>123</v>
      </c>
      <c r="P82" s="60" t="s">
        <v>123</v>
      </c>
    </row>
    <row r="83" spans="1:16" x14ac:dyDescent="0.55000000000000004">
      <c r="A83" s="10">
        <v>42817</v>
      </c>
      <c r="B83" s="9">
        <f t="shared" si="3"/>
        <v>2017</v>
      </c>
      <c r="C83" s="9" t="s">
        <v>33</v>
      </c>
      <c r="D83" s="9" t="s">
        <v>60</v>
      </c>
      <c r="E83" s="9">
        <f t="shared" si="4"/>
        <v>3</v>
      </c>
      <c r="F83" s="9" t="str">
        <f t="shared" si="5"/>
        <v>2017 - 3</v>
      </c>
      <c r="G83" s="9" t="str">
        <f>Date[[#This Row],[Year]]&amp;IF(Date[[#This Row],[Month]]&lt;10,"0"&amp;Date[[#This Row],[Month]],Date[[#This Row],[Month]])</f>
        <v>201703</v>
      </c>
      <c r="H83" s="9" t="str">
        <f>Date[[#This Row],[Year]]&amp;" "&amp;Date[[#This Row],[Month Name]]</f>
        <v>2017 Mar</v>
      </c>
      <c r="I83" t="str">
        <f>IF(AND(Date[[#This Row],[Month]]=5,Date[[#This Row],[Year]]=2021),"True","False")</f>
        <v>False</v>
      </c>
      <c r="J83" t="str">
        <f>IF(AND(Date[[#This Row],[Month]]&lt;=5,Date[[#This Row],[Month]]&gt;=4,Date[[#This Row],[Year]]=2021),"True","False")</f>
        <v>False</v>
      </c>
      <c r="K83" t="str">
        <f>IF(Date[[#This Row],[Year]]=2021,"True","False")</f>
        <v>False</v>
      </c>
      <c r="L83" s="60" t="s">
        <v>123</v>
      </c>
      <c r="M83" s="60" t="s">
        <v>123</v>
      </c>
      <c r="N83" s="60" t="s">
        <v>123</v>
      </c>
      <c r="O83" s="60" t="s">
        <v>123</v>
      </c>
      <c r="P83" s="60" t="s">
        <v>123</v>
      </c>
    </row>
    <row r="84" spans="1:16" x14ac:dyDescent="0.55000000000000004">
      <c r="A84" s="10">
        <v>42818</v>
      </c>
      <c r="B84" s="9">
        <f t="shared" si="3"/>
        <v>2017</v>
      </c>
      <c r="C84" s="9" t="s">
        <v>33</v>
      </c>
      <c r="D84" s="9" t="s">
        <v>60</v>
      </c>
      <c r="E84" s="9">
        <f t="shared" si="4"/>
        <v>3</v>
      </c>
      <c r="F84" s="9" t="str">
        <f t="shared" si="5"/>
        <v>2017 - 3</v>
      </c>
      <c r="G84" s="9" t="str">
        <f>Date[[#This Row],[Year]]&amp;IF(Date[[#This Row],[Month]]&lt;10,"0"&amp;Date[[#This Row],[Month]],Date[[#This Row],[Month]])</f>
        <v>201703</v>
      </c>
      <c r="H84" s="9" t="str">
        <f>Date[[#This Row],[Year]]&amp;" "&amp;Date[[#This Row],[Month Name]]</f>
        <v>2017 Mar</v>
      </c>
      <c r="I84" t="str">
        <f>IF(AND(Date[[#This Row],[Month]]=5,Date[[#This Row],[Year]]=2021),"True","False")</f>
        <v>False</v>
      </c>
      <c r="J84" t="str">
        <f>IF(AND(Date[[#This Row],[Month]]&lt;=5,Date[[#This Row],[Month]]&gt;=4,Date[[#This Row],[Year]]=2021),"True","False")</f>
        <v>False</v>
      </c>
      <c r="K84" t="str">
        <f>IF(Date[[#This Row],[Year]]=2021,"True","False")</f>
        <v>False</v>
      </c>
      <c r="L84" s="60" t="s">
        <v>123</v>
      </c>
      <c r="M84" s="60" t="s">
        <v>123</v>
      </c>
      <c r="N84" s="60" t="s">
        <v>123</v>
      </c>
      <c r="O84" s="60" t="s">
        <v>123</v>
      </c>
      <c r="P84" s="60" t="s">
        <v>123</v>
      </c>
    </row>
    <row r="85" spans="1:16" x14ac:dyDescent="0.55000000000000004">
      <c r="A85" s="10">
        <v>42819</v>
      </c>
      <c r="B85" s="9">
        <f t="shared" si="3"/>
        <v>2017</v>
      </c>
      <c r="C85" s="9" t="s">
        <v>33</v>
      </c>
      <c r="D85" s="9" t="s">
        <v>60</v>
      </c>
      <c r="E85" s="9">
        <f t="shared" si="4"/>
        <v>3</v>
      </c>
      <c r="F85" s="9" t="str">
        <f t="shared" si="5"/>
        <v>2017 - 3</v>
      </c>
      <c r="G85" s="9" t="str">
        <f>Date[[#This Row],[Year]]&amp;IF(Date[[#This Row],[Month]]&lt;10,"0"&amp;Date[[#This Row],[Month]],Date[[#This Row],[Month]])</f>
        <v>201703</v>
      </c>
      <c r="H85" s="9" t="str">
        <f>Date[[#This Row],[Year]]&amp;" "&amp;Date[[#This Row],[Month Name]]</f>
        <v>2017 Mar</v>
      </c>
      <c r="I85" t="str">
        <f>IF(AND(Date[[#This Row],[Month]]=5,Date[[#This Row],[Year]]=2021),"True","False")</f>
        <v>False</v>
      </c>
      <c r="J85" t="str">
        <f>IF(AND(Date[[#This Row],[Month]]&lt;=5,Date[[#This Row],[Month]]&gt;=4,Date[[#This Row],[Year]]=2021),"True","False")</f>
        <v>False</v>
      </c>
      <c r="K85" t="str">
        <f>IF(Date[[#This Row],[Year]]=2021,"True","False")</f>
        <v>False</v>
      </c>
      <c r="L85" s="60" t="s">
        <v>123</v>
      </c>
      <c r="M85" s="60" t="s">
        <v>123</v>
      </c>
      <c r="N85" s="60" t="s">
        <v>123</v>
      </c>
      <c r="O85" s="60" t="s">
        <v>123</v>
      </c>
      <c r="P85" s="60" t="s">
        <v>123</v>
      </c>
    </row>
    <row r="86" spans="1:16" x14ac:dyDescent="0.55000000000000004">
      <c r="A86" s="10">
        <v>42820</v>
      </c>
      <c r="B86" s="9">
        <f t="shared" si="3"/>
        <v>2017</v>
      </c>
      <c r="C86" s="9" t="s">
        <v>33</v>
      </c>
      <c r="D86" s="9" t="s">
        <v>60</v>
      </c>
      <c r="E86" s="9">
        <f t="shared" si="4"/>
        <v>3</v>
      </c>
      <c r="F86" s="9" t="str">
        <f t="shared" si="5"/>
        <v>2017 - 3</v>
      </c>
      <c r="G86" s="9" t="str">
        <f>Date[[#This Row],[Year]]&amp;IF(Date[[#This Row],[Month]]&lt;10,"0"&amp;Date[[#This Row],[Month]],Date[[#This Row],[Month]])</f>
        <v>201703</v>
      </c>
      <c r="H86" s="9" t="str">
        <f>Date[[#This Row],[Year]]&amp;" "&amp;Date[[#This Row],[Month Name]]</f>
        <v>2017 Mar</v>
      </c>
      <c r="I86" t="str">
        <f>IF(AND(Date[[#This Row],[Month]]=5,Date[[#This Row],[Year]]=2021),"True","False")</f>
        <v>False</v>
      </c>
      <c r="J86" t="str">
        <f>IF(AND(Date[[#This Row],[Month]]&lt;=5,Date[[#This Row],[Month]]&gt;=4,Date[[#This Row],[Year]]=2021),"True","False")</f>
        <v>False</v>
      </c>
      <c r="K86" t="str">
        <f>IF(Date[[#This Row],[Year]]=2021,"True","False")</f>
        <v>False</v>
      </c>
      <c r="L86" s="60" t="s">
        <v>123</v>
      </c>
      <c r="M86" s="60" t="s">
        <v>123</v>
      </c>
      <c r="N86" s="60" t="s">
        <v>123</v>
      </c>
      <c r="O86" s="60" t="s">
        <v>123</v>
      </c>
      <c r="P86" s="60" t="s">
        <v>123</v>
      </c>
    </row>
    <row r="87" spans="1:16" x14ac:dyDescent="0.55000000000000004">
      <c r="A87" s="10">
        <v>42821</v>
      </c>
      <c r="B87" s="9">
        <f t="shared" si="3"/>
        <v>2017</v>
      </c>
      <c r="C87" s="9" t="s">
        <v>33</v>
      </c>
      <c r="D87" s="9" t="s">
        <v>60</v>
      </c>
      <c r="E87" s="9">
        <f t="shared" si="4"/>
        <v>3</v>
      </c>
      <c r="F87" s="9" t="str">
        <f t="shared" si="5"/>
        <v>2017 - 3</v>
      </c>
      <c r="G87" s="9" t="str">
        <f>Date[[#This Row],[Year]]&amp;IF(Date[[#This Row],[Month]]&lt;10,"0"&amp;Date[[#This Row],[Month]],Date[[#This Row],[Month]])</f>
        <v>201703</v>
      </c>
      <c r="H87" s="9" t="str">
        <f>Date[[#This Row],[Year]]&amp;" "&amp;Date[[#This Row],[Month Name]]</f>
        <v>2017 Mar</v>
      </c>
      <c r="I87" t="str">
        <f>IF(AND(Date[[#This Row],[Month]]=5,Date[[#This Row],[Year]]=2021),"True","False")</f>
        <v>False</v>
      </c>
      <c r="J87" t="str">
        <f>IF(AND(Date[[#This Row],[Month]]&lt;=5,Date[[#This Row],[Month]]&gt;=4,Date[[#This Row],[Year]]=2021),"True","False")</f>
        <v>False</v>
      </c>
      <c r="K87" t="str">
        <f>IF(Date[[#This Row],[Year]]=2021,"True","False")</f>
        <v>False</v>
      </c>
      <c r="L87" s="60" t="s">
        <v>123</v>
      </c>
      <c r="M87" s="60" t="s">
        <v>123</v>
      </c>
      <c r="N87" s="60" t="s">
        <v>123</v>
      </c>
      <c r="O87" s="60" t="s">
        <v>123</v>
      </c>
      <c r="P87" s="60" t="s">
        <v>123</v>
      </c>
    </row>
    <row r="88" spans="1:16" x14ac:dyDescent="0.55000000000000004">
      <c r="A88" s="10">
        <v>42822</v>
      </c>
      <c r="B88" s="9">
        <f t="shared" si="3"/>
        <v>2017</v>
      </c>
      <c r="C88" s="9" t="s">
        <v>33</v>
      </c>
      <c r="D88" s="9" t="s">
        <v>60</v>
      </c>
      <c r="E88" s="9">
        <f t="shared" si="4"/>
        <v>3</v>
      </c>
      <c r="F88" s="9" t="str">
        <f t="shared" si="5"/>
        <v>2017 - 3</v>
      </c>
      <c r="G88" s="9" t="str">
        <f>Date[[#This Row],[Year]]&amp;IF(Date[[#This Row],[Month]]&lt;10,"0"&amp;Date[[#This Row],[Month]],Date[[#This Row],[Month]])</f>
        <v>201703</v>
      </c>
      <c r="H88" s="9" t="str">
        <f>Date[[#This Row],[Year]]&amp;" "&amp;Date[[#This Row],[Month Name]]</f>
        <v>2017 Mar</v>
      </c>
      <c r="I88" t="str">
        <f>IF(AND(Date[[#This Row],[Month]]=5,Date[[#This Row],[Year]]=2021),"True","False")</f>
        <v>False</v>
      </c>
      <c r="J88" t="str">
        <f>IF(AND(Date[[#This Row],[Month]]&lt;=5,Date[[#This Row],[Month]]&gt;=4,Date[[#This Row],[Year]]=2021),"True","False")</f>
        <v>False</v>
      </c>
      <c r="K88" t="str">
        <f>IF(Date[[#This Row],[Year]]=2021,"True","False")</f>
        <v>False</v>
      </c>
      <c r="L88" s="60" t="s">
        <v>123</v>
      </c>
      <c r="M88" s="60" t="s">
        <v>123</v>
      </c>
      <c r="N88" s="60" t="s">
        <v>123</v>
      </c>
      <c r="O88" s="60" t="s">
        <v>123</v>
      </c>
      <c r="P88" s="60" t="s">
        <v>123</v>
      </c>
    </row>
    <row r="89" spans="1:16" x14ac:dyDescent="0.55000000000000004">
      <c r="A89" s="10">
        <v>42823</v>
      </c>
      <c r="B89" s="9">
        <f t="shared" si="3"/>
        <v>2017</v>
      </c>
      <c r="C89" s="9" t="s">
        <v>33</v>
      </c>
      <c r="D89" s="9" t="s">
        <v>60</v>
      </c>
      <c r="E89" s="9">
        <f t="shared" si="4"/>
        <v>3</v>
      </c>
      <c r="F89" s="9" t="str">
        <f t="shared" si="5"/>
        <v>2017 - 3</v>
      </c>
      <c r="G89" s="9" t="str">
        <f>Date[[#This Row],[Year]]&amp;IF(Date[[#This Row],[Month]]&lt;10,"0"&amp;Date[[#This Row],[Month]],Date[[#This Row],[Month]])</f>
        <v>201703</v>
      </c>
      <c r="H89" s="9" t="str">
        <f>Date[[#This Row],[Year]]&amp;" "&amp;Date[[#This Row],[Month Name]]</f>
        <v>2017 Mar</v>
      </c>
      <c r="I89" t="str">
        <f>IF(AND(Date[[#This Row],[Month]]=5,Date[[#This Row],[Year]]=2021),"True","False")</f>
        <v>False</v>
      </c>
      <c r="J89" t="str">
        <f>IF(AND(Date[[#This Row],[Month]]&lt;=5,Date[[#This Row],[Month]]&gt;=4,Date[[#This Row],[Year]]=2021),"True","False")</f>
        <v>False</v>
      </c>
      <c r="K89" t="str">
        <f>IF(Date[[#This Row],[Year]]=2021,"True","False")</f>
        <v>False</v>
      </c>
      <c r="L89" s="60" t="s">
        <v>123</v>
      </c>
      <c r="M89" s="60" t="s">
        <v>123</v>
      </c>
      <c r="N89" s="60" t="s">
        <v>123</v>
      </c>
      <c r="O89" s="60" t="s">
        <v>123</v>
      </c>
      <c r="P89" s="60" t="s">
        <v>123</v>
      </c>
    </row>
    <row r="90" spans="1:16" x14ac:dyDescent="0.55000000000000004">
      <c r="A90" s="10">
        <v>42824</v>
      </c>
      <c r="B90" s="9">
        <f t="shared" si="3"/>
        <v>2017</v>
      </c>
      <c r="C90" s="9" t="s">
        <v>33</v>
      </c>
      <c r="D90" s="9" t="s">
        <v>60</v>
      </c>
      <c r="E90" s="9">
        <f t="shared" si="4"/>
        <v>3</v>
      </c>
      <c r="F90" s="9" t="str">
        <f t="shared" si="5"/>
        <v>2017 - 3</v>
      </c>
      <c r="G90" s="9" t="str">
        <f>Date[[#This Row],[Year]]&amp;IF(Date[[#This Row],[Month]]&lt;10,"0"&amp;Date[[#This Row],[Month]],Date[[#This Row],[Month]])</f>
        <v>201703</v>
      </c>
      <c r="H90" s="9" t="str">
        <f>Date[[#This Row],[Year]]&amp;" "&amp;Date[[#This Row],[Month Name]]</f>
        <v>2017 Mar</v>
      </c>
      <c r="I90" t="str">
        <f>IF(AND(Date[[#This Row],[Month]]=5,Date[[#This Row],[Year]]=2021),"True","False")</f>
        <v>False</v>
      </c>
      <c r="J90" t="str">
        <f>IF(AND(Date[[#This Row],[Month]]&lt;=5,Date[[#This Row],[Month]]&gt;=4,Date[[#This Row],[Year]]=2021),"True","False")</f>
        <v>False</v>
      </c>
      <c r="K90" t="str">
        <f>IF(Date[[#This Row],[Year]]=2021,"True","False")</f>
        <v>False</v>
      </c>
      <c r="L90" s="60" t="s">
        <v>123</v>
      </c>
      <c r="M90" s="60" t="s">
        <v>123</v>
      </c>
      <c r="N90" s="60" t="s">
        <v>123</v>
      </c>
      <c r="O90" s="60" t="s">
        <v>123</v>
      </c>
      <c r="P90" s="60" t="s">
        <v>123</v>
      </c>
    </row>
    <row r="91" spans="1:16" x14ac:dyDescent="0.55000000000000004">
      <c r="A91" s="10">
        <v>42825</v>
      </c>
      <c r="B91" s="9">
        <f t="shared" si="3"/>
        <v>2017</v>
      </c>
      <c r="C91" s="9" t="s">
        <v>33</v>
      </c>
      <c r="D91" s="9" t="s">
        <v>60</v>
      </c>
      <c r="E91" s="9">
        <f t="shared" si="4"/>
        <v>3</v>
      </c>
      <c r="F91" s="9" t="str">
        <f t="shared" si="5"/>
        <v>2017 - 3</v>
      </c>
      <c r="G91" s="9" t="str">
        <f>Date[[#This Row],[Year]]&amp;IF(Date[[#This Row],[Month]]&lt;10,"0"&amp;Date[[#This Row],[Month]],Date[[#This Row],[Month]])</f>
        <v>201703</v>
      </c>
      <c r="H91" s="9" t="str">
        <f>Date[[#This Row],[Year]]&amp;" "&amp;Date[[#This Row],[Month Name]]</f>
        <v>2017 Mar</v>
      </c>
      <c r="I91" t="str">
        <f>IF(AND(Date[[#This Row],[Month]]=5,Date[[#This Row],[Year]]=2021),"True","False")</f>
        <v>False</v>
      </c>
      <c r="J91" t="str">
        <f>IF(AND(Date[[#This Row],[Month]]&lt;=5,Date[[#This Row],[Month]]&gt;=4,Date[[#This Row],[Year]]=2021),"True","False")</f>
        <v>False</v>
      </c>
      <c r="K91" t="str">
        <f>IF(Date[[#This Row],[Year]]=2021,"True","False")</f>
        <v>False</v>
      </c>
      <c r="L91" s="60" t="s">
        <v>123</v>
      </c>
      <c r="M91" s="60" t="s">
        <v>123</v>
      </c>
      <c r="N91" s="60" t="s">
        <v>123</v>
      </c>
      <c r="O91" s="60" t="s">
        <v>123</v>
      </c>
      <c r="P91" s="60" t="s">
        <v>123</v>
      </c>
    </row>
    <row r="92" spans="1:16" x14ac:dyDescent="0.55000000000000004">
      <c r="A92" s="10">
        <v>42826</v>
      </c>
      <c r="B92" s="9">
        <f t="shared" si="3"/>
        <v>2017</v>
      </c>
      <c r="C92" s="9" t="s">
        <v>34</v>
      </c>
      <c r="D92" s="9" t="s">
        <v>61</v>
      </c>
      <c r="E92" s="9">
        <f t="shared" si="4"/>
        <v>4</v>
      </c>
      <c r="F92" s="9" t="str">
        <f t="shared" si="5"/>
        <v>2017 - 4</v>
      </c>
      <c r="G92" s="9" t="str">
        <f>Date[[#This Row],[Year]]&amp;IF(Date[[#This Row],[Month]]&lt;10,"0"&amp;Date[[#This Row],[Month]],Date[[#This Row],[Month]])</f>
        <v>201704</v>
      </c>
      <c r="H92" s="9" t="str">
        <f>Date[[#This Row],[Year]]&amp;" "&amp;Date[[#This Row],[Month Name]]</f>
        <v>2017 Apr</v>
      </c>
      <c r="I92" t="str">
        <f>IF(AND(Date[[#This Row],[Month]]=5,Date[[#This Row],[Year]]=2021),"True","False")</f>
        <v>False</v>
      </c>
      <c r="J92" t="str">
        <f>IF(AND(Date[[#This Row],[Month]]&lt;=5,Date[[#This Row],[Month]]&gt;=4,Date[[#This Row],[Year]]=2021),"True","False")</f>
        <v>False</v>
      </c>
      <c r="K92" t="str">
        <f>IF(Date[[#This Row],[Year]]=2021,"True","False")</f>
        <v>False</v>
      </c>
      <c r="L92" s="60" t="s">
        <v>123</v>
      </c>
      <c r="M92" s="60" t="s">
        <v>123</v>
      </c>
      <c r="N92" s="60" t="s">
        <v>123</v>
      </c>
      <c r="O92" s="60" t="s">
        <v>123</v>
      </c>
      <c r="P92" s="60" t="s">
        <v>123</v>
      </c>
    </row>
    <row r="93" spans="1:16" x14ac:dyDescent="0.55000000000000004">
      <c r="A93" s="10">
        <v>42827</v>
      </c>
      <c r="B93" s="9">
        <f t="shared" si="3"/>
        <v>2017</v>
      </c>
      <c r="C93" s="9" t="s">
        <v>34</v>
      </c>
      <c r="D93" s="9" t="s">
        <v>61</v>
      </c>
      <c r="E93" s="9">
        <f t="shared" si="4"/>
        <v>4</v>
      </c>
      <c r="F93" s="9" t="str">
        <f t="shared" si="5"/>
        <v>2017 - 4</v>
      </c>
      <c r="G93" s="9" t="str">
        <f>Date[[#This Row],[Year]]&amp;IF(Date[[#This Row],[Month]]&lt;10,"0"&amp;Date[[#This Row],[Month]],Date[[#This Row],[Month]])</f>
        <v>201704</v>
      </c>
      <c r="H93" s="9" t="str">
        <f>Date[[#This Row],[Year]]&amp;" "&amp;Date[[#This Row],[Month Name]]</f>
        <v>2017 Apr</v>
      </c>
      <c r="I93" t="str">
        <f>IF(AND(Date[[#This Row],[Month]]=5,Date[[#This Row],[Year]]=2021),"True","False")</f>
        <v>False</v>
      </c>
      <c r="J93" t="str">
        <f>IF(AND(Date[[#This Row],[Month]]&lt;=5,Date[[#This Row],[Month]]&gt;=4,Date[[#This Row],[Year]]=2021),"True","False")</f>
        <v>False</v>
      </c>
      <c r="K93" t="str">
        <f>IF(Date[[#This Row],[Year]]=2021,"True","False")</f>
        <v>False</v>
      </c>
      <c r="L93" s="60" t="s">
        <v>123</v>
      </c>
      <c r="M93" s="60" t="s">
        <v>123</v>
      </c>
      <c r="N93" s="60" t="s">
        <v>123</v>
      </c>
      <c r="O93" s="60" t="s">
        <v>123</v>
      </c>
      <c r="P93" s="60" t="s">
        <v>123</v>
      </c>
    </row>
    <row r="94" spans="1:16" x14ac:dyDescent="0.55000000000000004">
      <c r="A94" s="10">
        <v>42828</v>
      </c>
      <c r="B94" s="9">
        <f t="shared" si="3"/>
        <v>2017</v>
      </c>
      <c r="C94" s="9" t="s">
        <v>34</v>
      </c>
      <c r="D94" s="9" t="s">
        <v>61</v>
      </c>
      <c r="E94" s="9">
        <f t="shared" si="4"/>
        <v>4</v>
      </c>
      <c r="F94" s="9" t="str">
        <f t="shared" si="5"/>
        <v>2017 - 4</v>
      </c>
      <c r="G94" s="9" t="str">
        <f>Date[[#This Row],[Year]]&amp;IF(Date[[#This Row],[Month]]&lt;10,"0"&amp;Date[[#This Row],[Month]],Date[[#This Row],[Month]])</f>
        <v>201704</v>
      </c>
      <c r="H94" s="9" t="str">
        <f>Date[[#This Row],[Year]]&amp;" "&amp;Date[[#This Row],[Month Name]]</f>
        <v>2017 Apr</v>
      </c>
      <c r="I94" t="str">
        <f>IF(AND(Date[[#This Row],[Month]]=5,Date[[#This Row],[Year]]=2021),"True","False")</f>
        <v>False</v>
      </c>
      <c r="J94" t="str">
        <f>IF(AND(Date[[#This Row],[Month]]&lt;=5,Date[[#This Row],[Month]]&gt;=4,Date[[#This Row],[Year]]=2021),"True","False")</f>
        <v>False</v>
      </c>
      <c r="K94" t="str">
        <f>IF(Date[[#This Row],[Year]]=2021,"True","False")</f>
        <v>False</v>
      </c>
      <c r="L94" s="60" t="s">
        <v>123</v>
      </c>
      <c r="M94" s="60" t="s">
        <v>123</v>
      </c>
      <c r="N94" s="60" t="s">
        <v>123</v>
      </c>
      <c r="O94" s="60" t="s">
        <v>123</v>
      </c>
      <c r="P94" s="60" t="s">
        <v>123</v>
      </c>
    </row>
    <row r="95" spans="1:16" x14ac:dyDescent="0.55000000000000004">
      <c r="A95" s="10">
        <v>42829</v>
      </c>
      <c r="B95" s="9">
        <f t="shared" si="3"/>
        <v>2017</v>
      </c>
      <c r="C95" s="9" t="s">
        <v>34</v>
      </c>
      <c r="D95" s="9" t="s">
        <v>61</v>
      </c>
      <c r="E95" s="9">
        <f t="shared" si="4"/>
        <v>4</v>
      </c>
      <c r="F95" s="9" t="str">
        <f t="shared" si="5"/>
        <v>2017 - 4</v>
      </c>
      <c r="G95" s="9" t="str">
        <f>Date[[#This Row],[Year]]&amp;IF(Date[[#This Row],[Month]]&lt;10,"0"&amp;Date[[#This Row],[Month]],Date[[#This Row],[Month]])</f>
        <v>201704</v>
      </c>
      <c r="H95" s="9" t="str">
        <f>Date[[#This Row],[Year]]&amp;" "&amp;Date[[#This Row],[Month Name]]</f>
        <v>2017 Apr</v>
      </c>
      <c r="I95" t="str">
        <f>IF(AND(Date[[#This Row],[Month]]=5,Date[[#This Row],[Year]]=2021),"True","False")</f>
        <v>False</v>
      </c>
      <c r="J95" t="str">
        <f>IF(AND(Date[[#This Row],[Month]]&lt;=5,Date[[#This Row],[Month]]&gt;=4,Date[[#This Row],[Year]]=2021),"True","False")</f>
        <v>False</v>
      </c>
      <c r="K95" t="str">
        <f>IF(Date[[#This Row],[Year]]=2021,"True","False")</f>
        <v>False</v>
      </c>
      <c r="L95" s="60" t="s">
        <v>123</v>
      </c>
      <c r="M95" s="60" t="s">
        <v>123</v>
      </c>
      <c r="N95" s="60" t="s">
        <v>123</v>
      </c>
      <c r="O95" s="60" t="s">
        <v>123</v>
      </c>
      <c r="P95" s="60" t="s">
        <v>123</v>
      </c>
    </row>
    <row r="96" spans="1:16" x14ac:dyDescent="0.55000000000000004">
      <c r="A96" s="10">
        <v>42830</v>
      </c>
      <c r="B96" s="9">
        <f t="shared" si="3"/>
        <v>2017</v>
      </c>
      <c r="C96" s="9" t="s">
        <v>34</v>
      </c>
      <c r="D96" s="9" t="s">
        <v>61</v>
      </c>
      <c r="E96" s="9">
        <f t="shared" si="4"/>
        <v>4</v>
      </c>
      <c r="F96" s="9" t="str">
        <f t="shared" si="5"/>
        <v>2017 - 4</v>
      </c>
      <c r="G96" s="9" t="str">
        <f>Date[[#This Row],[Year]]&amp;IF(Date[[#This Row],[Month]]&lt;10,"0"&amp;Date[[#This Row],[Month]],Date[[#This Row],[Month]])</f>
        <v>201704</v>
      </c>
      <c r="H96" s="9" t="str">
        <f>Date[[#This Row],[Year]]&amp;" "&amp;Date[[#This Row],[Month Name]]</f>
        <v>2017 Apr</v>
      </c>
      <c r="I96" t="str">
        <f>IF(AND(Date[[#This Row],[Month]]=5,Date[[#This Row],[Year]]=2021),"True","False")</f>
        <v>False</v>
      </c>
      <c r="J96" t="str">
        <f>IF(AND(Date[[#This Row],[Month]]&lt;=5,Date[[#This Row],[Month]]&gt;=4,Date[[#This Row],[Year]]=2021),"True","False")</f>
        <v>False</v>
      </c>
      <c r="K96" t="str">
        <f>IF(Date[[#This Row],[Year]]=2021,"True","False")</f>
        <v>False</v>
      </c>
      <c r="L96" s="60" t="s">
        <v>123</v>
      </c>
      <c r="M96" s="60" t="s">
        <v>123</v>
      </c>
      <c r="N96" s="60" t="s">
        <v>123</v>
      </c>
      <c r="O96" s="60" t="s">
        <v>123</v>
      </c>
      <c r="P96" s="60" t="s">
        <v>123</v>
      </c>
    </row>
    <row r="97" spans="1:16" x14ac:dyDescent="0.55000000000000004">
      <c r="A97" s="10">
        <v>42831</v>
      </c>
      <c r="B97" s="9">
        <f t="shared" si="3"/>
        <v>2017</v>
      </c>
      <c r="C97" s="9" t="s">
        <v>34</v>
      </c>
      <c r="D97" s="9" t="s">
        <v>61</v>
      </c>
      <c r="E97" s="9">
        <f t="shared" si="4"/>
        <v>4</v>
      </c>
      <c r="F97" s="9" t="str">
        <f t="shared" si="5"/>
        <v>2017 - 4</v>
      </c>
      <c r="G97" s="9" t="str">
        <f>Date[[#This Row],[Year]]&amp;IF(Date[[#This Row],[Month]]&lt;10,"0"&amp;Date[[#This Row],[Month]],Date[[#This Row],[Month]])</f>
        <v>201704</v>
      </c>
      <c r="H97" s="9" t="str">
        <f>Date[[#This Row],[Year]]&amp;" "&amp;Date[[#This Row],[Month Name]]</f>
        <v>2017 Apr</v>
      </c>
      <c r="I97" t="str">
        <f>IF(AND(Date[[#This Row],[Month]]=5,Date[[#This Row],[Year]]=2021),"True","False")</f>
        <v>False</v>
      </c>
      <c r="J97" t="str">
        <f>IF(AND(Date[[#This Row],[Month]]&lt;=5,Date[[#This Row],[Month]]&gt;=4,Date[[#This Row],[Year]]=2021),"True","False")</f>
        <v>False</v>
      </c>
      <c r="K97" t="str">
        <f>IF(Date[[#This Row],[Year]]=2021,"True","False")</f>
        <v>False</v>
      </c>
      <c r="L97" s="60" t="s">
        <v>123</v>
      </c>
      <c r="M97" s="60" t="s">
        <v>123</v>
      </c>
      <c r="N97" s="60" t="s">
        <v>123</v>
      </c>
      <c r="O97" s="60" t="s">
        <v>123</v>
      </c>
      <c r="P97" s="60" t="s">
        <v>123</v>
      </c>
    </row>
    <row r="98" spans="1:16" x14ac:dyDescent="0.55000000000000004">
      <c r="A98" s="10">
        <v>42832</v>
      </c>
      <c r="B98" s="9">
        <f t="shared" si="3"/>
        <v>2017</v>
      </c>
      <c r="C98" s="9" t="s">
        <v>34</v>
      </c>
      <c r="D98" s="9" t="s">
        <v>61</v>
      </c>
      <c r="E98" s="9">
        <f t="shared" si="4"/>
        <v>4</v>
      </c>
      <c r="F98" s="9" t="str">
        <f t="shared" si="5"/>
        <v>2017 - 4</v>
      </c>
      <c r="G98" s="9" t="str">
        <f>Date[[#This Row],[Year]]&amp;IF(Date[[#This Row],[Month]]&lt;10,"0"&amp;Date[[#This Row],[Month]],Date[[#This Row],[Month]])</f>
        <v>201704</v>
      </c>
      <c r="H98" s="9" t="str">
        <f>Date[[#This Row],[Year]]&amp;" "&amp;Date[[#This Row],[Month Name]]</f>
        <v>2017 Apr</v>
      </c>
      <c r="I98" t="str">
        <f>IF(AND(Date[[#This Row],[Month]]=5,Date[[#This Row],[Year]]=2021),"True","False")</f>
        <v>False</v>
      </c>
      <c r="J98" t="str">
        <f>IF(AND(Date[[#This Row],[Month]]&lt;=5,Date[[#This Row],[Month]]&gt;=4,Date[[#This Row],[Year]]=2021),"True","False")</f>
        <v>False</v>
      </c>
      <c r="K98" t="str">
        <f>IF(Date[[#This Row],[Year]]=2021,"True","False")</f>
        <v>False</v>
      </c>
      <c r="L98" s="60" t="s">
        <v>123</v>
      </c>
      <c r="M98" s="60" t="s">
        <v>123</v>
      </c>
      <c r="N98" s="60" t="s">
        <v>123</v>
      </c>
      <c r="O98" s="60" t="s">
        <v>123</v>
      </c>
      <c r="P98" s="60" t="s">
        <v>123</v>
      </c>
    </row>
    <row r="99" spans="1:16" x14ac:dyDescent="0.55000000000000004">
      <c r="A99" s="10">
        <v>42833</v>
      </c>
      <c r="B99" s="9">
        <f t="shared" si="3"/>
        <v>2017</v>
      </c>
      <c r="C99" s="9" t="s">
        <v>34</v>
      </c>
      <c r="D99" s="9" t="s">
        <v>61</v>
      </c>
      <c r="E99" s="9">
        <f t="shared" si="4"/>
        <v>4</v>
      </c>
      <c r="F99" s="9" t="str">
        <f t="shared" si="5"/>
        <v>2017 - 4</v>
      </c>
      <c r="G99" s="9" t="str">
        <f>Date[[#This Row],[Year]]&amp;IF(Date[[#This Row],[Month]]&lt;10,"0"&amp;Date[[#This Row],[Month]],Date[[#This Row],[Month]])</f>
        <v>201704</v>
      </c>
      <c r="H99" s="9" t="str">
        <f>Date[[#This Row],[Year]]&amp;" "&amp;Date[[#This Row],[Month Name]]</f>
        <v>2017 Apr</v>
      </c>
      <c r="I99" t="str">
        <f>IF(AND(Date[[#This Row],[Month]]=5,Date[[#This Row],[Year]]=2021),"True","False")</f>
        <v>False</v>
      </c>
      <c r="J99" t="str">
        <f>IF(AND(Date[[#This Row],[Month]]&lt;=5,Date[[#This Row],[Month]]&gt;=4,Date[[#This Row],[Year]]=2021),"True","False")</f>
        <v>False</v>
      </c>
      <c r="K99" t="str">
        <f>IF(Date[[#This Row],[Year]]=2021,"True","False")</f>
        <v>False</v>
      </c>
      <c r="L99" s="60" t="s">
        <v>123</v>
      </c>
      <c r="M99" s="60" t="s">
        <v>123</v>
      </c>
      <c r="N99" s="60" t="s">
        <v>123</v>
      </c>
      <c r="O99" s="60" t="s">
        <v>123</v>
      </c>
      <c r="P99" s="60" t="s">
        <v>123</v>
      </c>
    </row>
    <row r="100" spans="1:16" x14ac:dyDescent="0.55000000000000004">
      <c r="A100" s="10">
        <v>42834</v>
      </c>
      <c r="B100" s="9">
        <f t="shared" si="3"/>
        <v>2017</v>
      </c>
      <c r="C100" s="9" t="s">
        <v>34</v>
      </c>
      <c r="D100" s="9" t="s">
        <v>61</v>
      </c>
      <c r="E100" s="9">
        <f t="shared" si="4"/>
        <v>4</v>
      </c>
      <c r="F100" s="9" t="str">
        <f t="shared" si="5"/>
        <v>2017 - 4</v>
      </c>
      <c r="G100" s="9" t="str">
        <f>Date[[#This Row],[Year]]&amp;IF(Date[[#This Row],[Month]]&lt;10,"0"&amp;Date[[#This Row],[Month]],Date[[#This Row],[Month]])</f>
        <v>201704</v>
      </c>
      <c r="H100" s="9" t="str">
        <f>Date[[#This Row],[Year]]&amp;" "&amp;Date[[#This Row],[Month Name]]</f>
        <v>2017 Apr</v>
      </c>
      <c r="I100" t="str">
        <f>IF(AND(Date[[#This Row],[Month]]=5,Date[[#This Row],[Year]]=2021),"True","False")</f>
        <v>False</v>
      </c>
      <c r="J100" t="str">
        <f>IF(AND(Date[[#This Row],[Month]]&lt;=5,Date[[#This Row],[Month]]&gt;=4,Date[[#This Row],[Year]]=2021),"True","False")</f>
        <v>False</v>
      </c>
      <c r="K100" t="str">
        <f>IF(Date[[#This Row],[Year]]=2021,"True","False")</f>
        <v>False</v>
      </c>
      <c r="L100" s="60" t="s">
        <v>123</v>
      </c>
      <c r="M100" s="60" t="s">
        <v>123</v>
      </c>
      <c r="N100" s="60" t="s">
        <v>123</v>
      </c>
      <c r="O100" s="60" t="s">
        <v>123</v>
      </c>
      <c r="P100" s="60" t="s">
        <v>123</v>
      </c>
    </row>
    <row r="101" spans="1:16" x14ac:dyDescent="0.55000000000000004">
      <c r="A101" s="10">
        <v>42835</v>
      </c>
      <c r="B101" s="9">
        <f t="shared" si="3"/>
        <v>2017</v>
      </c>
      <c r="C101" s="9" t="s">
        <v>34</v>
      </c>
      <c r="D101" s="9" t="s">
        <v>61</v>
      </c>
      <c r="E101" s="9">
        <f t="shared" si="4"/>
        <v>4</v>
      </c>
      <c r="F101" s="9" t="str">
        <f t="shared" si="5"/>
        <v>2017 - 4</v>
      </c>
      <c r="G101" s="9" t="str">
        <f>Date[[#This Row],[Year]]&amp;IF(Date[[#This Row],[Month]]&lt;10,"0"&amp;Date[[#This Row],[Month]],Date[[#This Row],[Month]])</f>
        <v>201704</v>
      </c>
      <c r="H101" s="9" t="str">
        <f>Date[[#This Row],[Year]]&amp;" "&amp;Date[[#This Row],[Month Name]]</f>
        <v>2017 Apr</v>
      </c>
      <c r="I101" t="str">
        <f>IF(AND(Date[[#This Row],[Month]]=5,Date[[#This Row],[Year]]=2021),"True","False")</f>
        <v>False</v>
      </c>
      <c r="J101" t="str">
        <f>IF(AND(Date[[#This Row],[Month]]&lt;=5,Date[[#This Row],[Month]]&gt;=4,Date[[#This Row],[Year]]=2021),"True","False")</f>
        <v>False</v>
      </c>
      <c r="K101" t="str">
        <f>IF(Date[[#This Row],[Year]]=2021,"True","False")</f>
        <v>False</v>
      </c>
      <c r="L101" s="60" t="s">
        <v>123</v>
      </c>
      <c r="M101" s="60" t="s">
        <v>123</v>
      </c>
      <c r="N101" s="60" t="s">
        <v>123</v>
      </c>
      <c r="O101" s="60" t="s">
        <v>123</v>
      </c>
      <c r="P101" s="60" t="s">
        <v>123</v>
      </c>
    </row>
    <row r="102" spans="1:16" x14ac:dyDescent="0.55000000000000004">
      <c r="A102" s="10">
        <v>42836</v>
      </c>
      <c r="B102" s="9">
        <f t="shared" si="3"/>
        <v>2017</v>
      </c>
      <c r="C102" s="9" t="s">
        <v>34</v>
      </c>
      <c r="D102" s="9" t="s">
        <v>61</v>
      </c>
      <c r="E102" s="9">
        <f t="shared" si="4"/>
        <v>4</v>
      </c>
      <c r="F102" s="9" t="str">
        <f t="shared" si="5"/>
        <v>2017 - 4</v>
      </c>
      <c r="G102" s="9" t="str">
        <f>Date[[#This Row],[Year]]&amp;IF(Date[[#This Row],[Month]]&lt;10,"0"&amp;Date[[#This Row],[Month]],Date[[#This Row],[Month]])</f>
        <v>201704</v>
      </c>
      <c r="H102" s="9" t="str">
        <f>Date[[#This Row],[Year]]&amp;" "&amp;Date[[#This Row],[Month Name]]</f>
        <v>2017 Apr</v>
      </c>
      <c r="I102" t="str">
        <f>IF(AND(Date[[#This Row],[Month]]=5,Date[[#This Row],[Year]]=2021),"True","False")</f>
        <v>False</v>
      </c>
      <c r="J102" t="str">
        <f>IF(AND(Date[[#This Row],[Month]]&lt;=5,Date[[#This Row],[Month]]&gt;=4,Date[[#This Row],[Year]]=2021),"True","False")</f>
        <v>False</v>
      </c>
      <c r="K102" t="str">
        <f>IF(Date[[#This Row],[Year]]=2021,"True","False")</f>
        <v>False</v>
      </c>
      <c r="L102" s="60" t="s">
        <v>123</v>
      </c>
      <c r="M102" s="60" t="s">
        <v>123</v>
      </c>
      <c r="N102" s="60" t="s">
        <v>123</v>
      </c>
      <c r="O102" s="60" t="s">
        <v>123</v>
      </c>
      <c r="P102" s="60" t="s">
        <v>123</v>
      </c>
    </row>
    <row r="103" spans="1:16" x14ac:dyDescent="0.55000000000000004">
      <c r="A103" s="10">
        <v>42837</v>
      </c>
      <c r="B103" s="9">
        <f t="shared" si="3"/>
        <v>2017</v>
      </c>
      <c r="C103" s="9" t="s">
        <v>34</v>
      </c>
      <c r="D103" s="9" t="s">
        <v>61</v>
      </c>
      <c r="E103" s="9">
        <f t="shared" si="4"/>
        <v>4</v>
      </c>
      <c r="F103" s="9" t="str">
        <f t="shared" si="5"/>
        <v>2017 - 4</v>
      </c>
      <c r="G103" s="9" t="str">
        <f>Date[[#This Row],[Year]]&amp;IF(Date[[#This Row],[Month]]&lt;10,"0"&amp;Date[[#This Row],[Month]],Date[[#This Row],[Month]])</f>
        <v>201704</v>
      </c>
      <c r="H103" s="9" t="str">
        <f>Date[[#This Row],[Year]]&amp;" "&amp;Date[[#This Row],[Month Name]]</f>
        <v>2017 Apr</v>
      </c>
      <c r="I103" t="str">
        <f>IF(AND(Date[[#This Row],[Month]]=5,Date[[#This Row],[Year]]=2021),"True","False")</f>
        <v>False</v>
      </c>
      <c r="J103" t="str">
        <f>IF(AND(Date[[#This Row],[Month]]&lt;=5,Date[[#This Row],[Month]]&gt;=4,Date[[#This Row],[Year]]=2021),"True","False")</f>
        <v>False</v>
      </c>
      <c r="K103" t="str">
        <f>IF(Date[[#This Row],[Year]]=2021,"True","False")</f>
        <v>False</v>
      </c>
      <c r="L103" s="60" t="s">
        <v>123</v>
      </c>
      <c r="M103" s="60" t="s">
        <v>123</v>
      </c>
      <c r="N103" s="60" t="s">
        <v>123</v>
      </c>
      <c r="O103" s="60" t="s">
        <v>123</v>
      </c>
      <c r="P103" s="60" t="s">
        <v>123</v>
      </c>
    </row>
    <row r="104" spans="1:16" x14ac:dyDescent="0.55000000000000004">
      <c r="A104" s="10">
        <v>42838</v>
      </c>
      <c r="B104" s="9">
        <f t="shared" si="3"/>
        <v>2017</v>
      </c>
      <c r="C104" s="9" t="s">
        <v>34</v>
      </c>
      <c r="D104" s="9" t="s">
        <v>61</v>
      </c>
      <c r="E104" s="9">
        <f t="shared" si="4"/>
        <v>4</v>
      </c>
      <c r="F104" s="9" t="str">
        <f t="shared" si="5"/>
        <v>2017 - 4</v>
      </c>
      <c r="G104" s="9" t="str">
        <f>Date[[#This Row],[Year]]&amp;IF(Date[[#This Row],[Month]]&lt;10,"0"&amp;Date[[#This Row],[Month]],Date[[#This Row],[Month]])</f>
        <v>201704</v>
      </c>
      <c r="H104" s="9" t="str">
        <f>Date[[#This Row],[Year]]&amp;" "&amp;Date[[#This Row],[Month Name]]</f>
        <v>2017 Apr</v>
      </c>
      <c r="I104" t="str">
        <f>IF(AND(Date[[#This Row],[Month]]=5,Date[[#This Row],[Year]]=2021),"True","False")</f>
        <v>False</v>
      </c>
      <c r="J104" t="str">
        <f>IF(AND(Date[[#This Row],[Month]]&lt;=5,Date[[#This Row],[Month]]&gt;=4,Date[[#This Row],[Year]]=2021),"True","False")</f>
        <v>False</v>
      </c>
      <c r="K104" t="str">
        <f>IF(Date[[#This Row],[Year]]=2021,"True","False")</f>
        <v>False</v>
      </c>
      <c r="L104" s="60" t="s">
        <v>123</v>
      </c>
      <c r="M104" s="60" t="s">
        <v>123</v>
      </c>
      <c r="N104" s="60" t="s">
        <v>123</v>
      </c>
      <c r="O104" s="60" t="s">
        <v>123</v>
      </c>
      <c r="P104" s="60" t="s">
        <v>123</v>
      </c>
    </row>
    <row r="105" spans="1:16" x14ac:dyDescent="0.55000000000000004">
      <c r="A105" s="10">
        <v>42839</v>
      </c>
      <c r="B105" s="9">
        <f t="shared" si="3"/>
        <v>2017</v>
      </c>
      <c r="C105" s="9" t="s">
        <v>34</v>
      </c>
      <c r="D105" s="9" t="s">
        <v>61</v>
      </c>
      <c r="E105" s="9">
        <f t="shared" si="4"/>
        <v>4</v>
      </c>
      <c r="F105" s="9" t="str">
        <f t="shared" si="5"/>
        <v>2017 - 4</v>
      </c>
      <c r="G105" s="9" t="str">
        <f>Date[[#This Row],[Year]]&amp;IF(Date[[#This Row],[Month]]&lt;10,"0"&amp;Date[[#This Row],[Month]],Date[[#This Row],[Month]])</f>
        <v>201704</v>
      </c>
      <c r="H105" s="9" t="str">
        <f>Date[[#This Row],[Year]]&amp;" "&amp;Date[[#This Row],[Month Name]]</f>
        <v>2017 Apr</v>
      </c>
      <c r="I105" t="str">
        <f>IF(AND(Date[[#This Row],[Month]]=5,Date[[#This Row],[Year]]=2021),"True","False")</f>
        <v>False</v>
      </c>
      <c r="J105" t="str">
        <f>IF(AND(Date[[#This Row],[Month]]&lt;=5,Date[[#This Row],[Month]]&gt;=4,Date[[#This Row],[Year]]=2021),"True","False")</f>
        <v>False</v>
      </c>
      <c r="K105" t="str">
        <f>IF(Date[[#This Row],[Year]]=2021,"True","False")</f>
        <v>False</v>
      </c>
      <c r="L105" s="60" t="s">
        <v>123</v>
      </c>
      <c r="M105" s="60" t="s">
        <v>123</v>
      </c>
      <c r="N105" s="60" t="s">
        <v>123</v>
      </c>
      <c r="O105" s="60" t="s">
        <v>123</v>
      </c>
      <c r="P105" s="60" t="s">
        <v>123</v>
      </c>
    </row>
    <row r="106" spans="1:16" x14ac:dyDescent="0.55000000000000004">
      <c r="A106" s="10">
        <v>42840</v>
      </c>
      <c r="B106" s="9">
        <f t="shared" si="3"/>
        <v>2017</v>
      </c>
      <c r="C106" s="9" t="s">
        <v>34</v>
      </c>
      <c r="D106" s="9" t="s">
        <v>61</v>
      </c>
      <c r="E106" s="9">
        <f t="shared" si="4"/>
        <v>4</v>
      </c>
      <c r="F106" s="9" t="str">
        <f t="shared" si="5"/>
        <v>2017 - 4</v>
      </c>
      <c r="G106" s="9" t="str">
        <f>Date[[#This Row],[Year]]&amp;IF(Date[[#This Row],[Month]]&lt;10,"0"&amp;Date[[#This Row],[Month]],Date[[#This Row],[Month]])</f>
        <v>201704</v>
      </c>
      <c r="H106" s="9" t="str">
        <f>Date[[#This Row],[Year]]&amp;" "&amp;Date[[#This Row],[Month Name]]</f>
        <v>2017 Apr</v>
      </c>
      <c r="I106" t="str">
        <f>IF(AND(Date[[#This Row],[Month]]=5,Date[[#This Row],[Year]]=2021),"True","False")</f>
        <v>False</v>
      </c>
      <c r="J106" t="str">
        <f>IF(AND(Date[[#This Row],[Month]]&lt;=5,Date[[#This Row],[Month]]&gt;=4,Date[[#This Row],[Year]]=2021),"True","False")</f>
        <v>False</v>
      </c>
      <c r="K106" t="str">
        <f>IF(Date[[#This Row],[Year]]=2021,"True","False")</f>
        <v>False</v>
      </c>
      <c r="L106" s="60" t="s">
        <v>123</v>
      </c>
      <c r="M106" s="60" t="s">
        <v>123</v>
      </c>
      <c r="N106" s="60" t="s">
        <v>123</v>
      </c>
      <c r="O106" s="60" t="s">
        <v>123</v>
      </c>
      <c r="P106" s="60" t="s">
        <v>123</v>
      </c>
    </row>
    <row r="107" spans="1:16" x14ac:dyDescent="0.55000000000000004">
      <c r="A107" s="10">
        <v>42841</v>
      </c>
      <c r="B107" s="9">
        <f t="shared" si="3"/>
        <v>2017</v>
      </c>
      <c r="C107" s="9" t="s">
        <v>34</v>
      </c>
      <c r="D107" s="9" t="s">
        <v>61</v>
      </c>
      <c r="E107" s="9">
        <f t="shared" si="4"/>
        <v>4</v>
      </c>
      <c r="F107" s="9" t="str">
        <f t="shared" si="5"/>
        <v>2017 - 4</v>
      </c>
      <c r="G107" s="9" t="str">
        <f>Date[[#This Row],[Year]]&amp;IF(Date[[#This Row],[Month]]&lt;10,"0"&amp;Date[[#This Row],[Month]],Date[[#This Row],[Month]])</f>
        <v>201704</v>
      </c>
      <c r="H107" s="9" t="str">
        <f>Date[[#This Row],[Year]]&amp;" "&amp;Date[[#This Row],[Month Name]]</f>
        <v>2017 Apr</v>
      </c>
      <c r="I107" t="str">
        <f>IF(AND(Date[[#This Row],[Month]]=5,Date[[#This Row],[Year]]=2021),"True","False")</f>
        <v>False</v>
      </c>
      <c r="J107" t="str">
        <f>IF(AND(Date[[#This Row],[Month]]&lt;=5,Date[[#This Row],[Month]]&gt;=4,Date[[#This Row],[Year]]=2021),"True","False")</f>
        <v>False</v>
      </c>
      <c r="K107" t="str">
        <f>IF(Date[[#This Row],[Year]]=2021,"True","False")</f>
        <v>False</v>
      </c>
      <c r="L107" s="60" t="s">
        <v>123</v>
      </c>
      <c r="M107" s="60" t="s">
        <v>123</v>
      </c>
      <c r="N107" s="60" t="s">
        <v>123</v>
      </c>
      <c r="O107" s="60" t="s">
        <v>123</v>
      </c>
      <c r="P107" s="60" t="s">
        <v>123</v>
      </c>
    </row>
    <row r="108" spans="1:16" x14ac:dyDescent="0.55000000000000004">
      <c r="A108" s="10">
        <v>42842</v>
      </c>
      <c r="B108" s="9">
        <f t="shared" si="3"/>
        <v>2017</v>
      </c>
      <c r="C108" s="9" t="s">
        <v>34</v>
      </c>
      <c r="D108" s="9" t="s">
        <v>61</v>
      </c>
      <c r="E108" s="9">
        <f t="shared" si="4"/>
        <v>4</v>
      </c>
      <c r="F108" s="9" t="str">
        <f t="shared" si="5"/>
        <v>2017 - 4</v>
      </c>
      <c r="G108" s="9" t="str">
        <f>Date[[#This Row],[Year]]&amp;IF(Date[[#This Row],[Month]]&lt;10,"0"&amp;Date[[#This Row],[Month]],Date[[#This Row],[Month]])</f>
        <v>201704</v>
      </c>
      <c r="H108" s="9" t="str">
        <f>Date[[#This Row],[Year]]&amp;" "&amp;Date[[#This Row],[Month Name]]</f>
        <v>2017 Apr</v>
      </c>
      <c r="I108" t="str">
        <f>IF(AND(Date[[#This Row],[Month]]=5,Date[[#This Row],[Year]]=2021),"True","False")</f>
        <v>False</v>
      </c>
      <c r="J108" t="str">
        <f>IF(AND(Date[[#This Row],[Month]]&lt;=5,Date[[#This Row],[Month]]&gt;=4,Date[[#This Row],[Year]]=2021),"True","False")</f>
        <v>False</v>
      </c>
      <c r="K108" t="str">
        <f>IF(Date[[#This Row],[Year]]=2021,"True","False")</f>
        <v>False</v>
      </c>
      <c r="L108" s="60" t="s">
        <v>123</v>
      </c>
      <c r="M108" s="60" t="s">
        <v>123</v>
      </c>
      <c r="N108" s="60" t="s">
        <v>123</v>
      </c>
      <c r="O108" s="60" t="s">
        <v>123</v>
      </c>
      <c r="P108" s="60" t="s">
        <v>123</v>
      </c>
    </row>
    <row r="109" spans="1:16" x14ac:dyDescent="0.55000000000000004">
      <c r="A109" s="10">
        <v>42843</v>
      </c>
      <c r="B109" s="9">
        <f t="shared" si="3"/>
        <v>2017</v>
      </c>
      <c r="C109" s="9" t="s">
        <v>34</v>
      </c>
      <c r="D109" s="9" t="s">
        <v>61</v>
      </c>
      <c r="E109" s="9">
        <f t="shared" si="4"/>
        <v>4</v>
      </c>
      <c r="F109" s="9" t="str">
        <f t="shared" si="5"/>
        <v>2017 - 4</v>
      </c>
      <c r="G109" s="9" t="str">
        <f>Date[[#This Row],[Year]]&amp;IF(Date[[#This Row],[Month]]&lt;10,"0"&amp;Date[[#This Row],[Month]],Date[[#This Row],[Month]])</f>
        <v>201704</v>
      </c>
      <c r="H109" s="9" t="str">
        <f>Date[[#This Row],[Year]]&amp;" "&amp;Date[[#This Row],[Month Name]]</f>
        <v>2017 Apr</v>
      </c>
      <c r="I109" t="str">
        <f>IF(AND(Date[[#This Row],[Month]]=5,Date[[#This Row],[Year]]=2021),"True","False")</f>
        <v>False</v>
      </c>
      <c r="J109" t="str">
        <f>IF(AND(Date[[#This Row],[Month]]&lt;=5,Date[[#This Row],[Month]]&gt;=4,Date[[#This Row],[Year]]=2021),"True","False")</f>
        <v>False</v>
      </c>
      <c r="K109" t="str">
        <f>IF(Date[[#This Row],[Year]]=2021,"True","False")</f>
        <v>False</v>
      </c>
      <c r="L109" s="60" t="s">
        <v>123</v>
      </c>
      <c r="M109" s="60" t="s">
        <v>123</v>
      </c>
      <c r="N109" s="60" t="s">
        <v>123</v>
      </c>
      <c r="O109" s="60" t="s">
        <v>123</v>
      </c>
      <c r="P109" s="60" t="s">
        <v>123</v>
      </c>
    </row>
    <row r="110" spans="1:16" x14ac:dyDescent="0.55000000000000004">
      <c r="A110" s="10">
        <v>42844</v>
      </c>
      <c r="B110" s="9">
        <f t="shared" si="3"/>
        <v>2017</v>
      </c>
      <c r="C110" s="9" t="s">
        <v>34</v>
      </c>
      <c r="D110" s="9" t="s">
        <v>61</v>
      </c>
      <c r="E110" s="9">
        <f t="shared" si="4"/>
        <v>4</v>
      </c>
      <c r="F110" s="9" t="str">
        <f t="shared" si="5"/>
        <v>2017 - 4</v>
      </c>
      <c r="G110" s="9" t="str">
        <f>Date[[#This Row],[Year]]&amp;IF(Date[[#This Row],[Month]]&lt;10,"0"&amp;Date[[#This Row],[Month]],Date[[#This Row],[Month]])</f>
        <v>201704</v>
      </c>
      <c r="H110" s="9" t="str">
        <f>Date[[#This Row],[Year]]&amp;" "&amp;Date[[#This Row],[Month Name]]</f>
        <v>2017 Apr</v>
      </c>
      <c r="I110" t="str">
        <f>IF(AND(Date[[#This Row],[Month]]=5,Date[[#This Row],[Year]]=2021),"True","False")</f>
        <v>False</v>
      </c>
      <c r="J110" t="str">
        <f>IF(AND(Date[[#This Row],[Month]]&lt;=5,Date[[#This Row],[Month]]&gt;=4,Date[[#This Row],[Year]]=2021),"True","False")</f>
        <v>False</v>
      </c>
      <c r="K110" t="str">
        <f>IF(Date[[#This Row],[Year]]=2021,"True","False")</f>
        <v>False</v>
      </c>
      <c r="L110" s="60" t="s">
        <v>123</v>
      </c>
      <c r="M110" s="60" t="s">
        <v>123</v>
      </c>
      <c r="N110" s="60" t="s">
        <v>123</v>
      </c>
      <c r="O110" s="60" t="s">
        <v>123</v>
      </c>
      <c r="P110" s="60" t="s">
        <v>123</v>
      </c>
    </row>
    <row r="111" spans="1:16" x14ac:dyDescent="0.55000000000000004">
      <c r="A111" s="10">
        <v>42845</v>
      </c>
      <c r="B111" s="9">
        <f t="shared" si="3"/>
        <v>2017</v>
      </c>
      <c r="C111" s="9" t="s">
        <v>34</v>
      </c>
      <c r="D111" s="9" t="s">
        <v>61</v>
      </c>
      <c r="E111" s="9">
        <f t="shared" si="4"/>
        <v>4</v>
      </c>
      <c r="F111" s="9" t="str">
        <f t="shared" si="5"/>
        <v>2017 - 4</v>
      </c>
      <c r="G111" s="9" t="str">
        <f>Date[[#This Row],[Year]]&amp;IF(Date[[#This Row],[Month]]&lt;10,"0"&amp;Date[[#This Row],[Month]],Date[[#This Row],[Month]])</f>
        <v>201704</v>
      </c>
      <c r="H111" s="9" t="str">
        <f>Date[[#This Row],[Year]]&amp;" "&amp;Date[[#This Row],[Month Name]]</f>
        <v>2017 Apr</v>
      </c>
      <c r="I111" t="str">
        <f>IF(AND(Date[[#This Row],[Month]]=5,Date[[#This Row],[Year]]=2021),"True","False")</f>
        <v>False</v>
      </c>
      <c r="J111" t="str">
        <f>IF(AND(Date[[#This Row],[Month]]&lt;=5,Date[[#This Row],[Month]]&gt;=4,Date[[#This Row],[Year]]=2021),"True","False")</f>
        <v>False</v>
      </c>
      <c r="K111" t="str">
        <f>IF(Date[[#This Row],[Year]]=2021,"True","False")</f>
        <v>False</v>
      </c>
      <c r="L111" s="60" t="s">
        <v>123</v>
      </c>
      <c r="M111" s="60" t="s">
        <v>123</v>
      </c>
      <c r="N111" s="60" t="s">
        <v>123</v>
      </c>
      <c r="O111" s="60" t="s">
        <v>123</v>
      </c>
      <c r="P111" s="60" t="s">
        <v>123</v>
      </c>
    </row>
    <row r="112" spans="1:16" x14ac:dyDescent="0.55000000000000004">
      <c r="A112" s="10">
        <v>42846</v>
      </c>
      <c r="B112" s="9">
        <f t="shared" si="3"/>
        <v>2017</v>
      </c>
      <c r="C112" s="9" t="s">
        <v>34</v>
      </c>
      <c r="D112" s="9" t="s">
        <v>61</v>
      </c>
      <c r="E112" s="9">
        <f t="shared" si="4"/>
        <v>4</v>
      </c>
      <c r="F112" s="9" t="str">
        <f t="shared" si="5"/>
        <v>2017 - 4</v>
      </c>
      <c r="G112" s="9" t="str">
        <f>Date[[#This Row],[Year]]&amp;IF(Date[[#This Row],[Month]]&lt;10,"0"&amp;Date[[#This Row],[Month]],Date[[#This Row],[Month]])</f>
        <v>201704</v>
      </c>
      <c r="H112" s="9" t="str">
        <f>Date[[#This Row],[Year]]&amp;" "&amp;Date[[#This Row],[Month Name]]</f>
        <v>2017 Apr</v>
      </c>
      <c r="I112" t="str">
        <f>IF(AND(Date[[#This Row],[Month]]=5,Date[[#This Row],[Year]]=2021),"True","False")</f>
        <v>False</v>
      </c>
      <c r="J112" t="str">
        <f>IF(AND(Date[[#This Row],[Month]]&lt;=5,Date[[#This Row],[Month]]&gt;=4,Date[[#This Row],[Year]]=2021),"True","False")</f>
        <v>False</v>
      </c>
      <c r="K112" t="str">
        <f>IF(Date[[#This Row],[Year]]=2021,"True","False")</f>
        <v>False</v>
      </c>
      <c r="L112" s="60" t="s">
        <v>123</v>
      </c>
      <c r="M112" s="60" t="s">
        <v>123</v>
      </c>
      <c r="N112" s="60" t="s">
        <v>123</v>
      </c>
      <c r="O112" s="60" t="s">
        <v>123</v>
      </c>
      <c r="P112" s="60" t="s">
        <v>123</v>
      </c>
    </row>
    <row r="113" spans="1:16" x14ac:dyDescent="0.55000000000000004">
      <c r="A113" s="10">
        <v>42847</v>
      </c>
      <c r="B113" s="9">
        <f t="shared" si="3"/>
        <v>2017</v>
      </c>
      <c r="C113" s="9" t="s">
        <v>34</v>
      </c>
      <c r="D113" s="9" t="s">
        <v>61</v>
      </c>
      <c r="E113" s="9">
        <f t="shared" si="4"/>
        <v>4</v>
      </c>
      <c r="F113" s="9" t="str">
        <f t="shared" si="5"/>
        <v>2017 - 4</v>
      </c>
      <c r="G113" s="9" t="str">
        <f>Date[[#This Row],[Year]]&amp;IF(Date[[#This Row],[Month]]&lt;10,"0"&amp;Date[[#This Row],[Month]],Date[[#This Row],[Month]])</f>
        <v>201704</v>
      </c>
      <c r="H113" s="9" t="str">
        <f>Date[[#This Row],[Year]]&amp;" "&amp;Date[[#This Row],[Month Name]]</f>
        <v>2017 Apr</v>
      </c>
      <c r="I113" t="str">
        <f>IF(AND(Date[[#This Row],[Month]]=5,Date[[#This Row],[Year]]=2021),"True","False")</f>
        <v>False</v>
      </c>
      <c r="J113" t="str">
        <f>IF(AND(Date[[#This Row],[Month]]&lt;=5,Date[[#This Row],[Month]]&gt;=4,Date[[#This Row],[Year]]=2021),"True","False")</f>
        <v>False</v>
      </c>
      <c r="K113" t="str">
        <f>IF(Date[[#This Row],[Year]]=2021,"True","False")</f>
        <v>False</v>
      </c>
      <c r="L113" s="60" t="s">
        <v>123</v>
      </c>
      <c r="M113" s="60" t="s">
        <v>123</v>
      </c>
      <c r="N113" s="60" t="s">
        <v>123</v>
      </c>
      <c r="O113" s="60" t="s">
        <v>123</v>
      </c>
      <c r="P113" s="60" t="s">
        <v>123</v>
      </c>
    </row>
    <row r="114" spans="1:16" x14ac:dyDescent="0.55000000000000004">
      <c r="A114" s="10">
        <v>42848</v>
      </c>
      <c r="B114" s="9">
        <f t="shared" si="3"/>
        <v>2017</v>
      </c>
      <c r="C114" s="9" t="s">
        <v>34</v>
      </c>
      <c r="D114" s="9" t="s">
        <v>61</v>
      </c>
      <c r="E114" s="9">
        <f t="shared" si="4"/>
        <v>4</v>
      </c>
      <c r="F114" s="9" t="str">
        <f t="shared" si="5"/>
        <v>2017 - 4</v>
      </c>
      <c r="G114" s="9" t="str">
        <f>Date[[#This Row],[Year]]&amp;IF(Date[[#This Row],[Month]]&lt;10,"0"&amp;Date[[#This Row],[Month]],Date[[#This Row],[Month]])</f>
        <v>201704</v>
      </c>
      <c r="H114" s="9" t="str">
        <f>Date[[#This Row],[Year]]&amp;" "&amp;Date[[#This Row],[Month Name]]</f>
        <v>2017 Apr</v>
      </c>
      <c r="I114" t="str">
        <f>IF(AND(Date[[#This Row],[Month]]=5,Date[[#This Row],[Year]]=2021),"True","False")</f>
        <v>False</v>
      </c>
      <c r="J114" t="str">
        <f>IF(AND(Date[[#This Row],[Month]]&lt;=5,Date[[#This Row],[Month]]&gt;=4,Date[[#This Row],[Year]]=2021),"True","False")</f>
        <v>False</v>
      </c>
      <c r="K114" t="str">
        <f>IF(Date[[#This Row],[Year]]=2021,"True","False")</f>
        <v>False</v>
      </c>
      <c r="L114" s="60" t="s">
        <v>123</v>
      </c>
      <c r="M114" s="60" t="s">
        <v>123</v>
      </c>
      <c r="N114" s="60" t="s">
        <v>123</v>
      </c>
      <c r="O114" s="60" t="s">
        <v>123</v>
      </c>
      <c r="P114" s="60" t="s">
        <v>123</v>
      </c>
    </row>
    <row r="115" spans="1:16" x14ac:dyDescent="0.55000000000000004">
      <c r="A115" s="10">
        <v>42849</v>
      </c>
      <c r="B115" s="9">
        <f t="shared" si="3"/>
        <v>2017</v>
      </c>
      <c r="C115" s="9" t="s">
        <v>34</v>
      </c>
      <c r="D115" s="9" t="s">
        <v>61</v>
      </c>
      <c r="E115" s="9">
        <f t="shared" si="4"/>
        <v>4</v>
      </c>
      <c r="F115" s="9" t="str">
        <f t="shared" si="5"/>
        <v>2017 - 4</v>
      </c>
      <c r="G115" s="9" t="str">
        <f>Date[[#This Row],[Year]]&amp;IF(Date[[#This Row],[Month]]&lt;10,"0"&amp;Date[[#This Row],[Month]],Date[[#This Row],[Month]])</f>
        <v>201704</v>
      </c>
      <c r="H115" s="9" t="str">
        <f>Date[[#This Row],[Year]]&amp;" "&amp;Date[[#This Row],[Month Name]]</f>
        <v>2017 Apr</v>
      </c>
      <c r="I115" t="str">
        <f>IF(AND(Date[[#This Row],[Month]]=5,Date[[#This Row],[Year]]=2021),"True","False")</f>
        <v>False</v>
      </c>
      <c r="J115" t="str">
        <f>IF(AND(Date[[#This Row],[Month]]&lt;=5,Date[[#This Row],[Month]]&gt;=4,Date[[#This Row],[Year]]=2021),"True","False")</f>
        <v>False</v>
      </c>
      <c r="K115" t="str">
        <f>IF(Date[[#This Row],[Year]]=2021,"True","False")</f>
        <v>False</v>
      </c>
      <c r="L115" s="60" t="s">
        <v>123</v>
      </c>
      <c r="M115" s="60" t="s">
        <v>123</v>
      </c>
      <c r="N115" s="60" t="s">
        <v>123</v>
      </c>
      <c r="O115" s="60" t="s">
        <v>123</v>
      </c>
      <c r="P115" s="60" t="s">
        <v>123</v>
      </c>
    </row>
    <row r="116" spans="1:16" x14ac:dyDescent="0.55000000000000004">
      <c r="A116" s="10">
        <v>42850</v>
      </c>
      <c r="B116" s="9">
        <f t="shared" si="3"/>
        <v>2017</v>
      </c>
      <c r="C116" s="9" t="s">
        <v>34</v>
      </c>
      <c r="D116" s="9" t="s">
        <v>61</v>
      </c>
      <c r="E116" s="9">
        <f t="shared" si="4"/>
        <v>4</v>
      </c>
      <c r="F116" s="9" t="str">
        <f t="shared" si="5"/>
        <v>2017 - 4</v>
      </c>
      <c r="G116" s="9" t="str">
        <f>Date[[#This Row],[Year]]&amp;IF(Date[[#This Row],[Month]]&lt;10,"0"&amp;Date[[#This Row],[Month]],Date[[#This Row],[Month]])</f>
        <v>201704</v>
      </c>
      <c r="H116" s="9" t="str">
        <f>Date[[#This Row],[Year]]&amp;" "&amp;Date[[#This Row],[Month Name]]</f>
        <v>2017 Apr</v>
      </c>
      <c r="I116" t="str">
        <f>IF(AND(Date[[#This Row],[Month]]=5,Date[[#This Row],[Year]]=2021),"True","False")</f>
        <v>False</v>
      </c>
      <c r="J116" t="str">
        <f>IF(AND(Date[[#This Row],[Month]]&lt;=5,Date[[#This Row],[Month]]&gt;=4,Date[[#This Row],[Year]]=2021),"True","False")</f>
        <v>False</v>
      </c>
      <c r="K116" t="str">
        <f>IF(Date[[#This Row],[Year]]=2021,"True","False")</f>
        <v>False</v>
      </c>
      <c r="L116" s="60" t="s">
        <v>123</v>
      </c>
      <c r="M116" s="60" t="s">
        <v>123</v>
      </c>
      <c r="N116" s="60" t="s">
        <v>123</v>
      </c>
      <c r="O116" s="60" t="s">
        <v>123</v>
      </c>
      <c r="P116" s="60" t="s">
        <v>123</v>
      </c>
    </row>
    <row r="117" spans="1:16" x14ac:dyDescent="0.55000000000000004">
      <c r="A117" s="10">
        <v>42851</v>
      </c>
      <c r="B117" s="9">
        <f t="shared" si="3"/>
        <v>2017</v>
      </c>
      <c r="C117" s="9" t="s">
        <v>34</v>
      </c>
      <c r="D117" s="9" t="s">
        <v>61</v>
      </c>
      <c r="E117" s="9">
        <f t="shared" si="4"/>
        <v>4</v>
      </c>
      <c r="F117" s="9" t="str">
        <f t="shared" si="5"/>
        <v>2017 - 4</v>
      </c>
      <c r="G117" s="9" t="str">
        <f>Date[[#This Row],[Year]]&amp;IF(Date[[#This Row],[Month]]&lt;10,"0"&amp;Date[[#This Row],[Month]],Date[[#This Row],[Month]])</f>
        <v>201704</v>
      </c>
      <c r="H117" s="9" t="str">
        <f>Date[[#This Row],[Year]]&amp;" "&amp;Date[[#This Row],[Month Name]]</f>
        <v>2017 Apr</v>
      </c>
      <c r="I117" t="str">
        <f>IF(AND(Date[[#This Row],[Month]]=5,Date[[#This Row],[Year]]=2021),"True","False")</f>
        <v>False</v>
      </c>
      <c r="J117" t="str">
        <f>IF(AND(Date[[#This Row],[Month]]&lt;=5,Date[[#This Row],[Month]]&gt;=4,Date[[#This Row],[Year]]=2021),"True","False")</f>
        <v>False</v>
      </c>
      <c r="K117" t="str">
        <f>IF(Date[[#This Row],[Year]]=2021,"True","False")</f>
        <v>False</v>
      </c>
      <c r="L117" s="60" t="s">
        <v>123</v>
      </c>
      <c r="M117" s="60" t="s">
        <v>123</v>
      </c>
      <c r="N117" s="60" t="s">
        <v>123</v>
      </c>
      <c r="O117" s="60" t="s">
        <v>123</v>
      </c>
      <c r="P117" s="60" t="s">
        <v>123</v>
      </c>
    </row>
    <row r="118" spans="1:16" x14ac:dyDescent="0.55000000000000004">
      <c r="A118" s="10">
        <v>42852</v>
      </c>
      <c r="B118" s="9">
        <f t="shared" si="3"/>
        <v>2017</v>
      </c>
      <c r="C118" s="9" t="s">
        <v>34</v>
      </c>
      <c r="D118" s="9" t="s">
        <v>61</v>
      </c>
      <c r="E118" s="9">
        <f t="shared" si="4"/>
        <v>4</v>
      </c>
      <c r="F118" s="9" t="str">
        <f t="shared" si="5"/>
        <v>2017 - 4</v>
      </c>
      <c r="G118" s="9" t="str">
        <f>Date[[#This Row],[Year]]&amp;IF(Date[[#This Row],[Month]]&lt;10,"0"&amp;Date[[#This Row],[Month]],Date[[#This Row],[Month]])</f>
        <v>201704</v>
      </c>
      <c r="H118" s="9" t="str">
        <f>Date[[#This Row],[Year]]&amp;" "&amp;Date[[#This Row],[Month Name]]</f>
        <v>2017 Apr</v>
      </c>
      <c r="I118" t="str">
        <f>IF(AND(Date[[#This Row],[Month]]=5,Date[[#This Row],[Year]]=2021),"True","False")</f>
        <v>False</v>
      </c>
      <c r="J118" t="str">
        <f>IF(AND(Date[[#This Row],[Month]]&lt;=5,Date[[#This Row],[Month]]&gt;=4,Date[[#This Row],[Year]]=2021),"True","False")</f>
        <v>False</v>
      </c>
      <c r="K118" t="str">
        <f>IF(Date[[#This Row],[Year]]=2021,"True","False")</f>
        <v>False</v>
      </c>
      <c r="L118" s="60" t="s">
        <v>123</v>
      </c>
      <c r="M118" s="60" t="s">
        <v>123</v>
      </c>
      <c r="N118" s="60" t="s">
        <v>123</v>
      </c>
      <c r="O118" s="60" t="s">
        <v>123</v>
      </c>
      <c r="P118" s="60" t="s">
        <v>123</v>
      </c>
    </row>
    <row r="119" spans="1:16" x14ac:dyDescent="0.55000000000000004">
      <c r="A119" s="10">
        <v>42853</v>
      </c>
      <c r="B119" s="9">
        <f t="shared" si="3"/>
        <v>2017</v>
      </c>
      <c r="C119" s="9" t="s">
        <v>34</v>
      </c>
      <c r="D119" s="9" t="s">
        <v>61</v>
      </c>
      <c r="E119" s="9">
        <f t="shared" si="4"/>
        <v>4</v>
      </c>
      <c r="F119" s="9" t="str">
        <f t="shared" si="5"/>
        <v>2017 - 4</v>
      </c>
      <c r="G119" s="9" t="str">
        <f>Date[[#This Row],[Year]]&amp;IF(Date[[#This Row],[Month]]&lt;10,"0"&amp;Date[[#This Row],[Month]],Date[[#This Row],[Month]])</f>
        <v>201704</v>
      </c>
      <c r="H119" s="9" t="str">
        <f>Date[[#This Row],[Year]]&amp;" "&amp;Date[[#This Row],[Month Name]]</f>
        <v>2017 Apr</v>
      </c>
      <c r="I119" t="str">
        <f>IF(AND(Date[[#This Row],[Month]]=5,Date[[#This Row],[Year]]=2021),"True","False")</f>
        <v>False</v>
      </c>
      <c r="J119" t="str">
        <f>IF(AND(Date[[#This Row],[Month]]&lt;=5,Date[[#This Row],[Month]]&gt;=4,Date[[#This Row],[Year]]=2021),"True","False")</f>
        <v>False</v>
      </c>
      <c r="K119" t="str">
        <f>IF(Date[[#This Row],[Year]]=2021,"True","False")</f>
        <v>False</v>
      </c>
      <c r="L119" s="60" t="s">
        <v>123</v>
      </c>
      <c r="M119" s="60" t="s">
        <v>123</v>
      </c>
      <c r="N119" s="60" t="s">
        <v>123</v>
      </c>
      <c r="O119" s="60" t="s">
        <v>123</v>
      </c>
      <c r="P119" s="60" t="s">
        <v>123</v>
      </c>
    </row>
    <row r="120" spans="1:16" x14ac:dyDescent="0.55000000000000004">
      <c r="A120" s="10">
        <v>42854</v>
      </c>
      <c r="B120" s="9">
        <f t="shared" si="3"/>
        <v>2017</v>
      </c>
      <c r="C120" s="9" t="s">
        <v>34</v>
      </c>
      <c r="D120" s="9" t="s">
        <v>61</v>
      </c>
      <c r="E120" s="9">
        <f t="shared" si="4"/>
        <v>4</v>
      </c>
      <c r="F120" s="9" t="str">
        <f t="shared" si="5"/>
        <v>2017 - 4</v>
      </c>
      <c r="G120" s="9" t="str">
        <f>Date[[#This Row],[Year]]&amp;IF(Date[[#This Row],[Month]]&lt;10,"0"&amp;Date[[#This Row],[Month]],Date[[#This Row],[Month]])</f>
        <v>201704</v>
      </c>
      <c r="H120" s="9" t="str">
        <f>Date[[#This Row],[Year]]&amp;" "&amp;Date[[#This Row],[Month Name]]</f>
        <v>2017 Apr</v>
      </c>
      <c r="I120" t="str">
        <f>IF(AND(Date[[#This Row],[Month]]=5,Date[[#This Row],[Year]]=2021),"True","False")</f>
        <v>False</v>
      </c>
      <c r="J120" t="str">
        <f>IF(AND(Date[[#This Row],[Month]]&lt;=5,Date[[#This Row],[Month]]&gt;=4,Date[[#This Row],[Year]]=2021),"True","False")</f>
        <v>False</v>
      </c>
      <c r="K120" t="str">
        <f>IF(Date[[#This Row],[Year]]=2021,"True","False")</f>
        <v>False</v>
      </c>
      <c r="L120" s="60" t="s">
        <v>123</v>
      </c>
      <c r="M120" s="60" t="s">
        <v>123</v>
      </c>
      <c r="N120" s="60" t="s">
        <v>123</v>
      </c>
      <c r="O120" s="60" t="s">
        <v>123</v>
      </c>
      <c r="P120" s="60" t="s">
        <v>123</v>
      </c>
    </row>
    <row r="121" spans="1:16" x14ac:dyDescent="0.55000000000000004">
      <c r="A121" s="10">
        <v>42855</v>
      </c>
      <c r="B121" s="9">
        <f t="shared" si="3"/>
        <v>2017</v>
      </c>
      <c r="C121" s="9" t="s">
        <v>34</v>
      </c>
      <c r="D121" s="9" t="s">
        <v>61</v>
      </c>
      <c r="E121" s="9">
        <f t="shared" si="4"/>
        <v>4</v>
      </c>
      <c r="F121" s="9" t="str">
        <f t="shared" si="5"/>
        <v>2017 - 4</v>
      </c>
      <c r="G121" s="9" t="str">
        <f>Date[[#This Row],[Year]]&amp;IF(Date[[#This Row],[Month]]&lt;10,"0"&amp;Date[[#This Row],[Month]],Date[[#This Row],[Month]])</f>
        <v>201704</v>
      </c>
      <c r="H121" s="9" t="str">
        <f>Date[[#This Row],[Year]]&amp;" "&amp;Date[[#This Row],[Month Name]]</f>
        <v>2017 Apr</v>
      </c>
      <c r="I121" t="str">
        <f>IF(AND(Date[[#This Row],[Month]]=5,Date[[#This Row],[Year]]=2021),"True","False")</f>
        <v>False</v>
      </c>
      <c r="J121" t="str">
        <f>IF(AND(Date[[#This Row],[Month]]&lt;=5,Date[[#This Row],[Month]]&gt;=4,Date[[#This Row],[Year]]=2021),"True","False")</f>
        <v>False</v>
      </c>
      <c r="K121" t="str">
        <f>IF(Date[[#This Row],[Year]]=2021,"True","False")</f>
        <v>False</v>
      </c>
      <c r="L121" s="60" t="s">
        <v>123</v>
      </c>
      <c r="M121" s="60" t="s">
        <v>123</v>
      </c>
      <c r="N121" s="60" t="s">
        <v>123</v>
      </c>
      <c r="O121" s="60" t="s">
        <v>123</v>
      </c>
      <c r="P121" s="60" t="s">
        <v>123</v>
      </c>
    </row>
    <row r="122" spans="1:16" x14ac:dyDescent="0.55000000000000004">
      <c r="A122" s="10">
        <v>42856</v>
      </c>
      <c r="B122" s="9">
        <f t="shared" si="3"/>
        <v>2017</v>
      </c>
      <c r="C122" s="9" t="s">
        <v>35</v>
      </c>
      <c r="D122" s="9" t="s">
        <v>61</v>
      </c>
      <c r="E122" s="9">
        <f t="shared" si="4"/>
        <v>5</v>
      </c>
      <c r="F122" s="9" t="str">
        <f t="shared" si="5"/>
        <v>2017 - 5</v>
      </c>
      <c r="G122" s="9" t="str">
        <f>Date[[#This Row],[Year]]&amp;IF(Date[[#This Row],[Month]]&lt;10,"0"&amp;Date[[#This Row],[Month]],Date[[#This Row],[Month]])</f>
        <v>201705</v>
      </c>
      <c r="H122" s="9" t="str">
        <f>Date[[#This Row],[Year]]&amp;" "&amp;Date[[#This Row],[Month Name]]</f>
        <v>2017 May</v>
      </c>
      <c r="I122" t="str">
        <f>IF(AND(Date[[#This Row],[Month]]=5,Date[[#This Row],[Year]]=2021),"True","False")</f>
        <v>False</v>
      </c>
      <c r="J122" t="str">
        <f>IF(AND(Date[[#This Row],[Month]]&lt;=5,Date[[#This Row],[Month]]&gt;=4,Date[[#This Row],[Year]]=2021),"True","False")</f>
        <v>False</v>
      </c>
      <c r="K122" t="str">
        <f>IF(Date[[#This Row],[Year]]=2021,"True","False")</f>
        <v>False</v>
      </c>
      <c r="L122" s="60" t="s">
        <v>123</v>
      </c>
      <c r="M122" s="60" t="s">
        <v>123</v>
      </c>
      <c r="N122" s="60" t="s">
        <v>123</v>
      </c>
      <c r="O122" s="60" t="s">
        <v>123</v>
      </c>
      <c r="P122" s="60" t="s">
        <v>123</v>
      </c>
    </row>
    <row r="123" spans="1:16" x14ac:dyDescent="0.55000000000000004">
      <c r="A123" s="10">
        <v>42857</v>
      </c>
      <c r="B123" s="9">
        <f t="shared" si="3"/>
        <v>2017</v>
      </c>
      <c r="C123" s="9" t="s">
        <v>35</v>
      </c>
      <c r="D123" s="9" t="s">
        <v>61</v>
      </c>
      <c r="E123" s="9">
        <f t="shared" si="4"/>
        <v>5</v>
      </c>
      <c r="F123" s="9" t="str">
        <f t="shared" si="5"/>
        <v>2017 - 5</v>
      </c>
      <c r="G123" s="9" t="str">
        <f>Date[[#This Row],[Year]]&amp;IF(Date[[#This Row],[Month]]&lt;10,"0"&amp;Date[[#This Row],[Month]],Date[[#This Row],[Month]])</f>
        <v>201705</v>
      </c>
      <c r="H123" s="9" t="str">
        <f>Date[[#This Row],[Year]]&amp;" "&amp;Date[[#This Row],[Month Name]]</f>
        <v>2017 May</v>
      </c>
      <c r="I123" t="str">
        <f>IF(AND(Date[[#This Row],[Month]]=5,Date[[#This Row],[Year]]=2021),"True","False")</f>
        <v>False</v>
      </c>
      <c r="J123" t="str">
        <f>IF(AND(Date[[#This Row],[Month]]&lt;=5,Date[[#This Row],[Month]]&gt;=4,Date[[#This Row],[Year]]=2021),"True","False")</f>
        <v>False</v>
      </c>
      <c r="K123" t="str">
        <f>IF(Date[[#This Row],[Year]]=2021,"True","False")</f>
        <v>False</v>
      </c>
      <c r="L123" s="60" t="s">
        <v>123</v>
      </c>
      <c r="M123" s="60" t="s">
        <v>123</v>
      </c>
      <c r="N123" s="60" t="s">
        <v>123</v>
      </c>
      <c r="O123" s="60" t="s">
        <v>123</v>
      </c>
      <c r="P123" s="60" t="s">
        <v>123</v>
      </c>
    </row>
    <row r="124" spans="1:16" x14ac:dyDescent="0.55000000000000004">
      <c r="A124" s="10">
        <v>42858</v>
      </c>
      <c r="B124" s="9">
        <f t="shared" si="3"/>
        <v>2017</v>
      </c>
      <c r="C124" s="9" t="s">
        <v>35</v>
      </c>
      <c r="D124" s="9" t="s">
        <v>61</v>
      </c>
      <c r="E124" s="9">
        <f t="shared" si="4"/>
        <v>5</v>
      </c>
      <c r="F124" s="9" t="str">
        <f t="shared" si="5"/>
        <v>2017 - 5</v>
      </c>
      <c r="G124" s="9" t="str">
        <f>Date[[#This Row],[Year]]&amp;IF(Date[[#This Row],[Month]]&lt;10,"0"&amp;Date[[#This Row],[Month]],Date[[#This Row],[Month]])</f>
        <v>201705</v>
      </c>
      <c r="H124" s="9" t="str">
        <f>Date[[#This Row],[Year]]&amp;" "&amp;Date[[#This Row],[Month Name]]</f>
        <v>2017 May</v>
      </c>
      <c r="I124" t="str">
        <f>IF(AND(Date[[#This Row],[Month]]=5,Date[[#This Row],[Year]]=2021),"True","False")</f>
        <v>False</v>
      </c>
      <c r="J124" t="str">
        <f>IF(AND(Date[[#This Row],[Month]]&lt;=5,Date[[#This Row],[Month]]&gt;=4,Date[[#This Row],[Year]]=2021),"True","False")</f>
        <v>False</v>
      </c>
      <c r="K124" t="str">
        <f>IF(Date[[#This Row],[Year]]=2021,"True","False")</f>
        <v>False</v>
      </c>
      <c r="L124" s="60" t="s">
        <v>123</v>
      </c>
      <c r="M124" s="60" t="s">
        <v>123</v>
      </c>
      <c r="N124" s="60" t="s">
        <v>123</v>
      </c>
      <c r="O124" s="60" t="s">
        <v>123</v>
      </c>
      <c r="P124" s="60" t="s">
        <v>123</v>
      </c>
    </row>
    <row r="125" spans="1:16" x14ac:dyDescent="0.55000000000000004">
      <c r="A125" s="10">
        <v>42859</v>
      </c>
      <c r="B125" s="9">
        <f t="shared" si="3"/>
        <v>2017</v>
      </c>
      <c r="C125" s="9" t="s">
        <v>35</v>
      </c>
      <c r="D125" s="9" t="s">
        <v>61</v>
      </c>
      <c r="E125" s="9">
        <f t="shared" si="4"/>
        <v>5</v>
      </c>
      <c r="F125" s="9" t="str">
        <f t="shared" si="5"/>
        <v>2017 - 5</v>
      </c>
      <c r="G125" s="9" t="str">
        <f>Date[[#This Row],[Year]]&amp;IF(Date[[#This Row],[Month]]&lt;10,"0"&amp;Date[[#This Row],[Month]],Date[[#This Row],[Month]])</f>
        <v>201705</v>
      </c>
      <c r="H125" s="9" t="str">
        <f>Date[[#This Row],[Year]]&amp;" "&amp;Date[[#This Row],[Month Name]]</f>
        <v>2017 May</v>
      </c>
      <c r="I125" t="str">
        <f>IF(AND(Date[[#This Row],[Month]]=5,Date[[#This Row],[Year]]=2021),"True","False")</f>
        <v>False</v>
      </c>
      <c r="J125" t="str">
        <f>IF(AND(Date[[#This Row],[Month]]&lt;=5,Date[[#This Row],[Month]]&gt;=4,Date[[#This Row],[Year]]=2021),"True","False")</f>
        <v>False</v>
      </c>
      <c r="K125" t="str">
        <f>IF(Date[[#This Row],[Year]]=2021,"True","False")</f>
        <v>False</v>
      </c>
      <c r="L125" s="60" t="s">
        <v>123</v>
      </c>
      <c r="M125" s="60" t="s">
        <v>123</v>
      </c>
      <c r="N125" s="60" t="s">
        <v>123</v>
      </c>
      <c r="O125" s="60" t="s">
        <v>123</v>
      </c>
      <c r="P125" s="60" t="s">
        <v>123</v>
      </c>
    </row>
    <row r="126" spans="1:16" x14ac:dyDescent="0.55000000000000004">
      <c r="A126" s="10">
        <v>42860</v>
      </c>
      <c r="B126" s="9">
        <f t="shared" si="3"/>
        <v>2017</v>
      </c>
      <c r="C126" s="9" t="s">
        <v>35</v>
      </c>
      <c r="D126" s="9" t="s">
        <v>61</v>
      </c>
      <c r="E126" s="9">
        <f t="shared" si="4"/>
        <v>5</v>
      </c>
      <c r="F126" s="9" t="str">
        <f t="shared" si="5"/>
        <v>2017 - 5</v>
      </c>
      <c r="G126" s="9" t="str">
        <f>Date[[#This Row],[Year]]&amp;IF(Date[[#This Row],[Month]]&lt;10,"0"&amp;Date[[#This Row],[Month]],Date[[#This Row],[Month]])</f>
        <v>201705</v>
      </c>
      <c r="H126" s="9" t="str">
        <f>Date[[#This Row],[Year]]&amp;" "&amp;Date[[#This Row],[Month Name]]</f>
        <v>2017 May</v>
      </c>
      <c r="I126" t="str">
        <f>IF(AND(Date[[#This Row],[Month]]=5,Date[[#This Row],[Year]]=2021),"True","False")</f>
        <v>False</v>
      </c>
      <c r="J126" t="str">
        <f>IF(AND(Date[[#This Row],[Month]]&lt;=5,Date[[#This Row],[Month]]&gt;=4,Date[[#This Row],[Year]]=2021),"True","False")</f>
        <v>False</v>
      </c>
      <c r="K126" t="str">
        <f>IF(Date[[#This Row],[Year]]=2021,"True","False")</f>
        <v>False</v>
      </c>
      <c r="L126" s="60" t="s">
        <v>123</v>
      </c>
      <c r="M126" s="60" t="s">
        <v>123</v>
      </c>
      <c r="N126" s="60" t="s">
        <v>123</v>
      </c>
      <c r="O126" s="60" t="s">
        <v>123</v>
      </c>
      <c r="P126" s="60" t="s">
        <v>123</v>
      </c>
    </row>
    <row r="127" spans="1:16" x14ac:dyDescent="0.55000000000000004">
      <c r="A127" s="10">
        <v>42861</v>
      </c>
      <c r="B127" s="9">
        <f t="shared" si="3"/>
        <v>2017</v>
      </c>
      <c r="C127" s="9" t="s">
        <v>35</v>
      </c>
      <c r="D127" s="9" t="s">
        <v>61</v>
      </c>
      <c r="E127" s="9">
        <f t="shared" si="4"/>
        <v>5</v>
      </c>
      <c r="F127" s="9" t="str">
        <f t="shared" si="5"/>
        <v>2017 - 5</v>
      </c>
      <c r="G127" s="9" t="str">
        <f>Date[[#This Row],[Year]]&amp;IF(Date[[#This Row],[Month]]&lt;10,"0"&amp;Date[[#This Row],[Month]],Date[[#This Row],[Month]])</f>
        <v>201705</v>
      </c>
      <c r="H127" s="9" t="str">
        <f>Date[[#This Row],[Year]]&amp;" "&amp;Date[[#This Row],[Month Name]]</f>
        <v>2017 May</v>
      </c>
      <c r="I127" t="str">
        <f>IF(AND(Date[[#This Row],[Month]]=5,Date[[#This Row],[Year]]=2021),"True","False")</f>
        <v>False</v>
      </c>
      <c r="J127" t="str">
        <f>IF(AND(Date[[#This Row],[Month]]&lt;=5,Date[[#This Row],[Month]]&gt;=4,Date[[#This Row],[Year]]=2021),"True","False")</f>
        <v>False</v>
      </c>
      <c r="K127" t="str">
        <f>IF(Date[[#This Row],[Year]]=2021,"True","False")</f>
        <v>False</v>
      </c>
      <c r="L127" s="60" t="s">
        <v>123</v>
      </c>
      <c r="M127" s="60" t="s">
        <v>123</v>
      </c>
      <c r="N127" s="60" t="s">
        <v>123</v>
      </c>
      <c r="O127" s="60" t="s">
        <v>123</v>
      </c>
      <c r="P127" s="60" t="s">
        <v>123</v>
      </c>
    </row>
    <row r="128" spans="1:16" x14ac:dyDescent="0.55000000000000004">
      <c r="A128" s="10">
        <v>42862</v>
      </c>
      <c r="B128" s="9">
        <f t="shared" si="3"/>
        <v>2017</v>
      </c>
      <c r="C128" s="9" t="s">
        <v>35</v>
      </c>
      <c r="D128" s="9" t="s">
        <v>61</v>
      </c>
      <c r="E128" s="9">
        <f t="shared" si="4"/>
        <v>5</v>
      </c>
      <c r="F128" s="9" t="str">
        <f t="shared" si="5"/>
        <v>2017 - 5</v>
      </c>
      <c r="G128" s="9" t="str">
        <f>Date[[#This Row],[Year]]&amp;IF(Date[[#This Row],[Month]]&lt;10,"0"&amp;Date[[#This Row],[Month]],Date[[#This Row],[Month]])</f>
        <v>201705</v>
      </c>
      <c r="H128" s="9" t="str">
        <f>Date[[#This Row],[Year]]&amp;" "&amp;Date[[#This Row],[Month Name]]</f>
        <v>2017 May</v>
      </c>
      <c r="I128" t="str">
        <f>IF(AND(Date[[#This Row],[Month]]=5,Date[[#This Row],[Year]]=2021),"True","False")</f>
        <v>False</v>
      </c>
      <c r="J128" t="str">
        <f>IF(AND(Date[[#This Row],[Month]]&lt;=5,Date[[#This Row],[Month]]&gt;=4,Date[[#This Row],[Year]]=2021),"True","False")</f>
        <v>False</v>
      </c>
      <c r="K128" t="str">
        <f>IF(Date[[#This Row],[Year]]=2021,"True","False")</f>
        <v>False</v>
      </c>
      <c r="L128" s="60" t="s">
        <v>123</v>
      </c>
      <c r="M128" s="60" t="s">
        <v>123</v>
      </c>
      <c r="N128" s="60" t="s">
        <v>123</v>
      </c>
      <c r="O128" s="60" t="s">
        <v>123</v>
      </c>
      <c r="P128" s="60" t="s">
        <v>123</v>
      </c>
    </row>
    <row r="129" spans="1:16" x14ac:dyDescent="0.55000000000000004">
      <c r="A129" s="10">
        <v>42863</v>
      </c>
      <c r="B129" s="9">
        <f t="shared" si="3"/>
        <v>2017</v>
      </c>
      <c r="C129" s="9" t="s">
        <v>35</v>
      </c>
      <c r="D129" s="9" t="s">
        <v>61</v>
      </c>
      <c r="E129" s="9">
        <f t="shared" si="4"/>
        <v>5</v>
      </c>
      <c r="F129" s="9" t="str">
        <f t="shared" si="5"/>
        <v>2017 - 5</v>
      </c>
      <c r="G129" s="9" t="str">
        <f>Date[[#This Row],[Year]]&amp;IF(Date[[#This Row],[Month]]&lt;10,"0"&amp;Date[[#This Row],[Month]],Date[[#This Row],[Month]])</f>
        <v>201705</v>
      </c>
      <c r="H129" s="9" t="str">
        <f>Date[[#This Row],[Year]]&amp;" "&amp;Date[[#This Row],[Month Name]]</f>
        <v>2017 May</v>
      </c>
      <c r="I129" t="str">
        <f>IF(AND(Date[[#This Row],[Month]]=5,Date[[#This Row],[Year]]=2021),"True","False")</f>
        <v>False</v>
      </c>
      <c r="J129" t="str">
        <f>IF(AND(Date[[#This Row],[Month]]&lt;=5,Date[[#This Row],[Month]]&gt;=4,Date[[#This Row],[Year]]=2021),"True","False")</f>
        <v>False</v>
      </c>
      <c r="K129" t="str">
        <f>IF(Date[[#This Row],[Year]]=2021,"True","False")</f>
        <v>False</v>
      </c>
      <c r="L129" s="60" t="s">
        <v>123</v>
      </c>
      <c r="M129" s="60" t="s">
        <v>123</v>
      </c>
      <c r="N129" s="60" t="s">
        <v>123</v>
      </c>
      <c r="O129" s="60" t="s">
        <v>123</v>
      </c>
      <c r="P129" s="60" t="s">
        <v>123</v>
      </c>
    </row>
    <row r="130" spans="1:16" x14ac:dyDescent="0.55000000000000004">
      <c r="A130" s="10">
        <v>42864</v>
      </c>
      <c r="B130" s="9">
        <f t="shared" si="3"/>
        <v>2017</v>
      </c>
      <c r="C130" s="9" t="s">
        <v>35</v>
      </c>
      <c r="D130" s="9" t="s">
        <v>61</v>
      </c>
      <c r="E130" s="9">
        <f t="shared" si="4"/>
        <v>5</v>
      </c>
      <c r="F130" s="9" t="str">
        <f t="shared" si="5"/>
        <v>2017 - 5</v>
      </c>
      <c r="G130" s="9" t="str">
        <f>Date[[#This Row],[Year]]&amp;IF(Date[[#This Row],[Month]]&lt;10,"0"&amp;Date[[#This Row],[Month]],Date[[#This Row],[Month]])</f>
        <v>201705</v>
      </c>
      <c r="H130" s="9" t="str">
        <f>Date[[#This Row],[Year]]&amp;" "&amp;Date[[#This Row],[Month Name]]</f>
        <v>2017 May</v>
      </c>
      <c r="I130" t="str">
        <f>IF(AND(Date[[#This Row],[Month]]=5,Date[[#This Row],[Year]]=2021),"True","False")</f>
        <v>False</v>
      </c>
      <c r="J130" t="str">
        <f>IF(AND(Date[[#This Row],[Month]]&lt;=5,Date[[#This Row],[Month]]&gt;=4,Date[[#This Row],[Year]]=2021),"True","False")</f>
        <v>False</v>
      </c>
      <c r="K130" t="str">
        <f>IF(Date[[#This Row],[Year]]=2021,"True","False")</f>
        <v>False</v>
      </c>
      <c r="L130" s="60" t="s">
        <v>123</v>
      </c>
      <c r="M130" s="60" t="s">
        <v>123</v>
      </c>
      <c r="N130" s="60" t="s">
        <v>123</v>
      </c>
      <c r="O130" s="60" t="s">
        <v>123</v>
      </c>
      <c r="P130" s="60" t="s">
        <v>123</v>
      </c>
    </row>
    <row r="131" spans="1:16" x14ac:dyDescent="0.55000000000000004">
      <c r="A131" s="10">
        <v>42865</v>
      </c>
      <c r="B131" s="9">
        <f t="shared" ref="B131:B194" si="6">YEAR(A131)</f>
        <v>2017</v>
      </c>
      <c r="C131" s="9" t="s">
        <v>35</v>
      </c>
      <c r="D131" s="9" t="s">
        <v>61</v>
      </c>
      <c r="E131" s="9">
        <f t="shared" ref="E131:E194" si="7">MONTH(A131)</f>
        <v>5</v>
      </c>
      <c r="F131" s="9" t="str">
        <f t="shared" ref="F131:F194" si="8">B131&amp;" - " &amp;E131</f>
        <v>2017 - 5</v>
      </c>
      <c r="G131" s="9" t="str">
        <f>Date[[#This Row],[Year]]&amp;IF(Date[[#This Row],[Month]]&lt;10,"0"&amp;Date[[#This Row],[Month]],Date[[#This Row],[Month]])</f>
        <v>201705</v>
      </c>
      <c r="H131" s="9" t="str">
        <f>Date[[#This Row],[Year]]&amp;" "&amp;Date[[#This Row],[Month Name]]</f>
        <v>2017 May</v>
      </c>
      <c r="I131" t="str">
        <f>IF(AND(Date[[#This Row],[Month]]=5,Date[[#This Row],[Year]]=2021),"True","False")</f>
        <v>False</v>
      </c>
      <c r="J131" t="str">
        <f>IF(AND(Date[[#This Row],[Month]]&lt;=5,Date[[#This Row],[Month]]&gt;=4,Date[[#This Row],[Year]]=2021),"True","False")</f>
        <v>False</v>
      </c>
      <c r="K131" t="str">
        <f>IF(Date[[#This Row],[Year]]=2021,"True","False")</f>
        <v>False</v>
      </c>
      <c r="L131" s="60" t="s">
        <v>123</v>
      </c>
      <c r="M131" s="60" t="s">
        <v>123</v>
      </c>
      <c r="N131" s="60" t="s">
        <v>123</v>
      </c>
      <c r="O131" s="60" t="s">
        <v>123</v>
      </c>
      <c r="P131" s="60" t="s">
        <v>123</v>
      </c>
    </row>
    <row r="132" spans="1:16" x14ac:dyDescent="0.55000000000000004">
      <c r="A132" s="10">
        <v>42866</v>
      </c>
      <c r="B132" s="9">
        <f t="shared" si="6"/>
        <v>2017</v>
      </c>
      <c r="C132" s="9" t="s">
        <v>35</v>
      </c>
      <c r="D132" s="9" t="s">
        <v>61</v>
      </c>
      <c r="E132" s="9">
        <f t="shared" si="7"/>
        <v>5</v>
      </c>
      <c r="F132" s="9" t="str">
        <f t="shared" si="8"/>
        <v>2017 - 5</v>
      </c>
      <c r="G132" s="9" t="str">
        <f>Date[[#This Row],[Year]]&amp;IF(Date[[#This Row],[Month]]&lt;10,"0"&amp;Date[[#This Row],[Month]],Date[[#This Row],[Month]])</f>
        <v>201705</v>
      </c>
      <c r="H132" s="9" t="str">
        <f>Date[[#This Row],[Year]]&amp;" "&amp;Date[[#This Row],[Month Name]]</f>
        <v>2017 May</v>
      </c>
      <c r="I132" t="str">
        <f>IF(AND(Date[[#This Row],[Month]]=5,Date[[#This Row],[Year]]=2021),"True","False")</f>
        <v>False</v>
      </c>
      <c r="J132" t="str">
        <f>IF(AND(Date[[#This Row],[Month]]&lt;=5,Date[[#This Row],[Month]]&gt;=4,Date[[#This Row],[Year]]=2021),"True","False")</f>
        <v>False</v>
      </c>
      <c r="K132" t="str">
        <f>IF(Date[[#This Row],[Year]]=2021,"True","False")</f>
        <v>False</v>
      </c>
      <c r="L132" s="60" t="s">
        <v>123</v>
      </c>
      <c r="M132" s="60" t="s">
        <v>123</v>
      </c>
      <c r="N132" s="60" t="s">
        <v>123</v>
      </c>
      <c r="O132" s="60" t="s">
        <v>123</v>
      </c>
      <c r="P132" s="60" t="s">
        <v>123</v>
      </c>
    </row>
    <row r="133" spans="1:16" x14ac:dyDescent="0.55000000000000004">
      <c r="A133" s="10">
        <v>42867</v>
      </c>
      <c r="B133" s="9">
        <f t="shared" si="6"/>
        <v>2017</v>
      </c>
      <c r="C133" s="9" t="s">
        <v>35</v>
      </c>
      <c r="D133" s="9" t="s">
        <v>61</v>
      </c>
      <c r="E133" s="9">
        <f t="shared" si="7"/>
        <v>5</v>
      </c>
      <c r="F133" s="9" t="str">
        <f t="shared" si="8"/>
        <v>2017 - 5</v>
      </c>
      <c r="G133" s="9" t="str">
        <f>Date[[#This Row],[Year]]&amp;IF(Date[[#This Row],[Month]]&lt;10,"0"&amp;Date[[#This Row],[Month]],Date[[#This Row],[Month]])</f>
        <v>201705</v>
      </c>
      <c r="H133" s="9" t="str">
        <f>Date[[#This Row],[Year]]&amp;" "&amp;Date[[#This Row],[Month Name]]</f>
        <v>2017 May</v>
      </c>
      <c r="I133" t="str">
        <f>IF(AND(Date[[#This Row],[Month]]=5,Date[[#This Row],[Year]]=2021),"True","False")</f>
        <v>False</v>
      </c>
      <c r="J133" t="str">
        <f>IF(AND(Date[[#This Row],[Month]]&lt;=5,Date[[#This Row],[Month]]&gt;=4,Date[[#This Row],[Year]]=2021),"True","False")</f>
        <v>False</v>
      </c>
      <c r="K133" t="str">
        <f>IF(Date[[#This Row],[Year]]=2021,"True","False")</f>
        <v>False</v>
      </c>
      <c r="L133" s="60" t="s">
        <v>123</v>
      </c>
      <c r="M133" s="60" t="s">
        <v>123</v>
      </c>
      <c r="N133" s="60" t="s">
        <v>123</v>
      </c>
      <c r="O133" s="60" t="s">
        <v>123</v>
      </c>
      <c r="P133" s="60" t="s">
        <v>123</v>
      </c>
    </row>
    <row r="134" spans="1:16" x14ac:dyDescent="0.55000000000000004">
      <c r="A134" s="10">
        <v>42868</v>
      </c>
      <c r="B134" s="9">
        <f t="shared" si="6"/>
        <v>2017</v>
      </c>
      <c r="C134" s="9" t="s">
        <v>35</v>
      </c>
      <c r="D134" s="9" t="s">
        <v>61</v>
      </c>
      <c r="E134" s="9">
        <f t="shared" si="7"/>
        <v>5</v>
      </c>
      <c r="F134" s="9" t="str">
        <f t="shared" si="8"/>
        <v>2017 - 5</v>
      </c>
      <c r="G134" s="9" t="str">
        <f>Date[[#This Row],[Year]]&amp;IF(Date[[#This Row],[Month]]&lt;10,"0"&amp;Date[[#This Row],[Month]],Date[[#This Row],[Month]])</f>
        <v>201705</v>
      </c>
      <c r="H134" s="9" t="str">
        <f>Date[[#This Row],[Year]]&amp;" "&amp;Date[[#This Row],[Month Name]]</f>
        <v>2017 May</v>
      </c>
      <c r="I134" t="str">
        <f>IF(AND(Date[[#This Row],[Month]]=5,Date[[#This Row],[Year]]=2021),"True","False")</f>
        <v>False</v>
      </c>
      <c r="J134" t="str">
        <f>IF(AND(Date[[#This Row],[Month]]&lt;=5,Date[[#This Row],[Month]]&gt;=4,Date[[#This Row],[Year]]=2021),"True","False")</f>
        <v>False</v>
      </c>
      <c r="K134" t="str">
        <f>IF(Date[[#This Row],[Year]]=2021,"True","False")</f>
        <v>False</v>
      </c>
      <c r="L134" s="60" t="s">
        <v>123</v>
      </c>
      <c r="M134" s="60" t="s">
        <v>123</v>
      </c>
      <c r="N134" s="60" t="s">
        <v>123</v>
      </c>
      <c r="O134" s="60" t="s">
        <v>123</v>
      </c>
      <c r="P134" s="60" t="s">
        <v>123</v>
      </c>
    </row>
    <row r="135" spans="1:16" x14ac:dyDescent="0.55000000000000004">
      <c r="A135" s="10">
        <v>42869</v>
      </c>
      <c r="B135" s="9">
        <f t="shared" si="6"/>
        <v>2017</v>
      </c>
      <c r="C135" s="9" t="s">
        <v>35</v>
      </c>
      <c r="D135" s="9" t="s">
        <v>61</v>
      </c>
      <c r="E135" s="9">
        <f t="shared" si="7"/>
        <v>5</v>
      </c>
      <c r="F135" s="9" t="str">
        <f t="shared" si="8"/>
        <v>2017 - 5</v>
      </c>
      <c r="G135" s="9" t="str">
        <f>Date[[#This Row],[Year]]&amp;IF(Date[[#This Row],[Month]]&lt;10,"0"&amp;Date[[#This Row],[Month]],Date[[#This Row],[Month]])</f>
        <v>201705</v>
      </c>
      <c r="H135" s="9" t="str">
        <f>Date[[#This Row],[Year]]&amp;" "&amp;Date[[#This Row],[Month Name]]</f>
        <v>2017 May</v>
      </c>
      <c r="I135" t="str">
        <f>IF(AND(Date[[#This Row],[Month]]=5,Date[[#This Row],[Year]]=2021),"True","False")</f>
        <v>False</v>
      </c>
      <c r="J135" t="str">
        <f>IF(AND(Date[[#This Row],[Month]]&lt;=5,Date[[#This Row],[Month]]&gt;=4,Date[[#This Row],[Year]]=2021),"True","False")</f>
        <v>False</v>
      </c>
      <c r="K135" t="str">
        <f>IF(Date[[#This Row],[Year]]=2021,"True","False")</f>
        <v>False</v>
      </c>
      <c r="L135" s="60" t="s">
        <v>123</v>
      </c>
      <c r="M135" s="60" t="s">
        <v>123</v>
      </c>
      <c r="N135" s="60" t="s">
        <v>123</v>
      </c>
      <c r="O135" s="60" t="s">
        <v>123</v>
      </c>
      <c r="P135" s="60" t="s">
        <v>123</v>
      </c>
    </row>
    <row r="136" spans="1:16" x14ac:dyDescent="0.55000000000000004">
      <c r="A136" s="10">
        <v>42870</v>
      </c>
      <c r="B136" s="9">
        <f t="shared" si="6"/>
        <v>2017</v>
      </c>
      <c r="C136" s="9" t="s">
        <v>35</v>
      </c>
      <c r="D136" s="9" t="s">
        <v>61</v>
      </c>
      <c r="E136" s="9">
        <f t="shared" si="7"/>
        <v>5</v>
      </c>
      <c r="F136" s="9" t="str">
        <f t="shared" si="8"/>
        <v>2017 - 5</v>
      </c>
      <c r="G136" s="9" t="str">
        <f>Date[[#This Row],[Year]]&amp;IF(Date[[#This Row],[Month]]&lt;10,"0"&amp;Date[[#This Row],[Month]],Date[[#This Row],[Month]])</f>
        <v>201705</v>
      </c>
      <c r="H136" s="9" t="str">
        <f>Date[[#This Row],[Year]]&amp;" "&amp;Date[[#This Row],[Month Name]]</f>
        <v>2017 May</v>
      </c>
      <c r="I136" t="str">
        <f>IF(AND(Date[[#This Row],[Month]]=5,Date[[#This Row],[Year]]=2021),"True","False")</f>
        <v>False</v>
      </c>
      <c r="J136" t="str">
        <f>IF(AND(Date[[#This Row],[Month]]&lt;=5,Date[[#This Row],[Month]]&gt;=4,Date[[#This Row],[Year]]=2021),"True","False")</f>
        <v>False</v>
      </c>
      <c r="K136" t="str">
        <f>IF(Date[[#This Row],[Year]]=2021,"True","False")</f>
        <v>False</v>
      </c>
      <c r="L136" s="60" t="s">
        <v>123</v>
      </c>
      <c r="M136" s="60" t="s">
        <v>123</v>
      </c>
      <c r="N136" s="60" t="s">
        <v>123</v>
      </c>
      <c r="O136" s="60" t="s">
        <v>123</v>
      </c>
      <c r="P136" s="60" t="s">
        <v>123</v>
      </c>
    </row>
    <row r="137" spans="1:16" x14ac:dyDescent="0.55000000000000004">
      <c r="A137" s="10">
        <v>42871</v>
      </c>
      <c r="B137" s="9">
        <f t="shared" si="6"/>
        <v>2017</v>
      </c>
      <c r="C137" s="9" t="s">
        <v>35</v>
      </c>
      <c r="D137" s="9" t="s">
        <v>61</v>
      </c>
      <c r="E137" s="9">
        <f t="shared" si="7"/>
        <v>5</v>
      </c>
      <c r="F137" s="9" t="str">
        <f t="shared" si="8"/>
        <v>2017 - 5</v>
      </c>
      <c r="G137" s="9" t="str">
        <f>Date[[#This Row],[Year]]&amp;IF(Date[[#This Row],[Month]]&lt;10,"0"&amp;Date[[#This Row],[Month]],Date[[#This Row],[Month]])</f>
        <v>201705</v>
      </c>
      <c r="H137" s="9" t="str">
        <f>Date[[#This Row],[Year]]&amp;" "&amp;Date[[#This Row],[Month Name]]</f>
        <v>2017 May</v>
      </c>
      <c r="I137" t="str">
        <f>IF(AND(Date[[#This Row],[Month]]=5,Date[[#This Row],[Year]]=2021),"True","False")</f>
        <v>False</v>
      </c>
      <c r="J137" t="str">
        <f>IF(AND(Date[[#This Row],[Month]]&lt;=5,Date[[#This Row],[Month]]&gt;=4,Date[[#This Row],[Year]]=2021),"True","False")</f>
        <v>False</v>
      </c>
      <c r="K137" t="str">
        <f>IF(Date[[#This Row],[Year]]=2021,"True","False")</f>
        <v>False</v>
      </c>
      <c r="L137" s="60" t="s">
        <v>123</v>
      </c>
      <c r="M137" s="60" t="s">
        <v>123</v>
      </c>
      <c r="N137" s="60" t="s">
        <v>123</v>
      </c>
      <c r="O137" s="60" t="s">
        <v>123</v>
      </c>
      <c r="P137" s="60" t="s">
        <v>123</v>
      </c>
    </row>
    <row r="138" spans="1:16" x14ac:dyDescent="0.55000000000000004">
      <c r="A138" s="10">
        <v>42872</v>
      </c>
      <c r="B138" s="9">
        <f t="shared" si="6"/>
        <v>2017</v>
      </c>
      <c r="C138" s="9" t="s">
        <v>35</v>
      </c>
      <c r="D138" s="9" t="s">
        <v>61</v>
      </c>
      <c r="E138" s="9">
        <f t="shared" si="7"/>
        <v>5</v>
      </c>
      <c r="F138" s="9" t="str">
        <f t="shared" si="8"/>
        <v>2017 - 5</v>
      </c>
      <c r="G138" s="9" t="str">
        <f>Date[[#This Row],[Year]]&amp;IF(Date[[#This Row],[Month]]&lt;10,"0"&amp;Date[[#This Row],[Month]],Date[[#This Row],[Month]])</f>
        <v>201705</v>
      </c>
      <c r="H138" s="9" t="str">
        <f>Date[[#This Row],[Year]]&amp;" "&amp;Date[[#This Row],[Month Name]]</f>
        <v>2017 May</v>
      </c>
      <c r="I138" t="str">
        <f>IF(AND(Date[[#This Row],[Month]]=5,Date[[#This Row],[Year]]=2021),"True","False")</f>
        <v>False</v>
      </c>
      <c r="J138" t="str">
        <f>IF(AND(Date[[#This Row],[Month]]&lt;=5,Date[[#This Row],[Month]]&gt;=4,Date[[#This Row],[Year]]=2021),"True","False")</f>
        <v>False</v>
      </c>
      <c r="K138" t="str">
        <f>IF(Date[[#This Row],[Year]]=2021,"True","False")</f>
        <v>False</v>
      </c>
      <c r="L138" s="60" t="s">
        <v>123</v>
      </c>
      <c r="M138" s="60" t="s">
        <v>123</v>
      </c>
      <c r="N138" s="60" t="s">
        <v>123</v>
      </c>
      <c r="O138" s="60" t="s">
        <v>123</v>
      </c>
      <c r="P138" s="60" t="s">
        <v>123</v>
      </c>
    </row>
    <row r="139" spans="1:16" x14ac:dyDescent="0.55000000000000004">
      <c r="A139" s="10">
        <v>42873</v>
      </c>
      <c r="B139" s="9">
        <f t="shared" si="6"/>
        <v>2017</v>
      </c>
      <c r="C139" s="9" t="s">
        <v>35</v>
      </c>
      <c r="D139" s="9" t="s">
        <v>61</v>
      </c>
      <c r="E139" s="9">
        <f t="shared" si="7"/>
        <v>5</v>
      </c>
      <c r="F139" s="9" t="str">
        <f t="shared" si="8"/>
        <v>2017 - 5</v>
      </c>
      <c r="G139" s="9" t="str">
        <f>Date[[#This Row],[Year]]&amp;IF(Date[[#This Row],[Month]]&lt;10,"0"&amp;Date[[#This Row],[Month]],Date[[#This Row],[Month]])</f>
        <v>201705</v>
      </c>
      <c r="H139" s="9" t="str">
        <f>Date[[#This Row],[Year]]&amp;" "&amp;Date[[#This Row],[Month Name]]</f>
        <v>2017 May</v>
      </c>
      <c r="I139" t="str">
        <f>IF(AND(Date[[#This Row],[Month]]=5,Date[[#This Row],[Year]]=2021),"True","False")</f>
        <v>False</v>
      </c>
      <c r="J139" t="str">
        <f>IF(AND(Date[[#This Row],[Month]]&lt;=5,Date[[#This Row],[Month]]&gt;=4,Date[[#This Row],[Year]]=2021),"True","False")</f>
        <v>False</v>
      </c>
      <c r="K139" t="str">
        <f>IF(Date[[#This Row],[Year]]=2021,"True","False")</f>
        <v>False</v>
      </c>
      <c r="L139" s="60" t="s">
        <v>123</v>
      </c>
      <c r="M139" s="60" t="s">
        <v>123</v>
      </c>
      <c r="N139" s="60" t="s">
        <v>123</v>
      </c>
      <c r="O139" s="60" t="s">
        <v>123</v>
      </c>
      <c r="P139" s="60" t="s">
        <v>123</v>
      </c>
    </row>
    <row r="140" spans="1:16" x14ac:dyDescent="0.55000000000000004">
      <c r="A140" s="10">
        <v>42874</v>
      </c>
      <c r="B140" s="9">
        <f t="shared" si="6"/>
        <v>2017</v>
      </c>
      <c r="C140" s="9" t="s">
        <v>35</v>
      </c>
      <c r="D140" s="9" t="s">
        <v>61</v>
      </c>
      <c r="E140" s="9">
        <f t="shared" si="7"/>
        <v>5</v>
      </c>
      <c r="F140" s="9" t="str">
        <f t="shared" si="8"/>
        <v>2017 - 5</v>
      </c>
      <c r="G140" s="9" t="str">
        <f>Date[[#This Row],[Year]]&amp;IF(Date[[#This Row],[Month]]&lt;10,"0"&amp;Date[[#This Row],[Month]],Date[[#This Row],[Month]])</f>
        <v>201705</v>
      </c>
      <c r="H140" s="9" t="str">
        <f>Date[[#This Row],[Year]]&amp;" "&amp;Date[[#This Row],[Month Name]]</f>
        <v>2017 May</v>
      </c>
      <c r="I140" t="str">
        <f>IF(AND(Date[[#This Row],[Month]]=5,Date[[#This Row],[Year]]=2021),"True","False")</f>
        <v>False</v>
      </c>
      <c r="J140" t="str">
        <f>IF(AND(Date[[#This Row],[Month]]&lt;=5,Date[[#This Row],[Month]]&gt;=4,Date[[#This Row],[Year]]=2021),"True","False")</f>
        <v>False</v>
      </c>
      <c r="K140" t="str">
        <f>IF(Date[[#This Row],[Year]]=2021,"True","False")</f>
        <v>False</v>
      </c>
      <c r="L140" s="60" t="s">
        <v>123</v>
      </c>
      <c r="M140" s="60" t="s">
        <v>123</v>
      </c>
      <c r="N140" s="60" t="s">
        <v>123</v>
      </c>
      <c r="O140" s="60" t="s">
        <v>123</v>
      </c>
      <c r="P140" s="60" t="s">
        <v>123</v>
      </c>
    </row>
    <row r="141" spans="1:16" x14ac:dyDescent="0.55000000000000004">
      <c r="A141" s="10">
        <v>42875</v>
      </c>
      <c r="B141" s="9">
        <f t="shared" si="6"/>
        <v>2017</v>
      </c>
      <c r="C141" s="9" t="s">
        <v>35</v>
      </c>
      <c r="D141" s="9" t="s">
        <v>61</v>
      </c>
      <c r="E141" s="9">
        <f t="shared" si="7"/>
        <v>5</v>
      </c>
      <c r="F141" s="9" t="str">
        <f t="shared" si="8"/>
        <v>2017 - 5</v>
      </c>
      <c r="G141" s="9" t="str">
        <f>Date[[#This Row],[Year]]&amp;IF(Date[[#This Row],[Month]]&lt;10,"0"&amp;Date[[#This Row],[Month]],Date[[#This Row],[Month]])</f>
        <v>201705</v>
      </c>
      <c r="H141" s="9" t="str">
        <f>Date[[#This Row],[Year]]&amp;" "&amp;Date[[#This Row],[Month Name]]</f>
        <v>2017 May</v>
      </c>
      <c r="I141" t="str">
        <f>IF(AND(Date[[#This Row],[Month]]=5,Date[[#This Row],[Year]]=2021),"True","False")</f>
        <v>False</v>
      </c>
      <c r="J141" t="str">
        <f>IF(AND(Date[[#This Row],[Month]]&lt;=5,Date[[#This Row],[Month]]&gt;=4,Date[[#This Row],[Year]]=2021),"True","False")</f>
        <v>False</v>
      </c>
      <c r="K141" t="str">
        <f>IF(Date[[#This Row],[Year]]=2021,"True","False")</f>
        <v>False</v>
      </c>
      <c r="L141" s="60" t="s">
        <v>123</v>
      </c>
      <c r="M141" s="60" t="s">
        <v>123</v>
      </c>
      <c r="N141" s="60" t="s">
        <v>123</v>
      </c>
      <c r="O141" s="60" t="s">
        <v>123</v>
      </c>
      <c r="P141" s="60" t="s">
        <v>123</v>
      </c>
    </row>
    <row r="142" spans="1:16" x14ac:dyDescent="0.55000000000000004">
      <c r="A142" s="10">
        <v>42876</v>
      </c>
      <c r="B142" s="9">
        <f t="shared" si="6"/>
        <v>2017</v>
      </c>
      <c r="C142" s="9" t="s">
        <v>35</v>
      </c>
      <c r="D142" s="9" t="s">
        <v>61</v>
      </c>
      <c r="E142" s="9">
        <f t="shared" si="7"/>
        <v>5</v>
      </c>
      <c r="F142" s="9" t="str">
        <f t="shared" si="8"/>
        <v>2017 - 5</v>
      </c>
      <c r="G142" s="9" t="str">
        <f>Date[[#This Row],[Year]]&amp;IF(Date[[#This Row],[Month]]&lt;10,"0"&amp;Date[[#This Row],[Month]],Date[[#This Row],[Month]])</f>
        <v>201705</v>
      </c>
      <c r="H142" s="9" t="str">
        <f>Date[[#This Row],[Year]]&amp;" "&amp;Date[[#This Row],[Month Name]]</f>
        <v>2017 May</v>
      </c>
      <c r="I142" t="str">
        <f>IF(AND(Date[[#This Row],[Month]]=5,Date[[#This Row],[Year]]=2021),"True","False")</f>
        <v>False</v>
      </c>
      <c r="J142" t="str">
        <f>IF(AND(Date[[#This Row],[Month]]&lt;=5,Date[[#This Row],[Month]]&gt;=4,Date[[#This Row],[Year]]=2021),"True","False")</f>
        <v>False</v>
      </c>
      <c r="K142" t="str">
        <f>IF(Date[[#This Row],[Year]]=2021,"True","False")</f>
        <v>False</v>
      </c>
      <c r="L142" s="60" t="s">
        <v>123</v>
      </c>
      <c r="M142" s="60" t="s">
        <v>123</v>
      </c>
      <c r="N142" s="60" t="s">
        <v>123</v>
      </c>
      <c r="O142" s="60" t="s">
        <v>123</v>
      </c>
      <c r="P142" s="60" t="s">
        <v>123</v>
      </c>
    </row>
    <row r="143" spans="1:16" x14ac:dyDescent="0.55000000000000004">
      <c r="A143" s="10">
        <v>42877</v>
      </c>
      <c r="B143" s="9">
        <f t="shared" si="6"/>
        <v>2017</v>
      </c>
      <c r="C143" s="9" t="s">
        <v>35</v>
      </c>
      <c r="D143" s="9" t="s">
        <v>61</v>
      </c>
      <c r="E143" s="9">
        <f t="shared" si="7"/>
        <v>5</v>
      </c>
      <c r="F143" s="9" t="str">
        <f t="shared" si="8"/>
        <v>2017 - 5</v>
      </c>
      <c r="G143" s="9" t="str">
        <f>Date[[#This Row],[Year]]&amp;IF(Date[[#This Row],[Month]]&lt;10,"0"&amp;Date[[#This Row],[Month]],Date[[#This Row],[Month]])</f>
        <v>201705</v>
      </c>
      <c r="H143" s="9" t="str">
        <f>Date[[#This Row],[Year]]&amp;" "&amp;Date[[#This Row],[Month Name]]</f>
        <v>2017 May</v>
      </c>
      <c r="I143" t="str">
        <f>IF(AND(Date[[#This Row],[Month]]=5,Date[[#This Row],[Year]]=2021),"True","False")</f>
        <v>False</v>
      </c>
      <c r="J143" t="str">
        <f>IF(AND(Date[[#This Row],[Month]]&lt;=5,Date[[#This Row],[Month]]&gt;=4,Date[[#This Row],[Year]]=2021),"True","False")</f>
        <v>False</v>
      </c>
      <c r="K143" t="str">
        <f>IF(Date[[#This Row],[Year]]=2021,"True","False")</f>
        <v>False</v>
      </c>
      <c r="L143" s="60" t="s">
        <v>123</v>
      </c>
      <c r="M143" s="60" t="s">
        <v>123</v>
      </c>
      <c r="N143" s="60" t="s">
        <v>123</v>
      </c>
      <c r="O143" s="60" t="s">
        <v>123</v>
      </c>
      <c r="P143" s="60" t="s">
        <v>123</v>
      </c>
    </row>
    <row r="144" spans="1:16" x14ac:dyDescent="0.55000000000000004">
      <c r="A144" s="10">
        <v>42878</v>
      </c>
      <c r="B144" s="9">
        <f t="shared" si="6"/>
        <v>2017</v>
      </c>
      <c r="C144" s="9" t="s">
        <v>35</v>
      </c>
      <c r="D144" s="9" t="s">
        <v>61</v>
      </c>
      <c r="E144" s="9">
        <f t="shared" si="7"/>
        <v>5</v>
      </c>
      <c r="F144" s="9" t="str">
        <f t="shared" si="8"/>
        <v>2017 - 5</v>
      </c>
      <c r="G144" s="9" t="str">
        <f>Date[[#This Row],[Year]]&amp;IF(Date[[#This Row],[Month]]&lt;10,"0"&amp;Date[[#This Row],[Month]],Date[[#This Row],[Month]])</f>
        <v>201705</v>
      </c>
      <c r="H144" s="9" t="str">
        <f>Date[[#This Row],[Year]]&amp;" "&amp;Date[[#This Row],[Month Name]]</f>
        <v>2017 May</v>
      </c>
      <c r="I144" t="str">
        <f>IF(AND(Date[[#This Row],[Month]]=5,Date[[#This Row],[Year]]=2021),"True","False")</f>
        <v>False</v>
      </c>
      <c r="J144" t="str">
        <f>IF(AND(Date[[#This Row],[Month]]&lt;=5,Date[[#This Row],[Month]]&gt;=4,Date[[#This Row],[Year]]=2021),"True","False")</f>
        <v>False</v>
      </c>
      <c r="K144" t="str">
        <f>IF(Date[[#This Row],[Year]]=2021,"True","False")</f>
        <v>False</v>
      </c>
      <c r="L144" s="60" t="s">
        <v>123</v>
      </c>
      <c r="M144" s="60" t="s">
        <v>123</v>
      </c>
      <c r="N144" s="60" t="s">
        <v>123</v>
      </c>
      <c r="O144" s="60" t="s">
        <v>123</v>
      </c>
      <c r="P144" s="60" t="s">
        <v>123</v>
      </c>
    </row>
    <row r="145" spans="1:16" x14ac:dyDescent="0.55000000000000004">
      <c r="A145" s="10">
        <v>42879</v>
      </c>
      <c r="B145" s="9">
        <f t="shared" si="6"/>
        <v>2017</v>
      </c>
      <c r="C145" s="9" t="s">
        <v>35</v>
      </c>
      <c r="D145" s="9" t="s">
        <v>61</v>
      </c>
      <c r="E145" s="9">
        <f t="shared" si="7"/>
        <v>5</v>
      </c>
      <c r="F145" s="9" t="str">
        <f t="shared" si="8"/>
        <v>2017 - 5</v>
      </c>
      <c r="G145" s="9" t="str">
        <f>Date[[#This Row],[Year]]&amp;IF(Date[[#This Row],[Month]]&lt;10,"0"&amp;Date[[#This Row],[Month]],Date[[#This Row],[Month]])</f>
        <v>201705</v>
      </c>
      <c r="H145" s="9" t="str">
        <f>Date[[#This Row],[Year]]&amp;" "&amp;Date[[#This Row],[Month Name]]</f>
        <v>2017 May</v>
      </c>
      <c r="I145" t="str">
        <f>IF(AND(Date[[#This Row],[Month]]=5,Date[[#This Row],[Year]]=2021),"True","False")</f>
        <v>False</v>
      </c>
      <c r="J145" t="str">
        <f>IF(AND(Date[[#This Row],[Month]]&lt;=5,Date[[#This Row],[Month]]&gt;=4,Date[[#This Row],[Year]]=2021),"True","False")</f>
        <v>False</v>
      </c>
      <c r="K145" t="str">
        <f>IF(Date[[#This Row],[Year]]=2021,"True","False")</f>
        <v>False</v>
      </c>
      <c r="L145" s="60" t="s">
        <v>123</v>
      </c>
      <c r="M145" s="60" t="s">
        <v>123</v>
      </c>
      <c r="N145" s="60" t="s">
        <v>123</v>
      </c>
      <c r="O145" s="60" t="s">
        <v>123</v>
      </c>
      <c r="P145" s="60" t="s">
        <v>123</v>
      </c>
    </row>
    <row r="146" spans="1:16" x14ac:dyDescent="0.55000000000000004">
      <c r="A146" s="10">
        <v>42880</v>
      </c>
      <c r="B146" s="9">
        <f t="shared" si="6"/>
        <v>2017</v>
      </c>
      <c r="C146" s="9" t="s">
        <v>35</v>
      </c>
      <c r="D146" s="9" t="s">
        <v>61</v>
      </c>
      <c r="E146" s="9">
        <f t="shared" si="7"/>
        <v>5</v>
      </c>
      <c r="F146" s="9" t="str">
        <f t="shared" si="8"/>
        <v>2017 - 5</v>
      </c>
      <c r="G146" s="9" t="str">
        <f>Date[[#This Row],[Year]]&amp;IF(Date[[#This Row],[Month]]&lt;10,"0"&amp;Date[[#This Row],[Month]],Date[[#This Row],[Month]])</f>
        <v>201705</v>
      </c>
      <c r="H146" s="9" t="str">
        <f>Date[[#This Row],[Year]]&amp;" "&amp;Date[[#This Row],[Month Name]]</f>
        <v>2017 May</v>
      </c>
      <c r="I146" t="str">
        <f>IF(AND(Date[[#This Row],[Month]]=5,Date[[#This Row],[Year]]=2021),"True","False")</f>
        <v>False</v>
      </c>
      <c r="J146" t="str">
        <f>IF(AND(Date[[#This Row],[Month]]&lt;=5,Date[[#This Row],[Month]]&gt;=4,Date[[#This Row],[Year]]=2021),"True","False")</f>
        <v>False</v>
      </c>
      <c r="K146" t="str">
        <f>IF(Date[[#This Row],[Year]]=2021,"True","False")</f>
        <v>False</v>
      </c>
      <c r="L146" s="60" t="s">
        <v>123</v>
      </c>
      <c r="M146" s="60" t="s">
        <v>123</v>
      </c>
      <c r="N146" s="60" t="s">
        <v>123</v>
      </c>
      <c r="O146" s="60" t="s">
        <v>123</v>
      </c>
      <c r="P146" s="60" t="s">
        <v>123</v>
      </c>
    </row>
    <row r="147" spans="1:16" x14ac:dyDescent="0.55000000000000004">
      <c r="A147" s="10">
        <v>42881</v>
      </c>
      <c r="B147" s="9">
        <f t="shared" si="6"/>
        <v>2017</v>
      </c>
      <c r="C147" s="9" t="s">
        <v>35</v>
      </c>
      <c r="D147" s="9" t="s">
        <v>61</v>
      </c>
      <c r="E147" s="9">
        <f t="shared" si="7"/>
        <v>5</v>
      </c>
      <c r="F147" s="9" t="str">
        <f t="shared" si="8"/>
        <v>2017 - 5</v>
      </c>
      <c r="G147" s="9" t="str">
        <f>Date[[#This Row],[Year]]&amp;IF(Date[[#This Row],[Month]]&lt;10,"0"&amp;Date[[#This Row],[Month]],Date[[#This Row],[Month]])</f>
        <v>201705</v>
      </c>
      <c r="H147" s="9" t="str">
        <f>Date[[#This Row],[Year]]&amp;" "&amp;Date[[#This Row],[Month Name]]</f>
        <v>2017 May</v>
      </c>
      <c r="I147" t="str">
        <f>IF(AND(Date[[#This Row],[Month]]=5,Date[[#This Row],[Year]]=2021),"True","False")</f>
        <v>False</v>
      </c>
      <c r="J147" t="str">
        <f>IF(AND(Date[[#This Row],[Month]]&lt;=5,Date[[#This Row],[Month]]&gt;=4,Date[[#This Row],[Year]]=2021),"True","False")</f>
        <v>False</v>
      </c>
      <c r="K147" t="str">
        <f>IF(Date[[#This Row],[Year]]=2021,"True","False")</f>
        <v>False</v>
      </c>
      <c r="L147" s="60" t="s">
        <v>123</v>
      </c>
      <c r="M147" s="60" t="s">
        <v>123</v>
      </c>
      <c r="N147" s="60" t="s">
        <v>123</v>
      </c>
      <c r="O147" s="60" t="s">
        <v>123</v>
      </c>
      <c r="P147" s="60" t="s">
        <v>123</v>
      </c>
    </row>
    <row r="148" spans="1:16" x14ac:dyDescent="0.55000000000000004">
      <c r="A148" s="10">
        <v>42882</v>
      </c>
      <c r="B148" s="9">
        <f t="shared" si="6"/>
        <v>2017</v>
      </c>
      <c r="C148" s="9" t="s">
        <v>35</v>
      </c>
      <c r="D148" s="9" t="s">
        <v>61</v>
      </c>
      <c r="E148" s="9">
        <f t="shared" si="7"/>
        <v>5</v>
      </c>
      <c r="F148" s="9" t="str">
        <f t="shared" si="8"/>
        <v>2017 - 5</v>
      </c>
      <c r="G148" s="9" t="str">
        <f>Date[[#This Row],[Year]]&amp;IF(Date[[#This Row],[Month]]&lt;10,"0"&amp;Date[[#This Row],[Month]],Date[[#This Row],[Month]])</f>
        <v>201705</v>
      </c>
      <c r="H148" s="9" t="str">
        <f>Date[[#This Row],[Year]]&amp;" "&amp;Date[[#This Row],[Month Name]]</f>
        <v>2017 May</v>
      </c>
      <c r="I148" t="str">
        <f>IF(AND(Date[[#This Row],[Month]]=5,Date[[#This Row],[Year]]=2021),"True","False")</f>
        <v>False</v>
      </c>
      <c r="J148" t="str">
        <f>IF(AND(Date[[#This Row],[Month]]&lt;=5,Date[[#This Row],[Month]]&gt;=4,Date[[#This Row],[Year]]=2021),"True","False")</f>
        <v>False</v>
      </c>
      <c r="K148" t="str">
        <f>IF(Date[[#This Row],[Year]]=2021,"True","False")</f>
        <v>False</v>
      </c>
      <c r="L148" s="60" t="s">
        <v>123</v>
      </c>
      <c r="M148" s="60" t="s">
        <v>123</v>
      </c>
      <c r="N148" s="60" t="s">
        <v>123</v>
      </c>
      <c r="O148" s="60" t="s">
        <v>123</v>
      </c>
      <c r="P148" s="60" t="s">
        <v>123</v>
      </c>
    </row>
    <row r="149" spans="1:16" x14ac:dyDescent="0.55000000000000004">
      <c r="A149" s="10">
        <v>42883</v>
      </c>
      <c r="B149" s="9">
        <f t="shared" si="6"/>
        <v>2017</v>
      </c>
      <c r="C149" s="9" t="s">
        <v>35</v>
      </c>
      <c r="D149" s="9" t="s">
        <v>61</v>
      </c>
      <c r="E149" s="9">
        <f t="shared" si="7"/>
        <v>5</v>
      </c>
      <c r="F149" s="9" t="str">
        <f t="shared" si="8"/>
        <v>2017 - 5</v>
      </c>
      <c r="G149" s="9" t="str">
        <f>Date[[#This Row],[Year]]&amp;IF(Date[[#This Row],[Month]]&lt;10,"0"&amp;Date[[#This Row],[Month]],Date[[#This Row],[Month]])</f>
        <v>201705</v>
      </c>
      <c r="H149" s="9" t="str">
        <f>Date[[#This Row],[Year]]&amp;" "&amp;Date[[#This Row],[Month Name]]</f>
        <v>2017 May</v>
      </c>
      <c r="I149" t="str">
        <f>IF(AND(Date[[#This Row],[Month]]=5,Date[[#This Row],[Year]]=2021),"True","False")</f>
        <v>False</v>
      </c>
      <c r="J149" t="str">
        <f>IF(AND(Date[[#This Row],[Month]]&lt;=5,Date[[#This Row],[Month]]&gt;=4,Date[[#This Row],[Year]]=2021),"True","False")</f>
        <v>False</v>
      </c>
      <c r="K149" t="str">
        <f>IF(Date[[#This Row],[Year]]=2021,"True","False")</f>
        <v>False</v>
      </c>
      <c r="L149" s="60" t="s">
        <v>123</v>
      </c>
      <c r="M149" s="60" t="s">
        <v>123</v>
      </c>
      <c r="N149" s="60" t="s">
        <v>123</v>
      </c>
      <c r="O149" s="60" t="s">
        <v>123</v>
      </c>
      <c r="P149" s="60" t="s">
        <v>123</v>
      </c>
    </row>
    <row r="150" spans="1:16" x14ac:dyDescent="0.55000000000000004">
      <c r="A150" s="10">
        <v>42884</v>
      </c>
      <c r="B150" s="9">
        <f t="shared" si="6"/>
        <v>2017</v>
      </c>
      <c r="C150" s="9" t="s">
        <v>35</v>
      </c>
      <c r="D150" s="9" t="s">
        <v>61</v>
      </c>
      <c r="E150" s="9">
        <f t="shared" si="7"/>
        <v>5</v>
      </c>
      <c r="F150" s="9" t="str">
        <f t="shared" si="8"/>
        <v>2017 - 5</v>
      </c>
      <c r="G150" s="9" t="str">
        <f>Date[[#This Row],[Year]]&amp;IF(Date[[#This Row],[Month]]&lt;10,"0"&amp;Date[[#This Row],[Month]],Date[[#This Row],[Month]])</f>
        <v>201705</v>
      </c>
      <c r="H150" s="9" t="str">
        <f>Date[[#This Row],[Year]]&amp;" "&amp;Date[[#This Row],[Month Name]]</f>
        <v>2017 May</v>
      </c>
      <c r="I150" t="str">
        <f>IF(AND(Date[[#This Row],[Month]]=5,Date[[#This Row],[Year]]=2021),"True","False")</f>
        <v>False</v>
      </c>
      <c r="J150" t="str">
        <f>IF(AND(Date[[#This Row],[Month]]&lt;=5,Date[[#This Row],[Month]]&gt;=4,Date[[#This Row],[Year]]=2021),"True","False")</f>
        <v>False</v>
      </c>
      <c r="K150" t="str">
        <f>IF(Date[[#This Row],[Year]]=2021,"True","False")</f>
        <v>False</v>
      </c>
      <c r="L150" s="60" t="s">
        <v>123</v>
      </c>
      <c r="M150" s="60" t="s">
        <v>123</v>
      </c>
      <c r="N150" s="60" t="s">
        <v>123</v>
      </c>
      <c r="O150" s="60" t="s">
        <v>123</v>
      </c>
      <c r="P150" s="60" t="s">
        <v>123</v>
      </c>
    </row>
    <row r="151" spans="1:16" x14ac:dyDescent="0.55000000000000004">
      <c r="A151" s="10">
        <v>42885</v>
      </c>
      <c r="B151" s="9">
        <f t="shared" si="6"/>
        <v>2017</v>
      </c>
      <c r="C151" s="9" t="s">
        <v>35</v>
      </c>
      <c r="D151" s="9" t="s">
        <v>61</v>
      </c>
      <c r="E151" s="9">
        <f t="shared" si="7"/>
        <v>5</v>
      </c>
      <c r="F151" s="9" t="str">
        <f t="shared" si="8"/>
        <v>2017 - 5</v>
      </c>
      <c r="G151" s="9" t="str">
        <f>Date[[#This Row],[Year]]&amp;IF(Date[[#This Row],[Month]]&lt;10,"0"&amp;Date[[#This Row],[Month]],Date[[#This Row],[Month]])</f>
        <v>201705</v>
      </c>
      <c r="H151" s="9" t="str">
        <f>Date[[#This Row],[Year]]&amp;" "&amp;Date[[#This Row],[Month Name]]</f>
        <v>2017 May</v>
      </c>
      <c r="I151" t="str">
        <f>IF(AND(Date[[#This Row],[Month]]=5,Date[[#This Row],[Year]]=2021),"True","False")</f>
        <v>False</v>
      </c>
      <c r="J151" t="str">
        <f>IF(AND(Date[[#This Row],[Month]]&lt;=5,Date[[#This Row],[Month]]&gt;=4,Date[[#This Row],[Year]]=2021),"True","False")</f>
        <v>False</v>
      </c>
      <c r="K151" t="str">
        <f>IF(Date[[#This Row],[Year]]=2021,"True","False")</f>
        <v>False</v>
      </c>
      <c r="L151" s="60" t="s">
        <v>123</v>
      </c>
      <c r="M151" s="60" t="s">
        <v>123</v>
      </c>
      <c r="N151" s="60" t="s">
        <v>123</v>
      </c>
      <c r="O151" s="60" t="s">
        <v>123</v>
      </c>
      <c r="P151" s="60" t="s">
        <v>123</v>
      </c>
    </row>
    <row r="152" spans="1:16" x14ac:dyDescent="0.55000000000000004">
      <c r="A152" s="10">
        <v>42886</v>
      </c>
      <c r="B152" s="9">
        <f t="shared" si="6"/>
        <v>2017</v>
      </c>
      <c r="C152" s="9" t="s">
        <v>35</v>
      </c>
      <c r="D152" s="9" t="s">
        <v>61</v>
      </c>
      <c r="E152" s="9">
        <f t="shared" si="7"/>
        <v>5</v>
      </c>
      <c r="F152" s="9" t="str">
        <f t="shared" si="8"/>
        <v>2017 - 5</v>
      </c>
      <c r="G152" s="9" t="str">
        <f>Date[[#This Row],[Year]]&amp;IF(Date[[#This Row],[Month]]&lt;10,"0"&amp;Date[[#This Row],[Month]],Date[[#This Row],[Month]])</f>
        <v>201705</v>
      </c>
      <c r="H152" s="9" t="str">
        <f>Date[[#This Row],[Year]]&amp;" "&amp;Date[[#This Row],[Month Name]]</f>
        <v>2017 May</v>
      </c>
      <c r="I152" t="str">
        <f>IF(AND(Date[[#This Row],[Month]]=5,Date[[#This Row],[Year]]=2021),"True","False")</f>
        <v>False</v>
      </c>
      <c r="J152" t="str">
        <f>IF(AND(Date[[#This Row],[Month]]&lt;=5,Date[[#This Row],[Month]]&gt;=4,Date[[#This Row],[Year]]=2021),"True","False")</f>
        <v>False</v>
      </c>
      <c r="K152" t="str">
        <f>IF(Date[[#This Row],[Year]]=2021,"True","False")</f>
        <v>False</v>
      </c>
      <c r="L152" s="60" t="s">
        <v>123</v>
      </c>
      <c r="M152" s="60" t="s">
        <v>123</v>
      </c>
      <c r="N152" s="60" t="s">
        <v>123</v>
      </c>
      <c r="O152" s="60" t="s">
        <v>123</v>
      </c>
      <c r="P152" s="60" t="s">
        <v>123</v>
      </c>
    </row>
    <row r="153" spans="1:16" x14ac:dyDescent="0.55000000000000004">
      <c r="A153" s="10">
        <v>42887</v>
      </c>
      <c r="B153" s="9">
        <f t="shared" si="6"/>
        <v>2017</v>
      </c>
      <c r="C153" s="9" t="s">
        <v>36</v>
      </c>
      <c r="D153" s="9" t="s">
        <v>61</v>
      </c>
      <c r="E153" s="9">
        <f t="shared" si="7"/>
        <v>6</v>
      </c>
      <c r="F153" s="9" t="str">
        <f t="shared" si="8"/>
        <v>2017 - 6</v>
      </c>
      <c r="G153" s="9" t="str">
        <f>Date[[#This Row],[Year]]&amp;IF(Date[[#This Row],[Month]]&lt;10,"0"&amp;Date[[#This Row],[Month]],Date[[#This Row],[Month]])</f>
        <v>201706</v>
      </c>
      <c r="H153" s="9" t="str">
        <f>Date[[#This Row],[Year]]&amp;" "&amp;Date[[#This Row],[Month Name]]</f>
        <v>2017 Jun</v>
      </c>
      <c r="I153" t="str">
        <f>IF(AND(Date[[#This Row],[Month]]=5,Date[[#This Row],[Year]]=2021),"True","False")</f>
        <v>False</v>
      </c>
      <c r="J153" t="str">
        <f>IF(AND(Date[[#This Row],[Month]]&lt;=5,Date[[#This Row],[Month]]&gt;=4,Date[[#This Row],[Year]]=2021),"True","False")</f>
        <v>False</v>
      </c>
      <c r="K153" t="str">
        <f>IF(Date[[#This Row],[Year]]=2021,"True","False")</f>
        <v>False</v>
      </c>
      <c r="L153" s="60" t="s">
        <v>123</v>
      </c>
      <c r="M153" s="60" t="s">
        <v>123</v>
      </c>
      <c r="N153" s="60" t="s">
        <v>123</v>
      </c>
      <c r="O153" s="60" t="s">
        <v>123</v>
      </c>
      <c r="P153" s="60" t="s">
        <v>123</v>
      </c>
    </row>
    <row r="154" spans="1:16" x14ac:dyDescent="0.55000000000000004">
      <c r="A154" s="10">
        <v>42888</v>
      </c>
      <c r="B154" s="9">
        <f t="shared" si="6"/>
        <v>2017</v>
      </c>
      <c r="C154" s="9" t="s">
        <v>36</v>
      </c>
      <c r="D154" s="9" t="s">
        <v>61</v>
      </c>
      <c r="E154" s="9">
        <f t="shared" si="7"/>
        <v>6</v>
      </c>
      <c r="F154" s="9" t="str">
        <f t="shared" si="8"/>
        <v>2017 - 6</v>
      </c>
      <c r="G154" s="9" t="str">
        <f>Date[[#This Row],[Year]]&amp;IF(Date[[#This Row],[Month]]&lt;10,"0"&amp;Date[[#This Row],[Month]],Date[[#This Row],[Month]])</f>
        <v>201706</v>
      </c>
      <c r="H154" s="9" t="str">
        <f>Date[[#This Row],[Year]]&amp;" "&amp;Date[[#This Row],[Month Name]]</f>
        <v>2017 Jun</v>
      </c>
      <c r="I154" t="str">
        <f>IF(AND(Date[[#This Row],[Month]]=5,Date[[#This Row],[Year]]=2021),"True","False")</f>
        <v>False</v>
      </c>
      <c r="J154" t="str">
        <f>IF(AND(Date[[#This Row],[Month]]&lt;=5,Date[[#This Row],[Month]]&gt;=4,Date[[#This Row],[Year]]=2021),"True","False")</f>
        <v>False</v>
      </c>
      <c r="K154" t="str">
        <f>IF(Date[[#This Row],[Year]]=2021,"True","False")</f>
        <v>False</v>
      </c>
      <c r="L154" s="60" t="s">
        <v>123</v>
      </c>
      <c r="M154" s="60" t="s">
        <v>123</v>
      </c>
      <c r="N154" s="60" t="s">
        <v>123</v>
      </c>
      <c r="O154" s="60" t="s">
        <v>123</v>
      </c>
      <c r="P154" s="60" t="s">
        <v>123</v>
      </c>
    </row>
    <row r="155" spans="1:16" x14ac:dyDescent="0.55000000000000004">
      <c r="A155" s="10">
        <v>42889</v>
      </c>
      <c r="B155" s="9">
        <f t="shared" si="6"/>
        <v>2017</v>
      </c>
      <c r="C155" s="9" t="s">
        <v>36</v>
      </c>
      <c r="D155" s="9" t="s">
        <v>61</v>
      </c>
      <c r="E155" s="9">
        <f t="shared" si="7"/>
        <v>6</v>
      </c>
      <c r="F155" s="9" t="str">
        <f t="shared" si="8"/>
        <v>2017 - 6</v>
      </c>
      <c r="G155" s="9" t="str">
        <f>Date[[#This Row],[Year]]&amp;IF(Date[[#This Row],[Month]]&lt;10,"0"&amp;Date[[#This Row],[Month]],Date[[#This Row],[Month]])</f>
        <v>201706</v>
      </c>
      <c r="H155" s="9" t="str">
        <f>Date[[#This Row],[Year]]&amp;" "&amp;Date[[#This Row],[Month Name]]</f>
        <v>2017 Jun</v>
      </c>
      <c r="I155" t="str">
        <f>IF(AND(Date[[#This Row],[Month]]=5,Date[[#This Row],[Year]]=2021),"True","False")</f>
        <v>False</v>
      </c>
      <c r="J155" t="str">
        <f>IF(AND(Date[[#This Row],[Month]]&lt;=5,Date[[#This Row],[Month]]&gt;=4,Date[[#This Row],[Year]]=2021),"True","False")</f>
        <v>False</v>
      </c>
      <c r="K155" t="str">
        <f>IF(Date[[#This Row],[Year]]=2021,"True","False")</f>
        <v>False</v>
      </c>
      <c r="L155" s="60" t="s">
        <v>123</v>
      </c>
      <c r="M155" s="60" t="s">
        <v>123</v>
      </c>
      <c r="N155" s="60" t="s">
        <v>123</v>
      </c>
      <c r="O155" s="60" t="s">
        <v>123</v>
      </c>
      <c r="P155" s="60" t="s">
        <v>123</v>
      </c>
    </row>
    <row r="156" spans="1:16" x14ac:dyDescent="0.55000000000000004">
      <c r="A156" s="10">
        <v>42890</v>
      </c>
      <c r="B156" s="9">
        <f t="shared" si="6"/>
        <v>2017</v>
      </c>
      <c r="C156" s="9" t="s">
        <v>36</v>
      </c>
      <c r="D156" s="9" t="s">
        <v>61</v>
      </c>
      <c r="E156" s="9">
        <f t="shared" si="7"/>
        <v>6</v>
      </c>
      <c r="F156" s="9" t="str">
        <f t="shared" si="8"/>
        <v>2017 - 6</v>
      </c>
      <c r="G156" s="9" t="str">
        <f>Date[[#This Row],[Year]]&amp;IF(Date[[#This Row],[Month]]&lt;10,"0"&amp;Date[[#This Row],[Month]],Date[[#This Row],[Month]])</f>
        <v>201706</v>
      </c>
      <c r="H156" s="9" t="str">
        <f>Date[[#This Row],[Year]]&amp;" "&amp;Date[[#This Row],[Month Name]]</f>
        <v>2017 Jun</v>
      </c>
      <c r="I156" t="str">
        <f>IF(AND(Date[[#This Row],[Month]]=5,Date[[#This Row],[Year]]=2021),"True","False")</f>
        <v>False</v>
      </c>
      <c r="J156" t="str">
        <f>IF(AND(Date[[#This Row],[Month]]&lt;=5,Date[[#This Row],[Month]]&gt;=4,Date[[#This Row],[Year]]=2021),"True","False")</f>
        <v>False</v>
      </c>
      <c r="K156" t="str">
        <f>IF(Date[[#This Row],[Year]]=2021,"True","False")</f>
        <v>False</v>
      </c>
      <c r="L156" s="60" t="s">
        <v>123</v>
      </c>
      <c r="M156" s="60" t="s">
        <v>123</v>
      </c>
      <c r="N156" s="60" t="s">
        <v>123</v>
      </c>
      <c r="O156" s="60" t="s">
        <v>123</v>
      </c>
      <c r="P156" s="60" t="s">
        <v>123</v>
      </c>
    </row>
    <row r="157" spans="1:16" x14ac:dyDescent="0.55000000000000004">
      <c r="A157" s="10">
        <v>42891</v>
      </c>
      <c r="B157" s="9">
        <f t="shared" si="6"/>
        <v>2017</v>
      </c>
      <c r="C157" s="9" t="s">
        <v>36</v>
      </c>
      <c r="D157" s="9" t="s">
        <v>61</v>
      </c>
      <c r="E157" s="9">
        <f t="shared" si="7"/>
        <v>6</v>
      </c>
      <c r="F157" s="9" t="str">
        <f t="shared" si="8"/>
        <v>2017 - 6</v>
      </c>
      <c r="G157" s="9" t="str">
        <f>Date[[#This Row],[Year]]&amp;IF(Date[[#This Row],[Month]]&lt;10,"0"&amp;Date[[#This Row],[Month]],Date[[#This Row],[Month]])</f>
        <v>201706</v>
      </c>
      <c r="H157" s="9" t="str">
        <f>Date[[#This Row],[Year]]&amp;" "&amp;Date[[#This Row],[Month Name]]</f>
        <v>2017 Jun</v>
      </c>
      <c r="I157" t="str">
        <f>IF(AND(Date[[#This Row],[Month]]=5,Date[[#This Row],[Year]]=2021),"True","False")</f>
        <v>False</v>
      </c>
      <c r="J157" t="str">
        <f>IF(AND(Date[[#This Row],[Month]]&lt;=5,Date[[#This Row],[Month]]&gt;=4,Date[[#This Row],[Year]]=2021),"True","False")</f>
        <v>False</v>
      </c>
      <c r="K157" t="str">
        <f>IF(Date[[#This Row],[Year]]=2021,"True","False")</f>
        <v>False</v>
      </c>
      <c r="L157" s="60" t="s">
        <v>123</v>
      </c>
      <c r="M157" s="60" t="s">
        <v>123</v>
      </c>
      <c r="N157" s="60" t="s">
        <v>123</v>
      </c>
      <c r="O157" s="60" t="s">
        <v>123</v>
      </c>
      <c r="P157" s="60" t="s">
        <v>123</v>
      </c>
    </row>
    <row r="158" spans="1:16" x14ac:dyDescent="0.55000000000000004">
      <c r="A158" s="10">
        <v>42892</v>
      </c>
      <c r="B158" s="9">
        <f t="shared" si="6"/>
        <v>2017</v>
      </c>
      <c r="C158" s="9" t="s">
        <v>36</v>
      </c>
      <c r="D158" s="9" t="s">
        <v>61</v>
      </c>
      <c r="E158" s="9">
        <f t="shared" si="7"/>
        <v>6</v>
      </c>
      <c r="F158" s="9" t="str">
        <f t="shared" si="8"/>
        <v>2017 - 6</v>
      </c>
      <c r="G158" s="9" t="str">
        <f>Date[[#This Row],[Year]]&amp;IF(Date[[#This Row],[Month]]&lt;10,"0"&amp;Date[[#This Row],[Month]],Date[[#This Row],[Month]])</f>
        <v>201706</v>
      </c>
      <c r="H158" s="9" t="str">
        <f>Date[[#This Row],[Year]]&amp;" "&amp;Date[[#This Row],[Month Name]]</f>
        <v>2017 Jun</v>
      </c>
      <c r="I158" t="str">
        <f>IF(AND(Date[[#This Row],[Month]]=5,Date[[#This Row],[Year]]=2021),"True","False")</f>
        <v>False</v>
      </c>
      <c r="J158" t="str">
        <f>IF(AND(Date[[#This Row],[Month]]&lt;=5,Date[[#This Row],[Month]]&gt;=4,Date[[#This Row],[Year]]=2021),"True","False")</f>
        <v>False</v>
      </c>
      <c r="K158" t="str">
        <f>IF(Date[[#This Row],[Year]]=2021,"True","False")</f>
        <v>False</v>
      </c>
      <c r="L158" s="60" t="s">
        <v>123</v>
      </c>
      <c r="M158" s="60" t="s">
        <v>123</v>
      </c>
      <c r="N158" s="60" t="s">
        <v>123</v>
      </c>
      <c r="O158" s="60" t="s">
        <v>123</v>
      </c>
      <c r="P158" s="60" t="s">
        <v>123</v>
      </c>
    </row>
    <row r="159" spans="1:16" x14ac:dyDescent="0.55000000000000004">
      <c r="A159" s="10">
        <v>42893</v>
      </c>
      <c r="B159" s="9">
        <f t="shared" si="6"/>
        <v>2017</v>
      </c>
      <c r="C159" s="9" t="s">
        <v>36</v>
      </c>
      <c r="D159" s="9" t="s">
        <v>61</v>
      </c>
      <c r="E159" s="9">
        <f t="shared" si="7"/>
        <v>6</v>
      </c>
      <c r="F159" s="9" t="str">
        <f t="shared" si="8"/>
        <v>2017 - 6</v>
      </c>
      <c r="G159" s="9" t="str">
        <f>Date[[#This Row],[Year]]&amp;IF(Date[[#This Row],[Month]]&lt;10,"0"&amp;Date[[#This Row],[Month]],Date[[#This Row],[Month]])</f>
        <v>201706</v>
      </c>
      <c r="H159" s="9" t="str">
        <f>Date[[#This Row],[Year]]&amp;" "&amp;Date[[#This Row],[Month Name]]</f>
        <v>2017 Jun</v>
      </c>
      <c r="I159" t="str">
        <f>IF(AND(Date[[#This Row],[Month]]=5,Date[[#This Row],[Year]]=2021),"True","False")</f>
        <v>False</v>
      </c>
      <c r="J159" t="str">
        <f>IF(AND(Date[[#This Row],[Month]]&lt;=5,Date[[#This Row],[Month]]&gt;=4,Date[[#This Row],[Year]]=2021),"True","False")</f>
        <v>False</v>
      </c>
      <c r="K159" t="str">
        <f>IF(Date[[#This Row],[Year]]=2021,"True","False")</f>
        <v>False</v>
      </c>
      <c r="L159" s="60" t="s">
        <v>123</v>
      </c>
      <c r="M159" s="60" t="s">
        <v>123</v>
      </c>
      <c r="N159" s="60" t="s">
        <v>123</v>
      </c>
      <c r="O159" s="60" t="s">
        <v>123</v>
      </c>
      <c r="P159" s="60" t="s">
        <v>123</v>
      </c>
    </row>
    <row r="160" spans="1:16" x14ac:dyDescent="0.55000000000000004">
      <c r="A160" s="10">
        <v>42894</v>
      </c>
      <c r="B160" s="9">
        <f t="shared" si="6"/>
        <v>2017</v>
      </c>
      <c r="C160" s="9" t="s">
        <v>36</v>
      </c>
      <c r="D160" s="9" t="s">
        <v>61</v>
      </c>
      <c r="E160" s="9">
        <f t="shared" si="7"/>
        <v>6</v>
      </c>
      <c r="F160" s="9" t="str">
        <f t="shared" si="8"/>
        <v>2017 - 6</v>
      </c>
      <c r="G160" s="9" t="str">
        <f>Date[[#This Row],[Year]]&amp;IF(Date[[#This Row],[Month]]&lt;10,"0"&amp;Date[[#This Row],[Month]],Date[[#This Row],[Month]])</f>
        <v>201706</v>
      </c>
      <c r="H160" s="9" t="str">
        <f>Date[[#This Row],[Year]]&amp;" "&amp;Date[[#This Row],[Month Name]]</f>
        <v>2017 Jun</v>
      </c>
      <c r="I160" t="str">
        <f>IF(AND(Date[[#This Row],[Month]]=5,Date[[#This Row],[Year]]=2021),"True","False")</f>
        <v>False</v>
      </c>
      <c r="J160" t="str">
        <f>IF(AND(Date[[#This Row],[Month]]&lt;=5,Date[[#This Row],[Month]]&gt;=4,Date[[#This Row],[Year]]=2021),"True","False")</f>
        <v>False</v>
      </c>
      <c r="K160" t="str">
        <f>IF(Date[[#This Row],[Year]]=2021,"True","False")</f>
        <v>False</v>
      </c>
      <c r="L160" s="60" t="s">
        <v>123</v>
      </c>
      <c r="M160" s="60" t="s">
        <v>123</v>
      </c>
      <c r="N160" s="60" t="s">
        <v>123</v>
      </c>
      <c r="O160" s="60" t="s">
        <v>123</v>
      </c>
      <c r="P160" s="60" t="s">
        <v>123</v>
      </c>
    </row>
    <row r="161" spans="1:16" x14ac:dyDescent="0.55000000000000004">
      <c r="A161" s="10">
        <v>42895</v>
      </c>
      <c r="B161" s="9">
        <f t="shared" si="6"/>
        <v>2017</v>
      </c>
      <c r="C161" s="9" t="s">
        <v>36</v>
      </c>
      <c r="D161" s="9" t="s">
        <v>61</v>
      </c>
      <c r="E161" s="9">
        <f t="shared" si="7"/>
        <v>6</v>
      </c>
      <c r="F161" s="9" t="str">
        <f t="shared" si="8"/>
        <v>2017 - 6</v>
      </c>
      <c r="G161" s="9" t="str">
        <f>Date[[#This Row],[Year]]&amp;IF(Date[[#This Row],[Month]]&lt;10,"0"&amp;Date[[#This Row],[Month]],Date[[#This Row],[Month]])</f>
        <v>201706</v>
      </c>
      <c r="H161" s="9" t="str">
        <f>Date[[#This Row],[Year]]&amp;" "&amp;Date[[#This Row],[Month Name]]</f>
        <v>2017 Jun</v>
      </c>
      <c r="I161" t="str">
        <f>IF(AND(Date[[#This Row],[Month]]=5,Date[[#This Row],[Year]]=2021),"True","False")</f>
        <v>False</v>
      </c>
      <c r="J161" t="str">
        <f>IF(AND(Date[[#This Row],[Month]]&lt;=5,Date[[#This Row],[Month]]&gt;=4,Date[[#This Row],[Year]]=2021),"True","False")</f>
        <v>False</v>
      </c>
      <c r="K161" t="str">
        <f>IF(Date[[#This Row],[Year]]=2021,"True","False")</f>
        <v>False</v>
      </c>
      <c r="L161" s="60" t="s">
        <v>123</v>
      </c>
      <c r="M161" s="60" t="s">
        <v>123</v>
      </c>
      <c r="N161" s="60" t="s">
        <v>123</v>
      </c>
      <c r="O161" s="60" t="s">
        <v>123</v>
      </c>
      <c r="P161" s="60" t="s">
        <v>123</v>
      </c>
    </row>
    <row r="162" spans="1:16" x14ac:dyDescent="0.55000000000000004">
      <c r="A162" s="10">
        <v>42896</v>
      </c>
      <c r="B162" s="9">
        <f t="shared" si="6"/>
        <v>2017</v>
      </c>
      <c r="C162" s="9" t="s">
        <v>36</v>
      </c>
      <c r="D162" s="9" t="s">
        <v>61</v>
      </c>
      <c r="E162" s="9">
        <f t="shared" si="7"/>
        <v>6</v>
      </c>
      <c r="F162" s="9" t="str">
        <f t="shared" si="8"/>
        <v>2017 - 6</v>
      </c>
      <c r="G162" s="9" t="str">
        <f>Date[[#This Row],[Year]]&amp;IF(Date[[#This Row],[Month]]&lt;10,"0"&amp;Date[[#This Row],[Month]],Date[[#This Row],[Month]])</f>
        <v>201706</v>
      </c>
      <c r="H162" s="9" t="str">
        <f>Date[[#This Row],[Year]]&amp;" "&amp;Date[[#This Row],[Month Name]]</f>
        <v>2017 Jun</v>
      </c>
      <c r="I162" t="str">
        <f>IF(AND(Date[[#This Row],[Month]]=5,Date[[#This Row],[Year]]=2021),"True","False")</f>
        <v>False</v>
      </c>
      <c r="J162" t="str">
        <f>IF(AND(Date[[#This Row],[Month]]&lt;=5,Date[[#This Row],[Month]]&gt;=4,Date[[#This Row],[Year]]=2021),"True","False")</f>
        <v>False</v>
      </c>
      <c r="K162" t="str">
        <f>IF(Date[[#This Row],[Year]]=2021,"True","False")</f>
        <v>False</v>
      </c>
      <c r="L162" s="60" t="s">
        <v>123</v>
      </c>
      <c r="M162" s="60" t="s">
        <v>123</v>
      </c>
      <c r="N162" s="60" t="s">
        <v>123</v>
      </c>
      <c r="O162" s="60" t="s">
        <v>123</v>
      </c>
      <c r="P162" s="60" t="s">
        <v>123</v>
      </c>
    </row>
    <row r="163" spans="1:16" x14ac:dyDescent="0.55000000000000004">
      <c r="A163" s="10">
        <v>42897</v>
      </c>
      <c r="B163" s="9">
        <f t="shared" si="6"/>
        <v>2017</v>
      </c>
      <c r="C163" s="9" t="s">
        <v>36</v>
      </c>
      <c r="D163" s="9" t="s">
        <v>61</v>
      </c>
      <c r="E163" s="9">
        <f t="shared" si="7"/>
        <v>6</v>
      </c>
      <c r="F163" s="9" t="str">
        <f t="shared" si="8"/>
        <v>2017 - 6</v>
      </c>
      <c r="G163" s="9" t="str">
        <f>Date[[#This Row],[Year]]&amp;IF(Date[[#This Row],[Month]]&lt;10,"0"&amp;Date[[#This Row],[Month]],Date[[#This Row],[Month]])</f>
        <v>201706</v>
      </c>
      <c r="H163" s="9" t="str">
        <f>Date[[#This Row],[Year]]&amp;" "&amp;Date[[#This Row],[Month Name]]</f>
        <v>2017 Jun</v>
      </c>
      <c r="I163" t="str">
        <f>IF(AND(Date[[#This Row],[Month]]=5,Date[[#This Row],[Year]]=2021),"True","False")</f>
        <v>False</v>
      </c>
      <c r="J163" t="str">
        <f>IF(AND(Date[[#This Row],[Month]]&lt;=5,Date[[#This Row],[Month]]&gt;=4,Date[[#This Row],[Year]]=2021),"True","False")</f>
        <v>False</v>
      </c>
      <c r="K163" t="str">
        <f>IF(Date[[#This Row],[Year]]=2021,"True","False")</f>
        <v>False</v>
      </c>
      <c r="L163" s="60" t="s">
        <v>123</v>
      </c>
      <c r="M163" s="60" t="s">
        <v>123</v>
      </c>
      <c r="N163" s="60" t="s">
        <v>123</v>
      </c>
      <c r="O163" s="60" t="s">
        <v>123</v>
      </c>
      <c r="P163" s="60" t="s">
        <v>123</v>
      </c>
    </row>
    <row r="164" spans="1:16" x14ac:dyDescent="0.55000000000000004">
      <c r="A164" s="10">
        <v>42898</v>
      </c>
      <c r="B164" s="9">
        <f t="shared" si="6"/>
        <v>2017</v>
      </c>
      <c r="C164" s="9" t="s">
        <v>36</v>
      </c>
      <c r="D164" s="9" t="s">
        <v>61</v>
      </c>
      <c r="E164" s="9">
        <f t="shared" si="7"/>
        <v>6</v>
      </c>
      <c r="F164" s="9" t="str">
        <f t="shared" si="8"/>
        <v>2017 - 6</v>
      </c>
      <c r="G164" s="9" t="str">
        <f>Date[[#This Row],[Year]]&amp;IF(Date[[#This Row],[Month]]&lt;10,"0"&amp;Date[[#This Row],[Month]],Date[[#This Row],[Month]])</f>
        <v>201706</v>
      </c>
      <c r="H164" s="9" t="str">
        <f>Date[[#This Row],[Year]]&amp;" "&amp;Date[[#This Row],[Month Name]]</f>
        <v>2017 Jun</v>
      </c>
      <c r="I164" t="str">
        <f>IF(AND(Date[[#This Row],[Month]]=5,Date[[#This Row],[Year]]=2021),"True","False")</f>
        <v>False</v>
      </c>
      <c r="J164" t="str">
        <f>IF(AND(Date[[#This Row],[Month]]&lt;=5,Date[[#This Row],[Month]]&gt;=4,Date[[#This Row],[Year]]=2021),"True","False")</f>
        <v>False</v>
      </c>
      <c r="K164" t="str">
        <f>IF(Date[[#This Row],[Year]]=2021,"True","False")</f>
        <v>False</v>
      </c>
      <c r="L164" s="60" t="s">
        <v>123</v>
      </c>
      <c r="M164" s="60" t="s">
        <v>123</v>
      </c>
      <c r="N164" s="60" t="s">
        <v>123</v>
      </c>
      <c r="O164" s="60" t="s">
        <v>123</v>
      </c>
      <c r="P164" s="60" t="s">
        <v>123</v>
      </c>
    </row>
    <row r="165" spans="1:16" x14ac:dyDescent="0.55000000000000004">
      <c r="A165" s="10">
        <v>42899</v>
      </c>
      <c r="B165" s="9">
        <f t="shared" si="6"/>
        <v>2017</v>
      </c>
      <c r="C165" s="9" t="s">
        <v>36</v>
      </c>
      <c r="D165" s="9" t="s">
        <v>61</v>
      </c>
      <c r="E165" s="9">
        <f t="shared" si="7"/>
        <v>6</v>
      </c>
      <c r="F165" s="9" t="str">
        <f t="shared" si="8"/>
        <v>2017 - 6</v>
      </c>
      <c r="G165" s="9" t="str">
        <f>Date[[#This Row],[Year]]&amp;IF(Date[[#This Row],[Month]]&lt;10,"0"&amp;Date[[#This Row],[Month]],Date[[#This Row],[Month]])</f>
        <v>201706</v>
      </c>
      <c r="H165" s="9" t="str">
        <f>Date[[#This Row],[Year]]&amp;" "&amp;Date[[#This Row],[Month Name]]</f>
        <v>2017 Jun</v>
      </c>
      <c r="I165" t="str">
        <f>IF(AND(Date[[#This Row],[Month]]=5,Date[[#This Row],[Year]]=2021),"True","False")</f>
        <v>False</v>
      </c>
      <c r="J165" t="str">
        <f>IF(AND(Date[[#This Row],[Month]]&lt;=5,Date[[#This Row],[Month]]&gt;=4,Date[[#This Row],[Year]]=2021),"True","False")</f>
        <v>False</v>
      </c>
      <c r="K165" t="str">
        <f>IF(Date[[#This Row],[Year]]=2021,"True","False")</f>
        <v>False</v>
      </c>
      <c r="L165" s="60" t="s">
        <v>123</v>
      </c>
      <c r="M165" s="60" t="s">
        <v>123</v>
      </c>
      <c r="N165" s="60" t="s">
        <v>123</v>
      </c>
      <c r="O165" s="60" t="s">
        <v>123</v>
      </c>
      <c r="P165" s="60" t="s">
        <v>123</v>
      </c>
    </row>
    <row r="166" spans="1:16" x14ac:dyDescent="0.55000000000000004">
      <c r="A166" s="10">
        <v>42900</v>
      </c>
      <c r="B166" s="9">
        <f t="shared" si="6"/>
        <v>2017</v>
      </c>
      <c r="C166" s="9" t="s">
        <v>36</v>
      </c>
      <c r="D166" s="9" t="s">
        <v>61</v>
      </c>
      <c r="E166" s="9">
        <f t="shared" si="7"/>
        <v>6</v>
      </c>
      <c r="F166" s="9" t="str">
        <f t="shared" si="8"/>
        <v>2017 - 6</v>
      </c>
      <c r="G166" s="9" t="str">
        <f>Date[[#This Row],[Year]]&amp;IF(Date[[#This Row],[Month]]&lt;10,"0"&amp;Date[[#This Row],[Month]],Date[[#This Row],[Month]])</f>
        <v>201706</v>
      </c>
      <c r="H166" s="9" t="str">
        <f>Date[[#This Row],[Year]]&amp;" "&amp;Date[[#This Row],[Month Name]]</f>
        <v>2017 Jun</v>
      </c>
      <c r="I166" t="str">
        <f>IF(AND(Date[[#This Row],[Month]]=5,Date[[#This Row],[Year]]=2021),"True","False")</f>
        <v>False</v>
      </c>
      <c r="J166" t="str">
        <f>IF(AND(Date[[#This Row],[Month]]&lt;=5,Date[[#This Row],[Month]]&gt;=4,Date[[#This Row],[Year]]=2021),"True","False")</f>
        <v>False</v>
      </c>
      <c r="K166" t="str">
        <f>IF(Date[[#This Row],[Year]]=2021,"True","False")</f>
        <v>False</v>
      </c>
      <c r="L166" s="60" t="s">
        <v>123</v>
      </c>
      <c r="M166" s="60" t="s">
        <v>123</v>
      </c>
      <c r="N166" s="60" t="s">
        <v>123</v>
      </c>
      <c r="O166" s="60" t="s">
        <v>123</v>
      </c>
      <c r="P166" s="60" t="s">
        <v>123</v>
      </c>
    </row>
    <row r="167" spans="1:16" x14ac:dyDescent="0.55000000000000004">
      <c r="A167" s="10">
        <v>42901</v>
      </c>
      <c r="B167" s="9">
        <f t="shared" si="6"/>
        <v>2017</v>
      </c>
      <c r="C167" s="9" t="s">
        <v>36</v>
      </c>
      <c r="D167" s="9" t="s">
        <v>61</v>
      </c>
      <c r="E167" s="9">
        <f t="shared" si="7"/>
        <v>6</v>
      </c>
      <c r="F167" s="9" t="str">
        <f t="shared" si="8"/>
        <v>2017 - 6</v>
      </c>
      <c r="G167" s="9" t="str">
        <f>Date[[#This Row],[Year]]&amp;IF(Date[[#This Row],[Month]]&lt;10,"0"&amp;Date[[#This Row],[Month]],Date[[#This Row],[Month]])</f>
        <v>201706</v>
      </c>
      <c r="H167" s="9" t="str">
        <f>Date[[#This Row],[Year]]&amp;" "&amp;Date[[#This Row],[Month Name]]</f>
        <v>2017 Jun</v>
      </c>
      <c r="I167" t="str">
        <f>IF(AND(Date[[#This Row],[Month]]=5,Date[[#This Row],[Year]]=2021),"True","False")</f>
        <v>False</v>
      </c>
      <c r="J167" t="str">
        <f>IF(AND(Date[[#This Row],[Month]]&lt;=5,Date[[#This Row],[Month]]&gt;=4,Date[[#This Row],[Year]]=2021),"True","False")</f>
        <v>False</v>
      </c>
      <c r="K167" t="str">
        <f>IF(Date[[#This Row],[Year]]=2021,"True","False")</f>
        <v>False</v>
      </c>
      <c r="L167" s="60" t="s">
        <v>123</v>
      </c>
      <c r="M167" s="60" t="s">
        <v>123</v>
      </c>
      <c r="N167" s="60" t="s">
        <v>123</v>
      </c>
      <c r="O167" s="60" t="s">
        <v>123</v>
      </c>
      <c r="P167" s="60" t="s">
        <v>123</v>
      </c>
    </row>
    <row r="168" spans="1:16" x14ac:dyDescent="0.55000000000000004">
      <c r="A168" s="10">
        <v>42902</v>
      </c>
      <c r="B168" s="9">
        <f t="shared" si="6"/>
        <v>2017</v>
      </c>
      <c r="C168" s="9" t="s">
        <v>36</v>
      </c>
      <c r="D168" s="9" t="s">
        <v>61</v>
      </c>
      <c r="E168" s="9">
        <f t="shared" si="7"/>
        <v>6</v>
      </c>
      <c r="F168" s="9" t="str">
        <f t="shared" si="8"/>
        <v>2017 - 6</v>
      </c>
      <c r="G168" s="9" t="str">
        <f>Date[[#This Row],[Year]]&amp;IF(Date[[#This Row],[Month]]&lt;10,"0"&amp;Date[[#This Row],[Month]],Date[[#This Row],[Month]])</f>
        <v>201706</v>
      </c>
      <c r="H168" s="9" t="str">
        <f>Date[[#This Row],[Year]]&amp;" "&amp;Date[[#This Row],[Month Name]]</f>
        <v>2017 Jun</v>
      </c>
      <c r="I168" t="str">
        <f>IF(AND(Date[[#This Row],[Month]]=5,Date[[#This Row],[Year]]=2021),"True","False")</f>
        <v>False</v>
      </c>
      <c r="J168" t="str">
        <f>IF(AND(Date[[#This Row],[Month]]&lt;=5,Date[[#This Row],[Month]]&gt;=4,Date[[#This Row],[Year]]=2021),"True","False")</f>
        <v>False</v>
      </c>
      <c r="K168" t="str">
        <f>IF(Date[[#This Row],[Year]]=2021,"True","False")</f>
        <v>False</v>
      </c>
      <c r="L168" s="60" t="s">
        <v>123</v>
      </c>
      <c r="M168" s="60" t="s">
        <v>123</v>
      </c>
      <c r="N168" s="60" t="s">
        <v>123</v>
      </c>
      <c r="O168" s="60" t="s">
        <v>123</v>
      </c>
      <c r="P168" s="60" t="s">
        <v>123</v>
      </c>
    </row>
    <row r="169" spans="1:16" x14ac:dyDescent="0.55000000000000004">
      <c r="A169" s="10">
        <v>42903</v>
      </c>
      <c r="B169" s="9">
        <f t="shared" si="6"/>
        <v>2017</v>
      </c>
      <c r="C169" s="9" t="s">
        <v>36</v>
      </c>
      <c r="D169" s="9" t="s">
        <v>61</v>
      </c>
      <c r="E169" s="9">
        <f t="shared" si="7"/>
        <v>6</v>
      </c>
      <c r="F169" s="9" t="str">
        <f t="shared" si="8"/>
        <v>2017 - 6</v>
      </c>
      <c r="G169" s="9" t="str">
        <f>Date[[#This Row],[Year]]&amp;IF(Date[[#This Row],[Month]]&lt;10,"0"&amp;Date[[#This Row],[Month]],Date[[#This Row],[Month]])</f>
        <v>201706</v>
      </c>
      <c r="H169" s="9" t="str">
        <f>Date[[#This Row],[Year]]&amp;" "&amp;Date[[#This Row],[Month Name]]</f>
        <v>2017 Jun</v>
      </c>
      <c r="I169" t="str">
        <f>IF(AND(Date[[#This Row],[Month]]=5,Date[[#This Row],[Year]]=2021),"True","False")</f>
        <v>False</v>
      </c>
      <c r="J169" t="str">
        <f>IF(AND(Date[[#This Row],[Month]]&lt;=5,Date[[#This Row],[Month]]&gt;=4,Date[[#This Row],[Year]]=2021),"True","False")</f>
        <v>False</v>
      </c>
      <c r="K169" t="str">
        <f>IF(Date[[#This Row],[Year]]=2021,"True","False")</f>
        <v>False</v>
      </c>
      <c r="L169" s="60" t="s">
        <v>123</v>
      </c>
      <c r="M169" s="60" t="s">
        <v>123</v>
      </c>
      <c r="N169" s="60" t="s">
        <v>123</v>
      </c>
      <c r="O169" s="60" t="s">
        <v>123</v>
      </c>
      <c r="P169" s="60" t="s">
        <v>123</v>
      </c>
    </row>
    <row r="170" spans="1:16" x14ac:dyDescent="0.55000000000000004">
      <c r="A170" s="10">
        <v>42904</v>
      </c>
      <c r="B170" s="9">
        <f t="shared" si="6"/>
        <v>2017</v>
      </c>
      <c r="C170" s="9" t="s">
        <v>36</v>
      </c>
      <c r="D170" s="9" t="s">
        <v>61</v>
      </c>
      <c r="E170" s="9">
        <f t="shared" si="7"/>
        <v>6</v>
      </c>
      <c r="F170" s="9" t="str">
        <f t="shared" si="8"/>
        <v>2017 - 6</v>
      </c>
      <c r="G170" s="9" t="str">
        <f>Date[[#This Row],[Year]]&amp;IF(Date[[#This Row],[Month]]&lt;10,"0"&amp;Date[[#This Row],[Month]],Date[[#This Row],[Month]])</f>
        <v>201706</v>
      </c>
      <c r="H170" s="9" t="str">
        <f>Date[[#This Row],[Year]]&amp;" "&amp;Date[[#This Row],[Month Name]]</f>
        <v>2017 Jun</v>
      </c>
      <c r="I170" t="str">
        <f>IF(AND(Date[[#This Row],[Month]]=5,Date[[#This Row],[Year]]=2021),"True","False")</f>
        <v>False</v>
      </c>
      <c r="J170" t="str">
        <f>IF(AND(Date[[#This Row],[Month]]&lt;=5,Date[[#This Row],[Month]]&gt;=4,Date[[#This Row],[Year]]=2021),"True","False")</f>
        <v>False</v>
      </c>
      <c r="K170" t="str">
        <f>IF(Date[[#This Row],[Year]]=2021,"True","False")</f>
        <v>False</v>
      </c>
      <c r="L170" s="60" t="s">
        <v>123</v>
      </c>
      <c r="M170" s="60" t="s">
        <v>123</v>
      </c>
      <c r="N170" s="60" t="s">
        <v>123</v>
      </c>
      <c r="O170" s="60" t="s">
        <v>123</v>
      </c>
      <c r="P170" s="60" t="s">
        <v>123</v>
      </c>
    </row>
    <row r="171" spans="1:16" x14ac:dyDescent="0.55000000000000004">
      <c r="A171" s="10">
        <v>42905</v>
      </c>
      <c r="B171" s="9">
        <f t="shared" si="6"/>
        <v>2017</v>
      </c>
      <c r="C171" s="9" t="s">
        <v>36</v>
      </c>
      <c r="D171" s="9" t="s">
        <v>61</v>
      </c>
      <c r="E171" s="9">
        <f t="shared" si="7"/>
        <v>6</v>
      </c>
      <c r="F171" s="9" t="str">
        <f t="shared" si="8"/>
        <v>2017 - 6</v>
      </c>
      <c r="G171" s="9" t="str">
        <f>Date[[#This Row],[Year]]&amp;IF(Date[[#This Row],[Month]]&lt;10,"0"&amp;Date[[#This Row],[Month]],Date[[#This Row],[Month]])</f>
        <v>201706</v>
      </c>
      <c r="H171" s="9" t="str">
        <f>Date[[#This Row],[Year]]&amp;" "&amp;Date[[#This Row],[Month Name]]</f>
        <v>2017 Jun</v>
      </c>
      <c r="I171" t="str">
        <f>IF(AND(Date[[#This Row],[Month]]=5,Date[[#This Row],[Year]]=2021),"True","False")</f>
        <v>False</v>
      </c>
      <c r="J171" t="str">
        <f>IF(AND(Date[[#This Row],[Month]]&lt;=5,Date[[#This Row],[Month]]&gt;=4,Date[[#This Row],[Year]]=2021),"True","False")</f>
        <v>False</v>
      </c>
      <c r="K171" t="str">
        <f>IF(Date[[#This Row],[Year]]=2021,"True","False")</f>
        <v>False</v>
      </c>
      <c r="L171" s="60" t="s">
        <v>123</v>
      </c>
      <c r="M171" s="60" t="s">
        <v>123</v>
      </c>
      <c r="N171" s="60" t="s">
        <v>123</v>
      </c>
      <c r="O171" s="60" t="s">
        <v>123</v>
      </c>
      <c r="P171" s="60" t="s">
        <v>123</v>
      </c>
    </row>
    <row r="172" spans="1:16" x14ac:dyDescent="0.55000000000000004">
      <c r="A172" s="10">
        <v>42906</v>
      </c>
      <c r="B172" s="9">
        <f t="shared" si="6"/>
        <v>2017</v>
      </c>
      <c r="C172" s="9" t="s">
        <v>36</v>
      </c>
      <c r="D172" s="9" t="s">
        <v>61</v>
      </c>
      <c r="E172" s="9">
        <f t="shared" si="7"/>
        <v>6</v>
      </c>
      <c r="F172" s="9" t="str">
        <f t="shared" si="8"/>
        <v>2017 - 6</v>
      </c>
      <c r="G172" s="9" t="str">
        <f>Date[[#This Row],[Year]]&amp;IF(Date[[#This Row],[Month]]&lt;10,"0"&amp;Date[[#This Row],[Month]],Date[[#This Row],[Month]])</f>
        <v>201706</v>
      </c>
      <c r="H172" s="9" t="str">
        <f>Date[[#This Row],[Year]]&amp;" "&amp;Date[[#This Row],[Month Name]]</f>
        <v>2017 Jun</v>
      </c>
      <c r="I172" t="str">
        <f>IF(AND(Date[[#This Row],[Month]]=5,Date[[#This Row],[Year]]=2021),"True","False")</f>
        <v>False</v>
      </c>
      <c r="J172" t="str">
        <f>IF(AND(Date[[#This Row],[Month]]&lt;=5,Date[[#This Row],[Month]]&gt;=4,Date[[#This Row],[Year]]=2021),"True","False")</f>
        <v>False</v>
      </c>
      <c r="K172" t="str">
        <f>IF(Date[[#This Row],[Year]]=2021,"True","False")</f>
        <v>False</v>
      </c>
      <c r="L172" s="60" t="s">
        <v>123</v>
      </c>
      <c r="M172" s="60" t="s">
        <v>123</v>
      </c>
      <c r="N172" s="60" t="s">
        <v>123</v>
      </c>
      <c r="O172" s="60" t="s">
        <v>123</v>
      </c>
      <c r="P172" s="60" t="s">
        <v>123</v>
      </c>
    </row>
    <row r="173" spans="1:16" x14ac:dyDescent="0.55000000000000004">
      <c r="A173" s="10">
        <v>42907</v>
      </c>
      <c r="B173" s="9">
        <f t="shared" si="6"/>
        <v>2017</v>
      </c>
      <c r="C173" s="9" t="s">
        <v>36</v>
      </c>
      <c r="D173" s="9" t="s">
        <v>61</v>
      </c>
      <c r="E173" s="9">
        <f t="shared" si="7"/>
        <v>6</v>
      </c>
      <c r="F173" s="9" t="str">
        <f t="shared" si="8"/>
        <v>2017 - 6</v>
      </c>
      <c r="G173" s="9" t="str">
        <f>Date[[#This Row],[Year]]&amp;IF(Date[[#This Row],[Month]]&lt;10,"0"&amp;Date[[#This Row],[Month]],Date[[#This Row],[Month]])</f>
        <v>201706</v>
      </c>
      <c r="H173" s="9" t="str">
        <f>Date[[#This Row],[Year]]&amp;" "&amp;Date[[#This Row],[Month Name]]</f>
        <v>2017 Jun</v>
      </c>
      <c r="I173" t="str">
        <f>IF(AND(Date[[#This Row],[Month]]=5,Date[[#This Row],[Year]]=2021),"True","False")</f>
        <v>False</v>
      </c>
      <c r="J173" t="str">
        <f>IF(AND(Date[[#This Row],[Month]]&lt;=5,Date[[#This Row],[Month]]&gt;=4,Date[[#This Row],[Year]]=2021),"True","False")</f>
        <v>False</v>
      </c>
      <c r="K173" t="str">
        <f>IF(Date[[#This Row],[Year]]=2021,"True","False")</f>
        <v>False</v>
      </c>
      <c r="L173" s="60" t="s">
        <v>123</v>
      </c>
      <c r="M173" s="60" t="s">
        <v>123</v>
      </c>
      <c r="N173" s="60" t="s">
        <v>123</v>
      </c>
      <c r="O173" s="60" t="s">
        <v>123</v>
      </c>
      <c r="P173" s="60" t="s">
        <v>123</v>
      </c>
    </row>
    <row r="174" spans="1:16" x14ac:dyDescent="0.55000000000000004">
      <c r="A174" s="10">
        <v>42908</v>
      </c>
      <c r="B174" s="9">
        <f t="shared" si="6"/>
        <v>2017</v>
      </c>
      <c r="C174" s="9" t="s">
        <v>36</v>
      </c>
      <c r="D174" s="9" t="s">
        <v>61</v>
      </c>
      <c r="E174" s="9">
        <f t="shared" si="7"/>
        <v>6</v>
      </c>
      <c r="F174" s="9" t="str">
        <f t="shared" si="8"/>
        <v>2017 - 6</v>
      </c>
      <c r="G174" s="9" t="str">
        <f>Date[[#This Row],[Year]]&amp;IF(Date[[#This Row],[Month]]&lt;10,"0"&amp;Date[[#This Row],[Month]],Date[[#This Row],[Month]])</f>
        <v>201706</v>
      </c>
      <c r="H174" s="9" t="str">
        <f>Date[[#This Row],[Year]]&amp;" "&amp;Date[[#This Row],[Month Name]]</f>
        <v>2017 Jun</v>
      </c>
      <c r="I174" t="str">
        <f>IF(AND(Date[[#This Row],[Month]]=5,Date[[#This Row],[Year]]=2021),"True","False")</f>
        <v>False</v>
      </c>
      <c r="J174" t="str">
        <f>IF(AND(Date[[#This Row],[Month]]&lt;=5,Date[[#This Row],[Month]]&gt;=4,Date[[#This Row],[Year]]=2021),"True","False")</f>
        <v>False</v>
      </c>
      <c r="K174" t="str">
        <f>IF(Date[[#This Row],[Year]]=2021,"True","False")</f>
        <v>False</v>
      </c>
      <c r="L174" s="60" t="s">
        <v>123</v>
      </c>
      <c r="M174" s="60" t="s">
        <v>123</v>
      </c>
      <c r="N174" s="60" t="s">
        <v>123</v>
      </c>
      <c r="O174" s="60" t="s">
        <v>123</v>
      </c>
      <c r="P174" s="60" t="s">
        <v>123</v>
      </c>
    </row>
    <row r="175" spans="1:16" x14ac:dyDescent="0.55000000000000004">
      <c r="A175" s="10">
        <v>42909</v>
      </c>
      <c r="B175" s="9">
        <f t="shared" si="6"/>
        <v>2017</v>
      </c>
      <c r="C175" s="9" t="s">
        <v>36</v>
      </c>
      <c r="D175" s="9" t="s">
        <v>61</v>
      </c>
      <c r="E175" s="9">
        <f t="shared" si="7"/>
        <v>6</v>
      </c>
      <c r="F175" s="9" t="str">
        <f t="shared" si="8"/>
        <v>2017 - 6</v>
      </c>
      <c r="G175" s="9" t="str">
        <f>Date[[#This Row],[Year]]&amp;IF(Date[[#This Row],[Month]]&lt;10,"0"&amp;Date[[#This Row],[Month]],Date[[#This Row],[Month]])</f>
        <v>201706</v>
      </c>
      <c r="H175" s="9" t="str">
        <f>Date[[#This Row],[Year]]&amp;" "&amp;Date[[#This Row],[Month Name]]</f>
        <v>2017 Jun</v>
      </c>
      <c r="I175" t="str">
        <f>IF(AND(Date[[#This Row],[Month]]=5,Date[[#This Row],[Year]]=2021),"True","False")</f>
        <v>False</v>
      </c>
      <c r="J175" t="str">
        <f>IF(AND(Date[[#This Row],[Month]]&lt;=5,Date[[#This Row],[Month]]&gt;=4,Date[[#This Row],[Year]]=2021),"True","False")</f>
        <v>False</v>
      </c>
      <c r="K175" t="str">
        <f>IF(Date[[#This Row],[Year]]=2021,"True","False")</f>
        <v>False</v>
      </c>
      <c r="L175" s="60" t="s">
        <v>123</v>
      </c>
      <c r="M175" s="60" t="s">
        <v>123</v>
      </c>
      <c r="N175" s="60" t="s">
        <v>123</v>
      </c>
      <c r="O175" s="60" t="s">
        <v>123</v>
      </c>
      <c r="P175" s="60" t="s">
        <v>123</v>
      </c>
    </row>
    <row r="176" spans="1:16" x14ac:dyDescent="0.55000000000000004">
      <c r="A176" s="10">
        <v>42910</v>
      </c>
      <c r="B176" s="9">
        <f t="shared" si="6"/>
        <v>2017</v>
      </c>
      <c r="C176" s="9" t="s">
        <v>36</v>
      </c>
      <c r="D176" s="9" t="s">
        <v>61</v>
      </c>
      <c r="E176" s="9">
        <f t="shared" si="7"/>
        <v>6</v>
      </c>
      <c r="F176" s="9" t="str">
        <f t="shared" si="8"/>
        <v>2017 - 6</v>
      </c>
      <c r="G176" s="9" t="str">
        <f>Date[[#This Row],[Year]]&amp;IF(Date[[#This Row],[Month]]&lt;10,"0"&amp;Date[[#This Row],[Month]],Date[[#This Row],[Month]])</f>
        <v>201706</v>
      </c>
      <c r="H176" s="9" t="str">
        <f>Date[[#This Row],[Year]]&amp;" "&amp;Date[[#This Row],[Month Name]]</f>
        <v>2017 Jun</v>
      </c>
      <c r="I176" t="str">
        <f>IF(AND(Date[[#This Row],[Month]]=5,Date[[#This Row],[Year]]=2021),"True","False")</f>
        <v>False</v>
      </c>
      <c r="J176" t="str">
        <f>IF(AND(Date[[#This Row],[Month]]&lt;=5,Date[[#This Row],[Month]]&gt;=4,Date[[#This Row],[Year]]=2021),"True","False")</f>
        <v>False</v>
      </c>
      <c r="K176" t="str">
        <f>IF(Date[[#This Row],[Year]]=2021,"True","False")</f>
        <v>False</v>
      </c>
      <c r="L176" s="60" t="s">
        <v>123</v>
      </c>
      <c r="M176" s="60" t="s">
        <v>123</v>
      </c>
      <c r="N176" s="60" t="s">
        <v>123</v>
      </c>
      <c r="O176" s="60" t="s">
        <v>123</v>
      </c>
      <c r="P176" s="60" t="s">
        <v>123</v>
      </c>
    </row>
    <row r="177" spans="1:16" x14ac:dyDescent="0.55000000000000004">
      <c r="A177" s="10">
        <v>42911</v>
      </c>
      <c r="B177" s="9">
        <f t="shared" si="6"/>
        <v>2017</v>
      </c>
      <c r="C177" s="9" t="s">
        <v>36</v>
      </c>
      <c r="D177" s="9" t="s">
        <v>61</v>
      </c>
      <c r="E177" s="9">
        <f t="shared" si="7"/>
        <v>6</v>
      </c>
      <c r="F177" s="9" t="str">
        <f t="shared" si="8"/>
        <v>2017 - 6</v>
      </c>
      <c r="G177" s="9" t="str">
        <f>Date[[#This Row],[Year]]&amp;IF(Date[[#This Row],[Month]]&lt;10,"0"&amp;Date[[#This Row],[Month]],Date[[#This Row],[Month]])</f>
        <v>201706</v>
      </c>
      <c r="H177" s="9" t="str">
        <f>Date[[#This Row],[Year]]&amp;" "&amp;Date[[#This Row],[Month Name]]</f>
        <v>2017 Jun</v>
      </c>
      <c r="I177" t="str">
        <f>IF(AND(Date[[#This Row],[Month]]=5,Date[[#This Row],[Year]]=2021),"True","False")</f>
        <v>False</v>
      </c>
      <c r="J177" t="str">
        <f>IF(AND(Date[[#This Row],[Month]]&lt;=5,Date[[#This Row],[Month]]&gt;=4,Date[[#This Row],[Year]]=2021),"True","False")</f>
        <v>False</v>
      </c>
      <c r="K177" t="str">
        <f>IF(Date[[#This Row],[Year]]=2021,"True","False")</f>
        <v>False</v>
      </c>
      <c r="L177" s="60" t="s">
        <v>123</v>
      </c>
      <c r="M177" s="60" t="s">
        <v>123</v>
      </c>
      <c r="N177" s="60" t="s">
        <v>123</v>
      </c>
      <c r="O177" s="60" t="s">
        <v>123</v>
      </c>
      <c r="P177" s="60" t="s">
        <v>123</v>
      </c>
    </row>
    <row r="178" spans="1:16" x14ac:dyDescent="0.55000000000000004">
      <c r="A178" s="10">
        <v>42912</v>
      </c>
      <c r="B178" s="9">
        <f t="shared" si="6"/>
        <v>2017</v>
      </c>
      <c r="C178" s="9" t="s">
        <v>36</v>
      </c>
      <c r="D178" s="9" t="s">
        <v>61</v>
      </c>
      <c r="E178" s="9">
        <f t="shared" si="7"/>
        <v>6</v>
      </c>
      <c r="F178" s="9" t="str">
        <f t="shared" si="8"/>
        <v>2017 - 6</v>
      </c>
      <c r="G178" s="9" t="str">
        <f>Date[[#This Row],[Year]]&amp;IF(Date[[#This Row],[Month]]&lt;10,"0"&amp;Date[[#This Row],[Month]],Date[[#This Row],[Month]])</f>
        <v>201706</v>
      </c>
      <c r="H178" s="9" t="str">
        <f>Date[[#This Row],[Year]]&amp;" "&amp;Date[[#This Row],[Month Name]]</f>
        <v>2017 Jun</v>
      </c>
      <c r="I178" t="str">
        <f>IF(AND(Date[[#This Row],[Month]]=5,Date[[#This Row],[Year]]=2021),"True","False")</f>
        <v>False</v>
      </c>
      <c r="J178" t="str">
        <f>IF(AND(Date[[#This Row],[Month]]&lt;=5,Date[[#This Row],[Month]]&gt;=4,Date[[#This Row],[Year]]=2021),"True","False")</f>
        <v>False</v>
      </c>
      <c r="K178" t="str">
        <f>IF(Date[[#This Row],[Year]]=2021,"True","False")</f>
        <v>False</v>
      </c>
      <c r="L178" s="60" t="s">
        <v>123</v>
      </c>
      <c r="M178" s="60" t="s">
        <v>123</v>
      </c>
      <c r="N178" s="60" t="s">
        <v>123</v>
      </c>
      <c r="O178" s="60" t="s">
        <v>123</v>
      </c>
      <c r="P178" s="60" t="s">
        <v>123</v>
      </c>
    </row>
    <row r="179" spans="1:16" x14ac:dyDescent="0.55000000000000004">
      <c r="A179" s="10">
        <v>42913</v>
      </c>
      <c r="B179" s="9">
        <f t="shared" si="6"/>
        <v>2017</v>
      </c>
      <c r="C179" s="9" t="s">
        <v>36</v>
      </c>
      <c r="D179" s="9" t="s">
        <v>61</v>
      </c>
      <c r="E179" s="9">
        <f t="shared" si="7"/>
        <v>6</v>
      </c>
      <c r="F179" s="9" t="str">
        <f t="shared" si="8"/>
        <v>2017 - 6</v>
      </c>
      <c r="G179" s="9" t="str">
        <f>Date[[#This Row],[Year]]&amp;IF(Date[[#This Row],[Month]]&lt;10,"0"&amp;Date[[#This Row],[Month]],Date[[#This Row],[Month]])</f>
        <v>201706</v>
      </c>
      <c r="H179" s="9" t="str">
        <f>Date[[#This Row],[Year]]&amp;" "&amp;Date[[#This Row],[Month Name]]</f>
        <v>2017 Jun</v>
      </c>
      <c r="I179" t="str">
        <f>IF(AND(Date[[#This Row],[Month]]=5,Date[[#This Row],[Year]]=2021),"True","False")</f>
        <v>False</v>
      </c>
      <c r="J179" t="str">
        <f>IF(AND(Date[[#This Row],[Month]]&lt;=5,Date[[#This Row],[Month]]&gt;=4,Date[[#This Row],[Year]]=2021),"True","False")</f>
        <v>False</v>
      </c>
      <c r="K179" t="str">
        <f>IF(Date[[#This Row],[Year]]=2021,"True","False")</f>
        <v>False</v>
      </c>
      <c r="L179" s="60" t="s">
        <v>123</v>
      </c>
      <c r="M179" s="60" t="s">
        <v>123</v>
      </c>
      <c r="N179" s="60" t="s">
        <v>123</v>
      </c>
      <c r="O179" s="60" t="s">
        <v>123</v>
      </c>
      <c r="P179" s="60" t="s">
        <v>123</v>
      </c>
    </row>
    <row r="180" spans="1:16" x14ac:dyDescent="0.55000000000000004">
      <c r="A180" s="10">
        <v>42914</v>
      </c>
      <c r="B180" s="9">
        <f t="shared" si="6"/>
        <v>2017</v>
      </c>
      <c r="C180" s="9" t="s">
        <v>36</v>
      </c>
      <c r="D180" s="9" t="s">
        <v>61</v>
      </c>
      <c r="E180" s="9">
        <f t="shared" si="7"/>
        <v>6</v>
      </c>
      <c r="F180" s="9" t="str">
        <f t="shared" si="8"/>
        <v>2017 - 6</v>
      </c>
      <c r="G180" s="9" t="str">
        <f>Date[[#This Row],[Year]]&amp;IF(Date[[#This Row],[Month]]&lt;10,"0"&amp;Date[[#This Row],[Month]],Date[[#This Row],[Month]])</f>
        <v>201706</v>
      </c>
      <c r="H180" s="9" t="str">
        <f>Date[[#This Row],[Year]]&amp;" "&amp;Date[[#This Row],[Month Name]]</f>
        <v>2017 Jun</v>
      </c>
      <c r="I180" t="str">
        <f>IF(AND(Date[[#This Row],[Month]]=5,Date[[#This Row],[Year]]=2021),"True","False")</f>
        <v>False</v>
      </c>
      <c r="J180" t="str">
        <f>IF(AND(Date[[#This Row],[Month]]&lt;=5,Date[[#This Row],[Month]]&gt;=4,Date[[#This Row],[Year]]=2021),"True","False")</f>
        <v>False</v>
      </c>
      <c r="K180" t="str">
        <f>IF(Date[[#This Row],[Year]]=2021,"True","False")</f>
        <v>False</v>
      </c>
      <c r="L180" s="60" t="s">
        <v>123</v>
      </c>
      <c r="M180" s="60" t="s">
        <v>123</v>
      </c>
      <c r="N180" s="60" t="s">
        <v>123</v>
      </c>
      <c r="O180" s="60" t="s">
        <v>123</v>
      </c>
      <c r="P180" s="60" t="s">
        <v>123</v>
      </c>
    </row>
    <row r="181" spans="1:16" x14ac:dyDescent="0.55000000000000004">
      <c r="A181" s="10">
        <v>42915</v>
      </c>
      <c r="B181" s="9">
        <f t="shared" si="6"/>
        <v>2017</v>
      </c>
      <c r="C181" s="9" t="s">
        <v>36</v>
      </c>
      <c r="D181" s="9" t="s">
        <v>61</v>
      </c>
      <c r="E181" s="9">
        <f t="shared" si="7"/>
        <v>6</v>
      </c>
      <c r="F181" s="9" t="str">
        <f t="shared" si="8"/>
        <v>2017 - 6</v>
      </c>
      <c r="G181" s="9" t="str">
        <f>Date[[#This Row],[Year]]&amp;IF(Date[[#This Row],[Month]]&lt;10,"0"&amp;Date[[#This Row],[Month]],Date[[#This Row],[Month]])</f>
        <v>201706</v>
      </c>
      <c r="H181" s="9" t="str">
        <f>Date[[#This Row],[Year]]&amp;" "&amp;Date[[#This Row],[Month Name]]</f>
        <v>2017 Jun</v>
      </c>
      <c r="I181" t="str">
        <f>IF(AND(Date[[#This Row],[Month]]=5,Date[[#This Row],[Year]]=2021),"True","False")</f>
        <v>False</v>
      </c>
      <c r="J181" t="str">
        <f>IF(AND(Date[[#This Row],[Month]]&lt;=5,Date[[#This Row],[Month]]&gt;=4,Date[[#This Row],[Year]]=2021),"True","False")</f>
        <v>False</v>
      </c>
      <c r="K181" t="str">
        <f>IF(Date[[#This Row],[Year]]=2021,"True","False")</f>
        <v>False</v>
      </c>
      <c r="L181" s="60" t="s">
        <v>123</v>
      </c>
      <c r="M181" s="60" t="s">
        <v>123</v>
      </c>
      <c r="N181" s="60" t="s">
        <v>123</v>
      </c>
      <c r="O181" s="60" t="s">
        <v>123</v>
      </c>
      <c r="P181" s="60" t="s">
        <v>123</v>
      </c>
    </row>
    <row r="182" spans="1:16" x14ac:dyDescent="0.55000000000000004">
      <c r="A182" s="10">
        <v>42916</v>
      </c>
      <c r="B182" s="9">
        <f t="shared" si="6"/>
        <v>2017</v>
      </c>
      <c r="C182" s="9" t="s">
        <v>36</v>
      </c>
      <c r="D182" s="9" t="s">
        <v>61</v>
      </c>
      <c r="E182" s="9">
        <f t="shared" si="7"/>
        <v>6</v>
      </c>
      <c r="F182" s="9" t="str">
        <f t="shared" si="8"/>
        <v>2017 - 6</v>
      </c>
      <c r="G182" s="9" t="str">
        <f>Date[[#This Row],[Year]]&amp;IF(Date[[#This Row],[Month]]&lt;10,"0"&amp;Date[[#This Row],[Month]],Date[[#This Row],[Month]])</f>
        <v>201706</v>
      </c>
      <c r="H182" s="9" t="str">
        <f>Date[[#This Row],[Year]]&amp;" "&amp;Date[[#This Row],[Month Name]]</f>
        <v>2017 Jun</v>
      </c>
      <c r="I182" t="str">
        <f>IF(AND(Date[[#This Row],[Month]]=5,Date[[#This Row],[Year]]=2021),"True","False")</f>
        <v>False</v>
      </c>
      <c r="J182" t="str">
        <f>IF(AND(Date[[#This Row],[Month]]&lt;=5,Date[[#This Row],[Month]]&gt;=4,Date[[#This Row],[Year]]=2021),"True","False")</f>
        <v>False</v>
      </c>
      <c r="K182" t="str">
        <f>IF(Date[[#This Row],[Year]]=2021,"True","False")</f>
        <v>False</v>
      </c>
      <c r="L182" s="60" t="s">
        <v>123</v>
      </c>
      <c r="M182" s="60" t="s">
        <v>123</v>
      </c>
      <c r="N182" s="60" t="s">
        <v>123</v>
      </c>
      <c r="O182" s="60" t="s">
        <v>123</v>
      </c>
      <c r="P182" s="60" t="s">
        <v>123</v>
      </c>
    </row>
    <row r="183" spans="1:16" x14ac:dyDescent="0.55000000000000004">
      <c r="A183" s="10">
        <v>42917</v>
      </c>
      <c r="B183" s="9">
        <f t="shared" si="6"/>
        <v>2017</v>
      </c>
      <c r="C183" s="9" t="s">
        <v>37</v>
      </c>
      <c r="D183" s="9" t="s">
        <v>62</v>
      </c>
      <c r="E183" s="9">
        <f t="shared" si="7"/>
        <v>7</v>
      </c>
      <c r="F183" s="9" t="str">
        <f t="shared" si="8"/>
        <v>2017 - 7</v>
      </c>
      <c r="G183" s="9" t="str">
        <f>Date[[#This Row],[Year]]&amp;IF(Date[[#This Row],[Month]]&lt;10,"0"&amp;Date[[#This Row],[Month]],Date[[#This Row],[Month]])</f>
        <v>201707</v>
      </c>
      <c r="H183" s="9" t="str">
        <f>Date[[#This Row],[Year]]&amp;" "&amp;Date[[#This Row],[Month Name]]</f>
        <v>2017 Jul</v>
      </c>
      <c r="I183" t="str">
        <f>IF(AND(Date[[#This Row],[Month]]=5,Date[[#This Row],[Year]]=2021),"True","False")</f>
        <v>False</v>
      </c>
      <c r="J183" t="str">
        <f>IF(AND(Date[[#This Row],[Month]]&lt;=5,Date[[#This Row],[Month]]&gt;=4,Date[[#This Row],[Year]]=2021),"True","False")</f>
        <v>False</v>
      </c>
      <c r="K183" t="str">
        <f>IF(Date[[#This Row],[Year]]=2021,"True","False")</f>
        <v>False</v>
      </c>
      <c r="L183" s="60" t="s">
        <v>123</v>
      </c>
      <c r="M183" s="60" t="s">
        <v>123</v>
      </c>
      <c r="N183" s="60" t="s">
        <v>123</v>
      </c>
      <c r="O183" s="60" t="s">
        <v>123</v>
      </c>
      <c r="P183" s="60" t="s">
        <v>123</v>
      </c>
    </row>
    <row r="184" spans="1:16" x14ac:dyDescent="0.55000000000000004">
      <c r="A184" s="10">
        <v>42918</v>
      </c>
      <c r="B184" s="9">
        <f t="shared" si="6"/>
        <v>2017</v>
      </c>
      <c r="C184" s="9" t="s">
        <v>37</v>
      </c>
      <c r="D184" s="9" t="s">
        <v>62</v>
      </c>
      <c r="E184" s="9">
        <f t="shared" si="7"/>
        <v>7</v>
      </c>
      <c r="F184" s="9" t="str">
        <f t="shared" si="8"/>
        <v>2017 - 7</v>
      </c>
      <c r="G184" s="9" t="str">
        <f>Date[[#This Row],[Year]]&amp;IF(Date[[#This Row],[Month]]&lt;10,"0"&amp;Date[[#This Row],[Month]],Date[[#This Row],[Month]])</f>
        <v>201707</v>
      </c>
      <c r="H184" s="9" t="str">
        <f>Date[[#This Row],[Year]]&amp;" "&amp;Date[[#This Row],[Month Name]]</f>
        <v>2017 Jul</v>
      </c>
      <c r="I184" t="str">
        <f>IF(AND(Date[[#This Row],[Month]]=5,Date[[#This Row],[Year]]=2021),"True","False")</f>
        <v>False</v>
      </c>
      <c r="J184" t="str">
        <f>IF(AND(Date[[#This Row],[Month]]&lt;=5,Date[[#This Row],[Month]]&gt;=4,Date[[#This Row],[Year]]=2021),"True","False")</f>
        <v>False</v>
      </c>
      <c r="K184" t="str">
        <f>IF(Date[[#This Row],[Year]]=2021,"True","False")</f>
        <v>False</v>
      </c>
      <c r="L184" s="60" t="s">
        <v>123</v>
      </c>
      <c r="M184" s="60" t="s">
        <v>123</v>
      </c>
      <c r="N184" s="60" t="s">
        <v>123</v>
      </c>
      <c r="O184" s="60" t="s">
        <v>123</v>
      </c>
      <c r="P184" s="60" t="s">
        <v>123</v>
      </c>
    </row>
    <row r="185" spans="1:16" x14ac:dyDescent="0.55000000000000004">
      <c r="A185" s="10">
        <v>42919</v>
      </c>
      <c r="B185" s="9">
        <f t="shared" si="6"/>
        <v>2017</v>
      </c>
      <c r="C185" s="9" t="s">
        <v>37</v>
      </c>
      <c r="D185" s="9" t="s">
        <v>62</v>
      </c>
      <c r="E185" s="9">
        <f t="shared" si="7"/>
        <v>7</v>
      </c>
      <c r="F185" s="9" t="str">
        <f t="shared" si="8"/>
        <v>2017 - 7</v>
      </c>
      <c r="G185" s="9" t="str">
        <f>Date[[#This Row],[Year]]&amp;IF(Date[[#This Row],[Month]]&lt;10,"0"&amp;Date[[#This Row],[Month]],Date[[#This Row],[Month]])</f>
        <v>201707</v>
      </c>
      <c r="H185" s="9" t="str">
        <f>Date[[#This Row],[Year]]&amp;" "&amp;Date[[#This Row],[Month Name]]</f>
        <v>2017 Jul</v>
      </c>
      <c r="I185" t="str">
        <f>IF(AND(Date[[#This Row],[Month]]=5,Date[[#This Row],[Year]]=2021),"True","False")</f>
        <v>False</v>
      </c>
      <c r="J185" t="str">
        <f>IF(AND(Date[[#This Row],[Month]]&lt;=5,Date[[#This Row],[Month]]&gt;=4,Date[[#This Row],[Year]]=2021),"True","False")</f>
        <v>False</v>
      </c>
      <c r="K185" t="str">
        <f>IF(Date[[#This Row],[Year]]=2021,"True","False")</f>
        <v>False</v>
      </c>
      <c r="L185" s="60" t="s">
        <v>123</v>
      </c>
      <c r="M185" s="60" t="s">
        <v>123</v>
      </c>
      <c r="N185" s="60" t="s">
        <v>123</v>
      </c>
      <c r="O185" s="60" t="s">
        <v>123</v>
      </c>
      <c r="P185" s="60" t="s">
        <v>123</v>
      </c>
    </row>
    <row r="186" spans="1:16" x14ac:dyDescent="0.55000000000000004">
      <c r="A186" s="10">
        <v>42920</v>
      </c>
      <c r="B186" s="9">
        <f t="shared" si="6"/>
        <v>2017</v>
      </c>
      <c r="C186" s="9" t="s">
        <v>37</v>
      </c>
      <c r="D186" s="9" t="s">
        <v>62</v>
      </c>
      <c r="E186" s="9">
        <f t="shared" si="7"/>
        <v>7</v>
      </c>
      <c r="F186" s="9" t="str">
        <f t="shared" si="8"/>
        <v>2017 - 7</v>
      </c>
      <c r="G186" s="9" t="str">
        <f>Date[[#This Row],[Year]]&amp;IF(Date[[#This Row],[Month]]&lt;10,"0"&amp;Date[[#This Row],[Month]],Date[[#This Row],[Month]])</f>
        <v>201707</v>
      </c>
      <c r="H186" s="9" t="str">
        <f>Date[[#This Row],[Year]]&amp;" "&amp;Date[[#This Row],[Month Name]]</f>
        <v>2017 Jul</v>
      </c>
      <c r="I186" t="str">
        <f>IF(AND(Date[[#This Row],[Month]]=5,Date[[#This Row],[Year]]=2021),"True","False")</f>
        <v>False</v>
      </c>
      <c r="J186" t="str">
        <f>IF(AND(Date[[#This Row],[Month]]&lt;=5,Date[[#This Row],[Month]]&gt;=4,Date[[#This Row],[Year]]=2021),"True","False")</f>
        <v>False</v>
      </c>
      <c r="K186" t="str">
        <f>IF(Date[[#This Row],[Year]]=2021,"True","False")</f>
        <v>False</v>
      </c>
      <c r="L186" s="60" t="s">
        <v>123</v>
      </c>
      <c r="M186" s="60" t="s">
        <v>123</v>
      </c>
      <c r="N186" s="60" t="s">
        <v>123</v>
      </c>
      <c r="O186" s="60" t="s">
        <v>123</v>
      </c>
      <c r="P186" s="60" t="s">
        <v>123</v>
      </c>
    </row>
    <row r="187" spans="1:16" x14ac:dyDescent="0.55000000000000004">
      <c r="A187" s="10">
        <v>42921</v>
      </c>
      <c r="B187" s="9">
        <f t="shared" si="6"/>
        <v>2017</v>
      </c>
      <c r="C187" s="9" t="s">
        <v>37</v>
      </c>
      <c r="D187" s="9" t="s">
        <v>62</v>
      </c>
      <c r="E187" s="9">
        <f t="shared" si="7"/>
        <v>7</v>
      </c>
      <c r="F187" s="9" t="str">
        <f t="shared" si="8"/>
        <v>2017 - 7</v>
      </c>
      <c r="G187" s="9" t="str">
        <f>Date[[#This Row],[Year]]&amp;IF(Date[[#This Row],[Month]]&lt;10,"0"&amp;Date[[#This Row],[Month]],Date[[#This Row],[Month]])</f>
        <v>201707</v>
      </c>
      <c r="H187" s="9" t="str">
        <f>Date[[#This Row],[Year]]&amp;" "&amp;Date[[#This Row],[Month Name]]</f>
        <v>2017 Jul</v>
      </c>
      <c r="I187" t="str">
        <f>IF(AND(Date[[#This Row],[Month]]=5,Date[[#This Row],[Year]]=2021),"True","False")</f>
        <v>False</v>
      </c>
      <c r="J187" t="str">
        <f>IF(AND(Date[[#This Row],[Month]]&lt;=5,Date[[#This Row],[Month]]&gt;=4,Date[[#This Row],[Year]]=2021),"True","False")</f>
        <v>False</v>
      </c>
      <c r="K187" t="str">
        <f>IF(Date[[#This Row],[Year]]=2021,"True","False")</f>
        <v>False</v>
      </c>
      <c r="L187" s="60" t="s">
        <v>123</v>
      </c>
      <c r="M187" s="60" t="s">
        <v>123</v>
      </c>
      <c r="N187" s="60" t="s">
        <v>123</v>
      </c>
      <c r="O187" s="60" t="s">
        <v>123</v>
      </c>
      <c r="P187" s="60" t="s">
        <v>123</v>
      </c>
    </row>
    <row r="188" spans="1:16" x14ac:dyDescent="0.55000000000000004">
      <c r="A188" s="10">
        <v>42922</v>
      </c>
      <c r="B188" s="9">
        <f t="shared" si="6"/>
        <v>2017</v>
      </c>
      <c r="C188" s="9" t="s">
        <v>37</v>
      </c>
      <c r="D188" s="9" t="s">
        <v>62</v>
      </c>
      <c r="E188" s="9">
        <f t="shared" si="7"/>
        <v>7</v>
      </c>
      <c r="F188" s="9" t="str">
        <f t="shared" si="8"/>
        <v>2017 - 7</v>
      </c>
      <c r="G188" s="9" t="str">
        <f>Date[[#This Row],[Year]]&amp;IF(Date[[#This Row],[Month]]&lt;10,"0"&amp;Date[[#This Row],[Month]],Date[[#This Row],[Month]])</f>
        <v>201707</v>
      </c>
      <c r="H188" s="9" t="str">
        <f>Date[[#This Row],[Year]]&amp;" "&amp;Date[[#This Row],[Month Name]]</f>
        <v>2017 Jul</v>
      </c>
      <c r="I188" t="str">
        <f>IF(AND(Date[[#This Row],[Month]]=5,Date[[#This Row],[Year]]=2021),"True","False")</f>
        <v>False</v>
      </c>
      <c r="J188" t="str">
        <f>IF(AND(Date[[#This Row],[Month]]&lt;=5,Date[[#This Row],[Month]]&gt;=4,Date[[#This Row],[Year]]=2021),"True","False")</f>
        <v>False</v>
      </c>
      <c r="K188" t="str">
        <f>IF(Date[[#This Row],[Year]]=2021,"True","False")</f>
        <v>False</v>
      </c>
      <c r="L188" s="60" t="s">
        <v>123</v>
      </c>
      <c r="M188" s="60" t="s">
        <v>123</v>
      </c>
      <c r="N188" s="60" t="s">
        <v>123</v>
      </c>
      <c r="O188" s="60" t="s">
        <v>123</v>
      </c>
      <c r="P188" s="60" t="s">
        <v>123</v>
      </c>
    </row>
    <row r="189" spans="1:16" x14ac:dyDescent="0.55000000000000004">
      <c r="A189" s="10">
        <v>42923</v>
      </c>
      <c r="B189" s="9">
        <f t="shared" si="6"/>
        <v>2017</v>
      </c>
      <c r="C189" s="9" t="s">
        <v>37</v>
      </c>
      <c r="D189" s="9" t="s">
        <v>62</v>
      </c>
      <c r="E189" s="9">
        <f t="shared" si="7"/>
        <v>7</v>
      </c>
      <c r="F189" s="9" t="str">
        <f t="shared" si="8"/>
        <v>2017 - 7</v>
      </c>
      <c r="G189" s="9" t="str">
        <f>Date[[#This Row],[Year]]&amp;IF(Date[[#This Row],[Month]]&lt;10,"0"&amp;Date[[#This Row],[Month]],Date[[#This Row],[Month]])</f>
        <v>201707</v>
      </c>
      <c r="H189" s="9" t="str">
        <f>Date[[#This Row],[Year]]&amp;" "&amp;Date[[#This Row],[Month Name]]</f>
        <v>2017 Jul</v>
      </c>
      <c r="I189" t="str">
        <f>IF(AND(Date[[#This Row],[Month]]=5,Date[[#This Row],[Year]]=2021),"True","False")</f>
        <v>False</v>
      </c>
      <c r="J189" t="str">
        <f>IF(AND(Date[[#This Row],[Month]]&lt;=5,Date[[#This Row],[Month]]&gt;=4,Date[[#This Row],[Year]]=2021),"True","False")</f>
        <v>False</v>
      </c>
      <c r="K189" t="str">
        <f>IF(Date[[#This Row],[Year]]=2021,"True","False")</f>
        <v>False</v>
      </c>
      <c r="L189" s="60" t="s">
        <v>123</v>
      </c>
      <c r="M189" s="60" t="s">
        <v>123</v>
      </c>
      <c r="N189" s="60" t="s">
        <v>123</v>
      </c>
      <c r="O189" s="60" t="s">
        <v>123</v>
      </c>
      <c r="P189" s="60" t="s">
        <v>123</v>
      </c>
    </row>
    <row r="190" spans="1:16" x14ac:dyDescent="0.55000000000000004">
      <c r="A190" s="10">
        <v>42924</v>
      </c>
      <c r="B190" s="9">
        <f t="shared" si="6"/>
        <v>2017</v>
      </c>
      <c r="C190" s="9" t="s">
        <v>37</v>
      </c>
      <c r="D190" s="9" t="s">
        <v>62</v>
      </c>
      <c r="E190" s="9">
        <f t="shared" si="7"/>
        <v>7</v>
      </c>
      <c r="F190" s="9" t="str">
        <f t="shared" si="8"/>
        <v>2017 - 7</v>
      </c>
      <c r="G190" s="9" t="str">
        <f>Date[[#This Row],[Year]]&amp;IF(Date[[#This Row],[Month]]&lt;10,"0"&amp;Date[[#This Row],[Month]],Date[[#This Row],[Month]])</f>
        <v>201707</v>
      </c>
      <c r="H190" s="9" t="str">
        <f>Date[[#This Row],[Year]]&amp;" "&amp;Date[[#This Row],[Month Name]]</f>
        <v>2017 Jul</v>
      </c>
      <c r="I190" t="str">
        <f>IF(AND(Date[[#This Row],[Month]]=5,Date[[#This Row],[Year]]=2021),"True","False")</f>
        <v>False</v>
      </c>
      <c r="J190" t="str">
        <f>IF(AND(Date[[#This Row],[Month]]&lt;=5,Date[[#This Row],[Month]]&gt;=4,Date[[#This Row],[Year]]=2021),"True","False")</f>
        <v>False</v>
      </c>
      <c r="K190" t="str">
        <f>IF(Date[[#This Row],[Year]]=2021,"True","False")</f>
        <v>False</v>
      </c>
      <c r="L190" s="60" t="s">
        <v>123</v>
      </c>
      <c r="M190" s="60" t="s">
        <v>123</v>
      </c>
      <c r="N190" s="60" t="s">
        <v>123</v>
      </c>
      <c r="O190" s="60" t="s">
        <v>123</v>
      </c>
      <c r="P190" s="60" t="s">
        <v>123</v>
      </c>
    </row>
    <row r="191" spans="1:16" x14ac:dyDescent="0.55000000000000004">
      <c r="A191" s="10">
        <v>42925</v>
      </c>
      <c r="B191" s="9">
        <f t="shared" si="6"/>
        <v>2017</v>
      </c>
      <c r="C191" s="9" t="s">
        <v>37</v>
      </c>
      <c r="D191" s="9" t="s">
        <v>62</v>
      </c>
      <c r="E191" s="9">
        <f t="shared" si="7"/>
        <v>7</v>
      </c>
      <c r="F191" s="9" t="str">
        <f t="shared" si="8"/>
        <v>2017 - 7</v>
      </c>
      <c r="G191" s="9" t="str">
        <f>Date[[#This Row],[Year]]&amp;IF(Date[[#This Row],[Month]]&lt;10,"0"&amp;Date[[#This Row],[Month]],Date[[#This Row],[Month]])</f>
        <v>201707</v>
      </c>
      <c r="H191" s="9" t="str">
        <f>Date[[#This Row],[Year]]&amp;" "&amp;Date[[#This Row],[Month Name]]</f>
        <v>2017 Jul</v>
      </c>
      <c r="I191" t="str">
        <f>IF(AND(Date[[#This Row],[Month]]=5,Date[[#This Row],[Year]]=2021),"True","False")</f>
        <v>False</v>
      </c>
      <c r="J191" t="str">
        <f>IF(AND(Date[[#This Row],[Month]]&lt;=5,Date[[#This Row],[Month]]&gt;=4,Date[[#This Row],[Year]]=2021),"True","False")</f>
        <v>False</v>
      </c>
      <c r="K191" t="str">
        <f>IF(Date[[#This Row],[Year]]=2021,"True","False")</f>
        <v>False</v>
      </c>
      <c r="L191" s="60" t="s">
        <v>123</v>
      </c>
      <c r="M191" s="60" t="s">
        <v>123</v>
      </c>
      <c r="N191" s="60" t="s">
        <v>123</v>
      </c>
      <c r="O191" s="60" t="s">
        <v>123</v>
      </c>
      <c r="P191" s="60" t="s">
        <v>123</v>
      </c>
    </row>
    <row r="192" spans="1:16" x14ac:dyDescent="0.55000000000000004">
      <c r="A192" s="10">
        <v>42926</v>
      </c>
      <c r="B192" s="9">
        <f t="shared" si="6"/>
        <v>2017</v>
      </c>
      <c r="C192" s="9" t="s">
        <v>37</v>
      </c>
      <c r="D192" s="9" t="s">
        <v>62</v>
      </c>
      <c r="E192" s="9">
        <f t="shared" si="7"/>
        <v>7</v>
      </c>
      <c r="F192" s="9" t="str">
        <f t="shared" si="8"/>
        <v>2017 - 7</v>
      </c>
      <c r="G192" s="9" t="str">
        <f>Date[[#This Row],[Year]]&amp;IF(Date[[#This Row],[Month]]&lt;10,"0"&amp;Date[[#This Row],[Month]],Date[[#This Row],[Month]])</f>
        <v>201707</v>
      </c>
      <c r="H192" s="9" t="str">
        <f>Date[[#This Row],[Year]]&amp;" "&amp;Date[[#This Row],[Month Name]]</f>
        <v>2017 Jul</v>
      </c>
      <c r="I192" t="str">
        <f>IF(AND(Date[[#This Row],[Month]]=5,Date[[#This Row],[Year]]=2021),"True","False")</f>
        <v>False</v>
      </c>
      <c r="J192" t="str">
        <f>IF(AND(Date[[#This Row],[Month]]&lt;=5,Date[[#This Row],[Month]]&gt;=4,Date[[#This Row],[Year]]=2021),"True","False")</f>
        <v>False</v>
      </c>
      <c r="K192" t="str">
        <f>IF(Date[[#This Row],[Year]]=2021,"True","False")</f>
        <v>False</v>
      </c>
      <c r="L192" s="60" t="s">
        <v>123</v>
      </c>
      <c r="M192" s="60" t="s">
        <v>123</v>
      </c>
      <c r="N192" s="60" t="s">
        <v>123</v>
      </c>
      <c r="O192" s="60" t="s">
        <v>123</v>
      </c>
      <c r="P192" s="60" t="s">
        <v>123</v>
      </c>
    </row>
    <row r="193" spans="1:16" x14ac:dyDescent="0.55000000000000004">
      <c r="A193" s="10">
        <v>42927</v>
      </c>
      <c r="B193" s="9">
        <f t="shared" si="6"/>
        <v>2017</v>
      </c>
      <c r="C193" s="9" t="s">
        <v>37</v>
      </c>
      <c r="D193" s="9" t="s">
        <v>62</v>
      </c>
      <c r="E193" s="9">
        <f t="shared" si="7"/>
        <v>7</v>
      </c>
      <c r="F193" s="9" t="str">
        <f t="shared" si="8"/>
        <v>2017 - 7</v>
      </c>
      <c r="G193" s="9" t="str">
        <f>Date[[#This Row],[Year]]&amp;IF(Date[[#This Row],[Month]]&lt;10,"0"&amp;Date[[#This Row],[Month]],Date[[#This Row],[Month]])</f>
        <v>201707</v>
      </c>
      <c r="H193" s="9" t="str">
        <f>Date[[#This Row],[Year]]&amp;" "&amp;Date[[#This Row],[Month Name]]</f>
        <v>2017 Jul</v>
      </c>
      <c r="I193" t="str">
        <f>IF(AND(Date[[#This Row],[Month]]=5,Date[[#This Row],[Year]]=2021),"True","False")</f>
        <v>False</v>
      </c>
      <c r="J193" t="str">
        <f>IF(AND(Date[[#This Row],[Month]]&lt;=5,Date[[#This Row],[Month]]&gt;=4,Date[[#This Row],[Year]]=2021),"True","False")</f>
        <v>False</v>
      </c>
      <c r="K193" t="str">
        <f>IF(Date[[#This Row],[Year]]=2021,"True","False")</f>
        <v>False</v>
      </c>
      <c r="L193" s="60" t="s">
        <v>123</v>
      </c>
      <c r="M193" s="60" t="s">
        <v>123</v>
      </c>
      <c r="N193" s="60" t="s">
        <v>123</v>
      </c>
      <c r="O193" s="60" t="s">
        <v>123</v>
      </c>
      <c r="P193" s="60" t="s">
        <v>123</v>
      </c>
    </row>
    <row r="194" spans="1:16" x14ac:dyDescent="0.55000000000000004">
      <c r="A194" s="10">
        <v>42928</v>
      </c>
      <c r="B194" s="9">
        <f t="shared" si="6"/>
        <v>2017</v>
      </c>
      <c r="C194" s="9" t="s">
        <v>37</v>
      </c>
      <c r="D194" s="9" t="s">
        <v>62</v>
      </c>
      <c r="E194" s="9">
        <f t="shared" si="7"/>
        <v>7</v>
      </c>
      <c r="F194" s="9" t="str">
        <f t="shared" si="8"/>
        <v>2017 - 7</v>
      </c>
      <c r="G194" s="9" t="str">
        <f>Date[[#This Row],[Year]]&amp;IF(Date[[#This Row],[Month]]&lt;10,"0"&amp;Date[[#This Row],[Month]],Date[[#This Row],[Month]])</f>
        <v>201707</v>
      </c>
      <c r="H194" s="9" t="str">
        <f>Date[[#This Row],[Year]]&amp;" "&amp;Date[[#This Row],[Month Name]]</f>
        <v>2017 Jul</v>
      </c>
      <c r="I194" t="str">
        <f>IF(AND(Date[[#This Row],[Month]]=5,Date[[#This Row],[Year]]=2021),"True","False")</f>
        <v>False</v>
      </c>
      <c r="J194" t="str">
        <f>IF(AND(Date[[#This Row],[Month]]&lt;=5,Date[[#This Row],[Month]]&gt;=4,Date[[#This Row],[Year]]=2021),"True","False")</f>
        <v>False</v>
      </c>
      <c r="K194" t="str">
        <f>IF(Date[[#This Row],[Year]]=2021,"True","False")</f>
        <v>False</v>
      </c>
      <c r="L194" s="60" t="s">
        <v>123</v>
      </c>
      <c r="M194" s="60" t="s">
        <v>123</v>
      </c>
      <c r="N194" s="60" t="s">
        <v>123</v>
      </c>
      <c r="O194" s="60" t="s">
        <v>123</v>
      </c>
      <c r="P194" s="60" t="s">
        <v>123</v>
      </c>
    </row>
    <row r="195" spans="1:16" x14ac:dyDescent="0.55000000000000004">
      <c r="A195" s="10">
        <v>42929</v>
      </c>
      <c r="B195" s="9">
        <f t="shared" ref="B195:B258" si="9">YEAR(A195)</f>
        <v>2017</v>
      </c>
      <c r="C195" s="9" t="s">
        <v>37</v>
      </c>
      <c r="D195" s="9" t="s">
        <v>62</v>
      </c>
      <c r="E195" s="9">
        <f t="shared" ref="E195:E258" si="10">MONTH(A195)</f>
        <v>7</v>
      </c>
      <c r="F195" s="9" t="str">
        <f t="shared" ref="F195:F258" si="11">B195&amp;" - " &amp;E195</f>
        <v>2017 - 7</v>
      </c>
      <c r="G195" s="9" t="str">
        <f>Date[[#This Row],[Year]]&amp;IF(Date[[#This Row],[Month]]&lt;10,"0"&amp;Date[[#This Row],[Month]],Date[[#This Row],[Month]])</f>
        <v>201707</v>
      </c>
      <c r="H195" s="9" t="str">
        <f>Date[[#This Row],[Year]]&amp;" "&amp;Date[[#This Row],[Month Name]]</f>
        <v>2017 Jul</v>
      </c>
      <c r="I195" t="str">
        <f>IF(AND(Date[[#This Row],[Month]]=5,Date[[#This Row],[Year]]=2021),"True","False")</f>
        <v>False</v>
      </c>
      <c r="J195" t="str">
        <f>IF(AND(Date[[#This Row],[Month]]&lt;=5,Date[[#This Row],[Month]]&gt;=4,Date[[#This Row],[Year]]=2021),"True","False")</f>
        <v>False</v>
      </c>
      <c r="K195" t="str">
        <f>IF(Date[[#This Row],[Year]]=2021,"True","False")</f>
        <v>False</v>
      </c>
      <c r="L195" s="60" t="s">
        <v>123</v>
      </c>
      <c r="M195" s="60" t="s">
        <v>123</v>
      </c>
      <c r="N195" s="60" t="s">
        <v>123</v>
      </c>
      <c r="O195" s="60" t="s">
        <v>123</v>
      </c>
      <c r="P195" s="60" t="s">
        <v>123</v>
      </c>
    </row>
    <row r="196" spans="1:16" x14ac:dyDescent="0.55000000000000004">
      <c r="A196" s="10">
        <v>42930</v>
      </c>
      <c r="B196" s="9">
        <f t="shared" si="9"/>
        <v>2017</v>
      </c>
      <c r="C196" s="9" t="s">
        <v>37</v>
      </c>
      <c r="D196" s="9" t="s">
        <v>62</v>
      </c>
      <c r="E196" s="9">
        <f t="shared" si="10"/>
        <v>7</v>
      </c>
      <c r="F196" s="9" t="str">
        <f t="shared" si="11"/>
        <v>2017 - 7</v>
      </c>
      <c r="G196" s="9" t="str">
        <f>Date[[#This Row],[Year]]&amp;IF(Date[[#This Row],[Month]]&lt;10,"0"&amp;Date[[#This Row],[Month]],Date[[#This Row],[Month]])</f>
        <v>201707</v>
      </c>
      <c r="H196" s="9" t="str">
        <f>Date[[#This Row],[Year]]&amp;" "&amp;Date[[#This Row],[Month Name]]</f>
        <v>2017 Jul</v>
      </c>
      <c r="I196" t="str">
        <f>IF(AND(Date[[#This Row],[Month]]=5,Date[[#This Row],[Year]]=2021),"True","False")</f>
        <v>False</v>
      </c>
      <c r="J196" t="str">
        <f>IF(AND(Date[[#This Row],[Month]]&lt;=5,Date[[#This Row],[Month]]&gt;=4,Date[[#This Row],[Year]]=2021),"True","False")</f>
        <v>False</v>
      </c>
      <c r="K196" t="str">
        <f>IF(Date[[#This Row],[Year]]=2021,"True","False")</f>
        <v>False</v>
      </c>
      <c r="L196" s="60" t="s">
        <v>123</v>
      </c>
      <c r="M196" s="60" t="s">
        <v>123</v>
      </c>
      <c r="N196" s="60" t="s">
        <v>123</v>
      </c>
      <c r="O196" s="60" t="s">
        <v>123</v>
      </c>
      <c r="P196" s="60" t="s">
        <v>123</v>
      </c>
    </row>
    <row r="197" spans="1:16" x14ac:dyDescent="0.55000000000000004">
      <c r="A197" s="10">
        <v>42931</v>
      </c>
      <c r="B197" s="9">
        <f t="shared" si="9"/>
        <v>2017</v>
      </c>
      <c r="C197" s="9" t="s">
        <v>37</v>
      </c>
      <c r="D197" s="9" t="s">
        <v>62</v>
      </c>
      <c r="E197" s="9">
        <f t="shared" si="10"/>
        <v>7</v>
      </c>
      <c r="F197" s="9" t="str">
        <f t="shared" si="11"/>
        <v>2017 - 7</v>
      </c>
      <c r="G197" s="9" t="str">
        <f>Date[[#This Row],[Year]]&amp;IF(Date[[#This Row],[Month]]&lt;10,"0"&amp;Date[[#This Row],[Month]],Date[[#This Row],[Month]])</f>
        <v>201707</v>
      </c>
      <c r="H197" s="9" t="str">
        <f>Date[[#This Row],[Year]]&amp;" "&amp;Date[[#This Row],[Month Name]]</f>
        <v>2017 Jul</v>
      </c>
      <c r="I197" t="str">
        <f>IF(AND(Date[[#This Row],[Month]]=5,Date[[#This Row],[Year]]=2021),"True","False")</f>
        <v>False</v>
      </c>
      <c r="J197" t="str">
        <f>IF(AND(Date[[#This Row],[Month]]&lt;=5,Date[[#This Row],[Month]]&gt;=4,Date[[#This Row],[Year]]=2021),"True","False")</f>
        <v>False</v>
      </c>
      <c r="K197" t="str">
        <f>IF(Date[[#This Row],[Year]]=2021,"True","False")</f>
        <v>False</v>
      </c>
      <c r="L197" s="60" t="s">
        <v>123</v>
      </c>
      <c r="M197" s="60" t="s">
        <v>123</v>
      </c>
      <c r="N197" s="60" t="s">
        <v>123</v>
      </c>
      <c r="O197" s="60" t="s">
        <v>123</v>
      </c>
      <c r="P197" s="60" t="s">
        <v>123</v>
      </c>
    </row>
    <row r="198" spans="1:16" x14ac:dyDescent="0.55000000000000004">
      <c r="A198" s="10">
        <v>42932</v>
      </c>
      <c r="B198" s="9">
        <f t="shared" si="9"/>
        <v>2017</v>
      </c>
      <c r="C198" s="9" t="s">
        <v>37</v>
      </c>
      <c r="D198" s="9" t="s">
        <v>62</v>
      </c>
      <c r="E198" s="9">
        <f t="shared" si="10"/>
        <v>7</v>
      </c>
      <c r="F198" s="9" t="str">
        <f t="shared" si="11"/>
        <v>2017 - 7</v>
      </c>
      <c r="G198" s="9" t="str">
        <f>Date[[#This Row],[Year]]&amp;IF(Date[[#This Row],[Month]]&lt;10,"0"&amp;Date[[#This Row],[Month]],Date[[#This Row],[Month]])</f>
        <v>201707</v>
      </c>
      <c r="H198" s="9" t="str">
        <f>Date[[#This Row],[Year]]&amp;" "&amp;Date[[#This Row],[Month Name]]</f>
        <v>2017 Jul</v>
      </c>
      <c r="I198" t="str">
        <f>IF(AND(Date[[#This Row],[Month]]=5,Date[[#This Row],[Year]]=2021),"True","False")</f>
        <v>False</v>
      </c>
      <c r="J198" t="str">
        <f>IF(AND(Date[[#This Row],[Month]]&lt;=5,Date[[#This Row],[Month]]&gt;=4,Date[[#This Row],[Year]]=2021),"True","False")</f>
        <v>False</v>
      </c>
      <c r="K198" t="str">
        <f>IF(Date[[#This Row],[Year]]=2021,"True","False")</f>
        <v>False</v>
      </c>
      <c r="L198" s="60" t="s">
        <v>123</v>
      </c>
      <c r="M198" s="60" t="s">
        <v>123</v>
      </c>
      <c r="N198" s="60" t="s">
        <v>123</v>
      </c>
      <c r="O198" s="60" t="s">
        <v>123</v>
      </c>
      <c r="P198" s="60" t="s">
        <v>123</v>
      </c>
    </row>
    <row r="199" spans="1:16" x14ac:dyDescent="0.55000000000000004">
      <c r="A199" s="10">
        <v>42933</v>
      </c>
      <c r="B199" s="9">
        <f t="shared" si="9"/>
        <v>2017</v>
      </c>
      <c r="C199" s="9" t="s">
        <v>37</v>
      </c>
      <c r="D199" s="9" t="s">
        <v>62</v>
      </c>
      <c r="E199" s="9">
        <f t="shared" si="10"/>
        <v>7</v>
      </c>
      <c r="F199" s="9" t="str">
        <f t="shared" si="11"/>
        <v>2017 - 7</v>
      </c>
      <c r="G199" s="9" t="str">
        <f>Date[[#This Row],[Year]]&amp;IF(Date[[#This Row],[Month]]&lt;10,"0"&amp;Date[[#This Row],[Month]],Date[[#This Row],[Month]])</f>
        <v>201707</v>
      </c>
      <c r="H199" s="9" t="str">
        <f>Date[[#This Row],[Year]]&amp;" "&amp;Date[[#This Row],[Month Name]]</f>
        <v>2017 Jul</v>
      </c>
      <c r="I199" t="str">
        <f>IF(AND(Date[[#This Row],[Month]]=5,Date[[#This Row],[Year]]=2021),"True","False")</f>
        <v>False</v>
      </c>
      <c r="J199" t="str">
        <f>IF(AND(Date[[#This Row],[Month]]&lt;=5,Date[[#This Row],[Month]]&gt;=4,Date[[#This Row],[Year]]=2021),"True","False")</f>
        <v>False</v>
      </c>
      <c r="K199" t="str">
        <f>IF(Date[[#This Row],[Year]]=2021,"True","False")</f>
        <v>False</v>
      </c>
      <c r="L199" s="60" t="s">
        <v>123</v>
      </c>
      <c r="M199" s="60" t="s">
        <v>123</v>
      </c>
      <c r="N199" s="60" t="s">
        <v>123</v>
      </c>
      <c r="O199" s="60" t="s">
        <v>123</v>
      </c>
      <c r="P199" s="60" t="s">
        <v>123</v>
      </c>
    </row>
    <row r="200" spans="1:16" x14ac:dyDescent="0.55000000000000004">
      <c r="A200" s="10">
        <v>42934</v>
      </c>
      <c r="B200" s="9">
        <f t="shared" si="9"/>
        <v>2017</v>
      </c>
      <c r="C200" s="9" t="s">
        <v>37</v>
      </c>
      <c r="D200" s="9" t="s">
        <v>62</v>
      </c>
      <c r="E200" s="9">
        <f t="shared" si="10"/>
        <v>7</v>
      </c>
      <c r="F200" s="9" t="str">
        <f t="shared" si="11"/>
        <v>2017 - 7</v>
      </c>
      <c r="G200" s="9" t="str">
        <f>Date[[#This Row],[Year]]&amp;IF(Date[[#This Row],[Month]]&lt;10,"0"&amp;Date[[#This Row],[Month]],Date[[#This Row],[Month]])</f>
        <v>201707</v>
      </c>
      <c r="H200" s="9" t="str">
        <f>Date[[#This Row],[Year]]&amp;" "&amp;Date[[#This Row],[Month Name]]</f>
        <v>2017 Jul</v>
      </c>
      <c r="I200" t="str">
        <f>IF(AND(Date[[#This Row],[Month]]=5,Date[[#This Row],[Year]]=2021),"True","False")</f>
        <v>False</v>
      </c>
      <c r="J200" t="str">
        <f>IF(AND(Date[[#This Row],[Month]]&lt;=5,Date[[#This Row],[Month]]&gt;=4,Date[[#This Row],[Year]]=2021),"True","False")</f>
        <v>False</v>
      </c>
      <c r="K200" t="str">
        <f>IF(Date[[#This Row],[Year]]=2021,"True","False")</f>
        <v>False</v>
      </c>
      <c r="L200" s="60" t="s">
        <v>123</v>
      </c>
      <c r="M200" s="60" t="s">
        <v>123</v>
      </c>
      <c r="N200" s="60" t="s">
        <v>123</v>
      </c>
      <c r="O200" s="60" t="s">
        <v>123</v>
      </c>
      <c r="P200" s="60" t="s">
        <v>123</v>
      </c>
    </row>
    <row r="201" spans="1:16" x14ac:dyDescent="0.55000000000000004">
      <c r="A201" s="10">
        <v>42935</v>
      </c>
      <c r="B201" s="9">
        <f t="shared" si="9"/>
        <v>2017</v>
      </c>
      <c r="C201" s="9" t="s">
        <v>37</v>
      </c>
      <c r="D201" s="9" t="s">
        <v>62</v>
      </c>
      <c r="E201" s="9">
        <f t="shared" si="10"/>
        <v>7</v>
      </c>
      <c r="F201" s="9" t="str">
        <f t="shared" si="11"/>
        <v>2017 - 7</v>
      </c>
      <c r="G201" s="9" t="str">
        <f>Date[[#This Row],[Year]]&amp;IF(Date[[#This Row],[Month]]&lt;10,"0"&amp;Date[[#This Row],[Month]],Date[[#This Row],[Month]])</f>
        <v>201707</v>
      </c>
      <c r="H201" s="9" t="str">
        <f>Date[[#This Row],[Year]]&amp;" "&amp;Date[[#This Row],[Month Name]]</f>
        <v>2017 Jul</v>
      </c>
      <c r="I201" t="str">
        <f>IF(AND(Date[[#This Row],[Month]]=5,Date[[#This Row],[Year]]=2021),"True","False")</f>
        <v>False</v>
      </c>
      <c r="J201" t="str">
        <f>IF(AND(Date[[#This Row],[Month]]&lt;=5,Date[[#This Row],[Month]]&gt;=4,Date[[#This Row],[Year]]=2021),"True","False")</f>
        <v>False</v>
      </c>
      <c r="K201" t="str">
        <f>IF(Date[[#This Row],[Year]]=2021,"True","False")</f>
        <v>False</v>
      </c>
      <c r="L201" s="60" t="s">
        <v>123</v>
      </c>
      <c r="M201" s="60" t="s">
        <v>123</v>
      </c>
      <c r="N201" s="60" t="s">
        <v>123</v>
      </c>
      <c r="O201" s="60" t="s">
        <v>123</v>
      </c>
      <c r="P201" s="60" t="s">
        <v>123</v>
      </c>
    </row>
    <row r="202" spans="1:16" x14ac:dyDescent="0.55000000000000004">
      <c r="A202" s="10">
        <v>42936</v>
      </c>
      <c r="B202" s="9">
        <f t="shared" si="9"/>
        <v>2017</v>
      </c>
      <c r="C202" s="9" t="s">
        <v>37</v>
      </c>
      <c r="D202" s="9" t="s">
        <v>62</v>
      </c>
      <c r="E202" s="9">
        <f t="shared" si="10"/>
        <v>7</v>
      </c>
      <c r="F202" s="9" t="str">
        <f t="shared" si="11"/>
        <v>2017 - 7</v>
      </c>
      <c r="G202" s="9" t="str">
        <f>Date[[#This Row],[Year]]&amp;IF(Date[[#This Row],[Month]]&lt;10,"0"&amp;Date[[#This Row],[Month]],Date[[#This Row],[Month]])</f>
        <v>201707</v>
      </c>
      <c r="H202" s="9" t="str">
        <f>Date[[#This Row],[Year]]&amp;" "&amp;Date[[#This Row],[Month Name]]</f>
        <v>2017 Jul</v>
      </c>
      <c r="I202" t="str">
        <f>IF(AND(Date[[#This Row],[Month]]=5,Date[[#This Row],[Year]]=2021),"True","False")</f>
        <v>False</v>
      </c>
      <c r="J202" t="str">
        <f>IF(AND(Date[[#This Row],[Month]]&lt;=5,Date[[#This Row],[Month]]&gt;=4,Date[[#This Row],[Year]]=2021),"True","False")</f>
        <v>False</v>
      </c>
      <c r="K202" t="str">
        <f>IF(Date[[#This Row],[Year]]=2021,"True","False")</f>
        <v>False</v>
      </c>
      <c r="L202" s="60" t="s">
        <v>123</v>
      </c>
      <c r="M202" s="60" t="s">
        <v>123</v>
      </c>
      <c r="N202" s="60" t="s">
        <v>123</v>
      </c>
      <c r="O202" s="60" t="s">
        <v>123</v>
      </c>
      <c r="P202" s="60" t="s">
        <v>123</v>
      </c>
    </row>
    <row r="203" spans="1:16" x14ac:dyDescent="0.55000000000000004">
      <c r="A203" s="10">
        <v>42937</v>
      </c>
      <c r="B203" s="9">
        <f t="shared" si="9"/>
        <v>2017</v>
      </c>
      <c r="C203" s="9" t="s">
        <v>37</v>
      </c>
      <c r="D203" s="9" t="s">
        <v>62</v>
      </c>
      <c r="E203" s="9">
        <f t="shared" si="10"/>
        <v>7</v>
      </c>
      <c r="F203" s="9" t="str">
        <f t="shared" si="11"/>
        <v>2017 - 7</v>
      </c>
      <c r="G203" s="9" t="str">
        <f>Date[[#This Row],[Year]]&amp;IF(Date[[#This Row],[Month]]&lt;10,"0"&amp;Date[[#This Row],[Month]],Date[[#This Row],[Month]])</f>
        <v>201707</v>
      </c>
      <c r="H203" s="9" t="str">
        <f>Date[[#This Row],[Year]]&amp;" "&amp;Date[[#This Row],[Month Name]]</f>
        <v>2017 Jul</v>
      </c>
      <c r="I203" t="str">
        <f>IF(AND(Date[[#This Row],[Month]]=5,Date[[#This Row],[Year]]=2021),"True","False")</f>
        <v>False</v>
      </c>
      <c r="J203" t="str">
        <f>IF(AND(Date[[#This Row],[Month]]&lt;=5,Date[[#This Row],[Month]]&gt;=4,Date[[#This Row],[Year]]=2021),"True","False")</f>
        <v>False</v>
      </c>
      <c r="K203" t="str">
        <f>IF(Date[[#This Row],[Year]]=2021,"True","False")</f>
        <v>False</v>
      </c>
      <c r="L203" s="60" t="s">
        <v>123</v>
      </c>
      <c r="M203" s="60" t="s">
        <v>123</v>
      </c>
      <c r="N203" s="60" t="s">
        <v>123</v>
      </c>
      <c r="O203" s="60" t="s">
        <v>123</v>
      </c>
      <c r="P203" s="60" t="s">
        <v>123</v>
      </c>
    </row>
    <row r="204" spans="1:16" x14ac:dyDescent="0.55000000000000004">
      <c r="A204" s="10">
        <v>42938</v>
      </c>
      <c r="B204" s="9">
        <f t="shared" si="9"/>
        <v>2017</v>
      </c>
      <c r="C204" s="9" t="s">
        <v>37</v>
      </c>
      <c r="D204" s="9" t="s">
        <v>62</v>
      </c>
      <c r="E204" s="9">
        <f t="shared" si="10"/>
        <v>7</v>
      </c>
      <c r="F204" s="9" t="str">
        <f t="shared" si="11"/>
        <v>2017 - 7</v>
      </c>
      <c r="G204" s="9" t="str">
        <f>Date[[#This Row],[Year]]&amp;IF(Date[[#This Row],[Month]]&lt;10,"0"&amp;Date[[#This Row],[Month]],Date[[#This Row],[Month]])</f>
        <v>201707</v>
      </c>
      <c r="H204" s="9" t="str">
        <f>Date[[#This Row],[Year]]&amp;" "&amp;Date[[#This Row],[Month Name]]</f>
        <v>2017 Jul</v>
      </c>
      <c r="I204" t="str">
        <f>IF(AND(Date[[#This Row],[Month]]=5,Date[[#This Row],[Year]]=2021),"True","False")</f>
        <v>False</v>
      </c>
      <c r="J204" t="str">
        <f>IF(AND(Date[[#This Row],[Month]]&lt;=5,Date[[#This Row],[Month]]&gt;=4,Date[[#This Row],[Year]]=2021),"True","False")</f>
        <v>False</v>
      </c>
      <c r="K204" t="str">
        <f>IF(Date[[#This Row],[Year]]=2021,"True","False")</f>
        <v>False</v>
      </c>
      <c r="L204" s="60" t="s">
        <v>123</v>
      </c>
      <c r="M204" s="60" t="s">
        <v>123</v>
      </c>
      <c r="N204" s="60" t="s">
        <v>123</v>
      </c>
      <c r="O204" s="60" t="s">
        <v>123</v>
      </c>
      <c r="P204" s="60" t="s">
        <v>123</v>
      </c>
    </row>
    <row r="205" spans="1:16" x14ac:dyDescent="0.55000000000000004">
      <c r="A205" s="10">
        <v>42939</v>
      </c>
      <c r="B205" s="9">
        <f t="shared" si="9"/>
        <v>2017</v>
      </c>
      <c r="C205" s="9" t="s">
        <v>37</v>
      </c>
      <c r="D205" s="9" t="s">
        <v>62</v>
      </c>
      <c r="E205" s="9">
        <f t="shared" si="10"/>
        <v>7</v>
      </c>
      <c r="F205" s="9" t="str">
        <f t="shared" si="11"/>
        <v>2017 - 7</v>
      </c>
      <c r="G205" s="9" t="str">
        <f>Date[[#This Row],[Year]]&amp;IF(Date[[#This Row],[Month]]&lt;10,"0"&amp;Date[[#This Row],[Month]],Date[[#This Row],[Month]])</f>
        <v>201707</v>
      </c>
      <c r="H205" s="9" t="str">
        <f>Date[[#This Row],[Year]]&amp;" "&amp;Date[[#This Row],[Month Name]]</f>
        <v>2017 Jul</v>
      </c>
      <c r="I205" t="str">
        <f>IF(AND(Date[[#This Row],[Month]]=5,Date[[#This Row],[Year]]=2021),"True","False")</f>
        <v>False</v>
      </c>
      <c r="J205" t="str">
        <f>IF(AND(Date[[#This Row],[Month]]&lt;=5,Date[[#This Row],[Month]]&gt;=4,Date[[#This Row],[Year]]=2021),"True","False")</f>
        <v>False</v>
      </c>
      <c r="K205" t="str">
        <f>IF(Date[[#This Row],[Year]]=2021,"True","False")</f>
        <v>False</v>
      </c>
      <c r="L205" s="60" t="s">
        <v>123</v>
      </c>
      <c r="M205" s="60" t="s">
        <v>123</v>
      </c>
      <c r="N205" s="60" t="s">
        <v>123</v>
      </c>
      <c r="O205" s="60" t="s">
        <v>123</v>
      </c>
      <c r="P205" s="60" t="s">
        <v>123</v>
      </c>
    </row>
    <row r="206" spans="1:16" x14ac:dyDescent="0.55000000000000004">
      <c r="A206" s="10">
        <v>42940</v>
      </c>
      <c r="B206" s="9">
        <f t="shared" si="9"/>
        <v>2017</v>
      </c>
      <c r="C206" s="9" t="s">
        <v>37</v>
      </c>
      <c r="D206" s="9" t="s">
        <v>62</v>
      </c>
      <c r="E206" s="9">
        <f t="shared" si="10"/>
        <v>7</v>
      </c>
      <c r="F206" s="9" t="str">
        <f t="shared" si="11"/>
        <v>2017 - 7</v>
      </c>
      <c r="G206" s="9" t="str">
        <f>Date[[#This Row],[Year]]&amp;IF(Date[[#This Row],[Month]]&lt;10,"0"&amp;Date[[#This Row],[Month]],Date[[#This Row],[Month]])</f>
        <v>201707</v>
      </c>
      <c r="H206" s="9" t="str">
        <f>Date[[#This Row],[Year]]&amp;" "&amp;Date[[#This Row],[Month Name]]</f>
        <v>2017 Jul</v>
      </c>
      <c r="I206" t="str">
        <f>IF(AND(Date[[#This Row],[Month]]=5,Date[[#This Row],[Year]]=2021),"True","False")</f>
        <v>False</v>
      </c>
      <c r="J206" t="str">
        <f>IF(AND(Date[[#This Row],[Month]]&lt;=5,Date[[#This Row],[Month]]&gt;=4,Date[[#This Row],[Year]]=2021),"True","False")</f>
        <v>False</v>
      </c>
      <c r="K206" t="str">
        <f>IF(Date[[#This Row],[Year]]=2021,"True","False")</f>
        <v>False</v>
      </c>
      <c r="L206" s="60" t="s">
        <v>123</v>
      </c>
      <c r="M206" s="60" t="s">
        <v>123</v>
      </c>
      <c r="N206" s="60" t="s">
        <v>123</v>
      </c>
      <c r="O206" s="60" t="s">
        <v>123</v>
      </c>
      <c r="P206" s="60" t="s">
        <v>123</v>
      </c>
    </row>
    <row r="207" spans="1:16" x14ac:dyDescent="0.55000000000000004">
      <c r="A207" s="10">
        <v>42941</v>
      </c>
      <c r="B207" s="9">
        <f t="shared" si="9"/>
        <v>2017</v>
      </c>
      <c r="C207" s="9" t="s">
        <v>37</v>
      </c>
      <c r="D207" s="9" t="s">
        <v>62</v>
      </c>
      <c r="E207" s="9">
        <f t="shared" si="10"/>
        <v>7</v>
      </c>
      <c r="F207" s="9" t="str">
        <f t="shared" si="11"/>
        <v>2017 - 7</v>
      </c>
      <c r="G207" s="9" t="str">
        <f>Date[[#This Row],[Year]]&amp;IF(Date[[#This Row],[Month]]&lt;10,"0"&amp;Date[[#This Row],[Month]],Date[[#This Row],[Month]])</f>
        <v>201707</v>
      </c>
      <c r="H207" s="9" t="str">
        <f>Date[[#This Row],[Year]]&amp;" "&amp;Date[[#This Row],[Month Name]]</f>
        <v>2017 Jul</v>
      </c>
      <c r="I207" t="str">
        <f>IF(AND(Date[[#This Row],[Month]]=5,Date[[#This Row],[Year]]=2021),"True","False")</f>
        <v>False</v>
      </c>
      <c r="J207" t="str">
        <f>IF(AND(Date[[#This Row],[Month]]&lt;=5,Date[[#This Row],[Month]]&gt;=4,Date[[#This Row],[Year]]=2021),"True","False")</f>
        <v>False</v>
      </c>
      <c r="K207" t="str">
        <f>IF(Date[[#This Row],[Year]]=2021,"True","False")</f>
        <v>False</v>
      </c>
      <c r="L207" s="60" t="s">
        <v>123</v>
      </c>
      <c r="M207" s="60" t="s">
        <v>123</v>
      </c>
      <c r="N207" s="60" t="s">
        <v>123</v>
      </c>
      <c r="O207" s="60" t="s">
        <v>123</v>
      </c>
      <c r="P207" s="60" t="s">
        <v>123</v>
      </c>
    </row>
    <row r="208" spans="1:16" x14ac:dyDescent="0.55000000000000004">
      <c r="A208" s="10">
        <v>42942</v>
      </c>
      <c r="B208" s="9">
        <f t="shared" si="9"/>
        <v>2017</v>
      </c>
      <c r="C208" s="9" t="s">
        <v>37</v>
      </c>
      <c r="D208" s="9" t="s">
        <v>62</v>
      </c>
      <c r="E208" s="9">
        <f t="shared" si="10"/>
        <v>7</v>
      </c>
      <c r="F208" s="9" t="str">
        <f t="shared" si="11"/>
        <v>2017 - 7</v>
      </c>
      <c r="G208" s="9" t="str">
        <f>Date[[#This Row],[Year]]&amp;IF(Date[[#This Row],[Month]]&lt;10,"0"&amp;Date[[#This Row],[Month]],Date[[#This Row],[Month]])</f>
        <v>201707</v>
      </c>
      <c r="H208" s="9" t="str">
        <f>Date[[#This Row],[Year]]&amp;" "&amp;Date[[#This Row],[Month Name]]</f>
        <v>2017 Jul</v>
      </c>
      <c r="I208" t="str">
        <f>IF(AND(Date[[#This Row],[Month]]=5,Date[[#This Row],[Year]]=2021),"True","False")</f>
        <v>False</v>
      </c>
      <c r="J208" t="str">
        <f>IF(AND(Date[[#This Row],[Month]]&lt;=5,Date[[#This Row],[Month]]&gt;=4,Date[[#This Row],[Year]]=2021),"True","False")</f>
        <v>False</v>
      </c>
      <c r="K208" t="str">
        <f>IF(Date[[#This Row],[Year]]=2021,"True","False")</f>
        <v>False</v>
      </c>
      <c r="L208" s="60" t="s">
        <v>123</v>
      </c>
      <c r="M208" s="60" t="s">
        <v>123</v>
      </c>
      <c r="N208" s="60" t="s">
        <v>123</v>
      </c>
      <c r="O208" s="60" t="s">
        <v>123</v>
      </c>
      <c r="P208" s="60" t="s">
        <v>123</v>
      </c>
    </row>
    <row r="209" spans="1:16" x14ac:dyDescent="0.55000000000000004">
      <c r="A209" s="10">
        <v>42943</v>
      </c>
      <c r="B209" s="9">
        <f t="shared" si="9"/>
        <v>2017</v>
      </c>
      <c r="C209" s="9" t="s">
        <v>37</v>
      </c>
      <c r="D209" s="9" t="s">
        <v>62</v>
      </c>
      <c r="E209" s="9">
        <f t="shared" si="10"/>
        <v>7</v>
      </c>
      <c r="F209" s="9" t="str">
        <f t="shared" si="11"/>
        <v>2017 - 7</v>
      </c>
      <c r="G209" s="9" t="str">
        <f>Date[[#This Row],[Year]]&amp;IF(Date[[#This Row],[Month]]&lt;10,"0"&amp;Date[[#This Row],[Month]],Date[[#This Row],[Month]])</f>
        <v>201707</v>
      </c>
      <c r="H209" s="9" t="str">
        <f>Date[[#This Row],[Year]]&amp;" "&amp;Date[[#This Row],[Month Name]]</f>
        <v>2017 Jul</v>
      </c>
      <c r="I209" t="str">
        <f>IF(AND(Date[[#This Row],[Month]]=5,Date[[#This Row],[Year]]=2021),"True","False")</f>
        <v>False</v>
      </c>
      <c r="J209" t="str">
        <f>IF(AND(Date[[#This Row],[Month]]&lt;=5,Date[[#This Row],[Month]]&gt;=4,Date[[#This Row],[Year]]=2021),"True","False")</f>
        <v>False</v>
      </c>
      <c r="K209" t="str">
        <f>IF(Date[[#This Row],[Year]]=2021,"True","False")</f>
        <v>False</v>
      </c>
      <c r="L209" s="60" t="s">
        <v>123</v>
      </c>
      <c r="M209" s="60" t="s">
        <v>123</v>
      </c>
      <c r="N209" s="60" t="s">
        <v>123</v>
      </c>
      <c r="O209" s="60" t="s">
        <v>123</v>
      </c>
      <c r="P209" s="60" t="s">
        <v>123</v>
      </c>
    </row>
    <row r="210" spans="1:16" x14ac:dyDescent="0.55000000000000004">
      <c r="A210" s="10">
        <v>42944</v>
      </c>
      <c r="B210" s="9">
        <f t="shared" si="9"/>
        <v>2017</v>
      </c>
      <c r="C210" s="9" t="s">
        <v>37</v>
      </c>
      <c r="D210" s="9" t="s">
        <v>62</v>
      </c>
      <c r="E210" s="9">
        <f t="shared" si="10"/>
        <v>7</v>
      </c>
      <c r="F210" s="9" t="str">
        <f t="shared" si="11"/>
        <v>2017 - 7</v>
      </c>
      <c r="G210" s="9" t="str">
        <f>Date[[#This Row],[Year]]&amp;IF(Date[[#This Row],[Month]]&lt;10,"0"&amp;Date[[#This Row],[Month]],Date[[#This Row],[Month]])</f>
        <v>201707</v>
      </c>
      <c r="H210" s="9" t="str">
        <f>Date[[#This Row],[Year]]&amp;" "&amp;Date[[#This Row],[Month Name]]</f>
        <v>2017 Jul</v>
      </c>
      <c r="I210" t="str">
        <f>IF(AND(Date[[#This Row],[Month]]=5,Date[[#This Row],[Year]]=2021),"True","False")</f>
        <v>False</v>
      </c>
      <c r="J210" t="str">
        <f>IF(AND(Date[[#This Row],[Month]]&lt;=5,Date[[#This Row],[Month]]&gt;=4,Date[[#This Row],[Year]]=2021),"True","False")</f>
        <v>False</v>
      </c>
      <c r="K210" t="str">
        <f>IF(Date[[#This Row],[Year]]=2021,"True","False")</f>
        <v>False</v>
      </c>
      <c r="L210" s="60" t="s">
        <v>123</v>
      </c>
      <c r="M210" s="60" t="s">
        <v>123</v>
      </c>
      <c r="N210" s="60" t="s">
        <v>123</v>
      </c>
      <c r="O210" s="60" t="s">
        <v>123</v>
      </c>
      <c r="P210" s="60" t="s">
        <v>123</v>
      </c>
    </row>
    <row r="211" spans="1:16" x14ac:dyDescent="0.55000000000000004">
      <c r="A211" s="10">
        <v>42945</v>
      </c>
      <c r="B211" s="9">
        <f t="shared" si="9"/>
        <v>2017</v>
      </c>
      <c r="C211" s="9" t="s">
        <v>37</v>
      </c>
      <c r="D211" s="9" t="s">
        <v>62</v>
      </c>
      <c r="E211" s="9">
        <f t="shared" si="10"/>
        <v>7</v>
      </c>
      <c r="F211" s="9" t="str">
        <f t="shared" si="11"/>
        <v>2017 - 7</v>
      </c>
      <c r="G211" s="9" t="str">
        <f>Date[[#This Row],[Year]]&amp;IF(Date[[#This Row],[Month]]&lt;10,"0"&amp;Date[[#This Row],[Month]],Date[[#This Row],[Month]])</f>
        <v>201707</v>
      </c>
      <c r="H211" s="9" t="str">
        <f>Date[[#This Row],[Year]]&amp;" "&amp;Date[[#This Row],[Month Name]]</f>
        <v>2017 Jul</v>
      </c>
      <c r="I211" t="str">
        <f>IF(AND(Date[[#This Row],[Month]]=5,Date[[#This Row],[Year]]=2021),"True","False")</f>
        <v>False</v>
      </c>
      <c r="J211" t="str">
        <f>IF(AND(Date[[#This Row],[Month]]&lt;=5,Date[[#This Row],[Month]]&gt;=4,Date[[#This Row],[Year]]=2021),"True","False")</f>
        <v>False</v>
      </c>
      <c r="K211" t="str">
        <f>IF(Date[[#This Row],[Year]]=2021,"True","False")</f>
        <v>False</v>
      </c>
      <c r="L211" s="60" t="s">
        <v>123</v>
      </c>
      <c r="M211" s="60" t="s">
        <v>123</v>
      </c>
      <c r="N211" s="60" t="s">
        <v>123</v>
      </c>
      <c r="O211" s="60" t="s">
        <v>123</v>
      </c>
      <c r="P211" s="60" t="s">
        <v>123</v>
      </c>
    </row>
    <row r="212" spans="1:16" x14ac:dyDescent="0.55000000000000004">
      <c r="A212" s="10">
        <v>42946</v>
      </c>
      <c r="B212" s="9">
        <f t="shared" si="9"/>
        <v>2017</v>
      </c>
      <c r="C212" s="9" t="s">
        <v>37</v>
      </c>
      <c r="D212" s="9" t="s">
        <v>62</v>
      </c>
      <c r="E212" s="9">
        <f t="shared" si="10"/>
        <v>7</v>
      </c>
      <c r="F212" s="9" t="str">
        <f t="shared" si="11"/>
        <v>2017 - 7</v>
      </c>
      <c r="G212" s="9" t="str">
        <f>Date[[#This Row],[Year]]&amp;IF(Date[[#This Row],[Month]]&lt;10,"0"&amp;Date[[#This Row],[Month]],Date[[#This Row],[Month]])</f>
        <v>201707</v>
      </c>
      <c r="H212" s="9" t="str">
        <f>Date[[#This Row],[Year]]&amp;" "&amp;Date[[#This Row],[Month Name]]</f>
        <v>2017 Jul</v>
      </c>
      <c r="I212" t="str">
        <f>IF(AND(Date[[#This Row],[Month]]=5,Date[[#This Row],[Year]]=2021),"True","False")</f>
        <v>False</v>
      </c>
      <c r="J212" t="str">
        <f>IF(AND(Date[[#This Row],[Month]]&lt;=5,Date[[#This Row],[Month]]&gt;=4,Date[[#This Row],[Year]]=2021),"True","False")</f>
        <v>False</v>
      </c>
      <c r="K212" t="str">
        <f>IF(Date[[#This Row],[Year]]=2021,"True","False")</f>
        <v>False</v>
      </c>
      <c r="L212" s="60" t="s">
        <v>123</v>
      </c>
      <c r="M212" s="60" t="s">
        <v>123</v>
      </c>
      <c r="N212" s="60" t="s">
        <v>123</v>
      </c>
      <c r="O212" s="60" t="s">
        <v>123</v>
      </c>
      <c r="P212" s="60" t="s">
        <v>123</v>
      </c>
    </row>
    <row r="213" spans="1:16" x14ac:dyDescent="0.55000000000000004">
      <c r="A213" s="10">
        <v>42947</v>
      </c>
      <c r="B213" s="9">
        <f t="shared" si="9"/>
        <v>2017</v>
      </c>
      <c r="C213" s="9" t="s">
        <v>37</v>
      </c>
      <c r="D213" s="9" t="s">
        <v>62</v>
      </c>
      <c r="E213" s="9">
        <f t="shared" si="10"/>
        <v>7</v>
      </c>
      <c r="F213" s="9" t="str">
        <f t="shared" si="11"/>
        <v>2017 - 7</v>
      </c>
      <c r="G213" s="9" t="str">
        <f>Date[[#This Row],[Year]]&amp;IF(Date[[#This Row],[Month]]&lt;10,"0"&amp;Date[[#This Row],[Month]],Date[[#This Row],[Month]])</f>
        <v>201707</v>
      </c>
      <c r="H213" s="9" t="str">
        <f>Date[[#This Row],[Year]]&amp;" "&amp;Date[[#This Row],[Month Name]]</f>
        <v>2017 Jul</v>
      </c>
      <c r="I213" t="str">
        <f>IF(AND(Date[[#This Row],[Month]]=5,Date[[#This Row],[Year]]=2021),"True","False")</f>
        <v>False</v>
      </c>
      <c r="J213" t="str">
        <f>IF(AND(Date[[#This Row],[Month]]&lt;=5,Date[[#This Row],[Month]]&gt;=4,Date[[#This Row],[Year]]=2021),"True","False")</f>
        <v>False</v>
      </c>
      <c r="K213" t="str">
        <f>IF(Date[[#This Row],[Year]]=2021,"True","False")</f>
        <v>False</v>
      </c>
      <c r="L213" s="60" t="s">
        <v>123</v>
      </c>
      <c r="M213" s="60" t="s">
        <v>123</v>
      </c>
      <c r="N213" s="60" t="s">
        <v>123</v>
      </c>
      <c r="O213" s="60" t="s">
        <v>123</v>
      </c>
      <c r="P213" s="60" t="s">
        <v>123</v>
      </c>
    </row>
    <row r="214" spans="1:16" x14ac:dyDescent="0.55000000000000004">
      <c r="A214" s="10">
        <v>42948</v>
      </c>
      <c r="B214" s="9">
        <f t="shared" si="9"/>
        <v>2017</v>
      </c>
      <c r="C214" s="9" t="s">
        <v>38</v>
      </c>
      <c r="D214" s="9" t="s">
        <v>62</v>
      </c>
      <c r="E214" s="9">
        <f t="shared" si="10"/>
        <v>8</v>
      </c>
      <c r="F214" s="9" t="str">
        <f t="shared" si="11"/>
        <v>2017 - 8</v>
      </c>
      <c r="G214" s="9" t="str">
        <f>Date[[#This Row],[Year]]&amp;IF(Date[[#This Row],[Month]]&lt;10,"0"&amp;Date[[#This Row],[Month]],Date[[#This Row],[Month]])</f>
        <v>201708</v>
      </c>
      <c r="H214" s="9" t="str">
        <f>Date[[#This Row],[Year]]&amp;" "&amp;Date[[#This Row],[Month Name]]</f>
        <v>2017 Aug</v>
      </c>
      <c r="I214" t="str">
        <f>IF(AND(Date[[#This Row],[Month]]=5,Date[[#This Row],[Year]]=2021),"True","False")</f>
        <v>False</v>
      </c>
      <c r="J214" t="str">
        <f>IF(AND(Date[[#This Row],[Month]]&lt;=5,Date[[#This Row],[Month]]&gt;=4,Date[[#This Row],[Year]]=2021),"True","False")</f>
        <v>False</v>
      </c>
      <c r="K214" t="str">
        <f>IF(Date[[#This Row],[Year]]=2021,"True","False")</f>
        <v>False</v>
      </c>
      <c r="L214" s="60" t="s">
        <v>123</v>
      </c>
      <c r="M214" s="60" t="s">
        <v>123</v>
      </c>
      <c r="N214" s="60" t="s">
        <v>123</v>
      </c>
      <c r="O214" s="60" t="s">
        <v>123</v>
      </c>
      <c r="P214" s="60" t="s">
        <v>123</v>
      </c>
    </row>
    <row r="215" spans="1:16" x14ac:dyDescent="0.55000000000000004">
      <c r="A215" s="10">
        <v>42949</v>
      </c>
      <c r="B215" s="9">
        <f t="shared" si="9"/>
        <v>2017</v>
      </c>
      <c r="C215" s="9" t="s">
        <v>38</v>
      </c>
      <c r="D215" s="9" t="s">
        <v>62</v>
      </c>
      <c r="E215" s="9">
        <f t="shared" si="10"/>
        <v>8</v>
      </c>
      <c r="F215" s="9" t="str">
        <f t="shared" si="11"/>
        <v>2017 - 8</v>
      </c>
      <c r="G215" s="9" t="str">
        <f>Date[[#This Row],[Year]]&amp;IF(Date[[#This Row],[Month]]&lt;10,"0"&amp;Date[[#This Row],[Month]],Date[[#This Row],[Month]])</f>
        <v>201708</v>
      </c>
      <c r="H215" s="9" t="str">
        <f>Date[[#This Row],[Year]]&amp;" "&amp;Date[[#This Row],[Month Name]]</f>
        <v>2017 Aug</v>
      </c>
      <c r="I215" t="str">
        <f>IF(AND(Date[[#This Row],[Month]]=5,Date[[#This Row],[Year]]=2021),"True","False")</f>
        <v>False</v>
      </c>
      <c r="J215" t="str">
        <f>IF(AND(Date[[#This Row],[Month]]&lt;=5,Date[[#This Row],[Month]]&gt;=4,Date[[#This Row],[Year]]=2021),"True","False")</f>
        <v>False</v>
      </c>
      <c r="K215" t="str">
        <f>IF(Date[[#This Row],[Year]]=2021,"True","False")</f>
        <v>False</v>
      </c>
      <c r="L215" s="60" t="s">
        <v>123</v>
      </c>
      <c r="M215" s="60" t="s">
        <v>123</v>
      </c>
      <c r="N215" s="60" t="s">
        <v>123</v>
      </c>
      <c r="O215" s="60" t="s">
        <v>123</v>
      </c>
      <c r="P215" s="60" t="s">
        <v>123</v>
      </c>
    </row>
    <row r="216" spans="1:16" x14ac:dyDescent="0.55000000000000004">
      <c r="A216" s="10">
        <v>42950</v>
      </c>
      <c r="B216" s="9">
        <f t="shared" si="9"/>
        <v>2017</v>
      </c>
      <c r="C216" s="9" t="s">
        <v>38</v>
      </c>
      <c r="D216" s="9" t="s">
        <v>62</v>
      </c>
      <c r="E216" s="9">
        <f t="shared" si="10"/>
        <v>8</v>
      </c>
      <c r="F216" s="9" t="str">
        <f t="shared" si="11"/>
        <v>2017 - 8</v>
      </c>
      <c r="G216" s="9" t="str">
        <f>Date[[#This Row],[Year]]&amp;IF(Date[[#This Row],[Month]]&lt;10,"0"&amp;Date[[#This Row],[Month]],Date[[#This Row],[Month]])</f>
        <v>201708</v>
      </c>
      <c r="H216" s="9" t="str">
        <f>Date[[#This Row],[Year]]&amp;" "&amp;Date[[#This Row],[Month Name]]</f>
        <v>2017 Aug</v>
      </c>
      <c r="I216" t="str">
        <f>IF(AND(Date[[#This Row],[Month]]=5,Date[[#This Row],[Year]]=2021),"True","False")</f>
        <v>False</v>
      </c>
      <c r="J216" t="str">
        <f>IF(AND(Date[[#This Row],[Month]]&lt;=5,Date[[#This Row],[Month]]&gt;=4,Date[[#This Row],[Year]]=2021),"True","False")</f>
        <v>False</v>
      </c>
      <c r="K216" t="str">
        <f>IF(Date[[#This Row],[Year]]=2021,"True","False")</f>
        <v>False</v>
      </c>
      <c r="L216" s="60" t="s">
        <v>123</v>
      </c>
      <c r="M216" s="60" t="s">
        <v>123</v>
      </c>
      <c r="N216" s="60" t="s">
        <v>123</v>
      </c>
      <c r="O216" s="60" t="s">
        <v>123</v>
      </c>
      <c r="P216" s="60" t="s">
        <v>123</v>
      </c>
    </row>
    <row r="217" spans="1:16" x14ac:dyDescent="0.55000000000000004">
      <c r="A217" s="10">
        <v>42951</v>
      </c>
      <c r="B217" s="9">
        <f t="shared" si="9"/>
        <v>2017</v>
      </c>
      <c r="C217" s="9" t="s">
        <v>38</v>
      </c>
      <c r="D217" s="9" t="s">
        <v>62</v>
      </c>
      <c r="E217" s="9">
        <f t="shared" si="10"/>
        <v>8</v>
      </c>
      <c r="F217" s="9" t="str">
        <f t="shared" si="11"/>
        <v>2017 - 8</v>
      </c>
      <c r="G217" s="9" t="str">
        <f>Date[[#This Row],[Year]]&amp;IF(Date[[#This Row],[Month]]&lt;10,"0"&amp;Date[[#This Row],[Month]],Date[[#This Row],[Month]])</f>
        <v>201708</v>
      </c>
      <c r="H217" s="9" t="str">
        <f>Date[[#This Row],[Year]]&amp;" "&amp;Date[[#This Row],[Month Name]]</f>
        <v>2017 Aug</v>
      </c>
      <c r="I217" t="str">
        <f>IF(AND(Date[[#This Row],[Month]]=5,Date[[#This Row],[Year]]=2021),"True","False")</f>
        <v>False</v>
      </c>
      <c r="J217" t="str">
        <f>IF(AND(Date[[#This Row],[Month]]&lt;=5,Date[[#This Row],[Month]]&gt;=4,Date[[#This Row],[Year]]=2021),"True","False")</f>
        <v>False</v>
      </c>
      <c r="K217" t="str">
        <f>IF(Date[[#This Row],[Year]]=2021,"True","False")</f>
        <v>False</v>
      </c>
      <c r="L217" s="60" t="s">
        <v>123</v>
      </c>
      <c r="M217" s="60" t="s">
        <v>123</v>
      </c>
      <c r="N217" s="60" t="s">
        <v>123</v>
      </c>
      <c r="O217" s="60" t="s">
        <v>123</v>
      </c>
      <c r="P217" s="60" t="s">
        <v>123</v>
      </c>
    </row>
    <row r="218" spans="1:16" x14ac:dyDescent="0.55000000000000004">
      <c r="A218" s="10">
        <v>42952</v>
      </c>
      <c r="B218" s="9">
        <f t="shared" si="9"/>
        <v>2017</v>
      </c>
      <c r="C218" s="9" t="s">
        <v>38</v>
      </c>
      <c r="D218" s="9" t="s">
        <v>62</v>
      </c>
      <c r="E218" s="9">
        <f t="shared" si="10"/>
        <v>8</v>
      </c>
      <c r="F218" s="9" t="str">
        <f t="shared" si="11"/>
        <v>2017 - 8</v>
      </c>
      <c r="G218" s="9" t="str">
        <f>Date[[#This Row],[Year]]&amp;IF(Date[[#This Row],[Month]]&lt;10,"0"&amp;Date[[#This Row],[Month]],Date[[#This Row],[Month]])</f>
        <v>201708</v>
      </c>
      <c r="H218" s="9" t="str">
        <f>Date[[#This Row],[Year]]&amp;" "&amp;Date[[#This Row],[Month Name]]</f>
        <v>2017 Aug</v>
      </c>
      <c r="I218" t="str">
        <f>IF(AND(Date[[#This Row],[Month]]=5,Date[[#This Row],[Year]]=2021),"True","False")</f>
        <v>False</v>
      </c>
      <c r="J218" t="str">
        <f>IF(AND(Date[[#This Row],[Month]]&lt;=5,Date[[#This Row],[Month]]&gt;=4,Date[[#This Row],[Year]]=2021),"True","False")</f>
        <v>False</v>
      </c>
      <c r="K218" t="str">
        <f>IF(Date[[#This Row],[Year]]=2021,"True","False")</f>
        <v>False</v>
      </c>
      <c r="L218" s="60" t="s">
        <v>123</v>
      </c>
      <c r="M218" s="60" t="s">
        <v>123</v>
      </c>
      <c r="N218" s="60" t="s">
        <v>123</v>
      </c>
      <c r="O218" s="60" t="s">
        <v>123</v>
      </c>
      <c r="P218" s="60" t="s">
        <v>123</v>
      </c>
    </row>
    <row r="219" spans="1:16" x14ac:dyDescent="0.55000000000000004">
      <c r="A219" s="10">
        <v>42953</v>
      </c>
      <c r="B219" s="9">
        <f t="shared" si="9"/>
        <v>2017</v>
      </c>
      <c r="C219" s="9" t="s">
        <v>38</v>
      </c>
      <c r="D219" s="9" t="s">
        <v>62</v>
      </c>
      <c r="E219" s="9">
        <f t="shared" si="10"/>
        <v>8</v>
      </c>
      <c r="F219" s="9" t="str">
        <f t="shared" si="11"/>
        <v>2017 - 8</v>
      </c>
      <c r="G219" s="9" t="str">
        <f>Date[[#This Row],[Year]]&amp;IF(Date[[#This Row],[Month]]&lt;10,"0"&amp;Date[[#This Row],[Month]],Date[[#This Row],[Month]])</f>
        <v>201708</v>
      </c>
      <c r="H219" s="9" t="str">
        <f>Date[[#This Row],[Year]]&amp;" "&amp;Date[[#This Row],[Month Name]]</f>
        <v>2017 Aug</v>
      </c>
      <c r="I219" t="str">
        <f>IF(AND(Date[[#This Row],[Month]]=5,Date[[#This Row],[Year]]=2021),"True","False")</f>
        <v>False</v>
      </c>
      <c r="J219" t="str">
        <f>IF(AND(Date[[#This Row],[Month]]&lt;=5,Date[[#This Row],[Month]]&gt;=4,Date[[#This Row],[Year]]=2021),"True","False")</f>
        <v>False</v>
      </c>
      <c r="K219" t="str">
        <f>IF(Date[[#This Row],[Year]]=2021,"True","False")</f>
        <v>False</v>
      </c>
      <c r="L219" s="60" t="s">
        <v>123</v>
      </c>
      <c r="M219" s="60" t="s">
        <v>123</v>
      </c>
      <c r="N219" s="60" t="s">
        <v>123</v>
      </c>
      <c r="O219" s="60" t="s">
        <v>123</v>
      </c>
      <c r="P219" s="60" t="s">
        <v>123</v>
      </c>
    </row>
    <row r="220" spans="1:16" x14ac:dyDescent="0.55000000000000004">
      <c r="A220" s="10">
        <v>42954</v>
      </c>
      <c r="B220" s="9">
        <f t="shared" si="9"/>
        <v>2017</v>
      </c>
      <c r="C220" s="9" t="s">
        <v>38</v>
      </c>
      <c r="D220" s="9" t="s">
        <v>62</v>
      </c>
      <c r="E220" s="9">
        <f t="shared" si="10"/>
        <v>8</v>
      </c>
      <c r="F220" s="9" t="str">
        <f t="shared" si="11"/>
        <v>2017 - 8</v>
      </c>
      <c r="G220" s="9" t="str">
        <f>Date[[#This Row],[Year]]&amp;IF(Date[[#This Row],[Month]]&lt;10,"0"&amp;Date[[#This Row],[Month]],Date[[#This Row],[Month]])</f>
        <v>201708</v>
      </c>
      <c r="H220" s="9" t="str">
        <f>Date[[#This Row],[Year]]&amp;" "&amp;Date[[#This Row],[Month Name]]</f>
        <v>2017 Aug</v>
      </c>
      <c r="I220" t="str">
        <f>IF(AND(Date[[#This Row],[Month]]=5,Date[[#This Row],[Year]]=2021),"True","False")</f>
        <v>False</v>
      </c>
      <c r="J220" t="str">
        <f>IF(AND(Date[[#This Row],[Month]]&lt;=5,Date[[#This Row],[Month]]&gt;=4,Date[[#This Row],[Year]]=2021),"True","False")</f>
        <v>False</v>
      </c>
      <c r="K220" t="str">
        <f>IF(Date[[#This Row],[Year]]=2021,"True","False")</f>
        <v>False</v>
      </c>
      <c r="L220" s="60" t="s">
        <v>123</v>
      </c>
      <c r="M220" s="60" t="s">
        <v>123</v>
      </c>
      <c r="N220" s="60" t="s">
        <v>123</v>
      </c>
      <c r="O220" s="60" t="s">
        <v>123</v>
      </c>
      <c r="P220" s="60" t="s">
        <v>123</v>
      </c>
    </row>
    <row r="221" spans="1:16" x14ac:dyDescent="0.55000000000000004">
      <c r="A221" s="10">
        <v>42955</v>
      </c>
      <c r="B221" s="9">
        <f t="shared" si="9"/>
        <v>2017</v>
      </c>
      <c r="C221" s="9" t="s">
        <v>38</v>
      </c>
      <c r="D221" s="9" t="s">
        <v>62</v>
      </c>
      <c r="E221" s="9">
        <f t="shared" si="10"/>
        <v>8</v>
      </c>
      <c r="F221" s="9" t="str">
        <f t="shared" si="11"/>
        <v>2017 - 8</v>
      </c>
      <c r="G221" s="9" t="str">
        <f>Date[[#This Row],[Year]]&amp;IF(Date[[#This Row],[Month]]&lt;10,"0"&amp;Date[[#This Row],[Month]],Date[[#This Row],[Month]])</f>
        <v>201708</v>
      </c>
      <c r="H221" s="9" t="str">
        <f>Date[[#This Row],[Year]]&amp;" "&amp;Date[[#This Row],[Month Name]]</f>
        <v>2017 Aug</v>
      </c>
      <c r="I221" t="str">
        <f>IF(AND(Date[[#This Row],[Month]]=5,Date[[#This Row],[Year]]=2021),"True","False")</f>
        <v>False</v>
      </c>
      <c r="J221" t="str">
        <f>IF(AND(Date[[#This Row],[Month]]&lt;=5,Date[[#This Row],[Month]]&gt;=4,Date[[#This Row],[Year]]=2021),"True","False")</f>
        <v>False</v>
      </c>
      <c r="K221" t="str">
        <f>IF(Date[[#This Row],[Year]]=2021,"True","False")</f>
        <v>False</v>
      </c>
      <c r="L221" s="60" t="s">
        <v>123</v>
      </c>
      <c r="M221" s="60" t="s">
        <v>123</v>
      </c>
      <c r="N221" s="60" t="s">
        <v>123</v>
      </c>
      <c r="O221" s="60" t="s">
        <v>123</v>
      </c>
      <c r="P221" s="60" t="s">
        <v>123</v>
      </c>
    </row>
    <row r="222" spans="1:16" x14ac:dyDescent="0.55000000000000004">
      <c r="A222" s="10">
        <v>42956</v>
      </c>
      <c r="B222" s="9">
        <f t="shared" si="9"/>
        <v>2017</v>
      </c>
      <c r="C222" s="9" t="s">
        <v>38</v>
      </c>
      <c r="D222" s="9" t="s">
        <v>62</v>
      </c>
      <c r="E222" s="9">
        <f t="shared" si="10"/>
        <v>8</v>
      </c>
      <c r="F222" s="9" t="str">
        <f t="shared" si="11"/>
        <v>2017 - 8</v>
      </c>
      <c r="G222" s="9" t="str">
        <f>Date[[#This Row],[Year]]&amp;IF(Date[[#This Row],[Month]]&lt;10,"0"&amp;Date[[#This Row],[Month]],Date[[#This Row],[Month]])</f>
        <v>201708</v>
      </c>
      <c r="H222" s="9" t="str">
        <f>Date[[#This Row],[Year]]&amp;" "&amp;Date[[#This Row],[Month Name]]</f>
        <v>2017 Aug</v>
      </c>
      <c r="I222" t="str">
        <f>IF(AND(Date[[#This Row],[Month]]=5,Date[[#This Row],[Year]]=2021),"True","False")</f>
        <v>False</v>
      </c>
      <c r="J222" t="str">
        <f>IF(AND(Date[[#This Row],[Month]]&lt;=5,Date[[#This Row],[Month]]&gt;=4,Date[[#This Row],[Year]]=2021),"True","False")</f>
        <v>False</v>
      </c>
      <c r="K222" t="str">
        <f>IF(Date[[#This Row],[Year]]=2021,"True","False")</f>
        <v>False</v>
      </c>
      <c r="L222" s="60" t="s">
        <v>123</v>
      </c>
      <c r="M222" s="60" t="s">
        <v>123</v>
      </c>
      <c r="N222" s="60" t="s">
        <v>123</v>
      </c>
      <c r="O222" s="60" t="s">
        <v>123</v>
      </c>
      <c r="P222" s="60" t="s">
        <v>123</v>
      </c>
    </row>
    <row r="223" spans="1:16" x14ac:dyDescent="0.55000000000000004">
      <c r="A223" s="10">
        <v>42957</v>
      </c>
      <c r="B223" s="9">
        <f t="shared" si="9"/>
        <v>2017</v>
      </c>
      <c r="C223" s="9" t="s">
        <v>38</v>
      </c>
      <c r="D223" s="9" t="s">
        <v>62</v>
      </c>
      <c r="E223" s="9">
        <f t="shared" si="10"/>
        <v>8</v>
      </c>
      <c r="F223" s="9" t="str">
        <f t="shared" si="11"/>
        <v>2017 - 8</v>
      </c>
      <c r="G223" s="9" t="str">
        <f>Date[[#This Row],[Year]]&amp;IF(Date[[#This Row],[Month]]&lt;10,"0"&amp;Date[[#This Row],[Month]],Date[[#This Row],[Month]])</f>
        <v>201708</v>
      </c>
      <c r="H223" s="9" t="str">
        <f>Date[[#This Row],[Year]]&amp;" "&amp;Date[[#This Row],[Month Name]]</f>
        <v>2017 Aug</v>
      </c>
      <c r="I223" t="str">
        <f>IF(AND(Date[[#This Row],[Month]]=5,Date[[#This Row],[Year]]=2021),"True","False")</f>
        <v>False</v>
      </c>
      <c r="J223" t="str">
        <f>IF(AND(Date[[#This Row],[Month]]&lt;=5,Date[[#This Row],[Month]]&gt;=4,Date[[#This Row],[Year]]=2021),"True","False")</f>
        <v>False</v>
      </c>
      <c r="K223" t="str">
        <f>IF(Date[[#This Row],[Year]]=2021,"True","False")</f>
        <v>False</v>
      </c>
      <c r="L223" s="60" t="s">
        <v>123</v>
      </c>
      <c r="M223" s="60" t="s">
        <v>123</v>
      </c>
      <c r="N223" s="60" t="s">
        <v>123</v>
      </c>
      <c r="O223" s="60" t="s">
        <v>123</v>
      </c>
      <c r="P223" s="60" t="s">
        <v>123</v>
      </c>
    </row>
    <row r="224" spans="1:16" x14ac:dyDescent="0.55000000000000004">
      <c r="A224" s="10">
        <v>42958</v>
      </c>
      <c r="B224" s="9">
        <f t="shared" si="9"/>
        <v>2017</v>
      </c>
      <c r="C224" s="9" t="s">
        <v>38</v>
      </c>
      <c r="D224" s="9" t="s">
        <v>62</v>
      </c>
      <c r="E224" s="9">
        <f t="shared" si="10"/>
        <v>8</v>
      </c>
      <c r="F224" s="9" t="str">
        <f t="shared" si="11"/>
        <v>2017 - 8</v>
      </c>
      <c r="G224" s="9" t="str">
        <f>Date[[#This Row],[Year]]&amp;IF(Date[[#This Row],[Month]]&lt;10,"0"&amp;Date[[#This Row],[Month]],Date[[#This Row],[Month]])</f>
        <v>201708</v>
      </c>
      <c r="H224" s="9" t="str">
        <f>Date[[#This Row],[Year]]&amp;" "&amp;Date[[#This Row],[Month Name]]</f>
        <v>2017 Aug</v>
      </c>
      <c r="I224" t="str">
        <f>IF(AND(Date[[#This Row],[Month]]=5,Date[[#This Row],[Year]]=2021),"True","False")</f>
        <v>False</v>
      </c>
      <c r="J224" t="str">
        <f>IF(AND(Date[[#This Row],[Month]]&lt;=5,Date[[#This Row],[Month]]&gt;=4,Date[[#This Row],[Year]]=2021),"True","False")</f>
        <v>False</v>
      </c>
      <c r="K224" t="str">
        <f>IF(Date[[#This Row],[Year]]=2021,"True","False")</f>
        <v>False</v>
      </c>
      <c r="L224" s="60" t="s">
        <v>123</v>
      </c>
      <c r="M224" s="60" t="s">
        <v>123</v>
      </c>
      <c r="N224" s="60" t="s">
        <v>123</v>
      </c>
      <c r="O224" s="60" t="s">
        <v>123</v>
      </c>
      <c r="P224" s="60" t="s">
        <v>123</v>
      </c>
    </row>
    <row r="225" spans="1:16" x14ac:dyDescent="0.55000000000000004">
      <c r="A225" s="10">
        <v>42959</v>
      </c>
      <c r="B225" s="9">
        <f t="shared" si="9"/>
        <v>2017</v>
      </c>
      <c r="C225" s="9" t="s">
        <v>38</v>
      </c>
      <c r="D225" s="9" t="s">
        <v>62</v>
      </c>
      <c r="E225" s="9">
        <f t="shared" si="10"/>
        <v>8</v>
      </c>
      <c r="F225" s="9" t="str">
        <f t="shared" si="11"/>
        <v>2017 - 8</v>
      </c>
      <c r="G225" s="9" t="str">
        <f>Date[[#This Row],[Year]]&amp;IF(Date[[#This Row],[Month]]&lt;10,"0"&amp;Date[[#This Row],[Month]],Date[[#This Row],[Month]])</f>
        <v>201708</v>
      </c>
      <c r="H225" s="9" t="str">
        <f>Date[[#This Row],[Year]]&amp;" "&amp;Date[[#This Row],[Month Name]]</f>
        <v>2017 Aug</v>
      </c>
      <c r="I225" t="str">
        <f>IF(AND(Date[[#This Row],[Month]]=5,Date[[#This Row],[Year]]=2021),"True","False")</f>
        <v>False</v>
      </c>
      <c r="J225" t="str">
        <f>IF(AND(Date[[#This Row],[Month]]&lt;=5,Date[[#This Row],[Month]]&gt;=4,Date[[#This Row],[Year]]=2021),"True","False")</f>
        <v>False</v>
      </c>
      <c r="K225" t="str">
        <f>IF(Date[[#This Row],[Year]]=2021,"True","False")</f>
        <v>False</v>
      </c>
      <c r="L225" s="60" t="s">
        <v>123</v>
      </c>
      <c r="M225" s="60" t="s">
        <v>123</v>
      </c>
      <c r="N225" s="60" t="s">
        <v>123</v>
      </c>
      <c r="O225" s="60" t="s">
        <v>123</v>
      </c>
      <c r="P225" s="60" t="s">
        <v>123</v>
      </c>
    </row>
    <row r="226" spans="1:16" x14ac:dyDescent="0.55000000000000004">
      <c r="A226" s="10">
        <v>42960</v>
      </c>
      <c r="B226" s="9">
        <f t="shared" si="9"/>
        <v>2017</v>
      </c>
      <c r="C226" s="9" t="s">
        <v>38</v>
      </c>
      <c r="D226" s="9" t="s">
        <v>62</v>
      </c>
      <c r="E226" s="9">
        <f t="shared" si="10"/>
        <v>8</v>
      </c>
      <c r="F226" s="9" t="str">
        <f t="shared" si="11"/>
        <v>2017 - 8</v>
      </c>
      <c r="G226" s="9" t="str">
        <f>Date[[#This Row],[Year]]&amp;IF(Date[[#This Row],[Month]]&lt;10,"0"&amp;Date[[#This Row],[Month]],Date[[#This Row],[Month]])</f>
        <v>201708</v>
      </c>
      <c r="H226" s="9" t="str">
        <f>Date[[#This Row],[Year]]&amp;" "&amp;Date[[#This Row],[Month Name]]</f>
        <v>2017 Aug</v>
      </c>
      <c r="I226" t="str">
        <f>IF(AND(Date[[#This Row],[Month]]=5,Date[[#This Row],[Year]]=2021),"True","False")</f>
        <v>False</v>
      </c>
      <c r="J226" t="str">
        <f>IF(AND(Date[[#This Row],[Month]]&lt;=5,Date[[#This Row],[Month]]&gt;=4,Date[[#This Row],[Year]]=2021),"True","False")</f>
        <v>False</v>
      </c>
      <c r="K226" t="str">
        <f>IF(Date[[#This Row],[Year]]=2021,"True","False")</f>
        <v>False</v>
      </c>
      <c r="L226" s="60" t="s">
        <v>123</v>
      </c>
      <c r="M226" s="60" t="s">
        <v>123</v>
      </c>
      <c r="N226" s="60" t="s">
        <v>123</v>
      </c>
      <c r="O226" s="60" t="s">
        <v>123</v>
      </c>
      <c r="P226" s="60" t="s">
        <v>123</v>
      </c>
    </row>
    <row r="227" spans="1:16" x14ac:dyDescent="0.55000000000000004">
      <c r="A227" s="10">
        <v>42961</v>
      </c>
      <c r="B227" s="9">
        <f t="shared" si="9"/>
        <v>2017</v>
      </c>
      <c r="C227" s="9" t="s">
        <v>38</v>
      </c>
      <c r="D227" s="9" t="s">
        <v>62</v>
      </c>
      <c r="E227" s="9">
        <f t="shared" si="10"/>
        <v>8</v>
      </c>
      <c r="F227" s="9" t="str">
        <f t="shared" si="11"/>
        <v>2017 - 8</v>
      </c>
      <c r="G227" s="9" t="str">
        <f>Date[[#This Row],[Year]]&amp;IF(Date[[#This Row],[Month]]&lt;10,"0"&amp;Date[[#This Row],[Month]],Date[[#This Row],[Month]])</f>
        <v>201708</v>
      </c>
      <c r="H227" s="9" t="str">
        <f>Date[[#This Row],[Year]]&amp;" "&amp;Date[[#This Row],[Month Name]]</f>
        <v>2017 Aug</v>
      </c>
      <c r="I227" t="str">
        <f>IF(AND(Date[[#This Row],[Month]]=5,Date[[#This Row],[Year]]=2021),"True","False")</f>
        <v>False</v>
      </c>
      <c r="J227" t="str">
        <f>IF(AND(Date[[#This Row],[Month]]&lt;=5,Date[[#This Row],[Month]]&gt;=4,Date[[#This Row],[Year]]=2021),"True","False")</f>
        <v>False</v>
      </c>
      <c r="K227" t="str">
        <f>IF(Date[[#This Row],[Year]]=2021,"True","False")</f>
        <v>False</v>
      </c>
      <c r="L227" s="60" t="s">
        <v>123</v>
      </c>
      <c r="M227" s="60" t="s">
        <v>123</v>
      </c>
      <c r="N227" s="60" t="s">
        <v>123</v>
      </c>
      <c r="O227" s="60" t="s">
        <v>123</v>
      </c>
      <c r="P227" s="60" t="s">
        <v>123</v>
      </c>
    </row>
    <row r="228" spans="1:16" x14ac:dyDescent="0.55000000000000004">
      <c r="A228" s="10">
        <v>42962</v>
      </c>
      <c r="B228" s="9">
        <f t="shared" si="9"/>
        <v>2017</v>
      </c>
      <c r="C228" s="9" t="s">
        <v>38</v>
      </c>
      <c r="D228" s="9" t="s">
        <v>62</v>
      </c>
      <c r="E228" s="9">
        <f t="shared" si="10"/>
        <v>8</v>
      </c>
      <c r="F228" s="9" t="str">
        <f t="shared" si="11"/>
        <v>2017 - 8</v>
      </c>
      <c r="G228" s="9" t="str">
        <f>Date[[#This Row],[Year]]&amp;IF(Date[[#This Row],[Month]]&lt;10,"0"&amp;Date[[#This Row],[Month]],Date[[#This Row],[Month]])</f>
        <v>201708</v>
      </c>
      <c r="H228" s="9" t="str">
        <f>Date[[#This Row],[Year]]&amp;" "&amp;Date[[#This Row],[Month Name]]</f>
        <v>2017 Aug</v>
      </c>
      <c r="I228" t="str">
        <f>IF(AND(Date[[#This Row],[Month]]=5,Date[[#This Row],[Year]]=2021),"True","False")</f>
        <v>False</v>
      </c>
      <c r="J228" t="str">
        <f>IF(AND(Date[[#This Row],[Month]]&lt;=5,Date[[#This Row],[Month]]&gt;=4,Date[[#This Row],[Year]]=2021),"True","False")</f>
        <v>False</v>
      </c>
      <c r="K228" t="str">
        <f>IF(Date[[#This Row],[Year]]=2021,"True","False")</f>
        <v>False</v>
      </c>
      <c r="L228" s="60" t="s">
        <v>123</v>
      </c>
      <c r="M228" s="60" t="s">
        <v>123</v>
      </c>
      <c r="N228" s="60" t="s">
        <v>123</v>
      </c>
      <c r="O228" s="60" t="s">
        <v>123</v>
      </c>
      <c r="P228" s="60" t="s">
        <v>123</v>
      </c>
    </row>
    <row r="229" spans="1:16" x14ac:dyDescent="0.55000000000000004">
      <c r="A229" s="10">
        <v>42963</v>
      </c>
      <c r="B229" s="9">
        <f t="shared" si="9"/>
        <v>2017</v>
      </c>
      <c r="C229" s="9" t="s">
        <v>38</v>
      </c>
      <c r="D229" s="9" t="s">
        <v>62</v>
      </c>
      <c r="E229" s="9">
        <f t="shared" si="10"/>
        <v>8</v>
      </c>
      <c r="F229" s="9" t="str">
        <f t="shared" si="11"/>
        <v>2017 - 8</v>
      </c>
      <c r="G229" s="9" t="str">
        <f>Date[[#This Row],[Year]]&amp;IF(Date[[#This Row],[Month]]&lt;10,"0"&amp;Date[[#This Row],[Month]],Date[[#This Row],[Month]])</f>
        <v>201708</v>
      </c>
      <c r="H229" s="9" t="str">
        <f>Date[[#This Row],[Year]]&amp;" "&amp;Date[[#This Row],[Month Name]]</f>
        <v>2017 Aug</v>
      </c>
      <c r="I229" t="str">
        <f>IF(AND(Date[[#This Row],[Month]]=5,Date[[#This Row],[Year]]=2021),"True","False")</f>
        <v>False</v>
      </c>
      <c r="J229" t="str">
        <f>IF(AND(Date[[#This Row],[Month]]&lt;=5,Date[[#This Row],[Month]]&gt;=4,Date[[#This Row],[Year]]=2021),"True","False")</f>
        <v>False</v>
      </c>
      <c r="K229" t="str">
        <f>IF(Date[[#This Row],[Year]]=2021,"True","False")</f>
        <v>False</v>
      </c>
      <c r="L229" s="60" t="s">
        <v>123</v>
      </c>
      <c r="M229" s="60" t="s">
        <v>123</v>
      </c>
      <c r="N229" s="60" t="s">
        <v>123</v>
      </c>
      <c r="O229" s="60" t="s">
        <v>123</v>
      </c>
      <c r="P229" s="60" t="s">
        <v>123</v>
      </c>
    </row>
    <row r="230" spans="1:16" x14ac:dyDescent="0.55000000000000004">
      <c r="A230" s="10">
        <v>42964</v>
      </c>
      <c r="B230" s="9">
        <f t="shared" si="9"/>
        <v>2017</v>
      </c>
      <c r="C230" s="9" t="s">
        <v>38</v>
      </c>
      <c r="D230" s="9" t="s">
        <v>62</v>
      </c>
      <c r="E230" s="9">
        <f t="shared" si="10"/>
        <v>8</v>
      </c>
      <c r="F230" s="9" t="str">
        <f t="shared" si="11"/>
        <v>2017 - 8</v>
      </c>
      <c r="G230" s="9" t="str">
        <f>Date[[#This Row],[Year]]&amp;IF(Date[[#This Row],[Month]]&lt;10,"0"&amp;Date[[#This Row],[Month]],Date[[#This Row],[Month]])</f>
        <v>201708</v>
      </c>
      <c r="H230" s="9" t="str">
        <f>Date[[#This Row],[Year]]&amp;" "&amp;Date[[#This Row],[Month Name]]</f>
        <v>2017 Aug</v>
      </c>
      <c r="I230" t="str">
        <f>IF(AND(Date[[#This Row],[Month]]=5,Date[[#This Row],[Year]]=2021),"True","False")</f>
        <v>False</v>
      </c>
      <c r="J230" t="str">
        <f>IF(AND(Date[[#This Row],[Month]]&lt;=5,Date[[#This Row],[Month]]&gt;=4,Date[[#This Row],[Year]]=2021),"True","False")</f>
        <v>False</v>
      </c>
      <c r="K230" t="str">
        <f>IF(Date[[#This Row],[Year]]=2021,"True","False")</f>
        <v>False</v>
      </c>
      <c r="L230" s="60" t="s">
        <v>123</v>
      </c>
      <c r="M230" s="60" t="s">
        <v>123</v>
      </c>
      <c r="N230" s="60" t="s">
        <v>123</v>
      </c>
      <c r="O230" s="60" t="s">
        <v>123</v>
      </c>
      <c r="P230" s="60" t="s">
        <v>123</v>
      </c>
    </row>
    <row r="231" spans="1:16" x14ac:dyDescent="0.55000000000000004">
      <c r="A231" s="10">
        <v>42965</v>
      </c>
      <c r="B231" s="9">
        <f t="shared" si="9"/>
        <v>2017</v>
      </c>
      <c r="C231" s="9" t="s">
        <v>38</v>
      </c>
      <c r="D231" s="9" t="s">
        <v>62</v>
      </c>
      <c r="E231" s="9">
        <f t="shared" si="10"/>
        <v>8</v>
      </c>
      <c r="F231" s="9" t="str">
        <f t="shared" si="11"/>
        <v>2017 - 8</v>
      </c>
      <c r="G231" s="9" t="str">
        <f>Date[[#This Row],[Year]]&amp;IF(Date[[#This Row],[Month]]&lt;10,"0"&amp;Date[[#This Row],[Month]],Date[[#This Row],[Month]])</f>
        <v>201708</v>
      </c>
      <c r="H231" s="9" t="str">
        <f>Date[[#This Row],[Year]]&amp;" "&amp;Date[[#This Row],[Month Name]]</f>
        <v>2017 Aug</v>
      </c>
      <c r="I231" t="str">
        <f>IF(AND(Date[[#This Row],[Month]]=5,Date[[#This Row],[Year]]=2021),"True","False")</f>
        <v>False</v>
      </c>
      <c r="J231" t="str">
        <f>IF(AND(Date[[#This Row],[Month]]&lt;=5,Date[[#This Row],[Month]]&gt;=4,Date[[#This Row],[Year]]=2021),"True","False")</f>
        <v>False</v>
      </c>
      <c r="K231" t="str">
        <f>IF(Date[[#This Row],[Year]]=2021,"True","False")</f>
        <v>False</v>
      </c>
      <c r="L231" s="60" t="s">
        <v>123</v>
      </c>
      <c r="M231" s="60" t="s">
        <v>123</v>
      </c>
      <c r="N231" s="60" t="s">
        <v>123</v>
      </c>
      <c r="O231" s="60" t="s">
        <v>123</v>
      </c>
      <c r="P231" s="60" t="s">
        <v>123</v>
      </c>
    </row>
    <row r="232" spans="1:16" x14ac:dyDescent="0.55000000000000004">
      <c r="A232" s="10">
        <v>42966</v>
      </c>
      <c r="B232" s="9">
        <f t="shared" si="9"/>
        <v>2017</v>
      </c>
      <c r="C232" s="9" t="s">
        <v>38</v>
      </c>
      <c r="D232" s="9" t="s">
        <v>62</v>
      </c>
      <c r="E232" s="9">
        <f t="shared" si="10"/>
        <v>8</v>
      </c>
      <c r="F232" s="9" t="str">
        <f t="shared" si="11"/>
        <v>2017 - 8</v>
      </c>
      <c r="G232" s="9" t="str">
        <f>Date[[#This Row],[Year]]&amp;IF(Date[[#This Row],[Month]]&lt;10,"0"&amp;Date[[#This Row],[Month]],Date[[#This Row],[Month]])</f>
        <v>201708</v>
      </c>
      <c r="H232" s="9" t="str">
        <f>Date[[#This Row],[Year]]&amp;" "&amp;Date[[#This Row],[Month Name]]</f>
        <v>2017 Aug</v>
      </c>
      <c r="I232" t="str">
        <f>IF(AND(Date[[#This Row],[Month]]=5,Date[[#This Row],[Year]]=2021),"True","False")</f>
        <v>False</v>
      </c>
      <c r="J232" t="str">
        <f>IF(AND(Date[[#This Row],[Month]]&lt;=5,Date[[#This Row],[Month]]&gt;=4,Date[[#This Row],[Year]]=2021),"True","False")</f>
        <v>False</v>
      </c>
      <c r="K232" t="str">
        <f>IF(Date[[#This Row],[Year]]=2021,"True","False")</f>
        <v>False</v>
      </c>
      <c r="L232" s="60" t="s">
        <v>123</v>
      </c>
      <c r="M232" s="60" t="s">
        <v>123</v>
      </c>
      <c r="N232" s="60" t="s">
        <v>123</v>
      </c>
      <c r="O232" s="60" t="s">
        <v>123</v>
      </c>
      <c r="P232" s="60" t="s">
        <v>123</v>
      </c>
    </row>
    <row r="233" spans="1:16" x14ac:dyDescent="0.55000000000000004">
      <c r="A233" s="10">
        <v>42967</v>
      </c>
      <c r="B233" s="9">
        <f t="shared" si="9"/>
        <v>2017</v>
      </c>
      <c r="C233" s="9" t="s">
        <v>38</v>
      </c>
      <c r="D233" s="9" t="s">
        <v>62</v>
      </c>
      <c r="E233" s="9">
        <f t="shared" si="10"/>
        <v>8</v>
      </c>
      <c r="F233" s="9" t="str">
        <f t="shared" si="11"/>
        <v>2017 - 8</v>
      </c>
      <c r="G233" s="9" t="str">
        <f>Date[[#This Row],[Year]]&amp;IF(Date[[#This Row],[Month]]&lt;10,"0"&amp;Date[[#This Row],[Month]],Date[[#This Row],[Month]])</f>
        <v>201708</v>
      </c>
      <c r="H233" s="9" t="str">
        <f>Date[[#This Row],[Year]]&amp;" "&amp;Date[[#This Row],[Month Name]]</f>
        <v>2017 Aug</v>
      </c>
      <c r="I233" t="str">
        <f>IF(AND(Date[[#This Row],[Month]]=5,Date[[#This Row],[Year]]=2021),"True","False")</f>
        <v>False</v>
      </c>
      <c r="J233" t="str">
        <f>IF(AND(Date[[#This Row],[Month]]&lt;=5,Date[[#This Row],[Month]]&gt;=4,Date[[#This Row],[Year]]=2021),"True","False")</f>
        <v>False</v>
      </c>
      <c r="K233" t="str">
        <f>IF(Date[[#This Row],[Year]]=2021,"True","False")</f>
        <v>False</v>
      </c>
      <c r="L233" s="60" t="s">
        <v>123</v>
      </c>
      <c r="M233" s="60" t="s">
        <v>123</v>
      </c>
      <c r="N233" s="60" t="s">
        <v>123</v>
      </c>
      <c r="O233" s="60" t="s">
        <v>123</v>
      </c>
      <c r="P233" s="60" t="s">
        <v>123</v>
      </c>
    </row>
    <row r="234" spans="1:16" x14ac:dyDescent="0.55000000000000004">
      <c r="A234" s="10">
        <v>42968</v>
      </c>
      <c r="B234" s="9">
        <f t="shared" si="9"/>
        <v>2017</v>
      </c>
      <c r="C234" s="9" t="s">
        <v>38</v>
      </c>
      <c r="D234" s="9" t="s">
        <v>62</v>
      </c>
      <c r="E234" s="9">
        <f t="shared" si="10"/>
        <v>8</v>
      </c>
      <c r="F234" s="9" t="str">
        <f t="shared" si="11"/>
        <v>2017 - 8</v>
      </c>
      <c r="G234" s="9" t="str">
        <f>Date[[#This Row],[Year]]&amp;IF(Date[[#This Row],[Month]]&lt;10,"0"&amp;Date[[#This Row],[Month]],Date[[#This Row],[Month]])</f>
        <v>201708</v>
      </c>
      <c r="H234" s="9" t="str">
        <f>Date[[#This Row],[Year]]&amp;" "&amp;Date[[#This Row],[Month Name]]</f>
        <v>2017 Aug</v>
      </c>
      <c r="I234" t="str">
        <f>IF(AND(Date[[#This Row],[Month]]=5,Date[[#This Row],[Year]]=2021),"True","False")</f>
        <v>False</v>
      </c>
      <c r="J234" t="str">
        <f>IF(AND(Date[[#This Row],[Month]]&lt;=5,Date[[#This Row],[Month]]&gt;=4,Date[[#This Row],[Year]]=2021),"True","False")</f>
        <v>False</v>
      </c>
      <c r="K234" t="str">
        <f>IF(Date[[#This Row],[Year]]=2021,"True","False")</f>
        <v>False</v>
      </c>
      <c r="L234" s="60" t="s">
        <v>123</v>
      </c>
      <c r="M234" s="60" t="s">
        <v>123</v>
      </c>
      <c r="N234" s="60" t="s">
        <v>123</v>
      </c>
      <c r="O234" s="60" t="s">
        <v>123</v>
      </c>
      <c r="P234" s="60" t="s">
        <v>123</v>
      </c>
    </row>
    <row r="235" spans="1:16" x14ac:dyDescent="0.55000000000000004">
      <c r="A235" s="10">
        <v>42969</v>
      </c>
      <c r="B235" s="9">
        <f t="shared" si="9"/>
        <v>2017</v>
      </c>
      <c r="C235" s="9" t="s">
        <v>38</v>
      </c>
      <c r="D235" s="9" t="s">
        <v>62</v>
      </c>
      <c r="E235" s="9">
        <f t="shared" si="10"/>
        <v>8</v>
      </c>
      <c r="F235" s="9" t="str">
        <f t="shared" si="11"/>
        <v>2017 - 8</v>
      </c>
      <c r="G235" s="9" t="str">
        <f>Date[[#This Row],[Year]]&amp;IF(Date[[#This Row],[Month]]&lt;10,"0"&amp;Date[[#This Row],[Month]],Date[[#This Row],[Month]])</f>
        <v>201708</v>
      </c>
      <c r="H235" s="9" t="str">
        <f>Date[[#This Row],[Year]]&amp;" "&amp;Date[[#This Row],[Month Name]]</f>
        <v>2017 Aug</v>
      </c>
      <c r="I235" t="str">
        <f>IF(AND(Date[[#This Row],[Month]]=5,Date[[#This Row],[Year]]=2021),"True","False")</f>
        <v>False</v>
      </c>
      <c r="J235" t="str">
        <f>IF(AND(Date[[#This Row],[Month]]&lt;=5,Date[[#This Row],[Month]]&gt;=4,Date[[#This Row],[Year]]=2021),"True","False")</f>
        <v>False</v>
      </c>
      <c r="K235" t="str">
        <f>IF(Date[[#This Row],[Year]]=2021,"True","False")</f>
        <v>False</v>
      </c>
      <c r="L235" s="60" t="s">
        <v>123</v>
      </c>
      <c r="M235" s="60" t="s">
        <v>123</v>
      </c>
      <c r="N235" s="60" t="s">
        <v>123</v>
      </c>
      <c r="O235" s="60" t="s">
        <v>123</v>
      </c>
      <c r="P235" s="60" t="s">
        <v>123</v>
      </c>
    </row>
    <row r="236" spans="1:16" x14ac:dyDescent="0.55000000000000004">
      <c r="A236" s="10">
        <v>42970</v>
      </c>
      <c r="B236" s="9">
        <f t="shared" si="9"/>
        <v>2017</v>
      </c>
      <c r="C236" s="9" t="s">
        <v>38</v>
      </c>
      <c r="D236" s="9" t="s">
        <v>62</v>
      </c>
      <c r="E236" s="9">
        <f t="shared" si="10"/>
        <v>8</v>
      </c>
      <c r="F236" s="9" t="str">
        <f t="shared" si="11"/>
        <v>2017 - 8</v>
      </c>
      <c r="G236" s="9" t="str">
        <f>Date[[#This Row],[Year]]&amp;IF(Date[[#This Row],[Month]]&lt;10,"0"&amp;Date[[#This Row],[Month]],Date[[#This Row],[Month]])</f>
        <v>201708</v>
      </c>
      <c r="H236" s="9" t="str">
        <f>Date[[#This Row],[Year]]&amp;" "&amp;Date[[#This Row],[Month Name]]</f>
        <v>2017 Aug</v>
      </c>
      <c r="I236" t="str">
        <f>IF(AND(Date[[#This Row],[Month]]=5,Date[[#This Row],[Year]]=2021),"True","False")</f>
        <v>False</v>
      </c>
      <c r="J236" t="str">
        <f>IF(AND(Date[[#This Row],[Month]]&lt;=5,Date[[#This Row],[Month]]&gt;=4,Date[[#This Row],[Year]]=2021),"True","False")</f>
        <v>False</v>
      </c>
      <c r="K236" t="str">
        <f>IF(Date[[#This Row],[Year]]=2021,"True","False")</f>
        <v>False</v>
      </c>
      <c r="L236" s="60" t="s">
        <v>123</v>
      </c>
      <c r="M236" s="60" t="s">
        <v>123</v>
      </c>
      <c r="N236" s="60" t="s">
        <v>123</v>
      </c>
      <c r="O236" s="60" t="s">
        <v>123</v>
      </c>
      <c r="P236" s="60" t="s">
        <v>123</v>
      </c>
    </row>
    <row r="237" spans="1:16" x14ac:dyDescent="0.55000000000000004">
      <c r="A237" s="10">
        <v>42971</v>
      </c>
      <c r="B237" s="9">
        <f t="shared" si="9"/>
        <v>2017</v>
      </c>
      <c r="C237" s="9" t="s">
        <v>38</v>
      </c>
      <c r="D237" s="9" t="s">
        <v>62</v>
      </c>
      <c r="E237" s="9">
        <f t="shared" si="10"/>
        <v>8</v>
      </c>
      <c r="F237" s="9" t="str">
        <f t="shared" si="11"/>
        <v>2017 - 8</v>
      </c>
      <c r="G237" s="9" t="str">
        <f>Date[[#This Row],[Year]]&amp;IF(Date[[#This Row],[Month]]&lt;10,"0"&amp;Date[[#This Row],[Month]],Date[[#This Row],[Month]])</f>
        <v>201708</v>
      </c>
      <c r="H237" s="9" t="str">
        <f>Date[[#This Row],[Year]]&amp;" "&amp;Date[[#This Row],[Month Name]]</f>
        <v>2017 Aug</v>
      </c>
      <c r="I237" t="str">
        <f>IF(AND(Date[[#This Row],[Month]]=5,Date[[#This Row],[Year]]=2021),"True","False")</f>
        <v>False</v>
      </c>
      <c r="J237" t="str">
        <f>IF(AND(Date[[#This Row],[Month]]&lt;=5,Date[[#This Row],[Month]]&gt;=4,Date[[#This Row],[Year]]=2021),"True","False")</f>
        <v>False</v>
      </c>
      <c r="K237" t="str">
        <f>IF(Date[[#This Row],[Year]]=2021,"True","False")</f>
        <v>False</v>
      </c>
      <c r="L237" s="60" t="s">
        <v>123</v>
      </c>
      <c r="M237" s="60" t="s">
        <v>123</v>
      </c>
      <c r="N237" s="60" t="s">
        <v>123</v>
      </c>
      <c r="O237" s="60" t="s">
        <v>123</v>
      </c>
      <c r="P237" s="60" t="s">
        <v>123</v>
      </c>
    </row>
    <row r="238" spans="1:16" x14ac:dyDescent="0.55000000000000004">
      <c r="A238" s="10">
        <v>42972</v>
      </c>
      <c r="B238" s="9">
        <f t="shared" si="9"/>
        <v>2017</v>
      </c>
      <c r="C238" s="9" t="s">
        <v>38</v>
      </c>
      <c r="D238" s="9" t="s">
        <v>62</v>
      </c>
      <c r="E238" s="9">
        <f t="shared" si="10"/>
        <v>8</v>
      </c>
      <c r="F238" s="9" t="str">
        <f t="shared" si="11"/>
        <v>2017 - 8</v>
      </c>
      <c r="G238" s="9" t="str">
        <f>Date[[#This Row],[Year]]&amp;IF(Date[[#This Row],[Month]]&lt;10,"0"&amp;Date[[#This Row],[Month]],Date[[#This Row],[Month]])</f>
        <v>201708</v>
      </c>
      <c r="H238" s="9" t="str">
        <f>Date[[#This Row],[Year]]&amp;" "&amp;Date[[#This Row],[Month Name]]</f>
        <v>2017 Aug</v>
      </c>
      <c r="I238" t="str">
        <f>IF(AND(Date[[#This Row],[Month]]=5,Date[[#This Row],[Year]]=2021),"True","False")</f>
        <v>False</v>
      </c>
      <c r="J238" t="str">
        <f>IF(AND(Date[[#This Row],[Month]]&lt;=5,Date[[#This Row],[Month]]&gt;=4,Date[[#This Row],[Year]]=2021),"True","False")</f>
        <v>False</v>
      </c>
      <c r="K238" t="str">
        <f>IF(Date[[#This Row],[Year]]=2021,"True","False")</f>
        <v>False</v>
      </c>
      <c r="L238" s="60" t="s">
        <v>123</v>
      </c>
      <c r="M238" s="60" t="s">
        <v>123</v>
      </c>
      <c r="N238" s="60" t="s">
        <v>123</v>
      </c>
      <c r="O238" s="60" t="s">
        <v>123</v>
      </c>
      <c r="P238" s="60" t="s">
        <v>123</v>
      </c>
    </row>
    <row r="239" spans="1:16" x14ac:dyDescent="0.55000000000000004">
      <c r="A239" s="10">
        <v>42973</v>
      </c>
      <c r="B239" s="9">
        <f t="shared" si="9"/>
        <v>2017</v>
      </c>
      <c r="C239" s="9" t="s">
        <v>38</v>
      </c>
      <c r="D239" s="9" t="s">
        <v>62</v>
      </c>
      <c r="E239" s="9">
        <f t="shared" si="10"/>
        <v>8</v>
      </c>
      <c r="F239" s="9" t="str">
        <f t="shared" si="11"/>
        <v>2017 - 8</v>
      </c>
      <c r="G239" s="9" t="str">
        <f>Date[[#This Row],[Year]]&amp;IF(Date[[#This Row],[Month]]&lt;10,"0"&amp;Date[[#This Row],[Month]],Date[[#This Row],[Month]])</f>
        <v>201708</v>
      </c>
      <c r="H239" s="9" t="str">
        <f>Date[[#This Row],[Year]]&amp;" "&amp;Date[[#This Row],[Month Name]]</f>
        <v>2017 Aug</v>
      </c>
      <c r="I239" t="str">
        <f>IF(AND(Date[[#This Row],[Month]]=5,Date[[#This Row],[Year]]=2021),"True","False")</f>
        <v>False</v>
      </c>
      <c r="J239" t="str">
        <f>IF(AND(Date[[#This Row],[Month]]&lt;=5,Date[[#This Row],[Month]]&gt;=4,Date[[#This Row],[Year]]=2021),"True","False")</f>
        <v>False</v>
      </c>
      <c r="K239" t="str">
        <f>IF(Date[[#This Row],[Year]]=2021,"True","False")</f>
        <v>False</v>
      </c>
      <c r="L239" s="60" t="s">
        <v>123</v>
      </c>
      <c r="M239" s="60" t="s">
        <v>123</v>
      </c>
      <c r="N239" s="60" t="s">
        <v>123</v>
      </c>
      <c r="O239" s="60" t="s">
        <v>123</v>
      </c>
      <c r="P239" s="60" t="s">
        <v>123</v>
      </c>
    </row>
    <row r="240" spans="1:16" x14ac:dyDescent="0.55000000000000004">
      <c r="A240" s="10">
        <v>42974</v>
      </c>
      <c r="B240" s="9">
        <f t="shared" si="9"/>
        <v>2017</v>
      </c>
      <c r="C240" s="9" t="s">
        <v>38</v>
      </c>
      <c r="D240" s="9" t="s">
        <v>62</v>
      </c>
      <c r="E240" s="9">
        <f t="shared" si="10"/>
        <v>8</v>
      </c>
      <c r="F240" s="9" t="str">
        <f t="shared" si="11"/>
        <v>2017 - 8</v>
      </c>
      <c r="G240" s="9" t="str">
        <f>Date[[#This Row],[Year]]&amp;IF(Date[[#This Row],[Month]]&lt;10,"0"&amp;Date[[#This Row],[Month]],Date[[#This Row],[Month]])</f>
        <v>201708</v>
      </c>
      <c r="H240" s="9" t="str">
        <f>Date[[#This Row],[Year]]&amp;" "&amp;Date[[#This Row],[Month Name]]</f>
        <v>2017 Aug</v>
      </c>
      <c r="I240" t="str">
        <f>IF(AND(Date[[#This Row],[Month]]=5,Date[[#This Row],[Year]]=2021),"True","False")</f>
        <v>False</v>
      </c>
      <c r="J240" t="str">
        <f>IF(AND(Date[[#This Row],[Month]]&lt;=5,Date[[#This Row],[Month]]&gt;=4,Date[[#This Row],[Year]]=2021),"True","False")</f>
        <v>False</v>
      </c>
      <c r="K240" t="str">
        <f>IF(Date[[#This Row],[Year]]=2021,"True","False")</f>
        <v>False</v>
      </c>
      <c r="L240" s="60" t="s">
        <v>123</v>
      </c>
      <c r="M240" s="60" t="s">
        <v>123</v>
      </c>
      <c r="N240" s="60" t="s">
        <v>123</v>
      </c>
      <c r="O240" s="60" t="s">
        <v>123</v>
      </c>
      <c r="P240" s="60" t="s">
        <v>123</v>
      </c>
    </row>
    <row r="241" spans="1:16" x14ac:dyDescent="0.55000000000000004">
      <c r="A241" s="10">
        <v>42975</v>
      </c>
      <c r="B241" s="9">
        <f t="shared" si="9"/>
        <v>2017</v>
      </c>
      <c r="C241" s="9" t="s">
        <v>38</v>
      </c>
      <c r="D241" s="9" t="s">
        <v>62</v>
      </c>
      <c r="E241" s="9">
        <f t="shared" si="10"/>
        <v>8</v>
      </c>
      <c r="F241" s="9" t="str">
        <f t="shared" si="11"/>
        <v>2017 - 8</v>
      </c>
      <c r="G241" s="9" t="str">
        <f>Date[[#This Row],[Year]]&amp;IF(Date[[#This Row],[Month]]&lt;10,"0"&amp;Date[[#This Row],[Month]],Date[[#This Row],[Month]])</f>
        <v>201708</v>
      </c>
      <c r="H241" s="9" t="str">
        <f>Date[[#This Row],[Year]]&amp;" "&amp;Date[[#This Row],[Month Name]]</f>
        <v>2017 Aug</v>
      </c>
      <c r="I241" t="str">
        <f>IF(AND(Date[[#This Row],[Month]]=5,Date[[#This Row],[Year]]=2021),"True","False")</f>
        <v>False</v>
      </c>
      <c r="J241" t="str">
        <f>IF(AND(Date[[#This Row],[Month]]&lt;=5,Date[[#This Row],[Month]]&gt;=4,Date[[#This Row],[Year]]=2021),"True","False")</f>
        <v>False</v>
      </c>
      <c r="K241" t="str">
        <f>IF(Date[[#This Row],[Year]]=2021,"True","False")</f>
        <v>False</v>
      </c>
      <c r="L241" s="60" t="s">
        <v>123</v>
      </c>
      <c r="M241" s="60" t="s">
        <v>123</v>
      </c>
      <c r="N241" s="60" t="s">
        <v>123</v>
      </c>
      <c r="O241" s="60" t="s">
        <v>123</v>
      </c>
      <c r="P241" s="60" t="s">
        <v>123</v>
      </c>
    </row>
    <row r="242" spans="1:16" x14ac:dyDescent="0.55000000000000004">
      <c r="A242" s="10">
        <v>42976</v>
      </c>
      <c r="B242" s="9">
        <f t="shared" si="9"/>
        <v>2017</v>
      </c>
      <c r="C242" s="9" t="s">
        <v>38</v>
      </c>
      <c r="D242" s="9" t="s">
        <v>62</v>
      </c>
      <c r="E242" s="9">
        <f t="shared" si="10"/>
        <v>8</v>
      </c>
      <c r="F242" s="9" t="str">
        <f t="shared" si="11"/>
        <v>2017 - 8</v>
      </c>
      <c r="G242" s="9" t="str">
        <f>Date[[#This Row],[Year]]&amp;IF(Date[[#This Row],[Month]]&lt;10,"0"&amp;Date[[#This Row],[Month]],Date[[#This Row],[Month]])</f>
        <v>201708</v>
      </c>
      <c r="H242" s="9" t="str">
        <f>Date[[#This Row],[Year]]&amp;" "&amp;Date[[#This Row],[Month Name]]</f>
        <v>2017 Aug</v>
      </c>
      <c r="I242" t="str">
        <f>IF(AND(Date[[#This Row],[Month]]=5,Date[[#This Row],[Year]]=2021),"True","False")</f>
        <v>False</v>
      </c>
      <c r="J242" t="str">
        <f>IF(AND(Date[[#This Row],[Month]]&lt;=5,Date[[#This Row],[Month]]&gt;=4,Date[[#This Row],[Year]]=2021),"True","False")</f>
        <v>False</v>
      </c>
      <c r="K242" t="str">
        <f>IF(Date[[#This Row],[Year]]=2021,"True","False")</f>
        <v>False</v>
      </c>
      <c r="L242" s="60" t="s">
        <v>123</v>
      </c>
      <c r="M242" s="60" t="s">
        <v>123</v>
      </c>
      <c r="N242" s="60" t="s">
        <v>123</v>
      </c>
      <c r="O242" s="60" t="s">
        <v>123</v>
      </c>
      <c r="P242" s="60" t="s">
        <v>123</v>
      </c>
    </row>
    <row r="243" spans="1:16" x14ac:dyDescent="0.55000000000000004">
      <c r="A243" s="10">
        <v>42977</v>
      </c>
      <c r="B243" s="9">
        <f t="shared" si="9"/>
        <v>2017</v>
      </c>
      <c r="C243" s="9" t="s">
        <v>38</v>
      </c>
      <c r="D243" s="9" t="s">
        <v>62</v>
      </c>
      <c r="E243" s="9">
        <f t="shared" si="10"/>
        <v>8</v>
      </c>
      <c r="F243" s="9" t="str">
        <f t="shared" si="11"/>
        <v>2017 - 8</v>
      </c>
      <c r="G243" s="9" t="str">
        <f>Date[[#This Row],[Year]]&amp;IF(Date[[#This Row],[Month]]&lt;10,"0"&amp;Date[[#This Row],[Month]],Date[[#This Row],[Month]])</f>
        <v>201708</v>
      </c>
      <c r="H243" s="9" t="str">
        <f>Date[[#This Row],[Year]]&amp;" "&amp;Date[[#This Row],[Month Name]]</f>
        <v>2017 Aug</v>
      </c>
      <c r="I243" t="str">
        <f>IF(AND(Date[[#This Row],[Month]]=5,Date[[#This Row],[Year]]=2021),"True","False")</f>
        <v>False</v>
      </c>
      <c r="J243" t="str">
        <f>IF(AND(Date[[#This Row],[Month]]&lt;=5,Date[[#This Row],[Month]]&gt;=4,Date[[#This Row],[Year]]=2021),"True","False")</f>
        <v>False</v>
      </c>
      <c r="K243" t="str">
        <f>IF(Date[[#This Row],[Year]]=2021,"True","False")</f>
        <v>False</v>
      </c>
      <c r="L243" s="60" t="s">
        <v>123</v>
      </c>
      <c r="M243" s="60" t="s">
        <v>123</v>
      </c>
      <c r="N243" s="60" t="s">
        <v>123</v>
      </c>
      <c r="O243" s="60" t="s">
        <v>123</v>
      </c>
      <c r="P243" s="60" t="s">
        <v>123</v>
      </c>
    </row>
    <row r="244" spans="1:16" x14ac:dyDescent="0.55000000000000004">
      <c r="A244" s="10">
        <v>42978</v>
      </c>
      <c r="B244" s="9">
        <f t="shared" si="9"/>
        <v>2017</v>
      </c>
      <c r="C244" s="9" t="s">
        <v>38</v>
      </c>
      <c r="D244" s="9" t="s">
        <v>62</v>
      </c>
      <c r="E244" s="9">
        <f t="shared" si="10"/>
        <v>8</v>
      </c>
      <c r="F244" s="9" t="str">
        <f t="shared" si="11"/>
        <v>2017 - 8</v>
      </c>
      <c r="G244" s="9" t="str">
        <f>Date[[#This Row],[Year]]&amp;IF(Date[[#This Row],[Month]]&lt;10,"0"&amp;Date[[#This Row],[Month]],Date[[#This Row],[Month]])</f>
        <v>201708</v>
      </c>
      <c r="H244" s="9" t="str">
        <f>Date[[#This Row],[Year]]&amp;" "&amp;Date[[#This Row],[Month Name]]</f>
        <v>2017 Aug</v>
      </c>
      <c r="I244" t="str">
        <f>IF(AND(Date[[#This Row],[Month]]=5,Date[[#This Row],[Year]]=2021),"True","False")</f>
        <v>False</v>
      </c>
      <c r="J244" t="str">
        <f>IF(AND(Date[[#This Row],[Month]]&lt;=5,Date[[#This Row],[Month]]&gt;=4,Date[[#This Row],[Year]]=2021),"True","False")</f>
        <v>False</v>
      </c>
      <c r="K244" t="str">
        <f>IF(Date[[#This Row],[Year]]=2021,"True","False")</f>
        <v>False</v>
      </c>
      <c r="L244" s="60" t="s">
        <v>123</v>
      </c>
      <c r="M244" s="60" t="s">
        <v>123</v>
      </c>
      <c r="N244" s="60" t="s">
        <v>123</v>
      </c>
      <c r="O244" s="60" t="s">
        <v>123</v>
      </c>
      <c r="P244" s="60" t="s">
        <v>123</v>
      </c>
    </row>
    <row r="245" spans="1:16" x14ac:dyDescent="0.55000000000000004">
      <c r="A245" s="10">
        <v>42979</v>
      </c>
      <c r="B245" s="9">
        <f t="shared" si="9"/>
        <v>2017</v>
      </c>
      <c r="C245" s="9" t="s">
        <v>39</v>
      </c>
      <c r="D245" s="9" t="s">
        <v>62</v>
      </c>
      <c r="E245" s="9">
        <f t="shared" si="10"/>
        <v>9</v>
      </c>
      <c r="F245" s="9" t="str">
        <f t="shared" si="11"/>
        <v>2017 - 9</v>
      </c>
      <c r="G245" s="9" t="str">
        <f>Date[[#This Row],[Year]]&amp;IF(Date[[#This Row],[Month]]&lt;10,"0"&amp;Date[[#This Row],[Month]],Date[[#This Row],[Month]])</f>
        <v>201709</v>
      </c>
      <c r="H245" s="9" t="str">
        <f>Date[[#This Row],[Year]]&amp;" "&amp;Date[[#This Row],[Month Name]]</f>
        <v>2017 Sep</v>
      </c>
      <c r="I245" t="str">
        <f>IF(AND(Date[[#This Row],[Month]]=5,Date[[#This Row],[Year]]=2021),"True","False")</f>
        <v>False</v>
      </c>
      <c r="J245" t="str">
        <f>IF(AND(Date[[#This Row],[Month]]&lt;=5,Date[[#This Row],[Month]]&gt;=4,Date[[#This Row],[Year]]=2021),"True","False")</f>
        <v>False</v>
      </c>
      <c r="K245" t="str">
        <f>IF(Date[[#This Row],[Year]]=2021,"True","False")</f>
        <v>False</v>
      </c>
      <c r="L245" s="60" t="s">
        <v>123</v>
      </c>
      <c r="M245" s="60" t="s">
        <v>123</v>
      </c>
      <c r="N245" s="60" t="s">
        <v>123</v>
      </c>
      <c r="O245" s="60" t="s">
        <v>123</v>
      </c>
      <c r="P245" s="60" t="s">
        <v>123</v>
      </c>
    </row>
    <row r="246" spans="1:16" x14ac:dyDescent="0.55000000000000004">
      <c r="A246" s="10">
        <v>42980</v>
      </c>
      <c r="B246" s="9">
        <f t="shared" si="9"/>
        <v>2017</v>
      </c>
      <c r="C246" s="9" t="s">
        <v>39</v>
      </c>
      <c r="D246" s="9" t="s">
        <v>62</v>
      </c>
      <c r="E246" s="9">
        <f t="shared" si="10"/>
        <v>9</v>
      </c>
      <c r="F246" s="9" t="str">
        <f t="shared" si="11"/>
        <v>2017 - 9</v>
      </c>
      <c r="G246" s="9" t="str">
        <f>Date[[#This Row],[Year]]&amp;IF(Date[[#This Row],[Month]]&lt;10,"0"&amp;Date[[#This Row],[Month]],Date[[#This Row],[Month]])</f>
        <v>201709</v>
      </c>
      <c r="H246" s="9" t="str">
        <f>Date[[#This Row],[Year]]&amp;" "&amp;Date[[#This Row],[Month Name]]</f>
        <v>2017 Sep</v>
      </c>
      <c r="I246" t="str">
        <f>IF(AND(Date[[#This Row],[Month]]=5,Date[[#This Row],[Year]]=2021),"True","False")</f>
        <v>False</v>
      </c>
      <c r="J246" t="str">
        <f>IF(AND(Date[[#This Row],[Month]]&lt;=5,Date[[#This Row],[Month]]&gt;=4,Date[[#This Row],[Year]]=2021),"True","False")</f>
        <v>False</v>
      </c>
      <c r="K246" t="str">
        <f>IF(Date[[#This Row],[Year]]=2021,"True","False")</f>
        <v>False</v>
      </c>
      <c r="L246" s="60" t="s">
        <v>123</v>
      </c>
      <c r="M246" s="60" t="s">
        <v>123</v>
      </c>
      <c r="N246" s="60" t="s">
        <v>123</v>
      </c>
      <c r="O246" s="60" t="s">
        <v>123</v>
      </c>
      <c r="P246" s="60" t="s">
        <v>123</v>
      </c>
    </row>
    <row r="247" spans="1:16" x14ac:dyDescent="0.55000000000000004">
      <c r="A247" s="10">
        <v>42981</v>
      </c>
      <c r="B247" s="9">
        <f t="shared" si="9"/>
        <v>2017</v>
      </c>
      <c r="C247" s="9" t="s">
        <v>39</v>
      </c>
      <c r="D247" s="9" t="s">
        <v>62</v>
      </c>
      <c r="E247" s="9">
        <f t="shared" si="10"/>
        <v>9</v>
      </c>
      <c r="F247" s="9" t="str">
        <f t="shared" si="11"/>
        <v>2017 - 9</v>
      </c>
      <c r="G247" s="9" t="str">
        <f>Date[[#This Row],[Year]]&amp;IF(Date[[#This Row],[Month]]&lt;10,"0"&amp;Date[[#This Row],[Month]],Date[[#This Row],[Month]])</f>
        <v>201709</v>
      </c>
      <c r="H247" s="9" t="str">
        <f>Date[[#This Row],[Year]]&amp;" "&amp;Date[[#This Row],[Month Name]]</f>
        <v>2017 Sep</v>
      </c>
      <c r="I247" t="str">
        <f>IF(AND(Date[[#This Row],[Month]]=5,Date[[#This Row],[Year]]=2021),"True","False")</f>
        <v>False</v>
      </c>
      <c r="J247" t="str">
        <f>IF(AND(Date[[#This Row],[Month]]&lt;=5,Date[[#This Row],[Month]]&gt;=4,Date[[#This Row],[Year]]=2021),"True","False")</f>
        <v>False</v>
      </c>
      <c r="K247" t="str">
        <f>IF(Date[[#This Row],[Year]]=2021,"True","False")</f>
        <v>False</v>
      </c>
      <c r="L247" s="60" t="s">
        <v>123</v>
      </c>
      <c r="M247" s="60" t="s">
        <v>123</v>
      </c>
      <c r="N247" s="60" t="s">
        <v>123</v>
      </c>
      <c r="O247" s="60" t="s">
        <v>123</v>
      </c>
      <c r="P247" s="60" t="s">
        <v>123</v>
      </c>
    </row>
    <row r="248" spans="1:16" x14ac:dyDescent="0.55000000000000004">
      <c r="A248" s="10">
        <v>42982</v>
      </c>
      <c r="B248" s="9">
        <f t="shared" si="9"/>
        <v>2017</v>
      </c>
      <c r="C248" s="9" t="s">
        <v>39</v>
      </c>
      <c r="D248" s="9" t="s">
        <v>62</v>
      </c>
      <c r="E248" s="9">
        <f t="shared" si="10"/>
        <v>9</v>
      </c>
      <c r="F248" s="9" t="str">
        <f t="shared" si="11"/>
        <v>2017 - 9</v>
      </c>
      <c r="G248" s="9" t="str">
        <f>Date[[#This Row],[Year]]&amp;IF(Date[[#This Row],[Month]]&lt;10,"0"&amp;Date[[#This Row],[Month]],Date[[#This Row],[Month]])</f>
        <v>201709</v>
      </c>
      <c r="H248" s="9" t="str">
        <f>Date[[#This Row],[Year]]&amp;" "&amp;Date[[#This Row],[Month Name]]</f>
        <v>2017 Sep</v>
      </c>
      <c r="I248" t="str">
        <f>IF(AND(Date[[#This Row],[Month]]=5,Date[[#This Row],[Year]]=2021),"True","False")</f>
        <v>False</v>
      </c>
      <c r="J248" t="str">
        <f>IF(AND(Date[[#This Row],[Month]]&lt;=5,Date[[#This Row],[Month]]&gt;=4,Date[[#This Row],[Year]]=2021),"True","False")</f>
        <v>False</v>
      </c>
      <c r="K248" t="str">
        <f>IF(Date[[#This Row],[Year]]=2021,"True","False")</f>
        <v>False</v>
      </c>
      <c r="L248" s="60" t="s">
        <v>123</v>
      </c>
      <c r="M248" s="60" t="s">
        <v>123</v>
      </c>
      <c r="N248" s="60" t="s">
        <v>123</v>
      </c>
      <c r="O248" s="60" t="s">
        <v>123</v>
      </c>
      <c r="P248" s="60" t="s">
        <v>123</v>
      </c>
    </row>
    <row r="249" spans="1:16" x14ac:dyDescent="0.55000000000000004">
      <c r="A249" s="10">
        <v>42983</v>
      </c>
      <c r="B249" s="9">
        <f t="shared" si="9"/>
        <v>2017</v>
      </c>
      <c r="C249" s="9" t="s">
        <v>39</v>
      </c>
      <c r="D249" s="9" t="s">
        <v>62</v>
      </c>
      <c r="E249" s="9">
        <f t="shared" si="10"/>
        <v>9</v>
      </c>
      <c r="F249" s="9" t="str">
        <f t="shared" si="11"/>
        <v>2017 - 9</v>
      </c>
      <c r="G249" s="9" t="str">
        <f>Date[[#This Row],[Year]]&amp;IF(Date[[#This Row],[Month]]&lt;10,"0"&amp;Date[[#This Row],[Month]],Date[[#This Row],[Month]])</f>
        <v>201709</v>
      </c>
      <c r="H249" s="9" t="str">
        <f>Date[[#This Row],[Year]]&amp;" "&amp;Date[[#This Row],[Month Name]]</f>
        <v>2017 Sep</v>
      </c>
      <c r="I249" t="str">
        <f>IF(AND(Date[[#This Row],[Month]]=5,Date[[#This Row],[Year]]=2021),"True","False")</f>
        <v>False</v>
      </c>
      <c r="J249" t="str">
        <f>IF(AND(Date[[#This Row],[Month]]&lt;=5,Date[[#This Row],[Month]]&gt;=4,Date[[#This Row],[Year]]=2021),"True","False")</f>
        <v>False</v>
      </c>
      <c r="K249" t="str">
        <f>IF(Date[[#This Row],[Year]]=2021,"True","False")</f>
        <v>False</v>
      </c>
      <c r="L249" s="60" t="s">
        <v>123</v>
      </c>
      <c r="M249" s="60" t="s">
        <v>123</v>
      </c>
      <c r="N249" s="60" t="s">
        <v>123</v>
      </c>
      <c r="O249" s="60" t="s">
        <v>123</v>
      </c>
      <c r="P249" s="60" t="s">
        <v>123</v>
      </c>
    </row>
    <row r="250" spans="1:16" x14ac:dyDescent="0.55000000000000004">
      <c r="A250" s="10">
        <v>42984</v>
      </c>
      <c r="B250" s="9">
        <f t="shared" si="9"/>
        <v>2017</v>
      </c>
      <c r="C250" s="9" t="s">
        <v>39</v>
      </c>
      <c r="D250" s="9" t="s">
        <v>62</v>
      </c>
      <c r="E250" s="9">
        <f t="shared" si="10"/>
        <v>9</v>
      </c>
      <c r="F250" s="9" t="str">
        <f t="shared" si="11"/>
        <v>2017 - 9</v>
      </c>
      <c r="G250" s="9" t="str">
        <f>Date[[#This Row],[Year]]&amp;IF(Date[[#This Row],[Month]]&lt;10,"0"&amp;Date[[#This Row],[Month]],Date[[#This Row],[Month]])</f>
        <v>201709</v>
      </c>
      <c r="H250" s="9" t="str">
        <f>Date[[#This Row],[Year]]&amp;" "&amp;Date[[#This Row],[Month Name]]</f>
        <v>2017 Sep</v>
      </c>
      <c r="I250" t="str">
        <f>IF(AND(Date[[#This Row],[Month]]=5,Date[[#This Row],[Year]]=2021),"True","False")</f>
        <v>False</v>
      </c>
      <c r="J250" t="str">
        <f>IF(AND(Date[[#This Row],[Month]]&lt;=5,Date[[#This Row],[Month]]&gt;=4,Date[[#This Row],[Year]]=2021),"True","False")</f>
        <v>False</v>
      </c>
      <c r="K250" t="str">
        <f>IF(Date[[#This Row],[Year]]=2021,"True","False")</f>
        <v>False</v>
      </c>
      <c r="L250" s="60" t="s">
        <v>123</v>
      </c>
      <c r="M250" s="60" t="s">
        <v>123</v>
      </c>
      <c r="N250" s="60" t="s">
        <v>123</v>
      </c>
      <c r="O250" s="60" t="s">
        <v>123</v>
      </c>
      <c r="P250" s="60" t="s">
        <v>123</v>
      </c>
    </row>
    <row r="251" spans="1:16" x14ac:dyDescent="0.55000000000000004">
      <c r="A251" s="10">
        <v>42985</v>
      </c>
      <c r="B251" s="9">
        <f t="shared" si="9"/>
        <v>2017</v>
      </c>
      <c r="C251" s="9" t="s">
        <v>39</v>
      </c>
      <c r="D251" s="9" t="s">
        <v>62</v>
      </c>
      <c r="E251" s="9">
        <f t="shared" si="10"/>
        <v>9</v>
      </c>
      <c r="F251" s="9" t="str">
        <f t="shared" si="11"/>
        <v>2017 - 9</v>
      </c>
      <c r="G251" s="9" t="str">
        <f>Date[[#This Row],[Year]]&amp;IF(Date[[#This Row],[Month]]&lt;10,"0"&amp;Date[[#This Row],[Month]],Date[[#This Row],[Month]])</f>
        <v>201709</v>
      </c>
      <c r="H251" s="9" t="str">
        <f>Date[[#This Row],[Year]]&amp;" "&amp;Date[[#This Row],[Month Name]]</f>
        <v>2017 Sep</v>
      </c>
      <c r="I251" t="str">
        <f>IF(AND(Date[[#This Row],[Month]]=5,Date[[#This Row],[Year]]=2021),"True","False")</f>
        <v>False</v>
      </c>
      <c r="J251" t="str">
        <f>IF(AND(Date[[#This Row],[Month]]&lt;=5,Date[[#This Row],[Month]]&gt;=4,Date[[#This Row],[Year]]=2021),"True","False")</f>
        <v>False</v>
      </c>
      <c r="K251" t="str">
        <f>IF(Date[[#This Row],[Year]]=2021,"True","False")</f>
        <v>False</v>
      </c>
      <c r="L251" s="60" t="s">
        <v>123</v>
      </c>
      <c r="M251" s="60" t="s">
        <v>123</v>
      </c>
      <c r="N251" s="60" t="s">
        <v>123</v>
      </c>
      <c r="O251" s="60" t="s">
        <v>123</v>
      </c>
      <c r="P251" s="60" t="s">
        <v>123</v>
      </c>
    </row>
    <row r="252" spans="1:16" x14ac:dyDescent="0.55000000000000004">
      <c r="A252" s="10">
        <v>42986</v>
      </c>
      <c r="B252" s="9">
        <f t="shared" si="9"/>
        <v>2017</v>
      </c>
      <c r="C252" s="9" t="s">
        <v>39</v>
      </c>
      <c r="D252" s="9" t="s">
        <v>62</v>
      </c>
      <c r="E252" s="9">
        <f t="shared" si="10"/>
        <v>9</v>
      </c>
      <c r="F252" s="9" t="str">
        <f t="shared" si="11"/>
        <v>2017 - 9</v>
      </c>
      <c r="G252" s="9" t="str">
        <f>Date[[#This Row],[Year]]&amp;IF(Date[[#This Row],[Month]]&lt;10,"0"&amp;Date[[#This Row],[Month]],Date[[#This Row],[Month]])</f>
        <v>201709</v>
      </c>
      <c r="H252" s="9" t="str">
        <f>Date[[#This Row],[Year]]&amp;" "&amp;Date[[#This Row],[Month Name]]</f>
        <v>2017 Sep</v>
      </c>
      <c r="I252" t="str">
        <f>IF(AND(Date[[#This Row],[Month]]=5,Date[[#This Row],[Year]]=2021),"True","False")</f>
        <v>False</v>
      </c>
      <c r="J252" t="str">
        <f>IF(AND(Date[[#This Row],[Month]]&lt;=5,Date[[#This Row],[Month]]&gt;=4,Date[[#This Row],[Year]]=2021),"True","False")</f>
        <v>False</v>
      </c>
      <c r="K252" t="str">
        <f>IF(Date[[#This Row],[Year]]=2021,"True","False")</f>
        <v>False</v>
      </c>
      <c r="L252" s="60" t="s">
        <v>123</v>
      </c>
      <c r="M252" s="60" t="s">
        <v>123</v>
      </c>
      <c r="N252" s="60" t="s">
        <v>123</v>
      </c>
      <c r="O252" s="60" t="s">
        <v>123</v>
      </c>
      <c r="P252" s="60" t="s">
        <v>123</v>
      </c>
    </row>
    <row r="253" spans="1:16" x14ac:dyDescent="0.55000000000000004">
      <c r="A253" s="10">
        <v>42987</v>
      </c>
      <c r="B253" s="9">
        <f t="shared" si="9"/>
        <v>2017</v>
      </c>
      <c r="C253" s="9" t="s">
        <v>39</v>
      </c>
      <c r="D253" s="9" t="s">
        <v>62</v>
      </c>
      <c r="E253" s="9">
        <f t="shared" si="10"/>
        <v>9</v>
      </c>
      <c r="F253" s="9" t="str">
        <f t="shared" si="11"/>
        <v>2017 - 9</v>
      </c>
      <c r="G253" s="9" t="str">
        <f>Date[[#This Row],[Year]]&amp;IF(Date[[#This Row],[Month]]&lt;10,"0"&amp;Date[[#This Row],[Month]],Date[[#This Row],[Month]])</f>
        <v>201709</v>
      </c>
      <c r="H253" s="9" t="str">
        <f>Date[[#This Row],[Year]]&amp;" "&amp;Date[[#This Row],[Month Name]]</f>
        <v>2017 Sep</v>
      </c>
      <c r="I253" t="str">
        <f>IF(AND(Date[[#This Row],[Month]]=5,Date[[#This Row],[Year]]=2021),"True","False")</f>
        <v>False</v>
      </c>
      <c r="J253" t="str">
        <f>IF(AND(Date[[#This Row],[Month]]&lt;=5,Date[[#This Row],[Month]]&gt;=4,Date[[#This Row],[Year]]=2021),"True","False")</f>
        <v>False</v>
      </c>
      <c r="K253" t="str">
        <f>IF(Date[[#This Row],[Year]]=2021,"True","False")</f>
        <v>False</v>
      </c>
      <c r="L253" s="60" t="s">
        <v>123</v>
      </c>
      <c r="M253" s="60" t="s">
        <v>123</v>
      </c>
      <c r="N253" s="60" t="s">
        <v>123</v>
      </c>
      <c r="O253" s="60" t="s">
        <v>123</v>
      </c>
      <c r="P253" s="60" t="s">
        <v>123</v>
      </c>
    </row>
    <row r="254" spans="1:16" x14ac:dyDescent="0.55000000000000004">
      <c r="A254" s="10">
        <v>42988</v>
      </c>
      <c r="B254" s="9">
        <f t="shared" si="9"/>
        <v>2017</v>
      </c>
      <c r="C254" s="9" t="s">
        <v>39</v>
      </c>
      <c r="D254" s="9" t="s">
        <v>62</v>
      </c>
      <c r="E254" s="9">
        <f t="shared" si="10"/>
        <v>9</v>
      </c>
      <c r="F254" s="9" t="str">
        <f t="shared" si="11"/>
        <v>2017 - 9</v>
      </c>
      <c r="G254" s="9" t="str">
        <f>Date[[#This Row],[Year]]&amp;IF(Date[[#This Row],[Month]]&lt;10,"0"&amp;Date[[#This Row],[Month]],Date[[#This Row],[Month]])</f>
        <v>201709</v>
      </c>
      <c r="H254" s="9" t="str">
        <f>Date[[#This Row],[Year]]&amp;" "&amp;Date[[#This Row],[Month Name]]</f>
        <v>2017 Sep</v>
      </c>
      <c r="I254" t="str">
        <f>IF(AND(Date[[#This Row],[Month]]=5,Date[[#This Row],[Year]]=2021),"True","False")</f>
        <v>False</v>
      </c>
      <c r="J254" t="str">
        <f>IF(AND(Date[[#This Row],[Month]]&lt;=5,Date[[#This Row],[Month]]&gt;=4,Date[[#This Row],[Year]]=2021),"True","False")</f>
        <v>False</v>
      </c>
      <c r="K254" t="str">
        <f>IF(Date[[#This Row],[Year]]=2021,"True","False")</f>
        <v>False</v>
      </c>
      <c r="L254" s="60" t="s">
        <v>123</v>
      </c>
      <c r="M254" s="60" t="s">
        <v>123</v>
      </c>
      <c r="N254" s="60" t="s">
        <v>123</v>
      </c>
      <c r="O254" s="60" t="s">
        <v>123</v>
      </c>
      <c r="P254" s="60" t="s">
        <v>123</v>
      </c>
    </row>
    <row r="255" spans="1:16" x14ac:dyDescent="0.55000000000000004">
      <c r="A255" s="10">
        <v>42989</v>
      </c>
      <c r="B255" s="9">
        <f t="shared" si="9"/>
        <v>2017</v>
      </c>
      <c r="C255" s="9" t="s">
        <v>39</v>
      </c>
      <c r="D255" s="9" t="s">
        <v>62</v>
      </c>
      <c r="E255" s="9">
        <f t="shared" si="10"/>
        <v>9</v>
      </c>
      <c r="F255" s="9" t="str">
        <f t="shared" si="11"/>
        <v>2017 - 9</v>
      </c>
      <c r="G255" s="9" t="str">
        <f>Date[[#This Row],[Year]]&amp;IF(Date[[#This Row],[Month]]&lt;10,"0"&amp;Date[[#This Row],[Month]],Date[[#This Row],[Month]])</f>
        <v>201709</v>
      </c>
      <c r="H255" s="9" t="str">
        <f>Date[[#This Row],[Year]]&amp;" "&amp;Date[[#This Row],[Month Name]]</f>
        <v>2017 Sep</v>
      </c>
      <c r="I255" t="str">
        <f>IF(AND(Date[[#This Row],[Month]]=5,Date[[#This Row],[Year]]=2021),"True","False")</f>
        <v>False</v>
      </c>
      <c r="J255" t="str">
        <f>IF(AND(Date[[#This Row],[Month]]&lt;=5,Date[[#This Row],[Month]]&gt;=4,Date[[#This Row],[Year]]=2021),"True","False")</f>
        <v>False</v>
      </c>
      <c r="K255" t="str">
        <f>IF(Date[[#This Row],[Year]]=2021,"True","False")</f>
        <v>False</v>
      </c>
      <c r="L255" s="60" t="s">
        <v>123</v>
      </c>
      <c r="M255" s="60" t="s">
        <v>123</v>
      </c>
      <c r="N255" s="60" t="s">
        <v>123</v>
      </c>
      <c r="O255" s="60" t="s">
        <v>123</v>
      </c>
      <c r="P255" s="60" t="s">
        <v>123</v>
      </c>
    </row>
    <row r="256" spans="1:16" x14ac:dyDescent="0.55000000000000004">
      <c r="A256" s="10">
        <v>42990</v>
      </c>
      <c r="B256" s="9">
        <f t="shared" si="9"/>
        <v>2017</v>
      </c>
      <c r="C256" s="9" t="s">
        <v>39</v>
      </c>
      <c r="D256" s="9" t="s">
        <v>62</v>
      </c>
      <c r="E256" s="9">
        <f t="shared" si="10"/>
        <v>9</v>
      </c>
      <c r="F256" s="9" t="str">
        <f t="shared" si="11"/>
        <v>2017 - 9</v>
      </c>
      <c r="G256" s="9" t="str">
        <f>Date[[#This Row],[Year]]&amp;IF(Date[[#This Row],[Month]]&lt;10,"0"&amp;Date[[#This Row],[Month]],Date[[#This Row],[Month]])</f>
        <v>201709</v>
      </c>
      <c r="H256" s="9" t="str">
        <f>Date[[#This Row],[Year]]&amp;" "&amp;Date[[#This Row],[Month Name]]</f>
        <v>2017 Sep</v>
      </c>
      <c r="I256" t="str">
        <f>IF(AND(Date[[#This Row],[Month]]=5,Date[[#This Row],[Year]]=2021),"True","False")</f>
        <v>False</v>
      </c>
      <c r="J256" t="str">
        <f>IF(AND(Date[[#This Row],[Month]]&lt;=5,Date[[#This Row],[Month]]&gt;=4,Date[[#This Row],[Year]]=2021),"True","False")</f>
        <v>False</v>
      </c>
      <c r="K256" t="str">
        <f>IF(Date[[#This Row],[Year]]=2021,"True","False")</f>
        <v>False</v>
      </c>
      <c r="L256" s="60" t="s">
        <v>123</v>
      </c>
      <c r="M256" s="60" t="s">
        <v>123</v>
      </c>
      <c r="N256" s="60" t="s">
        <v>123</v>
      </c>
      <c r="O256" s="60" t="s">
        <v>123</v>
      </c>
      <c r="P256" s="60" t="s">
        <v>123</v>
      </c>
    </row>
    <row r="257" spans="1:16" x14ac:dyDescent="0.55000000000000004">
      <c r="A257" s="10">
        <v>42991</v>
      </c>
      <c r="B257" s="9">
        <f t="shared" si="9"/>
        <v>2017</v>
      </c>
      <c r="C257" s="9" t="s">
        <v>39</v>
      </c>
      <c r="D257" s="9" t="s">
        <v>62</v>
      </c>
      <c r="E257" s="9">
        <f t="shared" si="10"/>
        <v>9</v>
      </c>
      <c r="F257" s="9" t="str">
        <f t="shared" si="11"/>
        <v>2017 - 9</v>
      </c>
      <c r="G257" s="9" t="str">
        <f>Date[[#This Row],[Year]]&amp;IF(Date[[#This Row],[Month]]&lt;10,"0"&amp;Date[[#This Row],[Month]],Date[[#This Row],[Month]])</f>
        <v>201709</v>
      </c>
      <c r="H257" s="9" t="str">
        <f>Date[[#This Row],[Year]]&amp;" "&amp;Date[[#This Row],[Month Name]]</f>
        <v>2017 Sep</v>
      </c>
      <c r="I257" t="str">
        <f>IF(AND(Date[[#This Row],[Month]]=5,Date[[#This Row],[Year]]=2021),"True","False")</f>
        <v>False</v>
      </c>
      <c r="J257" t="str">
        <f>IF(AND(Date[[#This Row],[Month]]&lt;=5,Date[[#This Row],[Month]]&gt;=4,Date[[#This Row],[Year]]=2021),"True","False")</f>
        <v>False</v>
      </c>
      <c r="K257" t="str">
        <f>IF(Date[[#This Row],[Year]]=2021,"True","False")</f>
        <v>False</v>
      </c>
      <c r="L257" s="60" t="s">
        <v>123</v>
      </c>
      <c r="M257" s="60" t="s">
        <v>123</v>
      </c>
      <c r="N257" s="60" t="s">
        <v>123</v>
      </c>
      <c r="O257" s="60" t="s">
        <v>123</v>
      </c>
      <c r="P257" s="60" t="s">
        <v>123</v>
      </c>
    </row>
    <row r="258" spans="1:16" x14ac:dyDescent="0.55000000000000004">
      <c r="A258" s="10">
        <v>42992</v>
      </c>
      <c r="B258" s="9">
        <f t="shared" si="9"/>
        <v>2017</v>
      </c>
      <c r="C258" s="9" t="s">
        <v>39</v>
      </c>
      <c r="D258" s="9" t="s">
        <v>62</v>
      </c>
      <c r="E258" s="9">
        <f t="shared" si="10"/>
        <v>9</v>
      </c>
      <c r="F258" s="9" t="str">
        <f t="shared" si="11"/>
        <v>2017 - 9</v>
      </c>
      <c r="G258" s="9" t="str">
        <f>Date[[#This Row],[Year]]&amp;IF(Date[[#This Row],[Month]]&lt;10,"0"&amp;Date[[#This Row],[Month]],Date[[#This Row],[Month]])</f>
        <v>201709</v>
      </c>
      <c r="H258" s="9" t="str">
        <f>Date[[#This Row],[Year]]&amp;" "&amp;Date[[#This Row],[Month Name]]</f>
        <v>2017 Sep</v>
      </c>
      <c r="I258" t="str">
        <f>IF(AND(Date[[#This Row],[Month]]=5,Date[[#This Row],[Year]]=2021),"True","False")</f>
        <v>False</v>
      </c>
      <c r="J258" t="str">
        <f>IF(AND(Date[[#This Row],[Month]]&lt;=5,Date[[#This Row],[Month]]&gt;=4,Date[[#This Row],[Year]]=2021),"True","False")</f>
        <v>False</v>
      </c>
      <c r="K258" t="str">
        <f>IF(Date[[#This Row],[Year]]=2021,"True","False")</f>
        <v>False</v>
      </c>
      <c r="L258" s="60" t="s">
        <v>123</v>
      </c>
      <c r="M258" s="60" t="s">
        <v>123</v>
      </c>
      <c r="N258" s="60" t="s">
        <v>123</v>
      </c>
      <c r="O258" s="60" t="s">
        <v>123</v>
      </c>
      <c r="P258" s="60" t="s">
        <v>123</v>
      </c>
    </row>
    <row r="259" spans="1:16" x14ac:dyDescent="0.55000000000000004">
      <c r="A259" s="10">
        <v>42993</v>
      </c>
      <c r="B259" s="9">
        <f t="shared" ref="B259:B322" si="12">YEAR(A259)</f>
        <v>2017</v>
      </c>
      <c r="C259" s="9" t="s">
        <v>39</v>
      </c>
      <c r="D259" s="9" t="s">
        <v>62</v>
      </c>
      <c r="E259" s="9">
        <f t="shared" ref="E259:E322" si="13">MONTH(A259)</f>
        <v>9</v>
      </c>
      <c r="F259" s="9" t="str">
        <f t="shared" ref="F259:F322" si="14">B259&amp;" - " &amp;E259</f>
        <v>2017 - 9</v>
      </c>
      <c r="G259" s="9" t="str">
        <f>Date[[#This Row],[Year]]&amp;IF(Date[[#This Row],[Month]]&lt;10,"0"&amp;Date[[#This Row],[Month]],Date[[#This Row],[Month]])</f>
        <v>201709</v>
      </c>
      <c r="H259" s="9" t="str">
        <f>Date[[#This Row],[Year]]&amp;" "&amp;Date[[#This Row],[Month Name]]</f>
        <v>2017 Sep</v>
      </c>
      <c r="I259" t="str">
        <f>IF(AND(Date[[#This Row],[Month]]=5,Date[[#This Row],[Year]]=2021),"True","False")</f>
        <v>False</v>
      </c>
      <c r="J259" t="str">
        <f>IF(AND(Date[[#This Row],[Month]]&lt;=5,Date[[#This Row],[Month]]&gt;=4,Date[[#This Row],[Year]]=2021),"True","False")</f>
        <v>False</v>
      </c>
      <c r="K259" t="str">
        <f>IF(Date[[#This Row],[Year]]=2021,"True","False")</f>
        <v>False</v>
      </c>
      <c r="L259" s="60" t="s">
        <v>123</v>
      </c>
      <c r="M259" s="60" t="s">
        <v>123</v>
      </c>
      <c r="N259" s="60" t="s">
        <v>123</v>
      </c>
      <c r="O259" s="60" t="s">
        <v>123</v>
      </c>
      <c r="P259" s="60" t="s">
        <v>123</v>
      </c>
    </row>
    <row r="260" spans="1:16" x14ac:dyDescent="0.55000000000000004">
      <c r="A260" s="10">
        <v>42994</v>
      </c>
      <c r="B260" s="9">
        <f t="shared" si="12"/>
        <v>2017</v>
      </c>
      <c r="C260" s="9" t="s">
        <v>39</v>
      </c>
      <c r="D260" s="9" t="s">
        <v>62</v>
      </c>
      <c r="E260" s="9">
        <f t="shared" si="13"/>
        <v>9</v>
      </c>
      <c r="F260" s="9" t="str">
        <f t="shared" si="14"/>
        <v>2017 - 9</v>
      </c>
      <c r="G260" s="9" t="str">
        <f>Date[[#This Row],[Year]]&amp;IF(Date[[#This Row],[Month]]&lt;10,"0"&amp;Date[[#This Row],[Month]],Date[[#This Row],[Month]])</f>
        <v>201709</v>
      </c>
      <c r="H260" s="9" t="str">
        <f>Date[[#This Row],[Year]]&amp;" "&amp;Date[[#This Row],[Month Name]]</f>
        <v>2017 Sep</v>
      </c>
      <c r="I260" t="str">
        <f>IF(AND(Date[[#This Row],[Month]]=5,Date[[#This Row],[Year]]=2021),"True","False")</f>
        <v>False</v>
      </c>
      <c r="J260" t="str">
        <f>IF(AND(Date[[#This Row],[Month]]&lt;=5,Date[[#This Row],[Month]]&gt;=4,Date[[#This Row],[Year]]=2021),"True","False")</f>
        <v>False</v>
      </c>
      <c r="K260" t="str">
        <f>IF(Date[[#This Row],[Year]]=2021,"True","False")</f>
        <v>False</v>
      </c>
      <c r="L260" s="60" t="s">
        <v>123</v>
      </c>
      <c r="M260" s="60" t="s">
        <v>123</v>
      </c>
      <c r="N260" s="60" t="s">
        <v>123</v>
      </c>
      <c r="O260" s="60" t="s">
        <v>123</v>
      </c>
      <c r="P260" s="60" t="s">
        <v>123</v>
      </c>
    </row>
    <row r="261" spans="1:16" x14ac:dyDescent="0.55000000000000004">
      <c r="A261" s="10">
        <v>42995</v>
      </c>
      <c r="B261" s="9">
        <f t="shared" si="12"/>
        <v>2017</v>
      </c>
      <c r="C261" s="9" t="s">
        <v>39</v>
      </c>
      <c r="D261" s="9" t="s">
        <v>62</v>
      </c>
      <c r="E261" s="9">
        <f t="shared" si="13"/>
        <v>9</v>
      </c>
      <c r="F261" s="9" t="str">
        <f t="shared" si="14"/>
        <v>2017 - 9</v>
      </c>
      <c r="G261" s="9" t="str">
        <f>Date[[#This Row],[Year]]&amp;IF(Date[[#This Row],[Month]]&lt;10,"0"&amp;Date[[#This Row],[Month]],Date[[#This Row],[Month]])</f>
        <v>201709</v>
      </c>
      <c r="H261" s="9" t="str">
        <f>Date[[#This Row],[Year]]&amp;" "&amp;Date[[#This Row],[Month Name]]</f>
        <v>2017 Sep</v>
      </c>
      <c r="I261" t="str">
        <f>IF(AND(Date[[#This Row],[Month]]=5,Date[[#This Row],[Year]]=2021),"True","False")</f>
        <v>False</v>
      </c>
      <c r="J261" t="str">
        <f>IF(AND(Date[[#This Row],[Month]]&lt;=5,Date[[#This Row],[Month]]&gt;=4,Date[[#This Row],[Year]]=2021),"True","False")</f>
        <v>False</v>
      </c>
      <c r="K261" t="str">
        <f>IF(Date[[#This Row],[Year]]=2021,"True","False")</f>
        <v>False</v>
      </c>
      <c r="L261" s="60" t="s">
        <v>123</v>
      </c>
      <c r="M261" s="60" t="s">
        <v>123</v>
      </c>
      <c r="N261" s="60" t="s">
        <v>123</v>
      </c>
      <c r="O261" s="60" t="s">
        <v>123</v>
      </c>
      <c r="P261" s="60" t="s">
        <v>123</v>
      </c>
    </row>
    <row r="262" spans="1:16" x14ac:dyDescent="0.55000000000000004">
      <c r="A262" s="10">
        <v>42996</v>
      </c>
      <c r="B262" s="9">
        <f t="shared" si="12"/>
        <v>2017</v>
      </c>
      <c r="C262" s="9" t="s">
        <v>39</v>
      </c>
      <c r="D262" s="9" t="s">
        <v>62</v>
      </c>
      <c r="E262" s="9">
        <f t="shared" si="13"/>
        <v>9</v>
      </c>
      <c r="F262" s="9" t="str">
        <f t="shared" si="14"/>
        <v>2017 - 9</v>
      </c>
      <c r="G262" s="9" t="str">
        <f>Date[[#This Row],[Year]]&amp;IF(Date[[#This Row],[Month]]&lt;10,"0"&amp;Date[[#This Row],[Month]],Date[[#This Row],[Month]])</f>
        <v>201709</v>
      </c>
      <c r="H262" s="9" t="str">
        <f>Date[[#This Row],[Year]]&amp;" "&amp;Date[[#This Row],[Month Name]]</f>
        <v>2017 Sep</v>
      </c>
      <c r="I262" t="str">
        <f>IF(AND(Date[[#This Row],[Month]]=5,Date[[#This Row],[Year]]=2021),"True","False")</f>
        <v>False</v>
      </c>
      <c r="J262" t="str">
        <f>IF(AND(Date[[#This Row],[Month]]&lt;=5,Date[[#This Row],[Month]]&gt;=4,Date[[#This Row],[Year]]=2021),"True","False")</f>
        <v>False</v>
      </c>
      <c r="K262" t="str">
        <f>IF(Date[[#This Row],[Year]]=2021,"True","False")</f>
        <v>False</v>
      </c>
      <c r="L262" s="60" t="s">
        <v>123</v>
      </c>
      <c r="M262" s="60" t="s">
        <v>123</v>
      </c>
      <c r="N262" s="60" t="s">
        <v>123</v>
      </c>
      <c r="O262" s="60" t="s">
        <v>123</v>
      </c>
      <c r="P262" s="60" t="s">
        <v>123</v>
      </c>
    </row>
    <row r="263" spans="1:16" x14ac:dyDescent="0.55000000000000004">
      <c r="A263" s="10">
        <v>42997</v>
      </c>
      <c r="B263" s="9">
        <f t="shared" si="12"/>
        <v>2017</v>
      </c>
      <c r="C263" s="9" t="s">
        <v>39</v>
      </c>
      <c r="D263" s="9" t="s">
        <v>62</v>
      </c>
      <c r="E263" s="9">
        <f t="shared" si="13"/>
        <v>9</v>
      </c>
      <c r="F263" s="9" t="str">
        <f t="shared" si="14"/>
        <v>2017 - 9</v>
      </c>
      <c r="G263" s="9" t="str">
        <f>Date[[#This Row],[Year]]&amp;IF(Date[[#This Row],[Month]]&lt;10,"0"&amp;Date[[#This Row],[Month]],Date[[#This Row],[Month]])</f>
        <v>201709</v>
      </c>
      <c r="H263" s="9" t="str">
        <f>Date[[#This Row],[Year]]&amp;" "&amp;Date[[#This Row],[Month Name]]</f>
        <v>2017 Sep</v>
      </c>
      <c r="I263" t="str">
        <f>IF(AND(Date[[#This Row],[Month]]=5,Date[[#This Row],[Year]]=2021),"True","False")</f>
        <v>False</v>
      </c>
      <c r="J263" t="str">
        <f>IF(AND(Date[[#This Row],[Month]]&lt;=5,Date[[#This Row],[Month]]&gt;=4,Date[[#This Row],[Year]]=2021),"True","False")</f>
        <v>False</v>
      </c>
      <c r="K263" t="str">
        <f>IF(Date[[#This Row],[Year]]=2021,"True","False")</f>
        <v>False</v>
      </c>
      <c r="L263" s="60" t="s">
        <v>123</v>
      </c>
      <c r="M263" s="60" t="s">
        <v>123</v>
      </c>
      <c r="N263" s="60" t="s">
        <v>123</v>
      </c>
      <c r="O263" s="60" t="s">
        <v>123</v>
      </c>
      <c r="P263" s="60" t="s">
        <v>123</v>
      </c>
    </row>
    <row r="264" spans="1:16" x14ac:dyDescent="0.55000000000000004">
      <c r="A264" s="10">
        <v>42998</v>
      </c>
      <c r="B264" s="9">
        <f t="shared" si="12"/>
        <v>2017</v>
      </c>
      <c r="C264" s="9" t="s">
        <v>39</v>
      </c>
      <c r="D264" s="9" t="s">
        <v>62</v>
      </c>
      <c r="E264" s="9">
        <f t="shared" si="13"/>
        <v>9</v>
      </c>
      <c r="F264" s="9" t="str">
        <f t="shared" si="14"/>
        <v>2017 - 9</v>
      </c>
      <c r="G264" s="9" t="str">
        <f>Date[[#This Row],[Year]]&amp;IF(Date[[#This Row],[Month]]&lt;10,"0"&amp;Date[[#This Row],[Month]],Date[[#This Row],[Month]])</f>
        <v>201709</v>
      </c>
      <c r="H264" s="9" t="str">
        <f>Date[[#This Row],[Year]]&amp;" "&amp;Date[[#This Row],[Month Name]]</f>
        <v>2017 Sep</v>
      </c>
      <c r="I264" t="str">
        <f>IF(AND(Date[[#This Row],[Month]]=5,Date[[#This Row],[Year]]=2021),"True","False")</f>
        <v>False</v>
      </c>
      <c r="J264" t="str">
        <f>IF(AND(Date[[#This Row],[Month]]&lt;=5,Date[[#This Row],[Month]]&gt;=4,Date[[#This Row],[Year]]=2021),"True","False")</f>
        <v>False</v>
      </c>
      <c r="K264" t="str">
        <f>IF(Date[[#This Row],[Year]]=2021,"True","False")</f>
        <v>False</v>
      </c>
      <c r="L264" s="60" t="s">
        <v>123</v>
      </c>
      <c r="M264" s="60" t="s">
        <v>123</v>
      </c>
      <c r="N264" s="60" t="s">
        <v>123</v>
      </c>
      <c r="O264" s="60" t="s">
        <v>123</v>
      </c>
      <c r="P264" s="60" t="s">
        <v>123</v>
      </c>
    </row>
    <row r="265" spans="1:16" x14ac:dyDescent="0.55000000000000004">
      <c r="A265" s="10">
        <v>42999</v>
      </c>
      <c r="B265" s="9">
        <f t="shared" si="12"/>
        <v>2017</v>
      </c>
      <c r="C265" s="9" t="s">
        <v>39</v>
      </c>
      <c r="D265" s="9" t="s">
        <v>62</v>
      </c>
      <c r="E265" s="9">
        <f t="shared" si="13"/>
        <v>9</v>
      </c>
      <c r="F265" s="9" t="str">
        <f t="shared" si="14"/>
        <v>2017 - 9</v>
      </c>
      <c r="G265" s="9" t="str">
        <f>Date[[#This Row],[Year]]&amp;IF(Date[[#This Row],[Month]]&lt;10,"0"&amp;Date[[#This Row],[Month]],Date[[#This Row],[Month]])</f>
        <v>201709</v>
      </c>
      <c r="H265" s="9" t="str">
        <f>Date[[#This Row],[Year]]&amp;" "&amp;Date[[#This Row],[Month Name]]</f>
        <v>2017 Sep</v>
      </c>
      <c r="I265" t="str">
        <f>IF(AND(Date[[#This Row],[Month]]=5,Date[[#This Row],[Year]]=2021),"True","False")</f>
        <v>False</v>
      </c>
      <c r="J265" t="str">
        <f>IF(AND(Date[[#This Row],[Month]]&lt;=5,Date[[#This Row],[Month]]&gt;=4,Date[[#This Row],[Year]]=2021),"True","False")</f>
        <v>False</v>
      </c>
      <c r="K265" t="str">
        <f>IF(Date[[#This Row],[Year]]=2021,"True","False")</f>
        <v>False</v>
      </c>
      <c r="L265" s="60" t="s">
        <v>123</v>
      </c>
      <c r="M265" s="60" t="s">
        <v>123</v>
      </c>
      <c r="N265" s="60" t="s">
        <v>123</v>
      </c>
      <c r="O265" s="60" t="s">
        <v>123</v>
      </c>
      <c r="P265" s="60" t="s">
        <v>123</v>
      </c>
    </row>
    <row r="266" spans="1:16" x14ac:dyDescent="0.55000000000000004">
      <c r="A266" s="10">
        <v>43000</v>
      </c>
      <c r="B266" s="9">
        <f t="shared" si="12"/>
        <v>2017</v>
      </c>
      <c r="C266" s="9" t="s">
        <v>39</v>
      </c>
      <c r="D266" s="9" t="s">
        <v>62</v>
      </c>
      <c r="E266" s="9">
        <f t="shared" si="13"/>
        <v>9</v>
      </c>
      <c r="F266" s="9" t="str">
        <f t="shared" si="14"/>
        <v>2017 - 9</v>
      </c>
      <c r="G266" s="9" t="str">
        <f>Date[[#This Row],[Year]]&amp;IF(Date[[#This Row],[Month]]&lt;10,"0"&amp;Date[[#This Row],[Month]],Date[[#This Row],[Month]])</f>
        <v>201709</v>
      </c>
      <c r="H266" s="9" t="str">
        <f>Date[[#This Row],[Year]]&amp;" "&amp;Date[[#This Row],[Month Name]]</f>
        <v>2017 Sep</v>
      </c>
      <c r="I266" t="str">
        <f>IF(AND(Date[[#This Row],[Month]]=5,Date[[#This Row],[Year]]=2021),"True","False")</f>
        <v>False</v>
      </c>
      <c r="J266" t="str">
        <f>IF(AND(Date[[#This Row],[Month]]&lt;=5,Date[[#This Row],[Month]]&gt;=4,Date[[#This Row],[Year]]=2021),"True","False")</f>
        <v>False</v>
      </c>
      <c r="K266" t="str">
        <f>IF(Date[[#This Row],[Year]]=2021,"True","False")</f>
        <v>False</v>
      </c>
      <c r="L266" s="60" t="s">
        <v>123</v>
      </c>
      <c r="M266" s="60" t="s">
        <v>123</v>
      </c>
      <c r="N266" s="60" t="s">
        <v>123</v>
      </c>
      <c r="O266" s="60" t="s">
        <v>123</v>
      </c>
      <c r="P266" s="60" t="s">
        <v>123</v>
      </c>
    </row>
    <row r="267" spans="1:16" x14ac:dyDescent="0.55000000000000004">
      <c r="A267" s="10">
        <v>43001</v>
      </c>
      <c r="B267" s="9">
        <f t="shared" si="12"/>
        <v>2017</v>
      </c>
      <c r="C267" s="9" t="s">
        <v>39</v>
      </c>
      <c r="D267" s="9" t="s">
        <v>62</v>
      </c>
      <c r="E267" s="9">
        <f t="shared" si="13"/>
        <v>9</v>
      </c>
      <c r="F267" s="9" t="str">
        <f t="shared" si="14"/>
        <v>2017 - 9</v>
      </c>
      <c r="G267" s="9" t="str">
        <f>Date[[#This Row],[Year]]&amp;IF(Date[[#This Row],[Month]]&lt;10,"0"&amp;Date[[#This Row],[Month]],Date[[#This Row],[Month]])</f>
        <v>201709</v>
      </c>
      <c r="H267" s="9" t="str">
        <f>Date[[#This Row],[Year]]&amp;" "&amp;Date[[#This Row],[Month Name]]</f>
        <v>2017 Sep</v>
      </c>
      <c r="I267" t="str">
        <f>IF(AND(Date[[#This Row],[Month]]=5,Date[[#This Row],[Year]]=2021),"True","False")</f>
        <v>False</v>
      </c>
      <c r="J267" t="str">
        <f>IF(AND(Date[[#This Row],[Month]]&lt;=5,Date[[#This Row],[Month]]&gt;=4,Date[[#This Row],[Year]]=2021),"True","False")</f>
        <v>False</v>
      </c>
      <c r="K267" t="str">
        <f>IF(Date[[#This Row],[Year]]=2021,"True","False")</f>
        <v>False</v>
      </c>
      <c r="L267" s="60" t="s">
        <v>123</v>
      </c>
      <c r="M267" s="60" t="s">
        <v>123</v>
      </c>
      <c r="N267" s="60" t="s">
        <v>123</v>
      </c>
      <c r="O267" s="60" t="s">
        <v>123</v>
      </c>
      <c r="P267" s="60" t="s">
        <v>123</v>
      </c>
    </row>
    <row r="268" spans="1:16" x14ac:dyDescent="0.55000000000000004">
      <c r="A268" s="10">
        <v>43002</v>
      </c>
      <c r="B268" s="9">
        <f t="shared" si="12"/>
        <v>2017</v>
      </c>
      <c r="C268" s="9" t="s">
        <v>39</v>
      </c>
      <c r="D268" s="9" t="s">
        <v>62</v>
      </c>
      <c r="E268" s="9">
        <f t="shared" si="13"/>
        <v>9</v>
      </c>
      <c r="F268" s="9" t="str">
        <f t="shared" si="14"/>
        <v>2017 - 9</v>
      </c>
      <c r="G268" s="9" t="str">
        <f>Date[[#This Row],[Year]]&amp;IF(Date[[#This Row],[Month]]&lt;10,"0"&amp;Date[[#This Row],[Month]],Date[[#This Row],[Month]])</f>
        <v>201709</v>
      </c>
      <c r="H268" s="9" t="str">
        <f>Date[[#This Row],[Year]]&amp;" "&amp;Date[[#This Row],[Month Name]]</f>
        <v>2017 Sep</v>
      </c>
      <c r="I268" t="str">
        <f>IF(AND(Date[[#This Row],[Month]]=5,Date[[#This Row],[Year]]=2021),"True","False")</f>
        <v>False</v>
      </c>
      <c r="J268" t="str">
        <f>IF(AND(Date[[#This Row],[Month]]&lt;=5,Date[[#This Row],[Month]]&gt;=4,Date[[#This Row],[Year]]=2021),"True","False")</f>
        <v>False</v>
      </c>
      <c r="K268" t="str">
        <f>IF(Date[[#This Row],[Year]]=2021,"True","False")</f>
        <v>False</v>
      </c>
      <c r="L268" s="60" t="s">
        <v>123</v>
      </c>
      <c r="M268" s="60" t="s">
        <v>123</v>
      </c>
      <c r="N268" s="60" t="s">
        <v>123</v>
      </c>
      <c r="O268" s="60" t="s">
        <v>123</v>
      </c>
      <c r="P268" s="60" t="s">
        <v>123</v>
      </c>
    </row>
    <row r="269" spans="1:16" x14ac:dyDescent="0.55000000000000004">
      <c r="A269" s="10">
        <v>43003</v>
      </c>
      <c r="B269" s="9">
        <f t="shared" si="12"/>
        <v>2017</v>
      </c>
      <c r="C269" s="9" t="s">
        <v>39</v>
      </c>
      <c r="D269" s="9" t="s">
        <v>62</v>
      </c>
      <c r="E269" s="9">
        <f t="shared" si="13"/>
        <v>9</v>
      </c>
      <c r="F269" s="9" t="str">
        <f t="shared" si="14"/>
        <v>2017 - 9</v>
      </c>
      <c r="G269" s="9" t="str">
        <f>Date[[#This Row],[Year]]&amp;IF(Date[[#This Row],[Month]]&lt;10,"0"&amp;Date[[#This Row],[Month]],Date[[#This Row],[Month]])</f>
        <v>201709</v>
      </c>
      <c r="H269" s="9" t="str">
        <f>Date[[#This Row],[Year]]&amp;" "&amp;Date[[#This Row],[Month Name]]</f>
        <v>2017 Sep</v>
      </c>
      <c r="I269" t="str">
        <f>IF(AND(Date[[#This Row],[Month]]=5,Date[[#This Row],[Year]]=2021),"True","False")</f>
        <v>False</v>
      </c>
      <c r="J269" t="str">
        <f>IF(AND(Date[[#This Row],[Month]]&lt;=5,Date[[#This Row],[Month]]&gt;=4,Date[[#This Row],[Year]]=2021),"True","False")</f>
        <v>False</v>
      </c>
      <c r="K269" t="str">
        <f>IF(Date[[#This Row],[Year]]=2021,"True","False")</f>
        <v>False</v>
      </c>
      <c r="L269" s="60" t="s">
        <v>123</v>
      </c>
      <c r="M269" s="60" t="s">
        <v>123</v>
      </c>
      <c r="N269" s="60" t="s">
        <v>123</v>
      </c>
      <c r="O269" s="60" t="s">
        <v>123</v>
      </c>
      <c r="P269" s="60" t="s">
        <v>123</v>
      </c>
    </row>
    <row r="270" spans="1:16" x14ac:dyDescent="0.55000000000000004">
      <c r="A270" s="10">
        <v>43004</v>
      </c>
      <c r="B270" s="9">
        <f t="shared" si="12"/>
        <v>2017</v>
      </c>
      <c r="C270" s="9" t="s">
        <v>39</v>
      </c>
      <c r="D270" s="9" t="s">
        <v>62</v>
      </c>
      <c r="E270" s="9">
        <f t="shared" si="13"/>
        <v>9</v>
      </c>
      <c r="F270" s="9" t="str">
        <f t="shared" si="14"/>
        <v>2017 - 9</v>
      </c>
      <c r="G270" s="9" t="str">
        <f>Date[[#This Row],[Year]]&amp;IF(Date[[#This Row],[Month]]&lt;10,"0"&amp;Date[[#This Row],[Month]],Date[[#This Row],[Month]])</f>
        <v>201709</v>
      </c>
      <c r="H270" s="9" t="str">
        <f>Date[[#This Row],[Year]]&amp;" "&amp;Date[[#This Row],[Month Name]]</f>
        <v>2017 Sep</v>
      </c>
      <c r="I270" t="str">
        <f>IF(AND(Date[[#This Row],[Month]]=5,Date[[#This Row],[Year]]=2021),"True","False")</f>
        <v>False</v>
      </c>
      <c r="J270" t="str">
        <f>IF(AND(Date[[#This Row],[Month]]&lt;=5,Date[[#This Row],[Month]]&gt;=4,Date[[#This Row],[Year]]=2021),"True","False")</f>
        <v>False</v>
      </c>
      <c r="K270" t="str">
        <f>IF(Date[[#This Row],[Year]]=2021,"True","False")</f>
        <v>False</v>
      </c>
      <c r="L270" s="60" t="s">
        <v>123</v>
      </c>
      <c r="M270" s="60" t="s">
        <v>123</v>
      </c>
      <c r="N270" s="60" t="s">
        <v>123</v>
      </c>
      <c r="O270" s="60" t="s">
        <v>123</v>
      </c>
      <c r="P270" s="60" t="s">
        <v>123</v>
      </c>
    </row>
    <row r="271" spans="1:16" x14ac:dyDescent="0.55000000000000004">
      <c r="A271" s="10">
        <v>43005</v>
      </c>
      <c r="B271" s="9">
        <f t="shared" si="12"/>
        <v>2017</v>
      </c>
      <c r="C271" s="9" t="s">
        <v>39</v>
      </c>
      <c r="D271" s="9" t="s">
        <v>62</v>
      </c>
      <c r="E271" s="9">
        <f t="shared" si="13"/>
        <v>9</v>
      </c>
      <c r="F271" s="9" t="str">
        <f t="shared" si="14"/>
        <v>2017 - 9</v>
      </c>
      <c r="G271" s="9" t="str">
        <f>Date[[#This Row],[Year]]&amp;IF(Date[[#This Row],[Month]]&lt;10,"0"&amp;Date[[#This Row],[Month]],Date[[#This Row],[Month]])</f>
        <v>201709</v>
      </c>
      <c r="H271" s="9" t="str">
        <f>Date[[#This Row],[Year]]&amp;" "&amp;Date[[#This Row],[Month Name]]</f>
        <v>2017 Sep</v>
      </c>
      <c r="I271" t="str">
        <f>IF(AND(Date[[#This Row],[Month]]=5,Date[[#This Row],[Year]]=2021),"True","False")</f>
        <v>False</v>
      </c>
      <c r="J271" t="str">
        <f>IF(AND(Date[[#This Row],[Month]]&lt;=5,Date[[#This Row],[Month]]&gt;=4,Date[[#This Row],[Year]]=2021),"True","False")</f>
        <v>False</v>
      </c>
      <c r="K271" t="str">
        <f>IF(Date[[#This Row],[Year]]=2021,"True","False")</f>
        <v>False</v>
      </c>
      <c r="L271" s="60" t="s">
        <v>123</v>
      </c>
      <c r="M271" s="60" t="s">
        <v>123</v>
      </c>
      <c r="N271" s="60" t="s">
        <v>123</v>
      </c>
      <c r="O271" s="60" t="s">
        <v>123</v>
      </c>
      <c r="P271" s="60" t="s">
        <v>123</v>
      </c>
    </row>
    <row r="272" spans="1:16" x14ac:dyDescent="0.55000000000000004">
      <c r="A272" s="10">
        <v>43006</v>
      </c>
      <c r="B272" s="9">
        <f t="shared" si="12"/>
        <v>2017</v>
      </c>
      <c r="C272" s="9" t="s">
        <v>39</v>
      </c>
      <c r="D272" s="9" t="s">
        <v>62</v>
      </c>
      <c r="E272" s="9">
        <f t="shared" si="13"/>
        <v>9</v>
      </c>
      <c r="F272" s="9" t="str">
        <f t="shared" si="14"/>
        <v>2017 - 9</v>
      </c>
      <c r="G272" s="9" t="str">
        <f>Date[[#This Row],[Year]]&amp;IF(Date[[#This Row],[Month]]&lt;10,"0"&amp;Date[[#This Row],[Month]],Date[[#This Row],[Month]])</f>
        <v>201709</v>
      </c>
      <c r="H272" s="9" t="str">
        <f>Date[[#This Row],[Year]]&amp;" "&amp;Date[[#This Row],[Month Name]]</f>
        <v>2017 Sep</v>
      </c>
      <c r="I272" t="str">
        <f>IF(AND(Date[[#This Row],[Month]]=5,Date[[#This Row],[Year]]=2021),"True","False")</f>
        <v>False</v>
      </c>
      <c r="J272" t="str">
        <f>IF(AND(Date[[#This Row],[Month]]&lt;=5,Date[[#This Row],[Month]]&gt;=4,Date[[#This Row],[Year]]=2021),"True","False")</f>
        <v>False</v>
      </c>
      <c r="K272" t="str">
        <f>IF(Date[[#This Row],[Year]]=2021,"True","False")</f>
        <v>False</v>
      </c>
      <c r="L272" s="60" t="s">
        <v>123</v>
      </c>
      <c r="M272" s="60" t="s">
        <v>123</v>
      </c>
      <c r="N272" s="60" t="s">
        <v>123</v>
      </c>
      <c r="O272" s="60" t="s">
        <v>123</v>
      </c>
      <c r="P272" s="60" t="s">
        <v>123</v>
      </c>
    </row>
    <row r="273" spans="1:16" x14ac:dyDescent="0.55000000000000004">
      <c r="A273" s="10">
        <v>43007</v>
      </c>
      <c r="B273" s="9">
        <f t="shared" si="12"/>
        <v>2017</v>
      </c>
      <c r="C273" s="9" t="s">
        <v>39</v>
      </c>
      <c r="D273" s="9" t="s">
        <v>62</v>
      </c>
      <c r="E273" s="9">
        <f t="shared" si="13"/>
        <v>9</v>
      </c>
      <c r="F273" s="9" t="str">
        <f t="shared" si="14"/>
        <v>2017 - 9</v>
      </c>
      <c r="G273" s="9" t="str">
        <f>Date[[#This Row],[Year]]&amp;IF(Date[[#This Row],[Month]]&lt;10,"0"&amp;Date[[#This Row],[Month]],Date[[#This Row],[Month]])</f>
        <v>201709</v>
      </c>
      <c r="H273" s="9" t="str">
        <f>Date[[#This Row],[Year]]&amp;" "&amp;Date[[#This Row],[Month Name]]</f>
        <v>2017 Sep</v>
      </c>
      <c r="I273" t="str">
        <f>IF(AND(Date[[#This Row],[Month]]=5,Date[[#This Row],[Year]]=2021),"True","False")</f>
        <v>False</v>
      </c>
      <c r="J273" t="str">
        <f>IF(AND(Date[[#This Row],[Month]]&lt;=5,Date[[#This Row],[Month]]&gt;=4,Date[[#This Row],[Year]]=2021),"True","False")</f>
        <v>False</v>
      </c>
      <c r="K273" t="str">
        <f>IF(Date[[#This Row],[Year]]=2021,"True","False")</f>
        <v>False</v>
      </c>
      <c r="L273" s="60" t="s">
        <v>123</v>
      </c>
      <c r="M273" s="60" t="s">
        <v>123</v>
      </c>
      <c r="N273" s="60" t="s">
        <v>123</v>
      </c>
      <c r="O273" s="60" t="s">
        <v>123</v>
      </c>
      <c r="P273" s="60" t="s">
        <v>123</v>
      </c>
    </row>
    <row r="274" spans="1:16" x14ac:dyDescent="0.55000000000000004">
      <c r="A274" s="10">
        <v>43008</v>
      </c>
      <c r="B274" s="9">
        <f t="shared" si="12"/>
        <v>2017</v>
      </c>
      <c r="C274" s="9" t="s">
        <v>39</v>
      </c>
      <c r="D274" s="9" t="s">
        <v>62</v>
      </c>
      <c r="E274" s="9">
        <f t="shared" si="13"/>
        <v>9</v>
      </c>
      <c r="F274" s="9" t="str">
        <f t="shared" si="14"/>
        <v>2017 - 9</v>
      </c>
      <c r="G274" s="9" t="str">
        <f>Date[[#This Row],[Year]]&amp;IF(Date[[#This Row],[Month]]&lt;10,"0"&amp;Date[[#This Row],[Month]],Date[[#This Row],[Month]])</f>
        <v>201709</v>
      </c>
      <c r="H274" s="9" t="str">
        <f>Date[[#This Row],[Year]]&amp;" "&amp;Date[[#This Row],[Month Name]]</f>
        <v>2017 Sep</v>
      </c>
      <c r="I274" t="str">
        <f>IF(AND(Date[[#This Row],[Month]]=5,Date[[#This Row],[Year]]=2021),"True","False")</f>
        <v>False</v>
      </c>
      <c r="J274" t="str">
        <f>IF(AND(Date[[#This Row],[Month]]&lt;=5,Date[[#This Row],[Month]]&gt;=4,Date[[#This Row],[Year]]=2021),"True","False")</f>
        <v>False</v>
      </c>
      <c r="K274" t="str">
        <f>IF(Date[[#This Row],[Year]]=2021,"True","False")</f>
        <v>False</v>
      </c>
      <c r="L274" s="60" t="s">
        <v>123</v>
      </c>
      <c r="M274" s="60" t="s">
        <v>123</v>
      </c>
      <c r="N274" s="60" t="s">
        <v>123</v>
      </c>
      <c r="O274" s="60" t="s">
        <v>123</v>
      </c>
      <c r="P274" s="60" t="s">
        <v>123</v>
      </c>
    </row>
    <row r="275" spans="1:16" x14ac:dyDescent="0.55000000000000004">
      <c r="A275" s="10">
        <v>43009</v>
      </c>
      <c r="B275" s="9">
        <f t="shared" si="12"/>
        <v>2017</v>
      </c>
      <c r="C275" s="9" t="s">
        <v>40</v>
      </c>
      <c r="D275" s="9" t="s">
        <v>63</v>
      </c>
      <c r="E275" s="9">
        <f t="shared" si="13"/>
        <v>10</v>
      </c>
      <c r="F275" s="9" t="str">
        <f t="shared" si="14"/>
        <v>2017 - 10</v>
      </c>
      <c r="G275" s="9" t="str">
        <f>Date[[#This Row],[Year]]&amp;IF(Date[[#This Row],[Month]]&lt;10,"0"&amp;Date[[#This Row],[Month]],Date[[#This Row],[Month]])</f>
        <v>201710</v>
      </c>
      <c r="H275" s="9" t="str">
        <f>Date[[#This Row],[Year]]&amp;" "&amp;Date[[#This Row],[Month Name]]</f>
        <v>2017 Oct</v>
      </c>
      <c r="I275" t="str">
        <f>IF(AND(Date[[#This Row],[Month]]=5,Date[[#This Row],[Year]]=2021),"True","False")</f>
        <v>False</v>
      </c>
      <c r="J275" t="str">
        <f>IF(AND(Date[[#This Row],[Month]]&lt;=5,Date[[#This Row],[Month]]&gt;=4,Date[[#This Row],[Year]]=2021),"True","False")</f>
        <v>False</v>
      </c>
      <c r="K275" t="str">
        <f>IF(Date[[#This Row],[Year]]=2021,"True","False")</f>
        <v>False</v>
      </c>
      <c r="L275" s="60" t="s">
        <v>123</v>
      </c>
      <c r="M275" s="60" t="s">
        <v>123</v>
      </c>
      <c r="N275" s="60" t="s">
        <v>123</v>
      </c>
      <c r="O275" s="60" t="s">
        <v>123</v>
      </c>
      <c r="P275" s="60" t="s">
        <v>123</v>
      </c>
    </row>
    <row r="276" spans="1:16" x14ac:dyDescent="0.55000000000000004">
      <c r="A276" s="10">
        <v>43010</v>
      </c>
      <c r="B276" s="9">
        <f t="shared" si="12"/>
        <v>2017</v>
      </c>
      <c r="C276" s="9" t="s">
        <v>40</v>
      </c>
      <c r="D276" s="9" t="s">
        <v>63</v>
      </c>
      <c r="E276" s="9">
        <f t="shared" si="13"/>
        <v>10</v>
      </c>
      <c r="F276" s="9" t="str">
        <f t="shared" si="14"/>
        <v>2017 - 10</v>
      </c>
      <c r="G276" s="9" t="str">
        <f>Date[[#This Row],[Year]]&amp;IF(Date[[#This Row],[Month]]&lt;10,"0"&amp;Date[[#This Row],[Month]],Date[[#This Row],[Month]])</f>
        <v>201710</v>
      </c>
      <c r="H276" s="9" t="str">
        <f>Date[[#This Row],[Year]]&amp;" "&amp;Date[[#This Row],[Month Name]]</f>
        <v>2017 Oct</v>
      </c>
      <c r="I276" t="str">
        <f>IF(AND(Date[[#This Row],[Month]]=5,Date[[#This Row],[Year]]=2021),"True","False")</f>
        <v>False</v>
      </c>
      <c r="J276" t="str">
        <f>IF(AND(Date[[#This Row],[Month]]&lt;=5,Date[[#This Row],[Month]]&gt;=4,Date[[#This Row],[Year]]=2021),"True","False")</f>
        <v>False</v>
      </c>
      <c r="K276" t="str">
        <f>IF(Date[[#This Row],[Year]]=2021,"True","False")</f>
        <v>False</v>
      </c>
      <c r="L276" s="60" t="s">
        <v>123</v>
      </c>
      <c r="M276" s="60" t="s">
        <v>123</v>
      </c>
      <c r="N276" s="60" t="s">
        <v>123</v>
      </c>
      <c r="O276" s="60" t="s">
        <v>123</v>
      </c>
      <c r="P276" s="60" t="s">
        <v>123</v>
      </c>
    </row>
    <row r="277" spans="1:16" x14ac:dyDescent="0.55000000000000004">
      <c r="A277" s="10">
        <v>43011</v>
      </c>
      <c r="B277" s="9">
        <f t="shared" si="12"/>
        <v>2017</v>
      </c>
      <c r="C277" s="9" t="s">
        <v>40</v>
      </c>
      <c r="D277" s="9" t="s">
        <v>63</v>
      </c>
      <c r="E277" s="9">
        <f t="shared" si="13"/>
        <v>10</v>
      </c>
      <c r="F277" s="9" t="str">
        <f t="shared" si="14"/>
        <v>2017 - 10</v>
      </c>
      <c r="G277" s="9" t="str">
        <f>Date[[#This Row],[Year]]&amp;IF(Date[[#This Row],[Month]]&lt;10,"0"&amp;Date[[#This Row],[Month]],Date[[#This Row],[Month]])</f>
        <v>201710</v>
      </c>
      <c r="H277" s="9" t="str">
        <f>Date[[#This Row],[Year]]&amp;" "&amp;Date[[#This Row],[Month Name]]</f>
        <v>2017 Oct</v>
      </c>
      <c r="I277" t="str">
        <f>IF(AND(Date[[#This Row],[Month]]=5,Date[[#This Row],[Year]]=2021),"True","False")</f>
        <v>False</v>
      </c>
      <c r="J277" t="str">
        <f>IF(AND(Date[[#This Row],[Month]]&lt;=5,Date[[#This Row],[Month]]&gt;=4,Date[[#This Row],[Year]]=2021),"True","False")</f>
        <v>False</v>
      </c>
      <c r="K277" t="str">
        <f>IF(Date[[#This Row],[Year]]=2021,"True","False")</f>
        <v>False</v>
      </c>
      <c r="L277" s="60" t="s">
        <v>123</v>
      </c>
      <c r="M277" s="60" t="s">
        <v>123</v>
      </c>
      <c r="N277" s="60" t="s">
        <v>123</v>
      </c>
      <c r="O277" s="60" t="s">
        <v>123</v>
      </c>
      <c r="P277" s="60" t="s">
        <v>123</v>
      </c>
    </row>
    <row r="278" spans="1:16" x14ac:dyDescent="0.55000000000000004">
      <c r="A278" s="10">
        <v>43012</v>
      </c>
      <c r="B278" s="9">
        <f t="shared" si="12"/>
        <v>2017</v>
      </c>
      <c r="C278" s="9" t="s">
        <v>40</v>
      </c>
      <c r="D278" s="9" t="s">
        <v>63</v>
      </c>
      <c r="E278" s="9">
        <f t="shared" si="13"/>
        <v>10</v>
      </c>
      <c r="F278" s="9" t="str">
        <f t="shared" si="14"/>
        <v>2017 - 10</v>
      </c>
      <c r="G278" s="9" t="str">
        <f>Date[[#This Row],[Year]]&amp;IF(Date[[#This Row],[Month]]&lt;10,"0"&amp;Date[[#This Row],[Month]],Date[[#This Row],[Month]])</f>
        <v>201710</v>
      </c>
      <c r="H278" s="9" t="str">
        <f>Date[[#This Row],[Year]]&amp;" "&amp;Date[[#This Row],[Month Name]]</f>
        <v>2017 Oct</v>
      </c>
      <c r="I278" t="str">
        <f>IF(AND(Date[[#This Row],[Month]]=5,Date[[#This Row],[Year]]=2021),"True","False")</f>
        <v>False</v>
      </c>
      <c r="J278" t="str">
        <f>IF(AND(Date[[#This Row],[Month]]&lt;=5,Date[[#This Row],[Month]]&gt;=4,Date[[#This Row],[Year]]=2021),"True","False")</f>
        <v>False</v>
      </c>
      <c r="K278" t="str">
        <f>IF(Date[[#This Row],[Year]]=2021,"True","False")</f>
        <v>False</v>
      </c>
      <c r="L278" s="60" t="s">
        <v>123</v>
      </c>
      <c r="M278" s="60" t="s">
        <v>123</v>
      </c>
      <c r="N278" s="60" t="s">
        <v>123</v>
      </c>
      <c r="O278" s="60" t="s">
        <v>123</v>
      </c>
      <c r="P278" s="60" t="s">
        <v>123</v>
      </c>
    </row>
    <row r="279" spans="1:16" x14ac:dyDescent="0.55000000000000004">
      <c r="A279" s="10">
        <v>43013</v>
      </c>
      <c r="B279" s="9">
        <f t="shared" si="12"/>
        <v>2017</v>
      </c>
      <c r="C279" s="9" t="s">
        <v>40</v>
      </c>
      <c r="D279" s="9" t="s">
        <v>63</v>
      </c>
      <c r="E279" s="9">
        <f t="shared" si="13"/>
        <v>10</v>
      </c>
      <c r="F279" s="9" t="str">
        <f t="shared" si="14"/>
        <v>2017 - 10</v>
      </c>
      <c r="G279" s="9" t="str">
        <f>Date[[#This Row],[Year]]&amp;IF(Date[[#This Row],[Month]]&lt;10,"0"&amp;Date[[#This Row],[Month]],Date[[#This Row],[Month]])</f>
        <v>201710</v>
      </c>
      <c r="H279" s="9" t="str">
        <f>Date[[#This Row],[Year]]&amp;" "&amp;Date[[#This Row],[Month Name]]</f>
        <v>2017 Oct</v>
      </c>
      <c r="I279" t="str">
        <f>IF(AND(Date[[#This Row],[Month]]=5,Date[[#This Row],[Year]]=2021),"True","False")</f>
        <v>False</v>
      </c>
      <c r="J279" t="str">
        <f>IF(AND(Date[[#This Row],[Month]]&lt;=5,Date[[#This Row],[Month]]&gt;=4,Date[[#This Row],[Year]]=2021),"True","False")</f>
        <v>False</v>
      </c>
      <c r="K279" t="str">
        <f>IF(Date[[#This Row],[Year]]=2021,"True","False")</f>
        <v>False</v>
      </c>
      <c r="L279" s="60" t="s">
        <v>123</v>
      </c>
      <c r="M279" s="60" t="s">
        <v>123</v>
      </c>
      <c r="N279" s="60" t="s">
        <v>123</v>
      </c>
      <c r="O279" s="60" t="s">
        <v>123</v>
      </c>
      <c r="P279" s="60" t="s">
        <v>123</v>
      </c>
    </row>
    <row r="280" spans="1:16" x14ac:dyDescent="0.55000000000000004">
      <c r="A280" s="10">
        <v>43014</v>
      </c>
      <c r="B280" s="9">
        <f t="shared" si="12"/>
        <v>2017</v>
      </c>
      <c r="C280" s="9" t="s">
        <v>40</v>
      </c>
      <c r="D280" s="9" t="s">
        <v>63</v>
      </c>
      <c r="E280" s="9">
        <f t="shared" si="13"/>
        <v>10</v>
      </c>
      <c r="F280" s="9" t="str">
        <f t="shared" si="14"/>
        <v>2017 - 10</v>
      </c>
      <c r="G280" s="9" t="str">
        <f>Date[[#This Row],[Year]]&amp;IF(Date[[#This Row],[Month]]&lt;10,"0"&amp;Date[[#This Row],[Month]],Date[[#This Row],[Month]])</f>
        <v>201710</v>
      </c>
      <c r="H280" s="9" t="str">
        <f>Date[[#This Row],[Year]]&amp;" "&amp;Date[[#This Row],[Month Name]]</f>
        <v>2017 Oct</v>
      </c>
      <c r="I280" t="str">
        <f>IF(AND(Date[[#This Row],[Month]]=5,Date[[#This Row],[Year]]=2021),"True","False")</f>
        <v>False</v>
      </c>
      <c r="J280" t="str">
        <f>IF(AND(Date[[#This Row],[Month]]&lt;=5,Date[[#This Row],[Month]]&gt;=4,Date[[#This Row],[Year]]=2021),"True","False")</f>
        <v>False</v>
      </c>
      <c r="K280" t="str">
        <f>IF(Date[[#This Row],[Year]]=2021,"True","False")</f>
        <v>False</v>
      </c>
      <c r="L280" s="60" t="s">
        <v>123</v>
      </c>
      <c r="M280" s="60" t="s">
        <v>123</v>
      </c>
      <c r="N280" s="60" t="s">
        <v>123</v>
      </c>
      <c r="O280" s="60" t="s">
        <v>123</v>
      </c>
      <c r="P280" s="60" t="s">
        <v>123</v>
      </c>
    </row>
    <row r="281" spans="1:16" x14ac:dyDescent="0.55000000000000004">
      <c r="A281" s="10">
        <v>43015</v>
      </c>
      <c r="B281" s="9">
        <f t="shared" si="12"/>
        <v>2017</v>
      </c>
      <c r="C281" s="9" t="s">
        <v>40</v>
      </c>
      <c r="D281" s="9" t="s">
        <v>63</v>
      </c>
      <c r="E281" s="9">
        <f t="shared" si="13"/>
        <v>10</v>
      </c>
      <c r="F281" s="9" t="str">
        <f t="shared" si="14"/>
        <v>2017 - 10</v>
      </c>
      <c r="G281" s="9" t="str">
        <f>Date[[#This Row],[Year]]&amp;IF(Date[[#This Row],[Month]]&lt;10,"0"&amp;Date[[#This Row],[Month]],Date[[#This Row],[Month]])</f>
        <v>201710</v>
      </c>
      <c r="H281" s="9" t="str">
        <f>Date[[#This Row],[Year]]&amp;" "&amp;Date[[#This Row],[Month Name]]</f>
        <v>2017 Oct</v>
      </c>
      <c r="I281" t="str">
        <f>IF(AND(Date[[#This Row],[Month]]=5,Date[[#This Row],[Year]]=2021),"True","False")</f>
        <v>False</v>
      </c>
      <c r="J281" t="str">
        <f>IF(AND(Date[[#This Row],[Month]]&lt;=5,Date[[#This Row],[Month]]&gt;=4,Date[[#This Row],[Year]]=2021),"True","False")</f>
        <v>False</v>
      </c>
      <c r="K281" t="str">
        <f>IF(Date[[#This Row],[Year]]=2021,"True","False")</f>
        <v>False</v>
      </c>
      <c r="L281" s="60" t="s">
        <v>123</v>
      </c>
      <c r="M281" s="60" t="s">
        <v>123</v>
      </c>
      <c r="N281" s="60" t="s">
        <v>123</v>
      </c>
      <c r="O281" s="60" t="s">
        <v>123</v>
      </c>
      <c r="P281" s="60" t="s">
        <v>123</v>
      </c>
    </row>
    <row r="282" spans="1:16" x14ac:dyDescent="0.55000000000000004">
      <c r="A282" s="10">
        <v>43016</v>
      </c>
      <c r="B282" s="9">
        <f t="shared" si="12"/>
        <v>2017</v>
      </c>
      <c r="C282" s="9" t="s">
        <v>40</v>
      </c>
      <c r="D282" s="9" t="s">
        <v>63</v>
      </c>
      <c r="E282" s="9">
        <f t="shared" si="13"/>
        <v>10</v>
      </c>
      <c r="F282" s="9" t="str">
        <f t="shared" si="14"/>
        <v>2017 - 10</v>
      </c>
      <c r="G282" s="9" t="str">
        <f>Date[[#This Row],[Year]]&amp;IF(Date[[#This Row],[Month]]&lt;10,"0"&amp;Date[[#This Row],[Month]],Date[[#This Row],[Month]])</f>
        <v>201710</v>
      </c>
      <c r="H282" s="9" t="str">
        <f>Date[[#This Row],[Year]]&amp;" "&amp;Date[[#This Row],[Month Name]]</f>
        <v>2017 Oct</v>
      </c>
      <c r="I282" t="str">
        <f>IF(AND(Date[[#This Row],[Month]]=5,Date[[#This Row],[Year]]=2021),"True","False")</f>
        <v>False</v>
      </c>
      <c r="J282" t="str">
        <f>IF(AND(Date[[#This Row],[Month]]&lt;=5,Date[[#This Row],[Month]]&gt;=4,Date[[#This Row],[Year]]=2021),"True","False")</f>
        <v>False</v>
      </c>
      <c r="K282" t="str">
        <f>IF(Date[[#This Row],[Year]]=2021,"True","False")</f>
        <v>False</v>
      </c>
      <c r="L282" s="60" t="s">
        <v>123</v>
      </c>
      <c r="M282" s="60" t="s">
        <v>123</v>
      </c>
      <c r="N282" s="60" t="s">
        <v>123</v>
      </c>
      <c r="O282" s="60" t="s">
        <v>123</v>
      </c>
      <c r="P282" s="60" t="s">
        <v>123</v>
      </c>
    </row>
    <row r="283" spans="1:16" x14ac:dyDescent="0.55000000000000004">
      <c r="A283" s="10">
        <v>43017</v>
      </c>
      <c r="B283" s="9">
        <f t="shared" si="12"/>
        <v>2017</v>
      </c>
      <c r="C283" s="9" t="s">
        <v>40</v>
      </c>
      <c r="D283" s="9" t="s">
        <v>63</v>
      </c>
      <c r="E283" s="9">
        <f t="shared" si="13"/>
        <v>10</v>
      </c>
      <c r="F283" s="9" t="str">
        <f t="shared" si="14"/>
        <v>2017 - 10</v>
      </c>
      <c r="G283" s="9" t="str">
        <f>Date[[#This Row],[Year]]&amp;IF(Date[[#This Row],[Month]]&lt;10,"0"&amp;Date[[#This Row],[Month]],Date[[#This Row],[Month]])</f>
        <v>201710</v>
      </c>
      <c r="H283" s="9" t="str">
        <f>Date[[#This Row],[Year]]&amp;" "&amp;Date[[#This Row],[Month Name]]</f>
        <v>2017 Oct</v>
      </c>
      <c r="I283" t="str">
        <f>IF(AND(Date[[#This Row],[Month]]=5,Date[[#This Row],[Year]]=2021),"True","False")</f>
        <v>False</v>
      </c>
      <c r="J283" t="str">
        <f>IF(AND(Date[[#This Row],[Month]]&lt;=5,Date[[#This Row],[Month]]&gt;=4,Date[[#This Row],[Year]]=2021),"True","False")</f>
        <v>False</v>
      </c>
      <c r="K283" t="str">
        <f>IF(Date[[#This Row],[Year]]=2021,"True","False")</f>
        <v>False</v>
      </c>
      <c r="L283" s="60" t="s">
        <v>123</v>
      </c>
      <c r="M283" s="60" t="s">
        <v>123</v>
      </c>
      <c r="N283" s="60" t="s">
        <v>123</v>
      </c>
      <c r="O283" s="60" t="s">
        <v>123</v>
      </c>
      <c r="P283" s="60" t="s">
        <v>123</v>
      </c>
    </row>
    <row r="284" spans="1:16" x14ac:dyDescent="0.55000000000000004">
      <c r="A284" s="10">
        <v>43018</v>
      </c>
      <c r="B284" s="9">
        <f t="shared" si="12"/>
        <v>2017</v>
      </c>
      <c r="C284" s="9" t="s">
        <v>40</v>
      </c>
      <c r="D284" s="9" t="s">
        <v>63</v>
      </c>
      <c r="E284" s="9">
        <f t="shared" si="13"/>
        <v>10</v>
      </c>
      <c r="F284" s="9" t="str">
        <f t="shared" si="14"/>
        <v>2017 - 10</v>
      </c>
      <c r="G284" s="9" t="str">
        <f>Date[[#This Row],[Year]]&amp;IF(Date[[#This Row],[Month]]&lt;10,"0"&amp;Date[[#This Row],[Month]],Date[[#This Row],[Month]])</f>
        <v>201710</v>
      </c>
      <c r="H284" s="9" t="str">
        <f>Date[[#This Row],[Year]]&amp;" "&amp;Date[[#This Row],[Month Name]]</f>
        <v>2017 Oct</v>
      </c>
      <c r="I284" t="str">
        <f>IF(AND(Date[[#This Row],[Month]]=5,Date[[#This Row],[Year]]=2021),"True","False")</f>
        <v>False</v>
      </c>
      <c r="J284" t="str">
        <f>IF(AND(Date[[#This Row],[Month]]&lt;=5,Date[[#This Row],[Month]]&gt;=4,Date[[#This Row],[Year]]=2021),"True","False")</f>
        <v>False</v>
      </c>
      <c r="K284" t="str">
        <f>IF(Date[[#This Row],[Year]]=2021,"True","False")</f>
        <v>False</v>
      </c>
      <c r="L284" s="60" t="s">
        <v>123</v>
      </c>
      <c r="M284" s="60" t="s">
        <v>123</v>
      </c>
      <c r="N284" s="60" t="s">
        <v>123</v>
      </c>
      <c r="O284" s="60" t="s">
        <v>123</v>
      </c>
      <c r="P284" s="60" t="s">
        <v>123</v>
      </c>
    </row>
    <row r="285" spans="1:16" x14ac:dyDescent="0.55000000000000004">
      <c r="A285" s="10">
        <v>43019</v>
      </c>
      <c r="B285" s="9">
        <f t="shared" si="12"/>
        <v>2017</v>
      </c>
      <c r="C285" s="9" t="s">
        <v>40</v>
      </c>
      <c r="D285" s="9" t="s">
        <v>63</v>
      </c>
      <c r="E285" s="9">
        <f t="shared" si="13"/>
        <v>10</v>
      </c>
      <c r="F285" s="9" t="str">
        <f t="shared" si="14"/>
        <v>2017 - 10</v>
      </c>
      <c r="G285" s="9" t="str">
        <f>Date[[#This Row],[Year]]&amp;IF(Date[[#This Row],[Month]]&lt;10,"0"&amp;Date[[#This Row],[Month]],Date[[#This Row],[Month]])</f>
        <v>201710</v>
      </c>
      <c r="H285" s="9" t="str">
        <f>Date[[#This Row],[Year]]&amp;" "&amp;Date[[#This Row],[Month Name]]</f>
        <v>2017 Oct</v>
      </c>
      <c r="I285" t="str">
        <f>IF(AND(Date[[#This Row],[Month]]=5,Date[[#This Row],[Year]]=2021),"True","False")</f>
        <v>False</v>
      </c>
      <c r="J285" t="str">
        <f>IF(AND(Date[[#This Row],[Month]]&lt;=5,Date[[#This Row],[Month]]&gt;=4,Date[[#This Row],[Year]]=2021),"True","False")</f>
        <v>False</v>
      </c>
      <c r="K285" t="str">
        <f>IF(Date[[#This Row],[Year]]=2021,"True","False")</f>
        <v>False</v>
      </c>
      <c r="L285" s="60" t="s">
        <v>123</v>
      </c>
      <c r="M285" s="60" t="s">
        <v>123</v>
      </c>
      <c r="N285" s="60" t="s">
        <v>123</v>
      </c>
      <c r="O285" s="60" t="s">
        <v>123</v>
      </c>
      <c r="P285" s="60" t="s">
        <v>123</v>
      </c>
    </row>
    <row r="286" spans="1:16" x14ac:dyDescent="0.55000000000000004">
      <c r="A286" s="10">
        <v>43020</v>
      </c>
      <c r="B286" s="9">
        <f t="shared" si="12"/>
        <v>2017</v>
      </c>
      <c r="C286" s="9" t="s">
        <v>40</v>
      </c>
      <c r="D286" s="9" t="s">
        <v>63</v>
      </c>
      <c r="E286" s="9">
        <f t="shared" si="13"/>
        <v>10</v>
      </c>
      <c r="F286" s="9" t="str">
        <f t="shared" si="14"/>
        <v>2017 - 10</v>
      </c>
      <c r="G286" s="9" t="str">
        <f>Date[[#This Row],[Year]]&amp;IF(Date[[#This Row],[Month]]&lt;10,"0"&amp;Date[[#This Row],[Month]],Date[[#This Row],[Month]])</f>
        <v>201710</v>
      </c>
      <c r="H286" s="9" t="str">
        <f>Date[[#This Row],[Year]]&amp;" "&amp;Date[[#This Row],[Month Name]]</f>
        <v>2017 Oct</v>
      </c>
      <c r="I286" t="str">
        <f>IF(AND(Date[[#This Row],[Month]]=5,Date[[#This Row],[Year]]=2021),"True","False")</f>
        <v>False</v>
      </c>
      <c r="J286" t="str">
        <f>IF(AND(Date[[#This Row],[Month]]&lt;=5,Date[[#This Row],[Month]]&gt;=4,Date[[#This Row],[Year]]=2021),"True","False")</f>
        <v>False</v>
      </c>
      <c r="K286" t="str">
        <f>IF(Date[[#This Row],[Year]]=2021,"True","False")</f>
        <v>False</v>
      </c>
      <c r="L286" s="60" t="s">
        <v>123</v>
      </c>
      <c r="M286" s="60" t="s">
        <v>123</v>
      </c>
      <c r="N286" s="60" t="s">
        <v>123</v>
      </c>
      <c r="O286" s="60" t="s">
        <v>123</v>
      </c>
      <c r="P286" s="60" t="s">
        <v>123</v>
      </c>
    </row>
    <row r="287" spans="1:16" x14ac:dyDescent="0.55000000000000004">
      <c r="A287" s="10">
        <v>43021</v>
      </c>
      <c r="B287" s="9">
        <f t="shared" si="12"/>
        <v>2017</v>
      </c>
      <c r="C287" s="9" t="s">
        <v>40</v>
      </c>
      <c r="D287" s="9" t="s">
        <v>63</v>
      </c>
      <c r="E287" s="9">
        <f t="shared" si="13"/>
        <v>10</v>
      </c>
      <c r="F287" s="9" t="str">
        <f t="shared" si="14"/>
        <v>2017 - 10</v>
      </c>
      <c r="G287" s="9" t="str">
        <f>Date[[#This Row],[Year]]&amp;IF(Date[[#This Row],[Month]]&lt;10,"0"&amp;Date[[#This Row],[Month]],Date[[#This Row],[Month]])</f>
        <v>201710</v>
      </c>
      <c r="H287" s="9" t="str">
        <f>Date[[#This Row],[Year]]&amp;" "&amp;Date[[#This Row],[Month Name]]</f>
        <v>2017 Oct</v>
      </c>
      <c r="I287" t="str">
        <f>IF(AND(Date[[#This Row],[Month]]=5,Date[[#This Row],[Year]]=2021),"True","False")</f>
        <v>False</v>
      </c>
      <c r="J287" t="str">
        <f>IF(AND(Date[[#This Row],[Month]]&lt;=5,Date[[#This Row],[Month]]&gt;=4,Date[[#This Row],[Year]]=2021),"True","False")</f>
        <v>False</v>
      </c>
      <c r="K287" t="str">
        <f>IF(Date[[#This Row],[Year]]=2021,"True","False")</f>
        <v>False</v>
      </c>
      <c r="L287" s="60" t="s">
        <v>123</v>
      </c>
      <c r="M287" s="60" t="s">
        <v>123</v>
      </c>
      <c r="N287" s="60" t="s">
        <v>123</v>
      </c>
      <c r="O287" s="60" t="s">
        <v>123</v>
      </c>
      <c r="P287" s="60" t="s">
        <v>123</v>
      </c>
    </row>
    <row r="288" spans="1:16" x14ac:dyDescent="0.55000000000000004">
      <c r="A288" s="10">
        <v>43022</v>
      </c>
      <c r="B288" s="9">
        <f t="shared" si="12"/>
        <v>2017</v>
      </c>
      <c r="C288" s="9" t="s">
        <v>40</v>
      </c>
      <c r="D288" s="9" t="s">
        <v>63</v>
      </c>
      <c r="E288" s="9">
        <f t="shared" si="13"/>
        <v>10</v>
      </c>
      <c r="F288" s="9" t="str">
        <f t="shared" si="14"/>
        <v>2017 - 10</v>
      </c>
      <c r="G288" s="9" t="str">
        <f>Date[[#This Row],[Year]]&amp;IF(Date[[#This Row],[Month]]&lt;10,"0"&amp;Date[[#This Row],[Month]],Date[[#This Row],[Month]])</f>
        <v>201710</v>
      </c>
      <c r="H288" s="9" t="str">
        <f>Date[[#This Row],[Year]]&amp;" "&amp;Date[[#This Row],[Month Name]]</f>
        <v>2017 Oct</v>
      </c>
      <c r="I288" t="str">
        <f>IF(AND(Date[[#This Row],[Month]]=5,Date[[#This Row],[Year]]=2021),"True","False")</f>
        <v>False</v>
      </c>
      <c r="J288" t="str">
        <f>IF(AND(Date[[#This Row],[Month]]&lt;=5,Date[[#This Row],[Month]]&gt;=4,Date[[#This Row],[Year]]=2021),"True","False")</f>
        <v>False</v>
      </c>
      <c r="K288" t="str">
        <f>IF(Date[[#This Row],[Year]]=2021,"True","False")</f>
        <v>False</v>
      </c>
      <c r="L288" s="60" t="s">
        <v>123</v>
      </c>
      <c r="M288" s="60" t="s">
        <v>123</v>
      </c>
      <c r="N288" s="60" t="s">
        <v>123</v>
      </c>
      <c r="O288" s="60" t="s">
        <v>123</v>
      </c>
      <c r="P288" s="60" t="s">
        <v>123</v>
      </c>
    </row>
    <row r="289" spans="1:16" x14ac:dyDescent="0.55000000000000004">
      <c r="A289" s="10">
        <v>43023</v>
      </c>
      <c r="B289" s="9">
        <f t="shared" si="12"/>
        <v>2017</v>
      </c>
      <c r="C289" s="9" t="s">
        <v>40</v>
      </c>
      <c r="D289" s="9" t="s">
        <v>63</v>
      </c>
      <c r="E289" s="9">
        <f t="shared" si="13"/>
        <v>10</v>
      </c>
      <c r="F289" s="9" t="str">
        <f t="shared" si="14"/>
        <v>2017 - 10</v>
      </c>
      <c r="G289" s="9" t="str">
        <f>Date[[#This Row],[Year]]&amp;IF(Date[[#This Row],[Month]]&lt;10,"0"&amp;Date[[#This Row],[Month]],Date[[#This Row],[Month]])</f>
        <v>201710</v>
      </c>
      <c r="H289" s="9" t="str">
        <f>Date[[#This Row],[Year]]&amp;" "&amp;Date[[#This Row],[Month Name]]</f>
        <v>2017 Oct</v>
      </c>
      <c r="I289" t="str">
        <f>IF(AND(Date[[#This Row],[Month]]=5,Date[[#This Row],[Year]]=2021),"True","False")</f>
        <v>False</v>
      </c>
      <c r="J289" t="str">
        <f>IF(AND(Date[[#This Row],[Month]]&lt;=5,Date[[#This Row],[Month]]&gt;=4,Date[[#This Row],[Year]]=2021),"True","False")</f>
        <v>False</v>
      </c>
      <c r="K289" t="str">
        <f>IF(Date[[#This Row],[Year]]=2021,"True","False")</f>
        <v>False</v>
      </c>
      <c r="L289" s="60" t="s">
        <v>123</v>
      </c>
      <c r="M289" s="60" t="s">
        <v>123</v>
      </c>
      <c r="N289" s="60" t="s">
        <v>123</v>
      </c>
      <c r="O289" s="60" t="s">
        <v>123</v>
      </c>
      <c r="P289" s="60" t="s">
        <v>123</v>
      </c>
    </row>
    <row r="290" spans="1:16" x14ac:dyDescent="0.55000000000000004">
      <c r="A290" s="10">
        <v>43024</v>
      </c>
      <c r="B290" s="9">
        <f t="shared" si="12"/>
        <v>2017</v>
      </c>
      <c r="C290" s="9" t="s">
        <v>40</v>
      </c>
      <c r="D290" s="9" t="s">
        <v>63</v>
      </c>
      <c r="E290" s="9">
        <f t="shared" si="13"/>
        <v>10</v>
      </c>
      <c r="F290" s="9" t="str">
        <f t="shared" si="14"/>
        <v>2017 - 10</v>
      </c>
      <c r="G290" s="9" t="str">
        <f>Date[[#This Row],[Year]]&amp;IF(Date[[#This Row],[Month]]&lt;10,"0"&amp;Date[[#This Row],[Month]],Date[[#This Row],[Month]])</f>
        <v>201710</v>
      </c>
      <c r="H290" s="9" t="str">
        <f>Date[[#This Row],[Year]]&amp;" "&amp;Date[[#This Row],[Month Name]]</f>
        <v>2017 Oct</v>
      </c>
      <c r="I290" t="str">
        <f>IF(AND(Date[[#This Row],[Month]]=5,Date[[#This Row],[Year]]=2021),"True","False")</f>
        <v>False</v>
      </c>
      <c r="J290" t="str">
        <f>IF(AND(Date[[#This Row],[Month]]&lt;=5,Date[[#This Row],[Month]]&gt;=4,Date[[#This Row],[Year]]=2021),"True","False")</f>
        <v>False</v>
      </c>
      <c r="K290" t="str">
        <f>IF(Date[[#This Row],[Year]]=2021,"True","False")</f>
        <v>False</v>
      </c>
      <c r="L290" s="60" t="s">
        <v>123</v>
      </c>
      <c r="M290" s="60" t="s">
        <v>123</v>
      </c>
      <c r="N290" s="60" t="s">
        <v>123</v>
      </c>
      <c r="O290" s="60" t="s">
        <v>123</v>
      </c>
      <c r="P290" s="60" t="s">
        <v>123</v>
      </c>
    </row>
    <row r="291" spans="1:16" x14ac:dyDescent="0.55000000000000004">
      <c r="A291" s="10">
        <v>43025</v>
      </c>
      <c r="B291" s="9">
        <f t="shared" si="12"/>
        <v>2017</v>
      </c>
      <c r="C291" s="9" t="s">
        <v>40</v>
      </c>
      <c r="D291" s="9" t="s">
        <v>63</v>
      </c>
      <c r="E291" s="9">
        <f t="shared" si="13"/>
        <v>10</v>
      </c>
      <c r="F291" s="9" t="str">
        <f t="shared" si="14"/>
        <v>2017 - 10</v>
      </c>
      <c r="G291" s="9" t="str">
        <f>Date[[#This Row],[Year]]&amp;IF(Date[[#This Row],[Month]]&lt;10,"0"&amp;Date[[#This Row],[Month]],Date[[#This Row],[Month]])</f>
        <v>201710</v>
      </c>
      <c r="H291" s="9" t="str">
        <f>Date[[#This Row],[Year]]&amp;" "&amp;Date[[#This Row],[Month Name]]</f>
        <v>2017 Oct</v>
      </c>
      <c r="I291" t="str">
        <f>IF(AND(Date[[#This Row],[Month]]=5,Date[[#This Row],[Year]]=2021),"True","False")</f>
        <v>False</v>
      </c>
      <c r="J291" t="str">
        <f>IF(AND(Date[[#This Row],[Month]]&lt;=5,Date[[#This Row],[Month]]&gt;=4,Date[[#This Row],[Year]]=2021),"True","False")</f>
        <v>False</v>
      </c>
      <c r="K291" t="str">
        <f>IF(Date[[#This Row],[Year]]=2021,"True","False")</f>
        <v>False</v>
      </c>
      <c r="L291" s="60" t="s">
        <v>123</v>
      </c>
      <c r="M291" s="60" t="s">
        <v>123</v>
      </c>
      <c r="N291" s="60" t="s">
        <v>123</v>
      </c>
      <c r="O291" s="60" t="s">
        <v>123</v>
      </c>
      <c r="P291" s="60" t="s">
        <v>123</v>
      </c>
    </row>
    <row r="292" spans="1:16" x14ac:dyDescent="0.55000000000000004">
      <c r="A292" s="10">
        <v>43026</v>
      </c>
      <c r="B292" s="9">
        <f t="shared" si="12"/>
        <v>2017</v>
      </c>
      <c r="C292" s="9" t="s">
        <v>40</v>
      </c>
      <c r="D292" s="9" t="s">
        <v>63</v>
      </c>
      <c r="E292" s="9">
        <f t="shared" si="13"/>
        <v>10</v>
      </c>
      <c r="F292" s="9" t="str">
        <f t="shared" si="14"/>
        <v>2017 - 10</v>
      </c>
      <c r="G292" s="9" t="str">
        <f>Date[[#This Row],[Year]]&amp;IF(Date[[#This Row],[Month]]&lt;10,"0"&amp;Date[[#This Row],[Month]],Date[[#This Row],[Month]])</f>
        <v>201710</v>
      </c>
      <c r="H292" s="9" t="str">
        <f>Date[[#This Row],[Year]]&amp;" "&amp;Date[[#This Row],[Month Name]]</f>
        <v>2017 Oct</v>
      </c>
      <c r="I292" t="str">
        <f>IF(AND(Date[[#This Row],[Month]]=5,Date[[#This Row],[Year]]=2021),"True","False")</f>
        <v>False</v>
      </c>
      <c r="J292" t="str">
        <f>IF(AND(Date[[#This Row],[Month]]&lt;=5,Date[[#This Row],[Month]]&gt;=4,Date[[#This Row],[Year]]=2021),"True","False")</f>
        <v>False</v>
      </c>
      <c r="K292" t="str">
        <f>IF(Date[[#This Row],[Year]]=2021,"True","False")</f>
        <v>False</v>
      </c>
      <c r="L292" s="60" t="s">
        <v>123</v>
      </c>
      <c r="M292" s="60" t="s">
        <v>123</v>
      </c>
      <c r="N292" s="60" t="s">
        <v>123</v>
      </c>
      <c r="O292" s="60" t="s">
        <v>123</v>
      </c>
      <c r="P292" s="60" t="s">
        <v>123</v>
      </c>
    </row>
    <row r="293" spans="1:16" x14ac:dyDescent="0.55000000000000004">
      <c r="A293" s="10">
        <v>43027</v>
      </c>
      <c r="B293" s="9">
        <f t="shared" si="12"/>
        <v>2017</v>
      </c>
      <c r="C293" s="9" t="s">
        <v>40</v>
      </c>
      <c r="D293" s="9" t="s">
        <v>63</v>
      </c>
      <c r="E293" s="9">
        <f t="shared" si="13"/>
        <v>10</v>
      </c>
      <c r="F293" s="9" t="str">
        <f t="shared" si="14"/>
        <v>2017 - 10</v>
      </c>
      <c r="G293" s="9" t="str">
        <f>Date[[#This Row],[Year]]&amp;IF(Date[[#This Row],[Month]]&lt;10,"0"&amp;Date[[#This Row],[Month]],Date[[#This Row],[Month]])</f>
        <v>201710</v>
      </c>
      <c r="H293" s="9" t="str">
        <f>Date[[#This Row],[Year]]&amp;" "&amp;Date[[#This Row],[Month Name]]</f>
        <v>2017 Oct</v>
      </c>
      <c r="I293" t="str">
        <f>IF(AND(Date[[#This Row],[Month]]=5,Date[[#This Row],[Year]]=2021),"True","False")</f>
        <v>False</v>
      </c>
      <c r="J293" t="str">
        <f>IF(AND(Date[[#This Row],[Month]]&lt;=5,Date[[#This Row],[Month]]&gt;=4,Date[[#This Row],[Year]]=2021),"True","False")</f>
        <v>False</v>
      </c>
      <c r="K293" t="str">
        <f>IF(Date[[#This Row],[Year]]=2021,"True","False")</f>
        <v>False</v>
      </c>
      <c r="L293" s="60" t="s">
        <v>123</v>
      </c>
      <c r="M293" s="60" t="s">
        <v>123</v>
      </c>
      <c r="N293" s="60" t="s">
        <v>123</v>
      </c>
      <c r="O293" s="60" t="s">
        <v>123</v>
      </c>
      <c r="P293" s="60" t="s">
        <v>123</v>
      </c>
    </row>
    <row r="294" spans="1:16" x14ac:dyDescent="0.55000000000000004">
      <c r="A294" s="10">
        <v>43028</v>
      </c>
      <c r="B294" s="9">
        <f t="shared" si="12"/>
        <v>2017</v>
      </c>
      <c r="C294" s="9" t="s">
        <v>40</v>
      </c>
      <c r="D294" s="9" t="s">
        <v>63</v>
      </c>
      <c r="E294" s="9">
        <f t="shared" si="13"/>
        <v>10</v>
      </c>
      <c r="F294" s="9" t="str">
        <f t="shared" si="14"/>
        <v>2017 - 10</v>
      </c>
      <c r="G294" s="9" t="str">
        <f>Date[[#This Row],[Year]]&amp;IF(Date[[#This Row],[Month]]&lt;10,"0"&amp;Date[[#This Row],[Month]],Date[[#This Row],[Month]])</f>
        <v>201710</v>
      </c>
      <c r="H294" s="9" t="str">
        <f>Date[[#This Row],[Year]]&amp;" "&amp;Date[[#This Row],[Month Name]]</f>
        <v>2017 Oct</v>
      </c>
      <c r="I294" t="str">
        <f>IF(AND(Date[[#This Row],[Month]]=5,Date[[#This Row],[Year]]=2021),"True","False")</f>
        <v>False</v>
      </c>
      <c r="J294" t="str">
        <f>IF(AND(Date[[#This Row],[Month]]&lt;=5,Date[[#This Row],[Month]]&gt;=4,Date[[#This Row],[Year]]=2021),"True","False")</f>
        <v>False</v>
      </c>
      <c r="K294" t="str">
        <f>IF(Date[[#This Row],[Year]]=2021,"True","False")</f>
        <v>False</v>
      </c>
      <c r="L294" s="60" t="s">
        <v>123</v>
      </c>
      <c r="M294" s="60" t="s">
        <v>123</v>
      </c>
      <c r="N294" s="60" t="s">
        <v>123</v>
      </c>
      <c r="O294" s="60" t="s">
        <v>123</v>
      </c>
      <c r="P294" s="60" t="s">
        <v>123</v>
      </c>
    </row>
    <row r="295" spans="1:16" x14ac:dyDescent="0.55000000000000004">
      <c r="A295" s="10">
        <v>43029</v>
      </c>
      <c r="B295" s="9">
        <f t="shared" si="12"/>
        <v>2017</v>
      </c>
      <c r="C295" s="9" t="s">
        <v>40</v>
      </c>
      <c r="D295" s="9" t="s">
        <v>63</v>
      </c>
      <c r="E295" s="9">
        <f t="shared" si="13"/>
        <v>10</v>
      </c>
      <c r="F295" s="9" t="str">
        <f t="shared" si="14"/>
        <v>2017 - 10</v>
      </c>
      <c r="G295" s="9" t="str">
        <f>Date[[#This Row],[Year]]&amp;IF(Date[[#This Row],[Month]]&lt;10,"0"&amp;Date[[#This Row],[Month]],Date[[#This Row],[Month]])</f>
        <v>201710</v>
      </c>
      <c r="H295" s="9" t="str">
        <f>Date[[#This Row],[Year]]&amp;" "&amp;Date[[#This Row],[Month Name]]</f>
        <v>2017 Oct</v>
      </c>
      <c r="I295" t="str">
        <f>IF(AND(Date[[#This Row],[Month]]=5,Date[[#This Row],[Year]]=2021),"True","False")</f>
        <v>False</v>
      </c>
      <c r="J295" t="str">
        <f>IF(AND(Date[[#This Row],[Month]]&lt;=5,Date[[#This Row],[Month]]&gt;=4,Date[[#This Row],[Year]]=2021),"True","False")</f>
        <v>False</v>
      </c>
      <c r="K295" t="str">
        <f>IF(Date[[#This Row],[Year]]=2021,"True","False")</f>
        <v>False</v>
      </c>
      <c r="L295" s="60" t="s">
        <v>123</v>
      </c>
      <c r="M295" s="60" t="s">
        <v>123</v>
      </c>
      <c r="N295" s="60" t="s">
        <v>123</v>
      </c>
      <c r="O295" s="60" t="s">
        <v>123</v>
      </c>
      <c r="P295" s="60" t="s">
        <v>123</v>
      </c>
    </row>
    <row r="296" spans="1:16" x14ac:dyDescent="0.55000000000000004">
      <c r="A296" s="10">
        <v>43030</v>
      </c>
      <c r="B296" s="9">
        <f t="shared" si="12"/>
        <v>2017</v>
      </c>
      <c r="C296" s="9" t="s">
        <v>40</v>
      </c>
      <c r="D296" s="9" t="s">
        <v>63</v>
      </c>
      <c r="E296" s="9">
        <f t="shared" si="13"/>
        <v>10</v>
      </c>
      <c r="F296" s="9" t="str">
        <f t="shared" si="14"/>
        <v>2017 - 10</v>
      </c>
      <c r="G296" s="9" t="str">
        <f>Date[[#This Row],[Year]]&amp;IF(Date[[#This Row],[Month]]&lt;10,"0"&amp;Date[[#This Row],[Month]],Date[[#This Row],[Month]])</f>
        <v>201710</v>
      </c>
      <c r="H296" s="9" t="str">
        <f>Date[[#This Row],[Year]]&amp;" "&amp;Date[[#This Row],[Month Name]]</f>
        <v>2017 Oct</v>
      </c>
      <c r="I296" t="str">
        <f>IF(AND(Date[[#This Row],[Month]]=5,Date[[#This Row],[Year]]=2021),"True","False")</f>
        <v>False</v>
      </c>
      <c r="J296" t="str">
        <f>IF(AND(Date[[#This Row],[Month]]&lt;=5,Date[[#This Row],[Month]]&gt;=4,Date[[#This Row],[Year]]=2021),"True","False")</f>
        <v>False</v>
      </c>
      <c r="K296" t="str">
        <f>IF(Date[[#This Row],[Year]]=2021,"True","False")</f>
        <v>False</v>
      </c>
      <c r="L296" s="60" t="s">
        <v>123</v>
      </c>
      <c r="M296" s="60" t="s">
        <v>123</v>
      </c>
      <c r="N296" s="60" t="s">
        <v>123</v>
      </c>
      <c r="O296" s="60" t="s">
        <v>123</v>
      </c>
      <c r="P296" s="60" t="s">
        <v>123</v>
      </c>
    </row>
    <row r="297" spans="1:16" x14ac:dyDescent="0.55000000000000004">
      <c r="A297" s="10">
        <v>43031</v>
      </c>
      <c r="B297" s="9">
        <f t="shared" si="12"/>
        <v>2017</v>
      </c>
      <c r="C297" s="9" t="s">
        <v>40</v>
      </c>
      <c r="D297" s="9" t="s">
        <v>63</v>
      </c>
      <c r="E297" s="9">
        <f t="shared" si="13"/>
        <v>10</v>
      </c>
      <c r="F297" s="9" t="str">
        <f t="shared" si="14"/>
        <v>2017 - 10</v>
      </c>
      <c r="G297" s="9" t="str">
        <f>Date[[#This Row],[Year]]&amp;IF(Date[[#This Row],[Month]]&lt;10,"0"&amp;Date[[#This Row],[Month]],Date[[#This Row],[Month]])</f>
        <v>201710</v>
      </c>
      <c r="H297" s="9" t="str">
        <f>Date[[#This Row],[Year]]&amp;" "&amp;Date[[#This Row],[Month Name]]</f>
        <v>2017 Oct</v>
      </c>
      <c r="I297" t="str">
        <f>IF(AND(Date[[#This Row],[Month]]=5,Date[[#This Row],[Year]]=2021),"True","False")</f>
        <v>False</v>
      </c>
      <c r="J297" t="str">
        <f>IF(AND(Date[[#This Row],[Month]]&lt;=5,Date[[#This Row],[Month]]&gt;=4,Date[[#This Row],[Year]]=2021),"True","False")</f>
        <v>False</v>
      </c>
      <c r="K297" t="str">
        <f>IF(Date[[#This Row],[Year]]=2021,"True","False")</f>
        <v>False</v>
      </c>
      <c r="L297" s="60" t="s">
        <v>123</v>
      </c>
      <c r="M297" s="60" t="s">
        <v>123</v>
      </c>
      <c r="N297" s="60" t="s">
        <v>123</v>
      </c>
      <c r="O297" s="60" t="s">
        <v>123</v>
      </c>
      <c r="P297" s="60" t="s">
        <v>123</v>
      </c>
    </row>
    <row r="298" spans="1:16" x14ac:dyDescent="0.55000000000000004">
      <c r="A298" s="10">
        <v>43032</v>
      </c>
      <c r="B298" s="9">
        <f t="shared" si="12"/>
        <v>2017</v>
      </c>
      <c r="C298" s="9" t="s">
        <v>40</v>
      </c>
      <c r="D298" s="9" t="s">
        <v>63</v>
      </c>
      <c r="E298" s="9">
        <f t="shared" si="13"/>
        <v>10</v>
      </c>
      <c r="F298" s="9" t="str">
        <f t="shared" si="14"/>
        <v>2017 - 10</v>
      </c>
      <c r="G298" s="9" t="str">
        <f>Date[[#This Row],[Year]]&amp;IF(Date[[#This Row],[Month]]&lt;10,"0"&amp;Date[[#This Row],[Month]],Date[[#This Row],[Month]])</f>
        <v>201710</v>
      </c>
      <c r="H298" s="9" t="str">
        <f>Date[[#This Row],[Year]]&amp;" "&amp;Date[[#This Row],[Month Name]]</f>
        <v>2017 Oct</v>
      </c>
      <c r="I298" t="str">
        <f>IF(AND(Date[[#This Row],[Month]]=5,Date[[#This Row],[Year]]=2021),"True","False")</f>
        <v>False</v>
      </c>
      <c r="J298" t="str">
        <f>IF(AND(Date[[#This Row],[Month]]&lt;=5,Date[[#This Row],[Month]]&gt;=4,Date[[#This Row],[Year]]=2021),"True","False")</f>
        <v>False</v>
      </c>
      <c r="K298" t="str">
        <f>IF(Date[[#This Row],[Year]]=2021,"True","False")</f>
        <v>False</v>
      </c>
      <c r="L298" s="60" t="s">
        <v>123</v>
      </c>
      <c r="M298" s="60" t="s">
        <v>123</v>
      </c>
      <c r="N298" s="60" t="s">
        <v>123</v>
      </c>
      <c r="O298" s="60" t="s">
        <v>123</v>
      </c>
      <c r="P298" s="60" t="s">
        <v>123</v>
      </c>
    </row>
    <row r="299" spans="1:16" x14ac:dyDescent="0.55000000000000004">
      <c r="A299" s="10">
        <v>43033</v>
      </c>
      <c r="B299" s="9">
        <f t="shared" si="12"/>
        <v>2017</v>
      </c>
      <c r="C299" s="9" t="s">
        <v>40</v>
      </c>
      <c r="D299" s="9" t="s">
        <v>63</v>
      </c>
      <c r="E299" s="9">
        <f t="shared" si="13"/>
        <v>10</v>
      </c>
      <c r="F299" s="9" t="str">
        <f t="shared" si="14"/>
        <v>2017 - 10</v>
      </c>
      <c r="G299" s="9" t="str">
        <f>Date[[#This Row],[Year]]&amp;IF(Date[[#This Row],[Month]]&lt;10,"0"&amp;Date[[#This Row],[Month]],Date[[#This Row],[Month]])</f>
        <v>201710</v>
      </c>
      <c r="H299" s="9" t="str">
        <f>Date[[#This Row],[Year]]&amp;" "&amp;Date[[#This Row],[Month Name]]</f>
        <v>2017 Oct</v>
      </c>
      <c r="I299" t="str">
        <f>IF(AND(Date[[#This Row],[Month]]=5,Date[[#This Row],[Year]]=2021),"True","False")</f>
        <v>False</v>
      </c>
      <c r="J299" t="str">
        <f>IF(AND(Date[[#This Row],[Month]]&lt;=5,Date[[#This Row],[Month]]&gt;=4,Date[[#This Row],[Year]]=2021),"True","False")</f>
        <v>False</v>
      </c>
      <c r="K299" t="str">
        <f>IF(Date[[#This Row],[Year]]=2021,"True","False")</f>
        <v>False</v>
      </c>
      <c r="L299" s="60" t="s">
        <v>123</v>
      </c>
      <c r="M299" s="60" t="s">
        <v>123</v>
      </c>
      <c r="N299" s="60" t="s">
        <v>123</v>
      </c>
      <c r="O299" s="60" t="s">
        <v>123</v>
      </c>
      <c r="P299" s="60" t="s">
        <v>123</v>
      </c>
    </row>
    <row r="300" spans="1:16" x14ac:dyDescent="0.55000000000000004">
      <c r="A300" s="10">
        <v>43034</v>
      </c>
      <c r="B300" s="9">
        <f t="shared" si="12"/>
        <v>2017</v>
      </c>
      <c r="C300" s="9" t="s">
        <v>40</v>
      </c>
      <c r="D300" s="9" t="s">
        <v>63</v>
      </c>
      <c r="E300" s="9">
        <f t="shared" si="13"/>
        <v>10</v>
      </c>
      <c r="F300" s="9" t="str">
        <f t="shared" si="14"/>
        <v>2017 - 10</v>
      </c>
      <c r="G300" s="9" t="str">
        <f>Date[[#This Row],[Year]]&amp;IF(Date[[#This Row],[Month]]&lt;10,"0"&amp;Date[[#This Row],[Month]],Date[[#This Row],[Month]])</f>
        <v>201710</v>
      </c>
      <c r="H300" s="9" t="str">
        <f>Date[[#This Row],[Year]]&amp;" "&amp;Date[[#This Row],[Month Name]]</f>
        <v>2017 Oct</v>
      </c>
      <c r="I300" t="str">
        <f>IF(AND(Date[[#This Row],[Month]]=5,Date[[#This Row],[Year]]=2021),"True","False")</f>
        <v>False</v>
      </c>
      <c r="J300" t="str">
        <f>IF(AND(Date[[#This Row],[Month]]&lt;=5,Date[[#This Row],[Month]]&gt;=4,Date[[#This Row],[Year]]=2021),"True","False")</f>
        <v>False</v>
      </c>
      <c r="K300" t="str">
        <f>IF(Date[[#This Row],[Year]]=2021,"True","False")</f>
        <v>False</v>
      </c>
      <c r="L300" s="60" t="s">
        <v>123</v>
      </c>
      <c r="M300" s="60" t="s">
        <v>123</v>
      </c>
      <c r="N300" s="60" t="s">
        <v>123</v>
      </c>
      <c r="O300" s="60" t="s">
        <v>123</v>
      </c>
      <c r="P300" s="60" t="s">
        <v>123</v>
      </c>
    </row>
    <row r="301" spans="1:16" x14ac:dyDescent="0.55000000000000004">
      <c r="A301" s="10">
        <v>43035</v>
      </c>
      <c r="B301" s="9">
        <f t="shared" si="12"/>
        <v>2017</v>
      </c>
      <c r="C301" s="9" t="s">
        <v>40</v>
      </c>
      <c r="D301" s="9" t="s">
        <v>63</v>
      </c>
      <c r="E301" s="9">
        <f t="shared" si="13"/>
        <v>10</v>
      </c>
      <c r="F301" s="9" t="str">
        <f t="shared" si="14"/>
        <v>2017 - 10</v>
      </c>
      <c r="G301" s="9" t="str">
        <f>Date[[#This Row],[Year]]&amp;IF(Date[[#This Row],[Month]]&lt;10,"0"&amp;Date[[#This Row],[Month]],Date[[#This Row],[Month]])</f>
        <v>201710</v>
      </c>
      <c r="H301" s="9" t="str">
        <f>Date[[#This Row],[Year]]&amp;" "&amp;Date[[#This Row],[Month Name]]</f>
        <v>2017 Oct</v>
      </c>
      <c r="I301" t="str">
        <f>IF(AND(Date[[#This Row],[Month]]=5,Date[[#This Row],[Year]]=2021),"True","False")</f>
        <v>False</v>
      </c>
      <c r="J301" t="str">
        <f>IF(AND(Date[[#This Row],[Month]]&lt;=5,Date[[#This Row],[Month]]&gt;=4,Date[[#This Row],[Year]]=2021),"True","False")</f>
        <v>False</v>
      </c>
      <c r="K301" t="str">
        <f>IF(Date[[#This Row],[Year]]=2021,"True","False")</f>
        <v>False</v>
      </c>
      <c r="L301" s="60" t="s">
        <v>123</v>
      </c>
      <c r="M301" s="60" t="s">
        <v>123</v>
      </c>
      <c r="N301" s="60" t="s">
        <v>123</v>
      </c>
      <c r="O301" s="60" t="s">
        <v>123</v>
      </c>
      <c r="P301" s="60" t="s">
        <v>123</v>
      </c>
    </row>
    <row r="302" spans="1:16" x14ac:dyDescent="0.55000000000000004">
      <c r="A302" s="10">
        <v>43036</v>
      </c>
      <c r="B302" s="9">
        <f t="shared" si="12"/>
        <v>2017</v>
      </c>
      <c r="C302" s="9" t="s">
        <v>40</v>
      </c>
      <c r="D302" s="9" t="s">
        <v>63</v>
      </c>
      <c r="E302" s="9">
        <f t="shared" si="13"/>
        <v>10</v>
      </c>
      <c r="F302" s="9" t="str">
        <f t="shared" si="14"/>
        <v>2017 - 10</v>
      </c>
      <c r="G302" s="9" t="str">
        <f>Date[[#This Row],[Year]]&amp;IF(Date[[#This Row],[Month]]&lt;10,"0"&amp;Date[[#This Row],[Month]],Date[[#This Row],[Month]])</f>
        <v>201710</v>
      </c>
      <c r="H302" s="9" t="str">
        <f>Date[[#This Row],[Year]]&amp;" "&amp;Date[[#This Row],[Month Name]]</f>
        <v>2017 Oct</v>
      </c>
      <c r="I302" t="str">
        <f>IF(AND(Date[[#This Row],[Month]]=5,Date[[#This Row],[Year]]=2021),"True","False")</f>
        <v>False</v>
      </c>
      <c r="J302" t="str">
        <f>IF(AND(Date[[#This Row],[Month]]&lt;=5,Date[[#This Row],[Month]]&gt;=4,Date[[#This Row],[Year]]=2021),"True","False")</f>
        <v>False</v>
      </c>
      <c r="K302" t="str">
        <f>IF(Date[[#This Row],[Year]]=2021,"True","False")</f>
        <v>False</v>
      </c>
      <c r="L302" s="60" t="s">
        <v>123</v>
      </c>
      <c r="M302" s="60" t="s">
        <v>123</v>
      </c>
      <c r="N302" s="60" t="s">
        <v>123</v>
      </c>
      <c r="O302" s="60" t="s">
        <v>123</v>
      </c>
      <c r="P302" s="60" t="s">
        <v>123</v>
      </c>
    </row>
    <row r="303" spans="1:16" x14ac:dyDescent="0.55000000000000004">
      <c r="A303" s="10">
        <v>43037</v>
      </c>
      <c r="B303" s="9">
        <f t="shared" si="12"/>
        <v>2017</v>
      </c>
      <c r="C303" s="9" t="s">
        <v>40</v>
      </c>
      <c r="D303" s="9" t="s">
        <v>63</v>
      </c>
      <c r="E303" s="9">
        <f t="shared" si="13"/>
        <v>10</v>
      </c>
      <c r="F303" s="9" t="str">
        <f t="shared" si="14"/>
        <v>2017 - 10</v>
      </c>
      <c r="G303" s="9" t="str">
        <f>Date[[#This Row],[Year]]&amp;IF(Date[[#This Row],[Month]]&lt;10,"0"&amp;Date[[#This Row],[Month]],Date[[#This Row],[Month]])</f>
        <v>201710</v>
      </c>
      <c r="H303" s="9" t="str">
        <f>Date[[#This Row],[Year]]&amp;" "&amp;Date[[#This Row],[Month Name]]</f>
        <v>2017 Oct</v>
      </c>
      <c r="I303" t="str">
        <f>IF(AND(Date[[#This Row],[Month]]=5,Date[[#This Row],[Year]]=2021),"True","False")</f>
        <v>False</v>
      </c>
      <c r="J303" t="str">
        <f>IF(AND(Date[[#This Row],[Month]]&lt;=5,Date[[#This Row],[Month]]&gt;=4,Date[[#This Row],[Year]]=2021),"True","False")</f>
        <v>False</v>
      </c>
      <c r="K303" t="str">
        <f>IF(Date[[#This Row],[Year]]=2021,"True","False")</f>
        <v>False</v>
      </c>
      <c r="L303" s="60" t="s">
        <v>123</v>
      </c>
      <c r="M303" s="60" t="s">
        <v>123</v>
      </c>
      <c r="N303" s="60" t="s">
        <v>123</v>
      </c>
      <c r="O303" s="60" t="s">
        <v>123</v>
      </c>
      <c r="P303" s="60" t="s">
        <v>123</v>
      </c>
    </row>
    <row r="304" spans="1:16" x14ac:dyDescent="0.55000000000000004">
      <c r="A304" s="10">
        <v>43038</v>
      </c>
      <c r="B304" s="9">
        <f t="shared" si="12"/>
        <v>2017</v>
      </c>
      <c r="C304" s="9" t="s">
        <v>40</v>
      </c>
      <c r="D304" s="9" t="s">
        <v>63</v>
      </c>
      <c r="E304" s="9">
        <f t="shared" si="13"/>
        <v>10</v>
      </c>
      <c r="F304" s="9" t="str">
        <f t="shared" si="14"/>
        <v>2017 - 10</v>
      </c>
      <c r="G304" s="9" t="str">
        <f>Date[[#This Row],[Year]]&amp;IF(Date[[#This Row],[Month]]&lt;10,"0"&amp;Date[[#This Row],[Month]],Date[[#This Row],[Month]])</f>
        <v>201710</v>
      </c>
      <c r="H304" s="9" t="str">
        <f>Date[[#This Row],[Year]]&amp;" "&amp;Date[[#This Row],[Month Name]]</f>
        <v>2017 Oct</v>
      </c>
      <c r="I304" t="str">
        <f>IF(AND(Date[[#This Row],[Month]]=5,Date[[#This Row],[Year]]=2021),"True","False")</f>
        <v>False</v>
      </c>
      <c r="J304" t="str">
        <f>IF(AND(Date[[#This Row],[Month]]&lt;=5,Date[[#This Row],[Month]]&gt;=4,Date[[#This Row],[Year]]=2021),"True","False")</f>
        <v>False</v>
      </c>
      <c r="K304" t="str">
        <f>IF(Date[[#This Row],[Year]]=2021,"True","False")</f>
        <v>False</v>
      </c>
      <c r="L304" s="60" t="s">
        <v>123</v>
      </c>
      <c r="M304" s="60" t="s">
        <v>123</v>
      </c>
      <c r="N304" s="60" t="s">
        <v>123</v>
      </c>
      <c r="O304" s="60" t="s">
        <v>123</v>
      </c>
      <c r="P304" s="60" t="s">
        <v>123</v>
      </c>
    </row>
    <row r="305" spans="1:16" x14ac:dyDescent="0.55000000000000004">
      <c r="A305" s="10">
        <v>43039</v>
      </c>
      <c r="B305" s="9">
        <f t="shared" si="12"/>
        <v>2017</v>
      </c>
      <c r="C305" s="9" t="s">
        <v>40</v>
      </c>
      <c r="D305" s="9" t="s">
        <v>63</v>
      </c>
      <c r="E305" s="9">
        <f t="shared" si="13"/>
        <v>10</v>
      </c>
      <c r="F305" s="9" t="str">
        <f t="shared" si="14"/>
        <v>2017 - 10</v>
      </c>
      <c r="G305" s="9" t="str">
        <f>Date[[#This Row],[Year]]&amp;IF(Date[[#This Row],[Month]]&lt;10,"0"&amp;Date[[#This Row],[Month]],Date[[#This Row],[Month]])</f>
        <v>201710</v>
      </c>
      <c r="H305" s="9" t="str">
        <f>Date[[#This Row],[Year]]&amp;" "&amp;Date[[#This Row],[Month Name]]</f>
        <v>2017 Oct</v>
      </c>
      <c r="I305" t="str">
        <f>IF(AND(Date[[#This Row],[Month]]=5,Date[[#This Row],[Year]]=2021),"True","False")</f>
        <v>False</v>
      </c>
      <c r="J305" t="str">
        <f>IF(AND(Date[[#This Row],[Month]]&lt;=5,Date[[#This Row],[Month]]&gt;=4,Date[[#This Row],[Year]]=2021),"True","False")</f>
        <v>False</v>
      </c>
      <c r="K305" t="str">
        <f>IF(Date[[#This Row],[Year]]=2021,"True","False")</f>
        <v>False</v>
      </c>
      <c r="L305" s="60" t="s">
        <v>123</v>
      </c>
      <c r="M305" s="60" t="s">
        <v>123</v>
      </c>
      <c r="N305" s="60" t="s">
        <v>123</v>
      </c>
      <c r="O305" s="60" t="s">
        <v>123</v>
      </c>
      <c r="P305" s="60" t="s">
        <v>123</v>
      </c>
    </row>
    <row r="306" spans="1:16" x14ac:dyDescent="0.55000000000000004">
      <c r="A306" s="10">
        <v>43040</v>
      </c>
      <c r="B306" s="9">
        <f t="shared" si="12"/>
        <v>2017</v>
      </c>
      <c r="C306" s="9" t="s">
        <v>41</v>
      </c>
      <c r="D306" s="9" t="s">
        <v>63</v>
      </c>
      <c r="E306" s="9">
        <f t="shared" si="13"/>
        <v>11</v>
      </c>
      <c r="F306" s="9" t="str">
        <f t="shared" si="14"/>
        <v>2017 - 11</v>
      </c>
      <c r="G306" s="9" t="str">
        <f>Date[[#This Row],[Year]]&amp;IF(Date[[#This Row],[Month]]&lt;10,"0"&amp;Date[[#This Row],[Month]],Date[[#This Row],[Month]])</f>
        <v>201711</v>
      </c>
      <c r="H306" s="9" t="str">
        <f>Date[[#This Row],[Year]]&amp;" "&amp;Date[[#This Row],[Month Name]]</f>
        <v>2017 Nov</v>
      </c>
      <c r="I306" t="str">
        <f>IF(AND(Date[[#This Row],[Month]]=5,Date[[#This Row],[Year]]=2021),"True","False")</f>
        <v>False</v>
      </c>
      <c r="J306" t="str">
        <f>IF(AND(Date[[#This Row],[Month]]&lt;=5,Date[[#This Row],[Month]]&gt;=4,Date[[#This Row],[Year]]=2021),"True","False")</f>
        <v>False</v>
      </c>
      <c r="K306" t="str">
        <f>IF(Date[[#This Row],[Year]]=2021,"True","False")</f>
        <v>False</v>
      </c>
      <c r="L306" s="60" t="s">
        <v>123</v>
      </c>
      <c r="M306" s="60" t="s">
        <v>123</v>
      </c>
      <c r="N306" s="60" t="s">
        <v>123</v>
      </c>
      <c r="O306" s="60" t="s">
        <v>123</v>
      </c>
      <c r="P306" s="60" t="s">
        <v>123</v>
      </c>
    </row>
    <row r="307" spans="1:16" x14ac:dyDescent="0.55000000000000004">
      <c r="A307" s="10">
        <v>43041</v>
      </c>
      <c r="B307" s="9">
        <f t="shared" si="12"/>
        <v>2017</v>
      </c>
      <c r="C307" s="9" t="s">
        <v>41</v>
      </c>
      <c r="D307" s="9" t="s">
        <v>63</v>
      </c>
      <c r="E307" s="9">
        <f t="shared" si="13"/>
        <v>11</v>
      </c>
      <c r="F307" s="9" t="str">
        <f t="shared" si="14"/>
        <v>2017 - 11</v>
      </c>
      <c r="G307" s="9" t="str">
        <f>Date[[#This Row],[Year]]&amp;IF(Date[[#This Row],[Month]]&lt;10,"0"&amp;Date[[#This Row],[Month]],Date[[#This Row],[Month]])</f>
        <v>201711</v>
      </c>
      <c r="H307" s="9" t="str">
        <f>Date[[#This Row],[Year]]&amp;" "&amp;Date[[#This Row],[Month Name]]</f>
        <v>2017 Nov</v>
      </c>
      <c r="I307" t="str">
        <f>IF(AND(Date[[#This Row],[Month]]=5,Date[[#This Row],[Year]]=2021),"True","False")</f>
        <v>False</v>
      </c>
      <c r="J307" t="str">
        <f>IF(AND(Date[[#This Row],[Month]]&lt;=5,Date[[#This Row],[Month]]&gt;=4,Date[[#This Row],[Year]]=2021),"True","False")</f>
        <v>False</v>
      </c>
      <c r="K307" t="str">
        <f>IF(Date[[#This Row],[Year]]=2021,"True","False")</f>
        <v>False</v>
      </c>
      <c r="L307" s="60" t="s">
        <v>123</v>
      </c>
      <c r="M307" s="60" t="s">
        <v>123</v>
      </c>
      <c r="N307" s="60" t="s">
        <v>123</v>
      </c>
      <c r="O307" s="60" t="s">
        <v>123</v>
      </c>
      <c r="P307" s="60" t="s">
        <v>123</v>
      </c>
    </row>
    <row r="308" spans="1:16" x14ac:dyDescent="0.55000000000000004">
      <c r="A308" s="10">
        <v>43042</v>
      </c>
      <c r="B308" s="9">
        <f t="shared" si="12"/>
        <v>2017</v>
      </c>
      <c r="C308" s="9" t="s">
        <v>41</v>
      </c>
      <c r="D308" s="9" t="s">
        <v>63</v>
      </c>
      <c r="E308" s="9">
        <f t="shared" si="13"/>
        <v>11</v>
      </c>
      <c r="F308" s="9" t="str">
        <f t="shared" si="14"/>
        <v>2017 - 11</v>
      </c>
      <c r="G308" s="9" t="str">
        <f>Date[[#This Row],[Year]]&amp;IF(Date[[#This Row],[Month]]&lt;10,"0"&amp;Date[[#This Row],[Month]],Date[[#This Row],[Month]])</f>
        <v>201711</v>
      </c>
      <c r="H308" s="9" t="str">
        <f>Date[[#This Row],[Year]]&amp;" "&amp;Date[[#This Row],[Month Name]]</f>
        <v>2017 Nov</v>
      </c>
      <c r="I308" t="str">
        <f>IF(AND(Date[[#This Row],[Month]]=5,Date[[#This Row],[Year]]=2021),"True","False")</f>
        <v>False</v>
      </c>
      <c r="J308" t="str">
        <f>IF(AND(Date[[#This Row],[Month]]&lt;=5,Date[[#This Row],[Month]]&gt;=4,Date[[#This Row],[Year]]=2021),"True","False")</f>
        <v>False</v>
      </c>
      <c r="K308" t="str">
        <f>IF(Date[[#This Row],[Year]]=2021,"True","False")</f>
        <v>False</v>
      </c>
      <c r="L308" s="60" t="s">
        <v>123</v>
      </c>
      <c r="M308" s="60" t="s">
        <v>123</v>
      </c>
      <c r="N308" s="60" t="s">
        <v>123</v>
      </c>
      <c r="O308" s="60" t="s">
        <v>123</v>
      </c>
      <c r="P308" s="60" t="s">
        <v>123</v>
      </c>
    </row>
    <row r="309" spans="1:16" x14ac:dyDescent="0.55000000000000004">
      <c r="A309" s="10">
        <v>43043</v>
      </c>
      <c r="B309" s="9">
        <f t="shared" si="12"/>
        <v>2017</v>
      </c>
      <c r="C309" s="9" t="s">
        <v>41</v>
      </c>
      <c r="D309" s="9" t="s">
        <v>63</v>
      </c>
      <c r="E309" s="9">
        <f t="shared" si="13"/>
        <v>11</v>
      </c>
      <c r="F309" s="9" t="str">
        <f t="shared" si="14"/>
        <v>2017 - 11</v>
      </c>
      <c r="G309" s="9" t="str">
        <f>Date[[#This Row],[Year]]&amp;IF(Date[[#This Row],[Month]]&lt;10,"0"&amp;Date[[#This Row],[Month]],Date[[#This Row],[Month]])</f>
        <v>201711</v>
      </c>
      <c r="H309" s="9" t="str">
        <f>Date[[#This Row],[Year]]&amp;" "&amp;Date[[#This Row],[Month Name]]</f>
        <v>2017 Nov</v>
      </c>
      <c r="I309" t="str">
        <f>IF(AND(Date[[#This Row],[Month]]=5,Date[[#This Row],[Year]]=2021),"True","False")</f>
        <v>False</v>
      </c>
      <c r="J309" t="str">
        <f>IF(AND(Date[[#This Row],[Month]]&lt;=5,Date[[#This Row],[Month]]&gt;=4,Date[[#This Row],[Year]]=2021),"True","False")</f>
        <v>False</v>
      </c>
      <c r="K309" t="str">
        <f>IF(Date[[#This Row],[Year]]=2021,"True","False")</f>
        <v>False</v>
      </c>
      <c r="L309" s="60" t="s">
        <v>123</v>
      </c>
      <c r="M309" s="60" t="s">
        <v>123</v>
      </c>
      <c r="N309" s="60" t="s">
        <v>123</v>
      </c>
      <c r="O309" s="60" t="s">
        <v>123</v>
      </c>
      <c r="P309" s="60" t="s">
        <v>123</v>
      </c>
    </row>
    <row r="310" spans="1:16" x14ac:dyDescent="0.55000000000000004">
      <c r="A310" s="10">
        <v>43044</v>
      </c>
      <c r="B310" s="9">
        <f t="shared" si="12"/>
        <v>2017</v>
      </c>
      <c r="C310" s="9" t="s">
        <v>41</v>
      </c>
      <c r="D310" s="9" t="s">
        <v>63</v>
      </c>
      <c r="E310" s="9">
        <f t="shared" si="13"/>
        <v>11</v>
      </c>
      <c r="F310" s="9" t="str">
        <f t="shared" si="14"/>
        <v>2017 - 11</v>
      </c>
      <c r="G310" s="9" t="str">
        <f>Date[[#This Row],[Year]]&amp;IF(Date[[#This Row],[Month]]&lt;10,"0"&amp;Date[[#This Row],[Month]],Date[[#This Row],[Month]])</f>
        <v>201711</v>
      </c>
      <c r="H310" s="9" t="str">
        <f>Date[[#This Row],[Year]]&amp;" "&amp;Date[[#This Row],[Month Name]]</f>
        <v>2017 Nov</v>
      </c>
      <c r="I310" t="str">
        <f>IF(AND(Date[[#This Row],[Month]]=5,Date[[#This Row],[Year]]=2021),"True","False")</f>
        <v>False</v>
      </c>
      <c r="J310" t="str">
        <f>IF(AND(Date[[#This Row],[Month]]&lt;=5,Date[[#This Row],[Month]]&gt;=4,Date[[#This Row],[Year]]=2021),"True","False")</f>
        <v>False</v>
      </c>
      <c r="K310" t="str">
        <f>IF(Date[[#This Row],[Year]]=2021,"True","False")</f>
        <v>False</v>
      </c>
      <c r="L310" s="60" t="s">
        <v>123</v>
      </c>
      <c r="M310" s="60" t="s">
        <v>123</v>
      </c>
      <c r="N310" s="60" t="s">
        <v>123</v>
      </c>
      <c r="O310" s="60" t="s">
        <v>123</v>
      </c>
      <c r="P310" s="60" t="s">
        <v>123</v>
      </c>
    </row>
    <row r="311" spans="1:16" x14ac:dyDescent="0.55000000000000004">
      <c r="A311" s="10">
        <v>43045</v>
      </c>
      <c r="B311" s="9">
        <f t="shared" si="12"/>
        <v>2017</v>
      </c>
      <c r="C311" s="9" t="s">
        <v>41</v>
      </c>
      <c r="D311" s="9" t="s">
        <v>63</v>
      </c>
      <c r="E311" s="9">
        <f t="shared" si="13"/>
        <v>11</v>
      </c>
      <c r="F311" s="9" t="str">
        <f t="shared" si="14"/>
        <v>2017 - 11</v>
      </c>
      <c r="G311" s="9" t="str">
        <f>Date[[#This Row],[Year]]&amp;IF(Date[[#This Row],[Month]]&lt;10,"0"&amp;Date[[#This Row],[Month]],Date[[#This Row],[Month]])</f>
        <v>201711</v>
      </c>
      <c r="H311" s="9" t="str">
        <f>Date[[#This Row],[Year]]&amp;" "&amp;Date[[#This Row],[Month Name]]</f>
        <v>2017 Nov</v>
      </c>
      <c r="I311" t="str">
        <f>IF(AND(Date[[#This Row],[Month]]=5,Date[[#This Row],[Year]]=2021),"True","False")</f>
        <v>False</v>
      </c>
      <c r="J311" t="str">
        <f>IF(AND(Date[[#This Row],[Month]]&lt;=5,Date[[#This Row],[Month]]&gt;=4,Date[[#This Row],[Year]]=2021),"True","False")</f>
        <v>False</v>
      </c>
      <c r="K311" t="str">
        <f>IF(Date[[#This Row],[Year]]=2021,"True","False")</f>
        <v>False</v>
      </c>
      <c r="L311" s="60" t="s">
        <v>123</v>
      </c>
      <c r="M311" s="60" t="s">
        <v>123</v>
      </c>
      <c r="N311" s="60" t="s">
        <v>123</v>
      </c>
      <c r="O311" s="60" t="s">
        <v>123</v>
      </c>
      <c r="P311" s="60" t="s">
        <v>123</v>
      </c>
    </row>
    <row r="312" spans="1:16" x14ac:dyDescent="0.55000000000000004">
      <c r="A312" s="10">
        <v>43046</v>
      </c>
      <c r="B312" s="9">
        <f t="shared" si="12"/>
        <v>2017</v>
      </c>
      <c r="C312" s="9" t="s">
        <v>41</v>
      </c>
      <c r="D312" s="9" t="s">
        <v>63</v>
      </c>
      <c r="E312" s="9">
        <f t="shared" si="13"/>
        <v>11</v>
      </c>
      <c r="F312" s="9" t="str">
        <f t="shared" si="14"/>
        <v>2017 - 11</v>
      </c>
      <c r="G312" s="9" t="str">
        <f>Date[[#This Row],[Year]]&amp;IF(Date[[#This Row],[Month]]&lt;10,"0"&amp;Date[[#This Row],[Month]],Date[[#This Row],[Month]])</f>
        <v>201711</v>
      </c>
      <c r="H312" s="9" t="str">
        <f>Date[[#This Row],[Year]]&amp;" "&amp;Date[[#This Row],[Month Name]]</f>
        <v>2017 Nov</v>
      </c>
      <c r="I312" t="str">
        <f>IF(AND(Date[[#This Row],[Month]]=5,Date[[#This Row],[Year]]=2021),"True","False")</f>
        <v>False</v>
      </c>
      <c r="J312" t="str">
        <f>IF(AND(Date[[#This Row],[Month]]&lt;=5,Date[[#This Row],[Month]]&gt;=4,Date[[#This Row],[Year]]=2021),"True","False")</f>
        <v>False</v>
      </c>
      <c r="K312" t="str">
        <f>IF(Date[[#This Row],[Year]]=2021,"True","False")</f>
        <v>False</v>
      </c>
      <c r="L312" s="60" t="s">
        <v>123</v>
      </c>
      <c r="M312" s="60" t="s">
        <v>123</v>
      </c>
      <c r="N312" s="60" t="s">
        <v>123</v>
      </c>
      <c r="O312" s="60" t="s">
        <v>123</v>
      </c>
      <c r="P312" s="60" t="s">
        <v>123</v>
      </c>
    </row>
    <row r="313" spans="1:16" x14ac:dyDescent="0.55000000000000004">
      <c r="A313" s="10">
        <v>43047</v>
      </c>
      <c r="B313" s="9">
        <f t="shared" si="12"/>
        <v>2017</v>
      </c>
      <c r="C313" s="9" t="s">
        <v>41</v>
      </c>
      <c r="D313" s="9" t="s">
        <v>63</v>
      </c>
      <c r="E313" s="9">
        <f t="shared" si="13"/>
        <v>11</v>
      </c>
      <c r="F313" s="9" t="str">
        <f t="shared" si="14"/>
        <v>2017 - 11</v>
      </c>
      <c r="G313" s="9" t="str">
        <f>Date[[#This Row],[Year]]&amp;IF(Date[[#This Row],[Month]]&lt;10,"0"&amp;Date[[#This Row],[Month]],Date[[#This Row],[Month]])</f>
        <v>201711</v>
      </c>
      <c r="H313" s="9" t="str">
        <f>Date[[#This Row],[Year]]&amp;" "&amp;Date[[#This Row],[Month Name]]</f>
        <v>2017 Nov</v>
      </c>
      <c r="I313" t="str">
        <f>IF(AND(Date[[#This Row],[Month]]=5,Date[[#This Row],[Year]]=2021),"True","False")</f>
        <v>False</v>
      </c>
      <c r="J313" t="str">
        <f>IF(AND(Date[[#This Row],[Month]]&lt;=5,Date[[#This Row],[Month]]&gt;=4,Date[[#This Row],[Year]]=2021),"True","False")</f>
        <v>False</v>
      </c>
      <c r="K313" t="str">
        <f>IF(Date[[#This Row],[Year]]=2021,"True","False")</f>
        <v>False</v>
      </c>
      <c r="L313" s="60" t="s">
        <v>123</v>
      </c>
      <c r="M313" s="60" t="s">
        <v>123</v>
      </c>
      <c r="N313" s="60" t="s">
        <v>123</v>
      </c>
      <c r="O313" s="60" t="s">
        <v>123</v>
      </c>
      <c r="P313" s="60" t="s">
        <v>123</v>
      </c>
    </row>
    <row r="314" spans="1:16" x14ac:dyDescent="0.55000000000000004">
      <c r="A314" s="10">
        <v>43048</v>
      </c>
      <c r="B314" s="9">
        <f t="shared" si="12"/>
        <v>2017</v>
      </c>
      <c r="C314" s="9" t="s">
        <v>41</v>
      </c>
      <c r="D314" s="9" t="s">
        <v>63</v>
      </c>
      <c r="E314" s="9">
        <f t="shared" si="13"/>
        <v>11</v>
      </c>
      <c r="F314" s="9" t="str">
        <f t="shared" si="14"/>
        <v>2017 - 11</v>
      </c>
      <c r="G314" s="9" t="str">
        <f>Date[[#This Row],[Year]]&amp;IF(Date[[#This Row],[Month]]&lt;10,"0"&amp;Date[[#This Row],[Month]],Date[[#This Row],[Month]])</f>
        <v>201711</v>
      </c>
      <c r="H314" s="9" t="str">
        <f>Date[[#This Row],[Year]]&amp;" "&amp;Date[[#This Row],[Month Name]]</f>
        <v>2017 Nov</v>
      </c>
      <c r="I314" t="str">
        <f>IF(AND(Date[[#This Row],[Month]]=5,Date[[#This Row],[Year]]=2021),"True","False")</f>
        <v>False</v>
      </c>
      <c r="J314" t="str">
        <f>IF(AND(Date[[#This Row],[Month]]&lt;=5,Date[[#This Row],[Month]]&gt;=4,Date[[#This Row],[Year]]=2021),"True","False")</f>
        <v>False</v>
      </c>
      <c r="K314" t="str">
        <f>IF(Date[[#This Row],[Year]]=2021,"True","False")</f>
        <v>False</v>
      </c>
      <c r="L314" s="60" t="s">
        <v>123</v>
      </c>
      <c r="M314" s="60" t="s">
        <v>123</v>
      </c>
      <c r="N314" s="60" t="s">
        <v>123</v>
      </c>
      <c r="O314" s="60" t="s">
        <v>123</v>
      </c>
      <c r="P314" s="60" t="s">
        <v>123</v>
      </c>
    </row>
    <row r="315" spans="1:16" x14ac:dyDescent="0.55000000000000004">
      <c r="A315" s="10">
        <v>43049</v>
      </c>
      <c r="B315" s="9">
        <f t="shared" si="12"/>
        <v>2017</v>
      </c>
      <c r="C315" s="9" t="s">
        <v>41</v>
      </c>
      <c r="D315" s="9" t="s">
        <v>63</v>
      </c>
      <c r="E315" s="9">
        <f t="shared" si="13"/>
        <v>11</v>
      </c>
      <c r="F315" s="9" t="str">
        <f t="shared" si="14"/>
        <v>2017 - 11</v>
      </c>
      <c r="G315" s="9" t="str">
        <f>Date[[#This Row],[Year]]&amp;IF(Date[[#This Row],[Month]]&lt;10,"0"&amp;Date[[#This Row],[Month]],Date[[#This Row],[Month]])</f>
        <v>201711</v>
      </c>
      <c r="H315" s="9" t="str">
        <f>Date[[#This Row],[Year]]&amp;" "&amp;Date[[#This Row],[Month Name]]</f>
        <v>2017 Nov</v>
      </c>
      <c r="I315" t="str">
        <f>IF(AND(Date[[#This Row],[Month]]=5,Date[[#This Row],[Year]]=2021),"True","False")</f>
        <v>False</v>
      </c>
      <c r="J315" t="str">
        <f>IF(AND(Date[[#This Row],[Month]]&lt;=5,Date[[#This Row],[Month]]&gt;=4,Date[[#This Row],[Year]]=2021),"True","False")</f>
        <v>False</v>
      </c>
      <c r="K315" t="str">
        <f>IF(Date[[#This Row],[Year]]=2021,"True","False")</f>
        <v>False</v>
      </c>
      <c r="L315" s="60" t="s">
        <v>123</v>
      </c>
      <c r="M315" s="60" t="s">
        <v>123</v>
      </c>
      <c r="N315" s="60" t="s">
        <v>123</v>
      </c>
      <c r="O315" s="60" t="s">
        <v>123</v>
      </c>
      <c r="P315" s="60" t="s">
        <v>123</v>
      </c>
    </row>
    <row r="316" spans="1:16" x14ac:dyDescent="0.55000000000000004">
      <c r="A316" s="10">
        <v>43050</v>
      </c>
      <c r="B316" s="9">
        <f t="shared" si="12"/>
        <v>2017</v>
      </c>
      <c r="C316" s="9" t="s">
        <v>41</v>
      </c>
      <c r="D316" s="9" t="s">
        <v>63</v>
      </c>
      <c r="E316" s="9">
        <f t="shared" si="13"/>
        <v>11</v>
      </c>
      <c r="F316" s="9" t="str">
        <f t="shared" si="14"/>
        <v>2017 - 11</v>
      </c>
      <c r="G316" s="9" t="str">
        <f>Date[[#This Row],[Year]]&amp;IF(Date[[#This Row],[Month]]&lt;10,"0"&amp;Date[[#This Row],[Month]],Date[[#This Row],[Month]])</f>
        <v>201711</v>
      </c>
      <c r="H316" s="9" t="str">
        <f>Date[[#This Row],[Year]]&amp;" "&amp;Date[[#This Row],[Month Name]]</f>
        <v>2017 Nov</v>
      </c>
      <c r="I316" t="str">
        <f>IF(AND(Date[[#This Row],[Month]]=5,Date[[#This Row],[Year]]=2021),"True","False")</f>
        <v>False</v>
      </c>
      <c r="J316" t="str">
        <f>IF(AND(Date[[#This Row],[Month]]&lt;=5,Date[[#This Row],[Month]]&gt;=4,Date[[#This Row],[Year]]=2021),"True","False")</f>
        <v>False</v>
      </c>
      <c r="K316" t="str">
        <f>IF(Date[[#This Row],[Year]]=2021,"True","False")</f>
        <v>False</v>
      </c>
      <c r="L316" s="60" t="s">
        <v>123</v>
      </c>
      <c r="M316" s="60" t="s">
        <v>123</v>
      </c>
      <c r="N316" s="60" t="s">
        <v>123</v>
      </c>
      <c r="O316" s="60" t="s">
        <v>123</v>
      </c>
      <c r="P316" s="60" t="s">
        <v>123</v>
      </c>
    </row>
    <row r="317" spans="1:16" x14ac:dyDescent="0.55000000000000004">
      <c r="A317" s="10">
        <v>43051</v>
      </c>
      <c r="B317" s="9">
        <f t="shared" si="12"/>
        <v>2017</v>
      </c>
      <c r="C317" s="9" t="s">
        <v>41</v>
      </c>
      <c r="D317" s="9" t="s">
        <v>63</v>
      </c>
      <c r="E317" s="9">
        <f t="shared" si="13"/>
        <v>11</v>
      </c>
      <c r="F317" s="9" t="str">
        <f t="shared" si="14"/>
        <v>2017 - 11</v>
      </c>
      <c r="G317" s="9" t="str">
        <f>Date[[#This Row],[Year]]&amp;IF(Date[[#This Row],[Month]]&lt;10,"0"&amp;Date[[#This Row],[Month]],Date[[#This Row],[Month]])</f>
        <v>201711</v>
      </c>
      <c r="H317" s="9" t="str">
        <f>Date[[#This Row],[Year]]&amp;" "&amp;Date[[#This Row],[Month Name]]</f>
        <v>2017 Nov</v>
      </c>
      <c r="I317" t="str">
        <f>IF(AND(Date[[#This Row],[Month]]=5,Date[[#This Row],[Year]]=2021),"True","False")</f>
        <v>False</v>
      </c>
      <c r="J317" t="str">
        <f>IF(AND(Date[[#This Row],[Month]]&lt;=5,Date[[#This Row],[Month]]&gt;=4,Date[[#This Row],[Year]]=2021),"True","False")</f>
        <v>False</v>
      </c>
      <c r="K317" t="str">
        <f>IF(Date[[#This Row],[Year]]=2021,"True","False")</f>
        <v>False</v>
      </c>
      <c r="L317" s="60" t="s">
        <v>123</v>
      </c>
      <c r="M317" s="60" t="s">
        <v>123</v>
      </c>
      <c r="N317" s="60" t="s">
        <v>123</v>
      </c>
      <c r="O317" s="60" t="s">
        <v>123</v>
      </c>
      <c r="P317" s="60" t="s">
        <v>123</v>
      </c>
    </row>
    <row r="318" spans="1:16" x14ac:dyDescent="0.55000000000000004">
      <c r="A318" s="10">
        <v>43052</v>
      </c>
      <c r="B318" s="9">
        <f t="shared" si="12"/>
        <v>2017</v>
      </c>
      <c r="C318" s="9" t="s">
        <v>41</v>
      </c>
      <c r="D318" s="9" t="s">
        <v>63</v>
      </c>
      <c r="E318" s="9">
        <f t="shared" si="13"/>
        <v>11</v>
      </c>
      <c r="F318" s="9" t="str">
        <f t="shared" si="14"/>
        <v>2017 - 11</v>
      </c>
      <c r="G318" s="9" t="str">
        <f>Date[[#This Row],[Year]]&amp;IF(Date[[#This Row],[Month]]&lt;10,"0"&amp;Date[[#This Row],[Month]],Date[[#This Row],[Month]])</f>
        <v>201711</v>
      </c>
      <c r="H318" s="9" t="str">
        <f>Date[[#This Row],[Year]]&amp;" "&amp;Date[[#This Row],[Month Name]]</f>
        <v>2017 Nov</v>
      </c>
      <c r="I318" t="str">
        <f>IF(AND(Date[[#This Row],[Month]]=5,Date[[#This Row],[Year]]=2021),"True","False")</f>
        <v>False</v>
      </c>
      <c r="J318" t="str">
        <f>IF(AND(Date[[#This Row],[Month]]&lt;=5,Date[[#This Row],[Month]]&gt;=4,Date[[#This Row],[Year]]=2021),"True","False")</f>
        <v>False</v>
      </c>
      <c r="K318" t="str">
        <f>IF(Date[[#This Row],[Year]]=2021,"True","False")</f>
        <v>False</v>
      </c>
      <c r="L318" s="60" t="s">
        <v>123</v>
      </c>
      <c r="M318" s="60" t="s">
        <v>123</v>
      </c>
      <c r="N318" s="60" t="s">
        <v>123</v>
      </c>
      <c r="O318" s="60" t="s">
        <v>123</v>
      </c>
      <c r="P318" s="60" t="s">
        <v>123</v>
      </c>
    </row>
    <row r="319" spans="1:16" x14ac:dyDescent="0.55000000000000004">
      <c r="A319" s="10">
        <v>43053</v>
      </c>
      <c r="B319" s="9">
        <f t="shared" si="12"/>
        <v>2017</v>
      </c>
      <c r="C319" s="9" t="s">
        <v>41</v>
      </c>
      <c r="D319" s="9" t="s">
        <v>63</v>
      </c>
      <c r="E319" s="9">
        <f t="shared" si="13"/>
        <v>11</v>
      </c>
      <c r="F319" s="9" t="str">
        <f t="shared" si="14"/>
        <v>2017 - 11</v>
      </c>
      <c r="G319" s="9" t="str">
        <f>Date[[#This Row],[Year]]&amp;IF(Date[[#This Row],[Month]]&lt;10,"0"&amp;Date[[#This Row],[Month]],Date[[#This Row],[Month]])</f>
        <v>201711</v>
      </c>
      <c r="H319" s="9" t="str">
        <f>Date[[#This Row],[Year]]&amp;" "&amp;Date[[#This Row],[Month Name]]</f>
        <v>2017 Nov</v>
      </c>
      <c r="I319" t="str">
        <f>IF(AND(Date[[#This Row],[Month]]=5,Date[[#This Row],[Year]]=2021),"True","False")</f>
        <v>False</v>
      </c>
      <c r="J319" t="str">
        <f>IF(AND(Date[[#This Row],[Month]]&lt;=5,Date[[#This Row],[Month]]&gt;=4,Date[[#This Row],[Year]]=2021),"True","False")</f>
        <v>False</v>
      </c>
      <c r="K319" t="str">
        <f>IF(Date[[#This Row],[Year]]=2021,"True","False")</f>
        <v>False</v>
      </c>
      <c r="L319" s="60" t="s">
        <v>123</v>
      </c>
      <c r="M319" s="60" t="s">
        <v>123</v>
      </c>
      <c r="N319" s="60" t="s">
        <v>123</v>
      </c>
      <c r="O319" s="60" t="s">
        <v>123</v>
      </c>
      <c r="P319" s="60" t="s">
        <v>123</v>
      </c>
    </row>
    <row r="320" spans="1:16" x14ac:dyDescent="0.55000000000000004">
      <c r="A320" s="10">
        <v>43054</v>
      </c>
      <c r="B320" s="9">
        <f t="shared" si="12"/>
        <v>2017</v>
      </c>
      <c r="C320" s="9" t="s">
        <v>41</v>
      </c>
      <c r="D320" s="9" t="s">
        <v>63</v>
      </c>
      <c r="E320" s="9">
        <f t="shared" si="13"/>
        <v>11</v>
      </c>
      <c r="F320" s="9" t="str">
        <f t="shared" si="14"/>
        <v>2017 - 11</v>
      </c>
      <c r="G320" s="9" t="str">
        <f>Date[[#This Row],[Year]]&amp;IF(Date[[#This Row],[Month]]&lt;10,"0"&amp;Date[[#This Row],[Month]],Date[[#This Row],[Month]])</f>
        <v>201711</v>
      </c>
      <c r="H320" s="9" t="str">
        <f>Date[[#This Row],[Year]]&amp;" "&amp;Date[[#This Row],[Month Name]]</f>
        <v>2017 Nov</v>
      </c>
      <c r="I320" t="str">
        <f>IF(AND(Date[[#This Row],[Month]]=5,Date[[#This Row],[Year]]=2021),"True","False")</f>
        <v>False</v>
      </c>
      <c r="J320" t="str">
        <f>IF(AND(Date[[#This Row],[Month]]&lt;=5,Date[[#This Row],[Month]]&gt;=4,Date[[#This Row],[Year]]=2021),"True","False")</f>
        <v>False</v>
      </c>
      <c r="K320" t="str">
        <f>IF(Date[[#This Row],[Year]]=2021,"True","False")</f>
        <v>False</v>
      </c>
      <c r="L320" s="60" t="s">
        <v>123</v>
      </c>
      <c r="M320" s="60" t="s">
        <v>123</v>
      </c>
      <c r="N320" s="60" t="s">
        <v>123</v>
      </c>
      <c r="O320" s="60" t="s">
        <v>123</v>
      </c>
      <c r="P320" s="60" t="s">
        <v>123</v>
      </c>
    </row>
    <row r="321" spans="1:16" x14ac:dyDescent="0.55000000000000004">
      <c r="A321" s="10">
        <v>43055</v>
      </c>
      <c r="B321" s="9">
        <f t="shared" si="12"/>
        <v>2017</v>
      </c>
      <c r="C321" s="9" t="s">
        <v>41</v>
      </c>
      <c r="D321" s="9" t="s">
        <v>63</v>
      </c>
      <c r="E321" s="9">
        <f t="shared" si="13"/>
        <v>11</v>
      </c>
      <c r="F321" s="9" t="str">
        <f t="shared" si="14"/>
        <v>2017 - 11</v>
      </c>
      <c r="G321" s="9" t="str">
        <f>Date[[#This Row],[Year]]&amp;IF(Date[[#This Row],[Month]]&lt;10,"0"&amp;Date[[#This Row],[Month]],Date[[#This Row],[Month]])</f>
        <v>201711</v>
      </c>
      <c r="H321" s="9" t="str">
        <f>Date[[#This Row],[Year]]&amp;" "&amp;Date[[#This Row],[Month Name]]</f>
        <v>2017 Nov</v>
      </c>
      <c r="I321" t="str">
        <f>IF(AND(Date[[#This Row],[Month]]=5,Date[[#This Row],[Year]]=2021),"True","False")</f>
        <v>False</v>
      </c>
      <c r="J321" t="str">
        <f>IF(AND(Date[[#This Row],[Month]]&lt;=5,Date[[#This Row],[Month]]&gt;=4,Date[[#This Row],[Year]]=2021),"True","False")</f>
        <v>False</v>
      </c>
      <c r="K321" t="str">
        <f>IF(Date[[#This Row],[Year]]=2021,"True","False")</f>
        <v>False</v>
      </c>
      <c r="L321" s="60" t="s">
        <v>123</v>
      </c>
      <c r="M321" s="60" t="s">
        <v>123</v>
      </c>
      <c r="N321" s="60" t="s">
        <v>123</v>
      </c>
      <c r="O321" s="60" t="s">
        <v>123</v>
      </c>
      <c r="P321" s="60" t="s">
        <v>123</v>
      </c>
    </row>
    <row r="322" spans="1:16" x14ac:dyDescent="0.55000000000000004">
      <c r="A322" s="10">
        <v>43056</v>
      </c>
      <c r="B322" s="9">
        <f t="shared" si="12"/>
        <v>2017</v>
      </c>
      <c r="C322" s="9" t="s">
        <v>41</v>
      </c>
      <c r="D322" s="9" t="s">
        <v>63</v>
      </c>
      <c r="E322" s="9">
        <f t="shared" si="13"/>
        <v>11</v>
      </c>
      <c r="F322" s="9" t="str">
        <f t="shared" si="14"/>
        <v>2017 - 11</v>
      </c>
      <c r="G322" s="9" t="str">
        <f>Date[[#This Row],[Year]]&amp;IF(Date[[#This Row],[Month]]&lt;10,"0"&amp;Date[[#This Row],[Month]],Date[[#This Row],[Month]])</f>
        <v>201711</v>
      </c>
      <c r="H322" s="9" t="str">
        <f>Date[[#This Row],[Year]]&amp;" "&amp;Date[[#This Row],[Month Name]]</f>
        <v>2017 Nov</v>
      </c>
      <c r="I322" t="str">
        <f>IF(AND(Date[[#This Row],[Month]]=5,Date[[#This Row],[Year]]=2021),"True","False")</f>
        <v>False</v>
      </c>
      <c r="J322" t="str">
        <f>IF(AND(Date[[#This Row],[Month]]&lt;=5,Date[[#This Row],[Month]]&gt;=4,Date[[#This Row],[Year]]=2021),"True","False")</f>
        <v>False</v>
      </c>
      <c r="K322" t="str">
        <f>IF(Date[[#This Row],[Year]]=2021,"True","False")</f>
        <v>False</v>
      </c>
      <c r="L322" s="60" t="s">
        <v>123</v>
      </c>
      <c r="M322" s="60" t="s">
        <v>123</v>
      </c>
      <c r="N322" s="60" t="s">
        <v>123</v>
      </c>
      <c r="O322" s="60" t="s">
        <v>123</v>
      </c>
      <c r="P322" s="60" t="s">
        <v>123</v>
      </c>
    </row>
    <row r="323" spans="1:16" x14ac:dyDescent="0.55000000000000004">
      <c r="A323" s="10">
        <v>43057</v>
      </c>
      <c r="B323" s="9">
        <f t="shared" ref="B323:B386" si="15">YEAR(A323)</f>
        <v>2017</v>
      </c>
      <c r="C323" s="9" t="s">
        <v>41</v>
      </c>
      <c r="D323" s="9" t="s">
        <v>63</v>
      </c>
      <c r="E323" s="9">
        <f t="shared" ref="E323:E386" si="16">MONTH(A323)</f>
        <v>11</v>
      </c>
      <c r="F323" s="9" t="str">
        <f t="shared" ref="F323:F386" si="17">B323&amp;" - " &amp;E323</f>
        <v>2017 - 11</v>
      </c>
      <c r="G323" s="9" t="str">
        <f>Date[[#This Row],[Year]]&amp;IF(Date[[#This Row],[Month]]&lt;10,"0"&amp;Date[[#This Row],[Month]],Date[[#This Row],[Month]])</f>
        <v>201711</v>
      </c>
      <c r="H323" s="9" t="str">
        <f>Date[[#This Row],[Year]]&amp;" "&amp;Date[[#This Row],[Month Name]]</f>
        <v>2017 Nov</v>
      </c>
      <c r="I323" t="str">
        <f>IF(AND(Date[[#This Row],[Month]]=5,Date[[#This Row],[Year]]=2021),"True","False")</f>
        <v>False</v>
      </c>
      <c r="J323" t="str">
        <f>IF(AND(Date[[#This Row],[Month]]&lt;=5,Date[[#This Row],[Month]]&gt;=4,Date[[#This Row],[Year]]=2021),"True","False")</f>
        <v>False</v>
      </c>
      <c r="K323" t="str">
        <f>IF(Date[[#This Row],[Year]]=2021,"True","False")</f>
        <v>False</v>
      </c>
      <c r="L323" s="60" t="s">
        <v>123</v>
      </c>
      <c r="M323" s="60" t="s">
        <v>123</v>
      </c>
      <c r="N323" s="60" t="s">
        <v>123</v>
      </c>
      <c r="O323" s="60" t="s">
        <v>123</v>
      </c>
      <c r="P323" s="60" t="s">
        <v>123</v>
      </c>
    </row>
    <row r="324" spans="1:16" x14ac:dyDescent="0.55000000000000004">
      <c r="A324" s="10">
        <v>43058</v>
      </c>
      <c r="B324" s="9">
        <f t="shared" si="15"/>
        <v>2017</v>
      </c>
      <c r="C324" s="9" t="s">
        <v>41</v>
      </c>
      <c r="D324" s="9" t="s">
        <v>63</v>
      </c>
      <c r="E324" s="9">
        <f t="shared" si="16"/>
        <v>11</v>
      </c>
      <c r="F324" s="9" t="str">
        <f t="shared" si="17"/>
        <v>2017 - 11</v>
      </c>
      <c r="G324" s="9" t="str">
        <f>Date[[#This Row],[Year]]&amp;IF(Date[[#This Row],[Month]]&lt;10,"0"&amp;Date[[#This Row],[Month]],Date[[#This Row],[Month]])</f>
        <v>201711</v>
      </c>
      <c r="H324" s="9" t="str">
        <f>Date[[#This Row],[Year]]&amp;" "&amp;Date[[#This Row],[Month Name]]</f>
        <v>2017 Nov</v>
      </c>
      <c r="I324" t="str">
        <f>IF(AND(Date[[#This Row],[Month]]=5,Date[[#This Row],[Year]]=2021),"True","False")</f>
        <v>False</v>
      </c>
      <c r="J324" t="str">
        <f>IF(AND(Date[[#This Row],[Month]]&lt;=5,Date[[#This Row],[Month]]&gt;=4,Date[[#This Row],[Year]]=2021),"True","False")</f>
        <v>False</v>
      </c>
      <c r="K324" t="str">
        <f>IF(Date[[#This Row],[Year]]=2021,"True","False")</f>
        <v>False</v>
      </c>
      <c r="L324" s="60" t="s">
        <v>123</v>
      </c>
      <c r="M324" s="60" t="s">
        <v>123</v>
      </c>
      <c r="N324" s="60" t="s">
        <v>123</v>
      </c>
      <c r="O324" s="60" t="s">
        <v>123</v>
      </c>
      <c r="P324" s="60" t="s">
        <v>123</v>
      </c>
    </row>
    <row r="325" spans="1:16" x14ac:dyDescent="0.55000000000000004">
      <c r="A325" s="10">
        <v>43059</v>
      </c>
      <c r="B325" s="9">
        <f t="shared" si="15"/>
        <v>2017</v>
      </c>
      <c r="C325" s="9" t="s">
        <v>41</v>
      </c>
      <c r="D325" s="9" t="s">
        <v>63</v>
      </c>
      <c r="E325" s="9">
        <f t="shared" si="16"/>
        <v>11</v>
      </c>
      <c r="F325" s="9" t="str">
        <f t="shared" si="17"/>
        <v>2017 - 11</v>
      </c>
      <c r="G325" s="9" t="str">
        <f>Date[[#This Row],[Year]]&amp;IF(Date[[#This Row],[Month]]&lt;10,"0"&amp;Date[[#This Row],[Month]],Date[[#This Row],[Month]])</f>
        <v>201711</v>
      </c>
      <c r="H325" s="9" t="str">
        <f>Date[[#This Row],[Year]]&amp;" "&amp;Date[[#This Row],[Month Name]]</f>
        <v>2017 Nov</v>
      </c>
      <c r="I325" t="str">
        <f>IF(AND(Date[[#This Row],[Month]]=5,Date[[#This Row],[Year]]=2021),"True","False")</f>
        <v>False</v>
      </c>
      <c r="J325" t="str">
        <f>IF(AND(Date[[#This Row],[Month]]&lt;=5,Date[[#This Row],[Month]]&gt;=4,Date[[#This Row],[Year]]=2021),"True","False")</f>
        <v>False</v>
      </c>
      <c r="K325" t="str">
        <f>IF(Date[[#This Row],[Year]]=2021,"True","False")</f>
        <v>False</v>
      </c>
      <c r="L325" s="60" t="s">
        <v>123</v>
      </c>
      <c r="M325" s="60" t="s">
        <v>123</v>
      </c>
      <c r="N325" s="60" t="s">
        <v>123</v>
      </c>
      <c r="O325" s="60" t="s">
        <v>123</v>
      </c>
      <c r="P325" s="60" t="s">
        <v>123</v>
      </c>
    </row>
    <row r="326" spans="1:16" x14ac:dyDescent="0.55000000000000004">
      <c r="A326" s="10">
        <v>43060</v>
      </c>
      <c r="B326" s="9">
        <f t="shared" si="15"/>
        <v>2017</v>
      </c>
      <c r="C326" s="9" t="s">
        <v>41</v>
      </c>
      <c r="D326" s="9" t="s">
        <v>63</v>
      </c>
      <c r="E326" s="9">
        <f t="shared" si="16"/>
        <v>11</v>
      </c>
      <c r="F326" s="9" t="str">
        <f t="shared" si="17"/>
        <v>2017 - 11</v>
      </c>
      <c r="G326" s="9" t="str">
        <f>Date[[#This Row],[Year]]&amp;IF(Date[[#This Row],[Month]]&lt;10,"0"&amp;Date[[#This Row],[Month]],Date[[#This Row],[Month]])</f>
        <v>201711</v>
      </c>
      <c r="H326" s="9" t="str">
        <f>Date[[#This Row],[Year]]&amp;" "&amp;Date[[#This Row],[Month Name]]</f>
        <v>2017 Nov</v>
      </c>
      <c r="I326" t="str">
        <f>IF(AND(Date[[#This Row],[Month]]=5,Date[[#This Row],[Year]]=2021),"True","False")</f>
        <v>False</v>
      </c>
      <c r="J326" t="str">
        <f>IF(AND(Date[[#This Row],[Month]]&lt;=5,Date[[#This Row],[Month]]&gt;=4,Date[[#This Row],[Year]]=2021),"True","False")</f>
        <v>False</v>
      </c>
      <c r="K326" t="str">
        <f>IF(Date[[#This Row],[Year]]=2021,"True","False")</f>
        <v>False</v>
      </c>
      <c r="L326" s="60" t="s">
        <v>123</v>
      </c>
      <c r="M326" s="60" t="s">
        <v>123</v>
      </c>
      <c r="N326" s="60" t="s">
        <v>123</v>
      </c>
      <c r="O326" s="60" t="s">
        <v>123</v>
      </c>
      <c r="P326" s="60" t="s">
        <v>123</v>
      </c>
    </row>
    <row r="327" spans="1:16" x14ac:dyDescent="0.55000000000000004">
      <c r="A327" s="10">
        <v>43061</v>
      </c>
      <c r="B327" s="9">
        <f t="shared" si="15"/>
        <v>2017</v>
      </c>
      <c r="C327" s="9" t="s">
        <v>41</v>
      </c>
      <c r="D327" s="9" t="s">
        <v>63</v>
      </c>
      <c r="E327" s="9">
        <f t="shared" si="16"/>
        <v>11</v>
      </c>
      <c r="F327" s="9" t="str">
        <f t="shared" si="17"/>
        <v>2017 - 11</v>
      </c>
      <c r="G327" s="9" t="str">
        <f>Date[[#This Row],[Year]]&amp;IF(Date[[#This Row],[Month]]&lt;10,"0"&amp;Date[[#This Row],[Month]],Date[[#This Row],[Month]])</f>
        <v>201711</v>
      </c>
      <c r="H327" s="9" t="str">
        <f>Date[[#This Row],[Year]]&amp;" "&amp;Date[[#This Row],[Month Name]]</f>
        <v>2017 Nov</v>
      </c>
      <c r="I327" t="str">
        <f>IF(AND(Date[[#This Row],[Month]]=5,Date[[#This Row],[Year]]=2021),"True","False")</f>
        <v>False</v>
      </c>
      <c r="J327" t="str">
        <f>IF(AND(Date[[#This Row],[Month]]&lt;=5,Date[[#This Row],[Month]]&gt;=4,Date[[#This Row],[Year]]=2021),"True","False")</f>
        <v>False</v>
      </c>
      <c r="K327" t="str">
        <f>IF(Date[[#This Row],[Year]]=2021,"True","False")</f>
        <v>False</v>
      </c>
      <c r="L327" s="60" t="s">
        <v>123</v>
      </c>
      <c r="M327" s="60" t="s">
        <v>123</v>
      </c>
      <c r="N327" s="60" t="s">
        <v>123</v>
      </c>
      <c r="O327" s="60" t="s">
        <v>123</v>
      </c>
      <c r="P327" s="60" t="s">
        <v>123</v>
      </c>
    </row>
    <row r="328" spans="1:16" x14ac:dyDescent="0.55000000000000004">
      <c r="A328" s="10">
        <v>43062</v>
      </c>
      <c r="B328" s="9">
        <f t="shared" si="15"/>
        <v>2017</v>
      </c>
      <c r="C328" s="9" t="s">
        <v>41</v>
      </c>
      <c r="D328" s="9" t="s">
        <v>63</v>
      </c>
      <c r="E328" s="9">
        <f t="shared" si="16"/>
        <v>11</v>
      </c>
      <c r="F328" s="9" t="str">
        <f t="shared" si="17"/>
        <v>2017 - 11</v>
      </c>
      <c r="G328" s="9" t="str">
        <f>Date[[#This Row],[Year]]&amp;IF(Date[[#This Row],[Month]]&lt;10,"0"&amp;Date[[#This Row],[Month]],Date[[#This Row],[Month]])</f>
        <v>201711</v>
      </c>
      <c r="H328" s="9" t="str">
        <f>Date[[#This Row],[Year]]&amp;" "&amp;Date[[#This Row],[Month Name]]</f>
        <v>2017 Nov</v>
      </c>
      <c r="I328" t="str">
        <f>IF(AND(Date[[#This Row],[Month]]=5,Date[[#This Row],[Year]]=2021),"True","False")</f>
        <v>False</v>
      </c>
      <c r="J328" t="str">
        <f>IF(AND(Date[[#This Row],[Month]]&lt;=5,Date[[#This Row],[Month]]&gt;=4,Date[[#This Row],[Year]]=2021),"True","False")</f>
        <v>False</v>
      </c>
      <c r="K328" t="str">
        <f>IF(Date[[#This Row],[Year]]=2021,"True","False")</f>
        <v>False</v>
      </c>
      <c r="L328" s="60" t="s">
        <v>123</v>
      </c>
      <c r="M328" s="60" t="s">
        <v>123</v>
      </c>
      <c r="N328" s="60" t="s">
        <v>123</v>
      </c>
      <c r="O328" s="60" t="s">
        <v>123</v>
      </c>
      <c r="P328" s="60" t="s">
        <v>123</v>
      </c>
    </row>
    <row r="329" spans="1:16" x14ac:dyDescent="0.55000000000000004">
      <c r="A329" s="10">
        <v>43063</v>
      </c>
      <c r="B329" s="9">
        <f t="shared" si="15"/>
        <v>2017</v>
      </c>
      <c r="C329" s="9" t="s">
        <v>41</v>
      </c>
      <c r="D329" s="9" t="s">
        <v>63</v>
      </c>
      <c r="E329" s="9">
        <f t="shared" si="16"/>
        <v>11</v>
      </c>
      <c r="F329" s="9" t="str">
        <f t="shared" si="17"/>
        <v>2017 - 11</v>
      </c>
      <c r="G329" s="9" t="str">
        <f>Date[[#This Row],[Year]]&amp;IF(Date[[#This Row],[Month]]&lt;10,"0"&amp;Date[[#This Row],[Month]],Date[[#This Row],[Month]])</f>
        <v>201711</v>
      </c>
      <c r="H329" s="9" t="str">
        <f>Date[[#This Row],[Year]]&amp;" "&amp;Date[[#This Row],[Month Name]]</f>
        <v>2017 Nov</v>
      </c>
      <c r="I329" t="str">
        <f>IF(AND(Date[[#This Row],[Month]]=5,Date[[#This Row],[Year]]=2021),"True","False")</f>
        <v>False</v>
      </c>
      <c r="J329" t="str">
        <f>IF(AND(Date[[#This Row],[Month]]&lt;=5,Date[[#This Row],[Month]]&gt;=4,Date[[#This Row],[Year]]=2021),"True","False")</f>
        <v>False</v>
      </c>
      <c r="K329" t="str">
        <f>IF(Date[[#This Row],[Year]]=2021,"True","False")</f>
        <v>False</v>
      </c>
      <c r="L329" s="60" t="s">
        <v>123</v>
      </c>
      <c r="M329" s="60" t="s">
        <v>123</v>
      </c>
      <c r="N329" s="60" t="s">
        <v>123</v>
      </c>
      <c r="O329" s="60" t="s">
        <v>123</v>
      </c>
      <c r="P329" s="60" t="s">
        <v>123</v>
      </c>
    </row>
    <row r="330" spans="1:16" x14ac:dyDescent="0.55000000000000004">
      <c r="A330" s="10">
        <v>43064</v>
      </c>
      <c r="B330" s="9">
        <f t="shared" si="15"/>
        <v>2017</v>
      </c>
      <c r="C330" s="9" t="s">
        <v>41</v>
      </c>
      <c r="D330" s="9" t="s">
        <v>63</v>
      </c>
      <c r="E330" s="9">
        <f t="shared" si="16"/>
        <v>11</v>
      </c>
      <c r="F330" s="9" t="str">
        <f t="shared" si="17"/>
        <v>2017 - 11</v>
      </c>
      <c r="G330" s="9" t="str">
        <f>Date[[#This Row],[Year]]&amp;IF(Date[[#This Row],[Month]]&lt;10,"0"&amp;Date[[#This Row],[Month]],Date[[#This Row],[Month]])</f>
        <v>201711</v>
      </c>
      <c r="H330" s="9" t="str">
        <f>Date[[#This Row],[Year]]&amp;" "&amp;Date[[#This Row],[Month Name]]</f>
        <v>2017 Nov</v>
      </c>
      <c r="I330" t="str">
        <f>IF(AND(Date[[#This Row],[Month]]=5,Date[[#This Row],[Year]]=2021),"True","False")</f>
        <v>False</v>
      </c>
      <c r="J330" t="str">
        <f>IF(AND(Date[[#This Row],[Month]]&lt;=5,Date[[#This Row],[Month]]&gt;=4,Date[[#This Row],[Year]]=2021),"True","False")</f>
        <v>False</v>
      </c>
      <c r="K330" t="str">
        <f>IF(Date[[#This Row],[Year]]=2021,"True","False")</f>
        <v>False</v>
      </c>
      <c r="L330" s="60" t="s">
        <v>123</v>
      </c>
      <c r="M330" s="60" t="s">
        <v>123</v>
      </c>
      <c r="N330" s="60" t="s">
        <v>123</v>
      </c>
      <c r="O330" s="60" t="s">
        <v>123</v>
      </c>
      <c r="P330" s="60" t="s">
        <v>123</v>
      </c>
    </row>
    <row r="331" spans="1:16" x14ac:dyDescent="0.55000000000000004">
      <c r="A331" s="10">
        <v>43065</v>
      </c>
      <c r="B331" s="9">
        <f t="shared" si="15"/>
        <v>2017</v>
      </c>
      <c r="C331" s="9" t="s">
        <v>41</v>
      </c>
      <c r="D331" s="9" t="s">
        <v>63</v>
      </c>
      <c r="E331" s="9">
        <f t="shared" si="16"/>
        <v>11</v>
      </c>
      <c r="F331" s="9" t="str">
        <f t="shared" si="17"/>
        <v>2017 - 11</v>
      </c>
      <c r="G331" s="9" t="str">
        <f>Date[[#This Row],[Year]]&amp;IF(Date[[#This Row],[Month]]&lt;10,"0"&amp;Date[[#This Row],[Month]],Date[[#This Row],[Month]])</f>
        <v>201711</v>
      </c>
      <c r="H331" s="9" t="str">
        <f>Date[[#This Row],[Year]]&amp;" "&amp;Date[[#This Row],[Month Name]]</f>
        <v>2017 Nov</v>
      </c>
      <c r="I331" t="str">
        <f>IF(AND(Date[[#This Row],[Month]]=5,Date[[#This Row],[Year]]=2021),"True","False")</f>
        <v>False</v>
      </c>
      <c r="J331" t="str">
        <f>IF(AND(Date[[#This Row],[Month]]&lt;=5,Date[[#This Row],[Month]]&gt;=4,Date[[#This Row],[Year]]=2021),"True","False")</f>
        <v>False</v>
      </c>
      <c r="K331" t="str">
        <f>IF(Date[[#This Row],[Year]]=2021,"True","False")</f>
        <v>False</v>
      </c>
      <c r="L331" s="60" t="s">
        <v>123</v>
      </c>
      <c r="M331" s="60" t="s">
        <v>123</v>
      </c>
      <c r="N331" s="60" t="s">
        <v>123</v>
      </c>
      <c r="O331" s="60" t="s">
        <v>123</v>
      </c>
      <c r="P331" s="60" t="s">
        <v>123</v>
      </c>
    </row>
    <row r="332" spans="1:16" x14ac:dyDescent="0.55000000000000004">
      <c r="A332" s="10">
        <v>43066</v>
      </c>
      <c r="B332" s="9">
        <f t="shared" si="15"/>
        <v>2017</v>
      </c>
      <c r="C332" s="9" t="s">
        <v>41</v>
      </c>
      <c r="D332" s="9" t="s">
        <v>63</v>
      </c>
      <c r="E332" s="9">
        <f t="shared" si="16"/>
        <v>11</v>
      </c>
      <c r="F332" s="9" t="str">
        <f t="shared" si="17"/>
        <v>2017 - 11</v>
      </c>
      <c r="G332" s="9" t="str">
        <f>Date[[#This Row],[Year]]&amp;IF(Date[[#This Row],[Month]]&lt;10,"0"&amp;Date[[#This Row],[Month]],Date[[#This Row],[Month]])</f>
        <v>201711</v>
      </c>
      <c r="H332" s="9" t="str">
        <f>Date[[#This Row],[Year]]&amp;" "&amp;Date[[#This Row],[Month Name]]</f>
        <v>2017 Nov</v>
      </c>
      <c r="I332" t="str">
        <f>IF(AND(Date[[#This Row],[Month]]=5,Date[[#This Row],[Year]]=2021),"True","False")</f>
        <v>False</v>
      </c>
      <c r="J332" t="str">
        <f>IF(AND(Date[[#This Row],[Month]]&lt;=5,Date[[#This Row],[Month]]&gt;=4,Date[[#This Row],[Year]]=2021),"True","False")</f>
        <v>False</v>
      </c>
      <c r="K332" t="str">
        <f>IF(Date[[#This Row],[Year]]=2021,"True","False")</f>
        <v>False</v>
      </c>
      <c r="L332" s="60" t="s">
        <v>123</v>
      </c>
      <c r="M332" s="60" t="s">
        <v>123</v>
      </c>
      <c r="N332" s="60" t="s">
        <v>123</v>
      </c>
      <c r="O332" s="60" t="s">
        <v>123</v>
      </c>
      <c r="P332" s="60" t="s">
        <v>123</v>
      </c>
    </row>
    <row r="333" spans="1:16" x14ac:dyDescent="0.55000000000000004">
      <c r="A333" s="10">
        <v>43067</v>
      </c>
      <c r="B333" s="9">
        <f t="shared" si="15"/>
        <v>2017</v>
      </c>
      <c r="C333" s="9" t="s">
        <v>41</v>
      </c>
      <c r="D333" s="9" t="s">
        <v>63</v>
      </c>
      <c r="E333" s="9">
        <f t="shared" si="16"/>
        <v>11</v>
      </c>
      <c r="F333" s="9" t="str">
        <f t="shared" si="17"/>
        <v>2017 - 11</v>
      </c>
      <c r="G333" s="9" t="str">
        <f>Date[[#This Row],[Year]]&amp;IF(Date[[#This Row],[Month]]&lt;10,"0"&amp;Date[[#This Row],[Month]],Date[[#This Row],[Month]])</f>
        <v>201711</v>
      </c>
      <c r="H333" s="9" t="str">
        <f>Date[[#This Row],[Year]]&amp;" "&amp;Date[[#This Row],[Month Name]]</f>
        <v>2017 Nov</v>
      </c>
      <c r="I333" t="str">
        <f>IF(AND(Date[[#This Row],[Month]]=5,Date[[#This Row],[Year]]=2021),"True","False")</f>
        <v>False</v>
      </c>
      <c r="J333" t="str">
        <f>IF(AND(Date[[#This Row],[Month]]&lt;=5,Date[[#This Row],[Month]]&gt;=4,Date[[#This Row],[Year]]=2021),"True","False")</f>
        <v>False</v>
      </c>
      <c r="K333" t="str">
        <f>IF(Date[[#This Row],[Year]]=2021,"True","False")</f>
        <v>False</v>
      </c>
      <c r="L333" s="60" t="s">
        <v>123</v>
      </c>
      <c r="M333" s="60" t="s">
        <v>123</v>
      </c>
      <c r="N333" s="60" t="s">
        <v>123</v>
      </c>
      <c r="O333" s="60" t="s">
        <v>123</v>
      </c>
      <c r="P333" s="60" t="s">
        <v>123</v>
      </c>
    </row>
    <row r="334" spans="1:16" x14ac:dyDescent="0.55000000000000004">
      <c r="A334" s="10">
        <v>43068</v>
      </c>
      <c r="B334" s="9">
        <f t="shared" si="15"/>
        <v>2017</v>
      </c>
      <c r="C334" s="9" t="s">
        <v>41</v>
      </c>
      <c r="D334" s="9" t="s">
        <v>63</v>
      </c>
      <c r="E334" s="9">
        <f t="shared" si="16"/>
        <v>11</v>
      </c>
      <c r="F334" s="9" t="str">
        <f t="shared" si="17"/>
        <v>2017 - 11</v>
      </c>
      <c r="G334" s="9" t="str">
        <f>Date[[#This Row],[Year]]&amp;IF(Date[[#This Row],[Month]]&lt;10,"0"&amp;Date[[#This Row],[Month]],Date[[#This Row],[Month]])</f>
        <v>201711</v>
      </c>
      <c r="H334" s="9" t="str">
        <f>Date[[#This Row],[Year]]&amp;" "&amp;Date[[#This Row],[Month Name]]</f>
        <v>2017 Nov</v>
      </c>
      <c r="I334" t="str">
        <f>IF(AND(Date[[#This Row],[Month]]=5,Date[[#This Row],[Year]]=2021),"True","False")</f>
        <v>False</v>
      </c>
      <c r="J334" t="str">
        <f>IF(AND(Date[[#This Row],[Month]]&lt;=5,Date[[#This Row],[Month]]&gt;=4,Date[[#This Row],[Year]]=2021),"True","False")</f>
        <v>False</v>
      </c>
      <c r="K334" t="str">
        <f>IF(Date[[#This Row],[Year]]=2021,"True","False")</f>
        <v>False</v>
      </c>
      <c r="L334" s="60" t="s">
        <v>123</v>
      </c>
      <c r="M334" s="60" t="s">
        <v>123</v>
      </c>
      <c r="N334" s="60" t="s">
        <v>123</v>
      </c>
      <c r="O334" s="60" t="s">
        <v>123</v>
      </c>
      <c r="P334" s="60" t="s">
        <v>123</v>
      </c>
    </row>
    <row r="335" spans="1:16" x14ac:dyDescent="0.55000000000000004">
      <c r="A335" s="10">
        <v>43069</v>
      </c>
      <c r="B335" s="9">
        <f t="shared" si="15"/>
        <v>2017</v>
      </c>
      <c r="C335" s="9" t="s">
        <v>41</v>
      </c>
      <c r="D335" s="9" t="s">
        <v>63</v>
      </c>
      <c r="E335" s="9">
        <f t="shared" si="16"/>
        <v>11</v>
      </c>
      <c r="F335" s="9" t="str">
        <f t="shared" si="17"/>
        <v>2017 - 11</v>
      </c>
      <c r="G335" s="9" t="str">
        <f>Date[[#This Row],[Year]]&amp;IF(Date[[#This Row],[Month]]&lt;10,"0"&amp;Date[[#This Row],[Month]],Date[[#This Row],[Month]])</f>
        <v>201711</v>
      </c>
      <c r="H335" s="9" t="str">
        <f>Date[[#This Row],[Year]]&amp;" "&amp;Date[[#This Row],[Month Name]]</f>
        <v>2017 Nov</v>
      </c>
      <c r="I335" t="str">
        <f>IF(AND(Date[[#This Row],[Month]]=5,Date[[#This Row],[Year]]=2021),"True","False")</f>
        <v>False</v>
      </c>
      <c r="J335" t="str">
        <f>IF(AND(Date[[#This Row],[Month]]&lt;=5,Date[[#This Row],[Month]]&gt;=4,Date[[#This Row],[Year]]=2021),"True","False")</f>
        <v>False</v>
      </c>
      <c r="K335" t="str">
        <f>IF(Date[[#This Row],[Year]]=2021,"True","False")</f>
        <v>False</v>
      </c>
      <c r="L335" s="60" t="s">
        <v>123</v>
      </c>
      <c r="M335" s="60" t="s">
        <v>123</v>
      </c>
      <c r="N335" s="60" t="s">
        <v>123</v>
      </c>
      <c r="O335" s="60" t="s">
        <v>123</v>
      </c>
      <c r="P335" s="60" t="s">
        <v>123</v>
      </c>
    </row>
    <row r="336" spans="1:16" x14ac:dyDescent="0.55000000000000004">
      <c r="A336" s="10">
        <v>43070</v>
      </c>
      <c r="B336" s="9">
        <f t="shared" si="15"/>
        <v>2017</v>
      </c>
      <c r="C336" s="9" t="s">
        <v>42</v>
      </c>
      <c r="D336" s="9" t="s">
        <v>63</v>
      </c>
      <c r="E336" s="9">
        <f t="shared" si="16"/>
        <v>12</v>
      </c>
      <c r="F336" s="9" t="str">
        <f t="shared" si="17"/>
        <v>2017 - 12</v>
      </c>
      <c r="G336" s="9" t="str">
        <f>Date[[#This Row],[Year]]&amp;IF(Date[[#This Row],[Month]]&lt;10,"0"&amp;Date[[#This Row],[Month]],Date[[#This Row],[Month]])</f>
        <v>201712</v>
      </c>
      <c r="H336" s="9" t="str">
        <f>Date[[#This Row],[Year]]&amp;" "&amp;Date[[#This Row],[Month Name]]</f>
        <v>2017 Dec</v>
      </c>
      <c r="I336" t="str">
        <f>IF(AND(Date[[#This Row],[Month]]=5,Date[[#This Row],[Year]]=2021),"True","False")</f>
        <v>False</v>
      </c>
      <c r="J336" t="str">
        <f>IF(AND(Date[[#This Row],[Month]]&lt;=5,Date[[#This Row],[Month]]&gt;=4,Date[[#This Row],[Year]]=2021),"True","False")</f>
        <v>False</v>
      </c>
      <c r="K336" t="str">
        <f>IF(Date[[#This Row],[Year]]=2021,"True","False")</f>
        <v>False</v>
      </c>
      <c r="L336" s="60" t="s">
        <v>123</v>
      </c>
      <c r="M336" s="60" t="s">
        <v>123</v>
      </c>
      <c r="N336" s="60" t="s">
        <v>123</v>
      </c>
      <c r="O336" s="60" t="s">
        <v>123</v>
      </c>
      <c r="P336" s="60" t="s">
        <v>123</v>
      </c>
    </row>
    <row r="337" spans="1:16" x14ac:dyDescent="0.55000000000000004">
      <c r="A337" s="10">
        <v>43071</v>
      </c>
      <c r="B337" s="9">
        <f t="shared" si="15"/>
        <v>2017</v>
      </c>
      <c r="C337" s="9" t="s">
        <v>42</v>
      </c>
      <c r="D337" s="9" t="s">
        <v>63</v>
      </c>
      <c r="E337" s="9">
        <f t="shared" si="16"/>
        <v>12</v>
      </c>
      <c r="F337" s="9" t="str">
        <f t="shared" si="17"/>
        <v>2017 - 12</v>
      </c>
      <c r="G337" s="9" t="str">
        <f>Date[[#This Row],[Year]]&amp;IF(Date[[#This Row],[Month]]&lt;10,"0"&amp;Date[[#This Row],[Month]],Date[[#This Row],[Month]])</f>
        <v>201712</v>
      </c>
      <c r="H337" s="9" t="str">
        <f>Date[[#This Row],[Year]]&amp;" "&amp;Date[[#This Row],[Month Name]]</f>
        <v>2017 Dec</v>
      </c>
      <c r="I337" t="str">
        <f>IF(AND(Date[[#This Row],[Month]]=5,Date[[#This Row],[Year]]=2021),"True","False")</f>
        <v>False</v>
      </c>
      <c r="J337" t="str">
        <f>IF(AND(Date[[#This Row],[Month]]&lt;=5,Date[[#This Row],[Month]]&gt;=4,Date[[#This Row],[Year]]=2021),"True","False")</f>
        <v>False</v>
      </c>
      <c r="K337" t="str">
        <f>IF(Date[[#This Row],[Year]]=2021,"True","False")</f>
        <v>False</v>
      </c>
      <c r="L337" s="60" t="s">
        <v>123</v>
      </c>
      <c r="M337" s="60" t="s">
        <v>123</v>
      </c>
      <c r="N337" s="60" t="s">
        <v>123</v>
      </c>
      <c r="O337" s="60" t="s">
        <v>123</v>
      </c>
      <c r="P337" s="60" t="s">
        <v>123</v>
      </c>
    </row>
    <row r="338" spans="1:16" x14ac:dyDescent="0.55000000000000004">
      <c r="A338" s="10">
        <v>43072</v>
      </c>
      <c r="B338" s="9">
        <f t="shared" si="15"/>
        <v>2017</v>
      </c>
      <c r="C338" s="9" t="s">
        <v>42</v>
      </c>
      <c r="D338" s="9" t="s">
        <v>63</v>
      </c>
      <c r="E338" s="9">
        <f t="shared" si="16"/>
        <v>12</v>
      </c>
      <c r="F338" s="9" t="str">
        <f t="shared" si="17"/>
        <v>2017 - 12</v>
      </c>
      <c r="G338" s="9" t="str">
        <f>Date[[#This Row],[Year]]&amp;IF(Date[[#This Row],[Month]]&lt;10,"0"&amp;Date[[#This Row],[Month]],Date[[#This Row],[Month]])</f>
        <v>201712</v>
      </c>
      <c r="H338" s="9" t="str">
        <f>Date[[#This Row],[Year]]&amp;" "&amp;Date[[#This Row],[Month Name]]</f>
        <v>2017 Dec</v>
      </c>
      <c r="I338" t="str">
        <f>IF(AND(Date[[#This Row],[Month]]=5,Date[[#This Row],[Year]]=2021),"True","False")</f>
        <v>False</v>
      </c>
      <c r="J338" t="str">
        <f>IF(AND(Date[[#This Row],[Month]]&lt;=5,Date[[#This Row],[Month]]&gt;=4,Date[[#This Row],[Year]]=2021),"True","False")</f>
        <v>False</v>
      </c>
      <c r="K338" t="str">
        <f>IF(Date[[#This Row],[Year]]=2021,"True","False")</f>
        <v>False</v>
      </c>
      <c r="L338" s="60" t="s">
        <v>123</v>
      </c>
      <c r="M338" s="60" t="s">
        <v>123</v>
      </c>
      <c r="N338" s="60" t="s">
        <v>123</v>
      </c>
      <c r="O338" s="60" t="s">
        <v>123</v>
      </c>
      <c r="P338" s="60" t="s">
        <v>123</v>
      </c>
    </row>
    <row r="339" spans="1:16" x14ac:dyDescent="0.55000000000000004">
      <c r="A339" s="10">
        <v>43073</v>
      </c>
      <c r="B339" s="9">
        <f t="shared" si="15"/>
        <v>2017</v>
      </c>
      <c r="C339" s="9" t="s">
        <v>42</v>
      </c>
      <c r="D339" s="9" t="s">
        <v>63</v>
      </c>
      <c r="E339" s="9">
        <f t="shared" si="16"/>
        <v>12</v>
      </c>
      <c r="F339" s="9" t="str">
        <f t="shared" si="17"/>
        <v>2017 - 12</v>
      </c>
      <c r="G339" s="9" t="str">
        <f>Date[[#This Row],[Year]]&amp;IF(Date[[#This Row],[Month]]&lt;10,"0"&amp;Date[[#This Row],[Month]],Date[[#This Row],[Month]])</f>
        <v>201712</v>
      </c>
      <c r="H339" s="9" t="str">
        <f>Date[[#This Row],[Year]]&amp;" "&amp;Date[[#This Row],[Month Name]]</f>
        <v>2017 Dec</v>
      </c>
      <c r="I339" t="str">
        <f>IF(AND(Date[[#This Row],[Month]]=5,Date[[#This Row],[Year]]=2021),"True","False")</f>
        <v>False</v>
      </c>
      <c r="J339" t="str">
        <f>IF(AND(Date[[#This Row],[Month]]&lt;=5,Date[[#This Row],[Month]]&gt;=4,Date[[#This Row],[Year]]=2021),"True","False")</f>
        <v>False</v>
      </c>
      <c r="K339" t="str">
        <f>IF(Date[[#This Row],[Year]]=2021,"True","False")</f>
        <v>False</v>
      </c>
      <c r="L339" s="60" t="s">
        <v>123</v>
      </c>
      <c r="M339" s="60" t="s">
        <v>123</v>
      </c>
      <c r="N339" s="60" t="s">
        <v>123</v>
      </c>
      <c r="O339" s="60" t="s">
        <v>123</v>
      </c>
      <c r="P339" s="60" t="s">
        <v>123</v>
      </c>
    </row>
    <row r="340" spans="1:16" x14ac:dyDescent="0.55000000000000004">
      <c r="A340" s="10">
        <v>43074</v>
      </c>
      <c r="B340" s="9">
        <f t="shared" si="15"/>
        <v>2017</v>
      </c>
      <c r="C340" s="9" t="s">
        <v>42</v>
      </c>
      <c r="D340" s="9" t="s">
        <v>63</v>
      </c>
      <c r="E340" s="9">
        <f t="shared" si="16"/>
        <v>12</v>
      </c>
      <c r="F340" s="9" t="str">
        <f t="shared" si="17"/>
        <v>2017 - 12</v>
      </c>
      <c r="G340" s="9" t="str">
        <f>Date[[#This Row],[Year]]&amp;IF(Date[[#This Row],[Month]]&lt;10,"0"&amp;Date[[#This Row],[Month]],Date[[#This Row],[Month]])</f>
        <v>201712</v>
      </c>
      <c r="H340" s="9" t="str">
        <f>Date[[#This Row],[Year]]&amp;" "&amp;Date[[#This Row],[Month Name]]</f>
        <v>2017 Dec</v>
      </c>
      <c r="I340" t="str">
        <f>IF(AND(Date[[#This Row],[Month]]=5,Date[[#This Row],[Year]]=2021),"True","False")</f>
        <v>False</v>
      </c>
      <c r="J340" t="str">
        <f>IF(AND(Date[[#This Row],[Month]]&lt;=5,Date[[#This Row],[Month]]&gt;=4,Date[[#This Row],[Year]]=2021),"True","False")</f>
        <v>False</v>
      </c>
      <c r="K340" t="str">
        <f>IF(Date[[#This Row],[Year]]=2021,"True","False")</f>
        <v>False</v>
      </c>
      <c r="L340" s="60" t="s">
        <v>123</v>
      </c>
      <c r="M340" s="60" t="s">
        <v>123</v>
      </c>
      <c r="N340" s="60" t="s">
        <v>123</v>
      </c>
      <c r="O340" s="60" t="s">
        <v>123</v>
      </c>
      <c r="P340" s="60" t="s">
        <v>123</v>
      </c>
    </row>
    <row r="341" spans="1:16" x14ac:dyDescent="0.55000000000000004">
      <c r="A341" s="10">
        <v>43075</v>
      </c>
      <c r="B341" s="9">
        <f t="shared" si="15"/>
        <v>2017</v>
      </c>
      <c r="C341" s="9" t="s">
        <v>42</v>
      </c>
      <c r="D341" s="9" t="s">
        <v>63</v>
      </c>
      <c r="E341" s="9">
        <f t="shared" si="16"/>
        <v>12</v>
      </c>
      <c r="F341" s="9" t="str">
        <f t="shared" si="17"/>
        <v>2017 - 12</v>
      </c>
      <c r="G341" s="9" t="str">
        <f>Date[[#This Row],[Year]]&amp;IF(Date[[#This Row],[Month]]&lt;10,"0"&amp;Date[[#This Row],[Month]],Date[[#This Row],[Month]])</f>
        <v>201712</v>
      </c>
      <c r="H341" s="9" t="str">
        <f>Date[[#This Row],[Year]]&amp;" "&amp;Date[[#This Row],[Month Name]]</f>
        <v>2017 Dec</v>
      </c>
      <c r="I341" t="str">
        <f>IF(AND(Date[[#This Row],[Month]]=5,Date[[#This Row],[Year]]=2021),"True","False")</f>
        <v>False</v>
      </c>
      <c r="J341" t="str">
        <f>IF(AND(Date[[#This Row],[Month]]&lt;=5,Date[[#This Row],[Month]]&gt;=4,Date[[#This Row],[Year]]=2021),"True","False")</f>
        <v>False</v>
      </c>
      <c r="K341" t="str">
        <f>IF(Date[[#This Row],[Year]]=2021,"True","False")</f>
        <v>False</v>
      </c>
      <c r="L341" s="60" t="s">
        <v>123</v>
      </c>
      <c r="M341" s="60" t="s">
        <v>123</v>
      </c>
      <c r="N341" s="60" t="s">
        <v>123</v>
      </c>
      <c r="O341" s="60" t="s">
        <v>123</v>
      </c>
      <c r="P341" s="60" t="s">
        <v>123</v>
      </c>
    </row>
    <row r="342" spans="1:16" x14ac:dyDescent="0.55000000000000004">
      <c r="A342" s="10">
        <v>43076</v>
      </c>
      <c r="B342" s="9">
        <f t="shared" si="15"/>
        <v>2017</v>
      </c>
      <c r="C342" s="9" t="s">
        <v>42</v>
      </c>
      <c r="D342" s="9" t="s">
        <v>63</v>
      </c>
      <c r="E342" s="9">
        <f t="shared" si="16"/>
        <v>12</v>
      </c>
      <c r="F342" s="9" t="str">
        <f t="shared" si="17"/>
        <v>2017 - 12</v>
      </c>
      <c r="G342" s="9" t="str">
        <f>Date[[#This Row],[Year]]&amp;IF(Date[[#This Row],[Month]]&lt;10,"0"&amp;Date[[#This Row],[Month]],Date[[#This Row],[Month]])</f>
        <v>201712</v>
      </c>
      <c r="H342" s="9" t="str">
        <f>Date[[#This Row],[Year]]&amp;" "&amp;Date[[#This Row],[Month Name]]</f>
        <v>2017 Dec</v>
      </c>
      <c r="I342" t="str">
        <f>IF(AND(Date[[#This Row],[Month]]=5,Date[[#This Row],[Year]]=2021),"True","False")</f>
        <v>False</v>
      </c>
      <c r="J342" t="str">
        <f>IF(AND(Date[[#This Row],[Month]]&lt;=5,Date[[#This Row],[Month]]&gt;=4,Date[[#This Row],[Year]]=2021),"True","False")</f>
        <v>False</v>
      </c>
      <c r="K342" t="str">
        <f>IF(Date[[#This Row],[Year]]=2021,"True","False")</f>
        <v>False</v>
      </c>
      <c r="L342" s="60" t="s">
        <v>123</v>
      </c>
      <c r="M342" s="60" t="s">
        <v>123</v>
      </c>
      <c r="N342" s="60" t="s">
        <v>123</v>
      </c>
      <c r="O342" s="60" t="s">
        <v>123</v>
      </c>
      <c r="P342" s="60" t="s">
        <v>123</v>
      </c>
    </row>
    <row r="343" spans="1:16" x14ac:dyDescent="0.55000000000000004">
      <c r="A343" s="10">
        <v>43077</v>
      </c>
      <c r="B343" s="9">
        <f t="shared" si="15"/>
        <v>2017</v>
      </c>
      <c r="C343" s="9" t="s">
        <v>42</v>
      </c>
      <c r="D343" s="9" t="s">
        <v>63</v>
      </c>
      <c r="E343" s="9">
        <f t="shared" si="16"/>
        <v>12</v>
      </c>
      <c r="F343" s="9" t="str">
        <f t="shared" si="17"/>
        <v>2017 - 12</v>
      </c>
      <c r="G343" s="9" t="str">
        <f>Date[[#This Row],[Year]]&amp;IF(Date[[#This Row],[Month]]&lt;10,"0"&amp;Date[[#This Row],[Month]],Date[[#This Row],[Month]])</f>
        <v>201712</v>
      </c>
      <c r="H343" s="9" t="str">
        <f>Date[[#This Row],[Year]]&amp;" "&amp;Date[[#This Row],[Month Name]]</f>
        <v>2017 Dec</v>
      </c>
      <c r="I343" t="str">
        <f>IF(AND(Date[[#This Row],[Month]]=5,Date[[#This Row],[Year]]=2021),"True","False")</f>
        <v>False</v>
      </c>
      <c r="J343" t="str">
        <f>IF(AND(Date[[#This Row],[Month]]&lt;=5,Date[[#This Row],[Month]]&gt;=4,Date[[#This Row],[Year]]=2021),"True","False")</f>
        <v>False</v>
      </c>
      <c r="K343" t="str">
        <f>IF(Date[[#This Row],[Year]]=2021,"True","False")</f>
        <v>False</v>
      </c>
      <c r="L343" s="60" t="s">
        <v>123</v>
      </c>
      <c r="M343" s="60" t="s">
        <v>123</v>
      </c>
      <c r="N343" s="60" t="s">
        <v>123</v>
      </c>
      <c r="O343" s="60" t="s">
        <v>123</v>
      </c>
      <c r="P343" s="60" t="s">
        <v>123</v>
      </c>
    </row>
    <row r="344" spans="1:16" x14ac:dyDescent="0.55000000000000004">
      <c r="A344" s="10">
        <v>43078</v>
      </c>
      <c r="B344" s="9">
        <f t="shared" si="15"/>
        <v>2017</v>
      </c>
      <c r="C344" s="9" t="s">
        <v>42</v>
      </c>
      <c r="D344" s="9" t="s">
        <v>63</v>
      </c>
      <c r="E344" s="9">
        <f t="shared" si="16"/>
        <v>12</v>
      </c>
      <c r="F344" s="9" t="str">
        <f t="shared" si="17"/>
        <v>2017 - 12</v>
      </c>
      <c r="G344" s="9" t="str">
        <f>Date[[#This Row],[Year]]&amp;IF(Date[[#This Row],[Month]]&lt;10,"0"&amp;Date[[#This Row],[Month]],Date[[#This Row],[Month]])</f>
        <v>201712</v>
      </c>
      <c r="H344" s="9" t="str">
        <f>Date[[#This Row],[Year]]&amp;" "&amp;Date[[#This Row],[Month Name]]</f>
        <v>2017 Dec</v>
      </c>
      <c r="I344" t="str">
        <f>IF(AND(Date[[#This Row],[Month]]=5,Date[[#This Row],[Year]]=2021),"True","False")</f>
        <v>False</v>
      </c>
      <c r="J344" t="str">
        <f>IF(AND(Date[[#This Row],[Month]]&lt;=5,Date[[#This Row],[Month]]&gt;=4,Date[[#This Row],[Year]]=2021),"True","False")</f>
        <v>False</v>
      </c>
      <c r="K344" t="str">
        <f>IF(Date[[#This Row],[Year]]=2021,"True","False")</f>
        <v>False</v>
      </c>
      <c r="L344" s="60" t="s">
        <v>123</v>
      </c>
      <c r="M344" s="60" t="s">
        <v>123</v>
      </c>
      <c r="N344" s="60" t="s">
        <v>123</v>
      </c>
      <c r="O344" s="60" t="s">
        <v>123</v>
      </c>
      <c r="P344" s="60" t="s">
        <v>123</v>
      </c>
    </row>
    <row r="345" spans="1:16" x14ac:dyDescent="0.55000000000000004">
      <c r="A345" s="10">
        <v>43079</v>
      </c>
      <c r="B345" s="9">
        <f t="shared" si="15"/>
        <v>2017</v>
      </c>
      <c r="C345" s="9" t="s">
        <v>42</v>
      </c>
      <c r="D345" s="9" t="s">
        <v>63</v>
      </c>
      <c r="E345" s="9">
        <f t="shared" si="16"/>
        <v>12</v>
      </c>
      <c r="F345" s="9" t="str">
        <f t="shared" si="17"/>
        <v>2017 - 12</v>
      </c>
      <c r="G345" s="9" t="str">
        <f>Date[[#This Row],[Year]]&amp;IF(Date[[#This Row],[Month]]&lt;10,"0"&amp;Date[[#This Row],[Month]],Date[[#This Row],[Month]])</f>
        <v>201712</v>
      </c>
      <c r="H345" s="9" t="str">
        <f>Date[[#This Row],[Year]]&amp;" "&amp;Date[[#This Row],[Month Name]]</f>
        <v>2017 Dec</v>
      </c>
      <c r="I345" t="str">
        <f>IF(AND(Date[[#This Row],[Month]]=5,Date[[#This Row],[Year]]=2021),"True","False")</f>
        <v>False</v>
      </c>
      <c r="J345" t="str">
        <f>IF(AND(Date[[#This Row],[Month]]&lt;=5,Date[[#This Row],[Month]]&gt;=4,Date[[#This Row],[Year]]=2021),"True","False")</f>
        <v>False</v>
      </c>
      <c r="K345" t="str">
        <f>IF(Date[[#This Row],[Year]]=2021,"True","False")</f>
        <v>False</v>
      </c>
      <c r="L345" s="60" t="s">
        <v>123</v>
      </c>
      <c r="M345" s="60" t="s">
        <v>123</v>
      </c>
      <c r="N345" s="60" t="s">
        <v>123</v>
      </c>
      <c r="O345" s="60" t="s">
        <v>123</v>
      </c>
      <c r="P345" s="60" t="s">
        <v>123</v>
      </c>
    </row>
    <row r="346" spans="1:16" x14ac:dyDescent="0.55000000000000004">
      <c r="A346" s="10">
        <v>43080</v>
      </c>
      <c r="B346" s="9">
        <f t="shared" si="15"/>
        <v>2017</v>
      </c>
      <c r="C346" s="9" t="s">
        <v>42</v>
      </c>
      <c r="D346" s="9" t="s">
        <v>63</v>
      </c>
      <c r="E346" s="9">
        <f t="shared" si="16"/>
        <v>12</v>
      </c>
      <c r="F346" s="9" t="str">
        <f t="shared" si="17"/>
        <v>2017 - 12</v>
      </c>
      <c r="G346" s="9" t="str">
        <f>Date[[#This Row],[Year]]&amp;IF(Date[[#This Row],[Month]]&lt;10,"0"&amp;Date[[#This Row],[Month]],Date[[#This Row],[Month]])</f>
        <v>201712</v>
      </c>
      <c r="H346" s="9" t="str">
        <f>Date[[#This Row],[Year]]&amp;" "&amp;Date[[#This Row],[Month Name]]</f>
        <v>2017 Dec</v>
      </c>
      <c r="I346" t="str">
        <f>IF(AND(Date[[#This Row],[Month]]=5,Date[[#This Row],[Year]]=2021),"True","False")</f>
        <v>False</v>
      </c>
      <c r="J346" t="str">
        <f>IF(AND(Date[[#This Row],[Month]]&lt;=5,Date[[#This Row],[Month]]&gt;=4,Date[[#This Row],[Year]]=2021),"True","False")</f>
        <v>False</v>
      </c>
      <c r="K346" t="str">
        <f>IF(Date[[#This Row],[Year]]=2021,"True","False")</f>
        <v>False</v>
      </c>
      <c r="L346" s="60" t="s">
        <v>123</v>
      </c>
      <c r="M346" s="60" t="s">
        <v>123</v>
      </c>
      <c r="N346" s="60" t="s">
        <v>123</v>
      </c>
      <c r="O346" s="60" t="s">
        <v>123</v>
      </c>
      <c r="P346" s="60" t="s">
        <v>123</v>
      </c>
    </row>
    <row r="347" spans="1:16" x14ac:dyDescent="0.55000000000000004">
      <c r="A347" s="10">
        <v>43081</v>
      </c>
      <c r="B347" s="9">
        <f t="shared" si="15"/>
        <v>2017</v>
      </c>
      <c r="C347" s="9" t="s">
        <v>42</v>
      </c>
      <c r="D347" s="9" t="s">
        <v>63</v>
      </c>
      <c r="E347" s="9">
        <f t="shared" si="16"/>
        <v>12</v>
      </c>
      <c r="F347" s="9" t="str">
        <f t="shared" si="17"/>
        <v>2017 - 12</v>
      </c>
      <c r="G347" s="9" t="str">
        <f>Date[[#This Row],[Year]]&amp;IF(Date[[#This Row],[Month]]&lt;10,"0"&amp;Date[[#This Row],[Month]],Date[[#This Row],[Month]])</f>
        <v>201712</v>
      </c>
      <c r="H347" s="9" t="str">
        <f>Date[[#This Row],[Year]]&amp;" "&amp;Date[[#This Row],[Month Name]]</f>
        <v>2017 Dec</v>
      </c>
      <c r="I347" t="str">
        <f>IF(AND(Date[[#This Row],[Month]]=5,Date[[#This Row],[Year]]=2021),"True","False")</f>
        <v>False</v>
      </c>
      <c r="J347" t="str">
        <f>IF(AND(Date[[#This Row],[Month]]&lt;=5,Date[[#This Row],[Month]]&gt;=4,Date[[#This Row],[Year]]=2021),"True","False")</f>
        <v>False</v>
      </c>
      <c r="K347" t="str">
        <f>IF(Date[[#This Row],[Year]]=2021,"True","False")</f>
        <v>False</v>
      </c>
      <c r="L347" s="60" t="s">
        <v>123</v>
      </c>
      <c r="M347" s="60" t="s">
        <v>123</v>
      </c>
      <c r="N347" s="60" t="s">
        <v>123</v>
      </c>
      <c r="O347" s="60" t="s">
        <v>123</v>
      </c>
      <c r="P347" s="60" t="s">
        <v>123</v>
      </c>
    </row>
    <row r="348" spans="1:16" x14ac:dyDescent="0.55000000000000004">
      <c r="A348" s="10">
        <v>43082</v>
      </c>
      <c r="B348" s="9">
        <f t="shared" si="15"/>
        <v>2017</v>
      </c>
      <c r="C348" s="9" t="s">
        <v>42</v>
      </c>
      <c r="D348" s="9" t="s">
        <v>63</v>
      </c>
      <c r="E348" s="9">
        <f t="shared" si="16"/>
        <v>12</v>
      </c>
      <c r="F348" s="9" t="str">
        <f t="shared" si="17"/>
        <v>2017 - 12</v>
      </c>
      <c r="G348" s="9" t="str">
        <f>Date[[#This Row],[Year]]&amp;IF(Date[[#This Row],[Month]]&lt;10,"0"&amp;Date[[#This Row],[Month]],Date[[#This Row],[Month]])</f>
        <v>201712</v>
      </c>
      <c r="H348" s="9" t="str">
        <f>Date[[#This Row],[Year]]&amp;" "&amp;Date[[#This Row],[Month Name]]</f>
        <v>2017 Dec</v>
      </c>
      <c r="I348" t="str">
        <f>IF(AND(Date[[#This Row],[Month]]=5,Date[[#This Row],[Year]]=2021),"True","False")</f>
        <v>False</v>
      </c>
      <c r="J348" t="str">
        <f>IF(AND(Date[[#This Row],[Month]]&lt;=5,Date[[#This Row],[Month]]&gt;=4,Date[[#This Row],[Year]]=2021),"True","False")</f>
        <v>False</v>
      </c>
      <c r="K348" t="str">
        <f>IF(Date[[#This Row],[Year]]=2021,"True","False")</f>
        <v>False</v>
      </c>
      <c r="L348" s="60" t="s">
        <v>123</v>
      </c>
      <c r="M348" s="60" t="s">
        <v>123</v>
      </c>
      <c r="N348" s="60" t="s">
        <v>123</v>
      </c>
      <c r="O348" s="60" t="s">
        <v>123</v>
      </c>
      <c r="P348" s="60" t="s">
        <v>123</v>
      </c>
    </row>
    <row r="349" spans="1:16" x14ac:dyDescent="0.55000000000000004">
      <c r="A349" s="10">
        <v>43083</v>
      </c>
      <c r="B349" s="9">
        <f t="shared" si="15"/>
        <v>2017</v>
      </c>
      <c r="C349" s="9" t="s">
        <v>42</v>
      </c>
      <c r="D349" s="9" t="s">
        <v>63</v>
      </c>
      <c r="E349" s="9">
        <f t="shared" si="16"/>
        <v>12</v>
      </c>
      <c r="F349" s="9" t="str">
        <f t="shared" si="17"/>
        <v>2017 - 12</v>
      </c>
      <c r="G349" s="9" t="str">
        <f>Date[[#This Row],[Year]]&amp;IF(Date[[#This Row],[Month]]&lt;10,"0"&amp;Date[[#This Row],[Month]],Date[[#This Row],[Month]])</f>
        <v>201712</v>
      </c>
      <c r="H349" s="9" t="str">
        <f>Date[[#This Row],[Year]]&amp;" "&amp;Date[[#This Row],[Month Name]]</f>
        <v>2017 Dec</v>
      </c>
      <c r="I349" t="str">
        <f>IF(AND(Date[[#This Row],[Month]]=5,Date[[#This Row],[Year]]=2021),"True","False")</f>
        <v>False</v>
      </c>
      <c r="J349" t="str">
        <f>IF(AND(Date[[#This Row],[Month]]&lt;=5,Date[[#This Row],[Month]]&gt;=4,Date[[#This Row],[Year]]=2021),"True","False")</f>
        <v>False</v>
      </c>
      <c r="K349" t="str">
        <f>IF(Date[[#This Row],[Year]]=2021,"True","False")</f>
        <v>False</v>
      </c>
      <c r="L349" s="60" t="s">
        <v>123</v>
      </c>
      <c r="M349" s="60" t="s">
        <v>123</v>
      </c>
      <c r="N349" s="60" t="s">
        <v>123</v>
      </c>
      <c r="O349" s="60" t="s">
        <v>123</v>
      </c>
      <c r="P349" s="60" t="s">
        <v>123</v>
      </c>
    </row>
    <row r="350" spans="1:16" x14ac:dyDescent="0.55000000000000004">
      <c r="A350" s="10">
        <v>43084</v>
      </c>
      <c r="B350" s="9">
        <f t="shared" si="15"/>
        <v>2017</v>
      </c>
      <c r="C350" s="9" t="s">
        <v>42</v>
      </c>
      <c r="D350" s="9" t="s">
        <v>63</v>
      </c>
      <c r="E350" s="9">
        <f t="shared" si="16"/>
        <v>12</v>
      </c>
      <c r="F350" s="9" t="str">
        <f t="shared" si="17"/>
        <v>2017 - 12</v>
      </c>
      <c r="G350" s="9" t="str">
        <f>Date[[#This Row],[Year]]&amp;IF(Date[[#This Row],[Month]]&lt;10,"0"&amp;Date[[#This Row],[Month]],Date[[#This Row],[Month]])</f>
        <v>201712</v>
      </c>
      <c r="H350" s="9" t="str">
        <f>Date[[#This Row],[Year]]&amp;" "&amp;Date[[#This Row],[Month Name]]</f>
        <v>2017 Dec</v>
      </c>
      <c r="I350" t="str">
        <f>IF(AND(Date[[#This Row],[Month]]=5,Date[[#This Row],[Year]]=2021),"True","False")</f>
        <v>False</v>
      </c>
      <c r="J350" t="str">
        <f>IF(AND(Date[[#This Row],[Month]]&lt;=5,Date[[#This Row],[Month]]&gt;=4,Date[[#This Row],[Year]]=2021),"True","False")</f>
        <v>False</v>
      </c>
      <c r="K350" t="str">
        <f>IF(Date[[#This Row],[Year]]=2021,"True","False")</f>
        <v>False</v>
      </c>
      <c r="L350" s="60" t="s">
        <v>123</v>
      </c>
      <c r="M350" s="60" t="s">
        <v>123</v>
      </c>
      <c r="N350" s="60" t="s">
        <v>123</v>
      </c>
      <c r="O350" s="60" t="s">
        <v>123</v>
      </c>
      <c r="P350" s="60" t="s">
        <v>123</v>
      </c>
    </row>
    <row r="351" spans="1:16" x14ac:dyDescent="0.55000000000000004">
      <c r="A351" s="10">
        <v>43085</v>
      </c>
      <c r="B351" s="9">
        <f t="shared" si="15"/>
        <v>2017</v>
      </c>
      <c r="C351" s="9" t="s">
        <v>42</v>
      </c>
      <c r="D351" s="9" t="s">
        <v>63</v>
      </c>
      <c r="E351" s="9">
        <f t="shared" si="16"/>
        <v>12</v>
      </c>
      <c r="F351" s="9" t="str">
        <f t="shared" si="17"/>
        <v>2017 - 12</v>
      </c>
      <c r="G351" s="9" t="str">
        <f>Date[[#This Row],[Year]]&amp;IF(Date[[#This Row],[Month]]&lt;10,"0"&amp;Date[[#This Row],[Month]],Date[[#This Row],[Month]])</f>
        <v>201712</v>
      </c>
      <c r="H351" s="9" t="str">
        <f>Date[[#This Row],[Year]]&amp;" "&amp;Date[[#This Row],[Month Name]]</f>
        <v>2017 Dec</v>
      </c>
      <c r="I351" t="str">
        <f>IF(AND(Date[[#This Row],[Month]]=5,Date[[#This Row],[Year]]=2021),"True","False")</f>
        <v>False</v>
      </c>
      <c r="J351" t="str">
        <f>IF(AND(Date[[#This Row],[Month]]&lt;=5,Date[[#This Row],[Month]]&gt;=4,Date[[#This Row],[Year]]=2021),"True","False")</f>
        <v>False</v>
      </c>
      <c r="K351" t="str">
        <f>IF(Date[[#This Row],[Year]]=2021,"True","False")</f>
        <v>False</v>
      </c>
      <c r="L351" s="60" t="s">
        <v>123</v>
      </c>
      <c r="M351" s="60" t="s">
        <v>123</v>
      </c>
      <c r="N351" s="60" t="s">
        <v>123</v>
      </c>
      <c r="O351" s="60" t="s">
        <v>123</v>
      </c>
      <c r="P351" s="60" t="s">
        <v>123</v>
      </c>
    </row>
    <row r="352" spans="1:16" x14ac:dyDescent="0.55000000000000004">
      <c r="A352" s="10">
        <v>43086</v>
      </c>
      <c r="B352" s="9">
        <f t="shared" si="15"/>
        <v>2017</v>
      </c>
      <c r="C352" s="9" t="s">
        <v>42</v>
      </c>
      <c r="D352" s="9" t="s">
        <v>63</v>
      </c>
      <c r="E352" s="9">
        <f t="shared" si="16"/>
        <v>12</v>
      </c>
      <c r="F352" s="9" t="str">
        <f t="shared" si="17"/>
        <v>2017 - 12</v>
      </c>
      <c r="G352" s="9" t="str">
        <f>Date[[#This Row],[Year]]&amp;IF(Date[[#This Row],[Month]]&lt;10,"0"&amp;Date[[#This Row],[Month]],Date[[#This Row],[Month]])</f>
        <v>201712</v>
      </c>
      <c r="H352" s="9" t="str">
        <f>Date[[#This Row],[Year]]&amp;" "&amp;Date[[#This Row],[Month Name]]</f>
        <v>2017 Dec</v>
      </c>
      <c r="I352" t="str">
        <f>IF(AND(Date[[#This Row],[Month]]=5,Date[[#This Row],[Year]]=2021),"True","False")</f>
        <v>False</v>
      </c>
      <c r="J352" t="str">
        <f>IF(AND(Date[[#This Row],[Month]]&lt;=5,Date[[#This Row],[Month]]&gt;=4,Date[[#This Row],[Year]]=2021),"True","False")</f>
        <v>False</v>
      </c>
      <c r="K352" t="str">
        <f>IF(Date[[#This Row],[Year]]=2021,"True","False")</f>
        <v>False</v>
      </c>
      <c r="L352" s="60" t="s">
        <v>123</v>
      </c>
      <c r="M352" s="60" t="s">
        <v>123</v>
      </c>
      <c r="N352" s="60" t="s">
        <v>123</v>
      </c>
      <c r="O352" s="60" t="s">
        <v>123</v>
      </c>
      <c r="P352" s="60" t="s">
        <v>123</v>
      </c>
    </row>
    <row r="353" spans="1:16" x14ac:dyDescent="0.55000000000000004">
      <c r="A353" s="10">
        <v>43087</v>
      </c>
      <c r="B353" s="9">
        <f t="shared" si="15"/>
        <v>2017</v>
      </c>
      <c r="C353" s="9" t="s">
        <v>42</v>
      </c>
      <c r="D353" s="9" t="s">
        <v>63</v>
      </c>
      <c r="E353" s="9">
        <f t="shared" si="16"/>
        <v>12</v>
      </c>
      <c r="F353" s="9" t="str">
        <f t="shared" si="17"/>
        <v>2017 - 12</v>
      </c>
      <c r="G353" s="9" t="str">
        <f>Date[[#This Row],[Year]]&amp;IF(Date[[#This Row],[Month]]&lt;10,"0"&amp;Date[[#This Row],[Month]],Date[[#This Row],[Month]])</f>
        <v>201712</v>
      </c>
      <c r="H353" s="9" t="str">
        <f>Date[[#This Row],[Year]]&amp;" "&amp;Date[[#This Row],[Month Name]]</f>
        <v>2017 Dec</v>
      </c>
      <c r="I353" t="str">
        <f>IF(AND(Date[[#This Row],[Month]]=5,Date[[#This Row],[Year]]=2021),"True","False")</f>
        <v>False</v>
      </c>
      <c r="J353" t="str">
        <f>IF(AND(Date[[#This Row],[Month]]&lt;=5,Date[[#This Row],[Month]]&gt;=4,Date[[#This Row],[Year]]=2021),"True","False")</f>
        <v>False</v>
      </c>
      <c r="K353" t="str">
        <f>IF(Date[[#This Row],[Year]]=2021,"True","False")</f>
        <v>False</v>
      </c>
      <c r="L353" s="60" t="s">
        <v>123</v>
      </c>
      <c r="M353" s="60" t="s">
        <v>123</v>
      </c>
      <c r="N353" s="60" t="s">
        <v>123</v>
      </c>
      <c r="O353" s="60" t="s">
        <v>123</v>
      </c>
      <c r="P353" s="60" t="s">
        <v>123</v>
      </c>
    </row>
    <row r="354" spans="1:16" x14ac:dyDescent="0.55000000000000004">
      <c r="A354" s="10">
        <v>43088</v>
      </c>
      <c r="B354" s="9">
        <f t="shared" si="15"/>
        <v>2017</v>
      </c>
      <c r="C354" s="9" t="s">
        <v>42</v>
      </c>
      <c r="D354" s="9" t="s">
        <v>63</v>
      </c>
      <c r="E354" s="9">
        <f t="shared" si="16"/>
        <v>12</v>
      </c>
      <c r="F354" s="9" t="str">
        <f t="shared" si="17"/>
        <v>2017 - 12</v>
      </c>
      <c r="G354" s="9" t="str">
        <f>Date[[#This Row],[Year]]&amp;IF(Date[[#This Row],[Month]]&lt;10,"0"&amp;Date[[#This Row],[Month]],Date[[#This Row],[Month]])</f>
        <v>201712</v>
      </c>
      <c r="H354" s="9" t="str">
        <f>Date[[#This Row],[Year]]&amp;" "&amp;Date[[#This Row],[Month Name]]</f>
        <v>2017 Dec</v>
      </c>
      <c r="I354" t="str">
        <f>IF(AND(Date[[#This Row],[Month]]=5,Date[[#This Row],[Year]]=2021),"True","False")</f>
        <v>False</v>
      </c>
      <c r="J354" t="str">
        <f>IF(AND(Date[[#This Row],[Month]]&lt;=5,Date[[#This Row],[Month]]&gt;=4,Date[[#This Row],[Year]]=2021),"True","False")</f>
        <v>False</v>
      </c>
      <c r="K354" t="str">
        <f>IF(Date[[#This Row],[Year]]=2021,"True","False")</f>
        <v>False</v>
      </c>
      <c r="L354" s="60" t="s">
        <v>123</v>
      </c>
      <c r="M354" s="60" t="s">
        <v>123</v>
      </c>
      <c r="N354" s="60" t="s">
        <v>123</v>
      </c>
      <c r="O354" s="60" t="s">
        <v>123</v>
      </c>
      <c r="P354" s="60" t="s">
        <v>123</v>
      </c>
    </row>
    <row r="355" spans="1:16" x14ac:dyDescent="0.55000000000000004">
      <c r="A355" s="10">
        <v>43089</v>
      </c>
      <c r="B355" s="9">
        <f t="shared" si="15"/>
        <v>2017</v>
      </c>
      <c r="C355" s="9" t="s">
        <v>42</v>
      </c>
      <c r="D355" s="9" t="s">
        <v>63</v>
      </c>
      <c r="E355" s="9">
        <f t="shared" si="16"/>
        <v>12</v>
      </c>
      <c r="F355" s="9" t="str">
        <f t="shared" si="17"/>
        <v>2017 - 12</v>
      </c>
      <c r="G355" s="9" t="str">
        <f>Date[[#This Row],[Year]]&amp;IF(Date[[#This Row],[Month]]&lt;10,"0"&amp;Date[[#This Row],[Month]],Date[[#This Row],[Month]])</f>
        <v>201712</v>
      </c>
      <c r="H355" s="9" t="str">
        <f>Date[[#This Row],[Year]]&amp;" "&amp;Date[[#This Row],[Month Name]]</f>
        <v>2017 Dec</v>
      </c>
      <c r="I355" t="str">
        <f>IF(AND(Date[[#This Row],[Month]]=5,Date[[#This Row],[Year]]=2021),"True","False")</f>
        <v>False</v>
      </c>
      <c r="J355" t="str">
        <f>IF(AND(Date[[#This Row],[Month]]&lt;=5,Date[[#This Row],[Month]]&gt;=4,Date[[#This Row],[Year]]=2021),"True","False")</f>
        <v>False</v>
      </c>
      <c r="K355" t="str">
        <f>IF(Date[[#This Row],[Year]]=2021,"True","False")</f>
        <v>False</v>
      </c>
      <c r="L355" s="60" t="s">
        <v>123</v>
      </c>
      <c r="M355" s="60" t="s">
        <v>123</v>
      </c>
      <c r="N355" s="60" t="s">
        <v>123</v>
      </c>
      <c r="O355" s="60" t="s">
        <v>123</v>
      </c>
      <c r="P355" s="60" t="s">
        <v>123</v>
      </c>
    </row>
    <row r="356" spans="1:16" x14ac:dyDescent="0.55000000000000004">
      <c r="A356" s="10">
        <v>43090</v>
      </c>
      <c r="B356" s="9">
        <f t="shared" si="15"/>
        <v>2017</v>
      </c>
      <c r="C356" s="9" t="s">
        <v>42</v>
      </c>
      <c r="D356" s="9" t="s">
        <v>63</v>
      </c>
      <c r="E356" s="9">
        <f t="shared" si="16"/>
        <v>12</v>
      </c>
      <c r="F356" s="9" t="str">
        <f t="shared" si="17"/>
        <v>2017 - 12</v>
      </c>
      <c r="G356" s="9" t="str">
        <f>Date[[#This Row],[Year]]&amp;IF(Date[[#This Row],[Month]]&lt;10,"0"&amp;Date[[#This Row],[Month]],Date[[#This Row],[Month]])</f>
        <v>201712</v>
      </c>
      <c r="H356" s="9" t="str">
        <f>Date[[#This Row],[Year]]&amp;" "&amp;Date[[#This Row],[Month Name]]</f>
        <v>2017 Dec</v>
      </c>
      <c r="I356" t="str">
        <f>IF(AND(Date[[#This Row],[Month]]=5,Date[[#This Row],[Year]]=2021),"True","False")</f>
        <v>False</v>
      </c>
      <c r="J356" t="str">
        <f>IF(AND(Date[[#This Row],[Month]]&lt;=5,Date[[#This Row],[Month]]&gt;=4,Date[[#This Row],[Year]]=2021),"True","False")</f>
        <v>False</v>
      </c>
      <c r="K356" t="str">
        <f>IF(Date[[#This Row],[Year]]=2021,"True","False")</f>
        <v>False</v>
      </c>
      <c r="L356" s="60" t="s">
        <v>123</v>
      </c>
      <c r="M356" s="60" t="s">
        <v>123</v>
      </c>
      <c r="N356" s="60" t="s">
        <v>123</v>
      </c>
      <c r="O356" s="60" t="s">
        <v>123</v>
      </c>
      <c r="P356" s="60" t="s">
        <v>123</v>
      </c>
    </row>
    <row r="357" spans="1:16" x14ac:dyDescent="0.55000000000000004">
      <c r="A357" s="10">
        <v>43091</v>
      </c>
      <c r="B357" s="9">
        <f t="shared" si="15"/>
        <v>2017</v>
      </c>
      <c r="C357" s="9" t="s">
        <v>42</v>
      </c>
      <c r="D357" s="9" t="s">
        <v>63</v>
      </c>
      <c r="E357" s="9">
        <f t="shared" si="16"/>
        <v>12</v>
      </c>
      <c r="F357" s="9" t="str">
        <f t="shared" si="17"/>
        <v>2017 - 12</v>
      </c>
      <c r="G357" s="9" t="str">
        <f>Date[[#This Row],[Year]]&amp;IF(Date[[#This Row],[Month]]&lt;10,"0"&amp;Date[[#This Row],[Month]],Date[[#This Row],[Month]])</f>
        <v>201712</v>
      </c>
      <c r="H357" s="9" t="str">
        <f>Date[[#This Row],[Year]]&amp;" "&amp;Date[[#This Row],[Month Name]]</f>
        <v>2017 Dec</v>
      </c>
      <c r="I357" t="str">
        <f>IF(AND(Date[[#This Row],[Month]]=5,Date[[#This Row],[Year]]=2021),"True","False")</f>
        <v>False</v>
      </c>
      <c r="J357" t="str">
        <f>IF(AND(Date[[#This Row],[Month]]&lt;=5,Date[[#This Row],[Month]]&gt;=4,Date[[#This Row],[Year]]=2021),"True","False")</f>
        <v>False</v>
      </c>
      <c r="K357" t="str">
        <f>IF(Date[[#This Row],[Year]]=2021,"True","False")</f>
        <v>False</v>
      </c>
      <c r="L357" s="60" t="s">
        <v>123</v>
      </c>
      <c r="M357" s="60" t="s">
        <v>123</v>
      </c>
      <c r="N357" s="60" t="s">
        <v>123</v>
      </c>
      <c r="O357" s="60" t="s">
        <v>123</v>
      </c>
      <c r="P357" s="60" t="s">
        <v>123</v>
      </c>
    </row>
    <row r="358" spans="1:16" x14ac:dyDescent="0.55000000000000004">
      <c r="A358" s="10">
        <v>43092</v>
      </c>
      <c r="B358" s="9">
        <f t="shared" si="15"/>
        <v>2017</v>
      </c>
      <c r="C358" s="9" t="s">
        <v>42</v>
      </c>
      <c r="D358" s="9" t="s">
        <v>63</v>
      </c>
      <c r="E358" s="9">
        <f t="shared" si="16"/>
        <v>12</v>
      </c>
      <c r="F358" s="9" t="str">
        <f t="shared" si="17"/>
        <v>2017 - 12</v>
      </c>
      <c r="G358" s="9" t="str">
        <f>Date[[#This Row],[Year]]&amp;IF(Date[[#This Row],[Month]]&lt;10,"0"&amp;Date[[#This Row],[Month]],Date[[#This Row],[Month]])</f>
        <v>201712</v>
      </c>
      <c r="H358" s="9" t="str">
        <f>Date[[#This Row],[Year]]&amp;" "&amp;Date[[#This Row],[Month Name]]</f>
        <v>2017 Dec</v>
      </c>
      <c r="I358" t="str">
        <f>IF(AND(Date[[#This Row],[Month]]=5,Date[[#This Row],[Year]]=2021),"True","False")</f>
        <v>False</v>
      </c>
      <c r="J358" t="str">
        <f>IF(AND(Date[[#This Row],[Month]]&lt;=5,Date[[#This Row],[Month]]&gt;=4,Date[[#This Row],[Year]]=2021),"True","False")</f>
        <v>False</v>
      </c>
      <c r="K358" t="str">
        <f>IF(Date[[#This Row],[Year]]=2021,"True","False")</f>
        <v>False</v>
      </c>
      <c r="L358" s="60" t="s">
        <v>123</v>
      </c>
      <c r="M358" s="60" t="s">
        <v>123</v>
      </c>
      <c r="N358" s="60" t="s">
        <v>123</v>
      </c>
      <c r="O358" s="60" t="s">
        <v>123</v>
      </c>
      <c r="P358" s="60" t="s">
        <v>123</v>
      </c>
    </row>
    <row r="359" spans="1:16" x14ac:dyDescent="0.55000000000000004">
      <c r="A359" s="10">
        <v>43093</v>
      </c>
      <c r="B359" s="9">
        <f t="shared" si="15"/>
        <v>2017</v>
      </c>
      <c r="C359" s="9" t="s">
        <v>42</v>
      </c>
      <c r="D359" s="9" t="s">
        <v>63</v>
      </c>
      <c r="E359" s="9">
        <f t="shared" si="16"/>
        <v>12</v>
      </c>
      <c r="F359" s="9" t="str">
        <f t="shared" si="17"/>
        <v>2017 - 12</v>
      </c>
      <c r="G359" s="9" t="str">
        <f>Date[[#This Row],[Year]]&amp;IF(Date[[#This Row],[Month]]&lt;10,"0"&amp;Date[[#This Row],[Month]],Date[[#This Row],[Month]])</f>
        <v>201712</v>
      </c>
      <c r="H359" s="9" t="str">
        <f>Date[[#This Row],[Year]]&amp;" "&amp;Date[[#This Row],[Month Name]]</f>
        <v>2017 Dec</v>
      </c>
      <c r="I359" t="str">
        <f>IF(AND(Date[[#This Row],[Month]]=5,Date[[#This Row],[Year]]=2021),"True","False")</f>
        <v>False</v>
      </c>
      <c r="J359" t="str">
        <f>IF(AND(Date[[#This Row],[Month]]&lt;=5,Date[[#This Row],[Month]]&gt;=4,Date[[#This Row],[Year]]=2021),"True","False")</f>
        <v>False</v>
      </c>
      <c r="K359" t="str">
        <f>IF(Date[[#This Row],[Year]]=2021,"True","False")</f>
        <v>False</v>
      </c>
      <c r="L359" s="60" t="s">
        <v>123</v>
      </c>
      <c r="M359" s="60" t="s">
        <v>123</v>
      </c>
      <c r="N359" s="60" t="s">
        <v>123</v>
      </c>
      <c r="O359" s="60" t="s">
        <v>123</v>
      </c>
      <c r="P359" s="60" t="s">
        <v>123</v>
      </c>
    </row>
    <row r="360" spans="1:16" x14ac:dyDescent="0.55000000000000004">
      <c r="A360" s="10">
        <v>43094</v>
      </c>
      <c r="B360" s="9">
        <f t="shared" si="15"/>
        <v>2017</v>
      </c>
      <c r="C360" s="9" t="s">
        <v>42</v>
      </c>
      <c r="D360" s="9" t="s">
        <v>63</v>
      </c>
      <c r="E360" s="9">
        <f t="shared" si="16"/>
        <v>12</v>
      </c>
      <c r="F360" s="9" t="str">
        <f t="shared" si="17"/>
        <v>2017 - 12</v>
      </c>
      <c r="G360" s="9" t="str">
        <f>Date[[#This Row],[Year]]&amp;IF(Date[[#This Row],[Month]]&lt;10,"0"&amp;Date[[#This Row],[Month]],Date[[#This Row],[Month]])</f>
        <v>201712</v>
      </c>
      <c r="H360" s="9" t="str">
        <f>Date[[#This Row],[Year]]&amp;" "&amp;Date[[#This Row],[Month Name]]</f>
        <v>2017 Dec</v>
      </c>
      <c r="I360" t="str">
        <f>IF(AND(Date[[#This Row],[Month]]=5,Date[[#This Row],[Year]]=2021),"True","False")</f>
        <v>False</v>
      </c>
      <c r="J360" t="str">
        <f>IF(AND(Date[[#This Row],[Month]]&lt;=5,Date[[#This Row],[Month]]&gt;=4,Date[[#This Row],[Year]]=2021),"True","False")</f>
        <v>False</v>
      </c>
      <c r="K360" t="str">
        <f>IF(Date[[#This Row],[Year]]=2021,"True","False")</f>
        <v>False</v>
      </c>
      <c r="L360" s="60" t="s">
        <v>123</v>
      </c>
      <c r="M360" s="60" t="s">
        <v>123</v>
      </c>
      <c r="N360" s="60" t="s">
        <v>123</v>
      </c>
      <c r="O360" s="60" t="s">
        <v>123</v>
      </c>
      <c r="P360" s="60" t="s">
        <v>123</v>
      </c>
    </row>
    <row r="361" spans="1:16" x14ac:dyDescent="0.55000000000000004">
      <c r="A361" s="10">
        <v>43095</v>
      </c>
      <c r="B361" s="9">
        <f t="shared" si="15"/>
        <v>2017</v>
      </c>
      <c r="C361" s="9" t="s">
        <v>42</v>
      </c>
      <c r="D361" s="9" t="s">
        <v>63</v>
      </c>
      <c r="E361" s="9">
        <f t="shared" si="16"/>
        <v>12</v>
      </c>
      <c r="F361" s="9" t="str">
        <f t="shared" si="17"/>
        <v>2017 - 12</v>
      </c>
      <c r="G361" s="9" t="str">
        <f>Date[[#This Row],[Year]]&amp;IF(Date[[#This Row],[Month]]&lt;10,"0"&amp;Date[[#This Row],[Month]],Date[[#This Row],[Month]])</f>
        <v>201712</v>
      </c>
      <c r="H361" s="9" t="str">
        <f>Date[[#This Row],[Year]]&amp;" "&amp;Date[[#This Row],[Month Name]]</f>
        <v>2017 Dec</v>
      </c>
      <c r="I361" t="str">
        <f>IF(AND(Date[[#This Row],[Month]]=5,Date[[#This Row],[Year]]=2021),"True","False")</f>
        <v>False</v>
      </c>
      <c r="J361" t="str">
        <f>IF(AND(Date[[#This Row],[Month]]&lt;=5,Date[[#This Row],[Month]]&gt;=4,Date[[#This Row],[Year]]=2021),"True","False")</f>
        <v>False</v>
      </c>
      <c r="K361" t="str">
        <f>IF(Date[[#This Row],[Year]]=2021,"True","False")</f>
        <v>False</v>
      </c>
      <c r="L361" s="60" t="s">
        <v>123</v>
      </c>
      <c r="M361" s="60" t="s">
        <v>123</v>
      </c>
      <c r="N361" s="60" t="s">
        <v>123</v>
      </c>
      <c r="O361" s="60" t="s">
        <v>123</v>
      </c>
      <c r="P361" s="60" t="s">
        <v>123</v>
      </c>
    </row>
    <row r="362" spans="1:16" x14ac:dyDescent="0.55000000000000004">
      <c r="A362" s="10">
        <v>43096</v>
      </c>
      <c r="B362" s="9">
        <f t="shared" si="15"/>
        <v>2017</v>
      </c>
      <c r="C362" s="9" t="s">
        <v>42</v>
      </c>
      <c r="D362" s="9" t="s">
        <v>63</v>
      </c>
      <c r="E362" s="9">
        <f t="shared" si="16"/>
        <v>12</v>
      </c>
      <c r="F362" s="9" t="str">
        <f t="shared" si="17"/>
        <v>2017 - 12</v>
      </c>
      <c r="G362" s="9" t="str">
        <f>Date[[#This Row],[Year]]&amp;IF(Date[[#This Row],[Month]]&lt;10,"0"&amp;Date[[#This Row],[Month]],Date[[#This Row],[Month]])</f>
        <v>201712</v>
      </c>
      <c r="H362" s="9" t="str">
        <f>Date[[#This Row],[Year]]&amp;" "&amp;Date[[#This Row],[Month Name]]</f>
        <v>2017 Dec</v>
      </c>
      <c r="I362" t="str">
        <f>IF(AND(Date[[#This Row],[Month]]=5,Date[[#This Row],[Year]]=2021),"True","False")</f>
        <v>False</v>
      </c>
      <c r="J362" t="str">
        <f>IF(AND(Date[[#This Row],[Month]]&lt;=5,Date[[#This Row],[Month]]&gt;=4,Date[[#This Row],[Year]]=2021),"True","False")</f>
        <v>False</v>
      </c>
      <c r="K362" t="str">
        <f>IF(Date[[#This Row],[Year]]=2021,"True","False")</f>
        <v>False</v>
      </c>
      <c r="L362" s="60" t="s">
        <v>123</v>
      </c>
      <c r="M362" s="60" t="s">
        <v>123</v>
      </c>
      <c r="N362" s="60" t="s">
        <v>123</v>
      </c>
      <c r="O362" s="60" t="s">
        <v>123</v>
      </c>
      <c r="P362" s="60" t="s">
        <v>123</v>
      </c>
    </row>
    <row r="363" spans="1:16" x14ac:dyDescent="0.55000000000000004">
      <c r="A363" s="10">
        <v>43097</v>
      </c>
      <c r="B363" s="9">
        <f t="shared" si="15"/>
        <v>2017</v>
      </c>
      <c r="C363" s="9" t="s">
        <v>42</v>
      </c>
      <c r="D363" s="9" t="s">
        <v>63</v>
      </c>
      <c r="E363" s="9">
        <f t="shared" si="16"/>
        <v>12</v>
      </c>
      <c r="F363" s="9" t="str">
        <f t="shared" si="17"/>
        <v>2017 - 12</v>
      </c>
      <c r="G363" s="9" t="str">
        <f>Date[[#This Row],[Year]]&amp;IF(Date[[#This Row],[Month]]&lt;10,"0"&amp;Date[[#This Row],[Month]],Date[[#This Row],[Month]])</f>
        <v>201712</v>
      </c>
      <c r="H363" s="9" t="str">
        <f>Date[[#This Row],[Year]]&amp;" "&amp;Date[[#This Row],[Month Name]]</f>
        <v>2017 Dec</v>
      </c>
      <c r="I363" t="str">
        <f>IF(AND(Date[[#This Row],[Month]]=5,Date[[#This Row],[Year]]=2021),"True","False")</f>
        <v>False</v>
      </c>
      <c r="J363" t="str">
        <f>IF(AND(Date[[#This Row],[Month]]&lt;=5,Date[[#This Row],[Month]]&gt;=4,Date[[#This Row],[Year]]=2021),"True","False")</f>
        <v>False</v>
      </c>
      <c r="K363" t="str">
        <f>IF(Date[[#This Row],[Year]]=2021,"True","False")</f>
        <v>False</v>
      </c>
      <c r="L363" s="60" t="s">
        <v>123</v>
      </c>
      <c r="M363" s="60" t="s">
        <v>123</v>
      </c>
      <c r="N363" s="60" t="s">
        <v>123</v>
      </c>
      <c r="O363" s="60" t="s">
        <v>123</v>
      </c>
      <c r="P363" s="60" t="s">
        <v>123</v>
      </c>
    </row>
    <row r="364" spans="1:16" x14ac:dyDescent="0.55000000000000004">
      <c r="A364" s="10">
        <v>43098</v>
      </c>
      <c r="B364" s="9">
        <f t="shared" si="15"/>
        <v>2017</v>
      </c>
      <c r="C364" s="9" t="s">
        <v>42</v>
      </c>
      <c r="D364" s="9" t="s">
        <v>63</v>
      </c>
      <c r="E364" s="9">
        <f t="shared" si="16"/>
        <v>12</v>
      </c>
      <c r="F364" s="9" t="str">
        <f t="shared" si="17"/>
        <v>2017 - 12</v>
      </c>
      <c r="G364" s="9" t="str">
        <f>Date[[#This Row],[Year]]&amp;IF(Date[[#This Row],[Month]]&lt;10,"0"&amp;Date[[#This Row],[Month]],Date[[#This Row],[Month]])</f>
        <v>201712</v>
      </c>
      <c r="H364" s="9" t="str">
        <f>Date[[#This Row],[Year]]&amp;" "&amp;Date[[#This Row],[Month Name]]</f>
        <v>2017 Dec</v>
      </c>
      <c r="I364" t="str">
        <f>IF(AND(Date[[#This Row],[Month]]=5,Date[[#This Row],[Year]]=2021),"True","False")</f>
        <v>False</v>
      </c>
      <c r="J364" t="str">
        <f>IF(AND(Date[[#This Row],[Month]]&lt;=5,Date[[#This Row],[Month]]&gt;=4,Date[[#This Row],[Year]]=2021),"True","False")</f>
        <v>False</v>
      </c>
      <c r="K364" t="str">
        <f>IF(Date[[#This Row],[Year]]=2021,"True","False")</f>
        <v>False</v>
      </c>
      <c r="L364" s="60" t="s">
        <v>123</v>
      </c>
      <c r="M364" s="60" t="s">
        <v>123</v>
      </c>
      <c r="N364" s="60" t="s">
        <v>123</v>
      </c>
      <c r="O364" s="60" t="s">
        <v>123</v>
      </c>
      <c r="P364" s="60" t="s">
        <v>123</v>
      </c>
    </row>
    <row r="365" spans="1:16" x14ac:dyDescent="0.55000000000000004">
      <c r="A365" s="10">
        <v>43099</v>
      </c>
      <c r="B365" s="9">
        <f t="shared" si="15"/>
        <v>2017</v>
      </c>
      <c r="C365" s="9" t="s">
        <v>42</v>
      </c>
      <c r="D365" s="9" t="s">
        <v>63</v>
      </c>
      <c r="E365" s="9">
        <f t="shared" si="16"/>
        <v>12</v>
      </c>
      <c r="F365" s="9" t="str">
        <f t="shared" si="17"/>
        <v>2017 - 12</v>
      </c>
      <c r="G365" s="9" t="str">
        <f>Date[[#This Row],[Year]]&amp;IF(Date[[#This Row],[Month]]&lt;10,"0"&amp;Date[[#This Row],[Month]],Date[[#This Row],[Month]])</f>
        <v>201712</v>
      </c>
      <c r="H365" s="9" t="str">
        <f>Date[[#This Row],[Year]]&amp;" "&amp;Date[[#This Row],[Month Name]]</f>
        <v>2017 Dec</v>
      </c>
      <c r="I365" t="str">
        <f>IF(AND(Date[[#This Row],[Month]]=5,Date[[#This Row],[Year]]=2021),"True","False")</f>
        <v>False</v>
      </c>
      <c r="J365" t="str">
        <f>IF(AND(Date[[#This Row],[Month]]&lt;=5,Date[[#This Row],[Month]]&gt;=4,Date[[#This Row],[Year]]=2021),"True","False")</f>
        <v>False</v>
      </c>
      <c r="K365" t="str">
        <f>IF(Date[[#This Row],[Year]]=2021,"True","False")</f>
        <v>False</v>
      </c>
      <c r="L365" s="60" t="s">
        <v>123</v>
      </c>
      <c r="M365" s="60" t="s">
        <v>123</v>
      </c>
      <c r="N365" s="60" t="s">
        <v>123</v>
      </c>
      <c r="O365" s="60" t="s">
        <v>123</v>
      </c>
      <c r="P365" s="60" t="s">
        <v>123</v>
      </c>
    </row>
    <row r="366" spans="1:16" x14ac:dyDescent="0.55000000000000004">
      <c r="A366" s="10">
        <v>43100</v>
      </c>
      <c r="B366" s="9">
        <f t="shared" si="15"/>
        <v>2017</v>
      </c>
      <c r="C366" s="9" t="s">
        <v>42</v>
      </c>
      <c r="D366" s="9" t="s">
        <v>63</v>
      </c>
      <c r="E366" s="9">
        <f t="shared" si="16"/>
        <v>12</v>
      </c>
      <c r="F366" s="9" t="str">
        <f t="shared" si="17"/>
        <v>2017 - 12</v>
      </c>
      <c r="G366" s="9" t="str">
        <f>Date[[#This Row],[Year]]&amp;IF(Date[[#This Row],[Month]]&lt;10,"0"&amp;Date[[#This Row],[Month]],Date[[#This Row],[Month]])</f>
        <v>201712</v>
      </c>
      <c r="H366" s="9" t="str">
        <f>Date[[#This Row],[Year]]&amp;" "&amp;Date[[#This Row],[Month Name]]</f>
        <v>2017 Dec</v>
      </c>
      <c r="I366" t="str">
        <f>IF(AND(Date[[#This Row],[Month]]=5,Date[[#This Row],[Year]]=2021),"True","False")</f>
        <v>False</v>
      </c>
      <c r="J366" t="str">
        <f>IF(AND(Date[[#This Row],[Month]]&lt;=5,Date[[#This Row],[Month]]&gt;=4,Date[[#This Row],[Year]]=2021),"True","False")</f>
        <v>False</v>
      </c>
      <c r="K366" t="str">
        <f>IF(Date[[#This Row],[Year]]=2021,"True","False")</f>
        <v>False</v>
      </c>
      <c r="L366" s="60" t="s">
        <v>123</v>
      </c>
      <c r="M366" s="60" t="s">
        <v>123</v>
      </c>
      <c r="N366" s="60" t="s">
        <v>123</v>
      </c>
      <c r="O366" s="60" t="s">
        <v>123</v>
      </c>
      <c r="P366" s="60" t="s">
        <v>123</v>
      </c>
    </row>
    <row r="367" spans="1:16" x14ac:dyDescent="0.55000000000000004">
      <c r="A367" s="10">
        <v>43101</v>
      </c>
      <c r="B367" s="9">
        <f t="shared" si="15"/>
        <v>2018</v>
      </c>
      <c r="C367" s="9" t="s">
        <v>31</v>
      </c>
      <c r="D367" s="9" t="s">
        <v>60</v>
      </c>
      <c r="E367" s="9">
        <f t="shared" si="16"/>
        <v>1</v>
      </c>
      <c r="F367" s="9" t="str">
        <f t="shared" si="17"/>
        <v>2018 - 1</v>
      </c>
      <c r="G367" s="9" t="str">
        <f>Date[[#This Row],[Year]]&amp;IF(Date[[#This Row],[Month]]&lt;10,"0"&amp;Date[[#This Row],[Month]],Date[[#This Row],[Month]])</f>
        <v>201801</v>
      </c>
      <c r="H367" s="9" t="str">
        <f>Date[[#This Row],[Year]]&amp;" "&amp;Date[[#This Row],[Month Name]]</f>
        <v>2018 Jan</v>
      </c>
      <c r="I367" t="str">
        <f>IF(AND(Date[[#This Row],[Month]]=5,Date[[#This Row],[Year]]=2021),"True","False")</f>
        <v>False</v>
      </c>
      <c r="J367" t="str">
        <f>IF(AND(Date[[#This Row],[Month]]&lt;=5,Date[[#This Row],[Month]]&gt;=4,Date[[#This Row],[Year]]=2021),"True","False")</f>
        <v>False</v>
      </c>
      <c r="K367" t="str">
        <f>IF(Date[[#This Row],[Year]]=2021,"True","False")</f>
        <v>False</v>
      </c>
      <c r="L367" s="60" t="s">
        <v>123</v>
      </c>
      <c r="M367" s="60" t="s">
        <v>123</v>
      </c>
      <c r="N367" s="60" t="s">
        <v>123</v>
      </c>
      <c r="O367" s="60" t="s">
        <v>123</v>
      </c>
      <c r="P367" s="60" t="s">
        <v>123</v>
      </c>
    </row>
    <row r="368" spans="1:16" x14ac:dyDescent="0.55000000000000004">
      <c r="A368" s="10">
        <v>43102</v>
      </c>
      <c r="B368" s="9">
        <f t="shared" si="15"/>
        <v>2018</v>
      </c>
      <c r="C368" s="9" t="s">
        <v>31</v>
      </c>
      <c r="D368" s="9" t="s">
        <v>60</v>
      </c>
      <c r="E368" s="9">
        <f t="shared" si="16"/>
        <v>1</v>
      </c>
      <c r="F368" s="9" t="str">
        <f t="shared" si="17"/>
        <v>2018 - 1</v>
      </c>
      <c r="G368" s="9" t="str">
        <f>Date[[#This Row],[Year]]&amp;IF(Date[[#This Row],[Month]]&lt;10,"0"&amp;Date[[#This Row],[Month]],Date[[#This Row],[Month]])</f>
        <v>201801</v>
      </c>
      <c r="H368" s="9" t="str">
        <f>Date[[#This Row],[Year]]&amp;" "&amp;Date[[#This Row],[Month Name]]</f>
        <v>2018 Jan</v>
      </c>
      <c r="I368" t="str">
        <f>IF(AND(Date[[#This Row],[Month]]=5,Date[[#This Row],[Year]]=2021),"True","False")</f>
        <v>False</v>
      </c>
      <c r="J368" t="str">
        <f>IF(AND(Date[[#This Row],[Month]]&lt;=5,Date[[#This Row],[Month]]&gt;=4,Date[[#This Row],[Year]]=2021),"True","False")</f>
        <v>False</v>
      </c>
      <c r="K368" t="str">
        <f>IF(Date[[#This Row],[Year]]=2021,"True","False")</f>
        <v>False</v>
      </c>
      <c r="L368" s="60" t="s">
        <v>123</v>
      </c>
      <c r="M368" s="60" t="s">
        <v>123</v>
      </c>
      <c r="N368" s="60" t="s">
        <v>123</v>
      </c>
      <c r="O368" s="60" t="s">
        <v>123</v>
      </c>
      <c r="P368" s="60" t="s">
        <v>123</v>
      </c>
    </row>
    <row r="369" spans="1:16" x14ac:dyDescent="0.55000000000000004">
      <c r="A369" s="10">
        <v>43103</v>
      </c>
      <c r="B369" s="9">
        <f t="shared" si="15"/>
        <v>2018</v>
      </c>
      <c r="C369" s="9" t="s">
        <v>31</v>
      </c>
      <c r="D369" s="9" t="s">
        <v>60</v>
      </c>
      <c r="E369" s="9">
        <f t="shared" si="16"/>
        <v>1</v>
      </c>
      <c r="F369" s="9" t="str">
        <f t="shared" si="17"/>
        <v>2018 - 1</v>
      </c>
      <c r="G369" s="9" t="str">
        <f>Date[[#This Row],[Year]]&amp;IF(Date[[#This Row],[Month]]&lt;10,"0"&amp;Date[[#This Row],[Month]],Date[[#This Row],[Month]])</f>
        <v>201801</v>
      </c>
      <c r="H369" s="9" t="str">
        <f>Date[[#This Row],[Year]]&amp;" "&amp;Date[[#This Row],[Month Name]]</f>
        <v>2018 Jan</v>
      </c>
      <c r="I369" t="str">
        <f>IF(AND(Date[[#This Row],[Month]]=5,Date[[#This Row],[Year]]=2021),"True","False")</f>
        <v>False</v>
      </c>
      <c r="J369" t="str">
        <f>IF(AND(Date[[#This Row],[Month]]&lt;=5,Date[[#This Row],[Month]]&gt;=4,Date[[#This Row],[Year]]=2021),"True","False")</f>
        <v>False</v>
      </c>
      <c r="K369" t="str">
        <f>IF(Date[[#This Row],[Year]]=2021,"True","False")</f>
        <v>False</v>
      </c>
      <c r="L369" s="60" t="s">
        <v>123</v>
      </c>
      <c r="M369" s="60" t="s">
        <v>123</v>
      </c>
      <c r="N369" s="60" t="s">
        <v>123</v>
      </c>
      <c r="O369" s="60" t="s">
        <v>123</v>
      </c>
      <c r="P369" s="60" t="s">
        <v>123</v>
      </c>
    </row>
    <row r="370" spans="1:16" x14ac:dyDescent="0.55000000000000004">
      <c r="A370" s="10">
        <v>43104</v>
      </c>
      <c r="B370" s="9">
        <f t="shared" si="15"/>
        <v>2018</v>
      </c>
      <c r="C370" s="9" t="s">
        <v>31</v>
      </c>
      <c r="D370" s="9" t="s">
        <v>60</v>
      </c>
      <c r="E370" s="9">
        <f t="shared" si="16"/>
        <v>1</v>
      </c>
      <c r="F370" s="9" t="str">
        <f t="shared" si="17"/>
        <v>2018 - 1</v>
      </c>
      <c r="G370" s="9" t="str">
        <f>Date[[#This Row],[Year]]&amp;IF(Date[[#This Row],[Month]]&lt;10,"0"&amp;Date[[#This Row],[Month]],Date[[#This Row],[Month]])</f>
        <v>201801</v>
      </c>
      <c r="H370" s="9" t="str">
        <f>Date[[#This Row],[Year]]&amp;" "&amp;Date[[#This Row],[Month Name]]</f>
        <v>2018 Jan</v>
      </c>
      <c r="I370" t="str">
        <f>IF(AND(Date[[#This Row],[Month]]=5,Date[[#This Row],[Year]]=2021),"True","False")</f>
        <v>False</v>
      </c>
      <c r="J370" t="str">
        <f>IF(AND(Date[[#This Row],[Month]]&lt;=5,Date[[#This Row],[Month]]&gt;=4,Date[[#This Row],[Year]]=2021),"True","False")</f>
        <v>False</v>
      </c>
      <c r="K370" t="str">
        <f>IF(Date[[#This Row],[Year]]=2021,"True","False")</f>
        <v>False</v>
      </c>
      <c r="L370" s="60" t="s">
        <v>123</v>
      </c>
      <c r="M370" s="60" t="s">
        <v>123</v>
      </c>
      <c r="N370" s="60" t="s">
        <v>123</v>
      </c>
      <c r="O370" s="60" t="s">
        <v>123</v>
      </c>
      <c r="P370" s="60" t="s">
        <v>123</v>
      </c>
    </row>
    <row r="371" spans="1:16" x14ac:dyDescent="0.55000000000000004">
      <c r="A371" s="10">
        <v>43105</v>
      </c>
      <c r="B371" s="9">
        <f t="shared" si="15"/>
        <v>2018</v>
      </c>
      <c r="C371" s="9" t="s">
        <v>31</v>
      </c>
      <c r="D371" s="9" t="s">
        <v>60</v>
      </c>
      <c r="E371" s="9">
        <f t="shared" si="16"/>
        <v>1</v>
      </c>
      <c r="F371" s="9" t="str">
        <f t="shared" si="17"/>
        <v>2018 - 1</v>
      </c>
      <c r="G371" s="9" t="str">
        <f>Date[[#This Row],[Year]]&amp;IF(Date[[#This Row],[Month]]&lt;10,"0"&amp;Date[[#This Row],[Month]],Date[[#This Row],[Month]])</f>
        <v>201801</v>
      </c>
      <c r="H371" s="9" t="str">
        <f>Date[[#This Row],[Year]]&amp;" "&amp;Date[[#This Row],[Month Name]]</f>
        <v>2018 Jan</v>
      </c>
      <c r="I371" t="str">
        <f>IF(AND(Date[[#This Row],[Month]]=5,Date[[#This Row],[Year]]=2021),"True","False")</f>
        <v>False</v>
      </c>
      <c r="J371" t="str">
        <f>IF(AND(Date[[#This Row],[Month]]&lt;=5,Date[[#This Row],[Month]]&gt;=4,Date[[#This Row],[Year]]=2021),"True","False")</f>
        <v>False</v>
      </c>
      <c r="K371" t="str">
        <f>IF(Date[[#This Row],[Year]]=2021,"True","False")</f>
        <v>False</v>
      </c>
      <c r="L371" s="60" t="s">
        <v>123</v>
      </c>
      <c r="M371" s="60" t="s">
        <v>123</v>
      </c>
      <c r="N371" s="60" t="s">
        <v>123</v>
      </c>
      <c r="O371" s="60" t="s">
        <v>123</v>
      </c>
      <c r="P371" s="60" t="s">
        <v>123</v>
      </c>
    </row>
    <row r="372" spans="1:16" x14ac:dyDescent="0.55000000000000004">
      <c r="A372" s="10">
        <v>43106</v>
      </c>
      <c r="B372" s="9">
        <f t="shared" si="15"/>
        <v>2018</v>
      </c>
      <c r="C372" s="9" t="s">
        <v>31</v>
      </c>
      <c r="D372" s="9" t="s">
        <v>60</v>
      </c>
      <c r="E372" s="9">
        <f t="shared" si="16"/>
        <v>1</v>
      </c>
      <c r="F372" s="9" t="str">
        <f t="shared" si="17"/>
        <v>2018 - 1</v>
      </c>
      <c r="G372" s="9" t="str">
        <f>Date[[#This Row],[Year]]&amp;IF(Date[[#This Row],[Month]]&lt;10,"0"&amp;Date[[#This Row],[Month]],Date[[#This Row],[Month]])</f>
        <v>201801</v>
      </c>
      <c r="H372" s="9" t="str">
        <f>Date[[#This Row],[Year]]&amp;" "&amp;Date[[#This Row],[Month Name]]</f>
        <v>2018 Jan</v>
      </c>
      <c r="I372" t="str">
        <f>IF(AND(Date[[#This Row],[Month]]=5,Date[[#This Row],[Year]]=2021),"True","False")</f>
        <v>False</v>
      </c>
      <c r="J372" t="str">
        <f>IF(AND(Date[[#This Row],[Month]]&lt;=5,Date[[#This Row],[Month]]&gt;=4,Date[[#This Row],[Year]]=2021),"True","False")</f>
        <v>False</v>
      </c>
      <c r="K372" t="str">
        <f>IF(Date[[#This Row],[Year]]=2021,"True","False")</f>
        <v>False</v>
      </c>
      <c r="L372" s="60" t="s">
        <v>123</v>
      </c>
      <c r="M372" s="60" t="s">
        <v>123</v>
      </c>
      <c r="N372" s="60" t="s">
        <v>123</v>
      </c>
      <c r="O372" s="60" t="s">
        <v>123</v>
      </c>
      <c r="P372" s="60" t="s">
        <v>123</v>
      </c>
    </row>
    <row r="373" spans="1:16" x14ac:dyDescent="0.55000000000000004">
      <c r="A373" s="10">
        <v>43107</v>
      </c>
      <c r="B373" s="9">
        <f t="shared" si="15"/>
        <v>2018</v>
      </c>
      <c r="C373" s="9" t="s">
        <v>31</v>
      </c>
      <c r="D373" s="9" t="s">
        <v>60</v>
      </c>
      <c r="E373" s="9">
        <f t="shared" si="16"/>
        <v>1</v>
      </c>
      <c r="F373" s="9" t="str">
        <f t="shared" si="17"/>
        <v>2018 - 1</v>
      </c>
      <c r="G373" s="9" t="str">
        <f>Date[[#This Row],[Year]]&amp;IF(Date[[#This Row],[Month]]&lt;10,"0"&amp;Date[[#This Row],[Month]],Date[[#This Row],[Month]])</f>
        <v>201801</v>
      </c>
      <c r="H373" s="9" t="str">
        <f>Date[[#This Row],[Year]]&amp;" "&amp;Date[[#This Row],[Month Name]]</f>
        <v>2018 Jan</v>
      </c>
      <c r="I373" t="str">
        <f>IF(AND(Date[[#This Row],[Month]]=5,Date[[#This Row],[Year]]=2021),"True","False")</f>
        <v>False</v>
      </c>
      <c r="J373" t="str">
        <f>IF(AND(Date[[#This Row],[Month]]&lt;=5,Date[[#This Row],[Month]]&gt;=4,Date[[#This Row],[Year]]=2021),"True","False")</f>
        <v>False</v>
      </c>
      <c r="K373" t="str">
        <f>IF(Date[[#This Row],[Year]]=2021,"True","False")</f>
        <v>False</v>
      </c>
      <c r="L373" s="60" t="s">
        <v>123</v>
      </c>
      <c r="M373" s="60" t="s">
        <v>123</v>
      </c>
      <c r="N373" s="60" t="s">
        <v>123</v>
      </c>
      <c r="O373" s="60" t="s">
        <v>123</v>
      </c>
      <c r="P373" s="60" t="s">
        <v>123</v>
      </c>
    </row>
    <row r="374" spans="1:16" x14ac:dyDescent="0.55000000000000004">
      <c r="A374" s="10">
        <v>43108</v>
      </c>
      <c r="B374" s="9">
        <f t="shared" si="15"/>
        <v>2018</v>
      </c>
      <c r="C374" s="9" t="s">
        <v>31</v>
      </c>
      <c r="D374" s="9" t="s">
        <v>60</v>
      </c>
      <c r="E374" s="9">
        <f t="shared" si="16"/>
        <v>1</v>
      </c>
      <c r="F374" s="9" t="str">
        <f t="shared" si="17"/>
        <v>2018 - 1</v>
      </c>
      <c r="G374" s="9" t="str">
        <f>Date[[#This Row],[Year]]&amp;IF(Date[[#This Row],[Month]]&lt;10,"0"&amp;Date[[#This Row],[Month]],Date[[#This Row],[Month]])</f>
        <v>201801</v>
      </c>
      <c r="H374" s="9" t="str">
        <f>Date[[#This Row],[Year]]&amp;" "&amp;Date[[#This Row],[Month Name]]</f>
        <v>2018 Jan</v>
      </c>
      <c r="I374" t="str">
        <f>IF(AND(Date[[#This Row],[Month]]=5,Date[[#This Row],[Year]]=2021),"True","False")</f>
        <v>False</v>
      </c>
      <c r="J374" t="str">
        <f>IF(AND(Date[[#This Row],[Month]]&lt;=5,Date[[#This Row],[Month]]&gt;=4,Date[[#This Row],[Year]]=2021),"True","False")</f>
        <v>False</v>
      </c>
      <c r="K374" t="str">
        <f>IF(Date[[#This Row],[Year]]=2021,"True","False")</f>
        <v>False</v>
      </c>
      <c r="L374" s="60" t="s">
        <v>123</v>
      </c>
      <c r="M374" s="60" t="s">
        <v>123</v>
      </c>
      <c r="N374" s="60" t="s">
        <v>123</v>
      </c>
      <c r="O374" s="60" t="s">
        <v>123</v>
      </c>
      <c r="P374" s="60" t="s">
        <v>123</v>
      </c>
    </row>
    <row r="375" spans="1:16" x14ac:dyDescent="0.55000000000000004">
      <c r="A375" s="10">
        <v>43109</v>
      </c>
      <c r="B375" s="9">
        <f t="shared" si="15"/>
        <v>2018</v>
      </c>
      <c r="C375" s="9" t="s">
        <v>31</v>
      </c>
      <c r="D375" s="9" t="s">
        <v>60</v>
      </c>
      <c r="E375" s="9">
        <f t="shared" si="16"/>
        <v>1</v>
      </c>
      <c r="F375" s="9" t="str">
        <f t="shared" si="17"/>
        <v>2018 - 1</v>
      </c>
      <c r="G375" s="9" t="str">
        <f>Date[[#This Row],[Year]]&amp;IF(Date[[#This Row],[Month]]&lt;10,"0"&amp;Date[[#This Row],[Month]],Date[[#This Row],[Month]])</f>
        <v>201801</v>
      </c>
      <c r="H375" s="9" t="str">
        <f>Date[[#This Row],[Year]]&amp;" "&amp;Date[[#This Row],[Month Name]]</f>
        <v>2018 Jan</v>
      </c>
      <c r="I375" t="str">
        <f>IF(AND(Date[[#This Row],[Month]]=5,Date[[#This Row],[Year]]=2021),"True","False")</f>
        <v>False</v>
      </c>
      <c r="J375" t="str">
        <f>IF(AND(Date[[#This Row],[Month]]&lt;=5,Date[[#This Row],[Month]]&gt;=4,Date[[#This Row],[Year]]=2021),"True","False")</f>
        <v>False</v>
      </c>
      <c r="K375" t="str">
        <f>IF(Date[[#This Row],[Year]]=2021,"True","False")</f>
        <v>False</v>
      </c>
      <c r="L375" s="60" t="s">
        <v>123</v>
      </c>
      <c r="M375" s="60" t="s">
        <v>123</v>
      </c>
      <c r="N375" s="60" t="s">
        <v>123</v>
      </c>
      <c r="O375" s="60" t="s">
        <v>123</v>
      </c>
      <c r="P375" s="60" t="s">
        <v>123</v>
      </c>
    </row>
    <row r="376" spans="1:16" x14ac:dyDescent="0.55000000000000004">
      <c r="A376" s="10">
        <v>43110</v>
      </c>
      <c r="B376" s="9">
        <f t="shared" si="15"/>
        <v>2018</v>
      </c>
      <c r="C376" s="9" t="s">
        <v>31</v>
      </c>
      <c r="D376" s="9" t="s">
        <v>60</v>
      </c>
      <c r="E376" s="9">
        <f t="shared" si="16"/>
        <v>1</v>
      </c>
      <c r="F376" s="9" t="str">
        <f t="shared" si="17"/>
        <v>2018 - 1</v>
      </c>
      <c r="G376" s="9" t="str">
        <f>Date[[#This Row],[Year]]&amp;IF(Date[[#This Row],[Month]]&lt;10,"0"&amp;Date[[#This Row],[Month]],Date[[#This Row],[Month]])</f>
        <v>201801</v>
      </c>
      <c r="H376" s="9" t="str">
        <f>Date[[#This Row],[Year]]&amp;" "&amp;Date[[#This Row],[Month Name]]</f>
        <v>2018 Jan</v>
      </c>
      <c r="I376" t="str">
        <f>IF(AND(Date[[#This Row],[Month]]=5,Date[[#This Row],[Year]]=2021),"True","False")</f>
        <v>False</v>
      </c>
      <c r="J376" t="str">
        <f>IF(AND(Date[[#This Row],[Month]]&lt;=5,Date[[#This Row],[Month]]&gt;=4,Date[[#This Row],[Year]]=2021),"True","False")</f>
        <v>False</v>
      </c>
      <c r="K376" t="str">
        <f>IF(Date[[#This Row],[Year]]=2021,"True","False")</f>
        <v>False</v>
      </c>
      <c r="L376" s="60" t="s">
        <v>123</v>
      </c>
      <c r="M376" s="60" t="s">
        <v>123</v>
      </c>
      <c r="N376" s="60" t="s">
        <v>123</v>
      </c>
      <c r="O376" s="60" t="s">
        <v>123</v>
      </c>
      <c r="P376" s="60" t="s">
        <v>123</v>
      </c>
    </row>
    <row r="377" spans="1:16" x14ac:dyDescent="0.55000000000000004">
      <c r="A377" s="10">
        <v>43111</v>
      </c>
      <c r="B377" s="9">
        <f t="shared" si="15"/>
        <v>2018</v>
      </c>
      <c r="C377" s="9" t="s">
        <v>31</v>
      </c>
      <c r="D377" s="9" t="s">
        <v>60</v>
      </c>
      <c r="E377" s="9">
        <f t="shared" si="16"/>
        <v>1</v>
      </c>
      <c r="F377" s="9" t="str">
        <f t="shared" si="17"/>
        <v>2018 - 1</v>
      </c>
      <c r="G377" s="9" t="str">
        <f>Date[[#This Row],[Year]]&amp;IF(Date[[#This Row],[Month]]&lt;10,"0"&amp;Date[[#This Row],[Month]],Date[[#This Row],[Month]])</f>
        <v>201801</v>
      </c>
      <c r="H377" s="9" t="str">
        <f>Date[[#This Row],[Year]]&amp;" "&amp;Date[[#This Row],[Month Name]]</f>
        <v>2018 Jan</v>
      </c>
      <c r="I377" t="str">
        <f>IF(AND(Date[[#This Row],[Month]]=5,Date[[#This Row],[Year]]=2021),"True","False")</f>
        <v>False</v>
      </c>
      <c r="J377" t="str">
        <f>IF(AND(Date[[#This Row],[Month]]&lt;=5,Date[[#This Row],[Month]]&gt;=4,Date[[#This Row],[Year]]=2021),"True","False")</f>
        <v>False</v>
      </c>
      <c r="K377" t="str">
        <f>IF(Date[[#This Row],[Year]]=2021,"True","False")</f>
        <v>False</v>
      </c>
      <c r="L377" s="60" t="s">
        <v>123</v>
      </c>
      <c r="M377" s="60" t="s">
        <v>123</v>
      </c>
      <c r="N377" s="60" t="s">
        <v>123</v>
      </c>
      <c r="O377" s="60" t="s">
        <v>123</v>
      </c>
      <c r="P377" s="60" t="s">
        <v>123</v>
      </c>
    </row>
    <row r="378" spans="1:16" x14ac:dyDescent="0.55000000000000004">
      <c r="A378" s="10">
        <v>43112</v>
      </c>
      <c r="B378" s="9">
        <f t="shared" si="15"/>
        <v>2018</v>
      </c>
      <c r="C378" s="9" t="s">
        <v>31</v>
      </c>
      <c r="D378" s="9" t="s">
        <v>60</v>
      </c>
      <c r="E378" s="9">
        <f t="shared" si="16"/>
        <v>1</v>
      </c>
      <c r="F378" s="9" t="str">
        <f t="shared" si="17"/>
        <v>2018 - 1</v>
      </c>
      <c r="G378" s="9" t="str">
        <f>Date[[#This Row],[Year]]&amp;IF(Date[[#This Row],[Month]]&lt;10,"0"&amp;Date[[#This Row],[Month]],Date[[#This Row],[Month]])</f>
        <v>201801</v>
      </c>
      <c r="H378" s="9" t="str">
        <f>Date[[#This Row],[Year]]&amp;" "&amp;Date[[#This Row],[Month Name]]</f>
        <v>2018 Jan</v>
      </c>
      <c r="I378" t="str">
        <f>IF(AND(Date[[#This Row],[Month]]=5,Date[[#This Row],[Year]]=2021),"True","False")</f>
        <v>False</v>
      </c>
      <c r="J378" t="str">
        <f>IF(AND(Date[[#This Row],[Month]]&lt;=5,Date[[#This Row],[Month]]&gt;=4,Date[[#This Row],[Year]]=2021),"True","False")</f>
        <v>False</v>
      </c>
      <c r="K378" t="str">
        <f>IF(Date[[#This Row],[Year]]=2021,"True","False")</f>
        <v>False</v>
      </c>
      <c r="L378" s="60" t="s">
        <v>123</v>
      </c>
      <c r="M378" s="60" t="s">
        <v>123</v>
      </c>
      <c r="N378" s="60" t="s">
        <v>123</v>
      </c>
      <c r="O378" s="60" t="s">
        <v>123</v>
      </c>
      <c r="P378" s="60" t="s">
        <v>123</v>
      </c>
    </row>
    <row r="379" spans="1:16" x14ac:dyDescent="0.55000000000000004">
      <c r="A379" s="10">
        <v>43113</v>
      </c>
      <c r="B379" s="9">
        <f t="shared" si="15"/>
        <v>2018</v>
      </c>
      <c r="C379" s="9" t="s">
        <v>31</v>
      </c>
      <c r="D379" s="9" t="s">
        <v>60</v>
      </c>
      <c r="E379" s="9">
        <f t="shared" si="16"/>
        <v>1</v>
      </c>
      <c r="F379" s="9" t="str">
        <f t="shared" si="17"/>
        <v>2018 - 1</v>
      </c>
      <c r="G379" s="9" t="str">
        <f>Date[[#This Row],[Year]]&amp;IF(Date[[#This Row],[Month]]&lt;10,"0"&amp;Date[[#This Row],[Month]],Date[[#This Row],[Month]])</f>
        <v>201801</v>
      </c>
      <c r="H379" s="9" t="str">
        <f>Date[[#This Row],[Year]]&amp;" "&amp;Date[[#This Row],[Month Name]]</f>
        <v>2018 Jan</v>
      </c>
      <c r="I379" t="str">
        <f>IF(AND(Date[[#This Row],[Month]]=5,Date[[#This Row],[Year]]=2021),"True","False")</f>
        <v>False</v>
      </c>
      <c r="J379" t="str">
        <f>IF(AND(Date[[#This Row],[Month]]&lt;=5,Date[[#This Row],[Month]]&gt;=4,Date[[#This Row],[Year]]=2021),"True","False")</f>
        <v>False</v>
      </c>
      <c r="K379" t="str">
        <f>IF(Date[[#This Row],[Year]]=2021,"True","False")</f>
        <v>False</v>
      </c>
      <c r="L379" s="60" t="s">
        <v>123</v>
      </c>
      <c r="M379" s="60" t="s">
        <v>123</v>
      </c>
      <c r="N379" s="60" t="s">
        <v>123</v>
      </c>
      <c r="O379" s="60" t="s">
        <v>123</v>
      </c>
      <c r="P379" s="60" t="s">
        <v>123</v>
      </c>
    </row>
    <row r="380" spans="1:16" x14ac:dyDescent="0.55000000000000004">
      <c r="A380" s="10">
        <v>43114</v>
      </c>
      <c r="B380" s="9">
        <f t="shared" si="15"/>
        <v>2018</v>
      </c>
      <c r="C380" s="9" t="s">
        <v>31</v>
      </c>
      <c r="D380" s="9" t="s">
        <v>60</v>
      </c>
      <c r="E380" s="9">
        <f t="shared" si="16"/>
        <v>1</v>
      </c>
      <c r="F380" s="9" t="str">
        <f t="shared" si="17"/>
        <v>2018 - 1</v>
      </c>
      <c r="G380" s="9" t="str">
        <f>Date[[#This Row],[Year]]&amp;IF(Date[[#This Row],[Month]]&lt;10,"0"&amp;Date[[#This Row],[Month]],Date[[#This Row],[Month]])</f>
        <v>201801</v>
      </c>
      <c r="H380" s="9" t="str">
        <f>Date[[#This Row],[Year]]&amp;" "&amp;Date[[#This Row],[Month Name]]</f>
        <v>2018 Jan</v>
      </c>
      <c r="I380" t="str">
        <f>IF(AND(Date[[#This Row],[Month]]=5,Date[[#This Row],[Year]]=2021),"True","False")</f>
        <v>False</v>
      </c>
      <c r="J380" t="str">
        <f>IF(AND(Date[[#This Row],[Month]]&lt;=5,Date[[#This Row],[Month]]&gt;=4,Date[[#This Row],[Year]]=2021),"True","False")</f>
        <v>False</v>
      </c>
      <c r="K380" t="str">
        <f>IF(Date[[#This Row],[Year]]=2021,"True","False")</f>
        <v>False</v>
      </c>
      <c r="L380" s="60" t="s">
        <v>123</v>
      </c>
      <c r="M380" s="60" t="s">
        <v>123</v>
      </c>
      <c r="N380" s="60" t="s">
        <v>123</v>
      </c>
      <c r="O380" s="60" t="s">
        <v>123</v>
      </c>
      <c r="P380" s="60" t="s">
        <v>123</v>
      </c>
    </row>
    <row r="381" spans="1:16" x14ac:dyDescent="0.55000000000000004">
      <c r="A381" s="10">
        <v>43115</v>
      </c>
      <c r="B381" s="9">
        <f t="shared" si="15"/>
        <v>2018</v>
      </c>
      <c r="C381" s="9" t="s">
        <v>31</v>
      </c>
      <c r="D381" s="9" t="s">
        <v>60</v>
      </c>
      <c r="E381" s="9">
        <f t="shared" si="16"/>
        <v>1</v>
      </c>
      <c r="F381" s="9" t="str">
        <f t="shared" si="17"/>
        <v>2018 - 1</v>
      </c>
      <c r="G381" s="9" t="str">
        <f>Date[[#This Row],[Year]]&amp;IF(Date[[#This Row],[Month]]&lt;10,"0"&amp;Date[[#This Row],[Month]],Date[[#This Row],[Month]])</f>
        <v>201801</v>
      </c>
      <c r="H381" s="9" t="str">
        <f>Date[[#This Row],[Year]]&amp;" "&amp;Date[[#This Row],[Month Name]]</f>
        <v>2018 Jan</v>
      </c>
      <c r="I381" t="str">
        <f>IF(AND(Date[[#This Row],[Month]]=5,Date[[#This Row],[Year]]=2021),"True","False")</f>
        <v>False</v>
      </c>
      <c r="J381" t="str">
        <f>IF(AND(Date[[#This Row],[Month]]&lt;=5,Date[[#This Row],[Month]]&gt;=4,Date[[#This Row],[Year]]=2021),"True","False")</f>
        <v>False</v>
      </c>
      <c r="K381" t="str">
        <f>IF(Date[[#This Row],[Year]]=2021,"True","False")</f>
        <v>False</v>
      </c>
      <c r="L381" s="60" t="s">
        <v>123</v>
      </c>
      <c r="M381" s="60" t="s">
        <v>123</v>
      </c>
      <c r="N381" s="60" t="s">
        <v>123</v>
      </c>
      <c r="O381" s="60" t="s">
        <v>123</v>
      </c>
      <c r="P381" s="60" t="s">
        <v>123</v>
      </c>
    </row>
    <row r="382" spans="1:16" x14ac:dyDescent="0.55000000000000004">
      <c r="A382" s="10">
        <v>43116</v>
      </c>
      <c r="B382" s="9">
        <f t="shared" si="15"/>
        <v>2018</v>
      </c>
      <c r="C382" s="9" t="s">
        <v>31</v>
      </c>
      <c r="D382" s="9" t="s">
        <v>60</v>
      </c>
      <c r="E382" s="9">
        <f t="shared" si="16"/>
        <v>1</v>
      </c>
      <c r="F382" s="9" t="str">
        <f t="shared" si="17"/>
        <v>2018 - 1</v>
      </c>
      <c r="G382" s="9" t="str">
        <f>Date[[#This Row],[Year]]&amp;IF(Date[[#This Row],[Month]]&lt;10,"0"&amp;Date[[#This Row],[Month]],Date[[#This Row],[Month]])</f>
        <v>201801</v>
      </c>
      <c r="H382" s="9" t="str">
        <f>Date[[#This Row],[Year]]&amp;" "&amp;Date[[#This Row],[Month Name]]</f>
        <v>2018 Jan</v>
      </c>
      <c r="I382" t="str">
        <f>IF(AND(Date[[#This Row],[Month]]=5,Date[[#This Row],[Year]]=2021),"True","False")</f>
        <v>False</v>
      </c>
      <c r="J382" t="str">
        <f>IF(AND(Date[[#This Row],[Month]]&lt;=5,Date[[#This Row],[Month]]&gt;=4,Date[[#This Row],[Year]]=2021),"True","False")</f>
        <v>False</v>
      </c>
      <c r="K382" t="str">
        <f>IF(Date[[#This Row],[Year]]=2021,"True","False")</f>
        <v>False</v>
      </c>
      <c r="L382" s="60" t="s">
        <v>123</v>
      </c>
      <c r="M382" s="60" t="s">
        <v>123</v>
      </c>
      <c r="N382" s="60" t="s">
        <v>123</v>
      </c>
      <c r="O382" s="60" t="s">
        <v>123</v>
      </c>
      <c r="P382" s="60" t="s">
        <v>123</v>
      </c>
    </row>
    <row r="383" spans="1:16" x14ac:dyDescent="0.55000000000000004">
      <c r="A383" s="10">
        <v>43117</v>
      </c>
      <c r="B383" s="9">
        <f t="shared" si="15"/>
        <v>2018</v>
      </c>
      <c r="C383" s="9" t="s">
        <v>31</v>
      </c>
      <c r="D383" s="9" t="s">
        <v>60</v>
      </c>
      <c r="E383" s="9">
        <f t="shared" si="16"/>
        <v>1</v>
      </c>
      <c r="F383" s="9" t="str">
        <f t="shared" si="17"/>
        <v>2018 - 1</v>
      </c>
      <c r="G383" s="9" t="str">
        <f>Date[[#This Row],[Year]]&amp;IF(Date[[#This Row],[Month]]&lt;10,"0"&amp;Date[[#This Row],[Month]],Date[[#This Row],[Month]])</f>
        <v>201801</v>
      </c>
      <c r="H383" s="9" t="str">
        <f>Date[[#This Row],[Year]]&amp;" "&amp;Date[[#This Row],[Month Name]]</f>
        <v>2018 Jan</v>
      </c>
      <c r="I383" t="str">
        <f>IF(AND(Date[[#This Row],[Month]]=5,Date[[#This Row],[Year]]=2021),"True","False")</f>
        <v>False</v>
      </c>
      <c r="J383" t="str">
        <f>IF(AND(Date[[#This Row],[Month]]&lt;=5,Date[[#This Row],[Month]]&gt;=4,Date[[#This Row],[Year]]=2021),"True","False")</f>
        <v>False</v>
      </c>
      <c r="K383" t="str">
        <f>IF(Date[[#This Row],[Year]]=2021,"True","False")</f>
        <v>False</v>
      </c>
      <c r="L383" s="60" t="s">
        <v>123</v>
      </c>
      <c r="M383" s="60" t="s">
        <v>123</v>
      </c>
      <c r="N383" s="60" t="s">
        <v>123</v>
      </c>
      <c r="O383" s="60" t="s">
        <v>123</v>
      </c>
      <c r="P383" s="60" t="s">
        <v>123</v>
      </c>
    </row>
    <row r="384" spans="1:16" x14ac:dyDescent="0.55000000000000004">
      <c r="A384" s="10">
        <v>43118</v>
      </c>
      <c r="B384" s="9">
        <f t="shared" si="15"/>
        <v>2018</v>
      </c>
      <c r="C384" s="9" t="s">
        <v>31</v>
      </c>
      <c r="D384" s="9" t="s">
        <v>60</v>
      </c>
      <c r="E384" s="9">
        <f t="shared" si="16"/>
        <v>1</v>
      </c>
      <c r="F384" s="9" t="str">
        <f t="shared" si="17"/>
        <v>2018 - 1</v>
      </c>
      <c r="G384" s="9" t="str">
        <f>Date[[#This Row],[Year]]&amp;IF(Date[[#This Row],[Month]]&lt;10,"0"&amp;Date[[#This Row],[Month]],Date[[#This Row],[Month]])</f>
        <v>201801</v>
      </c>
      <c r="H384" s="9" t="str">
        <f>Date[[#This Row],[Year]]&amp;" "&amp;Date[[#This Row],[Month Name]]</f>
        <v>2018 Jan</v>
      </c>
      <c r="I384" t="str">
        <f>IF(AND(Date[[#This Row],[Month]]=5,Date[[#This Row],[Year]]=2021),"True","False")</f>
        <v>False</v>
      </c>
      <c r="J384" t="str">
        <f>IF(AND(Date[[#This Row],[Month]]&lt;=5,Date[[#This Row],[Month]]&gt;=4,Date[[#This Row],[Year]]=2021),"True","False")</f>
        <v>False</v>
      </c>
      <c r="K384" t="str">
        <f>IF(Date[[#This Row],[Year]]=2021,"True","False")</f>
        <v>False</v>
      </c>
      <c r="L384" s="60" t="s">
        <v>123</v>
      </c>
      <c r="M384" s="60" t="s">
        <v>123</v>
      </c>
      <c r="N384" s="60" t="s">
        <v>123</v>
      </c>
      <c r="O384" s="60" t="s">
        <v>123</v>
      </c>
      <c r="P384" s="60" t="s">
        <v>123</v>
      </c>
    </row>
    <row r="385" spans="1:16" x14ac:dyDescent="0.55000000000000004">
      <c r="A385" s="10">
        <v>43119</v>
      </c>
      <c r="B385" s="9">
        <f t="shared" si="15"/>
        <v>2018</v>
      </c>
      <c r="C385" s="9" t="s">
        <v>31</v>
      </c>
      <c r="D385" s="9" t="s">
        <v>60</v>
      </c>
      <c r="E385" s="9">
        <f t="shared" si="16"/>
        <v>1</v>
      </c>
      <c r="F385" s="9" t="str">
        <f t="shared" si="17"/>
        <v>2018 - 1</v>
      </c>
      <c r="G385" s="9" t="str">
        <f>Date[[#This Row],[Year]]&amp;IF(Date[[#This Row],[Month]]&lt;10,"0"&amp;Date[[#This Row],[Month]],Date[[#This Row],[Month]])</f>
        <v>201801</v>
      </c>
      <c r="H385" s="9" t="str">
        <f>Date[[#This Row],[Year]]&amp;" "&amp;Date[[#This Row],[Month Name]]</f>
        <v>2018 Jan</v>
      </c>
      <c r="I385" t="str">
        <f>IF(AND(Date[[#This Row],[Month]]=5,Date[[#This Row],[Year]]=2021),"True","False")</f>
        <v>False</v>
      </c>
      <c r="J385" t="str">
        <f>IF(AND(Date[[#This Row],[Month]]&lt;=5,Date[[#This Row],[Month]]&gt;=4,Date[[#This Row],[Year]]=2021),"True","False")</f>
        <v>False</v>
      </c>
      <c r="K385" t="str">
        <f>IF(Date[[#This Row],[Year]]=2021,"True","False")</f>
        <v>False</v>
      </c>
      <c r="L385" s="60" t="s">
        <v>123</v>
      </c>
      <c r="M385" s="60" t="s">
        <v>123</v>
      </c>
      <c r="N385" s="60" t="s">
        <v>123</v>
      </c>
      <c r="O385" s="60" t="s">
        <v>123</v>
      </c>
      <c r="P385" s="60" t="s">
        <v>123</v>
      </c>
    </row>
    <row r="386" spans="1:16" x14ac:dyDescent="0.55000000000000004">
      <c r="A386" s="10">
        <v>43120</v>
      </c>
      <c r="B386" s="9">
        <f t="shared" si="15"/>
        <v>2018</v>
      </c>
      <c r="C386" s="9" t="s">
        <v>31</v>
      </c>
      <c r="D386" s="9" t="s">
        <v>60</v>
      </c>
      <c r="E386" s="9">
        <f t="shared" si="16"/>
        <v>1</v>
      </c>
      <c r="F386" s="9" t="str">
        <f t="shared" si="17"/>
        <v>2018 - 1</v>
      </c>
      <c r="G386" s="9" t="str">
        <f>Date[[#This Row],[Year]]&amp;IF(Date[[#This Row],[Month]]&lt;10,"0"&amp;Date[[#This Row],[Month]],Date[[#This Row],[Month]])</f>
        <v>201801</v>
      </c>
      <c r="H386" s="9" t="str">
        <f>Date[[#This Row],[Year]]&amp;" "&amp;Date[[#This Row],[Month Name]]</f>
        <v>2018 Jan</v>
      </c>
      <c r="I386" t="str">
        <f>IF(AND(Date[[#This Row],[Month]]=5,Date[[#This Row],[Year]]=2021),"True","False")</f>
        <v>False</v>
      </c>
      <c r="J386" t="str">
        <f>IF(AND(Date[[#This Row],[Month]]&lt;=5,Date[[#This Row],[Month]]&gt;=4,Date[[#This Row],[Year]]=2021),"True","False")</f>
        <v>False</v>
      </c>
      <c r="K386" t="str">
        <f>IF(Date[[#This Row],[Year]]=2021,"True","False")</f>
        <v>False</v>
      </c>
      <c r="L386" s="60" t="s">
        <v>123</v>
      </c>
      <c r="M386" s="60" t="s">
        <v>123</v>
      </c>
      <c r="N386" s="60" t="s">
        <v>123</v>
      </c>
      <c r="O386" s="60" t="s">
        <v>123</v>
      </c>
      <c r="P386" s="60" t="s">
        <v>123</v>
      </c>
    </row>
    <row r="387" spans="1:16" x14ac:dyDescent="0.55000000000000004">
      <c r="A387" s="10">
        <v>43121</v>
      </c>
      <c r="B387" s="9">
        <f t="shared" ref="B387:B450" si="18">YEAR(A387)</f>
        <v>2018</v>
      </c>
      <c r="C387" s="9" t="s">
        <v>31</v>
      </c>
      <c r="D387" s="9" t="s">
        <v>60</v>
      </c>
      <c r="E387" s="9">
        <f t="shared" ref="E387:E450" si="19">MONTH(A387)</f>
        <v>1</v>
      </c>
      <c r="F387" s="9" t="str">
        <f t="shared" ref="F387:F450" si="20">B387&amp;" - " &amp;E387</f>
        <v>2018 - 1</v>
      </c>
      <c r="G387" s="9" t="str">
        <f>Date[[#This Row],[Year]]&amp;IF(Date[[#This Row],[Month]]&lt;10,"0"&amp;Date[[#This Row],[Month]],Date[[#This Row],[Month]])</f>
        <v>201801</v>
      </c>
      <c r="H387" s="9" t="str">
        <f>Date[[#This Row],[Year]]&amp;" "&amp;Date[[#This Row],[Month Name]]</f>
        <v>2018 Jan</v>
      </c>
      <c r="I387" t="str">
        <f>IF(AND(Date[[#This Row],[Month]]=5,Date[[#This Row],[Year]]=2021),"True","False")</f>
        <v>False</v>
      </c>
      <c r="J387" t="str">
        <f>IF(AND(Date[[#This Row],[Month]]&lt;=5,Date[[#This Row],[Month]]&gt;=4,Date[[#This Row],[Year]]=2021),"True","False")</f>
        <v>False</v>
      </c>
      <c r="K387" t="str">
        <f>IF(Date[[#This Row],[Year]]=2021,"True","False")</f>
        <v>False</v>
      </c>
      <c r="L387" s="60" t="s">
        <v>123</v>
      </c>
      <c r="M387" s="60" t="s">
        <v>123</v>
      </c>
      <c r="N387" s="60" t="s">
        <v>123</v>
      </c>
      <c r="O387" s="60" t="s">
        <v>123</v>
      </c>
      <c r="P387" s="60" t="s">
        <v>123</v>
      </c>
    </row>
    <row r="388" spans="1:16" x14ac:dyDescent="0.55000000000000004">
      <c r="A388" s="10">
        <v>43122</v>
      </c>
      <c r="B388" s="9">
        <f t="shared" si="18"/>
        <v>2018</v>
      </c>
      <c r="C388" s="9" t="s">
        <v>31</v>
      </c>
      <c r="D388" s="9" t="s">
        <v>60</v>
      </c>
      <c r="E388" s="9">
        <f t="shared" si="19"/>
        <v>1</v>
      </c>
      <c r="F388" s="9" t="str">
        <f t="shared" si="20"/>
        <v>2018 - 1</v>
      </c>
      <c r="G388" s="9" t="str">
        <f>Date[[#This Row],[Year]]&amp;IF(Date[[#This Row],[Month]]&lt;10,"0"&amp;Date[[#This Row],[Month]],Date[[#This Row],[Month]])</f>
        <v>201801</v>
      </c>
      <c r="H388" s="9" t="str">
        <f>Date[[#This Row],[Year]]&amp;" "&amp;Date[[#This Row],[Month Name]]</f>
        <v>2018 Jan</v>
      </c>
      <c r="I388" t="str">
        <f>IF(AND(Date[[#This Row],[Month]]=5,Date[[#This Row],[Year]]=2021),"True","False")</f>
        <v>False</v>
      </c>
      <c r="J388" t="str">
        <f>IF(AND(Date[[#This Row],[Month]]&lt;=5,Date[[#This Row],[Month]]&gt;=4,Date[[#This Row],[Year]]=2021),"True","False")</f>
        <v>False</v>
      </c>
      <c r="K388" t="str">
        <f>IF(Date[[#This Row],[Year]]=2021,"True","False")</f>
        <v>False</v>
      </c>
      <c r="L388" s="60" t="s">
        <v>123</v>
      </c>
      <c r="M388" s="60" t="s">
        <v>123</v>
      </c>
      <c r="N388" s="60" t="s">
        <v>123</v>
      </c>
      <c r="O388" s="60" t="s">
        <v>123</v>
      </c>
      <c r="P388" s="60" t="s">
        <v>123</v>
      </c>
    </row>
    <row r="389" spans="1:16" x14ac:dyDescent="0.55000000000000004">
      <c r="A389" s="10">
        <v>43123</v>
      </c>
      <c r="B389" s="9">
        <f t="shared" si="18"/>
        <v>2018</v>
      </c>
      <c r="C389" s="9" t="s">
        <v>31</v>
      </c>
      <c r="D389" s="9" t="s">
        <v>60</v>
      </c>
      <c r="E389" s="9">
        <f t="shared" si="19"/>
        <v>1</v>
      </c>
      <c r="F389" s="9" t="str">
        <f t="shared" si="20"/>
        <v>2018 - 1</v>
      </c>
      <c r="G389" s="9" t="str">
        <f>Date[[#This Row],[Year]]&amp;IF(Date[[#This Row],[Month]]&lt;10,"0"&amp;Date[[#This Row],[Month]],Date[[#This Row],[Month]])</f>
        <v>201801</v>
      </c>
      <c r="H389" s="9" t="str">
        <f>Date[[#This Row],[Year]]&amp;" "&amp;Date[[#This Row],[Month Name]]</f>
        <v>2018 Jan</v>
      </c>
      <c r="I389" t="str">
        <f>IF(AND(Date[[#This Row],[Month]]=5,Date[[#This Row],[Year]]=2021),"True","False")</f>
        <v>False</v>
      </c>
      <c r="J389" t="str">
        <f>IF(AND(Date[[#This Row],[Month]]&lt;=5,Date[[#This Row],[Month]]&gt;=4,Date[[#This Row],[Year]]=2021),"True","False")</f>
        <v>False</v>
      </c>
      <c r="K389" t="str">
        <f>IF(Date[[#This Row],[Year]]=2021,"True","False")</f>
        <v>False</v>
      </c>
      <c r="L389" s="60" t="s">
        <v>123</v>
      </c>
      <c r="M389" s="60" t="s">
        <v>123</v>
      </c>
      <c r="N389" s="60" t="s">
        <v>123</v>
      </c>
      <c r="O389" s="60" t="s">
        <v>123</v>
      </c>
      <c r="P389" s="60" t="s">
        <v>123</v>
      </c>
    </row>
    <row r="390" spans="1:16" x14ac:dyDescent="0.55000000000000004">
      <c r="A390" s="10">
        <v>43124</v>
      </c>
      <c r="B390" s="9">
        <f t="shared" si="18"/>
        <v>2018</v>
      </c>
      <c r="C390" s="9" t="s">
        <v>31</v>
      </c>
      <c r="D390" s="9" t="s">
        <v>60</v>
      </c>
      <c r="E390" s="9">
        <f t="shared" si="19"/>
        <v>1</v>
      </c>
      <c r="F390" s="9" t="str">
        <f t="shared" si="20"/>
        <v>2018 - 1</v>
      </c>
      <c r="G390" s="9" t="str">
        <f>Date[[#This Row],[Year]]&amp;IF(Date[[#This Row],[Month]]&lt;10,"0"&amp;Date[[#This Row],[Month]],Date[[#This Row],[Month]])</f>
        <v>201801</v>
      </c>
      <c r="H390" s="9" t="str">
        <f>Date[[#This Row],[Year]]&amp;" "&amp;Date[[#This Row],[Month Name]]</f>
        <v>2018 Jan</v>
      </c>
      <c r="I390" t="str">
        <f>IF(AND(Date[[#This Row],[Month]]=5,Date[[#This Row],[Year]]=2021),"True","False")</f>
        <v>False</v>
      </c>
      <c r="J390" t="str">
        <f>IF(AND(Date[[#This Row],[Month]]&lt;=5,Date[[#This Row],[Month]]&gt;=4,Date[[#This Row],[Year]]=2021),"True","False")</f>
        <v>False</v>
      </c>
      <c r="K390" t="str">
        <f>IF(Date[[#This Row],[Year]]=2021,"True","False")</f>
        <v>False</v>
      </c>
      <c r="L390" s="60" t="s">
        <v>123</v>
      </c>
      <c r="M390" s="60" t="s">
        <v>123</v>
      </c>
      <c r="N390" s="60" t="s">
        <v>123</v>
      </c>
      <c r="O390" s="60" t="s">
        <v>123</v>
      </c>
      <c r="P390" s="60" t="s">
        <v>123</v>
      </c>
    </row>
    <row r="391" spans="1:16" x14ac:dyDescent="0.55000000000000004">
      <c r="A391" s="10">
        <v>43125</v>
      </c>
      <c r="B391" s="9">
        <f t="shared" si="18"/>
        <v>2018</v>
      </c>
      <c r="C391" s="9" t="s">
        <v>31</v>
      </c>
      <c r="D391" s="9" t="s">
        <v>60</v>
      </c>
      <c r="E391" s="9">
        <f t="shared" si="19"/>
        <v>1</v>
      </c>
      <c r="F391" s="9" t="str">
        <f t="shared" si="20"/>
        <v>2018 - 1</v>
      </c>
      <c r="G391" s="9" t="str">
        <f>Date[[#This Row],[Year]]&amp;IF(Date[[#This Row],[Month]]&lt;10,"0"&amp;Date[[#This Row],[Month]],Date[[#This Row],[Month]])</f>
        <v>201801</v>
      </c>
      <c r="H391" s="9" t="str">
        <f>Date[[#This Row],[Year]]&amp;" "&amp;Date[[#This Row],[Month Name]]</f>
        <v>2018 Jan</v>
      </c>
      <c r="I391" t="str">
        <f>IF(AND(Date[[#This Row],[Month]]=5,Date[[#This Row],[Year]]=2021),"True","False")</f>
        <v>False</v>
      </c>
      <c r="J391" t="str">
        <f>IF(AND(Date[[#This Row],[Month]]&lt;=5,Date[[#This Row],[Month]]&gt;=4,Date[[#This Row],[Year]]=2021),"True","False")</f>
        <v>False</v>
      </c>
      <c r="K391" t="str">
        <f>IF(Date[[#This Row],[Year]]=2021,"True","False")</f>
        <v>False</v>
      </c>
      <c r="L391" s="60" t="s">
        <v>123</v>
      </c>
      <c r="M391" s="60" t="s">
        <v>123</v>
      </c>
      <c r="N391" s="60" t="s">
        <v>123</v>
      </c>
      <c r="O391" s="60" t="s">
        <v>123</v>
      </c>
      <c r="P391" s="60" t="s">
        <v>123</v>
      </c>
    </row>
    <row r="392" spans="1:16" x14ac:dyDescent="0.55000000000000004">
      <c r="A392" s="10">
        <v>43126</v>
      </c>
      <c r="B392" s="9">
        <f t="shared" si="18"/>
        <v>2018</v>
      </c>
      <c r="C392" s="9" t="s">
        <v>31</v>
      </c>
      <c r="D392" s="9" t="s">
        <v>60</v>
      </c>
      <c r="E392" s="9">
        <f t="shared" si="19"/>
        <v>1</v>
      </c>
      <c r="F392" s="9" t="str">
        <f t="shared" si="20"/>
        <v>2018 - 1</v>
      </c>
      <c r="G392" s="9" t="str">
        <f>Date[[#This Row],[Year]]&amp;IF(Date[[#This Row],[Month]]&lt;10,"0"&amp;Date[[#This Row],[Month]],Date[[#This Row],[Month]])</f>
        <v>201801</v>
      </c>
      <c r="H392" s="9" t="str">
        <f>Date[[#This Row],[Year]]&amp;" "&amp;Date[[#This Row],[Month Name]]</f>
        <v>2018 Jan</v>
      </c>
      <c r="I392" t="str">
        <f>IF(AND(Date[[#This Row],[Month]]=5,Date[[#This Row],[Year]]=2021),"True","False")</f>
        <v>False</v>
      </c>
      <c r="J392" t="str">
        <f>IF(AND(Date[[#This Row],[Month]]&lt;=5,Date[[#This Row],[Month]]&gt;=4,Date[[#This Row],[Year]]=2021),"True","False")</f>
        <v>False</v>
      </c>
      <c r="K392" t="str">
        <f>IF(Date[[#This Row],[Year]]=2021,"True","False")</f>
        <v>False</v>
      </c>
      <c r="L392" s="60" t="s">
        <v>123</v>
      </c>
      <c r="M392" s="60" t="s">
        <v>123</v>
      </c>
      <c r="N392" s="60" t="s">
        <v>123</v>
      </c>
      <c r="O392" s="60" t="s">
        <v>123</v>
      </c>
      <c r="P392" s="60" t="s">
        <v>123</v>
      </c>
    </row>
    <row r="393" spans="1:16" x14ac:dyDescent="0.55000000000000004">
      <c r="A393" s="10">
        <v>43127</v>
      </c>
      <c r="B393" s="9">
        <f t="shared" si="18"/>
        <v>2018</v>
      </c>
      <c r="C393" s="9" t="s">
        <v>31</v>
      </c>
      <c r="D393" s="9" t="s">
        <v>60</v>
      </c>
      <c r="E393" s="9">
        <f t="shared" si="19"/>
        <v>1</v>
      </c>
      <c r="F393" s="9" t="str">
        <f t="shared" si="20"/>
        <v>2018 - 1</v>
      </c>
      <c r="G393" s="9" t="str">
        <f>Date[[#This Row],[Year]]&amp;IF(Date[[#This Row],[Month]]&lt;10,"0"&amp;Date[[#This Row],[Month]],Date[[#This Row],[Month]])</f>
        <v>201801</v>
      </c>
      <c r="H393" s="9" t="str">
        <f>Date[[#This Row],[Year]]&amp;" "&amp;Date[[#This Row],[Month Name]]</f>
        <v>2018 Jan</v>
      </c>
      <c r="I393" t="str">
        <f>IF(AND(Date[[#This Row],[Month]]=5,Date[[#This Row],[Year]]=2021),"True","False")</f>
        <v>False</v>
      </c>
      <c r="J393" t="str">
        <f>IF(AND(Date[[#This Row],[Month]]&lt;=5,Date[[#This Row],[Month]]&gt;=4,Date[[#This Row],[Year]]=2021),"True","False")</f>
        <v>False</v>
      </c>
      <c r="K393" t="str">
        <f>IF(Date[[#This Row],[Year]]=2021,"True","False")</f>
        <v>False</v>
      </c>
      <c r="L393" s="60" t="s">
        <v>123</v>
      </c>
      <c r="M393" s="60" t="s">
        <v>123</v>
      </c>
      <c r="N393" s="60" t="s">
        <v>123</v>
      </c>
      <c r="O393" s="60" t="s">
        <v>123</v>
      </c>
      <c r="P393" s="60" t="s">
        <v>123</v>
      </c>
    </row>
    <row r="394" spans="1:16" x14ac:dyDescent="0.55000000000000004">
      <c r="A394" s="10">
        <v>43128</v>
      </c>
      <c r="B394" s="9">
        <f t="shared" si="18"/>
        <v>2018</v>
      </c>
      <c r="C394" s="9" t="s">
        <v>31</v>
      </c>
      <c r="D394" s="9" t="s">
        <v>60</v>
      </c>
      <c r="E394" s="9">
        <f t="shared" si="19"/>
        <v>1</v>
      </c>
      <c r="F394" s="9" t="str">
        <f t="shared" si="20"/>
        <v>2018 - 1</v>
      </c>
      <c r="G394" s="9" t="str">
        <f>Date[[#This Row],[Year]]&amp;IF(Date[[#This Row],[Month]]&lt;10,"0"&amp;Date[[#This Row],[Month]],Date[[#This Row],[Month]])</f>
        <v>201801</v>
      </c>
      <c r="H394" s="9" t="str">
        <f>Date[[#This Row],[Year]]&amp;" "&amp;Date[[#This Row],[Month Name]]</f>
        <v>2018 Jan</v>
      </c>
      <c r="I394" t="str">
        <f>IF(AND(Date[[#This Row],[Month]]=5,Date[[#This Row],[Year]]=2021),"True","False")</f>
        <v>False</v>
      </c>
      <c r="J394" t="str">
        <f>IF(AND(Date[[#This Row],[Month]]&lt;=5,Date[[#This Row],[Month]]&gt;=4,Date[[#This Row],[Year]]=2021),"True","False")</f>
        <v>False</v>
      </c>
      <c r="K394" t="str">
        <f>IF(Date[[#This Row],[Year]]=2021,"True","False")</f>
        <v>False</v>
      </c>
      <c r="L394" s="60" t="s">
        <v>123</v>
      </c>
      <c r="M394" s="60" t="s">
        <v>123</v>
      </c>
      <c r="N394" s="60" t="s">
        <v>123</v>
      </c>
      <c r="O394" s="60" t="s">
        <v>123</v>
      </c>
      <c r="P394" s="60" t="s">
        <v>123</v>
      </c>
    </row>
    <row r="395" spans="1:16" x14ac:dyDescent="0.55000000000000004">
      <c r="A395" s="10">
        <v>43129</v>
      </c>
      <c r="B395" s="9">
        <f t="shared" si="18"/>
        <v>2018</v>
      </c>
      <c r="C395" s="9" t="s">
        <v>31</v>
      </c>
      <c r="D395" s="9" t="s">
        <v>60</v>
      </c>
      <c r="E395" s="9">
        <f t="shared" si="19"/>
        <v>1</v>
      </c>
      <c r="F395" s="9" t="str">
        <f t="shared" si="20"/>
        <v>2018 - 1</v>
      </c>
      <c r="G395" s="9" t="str">
        <f>Date[[#This Row],[Year]]&amp;IF(Date[[#This Row],[Month]]&lt;10,"0"&amp;Date[[#This Row],[Month]],Date[[#This Row],[Month]])</f>
        <v>201801</v>
      </c>
      <c r="H395" s="9" t="str">
        <f>Date[[#This Row],[Year]]&amp;" "&amp;Date[[#This Row],[Month Name]]</f>
        <v>2018 Jan</v>
      </c>
      <c r="I395" t="str">
        <f>IF(AND(Date[[#This Row],[Month]]=5,Date[[#This Row],[Year]]=2021),"True","False")</f>
        <v>False</v>
      </c>
      <c r="J395" t="str">
        <f>IF(AND(Date[[#This Row],[Month]]&lt;=5,Date[[#This Row],[Month]]&gt;=4,Date[[#This Row],[Year]]=2021),"True","False")</f>
        <v>False</v>
      </c>
      <c r="K395" t="str">
        <f>IF(Date[[#This Row],[Year]]=2021,"True","False")</f>
        <v>False</v>
      </c>
      <c r="L395" s="60" t="s">
        <v>123</v>
      </c>
      <c r="M395" s="60" t="s">
        <v>123</v>
      </c>
      <c r="N395" s="60" t="s">
        <v>123</v>
      </c>
      <c r="O395" s="60" t="s">
        <v>123</v>
      </c>
      <c r="P395" s="60" t="s">
        <v>123</v>
      </c>
    </row>
    <row r="396" spans="1:16" x14ac:dyDescent="0.55000000000000004">
      <c r="A396" s="10">
        <v>43130</v>
      </c>
      <c r="B396" s="9">
        <f t="shared" si="18"/>
        <v>2018</v>
      </c>
      <c r="C396" s="9" t="s">
        <v>31</v>
      </c>
      <c r="D396" s="9" t="s">
        <v>60</v>
      </c>
      <c r="E396" s="9">
        <f t="shared" si="19"/>
        <v>1</v>
      </c>
      <c r="F396" s="9" t="str">
        <f t="shared" si="20"/>
        <v>2018 - 1</v>
      </c>
      <c r="G396" s="9" t="str">
        <f>Date[[#This Row],[Year]]&amp;IF(Date[[#This Row],[Month]]&lt;10,"0"&amp;Date[[#This Row],[Month]],Date[[#This Row],[Month]])</f>
        <v>201801</v>
      </c>
      <c r="H396" s="9" t="str">
        <f>Date[[#This Row],[Year]]&amp;" "&amp;Date[[#This Row],[Month Name]]</f>
        <v>2018 Jan</v>
      </c>
      <c r="I396" t="str">
        <f>IF(AND(Date[[#This Row],[Month]]=5,Date[[#This Row],[Year]]=2021),"True","False")</f>
        <v>False</v>
      </c>
      <c r="J396" t="str">
        <f>IF(AND(Date[[#This Row],[Month]]&lt;=5,Date[[#This Row],[Month]]&gt;=4,Date[[#This Row],[Year]]=2021),"True","False")</f>
        <v>False</v>
      </c>
      <c r="K396" t="str">
        <f>IF(Date[[#This Row],[Year]]=2021,"True","False")</f>
        <v>False</v>
      </c>
      <c r="L396" s="60" t="s">
        <v>123</v>
      </c>
      <c r="M396" s="60" t="s">
        <v>123</v>
      </c>
      <c r="N396" s="60" t="s">
        <v>123</v>
      </c>
      <c r="O396" s="60" t="s">
        <v>123</v>
      </c>
      <c r="P396" s="60" t="s">
        <v>123</v>
      </c>
    </row>
    <row r="397" spans="1:16" x14ac:dyDescent="0.55000000000000004">
      <c r="A397" s="10">
        <v>43131</v>
      </c>
      <c r="B397" s="9">
        <f t="shared" si="18"/>
        <v>2018</v>
      </c>
      <c r="C397" s="9" t="s">
        <v>31</v>
      </c>
      <c r="D397" s="9" t="s">
        <v>60</v>
      </c>
      <c r="E397" s="9">
        <f t="shared" si="19"/>
        <v>1</v>
      </c>
      <c r="F397" s="9" t="str">
        <f t="shared" si="20"/>
        <v>2018 - 1</v>
      </c>
      <c r="G397" s="9" t="str">
        <f>Date[[#This Row],[Year]]&amp;IF(Date[[#This Row],[Month]]&lt;10,"0"&amp;Date[[#This Row],[Month]],Date[[#This Row],[Month]])</f>
        <v>201801</v>
      </c>
      <c r="H397" s="9" t="str">
        <f>Date[[#This Row],[Year]]&amp;" "&amp;Date[[#This Row],[Month Name]]</f>
        <v>2018 Jan</v>
      </c>
      <c r="I397" t="str">
        <f>IF(AND(Date[[#This Row],[Month]]=5,Date[[#This Row],[Year]]=2021),"True","False")</f>
        <v>False</v>
      </c>
      <c r="J397" t="str">
        <f>IF(AND(Date[[#This Row],[Month]]&lt;=5,Date[[#This Row],[Month]]&gt;=4,Date[[#This Row],[Year]]=2021),"True","False")</f>
        <v>False</v>
      </c>
      <c r="K397" t="str">
        <f>IF(Date[[#This Row],[Year]]=2021,"True","False")</f>
        <v>False</v>
      </c>
      <c r="L397" s="60" t="s">
        <v>123</v>
      </c>
      <c r="M397" s="60" t="s">
        <v>123</v>
      </c>
      <c r="N397" s="60" t="s">
        <v>123</v>
      </c>
      <c r="O397" s="60" t="s">
        <v>123</v>
      </c>
      <c r="P397" s="60" t="s">
        <v>123</v>
      </c>
    </row>
    <row r="398" spans="1:16" x14ac:dyDescent="0.55000000000000004">
      <c r="A398" s="10">
        <v>43132</v>
      </c>
      <c r="B398" s="9">
        <f t="shared" si="18"/>
        <v>2018</v>
      </c>
      <c r="C398" s="9" t="s">
        <v>32</v>
      </c>
      <c r="D398" s="9" t="s">
        <v>60</v>
      </c>
      <c r="E398" s="9">
        <f t="shared" si="19"/>
        <v>2</v>
      </c>
      <c r="F398" s="9" t="str">
        <f t="shared" si="20"/>
        <v>2018 - 2</v>
      </c>
      <c r="G398" s="9" t="str">
        <f>Date[[#This Row],[Year]]&amp;IF(Date[[#This Row],[Month]]&lt;10,"0"&amp;Date[[#This Row],[Month]],Date[[#This Row],[Month]])</f>
        <v>201802</v>
      </c>
      <c r="H398" s="9" t="str">
        <f>Date[[#This Row],[Year]]&amp;" "&amp;Date[[#This Row],[Month Name]]</f>
        <v>2018 Feb</v>
      </c>
      <c r="I398" t="str">
        <f>IF(AND(Date[[#This Row],[Month]]=5,Date[[#This Row],[Year]]=2021),"True","False")</f>
        <v>False</v>
      </c>
      <c r="J398" t="str">
        <f>IF(AND(Date[[#This Row],[Month]]&lt;=5,Date[[#This Row],[Month]]&gt;=4,Date[[#This Row],[Year]]=2021),"True","False")</f>
        <v>False</v>
      </c>
      <c r="K398" t="str">
        <f>IF(Date[[#This Row],[Year]]=2021,"True","False")</f>
        <v>False</v>
      </c>
      <c r="L398" s="60" t="s">
        <v>123</v>
      </c>
      <c r="M398" s="60" t="s">
        <v>123</v>
      </c>
      <c r="N398" s="60" t="s">
        <v>123</v>
      </c>
      <c r="O398" s="60" t="s">
        <v>123</v>
      </c>
      <c r="P398" s="60" t="s">
        <v>123</v>
      </c>
    </row>
    <row r="399" spans="1:16" x14ac:dyDescent="0.55000000000000004">
      <c r="A399" s="10">
        <v>43133</v>
      </c>
      <c r="B399" s="9">
        <f t="shared" si="18"/>
        <v>2018</v>
      </c>
      <c r="C399" s="9" t="s">
        <v>32</v>
      </c>
      <c r="D399" s="9" t="s">
        <v>60</v>
      </c>
      <c r="E399" s="9">
        <f t="shared" si="19"/>
        <v>2</v>
      </c>
      <c r="F399" s="9" t="str">
        <f t="shared" si="20"/>
        <v>2018 - 2</v>
      </c>
      <c r="G399" s="9" t="str">
        <f>Date[[#This Row],[Year]]&amp;IF(Date[[#This Row],[Month]]&lt;10,"0"&amp;Date[[#This Row],[Month]],Date[[#This Row],[Month]])</f>
        <v>201802</v>
      </c>
      <c r="H399" s="9" t="str">
        <f>Date[[#This Row],[Year]]&amp;" "&amp;Date[[#This Row],[Month Name]]</f>
        <v>2018 Feb</v>
      </c>
      <c r="I399" t="str">
        <f>IF(AND(Date[[#This Row],[Month]]=5,Date[[#This Row],[Year]]=2021),"True","False")</f>
        <v>False</v>
      </c>
      <c r="J399" t="str">
        <f>IF(AND(Date[[#This Row],[Month]]&lt;=5,Date[[#This Row],[Month]]&gt;=4,Date[[#This Row],[Year]]=2021),"True","False")</f>
        <v>False</v>
      </c>
      <c r="K399" t="str">
        <f>IF(Date[[#This Row],[Year]]=2021,"True","False")</f>
        <v>False</v>
      </c>
      <c r="L399" s="60" t="s">
        <v>123</v>
      </c>
      <c r="M399" s="60" t="s">
        <v>123</v>
      </c>
      <c r="N399" s="60" t="s">
        <v>123</v>
      </c>
      <c r="O399" s="60" t="s">
        <v>123</v>
      </c>
      <c r="P399" s="60" t="s">
        <v>123</v>
      </c>
    </row>
    <row r="400" spans="1:16" x14ac:dyDescent="0.55000000000000004">
      <c r="A400" s="10">
        <v>43134</v>
      </c>
      <c r="B400" s="9">
        <f t="shared" si="18"/>
        <v>2018</v>
      </c>
      <c r="C400" s="9" t="s">
        <v>32</v>
      </c>
      <c r="D400" s="9" t="s">
        <v>60</v>
      </c>
      <c r="E400" s="9">
        <f t="shared" si="19"/>
        <v>2</v>
      </c>
      <c r="F400" s="9" t="str">
        <f t="shared" si="20"/>
        <v>2018 - 2</v>
      </c>
      <c r="G400" s="9" t="str">
        <f>Date[[#This Row],[Year]]&amp;IF(Date[[#This Row],[Month]]&lt;10,"0"&amp;Date[[#This Row],[Month]],Date[[#This Row],[Month]])</f>
        <v>201802</v>
      </c>
      <c r="H400" s="9" t="str">
        <f>Date[[#This Row],[Year]]&amp;" "&amp;Date[[#This Row],[Month Name]]</f>
        <v>2018 Feb</v>
      </c>
      <c r="I400" t="str">
        <f>IF(AND(Date[[#This Row],[Month]]=5,Date[[#This Row],[Year]]=2021),"True","False")</f>
        <v>False</v>
      </c>
      <c r="J400" t="str">
        <f>IF(AND(Date[[#This Row],[Month]]&lt;=5,Date[[#This Row],[Month]]&gt;=4,Date[[#This Row],[Year]]=2021),"True","False")</f>
        <v>False</v>
      </c>
      <c r="K400" t="str">
        <f>IF(Date[[#This Row],[Year]]=2021,"True","False")</f>
        <v>False</v>
      </c>
      <c r="L400" s="60" t="s">
        <v>123</v>
      </c>
      <c r="M400" s="60" t="s">
        <v>123</v>
      </c>
      <c r="N400" s="60" t="s">
        <v>123</v>
      </c>
      <c r="O400" s="60" t="s">
        <v>123</v>
      </c>
      <c r="P400" s="60" t="s">
        <v>123</v>
      </c>
    </row>
    <row r="401" spans="1:16" x14ac:dyDescent="0.55000000000000004">
      <c r="A401" s="10">
        <v>43135</v>
      </c>
      <c r="B401" s="9">
        <f t="shared" si="18"/>
        <v>2018</v>
      </c>
      <c r="C401" s="9" t="s">
        <v>32</v>
      </c>
      <c r="D401" s="9" t="s">
        <v>60</v>
      </c>
      <c r="E401" s="9">
        <f t="shared" si="19"/>
        <v>2</v>
      </c>
      <c r="F401" s="9" t="str">
        <f t="shared" si="20"/>
        <v>2018 - 2</v>
      </c>
      <c r="G401" s="9" t="str">
        <f>Date[[#This Row],[Year]]&amp;IF(Date[[#This Row],[Month]]&lt;10,"0"&amp;Date[[#This Row],[Month]],Date[[#This Row],[Month]])</f>
        <v>201802</v>
      </c>
      <c r="H401" s="9" t="str">
        <f>Date[[#This Row],[Year]]&amp;" "&amp;Date[[#This Row],[Month Name]]</f>
        <v>2018 Feb</v>
      </c>
      <c r="I401" t="str">
        <f>IF(AND(Date[[#This Row],[Month]]=5,Date[[#This Row],[Year]]=2021),"True","False")</f>
        <v>False</v>
      </c>
      <c r="J401" t="str">
        <f>IF(AND(Date[[#This Row],[Month]]&lt;=5,Date[[#This Row],[Month]]&gt;=4,Date[[#This Row],[Year]]=2021),"True","False")</f>
        <v>False</v>
      </c>
      <c r="K401" t="str">
        <f>IF(Date[[#This Row],[Year]]=2021,"True","False")</f>
        <v>False</v>
      </c>
      <c r="L401" s="60" t="s">
        <v>123</v>
      </c>
      <c r="M401" s="60" t="s">
        <v>123</v>
      </c>
      <c r="N401" s="60" t="s">
        <v>123</v>
      </c>
      <c r="O401" s="60" t="s">
        <v>123</v>
      </c>
      <c r="P401" s="60" t="s">
        <v>123</v>
      </c>
    </row>
    <row r="402" spans="1:16" x14ac:dyDescent="0.55000000000000004">
      <c r="A402" s="10">
        <v>43136</v>
      </c>
      <c r="B402" s="9">
        <f t="shared" si="18"/>
        <v>2018</v>
      </c>
      <c r="C402" s="9" t="s">
        <v>32</v>
      </c>
      <c r="D402" s="9" t="s">
        <v>60</v>
      </c>
      <c r="E402" s="9">
        <f t="shared" si="19"/>
        <v>2</v>
      </c>
      <c r="F402" s="9" t="str">
        <f t="shared" si="20"/>
        <v>2018 - 2</v>
      </c>
      <c r="G402" s="9" t="str">
        <f>Date[[#This Row],[Year]]&amp;IF(Date[[#This Row],[Month]]&lt;10,"0"&amp;Date[[#This Row],[Month]],Date[[#This Row],[Month]])</f>
        <v>201802</v>
      </c>
      <c r="H402" s="9" t="str">
        <f>Date[[#This Row],[Year]]&amp;" "&amp;Date[[#This Row],[Month Name]]</f>
        <v>2018 Feb</v>
      </c>
      <c r="I402" t="str">
        <f>IF(AND(Date[[#This Row],[Month]]=5,Date[[#This Row],[Year]]=2021),"True","False")</f>
        <v>False</v>
      </c>
      <c r="J402" t="str">
        <f>IF(AND(Date[[#This Row],[Month]]&lt;=5,Date[[#This Row],[Month]]&gt;=4,Date[[#This Row],[Year]]=2021),"True","False")</f>
        <v>False</v>
      </c>
      <c r="K402" t="str">
        <f>IF(Date[[#This Row],[Year]]=2021,"True","False")</f>
        <v>False</v>
      </c>
      <c r="L402" s="60" t="s">
        <v>123</v>
      </c>
      <c r="M402" s="60" t="s">
        <v>123</v>
      </c>
      <c r="N402" s="60" t="s">
        <v>123</v>
      </c>
      <c r="O402" s="60" t="s">
        <v>123</v>
      </c>
      <c r="P402" s="60" t="s">
        <v>123</v>
      </c>
    </row>
    <row r="403" spans="1:16" x14ac:dyDescent="0.55000000000000004">
      <c r="A403" s="10">
        <v>43137</v>
      </c>
      <c r="B403" s="9">
        <f t="shared" si="18"/>
        <v>2018</v>
      </c>
      <c r="C403" s="9" t="s">
        <v>32</v>
      </c>
      <c r="D403" s="9" t="s">
        <v>60</v>
      </c>
      <c r="E403" s="9">
        <f t="shared" si="19"/>
        <v>2</v>
      </c>
      <c r="F403" s="9" t="str">
        <f t="shared" si="20"/>
        <v>2018 - 2</v>
      </c>
      <c r="G403" s="9" t="str">
        <f>Date[[#This Row],[Year]]&amp;IF(Date[[#This Row],[Month]]&lt;10,"0"&amp;Date[[#This Row],[Month]],Date[[#This Row],[Month]])</f>
        <v>201802</v>
      </c>
      <c r="H403" s="9" t="str">
        <f>Date[[#This Row],[Year]]&amp;" "&amp;Date[[#This Row],[Month Name]]</f>
        <v>2018 Feb</v>
      </c>
      <c r="I403" t="str">
        <f>IF(AND(Date[[#This Row],[Month]]=5,Date[[#This Row],[Year]]=2021),"True","False")</f>
        <v>False</v>
      </c>
      <c r="J403" t="str">
        <f>IF(AND(Date[[#This Row],[Month]]&lt;=5,Date[[#This Row],[Month]]&gt;=4,Date[[#This Row],[Year]]=2021),"True","False")</f>
        <v>False</v>
      </c>
      <c r="K403" t="str">
        <f>IF(Date[[#This Row],[Year]]=2021,"True","False")</f>
        <v>False</v>
      </c>
      <c r="L403" s="60" t="s">
        <v>123</v>
      </c>
      <c r="M403" s="60" t="s">
        <v>123</v>
      </c>
      <c r="N403" s="60" t="s">
        <v>123</v>
      </c>
      <c r="O403" s="60" t="s">
        <v>123</v>
      </c>
      <c r="P403" s="60" t="s">
        <v>123</v>
      </c>
    </row>
    <row r="404" spans="1:16" x14ac:dyDescent="0.55000000000000004">
      <c r="A404" s="10">
        <v>43138</v>
      </c>
      <c r="B404" s="9">
        <f t="shared" si="18"/>
        <v>2018</v>
      </c>
      <c r="C404" s="9" t="s">
        <v>32</v>
      </c>
      <c r="D404" s="9" t="s">
        <v>60</v>
      </c>
      <c r="E404" s="9">
        <f t="shared" si="19"/>
        <v>2</v>
      </c>
      <c r="F404" s="9" t="str">
        <f t="shared" si="20"/>
        <v>2018 - 2</v>
      </c>
      <c r="G404" s="9" t="str">
        <f>Date[[#This Row],[Year]]&amp;IF(Date[[#This Row],[Month]]&lt;10,"0"&amp;Date[[#This Row],[Month]],Date[[#This Row],[Month]])</f>
        <v>201802</v>
      </c>
      <c r="H404" s="9" t="str">
        <f>Date[[#This Row],[Year]]&amp;" "&amp;Date[[#This Row],[Month Name]]</f>
        <v>2018 Feb</v>
      </c>
      <c r="I404" t="str">
        <f>IF(AND(Date[[#This Row],[Month]]=5,Date[[#This Row],[Year]]=2021),"True","False")</f>
        <v>False</v>
      </c>
      <c r="J404" t="str">
        <f>IF(AND(Date[[#This Row],[Month]]&lt;=5,Date[[#This Row],[Month]]&gt;=4,Date[[#This Row],[Year]]=2021),"True","False")</f>
        <v>False</v>
      </c>
      <c r="K404" t="str">
        <f>IF(Date[[#This Row],[Year]]=2021,"True","False")</f>
        <v>False</v>
      </c>
      <c r="L404" s="60" t="s">
        <v>123</v>
      </c>
      <c r="M404" s="60" t="s">
        <v>123</v>
      </c>
      <c r="N404" s="60" t="s">
        <v>123</v>
      </c>
      <c r="O404" s="60" t="s">
        <v>123</v>
      </c>
      <c r="P404" s="60" t="s">
        <v>123</v>
      </c>
    </row>
    <row r="405" spans="1:16" x14ac:dyDescent="0.55000000000000004">
      <c r="A405" s="10">
        <v>43139</v>
      </c>
      <c r="B405" s="9">
        <f t="shared" si="18"/>
        <v>2018</v>
      </c>
      <c r="C405" s="9" t="s">
        <v>32</v>
      </c>
      <c r="D405" s="9" t="s">
        <v>60</v>
      </c>
      <c r="E405" s="9">
        <f t="shared" si="19"/>
        <v>2</v>
      </c>
      <c r="F405" s="9" t="str">
        <f t="shared" si="20"/>
        <v>2018 - 2</v>
      </c>
      <c r="G405" s="9" t="str">
        <f>Date[[#This Row],[Year]]&amp;IF(Date[[#This Row],[Month]]&lt;10,"0"&amp;Date[[#This Row],[Month]],Date[[#This Row],[Month]])</f>
        <v>201802</v>
      </c>
      <c r="H405" s="9" t="str">
        <f>Date[[#This Row],[Year]]&amp;" "&amp;Date[[#This Row],[Month Name]]</f>
        <v>2018 Feb</v>
      </c>
      <c r="I405" t="str">
        <f>IF(AND(Date[[#This Row],[Month]]=5,Date[[#This Row],[Year]]=2021),"True","False")</f>
        <v>False</v>
      </c>
      <c r="J405" t="str">
        <f>IF(AND(Date[[#This Row],[Month]]&lt;=5,Date[[#This Row],[Month]]&gt;=4,Date[[#This Row],[Year]]=2021),"True","False")</f>
        <v>False</v>
      </c>
      <c r="K405" t="str">
        <f>IF(Date[[#This Row],[Year]]=2021,"True","False")</f>
        <v>False</v>
      </c>
      <c r="L405" s="60" t="s">
        <v>123</v>
      </c>
      <c r="M405" s="60" t="s">
        <v>123</v>
      </c>
      <c r="N405" s="60" t="s">
        <v>123</v>
      </c>
      <c r="O405" s="60" t="s">
        <v>123</v>
      </c>
      <c r="P405" s="60" t="s">
        <v>123</v>
      </c>
    </row>
    <row r="406" spans="1:16" x14ac:dyDescent="0.55000000000000004">
      <c r="A406" s="10">
        <v>43140</v>
      </c>
      <c r="B406" s="9">
        <f t="shared" si="18"/>
        <v>2018</v>
      </c>
      <c r="C406" s="9" t="s">
        <v>32</v>
      </c>
      <c r="D406" s="9" t="s">
        <v>60</v>
      </c>
      <c r="E406" s="9">
        <f t="shared" si="19"/>
        <v>2</v>
      </c>
      <c r="F406" s="9" t="str">
        <f t="shared" si="20"/>
        <v>2018 - 2</v>
      </c>
      <c r="G406" s="9" t="str">
        <f>Date[[#This Row],[Year]]&amp;IF(Date[[#This Row],[Month]]&lt;10,"0"&amp;Date[[#This Row],[Month]],Date[[#This Row],[Month]])</f>
        <v>201802</v>
      </c>
      <c r="H406" s="9" t="str">
        <f>Date[[#This Row],[Year]]&amp;" "&amp;Date[[#This Row],[Month Name]]</f>
        <v>2018 Feb</v>
      </c>
      <c r="I406" t="str">
        <f>IF(AND(Date[[#This Row],[Month]]=5,Date[[#This Row],[Year]]=2021),"True","False")</f>
        <v>False</v>
      </c>
      <c r="J406" t="str">
        <f>IF(AND(Date[[#This Row],[Month]]&lt;=5,Date[[#This Row],[Month]]&gt;=4,Date[[#This Row],[Year]]=2021),"True","False")</f>
        <v>False</v>
      </c>
      <c r="K406" t="str">
        <f>IF(Date[[#This Row],[Year]]=2021,"True","False")</f>
        <v>False</v>
      </c>
      <c r="L406" s="60" t="s">
        <v>123</v>
      </c>
      <c r="M406" s="60" t="s">
        <v>123</v>
      </c>
      <c r="N406" s="60" t="s">
        <v>123</v>
      </c>
      <c r="O406" s="60" t="s">
        <v>123</v>
      </c>
      <c r="P406" s="60" t="s">
        <v>123</v>
      </c>
    </row>
    <row r="407" spans="1:16" x14ac:dyDescent="0.55000000000000004">
      <c r="A407" s="10">
        <v>43141</v>
      </c>
      <c r="B407" s="9">
        <f t="shared" si="18"/>
        <v>2018</v>
      </c>
      <c r="C407" s="9" t="s">
        <v>32</v>
      </c>
      <c r="D407" s="9" t="s">
        <v>60</v>
      </c>
      <c r="E407" s="9">
        <f t="shared" si="19"/>
        <v>2</v>
      </c>
      <c r="F407" s="9" t="str">
        <f t="shared" si="20"/>
        <v>2018 - 2</v>
      </c>
      <c r="G407" s="9" t="str">
        <f>Date[[#This Row],[Year]]&amp;IF(Date[[#This Row],[Month]]&lt;10,"0"&amp;Date[[#This Row],[Month]],Date[[#This Row],[Month]])</f>
        <v>201802</v>
      </c>
      <c r="H407" s="9" t="str">
        <f>Date[[#This Row],[Year]]&amp;" "&amp;Date[[#This Row],[Month Name]]</f>
        <v>2018 Feb</v>
      </c>
      <c r="I407" t="str">
        <f>IF(AND(Date[[#This Row],[Month]]=5,Date[[#This Row],[Year]]=2021),"True","False")</f>
        <v>False</v>
      </c>
      <c r="J407" t="str">
        <f>IF(AND(Date[[#This Row],[Month]]&lt;=5,Date[[#This Row],[Month]]&gt;=4,Date[[#This Row],[Year]]=2021),"True","False")</f>
        <v>False</v>
      </c>
      <c r="K407" t="str">
        <f>IF(Date[[#This Row],[Year]]=2021,"True","False")</f>
        <v>False</v>
      </c>
      <c r="L407" s="60" t="s">
        <v>123</v>
      </c>
      <c r="M407" s="60" t="s">
        <v>123</v>
      </c>
      <c r="N407" s="60" t="s">
        <v>123</v>
      </c>
      <c r="O407" s="60" t="s">
        <v>123</v>
      </c>
      <c r="P407" s="60" t="s">
        <v>123</v>
      </c>
    </row>
    <row r="408" spans="1:16" x14ac:dyDescent="0.55000000000000004">
      <c r="A408" s="10">
        <v>43142</v>
      </c>
      <c r="B408" s="9">
        <f t="shared" si="18"/>
        <v>2018</v>
      </c>
      <c r="C408" s="9" t="s">
        <v>32</v>
      </c>
      <c r="D408" s="9" t="s">
        <v>60</v>
      </c>
      <c r="E408" s="9">
        <f t="shared" si="19"/>
        <v>2</v>
      </c>
      <c r="F408" s="9" t="str">
        <f t="shared" si="20"/>
        <v>2018 - 2</v>
      </c>
      <c r="G408" s="9" t="str">
        <f>Date[[#This Row],[Year]]&amp;IF(Date[[#This Row],[Month]]&lt;10,"0"&amp;Date[[#This Row],[Month]],Date[[#This Row],[Month]])</f>
        <v>201802</v>
      </c>
      <c r="H408" s="9" t="str">
        <f>Date[[#This Row],[Year]]&amp;" "&amp;Date[[#This Row],[Month Name]]</f>
        <v>2018 Feb</v>
      </c>
      <c r="I408" t="str">
        <f>IF(AND(Date[[#This Row],[Month]]=5,Date[[#This Row],[Year]]=2021),"True","False")</f>
        <v>False</v>
      </c>
      <c r="J408" t="str">
        <f>IF(AND(Date[[#This Row],[Month]]&lt;=5,Date[[#This Row],[Month]]&gt;=4,Date[[#This Row],[Year]]=2021),"True","False")</f>
        <v>False</v>
      </c>
      <c r="K408" t="str">
        <f>IF(Date[[#This Row],[Year]]=2021,"True","False")</f>
        <v>False</v>
      </c>
      <c r="L408" s="60" t="s">
        <v>123</v>
      </c>
      <c r="M408" s="60" t="s">
        <v>123</v>
      </c>
      <c r="N408" s="60" t="s">
        <v>123</v>
      </c>
      <c r="O408" s="60" t="s">
        <v>123</v>
      </c>
      <c r="P408" s="60" t="s">
        <v>123</v>
      </c>
    </row>
    <row r="409" spans="1:16" x14ac:dyDescent="0.55000000000000004">
      <c r="A409" s="10">
        <v>43143</v>
      </c>
      <c r="B409" s="9">
        <f t="shared" si="18"/>
        <v>2018</v>
      </c>
      <c r="C409" s="9" t="s">
        <v>32</v>
      </c>
      <c r="D409" s="9" t="s">
        <v>60</v>
      </c>
      <c r="E409" s="9">
        <f t="shared" si="19"/>
        <v>2</v>
      </c>
      <c r="F409" s="9" t="str">
        <f t="shared" si="20"/>
        <v>2018 - 2</v>
      </c>
      <c r="G409" s="9" t="str">
        <f>Date[[#This Row],[Year]]&amp;IF(Date[[#This Row],[Month]]&lt;10,"0"&amp;Date[[#This Row],[Month]],Date[[#This Row],[Month]])</f>
        <v>201802</v>
      </c>
      <c r="H409" s="9" t="str">
        <f>Date[[#This Row],[Year]]&amp;" "&amp;Date[[#This Row],[Month Name]]</f>
        <v>2018 Feb</v>
      </c>
      <c r="I409" t="str">
        <f>IF(AND(Date[[#This Row],[Month]]=5,Date[[#This Row],[Year]]=2021),"True","False")</f>
        <v>False</v>
      </c>
      <c r="J409" t="str">
        <f>IF(AND(Date[[#This Row],[Month]]&lt;=5,Date[[#This Row],[Month]]&gt;=4,Date[[#This Row],[Year]]=2021),"True","False")</f>
        <v>False</v>
      </c>
      <c r="K409" t="str">
        <f>IF(Date[[#This Row],[Year]]=2021,"True","False")</f>
        <v>False</v>
      </c>
      <c r="L409" s="60" t="s">
        <v>123</v>
      </c>
      <c r="M409" s="60" t="s">
        <v>123</v>
      </c>
      <c r="N409" s="60" t="s">
        <v>123</v>
      </c>
      <c r="O409" s="60" t="s">
        <v>123</v>
      </c>
      <c r="P409" s="60" t="s">
        <v>123</v>
      </c>
    </row>
    <row r="410" spans="1:16" x14ac:dyDescent="0.55000000000000004">
      <c r="A410" s="10">
        <v>43144</v>
      </c>
      <c r="B410" s="9">
        <f t="shared" si="18"/>
        <v>2018</v>
      </c>
      <c r="C410" s="9" t="s">
        <v>32</v>
      </c>
      <c r="D410" s="9" t="s">
        <v>60</v>
      </c>
      <c r="E410" s="9">
        <f t="shared" si="19"/>
        <v>2</v>
      </c>
      <c r="F410" s="9" t="str">
        <f t="shared" si="20"/>
        <v>2018 - 2</v>
      </c>
      <c r="G410" s="9" t="str">
        <f>Date[[#This Row],[Year]]&amp;IF(Date[[#This Row],[Month]]&lt;10,"0"&amp;Date[[#This Row],[Month]],Date[[#This Row],[Month]])</f>
        <v>201802</v>
      </c>
      <c r="H410" s="9" t="str">
        <f>Date[[#This Row],[Year]]&amp;" "&amp;Date[[#This Row],[Month Name]]</f>
        <v>2018 Feb</v>
      </c>
      <c r="I410" t="str">
        <f>IF(AND(Date[[#This Row],[Month]]=5,Date[[#This Row],[Year]]=2021),"True","False")</f>
        <v>False</v>
      </c>
      <c r="J410" t="str">
        <f>IF(AND(Date[[#This Row],[Month]]&lt;=5,Date[[#This Row],[Month]]&gt;=4,Date[[#This Row],[Year]]=2021),"True","False")</f>
        <v>False</v>
      </c>
      <c r="K410" t="str">
        <f>IF(Date[[#This Row],[Year]]=2021,"True","False")</f>
        <v>False</v>
      </c>
      <c r="L410" s="60" t="s">
        <v>123</v>
      </c>
      <c r="M410" s="60" t="s">
        <v>123</v>
      </c>
      <c r="N410" s="60" t="s">
        <v>123</v>
      </c>
      <c r="O410" s="60" t="s">
        <v>123</v>
      </c>
      <c r="P410" s="60" t="s">
        <v>123</v>
      </c>
    </row>
    <row r="411" spans="1:16" x14ac:dyDescent="0.55000000000000004">
      <c r="A411" s="10">
        <v>43145</v>
      </c>
      <c r="B411" s="9">
        <f t="shared" si="18"/>
        <v>2018</v>
      </c>
      <c r="C411" s="9" t="s">
        <v>32</v>
      </c>
      <c r="D411" s="9" t="s">
        <v>60</v>
      </c>
      <c r="E411" s="9">
        <f t="shared" si="19"/>
        <v>2</v>
      </c>
      <c r="F411" s="9" t="str">
        <f t="shared" si="20"/>
        <v>2018 - 2</v>
      </c>
      <c r="G411" s="9" t="str">
        <f>Date[[#This Row],[Year]]&amp;IF(Date[[#This Row],[Month]]&lt;10,"0"&amp;Date[[#This Row],[Month]],Date[[#This Row],[Month]])</f>
        <v>201802</v>
      </c>
      <c r="H411" s="9" t="str">
        <f>Date[[#This Row],[Year]]&amp;" "&amp;Date[[#This Row],[Month Name]]</f>
        <v>2018 Feb</v>
      </c>
      <c r="I411" t="str">
        <f>IF(AND(Date[[#This Row],[Month]]=5,Date[[#This Row],[Year]]=2021),"True","False")</f>
        <v>False</v>
      </c>
      <c r="J411" t="str">
        <f>IF(AND(Date[[#This Row],[Month]]&lt;=5,Date[[#This Row],[Month]]&gt;=4,Date[[#This Row],[Year]]=2021),"True","False")</f>
        <v>False</v>
      </c>
      <c r="K411" t="str">
        <f>IF(Date[[#This Row],[Year]]=2021,"True","False")</f>
        <v>False</v>
      </c>
      <c r="L411" s="60" t="s">
        <v>123</v>
      </c>
      <c r="M411" s="60" t="s">
        <v>123</v>
      </c>
      <c r="N411" s="60" t="s">
        <v>123</v>
      </c>
      <c r="O411" s="60" t="s">
        <v>123</v>
      </c>
      <c r="P411" s="60" t="s">
        <v>123</v>
      </c>
    </row>
    <row r="412" spans="1:16" x14ac:dyDescent="0.55000000000000004">
      <c r="A412" s="10">
        <v>43146</v>
      </c>
      <c r="B412" s="9">
        <f t="shared" si="18"/>
        <v>2018</v>
      </c>
      <c r="C412" s="9" t="s">
        <v>32</v>
      </c>
      <c r="D412" s="9" t="s">
        <v>60</v>
      </c>
      <c r="E412" s="9">
        <f t="shared" si="19"/>
        <v>2</v>
      </c>
      <c r="F412" s="9" t="str">
        <f t="shared" si="20"/>
        <v>2018 - 2</v>
      </c>
      <c r="G412" s="9" t="str">
        <f>Date[[#This Row],[Year]]&amp;IF(Date[[#This Row],[Month]]&lt;10,"0"&amp;Date[[#This Row],[Month]],Date[[#This Row],[Month]])</f>
        <v>201802</v>
      </c>
      <c r="H412" s="9" t="str">
        <f>Date[[#This Row],[Year]]&amp;" "&amp;Date[[#This Row],[Month Name]]</f>
        <v>2018 Feb</v>
      </c>
      <c r="I412" t="str">
        <f>IF(AND(Date[[#This Row],[Month]]=5,Date[[#This Row],[Year]]=2021),"True","False")</f>
        <v>False</v>
      </c>
      <c r="J412" t="str">
        <f>IF(AND(Date[[#This Row],[Month]]&lt;=5,Date[[#This Row],[Month]]&gt;=4,Date[[#This Row],[Year]]=2021),"True","False")</f>
        <v>False</v>
      </c>
      <c r="K412" t="str">
        <f>IF(Date[[#This Row],[Year]]=2021,"True","False")</f>
        <v>False</v>
      </c>
      <c r="L412" s="60" t="s">
        <v>123</v>
      </c>
      <c r="M412" s="60" t="s">
        <v>123</v>
      </c>
      <c r="N412" s="60" t="s">
        <v>123</v>
      </c>
      <c r="O412" s="60" t="s">
        <v>123</v>
      </c>
      <c r="P412" s="60" t="s">
        <v>123</v>
      </c>
    </row>
    <row r="413" spans="1:16" x14ac:dyDescent="0.55000000000000004">
      <c r="A413" s="10">
        <v>43147</v>
      </c>
      <c r="B413" s="9">
        <f t="shared" si="18"/>
        <v>2018</v>
      </c>
      <c r="C413" s="9" t="s">
        <v>32</v>
      </c>
      <c r="D413" s="9" t="s">
        <v>60</v>
      </c>
      <c r="E413" s="9">
        <f t="shared" si="19"/>
        <v>2</v>
      </c>
      <c r="F413" s="9" t="str">
        <f t="shared" si="20"/>
        <v>2018 - 2</v>
      </c>
      <c r="G413" s="9" t="str">
        <f>Date[[#This Row],[Year]]&amp;IF(Date[[#This Row],[Month]]&lt;10,"0"&amp;Date[[#This Row],[Month]],Date[[#This Row],[Month]])</f>
        <v>201802</v>
      </c>
      <c r="H413" s="9" t="str">
        <f>Date[[#This Row],[Year]]&amp;" "&amp;Date[[#This Row],[Month Name]]</f>
        <v>2018 Feb</v>
      </c>
      <c r="I413" t="str">
        <f>IF(AND(Date[[#This Row],[Month]]=5,Date[[#This Row],[Year]]=2021),"True","False")</f>
        <v>False</v>
      </c>
      <c r="J413" t="str">
        <f>IF(AND(Date[[#This Row],[Month]]&lt;=5,Date[[#This Row],[Month]]&gt;=4,Date[[#This Row],[Year]]=2021),"True","False")</f>
        <v>False</v>
      </c>
      <c r="K413" t="str">
        <f>IF(Date[[#This Row],[Year]]=2021,"True","False")</f>
        <v>False</v>
      </c>
      <c r="L413" s="60" t="s">
        <v>123</v>
      </c>
      <c r="M413" s="60" t="s">
        <v>123</v>
      </c>
      <c r="N413" s="60" t="s">
        <v>123</v>
      </c>
      <c r="O413" s="60" t="s">
        <v>123</v>
      </c>
      <c r="P413" s="60" t="s">
        <v>123</v>
      </c>
    </row>
    <row r="414" spans="1:16" x14ac:dyDescent="0.55000000000000004">
      <c r="A414" s="10">
        <v>43148</v>
      </c>
      <c r="B414" s="9">
        <f t="shared" si="18"/>
        <v>2018</v>
      </c>
      <c r="C414" s="9" t="s">
        <v>32</v>
      </c>
      <c r="D414" s="9" t="s">
        <v>60</v>
      </c>
      <c r="E414" s="9">
        <f t="shared" si="19"/>
        <v>2</v>
      </c>
      <c r="F414" s="9" t="str">
        <f t="shared" si="20"/>
        <v>2018 - 2</v>
      </c>
      <c r="G414" s="9" t="str">
        <f>Date[[#This Row],[Year]]&amp;IF(Date[[#This Row],[Month]]&lt;10,"0"&amp;Date[[#This Row],[Month]],Date[[#This Row],[Month]])</f>
        <v>201802</v>
      </c>
      <c r="H414" s="9" t="str">
        <f>Date[[#This Row],[Year]]&amp;" "&amp;Date[[#This Row],[Month Name]]</f>
        <v>2018 Feb</v>
      </c>
      <c r="I414" t="str">
        <f>IF(AND(Date[[#This Row],[Month]]=5,Date[[#This Row],[Year]]=2021),"True","False")</f>
        <v>False</v>
      </c>
      <c r="J414" t="str">
        <f>IF(AND(Date[[#This Row],[Month]]&lt;=5,Date[[#This Row],[Month]]&gt;=4,Date[[#This Row],[Year]]=2021),"True","False")</f>
        <v>False</v>
      </c>
      <c r="K414" t="str">
        <f>IF(Date[[#This Row],[Year]]=2021,"True","False")</f>
        <v>False</v>
      </c>
      <c r="L414" s="60" t="s">
        <v>123</v>
      </c>
      <c r="M414" s="60" t="s">
        <v>123</v>
      </c>
      <c r="N414" s="60" t="s">
        <v>123</v>
      </c>
      <c r="O414" s="60" t="s">
        <v>123</v>
      </c>
      <c r="P414" s="60" t="s">
        <v>123</v>
      </c>
    </row>
    <row r="415" spans="1:16" x14ac:dyDescent="0.55000000000000004">
      <c r="A415" s="10">
        <v>43149</v>
      </c>
      <c r="B415" s="9">
        <f t="shared" si="18"/>
        <v>2018</v>
      </c>
      <c r="C415" s="9" t="s">
        <v>32</v>
      </c>
      <c r="D415" s="9" t="s">
        <v>60</v>
      </c>
      <c r="E415" s="9">
        <f t="shared" si="19"/>
        <v>2</v>
      </c>
      <c r="F415" s="9" t="str">
        <f t="shared" si="20"/>
        <v>2018 - 2</v>
      </c>
      <c r="G415" s="9" t="str">
        <f>Date[[#This Row],[Year]]&amp;IF(Date[[#This Row],[Month]]&lt;10,"0"&amp;Date[[#This Row],[Month]],Date[[#This Row],[Month]])</f>
        <v>201802</v>
      </c>
      <c r="H415" s="9" t="str">
        <f>Date[[#This Row],[Year]]&amp;" "&amp;Date[[#This Row],[Month Name]]</f>
        <v>2018 Feb</v>
      </c>
      <c r="I415" t="str">
        <f>IF(AND(Date[[#This Row],[Month]]=5,Date[[#This Row],[Year]]=2021),"True","False")</f>
        <v>False</v>
      </c>
      <c r="J415" t="str">
        <f>IF(AND(Date[[#This Row],[Month]]&lt;=5,Date[[#This Row],[Month]]&gt;=4,Date[[#This Row],[Year]]=2021),"True","False")</f>
        <v>False</v>
      </c>
      <c r="K415" t="str">
        <f>IF(Date[[#This Row],[Year]]=2021,"True","False")</f>
        <v>False</v>
      </c>
      <c r="L415" s="60" t="s">
        <v>123</v>
      </c>
      <c r="M415" s="60" t="s">
        <v>123</v>
      </c>
      <c r="N415" s="60" t="s">
        <v>123</v>
      </c>
      <c r="O415" s="60" t="s">
        <v>123</v>
      </c>
      <c r="P415" s="60" t="s">
        <v>123</v>
      </c>
    </row>
    <row r="416" spans="1:16" x14ac:dyDescent="0.55000000000000004">
      <c r="A416" s="10">
        <v>43150</v>
      </c>
      <c r="B416" s="9">
        <f t="shared" si="18"/>
        <v>2018</v>
      </c>
      <c r="C416" s="9" t="s">
        <v>32</v>
      </c>
      <c r="D416" s="9" t="s">
        <v>60</v>
      </c>
      <c r="E416" s="9">
        <f t="shared" si="19"/>
        <v>2</v>
      </c>
      <c r="F416" s="9" t="str">
        <f t="shared" si="20"/>
        <v>2018 - 2</v>
      </c>
      <c r="G416" s="9" t="str">
        <f>Date[[#This Row],[Year]]&amp;IF(Date[[#This Row],[Month]]&lt;10,"0"&amp;Date[[#This Row],[Month]],Date[[#This Row],[Month]])</f>
        <v>201802</v>
      </c>
      <c r="H416" s="9" t="str">
        <f>Date[[#This Row],[Year]]&amp;" "&amp;Date[[#This Row],[Month Name]]</f>
        <v>2018 Feb</v>
      </c>
      <c r="I416" t="str">
        <f>IF(AND(Date[[#This Row],[Month]]=5,Date[[#This Row],[Year]]=2021),"True","False")</f>
        <v>False</v>
      </c>
      <c r="J416" t="str">
        <f>IF(AND(Date[[#This Row],[Month]]&lt;=5,Date[[#This Row],[Month]]&gt;=4,Date[[#This Row],[Year]]=2021),"True","False")</f>
        <v>False</v>
      </c>
      <c r="K416" t="str">
        <f>IF(Date[[#This Row],[Year]]=2021,"True","False")</f>
        <v>False</v>
      </c>
      <c r="L416" s="60" t="s">
        <v>123</v>
      </c>
      <c r="M416" s="60" t="s">
        <v>123</v>
      </c>
      <c r="N416" s="60" t="s">
        <v>123</v>
      </c>
      <c r="O416" s="60" t="s">
        <v>123</v>
      </c>
      <c r="P416" s="60" t="s">
        <v>123</v>
      </c>
    </row>
    <row r="417" spans="1:16" x14ac:dyDescent="0.55000000000000004">
      <c r="A417" s="10">
        <v>43151</v>
      </c>
      <c r="B417" s="9">
        <f t="shared" si="18"/>
        <v>2018</v>
      </c>
      <c r="C417" s="9" t="s">
        <v>32</v>
      </c>
      <c r="D417" s="9" t="s">
        <v>60</v>
      </c>
      <c r="E417" s="9">
        <f t="shared" si="19"/>
        <v>2</v>
      </c>
      <c r="F417" s="9" t="str">
        <f t="shared" si="20"/>
        <v>2018 - 2</v>
      </c>
      <c r="G417" s="9" t="str">
        <f>Date[[#This Row],[Year]]&amp;IF(Date[[#This Row],[Month]]&lt;10,"0"&amp;Date[[#This Row],[Month]],Date[[#This Row],[Month]])</f>
        <v>201802</v>
      </c>
      <c r="H417" s="9" t="str">
        <f>Date[[#This Row],[Year]]&amp;" "&amp;Date[[#This Row],[Month Name]]</f>
        <v>2018 Feb</v>
      </c>
      <c r="I417" t="str">
        <f>IF(AND(Date[[#This Row],[Month]]=5,Date[[#This Row],[Year]]=2021),"True","False")</f>
        <v>False</v>
      </c>
      <c r="J417" t="str">
        <f>IF(AND(Date[[#This Row],[Month]]&lt;=5,Date[[#This Row],[Month]]&gt;=4,Date[[#This Row],[Year]]=2021),"True","False")</f>
        <v>False</v>
      </c>
      <c r="K417" t="str">
        <f>IF(Date[[#This Row],[Year]]=2021,"True","False")</f>
        <v>False</v>
      </c>
      <c r="L417" s="60" t="s">
        <v>123</v>
      </c>
      <c r="M417" s="60" t="s">
        <v>123</v>
      </c>
      <c r="N417" s="60" t="s">
        <v>123</v>
      </c>
      <c r="O417" s="60" t="s">
        <v>123</v>
      </c>
      <c r="P417" s="60" t="s">
        <v>123</v>
      </c>
    </row>
    <row r="418" spans="1:16" x14ac:dyDescent="0.55000000000000004">
      <c r="A418" s="10">
        <v>43152</v>
      </c>
      <c r="B418" s="9">
        <f t="shared" si="18"/>
        <v>2018</v>
      </c>
      <c r="C418" s="9" t="s">
        <v>32</v>
      </c>
      <c r="D418" s="9" t="s">
        <v>60</v>
      </c>
      <c r="E418" s="9">
        <f t="shared" si="19"/>
        <v>2</v>
      </c>
      <c r="F418" s="9" t="str">
        <f t="shared" si="20"/>
        <v>2018 - 2</v>
      </c>
      <c r="G418" s="9" t="str">
        <f>Date[[#This Row],[Year]]&amp;IF(Date[[#This Row],[Month]]&lt;10,"0"&amp;Date[[#This Row],[Month]],Date[[#This Row],[Month]])</f>
        <v>201802</v>
      </c>
      <c r="H418" s="9" t="str">
        <f>Date[[#This Row],[Year]]&amp;" "&amp;Date[[#This Row],[Month Name]]</f>
        <v>2018 Feb</v>
      </c>
      <c r="I418" t="str">
        <f>IF(AND(Date[[#This Row],[Month]]=5,Date[[#This Row],[Year]]=2021),"True","False")</f>
        <v>False</v>
      </c>
      <c r="J418" t="str">
        <f>IF(AND(Date[[#This Row],[Month]]&lt;=5,Date[[#This Row],[Month]]&gt;=4,Date[[#This Row],[Year]]=2021),"True","False")</f>
        <v>False</v>
      </c>
      <c r="K418" t="str">
        <f>IF(Date[[#This Row],[Year]]=2021,"True","False")</f>
        <v>False</v>
      </c>
      <c r="L418" s="60" t="s">
        <v>123</v>
      </c>
      <c r="M418" s="60" t="s">
        <v>123</v>
      </c>
      <c r="N418" s="60" t="s">
        <v>123</v>
      </c>
      <c r="O418" s="60" t="s">
        <v>123</v>
      </c>
      <c r="P418" s="60" t="s">
        <v>123</v>
      </c>
    </row>
    <row r="419" spans="1:16" x14ac:dyDescent="0.55000000000000004">
      <c r="A419" s="10">
        <v>43153</v>
      </c>
      <c r="B419" s="9">
        <f t="shared" si="18"/>
        <v>2018</v>
      </c>
      <c r="C419" s="9" t="s">
        <v>32</v>
      </c>
      <c r="D419" s="9" t="s">
        <v>60</v>
      </c>
      <c r="E419" s="9">
        <f t="shared" si="19"/>
        <v>2</v>
      </c>
      <c r="F419" s="9" t="str">
        <f t="shared" si="20"/>
        <v>2018 - 2</v>
      </c>
      <c r="G419" s="9" t="str">
        <f>Date[[#This Row],[Year]]&amp;IF(Date[[#This Row],[Month]]&lt;10,"0"&amp;Date[[#This Row],[Month]],Date[[#This Row],[Month]])</f>
        <v>201802</v>
      </c>
      <c r="H419" s="9" t="str">
        <f>Date[[#This Row],[Year]]&amp;" "&amp;Date[[#This Row],[Month Name]]</f>
        <v>2018 Feb</v>
      </c>
      <c r="I419" t="str">
        <f>IF(AND(Date[[#This Row],[Month]]=5,Date[[#This Row],[Year]]=2021),"True","False")</f>
        <v>False</v>
      </c>
      <c r="J419" t="str">
        <f>IF(AND(Date[[#This Row],[Month]]&lt;=5,Date[[#This Row],[Month]]&gt;=4,Date[[#This Row],[Year]]=2021),"True","False")</f>
        <v>False</v>
      </c>
      <c r="K419" t="str">
        <f>IF(Date[[#This Row],[Year]]=2021,"True","False")</f>
        <v>False</v>
      </c>
      <c r="L419" s="60" t="s">
        <v>123</v>
      </c>
      <c r="M419" s="60" t="s">
        <v>123</v>
      </c>
      <c r="N419" s="60" t="s">
        <v>123</v>
      </c>
      <c r="O419" s="60" t="s">
        <v>123</v>
      </c>
      <c r="P419" s="60" t="s">
        <v>123</v>
      </c>
    </row>
    <row r="420" spans="1:16" x14ac:dyDescent="0.55000000000000004">
      <c r="A420" s="10">
        <v>43154</v>
      </c>
      <c r="B420" s="9">
        <f t="shared" si="18"/>
        <v>2018</v>
      </c>
      <c r="C420" s="9" t="s">
        <v>32</v>
      </c>
      <c r="D420" s="9" t="s">
        <v>60</v>
      </c>
      <c r="E420" s="9">
        <f t="shared" si="19"/>
        <v>2</v>
      </c>
      <c r="F420" s="9" t="str">
        <f t="shared" si="20"/>
        <v>2018 - 2</v>
      </c>
      <c r="G420" s="9" t="str">
        <f>Date[[#This Row],[Year]]&amp;IF(Date[[#This Row],[Month]]&lt;10,"0"&amp;Date[[#This Row],[Month]],Date[[#This Row],[Month]])</f>
        <v>201802</v>
      </c>
      <c r="H420" s="9" t="str">
        <f>Date[[#This Row],[Year]]&amp;" "&amp;Date[[#This Row],[Month Name]]</f>
        <v>2018 Feb</v>
      </c>
      <c r="I420" t="str">
        <f>IF(AND(Date[[#This Row],[Month]]=5,Date[[#This Row],[Year]]=2021),"True","False")</f>
        <v>False</v>
      </c>
      <c r="J420" t="str">
        <f>IF(AND(Date[[#This Row],[Month]]&lt;=5,Date[[#This Row],[Month]]&gt;=4,Date[[#This Row],[Year]]=2021),"True","False")</f>
        <v>False</v>
      </c>
      <c r="K420" t="str">
        <f>IF(Date[[#This Row],[Year]]=2021,"True","False")</f>
        <v>False</v>
      </c>
      <c r="L420" s="60" t="s">
        <v>123</v>
      </c>
      <c r="M420" s="60" t="s">
        <v>123</v>
      </c>
      <c r="N420" s="60" t="s">
        <v>123</v>
      </c>
      <c r="O420" s="60" t="s">
        <v>123</v>
      </c>
      <c r="P420" s="60" t="s">
        <v>123</v>
      </c>
    </row>
    <row r="421" spans="1:16" x14ac:dyDescent="0.55000000000000004">
      <c r="A421" s="10">
        <v>43155</v>
      </c>
      <c r="B421" s="9">
        <f t="shared" si="18"/>
        <v>2018</v>
      </c>
      <c r="C421" s="9" t="s">
        <v>32</v>
      </c>
      <c r="D421" s="9" t="s">
        <v>60</v>
      </c>
      <c r="E421" s="9">
        <f t="shared" si="19"/>
        <v>2</v>
      </c>
      <c r="F421" s="9" t="str">
        <f t="shared" si="20"/>
        <v>2018 - 2</v>
      </c>
      <c r="G421" s="9" t="str">
        <f>Date[[#This Row],[Year]]&amp;IF(Date[[#This Row],[Month]]&lt;10,"0"&amp;Date[[#This Row],[Month]],Date[[#This Row],[Month]])</f>
        <v>201802</v>
      </c>
      <c r="H421" s="9" t="str">
        <f>Date[[#This Row],[Year]]&amp;" "&amp;Date[[#This Row],[Month Name]]</f>
        <v>2018 Feb</v>
      </c>
      <c r="I421" t="str">
        <f>IF(AND(Date[[#This Row],[Month]]=5,Date[[#This Row],[Year]]=2021),"True","False")</f>
        <v>False</v>
      </c>
      <c r="J421" t="str">
        <f>IF(AND(Date[[#This Row],[Month]]&lt;=5,Date[[#This Row],[Month]]&gt;=4,Date[[#This Row],[Year]]=2021),"True","False")</f>
        <v>False</v>
      </c>
      <c r="K421" t="str">
        <f>IF(Date[[#This Row],[Year]]=2021,"True","False")</f>
        <v>False</v>
      </c>
      <c r="L421" s="60" t="s">
        <v>123</v>
      </c>
      <c r="M421" s="60" t="s">
        <v>123</v>
      </c>
      <c r="N421" s="60" t="s">
        <v>123</v>
      </c>
      <c r="O421" s="60" t="s">
        <v>123</v>
      </c>
      <c r="P421" s="60" t="s">
        <v>123</v>
      </c>
    </row>
    <row r="422" spans="1:16" x14ac:dyDescent="0.55000000000000004">
      <c r="A422" s="10">
        <v>43156</v>
      </c>
      <c r="B422" s="9">
        <f t="shared" si="18"/>
        <v>2018</v>
      </c>
      <c r="C422" s="9" t="s">
        <v>32</v>
      </c>
      <c r="D422" s="9" t="s">
        <v>60</v>
      </c>
      <c r="E422" s="9">
        <f t="shared" si="19"/>
        <v>2</v>
      </c>
      <c r="F422" s="9" t="str">
        <f t="shared" si="20"/>
        <v>2018 - 2</v>
      </c>
      <c r="G422" s="9" t="str">
        <f>Date[[#This Row],[Year]]&amp;IF(Date[[#This Row],[Month]]&lt;10,"0"&amp;Date[[#This Row],[Month]],Date[[#This Row],[Month]])</f>
        <v>201802</v>
      </c>
      <c r="H422" s="9" t="str">
        <f>Date[[#This Row],[Year]]&amp;" "&amp;Date[[#This Row],[Month Name]]</f>
        <v>2018 Feb</v>
      </c>
      <c r="I422" t="str">
        <f>IF(AND(Date[[#This Row],[Month]]=5,Date[[#This Row],[Year]]=2021),"True","False")</f>
        <v>False</v>
      </c>
      <c r="J422" t="str">
        <f>IF(AND(Date[[#This Row],[Month]]&lt;=5,Date[[#This Row],[Month]]&gt;=4,Date[[#This Row],[Year]]=2021),"True","False")</f>
        <v>False</v>
      </c>
      <c r="K422" t="str">
        <f>IF(Date[[#This Row],[Year]]=2021,"True","False")</f>
        <v>False</v>
      </c>
      <c r="L422" s="60" t="s">
        <v>123</v>
      </c>
      <c r="M422" s="60" t="s">
        <v>123</v>
      </c>
      <c r="N422" s="60" t="s">
        <v>123</v>
      </c>
      <c r="O422" s="60" t="s">
        <v>123</v>
      </c>
      <c r="P422" s="60" t="s">
        <v>123</v>
      </c>
    </row>
    <row r="423" spans="1:16" x14ac:dyDescent="0.55000000000000004">
      <c r="A423" s="10">
        <v>43157</v>
      </c>
      <c r="B423" s="9">
        <f t="shared" si="18"/>
        <v>2018</v>
      </c>
      <c r="C423" s="9" t="s">
        <v>32</v>
      </c>
      <c r="D423" s="9" t="s">
        <v>60</v>
      </c>
      <c r="E423" s="9">
        <f t="shared" si="19"/>
        <v>2</v>
      </c>
      <c r="F423" s="9" t="str">
        <f t="shared" si="20"/>
        <v>2018 - 2</v>
      </c>
      <c r="G423" s="9" t="str">
        <f>Date[[#This Row],[Year]]&amp;IF(Date[[#This Row],[Month]]&lt;10,"0"&amp;Date[[#This Row],[Month]],Date[[#This Row],[Month]])</f>
        <v>201802</v>
      </c>
      <c r="H423" s="9" t="str">
        <f>Date[[#This Row],[Year]]&amp;" "&amp;Date[[#This Row],[Month Name]]</f>
        <v>2018 Feb</v>
      </c>
      <c r="I423" t="str">
        <f>IF(AND(Date[[#This Row],[Month]]=5,Date[[#This Row],[Year]]=2021),"True","False")</f>
        <v>False</v>
      </c>
      <c r="J423" t="str">
        <f>IF(AND(Date[[#This Row],[Month]]&lt;=5,Date[[#This Row],[Month]]&gt;=4,Date[[#This Row],[Year]]=2021),"True","False")</f>
        <v>False</v>
      </c>
      <c r="K423" t="str">
        <f>IF(Date[[#This Row],[Year]]=2021,"True","False")</f>
        <v>False</v>
      </c>
      <c r="L423" s="60" t="s">
        <v>123</v>
      </c>
      <c r="M423" s="60" t="s">
        <v>123</v>
      </c>
      <c r="N423" s="60" t="s">
        <v>123</v>
      </c>
      <c r="O423" s="60" t="s">
        <v>123</v>
      </c>
      <c r="P423" s="60" t="s">
        <v>123</v>
      </c>
    </row>
    <row r="424" spans="1:16" x14ac:dyDescent="0.55000000000000004">
      <c r="A424" s="10">
        <v>43158</v>
      </c>
      <c r="B424" s="9">
        <f t="shared" si="18"/>
        <v>2018</v>
      </c>
      <c r="C424" s="9" t="s">
        <v>32</v>
      </c>
      <c r="D424" s="9" t="s">
        <v>60</v>
      </c>
      <c r="E424" s="9">
        <f t="shared" si="19"/>
        <v>2</v>
      </c>
      <c r="F424" s="9" t="str">
        <f t="shared" si="20"/>
        <v>2018 - 2</v>
      </c>
      <c r="G424" s="9" t="str">
        <f>Date[[#This Row],[Year]]&amp;IF(Date[[#This Row],[Month]]&lt;10,"0"&amp;Date[[#This Row],[Month]],Date[[#This Row],[Month]])</f>
        <v>201802</v>
      </c>
      <c r="H424" s="9" t="str">
        <f>Date[[#This Row],[Year]]&amp;" "&amp;Date[[#This Row],[Month Name]]</f>
        <v>2018 Feb</v>
      </c>
      <c r="I424" t="str">
        <f>IF(AND(Date[[#This Row],[Month]]=5,Date[[#This Row],[Year]]=2021),"True","False")</f>
        <v>False</v>
      </c>
      <c r="J424" t="str">
        <f>IF(AND(Date[[#This Row],[Month]]&lt;=5,Date[[#This Row],[Month]]&gt;=4,Date[[#This Row],[Year]]=2021),"True","False")</f>
        <v>False</v>
      </c>
      <c r="K424" t="str">
        <f>IF(Date[[#This Row],[Year]]=2021,"True","False")</f>
        <v>False</v>
      </c>
      <c r="L424" s="60" t="s">
        <v>123</v>
      </c>
      <c r="M424" s="60" t="s">
        <v>123</v>
      </c>
      <c r="N424" s="60" t="s">
        <v>123</v>
      </c>
      <c r="O424" s="60" t="s">
        <v>123</v>
      </c>
      <c r="P424" s="60" t="s">
        <v>123</v>
      </c>
    </row>
    <row r="425" spans="1:16" x14ac:dyDescent="0.55000000000000004">
      <c r="A425" s="10">
        <v>43159</v>
      </c>
      <c r="B425" s="9">
        <f t="shared" si="18"/>
        <v>2018</v>
      </c>
      <c r="C425" s="9" t="s">
        <v>32</v>
      </c>
      <c r="D425" s="9" t="s">
        <v>60</v>
      </c>
      <c r="E425" s="9">
        <f t="shared" si="19"/>
        <v>2</v>
      </c>
      <c r="F425" s="9" t="str">
        <f t="shared" si="20"/>
        <v>2018 - 2</v>
      </c>
      <c r="G425" s="9" t="str">
        <f>Date[[#This Row],[Year]]&amp;IF(Date[[#This Row],[Month]]&lt;10,"0"&amp;Date[[#This Row],[Month]],Date[[#This Row],[Month]])</f>
        <v>201802</v>
      </c>
      <c r="H425" s="9" t="str">
        <f>Date[[#This Row],[Year]]&amp;" "&amp;Date[[#This Row],[Month Name]]</f>
        <v>2018 Feb</v>
      </c>
      <c r="I425" t="str">
        <f>IF(AND(Date[[#This Row],[Month]]=5,Date[[#This Row],[Year]]=2021),"True","False")</f>
        <v>False</v>
      </c>
      <c r="J425" t="str">
        <f>IF(AND(Date[[#This Row],[Month]]&lt;=5,Date[[#This Row],[Month]]&gt;=4,Date[[#This Row],[Year]]=2021),"True","False")</f>
        <v>False</v>
      </c>
      <c r="K425" t="str">
        <f>IF(Date[[#This Row],[Year]]=2021,"True","False")</f>
        <v>False</v>
      </c>
      <c r="L425" s="60" t="s">
        <v>123</v>
      </c>
      <c r="M425" s="60" t="s">
        <v>123</v>
      </c>
      <c r="N425" s="60" t="s">
        <v>123</v>
      </c>
      <c r="O425" s="60" t="s">
        <v>123</v>
      </c>
      <c r="P425" s="60" t="s">
        <v>123</v>
      </c>
    </row>
    <row r="426" spans="1:16" x14ac:dyDescent="0.55000000000000004">
      <c r="A426" s="10">
        <v>43160</v>
      </c>
      <c r="B426" s="9">
        <f t="shared" si="18"/>
        <v>2018</v>
      </c>
      <c r="C426" s="9" t="s">
        <v>33</v>
      </c>
      <c r="D426" s="9" t="s">
        <v>60</v>
      </c>
      <c r="E426" s="9">
        <f t="shared" si="19"/>
        <v>3</v>
      </c>
      <c r="F426" s="9" t="str">
        <f t="shared" si="20"/>
        <v>2018 - 3</v>
      </c>
      <c r="G426" s="9" t="str">
        <f>Date[[#This Row],[Year]]&amp;IF(Date[[#This Row],[Month]]&lt;10,"0"&amp;Date[[#This Row],[Month]],Date[[#This Row],[Month]])</f>
        <v>201803</v>
      </c>
      <c r="H426" s="9" t="str">
        <f>Date[[#This Row],[Year]]&amp;" "&amp;Date[[#This Row],[Month Name]]</f>
        <v>2018 Mar</v>
      </c>
      <c r="I426" t="str">
        <f>IF(AND(Date[[#This Row],[Month]]=5,Date[[#This Row],[Year]]=2021),"True","False")</f>
        <v>False</v>
      </c>
      <c r="J426" t="str">
        <f>IF(AND(Date[[#This Row],[Month]]&lt;=5,Date[[#This Row],[Month]]&gt;=4,Date[[#This Row],[Year]]=2021),"True","False")</f>
        <v>False</v>
      </c>
      <c r="K426" t="str">
        <f>IF(Date[[#This Row],[Year]]=2021,"True","False")</f>
        <v>False</v>
      </c>
      <c r="L426" s="60" t="s">
        <v>123</v>
      </c>
      <c r="M426" s="60" t="s">
        <v>123</v>
      </c>
      <c r="N426" s="60" t="s">
        <v>123</v>
      </c>
      <c r="O426" s="60" t="s">
        <v>123</v>
      </c>
      <c r="P426" s="60" t="s">
        <v>123</v>
      </c>
    </row>
    <row r="427" spans="1:16" x14ac:dyDescent="0.55000000000000004">
      <c r="A427" s="10">
        <v>43161</v>
      </c>
      <c r="B427" s="9">
        <f t="shared" si="18"/>
        <v>2018</v>
      </c>
      <c r="C427" s="9" t="s">
        <v>33</v>
      </c>
      <c r="D427" s="9" t="s">
        <v>60</v>
      </c>
      <c r="E427" s="9">
        <f t="shared" si="19"/>
        <v>3</v>
      </c>
      <c r="F427" s="9" t="str">
        <f t="shared" si="20"/>
        <v>2018 - 3</v>
      </c>
      <c r="G427" s="9" t="str">
        <f>Date[[#This Row],[Year]]&amp;IF(Date[[#This Row],[Month]]&lt;10,"0"&amp;Date[[#This Row],[Month]],Date[[#This Row],[Month]])</f>
        <v>201803</v>
      </c>
      <c r="H427" s="9" t="str">
        <f>Date[[#This Row],[Year]]&amp;" "&amp;Date[[#This Row],[Month Name]]</f>
        <v>2018 Mar</v>
      </c>
      <c r="I427" t="str">
        <f>IF(AND(Date[[#This Row],[Month]]=5,Date[[#This Row],[Year]]=2021),"True","False")</f>
        <v>False</v>
      </c>
      <c r="J427" t="str">
        <f>IF(AND(Date[[#This Row],[Month]]&lt;=5,Date[[#This Row],[Month]]&gt;=4,Date[[#This Row],[Year]]=2021),"True","False")</f>
        <v>False</v>
      </c>
      <c r="K427" t="str">
        <f>IF(Date[[#This Row],[Year]]=2021,"True","False")</f>
        <v>False</v>
      </c>
      <c r="L427" s="60" t="s">
        <v>123</v>
      </c>
      <c r="M427" s="60" t="s">
        <v>123</v>
      </c>
      <c r="N427" s="60" t="s">
        <v>123</v>
      </c>
      <c r="O427" s="60" t="s">
        <v>123</v>
      </c>
      <c r="P427" s="60" t="s">
        <v>123</v>
      </c>
    </row>
    <row r="428" spans="1:16" x14ac:dyDescent="0.55000000000000004">
      <c r="A428" s="10">
        <v>43162</v>
      </c>
      <c r="B428" s="9">
        <f t="shared" si="18"/>
        <v>2018</v>
      </c>
      <c r="C428" s="9" t="s">
        <v>33</v>
      </c>
      <c r="D428" s="9" t="s">
        <v>60</v>
      </c>
      <c r="E428" s="9">
        <f t="shared" si="19"/>
        <v>3</v>
      </c>
      <c r="F428" s="9" t="str">
        <f t="shared" si="20"/>
        <v>2018 - 3</v>
      </c>
      <c r="G428" s="9" t="str">
        <f>Date[[#This Row],[Year]]&amp;IF(Date[[#This Row],[Month]]&lt;10,"0"&amp;Date[[#This Row],[Month]],Date[[#This Row],[Month]])</f>
        <v>201803</v>
      </c>
      <c r="H428" s="9" t="str">
        <f>Date[[#This Row],[Year]]&amp;" "&amp;Date[[#This Row],[Month Name]]</f>
        <v>2018 Mar</v>
      </c>
      <c r="I428" t="str">
        <f>IF(AND(Date[[#This Row],[Month]]=5,Date[[#This Row],[Year]]=2021),"True","False")</f>
        <v>False</v>
      </c>
      <c r="J428" t="str">
        <f>IF(AND(Date[[#This Row],[Month]]&lt;=5,Date[[#This Row],[Month]]&gt;=4,Date[[#This Row],[Year]]=2021),"True","False")</f>
        <v>False</v>
      </c>
      <c r="K428" t="str">
        <f>IF(Date[[#This Row],[Year]]=2021,"True","False")</f>
        <v>False</v>
      </c>
      <c r="L428" s="60" t="s">
        <v>123</v>
      </c>
      <c r="M428" s="60" t="s">
        <v>123</v>
      </c>
      <c r="N428" s="60" t="s">
        <v>123</v>
      </c>
      <c r="O428" s="60" t="s">
        <v>123</v>
      </c>
      <c r="P428" s="60" t="s">
        <v>123</v>
      </c>
    </row>
    <row r="429" spans="1:16" x14ac:dyDescent="0.55000000000000004">
      <c r="A429" s="10">
        <v>43163</v>
      </c>
      <c r="B429" s="9">
        <f t="shared" si="18"/>
        <v>2018</v>
      </c>
      <c r="C429" s="9" t="s">
        <v>33</v>
      </c>
      <c r="D429" s="9" t="s">
        <v>60</v>
      </c>
      <c r="E429" s="9">
        <f t="shared" si="19"/>
        <v>3</v>
      </c>
      <c r="F429" s="9" t="str">
        <f t="shared" si="20"/>
        <v>2018 - 3</v>
      </c>
      <c r="G429" s="9" t="str">
        <f>Date[[#This Row],[Year]]&amp;IF(Date[[#This Row],[Month]]&lt;10,"0"&amp;Date[[#This Row],[Month]],Date[[#This Row],[Month]])</f>
        <v>201803</v>
      </c>
      <c r="H429" s="9" t="str">
        <f>Date[[#This Row],[Year]]&amp;" "&amp;Date[[#This Row],[Month Name]]</f>
        <v>2018 Mar</v>
      </c>
      <c r="I429" t="str">
        <f>IF(AND(Date[[#This Row],[Month]]=5,Date[[#This Row],[Year]]=2021),"True","False")</f>
        <v>False</v>
      </c>
      <c r="J429" t="str">
        <f>IF(AND(Date[[#This Row],[Month]]&lt;=5,Date[[#This Row],[Month]]&gt;=4,Date[[#This Row],[Year]]=2021),"True","False")</f>
        <v>False</v>
      </c>
      <c r="K429" t="str">
        <f>IF(Date[[#This Row],[Year]]=2021,"True","False")</f>
        <v>False</v>
      </c>
      <c r="L429" s="60" t="s">
        <v>123</v>
      </c>
      <c r="M429" s="60" t="s">
        <v>123</v>
      </c>
      <c r="N429" s="60" t="s">
        <v>123</v>
      </c>
      <c r="O429" s="60" t="s">
        <v>123</v>
      </c>
      <c r="P429" s="60" t="s">
        <v>123</v>
      </c>
    </row>
    <row r="430" spans="1:16" x14ac:dyDescent="0.55000000000000004">
      <c r="A430" s="10">
        <v>43164</v>
      </c>
      <c r="B430" s="9">
        <f t="shared" si="18"/>
        <v>2018</v>
      </c>
      <c r="C430" s="9" t="s">
        <v>33</v>
      </c>
      <c r="D430" s="9" t="s">
        <v>60</v>
      </c>
      <c r="E430" s="9">
        <f t="shared" si="19"/>
        <v>3</v>
      </c>
      <c r="F430" s="9" t="str">
        <f t="shared" si="20"/>
        <v>2018 - 3</v>
      </c>
      <c r="G430" s="9" t="str">
        <f>Date[[#This Row],[Year]]&amp;IF(Date[[#This Row],[Month]]&lt;10,"0"&amp;Date[[#This Row],[Month]],Date[[#This Row],[Month]])</f>
        <v>201803</v>
      </c>
      <c r="H430" s="9" t="str">
        <f>Date[[#This Row],[Year]]&amp;" "&amp;Date[[#This Row],[Month Name]]</f>
        <v>2018 Mar</v>
      </c>
      <c r="I430" t="str">
        <f>IF(AND(Date[[#This Row],[Month]]=5,Date[[#This Row],[Year]]=2021),"True","False")</f>
        <v>False</v>
      </c>
      <c r="J430" t="str">
        <f>IF(AND(Date[[#This Row],[Month]]&lt;=5,Date[[#This Row],[Month]]&gt;=4,Date[[#This Row],[Year]]=2021),"True","False")</f>
        <v>False</v>
      </c>
      <c r="K430" t="str">
        <f>IF(Date[[#This Row],[Year]]=2021,"True","False")</f>
        <v>False</v>
      </c>
      <c r="L430" s="60" t="s">
        <v>123</v>
      </c>
      <c r="M430" s="60" t="s">
        <v>123</v>
      </c>
      <c r="N430" s="60" t="s">
        <v>123</v>
      </c>
      <c r="O430" s="60" t="s">
        <v>123</v>
      </c>
      <c r="P430" s="60" t="s">
        <v>123</v>
      </c>
    </row>
    <row r="431" spans="1:16" x14ac:dyDescent="0.55000000000000004">
      <c r="A431" s="10">
        <v>43165</v>
      </c>
      <c r="B431" s="9">
        <f t="shared" si="18"/>
        <v>2018</v>
      </c>
      <c r="C431" s="9" t="s">
        <v>33</v>
      </c>
      <c r="D431" s="9" t="s">
        <v>60</v>
      </c>
      <c r="E431" s="9">
        <f t="shared" si="19"/>
        <v>3</v>
      </c>
      <c r="F431" s="9" t="str">
        <f t="shared" si="20"/>
        <v>2018 - 3</v>
      </c>
      <c r="G431" s="9" t="str">
        <f>Date[[#This Row],[Year]]&amp;IF(Date[[#This Row],[Month]]&lt;10,"0"&amp;Date[[#This Row],[Month]],Date[[#This Row],[Month]])</f>
        <v>201803</v>
      </c>
      <c r="H431" s="9" t="str">
        <f>Date[[#This Row],[Year]]&amp;" "&amp;Date[[#This Row],[Month Name]]</f>
        <v>2018 Mar</v>
      </c>
      <c r="I431" t="str">
        <f>IF(AND(Date[[#This Row],[Month]]=5,Date[[#This Row],[Year]]=2021),"True","False")</f>
        <v>False</v>
      </c>
      <c r="J431" t="str">
        <f>IF(AND(Date[[#This Row],[Month]]&lt;=5,Date[[#This Row],[Month]]&gt;=4,Date[[#This Row],[Year]]=2021),"True","False")</f>
        <v>False</v>
      </c>
      <c r="K431" t="str">
        <f>IF(Date[[#This Row],[Year]]=2021,"True","False")</f>
        <v>False</v>
      </c>
      <c r="L431" s="60" t="s">
        <v>123</v>
      </c>
      <c r="M431" s="60" t="s">
        <v>123</v>
      </c>
      <c r="N431" s="60" t="s">
        <v>123</v>
      </c>
      <c r="O431" s="60" t="s">
        <v>123</v>
      </c>
      <c r="P431" s="60" t="s">
        <v>123</v>
      </c>
    </row>
    <row r="432" spans="1:16" x14ac:dyDescent="0.55000000000000004">
      <c r="A432" s="10">
        <v>43166</v>
      </c>
      <c r="B432" s="9">
        <f t="shared" si="18"/>
        <v>2018</v>
      </c>
      <c r="C432" s="9" t="s">
        <v>33</v>
      </c>
      <c r="D432" s="9" t="s">
        <v>60</v>
      </c>
      <c r="E432" s="9">
        <f t="shared" si="19"/>
        <v>3</v>
      </c>
      <c r="F432" s="9" t="str">
        <f t="shared" si="20"/>
        <v>2018 - 3</v>
      </c>
      <c r="G432" s="9" t="str">
        <f>Date[[#This Row],[Year]]&amp;IF(Date[[#This Row],[Month]]&lt;10,"0"&amp;Date[[#This Row],[Month]],Date[[#This Row],[Month]])</f>
        <v>201803</v>
      </c>
      <c r="H432" s="9" t="str">
        <f>Date[[#This Row],[Year]]&amp;" "&amp;Date[[#This Row],[Month Name]]</f>
        <v>2018 Mar</v>
      </c>
      <c r="I432" t="str">
        <f>IF(AND(Date[[#This Row],[Month]]=5,Date[[#This Row],[Year]]=2021),"True","False")</f>
        <v>False</v>
      </c>
      <c r="J432" t="str">
        <f>IF(AND(Date[[#This Row],[Month]]&lt;=5,Date[[#This Row],[Month]]&gt;=4,Date[[#This Row],[Year]]=2021),"True","False")</f>
        <v>False</v>
      </c>
      <c r="K432" t="str">
        <f>IF(Date[[#This Row],[Year]]=2021,"True","False")</f>
        <v>False</v>
      </c>
      <c r="L432" s="60" t="s">
        <v>123</v>
      </c>
      <c r="M432" s="60" t="s">
        <v>123</v>
      </c>
      <c r="N432" s="60" t="s">
        <v>123</v>
      </c>
      <c r="O432" s="60" t="s">
        <v>123</v>
      </c>
      <c r="P432" s="60" t="s">
        <v>123</v>
      </c>
    </row>
    <row r="433" spans="1:16" x14ac:dyDescent="0.55000000000000004">
      <c r="A433" s="10">
        <v>43167</v>
      </c>
      <c r="B433" s="9">
        <f t="shared" si="18"/>
        <v>2018</v>
      </c>
      <c r="C433" s="9" t="s">
        <v>33</v>
      </c>
      <c r="D433" s="9" t="s">
        <v>60</v>
      </c>
      <c r="E433" s="9">
        <f t="shared" si="19"/>
        <v>3</v>
      </c>
      <c r="F433" s="9" t="str">
        <f t="shared" si="20"/>
        <v>2018 - 3</v>
      </c>
      <c r="G433" s="9" t="str">
        <f>Date[[#This Row],[Year]]&amp;IF(Date[[#This Row],[Month]]&lt;10,"0"&amp;Date[[#This Row],[Month]],Date[[#This Row],[Month]])</f>
        <v>201803</v>
      </c>
      <c r="H433" s="9" t="str">
        <f>Date[[#This Row],[Year]]&amp;" "&amp;Date[[#This Row],[Month Name]]</f>
        <v>2018 Mar</v>
      </c>
      <c r="I433" t="str">
        <f>IF(AND(Date[[#This Row],[Month]]=5,Date[[#This Row],[Year]]=2021),"True","False")</f>
        <v>False</v>
      </c>
      <c r="J433" t="str">
        <f>IF(AND(Date[[#This Row],[Month]]&lt;=5,Date[[#This Row],[Month]]&gt;=4,Date[[#This Row],[Year]]=2021),"True","False")</f>
        <v>False</v>
      </c>
      <c r="K433" t="str">
        <f>IF(Date[[#This Row],[Year]]=2021,"True","False")</f>
        <v>False</v>
      </c>
      <c r="L433" s="60" t="s">
        <v>123</v>
      </c>
      <c r="M433" s="60" t="s">
        <v>123</v>
      </c>
      <c r="N433" s="60" t="s">
        <v>123</v>
      </c>
      <c r="O433" s="60" t="s">
        <v>123</v>
      </c>
      <c r="P433" s="60" t="s">
        <v>123</v>
      </c>
    </row>
    <row r="434" spans="1:16" x14ac:dyDescent="0.55000000000000004">
      <c r="A434" s="10">
        <v>43168</v>
      </c>
      <c r="B434" s="9">
        <f t="shared" si="18"/>
        <v>2018</v>
      </c>
      <c r="C434" s="9" t="s">
        <v>33</v>
      </c>
      <c r="D434" s="9" t="s">
        <v>60</v>
      </c>
      <c r="E434" s="9">
        <f t="shared" si="19"/>
        <v>3</v>
      </c>
      <c r="F434" s="9" t="str">
        <f t="shared" si="20"/>
        <v>2018 - 3</v>
      </c>
      <c r="G434" s="9" t="str">
        <f>Date[[#This Row],[Year]]&amp;IF(Date[[#This Row],[Month]]&lt;10,"0"&amp;Date[[#This Row],[Month]],Date[[#This Row],[Month]])</f>
        <v>201803</v>
      </c>
      <c r="H434" s="9" t="str">
        <f>Date[[#This Row],[Year]]&amp;" "&amp;Date[[#This Row],[Month Name]]</f>
        <v>2018 Mar</v>
      </c>
      <c r="I434" t="str">
        <f>IF(AND(Date[[#This Row],[Month]]=5,Date[[#This Row],[Year]]=2021),"True","False")</f>
        <v>False</v>
      </c>
      <c r="J434" t="str">
        <f>IF(AND(Date[[#This Row],[Month]]&lt;=5,Date[[#This Row],[Month]]&gt;=4,Date[[#This Row],[Year]]=2021),"True","False")</f>
        <v>False</v>
      </c>
      <c r="K434" t="str">
        <f>IF(Date[[#This Row],[Year]]=2021,"True","False")</f>
        <v>False</v>
      </c>
      <c r="L434" s="60" t="s">
        <v>123</v>
      </c>
      <c r="M434" s="60" t="s">
        <v>123</v>
      </c>
      <c r="N434" s="60" t="s">
        <v>123</v>
      </c>
      <c r="O434" s="60" t="s">
        <v>123</v>
      </c>
      <c r="P434" s="60" t="s">
        <v>123</v>
      </c>
    </row>
    <row r="435" spans="1:16" x14ac:dyDescent="0.55000000000000004">
      <c r="A435" s="10">
        <v>43169</v>
      </c>
      <c r="B435" s="9">
        <f t="shared" si="18"/>
        <v>2018</v>
      </c>
      <c r="C435" s="9" t="s">
        <v>33</v>
      </c>
      <c r="D435" s="9" t="s">
        <v>60</v>
      </c>
      <c r="E435" s="9">
        <f t="shared" si="19"/>
        <v>3</v>
      </c>
      <c r="F435" s="9" t="str">
        <f t="shared" si="20"/>
        <v>2018 - 3</v>
      </c>
      <c r="G435" s="9" t="str">
        <f>Date[[#This Row],[Year]]&amp;IF(Date[[#This Row],[Month]]&lt;10,"0"&amp;Date[[#This Row],[Month]],Date[[#This Row],[Month]])</f>
        <v>201803</v>
      </c>
      <c r="H435" s="9" t="str">
        <f>Date[[#This Row],[Year]]&amp;" "&amp;Date[[#This Row],[Month Name]]</f>
        <v>2018 Mar</v>
      </c>
      <c r="I435" t="str">
        <f>IF(AND(Date[[#This Row],[Month]]=5,Date[[#This Row],[Year]]=2021),"True","False")</f>
        <v>False</v>
      </c>
      <c r="J435" t="str">
        <f>IF(AND(Date[[#This Row],[Month]]&lt;=5,Date[[#This Row],[Month]]&gt;=4,Date[[#This Row],[Year]]=2021),"True","False")</f>
        <v>False</v>
      </c>
      <c r="K435" t="str">
        <f>IF(Date[[#This Row],[Year]]=2021,"True","False")</f>
        <v>False</v>
      </c>
      <c r="L435" s="60" t="s">
        <v>123</v>
      </c>
      <c r="M435" s="60" t="s">
        <v>123</v>
      </c>
      <c r="N435" s="60" t="s">
        <v>123</v>
      </c>
      <c r="O435" s="60" t="s">
        <v>123</v>
      </c>
      <c r="P435" s="60" t="s">
        <v>123</v>
      </c>
    </row>
    <row r="436" spans="1:16" x14ac:dyDescent="0.55000000000000004">
      <c r="A436" s="10">
        <v>43170</v>
      </c>
      <c r="B436" s="9">
        <f t="shared" si="18"/>
        <v>2018</v>
      </c>
      <c r="C436" s="9" t="s">
        <v>33</v>
      </c>
      <c r="D436" s="9" t="s">
        <v>60</v>
      </c>
      <c r="E436" s="9">
        <f t="shared" si="19"/>
        <v>3</v>
      </c>
      <c r="F436" s="9" t="str">
        <f t="shared" si="20"/>
        <v>2018 - 3</v>
      </c>
      <c r="G436" s="9" t="str">
        <f>Date[[#This Row],[Year]]&amp;IF(Date[[#This Row],[Month]]&lt;10,"0"&amp;Date[[#This Row],[Month]],Date[[#This Row],[Month]])</f>
        <v>201803</v>
      </c>
      <c r="H436" s="9" t="str">
        <f>Date[[#This Row],[Year]]&amp;" "&amp;Date[[#This Row],[Month Name]]</f>
        <v>2018 Mar</v>
      </c>
      <c r="I436" t="str">
        <f>IF(AND(Date[[#This Row],[Month]]=5,Date[[#This Row],[Year]]=2021),"True","False")</f>
        <v>False</v>
      </c>
      <c r="J436" t="str">
        <f>IF(AND(Date[[#This Row],[Month]]&lt;=5,Date[[#This Row],[Month]]&gt;=4,Date[[#This Row],[Year]]=2021),"True","False")</f>
        <v>False</v>
      </c>
      <c r="K436" t="str">
        <f>IF(Date[[#This Row],[Year]]=2021,"True","False")</f>
        <v>False</v>
      </c>
      <c r="L436" s="60" t="s">
        <v>123</v>
      </c>
      <c r="M436" s="60" t="s">
        <v>123</v>
      </c>
      <c r="N436" s="60" t="s">
        <v>123</v>
      </c>
      <c r="O436" s="60" t="s">
        <v>123</v>
      </c>
      <c r="P436" s="60" t="s">
        <v>123</v>
      </c>
    </row>
    <row r="437" spans="1:16" x14ac:dyDescent="0.55000000000000004">
      <c r="A437" s="10">
        <v>43171</v>
      </c>
      <c r="B437" s="9">
        <f t="shared" si="18"/>
        <v>2018</v>
      </c>
      <c r="C437" s="9" t="s">
        <v>33</v>
      </c>
      <c r="D437" s="9" t="s">
        <v>60</v>
      </c>
      <c r="E437" s="9">
        <f t="shared" si="19"/>
        <v>3</v>
      </c>
      <c r="F437" s="9" t="str">
        <f t="shared" si="20"/>
        <v>2018 - 3</v>
      </c>
      <c r="G437" s="9" t="str">
        <f>Date[[#This Row],[Year]]&amp;IF(Date[[#This Row],[Month]]&lt;10,"0"&amp;Date[[#This Row],[Month]],Date[[#This Row],[Month]])</f>
        <v>201803</v>
      </c>
      <c r="H437" s="9" t="str">
        <f>Date[[#This Row],[Year]]&amp;" "&amp;Date[[#This Row],[Month Name]]</f>
        <v>2018 Mar</v>
      </c>
      <c r="I437" t="str">
        <f>IF(AND(Date[[#This Row],[Month]]=5,Date[[#This Row],[Year]]=2021),"True","False")</f>
        <v>False</v>
      </c>
      <c r="J437" t="str">
        <f>IF(AND(Date[[#This Row],[Month]]&lt;=5,Date[[#This Row],[Month]]&gt;=4,Date[[#This Row],[Year]]=2021),"True","False")</f>
        <v>False</v>
      </c>
      <c r="K437" t="str">
        <f>IF(Date[[#This Row],[Year]]=2021,"True","False")</f>
        <v>False</v>
      </c>
      <c r="L437" s="60" t="s">
        <v>123</v>
      </c>
      <c r="M437" s="60" t="s">
        <v>123</v>
      </c>
      <c r="N437" s="60" t="s">
        <v>123</v>
      </c>
      <c r="O437" s="60" t="s">
        <v>123</v>
      </c>
      <c r="P437" s="60" t="s">
        <v>123</v>
      </c>
    </row>
    <row r="438" spans="1:16" x14ac:dyDescent="0.55000000000000004">
      <c r="A438" s="10">
        <v>43172</v>
      </c>
      <c r="B438" s="9">
        <f t="shared" si="18"/>
        <v>2018</v>
      </c>
      <c r="C438" s="9" t="s">
        <v>33</v>
      </c>
      <c r="D438" s="9" t="s">
        <v>60</v>
      </c>
      <c r="E438" s="9">
        <f t="shared" si="19"/>
        <v>3</v>
      </c>
      <c r="F438" s="9" t="str">
        <f t="shared" si="20"/>
        <v>2018 - 3</v>
      </c>
      <c r="G438" s="9" t="str">
        <f>Date[[#This Row],[Year]]&amp;IF(Date[[#This Row],[Month]]&lt;10,"0"&amp;Date[[#This Row],[Month]],Date[[#This Row],[Month]])</f>
        <v>201803</v>
      </c>
      <c r="H438" s="9" t="str">
        <f>Date[[#This Row],[Year]]&amp;" "&amp;Date[[#This Row],[Month Name]]</f>
        <v>2018 Mar</v>
      </c>
      <c r="I438" t="str">
        <f>IF(AND(Date[[#This Row],[Month]]=5,Date[[#This Row],[Year]]=2021),"True","False")</f>
        <v>False</v>
      </c>
      <c r="J438" t="str">
        <f>IF(AND(Date[[#This Row],[Month]]&lt;=5,Date[[#This Row],[Month]]&gt;=4,Date[[#This Row],[Year]]=2021),"True","False")</f>
        <v>False</v>
      </c>
      <c r="K438" t="str">
        <f>IF(Date[[#This Row],[Year]]=2021,"True","False")</f>
        <v>False</v>
      </c>
      <c r="L438" s="60" t="s">
        <v>123</v>
      </c>
      <c r="M438" s="60" t="s">
        <v>123</v>
      </c>
      <c r="N438" s="60" t="s">
        <v>123</v>
      </c>
      <c r="O438" s="60" t="s">
        <v>123</v>
      </c>
      <c r="P438" s="60" t="s">
        <v>123</v>
      </c>
    </row>
    <row r="439" spans="1:16" x14ac:dyDescent="0.55000000000000004">
      <c r="A439" s="10">
        <v>43173</v>
      </c>
      <c r="B439" s="9">
        <f t="shared" si="18"/>
        <v>2018</v>
      </c>
      <c r="C439" s="9" t="s">
        <v>33</v>
      </c>
      <c r="D439" s="9" t="s">
        <v>60</v>
      </c>
      <c r="E439" s="9">
        <f t="shared" si="19"/>
        <v>3</v>
      </c>
      <c r="F439" s="9" t="str">
        <f t="shared" si="20"/>
        <v>2018 - 3</v>
      </c>
      <c r="G439" s="9" t="str">
        <f>Date[[#This Row],[Year]]&amp;IF(Date[[#This Row],[Month]]&lt;10,"0"&amp;Date[[#This Row],[Month]],Date[[#This Row],[Month]])</f>
        <v>201803</v>
      </c>
      <c r="H439" s="9" t="str">
        <f>Date[[#This Row],[Year]]&amp;" "&amp;Date[[#This Row],[Month Name]]</f>
        <v>2018 Mar</v>
      </c>
      <c r="I439" t="str">
        <f>IF(AND(Date[[#This Row],[Month]]=5,Date[[#This Row],[Year]]=2021),"True","False")</f>
        <v>False</v>
      </c>
      <c r="J439" t="str">
        <f>IF(AND(Date[[#This Row],[Month]]&lt;=5,Date[[#This Row],[Month]]&gt;=4,Date[[#This Row],[Year]]=2021),"True","False")</f>
        <v>False</v>
      </c>
      <c r="K439" t="str">
        <f>IF(Date[[#This Row],[Year]]=2021,"True","False")</f>
        <v>False</v>
      </c>
      <c r="L439" s="60" t="s">
        <v>123</v>
      </c>
      <c r="M439" s="60" t="s">
        <v>123</v>
      </c>
      <c r="N439" s="60" t="s">
        <v>123</v>
      </c>
      <c r="O439" s="60" t="s">
        <v>123</v>
      </c>
      <c r="P439" s="60" t="s">
        <v>123</v>
      </c>
    </row>
    <row r="440" spans="1:16" x14ac:dyDescent="0.55000000000000004">
      <c r="A440" s="10">
        <v>43174</v>
      </c>
      <c r="B440" s="9">
        <f t="shared" si="18"/>
        <v>2018</v>
      </c>
      <c r="C440" s="9" t="s">
        <v>33</v>
      </c>
      <c r="D440" s="9" t="s">
        <v>60</v>
      </c>
      <c r="E440" s="9">
        <f t="shared" si="19"/>
        <v>3</v>
      </c>
      <c r="F440" s="9" t="str">
        <f t="shared" si="20"/>
        <v>2018 - 3</v>
      </c>
      <c r="G440" s="9" t="str">
        <f>Date[[#This Row],[Year]]&amp;IF(Date[[#This Row],[Month]]&lt;10,"0"&amp;Date[[#This Row],[Month]],Date[[#This Row],[Month]])</f>
        <v>201803</v>
      </c>
      <c r="H440" s="9" t="str">
        <f>Date[[#This Row],[Year]]&amp;" "&amp;Date[[#This Row],[Month Name]]</f>
        <v>2018 Mar</v>
      </c>
      <c r="I440" t="str">
        <f>IF(AND(Date[[#This Row],[Month]]=5,Date[[#This Row],[Year]]=2021),"True","False")</f>
        <v>False</v>
      </c>
      <c r="J440" t="str">
        <f>IF(AND(Date[[#This Row],[Month]]&lt;=5,Date[[#This Row],[Month]]&gt;=4,Date[[#This Row],[Year]]=2021),"True","False")</f>
        <v>False</v>
      </c>
      <c r="K440" t="str">
        <f>IF(Date[[#This Row],[Year]]=2021,"True","False")</f>
        <v>False</v>
      </c>
      <c r="L440" s="60" t="s">
        <v>123</v>
      </c>
      <c r="M440" s="60" t="s">
        <v>123</v>
      </c>
      <c r="N440" s="60" t="s">
        <v>123</v>
      </c>
      <c r="O440" s="60" t="s">
        <v>123</v>
      </c>
      <c r="P440" s="60" t="s">
        <v>123</v>
      </c>
    </row>
    <row r="441" spans="1:16" x14ac:dyDescent="0.55000000000000004">
      <c r="A441" s="10">
        <v>43175</v>
      </c>
      <c r="B441" s="9">
        <f t="shared" si="18"/>
        <v>2018</v>
      </c>
      <c r="C441" s="9" t="s">
        <v>33</v>
      </c>
      <c r="D441" s="9" t="s">
        <v>60</v>
      </c>
      <c r="E441" s="9">
        <f t="shared" si="19"/>
        <v>3</v>
      </c>
      <c r="F441" s="9" t="str">
        <f t="shared" si="20"/>
        <v>2018 - 3</v>
      </c>
      <c r="G441" s="9" t="str">
        <f>Date[[#This Row],[Year]]&amp;IF(Date[[#This Row],[Month]]&lt;10,"0"&amp;Date[[#This Row],[Month]],Date[[#This Row],[Month]])</f>
        <v>201803</v>
      </c>
      <c r="H441" s="9" t="str">
        <f>Date[[#This Row],[Year]]&amp;" "&amp;Date[[#This Row],[Month Name]]</f>
        <v>2018 Mar</v>
      </c>
      <c r="I441" t="str">
        <f>IF(AND(Date[[#This Row],[Month]]=5,Date[[#This Row],[Year]]=2021),"True","False")</f>
        <v>False</v>
      </c>
      <c r="J441" t="str">
        <f>IF(AND(Date[[#This Row],[Month]]&lt;=5,Date[[#This Row],[Month]]&gt;=4,Date[[#This Row],[Year]]=2021),"True","False")</f>
        <v>False</v>
      </c>
      <c r="K441" t="str">
        <f>IF(Date[[#This Row],[Year]]=2021,"True","False")</f>
        <v>False</v>
      </c>
      <c r="L441" s="60" t="s">
        <v>123</v>
      </c>
      <c r="M441" s="60" t="s">
        <v>123</v>
      </c>
      <c r="N441" s="60" t="s">
        <v>123</v>
      </c>
      <c r="O441" s="60" t="s">
        <v>123</v>
      </c>
      <c r="P441" s="60" t="s">
        <v>123</v>
      </c>
    </row>
    <row r="442" spans="1:16" x14ac:dyDescent="0.55000000000000004">
      <c r="A442" s="10">
        <v>43176</v>
      </c>
      <c r="B442" s="9">
        <f t="shared" si="18"/>
        <v>2018</v>
      </c>
      <c r="C442" s="9" t="s">
        <v>33</v>
      </c>
      <c r="D442" s="9" t="s">
        <v>60</v>
      </c>
      <c r="E442" s="9">
        <f t="shared" si="19"/>
        <v>3</v>
      </c>
      <c r="F442" s="9" t="str">
        <f t="shared" si="20"/>
        <v>2018 - 3</v>
      </c>
      <c r="G442" s="9" t="str">
        <f>Date[[#This Row],[Year]]&amp;IF(Date[[#This Row],[Month]]&lt;10,"0"&amp;Date[[#This Row],[Month]],Date[[#This Row],[Month]])</f>
        <v>201803</v>
      </c>
      <c r="H442" s="9" t="str">
        <f>Date[[#This Row],[Year]]&amp;" "&amp;Date[[#This Row],[Month Name]]</f>
        <v>2018 Mar</v>
      </c>
      <c r="I442" t="str">
        <f>IF(AND(Date[[#This Row],[Month]]=5,Date[[#This Row],[Year]]=2021),"True","False")</f>
        <v>False</v>
      </c>
      <c r="J442" t="str">
        <f>IF(AND(Date[[#This Row],[Month]]&lt;=5,Date[[#This Row],[Month]]&gt;=4,Date[[#This Row],[Year]]=2021),"True","False")</f>
        <v>False</v>
      </c>
      <c r="K442" t="str">
        <f>IF(Date[[#This Row],[Year]]=2021,"True","False")</f>
        <v>False</v>
      </c>
      <c r="L442" s="60" t="s">
        <v>123</v>
      </c>
      <c r="M442" s="60" t="s">
        <v>123</v>
      </c>
      <c r="N442" s="60" t="s">
        <v>123</v>
      </c>
      <c r="O442" s="60" t="s">
        <v>123</v>
      </c>
      <c r="P442" s="60" t="s">
        <v>123</v>
      </c>
    </row>
    <row r="443" spans="1:16" x14ac:dyDescent="0.55000000000000004">
      <c r="A443" s="10">
        <v>43177</v>
      </c>
      <c r="B443" s="9">
        <f t="shared" si="18"/>
        <v>2018</v>
      </c>
      <c r="C443" s="9" t="s">
        <v>33</v>
      </c>
      <c r="D443" s="9" t="s">
        <v>60</v>
      </c>
      <c r="E443" s="9">
        <f t="shared" si="19"/>
        <v>3</v>
      </c>
      <c r="F443" s="9" t="str">
        <f t="shared" si="20"/>
        <v>2018 - 3</v>
      </c>
      <c r="G443" s="9" t="str">
        <f>Date[[#This Row],[Year]]&amp;IF(Date[[#This Row],[Month]]&lt;10,"0"&amp;Date[[#This Row],[Month]],Date[[#This Row],[Month]])</f>
        <v>201803</v>
      </c>
      <c r="H443" s="9" t="str">
        <f>Date[[#This Row],[Year]]&amp;" "&amp;Date[[#This Row],[Month Name]]</f>
        <v>2018 Mar</v>
      </c>
      <c r="I443" t="str">
        <f>IF(AND(Date[[#This Row],[Month]]=5,Date[[#This Row],[Year]]=2021),"True","False")</f>
        <v>False</v>
      </c>
      <c r="J443" t="str">
        <f>IF(AND(Date[[#This Row],[Month]]&lt;=5,Date[[#This Row],[Month]]&gt;=4,Date[[#This Row],[Year]]=2021),"True","False")</f>
        <v>False</v>
      </c>
      <c r="K443" t="str">
        <f>IF(Date[[#This Row],[Year]]=2021,"True","False")</f>
        <v>False</v>
      </c>
      <c r="L443" s="60" t="s">
        <v>123</v>
      </c>
      <c r="M443" s="60" t="s">
        <v>123</v>
      </c>
      <c r="N443" s="60" t="s">
        <v>123</v>
      </c>
      <c r="O443" s="60" t="s">
        <v>123</v>
      </c>
      <c r="P443" s="60" t="s">
        <v>123</v>
      </c>
    </row>
    <row r="444" spans="1:16" x14ac:dyDescent="0.55000000000000004">
      <c r="A444" s="10">
        <v>43178</v>
      </c>
      <c r="B444" s="9">
        <f t="shared" si="18"/>
        <v>2018</v>
      </c>
      <c r="C444" s="9" t="s">
        <v>33</v>
      </c>
      <c r="D444" s="9" t="s">
        <v>60</v>
      </c>
      <c r="E444" s="9">
        <f t="shared" si="19"/>
        <v>3</v>
      </c>
      <c r="F444" s="9" t="str">
        <f t="shared" si="20"/>
        <v>2018 - 3</v>
      </c>
      <c r="G444" s="9" t="str">
        <f>Date[[#This Row],[Year]]&amp;IF(Date[[#This Row],[Month]]&lt;10,"0"&amp;Date[[#This Row],[Month]],Date[[#This Row],[Month]])</f>
        <v>201803</v>
      </c>
      <c r="H444" s="9" t="str">
        <f>Date[[#This Row],[Year]]&amp;" "&amp;Date[[#This Row],[Month Name]]</f>
        <v>2018 Mar</v>
      </c>
      <c r="I444" t="str">
        <f>IF(AND(Date[[#This Row],[Month]]=5,Date[[#This Row],[Year]]=2021),"True","False")</f>
        <v>False</v>
      </c>
      <c r="J444" t="str">
        <f>IF(AND(Date[[#This Row],[Month]]&lt;=5,Date[[#This Row],[Month]]&gt;=4,Date[[#This Row],[Year]]=2021),"True","False")</f>
        <v>False</v>
      </c>
      <c r="K444" t="str">
        <f>IF(Date[[#This Row],[Year]]=2021,"True","False")</f>
        <v>False</v>
      </c>
      <c r="L444" s="60" t="s">
        <v>123</v>
      </c>
      <c r="M444" s="60" t="s">
        <v>123</v>
      </c>
      <c r="N444" s="60" t="s">
        <v>123</v>
      </c>
      <c r="O444" s="60" t="s">
        <v>123</v>
      </c>
      <c r="P444" s="60" t="s">
        <v>123</v>
      </c>
    </row>
    <row r="445" spans="1:16" x14ac:dyDescent="0.55000000000000004">
      <c r="A445" s="10">
        <v>43179</v>
      </c>
      <c r="B445" s="9">
        <f t="shared" si="18"/>
        <v>2018</v>
      </c>
      <c r="C445" s="9" t="s">
        <v>33</v>
      </c>
      <c r="D445" s="9" t="s">
        <v>60</v>
      </c>
      <c r="E445" s="9">
        <f t="shared" si="19"/>
        <v>3</v>
      </c>
      <c r="F445" s="9" t="str">
        <f t="shared" si="20"/>
        <v>2018 - 3</v>
      </c>
      <c r="G445" s="9" t="str">
        <f>Date[[#This Row],[Year]]&amp;IF(Date[[#This Row],[Month]]&lt;10,"0"&amp;Date[[#This Row],[Month]],Date[[#This Row],[Month]])</f>
        <v>201803</v>
      </c>
      <c r="H445" s="9" t="str">
        <f>Date[[#This Row],[Year]]&amp;" "&amp;Date[[#This Row],[Month Name]]</f>
        <v>2018 Mar</v>
      </c>
      <c r="I445" t="str">
        <f>IF(AND(Date[[#This Row],[Month]]=5,Date[[#This Row],[Year]]=2021),"True","False")</f>
        <v>False</v>
      </c>
      <c r="J445" t="str">
        <f>IF(AND(Date[[#This Row],[Month]]&lt;=5,Date[[#This Row],[Month]]&gt;=4,Date[[#This Row],[Year]]=2021),"True","False")</f>
        <v>False</v>
      </c>
      <c r="K445" t="str">
        <f>IF(Date[[#This Row],[Year]]=2021,"True","False")</f>
        <v>False</v>
      </c>
      <c r="L445" s="60" t="s">
        <v>123</v>
      </c>
      <c r="M445" s="60" t="s">
        <v>123</v>
      </c>
      <c r="N445" s="60" t="s">
        <v>123</v>
      </c>
      <c r="O445" s="60" t="s">
        <v>123</v>
      </c>
      <c r="P445" s="60" t="s">
        <v>123</v>
      </c>
    </row>
    <row r="446" spans="1:16" x14ac:dyDescent="0.55000000000000004">
      <c r="A446" s="10">
        <v>43180</v>
      </c>
      <c r="B446" s="9">
        <f t="shared" si="18"/>
        <v>2018</v>
      </c>
      <c r="C446" s="9" t="s">
        <v>33</v>
      </c>
      <c r="D446" s="9" t="s">
        <v>60</v>
      </c>
      <c r="E446" s="9">
        <f t="shared" si="19"/>
        <v>3</v>
      </c>
      <c r="F446" s="9" t="str">
        <f t="shared" si="20"/>
        <v>2018 - 3</v>
      </c>
      <c r="G446" s="9" t="str">
        <f>Date[[#This Row],[Year]]&amp;IF(Date[[#This Row],[Month]]&lt;10,"0"&amp;Date[[#This Row],[Month]],Date[[#This Row],[Month]])</f>
        <v>201803</v>
      </c>
      <c r="H446" s="9" t="str">
        <f>Date[[#This Row],[Year]]&amp;" "&amp;Date[[#This Row],[Month Name]]</f>
        <v>2018 Mar</v>
      </c>
      <c r="I446" t="str">
        <f>IF(AND(Date[[#This Row],[Month]]=5,Date[[#This Row],[Year]]=2021),"True","False")</f>
        <v>False</v>
      </c>
      <c r="J446" t="str">
        <f>IF(AND(Date[[#This Row],[Month]]&lt;=5,Date[[#This Row],[Month]]&gt;=4,Date[[#This Row],[Year]]=2021),"True","False")</f>
        <v>False</v>
      </c>
      <c r="K446" t="str">
        <f>IF(Date[[#This Row],[Year]]=2021,"True","False")</f>
        <v>False</v>
      </c>
      <c r="L446" s="60" t="s">
        <v>123</v>
      </c>
      <c r="M446" s="60" t="s">
        <v>123</v>
      </c>
      <c r="N446" s="60" t="s">
        <v>123</v>
      </c>
      <c r="O446" s="60" t="s">
        <v>123</v>
      </c>
      <c r="P446" s="60" t="s">
        <v>123</v>
      </c>
    </row>
    <row r="447" spans="1:16" x14ac:dyDescent="0.55000000000000004">
      <c r="A447" s="10">
        <v>43181</v>
      </c>
      <c r="B447" s="9">
        <f t="shared" si="18"/>
        <v>2018</v>
      </c>
      <c r="C447" s="9" t="s">
        <v>33</v>
      </c>
      <c r="D447" s="9" t="s">
        <v>60</v>
      </c>
      <c r="E447" s="9">
        <f t="shared" si="19"/>
        <v>3</v>
      </c>
      <c r="F447" s="9" t="str">
        <f t="shared" si="20"/>
        <v>2018 - 3</v>
      </c>
      <c r="G447" s="9" t="str">
        <f>Date[[#This Row],[Year]]&amp;IF(Date[[#This Row],[Month]]&lt;10,"0"&amp;Date[[#This Row],[Month]],Date[[#This Row],[Month]])</f>
        <v>201803</v>
      </c>
      <c r="H447" s="9" t="str">
        <f>Date[[#This Row],[Year]]&amp;" "&amp;Date[[#This Row],[Month Name]]</f>
        <v>2018 Mar</v>
      </c>
      <c r="I447" t="str">
        <f>IF(AND(Date[[#This Row],[Month]]=5,Date[[#This Row],[Year]]=2021),"True","False")</f>
        <v>False</v>
      </c>
      <c r="J447" t="str">
        <f>IF(AND(Date[[#This Row],[Month]]&lt;=5,Date[[#This Row],[Month]]&gt;=4,Date[[#This Row],[Year]]=2021),"True","False")</f>
        <v>False</v>
      </c>
      <c r="K447" t="str">
        <f>IF(Date[[#This Row],[Year]]=2021,"True","False")</f>
        <v>False</v>
      </c>
      <c r="L447" s="60" t="s">
        <v>123</v>
      </c>
      <c r="M447" s="60" t="s">
        <v>123</v>
      </c>
      <c r="N447" s="60" t="s">
        <v>123</v>
      </c>
      <c r="O447" s="60" t="s">
        <v>123</v>
      </c>
      <c r="P447" s="60" t="s">
        <v>123</v>
      </c>
    </row>
    <row r="448" spans="1:16" x14ac:dyDescent="0.55000000000000004">
      <c r="A448" s="10">
        <v>43182</v>
      </c>
      <c r="B448" s="9">
        <f t="shared" si="18"/>
        <v>2018</v>
      </c>
      <c r="C448" s="9" t="s">
        <v>33</v>
      </c>
      <c r="D448" s="9" t="s">
        <v>60</v>
      </c>
      <c r="E448" s="9">
        <f t="shared" si="19"/>
        <v>3</v>
      </c>
      <c r="F448" s="9" t="str">
        <f t="shared" si="20"/>
        <v>2018 - 3</v>
      </c>
      <c r="G448" s="9" t="str">
        <f>Date[[#This Row],[Year]]&amp;IF(Date[[#This Row],[Month]]&lt;10,"0"&amp;Date[[#This Row],[Month]],Date[[#This Row],[Month]])</f>
        <v>201803</v>
      </c>
      <c r="H448" s="9" t="str">
        <f>Date[[#This Row],[Year]]&amp;" "&amp;Date[[#This Row],[Month Name]]</f>
        <v>2018 Mar</v>
      </c>
      <c r="I448" t="str">
        <f>IF(AND(Date[[#This Row],[Month]]=5,Date[[#This Row],[Year]]=2021),"True","False")</f>
        <v>False</v>
      </c>
      <c r="J448" t="str">
        <f>IF(AND(Date[[#This Row],[Month]]&lt;=5,Date[[#This Row],[Month]]&gt;=4,Date[[#This Row],[Year]]=2021),"True","False")</f>
        <v>False</v>
      </c>
      <c r="K448" t="str">
        <f>IF(Date[[#This Row],[Year]]=2021,"True","False")</f>
        <v>False</v>
      </c>
      <c r="L448" s="60" t="s">
        <v>123</v>
      </c>
      <c r="M448" s="60" t="s">
        <v>123</v>
      </c>
      <c r="N448" s="60" t="s">
        <v>123</v>
      </c>
      <c r="O448" s="60" t="s">
        <v>123</v>
      </c>
      <c r="P448" s="60" t="s">
        <v>123</v>
      </c>
    </row>
    <row r="449" spans="1:16" x14ac:dyDescent="0.55000000000000004">
      <c r="A449" s="10">
        <v>43183</v>
      </c>
      <c r="B449" s="9">
        <f t="shared" si="18"/>
        <v>2018</v>
      </c>
      <c r="C449" s="9" t="s">
        <v>33</v>
      </c>
      <c r="D449" s="9" t="s">
        <v>60</v>
      </c>
      <c r="E449" s="9">
        <f t="shared" si="19"/>
        <v>3</v>
      </c>
      <c r="F449" s="9" t="str">
        <f t="shared" si="20"/>
        <v>2018 - 3</v>
      </c>
      <c r="G449" s="9" t="str">
        <f>Date[[#This Row],[Year]]&amp;IF(Date[[#This Row],[Month]]&lt;10,"0"&amp;Date[[#This Row],[Month]],Date[[#This Row],[Month]])</f>
        <v>201803</v>
      </c>
      <c r="H449" s="9" t="str">
        <f>Date[[#This Row],[Year]]&amp;" "&amp;Date[[#This Row],[Month Name]]</f>
        <v>2018 Mar</v>
      </c>
      <c r="I449" t="str">
        <f>IF(AND(Date[[#This Row],[Month]]=5,Date[[#This Row],[Year]]=2021),"True","False")</f>
        <v>False</v>
      </c>
      <c r="J449" t="str">
        <f>IF(AND(Date[[#This Row],[Month]]&lt;=5,Date[[#This Row],[Month]]&gt;=4,Date[[#This Row],[Year]]=2021),"True","False")</f>
        <v>False</v>
      </c>
      <c r="K449" t="str">
        <f>IF(Date[[#This Row],[Year]]=2021,"True","False")</f>
        <v>False</v>
      </c>
      <c r="L449" s="60" t="s">
        <v>123</v>
      </c>
      <c r="M449" s="60" t="s">
        <v>123</v>
      </c>
      <c r="N449" s="60" t="s">
        <v>123</v>
      </c>
      <c r="O449" s="60" t="s">
        <v>123</v>
      </c>
      <c r="P449" s="60" t="s">
        <v>123</v>
      </c>
    </row>
    <row r="450" spans="1:16" x14ac:dyDescent="0.55000000000000004">
      <c r="A450" s="10">
        <v>43184</v>
      </c>
      <c r="B450" s="9">
        <f t="shared" si="18"/>
        <v>2018</v>
      </c>
      <c r="C450" s="9" t="s">
        <v>33</v>
      </c>
      <c r="D450" s="9" t="s">
        <v>60</v>
      </c>
      <c r="E450" s="9">
        <f t="shared" si="19"/>
        <v>3</v>
      </c>
      <c r="F450" s="9" t="str">
        <f t="shared" si="20"/>
        <v>2018 - 3</v>
      </c>
      <c r="G450" s="9" t="str">
        <f>Date[[#This Row],[Year]]&amp;IF(Date[[#This Row],[Month]]&lt;10,"0"&amp;Date[[#This Row],[Month]],Date[[#This Row],[Month]])</f>
        <v>201803</v>
      </c>
      <c r="H450" s="9" t="str">
        <f>Date[[#This Row],[Year]]&amp;" "&amp;Date[[#This Row],[Month Name]]</f>
        <v>2018 Mar</v>
      </c>
      <c r="I450" t="str">
        <f>IF(AND(Date[[#This Row],[Month]]=5,Date[[#This Row],[Year]]=2021),"True","False")</f>
        <v>False</v>
      </c>
      <c r="J450" t="str">
        <f>IF(AND(Date[[#This Row],[Month]]&lt;=5,Date[[#This Row],[Month]]&gt;=4,Date[[#This Row],[Year]]=2021),"True","False")</f>
        <v>False</v>
      </c>
      <c r="K450" t="str">
        <f>IF(Date[[#This Row],[Year]]=2021,"True","False")</f>
        <v>False</v>
      </c>
      <c r="L450" s="60" t="s">
        <v>123</v>
      </c>
      <c r="M450" s="60" t="s">
        <v>123</v>
      </c>
      <c r="N450" s="60" t="s">
        <v>123</v>
      </c>
      <c r="O450" s="60" t="s">
        <v>123</v>
      </c>
      <c r="P450" s="60" t="s">
        <v>123</v>
      </c>
    </row>
    <row r="451" spans="1:16" x14ac:dyDescent="0.55000000000000004">
      <c r="A451" s="10">
        <v>43185</v>
      </c>
      <c r="B451" s="9">
        <f t="shared" ref="B451:B514" si="21">YEAR(A451)</f>
        <v>2018</v>
      </c>
      <c r="C451" s="9" t="s">
        <v>33</v>
      </c>
      <c r="D451" s="9" t="s">
        <v>60</v>
      </c>
      <c r="E451" s="9">
        <f t="shared" ref="E451:E514" si="22">MONTH(A451)</f>
        <v>3</v>
      </c>
      <c r="F451" s="9" t="str">
        <f t="shared" ref="F451:F514" si="23">B451&amp;" - " &amp;E451</f>
        <v>2018 - 3</v>
      </c>
      <c r="G451" s="9" t="str">
        <f>Date[[#This Row],[Year]]&amp;IF(Date[[#This Row],[Month]]&lt;10,"0"&amp;Date[[#This Row],[Month]],Date[[#This Row],[Month]])</f>
        <v>201803</v>
      </c>
      <c r="H451" s="9" t="str">
        <f>Date[[#This Row],[Year]]&amp;" "&amp;Date[[#This Row],[Month Name]]</f>
        <v>2018 Mar</v>
      </c>
      <c r="I451" t="str">
        <f>IF(AND(Date[[#This Row],[Month]]=5,Date[[#This Row],[Year]]=2021),"True","False")</f>
        <v>False</v>
      </c>
      <c r="J451" t="str">
        <f>IF(AND(Date[[#This Row],[Month]]&lt;=5,Date[[#This Row],[Month]]&gt;=4,Date[[#This Row],[Year]]=2021),"True","False")</f>
        <v>False</v>
      </c>
      <c r="K451" t="str">
        <f>IF(Date[[#This Row],[Year]]=2021,"True","False")</f>
        <v>False</v>
      </c>
      <c r="L451" s="60" t="s">
        <v>123</v>
      </c>
      <c r="M451" s="60" t="s">
        <v>123</v>
      </c>
      <c r="N451" s="60" t="s">
        <v>123</v>
      </c>
      <c r="O451" s="60" t="s">
        <v>123</v>
      </c>
      <c r="P451" s="60" t="s">
        <v>123</v>
      </c>
    </row>
    <row r="452" spans="1:16" x14ac:dyDescent="0.55000000000000004">
      <c r="A452" s="10">
        <v>43186</v>
      </c>
      <c r="B452" s="9">
        <f t="shared" si="21"/>
        <v>2018</v>
      </c>
      <c r="C452" s="9" t="s">
        <v>33</v>
      </c>
      <c r="D452" s="9" t="s">
        <v>60</v>
      </c>
      <c r="E452" s="9">
        <f t="shared" si="22"/>
        <v>3</v>
      </c>
      <c r="F452" s="9" t="str">
        <f t="shared" si="23"/>
        <v>2018 - 3</v>
      </c>
      <c r="G452" s="9" t="str">
        <f>Date[[#This Row],[Year]]&amp;IF(Date[[#This Row],[Month]]&lt;10,"0"&amp;Date[[#This Row],[Month]],Date[[#This Row],[Month]])</f>
        <v>201803</v>
      </c>
      <c r="H452" s="9" t="str">
        <f>Date[[#This Row],[Year]]&amp;" "&amp;Date[[#This Row],[Month Name]]</f>
        <v>2018 Mar</v>
      </c>
      <c r="I452" t="str">
        <f>IF(AND(Date[[#This Row],[Month]]=5,Date[[#This Row],[Year]]=2021),"True","False")</f>
        <v>False</v>
      </c>
      <c r="J452" t="str">
        <f>IF(AND(Date[[#This Row],[Month]]&lt;=5,Date[[#This Row],[Month]]&gt;=4,Date[[#This Row],[Year]]=2021),"True","False")</f>
        <v>False</v>
      </c>
      <c r="K452" t="str">
        <f>IF(Date[[#This Row],[Year]]=2021,"True","False")</f>
        <v>False</v>
      </c>
      <c r="L452" s="60" t="s">
        <v>123</v>
      </c>
      <c r="M452" s="60" t="s">
        <v>123</v>
      </c>
      <c r="N452" s="60" t="s">
        <v>123</v>
      </c>
      <c r="O452" s="60" t="s">
        <v>123</v>
      </c>
      <c r="P452" s="60" t="s">
        <v>123</v>
      </c>
    </row>
    <row r="453" spans="1:16" x14ac:dyDescent="0.55000000000000004">
      <c r="A453" s="10">
        <v>43187</v>
      </c>
      <c r="B453" s="9">
        <f t="shared" si="21"/>
        <v>2018</v>
      </c>
      <c r="C453" s="9" t="s">
        <v>33</v>
      </c>
      <c r="D453" s="9" t="s">
        <v>60</v>
      </c>
      <c r="E453" s="9">
        <f t="shared" si="22"/>
        <v>3</v>
      </c>
      <c r="F453" s="9" t="str">
        <f t="shared" si="23"/>
        <v>2018 - 3</v>
      </c>
      <c r="G453" s="9" t="str">
        <f>Date[[#This Row],[Year]]&amp;IF(Date[[#This Row],[Month]]&lt;10,"0"&amp;Date[[#This Row],[Month]],Date[[#This Row],[Month]])</f>
        <v>201803</v>
      </c>
      <c r="H453" s="9" t="str">
        <f>Date[[#This Row],[Year]]&amp;" "&amp;Date[[#This Row],[Month Name]]</f>
        <v>2018 Mar</v>
      </c>
      <c r="I453" t="str">
        <f>IF(AND(Date[[#This Row],[Month]]=5,Date[[#This Row],[Year]]=2021),"True","False")</f>
        <v>False</v>
      </c>
      <c r="J453" t="str">
        <f>IF(AND(Date[[#This Row],[Month]]&lt;=5,Date[[#This Row],[Month]]&gt;=4,Date[[#This Row],[Year]]=2021),"True","False")</f>
        <v>False</v>
      </c>
      <c r="K453" t="str">
        <f>IF(Date[[#This Row],[Year]]=2021,"True","False")</f>
        <v>False</v>
      </c>
      <c r="L453" s="60" t="s">
        <v>123</v>
      </c>
      <c r="M453" s="60" t="s">
        <v>123</v>
      </c>
      <c r="N453" s="60" t="s">
        <v>123</v>
      </c>
      <c r="O453" s="60" t="s">
        <v>123</v>
      </c>
      <c r="P453" s="60" t="s">
        <v>123</v>
      </c>
    </row>
    <row r="454" spans="1:16" x14ac:dyDescent="0.55000000000000004">
      <c r="A454" s="10">
        <v>43188</v>
      </c>
      <c r="B454" s="9">
        <f t="shared" si="21"/>
        <v>2018</v>
      </c>
      <c r="C454" s="9" t="s">
        <v>33</v>
      </c>
      <c r="D454" s="9" t="s">
        <v>60</v>
      </c>
      <c r="E454" s="9">
        <f t="shared" si="22"/>
        <v>3</v>
      </c>
      <c r="F454" s="9" t="str">
        <f t="shared" si="23"/>
        <v>2018 - 3</v>
      </c>
      <c r="G454" s="9" t="str">
        <f>Date[[#This Row],[Year]]&amp;IF(Date[[#This Row],[Month]]&lt;10,"0"&amp;Date[[#This Row],[Month]],Date[[#This Row],[Month]])</f>
        <v>201803</v>
      </c>
      <c r="H454" s="9" t="str">
        <f>Date[[#This Row],[Year]]&amp;" "&amp;Date[[#This Row],[Month Name]]</f>
        <v>2018 Mar</v>
      </c>
      <c r="I454" t="str">
        <f>IF(AND(Date[[#This Row],[Month]]=5,Date[[#This Row],[Year]]=2021),"True","False")</f>
        <v>False</v>
      </c>
      <c r="J454" t="str">
        <f>IF(AND(Date[[#This Row],[Month]]&lt;=5,Date[[#This Row],[Month]]&gt;=4,Date[[#This Row],[Year]]=2021),"True","False")</f>
        <v>False</v>
      </c>
      <c r="K454" t="str">
        <f>IF(Date[[#This Row],[Year]]=2021,"True","False")</f>
        <v>False</v>
      </c>
      <c r="L454" s="60" t="s">
        <v>123</v>
      </c>
      <c r="M454" s="60" t="s">
        <v>123</v>
      </c>
      <c r="N454" s="60" t="s">
        <v>123</v>
      </c>
      <c r="O454" s="60" t="s">
        <v>123</v>
      </c>
      <c r="P454" s="60" t="s">
        <v>123</v>
      </c>
    </row>
    <row r="455" spans="1:16" x14ac:dyDescent="0.55000000000000004">
      <c r="A455" s="10">
        <v>43189</v>
      </c>
      <c r="B455" s="9">
        <f t="shared" si="21"/>
        <v>2018</v>
      </c>
      <c r="C455" s="9" t="s">
        <v>33</v>
      </c>
      <c r="D455" s="9" t="s">
        <v>60</v>
      </c>
      <c r="E455" s="9">
        <f t="shared" si="22"/>
        <v>3</v>
      </c>
      <c r="F455" s="9" t="str">
        <f t="shared" si="23"/>
        <v>2018 - 3</v>
      </c>
      <c r="G455" s="9" t="str">
        <f>Date[[#This Row],[Year]]&amp;IF(Date[[#This Row],[Month]]&lt;10,"0"&amp;Date[[#This Row],[Month]],Date[[#This Row],[Month]])</f>
        <v>201803</v>
      </c>
      <c r="H455" s="9" t="str">
        <f>Date[[#This Row],[Year]]&amp;" "&amp;Date[[#This Row],[Month Name]]</f>
        <v>2018 Mar</v>
      </c>
      <c r="I455" t="str">
        <f>IF(AND(Date[[#This Row],[Month]]=5,Date[[#This Row],[Year]]=2021),"True","False")</f>
        <v>False</v>
      </c>
      <c r="J455" t="str">
        <f>IF(AND(Date[[#This Row],[Month]]&lt;=5,Date[[#This Row],[Month]]&gt;=4,Date[[#This Row],[Year]]=2021),"True","False")</f>
        <v>False</v>
      </c>
      <c r="K455" t="str">
        <f>IF(Date[[#This Row],[Year]]=2021,"True","False")</f>
        <v>False</v>
      </c>
      <c r="L455" s="60" t="s">
        <v>123</v>
      </c>
      <c r="M455" s="60" t="s">
        <v>123</v>
      </c>
      <c r="N455" s="60" t="s">
        <v>123</v>
      </c>
      <c r="O455" s="60" t="s">
        <v>123</v>
      </c>
      <c r="P455" s="60" t="s">
        <v>123</v>
      </c>
    </row>
    <row r="456" spans="1:16" x14ac:dyDescent="0.55000000000000004">
      <c r="A456" s="10">
        <v>43190</v>
      </c>
      <c r="B456" s="9">
        <f t="shared" si="21"/>
        <v>2018</v>
      </c>
      <c r="C456" s="9" t="s">
        <v>33</v>
      </c>
      <c r="D456" s="9" t="s">
        <v>60</v>
      </c>
      <c r="E456" s="9">
        <f t="shared" si="22"/>
        <v>3</v>
      </c>
      <c r="F456" s="9" t="str">
        <f t="shared" si="23"/>
        <v>2018 - 3</v>
      </c>
      <c r="G456" s="9" t="str">
        <f>Date[[#This Row],[Year]]&amp;IF(Date[[#This Row],[Month]]&lt;10,"0"&amp;Date[[#This Row],[Month]],Date[[#This Row],[Month]])</f>
        <v>201803</v>
      </c>
      <c r="H456" s="9" t="str">
        <f>Date[[#This Row],[Year]]&amp;" "&amp;Date[[#This Row],[Month Name]]</f>
        <v>2018 Mar</v>
      </c>
      <c r="I456" t="str">
        <f>IF(AND(Date[[#This Row],[Month]]=5,Date[[#This Row],[Year]]=2021),"True","False")</f>
        <v>False</v>
      </c>
      <c r="J456" t="str">
        <f>IF(AND(Date[[#This Row],[Month]]&lt;=5,Date[[#This Row],[Month]]&gt;=4,Date[[#This Row],[Year]]=2021),"True","False")</f>
        <v>False</v>
      </c>
      <c r="K456" t="str">
        <f>IF(Date[[#This Row],[Year]]=2021,"True","False")</f>
        <v>False</v>
      </c>
      <c r="L456" s="60" t="s">
        <v>123</v>
      </c>
      <c r="M456" s="60" t="s">
        <v>123</v>
      </c>
      <c r="N456" s="60" t="s">
        <v>123</v>
      </c>
      <c r="O456" s="60" t="s">
        <v>123</v>
      </c>
      <c r="P456" s="60" t="s">
        <v>123</v>
      </c>
    </row>
    <row r="457" spans="1:16" x14ac:dyDescent="0.55000000000000004">
      <c r="A457" s="10">
        <v>43191</v>
      </c>
      <c r="B457" s="9">
        <f t="shared" si="21"/>
        <v>2018</v>
      </c>
      <c r="C457" s="9" t="s">
        <v>34</v>
      </c>
      <c r="D457" s="9" t="s">
        <v>61</v>
      </c>
      <c r="E457" s="9">
        <f t="shared" si="22"/>
        <v>4</v>
      </c>
      <c r="F457" s="9" t="str">
        <f t="shared" si="23"/>
        <v>2018 - 4</v>
      </c>
      <c r="G457" s="9" t="str">
        <f>Date[[#This Row],[Year]]&amp;IF(Date[[#This Row],[Month]]&lt;10,"0"&amp;Date[[#This Row],[Month]],Date[[#This Row],[Month]])</f>
        <v>201804</v>
      </c>
      <c r="H457" s="9" t="str">
        <f>Date[[#This Row],[Year]]&amp;" "&amp;Date[[#This Row],[Month Name]]</f>
        <v>2018 Apr</v>
      </c>
      <c r="I457" t="str">
        <f>IF(AND(Date[[#This Row],[Month]]=5,Date[[#This Row],[Year]]=2021),"True","False")</f>
        <v>False</v>
      </c>
      <c r="J457" t="str">
        <f>IF(AND(Date[[#This Row],[Month]]&lt;=5,Date[[#This Row],[Month]]&gt;=4,Date[[#This Row],[Year]]=2021),"True","False")</f>
        <v>False</v>
      </c>
      <c r="K457" t="str">
        <f>IF(Date[[#This Row],[Year]]=2021,"True","False")</f>
        <v>False</v>
      </c>
      <c r="L457" s="60" t="s">
        <v>123</v>
      </c>
      <c r="M457" s="60" t="s">
        <v>123</v>
      </c>
      <c r="N457" s="60" t="s">
        <v>123</v>
      </c>
      <c r="O457" s="60" t="s">
        <v>123</v>
      </c>
      <c r="P457" s="60" t="s">
        <v>123</v>
      </c>
    </row>
    <row r="458" spans="1:16" x14ac:dyDescent="0.55000000000000004">
      <c r="A458" s="10">
        <v>43192</v>
      </c>
      <c r="B458" s="9">
        <f t="shared" si="21"/>
        <v>2018</v>
      </c>
      <c r="C458" s="9" t="s">
        <v>34</v>
      </c>
      <c r="D458" s="9" t="s">
        <v>61</v>
      </c>
      <c r="E458" s="9">
        <f t="shared" si="22"/>
        <v>4</v>
      </c>
      <c r="F458" s="9" t="str">
        <f t="shared" si="23"/>
        <v>2018 - 4</v>
      </c>
      <c r="G458" s="9" t="str">
        <f>Date[[#This Row],[Year]]&amp;IF(Date[[#This Row],[Month]]&lt;10,"0"&amp;Date[[#This Row],[Month]],Date[[#This Row],[Month]])</f>
        <v>201804</v>
      </c>
      <c r="H458" s="9" t="str">
        <f>Date[[#This Row],[Year]]&amp;" "&amp;Date[[#This Row],[Month Name]]</f>
        <v>2018 Apr</v>
      </c>
      <c r="I458" t="str">
        <f>IF(AND(Date[[#This Row],[Month]]=5,Date[[#This Row],[Year]]=2021),"True","False")</f>
        <v>False</v>
      </c>
      <c r="J458" t="str">
        <f>IF(AND(Date[[#This Row],[Month]]&lt;=5,Date[[#This Row],[Month]]&gt;=4,Date[[#This Row],[Year]]=2021),"True","False")</f>
        <v>False</v>
      </c>
      <c r="K458" t="str">
        <f>IF(Date[[#This Row],[Year]]=2021,"True","False")</f>
        <v>False</v>
      </c>
      <c r="L458" s="60" t="s">
        <v>123</v>
      </c>
      <c r="M458" s="60" t="s">
        <v>123</v>
      </c>
      <c r="N458" s="60" t="s">
        <v>123</v>
      </c>
      <c r="O458" s="60" t="s">
        <v>123</v>
      </c>
      <c r="P458" s="60" t="s">
        <v>123</v>
      </c>
    </row>
    <row r="459" spans="1:16" x14ac:dyDescent="0.55000000000000004">
      <c r="A459" s="10">
        <v>43193</v>
      </c>
      <c r="B459" s="9">
        <f t="shared" si="21"/>
        <v>2018</v>
      </c>
      <c r="C459" s="9" t="s">
        <v>34</v>
      </c>
      <c r="D459" s="9" t="s">
        <v>61</v>
      </c>
      <c r="E459" s="9">
        <f t="shared" si="22"/>
        <v>4</v>
      </c>
      <c r="F459" s="9" t="str">
        <f t="shared" si="23"/>
        <v>2018 - 4</v>
      </c>
      <c r="G459" s="9" t="str">
        <f>Date[[#This Row],[Year]]&amp;IF(Date[[#This Row],[Month]]&lt;10,"0"&amp;Date[[#This Row],[Month]],Date[[#This Row],[Month]])</f>
        <v>201804</v>
      </c>
      <c r="H459" s="9" t="str">
        <f>Date[[#This Row],[Year]]&amp;" "&amp;Date[[#This Row],[Month Name]]</f>
        <v>2018 Apr</v>
      </c>
      <c r="I459" t="str">
        <f>IF(AND(Date[[#This Row],[Month]]=5,Date[[#This Row],[Year]]=2021),"True","False")</f>
        <v>False</v>
      </c>
      <c r="J459" t="str">
        <f>IF(AND(Date[[#This Row],[Month]]&lt;=5,Date[[#This Row],[Month]]&gt;=4,Date[[#This Row],[Year]]=2021),"True","False")</f>
        <v>False</v>
      </c>
      <c r="K459" t="str">
        <f>IF(Date[[#This Row],[Year]]=2021,"True","False")</f>
        <v>False</v>
      </c>
      <c r="L459" s="60" t="s">
        <v>123</v>
      </c>
      <c r="M459" s="60" t="s">
        <v>123</v>
      </c>
      <c r="N459" s="60" t="s">
        <v>123</v>
      </c>
      <c r="O459" s="60" t="s">
        <v>123</v>
      </c>
      <c r="P459" s="60" t="s">
        <v>123</v>
      </c>
    </row>
    <row r="460" spans="1:16" x14ac:dyDescent="0.55000000000000004">
      <c r="A460" s="10">
        <v>43194</v>
      </c>
      <c r="B460" s="9">
        <f t="shared" si="21"/>
        <v>2018</v>
      </c>
      <c r="C460" s="9" t="s">
        <v>34</v>
      </c>
      <c r="D460" s="9" t="s">
        <v>61</v>
      </c>
      <c r="E460" s="9">
        <f t="shared" si="22"/>
        <v>4</v>
      </c>
      <c r="F460" s="9" t="str">
        <f t="shared" si="23"/>
        <v>2018 - 4</v>
      </c>
      <c r="G460" s="9" t="str">
        <f>Date[[#This Row],[Year]]&amp;IF(Date[[#This Row],[Month]]&lt;10,"0"&amp;Date[[#This Row],[Month]],Date[[#This Row],[Month]])</f>
        <v>201804</v>
      </c>
      <c r="H460" s="9" t="str">
        <f>Date[[#This Row],[Year]]&amp;" "&amp;Date[[#This Row],[Month Name]]</f>
        <v>2018 Apr</v>
      </c>
      <c r="I460" t="str">
        <f>IF(AND(Date[[#This Row],[Month]]=5,Date[[#This Row],[Year]]=2021),"True","False")</f>
        <v>False</v>
      </c>
      <c r="J460" t="str">
        <f>IF(AND(Date[[#This Row],[Month]]&lt;=5,Date[[#This Row],[Month]]&gt;=4,Date[[#This Row],[Year]]=2021),"True","False")</f>
        <v>False</v>
      </c>
      <c r="K460" t="str">
        <f>IF(Date[[#This Row],[Year]]=2021,"True","False")</f>
        <v>False</v>
      </c>
      <c r="L460" s="60" t="s">
        <v>123</v>
      </c>
      <c r="M460" s="60" t="s">
        <v>123</v>
      </c>
      <c r="N460" s="60" t="s">
        <v>123</v>
      </c>
      <c r="O460" s="60" t="s">
        <v>123</v>
      </c>
      <c r="P460" s="60" t="s">
        <v>123</v>
      </c>
    </row>
    <row r="461" spans="1:16" x14ac:dyDescent="0.55000000000000004">
      <c r="A461" s="10">
        <v>43195</v>
      </c>
      <c r="B461" s="9">
        <f t="shared" si="21"/>
        <v>2018</v>
      </c>
      <c r="C461" s="9" t="s">
        <v>34</v>
      </c>
      <c r="D461" s="9" t="s">
        <v>61</v>
      </c>
      <c r="E461" s="9">
        <f t="shared" si="22"/>
        <v>4</v>
      </c>
      <c r="F461" s="9" t="str">
        <f t="shared" si="23"/>
        <v>2018 - 4</v>
      </c>
      <c r="G461" s="9" t="str">
        <f>Date[[#This Row],[Year]]&amp;IF(Date[[#This Row],[Month]]&lt;10,"0"&amp;Date[[#This Row],[Month]],Date[[#This Row],[Month]])</f>
        <v>201804</v>
      </c>
      <c r="H461" s="9" t="str">
        <f>Date[[#This Row],[Year]]&amp;" "&amp;Date[[#This Row],[Month Name]]</f>
        <v>2018 Apr</v>
      </c>
      <c r="I461" t="str">
        <f>IF(AND(Date[[#This Row],[Month]]=5,Date[[#This Row],[Year]]=2021),"True","False")</f>
        <v>False</v>
      </c>
      <c r="J461" t="str">
        <f>IF(AND(Date[[#This Row],[Month]]&lt;=5,Date[[#This Row],[Month]]&gt;=4,Date[[#This Row],[Year]]=2021),"True","False")</f>
        <v>False</v>
      </c>
      <c r="K461" t="str">
        <f>IF(Date[[#This Row],[Year]]=2021,"True","False")</f>
        <v>False</v>
      </c>
      <c r="L461" s="60" t="s">
        <v>123</v>
      </c>
      <c r="M461" s="60" t="s">
        <v>123</v>
      </c>
      <c r="N461" s="60" t="s">
        <v>123</v>
      </c>
      <c r="O461" s="60" t="s">
        <v>123</v>
      </c>
      <c r="P461" s="60" t="s">
        <v>123</v>
      </c>
    </row>
    <row r="462" spans="1:16" x14ac:dyDescent="0.55000000000000004">
      <c r="A462" s="10">
        <v>43196</v>
      </c>
      <c r="B462" s="9">
        <f t="shared" si="21"/>
        <v>2018</v>
      </c>
      <c r="C462" s="9" t="s">
        <v>34</v>
      </c>
      <c r="D462" s="9" t="s">
        <v>61</v>
      </c>
      <c r="E462" s="9">
        <f t="shared" si="22"/>
        <v>4</v>
      </c>
      <c r="F462" s="9" t="str">
        <f t="shared" si="23"/>
        <v>2018 - 4</v>
      </c>
      <c r="G462" s="9" t="str">
        <f>Date[[#This Row],[Year]]&amp;IF(Date[[#This Row],[Month]]&lt;10,"0"&amp;Date[[#This Row],[Month]],Date[[#This Row],[Month]])</f>
        <v>201804</v>
      </c>
      <c r="H462" s="9" t="str">
        <f>Date[[#This Row],[Year]]&amp;" "&amp;Date[[#This Row],[Month Name]]</f>
        <v>2018 Apr</v>
      </c>
      <c r="I462" t="str">
        <f>IF(AND(Date[[#This Row],[Month]]=5,Date[[#This Row],[Year]]=2021),"True","False")</f>
        <v>False</v>
      </c>
      <c r="J462" t="str">
        <f>IF(AND(Date[[#This Row],[Month]]&lt;=5,Date[[#This Row],[Month]]&gt;=4,Date[[#This Row],[Year]]=2021),"True","False")</f>
        <v>False</v>
      </c>
      <c r="K462" t="str">
        <f>IF(Date[[#This Row],[Year]]=2021,"True","False")</f>
        <v>False</v>
      </c>
      <c r="L462" s="60" t="s">
        <v>123</v>
      </c>
      <c r="M462" s="60" t="s">
        <v>123</v>
      </c>
      <c r="N462" s="60" t="s">
        <v>123</v>
      </c>
      <c r="O462" s="60" t="s">
        <v>123</v>
      </c>
      <c r="P462" s="60" t="s">
        <v>123</v>
      </c>
    </row>
    <row r="463" spans="1:16" x14ac:dyDescent="0.55000000000000004">
      <c r="A463" s="10">
        <v>43197</v>
      </c>
      <c r="B463" s="9">
        <f t="shared" si="21"/>
        <v>2018</v>
      </c>
      <c r="C463" s="9" t="s">
        <v>34</v>
      </c>
      <c r="D463" s="9" t="s">
        <v>61</v>
      </c>
      <c r="E463" s="9">
        <f t="shared" si="22"/>
        <v>4</v>
      </c>
      <c r="F463" s="9" t="str">
        <f t="shared" si="23"/>
        <v>2018 - 4</v>
      </c>
      <c r="G463" s="9" t="str">
        <f>Date[[#This Row],[Year]]&amp;IF(Date[[#This Row],[Month]]&lt;10,"0"&amp;Date[[#This Row],[Month]],Date[[#This Row],[Month]])</f>
        <v>201804</v>
      </c>
      <c r="H463" s="9" t="str">
        <f>Date[[#This Row],[Year]]&amp;" "&amp;Date[[#This Row],[Month Name]]</f>
        <v>2018 Apr</v>
      </c>
      <c r="I463" t="str">
        <f>IF(AND(Date[[#This Row],[Month]]=5,Date[[#This Row],[Year]]=2021),"True","False")</f>
        <v>False</v>
      </c>
      <c r="J463" t="str">
        <f>IF(AND(Date[[#This Row],[Month]]&lt;=5,Date[[#This Row],[Month]]&gt;=4,Date[[#This Row],[Year]]=2021),"True","False")</f>
        <v>False</v>
      </c>
      <c r="K463" t="str">
        <f>IF(Date[[#This Row],[Year]]=2021,"True","False")</f>
        <v>False</v>
      </c>
      <c r="L463" s="60" t="s">
        <v>123</v>
      </c>
      <c r="M463" s="60" t="s">
        <v>123</v>
      </c>
      <c r="N463" s="60" t="s">
        <v>123</v>
      </c>
      <c r="O463" s="60" t="s">
        <v>123</v>
      </c>
      <c r="P463" s="60" t="s">
        <v>123</v>
      </c>
    </row>
    <row r="464" spans="1:16" x14ac:dyDescent="0.55000000000000004">
      <c r="A464" s="10">
        <v>43198</v>
      </c>
      <c r="B464" s="9">
        <f t="shared" si="21"/>
        <v>2018</v>
      </c>
      <c r="C464" s="9" t="s">
        <v>34</v>
      </c>
      <c r="D464" s="9" t="s">
        <v>61</v>
      </c>
      <c r="E464" s="9">
        <f t="shared" si="22"/>
        <v>4</v>
      </c>
      <c r="F464" s="9" t="str">
        <f t="shared" si="23"/>
        <v>2018 - 4</v>
      </c>
      <c r="G464" s="9" t="str">
        <f>Date[[#This Row],[Year]]&amp;IF(Date[[#This Row],[Month]]&lt;10,"0"&amp;Date[[#This Row],[Month]],Date[[#This Row],[Month]])</f>
        <v>201804</v>
      </c>
      <c r="H464" s="9" t="str">
        <f>Date[[#This Row],[Year]]&amp;" "&amp;Date[[#This Row],[Month Name]]</f>
        <v>2018 Apr</v>
      </c>
      <c r="I464" t="str">
        <f>IF(AND(Date[[#This Row],[Month]]=5,Date[[#This Row],[Year]]=2021),"True","False")</f>
        <v>False</v>
      </c>
      <c r="J464" t="str">
        <f>IF(AND(Date[[#This Row],[Month]]&lt;=5,Date[[#This Row],[Month]]&gt;=4,Date[[#This Row],[Year]]=2021),"True","False")</f>
        <v>False</v>
      </c>
      <c r="K464" t="str">
        <f>IF(Date[[#This Row],[Year]]=2021,"True","False")</f>
        <v>False</v>
      </c>
      <c r="L464" s="60" t="s">
        <v>123</v>
      </c>
      <c r="M464" s="60" t="s">
        <v>123</v>
      </c>
      <c r="N464" s="60" t="s">
        <v>123</v>
      </c>
      <c r="O464" s="60" t="s">
        <v>123</v>
      </c>
      <c r="P464" s="60" t="s">
        <v>123</v>
      </c>
    </row>
    <row r="465" spans="1:16" x14ac:dyDescent="0.55000000000000004">
      <c r="A465" s="10">
        <v>43199</v>
      </c>
      <c r="B465" s="9">
        <f t="shared" si="21"/>
        <v>2018</v>
      </c>
      <c r="C465" s="9" t="s">
        <v>34</v>
      </c>
      <c r="D465" s="9" t="s">
        <v>61</v>
      </c>
      <c r="E465" s="9">
        <f t="shared" si="22"/>
        <v>4</v>
      </c>
      <c r="F465" s="9" t="str">
        <f t="shared" si="23"/>
        <v>2018 - 4</v>
      </c>
      <c r="G465" s="9" t="str">
        <f>Date[[#This Row],[Year]]&amp;IF(Date[[#This Row],[Month]]&lt;10,"0"&amp;Date[[#This Row],[Month]],Date[[#This Row],[Month]])</f>
        <v>201804</v>
      </c>
      <c r="H465" s="9" t="str">
        <f>Date[[#This Row],[Year]]&amp;" "&amp;Date[[#This Row],[Month Name]]</f>
        <v>2018 Apr</v>
      </c>
      <c r="I465" t="str">
        <f>IF(AND(Date[[#This Row],[Month]]=5,Date[[#This Row],[Year]]=2021),"True","False")</f>
        <v>False</v>
      </c>
      <c r="J465" t="str">
        <f>IF(AND(Date[[#This Row],[Month]]&lt;=5,Date[[#This Row],[Month]]&gt;=4,Date[[#This Row],[Year]]=2021),"True","False")</f>
        <v>False</v>
      </c>
      <c r="K465" t="str">
        <f>IF(Date[[#This Row],[Year]]=2021,"True","False")</f>
        <v>False</v>
      </c>
      <c r="L465" s="60" t="s">
        <v>123</v>
      </c>
      <c r="M465" s="60" t="s">
        <v>123</v>
      </c>
      <c r="N465" s="60" t="s">
        <v>123</v>
      </c>
      <c r="O465" s="60" t="s">
        <v>123</v>
      </c>
      <c r="P465" s="60" t="s">
        <v>123</v>
      </c>
    </row>
    <row r="466" spans="1:16" x14ac:dyDescent="0.55000000000000004">
      <c r="A466" s="10">
        <v>43200</v>
      </c>
      <c r="B466" s="9">
        <f t="shared" si="21"/>
        <v>2018</v>
      </c>
      <c r="C466" s="9" t="s">
        <v>34</v>
      </c>
      <c r="D466" s="9" t="s">
        <v>61</v>
      </c>
      <c r="E466" s="9">
        <f t="shared" si="22"/>
        <v>4</v>
      </c>
      <c r="F466" s="9" t="str">
        <f t="shared" si="23"/>
        <v>2018 - 4</v>
      </c>
      <c r="G466" s="9" t="str">
        <f>Date[[#This Row],[Year]]&amp;IF(Date[[#This Row],[Month]]&lt;10,"0"&amp;Date[[#This Row],[Month]],Date[[#This Row],[Month]])</f>
        <v>201804</v>
      </c>
      <c r="H466" s="9" t="str">
        <f>Date[[#This Row],[Year]]&amp;" "&amp;Date[[#This Row],[Month Name]]</f>
        <v>2018 Apr</v>
      </c>
      <c r="I466" t="str">
        <f>IF(AND(Date[[#This Row],[Month]]=5,Date[[#This Row],[Year]]=2021),"True","False")</f>
        <v>False</v>
      </c>
      <c r="J466" t="str">
        <f>IF(AND(Date[[#This Row],[Month]]&lt;=5,Date[[#This Row],[Month]]&gt;=4,Date[[#This Row],[Year]]=2021),"True","False")</f>
        <v>False</v>
      </c>
      <c r="K466" t="str">
        <f>IF(Date[[#This Row],[Year]]=2021,"True","False")</f>
        <v>False</v>
      </c>
      <c r="L466" s="60" t="s">
        <v>123</v>
      </c>
      <c r="M466" s="60" t="s">
        <v>123</v>
      </c>
      <c r="N466" s="60" t="s">
        <v>123</v>
      </c>
      <c r="O466" s="60" t="s">
        <v>123</v>
      </c>
      <c r="P466" s="60" t="s">
        <v>123</v>
      </c>
    </row>
    <row r="467" spans="1:16" x14ac:dyDescent="0.55000000000000004">
      <c r="A467" s="10">
        <v>43201</v>
      </c>
      <c r="B467" s="9">
        <f t="shared" si="21"/>
        <v>2018</v>
      </c>
      <c r="C467" s="9" t="s">
        <v>34</v>
      </c>
      <c r="D467" s="9" t="s">
        <v>61</v>
      </c>
      <c r="E467" s="9">
        <f t="shared" si="22"/>
        <v>4</v>
      </c>
      <c r="F467" s="9" t="str">
        <f t="shared" si="23"/>
        <v>2018 - 4</v>
      </c>
      <c r="G467" s="9" t="str">
        <f>Date[[#This Row],[Year]]&amp;IF(Date[[#This Row],[Month]]&lt;10,"0"&amp;Date[[#This Row],[Month]],Date[[#This Row],[Month]])</f>
        <v>201804</v>
      </c>
      <c r="H467" s="9" t="str">
        <f>Date[[#This Row],[Year]]&amp;" "&amp;Date[[#This Row],[Month Name]]</f>
        <v>2018 Apr</v>
      </c>
      <c r="I467" t="str">
        <f>IF(AND(Date[[#This Row],[Month]]=5,Date[[#This Row],[Year]]=2021),"True","False")</f>
        <v>False</v>
      </c>
      <c r="J467" t="str">
        <f>IF(AND(Date[[#This Row],[Month]]&lt;=5,Date[[#This Row],[Month]]&gt;=4,Date[[#This Row],[Year]]=2021),"True","False")</f>
        <v>False</v>
      </c>
      <c r="K467" t="str">
        <f>IF(Date[[#This Row],[Year]]=2021,"True","False")</f>
        <v>False</v>
      </c>
      <c r="L467" s="60" t="s">
        <v>123</v>
      </c>
      <c r="M467" s="60" t="s">
        <v>123</v>
      </c>
      <c r="N467" s="60" t="s">
        <v>123</v>
      </c>
      <c r="O467" s="60" t="s">
        <v>123</v>
      </c>
      <c r="P467" s="60" t="s">
        <v>123</v>
      </c>
    </row>
    <row r="468" spans="1:16" x14ac:dyDescent="0.55000000000000004">
      <c r="A468" s="10">
        <v>43202</v>
      </c>
      <c r="B468" s="9">
        <f t="shared" si="21"/>
        <v>2018</v>
      </c>
      <c r="C468" s="9" t="s">
        <v>34</v>
      </c>
      <c r="D468" s="9" t="s">
        <v>61</v>
      </c>
      <c r="E468" s="9">
        <f t="shared" si="22"/>
        <v>4</v>
      </c>
      <c r="F468" s="9" t="str">
        <f t="shared" si="23"/>
        <v>2018 - 4</v>
      </c>
      <c r="G468" s="9" t="str">
        <f>Date[[#This Row],[Year]]&amp;IF(Date[[#This Row],[Month]]&lt;10,"0"&amp;Date[[#This Row],[Month]],Date[[#This Row],[Month]])</f>
        <v>201804</v>
      </c>
      <c r="H468" s="9" t="str">
        <f>Date[[#This Row],[Year]]&amp;" "&amp;Date[[#This Row],[Month Name]]</f>
        <v>2018 Apr</v>
      </c>
      <c r="I468" t="str">
        <f>IF(AND(Date[[#This Row],[Month]]=5,Date[[#This Row],[Year]]=2021),"True","False")</f>
        <v>False</v>
      </c>
      <c r="J468" t="str">
        <f>IF(AND(Date[[#This Row],[Month]]&lt;=5,Date[[#This Row],[Month]]&gt;=4,Date[[#This Row],[Year]]=2021),"True","False")</f>
        <v>False</v>
      </c>
      <c r="K468" t="str">
        <f>IF(Date[[#This Row],[Year]]=2021,"True","False")</f>
        <v>False</v>
      </c>
      <c r="L468" s="60" t="s">
        <v>123</v>
      </c>
      <c r="M468" s="60" t="s">
        <v>123</v>
      </c>
      <c r="N468" s="60" t="s">
        <v>123</v>
      </c>
      <c r="O468" s="60" t="s">
        <v>123</v>
      </c>
      <c r="P468" s="60" t="s">
        <v>123</v>
      </c>
    </row>
    <row r="469" spans="1:16" x14ac:dyDescent="0.55000000000000004">
      <c r="A469" s="10">
        <v>43203</v>
      </c>
      <c r="B469" s="9">
        <f t="shared" si="21"/>
        <v>2018</v>
      </c>
      <c r="C469" s="9" t="s">
        <v>34</v>
      </c>
      <c r="D469" s="9" t="s">
        <v>61</v>
      </c>
      <c r="E469" s="9">
        <f t="shared" si="22"/>
        <v>4</v>
      </c>
      <c r="F469" s="9" t="str">
        <f t="shared" si="23"/>
        <v>2018 - 4</v>
      </c>
      <c r="G469" s="9" t="str">
        <f>Date[[#This Row],[Year]]&amp;IF(Date[[#This Row],[Month]]&lt;10,"0"&amp;Date[[#This Row],[Month]],Date[[#This Row],[Month]])</f>
        <v>201804</v>
      </c>
      <c r="H469" s="9" t="str">
        <f>Date[[#This Row],[Year]]&amp;" "&amp;Date[[#This Row],[Month Name]]</f>
        <v>2018 Apr</v>
      </c>
      <c r="I469" t="str">
        <f>IF(AND(Date[[#This Row],[Month]]=5,Date[[#This Row],[Year]]=2021),"True","False")</f>
        <v>False</v>
      </c>
      <c r="J469" t="str">
        <f>IF(AND(Date[[#This Row],[Month]]&lt;=5,Date[[#This Row],[Month]]&gt;=4,Date[[#This Row],[Year]]=2021),"True","False")</f>
        <v>False</v>
      </c>
      <c r="K469" t="str">
        <f>IF(Date[[#This Row],[Year]]=2021,"True","False")</f>
        <v>False</v>
      </c>
      <c r="L469" s="60" t="s">
        <v>123</v>
      </c>
      <c r="M469" s="60" t="s">
        <v>123</v>
      </c>
      <c r="N469" s="60" t="s">
        <v>123</v>
      </c>
      <c r="O469" s="60" t="s">
        <v>123</v>
      </c>
      <c r="P469" s="60" t="s">
        <v>123</v>
      </c>
    </row>
    <row r="470" spans="1:16" x14ac:dyDescent="0.55000000000000004">
      <c r="A470" s="10">
        <v>43204</v>
      </c>
      <c r="B470" s="9">
        <f t="shared" si="21"/>
        <v>2018</v>
      </c>
      <c r="C470" s="9" t="s">
        <v>34</v>
      </c>
      <c r="D470" s="9" t="s">
        <v>61</v>
      </c>
      <c r="E470" s="9">
        <f t="shared" si="22"/>
        <v>4</v>
      </c>
      <c r="F470" s="9" t="str">
        <f t="shared" si="23"/>
        <v>2018 - 4</v>
      </c>
      <c r="G470" s="9" t="str">
        <f>Date[[#This Row],[Year]]&amp;IF(Date[[#This Row],[Month]]&lt;10,"0"&amp;Date[[#This Row],[Month]],Date[[#This Row],[Month]])</f>
        <v>201804</v>
      </c>
      <c r="H470" s="9" t="str">
        <f>Date[[#This Row],[Year]]&amp;" "&amp;Date[[#This Row],[Month Name]]</f>
        <v>2018 Apr</v>
      </c>
      <c r="I470" t="str">
        <f>IF(AND(Date[[#This Row],[Month]]=5,Date[[#This Row],[Year]]=2021),"True","False")</f>
        <v>False</v>
      </c>
      <c r="J470" t="str">
        <f>IF(AND(Date[[#This Row],[Month]]&lt;=5,Date[[#This Row],[Month]]&gt;=4,Date[[#This Row],[Year]]=2021),"True","False")</f>
        <v>False</v>
      </c>
      <c r="K470" t="str">
        <f>IF(Date[[#This Row],[Year]]=2021,"True","False")</f>
        <v>False</v>
      </c>
      <c r="L470" s="60" t="s">
        <v>123</v>
      </c>
      <c r="M470" s="60" t="s">
        <v>123</v>
      </c>
      <c r="N470" s="60" t="s">
        <v>123</v>
      </c>
      <c r="O470" s="60" t="s">
        <v>123</v>
      </c>
      <c r="P470" s="60" t="s">
        <v>123</v>
      </c>
    </row>
    <row r="471" spans="1:16" x14ac:dyDescent="0.55000000000000004">
      <c r="A471" s="10">
        <v>43205</v>
      </c>
      <c r="B471" s="9">
        <f t="shared" si="21"/>
        <v>2018</v>
      </c>
      <c r="C471" s="9" t="s">
        <v>34</v>
      </c>
      <c r="D471" s="9" t="s">
        <v>61</v>
      </c>
      <c r="E471" s="9">
        <f t="shared" si="22"/>
        <v>4</v>
      </c>
      <c r="F471" s="9" t="str">
        <f t="shared" si="23"/>
        <v>2018 - 4</v>
      </c>
      <c r="G471" s="9" t="str">
        <f>Date[[#This Row],[Year]]&amp;IF(Date[[#This Row],[Month]]&lt;10,"0"&amp;Date[[#This Row],[Month]],Date[[#This Row],[Month]])</f>
        <v>201804</v>
      </c>
      <c r="H471" s="9" t="str">
        <f>Date[[#This Row],[Year]]&amp;" "&amp;Date[[#This Row],[Month Name]]</f>
        <v>2018 Apr</v>
      </c>
      <c r="I471" t="str">
        <f>IF(AND(Date[[#This Row],[Month]]=5,Date[[#This Row],[Year]]=2021),"True","False")</f>
        <v>False</v>
      </c>
      <c r="J471" t="str">
        <f>IF(AND(Date[[#This Row],[Month]]&lt;=5,Date[[#This Row],[Month]]&gt;=4,Date[[#This Row],[Year]]=2021),"True","False")</f>
        <v>False</v>
      </c>
      <c r="K471" t="str">
        <f>IF(Date[[#This Row],[Year]]=2021,"True","False")</f>
        <v>False</v>
      </c>
      <c r="L471" s="60" t="s">
        <v>123</v>
      </c>
      <c r="M471" s="60" t="s">
        <v>123</v>
      </c>
      <c r="N471" s="60" t="s">
        <v>123</v>
      </c>
      <c r="O471" s="60" t="s">
        <v>123</v>
      </c>
      <c r="P471" s="60" t="s">
        <v>123</v>
      </c>
    </row>
    <row r="472" spans="1:16" x14ac:dyDescent="0.55000000000000004">
      <c r="A472" s="10">
        <v>43206</v>
      </c>
      <c r="B472" s="9">
        <f t="shared" si="21"/>
        <v>2018</v>
      </c>
      <c r="C472" s="9" t="s">
        <v>34</v>
      </c>
      <c r="D472" s="9" t="s">
        <v>61</v>
      </c>
      <c r="E472" s="9">
        <f t="shared" si="22"/>
        <v>4</v>
      </c>
      <c r="F472" s="9" t="str">
        <f t="shared" si="23"/>
        <v>2018 - 4</v>
      </c>
      <c r="G472" s="9" t="str">
        <f>Date[[#This Row],[Year]]&amp;IF(Date[[#This Row],[Month]]&lt;10,"0"&amp;Date[[#This Row],[Month]],Date[[#This Row],[Month]])</f>
        <v>201804</v>
      </c>
      <c r="H472" s="9" t="str">
        <f>Date[[#This Row],[Year]]&amp;" "&amp;Date[[#This Row],[Month Name]]</f>
        <v>2018 Apr</v>
      </c>
      <c r="I472" t="str">
        <f>IF(AND(Date[[#This Row],[Month]]=5,Date[[#This Row],[Year]]=2021),"True","False")</f>
        <v>False</v>
      </c>
      <c r="J472" t="str">
        <f>IF(AND(Date[[#This Row],[Month]]&lt;=5,Date[[#This Row],[Month]]&gt;=4,Date[[#This Row],[Year]]=2021),"True","False")</f>
        <v>False</v>
      </c>
      <c r="K472" t="str">
        <f>IF(Date[[#This Row],[Year]]=2021,"True","False")</f>
        <v>False</v>
      </c>
      <c r="L472" s="60" t="s">
        <v>123</v>
      </c>
      <c r="M472" s="60" t="s">
        <v>123</v>
      </c>
      <c r="N472" s="60" t="s">
        <v>123</v>
      </c>
      <c r="O472" s="60" t="s">
        <v>123</v>
      </c>
      <c r="P472" s="60" t="s">
        <v>123</v>
      </c>
    </row>
    <row r="473" spans="1:16" x14ac:dyDescent="0.55000000000000004">
      <c r="A473" s="10">
        <v>43207</v>
      </c>
      <c r="B473" s="9">
        <f t="shared" si="21"/>
        <v>2018</v>
      </c>
      <c r="C473" s="9" t="s">
        <v>34</v>
      </c>
      <c r="D473" s="9" t="s">
        <v>61</v>
      </c>
      <c r="E473" s="9">
        <f t="shared" si="22"/>
        <v>4</v>
      </c>
      <c r="F473" s="9" t="str">
        <f t="shared" si="23"/>
        <v>2018 - 4</v>
      </c>
      <c r="G473" s="9" t="str">
        <f>Date[[#This Row],[Year]]&amp;IF(Date[[#This Row],[Month]]&lt;10,"0"&amp;Date[[#This Row],[Month]],Date[[#This Row],[Month]])</f>
        <v>201804</v>
      </c>
      <c r="H473" s="9" t="str">
        <f>Date[[#This Row],[Year]]&amp;" "&amp;Date[[#This Row],[Month Name]]</f>
        <v>2018 Apr</v>
      </c>
      <c r="I473" t="str">
        <f>IF(AND(Date[[#This Row],[Month]]=5,Date[[#This Row],[Year]]=2021),"True","False")</f>
        <v>False</v>
      </c>
      <c r="J473" t="str">
        <f>IF(AND(Date[[#This Row],[Month]]&lt;=5,Date[[#This Row],[Month]]&gt;=4,Date[[#This Row],[Year]]=2021),"True","False")</f>
        <v>False</v>
      </c>
      <c r="K473" t="str">
        <f>IF(Date[[#This Row],[Year]]=2021,"True","False")</f>
        <v>False</v>
      </c>
      <c r="L473" s="60" t="s">
        <v>123</v>
      </c>
      <c r="M473" s="60" t="s">
        <v>123</v>
      </c>
      <c r="N473" s="60" t="s">
        <v>123</v>
      </c>
      <c r="O473" s="60" t="s">
        <v>123</v>
      </c>
      <c r="P473" s="60" t="s">
        <v>123</v>
      </c>
    </row>
    <row r="474" spans="1:16" x14ac:dyDescent="0.55000000000000004">
      <c r="A474" s="10">
        <v>43208</v>
      </c>
      <c r="B474" s="9">
        <f t="shared" si="21"/>
        <v>2018</v>
      </c>
      <c r="C474" s="9" t="s">
        <v>34</v>
      </c>
      <c r="D474" s="9" t="s">
        <v>61</v>
      </c>
      <c r="E474" s="9">
        <f t="shared" si="22"/>
        <v>4</v>
      </c>
      <c r="F474" s="9" t="str">
        <f t="shared" si="23"/>
        <v>2018 - 4</v>
      </c>
      <c r="G474" s="9" t="str">
        <f>Date[[#This Row],[Year]]&amp;IF(Date[[#This Row],[Month]]&lt;10,"0"&amp;Date[[#This Row],[Month]],Date[[#This Row],[Month]])</f>
        <v>201804</v>
      </c>
      <c r="H474" s="9" t="str">
        <f>Date[[#This Row],[Year]]&amp;" "&amp;Date[[#This Row],[Month Name]]</f>
        <v>2018 Apr</v>
      </c>
      <c r="I474" t="str">
        <f>IF(AND(Date[[#This Row],[Month]]=5,Date[[#This Row],[Year]]=2021),"True","False")</f>
        <v>False</v>
      </c>
      <c r="J474" t="str">
        <f>IF(AND(Date[[#This Row],[Month]]&lt;=5,Date[[#This Row],[Month]]&gt;=4,Date[[#This Row],[Year]]=2021),"True","False")</f>
        <v>False</v>
      </c>
      <c r="K474" t="str">
        <f>IF(Date[[#This Row],[Year]]=2021,"True","False")</f>
        <v>False</v>
      </c>
      <c r="L474" s="60" t="s">
        <v>123</v>
      </c>
      <c r="M474" s="60" t="s">
        <v>123</v>
      </c>
      <c r="N474" s="60" t="s">
        <v>123</v>
      </c>
      <c r="O474" s="60" t="s">
        <v>123</v>
      </c>
      <c r="P474" s="60" t="s">
        <v>123</v>
      </c>
    </row>
    <row r="475" spans="1:16" x14ac:dyDescent="0.55000000000000004">
      <c r="A475" s="10">
        <v>43209</v>
      </c>
      <c r="B475" s="9">
        <f t="shared" si="21"/>
        <v>2018</v>
      </c>
      <c r="C475" s="9" t="s">
        <v>34</v>
      </c>
      <c r="D475" s="9" t="s">
        <v>61</v>
      </c>
      <c r="E475" s="9">
        <f t="shared" si="22"/>
        <v>4</v>
      </c>
      <c r="F475" s="9" t="str">
        <f t="shared" si="23"/>
        <v>2018 - 4</v>
      </c>
      <c r="G475" s="9" t="str">
        <f>Date[[#This Row],[Year]]&amp;IF(Date[[#This Row],[Month]]&lt;10,"0"&amp;Date[[#This Row],[Month]],Date[[#This Row],[Month]])</f>
        <v>201804</v>
      </c>
      <c r="H475" s="9" t="str">
        <f>Date[[#This Row],[Year]]&amp;" "&amp;Date[[#This Row],[Month Name]]</f>
        <v>2018 Apr</v>
      </c>
      <c r="I475" t="str">
        <f>IF(AND(Date[[#This Row],[Month]]=5,Date[[#This Row],[Year]]=2021),"True","False")</f>
        <v>False</v>
      </c>
      <c r="J475" t="str">
        <f>IF(AND(Date[[#This Row],[Month]]&lt;=5,Date[[#This Row],[Month]]&gt;=4,Date[[#This Row],[Year]]=2021),"True","False")</f>
        <v>False</v>
      </c>
      <c r="K475" t="str">
        <f>IF(Date[[#This Row],[Year]]=2021,"True","False")</f>
        <v>False</v>
      </c>
      <c r="L475" s="60" t="s">
        <v>123</v>
      </c>
      <c r="M475" s="60" t="s">
        <v>123</v>
      </c>
      <c r="N475" s="60" t="s">
        <v>123</v>
      </c>
      <c r="O475" s="60" t="s">
        <v>123</v>
      </c>
      <c r="P475" s="60" t="s">
        <v>123</v>
      </c>
    </row>
    <row r="476" spans="1:16" x14ac:dyDescent="0.55000000000000004">
      <c r="A476" s="10">
        <v>43210</v>
      </c>
      <c r="B476" s="9">
        <f t="shared" si="21"/>
        <v>2018</v>
      </c>
      <c r="C476" s="9" t="s">
        <v>34</v>
      </c>
      <c r="D476" s="9" t="s">
        <v>61</v>
      </c>
      <c r="E476" s="9">
        <f t="shared" si="22"/>
        <v>4</v>
      </c>
      <c r="F476" s="9" t="str">
        <f t="shared" si="23"/>
        <v>2018 - 4</v>
      </c>
      <c r="G476" s="9" t="str">
        <f>Date[[#This Row],[Year]]&amp;IF(Date[[#This Row],[Month]]&lt;10,"0"&amp;Date[[#This Row],[Month]],Date[[#This Row],[Month]])</f>
        <v>201804</v>
      </c>
      <c r="H476" s="9" t="str">
        <f>Date[[#This Row],[Year]]&amp;" "&amp;Date[[#This Row],[Month Name]]</f>
        <v>2018 Apr</v>
      </c>
      <c r="I476" t="str">
        <f>IF(AND(Date[[#This Row],[Month]]=5,Date[[#This Row],[Year]]=2021),"True","False")</f>
        <v>False</v>
      </c>
      <c r="J476" t="str">
        <f>IF(AND(Date[[#This Row],[Month]]&lt;=5,Date[[#This Row],[Month]]&gt;=4,Date[[#This Row],[Year]]=2021),"True","False")</f>
        <v>False</v>
      </c>
      <c r="K476" t="str">
        <f>IF(Date[[#This Row],[Year]]=2021,"True","False")</f>
        <v>False</v>
      </c>
      <c r="L476" s="60" t="s">
        <v>123</v>
      </c>
      <c r="M476" s="60" t="s">
        <v>123</v>
      </c>
      <c r="N476" s="60" t="s">
        <v>123</v>
      </c>
      <c r="O476" s="60" t="s">
        <v>123</v>
      </c>
      <c r="P476" s="60" t="s">
        <v>123</v>
      </c>
    </row>
    <row r="477" spans="1:16" x14ac:dyDescent="0.55000000000000004">
      <c r="A477" s="10">
        <v>43211</v>
      </c>
      <c r="B477" s="9">
        <f t="shared" si="21"/>
        <v>2018</v>
      </c>
      <c r="C477" s="9" t="s">
        <v>34</v>
      </c>
      <c r="D477" s="9" t="s">
        <v>61</v>
      </c>
      <c r="E477" s="9">
        <f t="shared" si="22"/>
        <v>4</v>
      </c>
      <c r="F477" s="9" t="str">
        <f t="shared" si="23"/>
        <v>2018 - 4</v>
      </c>
      <c r="G477" s="9" t="str">
        <f>Date[[#This Row],[Year]]&amp;IF(Date[[#This Row],[Month]]&lt;10,"0"&amp;Date[[#This Row],[Month]],Date[[#This Row],[Month]])</f>
        <v>201804</v>
      </c>
      <c r="H477" s="9" t="str">
        <f>Date[[#This Row],[Year]]&amp;" "&amp;Date[[#This Row],[Month Name]]</f>
        <v>2018 Apr</v>
      </c>
      <c r="I477" t="str">
        <f>IF(AND(Date[[#This Row],[Month]]=5,Date[[#This Row],[Year]]=2021),"True","False")</f>
        <v>False</v>
      </c>
      <c r="J477" t="str">
        <f>IF(AND(Date[[#This Row],[Month]]&lt;=5,Date[[#This Row],[Month]]&gt;=4,Date[[#This Row],[Year]]=2021),"True","False")</f>
        <v>False</v>
      </c>
      <c r="K477" t="str">
        <f>IF(Date[[#This Row],[Year]]=2021,"True","False")</f>
        <v>False</v>
      </c>
      <c r="L477" s="60" t="s">
        <v>123</v>
      </c>
      <c r="M477" s="60" t="s">
        <v>123</v>
      </c>
      <c r="N477" s="60" t="s">
        <v>123</v>
      </c>
      <c r="O477" s="60" t="s">
        <v>123</v>
      </c>
      <c r="P477" s="60" t="s">
        <v>123</v>
      </c>
    </row>
    <row r="478" spans="1:16" x14ac:dyDescent="0.55000000000000004">
      <c r="A478" s="10">
        <v>43212</v>
      </c>
      <c r="B478" s="9">
        <f t="shared" si="21"/>
        <v>2018</v>
      </c>
      <c r="C478" s="9" t="s">
        <v>34</v>
      </c>
      <c r="D478" s="9" t="s">
        <v>61</v>
      </c>
      <c r="E478" s="9">
        <f t="shared" si="22"/>
        <v>4</v>
      </c>
      <c r="F478" s="9" t="str">
        <f t="shared" si="23"/>
        <v>2018 - 4</v>
      </c>
      <c r="G478" s="9" t="str">
        <f>Date[[#This Row],[Year]]&amp;IF(Date[[#This Row],[Month]]&lt;10,"0"&amp;Date[[#This Row],[Month]],Date[[#This Row],[Month]])</f>
        <v>201804</v>
      </c>
      <c r="H478" s="9" t="str">
        <f>Date[[#This Row],[Year]]&amp;" "&amp;Date[[#This Row],[Month Name]]</f>
        <v>2018 Apr</v>
      </c>
      <c r="I478" t="str">
        <f>IF(AND(Date[[#This Row],[Month]]=5,Date[[#This Row],[Year]]=2021),"True","False")</f>
        <v>False</v>
      </c>
      <c r="J478" t="str">
        <f>IF(AND(Date[[#This Row],[Month]]&lt;=5,Date[[#This Row],[Month]]&gt;=4,Date[[#This Row],[Year]]=2021),"True","False")</f>
        <v>False</v>
      </c>
      <c r="K478" t="str">
        <f>IF(Date[[#This Row],[Year]]=2021,"True","False")</f>
        <v>False</v>
      </c>
      <c r="L478" s="60" t="s">
        <v>123</v>
      </c>
      <c r="M478" s="60" t="s">
        <v>123</v>
      </c>
      <c r="N478" s="60" t="s">
        <v>123</v>
      </c>
      <c r="O478" s="60" t="s">
        <v>123</v>
      </c>
      <c r="P478" s="60" t="s">
        <v>123</v>
      </c>
    </row>
    <row r="479" spans="1:16" x14ac:dyDescent="0.55000000000000004">
      <c r="A479" s="10">
        <v>43213</v>
      </c>
      <c r="B479" s="9">
        <f t="shared" si="21"/>
        <v>2018</v>
      </c>
      <c r="C479" s="9" t="s">
        <v>34</v>
      </c>
      <c r="D479" s="9" t="s">
        <v>61</v>
      </c>
      <c r="E479" s="9">
        <f t="shared" si="22"/>
        <v>4</v>
      </c>
      <c r="F479" s="9" t="str">
        <f t="shared" si="23"/>
        <v>2018 - 4</v>
      </c>
      <c r="G479" s="9" t="str">
        <f>Date[[#This Row],[Year]]&amp;IF(Date[[#This Row],[Month]]&lt;10,"0"&amp;Date[[#This Row],[Month]],Date[[#This Row],[Month]])</f>
        <v>201804</v>
      </c>
      <c r="H479" s="9" t="str">
        <f>Date[[#This Row],[Year]]&amp;" "&amp;Date[[#This Row],[Month Name]]</f>
        <v>2018 Apr</v>
      </c>
      <c r="I479" t="str">
        <f>IF(AND(Date[[#This Row],[Month]]=5,Date[[#This Row],[Year]]=2021),"True","False")</f>
        <v>False</v>
      </c>
      <c r="J479" t="str">
        <f>IF(AND(Date[[#This Row],[Month]]&lt;=5,Date[[#This Row],[Month]]&gt;=4,Date[[#This Row],[Year]]=2021),"True","False")</f>
        <v>False</v>
      </c>
      <c r="K479" t="str">
        <f>IF(Date[[#This Row],[Year]]=2021,"True","False")</f>
        <v>False</v>
      </c>
      <c r="L479" s="60" t="s">
        <v>123</v>
      </c>
      <c r="M479" s="60" t="s">
        <v>123</v>
      </c>
      <c r="N479" s="60" t="s">
        <v>123</v>
      </c>
      <c r="O479" s="60" t="s">
        <v>123</v>
      </c>
      <c r="P479" s="60" t="s">
        <v>123</v>
      </c>
    </row>
    <row r="480" spans="1:16" x14ac:dyDescent="0.55000000000000004">
      <c r="A480" s="10">
        <v>43214</v>
      </c>
      <c r="B480" s="9">
        <f t="shared" si="21"/>
        <v>2018</v>
      </c>
      <c r="C480" s="9" t="s">
        <v>34</v>
      </c>
      <c r="D480" s="9" t="s">
        <v>61</v>
      </c>
      <c r="E480" s="9">
        <f t="shared" si="22"/>
        <v>4</v>
      </c>
      <c r="F480" s="9" t="str">
        <f t="shared" si="23"/>
        <v>2018 - 4</v>
      </c>
      <c r="G480" s="9" t="str">
        <f>Date[[#This Row],[Year]]&amp;IF(Date[[#This Row],[Month]]&lt;10,"0"&amp;Date[[#This Row],[Month]],Date[[#This Row],[Month]])</f>
        <v>201804</v>
      </c>
      <c r="H480" s="9" t="str">
        <f>Date[[#This Row],[Year]]&amp;" "&amp;Date[[#This Row],[Month Name]]</f>
        <v>2018 Apr</v>
      </c>
      <c r="I480" t="str">
        <f>IF(AND(Date[[#This Row],[Month]]=5,Date[[#This Row],[Year]]=2021),"True","False")</f>
        <v>False</v>
      </c>
      <c r="J480" t="str">
        <f>IF(AND(Date[[#This Row],[Month]]&lt;=5,Date[[#This Row],[Month]]&gt;=4,Date[[#This Row],[Year]]=2021),"True","False")</f>
        <v>False</v>
      </c>
      <c r="K480" t="str">
        <f>IF(Date[[#This Row],[Year]]=2021,"True","False")</f>
        <v>False</v>
      </c>
      <c r="L480" s="60" t="s">
        <v>123</v>
      </c>
      <c r="M480" s="60" t="s">
        <v>123</v>
      </c>
      <c r="N480" s="60" t="s">
        <v>123</v>
      </c>
      <c r="O480" s="60" t="s">
        <v>123</v>
      </c>
      <c r="P480" s="60" t="s">
        <v>123</v>
      </c>
    </row>
    <row r="481" spans="1:16" x14ac:dyDescent="0.55000000000000004">
      <c r="A481" s="10">
        <v>43215</v>
      </c>
      <c r="B481" s="9">
        <f t="shared" si="21"/>
        <v>2018</v>
      </c>
      <c r="C481" s="9" t="s">
        <v>34</v>
      </c>
      <c r="D481" s="9" t="s">
        <v>61</v>
      </c>
      <c r="E481" s="9">
        <f t="shared" si="22"/>
        <v>4</v>
      </c>
      <c r="F481" s="9" t="str">
        <f t="shared" si="23"/>
        <v>2018 - 4</v>
      </c>
      <c r="G481" s="9" t="str">
        <f>Date[[#This Row],[Year]]&amp;IF(Date[[#This Row],[Month]]&lt;10,"0"&amp;Date[[#This Row],[Month]],Date[[#This Row],[Month]])</f>
        <v>201804</v>
      </c>
      <c r="H481" s="9" t="str">
        <f>Date[[#This Row],[Year]]&amp;" "&amp;Date[[#This Row],[Month Name]]</f>
        <v>2018 Apr</v>
      </c>
      <c r="I481" t="str">
        <f>IF(AND(Date[[#This Row],[Month]]=5,Date[[#This Row],[Year]]=2021),"True","False")</f>
        <v>False</v>
      </c>
      <c r="J481" t="str">
        <f>IF(AND(Date[[#This Row],[Month]]&lt;=5,Date[[#This Row],[Month]]&gt;=4,Date[[#This Row],[Year]]=2021),"True","False")</f>
        <v>False</v>
      </c>
      <c r="K481" t="str">
        <f>IF(Date[[#This Row],[Year]]=2021,"True","False")</f>
        <v>False</v>
      </c>
      <c r="L481" s="60" t="s">
        <v>123</v>
      </c>
      <c r="M481" s="60" t="s">
        <v>123</v>
      </c>
      <c r="N481" s="60" t="s">
        <v>123</v>
      </c>
      <c r="O481" s="60" t="s">
        <v>123</v>
      </c>
      <c r="P481" s="60" t="s">
        <v>123</v>
      </c>
    </row>
    <row r="482" spans="1:16" x14ac:dyDescent="0.55000000000000004">
      <c r="A482" s="10">
        <v>43216</v>
      </c>
      <c r="B482" s="9">
        <f t="shared" si="21"/>
        <v>2018</v>
      </c>
      <c r="C482" s="9" t="s">
        <v>34</v>
      </c>
      <c r="D482" s="9" t="s">
        <v>61</v>
      </c>
      <c r="E482" s="9">
        <f t="shared" si="22"/>
        <v>4</v>
      </c>
      <c r="F482" s="9" t="str">
        <f t="shared" si="23"/>
        <v>2018 - 4</v>
      </c>
      <c r="G482" s="9" t="str">
        <f>Date[[#This Row],[Year]]&amp;IF(Date[[#This Row],[Month]]&lt;10,"0"&amp;Date[[#This Row],[Month]],Date[[#This Row],[Month]])</f>
        <v>201804</v>
      </c>
      <c r="H482" s="9" t="str">
        <f>Date[[#This Row],[Year]]&amp;" "&amp;Date[[#This Row],[Month Name]]</f>
        <v>2018 Apr</v>
      </c>
      <c r="I482" t="str">
        <f>IF(AND(Date[[#This Row],[Month]]=5,Date[[#This Row],[Year]]=2021),"True","False")</f>
        <v>False</v>
      </c>
      <c r="J482" t="str">
        <f>IF(AND(Date[[#This Row],[Month]]&lt;=5,Date[[#This Row],[Month]]&gt;=4,Date[[#This Row],[Year]]=2021),"True","False")</f>
        <v>False</v>
      </c>
      <c r="K482" t="str">
        <f>IF(Date[[#This Row],[Year]]=2021,"True","False")</f>
        <v>False</v>
      </c>
      <c r="L482" s="60" t="s">
        <v>123</v>
      </c>
      <c r="M482" s="60" t="s">
        <v>123</v>
      </c>
      <c r="N482" s="60" t="s">
        <v>123</v>
      </c>
      <c r="O482" s="60" t="s">
        <v>123</v>
      </c>
      <c r="P482" s="60" t="s">
        <v>123</v>
      </c>
    </row>
    <row r="483" spans="1:16" x14ac:dyDescent="0.55000000000000004">
      <c r="A483" s="10">
        <v>43217</v>
      </c>
      <c r="B483" s="9">
        <f t="shared" si="21"/>
        <v>2018</v>
      </c>
      <c r="C483" s="9" t="s">
        <v>34</v>
      </c>
      <c r="D483" s="9" t="s">
        <v>61</v>
      </c>
      <c r="E483" s="9">
        <f t="shared" si="22"/>
        <v>4</v>
      </c>
      <c r="F483" s="9" t="str">
        <f t="shared" si="23"/>
        <v>2018 - 4</v>
      </c>
      <c r="G483" s="9" t="str">
        <f>Date[[#This Row],[Year]]&amp;IF(Date[[#This Row],[Month]]&lt;10,"0"&amp;Date[[#This Row],[Month]],Date[[#This Row],[Month]])</f>
        <v>201804</v>
      </c>
      <c r="H483" s="9" t="str">
        <f>Date[[#This Row],[Year]]&amp;" "&amp;Date[[#This Row],[Month Name]]</f>
        <v>2018 Apr</v>
      </c>
      <c r="I483" t="str">
        <f>IF(AND(Date[[#This Row],[Month]]=5,Date[[#This Row],[Year]]=2021),"True","False")</f>
        <v>False</v>
      </c>
      <c r="J483" t="str">
        <f>IF(AND(Date[[#This Row],[Month]]&lt;=5,Date[[#This Row],[Month]]&gt;=4,Date[[#This Row],[Year]]=2021),"True","False")</f>
        <v>False</v>
      </c>
      <c r="K483" t="str">
        <f>IF(Date[[#This Row],[Year]]=2021,"True","False")</f>
        <v>False</v>
      </c>
      <c r="L483" s="60" t="s">
        <v>123</v>
      </c>
      <c r="M483" s="60" t="s">
        <v>123</v>
      </c>
      <c r="N483" s="60" t="s">
        <v>123</v>
      </c>
      <c r="O483" s="60" t="s">
        <v>123</v>
      </c>
      <c r="P483" s="60" t="s">
        <v>123</v>
      </c>
    </row>
    <row r="484" spans="1:16" x14ac:dyDescent="0.55000000000000004">
      <c r="A484" s="10">
        <v>43218</v>
      </c>
      <c r="B484" s="9">
        <f t="shared" si="21"/>
        <v>2018</v>
      </c>
      <c r="C484" s="9" t="s">
        <v>34</v>
      </c>
      <c r="D484" s="9" t="s">
        <v>61</v>
      </c>
      <c r="E484" s="9">
        <f t="shared" si="22"/>
        <v>4</v>
      </c>
      <c r="F484" s="9" t="str">
        <f t="shared" si="23"/>
        <v>2018 - 4</v>
      </c>
      <c r="G484" s="9" t="str">
        <f>Date[[#This Row],[Year]]&amp;IF(Date[[#This Row],[Month]]&lt;10,"0"&amp;Date[[#This Row],[Month]],Date[[#This Row],[Month]])</f>
        <v>201804</v>
      </c>
      <c r="H484" s="9" t="str">
        <f>Date[[#This Row],[Year]]&amp;" "&amp;Date[[#This Row],[Month Name]]</f>
        <v>2018 Apr</v>
      </c>
      <c r="I484" t="str">
        <f>IF(AND(Date[[#This Row],[Month]]=5,Date[[#This Row],[Year]]=2021),"True","False")</f>
        <v>False</v>
      </c>
      <c r="J484" t="str">
        <f>IF(AND(Date[[#This Row],[Month]]&lt;=5,Date[[#This Row],[Month]]&gt;=4,Date[[#This Row],[Year]]=2021),"True","False")</f>
        <v>False</v>
      </c>
      <c r="K484" t="str">
        <f>IF(Date[[#This Row],[Year]]=2021,"True","False")</f>
        <v>False</v>
      </c>
      <c r="L484" s="60" t="s">
        <v>123</v>
      </c>
      <c r="M484" s="60" t="s">
        <v>123</v>
      </c>
      <c r="N484" s="60" t="s">
        <v>123</v>
      </c>
      <c r="O484" s="60" t="s">
        <v>123</v>
      </c>
      <c r="P484" s="60" t="s">
        <v>123</v>
      </c>
    </row>
    <row r="485" spans="1:16" x14ac:dyDescent="0.55000000000000004">
      <c r="A485" s="10">
        <v>43219</v>
      </c>
      <c r="B485" s="9">
        <f t="shared" si="21"/>
        <v>2018</v>
      </c>
      <c r="C485" s="9" t="s">
        <v>34</v>
      </c>
      <c r="D485" s="9" t="s">
        <v>61</v>
      </c>
      <c r="E485" s="9">
        <f t="shared" si="22"/>
        <v>4</v>
      </c>
      <c r="F485" s="9" t="str">
        <f t="shared" si="23"/>
        <v>2018 - 4</v>
      </c>
      <c r="G485" s="9" t="str">
        <f>Date[[#This Row],[Year]]&amp;IF(Date[[#This Row],[Month]]&lt;10,"0"&amp;Date[[#This Row],[Month]],Date[[#This Row],[Month]])</f>
        <v>201804</v>
      </c>
      <c r="H485" s="9" t="str">
        <f>Date[[#This Row],[Year]]&amp;" "&amp;Date[[#This Row],[Month Name]]</f>
        <v>2018 Apr</v>
      </c>
      <c r="I485" t="str">
        <f>IF(AND(Date[[#This Row],[Month]]=5,Date[[#This Row],[Year]]=2021),"True","False")</f>
        <v>False</v>
      </c>
      <c r="J485" t="str">
        <f>IF(AND(Date[[#This Row],[Month]]&lt;=5,Date[[#This Row],[Month]]&gt;=4,Date[[#This Row],[Year]]=2021),"True","False")</f>
        <v>False</v>
      </c>
      <c r="K485" t="str">
        <f>IF(Date[[#This Row],[Year]]=2021,"True","False")</f>
        <v>False</v>
      </c>
      <c r="L485" s="60" t="s">
        <v>123</v>
      </c>
      <c r="M485" s="60" t="s">
        <v>123</v>
      </c>
      <c r="N485" s="60" t="s">
        <v>123</v>
      </c>
      <c r="O485" s="60" t="s">
        <v>123</v>
      </c>
      <c r="P485" s="60" t="s">
        <v>123</v>
      </c>
    </row>
    <row r="486" spans="1:16" x14ac:dyDescent="0.55000000000000004">
      <c r="A486" s="10">
        <v>43220</v>
      </c>
      <c r="B486" s="9">
        <f t="shared" si="21"/>
        <v>2018</v>
      </c>
      <c r="C486" s="9" t="s">
        <v>34</v>
      </c>
      <c r="D486" s="9" t="s">
        <v>61</v>
      </c>
      <c r="E486" s="9">
        <f t="shared" si="22"/>
        <v>4</v>
      </c>
      <c r="F486" s="9" t="str">
        <f t="shared" si="23"/>
        <v>2018 - 4</v>
      </c>
      <c r="G486" s="9" t="str">
        <f>Date[[#This Row],[Year]]&amp;IF(Date[[#This Row],[Month]]&lt;10,"0"&amp;Date[[#This Row],[Month]],Date[[#This Row],[Month]])</f>
        <v>201804</v>
      </c>
      <c r="H486" s="9" t="str">
        <f>Date[[#This Row],[Year]]&amp;" "&amp;Date[[#This Row],[Month Name]]</f>
        <v>2018 Apr</v>
      </c>
      <c r="I486" t="str">
        <f>IF(AND(Date[[#This Row],[Month]]=5,Date[[#This Row],[Year]]=2021),"True","False")</f>
        <v>False</v>
      </c>
      <c r="J486" t="str">
        <f>IF(AND(Date[[#This Row],[Month]]&lt;=5,Date[[#This Row],[Month]]&gt;=4,Date[[#This Row],[Year]]=2021),"True","False")</f>
        <v>False</v>
      </c>
      <c r="K486" t="str">
        <f>IF(Date[[#This Row],[Year]]=2021,"True","False")</f>
        <v>False</v>
      </c>
      <c r="L486" s="60" t="s">
        <v>123</v>
      </c>
      <c r="M486" s="60" t="s">
        <v>123</v>
      </c>
      <c r="N486" s="60" t="s">
        <v>123</v>
      </c>
      <c r="O486" s="60" t="s">
        <v>123</v>
      </c>
      <c r="P486" s="60" t="s">
        <v>123</v>
      </c>
    </row>
    <row r="487" spans="1:16" x14ac:dyDescent="0.55000000000000004">
      <c r="A487" s="10">
        <v>43221</v>
      </c>
      <c r="B487" s="9">
        <f t="shared" si="21"/>
        <v>2018</v>
      </c>
      <c r="C487" s="9" t="s">
        <v>35</v>
      </c>
      <c r="D487" s="9" t="s">
        <v>61</v>
      </c>
      <c r="E487" s="9">
        <f t="shared" si="22"/>
        <v>5</v>
      </c>
      <c r="F487" s="9" t="str">
        <f t="shared" si="23"/>
        <v>2018 - 5</v>
      </c>
      <c r="G487" s="9" t="str">
        <f>Date[[#This Row],[Year]]&amp;IF(Date[[#This Row],[Month]]&lt;10,"0"&amp;Date[[#This Row],[Month]],Date[[#This Row],[Month]])</f>
        <v>201805</v>
      </c>
      <c r="H487" s="9" t="str">
        <f>Date[[#This Row],[Year]]&amp;" "&amp;Date[[#This Row],[Month Name]]</f>
        <v>2018 May</v>
      </c>
      <c r="I487" t="str">
        <f>IF(AND(Date[[#This Row],[Month]]=5,Date[[#This Row],[Year]]=2021),"True","False")</f>
        <v>False</v>
      </c>
      <c r="J487" t="str">
        <f>IF(AND(Date[[#This Row],[Month]]&lt;=5,Date[[#This Row],[Month]]&gt;=4,Date[[#This Row],[Year]]=2021),"True","False")</f>
        <v>False</v>
      </c>
      <c r="K487" t="str">
        <f>IF(Date[[#This Row],[Year]]=2021,"True","False")</f>
        <v>False</v>
      </c>
      <c r="L487" s="60" t="s">
        <v>123</v>
      </c>
      <c r="M487" s="60" t="s">
        <v>123</v>
      </c>
      <c r="N487" s="60" t="s">
        <v>123</v>
      </c>
      <c r="O487" s="60" t="s">
        <v>123</v>
      </c>
      <c r="P487" s="60" t="s">
        <v>123</v>
      </c>
    </row>
    <row r="488" spans="1:16" x14ac:dyDescent="0.55000000000000004">
      <c r="A488" s="10">
        <v>43222</v>
      </c>
      <c r="B488" s="9">
        <f t="shared" si="21"/>
        <v>2018</v>
      </c>
      <c r="C488" s="9" t="s">
        <v>35</v>
      </c>
      <c r="D488" s="9" t="s">
        <v>61</v>
      </c>
      <c r="E488" s="9">
        <f t="shared" si="22"/>
        <v>5</v>
      </c>
      <c r="F488" s="9" t="str">
        <f t="shared" si="23"/>
        <v>2018 - 5</v>
      </c>
      <c r="G488" s="9" t="str">
        <f>Date[[#This Row],[Year]]&amp;IF(Date[[#This Row],[Month]]&lt;10,"0"&amp;Date[[#This Row],[Month]],Date[[#This Row],[Month]])</f>
        <v>201805</v>
      </c>
      <c r="H488" s="9" t="str">
        <f>Date[[#This Row],[Year]]&amp;" "&amp;Date[[#This Row],[Month Name]]</f>
        <v>2018 May</v>
      </c>
      <c r="I488" t="str">
        <f>IF(AND(Date[[#This Row],[Month]]=5,Date[[#This Row],[Year]]=2021),"True","False")</f>
        <v>False</v>
      </c>
      <c r="J488" t="str">
        <f>IF(AND(Date[[#This Row],[Month]]&lt;=5,Date[[#This Row],[Month]]&gt;=4,Date[[#This Row],[Year]]=2021),"True","False")</f>
        <v>False</v>
      </c>
      <c r="K488" t="str">
        <f>IF(Date[[#This Row],[Year]]=2021,"True","False")</f>
        <v>False</v>
      </c>
      <c r="L488" s="60" t="s">
        <v>123</v>
      </c>
      <c r="M488" s="60" t="s">
        <v>123</v>
      </c>
      <c r="N488" s="60" t="s">
        <v>123</v>
      </c>
      <c r="O488" s="60" t="s">
        <v>123</v>
      </c>
      <c r="P488" s="60" t="s">
        <v>123</v>
      </c>
    </row>
    <row r="489" spans="1:16" x14ac:dyDescent="0.55000000000000004">
      <c r="A489" s="10">
        <v>43223</v>
      </c>
      <c r="B489" s="9">
        <f t="shared" si="21"/>
        <v>2018</v>
      </c>
      <c r="C489" s="9" t="s">
        <v>35</v>
      </c>
      <c r="D489" s="9" t="s">
        <v>61</v>
      </c>
      <c r="E489" s="9">
        <f t="shared" si="22"/>
        <v>5</v>
      </c>
      <c r="F489" s="9" t="str">
        <f t="shared" si="23"/>
        <v>2018 - 5</v>
      </c>
      <c r="G489" s="9" t="str">
        <f>Date[[#This Row],[Year]]&amp;IF(Date[[#This Row],[Month]]&lt;10,"0"&amp;Date[[#This Row],[Month]],Date[[#This Row],[Month]])</f>
        <v>201805</v>
      </c>
      <c r="H489" s="9" t="str">
        <f>Date[[#This Row],[Year]]&amp;" "&amp;Date[[#This Row],[Month Name]]</f>
        <v>2018 May</v>
      </c>
      <c r="I489" t="str">
        <f>IF(AND(Date[[#This Row],[Month]]=5,Date[[#This Row],[Year]]=2021),"True","False")</f>
        <v>False</v>
      </c>
      <c r="J489" t="str">
        <f>IF(AND(Date[[#This Row],[Month]]&lt;=5,Date[[#This Row],[Month]]&gt;=4,Date[[#This Row],[Year]]=2021),"True","False")</f>
        <v>False</v>
      </c>
      <c r="K489" t="str">
        <f>IF(Date[[#This Row],[Year]]=2021,"True","False")</f>
        <v>False</v>
      </c>
      <c r="L489" s="60" t="s">
        <v>123</v>
      </c>
      <c r="M489" s="60" t="s">
        <v>123</v>
      </c>
      <c r="N489" s="60" t="s">
        <v>123</v>
      </c>
      <c r="O489" s="60" t="s">
        <v>123</v>
      </c>
      <c r="P489" s="60" t="s">
        <v>123</v>
      </c>
    </row>
    <row r="490" spans="1:16" x14ac:dyDescent="0.55000000000000004">
      <c r="A490" s="10">
        <v>43224</v>
      </c>
      <c r="B490" s="9">
        <f t="shared" si="21"/>
        <v>2018</v>
      </c>
      <c r="C490" s="9" t="s">
        <v>35</v>
      </c>
      <c r="D490" s="9" t="s">
        <v>61</v>
      </c>
      <c r="E490" s="9">
        <f t="shared" si="22"/>
        <v>5</v>
      </c>
      <c r="F490" s="9" t="str">
        <f t="shared" si="23"/>
        <v>2018 - 5</v>
      </c>
      <c r="G490" s="9" t="str">
        <f>Date[[#This Row],[Year]]&amp;IF(Date[[#This Row],[Month]]&lt;10,"0"&amp;Date[[#This Row],[Month]],Date[[#This Row],[Month]])</f>
        <v>201805</v>
      </c>
      <c r="H490" s="9" t="str">
        <f>Date[[#This Row],[Year]]&amp;" "&amp;Date[[#This Row],[Month Name]]</f>
        <v>2018 May</v>
      </c>
      <c r="I490" t="str">
        <f>IF(AND(Date[[#This Row],[Month]]=5,Date[[#This Row],[Year]]=2021),"True","False")</f>
        <v>False</v>
      </c>
      <c r="J490" t="str">
        <f>IF(AND(Date[[#This Row],[Month]]&lt;=5,Date[[#This Row],[Month]]&gt;=4,Date[[#This Row],[Year]]=2021),"True","False")</f>
        <v>False</v>
      </c>
      <c r="K490" t="str">
        <f>IF(Date[[#This Row],[Year]]=2021,"True","False")</f>
        <v>False</v>
      </c>
      <c r="L490" s="60" t="s">
        <v>123</v>
      </c>
      <c r="M490" s="60" t="s">
        <v>123</v>
      </c>
      <c r="N490" s="60" t="s">
        <v>123</v>
      </c>
      <c r="O490" s="60" t="s">
        <v>123</v>
      </c>
      <c r="P490" s="60" t="s">
        <v>123</v>
      </c>
    </row>
    <row r="491" spans="1:16" x14ac:dyDescent="0.55000000000000004">
      <c r="A491" s="10">
        <v>43225</v>
      </c>
      <c r="B491" s="9">
        <f t="shared" si="21"/>
        <v>2018</v>
      </c>
      <c r="C491" s="9" t="s">
        <v>35</v>
      </c>
      <c r="D491" s="9" t="s">
        <v>61</v>
      </c>
      <c r="E491" s="9">
        <f t="shared" si="22"/>
        <v>5</v>
      </c>
      <c r="F491" s="9" t="str">
        <f t="shared" si="23"/>
        <v>2018 - 5</v>
      </c>
      <c r="G491" s="9" t="str">
        <f>Date[[#This Row],[Year]]&amp;IF(Date[[#This Row],[Month]]&lt;10,"0"&amp;Date[[#This Row],[Month]],Date[[#This Row],[Month]])</f>
        <v>201805</v>
      </c>
      <c r="H491" s="9" t="str">
        <f>Date[[#This Row],[Year]]&amp;" "&amp;Date[[#This Row],[Month Name]]</f>
        <v>2018 May</v>
      </c>
      <c r="I491" t="str">
        <f>IF(AND(Date[[#This Row],[Month]]=5,Date[[#This Row],[Year]]=2021),"True","False")</f>
        <v>False</v>
      </c>
      <c r="J491" t="str">
        <f>IF(AND(Date[[#This Row],[Month]]&lt;=5,Date[[#This Row],[Month]]&gt;=4,Date[[#This Row],[Year]]=2021),"True","False")</f>
        <v>False</v>
      </c>
      <c r="K491" t="str">
        <f>IF(Date[[#This Row],[Year]]=2021,"True","False")</f>
        <v>False</v>
      </c>
      <c r="L491" s="60" t="s">
        <v>123</v>
      </c>
      <c r="M491" s="60" t="s">
        <v>123</v>
      </c>
      <c r="N491" s="60" t="s">
        <v>123</v>
      </c>
      <c r="O491" s="60" t="s">
        <v>123</v>
      </c>
      <c r="P491" s="60" t="s">
        <v>123</v>
      </c>
    </row>
    <row r="492" spans="1:16" x14ac:dyDescent="0.55000000000000004">
      <c r="A492" s="10">
        <v>43226</v>
      </c>
      <c r="B492" s="9">
        <f t="shared" si="21"/>
        <v>2018</v>
      </c>
      <c r="C492" s="9" t="s">
        <v>35</v>
      </c>
      <c r="D492" s="9" t="s">
        <v>61</v>
      </c>
      <c r="E492" s="9">
        <f t="shared" si="22"/>
        <v>5</v>
      </c>
      <c r="F492" s="9" t="str">
        <f t="shared" si="23"/>
        <v>2018 - 5</v>
      </c>
      <c r="G492" s="9" t="str">
        <f>Date[[#This Row],[Year]]&amp;IF(Date[[#This Row],[Month]]&lt;10,"0"&amp;Date[[#This Row],[Month]],Date[[#This Row],[Month]])</f>
        <v>201805</v>
      </c>
      <c r="H492" s="9" t="str">
        <f>Date[[#This Row],[Year]]&amp;" "&amp;Date[[#This Row],[Month Name]]</f>
        <v>2018 May</v>
      </c>
      <c r="I492" t="str">
        <f>IF(AND(Date[[#This Row],[Month]]=5,Date[[#This Row],[Year]]=2021),"True","False")</f>
        <v>False</v>
      </c>
      <c r="J492" t="str">
        <f>IF(AND(Date[[#This Row],[Month]]&lt;=5,Date[[#This Row],[Month]]&gt;=4,Date[[#This Row],[Year]]=2021),"True","False")</f>
        <v>False</v>
      </c>
      <c r="K492" t="str">
        <f>IF(Date[[#This Row],[Year]]=2021,"True","False")</f>
        <v>False</v>
      </c>
      <c r="L492" s="60" t="s">
        <v>123</v>
      </c>
      <c r="M492" s="60" t="s">
        <v>123</v>
      </c>
      <c r="N492" s="60" t="s">
        <v>123</v>
      </c>
      <c r="O492" s="60" t="s">
        <v>123</v>
      </c>
      <c r="P492" s="60" t="s">
        <v>123</v>
      </c>
    </row>
    <row r="493" spans="1:16" x14ac:dyDescent="0.55000000000000004">
      <c r="A493" s="10">
        <v>43227</v>
      </c>
      <c r="B493" s="9">
        <f t="shared" si="21"/>
        <v>2018</v>
      </c>
      <c r="C493" s="9" t="s">
        <v>35</v>
      </c>
      <c r="D493" s="9" t="s">
        <v>61</v>
      </c>
      <c r="E493" s="9">
        <f t="shared" si="22"/>
        <v>5</v>
      </c>
      <c r="F493" s="9" t="str">
        <f t="shared" si="23"/>
        <v>2018 - 5</v>
      </c>
      <c r="G493" s="9" t="str">
        <f>Date[[#This Row],[Year]]&amp;IF(Date[[#This Row],[Month]]&lt;10,"0"&amp;Date[[#This Row],[Month]],Date[[#This Row],[Month]])</f>
        <v>201805</v>
      </c>
      <c r="H493" s="9" t="str">
        <f>Date[[#This Row],[Year]]&amp;" "&amp;Date[[#This Row],[Month Name]]</f>
        <v>2018 May</v>
      </c>
      <c r="I493" t="str">
        <f>IF(AND(Date[[#This Row],[Month]]=5,Date[[#This Row],[Year]]=2021),"True","False")</f>
        <v>False</v>
      </c>
      <c r="J493" t="str">
        <f>IF(AND(Date[[#This Row],[Month]]&lt;=5,Date[[#This Row],[Month]]&gt;=4,Date[[#This Row],[Year]]=2021),"True","False")</f>
        <v>False</v>
      </c>
      <c r="K493" t="str">
        <f>IF(Date[[#This Row],[Year]]=2021,"True","False")</f>
        <v>False</v>
      </c>
      <c r="L493" s="60" t="s">
        <v>123</v>
      </c>
      <c r="M493" s="60" t="s">
        <v>123</v>
      </c>
      <c r="N493" s="60" t="s">
        <v>123</v>
      </c>
      <c r="O493" s="60" t="s">
        <v>123</v>
      </c>
      <c r="P493" s="60" t="s">
        <v>123</v>
      </c>
    </row>
    <row r="494" spans="1:16" x14ac:dyDescent="0.55000000000000004">
      <c r="A494" s="10">
        <v>43228</v>
      </c>
      <c r="B494" s="9">
        <f t="shared" si="21"/>
        <v>2018</v>
      </c>
      <c r="C494" s="9" t="s">
        <v>35</v>
      </c>
      <c r="D494" s="9" t="s">
        <v>61</v>
      </c>
      <c r="E494" s="9">
        <f t="shared" si="22"/>
        <v>5</v>
      </c>
      <c r="F494" s="9" t="str">
        <f t="shared" si="23"/>
        <v>2018 - 5</v>
      </c>
      <c r="G494" s="9" t="str">
        <f>Date[[#This Row],[Year]]&amp;IF(Date[[#This Row],[Month]]&lt;10,"0"&amp;Date[[#This Row],[Month]],Date[[#This Row],[Month]])</f>
        <v>201805</v>
      </c>
      <c r="H494" s="9" t="str">
        <f>Date[[#This Row],[Year]]&amp;" "&amp;Date[[#This Row],[Month Name]]</f>
        <v>2018 May</v>
      </c>
      <c r="I494" t="str">
        <f>IF(AND(Date[[#This Row],[Month]]=5,Date[[#This Row],[Year]]=2021),"True","False")</f>
        <v>False</v>
      </c>
      <c r="J494" t="str">
        <f>IF(AND(Date[[#This Row],[Month]]&lt;=5,Date[[#This Row],[Month]]&gt;=4,Date[[#This Row],[Year]]=2021),"True","False")</f>
        <v>False</v>
      </c>
      <c r="K494" t="str">
        <f>IF(Date[[#This Row],[Year]]=2021,"True","False")</f>
        <v>False</v>
      </c>
      <c r="L494" s="60" t="s">
        <v>123</v>
      </c>
      <c r="M494" s="60" t="s">
        <v>123</v>
      </c>
      <c r="N494" s="60" t="s">
        <v>123</v>
      </c>
      <c r="O494" s="60" t="s">
        <v>123</v>
      </c>
      <c r="P494" s="60" t="s">
        <v>123</v>
      </c>
    </row>
    <row r="495" spans="1:16" x14ac:dyDescent="0.55000000000000004">
      <c r="A495" s="10">
        <v>43229</v>
      </c>
      <c r="B495" s="9">
        <f t="shared" si="21"/>
        <v>2018</v>
      </c>
      <c r="C495" s="9" t="s">
        <v>35</v>
      </c>
      <c r="D495" s="9" t="s">
        <v>61</v>
      </c>
      <c r="E495" s="9">
        <f t="shared" si="22"/>
        <v>5</v>
      </c>
      <c r="F495" s="9" t="str">
        <f t="shared" si="23"/>
        <v>2018 - 5</v>
      </c>
      <c r="G495" s="9" t="str">
        <f>Date[[#This Row],[Year]]&amp;IF(Date[[#This Row],[Month]]&lt;10,"0"&amp;Date[[#This Row],[Month]],Date[[#This Row],[Month]])</f>
        <v>201805</v>
      </c>
      <c r="H495" s="9" t="str">
        <f>Date[[#This Row],[Year]]&amp;" "&amp;Date[[#This Row],[Month Name]]</f>
        <v>2018 May</v>
      </c>
      <c r="I495" t="str">
        <f>IF(AND(Date[[#This Row],[Month]]=5,Date[[#This Row],[Year]]=2021),"True","False")</f>
        <v>False</v>
      </c>
      <c r="J495" t="str">
        <f>IF(AND(Date[[#This Row],[Month]]&lt;=5,Date[[#This Row],[Month]]&gt;=4,Date[[#This Row],[Year]]=2021),"True","False")</f>
        <v>False</v>
      </c>
      <c r="K495" t="str">
        <f>IF(Date[[#This Row],[Year]]=2021,"True","False")</f>
        <v>False</v>
      </c>
      <c r="L495" s="60" t="s">
        <v>123</v>
      </c>
      <c r="M495" s="60" t="s">
        <v>123</v>
      </c>
      <c r="N495" s="60" t="s">
        <v>123</v>
      </c>
      <c r="O495" s="60" t="s">
        <v>123</v>
      </c>
      <c r="P495" s="60" t="s">
        <v>123</v>
      </c>
    </row>
    <row r="496" spans="1:16" x14ac:dyDescent="0.55000000000000004">
      <c r="A496" s="10">
        <v>43230</v>
      </c>
      <c r="B496" s="9">
        <f t="shared" si="21"/>
        <v>2018</v>
      </c>
      <c r="C496" s="9" t="s">
        <v>35</v>
      </c>
      <c r="D496" s="9" t="s">
        <v>61</v>
      </c>
      <c r="E496" s="9">
        <f t="shared" si="22"/>
        <v>5</v>
      </c>
      <c r="F496" s="9" t="str">
        <f t="shared" si="23"/>
        <v>2018 - 5</v>
      </c>
      <c r="G496" s="9" t="str">
        <f>Date[[#This Row],[Year]]&amp;IF(Date[[#This Row],[Month]]&lt;10,"0"&amp;Date[[#This Row],[Month]],Date[[#This Row],[Month]])</f>
        <v>201805</v>
      </c>
      <c r="H496" s="9" t="str">
        <f>Date[[#This Row],[Year]]&amp;" "&amp;Date[[#This Row],[Month Name]]</f>
        <v>2018 May</v>
      </c>
      <c r="I496" t="str">
        <f>IF(AND(Date[[#This Row],[Month]]=5,Date[[#This Row],[Year]]=2021),"True","False")</f>
        <v>False</v>
      </c>
      <c r="J496" t="str">
        <f>IF(AND(Date[[#This Row],[Month]]&lt;=5,Date[[#This Row],[Month]]&gt;=4,Date[[#This Row],[Year]]=2021),"True","False")</f>
        <v>False</v>
      </c>
      <c r="K496" t="str">
        <f>IF(Date[[#This Row],[Year]]=2021,"True","False")</f>
        <v>False</v>
      </c>
      <c r="L496" s="60" t="s">
        <v>123</v>
      </c>
      <c r="M496" s="60" t="s">
        <v>123</v>
      </c>
      <c r="N496" s="60" t="s">
        <v>123</v>
      </c>
      <c r="O496" s="60" t="s">
        <v>123</v>
      </c>
      <c r="P496" s="60" t="s">
        <v>123</v>
      </c>
    </row>
    <row r="497" spans="1:16" x14ac:dyDescent="0.55000000000000004">
      <c r="A497" s="10">
        <v>43231</v>
      </c>
      <c r="B497" s="9">
        <f t="shared" si="21"/>
        <v>2018</v>
      </c>
      <c r="C497" s="9" t="s">
        <v>35</v>
      </c>
      <c r="D497" s="9" t="s">
        <v>61</v>
      </c>
      <c r="E497" s="9">
        <f t="shared" si="22"/>
        <v>5</v>
      </c>
      <c r="F497" s="9" t="str">
        <f t="shared" si="23"/>
        <v>2018 - 5</v>
      </c>
      <c r="G497" s="9" t="str">
        <f>Date[[#This Row],[Year]]&amp;IF(Date[[#This Row],[Month]]&lt;10,"0"&amp;Date[[#This Row],[Month]],Date[[#This Row],[Month]])</f>
        <v>201805</v>
      </c>
      <c r="H497" s="9" t="str">
        <f>Date[[#This Row],[Year]]&amp;" "&amp;Date[[#This Row],[Month Name]]</f>
        <v>2018 May</v>
      </c>
      <c r="I497" t="str">
        <f>IF(AND(Date[[#This Row],[Month]]=5,Date[[#This Row],[Year]]=2021),"True","False")</f>
        <v>False</v>
      </c>
      <c r="J497" t="str">
        <f>IF(AND(Date[[#This Row],[Month]]&lt;=5,Date[[#This Row],[Month]]&gt;=4,Date[[#This Row],[Year]]=2021),"True","False")</f>
        <v>False</v>
      </c>
      <c r="K497" t="str">
        <f>IF(Date[[#This Row],[Year]]=2021,"True","False")</f>
        <v>False</v>
      </c>
      <c r="L497" s="60" t="s">
        <v>123</v>
      </c>
      <c r="M497" s="60" t="s">
        <v>123</v>
      </c>
      <c r="N497" s="60" t="s">
        <v>123</v>
      </c>
      <c r="O497" s="60" t="s">
        <v>123</v>
      </c>
      <c r="P497" s="60" t="s">
        <v>123</v>
      </c>
    </row>
    <row r="498" spans="1:16" x14ac:dyDescent="0.55000000000000004">
      <c r="A498" s="10">
        <v>43232</v>
      </c>
      <c r="B498" s="9">
        <f t="shared" si="21"/>
        <v>2018</v>
      </c>
      <c r="C498" s="9" t="s">
        <v>35</v>
      </c>
      <c r="D498" s="9" t="s">
        <v>61</v>
      </c>
      <c r="E498" s="9">
        <f t="shared" si="22"/>
        <v>5</v>
      </c>
      <c r="F498" s="9" t="str">
        <f t="shared" si="23"/>
        <v>2018 - 5</v>
      </c>
      <c r="G498" s="9" t="str">
        <f>Date[[#This Row],[Year]]&amp;IF(Date[[#This Row],[Month]]&lt;10,"0"&amp;Date[[#This Row],[Month]],Date[[#This Row],[Month]])</f>
        <v>201805</v>
      </c>
      <c r="H498" s="9" t="str">
        <f>Date[[#This Row],[Year]]&amp;" "&amp;Date[[#This Row],[Month Name]]</f>
        <v>2018 May</v>
      </c>
      <c r="I498" t="str">
        <f>IF(AND(Date[[#This Row],[Month]]=5,Date[[#This Row],[Year]]=2021),"True","False")</f>
        <v>False</v>
      </c>
      <c r="J498" t="str">
        <f>IF(AND(Date[[#This Row],[Month]]&lt;=5,Date[[#This Row],[Month]]&gt;=4,Date[[#This Row],[Year]]=2021),"True","False")</f>
        <v>False</v>
      </c>
      <c r="K498" t="str">
        <f>IF(Date[[#This Row],[Year]]=2021,"True","False")</f>
        <v>False</v>
      </c>
      <c r="L498" s="60" t="s">
        <v>123</v>
      </c>
      <c r="M498" s="60" t="s">
        <v>123</v>
      </c>
      <c r="N498" s="60" t="s">
        <v>123</v>
      </c>
      <c r="O498" s="60" t="s">
        <v>123</v>
      </c>
      <c r="P498" s="60" t="s">
        <v>123</v>
      </c>
    </row>
    <row r="499" spans="1:16" x14ac:dyDescent="0.55000000000000004">
      <c r="A499" s="10">
        <v>43233</v>
      </c>
      <c r="B499" s="9">
        <f t="shared" si="21"/>
        <v>2018</v>
      </c>
      <c r="C499" s="9" t="s">
        <v>35</v>
      </c>
      <c r="D499" s="9" t="s">
        <v>61</v>
      </c>
      <c r="E499" s="9">
        <f t="shared" si="22"/>
        <v>5</v>
      </c>
      <c r="F499" s="9" t="str">
        <f t="shared" si="23"/>
        <v>2018 - 5</v>
      </c>
      <c r="G499" s="9" t="str">
        <f>Date[[#This Row],[Year]]&amp;IF(Date[[#This Row],[Month]]&lt;10,"0"&amp;Date[[#This Row],[Month]],Date[[#This Row],[Month]])</f>
        <v>201805</v>
      </c>
      <c r="H499" s="9" t="str">
        <f>Date[[#This Row],[Year]]&amp;" "&amp;Date[[#This Row],[Month Name]]</f>
        <v>2018 May</v>
      </c>
      <c r="I499" t="str">
        <f>IF(AND(Date[[#This Row],[Month]]=5,Date[[#This Row],[Year]]=2021),"True","False")</f>
        <v>False</v>
      </c>
      <c r="J499" t="str">
        <f>IF(AND(Date[[#This Row],[Month]]&lt;=5,Date[[#This Row],[Month]]&gt;=4,Date[[#This Row],[Year]]=2021),"True","False")</f>
        <v>False</v>
      </c>
      <c r="K499" t="str">
        <f>IF(Date[[#This Row],[Year]]=2021,"True","False")</f>
        <v>False</v>
      </c>
      <c r="L499" s="60" t="s">
        <v>123</v>
      </c>
      <c r="M499" s="60" t="s">
        <v>123</v>
      </c>
      <c r="N499" s="60" t="s">
        <v>123</v>
      </c>
      <c r="O499" s="60" t="s">
        <v>123</v>
      </c>
      <c r="P499" s="60" t="s">
        <v>123</v>
      </c>
    </row>
    <row r="500" spans="1:16" x14ac:dyDescent="0.55000000000000004">
      <c r="A500" s="10">
        <v>43234</v>
      </c>
      <c r="B500" s="9">
        <f t="shared" si="21"/>
        <v>2018</v>
      </c>
      <c r="C500" s="9" t="s">
        <v>35</v>
      </c>
      <c r="D500" s="9" t="s">
        <v>61</v>
      </c>
      <c r="E500" s="9">
        <f t="shared" si="22"/>
        <v>5</v>
      </c>
      <c r="F500" s="9" t="str">
        <f t="shared" si="23"/>
        <v>2018 - 5</v>
      </c>
      <c r="G500" s="9" t="str">
        <f>Date[[#This Row],[Year]]&amp;IF(Date[[#This Row],[Month]]&lt;10,"0"&amp;Date[[#This Row],[Month]],Date[[#This Row],[Month]])</f>
        <v>201805</v>
      </c>
      <c r="H500" s="9" t="str">
        <f>Date[[#This Row],[Year]]&amp;" "&amp;Date[[#This Row],[Month Name]]</f>
        <v>2018 May</v>
      </c>
      <c r="I500" t="str">
        <f>IF(AND(Date[[#This Row],[Month]]=5,Date[[#This Row],[Year]]=2021),"True","False")</f>
        <v>False</v>
      </c>
      <c r="J500" t="str">
        <f>IF(AND(Date[[#This Row],[Month]]&lt;=5,Date[[#This Row],[Month]]&gt;=4,Date[[#This Row],[Year]]=2021),"True","False")</f>
        <v>False</v>
      </c>
      <c r="K500" t="str">
        <f>IF(Date[[#This Row],[Year]]=2021,"True","False")</f>
        <v>False</v>
      </c>
      <c r="L500" s="60" t="s">
        <v>123</v>
      </c>
      <c r="M500" s="60" t="s">
        <v>123</v>
      </c>
      <c r="N500" s="60" t="s">
        <v>123</v>
      </c>
      <c r="O500" s="60" t="s">
        <v>123</v>
      </c>
      <c r="P500" s="60" t="s">
        <v>123</v>
      </c>
    </row>
    <row r="501" spans="1:16" x14ac:dyDescent="0.55000000000000004">
      <c r="A501" s="10">
        <v>43235</v>
      </c>
      <c r="B501" s="9">
        <f t="shared" si="21"/>
        <v>2018</v>
      </c>
      <c r="C501" s="9" t="s">
        <v>35</v>
      </c>
      <c r="D501" s="9" t="s">
        <v>61</v>
      </c>
      <c r="E501" s="9">
        <f t="shared" si="22"/>
        <v>5</v>
      </c>
      <c r="F501" s="9" t="str">
        <f t="shared" si="23"/>
        <v>2018 - 5</v>
      </c>
      <c r="G501" s="9" t="str">
        <f>Date[[#This Row],[Year]]&amp;IF(Date[[#This Row],[Month]]&lt;10,"0"&amp;Date[[#This Row],[Month]],Date[[#This Row],[Month]])</f>
        <v>201805</v>
      </c>
      <c r="H501" s="9" t="str">
        <f>Date[[#This Row],[Year]]&amp;" "&amp;Date[[#This Row],[Month Name]]</f>
        <v>2018 May</v>
      </c>
      <c r="I501" t="str">
        <f>IF(AND(Date[[#This Row],[Month]]=5,Date[[#This Row],[Year]]=2021),"True","False")</f>
        <v>False</v>
      </c>
      <c r="J501" t="str">
        <f>IF(AND(Date[[#This Row],[Month]]&lt;=5,Date[[#This Row],[Month]]&gt;=4,Date[[#This Row],[Year]]=2021),"True","False")</f>
        <v>False</v>
      </c>
      <c r="K501" t="str">
        <f>IF(Date[[#This Row],[Year]]=2021,"True","False")</f>
        <v>False</v>
      </c>
      <c r="L501" s="60" t="s">
        <v>123</v>
      </c>
      <c r="M501" s="60" t="s">
        <v>123</v>
      </c>
      <c r="N501" s="60" t="s">
        <v>123</v>
      </c>
      <c r="O501" s="60" t="s">
        <v>123</v>
      </c>
      <c r="P501" s="60" t="s">
        <v>123</v>
      </c>
    </row>
    <row r="502" spans="1:16" x14ac:dyDescent="0.55000000000000004">
      <c r="A502" s="10">
        <v>43236</v>
      </c>
      <c r="B502" s="9">
        <f t="shared" si="21"/>
        <v>2018</v>
      </c>
      <c r="C502" s="9" t="s">
        <v>35</v>
      </c>
      <c r="D502" s="9" t="s">
        <v>61</v>
      </c>
      <c r="E502" s="9">
        <f t="shared" si="22"/>
        <v>5</v>
      </c>
      <c r="F502" s="9" t="str">
        <f t="shared" si="23"/>
        <v>2018 - 5</v>
      </c>
      <c r="G502" s="9" t="str">
        <f>Date[[#This Row],[Year]]&amp;IF(Date[[#This Row],[Month]]&lt;10,"0"&amp;Date[[#This Row],[Month]],Date[[#This Row],[Month]])</f>
        <v>201805</v>
      </c>
      <c r="H502" s="9" t="str">
        <f>Date[[#This Row],[Year]]&amp;" "&amp;Date[[#This Row],[Month Name]]</f>
        <v>2018 May</v>
      </c>
      <c r="I502" t="str">
        <f>IF(AND(Date[[#This Row],[Month]]=5,Date[[#This Row],[Year]]=2021),"True","False")</f>
        <v>False</v>
      </c>
      <c r="J502" t="str">
        <f>IF(AND(Date[[#This Row],[Month]]&lt;=5,Date[[#This Row],[Month]]&gt;=4,Date[[#This Row],[Year]]=2021),"True","False")</f>
        <v>False</v>
      </c>
      <c r="K502" t="str">
        <f>IF(Date[[#This Row],[Year]]=2021,"True","False")</f>
        <v>False</v>
      </c>
      <c r="L502" s="60" t="s">
        <v>123</v>
      </c>
      <c r="M502" s="60" t="s">
        <v>123</v>
      </c>
      <c r="N502" s="60" t="s">
        <v>123</v>
      </c>
      <c r="O502" s="60" t="s">
        <v>123</v>
      </c>
      <c r="P502" s="60" t="s">
        <v>123</v>
      </c>
    </row>
    <row r="503" spans="1:16" x14ac:dyDescent="0.55000000000000004">
      <c r="A503" s="10">
        <v>43237</v>
      </c>
      <c r="B503" s="9">
        <f t="shared" si="21"/>
        <v>2018</v>
      </c>
      <c r="C503" s="9" t="s">
        <v>35</v>
      </c>
      <c r="D503" s="9" t="s">
        <v>61</v>
      </c>
      <c r="E503" s="9">
        <f t="shared" si="22"/>
        <v>5</v>
      </c>
      <c r="F503" s="9" t="str">
        <f t="shared" si="23"/>
        <v>2018 - 5</v>
      </c>
      <c r="G503" s="9" t="str">
        <f>Date[[#This Row],[Year]]&amp;IF(Date[[#This Row],[Month]]&lt;10,"0"&amp;Date[[#This Row],[Month]],Date[[#This Row],[Month]])</f>
        <v>201805</v>
      </c>
      <c r="H503" s="9" t="str">
        <f>Date[[#This Row],[Year]]&amp;" "&amp;Date[[#This Row],[Month Name]]</f>
        <v>2018 May</v>
      </c>
      <c r="I503" t="str">
        <f>IF(AND(Date[[#This Row],[Month]]=5,Date[[#This Row],[Year]]=2021),"True","False")</f>
        <v>False</v>
      </c>
      <c r="J503" t="str">
        <f>IF(AND(Date[[#This Row],[Month]]&lt;=5,Date[[#This Row],[Month]]&gt;=4,Date[[#This Row],[Year]]=2021),"True","False")</f>
        <v>False</v>
      </c>
      <c r="K503" t="str">
        <f>IF(Date[[#This Row],[Year]]=2021,"True","False")</f>
        <v>False</v>
      </c>
      <c r="L503" s="60" t="s">
        <v>123</v>
      </c>
      <c r="M503" s="60" t="s">
        <v>123</v>
      </c>
      <c r="N503" s="60" t="s">
        <v>123</v>
      </c>
      <c r="O503" s="60" t="s">
        <v>123</v>
      </c>
      <c r="P503" s="60" t="s">
        <v>123</v>
      </c>
    </row>
    <row r="504" spans="1:16" x14ac:dyDescent="0.55000000000000004">
      <c r="A504" s="10">
        <v>43238</v>
      </c>
      <c r="B504" s="9">
        <f t="shared" si="21"/>
        <v>2018</v>
      </c>
      <c r="C504" s="9" t="s">
        <v>35</v>
      </c>
      <c r="D504" s="9" t="s">
        <v>61</v>
      </c>
      <c r="E504" s="9">
        <f t="shared" si="22"/>
        <v>5</v>
      </c>
      <c r="F504" s="9" t="str">
        <f t="shared" si="23"/>
        <v>2018 - 5</v>
      </c>
      <c r="G504" s="9" t="str">
        <f>Date[[#This Row],[Year]]&amp;IF(Date[[#This Row],[Month]]&lt;10,"0"&amp;Date[[#This Row],[Month]],Date[[#This Row],[Month]])</f>
        <v>201805</v>
      </c>
      <c r="H504" s="9" t="str">
        <f>Date[[#This Row],[Year]]&amp;" "&amp;Date[[#This Row],[Month Name]]</f>
        <v>2018 May</v>
      </c>
      <c r="I504" t="str">
        <f>IF(AND(Date[[#This Row],[Month]]=5,Date[[#This Row],[Year]]=2021),"True","False")</f>
        <v>False</v>
      </c>
      <c r="J504" t="str">
        <f>IF(AND(Date[[#This Row],[Month]]&lt;=5,Date[[#This Row],[Month]]&gt;=4,Date[[#This Row],[Year]]=2021),"True","False")</f>
        <v>False</v>
      </c>
      <c r="K504" t="str">
        <f>IF(Date[[#This Row],[Year]]=2021,"True","False")</f>
        <v>False</v>
      </c>
      <c r="L504" s="60" t="s">
        <v>123</v>
      </c>
      <c r="M504" s="60" t="s">
        <v>123</v>
      </c>
      <c r="N504" s="60" t="s">
        <v>123</v>
      </c>
      <c r="O504" s="60" t="s">
        <v>123</v>
      </c>
      <c r="P504" s="60" t="s">
        <v>123</v>
      </c>
    </row>
    <row r="505" spans="1:16" x14ac:dyDescent="0.55000000000000004">
      <c r="A505" s="10">
        <v>43239</v>
      </c>
      <c r="B505" s="9">
        <f t="shared" si="21"/>
        <v>2018</v>
      </c>
      <c r="C505" s="9" t="s">
        <v>35</v>
      </c>
      <c r="D505" s="9" t="s">
        <v>61</v>
      </c>
      <c r="E505" s="9">
        <f t="shared" si="22"/>
        <v>5</v>
      </c>
      <c r="F505" s="9" t="str">
        <f t="shared" si="23"/>
        <v>2018 - 5</v>
      </c>
      <c r="G505" s="9" t="str">
        <f>Date[[#This Row],[Year]]&amp;IF(Date[[#This Row],[Month]]&lt;10,"0"&amp;Date[[#This Row],[Month]],Date[[#This Row],[Month]])</f>
        <v>201805</v>
      </c>
      <c r="H505" s="9" t="str">
        <f>Date[[#This Row],[Year]]&amp;" "&amp;Date[[#This Row],[Month Name]]</f>
        <v>2018 May</v>
      </c>
      <c r="I505" t="str">
        <f>IF(AND(Date[[#This Row],[Month]]=5,Date[[#This Row],[Year]]=2021),"True","False")</f>
        <v>False</v>
      </c>
      <c r="J505" t="str">
        <f>IF(AND(Date[[#This Row],[Month]]&lt;=5,Date[[#This Row],[Month]]&gt;=4,Date[[#This Row],[Year]]=2021),"True","False")</f>
        <v>False</v>
      </c>
      <c r="K505" t="str">
        <f>IF(Date[[#This Row],[Year]]=2021,"True","False")</f>
        <v>False</v>
      </c>
      <c r="L505" s="60" t="s">
        <v>123</v>
      </c>
      <c r="M505" s="60" t="s">
        <v>123</v>
      </c>
      <c r="N505" s="60" t="s">
        <v>123</v>
      </c>
      <c r="O505" s="60" t="s">
        <v>123</v>
      </c>
      <c r="P505" s="60" t="s">
        <v>123</v>
      </c>
    </row>
    <row r="506" spans="1:16" x14ac:dyDescent="0.55000000000000004">
      <c r="A506" s="10">
        <v>43240</v>
      </c>
      <c r="B506" s="9">
        <f t="shared" si="21"/>
        <v>2018</v>
      </c>
      <c r="C506" s="9" t="s">
        <v>35</v>
      </c>
      <c r="D506" s="9" t="s">
        <v>61</v>
      </c>
      <c r="E506" s="9">
        <f t="shared" si="22"/>
        <v>5</v>
      </c>
      <c r="F506" s="9" t="str">
        <f t="shared" si="23"/>
        <v>2018 - 5</v>
      </c>
      <c r="G506" s="9" t="str">
        <f>Date[[#This Row],[Year]]&amp;IF(Date[[#This Row],[Month]]&lt;10,"0"&amp;Date[[#This Row],[Month]],Date[[#This Row],[Month]])</f>
        <v>201805</v>
      </c>
      <c r="H506" s="9" t="str">
        <f>Date[[#This Row],[Year]]&amp;" "&amp;Date[[#This Row],[Month Name]]</f>
        <v>2018 May</v>
      </c>
      <c r="I506" t="str">
        <f>IF(AND(Date[[#This Row],[Month]]=5,Date[[#This Row],[Year]]=2021),"True","False")</f>
        <v>False</v>
      </c>
      <c r="J506" t="str">
        <f>IF(AND(Date[[#This Row],[Month]]&lt;=5,Date[[#This Row],[Month]]&gt;=4,Date[[#This Row],[Year]]=2021),"True","False")</f>
        <v>False</v>
      </c>
      <c r="K506" t="str">
        <f>IF(Date[[#This Row],[Year]]=2021,"True","False")</f>
        <v>False</v>
      </c>
      <c r="L506" s="60" t="s">
        <v>123</v>
      </c>
      <c r="M506" s="60" t="s">
        <v>123</v>
      </c>
      <c r="N506" s="60" t="s">
        <v>123</v>
      </c>
      <c r="O506" s="60" t="s">
        <v>123</v>
      </c>
      <c r="P506" s="60" t="s">
        <v>123</v>
      </c>
    </row>
    <row r="507" spans="1:16" x14ac:dyDescent="0.55000000000000004">
      <c r="A507" s="10">
        <v>43241</v>
      </c>
      <c r="B507" s="9">
        <f t="shared" si="21"/>
        <v>2018</v>
      </c>
      <c r="C507" s="9" t="s">
        <v>35</v>
      </c>
      <c r="D507" s="9" t="s">
        <v>61</v>
      </c>
      <c r="E507" s="9">
        <f t="shared" si="22"/>
        <v>5</v>
      </c>
      <c r="F507" s="9" t="str">
        <f t="shared" si="23"/>
        <v>2018 - 5</v>
      </c>
      <c r="G507" s="9" t="str">
        <f>Date[[#This Row],[Year]]&amp;IF(Date[[#This Row],[Month]]&lt;10,"0"&amp;Date[[#This Row],[Month]],Date[[#This Row],[Month]])</f>
        <v>201805</v>
      </c>
      <c r="H507" s="9" t="str">
        <f>Date[[#This Row],[Year]]&amp;" "&amp;Date[[#This Row],[Month Name]]</f>
        <v>2018 May</v>
      </c>
      <c r="I507" t="str">
        <f>IF(AND(Date[[#This Row],[Month]]=5,Date[[#This Row],[Year]]=2021),"True","False")</f>
        <v>False</v>
      </c>
      <c r="J507" t="str">
        <f>IF(AND(Date[[#This Row],[Month]]&lt;=5,Date[[#This Row],[Month]]&gt;=4,Date[[#This Row],[Year]]=2021),"True","False")</f>
        <v>False</v>
      </c>
      <c r="K507" t="str">
        <f>IF(Date[[#This Row],[Year]]=2021,"True","False")</f>
        <v>False</v>
      </c>
      <c r="L507" s="60" t="s">
        <v>123</v>
      </c>
      <c r="M507" s="60" t="s">
        <v>123</v>
      </c>
      <c r="N507" s="60" t="s">
        <v>123</v>
      </c>
      <c r="O507" s="60" t="s">
        <v>123</v>
      </c>
      <c r="P507" s="60" t="s">
        <v>123</v>
      </c>
    </row>
    <row r="508" spans="1:16" x14ac:dyDescent="0.55000000000000004">
      <c r="A508" s="10">
        <v>43242</v>
      </c>
      <c r="B508" s="9">
        <f t="shared" si="21"/>
        <v>2018</v>
      </c>
      <c r="C508" s="9" t="s">
        <v>35</v>
      </c>
      <c r="D508" s="9" t="s">
        <v>61</v>
      </c>
      <c r="E508" s="9">
        <f t="shared" si="22"/>
        <v>5</v>
      </c>
      <c r="F508" s="9" t="str">
        <f t="shared" si="23"/>
        <v>2018 - 5</v>
      </c>
      <c r="G508" s="9" t="str">
        <f>Date[[#This Row],[Year]]&amp;IF(Date[[#This Row],[Month]]&lt;10,"0"&amp;Date[[#This Row],[Month]],Date[[#This Row],[Month]])</f>
        <v>201805</v>
      </c>
      <c r="H508" s="9" t="str">
        <f>Date[[#This Row],[Year]]&amp;" "&amp;Date[[#This Row],[Month Name]]</f>
        <v>2018 May</v>
      </c>
      <c r="I508" t="str">
        <f>IF(AND(Date[[#This Row],[Month]]=5,Date[[#This Row],[Year]]=2021),"True","False")</f>
        <v>False</v>
      </c>
      <c r="J508" t="str">
        <f>IF(AND(Date[[#This Row],[Month]]&lt;=5,Date[[#This Row],[Month]]&gt;=4,Date[[#This Row],[Year]]=2021),"True","False")</f>
        <v>False</v>
      </c>
      <c r="K508" t="str">
        <f>IF(Date[[#This Row],[Year]]=2021,"True","False")</f>
        <v>False</v>
      </c>
      <c r="L508" s="60" t="s">
        <v>123</v>
      </c>
      <c r="M508" s="60" t="s">
        <v>123</v>
      </c>
      <c r="N508" s="60" t="s">
        <v>123</v>
      </c>
      <c r="O508" s="60" t="s">
        <v>123</v>
      </c>
      <c r="P508" s="60" t="s">
        <v>123</v>
      </c>
    </row>
    <row r="509" spans="1:16" x14ac:dyDescent="0.55000000000000004">
      <c r="A509" s="10">
        <v>43243</v>
      </c>
      <c r="B509" s="9">
        <f t="shared" si="21"/>
        <v>2018</v>
      </c>
      <c r="C509" s="9" t="s">
        <v>35</v>
      </c>
      <c r="D509" s="9" t="s">
        <v>61</v>
      </c>
      <c r="E509" s="9">
        <f t="shared" si="22"/>
        <v>5</v>
      </c>
      <c r="F509" s="9" t="str">
        <f t="shared" si="23"/>
        <v>2018 - 5</v>
      </c>
      <c r="G509" s="9" t="str">
        <f>Date[[#This Row],[Year]]&amp;IF(Date[[#This Row],[Month]]&lt;10,"0"&amp;Date[[#This Row],[Month]],Date[[#This Row],[Month]])</f>
        <v>201805</v>
      </c>
      <c r="H509" s="9" t="str">
        <f>Date[[#This Row],[Year]]&amp;" "&amp;Date[[#This Row],[Month Name]]</f>
        <v>2018 May</v>
      </c>
      <c r="I509" t="str">
        <f>IF(AND(Date[[#This Row],[Month]]=5,Date[[#This Row],[Year]]=2021),"True","False")</f>
        <v>False</v>
      </c>
      <c r="J509" t="str">
        <f>IF(AND(Date[[#This Row],[Month]]&lt;=5,Date[[#This Row],[Month]]&gt;=4,Date[[#This Row],[Year]]=2021),"True","False")</f>
        <v>False</v>
      </c>
      <c r="K509" t="str">
        <f>IF(Date[[#This Row],[Year]]=2021,"True","False")</f>
        <v>False</v>
      </c>
      <c r="L509" s="60" t="s">
        <v>123</v>
      </c>
      <c r="M509" s="60" t="s">
        <v>123</v>
      </c>
      <c r="N509" s="60" t="s">
        <v>123</v>
      </c>
      <c r="O509" s="60" t="s">
        <v>123</v>
      </c>
      <c r="P509" s="60" t="s">
        <v>123</v>
      </c>
    </row>
    <row r="510" spans="1:16" x14ac:dyDescent="0.55000000000000004">
      <c r="A510" s="10">
        <v>43244</v>
      </c>
      <c r="B510" s="9">
        <f t="shared" si="21"/>
        <v>2018</v>
      </c>
      <c r="C510" s="9" t="s">
        <v>35</v>
      </c>
      <c r="D510" s="9" t="s">
        <v>61</v>
      </c>
      <c r="E510" s="9">
        <f t="shared" si="22"/>
        <v>5</v>
      </c>
      <c r="F510" s="9" t="str">
        <f t="shared" si="23"/>
        <v>2018 - 5</v>
      </c>
      <c r="G510" s="9" t="str">
        <f>Date[[#This Row],[Year]]&amp;IF(Date[[#This Row],[Month]]&lt;10,"0"&amp;Date[[#This Row],[Month]],Date[[#This Row],[Month]])</f>
        <v>201805</v>
      </c>
      <c r="H510" s="9" t="str">
        <f>Date[[#This Row],[Year]]&amp;" "&amp;Date[[#This Row],[Month Name]]</f>
        <v>2018 May</v>
      </c>
      <c r="I510" t="str">
        <f>IF(AND(Date[[#This Row],[Month]]=5,Date[[#This Row],[Year]]=2021),"True","False")</f>
        <v>False</v>
      </c>
      <c r="J510" t="str">
        <f>IF(AND(Date[[#This Row],[Month]]&lt;=5,Date[[#This Row],[Month]]&gt;=4,Date[[#This Row],[Year]]=2021),"True","False")</f>
        <v>False</v>
      </c>
      <c r="K510" t="str">
        <f>IF(Date[[#This Row],[Year]]=2021,"True","False")</f>
        <v>False</v>
      </c>
      <c r="L510" s="60" t="s">
        <v>123</v>
      </c>
      <c r="M510" s="60" t="s">
        <v>123</v>
      </c>
      <c r="N510" s="60" t="s">
        <v>123</v>
      </c>
      <c r="O510" s="60" t="s">
        <v>123</v>
      </c>
      <c r="P510" s="60" t="s">
        <v>123</v>
      </c>
    </row>
    <row r="511" spans="1:16" x14ac:dyDescent="0.55000000000000004">
      <c r="A511" s="10">
        <v>43245</v>
      </c>
      <c r="B511" s="9">
        <f t="shared" si="21"/>
        <v>2018</v>
      </c>
      <c r="C511" s="9" t="s">
        <v>35</v>
      </c>
      <c r="D511" s="9" t="s">
        <v>61</v>
      </c>
      <c r="E511" s="9">
        <f t="shared" si="22"/>
        <v>5</v>
      </c>
      <c r="F511" s="9" t="str">
        <f t="shared" si="23"/>
        <v>2018 - 5</v>
      </c>
      <c r="G511" s="9" t="str">
        <f>Date[[#This Row],[Year]]&amp;IF(Date[[#This Row],[Month]]&lt;10,"0"&amp;Date[[#This Row],[Month]],Date[[#This Row],[Month]])</f>
        <v>201805</v>
      </c>
      <c r="H511" s="9" t="str">
        <f>Date[[#This Row],[Year]]&amp;" "&amp;Date[[#This Row],[Month Name]]</f>
        <v>2018 May</v>
      </c>
      <c r="I511" t="str">
        <f>IF(AND(Date[[#This Row],[Month]]=5,Date[[#This Row],[Year]]=2021),"True","False")</f>
        <v>False</v>
      </c>
      <c r="J511" t="str">
        <f>IF(AND(Date[[#This Row],[Month]]&lt;=5,Date[[#This Row],[Month]]&gt;=4,Date[[#This Row],[Year]]=2021),"True","False")</f>
        <v>False</v>
      </c>
      <c r="K511" t="str">
        <f>IF(Date[[#This Row],[Year]]=2021,"True","False")</f>
        <v>False</v>
      </c>
      <c r="L511" s="60" t="s">
        <v>123</v>
      </c>
      <c r="M511" s="60" t="s">
        <v>123</v>
      </c>
      <c r="N511" s="60" t="s">
        <v>123</v>
      </c>
      <c r="O511" s="60" t="s">
        <v>123</v>
      </c>
      <c r="P511" s="60" t="s">
        <v>123</v>
      </c>
    </row>
    <row r="512" spans="1:16" x14ac:dyDescent="0.55000000000000004">
      <c r="A512" s="10">
        <v>43246</v>
      </c>
      <c r="B512" s="9">
        <f t="shared" si="21"/>
        <v>2018</v>
      </c>
      <c r="C512" s="9" t="s">
        <v>35</v>
      </c>
      <c r="D512" s="9" t="s">
        <v>61</v>
      </c>
      <c r="E512" s="9">
        <f t="shared" si="22"/>
        <v>5</v>
      </c>
      <c r="F512" s="9" t="str">
        <f t="shared" si="23"/>
        <v>2018 - 5</v>
      </c>
      <c r="G512" s="9" t="str">
        <f>Date[[#This Row],[Year]]&amp;IF(Date[[#This Row],[Month]]&lt;10,"0"&amp;Date[[#This Row],[Month]],Date[[#This Row],[Month]])</f>
        <v>201805</v>
      </c>
      <c r="H512" s="9" t="str">
        <f>Date[[#This Row],[Year]]&amp;" "&amp;Date[[#This Row],[Month Name]]</f>
        <v>2018 May</v>
      </c>
      <c r="I512" t="str">
        <f>IF(AND(Date[[#This Row],[Month]]=5,Date[[#This Row],[Year]]=2021),"True","False")</f>
        <v>False</v>
      </c>
      <c r="J512" t="str">
        <f>IF(AND(Date[[#This Row],[Month]]&lt;=5,Date[[#This Row],[Month]]&gt;=4,Date[[#This Row],[Year]]=2021),"True","False")</f>
        <v>False</v>
      </c>
      <c r="K512" t="str">
        <f>IF(Date[[#This Row],[Year]]=2021,"True","False")</f>
        <v>False</v>
      </c>
      <c r="L512" s="60" t="s">
        <v>123</v>
      </c>
      <c r="M512" s="60" t="s">
        <v>123</v>
      </c>
      <c r="N512" s="60" t="s">
        <v>123</v>
      </c>
      <c r="O512" s="60" t="s">
        <v>123</v>
      </c>
      <c r="P512" s="60" t="s">
        <v>123</v>
      </c>
    </row>
    <row r="513" spans="1:16" x14ac:dyDescent="0.55000000000000004">
      <c r="A513" s="10">
        <v>43247</v>
      </c>
      <c r="B513" s="9">
        <f t="shared" si="21"/>
        <v>2018</v>
      </c>
      <c r="C513" s="9" t="s">
        <v>35</v>
      </c>
      <c r="D513" s="9" t="s">
        <v>61</v>
      </c>
      <c r="E513" s="9">
        <f t="shared" si="22"/>
        <v>5</v>
      </c>
      <c r="F513" s="9" t="str">
        <f t="shared" si="23"/>
        <v>2018 - 5</v>
      </c>
      <c r="G513" s="9" t="str">
        <f>Date[[#This Row],[Year]]&amp;IF(Date[[#This Row],[Month]]&lt;10,"0"&amp;Date[[#This Row],[Month]],Date[[#This Row],[Month]])</f>
        <v>201805</v>
      </c>
      <c r="H513" s="9" t="str">
        <f>Date[[#This Row],[Year]]&amp;" "&amp;Date[[#This Row],[Month Name]]</f>
        <v>2018 May</v>
      </c>
      <c r="I513" t="str">
        <f>IF(AND(Date[[#This Row],[Month]]=5,Date[[#This Row],[Year]]=2021),"True","False")</f>
        <v>False</v>
      </c>
      <c r="J513" t="str">
        <f>IF(AND(Date[[#This Row],[Month]]&lt;=5,Date[[#This Row],[Month]]&gt;=4,Date[[#This Row],[Year]]=2021),"True","False")</f>
        <v>False</v>
      </c>
      <c r="K513" t="str">
        <f>IF(Date[[#This Row],[Year]]=2021,"True","False")</f>
        <v>False</v>
      </c>
      <c r="L513" s="60" t="s">
        <v>123</v>
      </c>
      <c r="M513" s="60" t="s">
        <v>123</v>
      </c>
      <c r="N513" s="60" t="s">
        <v>123</v>
      </c>
      <c r="O513" s="60" t="s">
        <v>123</v>
      </c>
      <c r="P513" s="60" t="s">
        <v>123</v>
      </c>
    </row>
    <row r="514" spans="1:16" x14ac:dyDescent="0.55000000000000004">
      <c r="A514" s="10">
        <v>43248</v>
      </c>
      <c r="B514" s="9">
        <f t="shared" si="21"/>
        <v>2018</v>
      </c>
      <c r="C514" s="9" t="s">
        <v>35</v>
      </c>
      <c r="D514" s="9" t="s">
        <v>61</v>
      </c>
      <c r="E514" s="9">
        <f t="shared" si="22"/>
        <v>5</v>
      </c>
      <c r="F514" s="9" t="str">
        <f t="shared" si="23"/>
        <v>2018 - 5</v>
      </c>
      <c r="G514" s="9" t="str">
        <f>Date[[#This Row],[Year]]&amp;IF(Date[[#This Row],[Month]]&lt;10,"0"&amp;Date[[#This Row],[Month]],Date[[#This Row],[Month]])</f>
        <v>201805</v>
      </c>
      <c r="H514" s="9" t="str">
        <f>Date[[#This Row],[Year]]&amp;" "&amp;Date[[#This Row],[Month Name]]</f>
        <v>2018 May</v>
      </c>
      <c r="I514" t="str">
        <f>IF(AND(Date[[#This Row],[Month]]=5,Date[[#This Row],[Year]]=2021),"True","False")</f>
        <v>False</v>
      </c>
      <c r="J514" t="str">
        <f>IF(AND(Date[[#This Row],[Month]]&lt;=5,Date[[#This Row],[Month]]&gt;=4,Date[[#This Row],[Year]]=2021),"True","False")</f>
        <v>False</v>
      </c>
      <c r="K514" t="str">
        <f>IF(Date[[#This Row],[Year]]=2021,"True","False")</f>
        <v>False</v>
      </c>
      <c r="L514" s="60" t="s">
        <v>123</v>
      </c>
      <c r="M514" s="60" t="s">
        <v>123</v>
      </c>
      <c r="N514" s="60" t="s">
        <v>123</v>
      </c>
      <c r="O514" s="60" t="s">
        <v>123</v>
      </c>
      <c r="P514" s="60" t="s">
        <v>123</v>
      </c>
    </row>
    <row r="515" spans="1:16" x14ac:dyDescent="0.55000000000000004">
      <c r="A515" s="10">
        <v>43249</v>
      </c>
      <c r="B515" s="9">
        <f t="shared" ref="B515:B578" si="24">YEAR(A515)</f>
        <v>2018</v>
      </c>
      <c r="C515" s="9" t="s">
        <v>35</v>
      </c>
      <c r="D515" s="9" t="s">
        <v>61</v>
      </c>
      <c r="E515" s="9">
        <f t="shared" ref="E515:E578" si="25">MONTH(A515)</f>
        <v>5</v>
      </c>
      <c r="F515" s="9" t="str">
        <f t="shared" ref="F515:F578" si="26">B515&amp;" - " &amp;E515</f>
        <v>2018 - 5</v>
      </c>
      <c r="G515" s="9" t="str">
        <f>Date[[#This Row],[Year]]&amp;IF(Date[[#This Row],[Month]]&lt;10,"0"&amp;Date[[#This Row],[Month]],Date[[#This Row],[Month]])</f>
        <v>201805</v>
      </c>
      <c r="H515" s="9" t="str">
        <f>Date[[#This Row],[Year]]&amp;" "&amp;Date[[#This Row],[Month Name]]</f>
        <v>2018 May</v>
      </c>
      <c r="I515" t="str">
        <f>IF(AND(Date[[#This Row],[Month]]=5,Date[[#This Row],[Year]]=2021),"True","False")</f>
        <v>False</v>
      </c>
      <c r="J515" t="str">
        <f>IF(AND(Date[[#This Row],[Month]]&lt;=5,Date[[#This Row],[Month]]&gt;=4,Date[[#This Row],[Year]]=2021),"True","False")</f>
        <v>False</v>
      </c>
      <c r="K515" t="str">
        <f>IF(Date[[#This Row],[Year]]=2021,"True","False")</f>
        <v>False</v>
      </c>
      <c r="L515" s="60" t="s">
        <v>123</v>
      </c>
      <c r="M515" s="60" t="s">
        <v>123</v>
      </c>
      <c r="N515" s="60" t="s">
        <v>123</v>
      </c>
      <c r="O515" s="60" t="s">
        <v>123</v>
      </c>
      <c r="P515" s="60" t="s">
        <v>123</v>
      </c>
    </row>
    <row r="516" spans="1:16" x14ac:dyDescent="0.55000000000000004">
      <c r="A516" s="10">
        <v>43250</v>
      </c>
      <c r="B516" s="9">
        <f t="shared" si="24"/>
        <v>2018</v>
      </c>
      <c r="C516" s="9" t="s">
        <v>35</v>
      </c>
      <c r="D516" s="9" t="s">
        <v>61</v>
      </c>
      <c r="E516" s="9">
        <f t="shared" si="25"/>
        <v>5</v>
      </c>
      <c r="F516" s="9" t="str">
        <f t="shared" si="26"/>
        <v>2018 - 5</v>
      </c>
      <c r="G516" s="9" t="str">
        <f>Date[[#This Row],[Year]]&amp;IF(Date[[#This Row],[Month]]&lt;10,"0"&amp;Date[[#This Row],[Month]],Date[[#This Row],[Month]])</f>
        <v>201805</v>
      </c>
      <c r="H516" s="9" t="str">
        <f>Date[[#This Row],[Year]]&amp;" "&amp;Date[[#This Row],[Month Name]]</f>
        <v>2018 May</v>
      </c>
      <c r="I516" t="str">
        <f>IF(AND(Date[[#This Row],[Month]]=5,Date[[#This Row],[Year]]=2021),"True","False")</f>
        <v>False</v>
      </c>
      <c r="J516" t="str">
        <f>IF(AND(Date[[#This Row],[Month]]&lt;=5,Date[[#This Row],[Month]]&gt;=4,Date[[#This Row],[Year]]=2021),"True","False")</f>
        <v>False</v>
      </c>
      <c r="K516" t="str">
        <f>IF(Date[[#This Row],[Year]]=2021,"True","False")</f>
        <v>False</v>
      </c>
      <c r="L516" s="60" t="s">
        <v>123</v>
      </c>
      <c r="M516" s="60" t="s">
        <v>123</v>
      </c>
      <c r="N516" s="60" t="s">
        <v>123</v>
      </c>
      <c r="O516" s="60" t="s">
        <v>123</v>
      </c>
      <c r="P516" s="60" t="s">
        <v>123</v>
      </c>
    </row>
    <row r="517" spans="1:16" x14ac:dyDescent="0.55000000000000004">
      <c r="A517" s="10">
        <v>43251</v>
      </c>
      <c r="B517" s="9">
        <f t="shared" si="24"/>
        <v>2018</v>
      </c>
      <c r="C517" s="9" t="s">
        <v>35</v>
      </c>
      <c r="D517" s="9" t="s">
        <v>61</v>
      </c>
      <c r="E517" s="9">
        <f t="shared" si="25"/>
        <v>5</v>
      </c>
      <c r="F517" s="9" t="str">
        <f t="shared" si="26"/>
        <v>2018 - 5</v>
      </c>
      <c r="G517" s="9" t="str">
        <f>Date[[#This Row],[Year]]&amp;IF(Date[[#This Row],[Month]]&lt;10,"0"&amp;Date[[#This Row],[Month]],Date[[#This Row],[Month]])</f>
        <v>201805</v>
      </c>
      <c r="H517" s="9" t="str">
        <f>Date[[#This Row],[Year]]&amp;" "&amp;Date[[#This Row],[Month Name]]</f>
        <v>2018 May</v>
      </c>
      <c r="I517" t="str">
        <f>IF(AND(Date[[#This Row],[Month]]=5,Date[[#This Row],[Year]]=2021),"True","False")</f>
        <v>False</v>
      </c>
      <c r="J517" t="str">
        <f>IF(AND(Date[[#This Row],[Month]]&lt;=5,Date[[#This Row],[Month]]&gt;=4,Date[[#This Row],[Year]]=2021),"True","False")</f>
        <v>False</v>
      </c>
      <c r="K517" t="str">
        <f>IF(Date[[#This Row],[Year]]=2021,"True","False")</f>
        <v>False</v>
      </c>
      <c r="L517" s="60" t="s">
        <v>123</v>
      </c>
      <c r="M517" s="60" t="s">
        <v>123</v>
      </c>
      <c r="N517" s="60" t="s">
        <v>123</v>
      </c>
      <c r="O517" s="60" t="s">
        <v>123</v>
      </c>
      <c r="P517" s="60" t="s">
        <v>123</v>
      </c>
    </row>
    <row r="518" spans="1:16" x14ac:dyDescent="0.55000000000000004">
      <c r="A518" s="10">
        <v>43252</v>
      </c>
      <c r="B518" s="9">
        <f t="shared" si="24"/>
        <v>2018</v>
      </c>
      <c r="C518" s="9" t="s">
        <v>36</v>
      </c>
      <c r="D518" s="9" t="s">
        <v>61</v>
      </c>
      <c r="E518" s="9">
        <f t="shared" si="25"/>
        <v>6</v>
      </c>
      <c r="F518" s="9" t="str">
        <f t="shared" si="26"/>
        <v>2018 - 6</v>
      </c>
      <c r="G518" s="9" t="str">
        <f>Date[[#This Row],[Year]]&amp;IF(Date[[#This Row],[Month]]&lt;10,"0"&amp;Date[[#This Row],[Month]],Date[[#This Row],[Month]])</f>
        <v>201806</v>
      </c>
      <c r="H518" s="9" t="str">
        <f>Date[[#This Row],[Year]]&amp;" "&amp;Date[[#This Row],[Month Name]]</f>
        <v>2018 Jun</v>
      </c>
      <c r="I518" t="str">
        <f>IF(AND(Date[[#This Row],[Month]]=5,Date[[#This Row],[Year]]=2021),"True","False")</f>
        <v>False</v>
      </c>
      <c r="J518" t="str">
        <f>IF(AND(Date[[#This Row],[Month]]&lt;=5,Date[[#This Row],[Month]]&gt;=4,Date[[#This Row],[Year]]=2021),"True","False")</f>
        <v>False</v>
      </c>
      <c r="K518" t="str">
        <f>IF(Date[[#This Row],[Year]]=2021,"True","False")</f>
        <v>False</v>
      </c>
      <c r="L518" s="60" t="s">
        <v>123</v>
      </c>
      <c r="M518" s="60" t="s">
        <v>123</v>
      </c>
      <c r="N518" s="60" t="s">
        <v>123</v>
      </c>
      <c r="O518" s="60" t="s">
        <v>123</v>
      </c>
      <c r="P518" s="60" t="s">
        <v>123</v>
      </c>
    </row>
    <row r="519" spans="1:16" x14ac:dyDescent="0.55000000000000004">
      <c r="A519" s="10">
        <v>43253</v>
      </c>
      <c r="B519" s="9">
        <f t="shared" si="24"/>
        <v>2018</v>
      </c>
      <c r="C519" s="9" t="s">
        <v>36</v>
      </c>
      <c r="D519" s="9" t="s">
        <v>61</v>
      </c>
      <c r="E519" s="9">
        <f t="shared" si="25"/>
        <v>6</v>
      </c>
      <c r="F519" s="9" t="str">
        <f t="shared" si="26"/>
        <v>2018 - 6</v>
      </c>
      <c r="G519" s="9" t="str">
        <f>Date[[#This Row],[Year]]&amp;IF(Date[[#This Row],[Month]]&lt;10,"0"&amp;Date[[#This Row],[Month]],Date[[#This Row],[Month]])</f>
        <v>201806</v>
      </c>
      <c r="H519" s="9" t="str">
        <f>Date[[#This Row],[Year]]&amp;" "&amp;Date[[#This Row],[Month Name]]</f>
        <v>2018 Jun</v>
      </c>
      <c r="I519" t="str">
        <f>IF(AND(Date[[#This Row],[Month]]=5,Date[[#This Row],[Year]]=2021),"True","False")</f>
        <v>False</v>
      </c>
      <c r="J519" t="str">
        <f>IF(AND(Date[[#This Row],[Month]]&lt;=5,Date[[#This Row],[Month]]&gt;=4,Date[[#This Row],[Year]]=2021),"True","False")</f>
        <v>False</v>
      </c>
      <c r="K519" t="str">
        <f>IF(Date[[#This Row],[Year]]=2021,"True","False")</f>
        <v>False</v>
      </c>
      <c r="L519" s="60" t="s">
        <v>123</v>
      </c>
      <c r="M519" s="60" t="s">
        <v>123</v>
      </c>
      <c r="N519" s="60" t="s">
        <v>123</v>
      </c>
      <c r="O519" s="60" t="s">
        <v>123</v>
      </c>
      <c r="P519" s="60" t="s">
        <v>123</v>
      </c>
    </row>
    <row r="520" spans="1:16" x14ac:dyDescent="0.55000000000000004">
      <c r="A520" s="10">
        <v>43254</v>
      </c>
      <c r="B520" s="9">
        <f t="shared" si="24"/>
        <v>2018</v>
      </c>
      <c r="C520" s="9" t="s">
        <v>36</v>
      </c>
      <c r="D520" s="9" t="s">
        <v>61</v>
      </c>
      <c r="E520" s="9">
        <f t="shared" si="25"/>
        <v>6</v>
      </c>
      <c r="F520" s="9" t="str">
        <f t="shared" si="26"/>
        <v>2018 - 6</v>
      </c>
      <c r="G520" s="9" t="str">
        <f>Date[[#This Row],[Year]]&amp;IF(Date[[#This Row],[Month]]&lt;10,"0"&amp;Date[[#This Row],[Month]],Date[[#This Row],[Month]])</f>
        <v>201806</v>
      </c>
      <c r="H520" s="9" t="str">
        <f>Date[[#This Row],[Year]]&amp;" "&amp;Date[[#This Row],[Month Name]]</f>
        <v>2018 Jun</v>
      </c>
      <c r="I520" t="str">
        <f>IF(AND(Date[[#This Row],[Month]]=5,Date[[#This Row],[Year]]=2021),"True","False")</f>
        <v>False</v>
      </c>
      <c r="J520" t="str">
        <f>IF(AND(Date[[#This Row],[Month]]&lt;=5,Date[[#This Row],[Month]]&gt;=4,Date[[#This Row],[Year]]=2021),"True","False")</f>
        <v>False</v>
      </c>
      <c r="K520" t="str">
        <f>IF(Date[[#This Row],[Year]]=2021,"True","False")</f>
        <v>False</v>
      </c>
      <c r="L520" s="60" t="s">
        <v>123</v>
      </c>
      <c r="M520" s="60" t="s">
        <v>123</v>
      </c>
      <c r="N520" s="60" t="s">
        <v>123</v>
      </c>
      <c r="O520" s="60" t="s">
        <v>123</v>
      </c>
      <c r="P520" s="60" t="s">
        <v>123</v>
      </c>
    </row>
    <row r="521" spans="1:16" x14ac:dyDescent="0.55000000000000004">
      <c r="A521" s="10">
        <v>43255</v>
      </c>
      <c r="B521" s="9">
        <f t="shared" si="24"/>
        <v>2018</v>
      </c>
      <c r="C521" s="9" t="s">
        <v>36</v>
      </c>
      <c r="D521" s="9" t="s">
        <v>61</v>
      </c>
      <c r="E521" s="9">
        <f t="shared" si="25"/>
        <v>6</v>
      </c>
      <c r="F521" s="9" t="str">
        <f t="shared" si="26"/>
        <v>2018 - 6</v>
      </c>
      <c r="G521" s="9" t="str">
        <f>Date[[#This Row],[Year]]&amp;IF(Date[[#This Row],[Month]]&lt;10,"0"&amp;Date[[#This Row],[Month]],Date[[#This Row],[Month]])</f>
        <v>201806</v>
      </c>
      <c r="H521" s="9" t="str">
        <f>Date[[#This Row],[Year]]&amp;" "&amp;Date[[#This Row],[Month Name]]</f>
        <v>2018 Jun</v>
      </c>
      <c r="I521" t="str">
        <f>IF(AND(Date[[#This Row],[Month]]=5,Date[[#This Row],[Year]]=2021),"True","False")</f>
        <v>False</v>
      </c>
      <c r="J521" t="str">
        <f>IF(AND(Date[[#This Row],[Month]]&lt;=5,Date[[#This Row],[Month]]&gt;=4,Date[[#This Row],[Year]]=2021),"True","False")</f>
        <v>False</v>
      </c>
      <c r="K521" t="str">
        <f>IF(Date[[#This Row],[Year]]=2021,"True","False")</f>
        <v>False</v>
      </c>
      <c r="L521" s="60" t="s">
        <v>123</v>
      </c>
      <c r="M521" s="60" t="s">
        <v>123</v>
      </c>
      <c r="N521" s="60" t="s">
        <v>123</v>
      </c>
      <c r="O521" s="60" t="s">
        <v>123</v>
      </c>
      <c r="P521" s="60" t="s">
        <v>123</v>
      </c>
    </row>
    <row r="522" spans="1:16" x14ac:dyDescent="0.55000000000000004">
      <c r="A522" s="10">
        <v>43256</v>
      </c>
      <c r="B522" s="9">
        <f t="shared" si="24"/>
        <v>2018</v>
      </c>
      <c r="C522" s="9" t="s">
        <v>36</v>
      </c>
      <c r="D522" s="9" t="s">
        <v>61</v>
      </c>
      <c r="E522" s="9">
        <f t="shared" si="25"/>
        <v>6</v>
      </c>
      <c r="F522" s="9" t="str">
        <f t="shared" si="26"/>
        <v>2018 - 6</v>
      </c>
      <c r="G522" s="9" t="str">
        <f>Date[[#This Row],[Year]]&amp;IF(Date[[#This Row],[Month]]&lt;10,"0"&amp;Date[[#This Row],[Month]],Date[[#This Row],[Month]])</f>
        <v>201806</v>
      </c>
      <c r="H522" s="9" t="str">
        <f>Date[[#This Row],[Year]]&amp;" "&amp;Date[[#This Row],[Month Name]]</f>
        <v>2018 Jun</v>
      </c>
      <c r="I522" t="str">
        <f>IF(AND(Date[[#This Row],[Month]]=5,Date[[#This Row],[Year]]=2021),"True","False")</f>
        <v>False</v>
      </c>
      <c r="J522" t="str">
        <f>IF(AND(Date[[#This Row],[Month]]&lt;=5,Date[[#This Row],[Month]]&gt;=4,Date[[#This Row],[Year]]=2021),"True","False")</f>
        <v>False</v>
      </c>
      <c r="K522" t="str">
        <f>IF(Date[[#This Row],[Year]]=2021,"True","False")</f>
        <v>False</v>
      </c>
      <c r="L522" s="60" t="s">
        <v>123</v>
      </c>
      <c r="M522" s="60" t="s">
        <v>123</v>
      </c>
      <c r="N522" s="60" t="s">
        <v>123</v>
      </c>
      <c r="O522" s="60" t="s">
        <v>123</v>
      </c>
      <c r="P522" s="60" t="s">
        <v>123</v>
      </c>
    </row>
    <row r="523" spans="1:16" x14ac:dyDescent="0.55000000000000004">
      <c r="A523" s="10">
        <v>43257</v>
      </c>
      <c r="B523" s="9">
        <f t="shared" si="24"/>
        <v>2018</v>
      </c>
      <c r="C523" s="9" t="s">
        <v>36</v>
      </c>
      <c r="D523" s="9" t="s">
        <v>61</v>
      </c>
      <c r="E523" s="9">
        <f t="shared" si="25"/>
        <v>6</v>
      </c>
      <c r="F523" s="9" t="str">
        <f t="shared" si="26"/>
        <v>2018 - 6</v>
      </c>
      <c r="G523" s="9" t="str">
        <f>Date[[#This Row],[Year]]&amp;IF(Date[[#This Row],[Month]]&lt;10,"0"&amp;Date[[#This Row],[Month]],Date[[#This Row],[Month]])</f>
        <v>201806</v>
      </c>
      <c r="H523" s="9" t="str">
        <f>Date[[#This Row],[Year]]&amp;" "&amp;Date[[#This Row],[Month Name]]</f>
        <v>2018 Jun</v>
      </c>
      <c r="I523" t="str">
        <f>IF(AND(Date[[#This Row],[Month]]=5,Date[[#This Row],[Year]]=2021),"True","False")</f>
        <v>False</v>
      </c>
      <c r="J523" t="str">
        <f>IF(AND(Date[[#This Row],[Month]]&lt;=5,Date[[#This Row],[Month]]&gt;=4,Date[[#This Row],[Year]]=2021),"True","False")</f>
        <v>False</v>
      </c>
      <c r="K523" t="str">
        <f>IF(Date[[#This Row],[Year]]=2021,"True","False")</f>
        <v>False</v>
      </c>
      <c r="L523" s="60" t="s">
        <v>123</v>
      </c>
      <c r="M523" s="60" t="s">
        <v>123</v>
      </c>
      <c r="N523" s="60" t="s">
        <v>123</v>
      </c>
      <c r="O523" s="60" t="s">
        <v>123</v>
      </c>
      <c r="P523" s="60" t="s">
        <v>123</v>
      </c>
    </row>
    <row r="524" spans="1:16" x14ac:dyDescent="0.55000000000000004">
      <c r="A524" s="10">
        <v>43258</v>
      </c>
      <c r="B524" s="9">
        <f t="shared" si="24"/>
        <v>2018</v>
      </c>
      <c r="C524" s="9" t="s">
        <v>36</v>
      </c>
      <c r="D524" s="9" t="s">
        <v>61</v>
      </c>
      <c r="E524" s="9">
        <f t="shared" si="25"/>
        <v>6</v>
      </c>
      <c r="F524" s="9" t="str">
        <f t="shared" si="26"/>
        <v>2018 - 6</v>
      </c>
      <c r="G524" s="9" t="str">
        <f>Date[[#This Row],[Year]]&amp;IF(Date[[#This Row],[Month]]&lt;10,"0"&amp;Date[[#This Row],[Month]],Date[[#This Row],[Month]])</f>
        <v>201806</v>
      </c>
      <c r="H524" s="9" t="str">
        <f>Date[[#This Row],[Year]]&amp;" "&amp;Date[[#This Row],[Month Name]]</f>
        <v>2018 Jun</v>
      </c>
      <c r="I524" t="str">
        <f>IF(AND(Date[[#This Row],[Month]]=5,Date[[#This Row],[Year]]=2021),"True","False")</f>
        <v>False</v>
      </c>
      <c r="J524" t="str">
        <f>IF(AND(Date[[#This Row],[Month]]&lt;=5,Date[[#This Row],[Month]]&gt;=4,Date[[#This Row],[Year]]=2021),"True","False")</f>
        <v>False</v>
      </c>
      <c r="K524" t="str">
        <f>IF(Date[[#This Row],[Year]]=2021,"True","False")</f>
        <v>False</v>
      </c>
      <c r="L524" s="60" t="s">
        <v>123</v>
      </c>
      <c r="M524" s="60" t="s">
        <v>123</v>
      </c>
      <c r="N524" s="60" t="s">
        <v>123</v>
      </c>
      <c r="O524" s="60" t="s">
        <v>123</v>
      </c>
      <c r="P524" s="60" t="s">
        <v>123</v>
      </c>
    </row>
    <row r="525" spans="1:16" x14ac:dyDescent="0.55000000000000004">
      <c r="A525" s="10">
        <v>43259</v>
      </c>
      <c r="B525" s="9">
        <f t="shared" si="24"/>
        <v>2018</v>
      </c>
      <c r="C525" s="9" t="s">
        <v>36</v>
      </c>
      <c r="D525" s="9" t="s">
        <v>61</v>
      </c>
      <c r="E525" s="9">
        <f t="shared" si="25"/>
        <v>6</v>
      </c>
      <c r="F525" s="9" t="str">
        <f t="shared" si="26"/>
        <v>2018 - 6</v>
      </c>
      <c r="G525" s="9" t="str">
        <f>Date[[#This Row],[Year]]&amp;IF(Date[[#This Row],[Month]]&lt;10,"0"&amp;Date[[#This Row],[Month]],Date[[#This Row],[Month]])</f>
        <v>201806</v>
      </c>
      <c r="H525" s="9" t="str">
        <f>Date[[#This Row],[Year]]&amp;" "&amp;Date[[#This Row],[Month Name]]</f>
        <v>2018 Jun</v>
      </c>
      <c r="I525" t="str">
        <f>IF(AND(Date[[#This Row],[Month]]=5,Date[[#This Row],[Year]]=2021),"True","False")</f>
        <v>False</v>
      </c>
      <c r="J525" t="str">
        <f>IF(AND(Date[[#This Row],[Month]]&lt;=5,Date[[#This Row],[Month]]&gt;=4,Date[[#This Row],[Year]]=2021),"True","False")</f>
        <v>False</v>
      </c>
      <c r="K525" t="str">
        <f>IF(Date[[#This Row],[Year]]=2021,"True","False")</f>
        <v>False</v>
      </c>
      <c r="L525" s="60" t="s">
        <v>123</v>
      </c>
      <c r="M525" s="60" t="s">
        <v>123</v>
      </c>
      <c r="N525" s="60" t="s">
        <v>123</v>
      </c>
      <c r="O525" s="60" t="s">
        <v>123</v>
      </c>
      <c r="P525" s="60" t="s">
        <v>123</v>
      </c>
    </row>
    <row r="526" spans="1:16" x14ac:dyDescent="0.55000000000000004">
      <c r="A526" s="10">
        <v>43260</v>
      </c>
      <c r="B526" s="9">
        <f t="shared" si="24"/>
        <v>2018</v>
      </c>
      <c r="C526" s="9" t="s">
        <v>36</v>
      </c>
      <c r="D526" s="9" t="s">
        <v>61</v>
      </c>
      <c r="E526" s="9">
        <f t="shared" si="25"/>
        <v>6</v>
      </c>
      <c r="F526" s="9" t="str">
        <f t="shared" si="26"/>
        <v>2018 - 6</v>
      </c>
      <c r="G526" s="9" t="str">
        <f>Date[[#This Row],[Year]]&amp;IF(Date[[#This Row],[Month]]&lt;10,"0"&amp;Date[[#This Row],[Month]],Date[[#This Row],[Month]])</f>
        <v>201806</v>
      </c>
      <c r="H526" s="9" t="str">
        <f>Date[[#This Row],[Year]]&amp;" "&amp;Date[[#This Row],[Month Name]]</f>
        <v>2018 Jun</v>
      </c>
      <c r="I526" t="str">
        <f>IF(AND(Date[[#This Row],[Month]]=5,Date[[#This Row],[Year]]=2021),"True","False")</f>
        <v>False</v>
      </c>
      <c r="J526" t="str">
        <f>IF(AND(Date[[#This Row],[Month]]&lt;=5,Date[[#This Row],[Month]]&gt;=4,Date[[#This Row],[Year]]=2021),"True","False")</f>
        <v>False</v>
      </c>
      <c r="K526" t="str">
        <f>IF(Date[[#This Row],[Year]]=2021,"True","False")</f>
        <v>False</v>
      </c>
      <c r="L526" s="60" t="s">
        <v>123</v>
      </c>
      <c r="M526" s="60" t="s">
        <v>123</v>
      </c>
      <c r="N526" s="60" t="s">
        <v>123</v>
      </c>
      <c r="O526" s="60" t="s">
        <v>123</v>
      </c>
      <c r="P526" s="60" t="s">
        <v>123</v>
      </c>
    </row>
    <row r="527" spans="1:16" x14ac:dyDescent="0.55000000000000004">
      <c r="A527" s="10">
        <v>43261</v>
      </c>
      <c r="B527" s="9">
        <f t="shared" si="24"/>
        <v>2018</v>
      </c>
      <c r="C527" s="9" t="s">
        <v>36</v>
      </c>
      <c r="D527" s="9" t="s">
        <v>61</v>
      </c>
      <c r="E527" s="9">
        <f t="shared" si="25"/>
        <v>6</v>
      </c>
      <c r="F527" s="9" t="str">
        <f t="shared" si="26"/>
        <v>2018 - 6</v>
      </c>
      <c r="G527" s="9" t="str">
        <f>Date[[#This Row],[Year]]&amp;IF(Date[[#This Row],[Month]]&lt;10,"0"&amp;Date[[#This Row],[Month]],Date[[#This Row],[Month]])</f>
        <v>201806</v>
      </c>
      <c r="H527" s="9" t="str">
        <f>Date[[#This Row],[Year]]&amp;" "&amp;Date[[#This Row],[Month Name]]</f>
        <v>2018 Jun</v>
      </c>
      <c r="I527" t="str">
        <f>IF(AND(Date[[#This Row],[Month]]=5,Date[[#This Row],[Year]]=2021),"True","False")</f>
        <v>False</v>
      </c>
      <c r="J527" t="str">
        <f>IF(AND(Date[[#This Row],[Month]]&lt;=5,Date[[#This Row],[Month]]&gt;=4,Date[[#This Row],[Year]]=2021),"True","False")</f>
        <v>False</v>
      </c>
      <c r="K527" t="str">
        <f>IF(Date[[#This Row],[Year]]=2021,"True","False")</f>
        <v>False</v>
      </c>
      <c r="L527" s="60" t="s">
        <v>123</v>
      </c>
      <c r="M527" s="60" t="s">
        <v>123</v>
      </c>
      <c r="N527" s="60" t="s">
        <v>123</v>
      </c>
      <c r="O527" s="60" t="s">
        <v>123</v>
      </c>
      <c r="P527" s="60" t="s">
        <v>123</v>
      </c>
    </row>
    <row r="528" spans="1:16" x14ac:dyDescent="0.55000000000000004">
      <c r="A528" s="10">
        <v>43262</v>
      </c>
      <c r="B528" s="9">
        <f t="shared" si="24"/>
        <v>2018</v>
      </c>
      <c r="C528" s="9" t="s">
        <v>36</v>
      </c>
      <c r="D528" s="9" t="s">
        <v>61</v>
      </c>
      <c r="E528" s="9">
        <f t="shared" si="25"/>
        <v>6</v>
      </c>
      <c r="F528" s="9" t="str">
        <f t="shared" si="26"/>
        <v>2018 - 6</v>
      </c>
      <c r="G528" s="9" t="str">
        <f>Date[[#This Row],[Year]]&amp;IF(Date[[#This Row],[Month]]&lt;10,"0"&amp;Date[[#This Row],[Month]],Date[[#This Row],[Month]])</f>
        <v>201806</v>
      </c>
      <c r="H528" s="9" t="str">
        <f>Date[[#This Row],[Year]]&amp;" "&amp;Date[[#This Row],[Month Name]]</f>
        <v>2018 Jun</v>
      </c>
      <c r="I528" t="str">
        <f>IF(AND(Date[[#This Row],[Month]]=5,Date[[#This Row],[Year]]=2021),"True","False")</f>
        <v>False</v>
      </c>
      <c r="J528" t="str">
        <f>IF(AND(Date[[#This Row],[Month]]&lt;=5,Date[[#This Row],[Month]]&gt;=4,Date[[#This Row],[Year]]=2021),"True","False")</f>
        <v>False</v>
      </c>
      <c r="K528" t="str">
        <f>IF(Date[[#This Row],[Year]]=2021,"True","False")</f>
        <v>False</v>
      </c>
      <c r="L528" s="60" t="s">
        <v>123</v>
      </c>
      <c r="M528" s="60" t="s">
        <v>123</v>
      </c>
      <c r="N528" s="60" t="s">
        <v>123</v>
      </c>
      <c r="O528" s="60" t="s">
        <v>123</v>
      </c>
      <c r="P528" s="60" t="s">
        <v>123</v>
      </c>
    </row>
    <row r="529" spans="1:16" x14ac:dyDescent="0.55000000000000004">
      <c r="A529" s="10">
        <v>43263</v>
      </c>
      <c r="B529" s="9">
        <f t="shared" si="24"/>
        <v>2018</v>
      </c>
      <c r="C529" s="9" t="s">
        <v>36</v>
      </c>
      <c r="D529" s="9" t="s">
        <v>61</v>
      </c>
      <c r="E529" s="9">
        <f t="shared" si="25"/>
        <v>6</v>
      </c>
      <c r="F529" s="9" t="str">
        <f t="shared" si="26"/>
        <v>2018 - 6</v>
      </c>
      <c r="G529" s="9" t="str">
        <f>Date[[#This Row],[Year]]&amp;IF(Date[[#This Row],[Month]]&lt;10,"0"&amp;Date[[#This Row],[Month]],Date[[#This Row],[Month]])</f>
        <v>201806</v>
      </c>
      <c r="H529" s="9" t="str">
        <f>Date[[#This Row],[Year]]&amp;" "&amp;Date[[#This Row],[Month Name]]</f>
        <v>2018 Jun</v>
      </c>
      <c r="I529" t="str">
        <f>IF(AND(Date[[#This Row],[Month]]=5,Date[[#This Row],[Year]]=2021),"True","False")</f>
        <v>False</v>
      </c>
      <c r="J529" t="str">
        <f>IF(AND(Date[[#This Row],[Month]]&lt;=5,Date[[#This Row],[Month]]&gt;=4,Date[[#This Row],[Year]]=2021),"True","False")</f>
        <v>False</v>
      </c>
      <c r="K529" t="str">
        <f>IF(Date[[#This Row],[Year]]=2021,"True","False")</f>
        <v>False</v>
      </c>
      <c r="L529" s="60" t="s">
        <v>123</v>
      </c>
      <c r="M529" s="60" t="s">
        <v>123</v>
      </c>
      <c r="N529" s="60" t="s">
        <v>123</v>
      </c>
      <c r="O529" s="60" t="s">
        <v>123</v>
      </c>
      <c r="P529" s="60" t="s">
        <v>123</v>
      </c>
    </row>
    <row r="530" spans="1:16" x14ac:dyDescent="0.55000000000000004">
      <c r="A530" s="10">
        <v>43264</v>
      </c>
      <c r="B530" s="9">
        <f t="shared" si="24"/>
        <v>2018</v>
      </c>
      <c r="C530" s="9" t="s">
        <v>36</v>
      </c>
      <c r="D530" s="9" t="s">
        <v>61</v>
      </c>
      <c r="E530" s="9">
        <f t="shared" si="25"/>
        <v>6</v>
      </c>
      <c r="F530" s="9" t="str">
        <f t="shared" si="26"/>
        <v>2018 - 6</v>
      </c>
      <c r="G530" s="9" t="str">
        <f>Date[[#This Row],[Year]]&amp;IF(Date[[#This Row],[Month]]&lt;10,"0"&amp;Date[[#This Row],[Month]],Date[[#This Row],[Month]])</f>
        <v>201806</v>
      </c>
      <c r="H530" s="9" t="str">
        <f>Date[[#This Row],[Year]]&amp;" "&amp;Date[[#This Row],[Month Name]]</f>
        <v>2018 Jun</v>
      </c>
      <c r="I530" t="str">
        <f>IF(AND(Date[[#This Row],[Month]]=5,Date[[#This Row],[Year]]=2021),"True","False")</f>
        <v>False</v>
      </c>
      <c r="J530" t="str">
        <f>IF(AND(Date[[#This Row],[Month]]&lt;=5,Date[[#This Row],[Month]]&gt;=4,Date[[#This Row],[Year]]=2021),"True","False")</f>
        <v>False</v>
      </c>
      <c r="K530" t="str">
        <f>IF(Date[[#This Row],[Year]]=2021,"True","False")</f>
        <v>False</v>
      </c>
      <c r="L530" s="60" t="s">
        <v>123</v>
      </c>
      <c r="M530" s="60" t="s">
        <v>123</v>
      </c>
      <c r="N530" s="60" t="s">
        <v>123</v>
      </c>
      <c r="O530" s="60" t="s">
        <v>123</v>
      </c>
      <c r="P530" s="60" t="s">
        <v>123</v>
      </c>
    </row>
    <row r="531" spans="1:16" x14ac:dyDescent="0.55000000000000004">
      <c r="A531" s="10">
        <v>43265</v>
      </c>
      <c r="B531" s="9">
        <f t="shared" si="24"/>
        <v>2018</v>
      </c>
      <c r="C531" s="9" t="s">
        <v>36</v>
      </c>
      <c r="D531" s="9" t="s">
        <v>61</v>
      </c>
      <c r="E531" s="9">
        <f t="shared" si="25"/>
        <v>6</v>
      </c>
      <c r="F531" s="9" t="str">
        <f t="shared" si="26"/>
        <v>2018 - 6</v>
      </c>
      <c r="G531" s="9" t="str">
        <f>Date[[#This Row],[Year]]&amp;IF(Date[[#This Row],[Month]]&lt;10,"0"&amp;Date[[#This Row],[Month]],Date[[#This Row],[Month]])</f>
        <v>201806</v>
      </c>
      <c r="H531" s="9" t="str">
        <f>Date[[#This Row],[Year]]&amp;" "&amp;Date[[#This Row],[Month Name]]</f>
        <v>2018 Jun</v>
      </c>
      <c r="I531" t="str">
        <f>IF(AND(Date[[#This Row],[Month]]=5,Date[[#This Row],[Year]]=2021),"True","False")</f>
        <v>False</v>
      </c>
      <c r="J531" t="str">
        <f>IF(AND(Date[[#This Row],[Month]]&lt;=5,Date[[#This Row],[Month]]&gt;=4,Date[[#This Row],[Year]]=2021),"True","False")</f>
        <v>False</v>
      </c>
      <c r="K531" t="str">
        <f>IF(Date[[#This Row],[Year]]=2021,"True","False")</f>
        <v>False</v>
      </c>
      <c r="L531" s="60" t="s">
        <v>123</v>
      </c>
      <c r="M531" s="60" t="s">
        <v>123</v>
      </c>
      <c r="N531" s="60" t="s">
        <v>123</v>
      </c>
      <c r="O531" s="60" t="s">
        <v>123</v>
      </c>
      <c r="P531" s="60" t="s">
        <v>123</v>
      </c>
    </row>
    <row r="532" spans="1:16" x14ac:dyDescent="0.55000000000000004">
      <c r="A532" s="10">
        <v>43266</v>
      </c>
      <c r="B532" s="9">
        <f t="shared" si="24"/>
        <v>2018</v>
      </c>
      <c r="C532" s="9" t="s">
        <v>36</v>
      </c>
      <c r="D532" s="9" t="s">
        <v>61</v>
      </c>
      <c r="E532" s="9">
        <f t="shared" si="25"/>
        <v>6</v>
      </c>
      <c r="F532" s="9" t="str">
        <f t="shared" si="26"/>
        <v>2018 - 6</v>
      </c>
      <c r="G532" s="9" t="str">
        <f>Date[[#This Row],[Year]]&amp;IF(Date[[#This Row],[Month]]&lt;10,"0"&amp;Date[[#This Row],[Month]],Date[[#This Row],[Month]])</f>
        <v>201806</v>
      </c>
      <c r="H532" s="9" t="str">
        <f>Date[[#This Row],[Year]]&amp;" "&amp;Date[[#This Row],[Month Name]]</f>
        <v>2018 Jun</v>
      </c>
      <c r="I532" t="str">
        <f>IF(AND(Date[[#This Row],[Month]]=5,Date[[#This Row],[Year]]=2021),"True","False")</f>
        <v>False</v>
      </c>
      <c r="J532" t="str">
        <f>IF(AND(Date[[#This Row],[Month]]&lt;=5,Date[[#This Row],[Month]]&gt;=4,Date[[#This Row],[Year]]=2021),"True","False")</f>
        <v>False</v>
      </c>
      <c r="K532" t="str">
        <f>IF(Date[[#This Row],[Year]]=2021,"True","False")</f>
        <v>False</v>
      </c>
      <c r="L532" s="60" t="s">
        <v>123</v>
      </c>
      <c r="M532" s="60" t="s">
        <v>123</v>
      </c>
      <c r="N532" s="60" t="s">
        <v>123</v>
      </c>
      <c r="O532" s="60" t="s">
        <v>123</v>
      </c>
      <c r="P532" s="60" t="s">
        <v>123</v>
      </c>
    </row>
    <row r="533" spans="1:16" x14ac:dyDescent="0.55000000000000004">
      <c r="A533" s="10">
        <v>43267</v>
      </c>
      <c r="B533" s="9">
        <f t="shared" si="24"/>
        <v>2018</v>
      </c>
      <c r="C533" s="9" t="s">
        <v>36</v>
      </c>
      <c r="D533" s="9" t="s">
        <v>61</v>
      </c>
      <c r="E533" s="9">
        <f t="shared" si="25"/>
        <v>6</v>
      </c>
      <c r="F533" s="9" t="str">
        <f t="shared" si="26"/>
        <v>2018 - 6</v>
      </c>
      <c r="G533" s="9" t="str">
        <f>Date[[#This Row],[Year]]&amp;IF(Date[[#This Row],[Month]]&lt;10,"0"&amp;Date[[#This Row],[Month]],Date[[#This Row],[Month]])</f>
        <v>201806</v>
      </c>
      <c r="H533" s="9" t="str">
        <f>Date[[#This Row],[Year]]&amp;" "&amp;Date[[#This Row],[Month Name]]</f>
        <v>2018 Jun</v>
      </c>
      <c r="I533" t="str">
        <f>IF(AND(Date[[#This Row],[Month]]=5,Date[[#This Row],[Year]]=2021),"True","False")</f>
        <v>False</v>
      </c>
      <c r="J533" t="str">
        <f>IF(AND(Date[[#This Row],[Month]]&lt;=5,Date[[#This Row],[Month]]&gt;=4,Date[[#This Row],[Year]]=2021),"True","False")</f>
        <v>False</v>
      </c>
      <c r="K533" t="str">
        <f>IF(Date[[#This Row],[Year]]=2021,"True","False")</f>
        <v>False</v>
      </c>
      <c r="L533" s="60" t="s">
        <v>123</v>
      </c>
      <c r="M533" s="60" t="s">
        <v>123</v>
      </c>
      <c r="N533" s="60" t="s">
        <v>123</v>
      </c>
      <c r="O533" s="60" t="s">
        <v>123</v>
      </c>
      <c r="P533" s="60" t="s">
        <v>123</v>
      </c>
    </row>
    <row r="534" spans="1:16" x14ac:dyDescent="0.55000000000000004">
      <c r="A534" s="10">
        <v>43268</v>
      </c>
      <c r="B534" s="9">
        <f t="shared" si="24"/>
        <v>2018</v>
      </c>
      <c r="C534" s="9" t="s">
        <v>36</v>
      </c>
      <c r="D534" s="9" t="s">
        <v>61</v>
      </c>
      <c r="E534" s="9">
        <f t="shared" si="25"/>
        <v>6</v>
      </c>
      <c r="F534" s="9" t="str">
        <f t="shared" si="26"/>
        <v>2018 - 6</v>
      </c>
      <c r="G534" s="9" t="str">
        <f>Date[[#This Row],[Year]]&amp;IF(Date[[#This Row],[Month]]&lt;10,"0"&amp;Date[[#This Row],[Month]],Date[[#This Row],[Month]])</f>
        <v>201806</v>
      </c>
      <c r="H534" s="9" t="str">
        <f>Date[[#This Row],[Year]]&amp;" "&amp;Date[[#This Row],[Month Name]]</f>
        <v>2018 Jun</v>
      </c>
      <c r="I534" t="str">
        <f>IF(AND(Date[[#This Row],[Month]]=5,Date[[#This Row],[Year]]=2021),"True","False")</f>
        <v>False</v>
      </c>
      <c r="J534" t="str">
        <f>IF(AND(Date[[#This Row],[Month]]&lt;=5,Date[[#This Row],[Month]]&gt;=4,Date[[#This Row],[Year]]=2021),"True","False")</f>
        <v>False</v>
      </c>
      <c r="K534" t="str">
        <f>IF(Date[[#This Row],[Year]]=2021,"True","False")</f>
        <v>False</v>
      </c>
      <c r="L534" s="60" t="s">
        <v>123</v>
      </c>
      <c r="M534" s="60" t="s">
        <v>123</v>
      </c>
      <c r="N534" s="60" t="s">
        <v>123</v>
      </c>
      <c r="O534" s="60" t="s">
        <v>123</v>
      </c>
      <c r="P534" s="60" t="s">
        <v>123</v>
      </c>
    </row>
    <row r="535" spans="1:16" x14ac:dyDescent="0.55000000000000004">
      <c r="A535" s="10">
        <v>43269</v>
      </c>
      <c r="B535" s="9">
        <f t="shared" si="24"/>
        <v>2018</v>
      </c>
      <c r="C535" s="9" t="s">
        <v>36</v>
      </c>
      <c r="D535" s="9" t="s">
        <v>61</v>
      </c>
      <c r="E535" s="9">
        <f t="shared" si="25"/>
        <v>6</v>
      </c>
      <c r="F535" s="9" t="str">
        <f t="shared" si="26"/>
        <v>2018 - 6</v>
      </c>
      <c r="G535" s="9" t="str">
        <f>Date[[#This Row],[Year]]&amp;IF(Date[[#This Row],[Month]]&lt;10,"0"&amp;Date[[#This Row],[Month]],Date[[#This Row],[Month]])</f>
        <v>201806</v>
      </c>
      <c r="H535" s="9" t="str">
        <f>Date[[#This Row],[Year]]&amp;" "&amp;Date[[#This Row],[Month Name]]</f>
        <v>2018 Jun</v>
      </c>
      <c r="I535" t="str">
        <f>IF(AND(Date[[#This Row],[Month]]=5,Date[[#This Row],[Year]]=2021),"True","False")</f>
        <v>False</v>
      </c>
      <c r="J535" t="str">
        <f>IF(AND(Date[[#This Row],[Month]]&lt;=5,Date[[#This Row],[Month]]&gt;=4,Date[[#This Row],[Year]]=2021),"True","False")</f>
        <v>False</v>
      </c>
      <c r="K535" t="str">
        <f>IF(Date[[#This Row],[Year]]=2021,"True","False")</f>
        <v>False</v>
      </c>
      <c r="L535" s="60" t="s">
        <v>123</v>
      </c>
      <c r="M535" s="60" t="s">
        <v>123</v>
      </c>
      <c r="N535" s="60" t="s">
        <v>123</v>
      </c>
      <c r="O535" s="60" t="s">
        <v>123</v>
      </c>
      <c r="P535" s="60" t="s">
        <v>123</v>
      </c>
    </row>
    <row r="536" spans="1:16" x14ac:dyDescent="0.55000000000000004">
      <c r="A536" s="10">
        <v>43270</v>
      </c>
      <c r="B536" s="9">
        <f t="shared" si="24"/>
        <v>2018</v>
      </c>
      <c r="C536" s="9" t="s">
        <v>36</v>
      </c>
      <c r="D536" s="9" t="s">
        <v>61</v>
      </c>
      <c r="E536" s="9">
        <f t="shared" si="25"/>
        <v>6</v>
      </c>
      <c r="F536" s="9" t="str">
        <f t="shared" si="26"/>
        <v>2018 - 6</v>
      </c>
      <c r="G536" s="9" t="str">
        <f>Date[[#This Row],[Year]]&amp;IF(Date[[#This Row],[Month]]&lt;10,"0"&amp;Date[[#This Row],[Month]],Date[[#This Row],[Month]])</f>
        <v>201806</v>
      </c>
      <c r="H536" s="9" t="str">
        <f>Date[[#This Row],[Year]]&amp;" "&amp;Date[[#This Row],[Month Name]]</f>
        <v>2018 Jun</v>
      </c>
      <c r="I536" t="str">
        <f>IF(AND(Date[[#This Row],[Month]]=5,Date[[#This Row],[Year]]=2021),"True","False")</f>
        <v>False</v>
      </c>
      <c r="J536" t="str">
        <f>IF(AND(Date[[#This Row],[Month]]&lt;=5,Date[[#This Row],[Month]]&gt;=4,Date[[#This Row],[Year]]=2021),"True","False")</f>
        <v>False</v>
      </c>
      <c r="K536" t="str">
        <f>IF(Date[[#This Row],[Year]]=2021,"True","False")</f>
        <v>False</v>
      </c>
      <c r="L536" s="60" t="s">
        <v>123</v>
      </c>
      <c r="M536" s="60" t="s">
        <v>123</v>
      </c>
      <c r="N536" s="60" t="s">
        <v>123</v>
      </c>
      <c r="O536" s="60" t="s">
        <v>123</v>
      </c>
      <c r="P536" s="60" t="s">
        <v>123</v>
      </c>
    </row>
    <row r="537" spans="1:16" x14ac:dyDescent="0.55000000000000004">
      <c r="A537" s="10">
        <v>43271</v>
      </c>
      <c r="B537" s="9">
        <f t="shared" si="24"/>
        <v>2018</v>
      </c>
      <c r="C537" s="9" t="s">
        <v>36</v>
      </c>
      <c r="D537" s="9" t="s">
        <v>61</v>
      </c>
      <c r="E537" s="9">
        <f t="shared" si="25"/>
        <v>6</v>
      </c>
      <c r="F537" s="9" t="str">
        <f t="shared" si="26"/>
        <v>2018 - 6</v>
      </c>
      <c r="G537" s="9" t="str">
        <f>Date[[#This Row],[Year]]&amp;IF(Date[[#This Row],[Month]]&lt;10,"0"&amp;Date[[#This Row],[Month]],Date[[#This Row],[Month]])</f>
        <v>201806</v>
      </c>
      <c r="H537" s="9" t="str">
        <f>Date[[#This Row],[Year]]&amp;" "&amp;Date[[#This Row],[Month Name]]</f>
        <v>2018 Jun</v>
      </c>
      <c r="I537" t="str">
        <f>IF(AND(Date[[#This Row],[Month]]=5,Date[[#This Row],[Year]]=2021),"True","False")</f>
        <v>False</v>
      </c>
      <c r="J537" t="str">
        <f>IF(AND(Date[[#This Row],[Month]]&lt;=5,Date[[#This Row],[Month]]&gt;=4,Date[[#This Row],[Year]]=2021),"True","False")</f>
        <v>False</v>
      </c>
      <c r="K537" t="str">
        <f>IF(Date[[#This Row],[Year]]=2021,"True","False")</f>
        <v>False</v>
      </c>
      <c r="L537" s="60" t="s">
        <v>123</v>
      </c>
      <c r="M537" s="60" t="s">
        <v>123</v>
      </c>
      <c r="N537" s="60" t="s">
        <v>123</v>
      </c>
      <c r="O537" s="60" t="s">
        <v>123</v>
      </c>
      <c r="P537" s="60" t="s">
        <v>123</v>
      </c>
    </row>
    <row r="538" spans="1:16" x14ac:dyDescent="0.55000000000000004">
      <c r="A538" s="10">
        <v>43272</v>
      </c>
      <c r="B538" s="9">
        <f t="shared" si="24"/>
        <v>2018</v>
      </c>
      <c r="C538" s="9" t="s">
        <v>36</v>
      </c>
      <c r="D538" s="9" t="s">
        <v>61</v>
      </c>
      <c r="E538" s="9">
        <f t="shared" si="25"/>
        <v>6</v>
      </c>
      <c r="F538" s="9" t="str">
        <f t="shared" si="26"/>
        <v>2018 - 6</v>
      </c>
      <c r="G538" s="9" t="str">
        <f>Date[[#This Row],[Year]]&amp;IF(Date[[#This Row],[Month]]&lt;10,"0"&amp;Date[[#This Row],[Month]],Date[[#This Row],[Month]])</f>
        <v>201806</v>
      </c>
      <c r="H538" s="9" t="str">
        <f>Date[[#This Row],[Year]]&amp;" "&amp;Date[[#This Row],[Month Name]]</f>
        <v>2018 Jun</v>
      </c>
      <c r="I538" t="str">
        <f>IF(AND(Date[[#This Row],[Month]]=5,Date[[#This Row],[Year]]=2021),"True","False")</f>
        <v>False</v>
      </c>
      <c r="J538" t="str">
        <f>IF(AND(Date[[#This Row],[Month]]&lt;=5,Date[[#This Row],[Month]]&gt;=4,Date[[#This Row],[Year]]=2021),"True","False")</f>
        <v>False</v>
      </c>
      <c r="K538" t="str">
        <f>IF(Date[[#This Row],[Year]]=2021,"True","False")</f>
        <v>False</v>
      </c>
      <c r="L538" s="60" t="s">
        <v>123</v>
      </c>
      <c r="M538" s="60" t="s">
        <v>123</v>
      </c>
      <c r="N538" s="60" t="s">
        <v>123</v>
      </c>
      <c r="O538" s="60" t="s">
        <v>123</v>
      </c>
      <c r="P538" s="60" t="s">
        <v>123</v>
      </c>
    </row>
    <row r="539" spans="1:16" x14ac:dyDescent="0.55000000000000004">
      <c r="A539" s="10">
        <v>43273</v>
      </c>
      <c r="B539" s="9">
        <f t="shared" si="24"/>
        <v>2018</v>
      </c>
      <c r="C539" s="9" t="s">
        <v>36</v>
      </c>
      <c r="D539" s="9" t="s">
        <v>61</v>
      </c>
      <c r="E539" s="9">
        <f t="shared" si="25"/>
        <v>6</v>
      </c>
      <c r="F539" s="9" t="str">
        <f t="shared" si="26"/>
        <v>2018 - 6</v>
      </c>
      <c r="G539" s="9" t="str">
        <f>Date[[#This Row],[Year]]&amp;IF(Date[[#This Row],[Month]]&lt;10,"0"&amp;Date[[#This Row],[Month]],Date[[#This Row],[Month]])</f>
        <v>201806</v>
      </c>
      <c r="H539" s="9" t="str">
        <f>Date[[#This Row],[Year]]&amp;" "&amp;Date[[#This Row],[Month Name]]</f>
        <v>2018 Jun</v>
      </c>
      <c r="I539" t="str">
        <f>IF(AND(Date[[#This Row],[Month]]=5,Date[[#This Row],[Year]]=2021),"True","False")</f>
        <v>False</v>
      </c>
      <c r="J539" t="str">
        <f>IF(AND(Date[[#This Row],[Month]]&lt;=5,Date[[#This Row],[Month]]&gt;=4,Date[[#This Row],[Year]]=2021),"True","False")</f>
        <v>False</v>
      </c>
      <c r="K539" t="str">
        <f>IF(Date[[#This Row],[Year]]=2021,"True","False")</f>
        <v>False</v>
      </c>
      <c r="L539" s="60" t="s">
        <v>123</v>
      </c>
      <c r="M539" s="60" t="s">
        <v>123</v>
      </c>
      <c r="N539" s="60" t="s">
        <v>123</v>
      </c>
      <c r="O539" s="60" t="s">
        <v>123</v>
      </c>
      <c r="P539" s="60" t="s">
        <v>123</v>
      </c>
    </row>
    <row r="540" spans="1:16" x14ac:dyDescent="0.55000000000000004">
      <c r="A540" s="10">
        <v>43274</v>
      </c>
      <c r="B540" s="9">
        <f t="shared" si="24"/>
        <v>2018</v>
      </c>
      <c r="C540" s="9" t="s">
        <v>36</v>
      </c>
      <c r="D540" s="9" t="s">
        <v>61</v>
      </c>
      <c r="E540" s="9">
        <f t="shared" si="25"/>
        <v>6</v>
      </c>
      <c r="F540" s="9" t="str">
        <f t="shared" si="26"/>
        <v>2018 - 6</v>
      </c>
      <c r="G540" s="9" t="str">
        <f>Date[[#This Row],[Year]]&amp;IF(Date[[#This Row],[Month]]&lt;10,"0"&amp;Date[[#This Row],[Month]],Date[[#This Row],[Month]])</f>
        <v>201806</v>
      </c>
      <c r="H540" s="9" t="str">
        <f>Date[[#This Row],[Year]]&amp;" "&amp;Date[[#This Row],[Month Name]]</f>
        <v>2018 Jun</v>
      </c>
      <c r="I540" t="str">
        <f>IF(AND(Date[[#This Row],[Month]]=5,Date[[#This Row],[Year]]=2021),"True","False")</f>
        <v>False</v>
      </c>
      <c r="J540" t="str">
        <f>IF(AND(Date[[#This Row],[Month]]&lt;=5,Date[[#This Row],[Month]]&gt;=4,Date[[#This Row],[Year]]=2021),"True","False")</f>
        <v>False</v>
      </c>
      <c r="K540" t="str">
        <f>IF(Date[[#This Row],[Year]]=2021,"True","False")</f>
        <v>False</v>
      </c>
      <c r="L540" s="60" t="s">
        <v>123</v>
      </c>
      <c r="M540" s="60" t="s">
        <v>123</v>
      </c>
      <c r="N540" s="60" t="s">
        <v>123</v>
      </c>
      <c r="O540" s="60" t="s">
        <v>123</v>
      </c>
      <c r="P540" s="60" t="s">
        <v>123</v>
      </c>
    </row>
    <row r="541" spans="1:16" x14ac:dyDescent="0.55000000000000004">
      <c r="A541" s="10">
        <v>43275</v>
      </c>
      <c r="B541" s="9">
        <f t="shared" si="24"/>
        <v>2018</v>
      </c>
      <c r="C541" s="9" t="s">
        <v>36</v>
      </c>
      <c r="D541" s="9" t="s">
        <v>61</v>
      </c>
      <c r="E541" s="9">
        <f t="shared" si="25"/>
        <v>6</v>
      </c>
      <c r="F541" s="9" t="str">
        <f t="shared" si="26"/>
        <v>2018 - 6</v>
      </c>
      <c r="G541" s="9" t="str">
        <f>Date[[#This Row],[Year]]&amp;IF(Date[[#This Row],[Month]]&lt;10,"0"&amp;Date[[#This Row],[Month]],Date[[#This Row],[Month]])</f>
        <v>201806</v>
      </c>
      <c r="H541" s="9" t="str">
        <f>Date[[#This Row],[Year]]&amp;" "&amp;Date[[#This Row],[Month Name]]</f>
        <v>2018 Jun</v>
      </c>
      <c r="I541" t="str">
        <f>IF(AND(Date[[#This Row],[Month]]=5,Date[[#This Row],[Year]]=2021),"True","False")</f>
        <v>False</v>
      </c>
      <c r="J541" t="str">
        <f>IF(AND(Date[[#This Row],[Month]]&lt;=5,Date[[#This Row],[Month]]&gt;=4,Date[[#This Row],[Year]]=2021),"True","False")</f>
        <v>False</v>
      </c>
      <c r="K541" t="str">
        <f>IF(Date[[#This Row],[Year]]=2021,"True","False")</f>
        <v>False</v>
      </c>
      <c r="L541" s="60" t="s">
        <v>123</v>
      </c>
      <c r="M541" s="60" t="s">
        <v>123</v>
      </c>
      <c r="N541" s="60" t="s">
        <v>123</v>
      </c>
      <c r="O541" s="60" t="s">
        <v>123</v>
      </c>
      <c r="P541" s="60" t="s">
        <v>123</v>
      </c>
    </row>
    <row r="542" spans="1:16" x14ac:dyDescent="0.55000000000000004">
      <c r="A542" s="10">
        <v>43276</v>
      </c>
      <c r="B542" s="9">
        <f t="shared" si="24"/>
        <v>2018</v>
      </c>
      <c r="C542" s="9" t="s">
        <v>36</v>
      </c>
      <c r="D542" s="9" t="s">
        <v>61</v>
      </c>
      <c r="E542" s="9">
        <f t="shared" si="25"/>
        <v>6</v>
      </c>
      <c r="F542" s="9" t="str">
        <f t="shared" si="26"/>
        <v>2018 - 6</v>
      </c>
      <c r="G542" s="9" t="str">
        <f>Date[[#This Row],[Year]]&amp;IF(Date[[#This Row],[Month]]&lt;10,"0"&amp;Date[[#This Row],[Month]],Date[[#This Row],[Month]])</f>
        <v>201806</v>
      </c>
      <c r="H542" s="9" t="str">
        <f>Date[[#This Row],[Year]]&amp;" "&amp;Date[[#This Row],[Month Name]]</f>
        <v>2018 Jun</v>
      </c>
      <c r="I542" t="str">
        <f>IF(AND(Date[[#This Row],[Month]]=5,Date[[#This Row],[Year]]=2021),"True","False")</f>
        <v>False</v>
      </c>
      <c r="J542" t="str">
        <f>IF(AND(Date[[#This Row],[Month]]&lt;=5,Date[[#This Row],[Month]]&gt;=4,Date[[#This Row],[Year]]=2021),"True","False")</f>
        <v>False</v>
      </c>
      <c r="K542" t="str">
        <f>IF(Date[[#This Row],[Year]]=2021,"True","False")</f>
        <v>False</v>
      </c>
      <c r="L542" s="60" t="s">
        <v>123</v>
      </c>
      <c r="M542" s="60" t="s">
        <v>123</v>
      </c>
      <c r="N542" s="60" t="s">
        <v>123</v>
      </c>
      <c r="O542" s="60" t="s">
        <v>123</v>
      </c>
      <c r="P542" s="60" t="s">
        <v>123</v>
      </c>
    </row>
    <row r="543" spans="1:16" x14ac:dyDescent="0.55000000000000004">
      <c r="A543" s="10">
        <v>43277</v>
      </c>
      <c r="B543" s="9">
        <f t="shared" si="24"/>
        <v>2018</v>
      </c>
      <c r="C543" s="9" t="s">
        <v>36</v>
      </c>
      <c r="D543" s="9" t="s">
        <v>61</v>
      </c>
      <c r="E543" s="9">
        <f t="shared" si="25"/>
        <v>6</v>
      </c>
      <c r="F543" s="9" t="str">
        <f t="shared" si="26"/>
        <v>2018 - 6</v>
      </c>
      <c r="G543" s="9" t="str">
        <f>Date[[#This Row],[Year]]&amp;IF(Date[[#This Row],[Month]]&lt;10,"0"&amp;Date[[#This Row],[Month]],Date[[#This Row],[Month]])</f>
        <v>201806</v>
      </c>
      <c r="H543" s="9" t="str">
        <f>Date[[#This Row],[Year]]&amp;" "&amp;Date[[#This Row],[Month Name]]</f>
        <v>2018 Jun</v>
      </c>
      <c r="I543" t="str">
        <f>IF(AND(Date[[#This Row],[Month]]=5,Date[[#This Row],[Year]]=2021),"True","False")</f>
        <v>False</v>
      </c>
      <c r="J543" t="str">
        <f>IF(AND(Date[[#This Row],[Month]]&lt;=5,Date[[#This Row],[Month]]&gt;=4,Date[[#This Row],[Year]]=2021),"True","False")</f>
        <v>False</v>
      </c>
      <c r="K543" t="str">
        <f>IF(Date[[#This Row],[Year]]=2021,"True","False")</f>
        <v>False</v>
      </c>
      <c r="L543" s="60" t="s">
        <v>123</v>
      </c>
      <c r="M543" s="60" t="s">
        <v>123</v>
      </c>
      <c r="N543" s="60" t="s">
        <v>123</v>
      </c>
      <c r="O543" s="60" t="s">
        <v>123</v>
      </c>
      <c r="P543" s="60" t="s">
        <v>123</v>
      </c>
    </row>
    <row r="544" spans="1:16" x14ac:dyDescent="0.55000000000000004">
      <c r="A544" s="10">
        <v>43278</v>
      </c>
      <c r="B544" s="9">
        <f t="shared" si="24"/>
        <v>2018</v>
      </c>
      <c r="C544" s="9" t="s">
        <v>36</v>
      </c>
      <c r="D544" s="9" t="s">
        <v>61</v>
      </c>
      <c r="E544" s="9">
        <f t="shared" si="25"/>
        <v>6</v>
      </c>
      <c r="F544" s="9" t="str">
        <f t="shared" si="26"/>
        <v>2018 - 6</v>
      </c>
      <c r="G544" s="9" t="str">
        <f>Date[[#This Row],[Year]]&amp;IF(Date[[#This Row],[Month]]&lt;10,"0"&amp;Date[[#This Row],[Month]],Date[[#This Row],[Month]])</f>
        <v>201806</v>
      </c>
      <c r="H544" s="9" t="str">
        <f>Date[[#This Row],[Year]]&amp;" "&amp;Date[[#This Row],[Month Name]]</f>
        <v>2018 Jun</v>
      </c>
      <c r="I544" t="str">
        <f>IF(AND(Date[[#This Row],[Month]]=5,Date[[#This Row],[Year]]=2021),"True","False")</f>
        <v>False</v>
      </c>
      <c r="J544" t="str">
        <f>IF(AND(Date[[#This Row],[Month]]&lt;=5,Date[[#This Row],[Month]]&gt;=4,Date[[#This Row],[Year]]=2021),"True","False")</f>
        <v>False</v>
      </c>
      <c r="K544" t="str">
        <f>IF(Date[[#This Row],[Year]]=2021,"True","False")</f>
        <v>False</v>
      </c>
      <c r="L544" s="60" t="s">
        <v>123</v>
      </c>
      <c r="M544" s="60" t="s">
        <v>123</v>
      </c>
      <c r="N544" s="60" t="s">
        <v>123</v>
      </c>
      <c r="O544" s="60" t="s">
        <v>123</v>
      </c>
      <c r="P544" s="60" t="s">
        <v>123</v>
      </c>
    </row>
    <row r="545" spans="1:16" x14ac:dyDescent="0.55000000000000004">
      <c r="A545" s="10">
        <v>43279</v>
      </c>
      <c r="B545" s="9">
        <f t="shared" si="24"/>
        <v>2018</v>
      </c>
      <c r="C545" s="9" t="s">
        <v>36</v>
      </c>
      <c r="D545" s="9" t="s">
        <v>61</v>
      </c>
      <c r="E545" s="9">
        <f t="shared" si="25"/>
        <v>6</v>
      </c>
      <c r="F545" s="9" t="str">
        <f t="shared" si="26"/>
        <v>2018 - 6</v>
      </c>
      <c r="G545" s="9" t="str">
        <f>Date[[#This Row],[Year]]&amp;IF(Date[[#This Row],[Month]]&lt;10,"0"&amp;Date[[#This Row],[Month]],Date[[#This Row],[Month]])</f>
        <v>201806</v>
      </c>
      <c r="H545" s="9" t="str">
        <f>Date[[#This Row],[Year]]&amp;" "&amp;Date[[#This Row],[Month Name]]</f>
        <v>2018 Jun</v>
      </c>
      <c r="I545" t="str">
        <f>IF(AND(Date[[#This Row],[Month]]=5,Date[[#This Row],[Year]]=2021),"True","False")</f>
        <v>False</v>
      </c>
      <c r="J545" t="str">
        <f>IF(AND(Date[[#This Row],[Month]]&lt;=5,Date[[#This Row],[Month]]&gt;=4,Date[[#This Row],[Year]]=2021),"True","False")</f>
        <v>False</v>
      </c>
      <c r="K545" t="str">
        <f>IF(Date[[#This Row],[Year]]=2021,"True","False")</f>
        <v>False</v>
      </c>
      <c r="L545" s="60" t="s">
        <v>123</v>
      </c>
      <c r="M545" s="60" t="s">
        <v>123</v>
      </c>
      <c r="N545" s="60" t="s">
        <v>123</v>
      </c>
      <c r="O545" s="60" t="s">
        <v>123</v>
      </c>
      <c r="P545" s="60" t="s">
        <v>123</v>
      </c>
    </row>
    <row r="546" spans="1:16" x14ac:dyDescent="0.55000000000000004">
      <c r="A546" s="10">
        <v>43280</v>
      </c>
      <c r="B546" s="9">
        <f t="shared" si="24"/>
        <v>2018</v>
      </c>
      <c r="C546" s="9" t="s">
        <v>36</v>
      </c>
      <c r="D546" s="9" t="s">
        <v>61</v>
      </c>
      <c r="E546" s="9">
        <f t="shared" si="25"/>
        <v>6</v>
      </c>
      <c r="F546" s="9" t="str">
        <f t="shared" si="26"/>
        <v>2018 - 6</v>
      </c>
      <c r="G546" s="9" t="str">
        <f>Date[[#This Row],[Year]]&amp;IF(Date[[#This Row],[Month]]&lt;10,"0"&amp;Date[[#This Row],[Month]],Date[[#This Row],[Month]])</f>
        <v>201806</v>
      </c>
      <c r="H546" s="9" t="str">
        <f>Date[[#This Row],[Year]]&amp;" "&amp;Date[[#This Row],[Month Name]]</f>
        <v>2018 Jun</v>
      </c>
      <c r="I546" t="str">
        <f>IF(AND(Date[[#This Row],[Month]]=5,Date[[#This Row],[Year]]=2021),"True","False")</f>
        <v>False</v>
      </c>
      <c r="J546" t="str">
        <f>IF(AND(Date[[#This Row],[Month]]&lt;=5,Date[[#This Row],[Month]]&gt;=4,Date[[#This Row],[Year]]=2021),"True","False")</f>
        <v>False</v>
      </c>
      <c r="K546" t="str">
        <f>IF(Date[[#This Row],[Year]]=2021,"True","False")</f>
        <v>False</v>
      </c>
      <c r="L546" s="60" t="s">
        <v>123</v>
      </c>
      <c r="M546" s="60" t="s">
        <v>123</v>
      </c>
      <c r="N546" s="60" t="s">
        <v>123</v>
      </c>
      <c r="O546" s="60" t="s">
        <v>123</v>
      </c>
      <c r="P546" s="60" t="s">
        <v>123</v>
      </c>
    </row>
    <row r="547" spans="1:16" x14ac:dyDescent="0.55000000000000004">
      <c r="A547" s="10">
        <v>43281</v>
      </c>
      <c r="B547" s="9">
        <f t="shared" si="24"/>
        <v>2018</v>
      </c>
      <c r="C547" s="9" t="s">
        <v>36</v>
      </c>
      <c r="D547" s="9" t="s">
        <v>61</v>
      </c>
      <c r="E547" s="9">
        <f t="shared" si="25"/>
        <v>6</v>
      </c>
      <c r="F547" s="9" t="str">
        <f t="shared" si="26"/>
        <v>2018 - 6</v>
      </c>
      <c r="G547" s="9" t="str">
        <f>Date[[#This Row],[Year]]&amp;IF(Date[[#This Row],[Month]]&lt;10,"0"&amp;Date[[#This Row],[Month]],Date[[#This Row],[Month]])</f>
        <v>201806</v>
      </c>
      <c r="H547" s="9" t="str">
        <f>Date[[#This Row],[Year]]&amp;" "&amp;Date[[#This Row],[Month Name]]</f>
        <v>2018 Jun</v>
      </c>
      <c r="I547" t="str">
        <f>IF(AND(Date[[#This Row],[Month]]=5,Date[[#This Row],[Year]]=2021),"True","False")</f>
        <v>False</v>
      </c>
      <c r="J547" t="str">
        <f>IF(AND(Date[[#This Row],[Month]]&lt;=5,Date[[#This Row],[Month]]&gt;=4,Date[[#This Row],[Year]]=2021),"True","False")</f>
        <v>False</v>
      </c>
      <c r="K547" t="str">
        <f>IF(Date[[#This Row],[Year]]=2021,"True","False")</f>
        <v>False</v>
      </c>
      <c r="L547" s="60" t="s">
        <v>123</v>
      </c>
      <c r="M547" s="60" t="s">
        <v>123</v>
      </c>
      <c r="N547" s="60" t="s">
        <v>123</v>
      </c>
      <c r="O547" s="60" t="s">
        <v>123</v>
      </c>
      <c r="P547" s="60" t="s">
        <v>123</v>
      </c>
    </row>
    <row r="548" spans="1:16" x14ac:dyDescent="0.55000000000000004">
      <c r="A548" s="10">
        <v>43282</v>
      </c>
      <c r="B548" s="9">
        <f t="shared" si="24"/>
        <v>2018</v>
      </c>
      <c r="C548" s="9" t="s">
        <v>37</v>
      </c>
      <c r="D548" s="9" t="s">
        <v>62</v>
      </c>
      <c r="E548" s="9">
        <f t="shared" si="25"/>
        <v>7</v>
      </c>
      <c r="F548" s="9" t="str">
        <f t="shared" si="26"/>
        <v>2018 - 7</v>
      </c>
      <c r="G548" s="9" t="str">
        <f>Date[[#This Row],[Year]]&amp;IF(Date[[#This Row],[Month]]&lt;10,"0"&amp;Date[[#This Row],[Month]],Date[[#This Row],[Month]])</f>
        <v>201807</v>
      </c>
      <c r="H548" s="9" t="str">
        <f>Date[[#This Row],[Year]]&amp;" "&amp;Date[[#This Row],[Month Name]]</f>
        <v>2018 Jul</v>
      </c>
      <c r="I548" t="str">
        <f>IF(AND(Date[[#This Row],[Month]]=5,Date[[#This Row],[Year]]=2021),"True","False")</f>
        <v>False</v>
      </c>
      <c r="J548" t="str">
        <f>IF(AND(Date[[#This Row],[Month]]&lt;=5,Date[[#This Row],[Month]]&gt;=4,Date[[#This Row],[Year]]=2021),"True","False")</f>
        <v>False</v>
      </c>
      <c r="K548" t="str">
        <f>IF(Date[[#This Row],[Year]]=2021,"True","False")</f>
        <v>False</v>
      </c>
      <c r="L548" s="60" t="s">
        <v>123</v>
      </c>
      <c r="M548" s="60" t="s">
        <v>123</v>
      </c>
      <c r="N548" s="60" t="s">
        <v>123</v>
      </c>
      <c r="O548" s="60" t="s">
        <v>123</v>
      </c>
      <c r="P548" s="60" t="s">
        <v>123</v>
      </c>
    </row>
    <row r="549" spans="1:16" x14ac:dyDescent="0.55000000000000004">
      <c r="A549" s="10">
        <v>43283</v>
      </c>
      <c r="B549" s="9">
        <f t="shared" si="24"/>
        <v>2018</v>
      </c>
      <c r="C549" s="9" t="s">
        <v>37</v>
      </c>
      <c r="D549" s="9" t="s">
        <v>62</v>
      </c>
      <c r="E549" s="9">
        <f t="shared" si="25"/>
        <v>7</v>
      </c>
      <c r="F549" s="9" t="str">
        <f t="shared" si="26"/>
        <v>2018 - 7</v>
      </c>
      <c r="G549" s="9" t="str">
        <f>Date[[#This Row],[Year]]&amp;IF(Date[[#This Row],[Month]]&lt;10,"0"&amp;Date[[#This Row],[Month]],Date[[#This Row],[Month]])</f>
        <v>201807</v>
      </c>
      <c r="H549" s="9" t="str">
        <f>Date[[#This Row],[Year]]&amp;" "&amp;Date[[#This Row],[Month Name]]</f>
        <v>2018 Jul</v>
      </c>
      <c r="I549" t="str">
        <f>IF(AND(Date[[#This Row],[Month]]=5,Date[[#This Row],[Year]]=2021),"True","False")</f>
        <v>False</v>
      </c>
      <c r="J549" t="str">
        <f>IF(AND(Date[[#This Row],[Month]]&lt;=5,Date[[#This Row],[Month]]&gt;=4,Date[[#This Row],[Year]]=2021),"True","False")</f>
        <v>False</v>
      </c>
      <c r="K549" t="str">
        <f>IF(Date[[#This Row],[Year]]=2021,"True","False")</f>
        <v>False</v>
      </c>
      <c r="L549" s="60" t="s">
        <v>123</v>
      </c>
      <c r="M549" s="60" t="s">
        <v>123</v>
      </c>
      <c r="N549" s="60" t="s">
        <v>123</v>
      </c>
      <c r="O549" s="60" t="s">
        <v>123</v>
      </c>
      <c r="P549" s="60" t="s">
        <v>123</v>
      </c>
    </row>
    <row r="550" spans="1:16" x14ac:dyDescent="0.55000000000000004">
      <c r="A550" s="10">
        <v>43284</v>
      </c>
      <c r="B550" s="9">
        <f t="shared" si="24"/>
        <v>2018</v>
      </c>
      <c r="C550" s="9" t="s">
        <v>37</v>
      </c>
      <c r="D550" s="9" t="s">
        <v>62</v>
      </c>
      <c r="E550" s="9">
        <f t="shared" si="25"/>
        <v>7</v>
      </c>
      <c r="F550" s="9" t="str">
        <f t="shared" si="26"/>
        <v>2018 - 7</v>
      </c>
      <c r="G550" s="9" t="str">
        <f>Date[[#This Row],[Year]]&amp;IF(Date[[#This Row],[Month]]&lt;10,"0"&amp;Date[[#This Row],[Month]],Date[[#This Row],[Month]])</f>
        <v>201807</v>
      </c>
      <c r="H550" s="9" t="str">
        <f>Date[[#This Row],[Year]]&amp;" "&amp;Date[[#This Row],[Month Name]]</f>
        <v>2018 Jul</v>
      </c>
      <c r="I550" t="str">
        <f>IF(AND(Date[[#This Row],[Month]]=5,Date[[#This Row],[Year]]=2021),"True","False")</f>
        <v>False</v>
      </c>
      <c r="J550" t="str">
        <f>IF(AND(Date[[#This Row],[Month]]&lt;=5,Date[[#This Row],[Month]]&gt;=4,Date[[#This Row],[Year]]=2021),"True","False")</f>
        <v>False</v>
      </c>
      <c r="K550" t="str">
        <f>IF(Date[[#This Row],[Year]]=2021,"True","False")</f>
        <v>False</v>
      </c>
      <c r="L550" s="60" t="s">
        <v>123</v>
      </c>
      <c r="M550" s="60" t="s">
        <v>123</v>
      </c>
      <c r="N550" s="60" t="s">
        <v>123</v>
      </c>
      <c r="O550" s="60" t="s">
        <v>123</v>
      </c>
      <c r="P550" s="60" t="s">
        <v>123</v>
      </c>
    </row>
    <row r="551" spans="1:16" x14ac:dyDescent="0.55000000000000004">
      <c r="A551" s="10">
        <v>43285</v>
      </c>
      <c r="B551" s="9">
        <f t="shared" si="24"/>
        <v>2018</v>
      </c>
      <c r="C551" s="9" t="s">
        <v>37</v>
      </c>
      <c r="D551" s="9" t="s">
        <v>62</v>
      </c>
      <c r="E551" s="9">
        <f t="shared" si="25"/>
        <v>7</v>
      </c>
      <c r="F551" s="9" t="str">
        <f t="shared" si="26"/>
        <v>2018 - 7</v>
      </c>
      <c r="G551" s="9" t="str">
        <f>Date[[#This Row],[Year]]&amp;IF(Date[[#This Row],[Month]]&lt;10,"0"&amp;Date[[#This Row],[Month]],Date[[#This Row],[Month]])</f>
        <v>201807</v>
      </c>
      <c r="H551" s="9" t="str">
        <f>Date[[#This Row],[Year]]&amp;" "&amp;Date[[#This Row],[Month Name]]</f>
        <v>2018 Jul</v>
      </c>
      <c r="I551" t="str">
        <f>IF(AND(Date[[#This Row],[Month]]=5,Date[[#This Row],[Year]]=2021),"True","False")</f>
        <v>False</v>
      </c>
      <c r="J551" t="str">
        <f>IF(AND(Date[[#This Row],[Month]]&lt;=5,Date[[#This Row],[Month]]&gt;=4,Date[[#This Row],[Year]]=2021),"True","False")</f>
        <v>False</v>
      </c>
      <c r="K551" t="str">
        <f>IF(Date[[#This Row],[Year]]=2021,"True","False")</f>
        <v>False</v>
      </c>
      <c r="L551" s="60" t="s">
        <v>123</v>
      </c>
      <c r="M551" s="60" t="s">
        <v>123</v>
      </c>
      <c r="N551" s="60" t="s">
        <v>123</v>
      </c>
      <c r="O551" s="60" t="s">
        <v>123</v>
      </c>
      <c r="P551" s="60" t="s">
        <v>123</v>
      </c>
    </row>
    <row r="552" spans="1:16" x14ac:dyDescent="0.55000000000000004">
      <c r="A552" s="10">
        <v>43286</v>
      </c>
      <c r="B552" s="9">
        <f t="shared" si="24"/>
        <v>2018</v>
      </c>
      <c r="C552" s="9" t="s">
        <v>37</v>
      </c>
      <c r="D552" s="9" t="s">
        <v>62</v>
      </c>
      <c r="E552" s="9">
        <f t="shared" si="25"/>
        <v>7</v>
      </c>
      <c r="F552" s="9" t="str">
        <f t="shared" si="26"/>
        <v>2018 - 7</v>
      </c>
      <c r="G552" s="9" t="str">
        <f>Date[[#This Row],[Year]]&amp;IF(Date[[#This Row],[Month]]&lt;10,"0"&amp;Date[[#This Row],[Month]],Date[[#This Row],[Month]])</f>
        <v>201807</v>
      </c>
      <c r="H552" s="9" t="str">
        <f>Date[[#This Row],[Year]]&amp;" "&amp;Date[[#This Row],[Month Name]]</f>
        <v>2018 Jul</v>
      </c>
      <c r="I552" t="str">
        <f>IF(AND(Date[[#This Row],[Month]]=5,Date[[#This Row],[Year]]=2021),"True","False")</f>
        <v>False</v>
      </c>
      <c r="J552" t="str">
        <f>IF(AND(Date[[#This Row],[Month]]&lt;=5,Date[[#This Row],[Month]]&gt;=4,Date[[#This Row],[Year]]=2021),"True","False")</f>
        <v>False</v>
      </c>
      <c r="K552" t="str">
        <f>IF(Date[[#This Row],[Year]]=2021,"True","False")</f>
        <v>False</v>
      </c>
      <c r="L552" s="60" t="s">
        <v>123</v>
      </c>
      <c r="M552" s="60" t="s">
        <v>123</v>
      </c>
      <c r="N552" s="60" t="s">
        <v>123</v>
      </c>
      <c r="O552" s="60" t="s">
        <v>123</v>
      </c>
      <c r="P552" s="60" t="s">
        <v>123</v>
      </c>
    </row>
    <row r="553" spans="1:16" x14ac:dyDescent="0.55000000000000004">
      <c r="A553" s="10">
        <v>43287</v>
      </c>
      <c r="B553" s="9">
        <f t="shared" si="24"/>
        <v>2018</v>
      </c>
      <c r="C553" s="9" t="s">
        <v>37</v>
      </c>
      <c r="D553" s="9" t="s">
        <v>62</v>
      </c>
      <c r="E553" s="9">
        <f t="shared" si="25"/>
        <v>7</v>
      </c>
      <c r="F553" s="9" t="str">
        <f t="shared" si="26"/>
        <v>2018 - 7</v>
      </c>
      <c r="G553" s="9" t="str">
        <f>Date[[#This Row],[Year]]&amp;IF(Date[[#This Row],[Month]]&lt;10,"0"&amp;Date[[#This Row],[Month]],Date[[#This Row],[Month]])</f>
        <v>201807</v>
      </c>
      <c r="H553" s="9" t="str">
        <f>Date[[#This Row],[Year]]&amp;" "&amp;Date[[#This Row],[Month Name]]</f>
        <v>2018 Jul</v>
      </c>
      <c r="I553" t="str">
        <f>IF(AND(Date[[#This Row],[Month]]=5,Date[[#This Row],[Year]]=2021),"True","False")</f>
        <v>False</v>
      </c>
      <c r="J553" t="str">
        <f>IF(AND(Date[[#This Row],[Month]]&lt;=5,Date[[#This Row],[Month]]&gt;=4,Date[[#This Row],[Year]]=2021),"True","False")</f>
        <v>False</v>
      </c>
      <c r="K553" t="str">
        <f>IF(Date[[#This Row],[Year]]=2021,"True","False")</f>
        <v>False</v>
      </c>
      <c r="L553" s="60" t="s">
        <v>123</v>
      </c>
      <c r="M553" s="60" t="s">
        <v>123</v>
      </c>
      <c r="N553" s="60" t="s">
        <v>123</v>
      </c>
      <c r="O553" s="60" t="s">
        <v>123</v>
      </c>
      <c r="P553" s="60" t="s">
        <v>123</v>
      </c>
    </row>
    <row r="554" spans="1:16" x14ac:dyDescent="0.55000000000000004">
      <c r="A554" s="10">
        <v>43288</v>
      </c>
      <c r="B554" s="9">
        <f t="shared" si="24"/>
        <v>2018</v>
      </c>
      <c r="C554" s="9" t="s">
        <v>37</v>
      </c>
      <c r="D554" s="9" t="s">
        <v>62</v>
      </c>
      <c r="E554" s="9">
        <f t="shared" si="25"/>
        <v>7</v>
      </c>
      <c r="F554" s="9" t="str">
        <f t="shared" si="26"/>
        <v>2018 - 7</v>
      </c>
      <c r="G554" s="9" t="str">
        <f>Date[[#This Row],[Year]]&amp;IF(Date[[#This Row],[Month]]&lt;10,"0"&amp;Date[[#This Row],[Month]],Date[[#This Row],[Month]])</f>
        <v>201807</v>
      </c>
      <c r="H554" s="9" t="str">
        <f>Date[[#This Row],[Year]]&amp;" "&amp;Date[[#This Row],[Month Name]]</f>
        <v>2018 Jul</v>
      </c>
      <c r="I554" t="str">
        <f>IF(AND(Date[[#This Row],[Month]]=5,Date[[#This Row],[Year]]=2021),"True","False")</f>
        <v>False</v>
      </c>
      <c r="J554" t="str">
        <f>IF(AND(Date[[#This Row],[Month]]&lt;=5,Date[[#This Row],[Month]]&gt;=4,Date[[#This Row],[Year]]=2021),"True","False")</f>
        <v>False</v>
      </c>
      <c r="K554" t="str">
        <f>IF(Date[[#This Row],[Year]]=2021,"True","False")</f>
        <v>False</v>
      </c>
      <c r="L554" s="60" t="s">
        <v>123</v>
      </c>
      <c r="M554" s="60" t="s">
        <v>123</v>
      </c>
      <c r="N554" s="60" t="s">
        <v>123</v>
      </c>
      <c r="O554" s="60" t="s">
        <v>123</v>
      </c>
      <c r="P554" s="60" t="s">
        <v>123</v>
      </c>
    </row>
    <row r="555" spans="1:16" x14ac:dyDescent="0.55000000000000004">
      <c r="A555" s="10">
        <v>43289</v>
      </c>
      <c r="B555" s="9">
        <f t="shared" si="24"/>
        <v>2018</v>
      </c>
      <c r="C555" s="9" t="s">
        <v>37</v>
      </c>
      <c r="D555" s="9" t="s">
        <v>62</v>
      </c>
      <c r="E555" s="9">
        <f t="shared" si="25"/>
        <v>7</v>
      </c>
      <c r="F555" s="9" t="str">
        <f t="shared" si="26"/>
        <v>2018 - 7</v>
      </c>
      <c r="G555" s="9" t="str">
        <f>Date[[#This Row],[Year]]&amp;IF(Date[[#This Row],[Month]]&lt;10,"0"&amp;Date[[#This Row],[Month]],Date[[#This Row],[Month]])</f>
        <v>201807</v>
      </c>
      <c r="H555" s="9" t="str">
        <f>Date[[#This Row],[Year]]&amp;" "&amp;Date[[#This Row],[Month Name]]</f>
        <v>2018 Jul</v>
      </c>
      <c r="I555" t="str">
        <f>IF(AND(Date[[#This Row],[Month]]=5,Date[[#This Row],[Year]]=2021),"True","False")</f>
        <v>False</v>
      </c>
      <c r="J555" t="str">
        <f>IF(AND(Date[[#This Row],[Month]]&lt;=5,Date[[#This Row],[Month]]&gt;=4,Date[[#This Row],[Year]]=2021),"True","False")</f>
        <v>False</v>
      </c>
      <c r="K555" t="str">
        <f>IF(Date[[#This Row],[Year]]=2021,"True","False")</f>
        <v>False</v>
      </c>
      <c r="L555" s="60" t="s">
        <v>123</v>
      </c>
      <c r="M555" s="60" t="s">
        <v>123</v>
      </c>
      <c r="N555" s="60" t="s">
        <v>123</v>
      </c>
      <c r="O555" s="60" t="s">
        <v>123</v>
      </c>
      <c r="P555" s="60" t="s">
        <v>123</v>
      </c>
    </row>
    <row r="556" spans="1:16" x14ac:dyDescent="0.55000000000000004">
      <c r="A556" s="10">
        <v>43290</v>
      </c>
      <c r="B556" s="9">
        <f t="shared" si="24"/>
        <v>2018</v>
      </c>
      <c r="C556" s="9" t="s">
        <v>37</v>
      </c>
      <c r="D556" s="9" t="s">
        <v>62</v>
      </c>
      <c r="E556" s="9">
        <f t="shared" si="25"/>
        <v>7</v>
      </c>
      <c r="F556" s="9" t="str">
        <f t="shared" si="26"/>
        <v>2018 - 7</v>
      </c>
      <c r="G556" s="9" t="str">
        <f>Date[[#This Row],[Year]]&amp;IF(Date[[#This Row],[Month]]&lt;10,"0"&amp;Date[[#This Row],[Month]],Date[[#This Row],[Month]])</f>
        <v>201807</v>
      </c>
      <c r="H556" s="9" t="str">
        <f>Date[[#This Row],[Year]]&amp;" "&amp;Date[[#This Row],[Month Name]]</f>
        <v>2018 Jul</v>
      </c>
      <c r="I556" t="str">
        <f>IF(AND(Date[[#This Row],[Month]]=5,Date[[#This Row],[Year]]=2021),"True","False")</f>
        <v>False</v>
      </c>
      <c r="J556" t="str">
        <f>IF(AND(Date[[#This Row],[Month]]&lt;=5,Date[[#This Row],[Month]]&gt;=4,Date[[#This Row],[Year]]=2021),"True","False")</f>
        <v>False</v>
      </c>
      <c r="K556" t="str">
        <f>IF(Date[[#This Row],[Year]]=2021,"True","False")</f>
        <v>False</v>
      </c>
      <c r="L556" s="60" t="s">
        <v>123</v>
      </c>
      <c r="M556" s="60" t="s">
        <v>123</v>
      </c>
      <c r="N556" s="60" t="s">
        <v>123</v>
      </c>
      <c r="O556" s="60" t="s">
        <v>123</v>
      </c>
      <c r="P556" s="60" t="s">
        <v>123</v>
      </c>
    </row>
    <row r="557" spans="1:16" x14ac:dyDescent="0.55000000000000004">
      <c r="A557" s="10">
        <v>43291</v>
      </c>
      <c r="B557" s="9">
        <f t="shared" si="24"/>
        <v>2018</v>
      </c>
      <c r="C557" s="9" t="s">
        <v>37</v>
      </c>
      <c r="D557" s="9" t="s">
        <v>62</v>
      </c>
      <c r="E557" s="9">
        <f t="shared" si="25"/>
        <v>7</v>
      </c>
      <c r="F557" s="9" t="str">
        <f t="shared" si="26"/>
        <v>2018 - 7</v>
      </c>
      <c r="G557" s="9" t="str">
        <f>Date[[#This Row],[Year]]&amp;IF(Date[[#This Row],[Month]]&lt;10,"0"&amp;Date[[#This Row],[Month]],Date[[#This Row],[Month]])</f>
        <v>201807</v>
      </c>
      <c r="H557" s="9" t="str">
        <f>Date[[#This Row],[Year]]&amp;" "&amp;Date[[#This Row],[Month Name]]</f>
        <v>2018 Jul</v>
      </c>
      <c r="I557" t="str">
        <f>IF(AND(Date[[#This Row],[Month]]=5,Date[[#This Row],[Year]]=2021),"True","False")</f>
        <v>False</v>
      </c>
      <c r="J557" t="str">
        <f>IF(AND(Date[[#This Row],[Month]]&lt;=5,Date[[#This Row],[Month]]&gt;=4,Date[[#This Row],[Year]]=2021),"True","False")</f>
        <v>False</v>
      </c>
      <c r="K557" t="str">
        <f>IF(Date[[#This Row],[Year]]=2021,"True","False")</f>
        <v>False</v>
      </c>
      <c r="L557" s="60" t="s">
        <v>123</v>
      </c>
      <c r="M557" s="60" t="s">
        <v>123</v>
      </c>
      <c r="N557" s="60" t="s">
        <v>123</v>
      </c>
      <c r="O557" s="60" t="s">
        <v>123</v>
      </c>
      <c r="P557" s="60" t="s">
        <v>123</v>
      </c>
    </row>
    <row r="558" spans="1:16" x14ac:dyDescent="0.55000000000000004">
      <c r="A558" s="10">
        <v>43292</v>
      </c>
      <c r="B558" s="9">
        <f t="shared" si="24"/>
        <v>2018</v>
      </c>
      <c r="C558" s="9" t="s">
        <v>37</v>
      </c>
      <c r="D558" s="9" t="s">
        <v>62</v>
      </c>
      <c r="E558" s="9">
        <f t="shared" si="25"/>
        <v>7</v>
      </c>
      <c r="F558" s="9" t="str">
        <f t="shared" si="26"/>
        <v>2018 - 7</v>
      </c>
      <c r="G558" s="9" t="str">
        <f>Date[[#This Row],[Year]]&amp;IF(Date[[#This Row],[Month]]&lt;10,"0"&amp;Date[[#This Row],[Month]],Date[[#This Row],[Month]])</f>
        <v>201807</v>
      </c>
      <c r="H558" s="9" t="str">
        <f>Date[[#This Row],[Year]]&amp;" "&amp;Date[[#This Row],[Month Name]]</f>
        <v>2018 Jul</v>
      </c>
      <c r="I558" t="str">
        <f>IF(AND(Date[[#This Row],[Month]]=5,Date[[#This Row],[Year]]=2021),"True","False")</f>
        <v>False</v>
      </c>
      <c r="J558" t="str">
        <f>IF(AND(Date[[#This Row],[Month]]&lt;=5,Date[[#This Row],[Month]]&gt;=4,Date[[#This Row],[Year]]=2021),"True","False")</f>
        <v>False</v>
      </c>
      <c r="K558" t="str">
        <f>IF(Date[[#This Row],[Year]]=2021,"True","False")</f>
        <v>False</v>
      </c>
      <c r="L558" s="60" t="s">
        <v>123</v>
      </c>
      <c r="M558" s="60" t="s">
        <v>123</v>
      </c>
      <c r="N558" s="60" t="s">
        <v>123</v>
      </c>
      <c r="O558" s="60" t="s">
        <v>123</v>
      </c>
      <c r="P558" s="60" t="s">
        <v>123</v>
      </c>
    </row>
    <row r="559" spans="1:16" x14ac:dyDescent="0.55000000000000004">
      <c r="A559" s="10">
        <v>43293</v>
      </c>
      <c r="B559" s="9">
        <f t="shared" si="24"/>
        <v>2018</v>
      </c>
      <c r="C559" s="9" t="s">
        <v>37</v>
      </c>
      <c r="D559" s="9" t="s">
        <v>62</v>
      </c>
      <c r="E559" s="9">
        <f t="shared" si="25"/>
        <v>7</v>
      </c>
      <c r="F559" s="9" t="str">
        <f t="shared" si="26"/>
        <v>2018 - 7</v>
      </c>
      <c r="G559" s="9" t="str">
        <f>Date[[#This Row],[Year]]&amp;IF(Date[[#This Row],[Month]]&lt;10,"0"&amp;Date[[#This Row],[Month]],Date[[#This Row],[Month]])</f>
        <v>201807</v>
      </c>
      <c r="H559" s="9" t="str">
        <f>Date[[#This Row],[Year]]&amp;" "&amp;Date[[#This Row],[Month Name]]</f>
        <v>2018 Jul</v>
      </c>
      <c r="I559" t="str">
        <f>IF(AND(Date[[#This Row],[Month]]=5,Date[[#This Row],[Year]]=2021),"True","False")</f>
        <v>False</v>
      </c>
      <c r="J559" t="str">
        <f>IF(AND(Date[[#This Row],[Month]]&lt;=5,Date[[#This Row],[Month]]&gt;=4,Date[[#This Row],[Year]]=2021),"True","False")</f>
        <v>False</v>
      </c>
      <c r="K559" t="str">
        <f>IF(Date[[#This Row],[Year]]=2021,"True","False")</f>
        <v>False</v>
      </c>
      <c r="L559" s="60" t="s">
        <v>123</v>
      </c>
      <c r="M559" s="60" t="s">
        <v>123</v>
      </c>
      <c r="N559" s="60" t="s">
        <v>123</v>
      </c>
      <c r="O559" s="60" t="s">
        <v>123</v>
      </c>
      <c r="P559" s="60" t="s">
        <v>123</v>
      </c>
    </row>
    <row r="560" spans="1:16" x14ac:dyDescent="0.55000000000000004">
      <c r="A560" s="10">
        <v>43294</v>
      </c>
      <c r="B560" s="9">
        <f t="shared" si="24"/>
        <v>2018</v>
      </c>
      <c r="C560" s="9" t="s">
        <v>37</v>
      </c>
      <c r="D560" s="9" t="s">
        <v>62</v>
      </c>
      <c r="E560" s="9">
        <f t="shared" si="25"/>
        <v>7</v>
      </c>
      <c r="F560" s="9" t="str">
        <f t="shared" si="26"/>
        <v>2018 - 7</v>
      </c>
      <c r="G560" s="9" t="str">
        <f>Date[[#This Row],[Year]]&amp;IF(Date[[#This Row],[Month]]&lt;10,"0"&amp;Date[[#This Row],[Month]],Date[[#This Row],[Month]])</f>
        <v>201807</v>
      </c>
      <c r="H560" s="9" t="str">
        <f>Date[[#This Row],[Year]]&amp;" "&amp;Date[[#This Row],[Month Name]]</f>
        <v>2018 Jul</v>
      </c>
      <c r="I560" t="str">
        <f>IF(AND(Date[[#This Row],[Month]]=5,Date[[#This Row],[Year]]=2021),"True","False")</f>
        <v>False</v>
      </c>
      <c r="J560" t="str">
        <f>IF(AND(Date[[#This Row],[Month]]&lt;=5,Date[[#This Row],[Month]]&gt;=4,Date[[#This Row],[Year]]=2021),"True","False")</f>
        <v>False</v>
      </c>
      <c r="K560" t="str">
        <f>IF(Date[[#This Row],[Year]]=2021,"True","False")</f>
        <v>False</v>
      </c>
      <c r="L560" s="60" t="s">
        <v>123</v>
      </c>
      <c r="M560" s="60" t="s">
        <v>123</v>
      </c>
      <c r="N560" s="60" t="s">
        <v>123</v>
      </c>
      <c r="O560" s="60" t="s">
        <v>123</v>
      </c>
      <c r="P560" s="60" t="s">
        <v>123</v>
      </c>
    </row>
    <row r="561" spans="1:16" x14ac:dyDescent="0.55000000000000004">
      <c r="A561" s="10">
        <v>43295</v>
      </c>
      <c r="B561" s="9">
        <f t="shared" si="24"/>
        <v>2018</v>
      </c>
      <c r="C561" s="9" t="s">
        <v>37</v>
      </c>
      <c r="D561" s="9" t="s">
        <v>62</v>
      </c>
      <c r="E561" s="9">
        <f t="shared" si="25"/>
        <v>7</v>
      </c>
      <c r="F561" s="9" t="str">
        <f t="shared" si="26"/>
        <v>2018 - 7</v>
      </c>
      <c r="G561" s="9" t="str">
        <f>Date[[#This Row],[Year]]&amp;IF(Date[[#This Row],[Month]]&lt;10,"0"&amp;Date[[#This Row],[Month]],Date[[#This Row],[Month]])</f>
        <v>201807</v>
      </c>
      <c r="H561" s="9" t="str">
        <f>Date[[#This Row],[Year]]&amp;" "&amp;Date[[#This Row],[Month Name]]</f>
        <v>2018 Jul</v>
      </c>
      <c r="I561" t="str">
        <f>IF(AND(Date[[#This Row],[Month]]=5,Date[[#This Row],[Year]]=2021),"True","False")</f>
        <v>False</v>
      </c>
      <c r="J561" t="str">
        <f>IF(AND(Date[[#This Row],[Month]]&lt;=5,Date[[#This Row],[Month]]&gt;=4,Date[[#This Row],[Year]]=2021),"True","False")</f>
        <v>False</v>
      </c>
      <c r="K561" t="str">
        <f>IF(Date[[#This Row],[Year]]=2021,"True","False")</f>
        <v>False</v>
      </c>
      <c r="L561" s="60" t="s">
        <v>123</v>
      </c>
      <c r="M561" s="60" t="s">
        <v>123</v>
      </c>
      <c r="N561" s="60" t="s">
        <v>123</v>
      </c>
      <c r="O561" s="60" t="s">
        <v>123</v>
      </c>
      <c r="P561" s="60" t="s">
        <v>123</v>
      </c>
    </row>
    <row r="562" spans="1:16" x14ac:dyDescent="0.55000000000000004">
      <c r="A562" s="10">
        <v>43296</v>
      </c>
      <c r="B562" s="9">
        <f t="shared" si="24"/>
        <v>2018</v>
      </c>
      <c r="C562" s="9" t="s">
        <v>37</v>
      </c>
      <c r="D562" s="9" t="s">
        <v>62</v>
      </c>
      <c r="E562" s="9">
        <f t="shared" si="25"/>
        <v>7</v>
      </c>
      <c r="F562" s="9" t="str">
        <f t="shared" si="26"/>
        <v>2018 - 7</v>
      </c>
      <c r="G562" s="9" t="str">
        <f>Date[[#This Row],[Year]]&amp;IF(Date[[#This Row],[Month]]&lt;10,"0"&amp;Date[[#This Row],[Month]],Date[[#This Row],[Month]])</f>
        <v>201807</v>
      </c>
      <c r="H562" s="9" t="str">
        <f>Date[[#This Row],[Year]]&amp;" "&amp;Date[[#This Row],[Month Name]]</f>
        <v>2018 Jul</v>
      </c>
      <c r="I562" t="str">
        <f>IF(AND(Date[[#This Row],[Month]]=5,Date[[#This Row],[Year]]=2021),"True","False")</f>
        <v>False</v>
      </c>
      <c r="J562" t="str">
        <f>IF(AND(Date[[#This Row],[Month]]&lt;=5,Date[[#This Row],[Month]]&gt;=4,Date[[#This Row],[Year]]=2021),"True","False")</f>
        <v>False</v>
      </c>
      <c r="K562" t="str">
        <f>IF(Date[[#This Row],[Year]]=2021,"True","False")</f>
        <v>False</v>
      </c>
      <c r="L562" s="60" t="s">
        <v>123</v>
      </c>
      <c r="M562" s="60" t="s">
        <v>123</v>
      </c>
      <c r="N562" s="60" t="s">
        <v>123</v>
      </c>
      <c r="O562" s="60" t="s">
        <v>123</v>
      </c>
      <c r="P562" s="60" t="s">
        <v>123</v>
      </c>
    </row>
    <row r="563" spans="1:16" x14ac:dyDescent="0.55000000000000004">
      <c r="A563" s="10">
        <v>43297</v>
      </c>
      <c r="B563" s="9">
        <f t="shared" si="24"/>
        <v>2018</v>
      </c>
      <c r="C563" s="9" t="s">
        <v>37</v>
      </c>
      <c r="D563" s="9" t="s">
        <v>62</v>
      </c>
      <c r="E563" s="9">
        <f t="shared" si="25"/>
        <v>7</v>
      </c>
      <c r="F563" s="9" t="str">
        <f t="shared" si="26"/>
        <v>2018 - 7</v>
      </c>
      <c r="G563" s="9" t="str">
        <f>Date[[#This Row],[Year]]&amp;IF(Date[[#This Row],[Month]]&lt;10,"0"&amp;Date[[#This Row],[Month]],Date[[#This Row],[Month]])</f>
        <v>201807</v>
      </c>
      <c r="H563" s="9" t="str">
        <f>Date[[#This Row],[Year]]&amp;" "&amp;Date[[#This Row],[Month Name]]</f>
        <v>2018 Jul</v>
      </c>
      <c r="I563" t="str">
        <f>IF(AND(Date[[#This Row],[Month]]=5,Date[[#This Row],[Year]]=2021),"True","False")</f>
        <v>False</v>
      </c>
      <c r="J563" t="str">
        <f>IF(AND(Date[[#This Row],[Month]]&lt;=5,Date[[#This Row],[Month]]&gt;=4,Date[[#This Row],[Year]]=2021),"True","False")</f>
        <v>False</v>
      </c>
      <c r="K563" t="str">
        <f>IF(Date[[#This Row],[Year]]=2021,"True","False")</f>
        <v>False</v>
      </c>
      <c r="L563" s="60" t="s">
        <v>123</v>
      </c>
      <c r="M563" s="60" t="s">
        <v>123</v>
      </c>
      <c r="N563" s="60" t="s">
        <v>123</v>
      </c>
      <c r="O563" s="60" t="s">
        <v>123</v>
      </c>
      <c r="P563" s="60" t="s">
        <v>123</v>
      </c>
    </row>
    <row r="564" spans="1:16" x14ac:dyDescent="0.55000000000000004">
      <c r="A564" s="10">
        <v>43298</v>
      </c>
      <c r="B564" s="9">
        <f t="shared" si="24"/>
        <v>2018</v>
      </c>
      <c r="C564" s="9" t="s">
        <v>37</v>
      </c>
      <c r="D564" s="9" t="s">
        <v>62</v>
      </c>
      <c r="E564" s="9">
        <f t="shared" si="25"/>
        <v>7</v>
      </c>
      <c r="F564" s="9" t="str">
        <f t="shared" si="26"/>
        <v>2018 - 7</v>
      </c>
      <c r="G564" s="9" t="str">
        <f>Date[[#This Row],[Year]]&amp;IF(Date[[#This Row],[Month]]&lt;10,"0"&amp;Date[[#This Row],[Month]],Date[[#This Row],[Month]])</f>
        <v>201807</v>
      </c>
      <c r="H564" s="9" t="str">
        <f>Date[[#This Row],[Year]]&amp;" "&amp;Date[[#This Row],[Month Name]]</f>
        <v>2018 Jul</v>
      </c>
      <c r="I564" t="str">
        <f>IF(AND(Date[[#This Row],[Month]]=5,Date[[#This Row],[Year]]=2021),"True","False")</f>
        <v>False</v>
      </c>
      <c r="J564" t="str">
        <f>IF(AND(Date[[#This Row],[Month]]&lt;=5,Date[[#This Row],[Month]]&gt;=4,Date[[#This Row],[Year]]=2021),"True","False")</f>
        <v>False</v>
      </c>
      <c r="K564" t="str">
        <f>IF(Date[[#This Row],[Year]]=2021,"True","False")</f>
        <v>False</v>
      </c>
      <c r="L564" s="60" t="s">
        <v>123</v>
      </c>
      <c r="M564" s="60" t="s">
        <v>123</v>
      </c>
      <c r="N564" s="60" t="s">
        <v>123</v>
      </c>
      <c r="O564" s="60" t="s">
        <v>123</v>
      </c>
      <c r="P564" s="60" t="s">
        <v>123</v>
      </c>
    </row>
    <row r="565" spans="1:16" x14ac:dyDescent="0.55000000000000004">
      <c r="A565" s="10">
        <v>43299</v>
      </c>
      <c r="B565" s="9">
        <f t="shared" si="24"/>
        <v>2018</v>
      </c>
      <c r="C565" s="9" t="s">
        <v>37</v>
      </c>
      <c r="D565" s="9" t="s">
        <v>62</v>
      </c>
      <c r="E565" s="9">
        <f t="shared" si="25"/>
        <v>7</v>
      </c>
      <c r="F565" s="9" t="str">
        <f t="shared" si="26"/>
        <v>2018 - 7</v>
      </c>
      <c r="G565" s="9" t="str">
        <f>Date[[#This Row],[Year]]&amp;IF(Date[[#This Row],[Month]]&lt;10,"0"&amp;Date[[#This Row],[Month]],Date[[#This Row],[Month]])</f>
        <v>201807</v>
      </c>
      <c r="H565" s="9" t="str">
        <f>Date[[#This Row],[Year]]&amp;" "&amp;Date[[#This Row],[Month Name]]</f>
        <v>2018 Jul</v>
      </c>
      <c r="I565" t="str">
        <f>IF(AND(Date[[#This Row],[Month]]=5,Date[[#This Row],[Year]]=2021),"True","False")</f>
        <v>False</v>
      </c>
      <c r="J565" t="str">
        <f>IF(AND(Date[[#This Row],[Month]]&lt;=5,Date[[#This Row],[Month]]&gt;=4,Date[[#This Row],[Year]]=2021),"True","False")</f>
        <v>False</v>
      </c>
      <c r="K565" t="str">
        <f>IF(Date[[#This Row],[Year]]=2021,"True","False")</f>
        <v>False</v>
      </c>
      <c r="L565" s="60" t="s">
        <v>123</v>
      </c>
      <c r="M565" s="60" t="s">
        <v>123</v>
      </c>
      <c r="N565" s="60" t="s">
        <v>123</v>
      </c>
      <c r="O565" s="60" t="s">
        <v>123</v>
      </c>
      <c r="P565" s="60" t="s">
        <v>123</v>
      </c>
    </row>
    <row r="566" spans="1:16" x14ac:dyDescent="0.55000000000000004">
      <c r="A566" s="10">
        <v>43300</v>
      </c>
      <c r="B566" s="9">
        <f t="shared" si="24"/>
        <v>2018</v>
      </c>
      <c r="C566" s="9" t="s">
        <v>37</v>
      </c>
      <c r="D566" s="9" t="s">
        <v>62</v>
      </c>
      <c r="E566" s="9">
        <f t="shared" si="25"/>
        <v>7</v>
      </c>
      <c r="F566" s="9" t="str">
        <f t="shared" si="26"/>
        <v>2018 - 7</v>
      </c>
      <c r="G566" s="9" t="str">
        <f>Date[[#This Row],[Year]]&amp;IF(Date[[#This Row],[Month]]&lt;10,"0"&amp;Date[[#This Row],[Month]],Date[[#This Row],[Month]])</f>
        <v>201807</v>
      </c>
      <c r="H566" s="9" t="str">
        <f>Date[[#This Row],[Year]]&amp;" "&amp;Date[[#This Row],[Month Name]]</f>
        <v>2018 Jul</v>
      </c>
      <c r="I566" t="str">
        <f>IF(AND(Date[[#This Row],[Month]]=5,Date[[#This Row],[Year]]=2021),"True","False")</f>
        <v>False</v>
      </c>
      <c r="J566" t="str">
        <f>IF(AND(Date[[#This Row],[Month]]&lt;=5,Date[[#This Row],[Month]]&gt;=4,Date[[#This Row],[Year]]=2021),"True","False")</f>
        <v>False</v>
      </c>
      <c r="K566" t="str">
        <f>IF(Date[[#This Row],[Year]]=2021,"True","False")</f>
        <v>False</v>
      </c>
      <c r="L566" s="60" t="s">
        <v>123</v>
      </c>
      <c r="M566" s="60" t="s">
        <v>123</v>
      </c>
      <c r="N566" s="60" t="s">
        <v>123</v>
      </c>
      <c r="O566" s="60" t="s">
        <v>123</v>
      </c>
      <c r="P566" s="60" t="s">
        <v>123</v>
      </c>
    </row>
    <row r="567" spans="1:16" x14ac:dyDescent="0.55000000000000004">
      <c r="A567" s="10">
        <v>43301</v>
      </c>
      <c r="B567" s="9">
        <f t="shared" si="24"/>
        <v>2018</v>
      </c>
      <c r="C567" s="9" t="s">
        <v>37</v>
      </c>
      <c r="D567" s="9" t="s">
        <v>62</v>
      </c>
      <c r="E567" s="9">
        <f t="shared" si="25"/>
        <v>7</v>
      </c>
      <c r="F567" s="9" t="str">
        <f t="shared" si="26"/>
        <v>2018 - 7</v>
      </c>
      <c r="G567" s="9" t="str">
        <f>Date[[#This Row],[Year]]&amp;IF(Date[[#This Row],[Month]]&lt;10,"0"&amp;Date[[#This Row],[Month]],Date[[#This Row],[Month]])</f>
        <v>201807</v>
      </c>
      <c r="H567" s="9" t="str">
        <f>Date[[#This Row],[Year]]&amp;" "&amp;Date[[#This Row],[Month Name]]</f>
        <v>2018 Jul</v>
      </c>
      <c r="I567" t="str">
        <f>IF(AND(Date[[#This Row],[Month]]=5,Date[[#This Row],[Year]]=2021),"True","False")</f>
        <v>False</v>
      </c>
      <c r="J567" t="str">
        <f>IF(AND(Date[[#This Row],[Month]]&lt;=5,Date[[#This Row],[Month]]&gt;=4,Date[[#This Row],[Year]]=2021),"True","False")</f>
        <v>False</v>
      </c>
      <c r="K567" t="str">
        <f>IF(Date[[#This Row],[Year]]=2021,"True","False")</f>
        <v>False</v>
      </c>
      <c r="L567" s="60" t="s">
        <v>123</v>
      </c>
      <c r="M567" s="60" t="s">
        <v>123</v>
      </c>
      <c r="N567" s="60" t="s">
        <v>123</v>
      </c>
      <c r="O567" s="60" t="s">
        <v>123</v>
      </c>
      <c r="P567" s="60" t="s">
        <v>123</v>
      </c>
    </row>
    <row r="568" spans="1:16" x14ac:dyDescent="0.55000000000000004">
      <c r="A568" s="10">
        <v>43302</v>
      </c>
      <c r="B568" s="9">
        <f t="shared" si="24"/>
        <v>2018</v>
      </c>
      <c r="C568" s="9" t="s">
        <v>37</v>
      </c>
      <c r="D568" s="9" t="s">
        <v>62</v>
      </c>
      <c r="E568" s="9">
        <f t="shared" si="25"/>
        <v>7</v>
      </c>
      <c r="F568" s="9" t="str">
        <f t="shared" si="26"/>
        <v>2018 - 7</v>
      </c>
      <c r="G568" s="9" t="str">
        <f>Date[[#This Row],[Year]]&amp;IF(Date[[#This Row],[Month]]&lt;10,"0"&amp;Date[[#This Row],[Month]],Date[[#This Row],[Month]])</f>
        <v>201807</v>
      </c>
      <c r="H568" s="9" t="str">
        <f>Date[[#This Row],[Year]]&amp;" "&amp;Date[[#This Row],[Month Name]]</f>
        <v>2018 Jul</v>
      </c>
      <c r="I568" t="str">
        <f>IF(AND(Date[[#This Row],[Month]]=5,Date[[#This Row],[Year]]=2021),"True","False")</f>
        <v>False</v>
      </c>
      <c r="J568" t="str">
        <f>IF(AND(Date[[#This Row],[Month]]&lt;=5,Date[[#This Row],[Month]]&gt;=4,Date[[#This Row],[Year]]=2021),"True","False")</f>
        <v>False</v>
      </c>
      <c r="K568" t="str">
        <f>IF(Date[[#This Row],[Year]]=2021,"True","False")</f>
        <v>False</v>
      </c>
      <c r="L568" s="60" t="s">
        <v>123</v>
      </c>
      <c r="M568" s="60" t="s">
        <v>123</v>
      </c>
      <c r="N568" s="60" t="s">
        <v>123</v>
      </c>
      <c r="O568" s="60" t="s">
        <v>123</v>
      </c>
      <c r="P568" s="60" t="s">
        <v>123</v>
      </c>
    </row>
    <row r="569" spans="1:16" x14ac:dyDescent="0.55000000000000004">
      <c r="A569" s="10">
        <v>43303</v>
      </c>
      <c r="B569" s="9">
        <f t="shared" si="24"/>
        <v>2018</v>
      </c>
      <c r="C569" s="9" t="s">
        <v>37</v>
      </c>
      <c r="D569" s="9" t="s">
        <v>62</v>
      </c>
      <c r="E569" s="9">
        <f t="shared" si="25"/>
        <v>7</v>
      </c>
      <c r="F569" s="9" t="str">
        <f t="shared" si="26"/>
        <v>2018 - 7</v>
      </c>
      <c r="G569" s="9" t="str">
        <f>Date[[#This Row],[Year]]&amp;IF(Date[[#This Row],[Month]]&lt;10,"0"&amp;Date[[#This Row],[Month]],Date[[#This Row],[Month]])</f>
        <v>201807</v>
      </c>
      <c r="H569" s="9" t="str">
        <f>Date[[#This Row],[Year]]&amp;" "&amp;Date[[#This Row],[Month Name]]</f>
        <v>2018 Jul</v>
      </c>
      <c r="I569" t="str">
        <f>IF(AND(Date[[#This Row],[Month]]=5,Date[[#This Row],[Year]]=2021),"True","False")</f>
        <v>False</v>
      </c>
      <c r="J569" t="str">
        <f>IF(AND(Date[[#This Row],[Month]]&lt;=5,Date[[#This Row],[Month]]&gt;=4,Date[[#This Row],[Year]]=2021),"True","False")</f>
        <v>False</v>
      </c>
      <c r="K569" t="str">
        <f>IF(Date[[#This Row],[Year]]=2021,"True","False")</f>
        <v>False</v>
      </c>
      <c r="L569" s="60" t="s">
        <v>123</v>
      </c>
      <c r="M569" s="60" t="s">
        <v>123</v>
      </c>
      <c r="N569" s="60" t="s">
        <v>123</v>
      </c>
      <c r="O569" s="60" t="s">
        <v>123</v>
      </c>
      <c r="P569" s="60" t="s">
        <v>123</v>
      </c>
    </row>
    <row r="570" spans="1:16" x14ac:dyDescent="0.55000000000000004">
      <c r="A570" s="10">
        <v>43304</v>
      </c>
      <c r="B570" s="9">
        <f t="shared" si="24"/>
        <v>2018</v>
      </c>
      <c r="C570" s="9" t="s">
        <v>37</v>
      </c>
      <c r="D570" s="9" t="s">
        <v>62</v>
      </c>
      <c r="E570" s="9">
        <f t="shared" si="25"/>
        <v>7</v>
      </c>
      <c r="F570" s="9" t="str">
        <f t="shared" si="26"/>
        <v>2018 - 7</v>
      </c>
      <c r="G570" s="9" t="str">
        <f>Date[[#This Row],[Year]]&amp;IF(Date[[#This Row],[Month]]&lt;10,"0"&amp;Date[[#This Row],[Month]],Date[[#This Row],[Month]])</f>
        <v>201807</v>
      </c>
      <c r="H570" s="9" t="str">
        <f>Date[[#This Row],[Year]]&amp;" "&amp;Date[[#This Row],[Month Name]]</f>
        <v>2018 Jul</v>
      </c>
      <c r="I570" t="str">
        <f>IF(AND(Date[[#This Row],[Month]]=5,Date[[#This Row],[Year]]=2021),"True","False")</f>
        <v>False</v>
      </c>
      <c r="J570" t="str">
        <f>IF(AND(Date[[#This Row],[Month]]&lt;=5,Date[[#This Row],[Month]]&gt;=4,Date[[#This Row],[Year]]=2021),"True","False")</f>
        <v>False</v>
      </c>
      <c r="K570" t="str">
        <f>IF(Date[[#This Row],[Year]]=2021,"True","False")</f>
        <v>False</v>
      </c>
      <c r="L570" s="60" t="s">
        <v>123</v>
      </c>
      <c r="M570" s="60" t="s">
        <v>123</v>
      </c>
      <c r="N570" s="60" t="s">
        <v>123</v>
      </c>
      <c r="O570" s="60" t="s">
        <v>123</v>
      </c>
      <c r="P570" s="60" t="s">
        <v>123</v>
      </c>
    </row>
    <row r="571" spans="1:16" x14ac:dyDescent="0.55000000000000004">
      <c r="A571" s="10">
        <v>43305</v>
      </c>
      <c r="B571" s="9">
        <f t="shared" si="24"/>
        <v>2018</v>
      </c>
      <c r="C571" s="9" t="s">
        <v>37</v>
      </c>
      <c r="D571" s="9" t="s">
        <v>62</v>
      </c>
      <c r="E571" s="9">
        <f t="shared" si="25"/>
        <v>7</v>
      </c>
      <c r="F571" s="9" t="str">
        <f t="shared" si="26"/>
        <v>2018 - 7</v>
      </c>
      <c r="G571" s="9" t="str">
        <f>Date[[#This Row],[Year]]&amp;IF(Date[[#This Row],[Month]]&lt;10,"0"&amp;Date[[#This Row],[Month]],Date[[#This Row],[Month]])</f>
        <v>201807</v>
      </c>
      <c r="H571" s="9" t="str">
        <f>Date[[#This Row],[Year]]&amp;" "&amp;Date[[#This Row],[Month Name]]</f>
        <v>2018 Jul</v>
      </c>
      <c r="I571" t="str">
        <f>IF(AND(Date[[#This Row],[Month]]=5,Date[[#This Row],[Year]]=2021),"True","False")</f>
        <v>False</v>
      </c>
      <c r="J571" t="str">
        <f>IF(AND(Date[[#This Row],[Month]]&lt;=5,Date[[#This Row],[Month]]&gt;=4,Date[[#This Row],[Year]]=2021),"True","False")</f>
        <v>False</v>
      </c>
      <c r="K571" t="str">
        <f>IF(Date[[#This Row],[Year]]=2021,"True","False")</f>
        <v>False</v>
      </c>
      <c r="L571" s="60" t="s">
        <v>123</v>
      </c>
      <c r="M571" s="60" t="s">
        <v>123</v>
      </c>
      <c r="N571" s="60" t="s">
        <v>123</v>
      </c>
      <c r="O571" s="60" t="s">
        <v>123</v>
      </c>
      <c r="P571" s="60" t="s">
        <v>123</v>
      </c>
    </row>
    <row r="572" spans="1:16" x14ac:dyDescent="0.55000000000000004">
      <c r="A572" s="10">
        <v>43306</v>
      </c>
      <c r="B572" s="9">
        <f t="shared" si="24"/>
        <v>2018</v>
      </c>
      <c r="C572" s="9" t="s">
        <v>37</v>
      </c>
      <c r="D572" s="9" t="s">
        <v>62</v>
      </c>
      <c r="E572" s="9">
        <f t="shared" si="25"/>
        <v>7</v>
      </c>
      <c r="F572" s="9" t="str">
        <f t="shared" si="26"/>
        <v>2018 - 7</v>
      </c>
      <c r="G572" s="9" t="str">
        <f>Date[[#This Row],[Year]]&amp;IF(Date[[#This Row],[Month]]&lt;10,"0"&amp;Date[[#This Row],[Month]],Date[[#This Row],[Month]])</f>
        <v>201807</v>
      </c>
      <c r="H572" s="9" t="str">
        <f>Date[[#This Row],[Year]]&amp;" "&amp;Date[[#This Row],[Month Name]]</f>
        <v>2018 Jul</v>
      </c>
      <c r="I572" t="str">
        <f>IF(AND(Date[[#This Row],[Month]]=5,Date[[#This Row],[Year]]=2021),"True","False")</f>
        <v>False</v>
      </c>
      <c r="J572" t="str">
        <f>IF(AND(Date[[#This Row],[Month]]&lt;=5,Date[[#This Row],[Month]]&gt;=4,Date[[#This Row],[Year]]=2021),"True","False")</f>
        <v>False</v>
      </c>
      <c r="K572" t="str">
        <f>IF(Date[[#This Row],[Year]]=2021,"True","False")</f>
        <v>False</v>
      </c>
      <c r="L572" s="60" t="s">
        <v>123</v>
      </c>
      <c r="M572" s="60" t="s">
        <v>123</v>
      </c>
      <c r="N572" s="60" t="s">
        <v>123</v>
      </c>
      <c r="O572" s="60" t="s">
        <v>123</v>
      </c>
      <c r="P572" s="60" t="s">
        <v>123</v>
      </c>
    </row>
    <row r="573" spans="1:16" x14ac:dyDescent="0.55000000000000004">
      <c r="A573" s="10">
        <v>43307</v>
      </c>
      <c r="B573" s="9">
        <f t="shared" si="24"/>
        <v>2018</v>
      </c>
      <c r="C573" s="9" t="s">
        <v>37</v>
      </c>
      <c r="D573" s="9" t="s">
        <v>62</v>
      </c>
      <c r="E573" s="9">
        <f t="shared" si="25"/>
        <v>7</v>
      </c>
      <c r="F573" s="9" t="str">
        <f t="shared" si="26"/>
        <v>2018 - 7</v>
      </c>
      <c r="G573" s="9" t="str">
        <f>Date[[#This Row],[Year]]&amp;IF(Date[[#This Row],[Month]]&lt;10,"0"&amp;Date[[#This Row],[Month]],Date[[#This Row],[Month]])</f>
        <v>201807</v>
      </c>
      <c r="H573" s="9" t="str">
        <f>Date[[#This Row],[Year]]&amp;" "&amp;Date[[#This Row],[Month Name]]</f>
        <v>2018 Jul</v>
      </c>
      <c r="I573" t="str">
        <f>IF(AND(Date[[#This Row],[Month]]=5,Date[[#This Row],[Year]]=2021),"True","False")</f>
        <v>False</v>
      </c>
      <c r="J573" t="str">
        <f>IF(AND(Date[[#This Row],[Month]]&lt;=5,Date[[#This Row],[Month]]&gt;=4,Date[[#This Row],[Year]]=2021),"True","False")</f>
        <v>False</v>
      </c>
      <c r="K573" t="str">
        <f>IF(Date[[#This Row],[Year]]=2021,"True","False")</f>
        <v>False</v>
      </c>
      <c r="L573" s="60" t="s">
        <v>123</v>
      </c>
      <c r="M573" s="60" t="s">
        <v>123</v>
      </c>
      <c r="N573" s="60" t="s">
        <v>123</v>
      </c>
      <c r="O573" s="60" t="s">
        <v>123</v>
      </c>
      <c r="P573" s="60" t="s">
        <v>123</v>
      </c>
    </row>
    <row r="574" spans="1:16" x14ac:dyDescent="0.55000000000000004">
      <c r="A574" s="10">
        <v>43308</v>
      </c>
      <c r="B574" s="9">
        <f t="shared" si="24"/>
        <v>2018</v>
      </c>
      <c r="C574" s="9" t="s">
        <v>37</v>
      </c>
      <c r="D574" s="9" t="s">
        <v>62</v>
      </c>
      <c r="E574" s="9">
        <f t="shared" si="25"/>
        <v>7</v>
      </c>
      <c r="F574" s="9" t="str">
        <f t="shared" si="26"/>
        <v>2018 - 7</v>
      </c>
      <c r="G574" s="9" t="str">
        <f>Date[[#This Row],[Year]]&amp;IF(Date[[#This Row],[Month]]&lt;10,"0"&amp;Date[[#This Row],[Month]],Date[[#This Row],[Month]])</f>
        <v>201807</v>
      </c>
      <c r="H574" s="9" t="str">
        <f>Date[[#This Row],[Year]]&amp;" "&amp;Date[[#This Row],[Month Name]]</f>
        <v>2018 Jul</v>
      </c>
      <c r="I574" t="str">
        <f>IF(AND(Date[[#This Row],[Month]]=5,Date[[#This Row],[Year]]=2021),"True","False")</f>
        <v>False</v>
      </c>
      <c r="J574" t="str">
        <f>IF(AND(Date[[#This Row],[Month]]&lt;=5,Date[[#This Row],[Month]]&gt;=4,Date[[#This Row],[Year]]=2021),"True","False")</f>
        <v>False</v>
      </c>
      <c r="K574" t="str">
        <f>IF(Date[[#This Row],[Year]]=2021,"True","False")</f>
        <v>False</v>
      </c>
      <c r="L574" s="60" t="s">
        <v>123</v>
      </c>
      <c r="M574" s="60" t="s">
        <v>123</v>
      </c>
      <c r="N574" s="60" t="s">
        <v>123</v>
      </c>
      <c r="O574" s="60" t="s">
        <v>123</v>
      </c>
      <c r="P574" s="60" t="s">
        <v>123</v>
      </c>
    </row>
    <row r="575" spans="1:16" x14ac:dyDescent="0.55000000000000004">
      <c r="A575" s="10">
        <v>43309</v>
      </c>
      <c r="B575" s="9">
        <f t="shared" si="24"/>
        <v>2018</v>
      </c>
      <c r="C575" s="9" t="s">
        <v>37</v>
      </c>
      <c r="D575" s="9" t="s">
        <v>62</v>
      </c>
      <c r="E575" s="9">
        <f t="shared" si="25"/>
        <v>7</v>
      </c>
      <c r="F575" s="9" t="str">
        <f t="shared" si="26"/>
        <v>2018 - 7</v>
      </c>
      <c r="G575" s="9" t="str">
        <f>Date[[#This Row],[Year]]&amp;IF(Date[[#This Row],[Month]]&lt;10,"0"&amp;Date[[#This Row],[Month]],Date[[#This Row],[Month]])</f>
        <v>201807</v>
      </c>
      <c r="H575" s="9" t="str">
        <f>Date[[#This Row],[Year]]&amp;" "&amp;Date[[#This Row],[Month Name]]</f>
        <v>2018 Jul</v>
      </c>
      <c r="I575" t="str">
        <f>IF(AND(Date[[#This Row],[Month]]=5,Date[[#This Row],[Year]]=2021),"True","False")</f>
        <v>False</v>
      </c>
      <c r="J575" t="str">
        <f>IF(AND(Date[[#This Row],[Month]]&lt;=5,Date[[#This Row],[Month]]&gt;=4,Date[[#This Row],[Year]]=2021),"True","False")</f>
        <v>False</v>
      </c>
      <c r="K575" t="str">
        <f>IF(Date[[#This Row],[Year]]=2021,"True","False")</f>
        <v>False</v>
      </c>
      <c r="L575" s="60" t="s">
        <v>123</v>
      </c>
      <c r="M575" s="60" t="s">
        <v>123</v>
      </c>
      <c r="N575" s="60" t="s">
        <v>123</v>
      </c>
      <c r="O575" s="60" t="s">
        <v>123</v>
      </c>
      <c r="P575" s="60" t="s">
        <v>123</v>
      </c>
    </row>
    <row r="576" spans="1:16" x14ac:dyDescent="0.55000000000000004">
      <c r="A576" s="10">
        <v>43310</v>
      </c>
      <c r="B576" s="9">
        <f t="shared" si="24"/>
        <v>2018</v>
      </c>
      <c r="C576" s="9" t="s">
        <v>37</v>
      </c>
      <c r="D576" s="9" t="s">
        <v>62</v>
      </c>
      <c r="E576" s="9">
        <f t="shared" si="25"/>
        <v>7</v>
      </c>
      <c r="F576" s="9" t="str">
        <f t="shared" si="26"/>
        <v>2018 - 7</v>
      </c>
      <c r="G576" s="9" t="str">
        <f>Date[[#This Row],[Year]]&amp;IF(Date[[#This Row],[Month]]&lt;10,"0"&amp;Date[[#This Row],[Month]],Date[[#This Row],[Month]])</f>
        <v>201807</v>
      </c>
      <c r="H576" s="9" t="str">
        <f>Date[[#This Row],[Year]]&amp;" "&amp;Date[[#This Row],[Month Name]]</f>
        <v>2018 Jul</v>
      </c>
      <c r="I576" t="str">
        <f>IF(AND(Date[[#This Row],[Month]]=5,Date[[#This Row],[Year]]=2021),"True","False")</f>
        <v>False</v>
      </c>
      <c r="J576" t="str">
        <f>IF(AND(Date[[#This Row],[Month]]&lt;=5,Date[[#This Row],[Month]]&gt;=4,Date[[#This Row],[Year]]=2021),"True","False")</f>
        <v>False</v>
      </c>
      <c r="K576" t="str">
        <f>IF(Date[[#This Row],[Year]]=2021,"True","False")</f>
        <v>False</v>
      </c>
      <c r="L576" s="60" t="s">
        <v>123</v>
      </c>
      <c r="M576" s="60" t="s">
        <v>123</v>
      </c>
      <c r="N576" s="60" t="s">
        <v>123</v>
      </c>
      <c r="O576" s="60" t="s">
        <v>123</v>
      </c>
      <c r="P576" s="60" t="s">
        <v>123</v>
      </c>
    </row>
    <row r="577" spans="1:16" x14ac:dyDescent="0.55000000000000004">
      <c r="A577" s="10">
        <v>43311</v>
      </c>
      <c r="B577" s="9">
        <f t="shared" si="24"/>
        <v>2018</v>
      </c>
      <c r="C577" s="9" t="s">
        <v>37</v>
      </c>
      <c r="D577" s="9" t="s">
        <v>62</v>
      </c>
      <c r="E577" s="9">
        <f t="shared" si="25"/>
        <v>7</v>
      </c>
      <c r="F577" s="9" t="str">
        <f t="shared" si="26"/>
        <v>2018 - 7</v>
      </c>
      <c r="G577" s="9" t="str">
        <f>Date[[#This Row],[Year]]&amp;IF(Date[[#This Row],[Month]]&lt;10,"0"&amp;Date[[#This Row],[Month]],Date[[#This Row],[Month]])</f>
        <v>201807</v>
      </c>
      <c r="H577" s="9" t="str">
        <f>Date[[#This Row],[Year]]&amp;" "&amp;Date[[#This Row],[Month Name]]</f>
        <v>2018 Jul</v>
      </c>
      <c r="I577" t="str">
        <f>IF(AND(Date[[#This Row],[Month]]=5,Date[[#This Row],[Year]]=2021),"True","False")</f>
        <v>False</v>
      </c>
      <c r="J577" t="str">
        <f>IF(AND(Date[[#This Row],[Month]]&lt;=5,Date[[#This Row],[Month]]&gt;=4,Date[[#This Row],[Year]]=2021),"True","False")</f>
        <v>False</v>
      </c>
      <c r="K577" t="str">
        <f>IF(Date[[#This Row],[Year]]=2021,"True","False")</f>
        <v>False</v>
      </c>
      <c r="L577" s="60" t="s">
        <v>123</v>
      </c>
      <c r="M577" s="60" t="s">
        <v>123</v>
      </c>
      <c r="N577" s="60" t="s">
        <v>123</v>
      </c>
      <c r="O577" s="60" t="s">
        <v>123</v>
      </c>
      <c r="P577" s="60" t="s">
        <v>123</v>
      </c>
    </row>
    <row r="578" spans="1:16" x14ac:dyDescent="0.55000000000000004">
      <c r="A578" s="10">
        <v>43312</v>
      </c>
      <c r="B578" s="9">
        <f t="shared" si="24"/>
        <v>2018</v>
      </c>
      <c r="C578" s="9" t="s">
        <v>37</v>
      </c>
      <c r="D578" s="9" t="s">
        <v>62</v>
      </c>
      <c r="E578" s="9">
        <f t="shared" si="25"/>
        <v>7</v>
      </c>
      <c r="F578" s="9" t="str">
        <f t="shared" si="26"/>
        <v>2018 - 7</v>
      </c>
      <c r="G578" s="9" t="str">
        <f>Date[[#This Row],[Year]]&amp;IF(Date[[#This Row],[Month]]&lt;10,"0"&amp;Date[[#This Row],[Month]],Date[[#This Row],[Month]])</f>
        <v>201807</v>
      </c>
      <c r="H578" s="9" t="str">
        <f>Date[[#This Row],[Year]]&amp;" "&amp;Date[[#This Row],[Month Name]]</f>
        <v>2018 Jul</v>
      </c>
      <c r="I578" t="str">
        <f>IF(AND(Date[[#This Row],[Month]]=5,Date[[#This Row],[Year]]=2021),"True","False")</f>
        <v>False</v>
      </c>
      <c r="J578" t="str">
        <f>IF(AND(Date[[#This Row],[Month]]&lt;=5,Date[[#This Row],[Month]]&gt;=4,Date[[#This Row],[Year]]=2021),"True","False")</f>
        <v>False</v>
      </c>
      <c r="K578" t="str">
        <f>IF(Date[[#This Row],[Year]]=2021,"True","False")</f>
        <v>False</v>
      </c>
      <c r="L578" s="60" t="s">
        <v>123</v>
      </c>
      <c r="M578" s="60" t="s">
        <v>123</v>
      </c>
      <c r="N578" s="60" t="s">
        <v>123</v>
      </c>
      <c r="O578" s="60" t="s">
        <v>123</v>
      </c>
      <c r="P578" s="60" t="s">
        <v>123</v>
      </c>
    </row>
    <row r="579" spans="1:16" x14ac:dyDescent="0.55000000000000004">
      <c r="A579" s="10">
        <v>43313</v>
      </c>
      <c r="B579" s="9">
        <f t="shared" ref="B579:B642" si="27">YEAR(A579)</f>
        <v>2018</v>
      </c>
      <c r="C579" s="9" t="s">
        <v>38</v>
      </c>
      <c r="D579" s="9" t="s">
        <v>62</v>
      </c>
      <c r="E579" s="9">
        <f t="shared" ref="E579:E642" si="28">MONTH(A579)</f>
        <v>8</v>
      </c>
      <c r="F579" s="9" t="str">
        <f t="shared" ref="F579:F642" si="29">B579&amp;" - " &amp;E579</f>
        <v>2018 - 8</v>
      </c>
      <c r="G579" s="9" t="str">
        <f>Date[[#This Row],[Year]]&amp;IF(Date[[#This Row],[Month]]&lt;10,"0"&amp;Date[[#This Row],[Month]],Date[[#This Row],[Month]])</f>
        <v>201808</v>
      </c>
      <c r="H579" s="9" t="str">
        <f>Date[[#This Row],[Year]]&amp;" "&amp;Date[[#This Row],[Month Name]]</f>
        <v>2018 Aug</v>
      </c>
      <c r="I579" t="str">
        <f>IF(AND(Date[[#This Row],[Month]]=5,Date[[#This Row],[Year]]=2021),"True","False")</f>
        <v>False</v>
      </c>
      <c r="J579" t="str">
        <f>IF(AND(Date[[#This Row],[Month]]&lt;=5,Date[[#This Row],[Month]]&gt;=4,Date[[#This Row],[Year]]=2021),"True","False")</f>
        <v>False</v>
      </c>
      <c r="K579" t="str">
        <f>IF(Date[[#This Row],[Year]]=2021,"True","False")</f>
        <v>False</v>
      </c>
      <c r="L579" s="60" t="s">
        <v>123</v>
      </c>
      <c r="M579" s="60" t="s">
        <v>123</v>
      </c>
      <c r="N579" s="60" t="s">
        <v>123</v>
      </c>
      <c r="O579" s="60" t="s">
        <v>123</v>
      </c>
      <c r="P579" s="60" t="s">
        <v>123</v>
      </c>
    </row>
    <row r="580" spans="1:16" x14ac:dyDescent="0.55000000000000004">
      <c r="A580" s="10">
        <v>43314</v>
      </c>
      <c r="B580" s="9">
        <f t="shared" si="27"/>
        <v>2018</v>
      </c>
      <c r="C580" s="9" t="s">
        <v>38</v>
      </c>
      <c r="D580" s="9" t="s">
        <v>62</v>
      </c>
      <c r="E580" s="9">
        <f t="shared" si="28"/>
        <v>8</v>
      </c>
      <c r="F580" s="9" t="str">
        <f t="shared" si="29"/>
        <v>2018 - 8</v>
      </c>
      <c r="G580" s="9" t="str">
        <f>Date[[#This Row],[Year]]&amp;IF(Date[[#This Row],[Month]]&lt;10,"0"&amp;Date[[#This Row],[Month]],Date[[#This Row],[Month]])</f>
        <v>201808</v>
      </c>
      <c r="H580" s="9" t="str">
        <f>Date[[#This Row],[Year]]&amp;" "&amp;Date[[#This Row],[Month Name]]</f>
        <v>2018 Aug</v>
      </c>
      <c r="I580" t="str">
        <f>IF(AND(Date[[#This Row],[Month]]=5,Date[[#This Row],[Year]]=2021),"True","False")</f>
        <v>False</v>
      </c>
      <c r="J580" t="str">
        <f>IF(AND(Date[[#This Row],[Month]]&lt;=5,Date[[#This Row],[Month]]&gt;=4,Date[[#This Row],[Year]]=2021),"True","False")</f>
        <v>False</v>
      </c>
      <c r="K580" t="str">
        <f>IF(Date[[#This Row],[Year]]=2021,"True","False")</f>
        <v>False</v>
      </c>
      <c r="L580" s="60" t="s">
        <v>123</v>
      </c>
      <c r="M580" s="60" t="s">
        <v>123</v>
      </c>
      <c r="N580" s="60" t="s">
        <v>123</v>
      </c>
      <c r="O580" s="60" t="s">
        <v>123</v>
      </c>
      <c r="P580" s="60" t="s">
        <v>123</v>
      </c>
    </row>
    <row r="581" spans="1:16" x14ac:dyDescent="0.55000000000000004">
      <c r="A581" s="10">
        <v>43315</v>
      </c>
      <c r="B581" s="9">
        <f t="shared" si="27"/>
        <v>2018</v>
      </c>
      <c r="C581" s="9" t="s">
        <v>38</v>
      </c>
      <c r="D581" s="9" t="s">
        <v>62</v>
      </c>
      <c r="E581" s="9">
        <f t="shared" si="28"/>
        <v>8</v>
      </c>
      <c r="F581" s="9" t="str">
        <f t="shared" si="29"/>
        <v>2018 - 8</v>
      </c>
      <c r="G581" s="9" t="str">
        <f>Date[[#This Row],[Year]]&amp;IF(Date[[#This Row],[Month]]&lt;10,"0"&amp;Date[[#This Row],[Month]],Date[[#This Row],[Month]])</f>
        <v>201808</v>
      </c>
      <c r="H581" s="9" t="str">
        <f>Date[[#This Row],[Year]]&amp;" "&amp;Date[[#This Row],[Month Name]]</f>
        <v>2018 Aug</v>
      </c>
      <c r="I581" t="str">
        <f>IF(AND(Date[[#This Row],[Month]]=5,Date[[#This Row],[Year]]=2021),"True","False")</f>
        <v>False</v>
      </c>
      <c r="J581" t="str">
        <f>IF(AND(Date[[#This Row],[Month]]&lt;=5,Date[[#This Row],[Month]]&gt;=4,Date[[#This Row],[Year]]=2021),"True","False")</f>
        <v>False</v>
      </c>
      <c r="K581" t="str">
        <f>IF(Date[[#This Row],[Year]]=2021,"True","False")</f>
        <v>False</v>
      </c>
      <c r="L581" s="60" t="s">
        <v>123</v>
      </c>
      <c r="M581" s="60" t="s">
        <v>123</v>
      </c>
      <c r="N581" s="60" t="s">
        <v>123</v>
      </c>
      <c r="O581" s="60" t="s">
        <v>123</v>
      </c>
      <c r="P581" s="60" t="s">
        <v>123</v>
      </c>
    </row>
    <row r="582" spans="1:16" x14ac:dyDescent="0.55000000000000004">
      <c r="A582" s="10">
        <v>43316</v>
      </c>
      <c r="B582" s="9">
        <f t="shared" si="27"/>
        <v>2018</v>
      </c>
      <c r="C582" s="9" t="s">
        <v>38</v>
      </c>
      <c r="D582" s="9" t="s">
        <v>62</v>
      </c>
      <c r="E582" s="9">
        <f t="shared" si="28"/>
        <v>8</v>
      </c>
      <c r="F582" s="9" t="str">
        <f t="shared" si="29"/>
        <v>2018 - 8</v>
      </c>
      <c r="G582" s="9" t="str">
        <f>Date[[#This Row],[Year]]&amp;IF(Date[[#This Row],[Month]]&lt;10,"0"&amp;Date[[#This Row],[Month]],Date[[#This Row],[Month]])</f>
        <v>201808</v>
      </c>
      <c r="H582" s="9" t="str">
        <f>Date[[#This Row],[Year]]&amp;" "&amp;Date[[#This Row],[Month Name]]</f>
        <v>2018 Aug</v>
      </c>
      <c r="I582" t="str">
        <f>IF(AND(Date[[#This Row],[Month]]=5,Date[[#This Row],[Year]]=2021),"True","False")</f>
        <v>False</v>
      </c>
      <c r="J582" t="str">
        <f>IF(AND(Date[[#This Row],[Month]]&lt;=5,Date[[#This Row],[Month]]&gt;=4,Date[[#This Row],[Year]]=2021),"True","False")</f>
        <v>False</v>
      </c>
      <c r="K582" t="str">
        <f>IF(Date[[#This Row],[Year]]=2021,"True","False")</f>
        <v>False</v>
      </c>
      <c r="L582" s="60" t="s">
        <v>123</v>
      </c>
      <c r="M582" s="60" t="s">
        <v>123</v>
      </c>
      <c r="N582" s="60" t="s">
        <v>123</v>
      </c>
      <c r="O582" s="60" t="s">
        <v>123</v>
      </c>
      <c r="P582" s="60" t="s">
        <v>123</v>
      </c>
    </row>
    <row r="583" spans="1:16" x14ac:dyDescent="0.55000000000000004">
      <c r="A583" s="10">
        <v>43317</v>
      </c>
      <c r="B583" s="9">
        <f t="shared" si="27"/>
        <v>2018</v>
      </c>
      <c r="C583" s="9" t="s">
        <v>38</v>
      </c>
      <c r="D583" s="9" t="s">
        <v>62</v>
      </c>
      <c r="E583" s="9">
        <f t="shared" si="28"/>
        <v>8</v>
      </c>
      <c r="F583" s="9" t="str">
        <f t="shared" si="29"/>
        <v>2018 - 8</v>
      </c>
      <c r="G583" s="9" t="str">
        <f>Date[[#This Row],[Year]]&amp;IF(Date[[#This Row],[Month]]&lt;10,"0"&amp;Date[[#This Row],[Month]],Date[[#This Row],[Month]])</f>
        <v>201808</v>
      </c>
      <c r="H583" s="9" t="str">
        <f>Date[[#This Row],[Year]]&amp;" "&amp;Date[[#This Row],[Month Name]]</f>
        <v>2018 Aug</v>
      </c>
      <c r="I583" t="str">
        <f>IF(AND(Date[[#This Row],[Month]]=5,Date[[#This Row],[Year]]=2021),"True","False")</f>
        <v>False</v>
      </c>
      <c r="J583" t="str">
        <f>IF(AND(Date[[#This Row],[Month]]&lt;=5,Date[[#This Row],[Month]]&gt;=4,Date[[#This Row],[Year]]=2021),"True","False")</f>
        <v>False</v>
      </c>
      <c r="K583" t="str">
        <f>IF(Date[[#This Row],[Year]]=2021,"True","False")</f>
        <v>False</v>
      </c>
      <c r="L583" s="60" t="s">
        <v>123</v>
      </c>
      <c r="M583" s="60" t="s">
        <v>123</v>
      </c>
      <c r="N583" s="60" t="s">
        <v>123</v>
      </c>
      <c r="O583" s="60" t="s">
        <v>123</v>
      </c>
      <c r="P583" s="60" t="s">
        <v>123</v>
      </c>
    </row>
    <row r="584" spans="1:16" x14ac:dyDescent="0.55000000000000004">
      <c r="A584" s="10">
        <v>43318</v>
      </c>
      <c r="B584" s="9">
        <f t="shared" si="27"/>
        <v>2018</v>
      </c>
      <c r="C584" s="9" t="s">
        <v>38</v>
      </c>
      <c r="D584" s="9" t="s">
        <v>62</v>
      </c>
      <c r="E584" s="9">
        <f t="shared" si="28"/>
        <v>8</v>
      </c>
      <c r="F584" s="9" t="str">
        <f t="shared" si="29"/>
        <v>2018 - 8</v>
      </c>
      <c r="G584" s="9" t="str">
        <f>Date[[#This Row],[Year]]&amp;IF(Date[[#This Row],[Month]]&lt;10,"0"&amp;Date[[#This Row],[Month]],Date[[#This Row],[Month]])</f>
        <v>201808</v>
      </c>
      <c r="H584" s="9" t="str">
        <f>Date[[#This Row],[Year]]&amp;" "&amp;Date[[#This Row],[Month Name]]</f>
        <v>2018 Aug</v>
      </c>
      <c r="I584" t="str">
        <f>IF(AND(Date[[#This Row],[Month]]=5,Date[[#This Row],[Year]]=2021),"True","False")</f>
        <v>False</v>
      </c>
      <c r="J584" t="str">
        <f>IF(AND(Date[[#This Row],[Month]]&lt;=5,Date[[#This Row],[Month]]&gt;=4,Date[[#This Row],[Year]]=2021),"True","False")</f>
        <v>False</v>
      </c>
      <c r="K584" t="str">
        <f>IF(Date[[#This Row],[Year]]=2021,"True","False")</f>
        <v>False</v>
      </c>
      <c r="L584" s="60" t="s">
        <v>123</v>
      </c>
      <c r="M584" s="60" t="s">
        <v>123</v>
      </c>
      <c r="N584" s="60" t="s">
        <v>123</v>
      </c>
      <c r="O584" s="60" t="s">
        <v>123</v>
      </c>
      <c r="P584" s="60" t="s">
        <v>123</v>
      </c>
    </row>
    <row r="585" spans="1:16" x14ac:dyDescent="0.55000000000000004">
      <c r="A585" s="10">
        <v>43319</v>
      </c>
      <c r="B585" s="9">
        <f t="shared" si="27"/>
        <v>2018</v>
      </c>
      <c r="C585" s="9" t="s">
        <v>38</v>
      </c>
      <c r="D585" s="9" t="s">
        <v>62</v>
      </c>
      <c r="E585" s="9">
        <f t="shared" si="28"/>
        <v>8</v>
      </c>
      <c r="F585" s="9" t="str">
        <f t="shared" si="29"/>
        <v>2018 - 8</v>
      </c>
      <c r="G585" s="9" t="str">
        <f>Date[[#This Row],[Year]]&amp;IF(Date[[#This Row],[Month]]&lt;10,"0"&amp;Date[[#This Row],[Month]],Date[[#This Row],[Month]])</f>
        <v>201808</v>
      </c>
      <c r="H585" s="9" t="str">
        <f>Date[[#This Row],[Year]]&amp;" "&amp;Date[[#This Row],[Month Name]]</f>
        <v>2018 Aug</v>
      </c>
      <c r="I585" t="str">
        <f>IF(AND(Date[[#This Row],[Month]]=5,Date[[#This Row],[Year]]=2021),"True","False")</f>
        <v>False</v>
      </c>
      <c r="J585" t="str">
        <f>IF(AND(Date[[#This Row],[Month]]&lt;=5,Date[[#This Row],[Month]]&gt;=4,Date[[#This Row],[Year]]=2021),"True","False")</f>
        <v>False</v>
      </c>
      <c r="K585" t="str">
        <f>IF(Date[[#This Row],[Year]]=2021,"True","False")</f>
        <v>False</v>
      </c>
      <c r="L585" s="60" t="s">
        <v>123</v>
      </c>
      <c r="M585" s="60" t="s">
        <v>123</v>
      </c>
      <c r="N585" s="60" t="s">
        <v>123</v>
      </c>
      <c r="O585" s="60" t="s">
        <v>123</v>
      </c>
      <c r="P585" s="60" t="s">
        <v>123</v>
      </c>
    </row>
    <row r="586" spans="1:16" x14ac:dyDescent="0.55000000000000004">
      <c r="A586" s="10">
        <v>43320</v>
      </c>
      <c r="B586" s="9">
        <f t="shared" si="27"/>
        <v>2018</v>
      </c>
      <c r="C586" s="9" t="s">
        <v>38</v>
      </c>
      <c r="D586" s="9" t="s">
        <v>62</v>
      </c>
      <c r="E586" s="9">
        <f t="shared" si="28"/>
        <v>8</v>
      </c>
      <c r="F586" s="9" t="str">
        <f t="shared" si="29"/>
        <v>2018 - 8</v>
      </c>
      <c r="G586" s="9" t="str">
        <f>Date[[#This Row],[Year]]&amp;IF(Date[[#This Row],[Month]]&lt;10,"0"&amp;Date[[#This Row],[Month]],Date[[#This Row],[Month]])</f>
        <v>201808</v>
      </c>
      <c r="H586" s="9" t="str">
        <f>Date[[#This Row],[Year]]&amp;" "&amp;Date[[#This Row],[Month Name]]</f>
        <v>2018 Aug</v>
      </c>
      <c r="I586" t="str">
        <f>IF(AND(Date[[#This Row],[Month]]=5,Date[[#This Row],[Year]]=2021),"True","False")</f>
        <v>False</v>
      </c>
      <c r="J586" t="str">
        <f>IF(AND(Date[[#This Row],[Month]]&lt;=5,Date[[#This Row],[Month]]&gt;=4,Date[[#This Row],[Year]]=2021),"True","False")</f>
        <v>False</v>
      </c>
      <c r="K586" t="str">
        <f>IF(Date[[#This Row],[Year]]=2021,"True","False")</f>
        <v>False</v>
      </c>
      <c r="L586" s="60" t="s">
        <v>123</v>
      </c>
      <c r="M586" s="60" t="s">
        <v>123</v>
      </c>
      <c r="N586" s="60" t="s">
        <v>123</v>
      </c>
      <c r="O586" s="60" t="s">
        <v>123</v>
      </c>
      <c r="P586" s="60" t="s">
        <v>123</v>
      </c>
    </row>
    <row r="587" spans="1:16" x14ac:dyDescent="0.55000000000000004">
      <c r="A587" s="10">
        <v>43321</v>
      </c>
      <c r="B587" s="9">
        <f t="shared" si="27"/>
        <v>2018</v>
      </c>
      <c r="C587" s="9" t="s">
        <v>38</v>
      </c>
      <c r="D587" s="9" t="s">
        <v>62</v>
      </c>
      <c r="E587" s="9">
        <f t="shared" si="28"/>
        <v>8</v>
      </c>
      <c r="F587" s="9" t="str">
        <f t="shared" si="29"/>
        <v>2018 - 8</v>
      </c>
      <c r="G587" s="9" t="str">
        <f>Date[[#This Row],[Year]]&amp;IF(Date[[#This Row],[Month]]&lt;10,"0"&amp;Date[[#This Row],[Month]],Date[[#This Row],[Month]])</f>
        <v>201808</v>
      </c>
      <c r="H587" s="9" t="str">
        <f>Date[[#This Row],[Year]]&amp;" "&amp;Date[[#This Row],[Month Name]]</f>
        <v>2018 Aug</v>
      </c>
      <c r="I587" t="str">
        <f>IF(AND(Date[[#This Row],[Month]]=5,Date[[#This Row],[Year]]=2021),"True","False")</f>
        <v>False</v>
      </c>
      <c r="J587" t="str">
        <f>IF(AND(Date[[#This Row],[Month]]&lt;=5,Date[[#This Row],[Month]]&gt;=4,Date[[#This Row],[Year]]=2021),"True","False")</f>
        <v>False</v>
      </c>
      <c r="K587" t="str">
        <f>IF(Date[[#This Row],[Year]]=2021,"True","False")</f>
        <v>False</v>
      </c>
      <c r="L587" s="60" t="s">
        <v>123</v>
      </c>
      <c r="M587" s="60" t="s">
        <v>123</v>
      </c>
      <c r="N587" s="60" t="s">
        <v>123</v>
      </c>
      <c r="O587" s="60" t="s">
        <v>123</v>
      </c>
      <c r="P587" s="60" t="s">
        <v>123</v>
      </c>
    </row>
    <row r="588" spans="1:16" x14ac:dyDescent="0.55000000000000004">
      <c r="A588" s="10">
        <v>43322</v>
      </c>
      <c r="B588" s="9">
        <f t="shared" si="27"/>
        <v>2018</v>
      </c>
      <c r="C588" s="9" t="s">
        <v>38</v>
      </c>
      <c r="D588" s="9" t="s">
        <v>62</v>
      </c>
      <c r="E588" s="9">
        <f t="shared" si="28"/>
        <v>8</v>
      </c>
      <c r="F588" s="9" t="str">
        <f t="shared" si="29"/>
        <v>2018 - 8</v>
      </c>
      <c r="G588" s="9" t="str">
        <f>Date[[#This Row],[Year]]&amp;IF(Date[[#This Row],[Month]]&lt;10,"0"&amp;Date[[#This Row],[Month]],Date[[#This Row],[Month]])</f>
        <v>201808</v>
      </c>
      <c r="H588" s="9" t="str">
        <f>Date[[#This Row],[Year]]&amp;" "&amp;Date[[#This Row],[Month Name]]</f>
        <v>2018 Aug</v>
      </c>
      <c r="I588" t="str">
        <f>IF(AND(Date[[#This Row],[Month]]=5,Date[[#This Row],[Year]]=2021),"True","False")</f>
        <v>False</v>
      </c>
      <c r="J588" t="str">
        <f>IF(AND(Date[[#This Row],[Month]]&lt;=5,Date[[#This Row],[Month]]&gt;=4,Date[[#This Row],[Year]]=2021),"True","False")</f>
        <v>False</v>
      </c>
      <c r="K588" t="str">
        <f>IF(Date[[#This Row],[Year]]=2021,"True","False")</f>
        <v>False</v>
      </c>
      <c r="L588" s="60" t="s">
        <v>123</v>
      </c>
      <c r="M588" s="60" t="s">
        <v>123</v>
      </c>
      <c r="N588" s="60" t="s">
        <v>123</v>
      </c>
      <c r="O588" s="60" t="s">
        <v>123</v>
      </c>
      <c r="P588" s="60" t="s">
        <v>123</v>
      </c>
    </row>
    <row r="589" spans="1:16" x14ac:dyDescent="0.55000000000000004">
      <c r="A589" s="10">
        <v>43323</v>
      </c>
      <c r="B589" s="9">
        <f t="shared" si="27"/>
        <v>2018</v>
      </c>
      <c r="C589" s="9" t="s">
        <v>38</v>
      </c>
      <c r="D589" s="9" t="s">
        <v>62</v>
      </c>
      <c r="E589" s="9">
        <f t="shared" si="28"/>
        <v>8</v>
      </c>
      <c r="F589" s="9" t="str">
        <f t="shared" si="29"/>
        <v>2018 - 8</v>
      </c>
      <c r="G589" s="9" t="str">
        <f>Date[[#This Row],[Year]]&amp;IF(Date[[#This Row],[Month]]&lt;10,"0"&amp;Date[[#This Row],[Month]],Date[[#This Row],[Month]])</f>
        <v>201808</v>
      </c>
      <c r="H589" s="9" t="str">
        <f>Date[[#This Row],[Year]]&amp;" "&amp;Date[[#This Row],[Month Name]]</f>
        <v>2018 Aug</v>
      </c>
      <c r="I589" t="str">
        <f>IF(AND(Date[[#This Row],[Month]]=5,Date[[#This Row],[Year]]=2021),"True","False")</f>
        <v>False</v>
      </c>
      <c r="J589" t="str">
        <f>IF(AND(Date[[#This Row],[Month]]&lt;=5,Date[[#This Row],[Month]]&gt;=4,Date[[#This Row],[Year]]=2021),"True","False")</f>
        <v>False</v>
      </c>
      <c r="K589" t="str">
        <f>IF(Date[[#This Row],[Year]]=2021,"True","False")</f>
        <v>False</v>
      </c>
      <c r="L589" s="60" t="s">
        <v>123</v>
      </c>
      <c r="M589" s="60" t="s">
        <v>123</v>
      </c>
      <c r="N589" s="60" t="s">
        <v>123</v>
      </c>
      <c r="O589" s="60" t="s">
        <v>123</v>
      </c>
      <c r="P589" s="60" t="s">
        <v>123</v>
      </c>
    </row>
    <row r="590" spans="1:16" x14ac:dyDescent="0.55000000000000004">
      <c r="A590" s="10">
        <v>43324</v>
      </c>
      <c r="B590" s="9">
        <f t="shared" si="27"/>
        <v>2018</v>
      </c>
      <c r="C590" s="9" t="s">
        <v>38</v>
      </c>
      <c r="D590" s="9" t="s">
        <v>62</v>
      </c>
      <c r="E590" s="9">
        <f t="shared" si="28"/>
        <v>8</v>
      </c>
      <c r="F590" s="9" t="str">
        <f t="shared" si="29"/>
        <v>2018 - 8</v>
      </c>
      <c r="G590" s="9" t="str">
        <f>Date[[#This Row],[Year]]&amp;IF(Date[[#This Row],[Month]]&lt;10,"0"&amp;Date[[#This Row],[Month]],Date[[#This Row],[Month]])</f>
        <v>201808</v>
      </c>
      <c r="H590" s="9" t="str">
        <f>Date[[#This Row],[Year]]&amp;" "&amp;Date[[#This Row],[Month Name]]</f>
        <v>2018 Aug</v>
      </c>
      <c r="I590" t="str">
        <f>IF(AND(Date[[#This Row],[Month]]=5,Date[[#This Row],[Year]]=2021),"True","False")</f>
        <v>False</v>
      </c>
      <c r="J590" t="str">
        <f>IF(AND(Date[[#This Row],[Month]]&lt;=5,Date[[#This Row],[Month]]&gt;=4,Date[[#This Row],[Year]]=2021),"True","False")</f>
        <v>False</v>
      </c>
      <c r="K590" t="str">
        <f>IF(Date[[#This Row],[Year]]=2021,"True","False")</f>
        <v>False</v>
      </c>
      <c r="L590" s="60" t="s">
        <v>123</v>
      </c>
      <c r="M590" s="60" t="s">
        <v>123</v>
      </c>
      <c r="N590" s="60" t="s">
        <v>123</v>
      </c>
      <c r="O590" s="60" t="s">
        <v>123</v>
      </c>
      <c r="P590" s="60" t="s">
        <v>123</v>
      </c>
    </row>
    <row r="591" spans="1:16" x14ac:dyDescent="0.55000000000000004">
      <c r="A591" s="10">
        <v>43325</v>
      </c>
      <c r="B591" s="9">
        <f t="shared" si="27"/>
        <v>2018</v>
      </c>
      <c r="C591" s="9" t="s">
        <v>38</v>
      </c>
      <c r="D591" s="9" t="s">
        <v>62</v>
      </c>
      <c r="E591" s="9">
        <f t="shared" si="28"/>
        <v>8</v>
      </c>
      <c r="F591" s="9" t="str">
        <f t="shared" si="29"/>
        <v>2018 - 8</v>
      </c>
      <c r="G591" s="9" t="str">
        <f>Date[[#This Row],[Year]]&amp;IF(Date[[#This Row],[Month]]&lt;10,"0"&amp;Date[[#This Row],[Month]],Date[[#This Row],[Month]])</f>
        <v>201808</v>
      </c>
      <c r="H591" s="9" t="str">
        <f>Date[[#This Row],[Year]]&amp;" "&amp;Date[[#This Row],[Month Name]]</f>
        <v>2018 Aug</v>
      </c>
      <c r="I591" t="str">
        <f>IF(AND(Date[[#This Row],[Month]]=5,Date[[#This Row],[Year]]=2021),"True","False")</f>
        <v>False</v>
      </c>
      <c r="J591" t="str">
        <f>IF(AND(Date[[#This Row],[Month]]&lt;=5,Date[[#This Row],[Month]]&gt;=4,Date[[#This Row],[Year]]=2021),"True","False")</f>
        <v>False</v>
      </c>
      <c r="K591" t="str">
        <f>IF(Date[[#This Row],[Year]]=2021,"True","False")</f>
        <v>False</v>
      </c>
      <c r="L591" s="60" t="s">
        <v>123</v>
      </c>
      <c r="M591" s="60" t="s">
        <v>123</v>
      </c>
      <c r="N591" s="60" t="s">
        <v>123</v>
      </c>
      <c r="O591" s="60" t="s">
        <v>123</v>
      </c>
      <c r="P591" s="60" t="s">
        <v>123</v>
      </c>
    </row>
    <row r="592" spans="1:16" x14ac:dyDescent="0.55000000000000004">
      <c r="A592" s="10">
        <v>43326</v>
      </c>
      <c r="B592" s="9">
        <f t="shared" si="27"/>
        <v>2018</v>
      </c>
      <c r="C592" s="9" t="s">
        <v>38</v>
      </c>
      <c r="D592" s="9" t="s">
        <v>62</v>
      </c>
      <c r="E592" s="9">
        <f t="shared" si="28"/>
        <v>8</v>
      </c>
      <c r="F592" s="9" t="str">
        <f t="shared" si="29"/>
        <v>2018 - 8</v>
      </c>
      <c r="G592" s="9" t="str">
        <f>Date[[#This Row],[Year]]&amp;IF(Date[[#This Row],[Month]]&lt;10,"0"&amp;Date[[#This Row],[Month]],Date[[#This Row],[Month]])</f>
        <v>201808</v>
      </c>
      <c r="H592" s="9" t="str">
        <f>Date[[#This Row],[Year]]&amp;" "&amp;Date[[#This Row],[Month Name]]</f>
        <v>2018 Aug</v>
      </c>
      <c r="I592" t="str">
        <f>IF(AND(Date[[#This Row],[Month]]=5,Date[[#This Row],[Year]]=2021),"True","False")</f>
        <v>False</v>
      </c>
      <c r="J592" t="str">
        <f>IF(AND(Date[[#This Row],[Month]]&lt;=5,Date[[#This Row],[Month]]&gt;=4,Date[[#This Row],[Year]]=2021),"True","False")</f>
        <v>False</v>
      </c>
      <c r="K592" t="str">
        <f>IF(Date[[#This Row],[Year]]=2021,"True","False")</f>
        <v>False</v>
      </c>
      <c r="L592" s="60" t="s">
        <v>123</v>
      </c>
      <c r="M592" s="60" t="s">
        <v>123</v>
      </c>
      <c r="N592" s="60" t="s">
        <v>123</v>
      </c>
      <c r="O592" s="60" t="s">
        <v>123</v>
      </c>
      <c r="P592" s="60" t="s">
        <v>123</v>
      </c>
    </row>
    <row r="593" spans="1:16" x14ac:dyDescent="0.55000000000000004">
      <c r="A593" s="10">
        <v>43327</v>
      </c>
      <c r="B593" s="9">
        <f t="shared" si="27"/>
        <v>2018</v>
      </c>
      <c r="C593" s="9" t="s">
        <v>38</v>
      </c>
      <c r="D593" s="9" t="s">
        <v>62</v>
      </c>
      <c r="E593" s="9">
        <f t="shared" si="28"/>
        <v>8</v>
      </c>
      <c r="F593" s="9" t="str">
        <f t="shared" si="29"/>
        <v>2018 - 8</v>
      </c>
      <c r="G593" s="9" t="str">
        <f>Date[[#This Row],[Year]]&amp;IF(Date[[#This Row],[Month]]&lt;10,"0"&amp;Date[[#This Row],[Month]],Date[[#This Row],[Month]])</f>
        <v>201808</v>
      </c>
      <c r="H593" s="9" t="str">
        <f>Date[[#This Row],[Year]]&amp;" "&amp;Date[[#This Row],[Month Name]]</f>
        <v>2018 Aug</v>
      </c>
      <c r="I593" t="str">
        <f>IF(AND(Date[[#This Row],[Month]]=5,Date[[#This Row],[Year]]=2021),"True","False")</f>
        <v>False</v>
      </c>
      <c r="J593" t="str">
        <f>IF(AND(Date[[#This Row],[Month]]&lt;=5,Date[[#This Row],[Month]]&gt;=4,Date[[#This Row],[Year]]=2021),"True","False")</f>
        <v>False</v>
      </c>
      <c r="K593" t="str">
        <f>IF(Date[[#This Row],[Year]]=2021,"True","False")</f>
        <v>False</v>
      </c>
      <c r="L593" s="60" t="s">
        <v>123</v>
      </c>
      <c r="M593" s="60" t="s">
        <v>123</v>
      </c>
      <c r="N593" s="60" t="s">
        <v>123</v>
      </c>
      <c r="O593" s="60" t="s">
        <v>123</v>
      </c>
      <c r="P593" s="60" t="s">
        <v>123</v>
      </c>
    </row>
    <row r="594" spans="1:16" x14ac:dyDescent="0.55000000000000004">
      <c r="A594" s="10">
        <v>43328</v>
      </c>
      <c r="B594" s="9">
        <f t="shared" si="27"/>
        <v>2018</v>
      </c>
      <c r="C594" s="9" t="s">
        <v>38</v>
      </c>
      <c r="D594" s="9" t="s">
        <v>62</v>
      </c>
      <c r="E594" s="9">
        <f t="shared" si="28"/>
        <v>8</v>
      </c>
      <c r="F594" s="9" t="str">
        <f t="shared" si="29"/>
        <v>2018 - 8</v>
      </c>
      <c r="G594" s="9" t="str">
        <f>Date[[#This Row],[Year]]&amp;IF(Date[[#This Row],[Month]]&lt;10,"0"&amp;Date[[#This Row],[Month]],Date[[#This Row],[Month]])</f>
        <v>201808</v>
      </c>
      <c r="H594" s="9" t="str">
        <f>Date[[#This Row],[Year]]&amp;" "&amp;Date[[#This Row],[Month Name]]</f>
        <v>2018 Aug</v>
      </c>
      <c r="I594" t="str">
        <f>IF(AND(Date[[#This Row],[Month]]=5,Date[[#This Row],[Year]]=2021),"True","False")</f>
        <v>False</v>
      </c>
      <c r="J594" t="str">
        <f>IF(AND(Date[[#This Row],[Month]]&lt;=5,Date[[#This Row],[Month]]&gt;=4,Date[[#This Row],[Year]]=2021),"True","False")</f>
        <v>False</v>
      </c>
      <c r="K594" t="str">
        <f>IF(Date[[#This Row],[Year]]=2021,"True","False")</f>
        <v>False</v>
      </c>
      <c r="L594" s="60" t="s">
        <v>123</v>
      </c>
      <c r="M594" s="60" t="s">
        <v>123</v>
      </c>
      <c r="N594" s="60" t="s">
        <v>123</v>
      </c>
      <c r="O594" s="60" t="s">
        <v>123</v>
      </c>
      <c r="P594" s="60" t="s">
        <v>123</v>
      </c>
    </row>
    <row r="595" spans="1:16" x14ac:dyDescent="0.55000000000000004">
      <c r="A595" s="10">
        <v>43329</v>
      </c>
      <c r="B595" s="9">
        <f t="shared" si="27"/>
        <v>2018</v>
      </c>
      <c r="C595" s="9" t="s">
        <v>38</v>
      </c>
      <c r="D595" s="9" t="s">
        <v>62</v>
      </c>
      <c r="E595" s="9">
        <f t="shared" si="28"/>
        <v>8</v>
      </c>
      <c r="F595" s="9" t="str">
        <f t="shared" si="29"/>
        <v>2018 - 8</v>
      </c>
      <c r="G595" s="9" t="str">
        <f>Date[[#This Row],[Year]]&amp;IF(Date[[#This Row],[Month]]&lt;10,"0"&amp;Date[[#This Row],[Month]],Date[[#This Row],[Month]])</f>
        <v>201808</v>
      </c>
      <c r="H595" s="9" t="str">
        <f>Date[[#This Row],[Year]]&amp;" "&amp;Date[[#This Row],[Month Name]]</f>
        <v>2018 Aug</v>
      </c>
      <c r="I595" t="str">
        <f>IF(AND(Date[[#This Row],[Month]]=5,Date[[#This Row],[Year]]=2021),"True","False")</f>
        <v>False</v>
      </c>
      <c r="J595" t="str">
        <f>IF(AND(Date[[#This Row],[Month]]&lt;=5,Date[[#This Row],[Month]]&gt;=4,Date[[#This Row],[Year]]=2021),"True","False")</f>
        <v>False</v>
      </c>
      <c r="K595" t="str">
        <f>IF(Date[[#This Row],[Year]]=2021,"True","False")</f>
        <v>False</v>
      </c>
      <c r="L595" s="60" t="s">
        <v>123</v>
      </c>
      <c r="M595" s="60" t="s">
        <v>123</v>
      </c>
      <c r="N595" s="60" t="s">
        <v>123</v>
      </c>
      <c r="O595" s="60" t="s">
        <v>123</v>
      </c>
      <c r="P595" s="60" t="s">
        <v>123</v>
      </c>
    </row>
    <row r="596" spans="1:16" x14ac:dyDescent="0.55000000000000004">
      <c r="A596" s="10">
        <v>43330</v>
      </c>
      <c r="B596" s="9">
        <f t="shared" si="27"/>
        <v>2018</v>
      </c>
      <c r="C596" s="9" t="s">
        <v>38</v>
      </c>
      <c r="D596" s="9" t="s">
        <v>62</v>
      </c>
      <c r="E596" s="9">
        <f t="shared" si="28"/>
        <v>8</v>
      </c>
      <c r="F596" s="9" t="str">
        <f t="shared" si="29"/>
        <v>2018 - 8</v>
      </c>
      <c r="G596" s="9" t="str">
        <f>Date[[#This Row],[Year]]&amp;IF(Date[[#This Row],[Month]]&lt;10,"0"&amp;Date[[#This Row],[Month]],Date[[#This Row],[Month]])</f>
        <v>201808</v>
      </c>
      <c r="H596" s="9" t="str">
        <f>Date[[#This Row],[Year]]&amp;" "&amp;Date[[#This Row],[Month Name]]</f>
        <v>2018 Aug</v>
      </c>
      <c r="I596" t="str">
        <f>IF(AND(Date[[#This Row],[Month]]=5,Date[[#This Row],[Year]]=2021),"True","False")</f>
        <v>False</v>
      </c>
      <c r="J596" t="str">
        <f>IF(AND(Date[[#This Row],[Month]]&lt;=5,Date[[#This Row],[Month]]&gt;=4,Date[[#This Row],[Year]]=2021),"True","False")</f>
        <v>False</v>
      </c>
      <c r="K596" t="str">
        <f>IF(Date[[#This Row],[Year]]=2021,"True","False")</f>
        <v>False</v>
      </c>
      <c r="L596" s="60" t="s">
        <v>123</v>
      </c>
      <c r="M596" s="60" t="s">
        <v>123</v>
      </c>
      <c r="N596" s="60" t="s">
        <v>123</v>
      </c>
      <c r="O596" s="60" t="s">
        <v>123</v>
      </c>
      <c r="P596" s="60" t="s">
        <v>123</v>
      </c>
    </row>
    <row r="597" spans="1:16" x14ac:dyDescent="0.55000000000000004">
      <c r="A597" s="10">
        <v>43331</v>
      </c>
      <c r="B597" s="9">
        <f t="shared" si="27"/>
        <v>2018</v>
      </c>
      <c r="C597" s="9" t="s">
        <v>38</v>
      </c>
      <c r="D597" s="9" t="s">
        <v>62</v>
      </c>
      <c r="E597" s="9">
        <f t="shared" si="28"/>
        <v>8</v>
      </c>
      <c r="F597" s="9" t="str">
        <f t="shared" si="29"/>
        <v>2018 - 8</v>
      </c>
      <c r="G597" s="9" t="str">
        <f>Date[[#This Row],[Year]]&amp;IF(Date[[#This Row],[Month]]&lt;10,"0"&amp;Date[[#This Row],[Month]],Date[[#This Row],[Month]])</f>
        <v>201808</v>
      </c>
      <c r="H597" s="9" t="str">
        <f>Date[[#This Row],[Year]]&amp;" "&amp;Date[[#This Row],[Month Name]]</f>
        <v>2018 Aug</v>
      </c>
      <c r="I597" t="str">
        <f>IF(AND(Date[[#This Row],[Month]]=5,Date[[#This Row],[Year]]=2021),"True","False")</f>
        <v>False</v>
      </c>
      <c r="J597" t="str">
        <f>IF(AND(Date[[#This Row],[Month]]&lt;=5,Date[[#This Row],[Month]]&gt;=4,Date[[#This Row],[Year]]=2021),"True","False")</f>
        <v>False</v>
      </c>
      <c r="K597" t="str">
        <f>IF(Date[[#This Row],[Year]]=2021,"True","False")</f>
        <v>False</v>
      </c>
      <c r="L597" s="60" t="s">
        <v>123</v>
      </c>
      <c r="M597" s="60" t="s">
        <v>123</v>
      </c>
      <c r="N597" s="60" t="s">
        <v>123</v>
      </c>
      <c r="O597" s="60" t="s">
        <v>123</v>
      </c>
      <c r="P597" s="60" t="s">
        <v>123</v>
      </c>
    </row>
    <row r="598" spans="1:16" x14ac:dyDescent="0.55000000000000004">
      <c r="A598" s="10">
        <v>43332</v>
      </c>
      <c r="B598" s="9">
        <f t="shared" si="27"/>
        <v>2018</v>
      </c>
      <c r="C598" s="9" t="s">
        <v>38</v>
      </c>
      <c r="D598" s="9" t="s">
        <v>62</v>
      </c>
      <c r="E598" s="9">
        <f t="shared" si="28"/>
        <v>8</v>
      </c>
      <c r="F598" s="9" t="str">
        <f t="shared" si="29"/>
        <v>2018 - 8</v>
      </c>
      <c r="G598" s="9" t="str">
        <f>Date[[#This Row],[Year]]&amp;IF(Date[[#This Row],[Month]]&lt;10,"0"&amp;Date[[#This Row],[Month]],Date[[#This Row],[Month]])</f>
        <v>201808</v>
      </c>
      <c r="H598" s="9" t="str">
        <f>Date[[#This Row],[Year]]&amp;" "&amp;Date[[#This Row],[Month Name]]</f>
        <v>2018 Aug</v>
      </c>
      <c r="I598" t="str">
        <f>IF(AND(Date[[#This Row],[Month]]=5,Date[[#This Row],[Year]]=2021),"True","False")</f>
        <v>False</v>
      </c>
      <c r="J598" t="str">
        <f>IF(AND(Date[[#This Row],[Month]]&lt;=5,Date[[#This Row],[Month]]&gt;=4,Date[[#This Row],[Year]]=2021),"True","False")</f>
        <v>False</v>
      </c>
      <c r="K598" t="str">
        <f>IF(Date[[#This Row],[Year]]=2021,"True","False")</f>
        <v>False</v>
      </c>
      <c r="L598" s="60" t="s">
        <v>123</v>
      </c>
      <c r="M598" s="60" t="s">
        <v>123</v>
      </c>
      <c r="N598" s="60" t="s">
        <v>123</v>
      </c>
      <c r="O598" s="60" t="s">
        <v>123</v>
      </c>
      <c r="P598" s="60" t="s">
        <v>123</v>
      </c>
    </row>
    <row r="599" spans="1:16" x14ac:dyDescent="0.55000000000000004">
      <c r="A599" s="10">
        <v>43333</v>
      </c>
      <c r="B599" s="9">
        <f t="shared" si="27"/>
        <v>2018</v>
      </c>
      <c r="C599" s="9" t="s">
        <v>38</v>
      </c>
      <c r="D599" s="9" t="s">
        <v>62</v>
      </c>
      <c r="E599" s="9">
        <f t="shared" si="28"/>
        <v>8</v>
      </c>
      <c r="F599" s="9" t="str">
        <f t="shared" si="29"/>
        <v>2018 - 8</v>
      </c>
      <c r="G599" s="9" t="str">
        <f>Date[[#This Row],[Year]]&amp;IF(Date[[#This Row],[Month]]&lt;10,"0"&amp;Date[[#This Row],[Month]],Date[[#This Row],[Month]])</f>
        <v>201808</v>
      </c>
      <c r="H599" s="9" t="str">
        <f>Date[[#This Row],[Year]]&amp;" "&amp;Date[[#This Row],[Month Name]]</f>
        <v>2018 Aug</v>
      </c>
      <c r="I599" t="str">
        <f>IF(AND(Date[[#This Row],[Month]]=5,Date[[#This Row],[Year]]=2021),"True","False")</f>
        <v>False</v>
      </c>
      <c r="J599" t="str">
        <f>IF(AND(Date[[#This Row],[Month]]&lt;=5,Date[[#This Row],[Month]]&gt;=4,Date[[#This Row],[Year]]=2021),"True","False")</f>
        <v>False</v>
      </c>
      <c r="K599" t="str">
        <f>IF(Date[[#This Row],[Year]]=2021,"True","False")</f>
        <v>False</v>
      </c>
      <c r="L599" s="60" t="s">
        <v>123</v>
      </c>
      <c r="M599" s="60" t="s">
        <v>123</v>
      </c>
      <c r="N599" s="60" t="s">
        <v>123</v>
      </c>
      <c r="O599" s="60" t="s">
        <v>123</v>
      </c>
      <c r="P599" s="60" t="s">
        <v>123</v>
      </c>
    </row>
    <row r="600" spans="1:16" x14ac:dyDescent="0.55000000000000004">
      <c r="A600" s="10">
        <v>43334</v>
      </c>
      <c r="B600" s="9">
        <f t="shared" si="27"/>
        <v>2018</v>
      </c>
      <c r="C600" s="9" t="s">
        <v>38</v>
      </c>
      <c r="D600" s="9" t="s">
        <v>62</v>
      </c>
      <c r="E600" s="9">
        <f t="shared" si="28"/>
        <v>8</v>
      </c>
      <c r="F600" s="9" t="str">
        <f t="shared" si="29"/>
        <v>2018 - 8</v>
      </c>
      <c r="G600" s="9" t="str">
        <f>Date[[#This Row],[Year]]&amp;IF(Date[[#This Row],[Month]]&lt;10,"0"&amp;Date[[#This Row],[Month]],Date[[#This Row],[Month]])</f>
        <v>201808</v>
      </c>
      <c r="H600" s="9" t="str">
        <f>Date[[#This Row],[Year]]&amp;" "&amp;Date[[#This Row],[Month Name]]</f>
        <v>2018 Aug</v>
      </c>
      <c r="I600" t="str">
        <f>IF(AND(Date[[#This Row],[Month]]=5,Date[[#This Row],[Year]]=2021),"True","False")</f>
        <v>False</v>
      </c>
      <c r="J600" t="str">
        <f>IF(AND(Date[[#This Row],[Month]]&lt;=5,Date[[#This Row],[Month]]&gt;=4,Date[[#This Row],[Year]]=2021),"True","False")</f>
        <v>False</v>
      </c>
      <c r="K600" t="str">
        <f>IF(Date[[#This Row],[Year]]=2021,"True","False")</f>
        <v>False</v>
      </c>
      <c r="L600" s="60" t="s">
        <v>123</v>
      </c>
      <c r="M600" s="60" t="s">
        <v>123</v>
      </c>
      <c r="N600" s="60" t="s">
        <v>123</v>
      </c>
      <c r="O600" s="60" t="s">
        <v>123</v>
      </c>
      <c r="P600" s="60" t="s">
        <v>123</v>
      </c>
    </row>
    <row r="601" spans="1:16" x14ac:dyDescent="0.55000000000000004">
      <c r="A601" s="10">
        <v>43335</v>
      </c>
      <c r="B601" s="9">
        <f t="shared" si="27"/>
        <v>2018</v>
      </c>
      <c r="C601" s="9" t="s">
        <v>38</v>
      </c>
      <c r="D601" s="9" t="s">
        <v>62</v>
      </c>
      <c r="E601" s="9">
        <f t="shared" si="28"/>
        <v>8</v>
      </c>
      <c r="F601" s="9" t="str">
        <f t="shared" si="29"/>
        <v>2018 - 8</v>
      </c>
      <c r="G601" s="9" t="str">
        <f>Date[[#This Row],[Year]]&amp;IF(Date[[#This Row],[Month]]&lt;10,"0"&amp;Date[[#This Row],[Month]],Date[[#This Row],[Month]])</f>
        <v>201808</v>
      </c>
      <c r="H601" s="9" t="str">
        <f>Date[[#This Row],[Year]]&amp;" "&amp;Date[[#This Row],[Month Name]]</f>
        <v>2018 Aug</v>
      </c>
      <c r="I601" t="str">
        <f>IF(AND(Date[[#This Row],[Month]]=5,Date[[#This Row],[Year]]=2021),"True","False")</f>
        <v>False</v>
      </c>
      <c r="J601" t="str">
        <f>IF(AND(Date[[#This Row],[Month]]&lt;=5,Date[[#This Row],[Month]]&gt;=4,Date[[#This Row],[Year]]=2021),"True","False")</f>
        <v>False</v>
      </c>
      <c r="K601" t="str">
        <f>IF(Date[[#This Row],[Year]]=2021,"True","False")</f>
        <v>False</v>
      </c>
      <c r="L601" s="60" t="s">
        <v>123</v>
      </c>
      <c r="M601" s="60" t="s">
        <v>123</v>
      </c>
      <c r="N601" s="60" t="s">
        <v>123</v>
      </c>
      <c r="O601" s="60" t="s">
        <v>123</v>
      </c>
      <c r="P601" s="60" t="s">
        <v>123</v>
      </c>
    </row>
    <row r="602" spans="1:16" x14ac:dyDescent="0.55000000000000004">
      <c r="A602" s="10">
        <v>43336</v>
      </c>
      <c r="B602" s="9">
        <f t="shared" si="27"/>
        <v>2018</v>
      </c>
      <c r="C602" s="9" t="s">
        <v>38</v>
      </c>
      <c r="D602" s="9" t="s">
        <v>62</v>
      </c>
      <c r="E602" s="9">
        <f t="shared" si="28"/>
        <v>8</v>
      </c>
      <c r="F602" s="9" t="str">
        <f t="shared" si="29"/>
        <v>2018 - 8</v>
      </c>
      <c r="G602" s="9" t="str">
        <f>Date[[#This Row],[Year]]&amp;IF(Date[[#This Row],[Month]]&lt;10,"0"&amp;Date[[#This Row],[Month]],Date[[#This Row],[Month]])</f>
        <v>201808</v>
      </c>
      <c r="H602" s="9" t="str">
        <f>Date[[#This Row],[Year]]&amp;" "&amp;Date[[#This Row],[Month Name]]</f>
        <v>2018 Aug</v>
      </c>
      <c r="I602" t="str">
        <f>IF(AND(Date[[#This Row],[Month]]=5,Date[[#This Row],[Year]]=2021),"True","False")</f>
        <v>False</v>
      </c>
      <c r="J602" t="str">
        <f>IF(AND(Date[[#This Row],[Month]]&lt;=5,Date[[#This Row],[Month]]&gt;=4,Date[[#This Row],[Year]]=2021),"True","False")</f>
        <v>False</v>
      </c>
      <c r="K602" t="str">
        <f>IF(Date[[#This Row],[Year]]=2021,"True","False")</f>
        <v>False</v>
      </c>
      <c r="L602" s="60" t="s">
        <v>123</v>
      </c>
      <c r="M602" s="60" t="s">
        <v>123</v>
      </c>
      <c r="N602" s="60" t="s">
        <v>123</v>
      </c>
      <c r="O602" s="60" t="s">
        <v>123</v>
      </c>
      <c r="P602" s="60" t="s">
        <v>123</v>
      </c>
    </row>
    <row r="603" spans="1:16" x14ac:dyDescent="0.55000000000000004">
      <c r="A603" s="10">
        <v>43337</v>
      </c>
      <c r="B603" s="9">
        <f t="shared" si="27"/>
        <v>2018</v>
      </c>
      <c r="C603" s="9" t="s">
        <v>38</v>
      </c>
      <c r="D603" s="9" t="s">
        <v>62</v>
      </c>
      <c r="E603" s="9">
        <f t="shared" si="28"/>
        <v>8</v>
      </c>
      <c r="F603" s="9" t="str">
        <f t="shared" si="29"/>
        <v>2018 - 8</v>
      </c>
      <c r="G603" s="9" t="str">
        <f>Date[[#This Row],[Year]]&amp;IF(Date[[#This Row],[Month]]&lt;10,"0"&amp;Date[[#This Row],[Month]],Date[[#This Row],[Month]])</f>
        <v>201808</v>
      </c>
      <c r="H603" s="9" t="str">
        <f>Date[[#This Row],[Year]]&amp;" "&amp;Date[[#This Row],[Month Name]]</f>
        <v>2018 Aug</v>
      </c>
      <c r="I603" t="str">
        <f>IF(AND(Date[[#This Row],[Month]]=5,Date[[#This Row],[Year]]=2021),"True","False")</f>
        <v>False</v>
      </c>
      <c r="J603" t="str">
        <f>IF(AND(Date[[#This Row],[Month]]&lt;=5,Date[[#This Row],[Month]]&gt;=4,Date[[#This Row],[Year]]=2021),"True","False")</f>
        <v>False</v>
      </c>
      <c r="K603" t="str">
        <f>IF(Date[[#This Row],[Year]]=2021,"True","False")</f>
        <v>False</v>
      </c>
      <c r="L603" s="60" t="s">
        <v>123</v>
      </c>
      <c r="M603" s="60" t="s">
        <v>123</v>
      </c>
      <c r="N603" s="60" t="s">
        <v>123</v>
      </c>
      <c r="O603" s="60" t="s">
        <v>123</v>
      </c>
      <c r="P603" s="60" t="s">
        <v>123</v>
      </c>
    </row>
    <row r="604" spans="1:16" x14ac:dyDescent="0.55000000000000004">
      <c r="A604" s="10">
        <v>43338</v>
      </c>
      <c r="B604" s="9">
        <f t="shared" si="27"/>
        <v>2018</v>
      </c>
      <c r="C604" s="9" t="s">
        <v>38</v>
      </c>
      <c r="D604" s="9" t="s">
        <v>62</v>
      </c>
      <c r="E604" s="9">
        <f t="shared" si="28"/>
        <v>8</v>
      </c>
      <c r="F604" s="9" t="str">
        <f t="shared" si="29"/>
        <v>2018 - 8</v>
      </c>
      <c r="G604" s="9" t="str">
        <f>Date[[#This Row],[Year]]&amp;IF(Date[[#This Row],[Month]]&lt;10,"0"&amp;Date[[#This Row],[Month]],Date[[#This Row],[Month]])</f>
        <v>201808</v>
      </c>
      <c r="H604" s="9" t="str">
        <f>Date[[#This Row],[Year]]&amp;" "&amp;Date[[#This Row],[Month Name]]</f>
        <v>2018 Aug</v>
      </c>
      <c r="I604" t="str">
        <f>IF(AND(Date[[#This Row],[Month]]=5,Date[[#This Row],[Year]]=2021),"True","False")</f>
        <v>False</v>
      </c>
      <c r="J604" t="str">
        <f>IF(AND(Date[[#This Row],[Month]]&lt;=5,Date[[#This Row],[Month]]&gt;=4,Date[[#This Row],[Year]]=2021),"True","False")</f>
        <v>False</v>
      </c>
      <c r="K604" t="str">
        <f>IF(Date[[#This Row],[Year]]=2021,"True","False")</f>
        <v>False</v>
      </c>
      <c r="L604" s="60" t="s">
        <v>123</v>
      </c>
      <c r="M604" s="60" t="s">
        <v>123</v>
      </c>
      <c r="N604" s="60" t="s">
        <v>123</v>
      </c>
      <c r="O604" s="60" t="s">
        <v>123</v>
      </c>
      <c r="P604" s="60" t="s">
        <v>123</v>
      </c>
    </row>
    <row r="605" spans="1:16" x14ac:dyDescent="0.55000000000000004">
      <c r="A605" s="10">
        <v>43339</v>
      </c>
      <c r="B605" s="9">
        <f t="shared" si="27"/>
        <v>2018</v>
      </c>
      <c r="C605" s="9" t="s">
        <v>38</v>
      </c>
      <c r="D605" s="9" t="s">
        <v>62</v>
      </c>
      <c r="E605" s="9">
        <f t="shared" si="28"/>
        <v>8</v>
      </c>
      <c r="F605" s="9" t="str">
        <f t="shared" si="29"/>
        <v>2018 - 8</v>
      </c>
      <c r="G605" s="9" t="str">
        <f>Date[[#This Row],[Year]]&amp;IF(Date[[#This Row],[Month]]&lt;10,"0"&amp;Date[[#This Row],[Month]],Date[[#This Row],[Month]])</f>
        <v>201808</v>
      </c>
      <c r="H605" s="9" t="str">
        <f>Date[[#This Row],[Year]]&amp;" "&amp;Date[[#This Row],[Month Name]]</f>
        <v>2018 Aug</v>
      </c>
      <c r="I605" t="str">
        <f>IF(AND(Date[[#This Row],[Month]]=5,Date[[#This Row],[Year]]=2021),"True","False")</f>
        <v>False</v>
      </c>
      <c r="J605" t="str">
        <f>IF(AND(Date[[#This Row],[Month]]&lt;=5,Date[[#This Row],[Month]]&gt;=4,Date[[#This Row],[Year]]=2021),"True","False")</f>
        <v>False</v>
      </c>
      <c r="K605" t="str">
        <f>IF(Date[[#This Row],[Year]]=2021,"True","False")</f>
        <v>False</v>
      </c>
      <c r="L605" s="60" t="s">
        <v>123</v>
      </c>
      <c r="M605" s="60" t="s">
        <v>123</v>
      </c>
      <c r="N605" s="60" t="s">
        <v>123</v>
      </c>
      <c r="O605" s="60" t="s">
        <v>123</v>
      </c>
      <c r="P605" s="60" t="s">
        <v>123</v>
      </c>
    </row>
    <row r="606" spans="1:16" x14ac:dyDescent="0.55000000000000004">
      <c r="A606" s="10">
        <v>43340</v>
      </c>
      <c r="B606" s="9">
        <f t="shared" si="27"/>
        <v>2018</v>
      </c>
      <c r="C606" s="9" t="s">
        <v>38</v>
      </c>
      <c r="D606" s="9" t="s">
        <v>62</v>
      </c>
      <c r="E606" s="9">
        <f t="shared" si="28"/>
        <v>8</v>
      </c>
      <c r="F606" s="9" t="str">
        <f t="shared" si="29"/>
        <v>2018 - 8</v>
      </c>
      <c r="G606" s="9" t="str">
        <f>Date[[#This Row],[Year]]&amp;IF(Date[[#This Row],[Month]]&lt;10,"0"&amp;Date[[#This Row],[Month]],Date[[#This Row],[Month]])</f>
        <v>201808</v>
      </c>
      <c r="H606" s="9" t="str">
        <f>Date[[#This Row],[Year]]&amp;" "&amp;Date[[#This Row],[Month Name]]</f>
        <v>2018 Aug</v>
      </c>
      <c r="I606" t="str">
        <f>IF(AND(Date[[#This Row],[Month]]=5,Date[[#This Row],[Year]]=2021),"True","False")</f>
        <v>False</v>
      </c>
      <c r="J606" t="str">
        <f>IF(AND(Date[[#This Row],[Month]]&lt;=5,Date[[#This Row],[Month]]&gt;=4,Date[[#This Row],[Year]]=2021),"True","False")</f>
        <v>False</v>
      </c>
      <c r="K606" t="str">
        <f>IF(Date[[#This Row],[Year]]=2021,"True","False")</f>
        <v>False</v>
      </c>
      <c r="L606" s="60" t="s">
        <v>123</v>
      </c>
      <c r="M606" s="60" t="s">
        <v>123</v>
      </c>
      <c r="N606" s="60" t="s">
        <v>123</v>
      </c>
      <c r="O606" s="60" t="s">
        <v>123</v>
      </c>
      <c r="P606" s="60" t="s">
        <v>123</v>
      </c>
    </row>
    <row r="607" spans="1:16" x14ac:dyDescent="0.55000000000000004">
      <c r="A607" s="10">
        <v>43341</v>
      </c>
      <c r="B607" s="9">
        <f t="shared" si="27"/>
        <v>2018</v>
      </c>
      <c r="C607" s="9" t="s">
        <v>38</v>
      </c>
      <c r="D607" s="9" t="s">
        <v>62</v>
      </c>
      <c r="E607" s="9">
        <f t="shared" si="28"/>
        <v>8</v>
      </c>
      <c r="F607" s="9" t="str">
        <f t="shared" si="29"/>
        <v>2018 - 8</v>
      </c>
      <c r="G607" s="9" t="str">
        <f>Date[[#This Row],[Year]]&amp;IF(Date[[#This Row],[Month]]&lt;10,"0"&amp;Date[[#This Row],[Month]],Date[[#This Row],[Month]])</f>
        <v>201808</v>
      </c>
      <c r="H607" s="9" t="str">
        <f>Date[[#This Row],[Year]]&amp;" "&amp;Date[[#This Row],[Month Name]]</f>
        <v>2018 Aug</v>
      </c>
      <c r="I607" t="str">
        <f>IF(AND(Date[[#This Row],[Month]]=5,Date[[#This Row],[Year]]=2021),"True","False")</f>
        <v>False</v>
      </c>
      <c r="J607" t="str">
        <f>IF(AND(Date[[#This Row],[Month]]&lt;=5,Date[[#This Row],[Month]]&gt;=4,Date[[#This Row],[Year]]=2021),"True","False")</f>
        <v>False</v>
      </c>
      <c r="K607" t="str">
        <f>IF(Date[[#This Row],[Year]]=2021,"True","False")</f>
        <v>False</v>
      </c>
      <c r="L607" s="60" t="s">
        <v>123</v>
      </c>
      <c r="M607" s="60" t="s">
        <v>123</v>
      </c>
      <c r="N607" s="60" t="s">
        <v>123</v>
      </c>
      <c r="O607" s="60" t="s">
        <v>123</v>
      </c>
      <c r="P607" s="60" t="s">
        <v>123</v>
      </c>
    </row>
    <row r="608" spans="1:16" x14ac:dyDescent="0.55000000000000004">
      <c r="A608" s="10">
        <v>43342</v>
      </c>
      <c r="B608" s="9">
        <f t="shared" si="27"/>
        <v>2018</v>
      </c>
      <c r="C608" s="9" t="s">
        <v>38</v>
      </c>
      <c r="D608" s="9" t="s">
        <v>62</v>
      </c>
      <c r="E608" s="9">
        <f t="shared" si="28"/>
        <v>8</v>
      </c>
      <c r="F608" s="9" t="str">
        <f t="shared" si="29"/>
        <v>2018 - 8</v>
      </c>
      <c r="G608" s="9" t="str">
        <f>Date[[#This Row],[Year]]&amp;IF(Date[[#This Row],[Month]]&lt;10,"0"&amp;Date[[#This Row],[Month]],Date[[#This Row],[Month]])</f>
        <v>201808</v>
      </c>
      <c r="H608" s="9" t="str">
        <f>Date[[#This Row],[Year]]&amp;" "&amp;Date[[#This Row],[Month Name]]</f>
        <v>2018 Aug</v>
      </c>
      <c r="I608" t="str">
        <f>IF(AND(Date[[#This Row],[Month]]=5,Date[[#This Row],[Year]]=2021),"True","False")</f>
        <v>False</v>
      </c>
      <c r="J608" t="str">
        <f>IF(AND(Date[[#This Row],[Month]]&lt;=5,Date[[#This Row],[Month]]&gt;=4,Date[[#This Row],[Year]]=2021),"True","False")</f>
        <v>False</v>
      </c>
      <c r="K608" t="str">
        <f>IF(Date[[#This Row],[Year]]=2021,"True","False")</f>
        <v>False</v>
      </c>
      <c r="L608" s="60" t="s">
        <v>123</v>
      </c>
      <c r="M608" s="60" t="s">
        <v>123</v>
      </c>
      <c r="N608" s="60" t="s">
        <v>123</v>
      </c>
      <c r="O608" s="60" t="s">
        <v>123</v>
      </c>
      <c r="P608" s="60" t="s">
        <v>123</v>
      </c>
    </row>
    <row r="609" spans="1:16" x14ac:dyDescent="0.55000000000000004">
      <c r="A609" s="10">
        <v>43343</v>
      </c>
      <c r="B609" s="9">
        <f t="shared" si="27"/>
        <v>2018</v>
      </c>
      <c r="C609" s="9" t="s">
        <v>38</v>
      </c>
      <c r="D609" s="9" t="s">
        <v>62</v>
      </c>
      <c r="E609" s="9">
        <f t="shared" si="28"/>
        <v>8</v>
      </c>
      <c r="F609" s="9" t="str">
        <f t="shared" si="29"/>
        <v>2018 - 8</v>
      </c>
      <c r="G609" s="9" t="str">
        <f>Date[[#This Row],[Year]]&amp;IF(Date[[#This Row],[Month]]&lt;10,"0"&amp;Date[[#This Row],[Month]],Date[[#This Row],[Month]])</f>
        <v>201808</v>
      </c>
      <c r="H609" s="9" t="str">
        <f>Date[[#This Row],[Year]]&amp;" "&amp;Date[[#This Row],[Month Name]]</f>
        <v>2018 Aug</v>
      </c>
      <c r="I609" t="str">
        <f>IF(AND(Date[[#This Row],[Month]]=5,Date[[#This Row],[Year]]=2021),"True","False")</f>
        <v>False</v>
      </c>
      <c r="J609" t="str">
        <f>IF(AND(Date[[#This Row],[Month]]&lt;=5,Date[[#This Row],[Month]]&gt;=4,Date[[#This Row],[Year]]=2021),"True","False")</f>
        <v>False</v>
      </c>
      <c r="K609" t="str">
        <f>IF(Date[[#This Row],[Year]]=2021,"True","False")</f>
        <v>False</v>
      </c>
      <c r="L609" s="60" t="s">
        <v>123</v>
      </c>
      <c r="M609" s="60" t="s">
        <v>123</v>
      </c>
      <c r="N609" s="60" t="s">
        <v>123</v>
      </c>
      <c r="O609" s="60" t="s">
        <v>123</v>
      </c>
      <c r="P609" s="60" t="s">
        <v>123</v>
      </c>
    </row>
    <row r="610" spans="1:16" x14ac:dyDescent="0.55000000000000004">
      <c r="A610" s="10">
        <v>43344</v>
      </c>
      <c r="B610" s="9">
        <f t="shared" si="27"/>
        <v>2018</v>
      </c>
      <c r="C610" s="9" t="s">
        <v>39</v>
      </c>
      <c r="D610" s="9" t="s">
        <v>62</v>
      </c>
      <c r="E610" s="9">
        <f t="shared" si="28"/>
        <v>9</v>
      </c>
      <c r="F610" s="9" t="str">
        <f t="shared" si="29"/>
        <v>2018 - 9</v>
      </c>
      <c r="G610" s="9" t="str">
        <f>Date[[#This Row],[Year]]&amp;IF(Date[[#This Row],[Month]]&lt;10,"0"&amp;Date[[#This Row],[Month]],Date[[#This Row],[Month]])</f>
        <v>201809</v>
      </c>
      <c r="H610" s="9" t="str">
        <f>Date[[#This Row],[Year]]&amp;" "&amp;Date[[#This Row],[Month Name]]</f>
        <v>2018 Sep</v>
      </c>
      <c r="I610" t="str">
        <f>IF(AND(Date[[#This Row],[Month]]=5,Date[[#This Row],[Year]]=2021),"True","False")</f>
        <v>False</v>
      </c>
      <c r="J610" t="str">
        <f>IF(AND(Date[[#This Row],[Month]]&lt;=5,Date[[#This Row],[Month]]&gt;=4,Date[[#This Row],[Year]]=2021),"True","False")</f>
        <v>False</v>
      </c>
      <c r="K610" t="str">
        <f>IF(Date[[#This Row],[Year]]=2021,"True","False")</f>
        <v>False</v>
      </c>
      <c r="L610" s="60" t="s">
        <v>123</v>
      </c>
      <c r="M610" s="60" t="s">
        <v>123</v>
      </c>
      <c r="N610" s="60" t="s">
        <v>123</v>
      </c>
      <c r="O610" s="60" t="s">
        <v>123</v>
      </c>
      <c r="P610" s="60" t="s">
        <v>123</v>
      </c>
    </row>
    <row r="611" spans="1:16" x14ac:dyDescent="0.55000000000000004">
      <c r="A611" s="10">
        <v>43345</v>
      </c>
      <c r="B611" s="9">
        <f t="shared" si="27"/>
        <v>2018</v>
      </c>
      <c r="C611" s="9" t="s">
        <v>39</v>
      </c>
      <c r="D611" s="9" t="s">
        <v>62</v>
      </c>
      <c r="E611" s="9">
        <f t="shared" si="28"/>
        <v>9</v>
      </c>
      <c r="F611" s="9" t="str">
        <f t="shared" si="29"/>
        <v>2018 - 9</v>
      </c>
      <c r="G611" s="9" t="str">
        <f>Date[[#This Row],[Year]]&amp;IF(Date[[#This Row],[Month]]&lt;10,"0"&amp;Date[[#This Row],[Month]],Date[[#This Row],[Month]])</f>
        <v>201809</v>
      </c>
      <c r="H611" s="9" t="str">
        <f>Date[[#This Row],[Year]]&amp;" "&amp;Date[[#This Row],[Month Name]]</f>
        <v>2018 Sep</v>
      </c>
      <c r="I611" t="str">
        <f>IF(AND(Date[[#This Row],[Month]]=5,Date[[#This Row],[Year]]=2021),"True","False")</f>
        <v>False</v>
      </c>
      <c r="J611" t="str">
        <f>IF(AND(Date[[#This Row],[Month]]&lt;=5,Date[[#This Row],[Month]]&gt;=4,Date[[#This Row],[Year]]=2021),"True","False")</f>
        <v>False</v>
      </c>
      <c r="K611" t="str">
        <f>IF(Date[[#This Row],[Year]]=2021,"True","False")</f>
        <v>False</v>
      </c>
      <c r="L611" s="60" t="s">
        <v>123</v>
      </c>
      <c r="M611" s="60" t="s">
        <v>123</v>
      </c>
      <c r="N611" s="60" t="s">
        <v>123</v>
      </c>
      <c r="O611" s="60" t="s">
        <v>123</v>
      </c>
      <c r="P611" s="60" t="s">
        <v>123</v>
      </c>
    </row>
    <row r="612" spans="1:16" x14ac:dyDescent="0.55000000000000004">
      <c r="A612" s="10">
        <v>43346</v>
      </c>
      <c r="B612" s="9">
        <f t="shared" si="27"/>
        <v>2018</v>
      </c>
      <c r="C612" s="9" t="s">
        <v>39</v>
      </c>
      <c r="D612" s="9" t="s">
        <v>62</v>
      </c>
      <c r="E612" s="9">
        <f t="shared" si="28"/>
        <v>9</v>
      </c>
      <c r="F612" s="9" t="str">
        <f t="shared" si="29"/>
        <v>2018 - 9</v>
      </c>
      <c r="G612" s="9" t="str">
        <f>Date[[#This Row],[Year]]&amp;IF(Date[[#This Row],[Month]]&lt;10,"0"&amp;Date[[#This Row],[Month]],Date[[#This Row],[Month]])</f>
        <v>201809</v>
      </c>
      <c r="H612" s="9" t="str">
        <f>Date[[#This Row],[Year]]&amp;" "&amp;Date[[#This Row],[Month Name]]</f>
        <v>2018 Sep</v>
      </c>
      <c r="I612" t="str">
        <f>IF(AND(Date[[#This Row],[Month]]=5,Date[[#This Row],[Year]]=2021),"True","False")</f>
        <v>False</v>
      </c>
      <c r="J612" t="str">
        <f>IF(AND(Date[[#This Row],[Month]]&lt;=5,Date[[#This Row],[Month]]&gt;=4,Date[[#This Row],[Year]]=2021),"True","False")</f>
        <v>False</v>
      </c>
      <c r="K612" t="str">
        <f>IF(Date[[#This Row],[Year]]=2021,"True","False")</f>
        <v>False</v>
      </c>
      <c r="L612" s="60" t="s">
        <v>123</v>
      </c>
      <c r="M612" s="60" t="s">
        <v>123</v>
      </c>
      <c r="N612" s="60" t="s">
        <v>123</v>
      </c>
      <c r="O612" s="60" t="s">
        <v>123</v>
      </c>
      <c r="P612" s="60" t="s">
        <v>123</v>
      </c>
    </row>
    <row r="613" spans="1:16" x14ac:dyDescent="0.55000000000000004">
      <c r="A613" s="10">
        <v>43347</v>
      </c>
      <c r="B613" s="9">
        <f t="shared" si="27"/>
        <v>2018</v>
      </c>
      <c r="C613" s="9" t="s">
        <v>39</v>
      </c>
      <c r="D613" s="9" t="s">
        <v>62</v>
      </c>
      <c r="E613" s="9">
        <f t="shared" si="28"/>
        <v>9</v>
      </c>
      <c r="F613" s="9" t="str">
        <f t="shared" si="29"/>
        <v>2018 - 9</v>
      </c>
      <c r="G613" s="9" t="str">
        <f>Date[[#This Row],[Year]]&amp;IF(Date[[#This Row],[Month]]&lt;10,"0"&amp;Date[[#This Row],[Month]],Date[[#This Row],[Month]])</f>
        <v>201809</v>
      </c>
      <c r="H613" s="9" t="str">
        <f>Date[[#This Row],[Year]]&amp;" "&amp;Date[[#This Row],[Month Name]]</f>
        <v>2018 Sep</v>
      </c>
      <c r="I613" t="str">
        <f>IF(AND(Date[[#This Row],[Month]]=5,Date[[#This Row],[Year]]=2021),"True","False")</f>
        <v>False</v>
      </c>
      <c r="J613" t="str">
        <f>IF(AND(Date[[#This Row],[Month]]&lt;=5,Date[[#This Row],[Month]]&gt;=4,Date[[#This Row],[Year]]=2021),"True","False")</f>
        <v>False</v>
      </c>
      <c r="K613" t="str">
        <f>IF(Date[[#This Row],[Year]]=2021,"True","False")</f>
        <v>False</v>
      </c>
      <c r="L613" s="60" t="s">
        <v>123</v>
      </c>
      <c r="M613" s="60" t="s">
        <v>123</v>
      </c>
      <c r="N613" s="60" t="s">
        <v>123</v>
      </c>
      <c r="O613" s="60" t="s">
        <v>123</v>
      </c>
      <c r="P613" s="60" t="s">
        <v>123</v>
      </c>
    </row>
    <row r="614" spans="1:16" x14ac:dyDescent="0.55000000000000004">
      <c r="A614" s="10">
        <v>43348</v>
      </c>
      <c r="B614" s="9">
        <f t="shared" si="27"/>
        <v>2018</v>
      </c>
      <c r="C614" s="9" t="s">
        <v>39</v>
      </c>
      <c r="D614" s="9" t="s">
        <v>62</v>
      </c>
      <c r="E614" s="9">
        <f t="shared" si="28"/>
        <v>9</v>
      </c>
      <c r="F614" s="9" t="str">
        <f t="shared" si="29"/>
        <v>2018 - 9</v>
      </c>
      <c r="G614" s="9" t="str">
        <f>Date[[#This Row],[Year]]&amp;IF(Date[[#This Row],[Month]]&lt;10,"0"&amp;Date[[#This Row],[Month]],Date[[#This Row],[Month]])</f>
        <v>201809</v>
      </c>
      <c r="H614" s="9" t="str">
        <f>Date[[#This Row],[Year]]&amp;" "&amp;Date[[#This Row],[Month Name]]</f>
        <v>2018 Sep</v>
      </c>
      <c r="I614" t="str">
        <f>IF(AND(Date[[#This Row],[Month]]=5,Date[[#This Row],[Year]]=2021),"True","False")</f>
        <v>False</v>
      </c>
      <c r="J614" t="str">
        <f>IF(AND(Date[[#This Row],[Month]]&lt;=5,Date[[#This Row],[Month]]&gt;=4,Date[[#This Row],[Year]]=2021),"True","False")</f>
        <v>False</v>
      </c>
      <c r="K614" t="str">
        <f>IF(Date[[#This Row],[Year]]=2021,"True","False")</f>
        <v>False</v>
      </c>
      <c r="L614" s="60" t="s">
        <v>123</v>
      </c>
      <c r="M614" s="60" t="s">
        <v>123</v>
      </c>
      <c r="N614" s="60" t="s">
        <v>123</v>
      </c>
      <c r="O614" s="60" t="s">
        <v>123</v>
      </c>
      <c r="P614" s="60" t="s">
        <v>123</v>
      </c>
    </row>
    <row r="615" spans="1:16" x14ac:dyDescent="0.55000000000000004">
      <c r="A615" s="10">
        <v>43349</v>
      </c>
      <c r="B615" s="9">
        <f t="shared" si="27"/>
        <v>2018</v>
      </c>
      <c r="C615" s="9" t="s">
        <v>39</v>
      </c>
      <c r="D615" s="9" t="s">
        <v>62</v>
      </c>
      <c r="E615" s="9">
        <f t="shared" si="28"/>
        <v>9</v>
      </c>
      <c r="F615" s="9" t="str">
        <f t="shared" si="29"/>
        <v>2018 - 9</v>
      </c>
      <c r="G615" s="9" t="str">
        <f>Date[[#This Row],[Year]]&amp;IF(Date[[#This Row],[Month]]&lt;10,"0"&amp;Date[[#This Row],[Month]],Date[[#This Row],[Month]])</f>
        <v>201809</v>
      </c>
      <c r="H615" s="9" t="str">
        <f>Date[[#This Row],[Year]]&amp;" "&amp;Date[[#This Row],[Month Name]]</f>
        <v>2018 Sep</v>
      </c>
      <c r="I615" t="str">
        <f>IF(AND(Date[[#This Row],[Month]]=5,Date[[#This Row],[Year]]=2021),"True","False")</f>
        <v>False</v>
      </c>
      <c r="J615" t="str">
        <f>IF(AND(Date[[#This Row],[Month]]&lt;=5,Date[[#This Row],[Month]]&gt;=4,Date[[#This Row],[Year]]=2021),"True","False")</f>
        <v>False</v>
      </c>
      <c r="K615" t="str">
        <f>IF(Date[[#This Row],[Year]]=2021,"True","False")</f>
        <v>False</v>
      </c>
      <c r="L615" s="60" t="s">
        <v>123</v>
      </c>
      <c r="M615" s="60" t="s">
        <v>123</v>
      </c>
      <c r="N615" s="60" t="s">
        <v>123</v>
      </c>
      <c r="O615" s="60" t="s">
        <v>123</v>
      </c>
      <c r="P615" s="60" t="s">
        <v>123</v>
      </c>
    </row>
    <row r="616" spans="1:16" x14ac:dyDescent="0.55000000000000004">
      <c r="A616" s="10">
        <v>43350</v>
      </c>
      <c r="B616" s="9">
        <f t="shared" si="27"/>
        <v>2018</v>
      </c>
      <c r="C616" s="9" t="s">
        <v>39</v>
      </c>
      <c r="D616" s="9" t="s">
        <v>62</v>
      </c>
      <c r="E616" s="9">
        <f t="shared" si="28"/>
        <v>9</v>
      </c>
      <c r="F616" s="9" t="str">
        <f t="shared" si="29"/>
        <v>2018 - 9</v>
      </c>
      <c r="G616" s="9" t="str">
        <f>Date[[#This Row],[Year]]&amp;IF(Date[[#This Row],[Month]]&lt;10,"0"&amp;Date[[#This Row],[Month]],Date[[#This Row],[Month]])</f>
        <v>201809</v>
      </c>
      <c r="H616" s="9" t="str">
        <f>Date[[#This Row],[Year]]&amp;" "&amp;Date[[#This Row],[Month Name]]</f>
        <v>2018 Sep</v>
      </c>
      <c r="I616" t="str">
        <f>IF(AND(Date[[#This Row],[Month]]=5,Date[[#This Row],[Year]]=2021),"True","False")</f>
        <v>False</v>
      </c>
      <c r="J616" t="str">
        <f>IF(AND(Date[[#This Row],[Month]]&lt;=5,Date[[#This Row],[Month]]&gt;=4,Date[[#This Row],[Year]]=2021),"True","False")</f>
        <v>False</v>
      </c>
      <c r="K616" t="str">
        <f>IF(Date[[#This Row],[Year]]=2021,"True","False")</f>
        <v>False</v>
      </c>
      <c r="L616" s="60" t="s">
        <v>123</v>
      </c>
      <c r="M616" s="60" t="s">
        <v>123</v>
      </c>
      <c r="N616" s="60" t="s">
        <v>123</v>
      </c>
      <c r="O616" s="60" t="s">
        <v>123</v>
      </c>
      <c r="P616" s="60" t="s">
        <v>123</v>
      </c>
    </row>
    <row r="617" spans="1:16" x14ac:dyDescent="0.55000000000000004">
      <c r="A617" s="10">
        <v>43351</v>
      </c>
      <c r="B617" s="9">
        <f t="shared" si="27"/>
        <v>2018</v>
      </c>
      <c r="C617" s="9" t="s">
        <v>39</v>
      </c>
      <c r="D617" s="9" t="s">
        <v>62</v>
      </c>
      <c r="E617" s="9">
        <f t="shared" si="28"/>
        <v>9</v>
      </c>
      <c r="F617" s="9" t="str">
        <f t="shared" si="29"/>
        <v>2018 - 9</v>
      </c>
      <c r="G617" s="9" t="str">
        <f>Date[[#This Row],[Year]]&amp;IF(Date[[#This Row],[Month]]&lt;10,"0"&amp;Date[[#This Row],[Month]],Date[[#This Row],[Month]])</f>
        <v>201809</v>
      </c>
      <c r="H617" s="9" t="str">
        <f>Date[[#This Row],[Year]]&amp;" "&amp;Date[[#This Row],[Month Name]]</f>
        <v>2018 Sep</v>
      </c>
      <c r="I617" t="str">
        <f>IF(AND(Date[[#This Row],[Month]]=5,Date[[#This Row],[Year]]=2021),"True","False")</f>
        <v>False</v>
      </c>
      <c r="J617" t="str">
        <f>IF(AND(Date[[#This Row],[Month]]&lt;=5,Date[[#This Row],[Month]]&gt;=4,Date[[#This Row],[Year]]=2021),"True","False")</f>
        <v>False</v>
      </c>
      <c r="K617" t="str">
        <f>IF(Date[[#This Row],[Year]]=2021,"True","False")</f>
        <v>False</v>
      </c>
      <c r="L617" s="60" t="s">
        <v>123</v>
      </c>
      <c r="M617" s="60" t="s">
        <v>123</v>
      </c>
      <c r="N617" s="60" t="s">
        <v>123</v>
      </c>
      <c r="O617" s="60" t="s">
        <v>123</v>
      </c>
      <c r="P617" s="60" t="s">
        <v>123</v>
      </c>
    </row>
    <row r="618" spans="1:16" x14ac:dyDescent="0.55000000000000004">
      <c r="A618" s="10">
        <v>43352</v>
      </c>
      <c r="B618" s="9">
        <f t="shared" si="27"/>
        <v>2018</v>
      </c>
      <c r="C618" s="9" t="s">
        <v>39</v>
      </c>
      <c r="D618" s="9" t="s">
        <v>62</v>
      </c>
      <c r="E618" s="9">
        <f t="shared" si="28"/>
        <v>9</v>
      </c>
      <c r="F618" s="9" t="str">
        <f t="shared" si="29"/>
        <v>2018 - 9</v>
      </c>
      <c r="G618" s="9" t="str">
        <f>Date[[#This Row],[Year]]&amp;IF(Date[[#This Row],[Month]]&lt;10,"0"&amp;Date[[#This Row],[Month]],Date[[#This Row],[Month]])</f>
        <v>201809</v>
      </c>
      <c r="H618" s="9" t="str">
        <f>Date[[#This Row],[Year]]&amp;" "&amp;Date[[#This Row],[Month Name]]</f>
        <v>2018 Sep</v>
      </c>
      <c r="I618" t="str">
        <f>IF(AND(Date[[#This Row],[Month]]=5,Date[[#This Row],[Year]]=2021),"True","False")</f>
        <v>False</v>
      </c>
      <c r="J618" t="str">
        <f>IF(AND(Date[[#This Row],[Month]]&lt;=5,Date[[#This Row],[Month]]&gt;=4,Date[[#This Row],[Year]]=2021),"True","False")</f>
        <v>False</v>
      </c>
      <c r="K618" t="str">
        <f>IF(Date[[#This Row],[Year]]=2021,"True","False")</f>
        <v>False</v>
      </c>
      <c r="L618" s="60" t="s">
        <v>123</v>
      </c>
      <c r="M618" s="60" t="s">
        <v>123</v>
      </c>
      <c r="N618" s="60" t="s">
        <v>123</v>
      </c>
      <c r="O618" s="60" t="s">
        <v>123</v>
      </c>
      <c r="P618" s="60" t="s">
        <v>123</v>
      </c>
    </row>
    <row r="619" spans="1:16" x14ac:dyDescent="0.55000000000000004">
      <c r="A619" s="10">
        <v>43353</v>
      </c>
      <c r="B619" s="9">
        <f t="shared" si="27"/>
        <v>2018</v>
      </c>
      <c r="C619" s="9" t="s">
        <v>39</v>
      </c>
      <c r="D619" s="9" t="s">
        <v>62</v>
      </c>
      <c r="E619" s="9">
        <f t="shared" si="28"/>
        <v>9</v>
      </c>
      <c r="F619" s="9" t="str">
        <f t="shared" si="29"/>
        <v>2018 - 9</v>
      </c>
      <c r="G619" s="9" t="str">
        <f>Date[[#This Row],[Year]]&amp;IF(Date[[#This Row],[Month]]&lt;10,"0"&amp;Date[[#This Row],[Month]],Date[[#This Row],[Month]])</f>
        <v>201809</v>
      </c>
      <c r="H619" s="9" t="str">
        <f>Date[[#This Row],[Year]]&amp;" "&amp;Date[[#This Row],[Month Name]]</f>
        <v>2018 Sep</v>
      </c>
      <c r="I619" t="str">
        <f>IF(AND(Date[[#This Row],[Month]]=5,Date[[#This Row],[Year]]=2021),"True","False")</f>
        <v>False</v>
      </c>
      <c r="J619" t="str">
        <f>IF(AND(Date[[#This Row],[Month]]&lt;=5,Date[[#This Row],[Month]]&gt;=4,Date[[#This Row],[Year]]=2021),"True","False")</f>
        <v>False</v>
      </c>
      <c r="K619" t="str">
        <f>IF(Date[[#This Row],[Year]]=2021,"True","False")</f>
        <v>False</v>
      </c>
      <c r="L619" s="60" t="s">
        <v>123</v>
      </c>
      <c r="M619" s="60" t="s">
        <v>123</v>
      </c>
      <c r="N619" s="60" t="s">
        <v>123</v>
      </c>
      <c r="O619" s="60" t="s">
        <v>123</v>
      </c>
      <c r="P619" s="60" t="s">
        <v>123</v>
      </c>
    </row>
    <row r="620" spans="1:16" x14ac:dyDescent="0.55000000000000004">
      <c r="A620" s="10">
        <v>43354</v>
      </c>
      <c r="B620" s="9">
        <f t="shared" si="27"/>
        <v>2018</v>
      </c>
      <c r="C620" s="9" t="s">
        <v>39</v>
      </c>
      <c r="D620" s="9" t="s">
        <v>62</v>
      </c>
      <c r="E620" s="9">
        <f t="shared" si="28"/>
        <v>9</v>
      </c>
      <c r="F620" s="9" t="str">
        <f t="shared" si="29"/>
        <v>2018 - 9</v>
      </c>
      <c r="G620" s="9" t="str">
        <f>Date[[#This Row],[Year]]&amp;IF(Date[[#This Row],[Month]]&lt;10,"0"&amp;Date[[#This Row],[Month]],Date[[#This Row],[Month]])</f>
        <v>201809</v>
      </c>
      <c r="H620" s="9" t="str">
        <f>Date[[#This Row],[Year]]&amp;" "&amp;Date[[#This Row],[Month Name]]</f>
        <v>2018 Sep</v>
      </c>
      <c r="I620" t="str">
        <f>IF(AND(Date[[#This Row],[Month]]=5,Date[[#This Row],[Year]]=2021),"True","False")</f>
        <v>False</v>
      </c>
      <c r="J620" t="str">
        <f>IF(AND(Date[[#This Row],[Month]]&lt;=5,Date[[#This Row],[Month]]&gt;=4,Date[[#This Row],[Year]]=2021),"True","False")</f>
        <v>False</v>
      </c>
      <c r="K620" t="str">
        <f>IF(Date[[#This Row],[Year]]=2021,"True","False")</f>
        <v>False</v>
      </c>
      <c r="L620" s="60" t="s">
        <v>123</v>
      </c>
      <c r="M620" s="60" t="s">
        <v>123</v>
      </c>
      <c r="N620" s="60" t="s">
        <v>123</v>
      </c>
      <c r="O620" s="60" t="s">
        <v>123</v>
      </c>
      <c r="P620" s="60" t="s">
        <v>123</v>
      </c>
    </row>
    <row r="621" spans="1:16" x14ac:dyDescent="0.55000000000000004">
      <c r="A621" s="10">
        <v>43355</v>
      </c>
      <c r="B621" s="9">
        <f t="shared" si="27"/>
        <v>2018</v>
      </c>
      <c r="C621" s="9" t="s">
        <v>39</v>
      </c>
      <c r="D621" s="9" t="s">
        <v>62</v>
      </c>
      <c r="E621" s="9">
        <f t="shared" si="28"/>
        <v>9</v>
      </c>
      <c r="F621" s="9" t="str">
        <f t="shared" si="29"/>
        <v>2018 - 9</v>
      </c>
      <c r="G621" s="9" t="str">
        <f>Date[[#This Row],[Year]]&amp;IF(Date[[#This Row],[Month]]&lt;10,"0"&amp;Date[[#This Row],[Month]],Date[[#This Row],[Month]])</f>
        <v>201809</v>
      </c>
      <c r="H621" s="9" t="str">
        <f>Date[[#This Row],[Year]]&amp;" "&amp;Date[[#This Row],[Month Name]]</f>
        <v>2018 Sep</v>
      </c>
      <c r="I621" t="str">
        <f>IF(AND(Date[[#This Row],[Month]]=5,Date[[#This Row],[Year]]=2021),"True","False")</f>
        <v>False</v>
      </c>
      <c r="J621" t="str">
        <f>IF(AND(Date[[#This Row],[Month]]&lt;=5,Date[[#This Row],[Month]]&gt;=4,Date[[#This Row],[Year]]=2021),"True","False")</f>
        <v>False</v>
      </c>
      <c r="K621" t="str">
        <f>IF(Date[[#This Row],[Year]]=2021,"True","False")</f>
        <v>False</v>
      </c>
      <c r="L621" s="60" t="s">
        <v>123</v>
      </c>
      <c r="M621" s="60" t="s">
        <v>123</v>
      </c>
      <c r="N621" s="60" t="s">
        <v>123</v>
      </c>
      <c r="O621" s="60" t="s">
        <v>123</v>
      </c>
      <c r="P621" s="60" t="s">
        <v>123</v>
      </c>
    </row>
    <row r="622" spans="1:16" x14ac:dyDescent="0.55000000000000004">
      <c r="A622" s="10">
        <v>43356</v>
      </c>
      <c r="B622" s="9">
        <f t="shared" si="27"/>
        <v>2018</v>
      </c>
      <c r="C622" s="9" t="s">
        <v>39</v>
      </c>
      <c r="D622" s="9" t="s">
        <v>62</v>
      </c>
      <c r="E622" s="9">
        <f t="shared" si="28"/>
        <v>9</v>
      </c>
      <c r="F622" s="9" t="str">
        <f t="shared" si="29"/>
        <v>2018 - 9</v>
      </c>
      <c r="G622" s="9" t="str">
        <f>Date[[#This Row],[Year]]&amp;IF(Date[[#This Row],[Month]]&lt;10,"0"&amp;Date[[#This Row],[Month]],Date[[#This Row],[Month]])</f>
        <v>201809</v>
      </c>
      <c r="H622" s="9" t="str">
        <f>Date[[#This Row],[Year]]&amp;" "&amp;Date[[#This Row],[Month Name]]</f>
        <v>2018 Sep</v>
      </c>
      <c r="I622" t="str">
        <f>IF(AND(Date[[#This Row],[Month]]=5,Date[[#This Row],[Year]]=2021),"True","False")</f>
        <v>False</v>
      </c>
      <c r="J622" t="str">
        <f>IF(AND(Date[[#This Row],[Month]]&lt;=5,Date[[#This Row],[Month]]&gt;=4,Date[[#This Row],[Year]]=2021),"True","False")</f>
        <v>False</v>
      </c>
      <c r="K622" t="str">
        <f>IF(Date[[#This Row],[Year]]=2021,"True","False")</f>
        <v>False</v>
      </c>
      <c r="L622" s="60" t="s">
        <v>123</v>
      </c>
      <c r="M622" s="60" t="s">
        <v>123</v>
      </c>
      <c r="N622" s="60" t="s">
        <v>123</v>
      </c>
      <c r="O622" s="60" t="s">
        <v>123</v>
      </c>
      <c r="P622" s="60" t="s">
        <v>123</v>
      </c>
    </row>
    <row r="623" spans="1:16" x14ac:dyDescent="0.55000000000000004">
      <c r="A623" s="10">
        <v>43357</v>
      </c>
      <c r="B623" s="9">
        <f t="shared" si="27"/>
        <v>2018</v>
      </c>
      <c r="C623" s="9" t="s">
        <v>39</v>
      </c>
      <c r="D623" s="9" t="s">
        <v>62</v>
      </c>
      <c r="E623" s="9">
        <f t="shared" si="28"/>
        <v>9</v>
      </c>
      <c r="F623" s="9" t="str">
        <f t="shared" si="29"/>
        <v>2018 - 9</v>
      </c>
      <c r="G623" s="9" t="str">
        <f>Date[[#This Row],[Year]]&amp;IF(Date[[#This Row],[Month]]&lt;10,"0"&amp;Date[[#This Row],[Month]],Date[[#This Row],[Month]])</f>
        <v>201809</v>
      </c>
      <c r="H623" s="9" t="str">
        <f>Date[[#This Row],[Year]]&amp;" "&amp;Date[[#This Row],[Month Name]]</f>
        <v>2018 Sep</v>
      </c>
      <c r="I623" t="str">
        <f>IF(AND(Date[[#This Row],[Month]]=5,Date[[#This Row],[Year]]=2021),"True","False")</f>
        <v>False</v>
      </c>
      <c r="J623" t="str">
        <f>IF(AND(Date[[#This Row],[Month]]&lt;=5,Date[[#This Row],[Month]]&gt;=4,Date[[#This Row],[Year]]=2021),"True","False")</f>
        <v>False</v>
      </c>
      <c r="K623" t="str">
        <f>IF(Date[[#This Row],[Year]]=2021,"True","False")</f>
        <v>False</v>
      </c>
      <c r="L623" s="60" t="s">
        <v>123</v>
      </c>
      <c r="M623" s="60" t="s">
        <v>123</v>
      </c>
      <c r="N623" s="60" t="s">
        <v>123</v>
      </c>
      <c r="O623" s="60" t="s">
        <v>123</v>
      </c>
      <c r="P623" s="60" t="s">
        <v>123</v>
      </c>
    </row>
    <row r="624" spans="1:16" x14ac:dyDescent="0.55000000000000004">
      <c r="A624" s="10">
        <v>43358</v>
      </c>
      <c r="B624" s="9">
        <f t="shared" si="27"/>
        <v>2018</v>
      </c>
      <c r="C624" s="9" t="s">
        <v>39</v>
      </c>
      <c r="D624" s="9" t="s">
        <v>62</v>
      </c>
      <c r="E624" s="9">
        <f t="shared" si="28"/>
        <v>9</v>
      </c>
      <c r="F624" s="9" t="str">
        <f t="shared" si="29"/>
        <v>2018 - 9</v>
      </c>
      <c r="G624" s="9" t="str">
        <f>Date[[#This Row],[Year]]&amp;IF(Date[[#This Row],[Month]]&lt;10,"0"&amp;Date[[#This Row],[Month]],Date[[#This Row],[Month]])</f>
        <v>201809</v>
      </c>
      <c r="H624" s="9" t="str">
        <f>Date[[#This Row],[Year]]&amp;" "&amp;Date[[#This Row],[Month Name]]</f>
        <v>2018 Sep</v>
      </c>
      <c r="I624" t="str">
        <f>IF(AND(Date[[#This Row],[Month]]=5,Date[[#This Row],[Year]]=2021),"True","False")</f>
        <v>False</v>
      </c>
      <c r="J624" t="str">
        <f>IF(AND(Date[[#This Row],[Month]]&lt;=5,Date[[#This Row],[Month]]&gt;=4,Date[[#This Row],[Year]]=2021),"True","False")</f>
        <v>False</v>
      </c>
      <c r="K624" t="str">
        <f>IF(Date[[#This Row],[Year]]=2021,"True","False")</f>
        <v>False</v>
      </c>
      <c r="L624" s="60" t="s">
        <v>123</v>
      </c>
      <c r="M624" s="60" t="s">
        <v>123</v>
      </c>
      <c r="N624" s="60" t="s">
        <v>123</v>
      </c>
      <c r="O624" s="60" t="s">
        <v>123</v>
      </c>
      <c r="P624" s="60" t="s">
        <v>123</v>
      </c>
    </row>
    <row r="625" spans="1:16" x14ac:dyDescent="0.55000000000000004">
      <c r="A625" s="10">
        <v>43359</v>
      </c>
      <c r="B625" s="9">
        <f t="shared" si="27"/>
        <v>2018</v>
      </c>
      <c r="C625" s="9" t="s">
        <v>39</v>
      </c>
      <c r="D625" s="9" t="s">
        <v>62</v>
      </c>
      <c r="E625" s="9">
        <f t="shared" si="28"/>
        <v>9</v>
      </c>
      <c r="F625" s="9" t="str">
        <f t="shared" si="29"/>
        <v>2018 - 9</v>
      </c>
      <c r="G625" s="9" t="str">
        <f>Date[[#This Row],[Year]]&amp;IF(Date[[#This Row],[Month]]&lt;10,"0"&amp;Date[[#This Row],[Month]],Date[[#This Row],[Month]])</f>
        <v>201809</v>
      </c>
      <c r="H625" s="9" t="str">
        <f>Date[[#This Row],[Year]]&amp;" "&amp;Date[[#This Row],[Month Name]]</f>
        <v>2018 Sep</v>
      </c>
      <c r="I625" t="str">
        <f>IF(AND(Date[[#This Row],[Month]]=5,Date[[#This Row],[Year]]=2021),"True","False")</f>
        <v>False</v>
      </c>
      <c r="J625" t="str">
        <f>IF(AND(Date[[#This Row],[Month]]&lt;=5,Date[[#This Row],[Month]]&gt;=4,Date[[#This Row],[Year]]=2021),"True","False")</f>
        <v>False</v>
      </c>
      <c r="K625" t="str">
        <f>IF(Date[[#This Row],[Year]]=2021,"True","False")</f>
        <v>False</v>
      </c>
      <c r="L625" s="60" t="s">
        <v>123</v>
      </c>
      <c r="M625" s="60" t="s">
        <v>123</v>
      </c>
      <c r="N625" s="60" t="s">
        <v>123</v>
      </c>
      <c r="O625" s="60" t="s">
        <v>123</v>
      </c>
      <c r="P625" s="60" t="s">
        <v>123</v>
      </c>
    </row>
    <row r="626" spans="1:16" x14ac:dyDescent="0.55000000000000004">
      <c r="A626" s="10">
        <v>43360</v>
      </c>
      <c r="B626" s="9">
        <f t="shared" si="27"/>
        <v>2018</v>
      </c>
      <c r="C626" s="9" t="s">
        <v>39</v>
      </c>
      <c r="D626" s="9" t="s">
        <v>62</v>
      </c>
      <c r="E626" s="9">
        <f t="shared" si="28"/>
        <v>9</v>
      </c>
      <c r="F626" s="9" t="str">
        <f t="shared" si="29"/>
        <v>2018 - 9</v>
      </c>
      <c r="G626" s="9" t="str">
        <f>Date[[#This Row],[Year]]&amp;IF(Date[[#This Row],[Month]]&lt;10,"0"&amp;Date[[#This Row],[Month]],Date[[#This Row],[Month]])</f>
        <v>201809</v>
      </c>
      <c r="H626" s="9" t="str">
        <f>Date[[#This Row],[Year]]&amp;" "&amp;Date[[#This Row],[Month Name]]</f>
        <v>2018 Sep</v>
      </c>
      <c r="I626" t="str">
        <f>IF(AND(Date[[#This Row],[Month]]=5,Date[[#This Row],[Year]]=2021),"True","False")</f>
        <v>False</v>
      </c>
      <c r="J626" t="str">
        <f>IF(AND(Date[[#This Row],[Month]]&lt;=5,Date[[#This Row],[Month]]&gt;=4,Date[[#This Row],[Year]]=2021),"True","False")</f>
        <v>False</v>
      </c>
      <c r="K626" t="str">
        <f>IF(Date[[#This Row],[Year]]=2021,"True","False")</f>
        <v>False</v>
      </c>
      <c r="L626" s="60" t="s">
        <v>123</v>
      </c>
      <c r="M626" s="60" t="s">
        <v>123</v>
      </c>
      <c r="N626" s="60" t="s">
        <v>123</v>
      </c>
      <c r="O626" s="60" t="s">
        <v>123</v>
      </c>
      <c r="P626" s="60" t="s">
        <v>123</v>
      </c>
    </row>
    <row r="627" spans="1:16" x14ac:dyDescent="0.55000000000000004">
      <c r="A627" s="10">
        <v>43361</v>
      </c>
      <c r="B627" s="9">
        <f t="shared" si="27"/>
        <v>2018</v>
      </c>
      <c r="C627" s="9" t="s">
        <v>39</v>
      </c>
      <c r="D627" s="9" t="s">
        <v>62</v>
      </c>
      <c r="E627" s="9">
        <f t="shared" si="28"/>
        <v>9</v>
      </c>
      <c r="F627" s="9" t="str">
        <f t="shared" si="29"/>
        <v>2018 - 9</v>
      </c>
      <c r="G627" s="9" t="str">
        <f>Date[[#This Row],[Year]]&amp;IF(Date[[#This Row],[Month]]&lt;10,"0"&amp;Date[[#This Row],[Month]],Date[[#This Row],[Month]])</f>
        <v>201809</v>
      </c>
      <c r="H627" s="9" t="str">
        <f>Date[[#This Row],[Year]]&amp;" "&amp;Date[[#This Row],[Month Name]]</f>
        <v>2018 Sep</v>
      </c>
      <c r="I627" t="str">
        <f>IF(AND(Date[[#This Row],[Month]]=5,Date[[#This Row],[Year]]=2021),"True","False")</f>
        <v>False</v>
      </c>
      <c r="J627" t="str">
        <f>IF(AND(Date[[#This Row],[Month]]&lt;=5,Date[[#This Row],[Month]]&gt;=4,Date[[#This Row],[Year]]=2021),"True","False")</f>
        <v>False</v>
      </c>
      <c r="K627" t="str">
        <f>IF(Date[[#This Row],[Year]]=2021,"True","False")</f>
        <v>False</v>
      </c>
      <c r="L627" s="60" t="s">
        <v>123</v>
      </c>
      <c r="M627" s="60" t="s">
        <v>123</v>
      </c>
      <c r="N627" s="60" t="s">
        <v>123</v>
      </c>
      <c r="O627" s="60" t="s">
        <v>123</v>
      </c>
      <c r="P627" s="60" t="s">
        <v>123</v>
      </c>
    </row>
    <row r="628" spans="1:16" x14ac:dyDescent="0.55000000000000004">
      <c r="A628" s="10">
        <v>43362</v>
      </c>
      <c r="B628" s="9">
        <f t="shared" si="27"/>
        <v>2018</v>
      </c>
      <c r="C628" s="9" t="s">
        <v>39</v>
      </c>
      <c r="D628" s="9" t="s">
        <v>62</v>
      </c>
      <c r="E628" s="9">
        <f t="shared" si="28"/>
        <v>9</v>
      </c>
      <c r="F628" s="9" t="str">
        <f t="shared" si="29"/>
        <v>2018 - 9</v>
      </c>
      <c r="G628" s="9" t="str">
        <f>Date[[#This Row],[Year]]&amp;IF(Date[[#This Row],[Month]]&lt;10,"0"&amp;Date[[#This Row],[Month]],Date[[#This Row],[Month]])</f>
        <v>201809</v>
      </c>
      <c r="H628" s="9" t="str">
        <f>Date[[#This Row],[Year]]&amp;" "&amp;Date[[#This Row],[Month Name]]</f>
        <v>2018 Sep</v>
      </c>
      <c r="I628" t="str">
        <f>IF(AND(Date[[#This Row],[Month]]=5,Date[[#This Row],[Year]]=2021),"True","False")</f>
        <v>False</v>
      </c>
      <c r="J628" t="str">
        <f>IF(AND(Date[[#This Row],[Month]]&lt;=5,Date[[#This Row],[Month]]&gt;=4,Date[[#This Row],[Year]]=2021),"True","False")</f>
        <v>False</v>
      </c>
      <c r="K628" t="str">
        <f>IF(Date[[#This Row],[Year]]=2021,"True","False")</f>
        <v>False</v>
      </c>
      <c r="L628" s="60" t="s">
        <v>123</v>
      </c>
      <c r="M628" s="60" t="s">
        <v>123</v>
      </c>
      <c r="N628" s="60" t="s">
        <v>123</v>
      </c>
      <c r="O628" s="60" t="s">
        <v>123</v>
      </c>
      <c r="P628" s="60" t="s">
        <v>123</v>
      </c>
    </row>
    <row r="629" spans="1:16" x14ac:dyDescent="0.55000000000000004">
      <c r="A629" s="10">
        <v>43363</v>
      </c>
      <c r="B629" s="9">
        <f t="shared" si="27"/>
        <v>2018</v>
      </c>
      <c r="C629" s="9" t="s">
        <v>39</v>
      </c>
      <c r="D629" s="9" t="s">
        <v>62</v>
      </c>
      <c r="E629" s="9">
        <f t="shared" si="28"/>
        <v>9</v>
      </c>
      <c r="F629" s="9" t="str">
        <f t="shared" si="29"/>
        <v>2018 - 9</v>
      </c>
      <c r="G629" s="9" t="str">
        <f>Date[[#This Row],[Year]]&amp;IF(Date[[#This Row],[Month]]&lt;10,"0"&amp;Date[[#This Row],[Month]],Date[[#This Row],[Month]])</f>
        <v>201809</v>
      </c>
      <c r="H629" s="9" t="str">
        <f>Date[[#This Row],[Year]]&amp;" "&amp;Date[[#This Row],[Month Name]]</f>
        <v>2018 Sep</v>
      </c>
      <c r="I629" t="str">
        <f>IF(AND(Date[[#This Row],[Month]]=5,Date[[#This Row],[Year]]=2021),"True","False")</f>
        <v>False</v>
      </c>
      <c r="J629" t="str">
        <f>IF(AND(Date[[#This Row],[Month]]&lt;=5,Date[[#This Row],[Month]]&gt;=4,Date[[#This Row],[Year]]=2021),"True","False")</f>
        <v>False</v>
      </c>
      <c r="K629" t="str">
        <f>IF(Date[[#This Row],[Year]]=2021,"True","False")</f>
        <v>False</v>
      </c>
      <c r="L629" s="60" t="s">
        <v>123</v>
      </c>
      <c r="M629" s="60" t="s">
        <v>123</v>
      </c>
      <c r="N629" s="60" t="s">
        <v>123</v>
      </c>
      <c r="O629" s="60" t="s">
        <v>123</v>
      </c>
      <c r="P629" s="60" t="s">
        <v>123</v>
      </c>
    </row>
    <row r="630" spans="1:16" x14ac:dyDescent="0.55000000000000004">
      <c r="A630" s="10">
        <v>43364</v>
      </c>
      <c r="B630" s="9">
        <f t="shared" si="27"/>
        <v>2018</v>
      </c>
      <c r="C630" s="9" t="s">
        <v>39</v>
      </c>
      <c r="D630" s="9" t="s">
        <v>62</v>
      </c>
      <c r="E630" s="9">
        <f t="shared" si="28"/>
        <v>9</v>
      </c>
      <c r="F630" s="9" t="str">
        <f t="shared" si="29"/>
        <v>2018 - 9</v>
      </c>
      <c r="G630" s="9" t="str">
        <f>Date[[#This Row],[Year]]&amp;IF(Date[[#This Row],[Month]]&lt;10,"0"&amp;Date[[#This Row],[Month]],Date[[#This Row],[Month]])</f>
        <v>201809</v>
      </c>
      <c r="H630" s="9" t="str">
        <f>Date[[#This Row],[Year]]&amp;" "&amp;Date[[#This Row],[Month Name]]</f>
        <v>2018 Sep</v>
      </c>
      <c r="I630" t="str">
        <f>IF(AND(Date[[#This Row],[Month]]=5,Date[[#This Row],[Year]]=2021),"True","False")</f>
        <v>False</v>
      </c>
      <c r="J630" t="str">
        <f>IF(AND(Date[[#This Row],[Month]]&lt;=5,Date[[#This Row],[Month]]&gt;=4,Date[[#This Row],[Year]]=2021),"True","False")</f>
        <v>False</v>
      </c>
      <c r="K630" t="str">
        <f>IF(Date[[#This Row],[Year]]=2021,"True","False")</f>
        <v>False</v>
      </c>
      <c r="L630" s="60" t="s">
        <v>123</v>
      </c>
      <c r="M630" s="60" t="s">
        <v>123</v>
      </c>
      <c r="N630" s="60" t="s">
        <v>123</v>
      </c>
      <c r="O630" s="60" t="s">
        <v>123</v>
      </c>
      <c r="P630" s="60" t="s">
        <v>123</v>
      </c>
    </row>
    <row r="631" spans="1:16" x14ac:dyDescent="0.55000000000000004">
      <c r="A631" s="10">
        <v>43365</v>
      </c>
      <c r="B631" s="9">
        <f t="shared" si="27"/>
        <v>2018</v>
      </c>
      <c r="C631" s="9" t="s">
        <v>39</v>
      </c>
      <c r="D631" s="9" t="s">
        <v>62</v>
      </c>
      <c r="E631" s="9">
        <f t="shared" si="28"/>
        <v>9</v>
      </c>
      <c r="F631" s="9" t="str">
        <f t="shared" si="29"/>
        <v>2018 - 9</v>
      </c>
      <c r="G631" s="9" t="str">
        <f>Date[[#This Row],[Year]]&amp;IF(Date[[#This Row],[Month]]&lt;10,"0"&amp;Date[[#This Row],[Month]],Date[[#This Row],[Month]])</f>
        <v>201809</v>
      </c>
      <c r="H631" s="9" t="str">
        <f>Date[[#This Row],[Year]]&amp;" "&amp;Date[[#This Row],[Month Name]]</f>
        <v>2018 Sep</v>
      </c>
      <c r="I631" t="str">
        <f>IF(AND(Date[[#This Row],[Month]]=5,Date[[#This Row],[Year]]=2021),"True","False")</f>
        <v>False</v>
      </c>
      <c r="J631" t="str">
        <f>IF(AND(Date[[#This Row],[Month]]&lt;=5,Date[[#This Row],[Month]]&gt;=4,Date[[#This Row],[Year]]=2021),"True","False")</f>
        <v>False</v>
      </c>
      <c r="K631" t="str">
        <f>IF(Date[[#This Row],[Year]]=2021,"True","False")</f>
        <v>False</v>
      </c>
      <c r="L631" s="60" t="s">
        <v>123</v>
      </c>
      <c r="M631" s="60" t="s">
        <v>123</v>
      </c>
      <c r="N631" s="60" t="s">
        <v>123</v>
      </c>
      <c r="O631" s="60" t="s">
        <v>123</v>
      </c>
      <c r="P631" s="60" t="s">
        <v>123</v>
      </c>
    </row>
    <row r="632" spans="1:16" x14ac:dyDescent="0.55000000000000004">
      <c r="A632" s="10">
        <v>43366</v>
      </c>
      <c r="B632" s="9">
        <f t="shared" si="27"/>
        <v>2018</v>
      </c>
      <c r="C632" s="9" t="s">
        <v>39</v>
      </c>
      <c r="D632" s="9" t="s">
        <v>62</v>
      </c>
      <c r="E632" s="9">
        <f t="shared" si="28"/>
        <v>9</v>
      </c>
      <c r="F632" s="9" t="str">
        <f t="shared" si="29"/>
        <v>2018 - 9</v>
      </c>
      <c r="G632" s="9" t="str">
        <f>Date[[#This Row],[Year]]&amp;IF(Date[[#This Row],[Month]]&lt;10,"0"&amp;Date[[#This Row],[Month]],Date[[#This Row],[Month]])</f>
        <v>201809</v>
      </c>
      <c r="H632" s="9" t="str">
        <f>Date[[#This Row],[Year]]&amp;" "&amp;Date[[#This Row],[Month Name]]</f>
        <v>2018 Sep</v>
      </c>
      <c r="I632" t="str">
        <f>IF(AND(Date[[#This Row],[Month]]=5,Date[[#This Row],[Year]]=2021),"True","False")</f>
        <v>False</v>
      </c>
      <c r="J632" t="str">
        <f>IF(AND(Date[[#This Row],[Month]]&lt;=5,Date[[#This Row],[Month]]&gt;=4,Date[[#This Row],[Year]]=2021),"True","False")</f>
        <v>False</v>
      </c>
      <c r="K632" t="str">
        <f>IF(Date[[#This Row],[Year]]=2021,"True","False")</f>
        <v>False</v>
      </c>
      <c r="L632" s="60" t="s">
        <v>123</v>
      </c>
      <c r="M632" s="60" t="s">
        <v>123</v>
      </c>
      <c r="N632" s="60" t="s">
        <v>123</v>
      </c>
      <c r="O632" s="60" t="s">
        <v>123</v>
      </c>
      <c r="P632" s="60" t="s">
        <v>123</v>
      </c>
    </row>
    <row r="633" spans="1:16" x14ac:dyDescent="0.55000000000000004">
      <c r="A633" s="10">
        <v>43367</v>
      </c>
      <c r="B633" s="9">
        <f t="shared" si="27"/>
        <v>2018</v>
      </c>
      <c r="C633" s="9" t="s">
        <v>39</v>
      </c>
      <c r="D633" s="9" t="s">
        <v>62</v>
      </c>
      <c r="E633" s="9">
        <f t="shared" si="28"/>
        <v>9</v>
      </c>
      <c r="F633" s="9" t="str">
        <f t="shared" si="29"/>
        <v>2018 - 9</v>
      </c>
      <c r="G633" s="9" t="str">
        <f>Date[[#This Row],[Year]]&amp;IF(Date[[#This Row],[Month]]&lt;10,"0"&amp;Date[[#This Row],[Month]],Date[[#This Row],[Month]])</f>
        <v>201809</v>
      </c>
      <c r="H633" s="9" t="str">
        <f>Date[[#This Row],[Year]]&amp;" "&amp;Date[[#This Row],[Month Name]]</f>
        <v>2018 Sep</v>
      </c>
      <c r="I633" t="str">
        <f>IF(AND(Date[[#This Row],[Month]]=5,Date[[#This Row],[Year]]=2021),"True","False")</f>
        <v>False</v>
      </c>
      <c r="J633" t="str">
        <f>IF(AND(Date[[#This Row],[Month]]&lt;=5,Date[[#This Row],[Month]]&gt;=4,Date[[#This Row],[Year]]=2021),"True","False")</f>
        <v>False</v>
      </c>
      <c r="K633" t="str">
        <f>IF(Date[[#This Row],[Year]]=2021,"True","False")</f>
        <v>False</v>
      </c>
      <c r="L633" s="60" t="s">
        <v>123</v>
      </c>
      <c r="M633" s="60" t="s">
        <v>123</v>
      </c>
      <c r="N633" s="60" t="s">
        <v>123</v>
      </c>
      <c r="O633" s="60" t="s">
        <v>123</v>
      </c>
      <c r="P633" s="60" t="s">
        <v>123</v>
      </c>
    </row>
    <row r="634" spans="1:16" x14ac:dyDescent="0.55000000000000004">
      <c r="A634" s="10">
        <v>43368</v>
      </c>
      <c r="B634" s="9">
        <f t="shared" si="27"/>
        <v>2018</v>
      </c>
      <c r="C634" s="9" t="s">
        <v>39</v>
      </c>
      <c r="D634" s="9" t="s">
        <v>62</v>
      </c>
      <c r="E634" s="9">
        <f t="shared" si="28"/>
        <v>9</v>
      </c>
      <c r="F634" s="9" t="str">
        <f t="shared" si="29"/>
        <v>2018 - 9</v>
      </c>
      <c r="G634" s="9" t="str">
        <f>Date[[#This Row],[Year]]&amp;IF(Date[[#This Row],[Month]]&lt;10,"0"&amp;Date[[#This Row],[Month]],Date[[#This Row],[Month]])</f>
        <v>201809</v>
      </c>
      <c r="H634" s="9" t="str">
        <f>Date[[#This Row],[Year]]&amp;" "&amp;Date[[#This Row],[Month Name]]</f>
        <v>2018 Sep</v>
      </c>
      <c r="I634" t="str">
        <f>IF(AND(Date[[#This Row],[Month]]=5,Date[[#This Row],[Year]]=2021),"True","False")</f>
        <v>False</v>
      </c>
      <c r="J634" t="str">
        <f>IF(AND(Date[[#This Row],[Month]]&lt;=5,Date[[#This Row],[Month]]&gt;=4,Date[[#This Row],[Year]]=2021),"True","False")</f>
        <v>False</v>
      </c>
      <c r="K634" t="str">
        <f>IF(Date[[#This Row],[Year]]=2021,"True","False")</f>
        <v>False</v>
      </c>
      <c r="L634" s="60" t="s">
        <v>123</v>
      </c>
      <c r="M634" s="60" t="s">
        <v>123</v>
      </c>
      <c r="N634" s="60" t="s">
        <v>123</v>
      </c>
      <c r="O634" s="60" t="s">
        <v>123</v>
      </c>
      <c r="P634" s="60" t="s">
        <v>123</v>
      </c>
    </row>
    <row r="635" spans="1:16" x14ac:dyDescent="0.55000000000000004">
      <c r="A635" s="10">
        <v>43369</v>
      </c>
      <c r="B635" s="9">
        <f t="shared" si="27"/>
        <v>2018</v>
      </c>
      <c r="C635" s="9" t="s">
        <v>39</v>
      </c>
      <c r="D635" s="9" t="s">
        <v>62</v>
      </c>
      <c r="E635" s="9">
        <f t="shared" si="28"/>
        <v>9</v>
      </c>
      <c r="F635" s="9" t="str">
        <f t="shared" si="29"/>
        <v>2018 - 9</v>
      </c>
      <c r="G635" s="9" t="str">
        <f>Date[[#This Row],[Year]]&amp;IF(Date[[#This Row],[Month]]&lt;10,"0"&amp;Date[[#This Row],[Month]],Date[[#This Row],[Month]])</f>
        <v>201809</v>
      </c>
      <c r="H635" s="9" t="str">
        <f>Date[[#This Row],[Year]]&amp;" "&amp;Date[[#This Row],[Month Name]]</f>
        <v>2018 Sep</v>
      </c>
      <c r="I635" t="str">
        <f>IF(AND(Date[[#This Row],[Month]]=5,Date[[#This Row],[Year]]=2021),"True","False")</f>
        <v>False</v>
      </c>
      <c r="J635" t="str">
        <f>IF(AND(Date[[#This Row],[Month]]&lt;=5,Date[[#This Row],[Month]]&gt;=4,Date[[#This Row],[Year]]=2021),"True","False")</f>
        <v>False</v>
      </c>
      <c r="K635" t="str">
        <f>IF(Date[[#This Row],[Year]]=2021,"True","False")</f>
        <v>False</v>
      </c>
      <c r="L635" s="60" t="s">
        <v>123</v>
      </c>
      <c r="M635" s="60" t="s">
        <v>123</v>
      </c>
      <c r="N635" s="60" t="s">
        <v>123</v>
      </c>
      <c r="O635" s="60" t="s">
        <v>123</v>
      </c>
      <c r="P635" s="60" t="s">
        <v>123</v>
      </c>
    </row>
    <row r="636" spans="1:16" x14ac:dyDescent="0.55000000000000004">
      <c r="A636" s="10">
        <v>43370</v>
      </c>
      <c r="B636" s="9">
        <f t="shared" si="27"/>
        <v>2018</v>
      </c>
      <c r="C636" s="9" t="s">
        <v>39</v>
      </c>
      <c r="D636" s="9" t="s">
        <v>62</v>
      </c>
      <c r="E636" s="9">
        <f t="shared" si="28"/>
        <v>9</v>
      </c>
      <c r="F636" s="9" t="str">
        <f t="shared" si="29"/>
        <v>2018 - 9</v>
      </c>
      <c r="G636" s="9" t="str">
        <f>Date[[#This Row],[Year]]&amp;IF(Date[[#This Row],[Month]]&lt;10,"0"&amp;Date[[#This Row],[Month]],Date[[#This Row],[Month]])</f>
        <v>201809</v>
      </c>
      <c r="H636" s="9" t="str">
        <f>Date[[#This Row],[Year]]&amp;" "&amp;Date[[#This Row],[Month Name]]</f>
        <v>2018 Sep</v>
      </c>
      <c r="I636" t="str">
        <f>IF(AND(Date[[#This Row],[Month]]=5,Date[[#This Row],[Year]]=2021),"True","False")</f>
        <v>False</v>
      </c>
      <c r="J636" t="str">
        <f>IF(AND(Date[[#This Row],[Month]]&lt;=5,Date[[#This Row],[Month]]&gt;=4,Date[[#This Row],[Year]]=2021),"True","False")</f>
        <v>False</v>
      </c>
      <c r="K636" t="str">
        <f>IF(Date[[#This Row],[Year]]=2021,"True","False")</f>
        <v>False</v>
      </c>
      <c r="L636" s="60" t="s">
        <v>123</v>
      </c>
      <c r="M636" s="60" t="s">
        <v>123</v>
      </c>
      <c r="N636" s="60" t="s">
        <v>123</v>
      </c>
      <c r="O636" s="60" t="s">
        <v>123</v>
      </c>
      <c r="P636" s="60" t="s">
        <v>123</v>
      </c>
    </row>
    <row r="637" spans="1:16" x14ac:dyDescent="0.55000000000000004">
      <c r="A637" s="10">
        <v>43371</v>
      </c>
      <c r="B637" s="9">
        <f t="shared" si="27"/>
        <v>2018</v>
      </c>
      <c r="C637" s="9" t="s">
        <v>39</v>
      </c>
      <c r="D637" s="9" t="s">
        <v>62</v>
      </c>
      <c r="E637" s="9">
        <f t="shared" si="28"/>
        <v>9</v>
      </c>
      <c r="F637" s="9" t="str">
        <f t="shared" si="29"/>
        <v>2018 - 9</v>
      </c>
      <c r="G637" s="9" t="str">
        <f>Date[[#This Row],[Year]]&amp;IF(Date[[#This Row],[Month]]&lt;10,"0"&amp;Date[[#This Row],[Month]],Date[[#This Row],[Month]])</f>
        <v>201809</v>
      </c>
      <c r="H637" s="9" t="str">
        <f>Date[[#This Row],[Year]]&amp;" "&amp;Date[[#This Row],[Month Name]]</f>
        <v>2018 Sep</v>
      </c>
      <c r="I637" t="str">
        <f>IF(AND(Date[[#This Row],[Month]]=5,Date[[#This Row],[Year]]=2021),"True","False")</f>
        <v>False</v>
      </c>
      <c r="J637" t="str">
        <f>IF(AND(Date[[#This Row],[Month]]&lt;=5,Date[[#This Row],[Month]]&gt;=4,Date[[#This Row],[Year]]=2021),"True","False")</f>
        <v>False</v>
      </c>
      <c r="K637" t="str">
        <f>IF(Date[[#This Row],[Year]]=2021,"True","False")</f>
        <v>False</v>
      </c>
      <c r="L637" s="60" t="s">
        <v>123</v>
      </c>
      <c r="M637" s="60" t="s">
        <v>123</v>
      </c>
      <c r="N637" s="60" t="s">
        <v>123</v>
      </c>
      <c r="O637" s="60" t="s">
        <v>123</v>
      </c>
      <c r="P637" s="60" t="s">
        <v>123</v>
      </c>
    </row>
    <row r="638" spans="1:16" x14ac:dyDescent="0.55000000000000004">
      <c r="A638" s="10">
        <v>43372</v>
      </c>
      <c r="B638" s="9">
        <f t="shared" si="27"/>
        <v>2018</v>
      </c>
      <c r="C638" s="9" t="s">
        <v>39</v>
      </c>
      <c r="D638" s="9" t="s">
        <v>62</v>
      </c>
      <c r="E638" s="9">
        <f t="shared" si="28"/>
        <v>9</v>
      </c>
      <c r="F638" s="9" t="str">
        <f t="shared" si="29"/>
        <v>2018 - 9</v>
      </c>
      <c r="G638" s="9" t="str">
        <f>Date[[#This Row],[Year]]&amp;IF(Date[[#This Row],[Month]]&lt;10,"0"&amp;Date[[#This Row],[Month]],Date[[#This Row],[Month]])</f>
        <v>201809</v>
      </c>
      <c r="H638" s="9" t="str">
        <f>Date[[#This Row],[Year]]&amp;" "&amp;Date[[#This Row],[Month Name]]</f>
        <v>2018 Sep</v>
      </c>
      <c r="I638" t="str">
        <f>IF(AND(Date[[#This Row],[Month]]=5,Date[[#This Row],[Year]]=2021),"True","False")</f>
        <v>False</v>
      </c>
      <c r="J638" t="str">
        <f>IF(AND(Date[[#This Row],[Month]]&lt;=5,Date[[#This Row],[Month]]&gt;=4,Date[[#This Row],[Year]]=2021),"True","False")</f>
        <v>False</v>
      </c>
      <c r="K638" t="str">
        <f>IF(Date[[#This Row],[Year]]=2021,"True","False")</f>
        <v>False</v>
      </c>
      <c r="L638" s="60" t="s">
        <v>123</v>
      </c>
      <c r="M638" s="60" t="s">
        <v>123</v>
      </c>
      <c r="N638" s="60" t="s">
        <v>123</v>
      </c>
      <c r="O638" s="60" t="s">
        <v>123</v>
      </c>
      <c r="P638" s="60" t="s">
        <v>123</v>
      </c>
    </row>
    <row r="639" spans="1:16" x14ac:dyDescent="0.55000000000000004">
      <c r="A639" s="10">
        <v>43373</v>
      </c>
      <c r="B639" s="9">
        <f t="shared" si="27"/>
        <v>2018</v>
      </c>
      <c r="C639" s="9" t="s">
        <v>39</v>
      </c>
      <c r="D639" s="9" t="s">
        <v>62</v>
      </c>
      <c r="E639" s="9">
        <f t="shared" si="28"/>
        <v>9</v>
      </c>
      <c r="F639" s="9" t="str">
        <f t="shared" si="29"/>
        <v>2018 - 9</v>
      </c>
      <c r="G639" s="9" t="str">
        <f>Date[[#This Row],[Year]]&amp;IF(Date[[#This Row],[Month]]&lt;10,"0"&amp;Date[[#This Row],[Month]],Date[[#This Row],[Month]])</f>
        <v>201809</v>
      </c>
      <c r="H639" s="9" t="str">
        <f>Date[[#This Row],[Year]]&amp;" "&amp;Date[[#This Row],[Month Name]]</f>
        <v>2018 Sep</v>
      </c>
      <c r="I639" t="str">
        <f>IF(AND(Date[[#This Row],[Month]]=5,Date[[#This Row],[Year]]=2021),"True","False")</f>
        <v>False</v>
      </c>
      <c r="J639" t="str">
        <f>IF(AND(Date[[#This Row],[Month]]&lt;=5,Date[[#This Row],[Month]]&gt;=4,Date[[#This Row],[Year]]=2021),"True","False")</f>
        <v>False</v>
      </c>
      <c r="K639" t="str">
        <f>IF(Date[[#This Row],[Year]]=2021,"True","False")</f>
        <v>False</v>
      </c>
      <c r="L639" s="60" t="s">
        <v>123</v>
      </c>
      <c r="M639" s="60" t="s">
        <v>123</v>
      </c>
      <c r="N639" s="60" t="s">
        <v>123</v>
      </c>
      <c r="O639" s="60" t="s">
        <v>123</v>
      </c>
      <c r="P639" s="60" t="s">
        <v>123</v>
      </c>
    </row>
    <row r="640" spans="1:16" x14ac:dyDescent="0.55000000000000004">
      <c r="A640" s="10">
        <v>43374</v>
      </c>
      <c r="B640" s="9">
        <f t="shared" si="27"/>
        <v>2018</v>
      </c>
      <c r="C640" s="9" t="s">
        <v>40</v>
      </c>
      <c r="D640" s="9" t="s">
        <v>63</v>
      </c>
      <c r="E640" s="9">
        <f t="shared" si="28"/>
        <v>10</v>
      </c>
      <c r="F640" s="9" t="str">
        <f t="shared" si="29"/>
        <v>2018 - 10</v>
      </c>
      <c r="G640" s="9" t="str">
        <f>Date[[#This Row],[Year]]&amp;IF(Date[[#This Row],[Month]]&lt;10,"0"&amp;Date[[#This Row],[Month]],Date[[#This Row],[Month]])</f>
        <v>201810</v>
      </c>
      <c r="H640" s="9" t="str">
        <f>Date[[#This Row],[Year]]&amp;" "&amp;Date[[#This Row],[Month Name]]</f>
        <v>2018 Oct</v>
      </c>
      <c r="I640" t="str">
        <f>IF(AND(Date[[#This Row],[Month]]=5,Date[[#This Row],[Year]]=2021),"True","False")</f>
        <v>False</v>
      </c>
      <c r="J640" t="str">
        <f>IF(AND(Date[[#This Row],[Month]]&lt;=5,Date[[#This Row],[Month]]&gt;=4,Date[[#This Row],[Year]]=2021),"True","False")</f>
        <v>False</v>
      </c>
      <c r="K640" t="str">
        <f>IF(Date[[#This Row],[Year]]=2021,"True","False")</f>
        <v>False</v>
      </c>
      <c r="L640" s="60" t="s">
        <v>123</v>
      </c>
      <c r="M640" s="60" t="s">
        <v>123</v>
      </c>
      <c r="N640" s="60" t="s">
        <v>123</v>
      </c>
      <c r="O640" s="60" t="s">
        <v>123</v>
      </c>
      <c r="P640" s="60" t="s">
        <v>123</v>
      </c>
    </row>
    <row r="641" spans="1:16" x14ac:dyDescent="0.55000000000000004">
      <c r="A641" s="10">
        <v>43375</v>
      </c>
      <c r="B641" s="9">
        <f t="shared" si="27"/>
        <v>2018</v>
      </c>
      <c r="C641" s="9" t="s">
        <v>40</v>
      </c>
      <c r="D641" s="9" t="s">
        <v>63</v>
      </c>
      <c r="E641" s="9">
        <f t="shared" si="28"/>
        <v>10</v>
      </c>
      <c r="F641" s="9" t="str">
        <f t="shared" si="29"/>
        <v>2018 - 10</v>
      </c>
      <c r="G641" s="9" t="str">
        <f>Date[[#This Row],[Year]]&amp;IF(Date[[#This Row],[Month]]&lt;10,"0"&amp;Date[[#This Row],[Month]],Date[[#This Row],[Month]])</f>
        <v>201810</v>
      </c>
      <c r="H641" s="9" t="str">
        <f>Date[[#This Row],[Year]]&amp;" "&amp;Date[[#This Row],[Month Name]]</f>
        <v>2018 Oct</v>
      </c>
      <c r="I641" t="str">
        <f>IF(AND(Date[[#This Row],[Month]]=5,Date[[#This Row],[Year]]=2021),"True","False")</f>
        <v>False</v>
      </c>
      <c r="J641" t="str">
        <f>IF(AND(Date[[#This Row],[Month]]&lt;=5,Date[[#This Row],[Month]]&gt;=4,Date[[#This Row],[Year]]=2021),"True","False")</f>
        <v>False</v>
      </c>
      <c r="K641" t="str">
        <f>IF(Date[[#This Row],[Year]]=2021,"True","False")</f>
        <v>False</v>
      </c>
      <c r="L641" s="60" t="s">
        <v>123</v>
      </c>
      <c r="M641" s="60" t="s">
        <v>123</v>
      </c>
      <c r="N641" s="60" t="s">
        <v>123</v>
      </c>
      <c r="O641" s="60" t="s">
        <v>123</v>
      </c>
      <c r="P641" s="60" t="s">
        <v>123</v>
      </c>
    </row>
    <row r="642" spans="1:16" x14ac:dyDescent="0.55000000000000004">
      <c r="A642" s="10">
        <v>43376</v>
      </c>
      <c r="B642" s="9">
        <f t="shared" si="27"/>
        <v>2018</v>
      </c>
      <c r="C642" s="9" t="s">
        <v>40</v>
      </c>
      <c r="D642" s="9" t="s">
        <v>63</v>
      </c>
      <c r="E642" s="9">
        <f t="shared" si="28"/>
        <v>10</v>
      </c>
      <c r="F642" s="9" t="str">
        <f t="shared" si="29"/>
        <v>2018 - 10</v>
      </c>
      <c r="G642" s="9" t="str">
        <f>Date[[#This Row],[Year]]&amp;IF(Date[[#This Row],[Month]]&lt;10,"0"&amp;Date[[#This Row],[Month]],Date[[#This Row],[Month]])</f>
        <v>201810</v>
      </c>
      <c r="H642" s="9" t="str">
        <f>Date[[#This Row],[Year]]&amp;" "&amp;Date[[#This Row],[Month Name]]</f>
        <v>2018 Oct</v>
      </c>
      <c r="I642" t="str">
        <f>IF(AND(Date[[#This Row],[Month]]=5,Date[[#This Row],[Year]]=2021),"True","False")</f>
        <v>False</v>
      </c>
      <c r="J642" t="str">
        <f>IF(AND(Date[[#This Row],[Month]]&lt;=5,Date[[#This Row],[Month]]&gt;=4,Date[[#This Row],[Year]]=2021),"True","False")</f>
        <v>False</v>
      </c>
      <c r="K642" t="str">
        <f>IF(Date[[#This Row],[Year]]=2021,"True","False")</f>
        <v>False</v>
      </c>
      <c r="L642" s="60" t="s">
        <v>123</v>
      </c>
      <c r="M642" s="60" t="s">
        <v>123</v>
      </c>
      <c r="N642" s="60" t="s">
        <v>123</v>
      </c>
      <c r="O642" s="60" t="s">
        <v>123</v>
      </c>
      <c r="P642" s="60" t="s">
        <v>123</v>
      </c>
    </row>
    <row r="643" spans="1:16" x14ac:dyDescent="0.55000000000000004">
      <c r="A643" s="10">
        <v>43377</v>
      </c>
      <c r="B643" s="9">
        <f t="shared" ref="B643:B706" si="30">YEAR(A643)</f>
        <v>2018</v>
      </c>
      <c r="C643" s="9" t="s">
        <v>40</v>
      </c>
      <c r="D643" s="9" t="s">
        <v>63</v>
      </c>
      <c r="E643" s="9">
        <f t="shared" ref="E643:E706" si="31">MONTH(A643)</f>
        <v>10</v>
      </c>
      <c r="F643" s="9" t="str">
        <f t="shared" ref="F643:F706" si="32">B643&amp;" - " &amp;E643</f>
        <v>2018 - 10</v>
      </c>
      <c r="G643" s="9" t="str">
        <f>Date[[#This Row],[Year]]&amp;IF(Date[[#This Row],[Month]]&lt;10,"0"&amp;Date[[#This Row],[Month]],Date[[#This Row],[Month]])</f>
        <v>201810</v>
      </c>
      <c r="H643" s="9" t="str">
        <f>Date[[#This Row],[Year]]&amp;" "&amp;Date[[#This Row],[Month Name]]</f>
        <v>2018 Oct</v>
      </c>
      <c r="I643" t="str">
        <f>IF(AND(Date[[#This Row],[Month]]=5,Date[[#This Row],[Year]]=2021),"True","False")</f>
        <v>False</v>
      </c>
      <c r="J643" t="str">
        <f>IF(AND(Date[[#This Row],[Month]]&lt;=5,Date[[#This Row],[Month]]&gt;=4,Date[[#This Row],[Year]]=2021),"True","False")</f>
        <v>False</v>
      </c>
      <c r="K643" t="str">
        <f>IF(Date[[#This Row],[Year]]=2021,"True","False")</f>
        <v>False</v>
      </c>
      <c r="L643" s="60" t="s">
        <v>123</v>
      </c>
      <c r="M643" s="60" t="s">
        <v>123</v>
      </c>
      <c r="N643" s="60" t="s">
        <v>123</v>
      </c>
      <c r="O643" s="60" t="s">
        <v>123</v>
      </c>
      <c r="P643" s="60" t="s">
        <v>123</v>
      </c>
    </row>
    <row r="644" spans="1:16" x14ac:dyDescent="0.55000000000000004">
      <c r="A644" s="10">
        <v>43378</v>
      </c>
      <c r="B644" s="9">
        <f t="shared" si="30"/>
        <v>2018</v>
      </c>
      <c r="C644" s="9" t="s">
        <v>40</v>
      </c>
      <c r="D644" s="9" t="s">
        <v>63</v>
      </c>
      <c r="E644" s="9">
        <f t="shared" si="31"/>
        <v>10</v>
      </c>
      <c r="F644" s="9" t="str">
        <f t="shared" si="32"/>
        <v>2018 - 10</v>
      </c>
      <c r="G644" s="9" t="str">
        <f>Date[[#This Row],[Year]]&amp;IF(Date[[#This Row],[Month]]&lt;10,"0"&amp;Date[[#This Row],[Month]],Date[[#This Row],[Month]])</f>
        <v>201810</v>
      </c>
      <c r="H644" s="9" t="str">
        <f>Date[[#This Row],[Year]]&amp;" "&amp;Date[[#This Row],[Month Name]]</f>
        <v>2018 Oct</v>
      </c>
      <c r="I644" t="str">
        <f>IF(AND(Date[[#This Row],[Month]]=5,Date[[#This Row],[Year]]=2021),"True","False")</f>
        <v>False</v>
      </c>
      <c r="J644" t="str">
        <f>IF(AND(Date[[#This Row],[Month]]&lt;=5,Date[[#This Row],[Month]]&gt;=4,Date[[#This Row],[Year]]=2021),"True","False")</f>
        <v>False</v>
      </c>
      <c r="K644" t="str">
        <f>IF(Date[[#This Row],[Year]]=2021,"True","False")</f>
        <v>False</v>
      </c>
      <c r="L644" s="60" t="s">
        <v>123</v>
      </c>
      <c r="M644" s="60" t="s">
        <v>123</v>
      </c>
      <c r="N644" s="60" t="s">
        <v>123</v>
      </c>
      <c r="O644" s="60" t="s">
        <v>123</v>
      </c>
      <c r="P644" s="60" t="s">
        <v>123</v>
      </c>
    </row>
    <row r="645" spans="1:16" x14ac:dyDescent="0.55000000000000004">
      <c r="A645" s="10">
        <v>43379</v>
      </c>
      <c r="B645" s="9">
        <f t="shared" si="30"/>
        <v>2018</v>
      </c>
      <c r="C645" s="9" t="s">
        <v>40</v>
      </c>
      <c r="D645" s="9" t="s">
        <v>63</v>
      </c>
      <c r="E645" s="9">
        <f t="shared" si="31"/>
        <v>10</v>
      </c>
      <c r="F645" s="9" t="str">
        <f t="shared" si="32"/>
        <v>2018 - 10</v>
      </c>
      <c r="G645" s="9" t="str">
        <f>Date[[#This Row],[Year]]&amp;IF(Date[[#This Row],[Month]]&lt;10,"0"&amp;Date[[#This Row],[Month]],Date[[#This Row],[Month]])</f>
        <v>201810</v>
      </c>
      <c r="H645" s="9" t="str">
        <f>Date[[#This Row],[Year]]&amp;" "&amp;Date[[#This Row],[Month Name]]</f>
        <v>2018 Oct</v>
      </c>
      <c r="I645" t="str">
        <f>IF(AND(Date[[#This Row],[Month]]=5,Date[[#This Row],[Year]]=2021),"True","False")</f>
        <v>False</v>
      </c>
      <c r="J645" t="str">
        <f>IF(AND(Date[[#This Row],[Month]]&lt;=5,Date[[#This Row],[Month]]&gt;=4,Date[[#This Row],[Year]]=2021),"True","False")</f>
        <v>False</v>
      </c>
      <c r="K645" t="str">
        <f>IF(Date[[#This Row],[Year]]=2021,"True","False")</f>
        <v>False</v>
      </c>
      <c r="L645" s="60" t="s">
        <v>123</v>
      </c>
      <c r="M645" s="60" t="s">
        <v>123</v>
      </c>
      <c r="N645" s="60" t="s">
        <v>123</v>
      </c>
      <c r="O645" s="60" t="s">
        <v>123</v>
      </c>
      <c r="P645" s="60" t="s">
        <v>123</v>
      </c>
    </row>
    <row r="646" spans="1:16" x14ac:dyDescent="0.55000000000000004">
      <c r="A646" s="10">
        <v>43380</v>
      </c>
      <c r="B646" s="9">
        <f t="shared" si="30"/>
        <v>2018</v>
      </c>
      <c r="C646" s="9" t="s">
        <v>40</v>
      </c>
      <c r="D646" s="9" t="s">
        <v>63</v>
      </c>
      <c r="E646" s="9">
        <f t="shared" si="31"/>
        <v>10</v>
      </c>
      <c r="F646" s="9" t="str">
        <f t="shared" si="32"/>
        <v>2018 - 10</v>
      </c>
      <c r="G646" s="9" t="str">
        <f>Date[[#This Row],[Year]]&amp;IF(Date[[#This Row],[Month]]&lt;10,"0"&amp;Date[[#This Row],[Month]],Date[[#This Row],[Month]])</f>
        <v>201810</v>
      </c>
      <c r="H646" s="9" t="str">
        <f>Date[[#This Row],[Year]]&amp;" "&amp;Date[[#This Row],[Month Name]]</f>
        <v>2018 Oct</v>
      </c>
      <c r="I646" t="str">
        <f>IF(AND(Date[[#This Row],[Month]]=5,Date[[#This Row],[Year]]=2021),"True","False")</f>
        <v>False</v>
      </c>
      <c r="J646" t="str">
        <f>IF(AND(Date[[#This Row],[Month]]&lt;=5,Date[[#This Row],[Month]]&gt;=4,Date[[#This Row],[Year]]=2021),"True","False")</f>
        <v>False</v>
      </c>
      <c r="K646" t="str">
        <f>IF(Date[[#This Row],[Year]]=2021,"True","False")</f>
        <v>False</v>
      </c>
      <c r="L646" s="60" t="s">
        <v>123</v>
      </c>
      <c r="M646" s="60" t="s">
        <v>123</v>
      </c>
      <c r="N646" s="60" t="s">
        <v>123</v>
      </c>
      <c r="O646" s="60" t="s">
        <v>123</v>
      </c>
      <c r="P646" s="60" t="s">
        <v>123</v>
      </c>
    </row>
    <row r="647" spans="1:16" x14ac:dyDescent="0.55000000000000004">
      <c r="A647" s="10">
        <v>43381</v>
      </c>
      <c r="B647" s="9">
        <f t="shared" si="30"/>
        <v>2018</v>
      </c>
      <c r="C647" s="9" t="s">
        <v>40</v>
      </c>
      <c r="D647" s="9" t="s">
        <v>63</v>
      </c>
      <c r="E647" s="9">
        <f t="shared" si="31"/>
        <v>10</v>
      </c>
      <c r="F647" s="9" t="str">
        <f t="shared" si="32"/>
        <v>2018 - 10</v>
      </c>
      <c r="G647" s="9" t="str">
        <f>Date[[#This Row],[Year]]&amp;IF(Date[[#This Row],[Month]]&lt;10,"0"&amp;Date[[#This Row],[Month]],Date[[#This Row],[Month]])</f>
        <v>201810</v>
      </c>
      <c r="H647" s="9" t="str">
        <f>Date[[#This Row],[Year]]&amp;" "&amp;Date[[#This Row],[Month Name]]</f>
        <v>2018 Oct</v>
      </c>
      <c r="I647" t="str">
        <f>IF(AND(Date[[#This Row],[Month]]=5,Date[[#This Row],[Year]]=2021),"True","False")</f>
        <v>False</v>
      </c>
      <c r="J647" t="str">
        <f>IF(AND(Date[[#This Row],[Month]]&lt;=5,Date[[#This Row],[Month]]&gt;=4,Date[[#This Row],[Year]]=2021),"True","False")</f>
        <v>False</v>
      </c>
      <c r="K647" t="str">
        <f>IF(Date[[#This Row],[Year]]=2021,"True","False")</f>
        <v>False</v>
      </c>
      <c r="L647" s="60" t="s">
        <v>123</v>
      </c>
      <c r="M647" s="60" t="s">
        <v>123</v>
      </c>
      <c r="N647" s="60" t="s">
        <v>123</v>
      </c>
      <c r="O647" s="60" t="s">
        <v>123</v>
      </c>
      <c r="P647" s="60" t="s">
        <v>123</v>
      </c>
    </row>
    <row r="648" spans="1:16" x14ac:dyDescent="0.55000000000000004">
      <c r="A648" s="10">
        <v>43382</v>
      </c>
      <c r="B648" s="9">
        <f t="shared" si="30"/>
        <v>2018</v>
      </c>
      <c r="C648" s="9" t="s">
        <v>40</v>
      </c>
      <c r="D648" s="9" t="s">
        <v>63</v>
      </c>
      <c r="E648" s="9">
        <f t="shared" si="31"/>
        <v>10</v>
      </c>
      <c r="F648" s="9" t="str">
        <f t="shared" si="32"/>
        <v>2018 - 10</v>
      </c>
      <c r="G648" s="9" t="str">
        <f>Date[[#This Row],[Year]]&amp;IF(Date[[#This Row],[Month]]&lt;10,"0"&amp;Date[[#This Row],[Month]],Date[[#This Row],[Month]])</f>
        <v>201810</v>
      </c>
      <c r="H648" s="9" t="str">
        <f>Date[[#This Row],[Year]]&amp;" "&amp;Date[[#This Row],[Month Name]]</f>
        <v>2018 Oct</v>
      </c>
      <c r="I648" t="str">
        <f>IF(AND(Date[[#This Row],[Month]]=5,Date[[#This Row],[Year]]=2021),"True","False")</f>
        <v>False</v>
      </c>
      <c r="J648" t="str">
        <f>IF(AND(Date[[#This Row],[Month]]&lt;=5,Date[[#This Row],[Month]]&gt;=4,Date[[#This Row],[Year]]=2021),"True","False")</f>
        <v>False</v>
      </c>
      <c r="K648" t="str">
        <f>IF(Date[[#This Row],[Year]]=2021,"True","False")</f>
        <v>False</v>
      </c>
      <c r="L648" s="60" t="s">
        <v>123</v>
      </c>
      <c r="M648" s="60" t="s">
        <v>123</v>
      </c>
      <c r="N648" s="60" t="s">
        <v>123</v>
      </c>
      <c r="O648" s="60" t="s">
        <v>123</v>
      </c>
      <c r="P648" s="60" t="s">
        <v>123</v>
      </c>
    </row>
    <row r="649" spans="1:16" x14ac:dyDescent="0.55000000000000004">
      <c r="A649" s="10">
        <v>43383</v>
      </c>
      <c r="B649" s="9">
        <f t="shared" si="30"/>
        <v>2018</v>
      </c>
      <c r="C649" s="9" t="s">
        <v>40</v>
      </c>
      <c r="D649" s="9" t="s">
        <v>63</v>
      </c>
      <c r="E649" s="9">
        <f t="shared" si="31"/>
        <v>10</v>
      </c>
      <c r="F649" s="9" t="str">
        <f t="shared" si="32"/>
        <v>2018 - 10</v>
      </c>
      <c r="G649" s="9" t="str">
        <f>Date[[#This Row],[Year]]&amp;IF(Date[[#This Row],[Month]]&lt;10,"0"&amp;Date[[#This Row],[Month]],Date[[#This Row],[Month]])</f>
        <v>201810</v>
      </c>
      <c r="H649" s="9" t="str">
        <f>Date[[#This Row],[Year]]&amp;" "&amp;Date[[#This Row],[Month Name]]</f>
        <v>2018 Oct</v>
      </c>
      <c r="I649" t="str">
        <f>IF(AND(Date[[#This Row],[Month]]=5,Date[[#This Row],[Year]]=2021),"True","False")</f>
        <v>False</v>
      </c>
      <c r="J649" t="str">
        <f>IF(AND(Date[[#This Row],[Month]]&lt;=5,Date[[#This Row],[Month]]&gt;=4,Date[[#This Row],[Year]]=2021),"True","False")</f>
        <v>False</v>
      </c>
      <c r="K649" t="str">
        <f>IF(Date[[#This Row],[Year]]=2021,"True","False")</f>
        <v>False</v>
      </c>
      <c r="L649" s="60" t="s">
        <v>123</v>
      </c>
      <c r="M649" s="60" t="s">
        <v>123</v>
      </c>
      <c r="N649" s="60" t="s">
        <v>123</v>
      </c>
      <c r="O649" s="60" t="s">
        <v>123</v>
      </c>
      <c r="P649" s="60" t="s">
        <v>123</v>
      </c>
    </row>
    <row r="650" spans="1:16" x14ac:dyDescent="0.55000000000000004">
      <c r="A650" s="10">
        <v>43384</v>
      </c>
      <c r="B650" s="9">
        <f t="shared" si="30"/>
        <v>2018</v>
      </c>
      <c r="C650" s="9" t="s">
        <v>40</v>
      </c>
      <c r="D650" s="9" t="s">
        <v>63</v>
      </c>
      <c r="E650" s="9">
        <f t="shared" si="31"/>
        <v>10</v>
      </c>
      <c r="F650" s="9" t="str">
        <f t="shared" si="32"/>
        <v>2018 - 10</v>
      </c>
      <c r="G650" s="9" t="str">
        <f>Date[[#This Row],[Year]]&amp;IF(Date[[#This Row],[Month]]&lt;10,"0"&amp;Date[[#This Row],[Month]],Date[[#This Row],[Month]])</f>
        <v>201810</v>
      </c>
      <c r="H650" s="9" t="str">
        <f>Date[[#This Row],[Year]]&amp;" "&amp;Date[[#This Row],[Month Name]]</f>
        <v>2018 Oct</v>
      </c>
      <c r="I650" t="str">
        <f>IF(AND(Date[[#This Row],[Month]]=5,Date[[#This Row],[Year]]=2021),"True","False")</f>
        <v>False</v>
      </c>
      <c r="J650" t="str">
        <f>IF(AND(Date[[#This Row],[Month]]&lt;=5,Date[[#This Row],[Month]]&gt;=4,Date[[#This Row],[Year]]=2021),"True","False")</f>
        <v>False</v>
      </c>
      <c r="K650" t="str">
        <f>IF(Date[[#This Row],[Year]]=2021,"True","False")</f>
        <v>False</v>
      </c>
      <c r="L650" s="60" t="s">
        <v>123</v>
      </c>
      <c r="M650" s="60" t="s">
        <v>123</v>
      </c>
      <c r="N650" s="60" t="s">
        <v>123</v>
      </c>
      <c r="O650" s="60" t="s">
        <v>123</v>
      </c>
      <c r="P650" s="60" t="s">
        <v>123</v>
      </c>
    </row>
    <row r="651" spans="1:16" x14ac:dyDescent="0.55000000000000004">
      <c r="A651" s="10">
        <v>43385</v>
      </c>
      <c r="B651" s="9">
        <f t="shared" si="30"/>
        <v>2018</v>
      </c>
      <c r="C651" s="9" t="s">
        <v>40</v>
      </c>
      <c r="D651" s="9" t="s">
        <v>63</v>
      </c>
      <c r="E651" s="9">
        <f t="shared" si="31"/>
        <v>10</v>
      </c>
      <c r="F651" s="9" t="str">
        <f t="shared" si="32"/>
        <v>2018 - 10</v>
      </c>
      <c r="G651" s="9" t="str">
        <f>Date[[#This Row],[Year]]&amp;IF(Date[[#This Row],[Month]]&lt;10,"0"&amp;Date[[#This Row],[Month]],Date[[#This Row],[Month]])</f>
        <v>201810</v>
      </c>
      <c r="H651" s="9" t="str">
        <f>Date[[#This Row],[Year]]&amp;" "&amp;Date[[#This Row],[Month Name]]</f>
        <v>2018 Oct</v>
      </c>
      <c r="I651" t="str">
        <f>IF(AND(Date[[#This Row],[Month]]=5,Date[[#This Row],[Year]]=2021),"True","False")</f>
        <v>False</v>
      </c>
      <c r="J651" t="str">
        <f>IF(AND(Date[[#This Row],[Month]]&lt;=5,Date[[#This Row],[Month]]&gt;=4,Date[[#This Row],[Year]]=2021),"True","False")</f>
        <v>False</v>
      </c>
      <c r="K651" t="str">
        <f>IF(Date[[#This Row],[Year]]=2021,"True","False")</f>
        <v>False</v>
      </c>
      <c r="L651" s="60" t="s">
        <v>123</v>
      </c>
      <c r="M651" s="60" t="s">
        <v>123</v>
      </c>
      <c r="N651" s="60" t="s">
        <v>123</v>
      </c>
      <c r="O651" s="60" t="s">
        <v>123</v>
      </c>
      <c r="P651" s="60" t="s">
        <v>123</v>
      </c>
    </row>
    <row r="652" spans="1:16" x14ac:dyDescent="0.55000000000000004">
      <c r="A652" s="10">
        <v>43386</v>
      </c>
      <c r="B652" s="9">
        <f t="shared" si="30"/>
        <v>2018</v>
      </c>
      <c r="C652" s="9" t="s">
        <v>40</v>
      </c>
      <c r="D652" s="9" t="s">
        <v>63</v>
      </c>
      <c r="E652" s="9">
        <f t="shared" si="31"/>
        <v>10</v>
      </c>
      <c r="F652" s="9" t="str">
        <f t="shared" si="32"/>
        <v>2018 - 10</v>
      </c>
      <c r="G652" s="9" t="str">
        <f>Date[[#This Row],[Year]]&amp;IF(Date[[#This Row],[Month]]&lt;10,"0"&amp;Date[[#This Row],[Month]],Date[[#This Row],[Month]])</f>
        <v>201810</v>
      </c>
      <c r="H652" s="9" t="str">
        <f>Date[[#This Row],[Year]]&amp;" "&amp;Date[[#This Row],[Month Name]]</f>
        <v>2018 Oct</v>
      </c>
      <c r="I652" t="str">
        <f>IF(AND(Date[[#This Row],[Month]]=5,Date[[#This Row],[Year]]=2021),"True","False")</f>
        <v>False</v>
      </c>
      <c r="J652" t="str">
        <f>IF(AND(Date[[#This Row],[Month]]&lt;=5,Date[[#This Row],[Month]]&gt;=4,Date[[#This Row],[Year]]=2021),"True","False")</f>
        <v>False</v>
      </c>
      <c r="K652" t="str">
        <f>IF(Date[[#This Row],[Year]]=2021,"True","False")</f>
        <v>False</v>
      </c>
      <c r="L652" s="60" t="s">
        <v>123</v>
      </c>
      <c r="M652" s="60" t="s">
        <v>123</v>
      </c>
      <c r="N652" s="60" t="s">
        <v>123</v>
      </c>
      <c r="O652" s="60" t="s">
        <v>123</v>
      </c>
      <c r="P652" s="60" t="s">
        <v>123</v>
      </c>
    </row>
    <row r="653" spans="1:16" x14ac:dyDescent="0.55000000000000004">
      <c r="A653" s="10">
        <v>43387</v>
      </c>
      <c r="B653" s="9">
        <f t="shared" si="30"/>
        <v>2018</v>
      </c>
      <c r="C653" s="9" t="s">
        <v>40</v>
      </c>
      <c r="D653" s="9" t="s">
        <v>63</v>
      </c>
      <c r="E653" s="9">
        <f t="shared" si="31"/>
        <v>10</v>
      </c>
      <c r="F653" s="9" t="str">
        <f t="shared" si="32"/>
        <v>2018 - 10</v>
      </c>
      <c r="G653" s="9" t="str">
        <f>Date[[#This Row],[Year]]&amp;IF(Date[[#This Row],[Month]]&lt;10,"0"&amp;Date[[#This Row],[Month]],Date[[#This Row],[Month]])</f>
        <v>201810</v>
      </c>
      <c r="H653" s="9" t="str">
        <f>Date[[#This Row],[Year]]&amp;" "&amp;Date[[#This Row],[Month Name]]</f>
        <v>2018 Oct</v>
      </c>
      <c r="I653" t="str">
        <f>IF(AND(Date[[#This Row],[Month]]=5,Date[[#This Row],[Year]]=2021),"True","False")</f>
        <v>False</v>
      </c>
      <c r="J653" t="str">
        <f>IF(AND(Date[[#This Row],[Month]]&lt;=5,Date[[#This Row],[Month]]&gt;=4,Date[[#This Row],[Year]]=2021),"True","False")</f>
        <v>False</v>
      </c>
      <c r="K653" t="str">
        <f>IF(Date[[#This Row],[Year]]=2021,"True","False")</f>
        <v>False</v>
      </c>
      <c r="L653" s="60" t="s">
        <v>123</v>
      </c>
      <c r="M653" s="60" t="s">
        <v>123</v>
      </c>
      <c r="N653" s="60" t="s">
        <v>123</v>
      </c>
      <c r="O653" s="60" t="s">
        <v>123</v>
      </c>
      <c r="P653" s="60" t="s">
        <v>123</v>
      </c>
    </row>
    <row r="654" spans="1:16" x14ac:dyDescent="0.55000000000000004">
      <c r="A654" s="10">
        <v>43388</v>
      </c>
      <c r="B654" s="9">
        <f t="shared" si="30"/>
        <v>2018</v>
      </c>
      <c r="C654" s="9" t="s">
        <v>40</v>
      </c>
      <c r="D654" s="9" t="s">
        <v>63</v>
      </c>
      <c r="E654" s="9">
        <f t="shared" si="31"/>
        <v>10</v>
      </c>
      <c r="F654" s="9" t="str">
        <f t="shared" si="32"/>
        <v>2018 - 10</v>
      </c>
      <c r="G654" s="9" t="str">
        <f>Date[[#This Row],[Year]]&amp;IF(Date[[#This Row],[Month]]&lt;10,"0"&amp;Date[[#This Row],[Month]],Date[[#This Row],[Month]])</f>
        <v>201810</v>
      </c>
      <c r="H654" s="9" t="str">
        <f>Date[[#This Row],[Year]]&amp;" "&amp;Date[[#This Row],[Month Name]]</f>
        <v>2018 Oct</v>
      </c>
      <c r="I654" t="str">
        <f>IF(AND(Date[[#This Row],[Month]]=5,Date[[#This Row],[Year]]=2021),"True","False")</f>
        <v>False</v>
      </c>
      <c r="J654" t="str">
        <f>IF(AND(Date[[#This Row],[Month]]&lt;=5,Date[[#This Row],[Month]]&gt;=4,Date[[#This Row],[Year]]=2021),"True","False")</f>
        <v>False</v>
      </c>
      <c r="K654" t="str">
        <f>IF(Date[[#This Row],[Year]]=2021,"True","False")</f>
        <v>False</v>
      </c>
      <c r="L654" s="60" t="s">
        <v>123</v>
      </c>
      <c r="M654" s="60" t="s">
        <v>123</v>
      </c>
      <c r="N654" s="60" t="s">
        <v>123</v>
      </c>
      <c r="O654" s="60" t="s">
        <v>123</v>
      </c>
      <c r="P654" s="60" t="s">
        <v>123</v>
      </c>
    </row>
    <row r="655" spans="1:16" x14ac:dyDescent="0.55000000000000004">
      <c r="A655" s="10">
        <v>43389</v>
      </c>
      <c r="B655" s="9">
        <f t="shared" si="30"/>
        <v>2018</v>
      </c>
      <c r="C655" s="9" t="s">
        <v>40</v>
      </c>
      <c r="D655" s="9" t="s">
        <v>63</v>
      </c>
      <c r="E655" s="9">
        <f t="shared" si="31"/>
        <v>10</v>
      </c>
      <c r="F655" s="9" t="str">
        <f t="shared" si="32"/>
        <v>2018 - 10</v>
      </c>
      <c r="G655" s="9" t="str">
        <f>Date[[#This Row],[Year]]&amp;IF(Date[[#This Row],[Month]]&lt;10,"0"&amp;Date[[#This Row],[Month]],Date[[#This Row],[Month]])</f>
        <v>201810</v>
      </c>
      <c r="H655" s="9" t="str">
        <f>Date[[#This Row],[Year]]&amp;" "&amp;Date[[#This Row],[Month Name]]</f>
        <v>2018 Oct</v>
      </c>
      <c r="I655" t="str">
        <f>IF(AND(Date[[#This Row],[Month]]=5,Date[[#This Row],[Year]]=2021),"True","False")</f>
        <v>False</v>
      </c>
      <c r="J655" t="str">
        <f>IF(AND(Date[[#This Row],[Month]]&lt;=5,Date[[#This Row],[Month]]&gt;=4,Date[[#This Row],[Year]]=2021),"True","False")</f>
        <v>False</v>
      </c>
      <c r="K655" t="str">
        <f>IF(Date[[#This Row],[Year]]=2021,"True","False")</f>
        <v>False</v>
      </c>
      <c r="L655" s="60" t="s">
        <v>123</v>
      </c>
      <c r="M655" s="60" t="s">
        <v>123</v>
      </c>
      <c r="N655" s="60" t="s">
        <v>123</v>
      </c>
      <c r="O655" s="60" t="s">
        <v>123</v>
      </c>
      <c r="P655" s="60" t="s">
        <v>123</v>
      </c>
    </row>
    <row r="656" spans="1:16" x14ac:dyDescent="0.55000000000000004">
      <c r="A656" s="10">
        <v>43390</v>
      </c>
      <c r="B656" s="9">
        <f t="shared" si="30"/>
        <v>2018</v>
      </c>
      <c r="C656" s="9" t="s">
        <v>40</v>
      </c>
      <c r="D656" s="9" t="s">
        <v>63</v>
      </c>
      <c r="E656" s="9">
        <f t="shared" si="31"/>
        <v>10</v>
      </c>
      <c r="F656" s="9" t="str">
        <f t="shared" si="32"/>
        <v>2018 - 10</v>
      </c>
      <c r="G656" s="9" t="str">
        <f>Date[[#This Row],[Year]]&amp;IF(Date[[#This Row],[Month]]&lt;10,"0"&amp;Date[[#This Row],[Month]],Date[[#This Row],[Month]])</f>
        <v>201810</v>
      </c>
      <c r="H656" s="9" t="str">
        <f>Date[[#This Row],[Year]]&amp;" "&amp;Date[[#This Row],[Month Name]]</f>
        <v>2018 Oct</v>
      </c>
      <c r="I656" t="str">
        <f>IF(AND(Date[[#This Row],[Month]]=5,Date[[#This Row],[Year]]=2021),"True","False")</f>
        <v>False</v>
      </c>
      <c r="J656" t="str">
        <f>IF(AND(Date[[#This Row],[Month]]&lt;=5,Date[[#This Row],[Month]]&gt;=4,Date[[#This Row],[Year]]=2021),"True","False")</f>
        <v>False</v>
      </c>
      <c r="K656" t="str">
        <f>IF(Date[[#This Row],[Year]]=2021,"True","False")</f>
        <v>False</v>
      </c>
      <c r="L656" s="60" t="s">
        <v>123</v>
      </c>
      <c r="M656" s="60" t="s">
        <v>123</v>
      </c>
      <c r="N656" s="60" t="s">
        <v>123</v>
      </c>
      <c r="O656" s="60" t="s">
        <v>123</v>
      </c>
      <c r="P656" s="60" t="s">
        <v>123</v>
      </c>
    </row>
    <row r="657" spans="1:16" x14ac:dyDescent="0.55000000000000004">
      <c r="A657" s="10">
        <v>43391</v>
      </c>
      <c r="B657" s="9">
        <f t="shared" si="30"/>
        <v>2018</v>
      </c>
      <c r="C657" s="9" t="s">
        <v>40</v>
      </c>
      <c r="D657" s="9" t="s">
        <v>63</v>
      </c>
      <c r="E657" s="9">
        <f t="shared" si="31"/>
        <v>10</v>
      </c>
      <c r="F657" s="9" t="str">
        <f t="shared" si="32"/>
        <v>2018 - 10</v>
      </c>
      <c r="G657" s="9" t="str">
        <f>Date[[#This Row],[Year]]&amp;IF(Date[[#This Row],[Month]]&lt;10,"0"&amp;Date[[#This Row],[Month]],Date[[#This Row],[Month]])</f>
        <v>201810</v>
      </c>
      <c r="H657" s="9" t="str">
        <f>Date[[#This Row],[Year]]&amp;" "&amp;Date[[#This Row],[Month Name]]</f>
        <v>2018 Oct</v>
      </c>
      <c r="I657" t="str">
        <f>IF(AND(Date[[#This Row],[Month]]=5,Date[[#This Row],[Year]]=2021),"True","False")</f>
        <v>False</v>
      </c>
      <c r="J657" t="str">
        <f>IF(AND(Date[[#This Row],[Month]]&lt;=5,Date[[#This Row],[Month]]&gt;=4,Date[[#This Row],[Year]]=2021),"True","False")</f>
        <v>False</v>
      </c>
      <c r="K657" t="str">
        <f>IF(Date[[#This Row],[Year]]=2021,"True","False")</f>
        <v>False</v>
      </c>
      <c r="L657" s="60" t="s">
        <v>123</v>
      </c>
      <c r="M657" s="60" t="s">
        <v>123</v>
      </c>
      <c r="N657" s="60" t="s">
        <v>123</v>
      </c>
      <c r="O657" s="60" t="s">
        <v>123</v>
      </c>
      <c r="P657" s="60" t="s">
        <v>123</v>
      </c>
    </row>
    <row r="658" spans="1:16" x14ac:dyDescent="0.55000000000000004">
      <c r="A658" s="10">
        <v>43392</v>
      </c>
      <c r="B658" s="9">
        <f t="shared" si="30"/>
        <v>2018</v>
      </c>
      <c r="C658" s="9" t="s">
        <v>40</v>
      </c>
      <c r="D658" s="9" t="s">
        <v>63</v>
      </c>
      <c r="E658" s="9">
        <f t="shared" si="31"/>
        <v>10</v>
      </c>
      <c r="F658" s="9" t="str">
        <f t="shared" si="32"/>
        <v>2018 - 10</v>
      </c>
      <c r="G658" s="9" t="str">
        <f>Date[[#This Row],[Year]]&amp;IF(Date[[#This Row],[Month]]&lt;10,"0"&amp;Date[[#This Row],[Month]],Date[[#This Row],[Month]])</f>
        <v>201810</v>
      </c>
      <c r="H658" s="9" t="str">
        <f>Date[[#This Row],[Year]]&amp;" "&amp;Date[[#This Row],[Month Name]]</f>
        <v>2018 Oct</v>
      </c>
      <c r="I658" t="str">
        <f>IF(AND(Date[[#This Row],[Month]]=5,Date[[#This Row],[Year]]=2021),"True","False")</f>
        <v>False</v>
      </c>
      <c r="J658" t="str">
        <f>IF(AND(Date[[#This Row],[Month]]&lt;=5,Date[[#This Row],[Month]]&gt;=4,Date[[#This Row],[Year]]=2021),"True","False")</f>
        <v>False</v>
      </c>
      <c r="K658" t="str">
        <f>IF(Date[[#This Row],[Year]]=2021,"True","False")</f>
        <v>False</v>
      </c>
      <c r="L658" s="60" t="s">
        <v>123</v>
      </c>
      <c r="M658" s="60" t="s">
        <v>123</v>
      </c>
      <c r="N658" s="60" t="s">
        <v>123</v>
      </c>
      <c r="O658" s="60" t="s">
        <v>123</v>
      </c>
      <c r="P658" s="60" t="s">
        <v>123</v>
      </c>
    </row>
    <row r="659" spans="1:16" x14ac:dyDescent="0.55000000000000004">
      <c r="A659" s="10">
        <v>43393</v>
      </c>
      <c r="B659" s="9">
        <f t="shared" si="30"/>
        <v>2018</v>
      </c>
      <c r="C659" s="9" t="s">
        <v>40</v>
      </c>
      <c r="D659" s="9" t="s">
        <v>63</v>
      </c>
      <c r="E659" s="9">
        <f t="shared" si="31"/>
        <v>10</v>
      </c>
      <c r="F659" s="9" t="str">
        <f t="shared" si="32"/>
        <v>2018 - 10</v>
      </c>
      <c r="G659" s="9" t="str">
        <f>Date[[#This Row],[Year]]&amp;IF(Date[[#This Row],[Month]]&lt;10,"0"&amp;Date[[#This Row],[Month]],Date[[#This Row],[Month]])</f>
        <v>201810</v>
      </c>
      <c r="H659" s="9" t="str">
        <f>Date[[#This Row],[Year]]&amp;" "&amp;Date[[#This Row],[Month Name]]</f>
        <v>2018 Oct</v>
      </c>
      <c r="I659" t="str">
        <f>IF(AND(Date[[#This Row],[Month]]=5,Date[[#This Row],[Year]]=2021),"True","False")</f>
        <v>False</v>
      </c>
      <c r="J659" t="str">
        <f>IF(AND(Date[[#This Row],[Month]]&lt;=5,Date[[#This Row],[Month]]&gt;=4,Date[[#This Row],[Year]]=2021),"True","False")</f>
        <v>False</v>
      </c>
      <c r="K659" t="str">
        <f>IF(Date[[#This Row],[Year]]=2021,"True","False")</f>
        <v>False</v>
      </c>
      <c r="L659" s="60" t="s">
        <v>123</v>
      </c>
      <c r="M659" s="60" t="s">
        <v>123</v>
      </c>
      <c r="N659" s="60" t="s">
        <v>123</v>
      </c>
      <c r="O659" s="60" t="s">
        <v>123</v>
      </c>
      <c r="P659" s="60" t="s">
        <v>123</v>
      </c>
    </row>
    <row r="660" spans="1:16" x14ac:dyDescent="0.55000000000000004">
      <c r="A660" s="10">
        <v>43394</v>
      </c>
      <c r="B660" s="9">
        <f t="shared" si="30"/>
        <v>2018</v>
      </c>
      <c r="C660" s="9" t="s">
        <v>40</v>
      </c>
      <c r="D660" s="9" t="s">
        <v>63</v>
      </c>
      <c r="E660" s="9">
        <f t="shared" si="31"/>
        <v>10</v>
      </c>
      <c r="F660" s="9" t="str">
        <f t="shared" si="32"/>
        <v>2018 - 10</v>
      </c>
      <c r="G660" s="9" t="str">
        <f>Date[[#This Row],[Year]]&amp;IF(Date[[#This Row],[Month]]&lt;10,"0"&amp;Date[[#This Row],[Month]],Date[[#This Row],[Month]])</f>
        <v>201810</v>
      </c>
      <c r="H660" s="9" t="str">
        <f>Date[[#This Row],[Year]]&amp;" "&amp;Date[[#This Row],[Month Name]]</f>
        <v>2018 Oct</v>
      </c>
      <c r="I660" t="str">
        <f>IF(AND(Date[[#This Row],[Month]]=5,Date[[#This Row],[Year]]=2021),"True","False")</f>
        <v>False</v>
      </c>
      <c r="J660" t="str">
        <f>IF(AND(Date[[#This Row],[Month]]&lt;=5,Date[[#This Row],[Month]]&gt;=4,Date[[#This Row],[Year]]=2021),"True","False")</f>
        <v>False</v>
      </c>
      <c r="K660" t="str">
        <f>IF(Date[[#This Row],[Year]]=2021,"True","False")</f>
        <v>False</v>
      </c>
      <c r="L660" s="60" t="s">
        <v>123</v>
      </c>
      <c r="M660" s="60" t="s">
        <v>123</v>
      </c>
      <c r="N660" s="60" t="s">
        <v>123</v>
      </c>
      <c r="O660" s="60" t="s">
        <v>123</v>
      </c>
      <c r="P660" s="60" t="s">
        <v>123</v>
      </c>
    </row>
    <row r="661" spans="1:16" x14ac:dyDescent="0.55000000000000004">
      <c r="A661" s="10">
        <v>43395</v>
      </c>
      <c r="B661" s="9">
        <f t="shared" si="30"/>
        <v>2018</v>
      </c>
      <c r="C661" s="9" t="s">
        <v>40</v>
      </c>
      <c r="D661" s="9" t="s">
        <v>63</v>
      </c>
      <c r="E661" s="9">
        <f t="shared" si="31"/>
        <v>10</v>
      </c>
      <c r="F661" s="9" t="str">
        <f t="shared" si="32"/>
        <v>2018 - 10</v>
      </c>
      <c r="G661" s="9" t="str">
        <f>Date[[#This Row],[Year]]&amp;IF(Date[[#This Row],[Month]]&lt;10,"0"&amp;Date[[#This Row],[Month]],Date[[#This Row],[Month]])</f>
        <v>201810</v>
      </c>
      <c r="H661" s="9" t="str">
        <f>Date[[#This Row],[Year]]&amp;" "&amp;Date[[#This Row],[Month Name]]</f>
        <v>2018 Oct</v>
      </c>
      <c r="I661" t="str">
        <f>IF(AND(Date[[#This Row],[Month]]=5,Date[[#This Row],[Year]]=2021),"True","False")</f>
        <v>False</v>
      </c>
      <c r="J661" t="str">
        <f>IF(AND(Date[[#This Row],[Month]]&lt;=5,Date[[#This Row],[Month]]&gt;=4,Date[[#This Row],[Year]]=2021),"True","False")</f>
        <v>False</v>
      </c>
      <c r="K661" t="str">
        <f>IF(Date[[#This Row],[Year]]=2021,"True","False")</f>
        <v>False</v>
      </c>
      <c r="L661" s="60" t="s">
        <v>123</v>
      </c>
      <c r="M661" s="60" t="s">
        <v>123</v>
      </c>
      <c r="N661" s="60" t="s">
        <v>123</v>
      </c>
      <c r="O661" s="60" t="s">
        <v>123</v>
      </c>
      <c r="P661" s="60" t="s">
        <v>123</v>
      </c>
    </row>
    <row r="662" spans="1:16" x14ac:dyDescent="0.55000000000000004">
      <c r="A662" s="10">
        <v>43396</v>
      </c>
      <c r="B662" s="9">
        <f t="shared" si="30"/>
        <v>2018</v>
      </c>
      <c r="C662" s="9" t="s">
        <v>40</v>
      </c>
      <c r="D662" s="9" t="s">
        <v>63</v>
      </c>
      <c r="E662" s="9">
        <f t="shared" si="31"/>
        <v>10</v>
      </c>
      <c r="F662" s="9" t="str">
        <f t="shared" si="32"/>
        <v>2018 - 10</v>
      </c>
      <c r="G662" s="9" t="str">
        <f>Date[[#This Row],[Year]]&amp;IF(Date[[#This Row],[Month]]&lt;10,"0"&amp;Date[[#This Row],[Month]],Date[[#This Row],[Month]])</f>
        <v>201810</v>
      </c>
      <c r="H662" s="9" t="str">
        <f>Date[[#This Row],[Year]]&amp;" "&amp;Date[[#This Row],[Month Name]]</f>
        <v>2018 Oct</v>
      </c>
      <c r="I662" t="str">
        <f>IF(AND(Date[[#This Row],[Month]]=5,Date[[#This Row],[Year]]=2021),"True","False")</f>
        <v>False</v>
      </c>
      <c r="J662" t="str">
        <f>IF(AND(Date[[#This Row],[Month]]&lt;=5,Date[[#This Row],[Month]]&gt;=4,Date[[#This Row],[Year]]=2021),"True","False")</f>
        <v>False</v>
      </c>
      <c r="K662" t="str">
        <f>IF(Date[[#This Row],[Year]]=2021,"True","False")</f>
        <v>False</v>
      </c>
      <c r="L662" s="60" t="s">
        <v>123</v>
      </c>
      <c r="M662" s="60" t="s">
        <v>123</v>
      </c>
      <c r="N662" s="60" t="s">
        <v>123</v>
      </c>
      <c r="O662" s="60" t="s">
        <v>123</v>
      </c>
      <c r="P662" s="60" t="s">
        <v>123</v>
      </c>
    </row>
    <row r="663" spans="1:16" x14ac:dyDescent="0.55000000000000004">
      <c r="A663" s="10">
        <v>43397</v>
      </c>
      <c r="B663" s="9">
        <f t="shared" si="30"/>
        <v>2018</v>
      </c>
      <c r="C663" s="9" t="s">
        <v>40</v>
      </c>
      <c r="D663" s="9" t="s">
        <v>63</v>
      </c>
      <c r="E663" s="9">
        <f t="shared" si="31"/>
        <v>10</v>
      </c>
      <c r="F663" s="9" t="str">
        <f t="shared" si="32"/>
        <v>2018 - 10</v>
      </c>
      <c r="G663" s="9" t="str">
        <f>Date[[#This Row],[Year]]&amp;IF(Date[[#This Row],[Month]]&lt;10,"0"&amp;Date[[#This Row],[Month]],Date[[#This Row],[Month]])</f>
        <v>201810</v>
      </c>
      <c r="H663" s="9" t="str">
        <f>Date[[#This Row],[Year]]&amp;" "&amp;Date[[#This Row],[Month Name]]</f>
        <v>2018 Oct</v>
      </c>
      <c r="I663" t="str">
        <f>IF(AND(Date[[#This Row],[Month]]=5,Date[[#This Row],[Year]]=2021),"True","False")</f>
        <v>False</v>
      </c>
      <c r="J663" t="str">
        <f>IF(AND(Date[[#This Row],[Month]]&lt;=5,Date[[#This Row],[Month]]&gt;=4,Date[[#This Row],[Year]]=2021),"True","False")</f>
        <v>False</v>
      </c>
      <c r="K663" t="str">
        <f>IF(Date[[#This Row],[Year]]=2021,"True","False")</f>
        <v>False</v>
      </c>
      <c r="L663" s="60" t="s">
        <v>123</v>
      </c>
      <c r="M663" s="60" t="s">
        <v>123</v>
      </c>
      <c r="N663" s="60" t="s">
        <v>123</v>
      </c>
      <c r="O663" s="60" t="s">
        <v>123</v>
      </c>
      <c r="P663" s="60" t="s">
        <v>123</v>
      </c>
    </row>
    <row r="664" spans="1:16" x14ac:dyDescent="0.55000000000000004">
      <c r="A664" s="10">
        <v>43398</v>
      </c>
      <c r="B664" s="9">
        <f t="shared" si="30"/>
        <v>2018</v>
      </c>
      <c r="C664" s="9" t="s">
        <v>40</v>
      </c>
      <c r="D664" s="9" t="s">
        <v>63</v>
      </c>
      <c r="E664" s="9">
        <f t="shared" si="31"/>
        <v>10</v>
      </c>
      <c r="F664" s="9" t="str">
        <f t="shared" si="32"/>
        <v>2018 - 10</v>
      </c>
      <c r="G664" s="9" t="str">
        <f>Date[[#This Row],[Year]]&amp;IF(Date[[#This Row],[Month]]&lt;10,"0"&amp;Date[[#This Row],[Month]],Date[[#This Row],[Month]])</f>
        <v>201810</v>
      </c>
      <c r="H664" s="9" t="str">
        <f>Date[[#This Row],[Year]]&amp;" "&amp;Date[[#This Row],[Month Name]]</f>
        <v>2018 Oct</v>
      </c>
      <c r="I664" t="str">
        <f>IF(AND(Date[[#This Row],[Month]]=5,Date[[#This Row],[Year]]=2021),"True","False")</f>
        <v>False</v>
      </c>
      <c r="J664" t="str">
        <f>IF(AND(Date[[#This Row],[Month]]&lt;=5,Date[[#This Row],[Month]]&gt;=4,Date[[#This Row],[Year]]=2021),"True","False")</f>
        <v>False</v>
      </c>
      <c r="K664" t="str">
        <f>IF(Date[[#This Row],[Year]]=2021,"True","False")</f>
        <v>False</v>
      </c>
      <c r="L664" s="60" t="s">
        <v>123</v>
      </c>
      <c r="M664" s="60" t="s">
        <v>123</v>
      </c>
      <c r="N664" s="60" t="s">
        <v>123</v>
      </c>
      <c r="O664" s="60" t="s">
        <v>123</v>
      </c>
      <c r="P664" s="60" t="s">
        <v>123</v>
      </c>
    </row>
    <row r="665" spans="1:16" x14ac:dyDescent="0.55000000000000004">
      <c r="A665" s="10">
        <v>43399</v>
      </c>
      <c r="B665" s="9">
        <f t="shared" si="30"/>
        <v>2018</v>
      </c>
      <c r="C665" s="9" t="s">
        <v>40</v>
      </c>
      <c r="D665" s="9" t="s">
        <v>63</v>
      </c>
      <c r="E665" s="9">
        <f t="shared" si="31"/>
        <v>10</v>
      </c>
      <c r="F665" s="9" t="str">
        <f t="shared" si="32"/>
        <v>2018 - 10</v>
      </c>
      <c r="G665" s="9" t="str">
        <f>Date[[#This Row],[Year]]&amp;IF(Date[[#This Row],[Month]]&lt;10,"0"&amp;Date[[#This Row],[Month]],Date[[#This Row],[Month]])</f>
        <v>201810</v>
      </c>
      <c r="H665" s="9" t="str">
        <f>Date[[#This Row],[Year]]&amp;" "&amp;Date[[#This Row],[Month Name]]</f>
        <v>2018 Oct</v>
      </c>
      <c r="I665" t="str">
        <f>IF(AND(Date[[#This Row],[Month]]=5,Date[[#This Row],[Year]]=2021),"True","False")</f>
        <v>False</v>
      </c>
      <c r="J665" t="str">
        <f>IF(AND(Date[[#This Row],[Month]]&lt;=5,Date[[#This Row],[Month]]&gt;=4,Date[[#This Row],[Year]]=2021),"True","False")</f>
        <v>False</v>
      </c>
      <c r="K665" t="str">
        <f>IF(Date[[#This Row],[Year]]=2021,"True","False")</f>
        <v>False</v>
      </c>
      <c r="L665" s="60" t="s">
        <v>123</v>
      </c>
      <c r="M665" s="60" t="s">
        <v>123</v>
      </c>
      <c r="N665" s="60" t="s">
        <v>123</v>
      </c>
      <c r="O665" s="60" t="s">
        <v>123</v>
      </c>
      <c r="P665" s="60" t="s">
        <v>123</v>
      </c>
    </row>
    <row r="666" spans="1:16" x14ac:dyDescent="0.55000000000000004">
      <c r="A666" s="10">
        <v>43400</v>
      </c>
      <c r="B666" s="9">
        <f t="shared" si="30"/>
        <v>2018</v>
      </c>
      <c r="C666" s="9" t="s">
        <v>40</v>
      </c>
      <c r="D666" s="9" t="s">
        <v>63</v>
      </c>
      <c r="E666" s="9">
        <f t="shared" si="31"/>
        <v>10</v>
      </c>
      <c r="F666" s="9" t="str">
        <f t="shared" si="32"/>
        <v>2018 - 10</v>
      </c>
      <c r="G666" s="9" t="str">
        <f>Date[[#This Row],[Year]]&amp;IF(Date[[#This Row],[Month]]&lt;10,"0"&amp;Date[[#This Row],[Month]],Date[[#This Row],[Month]])</f>
        <v>201810</v>
      </c>
      <c r="H666" s="9" t="str">
        <f>Date[[#This Row],[Year]]&amp;" "&amp;Date[[#This Row],[Month Name]]</f>
        <v>2018 Oct</v>
      </c>
      <c r="I666" t="str">
        <f>IF(AND(Date[[#This Row],[Month]]=5,Date[[#This Row],[Year]]=2021),"True","False")</f>
        <v>False</v>
      </c>
      <c r="J666" t="str">
        <f>IF(AND(Date[[#This Row],[Month]]&lt;=5,Date[[#This Row],[Month]]&gt;=4,Date[[#This Row],[Year]]=2021),"True","False")</f>
        <v>False</v>
      </c>
      <c r="K666" t="str">
        <f>IF(Date[[#This Row],[Year]]=2021,"True","False")</f>
        <v>False</v>
      </c>
      <c r="L666" s="60" t="s">
        <v>123</v>
      </c>
      <c r="M666" s="60" t="s">
        <v>123</v>
      </c>
      <c r="N666" s="60" t="s">
        <v>123</v>
      </c>
      <c r="O666" s="60" t="s">
        <v>123</v>
      </c>
      <c r="P666" s="60" t="s">
        <v>123</v>
      </c>
    </row>
    <row r="667" spans="1:16" x14ac:dyDescent="0.55000000000000004">
      <c r="A667" s="10">
        <v>43401</v>
      </c>
      <c r="B667" s="9">
        <f t="shared" si="30"/>
        <v>2018</v>
      </c>
      <c r="C667" s="9" t="s">
        <v>40</v>
      </c>
      <c r="D667" s="9" t="s">
        <v>63</v>
      </c>
      <c r="E667" s="9">
        <f t="shared" si="31"/>
        <v>10</v>
      </c>
      <c r="F667" s="9" t="str">
        <f t="shared" si="32"/>
        <v>2018 - 10</v>
      </c>
      <c r="G667" s="9" t="str">
        <f>Date[[#This Row],[Year]]&amp;IF(Date[[#This Row],[Month]]&lt;10,"0"&amp;Date[[#This Row],[Month]],Date[[#This Row],[Month]])</f>
        <v>201810</v>
      </c>
      <c r="H667" s="9" t="str">
        <f>Date[[#This Row],[Year]]&amp;" "&amp;Date[[#This Row],[Month Name]]</f>
        <v>2018 Oct</v>
      </c>
      <c r="I667" t="str">
        <f>IF(AND(Date[[#This Row],[Month]]=5,Date[[#This Row],[Year]]=2021),"True","False")</f>
        <v>False</v>
      </c>
      <c r="J667" t="str">
        <f>IF(AND(Date[[#This Row],[Month]]&lt;=5,Date[[#This Row],[Month]]&gt;=4,Date[[#This Row],[Year]]=2021),"True","False")</f>
        <v>False</v>
      </c>
      <c r="K667" t="str">
        <f>IF(Date[[#This Row],[Year]]=2021,"True","False")</f>
        <v>False</v>
      </c>
      <c r="L667" s="60" t="s">
        <v>123</v>
      </c>
      <c r="M667" s="60" t="s">
        <v>123</v>
      </c>
      <c r="N667" s="60" t="s">
        <v>123</v>
      </c>
      <c r="O667" s="60" t="s">
        <v>123</v>
      </c>
      <c r="P667" s="60" t="s">
        <v>123</v>
      </c>
    </row>
    <row r="668" spans="1:16" x14ac:dyDescent="0.55000000000000004">
      <c r="A668" s="10">
        <v>43402</v>
      </c>
      <c r="B668" s="9">
        <f t="shared" si="30"/>
        <v>2018</v>
      </c>
      <c r="C668" s="9" t="s">
        <v>40</v>
      </c>
      <c r="D668" s="9" t="s">
        <v>63</v>
      </c>
      <c r="E668" s="9">
        <f t="shared" si="31"/>
        <v>10</v>
      </c>
      <c r="F668" s="9" t="str">
        <f t="shared" si="32"/>
        <v>2018 - 10</v>
      </c>
      <c r="G668" s="9" t="str">
        <f>Date[[#This Row],[Year]]&amp;IF(Date[[#This Row],[Month]]&lt;10,"0"&amp;Date[[#This Row],[Month]],Date[[#This Row],[Month]])</f>
        <v>201810</v>
      </c>
      <c r="H668" s="9" t="str">
        <f>Date[[#This Row],[Year]]&amp;" "&amp;Date[[#This Row],[Month Name]]</f>
        <v>2018 Oct</v>
      </c>
      <c r="I668" t="str">
        <f>IF(AND(Date[[#This Row],[Month]]=5,Date[[#This Row],[Year]]=2021),"True","False")</f>
        <v>False</v>
      </c>
      <c r="J668" t="str">
        <f>IF(AND(Date[[#This Row],[Month]]&lt;=5,Date[[#This Row],[Month]]&gt;=4,Date[[#This Row],[Year]]=2021),"True","False")</f>
        <v>False</v>
      </c>
      <c r="K668" t="str">
        <f>IF(Date[[#This Row],[Year]]=2021,"True","False")</f>
        <v>False</v>
      </c>
      <c r="L668" s="60" t="s">
        <v>123</v>
      </c>
      <c r="M668" s="60" t="s">
        <v>123</v>
      </c>
      <c r="N668" s="60" t="s">
        <v>123</v>
      </c>
      <c r="O668" s="60" t="s">
        <v>123</v>
      </c>
      <c r="P668" s="60" t="s">
        <v>123</v>
      </c>
    </row>
    <row r="669" spans="1:16" x14ac:dyDescent="0.55000000000000004">
      <c r="A669" s="10">
        <v>43403</v>
      </c>
      <c r="B669" s="9">
        <f t="shared" si="30"/>
        <v>2018</v>
      </c>
      <c r="C669" s="9" t="s">
        <v>40</v>
      </c>
      <c r="D669" s="9" t="s">
        <v>63</v>
      </c>
      <c r="E669" s="9">
        <f t="shared" si="31"/>
        <v>10</v>
      </c>
      <c r="F669" s="9" t="str">
        <f t="shared" si="32"/>
        <v>2018 - 10</v>
      </c>
      <c r="G669" s="9" t="str">
        <f>Date[[#This Row],[Year]]&amp;IF(Date[[#This Row],[Month]]&lt;10,"0"&amp;Date[[#This Row],[Month]],Date[[#This Row],[Month]])</f>
        <v>201810</v>
      </c>
      <c r="H669" s="9" t="str">
        <f>Date[[#This Row],[Year]]&amp;" "&amp;Date[[#This Row],[Month Name]]</f>
        <v>2018 Oct</v>
      </c>
      <c r="I669" t="str">
        <f>IF(AND(Date[[#This Row],[Month]]=5,Date[[#This Row],[Year]]=2021),"True","False")</f>
        <v>False</v>
      </c>
      <c r="J669" t="str">
        <f>IF(AND(Date[[#This Row],[Month]]&lt;=5,Date[[#This Row],[Month]]&gt;=4,Date[[#This Row],[Year]]=2021),"True","False")</f>
        <v>False</v>
      </c>
      <c r="K669" t="str">
        <f>IF(Date[[#This Row],[Year]]=2021,"True","False")</f>
        <v>False</v>
      </c>
      <c r="L669" s="60" t="s">
        <v>123</v>
      </c>
      <c r="M669" s="60" t="s">
        <v>123</v>
      </c>
      <c r="N669" s="60" t="s">
        <v>123</v>
      </c>
      <c r="O669" s="60" t="s">
        <v>123</v>
      </c>
      <c r="P669" s="60" t="s">
        <v>123</v>
      </c>
    </row>
    <row r="670" spans="1:16" x14ac:dyDescent="0.55000000000000004">
      <c r="A670" s="10">
        <v>43404</v>
      </c>
      <c r="B670" s="9">
        <f t="shared" si="30"/>
        <v>2018</v>
      </c>
      <c r="C670" s="9" t="s">
        <v>40</v>
      </c>
      <c r="D670" s="9" t="s">
        <v>63</v>
      </c>
      <c r="E670" s="9">
        <f t="shared" si="31"/>
        <v>10</v>
      </c>
      <c r="F670" s="9" t="str">
        <f t="shared" si="32"/>
        <v>2018 - 10</v>
      </c>
      <c r="G670" s="9" t="str">
        <f>Date[[#This Row],[Year]]&amp;IF(Date[[#This Row],[Month]]&lt;10,"0"&amp;Date[[#This Row],[Month]],Date[[#This Row],[Month]])</f>
        <v>201810</v>
      </c>
      <c r="H670" s="9" t="str">
        <f>Date[[#This Row],[Year]]&amp;" "&amp;Date[[#This Row],[Month Name]]</f>
        <v>2018 Oct</v>
      </c>
      <c r="I670" t="str">
        <f>IF(AND(Date[[#This Row],[Month]]=5,Date[[#This Row],[Year]]=2021),"True","False")</f>
        <v>False</v>
      </c>
      <c r="J670" t="str">
        <f>IF(AND(Date[[#This Row],[Month]]&lt;=5,Date[[#This Row],[Month]]&gt;=4,Date[[#This Row],[Year]]=2021),"True","False")</f>
        <v>False</v>
      </c>
      <c r="K670" t="str">
        <f>IF(Date[[#This Row],[Year]]=2021,"True","False")</f>
        <v>False</v>
      </c>
      <c r="L670" s="60" t="s">
        <v>123</v>
      </c>
      <c r="M670" s="60" t="s">
        <v>123</v>
      </c>
      <c r="N670" s="60" t="s">
        <v>123</v>
      </c>
      <c r="O670" s="60" t="s">
        <v>123</v>
      </c>
      <c r="P670" s="60" t="s">
        <v>123</v>
      </c>
    </row>
    <row r="671" spans="1:16" x14ac:dyDescent="0.55000000000000004">
      <c r="A671" s="10">
        <v>43405</v>
      </c>
      <c r="B671" s="9">
        <f t="shared" si="30"/>
        <v>2018</v>
      </c>
      <c r="C671" s="9" t="s">
        <v>41</v>
      </c>
      <c r="D671" s="9" t="s">
        <v>63</v>
      </c>
      <c r="E671" s="9">
        <f t="shared" si="31"/>
        <v>11</v>
      </c>
      <c r="F671" s="9" t="str">
        <f t="shared" si="32"/>
        <v>2018 - 11</v>
      </c>
      <c r="G671" s="9" t="str">
        <f>Date[[#This Row],[Year]]&amp;IF(Date[[#This Row],[Month]]&lt;10,"0"&amp;Date[[#This Row],[Month]],Date[[#This Row],[Month]])</f>
        <v>201811</v>
      </c>
      <c r="H671" s="9" t="str">
        <f>Date[[#This Row],[Year]]&amp;" "&amp;Date[[#This Row],[Month Name]]</f>
        <v>2018 Nov</v>
      </c>
      <c r="I671" t="str">
        <f>IF(AND(Date[[#This Row],[Month]]=5,Date[[#This Row],[Year]]=2021),"True","False")</f>
        <v>False</v>
      </c>
      <c r="J671" t="str">
        <f>IF(AND(Date[[#This Row],[Month]]&lt;=5,Date[[#This Row],[Month]]&gt;=4,Date[[#This Row],[Year]]=2021),"True","False")</f>
        <v>False</v>
      </c>
      <c r="K671" t="str">
        <f>IF(Date[[#This Row],[Year]]=2021,"True","False")</f>
        <v>False</v>
      </c>
      <c r="L671" s="60" t="s">
        <v>123</v>
      </c>
      <c r="M671" s="60" t="s">
        <v>123</v>
      </c>
      <c r="N671" s="60" t="s">
        <v>123</v>
      </c>
      <c r="O671" s="60" t="s">
        <v>123</v>
      </c>
      <c r="P671" s="60" t="s">
        <v>123</v>
      </c>
    </row>
    <row r="672" spans="1:16" x14ac:dyDescent="0.55000000000000004">
      <c r="A672" s="10">
        <v>43406</v>
      </c>
      <c r="B672" s="9">
        <f t="shared" si="30"/>
        <v>2018</v>
      </c>
      <c r="C672" s="9" t="s">
        <v>41</v>
      </c>
      <c r="D672" s="9" t="s">
        <v>63</v>
      </c>
      <c r="E672" s="9">
        <f t="shared" si="31"/>
        <v>11</v>
      </c>
      <c r="F672" s="9" t="str">
        <f t="shared" si="32"/>
        <v>2018 - 11</v>
      </c>
      <c r="G672" s="9" t="str">
        <f>Date[[#This Row],[Year]]&amp;IF(Date[[#This Row],[Month]]&lt;10,"0"&amp;Date[[#This Row],[Month]],Date[[#This Row],[Month]])</f>
        <v>201811</v>
      </c>
      <c r="H672" s="9" t="str">
        <f>Date[[#This Row],[Year]]&amp;" "&amp;Date[[#This Row],[Month Name]]</f>
        <v>2018 Nov</v>
      </c>
      <c r="I672" t="str">
        <f>IF(AND(Date[[#This Row],[Month]]=5,Date[[#This Row],[Year]]=2021),"True","False")</f>
        <v>False</v>
      </c>
      <c r="J672" t="str">
        <f>IF(AND(Date[[#This Row],[Month]]&lt;=5,Date[[#This Row],[Month]]&gt;=4,Date[[#This Row],[Year]]=2021),"True","False")</f>
        <v>False</v>
      </c>
      <c r="K672" t="str">
        <f>IF(Date[[#This Row],[Year]]=2021,"True","False")</f>
        <v>False</v>
      </c>
      <c r="L672" s="60" t="s">
        <v>123</v>
      </c>
      <c r="M672" s="60" t="s">
        <v>123</v>
      </c>
      <c r="N672" s="60" t="s">
        <v>123</v>
      </c>
      <c r="O672" s="60" t="s">
        <v>123</v>
      </c>
      <c r="P672" s="60" t="s">
        <v>123</v>
      </c>
    </row>
    <row r="673" spans="1:16" x14ac:dyDescent="0.55000000000000004">
      <c r="A673" s="10">
        <v>43407</v>
      </c>
      <c r="B673" s="9">
        <f t="shared" si="30"/>
        <v>2018</v>
      </c>
      <c r="C673" s="9" t="s">
        <v>41</v>
      </c>
      <c r="D673" s="9" t="s">
        <v>63</v>
      </c>
      <c r="E673" s="9">
        <f t="shared" si="31"/>
        <v>11</v>
      </c>
      <c r="F673" s="9" t="str">
        <f t="shared" si="32"/>
        <v>2018 - 11</v>
      </c>
      <c r="G673" s="9" t="str">
        <f>Date[[#This Row],[Year]]&amp;IF(Date[[#This Row],[Month]]&lt;10,"0"&amp;Date[[#This Row],[Month]],Date[[#This Row],[Month]])</f>
        <v>201811</v>
      </c>
      <c r="H673" s="9" t="str">
        <f>Date[[#This Row],[Year]]&amp;" "&amp;Date[[#This Row],[Month Name]]</f>
        <v>2018 Nov</v>
      </c>
      <c r="I673" t="str">
        <f>IF(AND(Date[[#This Row],[Month]]=5,Date[[#This Row],[Year]]=2021),"True","False")</f>
        <v>False</v>
      </c>
      <c r="J673" t="str">
        <f>IF(AND(Date[[#This Row],[Month]]&lt;=5,Date[[#This Row],[Month]]&gt;=4,Date[[#This Row],[Year]]=2021),"True","False")</f>
        <v>False</v>
      </c>
      <c r="K673" t="str">
        <f>IF(Date[[#This Row],[Year]]=2021,"True","False")</f>
        <v>False</v>
      </c>
      <c r="L673" s="60" t="s">
        <v>123</v>
      </c>
      <c r="M673" s="60" t="s">
        <v>123</v>
      </c>
      <c r="N673" s="60" t="s">
        <v>123</v>
      </c>
      <c r="O673" s="60" t="s">
        <v>123</v>
      </c>
      <c r="P673" s="60" t="s">
        <v>123</v>
      </c>
    </row>
    <row r="674" spans="1:16" x14ac:dyDescent="0.55000000000000004">
      <c r="A674" s="10">
        <v>43408</v>
      </c>
      <c r="B674" s="9">
        <f t="shared" si="30"/>
        <v>2018</v>
      </c>
      <c r="C674" s="9" t="s">
        <v>41</v>
      </c>
      <c r="D674" s="9" t="s">
        <v>63</v>
      </c>
      <c r="E674" s="9">
        <f t="shared" si="31"/>
        <v>11</v>
      </c>
      <c r="F674" s="9" t="str">
        <f t="shared" si="32"/>
        <v>2018 - 11</v>
      </c>
      <c r="G674" s="9" t="str">
        <f>Date[[#This Row],[Year]]&amp;IF(Date[[#This Row],[Month]]&lt;10,"0"&amp;Date[[#This Row],[Month]],Date[[#This Row],[Month]])</f>
        <v>201811</v>
      </c>
      <c r="H674" s="9" t="str">
        <f>Date[[#This Row],[Year]]&amp;" "&amp;Date[[#This Row],[Month Name]]</f>
        <v>2018 Nov</v>
      </c>
      <c r="I674" t="str">
        <f>IF(AND(Date[[#This Row],[Month]]=5,Date[[#This Row],[Year]]=2021),"True","False")</f>
        <v>False</v>
      </c>
      <c r="J674" t="str">
        <f>IF(AND(Date[[#This Row],[Month]]&lt;=5,Date[[#This Row],[Month]]&gt;=4,Date[[#This Row],[Year]]=2021),"True","False")</f>
        <v>False</v>
      </c>
      <c r="K674" t="str">
        <f>IF(Date[[#This Row],[Year]]=2021,"True","False")</f>
        <v>False</v>
      </c>
      <c r="L674" s="60" t="s">
        <v>123</v>
      </c>
      <c r="M674" s="60" t="s">
        <v>123</v>
      </c>
      <c r="N674" s="60" t="s">
        <v>123</v>
      </c>
      <c r="O674" s="60" t="s">
        <v>123</v>
      </c>
      <c r="P674" s="60" t="s">
        <v>123</v>
      </c>
    </row>
    <row r="675" spans="1:16" x14ac:dyDescent="0.55000000000000004">
      <c r="A675" s="10">
        <v>43409</v>
      </c>
      <c r="B675" s="9">
        <f t="shared" si="30"/>
        <v>2018</v>
      </c>
      <c r="C675" s="9" t="s">
        <v>41</v>
      </c>
      <c r="D675" s="9" t="s">
        <v>63</v>
      </c>
      <c r="E675" s="9">
        <f t="shared" si="31"/>
        <v>11</v>
      </c>
      <c r="F675" s="9" t="str">
        <f t="shared" si="32"/>
        <v>2018 - 11</v>
      </c>
      <c r="G675" s="9" t="str">
        <f>Date[[#This Row],[Year]]&amp;IF(Date[[#This Row],[Month]]&lt;10,"0"&amp;Date[[#This Row],[Month]],Date[[#This Row],[Month]])</f>
        <v>201811</v>
      </c>
      <c r="H675" s="9" t="str">
        <f>Date[[#This Row],[Year]]&amp;" "&amp;Date[[#This Row],[Month Name]]</f>
        <v>2018 Nov</v>
      </c>
      <c r="I675" t="str">
        <f>IF(AND(Date[[#This Row],[Month]]=5,Date[[#This Row],[Year]]=2021),"True","False")</f>
        <v>False</v>
      </c>
      <c r="J675" t="str">
        <f>IF(AND(Date[[#This Row],[Month]]&lt;=5,Date[[#This Row],[Month]]&gt;=4,Date[[#This Row],[Year]]=2021),"True","False")</f>
        <v>False</v>
      </c>
      <c r="K675" t="str">
        <f>IF(Date[[#This Row],[Year]]=2021,"True","False")</f>
        <v>False</v>
      </c>
      <c r="L675" s="60" t="s">
        <v>123</v>
      </c>
      <c r="M675" s="60" t="s">
        <v>123</v>
      </c>
      <c r="N675" s="60" t="s">
        <v>123</v>
      </c>
      <c r="O675" s="60" t="s">
        <v>123</v>
      </c>
      <c r="P675" s="60" t="s">
        <v>123</v>
      </c>
    </row>
    <row r="676" spans="1:16" x14ac:dyDescent="0.55000000000000004">
      <c r="A676" s="10">
        <v>43410</v>
      </c>
      <c r="B676" s="9">
        <f t="shared" si="30"/>
        <v>2018</v>
      </c>
      <c r="C676" s="9" t="s">
        <v>41</v>
      </c>
      <c r="D676" s="9" t="s">
        <v>63</v>
      </c>
      <c r="E676" s="9">
        <f t="shared" si="31"/>
        <v>11</v>
      </c>
      <c r="F676" s="9" t="str">
        <f t="shared" si="32"/>
        <v>2018 - 11</v>
      </c>
      <c r="G676" s="9" t="str">
        <f>Date[[#This Row],[Year]]&amp;IF(Date[[#This Row],[Month]]&lt;10,"0"&amp;Date[[#This Row],[Month]],Date[[#This Row],[Month]])</f>
        <v>201811</v>
      </c>
      <c r="H676" s="9" t="str">
        <f>Date[[#This Row],[Year]]&amp;" "&amp;Date[[#This Row],[Month Name]]</f>
        <v>2018 Nov</v>
      </c>
      <c r="I676" t="str">
        <f>IF(AND(Date[[#This Row],[Month]]=5,Date[[#This Row],[Year]]=2021),"True","False")</f>
        <v>False</v>
      </c>
      <c r="J676" t="str">
        <f>IF(AND(Date[[#This Row],[Month]]&lt;=5,Date[[#This Row],[Month]]&gt;=4,Date[[#This Row],[Year]]=2021),"True","False")</f>
        <v>False</v>
      </c>
      <c r="K676" t="str">
        <f>IF(Date[[#This Row],[Year]]=2021,"True","False")</f>
        <v>False</v>
      </c>
      <c r="L676" s="60" t="s">
        <v>123</v>
      </c>
      <c r="M676" s="60" t="s">
        <v>123</v>
      </c>
      <c r="N676" s="60" t="s">
        <v>123</v>
      </c>
      <c r="O676" s="60" t="s">
        <v>123</v>
      </c>
      <c r="P676" s="60" t="s">
        <v>123</v>
      </c>
    </row>
    <row r="677" spans="1:16" x14ac:dyDescent="0.55000000000000004">
      <c r="A677" s="10">
        <v>43411</v>
      </c>
      <c r="B677" s="9">
        <f t="shared" si="30"/>
        <v>2018</v>
      </c>
      <c r="C677" s="9" t="s">
        <v>41</v>
      </c>
      <c r="D677" s="9" t="s">
        <v>63</v>
      </c>
      <c r="E677" s="9">
        <f t="shared" si="31"/>
        <v>11</v>
      </c>
      <c r="F677" s="9" t="str">
        <f t="shared" si="32"/>
        <v>2018 - 11</v>
      </c>
      <c r="G677" s="9" t="str">
        <f>Date[[#This Row],[Year]]&amp;IF(Date[[#This Row],[Month]]&lt;10,"0"&amp;Date[[#This Row],[Month]],Date[[#This Row],[Month]])</f>
        <v>201811</v>
      </c>
      <c r="H677" s="9" t="str">
        <f>Date[[#This Row],[Year]]&amp;" "&amp;Date[[#This Row],[Month Name]]</f>
        <v>2018 Nov</v>
      </c>
      <c r="I677" t="str">
        <f>IF(AND(Date[[#This Row],[Month]]=5,Date[[#This Row],[Year]]=2021),"True","False")</f>
        <v>False</v>
      </c>
      <c r="J677" t="str">
        <f>IF(AND(Date[[#This Row],[Month]]&lt;=5,Date[[#This Row],[Month]]&gt;=4,Date[[#This Row],[Year]]=2021),"True","False")</f>
        <v>False</v>
      </c>
      <c r="K677" t="str">
        <f>IF(Date[[#This Row],[Year]]=2021,"True","False")</f>
        <v>False</v>
      </c>
      <c r="L677" s="60" t="s">
        <v>123</v>
      </c>
      <c r="M677" s="60" t="s">
        <v>123</v>
      </c>
      <c r="N677" s="60" t="s">
        <v>123</v>
      </c>
      <c r="O677" s="60" t="s">
        <v>123</v>
      </c>
      <c r="P677" s="60" t="s">
        <v>123</v>
      </c>
    </row>
    <row r="678" spans="1:16" x14ac:dyDescent="0.55000000000000004">
      <c r="A678" s="10">
        <v>43412</v>
      </c>
      <c r="B678" s="9">
        <f t="shared" si="30"/>
        <v>2018</v>
      </c>
      <c r="C678" s="9" t="s">
        <v>41</v>
      </c>
      <c r="D678" s="9" t="s">
        <v>63</v>
      </c>
      <c r="E678" s="9">
        <f t="shared" si="31"/>
        <v>11</v>
      </c>
      <c r="F678" s="9" t="str">
        <f t="shared" si="32"/>
        <v>2018 - 11</v>
      </c>
      <c r="G678" s="9" t="str">
        <f>Date[[#This Row],[Year]]&amp;IF(Date[[#This Row],[Month]]&lt;10,"0"&amp;Date[[#This Row],[Month]],Date[[#This Row],[Month]])</f>
        <v>201811</v>
      </c>
      <c r="H678" s="9" t="str">
        <f>Date[[#This Row],[Year]]&amp;" "&amp;Date[[#This Row],[Month Name]]</f>
        <v>2018 Nov</v>
      </c>
      <c r="I678" t="str">
        <f>IF(AND(Date[[#This Row],[Month]]=5,Date[[#This Row],[Year]]=2021),"True","False")</f>
        <v>False</v>
      </c>
      <c r="J678" t="str">
        <f>IF(AND(Date[[#This Row],[Month]]&lt;=5,Date[[#This Row],[Month]]&gt;=4,Date[[#This Row],[Year]]=2021),"True","False")</f>
        <v>False</v>
      </c>
      <c r="K678" t="str">
        <f>IF(Date[[#This Row],[Year]]=2021,"True","False")</f>
        <v>False</v>
      </c>
      <c r="L678" s="60" t="s">
        <v>123</v>
      </c>
      <c r="M678" s="60" t="s">
        <v>123</v>
      </c>
      <c r="N678" s="60" t="s">
        <v>123</v>
      </c>
      <c r="O678" s="60" t="s">
        <v>123</v>
      </c>
      <c r="P678" s="60" t="s">
        <v>123</v>
      </c>
    </row>
    <row r="679" spans="1:16" x14ac:dyDescent="0.55000000000000004">
      <c r="A679" s="10">
        <v>43413</v>
      </c>
      <c r="B679" s="9">
        <f t="shared" si="30"/>
        <v>2018</v>
      </c>
      <c r="C679" s="9" t="s">
        <v>41</v>
      </c>
      <c r="D679" s="9" t="s">
        <v>63</v>
      </c>
      <c r="E679" s="9">
        <f t="shared" si="31"/>
        <v>11</v>
      </c>
      <c r="F679" s="9" t="str">
        <f t="shared" si="32"/>
        <v>2018 - 11</v>
      </c>
      <c r="G679" s="9" t="str">
        <f>Date[[#This Row],[Year]]&amp;IF(Date[[#This Row],[Month]]&lt;10,"0"&amp;Date[[#This Row],[Month]],Date[[#This Row],[Month]])</f>
        <v>201811</v>
      </c>
      <c r="H679" s="9" t="str">
        <f>Date[[#This Row],[Year]]&amp;" "&amp;Date[[#This Row],[Month Name]]</f>
        <v>2018 Nov</v>
      </c>
      <c r="I679" t="str">
        <f>IF(AND(Date[[#This Row],[Month]]=5,Date[[#This Row],[Year]]=2021),"True","False")</f>
        <v>False</v>
      </c>
      <c r="J679" t="str">
        <f>IF(AND(Date[[#This Row],[Month]]&lt;=5,Date[[#This Row],[Month]]&gt;=4,Date[[#This Row],[Year]]=2021),"True","False")</f>
        <v>False</v>
      </c>
      <c r="K679" t="str">
        <f>IF(Date[[#This Row],[Year]]=2021,"True","False")</f>
        <v>False</v>
      </c>
      <c r="L679" s="60" t="s">
        <v>123</v>
      </c>
      <c r="M679" s="60" t="s">
        <v>123</v>
      </c>
      <c r="N679" s="60" t="s">
        <v>123</v>
      </c>
      <c r="O679" s="60" t="s">
        <v>123</v>
      </c>
      <c r="P679" s="60" t="s">
        <v>123</v>
      </c>
    </row>
    <row r="680" spans="1:16" x14ac:dyDescent="0.55000000000000004">
      <c r="A680" s="10">
        <v>43414</v>
      </c>
      <c r="B680" s="9">
        <f t="shared" si="30"/>
        <v>2018</v>
      </c>
      <c r="C680" s="9" t="s">
        <v>41</v>
      </c>
      <c r="D680" s="9" t="s">
        <v>63</v>
      </c>
      <c r="E680" s="9">
        <f t="shared" si="31"/>
        <v>11</v>
      </c>
      <c r="F680" s="9" t="str">
        <f t="shared" si="32"/>
        <v>2018 - 11</v>
      </c>
      <c r="G680" s="9" t="str">
        <f>Date[[#This Row],[Year]]&amp;IF(Date[[#This Row],[Month]]&lt;10,"0"&amp;Date[[#This Row],[Month]],Date[[#This Row],[Month]])</f>
        <v>201811</v>
      </c>
      <c r="H680" s="9" t="str">
        <f>Date[[#This Row],[Year]]&amp;" "&amp;Date[[#This Row],[Month Name]]</f>
        <v>2018 Nov</v>
      </c>
      <c r="I680" t="str">
        <f>IF(AND(Date[[#This Row],[Month]]=5,Date[[#This Row],[Year]]=2021),"True","False")</f>
        <v>False</v>
      </c>
      <c r="J680" t="str">
        <f>IF(AND(Date[[#This Row],[Month]]&lt;=5,Date[[#This Row],[Month]]&gt;=4,Date[[#This Row],[Year]]=2021),"True","False")</f>
        <v>False</v>
      </c>
      <c r="K680" t="str">
        <f>IF(Date[[#This Row],[Year]]=2021,"True","False")</f>
        <v>False</v>
      </c>
      <c r="L680" s="60" t="s">
        <v>123</v>
      </c>
      <c r="M680" s="60" t="s">
        <v>123</v>
      </c>
      <c r="N680" s="60" t="s">
        <v>123</v>
      </c>
      <c r="O680" s="60" t="s">
        <v>123</v>
      </c>
      <c r="P680" s="60" t="s">
        <v>123</v>
      </c>
    </row>
    <row r="681" spans="1:16" x14ac:dyDescent="0.55000000000000004">
      <c r="A681" s="10">
        <v>43415</v>
      </c>
      <c r="B681" s="9">
        <f t="shared" si="30"/>
        <v>2018</v>
      </c>
      <c r="C681" s="9" t="s">
        <v>41</v>
      </c>
      <c r="D681" s="9" t="s">
        <v>63</v>
      </c>
      <c r="E681" s="9">
        <f t="shared" si="31"/>
        <v>11</v>
      </c>
      <c r="F681" s="9" t="str">
        <f t="shared" si="32"/>
        <v>2018 - 11</v>
      </c>
      <c r="G681" s="9" t="str">
        <f>Date[[#This Row],[Year]]&amp;IF(Date[[#This Row],[Month]]&lt;10,"0"&amp;Date[[#This Row],[Month]],Date[[#This Row],[Month]])</f>
        <v>201811</v>
      </c>
      <c r="H681" s="9" t="str">
        <f>Date[[#This Row],[Year]]&amp;" "&amp;Date[[#This Row],[Month Name]]</f>
        <v>2018 Nov</v>
      </c>
      <c r="I681" t="str">
        <f>IF(AND(Date[[#This Row],[Month]]=5,Date[[#This Row],[Year]]=2021),"True","False")</f>
        <v>False</v>
      </c>
      <c r="J681" t="str">
        <f>IF(AND(Date[[#This Row],[Month]]&lt;=5,Date[[#This Row],[Month]]&gt;=4,Date[[#This Row],[Year]]=2021),"True","False")</f>
        <v>False</v>
      </c>
      <c r="K681" t="str">
        <f>IF(Date[[#This Row],[Year]]=2021,"True","False")</f>
        <v>False</v>
      </c>
      <c r="L681" s="60" t="s">
        <v>123</v>
      </c>
      <c r="M681" s="60" t="s">
        <v>123</v>
      </c>
      <c r="N681" s="60" t="s">
        <v>123</v>
      </c>
      <c r="O681" s="60" t="s">
        <v>123</v>
      </c>
      <c r="P681" s="60" t="s">
        <v>123</v>
      </c>
    </row>
    <row r="682" spans="1:16" x14ac:dyDescent="0.55000000000000004">
      <c r="A682" s="10">
        <v>43416</v>
      </c>
      <c r="B682" s="9">
        <f t="shared" si="30"/>
        <v>2018</v>
      </c>
      <c r="C682" s="9" t="s">
        <v>41</v>
      </c>
      <c r="D682" s="9" t="s">
        <v>63</v>
      </c>
      <c r="E682" s="9">
        <f t="shared" si="31"/>
        <v>11</v>
      </c>
      <c r="F682" s="9" t="str">
        <f t="shared" si="32"/>
        <v>2018 - 11</v>
      </c>
      <c r="G682" s="9" t="str">
        <f>Date[[#This Row],[Year]]&amp;IF(Date[[#This Row],[Month]]&lt;10,"0"&amp;Date[[#This Row],[Month]],Date[[#This Row],[Month]])</f>
        <v>201811</v>
      </c>
      <c r="H682" s="9" t="str">
        <f>Date[[#This Row],[Year]]&amp;" "&amp;Date[[#This Row],[Month Name]]</f>
        <v>2018 Nov</v>
      </c>
      <c r="I682" t="str">
        <f>IF(AND(Date[[#This Row],[Month]]=5,Date[[#This Row],[Year]]=2021),"True","False")</f>
        <v>False</v>
      </c>
      <c r="J682" t="str">
        <f>IF(AND(Date[[#This Row],[Month]]&lt;=5,Date[[#This Row],[Month]]&gt;=4,Date[[#This Row],[Year]]=2021),"True","False")</f>
        <v>False</v>
      </c>
      <c r="K682" t="str">
        <f>IF(Date[[#This Row],[Year]]=2021,"True","False")</f>
        <v>False</v>
      </c>
      <c r="L682" s="60" t="s">
        <v>123</v>
      </c>
      <c r="M682" s="60" t="s">
        <v>123</v>
      </c>
      <c r="N682" s="60" t="s">
        <v>123</v>
      </c>
      <c r="O682" s="60" t="s">
        <v>123</v>
      </c>
      <c r="P682" s="60" t="s">
        <v>123</v>
      </c>
    </row>
    <row r="683" spans="1:16" x14ac:dyDescent="0.55000000000000004">
      <c r="A683" s="10">
        <v>43417</v>
      </c>
      <c r="B683" s="9">
        <f t="shared" si="30"/>
        <v>2018</v>
      </c>
      <c r="C683" s="9" t="s">
        <v>41</v>
      </c>
      <c r="D683" s="9" t="s">
        <v>63</v>
      </c>
      <c r="E683" s="9">
        <f t="shared" si="31"/>
        <v>11</v>
      </c>
      <c r="F683" s="9" t="str">
        <f t="shared" si="32"/>
        <v>2018 - 11</v>
      </c>
      <c r="G683" s="9" t="str">
        <f>Date[[#This Row],[Year]]&amp;IF(Date[[#This Row],[Month]]&lt;10,"0"&amp;Date[[#This Row],[Month]],Date[[#This Row],[Month]])</f>
        <v>201811</v>
      </c>
      <c r="H683" s="9" t="str">
        <f>Date[[#This Row],[Year]]&amp;" "&amp;Date[[#This Row],[Month Name]]</f>
        <v>2018 Nov</v>
      </c>
      <c r="I683" t="str">
        <f>IF(AND(Date[[#This Row],[Month]]=5,Date[[#This Row],[Year]]=2021),"True","False")</f>
        <v>False</v>
      </c>
      <c r="J683" t="str">
        <f>IF(AND(Date[[#This Row],[Month]]&lt;=5,Date[[#This Row],[Month]]&gt;=4,Date[[#This Row],[Year]]=2021),"True","False")</f>
        <v>False</v>
      </c>
      <c r="K683" t="str">
        <f>IF(Date[[#This Row],[Year]]=2021,"True","False")</f>
        <v>False</v>
      </c>
      <c r="L683" s="60" t="s">
        <v>123</v>
      </c>
      <c r="M683" s="60" t="s">
        <v>123</v>
      </c>
      <c r="N683" s="60" t="s">
        <v>123</v>
      </c>
      <c r="O683" s="60" t="s">
        <v>123</v>
      </c>
      <c r="P683" s="60" t="s">
        <v>123</v>
      </c>
    </row>
    <row r="684" spans="1:16" x14ac:dyDescent="0.55000000000000004">
      <c r="A684" s="10">
        <v>43418</v>
      </c>
      <c r="B684" s="9">
        <f t="shared" si="30"/>
        <v>2018</v>
      </c>
      <c r="C684" s="9" t="s">
        <v>41</v>
      </c>
      <c r="D684" s="9" t="s">
        <v>63</v>
      </c>
      <c r="E684" s="9">
        <f t="shared" si="31"/>
        <v>11</v>
      </c>
      <c r="F684" s="9" t="str">
        <f t="shared" si="32"/>
        <v>2018 - 11</v>
      </c>
      <c r="G684" s="9" t="str">
        <f>Date[[#This Row],[Year]]&amp;IF(Date[[#This Row],[Month]]&lt;10,"0"&amp;Date[[#This Row],[Month]],Date[[#This Row],[Month]])</f>
        <v>201811</v>
      </c>
      <c r="H684" s="9" t="str">
        <f>Date[[#This Row],[Year]]&amp;" "&amp;Date[[#This Row],[Month Name]]</f>
        <v>2018 Nov</v>
      </c>
      <c r="I684" t="str">
        <f>IF(AND(Date[[#This Row],[Month]]=5,Date[[#This Row],[Year]]=2021),"True","False")</f>
        <v>False</v>
      </c>
      <c r="J684" t="str">
        <f>IF(AND(Date[[#This Row],[Month]]&lt;=5,Date[[#This Row],[Month]]&gt;=4,Date[[#This Row],[Year]]=2021),"True","False")</f>
        <v>False</v>
      </c>
      <c r="K684" t="str">
        <f>IF(Date[[#This Row],[Year]]=2021,"True","False")</f>
        <v>False</v>
      </c>
      <c r="L684" s="60" t="s">
        <v>123</v>
      </c>
      <c r="M684" s="60" t="s">
        <v>123</v>
      </c>
      <c r="N684" s="60" t="s">
        <v>123</v>
      </c>
      <c r="O684" s="60" t="s">
        <v>123</v>
      </c>
      <c r="P684" s="60" t="s">
        <v>123</v>
      </c>
    </row>
    <row r="685" spans="1:16" x14ac:dyDescent="0.55000000000000004">
      <c r="A685" s="10">
        <v>43419</v>
      </c>
      <c r="B685" s="9">
        <f t="shared" si="30"/>
        <v>2018</v>
      </c>
      <c r="C685" s="9" t="s">
        <v>41</v>
      </c>
      <c r="D685" s="9" t="s">
        <v>63</v>
      </c>
      <c r="E685" s="9">
        <f t="shared" si="31"/>
        <v>11</v>
      </c>
      <c r="F685" s="9" t="str">
        <f t="shared" si="32"/>
        <v>2018 - 11</v>
      </c>
      <c r="G685" s="9" t="str">
        <f>Date[[#This Row],[Year]]&amp;IF(Date[[#This Row],[Month]]&lt;10,"0"&amp;Date[[#This Row],[Month]],Date[[#This Row],[Month]])</f>
        <v>201811</v>
      </c>
      <c r="H685" s="9" t="str">
        <f>Date[[#This Row],[Year]]&amp;" "&amp;Date[[#This Row],[Month Name]]</f>
        <v>2018 Nov</v>
      </c>
      <c r="I685" t="str">
        <f>IF(AND(Date[[#This Row],[Month]]=5,Date[[#This Row],[Year]]=2021),"True","False")</f>
        <v>False</v>
      </c>
      <c r="J685" t="str">
        <f>IF(AND(Date[[#This Row],[Month]]&lt;=5,Date[[#This Row],[Month]]&gt;=4,Date[[#This Row],[Year]]=2021),"True","False")</f>
        <v>False</v>
      </c>
      <c r="K685" t="str">
        <f>IF(Date[[#This Row],[Year]]=2021,"True","False")</f>
        <v>False</v>
      </c>
      <c r="L685" s="60" t="s">
        <v>123</v>
      </c>
      <c r="M685" s="60" t="s">
        <v>123</v>
      </c>
      <c r="N685" s="60" t="s">
        <v>123</v>
      </c>
      <c r="O685" s="60" t="s">
        <v>123</v>
      </c>
      <c r="P685" s="60" t="s">
        <v>123</v>
      </c>
    </row>
    <row r="686" spans="1:16" x14ac:dyDescent="0.55000000000000004">
      <c r="A686" s="10">
        <v>43420</v>
      </c>
      <c r="B686" s="9">
        <f t="shared" si="30"/>
        <v>2018</v>
      </c>
      <c r="C686" s="9" t="s">
        <v>41</v>
      </c>
      <c r="D686" s="9" t="s">
        <v>63</v>
      </c>
      <c r="E686" s="9">
        <f t="shared" si="31"/>
        <v>11</v>
      </c>
      <c r="F686" s="9" t="str">
        <f t="shared" si="32"/>
        <v>2018 - 11</v>
      </c>
      <c r="G686" s="9" t="str">
        <f>Date[[#This Row],[Year]]&amp;IF(Date[[#This Row],[Month]]&lt;10,"0"&amp;Date[[#This Row],[Month]],Date[[#This Row],[Month]])</f>
        <v>201811</v>
      </c>
      <c r="H686" s="9" t="str">
        <f>Date[[#This Row],[Year]]&amp;" "&amp;Date[[#This Row],[Month Name]]</f>
        <v>2018 Nov</v>
      </c>
      <c r="I686" t="str">
        <f>IF(AND(Date[[#This Row],[Month]]=5,Date[[#This Row],[Year]]=2021),"True","False")</f>
        <v>False</v>
      </c>
      <c r="J686" t="str">
        <f>IF(AND(Date[[#This Row],[Month]]&lt;=5,Date[[#This Row],[Month]]&gt;=4,Date[[#This Row],[Year]]=2021),"True","False")</f>
        <v>False</v>
      </c>
      <c r="K686" t="str">
        <f>IF(Date[[#This Row],[Year]]=2021,"True","False")</f>
        <v>False</v>
      </c>
      <c r="L686" s="60" t="s">
        <v>123</v>
      </c>
      <c r="M686" s="60" t="s">
        <v>123</v>
      </c>
      <c r="N686" s="60" t="s">
        <v>123</v>
      </c>
      <c r="O686" s="60" t="s">
        <v>123</v>
      </c>
      <c r="P686" s="60" t="s">
        <v>123</v>
      </c>
    </row>
    <row r="687" spans="1:16" x14ac:dyDescent="0.55000000000000004">
      <c r="A687" s="10">
        <v>43421</v>
      </c>
      <c r="B687" s="9">
        <f t="shared" si="30"/>
        <v>2018</v>
      </c>
      <c r="C687" s="9" t="s">
        <v>41</v>
      </c>
      <c r="D687" s="9" t="s">
        <v>63</v>
      </c>
      <c r="E687" s="9">
        <f t="shared" si="31"/>
        <v>11</v>
      </c>
      <c r="F687" s="9" t="str">
        <f t="shared" si="32"/>
        <v>2018 - 11</v>
      </c>
      <c r="G687" s="9" t="str">
        <f>Date[[#This Row],[Year]]&amp;IF(Date[[#This Row],[Month]]&lt;10,"0"&amp;Date[[#This Row],[Month]],Date[[#This Row],[Month]])</f>
        <v>201811</v>
      </c>
      <c r="H687" s="9" t="str">
        <f>Date[[#This Row],[Year]]&amp;" "&amp;Date[[#This Row],[Month Name]]</f>
        <v>2018 Nov</v>
      </c>
      <c r="I687" t="str">
        <f>IF(AND(Date[[#This Row],[Month]]=5,Date[[#This Row],[Year]]=2021),"True","False")</f>
        <v>False</v>
      </c>
      <c r="J687" t="str">
        <f>IF(AND(Date[[#This Row],[Month]]&lt;=5,Date[[#This Row],[Month]]&gt;=4,Date[[#This Row],[Year]]=2021),"True","False")</f>
        <v>False</v>
      </c>
      <c r="K687" t="str">
        <f>IF(Date[[#This Row],[Year]]=2021,"True","False")</f>
        <v>False</v>
      </c>
      <c r="L687" s="60" t="s">
        <v>123</v>
      </c>
      <c r="M687" s="60" t="s">
        <v>123</v>
      </c>
      <c r="N687" s="60" t="s">
        <v>123</v>
      </c>
      <c r="O687" s="60" t="s">
        <v>123</v>
      </c>
      <c r="P687" s="60" t="s">
        <v>123</v>
      </c>
    </row>
    <row r="688" spans="1:16" x14ac:dyDescent="0.55000000000000004">
      <c r="A688" s="10">
        <v>43422</v>
      </c>
      <c r="B688" s="9">
        <f t="shared" si="30"/>
        <v>2018</v>
      </c>
      <c r="C688" s="9" t="s">
        <v>41</v>
      </c>
      <c r="D688" s="9" t="s">
        <v>63</v>
      </c>
      <c r="E688" s="9">
        <f t="shared" si="31"/>
        <v>11</v>
      </c>
      <c r="F688" s="9" t="str">
        <f t="shared" si="32"/>
        <v>2018 - 11</v>
      </c>
      <c r="G688" s="9" t="str">
        <f>Date[[#This Row],[Year]]&amp;IF(Date[[#This Row],[Month]]&lt;10,"0"&amp;Date[[#This Row],[Month]],Date[[#This Row],[Month]])</f>
        <v>201811</v>
      </c>
      <c r="H688" s="9" t="str">
        <f>Date[[#This Row],[Year]]&amp;" "&amp;Date[[#This Row],[Month Name]]</f>
        <v>2018 Nov</v>
      </c>
      <c r="I688" t="str">
        <f>IF(AND(Date[[#This Row],[Month]]=5,Date[[#This Row],[Year]]=2021),"True","False")</f>
        <v>False</v>
      </c>
      <c r="J688" t="str">
        <f>IF(AND(Date[[#This Row],[Month]]&lt;=5,Date[[#This Row],[Month]]&gt;=4,Date[[#This Row],[Year]]=2021),"True","False")</f>
        <v>False</v>
      </c>
      <c r="K688" t="str">
        <f>IF(Date[[#This Row],[Year]]=2021,"True","False")</f>
        <v>False</v>
      </c>
      <c r="L688" s="60" t="s">
        <v>123</v>
      </c>
      <c r="M688" s="60" t="s">
        <v>123</v>
      </c>
      <c r="N688" s="60" t="s">
        <v>123</v>
      </c>
      <c r="O688" s="60" t="s">
        <v>123</v>
      </c>
      <c r="P688" s="60" t="s">
        <v>123</v>
      </c>
    </row>
    <row r="689" spans="1:16" x14ac:dyDescent="0.55000000000000004">
      <c r="A689" s="10">
        <v>43423</v>
      </c>
      <c r="B689" s="9">
        <f t="shared" si="30"/>
        <v>2018</v>
      </c>
      <c r="C689" s="9" t="s">
        <v>41</v>
      </c>
      <c r="D689" s="9" t="s">
        <v>63</v>
      </c>
      <c r="E689" s="9">
        <f t="shared" si="31"/>
        <v>11</v>
      </c>
      <c r="F689" s="9" t="str">
        <f t="shared" si="32"/>
        <v>2018 - 11</v>
      </c>
      <c r="G689" s="9" t="str">
        <f>Date[[#This Row],[Year]]&amp;IF(Date[[#This Row],[Month]]&lt;10,"0"&amp;Date[[#This Row],[Month]],Date[[#This Row],[Month]])</f>
        <v>201811</v>
      </c>
      <c r="H689" s="9" t="str">
        <f>Date[[#This Row],[Year]]&amp;" "&amp;Date[[#This Row],[Month Name]]</f>
        <v>2018 Nov</v>
      </c>
      <c r="I689" t="str">
        <f>IF(AND(Date[[#This Row],[Month]]=5,Date[[#This Row],[Year]]=2021),"True","False")</f>
        <v>False</v>
      </c>
      <c r="J689" t="str">
        <f>IF(AND(Date[[#This Row],[Month]]&lt;=5,Date[[#This Row],[Month]]&gt;=4,Date[[#This Row],[Year]]=2021),"True","False")</f>
        <v>False</v>
      </c>
      <c r="K689" t="str">
        <f>IF(Date[[#This Row],[Year]]=2021,"True","False")</f>
        <v>False</v>
      </c>
      <c r="L689" s="60" t="s">
        <v>123</v>
      </c>
      <c r="M689" s="60" t="s">
        <v>123</v>
      </c>
      <c r="N689" s="60" t="s">
        <v>123</v>
      </c>
      <c r="O689" s="60" t="s">
        <v>123</v>
      </c>
      <c r="P689" s="60" t="s">
        <v>123</v>
      </c>
    </row>
    <row r="690" spans="1:16" x14ac:dyDescent="0.55000000000000004">
      <c r="A690" s="10">
        <v>43424</v>
      </c>
      <c r="B690" s="9">
        <f t="shared" si="30"/>
        <v>2018</v>
      </c>
      <c r="C690" s="9" t="s">
        <v>41</v>
      </c>
      <c r="D690" s="9" t="s">
        <v>63</v>
      </c>
      <c r="E690" s="9">
        <f t="shared" si="31"/>
        <v>11</v>
      </c>
      <c r="F690" s="9" t="str">
        <f t="shared" si="32"/>
        <v>2018 - 11</v>
      </c>
      <c r="G690" s="9" t="str">
        <f>Date[[#This Row],[Year]]&amp;IF(Date[[#This Row],[Month]]&lt;10,"0"&amp;Date[[#This Row],[Month]],Date[[#This Row],[Month]])</f>
        <v>201811</v>
      </c>
      <c r="H690" s="9" t="str">
        <f>Date[[#This Row],[Year]]&amp;" "&amp;Date[[#This Row],[Month Name]]</f>
        <v>2018 Nov</v>
      </c>
      <c r="I690" t="str">
        <f>IF(AND(Date[[#This Row],[Month]]=5,Date[[#This Row],[Year]]=2021),"True","False")</f>
        <v>False</v>
      </c>
      <c r="J690" t="str">
        <f>IF(AND(Date[[#This Row],[Month]]&lt;=5,Date[[#This Row],[Month]]&gt;=4,Date[[#This Row],[Year]]=2021),"True","False")</f>
        <v>False</v>
      </c>
      <c r="K690" t="str">
        <f>IF(Date[[#This Row],[Year]]=2021,"True","False")</f>
        <v>False</v>
      </c>
      <c r="L690" s="60" t="s">
        <v>123</v>
      </c>
      <c r="M690" s="60" t="s">
        <v>123</v>
      </c>
      <c r="N690" s="60" t="s">
        <v>123</v>
      </c>
      <c r="O690" s="60" t="s">
        <v>123</v>
      </c>
      <c r="P690" s="60" t="s">
        <v>123</v>
      </c>
    </row>
    <row r="691" spans="1:16" x14ac:dyDescent="0.55000000000000004">
      <c r="A691" s="10">
        <v>43425</v>
      </c>
      <c r="B691" s="9">
        <f t="shared" si="30"/>
        <v>2018</v>
      </c>
      <c r="C691" s="9" t="s">
        <v>41</v>
      </c>
      <c r="D691" s="9" t="s">
        <v>63</v>
      </c>
      <c r="E691" s="9">
        <f t="shared" si="31"/>
        <v>11</v>
      </c>
      <c r="F691" s="9" t="str">
        <f t="shared" si="32"/>
        <v>2018 - 11</v>
      </c>
      <c r="G691" s="9" t="str">
        <f>Date[[#This Row],[Year]]&amp;IF(Date[[#This Row],[Month]]&lt;10,"0"&amp;Date[[#This Row],[Month]],Date[[#This Row],[Month]])</f>
        <v>201811</v>
      </c>
      <c r="H691" s="9" t="str">
        <f>Date[[#This Row],[Year]]&amp;" "&amp;Date[[#This Row],[Month Name]]</f>
        <v>2018 Nov</v>
      </c>
      <c r="I691" t="str">
        <f>IF(AND(Date[[#This Row],[Month]]=5,Date[[#This Row],[Year]]=2021),"True","False")</f>
        <v>False</v>
      </c>
      <c r="J691" t="str">
        <f>IF(AND(Date[[#This Row],[Month]]&lt;=5,Date[[#This Row],[Month]]&gt;=4,Date[[#This Row],[Year]]=2021),"True","False")</f>
        <v>False</v>
      </c>
      <c r="K691" t="str">
        <f>IF(Date[[#This Row],[Year]]=2021,"True","False")</f>
        <v>False</v>
      </c>
      <c r="L691" s="60" t="s">
        <v>123</v>
      </c>
      <c r="M691" s="60" t="s">
        <v>123</v>
      </c>
      <c r="N691" s="60" t="s">
        <v>123</v>
      </c>
      <c r="O691" s="60" t="s">
        <v>123</v>
      </c>
      <c r="P691" s="60" t="s">
        <v>123</v>
      </c>
    </row>
    <row r="692" spans="1:16" x14ac:dyDescent="0.55000000000000004">
      <c r="A692" s="10">
        <v>43426</v>
      </c>
      <c r="B692" s="9">
        <f t="shared" si="30"/>
        <v>2018</v>
      </c>
      <c r="C692" s="9" t="s">
        <v>41</v>
      </c>
      <c r="D692" s="9" t="s">
        <v>63</v>
      </c>
      <c r="E692" s="9">
        <f t="shared" si="31"/>
        <v>11</v>
      </c>
      <c r="F692" s="9" t="str">
        <f t="shared" si="32"/>
        <v>2018 - 11</v>
      </c>
      <c r="G692" s="9" t="str">
        <f>Date[[#This Row],[Year]]&amp;IF(Date[[#This Row],[Month]]&lt;10,"0"&amp;Date[[#This Row],[Month]],Date[[#This Row],[Month]])</f>
        <v>201811</v>
      </c>
      <c r="H692" s="9" t="str">
        <f>Date[[#This Row],[Year]]&amp;" "&amp;Date[[#This Row],[Month Name]]</f>
        <v>2018 Nov</v>
      </c>
      <c r="I692" t="str">
        <f>IF(AND(Date[[#This Row],[Month]]=5,Date[[#This Row],[Year]]=2021),"True","False")</f>
        <v>False</v>
      </c>
      <c r="J692" t="str">
        <f>IF(AND(Date[[#This Row],[Month]]&lt;=5,Date[[#This Row],[Month]]&gt;=4,Date[[#This Row],[Year]]=2021),"True","False")</f>
        <v>False</v>
      </c>
      <c r="K692" t="str">
        <f>IF(Date[[#This Row],[Year]]=2021,"True","False")</f>
        <v>False</v>
      </c>
      <c r="L692" s="60" t="s">
        <v>123</v>
      </c>
      <c r="M692" s="60" t="s">
        <v>123</v>
      </c>
      <c r="N692" s="60" t="s">
        <v>123</v>
      </c>
      <c r="O692" s="60" t="s">
        <v>123</v>
      </c>
      <c r="P692" s="60" t="s">
        <v>123</v>
      </c>
    </row>
    <row r="693" spans="1:16" x14ac:dyDescent="0.55000000000000004">
      <c r="A693" s="10">
        <v>43427</v>
      </c>
      <c r="B693" s="9">
        <f t="shared" si="30"/>
        <v>2018</v>
      </c>
      <c r="C693" s="9" t="s">
        <v>41</v>
      </c>
      <c r="D693" s="9" t="s">
        <v>63</v>
      </c>
      <c r="E693" s="9">
        <f t="shared" si="31"/>
        <v>11</v>
      </c>
      <c r="F693" s="9" t="str">
        <f t="shared" si="32"/>
        <v>2018 - 11</v>
      </c>
      <c r="G693" s="9" t="str">
        <f>Date[[#This Row],[Year]]&amp;IF(Date[[#This Row],[Month]]&lt;10,"0"&amp;Date[[#This Row],[Month]],Date[[#This Row],[Month]])</f>
        <v>201811</v>
      </c>
      <c r="H693" s="9" t="str">
        <f>Date[[#This Row],[Year]]&amp;" "&amp;Date[[#This Row],[Month Name]]</f>
        <v>2018 Nov</v>
      </c>
      <c r="I693" t="str">
        <f>IF(AND(Date[[#This Row],[Month]]=5,Date[[#This Row],[Year]]=2021),"True","False")</f>
        <v>False</v>
      </c>
      <c r="J693" t="str">
        <f>IF(AND(Date[[#This Row],[Month]]&lt;=5,Date[[#This Row],[Month]]&gt;=4,Date[[#This Row],[Year]]=2021),"True","False")</f>
        <v>False</v>
      </c>
      <c r="K693" t="str">
        <f>IF(Date[[#This Row],[Year]]=2021,"True","False")</f>
        <v>False</v>
      </c>
      <c r="L693" s="60" t="s">
        <v>123</v>
      </c>
      <c r="M693" s="60" t="s">
        <v>123</v>
      </c>
      <c r="N693" s="60" t="s">
        <v>123</v>
      </c>
      <c r="O693" s="60" t="s">
        <v>123</v>
      </c>
      <c r="P693" s="60" t="s">
        <v>123</v>
      </c>
    </row>
    <row r="694" spans="1:16" x14ac:dyDescent="0.55000000000000004">
      <c r="A694" s="10">
        <v>43428</v>
      </c>
      <c r="B694" s="9">
        <f t="shared" si="30"/>
        <v>2018</v>
      </c>
      <c r="C694" s="9" t="s">
        <v>41</v>
      </c>
      <c r="D694" s="9" t="s">
        <v>63</v>
      </c>
      <c r="E694" s="9">
        <f t="shared" si="31"/>
        <v>11</v>
      </c>
      <c r="F694" s="9" t="str">
        <f t="shared" si="32"/>
        <v>2018 - 11</v>
      </c>
      <c r="G694" s="9" t="str">
        <f>Date[[#This Row],[Year]]&amp;IF(Date[[#This Row],[Month]]&lt;10,"0"&amp;Date[[#This Row],[Month]],Date[[#This Row],[Month]])</f>
        <v>201811</v>
      </c>
      <c r="H694" s="9" t="str">
        <f>Date[[#This Row],[Year]]&amp;" "&amp;Date[[#This Row],[Month Name]]</f>
        <v>2018 Nov</v>
      </c>
      <c r="I694" t="str">
        <f>IF(AND(Date[[#This Row],[Month]]=5,Date[[#This Row],[Year]]=2021),"True","False")</f>
        <v>False</v>
      </c>
      <c r="J694" t="str">
        <f>IF(AND(Date[[#This Row],[Month]]&lt;=5,Date[[#This Row],[Month]]&gt;=4,Date[[#This Row],[Year]]=2021),"True","False")</f>
        <v>False</v>
      </c>
      <c r="K694" t="str">
        <f>IF(Date[[#This Row],[Year]]=2021,"True","False")</f>
        <v>False</v>
      </c>
      <c r="L694" s="60" t="s">
        <v>123</v>
      </c>
      <c r="M694" s="60" t="s">
        <v>123</v>
      </c>
      <c r="N694" s="60" t="s">
        <v>123</v>
      </c>
      <c r="O694" s="60" t="s">
        <v>123</v>
      </c>
      <c r="P694" s="60" t="s">
        <v>123</v>
      </c>
    </row>
    <row r="695" spans="1:16" x14ac:dyDescent="0.55000000000000004">
      <c r="A695" s="10">
        <v>43429</v>
      </c>
      <c r="B695" s="9">
        <f t="shared" si="30"/>
        <v>2018</v>
      </c>
      <c r="C695" s="9" t="s">
        <v>41</v>
      </c>
      <c r="D695" s="9" t="s">
        <v>63</v>
      </c>
      <c r="E695" s="9">
        <f t="shared" si="31"/>
        <v>11</v>
      </c>
      <c r="F695" s="9" t="str">
        <f t="shared" si="32"/>
        <v>2018 - 11</v>
      </c>
      <c r="G695" s="9" t="str">
        <f>Date[[#This Row],[Year]]&amp;IF(Date[[#This Row],[Month]]&lt;10,"0"&amp;Date[[#This Row],[Month]],Date[[#This Row],[Month]])</f>
        <v>201811</v>
      </c>
      <c r="H695" s="9" t="str">
        <f>Date[[#This Row],[Year]]&amp;" "&amp;Date[[#This Row],[Month Name]]</f>
        <v>2018 Nov</v>
      </c>
      <c r="I695" t="str">
        <f>IF(AND(Date[[#This Row],[Month]]=5,Date[[#This Row],[Year]]=2021),"True","False")</f>
        <v>False</v>
      </c>
      <c r="J695" t="str">
        <f>IF(AND(Date[[#This Row],[Month]]&lt;=5,Date[[#This Row],[Month]]&gt;=4,Date[[#This Row],[Year]]=2021),"True","False")</f>
        <v>False</v>
      </c>
      <c r="K695" t="str">
        <f>IF(Date[[#This Row],[Year]]=2021,"True","False")</f>
        <v>False</v>
      </c>
      <c r="L695" s="60" t="s">
        <v>123</v>
      </c>
      <c r="M695" s="60" t="s">
        <v>123</v>
      </c>
      <c r="N695" s="60" t="s">
        <v>123</v>
      </c>
      <c r="O695" s="60" t="s">
        <v>123</v>
      </c>
      <c r="P695" s="60" t="s">
        <v>123</v>
      </c>
    </row>
    <row r="696" spans="1:16" x14ac:dyDescent="0.55000000000000004">
      <c r="A696" s="10">
        <v>43430</v>
      </c>
      <c r="B696" s="9">
        <f t="shared" si="30"/>
        <v>2018</v>
      </c>
      <c r="C696" s="9" t="s">
        <v>41</v>
      </c>
      <c r="D696" s="9" t="s">
        <v>63</v>
      </c>
      <c r="E696" s="9">
        <f t="shared" si="31"/>
        <v>11</v>
      </c>
      <c r="F696" s="9" t="str">
        <f t="shared" si="32"/>
        <v>2018 - 11</v>
      </c>
      <c r="G696" s="9" t="str">
        <f>Date[[#This Row],[Year]]&amp;IF(Date[[#This Row],[Month]]&lt;10,"0"&amp;Date[[#This Row],[Month]],Date[[#This Row],[Month]])</f>
        <v>201811</v>
      </c>
      <c r="H696" s="9" t="str">
        <f>Date[[#This Row],[Year]]&amp;" "&amp;Date[[#This Row],[Month Name]]</f>
        <v>2018 Nov</v>
      </c>
      <c r="I696" t="str">
        <f>IF(AND(Date[[#This Row],[Month]]=5,Date[[#This Row],[Year]]=2021),"True","False")</f>
        <v>False</v>
      </c>
      <c r="J696" t="str">
        <f>IF(AND(Date[[#This Row],[Month]]&lt;=5,Date[[#This Row],[Month]]&gt;=4,Date[[#This Row],[Year]]=2021),"True","False")</f>
        <v>False</v>
      </c>
      <c r="K696" t="str">
        <f>IF(Date[[#This Row],[Year]]=2021,"True","False")</f>
        <v>False</v>
      </c>
      <c r="L696" s="60" t="s">
        <v>123</v>
      </c>
      <c r="M696" s="60" t="s">
        <v>123</v>
      </c>
      <c r="N696" s="60" t="s">
        <v>123</v>
      </c>
      <c r="O696" s="60" t="s">
        <v>123</v>
      </c>
      <c r="P696" s="60" t="s">
        <v>123</v>
      </c>
    </row>
    <row r="697" spans="1:16" x14ac:dyDescent="0.55000000000000004">
      <c r="A697" s="10">
        <v>43431</v>
      </c>
      <c r="B697" s="9">
        <f t="shared" si="30"/>
        <v>2018</v>
      </c>
      <c r="C697" s="9" t="s">
        <v>41</v>
      </c>
      <c r="D697" s="9" t="s">
        <v>63</v>
      </c>
      <c r="E697" s="9">
        <f t="shared" si="31"/>
        <v>11</v>
      </c>
      <c r="F697" s="9" t="str">
        <f t="shared" si="32"/>
        <v>2018 - 11</v>
      </c>
      <c r="G697" s="9" t="str">
        <f>Date[[#This Row],[Year]]&amp;IF(Date[[#This Row],[Month]]&lt;10,"0"&amp;Date[[#This Row],[Month]],Date[[#This Row],[Month]])</f>
        <v>201811</v>
      </c>
      <c r="H697" s="9" t="str">
        <f>Date[[#This Row],[Year]]&amp;" "&amp;Date[[#This Row],[Month Name]]</f>
        <v>2018 Nov</v>
      </c>
      <c r="I697" t="str">
        <f>IF(AND(Date[[#This Row],[Month]]=5,Date[[#This Row],[Year]]=2021),"True","False")</f>
        <v>False</v>
      </c>
      <c r="J697" t="str">
        <f>IF(AND(Date[[#This Row],[Month]]&lt;=5,Date[[#This Row],[Month]]&gt;=4,Date[[#This Row],[Year]]=2021),"True","False")</f>
        <v>False</v>
      </c>
      <c r="K697" t="str">
        <f>IF(Date[[#This Row],[Year]]=2021,"True","False")</f>
        <v>False</v>
      </c>
      <c r="L697" s="60" t="s">
        <v>123</v>
      </c>
      <c r="M697" s="60" t="s">
        <v>123</v>
      </c>
      <c r="N697" s="60" t="s">
        <v>123</v>
      </c>
      <c r="O697" s="60" t="s">
        <v>123</v>
      </c>
      <c r="P697" s="60" t="s">
        <v>123</v>
      </c>
    </row>
    <row r="698" spans="1:16" x14ac:dyDescent="0.55000000000000004">
      <c r="A698" s="10">
        <v>43432</v>
      </c>
      <c r="B698" s="9">
        <f t="shared" si="30"/>
        <v>2018</v>
      </c>
      <c r="C698" s="9" t="s">
        <v>41</v>
      </c>
      <c r="D698" s="9" t="s">
        <v>63</v>
      </c>
      <c r="E698" s="9">
        <f t="shared" si="31"/>
        <v>11</v>
      </c>
      <c r="F698" s="9" t="str">
        <f t="shared" si="32"/>
        <v>2018 - 11</v>
      </c>
      <c r="G698" s="9" t="str">
        <f>Date[[#This Row],[Year]]&amp;IF(Date[[#This Row],[Month]]&lt;10,"0"&amp;Date[[#This Row],[Month]],Date[[#This Row],[Month]])</f>
        <v>201811</v>
      </c>
      <c r="H698" s="9" t="str">
        <f>Date[[#This Row],[Year]]&amp;" "&amp;Date[[#This Row],[Month Name]]</f>
        <v>2018 Nov</v>
      </c>
      <c r="I698" t="str">
        <f>IF(AND(Date[[#This Row],[Month]]=5,Date[[#This Row],[Year]]=2021),"True","False")</f>
        <v>False</v>
      </c>
      <c r="J698" t="str">
        <f>IF(AND(Date[[#This Row],[Month]]&lt;=5,Date[[#This Row],[Month]]&gt;=4,Date[[#This Row],[Year]]=2021),"True","False")</f>
        <v>False</v>
      </c>
      <c r="K698" t="str">
        <f>IF(Date[[#This Row],[Year]]=2021,"True","False")</f>
        <v>False</v>
      </c>
      <c r="L698" s="60" t="s">
        <v>123</v>
      </c>
      <c r="M698" s="60" t="s">
        <v>123</v>
      </c>
      <c r="N698" s="60" t="s">
        <v>123</v>
      </c>
      <c r="O698" s="60" t="s">
        <v>123</v>
      </c>
      <c r="P698" s="60" t="s">
        <v>123</v>
      </c>
    </row>
    <row r="699" spans="1:16" x14ac:dyDescent="0.55000000000000004">
      <c r="A699" s="10">
        <v>43433</v>
      </c>
      <c r="B699" s="9">
        <f t="shared" si="30"/>
        <v>2018</v>
      </c>
      <c r="C699" s="9" t="s">
        <v>41</v>
      </c>
      <c r="D699" s="9" t="s">
        <v>63</v>
      </c>
      <c r="E699" s="9">
        <f t="shared" si="31"/>
        <v>11</v>
      </c>
      <c r="F699" s="9" t="str">
        <f t="shared" si="32"/>
        <v>2018 - 11</v>
      </c>
      <c r="G699" s="9" t="str">
        <f>Date[[#This Row],[Year]]&amp;IF(Date[[#This Row],[Month]]&lt;10,"0"&amp;Date[[#This Row],[Month]],Date[[#This Row],[Month]])</f>
        <v>201811</v>
      </c>
      <c r="H699" s="9" t="str">
        <f>Date[[#This Row],[Year]]&amp;" "&amp;Date[[#This Row],[Month Name]]</f>
        <v>2018 Nov</v>
      </c>
      <c r="I699" t="str">
        <f>IF(AND(Date[[#This Row],[Month]]=5,Date[[#This Row],[Year]]=2021),"True","False")</f>
        <v>False</v>
      </c>
      <c r="J699" t="str">
        <f>IF(AND(Date[[#This Row],[Month]]&lt;=5,Date[[#This Row],[Month]]&gt;=4,Date[[#This Row],[Year]]=2021),"True","False")</f>
        <v>False</v>
      </c>
      <c r="K699" t="str">
        <f>IF(Date[[#This Row],[Year]]=2021,"True","False")</f>
        <v>False</v>
      </c>
      <c r="L699" s="60" t="s">
        <v>123</v>
      </c>
      <c r="M699" s="60" t="s">
        <v>123</v>
      </c>
      <c r="N699" s="60" t="s">
        <v>123</v>
      </c>
      <c r="O699" s="60" t="s">
        <v>123</v>
      </c>
      <c r="P699" s="60" t="s">
        <v>123</v>
      </c>
    </row>
    <row r="700" spans="1:16" x14ac:dyDescent="0.55000000000000004">
      <c r="A700" s="10">
        <v>43434</v>
      </c>
      <c r="B700" s="9">
        <f t="shared" si="30"/>
        <v>2018</v>
      </c>
      <c r="C700" s="9" t="s">
        <v>41</v>
      </c>
      <c r="D700" s="9" t="s">
        <v>63</v>
      </c>
      <c r="E700" s="9">
        <f t="shared" si="31"/>
        <v>11</v>
      </c>
      <c r="F700" s="9" t="str">
        <f t="shared" si="32"/>
        <v>2018 - 11</v>
      </c>
      <c r="G700" s="9" t="str">
        <f>Date[[#This Row],[Year]]&amp;IF(Date[[#This Row],[Month]]&lt;10,"0"&amp;Date[[#This Row],[Month]],Date[[#This Row],[Month]])</f>
        <v>201811</v>
      </c>
      <c r="H700" s="9" t="str">
        <f>Date[[#This Row],[Year]]&amp;" "&amp;Date[[#This Row],[Month Name]]</f>
        <v>2018 Nov</v>
      </c>
      <c r="I700" t="str">
        <f>IF(AND(Date[[#This Row],[Month]]=5,Date[[#This Row],[Year]]=2021),"True","False")</f>
        <v>False</v>
      </c>
      <c r="J700" t="str">
        <f>IF(AND(Date[[#This Row],[Month]]&lt;=5,Date[[#This Row],[Month]]&gt;=4,Date[[#This Row],[Year]]=2021),"True","False")</f>
        <v>False</v>
      </c>
      <c r="K700" t="str">
        <f>IF(Date[[#This Row],[Year]]=2021,"True","False")</f>
        <v>False</v>
      </c>
      <c r="L700" s="60" t="s">
        <v>123</v>
      </c>
      <c r="M700" s="60" t="s">
        <v>123</v>
      </c>
      <c r="N700" s="60" t="s">
        <v>123</v>
      </c>
      <c r="O700" s="60" t="s">
        <v>123</v>
      </c>
      <c r="P700" s="60" t="s">
        <v>123</v>
      </c>
    </row>
    <row r="701" spans="1:16" x14ac:dyDescent="0.55000000000000004">
      <c r="A701" s="10">
        <v>43435</v>
      </c>
      <c r="B701" s="9">
        <f t="shared" si="30"/>
        <v>2018</v>
      </c>
      <c r="C701" s="9" t="s">
        <v>42</v>
      </c>
      <c r="D701" s="9" t="s">
        <v>63</v>
      </c>
      <c r="E701" s="9">
        <f t="shared" si="31"/>
        <v>12</v>
      </c>
      <c r="F701" s="9" t="str">
        <f t="shared" si="32"/>
        <v>2018 - 12</v>
      </c>
      <c r="G701" s="9" t="str">
        <f>Date[[#This Row],[Year]]&amp;IF(Date[[#This Row],[Month]]&lt;10,"0"&amp;Date[[#This Row],[Month]],Date[[#This Row],[Month]])</f>
        <v>201812</v>
      </c>
      <c r="H701" s="9" t="str">
        <f>Date[[#This Row],[Year]]&amp;" "&amp;Date[[#This Row],[Month Name]]</f>
        <v>2018 Dec</v>
      </c>
      <c r="I701" t="str">
        <f>IF(AND(Date[[#This Row],[Month]]=5,Date[[#This Row],[Year]]=2021),"True","False")</f>
        <v>False</v>
      </c>
      <c r="J701" t="str">
        <f>IF(AND(Date[[#This Row],[Month]]&lt;=5,Date[[#This Row],[Month]]&gt;=4,Date[[#This Row],[Year]]=2021),"True","False")</f>
        <v>False</v>
      </c>
      <c r="K701" t="str">
        <f>IF(Date[[#This Row],[Year]]=2021,"True","False")</f>
        <v>False</v>
      </c>
      <c r="L701" s="60" t="s">
        <v>123</v>
      </c>
      <c r="M701" s="60" t="s">
        <v>123</v>
      </c>
      <c r="N701" s="60" t="s">
        <v>123</v>
      </c>
      <c r="O701" s="60" t="s">
        <v>123</v>
      </c>
      <c r="P701" s="60" t="s">
        <v>123</v>
      </c>
    </row>
    <row r="702" spans="1:16" x14ac:dyDescent="0.55000000000000004">
      <c r="A702" s="10">
        <v>43436</v>
      </c>
      <c r="B702" s="9">
        <f t="shared" si="30"/>
        <v>2018</v>
      </c>
      <c r="C702" s="9" t="s">
        <v>42</v>
      </c>
      <c r="D702" s="9" t="s">
        <v>63</v>
      </c>
      <c r="E702" s="9">
        <f t="shared" si="31"/>
        <v>12</v>
      </c>
      <c r="F702" s="9" t="str">
        <f t="shared" si="32"/>
        <v>2018 - 12</v>
      </c>
      <c r="G702" s="9" t="str">
        <f>Date[[#This Row],[Year]]&amp;IF(Date[[#This Row],[Month]]&lt;10,"0"&amp;Date[[#This Row],[Month]],Date[[#This Row],[Month]])</f>
        <v>201812</v>
      </c>
      <c r="H702" s="9" t="str">
        <f>Date[[#This Row],[Year]]&amp;" "&amp;Date[[#This Row],[Month Name]]</f>
        <v>2018 Dec</v>
      </c>
      <c r="I702" t="str">
        <f>IF(AND(Date[[#This Row],[Month]]=5,Date[[#This Row],[Year]]=2021),"True","False")</f>
        <v>False</v>
      </c>
      <c r="J702" t="str">
        <f>IF(AND(Date[[#This Row],[Month]]&lt;=5,Date[[#This Row],[Month]]&gt;=4,Date[[#This Row],[Year]]=2021),"True","False")</f>
        <v>False</v>
      </c>
      <c r="K702" t="str">
        <f>IF(Date[[#This Row],[Year]]=2021,"True","False")</f>
        <v>False</v>
      </c>
      <c r="L702" s="60" t="s">
        <v>123</v>
      </c>
      <c r="M702" s="60" t="s">
        <v>123</v>
      </c>
      <c r="N702" s="60" t="s">
        <v>123</v>
      </c>
      <c r="O702" s="60" t="s">
        <v>123</v>
      </c>
      <c r="P702" s="60" t="s">
        <v>123</v>
      </c>
    </row>
    <row r="703" spans="1:16" x14ac:dyDescent="0.55000000000000004">
      <c r="A703" s="10">
        <v>43437</v>
      </c>
      <c r="B703" s="9">
        <f t="shared" si="30"/>
        <v>2018</v>
      </c>
      <c r="C703" s="9" t="s">
        <v>42</v>
      </c>
      <c r="D703" s="9" t="s">
        <v>63</v>
      </c>
      <c r="E703" s="9">
        <f t="shared" si="31"/>
        <v>12</v>
      </c>
      <c r="F703" s="9" t="str">
        <f t="shared" si="32"/>
        <v>2018 - 12</v>
      </c>
      <c r="G703" s="9" t="str">
        <f>Date[[#This Row],[Year]]&amp;IF(Date[[#This Row],[Month]]&lt;10,"0"&amp;Date[[#This Row],[Month]],Date[[#This Row],[Month]])</f>
        <v>201812</v>
      </c>
      <c r="H703" s="9" t="str">
        <f>Date[[#This Row],[Year]]&amp;" "&amp;Date[[#This Row],[Month Name]]</f>
        <v>2018 Dec</v>
      </c>
      <c r="I703" t="str">
        <f>IF(AND(Date[[#This Row],[Month]]=5,Date[[#This Row],[Year]]=2021),"True","False")</f>
        <v>False</v>
      </c>
      <c r="J703" t="str">
        <f>IF(AND(Date[[#This Row],[Month]]&lt;=5,Date[[#This Row],[Month]]&gt;=4,Date[[#This Row],[Year]]=2021),"True","False")</f>
        <v>False</v>
      </c>
      <c r="K703" t="str">
        <f>IF(Date[[#This Row],[Year]]=2021,"True","False")</f>
        <v>False</v>
      </c>
      <c r="L703" s="60" t="s">
        <v>123</v>
      </c>
      <c r="M703" s="60" t="s">
        <v>123</v>
      </c>
      <c r="N703" s="60" t="s">
        <v>123</v>
      </c>
      <c r="O703" s="60" t="s">
        <v>123</v>
      </c>
      <c r="P703" s="60" t="s">
        <v>123</v>
      </c>
    </row>
    <row r="704" spans="1:16" x14ac:dyDescent="0.55000000000000004">
      <c r="A704" s="10">
        <v>43438</v>
      </c>
      <c r="B704" s="9">
        <f t="shared" si="30"/>
        <v>2018</v>
      </c>
      <c r="C704" s="9" t="s">
        <v>42</v>
      </c>
      <c r="D704" s="9" t="s">
        <v>63</v>
      </c>
      <c r="E704" s="9">
        <f t="shared" si="31"/>
        <v>12</v>
      </c>
      <c r="F704" s="9" t="str">
        <f t="shared" si="32"/>
        <v>2018 - 12</v>
      </c>
      <c r="G704" s="9" t="str">
        <f>Date[[#This Row],[Year]]&amp;IF(Date[[#This Row],[Month]]&lt;10,"0"&amp;Date[[#This Row],[Month]],Date[[#This Row],[Month]])</f>
        <v>201812</v>
      </c>
      <c r="H704" s="9" t="str">
        <f>Date[[#This Row],[Year]]&amp;" "&amp;Date[[#This Row],[Month Name]]</f>
        <v>2018 Dec</v>
      </c>
      <c r="I704" t="str">
        <f>IF(AND(Date[[#This Row],[Month]]=5,Date[[#This Row],[Year]]=2021),"True","False")</f>
        <v>False</v>
      </c>
      <c r="J704" t="str">
        <f>IF(AND(Date[[#This Row],[Month]]&lt;=5,Date[[#This Row],[Month]]&gt;=4,Date[[#This Row],[Year]]=2021),"True","False")</f>
        <v>False</v>
      </c>
      <c r="K704" t="str">
        <f>IF(Date[[#This Row],[Year]]=2021,"True","False")</f>
        <v>False</v>
      </c>
      <c r="L704" s="60" t="s">
        <v>123</v>
      </c>
      <c r="M704" s="60" t="s">
        <v>123</v>
      </c>
      <c r="N704" s="60" t="s">
        <v>123</v>
      </c>
      <c r="O704" s="60" t="s">
        <v>123</v>
      </c>
      <c r="P704" s="60" t="s">
        <v>123</v>
      </c>
    </row>
    <row r="705" spans="1:16" x14ac:dyDescent="0.55000000000000004">
      <c r="A705" s="10">
        <v>43439</v>
      </c>
      <c r="B705" s="9">
        <f t="shared" si="30"/>
        <v>2018</v>
      </c>
      <c r="C705" s="9" t="s">
        <v>42</v>
      </c>
      <c r="D705" s="9" t="s">
        <v>63</v>
      </c>
      <c r="E705" s="9">
        <f t="shared" si="31"/>
        <v>12</v>
      </c>
      <c r="F705" s="9" t="str">
        <f t="shared" si="32"/>
        <v>2018 - 12</v>
      </c>
      <c r="G705" s="9" t="str">
        <f>Date[[#This Row],[Year]]&amp;IF(Date[[#This Row],[Month]]&lt;10,"0"&amp;Date[[#This Row],[Month]],Date[[#This Row],[Month]])</f>
        <v>201812</v>
      </c>
      <c r="H705" s="9" t="str">
        <f>Date[[#This Row],[Year]]&amp;" "&amp;Date[[#This Row],[Month Name]]</f>
        <v>2018 Dec</v>
      </c>
      <c r="I705" t="str">
        <f>IF(AND(Date[[#This Row],[Month]]=5,Date[[#This Row],[Year]]=2021),"True","False")</f>
        <v>False</v>
      </c>
      <c r="J705" t="str">
        <f>IF(AND(Date[[#This Row],[Month]]&lt;=5,Date[[#This Row],[Month]]&gt;=4,Date[[#This Row],[Year]]=2021),"True","False")</f>
        <v>False</v>
      </c>
      <c r="K705" t="str">
        <f>IF(Date[[#This Row],[Year]]=2021,"True","False")</f>
        <v>False</v>
      </c>
      <c r="L705" s="60" t="s">
        <v>123</v>
      </c>
      <c r="M705" s="60" t="s">
        <v>123</v>
      </c>
      <c r="N705" s="60" t="s">
        <v>123</v>
      </c>
      <c r="O705" s="60" t="s">
        <v>123</v>
      </c>
      <c r="P705" s="60" t="s">
        <v>123</v>
      </c>
    </row>
    <row r="706" spans="1:16" x14ac:dyDescent="0.55000000000000004">
      <c r="A706" s="10">
        <v>43440</v>
      </c>
      <c r="B706" s="9">
        <f t="shared" si="30"/>
        <v>2018</v>
      </c>
      <c r="C706" s="9" t="s">
        <v>42</v>
      </c>
      <c r="D706" s="9" t="s">
        <v>63</v>
      </c>
      <c r="E706" s="9">
        <f t="shared" si="31"/>
        <v>12</v>
      </c>
      <c r="F706" s="9" t="str">
        <f t="shared" si="32"/>
        <v>2018 - 12</v>
      </c>
      <c r="G706" s="9" t="str">
        <f>Date[[#This Row],[Year]]&amp;IF(Date[[#This Row],[Month]]&lt;10,"0"&amp;Date[[#This Row],[Month]],Date[[#This Row],[Month]])</f>
        <v>201812</v>
      </c>
      <c r="H706" s="9" t="str">
        <f>Date[[#This Row],[Year]]&amp;" "&amp;Date[[#This Row],[Month Name]]</f>
        <v>2018 Dec</v>
      </c>
      <c r="I706" t="str">
        <f>IF(AND(Date[[#This Row],[Month]]=5,Date[[#This Row],[Year]]=2021),"True","False")</f>
        <v>False</v>
      </c>
      <c r="J706" t="str">
        <f>IF(AND(Date[[#This Row],[Month]]&lt;=5,Date[[#This Row],[Month]]&gt;=4,Date[[#This Row],[Year]]=2021),"True","False")</f>
        <v>False</v>
      </c>
      <c r="K706" t="str">
        <f>IF(Date[[#This Row],[Year]]=2021,"True","False")</f>
        <v>False</v>
      </c>
      <c r="L706" s="60" t="s">
        <v>123</v>
      </c>
      <c r="M706" s="60" t="s">
        <v>123</v>
      </c>
      <c r="N706" s="60" t="s">
        <v>123</v>
      </c>
      <c r="O706" s="60" t="s">
        <v>123</v>
      </c>
      <c r="P706" s="60" t="s">
        <v>123</v>
      </c>
    </row>
    <row r="707" spans="1:16" x14ac:dyDescent="0.55000000000000004">
      <c r="A707" s="10">
        <v>43441</v>
      </c>
      <c r="B707" s="9">
        <f t="shared" ref="B707:B770" si="33">YEAR(A707)</f>
        <v>2018</v>
      </c>
      <c r="C707" s="9" t="s">
        <v>42</v>
      </c>
      <c r="D707" s="9" t="s">
        <v>63</v>
      </c>
      <c r="E707" s="9">
        <f t="shared" ref="E707:E770" si="34">MONTH(A707)</f>
        <v>12</v>
      </c>
      <c r="F707" s="9" t="str">
        <f t="shared" ref="F707:F770" si="35">B707&amp;" - " &amp;E707</f>
        <v>2018 - 12</v>
      </c>
      <c r="G707" s="9" t="str">
        <f>Date[[#This Row],[Year]]&amp;IF(Date[[#This Row],[Month]]&lt;10,"0"&amp;Date[[#This Row],[Month]],Date[[#This Row],[Month]])</f>
        <v>201812</v>
      </c>
      <c r="H707" s="9" t="str">
        <f>Date[[#This Row],[Year]]&amp;" "&amp;Date[[#This Row],[Month Name]]</f>
        <v>2018 Dec</v>
      </c>
      <c r="I707" t="str">
        <f>IF(AND(Date[[#This Row],[Month]]=5,Date[[#This Row],[Year]]=2021),"True","False")</f>
        <v>False</v>
      </c>
      <c r="J707" t="str">
        <f>IF(AND(Date[[#This Row],[Month]]&lt;=5,Date[[#This Row],[Month]]&gt;=4,Date[[#This Row],[Year]]=2021),"True","False")</f>
        <v>False</v>
      </c>
      <c r="K707" t="str">
        <f>IF(Date[[#This Row],[Year]]=2021,"True","False")</f>
        <v>False</v>
      </c>
      <c r="L707" s="60" t="s">
        <v>123</v>
      </c>
      <c r="M707" s="60" t="s">
        <v>123</v>
      </c>
      <c r="N707" s="60" t="s">
        <v>123</v>
      </c>
      <c r="O707" s="60" t="s">
        <v>123</v>
      </c>
      <c r="P707" s="60" t="s">
        <v>123</v>
      </c>
    </row>
    <row r="708" spans="1:16" x14ac:dyDescent="0.55000000000000004">
      <c r="A708" s="10">
        <v>43442</v>
      </c>
      <c r="B708" s="9">
        <f t="shared" si="33"/>
        <v>2018</v>
      </c>
      <c r="C708" s="9" t="s">
        <v>42</v>
      </c>
      <c r="D708" s="9" t="s">
        <v>63</v>
      </c>
      <c r="E708" s="9">
        <f t="shared" si="34"/>
        <v>12</v>
      </c>
      <c r="F708" s="9" t="str">
        <f t="shared" si="35"/>
        <v>2018 - 12</v>
      </c>
      <c r="G708" s="9" t="str">
        <f>Date[[#This Row],[Year]]&amp;IF(Date[[#This Row],[Month]]&lt;10,"0"&amp;Date[[#This Row],[Month]],Date[[#This Row],[Month]])</f>
        <v>201812</v>
      </c>
      <c r="H708" s="9" t="str">
        <f>Date[[#This Row],[Year]]&amp;" "&amp;Date[[#This Row],[Month Name]]</f>
        <v>2018 Dec</v>
      </c>
      <c r="I708" t="str">
        <f>IF(AND(Date[[#This Row],[Month]]=5,Date[[#This Row],[Year]]=2021),"True","False")</f>
        <v>False</v>
      </c>
      <c r="J708" t="str">
        <f>IF(AND(Date[[#This Row],[Month]]&lt;=5,Date[[#This Row],[Month]]&gt;=4,Date[[#This Row],[Year]]=2021),"True","False")</f>
        <v>False</v>
      </c>
      <c r="K708" t="str">
        <f>IF(Date[[#This Row],[Year]]=2021,"True","False")</f>
        <v>False</v>
      </c>
      <c r="L708" s="60" t="s">
        <v>123</v>
      </c>
      <c r="M708" s="60" t="s">
        <v>123</v>
      </c>
      <c r="N708" s="60" t="s">
        <v>123</v>
      </c>
      <c r="O708" s="60" t="s">
        <v>123</v>
      </c>
      <c r="P708" s="60" t="s">
        <v>123</v>
      </c>
    </row>
    <row r="709" spans="1:16" x14ac:dyDescent="0.55000000000000004">
      <c r="A709" s="10">
        <v>43443</v>
      </c>
      <c r="B709" s="9">
        <f t="shared" si="33"/>
        <v>2018</v>
      </c>
      <c r="C709" s="9" t="s">
        <v>42</v>
      </c>
      <c r="D709" s="9" t="s">
        <v>63</v>
      </c>
      <c r="E709" s="9">
        <f t="shared" si="34"/>
        <v>12</v>
      </c>
      <c r="F709" s="9" t="str">
        <f t="shared" si="35"/>
        <v>2018 - 12</v>
      </c>
      <c r="G709" s="9" t="str">
        <f>Date[[#This Row],[Year]]&amp;IF(Date[[#This Row],[Month]]&lt;10,"0"&amp;Date[[#This Row],[Month]],Date[[#This Row],[Month]])</f>
        <v>201812</v>
      </c>
      <c r="H709" s="9" t="str">
        <f>Date[[#This Row],[Year]]&amp;" "&amp;Date[[#This Row],[Month Name]]</f>
        <v>2018 Dec</v>
      </c>
      <c r="I709" t="str">
        <f>IF(AND(Date[[#This Row],[Month]]=5,Date[[#This Row],[Year]]=2021),"True","False")</f>
        <v>False</v>
      </c>
      <c r="J709" t="str">
        <f>IF(AND(Date[[#This Row],[Month]]&lt;=5,Date[[#This Row],[Month]]&gt;=4,Date[[#This Row],[Year]]=2021),"True","False")</f>
        <v>False</v>
      </c>
      <c r="K709" t="str">
        <f>IF(Date[[#This Row],[Year]]=2021,"True","False")</f>
        <v>False</v>
      </c>
      <c r="L709" s="60" t="s">
        <v>123</v>
      </c>
      <c r="M709" s="60" t="s">
        <v>123</v>
      </c>
      <c r="N709" s="60" t="s">
        <v>123</v>
      </c>
      <c r="O709" s="60" t="s">
        <v>123</v>
      </c>
      <c r="P709" s="60" t="s">
        <v>123</v>
      </c>
    </row>
    <row r="710" spans="1:16" x14ac:dyDescent="0.55000000000000004">
      <c r="A710" s="10">
        <v>43444</v>
      </c>
      <c r="B710" s="9">
        <f t="shared" si="33"/>
        <v>2018</v>
      </c>
      <c r="C710" s="9" t="s">
        <v>42</v>
      </c>
      <c r="D710" s="9" t="s">
        <v>63</v>
      </c>
      <c r="E710" s="9">
        <f t="shared" si="34"/>
        <v>12</v>
      </c>
      <c r="F710" s="9" t="str">
        <f t="shared" si="35"/>
        <v>2018 - 12</v>
      </c>
      <c r="G710" s="9" t="str">
        <f>Date[[#This Row],[Year]]&amp;IF(Date[[#This Row],[Month]]&lt;10,"0"&amp;Date[[#This Row],[Month]],Date[[#This Row],[Month]])</f>
        <v>201812</v>
      </c>
      <c r="H710" s="9" t="str">
        <f>Date[[#This Row],[Year]]&amp;" "&amp;Date[[#This Row],[Month Name]]</f>
        <v>2018 Dec</v>
      </c>
      <c r="I710" t="str">
        <f>IF(AND(Date[[#This Row],[Month]]=5,Date[[#This Row],[Year]]=2021),"True","False")</f>
        <v>False</v>
      </c>
      <c r="J710" t="str">
        <f>IF(AND(Date[[#This Row],[Month]]&lt;=5,Date[[#This Row],[Month]]&gt;=4,Date[[#This Row],[Year]]=2021),"True","False")</f>
        <v>False</v>
      </c>
      <c r="K710" t="str">
        <f>IF(Date[[#This Row],[Year]]=2021,"True","False")</f>
        <v>False</v>
      </c>
      <c r="L710" s="60" t="s">
        <v>123</v>
      </c>
      <c r="M710" s="60" t="s">
        <v>123</v>
      </c>
      <c r="N710" s="60" t="s">
        <v>123</v>
      </c>
      <c r="O710" s="60" t="s">
        <v>123</v>
      </c>
      <c r="P710" s="60" t="s">
        <v>123</v>
      </c>
    </row>
    <row r="711" spans="1:16" x14ac:dyDescent="0.55000000000000004">
      <c r="A711" s="10">
        <v>43445</v>
      </c>
      <c r="B711" s="9">
        <f t="shared" si="33"/>
        <v>2018</v>
      </c>
      <c r="C711" s="9" t="s">
        <v>42</v>
      </c>
      <c r="D711" s="9" t="s">
        <v>63</v>
      </c>
      <c r="E711" s="9">
        <f t="shared" si="34"/>
        <v>12</v>
      </c>
      <c r="F711" s="9" t="str">
        <f t="shared" si="35"/>
        <v>2018 - 12</v>
      </c>
      <c r="G711" s="9" t="str">
        <f>Date[[#This Row],[Year]]&amp;IF(Date[[#This Row],[Month]]&lt;10,"0"&amp;Date[[#This Row],[Month]],Date[[#This Row],[Month]])</f>
        <v>201812</v>
      </c>
      <c r="H711" s="9" t="str">
        <f>Date[[#This Row],[Year]]&amp;" "&amp;Date[[#This Row],[Month Name]]</f>
        <v>2018 Dec</v>
      </c>
      <c r="I711" t="str">
        <f>IF(AND(Date[[#This Row],[Month]]=5,Date[[#This Row],[Year]]=2021),"True","False")</f>
        <v>False</v>
      </c>
      <c r="J711" t="str">
        <f>IF(AND(Date[[#This Row],[Month]]&lt;=5,Date[[#This Row],[Month]]&gt;=4,Date[[#This Row],[Year]]=2021),"True","False")</f>
        <v>False</v>
      </c>
      <c r="K711" t="str">
        <f>IF(Date[[#This Row],[Year]]=2021,"True","False")</f>
        <v>False</v>
      </c>
      <c r="L711" s="60" t="s">
        <v>123</v>
      </c>
      <c r="M711" s="60" t="s">
        <v>123</v>
      </c>
      <c r="N711" s="60" t="s">
        <v>123</v>
      </c>
      <c r="O711" s="60" t="s">
        <v>123</v>
      </c>
      <c r="P711" s="60" t="s">
        <v>123</v>
      </c>
    </row>
    <row r="712" spans="1:16" x14ac:dyDescent="0.55000000000000004">
      <c r="A712" s="10">
        <v>43446</v>
      </c>
      <c r="B712" s="9">
        <f t="shared" si="33"/>
        <v>2018</v>
      </c>
      <c r="C712" s="9" t="s">
        <v>42</v>
      </c>
      <c r="D712" s="9" t="s">
        <v>63</v>
      </c>
      <c r="E712" s="9">
        <f t="shared" si="34"/>
        <v>12</v>
      </c>
      <c r="F712" s="9" t="str">
        <f t="shared" si="35"/>
        <v>2018 - 12</v>
      </c>
      <c r="G712" s="9" t="str">
        <f>Date[[#This Row],[Year]]&amp;IF(Date[[#This Row],[Month]]&lt;10,"0"&amp;Date[[#This Row],[Month]],Date[[#This Row],[Month]])</f>
        <v>201812</v>
      </c>
      <c r="H712" s="9" t="str">
        <f>Date[[#This Row],[Year]]&amp;" "&amp;Date[[#This Row],[Month Name]]</f>
        <v>2018 Dec</v>
      </c>
      <c r="I712" t="str">
        <f>IF(AND(Date[[#This Row],[Month]]=5,Date[[#This Row],[Year]]=2021),"True","False")</f>
        <v>False</v>
      </c>
      <c r="J712" t="str">
        <f>IF(AND(Date[[#This Row],[Month]]&lt;=5,Date[[#This Row],[Month]]&gt;=4,Date[[#This Row],[Year]]=2021),"True","False")</f>
        <v>False</v>
      </c>
      <c r="K712" t="str">
        <f>IF(Date[[#This Row],[Year]]=2021,"True","False")</f>
        <v>False</v>
      </c>
      <c r="L712" s="60" t="s">
        <v>123</v>
      </c>
      <c r="M712" s="60" t="s">
        <v>123</v>
      </c>
      <c r="N712" s="60" t="s">
        <v>123</v>
      </c>
      <c r="O712" s="60" t="s">
        <v>123</v>
      </c>
      <c r="P712" s="60" t="s">
        <v>123</v>
      </c>
    </row>
    <row r="713" spans="1:16" x14ac:dyDescent="0.55000000000000004">
      <c r="A713" s="10">
        <v>43447</v>
      </c>
      <c r="B713" s="9">
        <f t="shared" si="33"/>
        <v>2018</v>
      </c>
      <c r="C713" s="9" t="s">
        <v>42</v>
      </c>
      <c r="D713" s="9" t="s">
        <v>63</v>
      </c>
      <c r="E713" s="9">
        <f t="shared" si="34"/>
        <v>12</v>
      </c>
      <c r="F713" s="9" t="str">
        <f t="shared" si="35"/>
        <v>2018 - 12</v>
      </c>
      <c r="G713" s="9" t="str">
        <f>Date[[#This Row],[Year]]&amp;IF(Date[[#This Row],[Month]]&lt;10,"0"&amp;Date[[#This Row],[Month]],Date[[#This Row],[Month]])</f>
        <v>201812</v>
      </c>
      <c r="H713" s="9" t="str">
        <f>Date[[#This Row],[Year]]&amp;" "&amp;Date[[#This Row],[Month Name]]</f>
        <v>2018 Dec</v>
      </c>
      <c r="I713" t="str">
        <f>IF(AND(Date[[#This Row],[Month]]=5,Date[[#This Row],[Year]]=2021),"True","False")</f>
        <v>False</v>
      </c>
      <c r="J713" t="str">
        <f>IF(AND(Date[[#This Row],[Month]]&lt;=5,Date[[#This Row],[Month]]&gt;=4,Date[[#This Row],[Year]]=2021),"True","False")</f>
        <v>False</v>
      </c>
      <c r="K713" t="str">
        <f>IF(Date[[#This Row],[Year]]=2021,"True","False")</f>
        <v>False</v>
      </c>
      <c r="L713" s="60" t="s">
        <v>123</v>
      </c>
      <c r="M713" s="60" t="s">
        <v>123</v>
      </c>
      <c r="N713" s="60" t="s">
        <v>123</v>
      </c>
      <c r="O713" s="60" t="s">
        <v>123</v>
      </c>
      <c r="P713" s="60" t="s">
        <v>123</v>
      </c>
    </row>
    <row r="714" spans="1:16" x14ac:dyDescent="0.55000000000000004">
      <c r="A714" s="10">
        <v>43448</v>
      </c>
      <c r="B714" s="9">
        <f t="shared" si="33"/>
        <v>2018</v>
      </c>
      <c r="C714" s="9" t="s">
        <v>42</v>
      </c>
      <c r="D714" s="9" t="s">
        <v>63</v>
      </c>
      <c r="E714" s="9">
        <f t="shared" si="34"/>
        <v>12</v>
      </c>
      <c r="F714" s="9" t="str">
        <f t="shared" si="35"/>
        <v>2018 - 12</v>
      </c>
      <c r="G714" s="9" t="str">
        <f>Date[[#This Row],[Year]]&amp;IF(Date[[#This Row],[Month]]&lt;10,"0"&amp;Date[[#This Row],[Month]],Date[[#This Row],[Month]])</f>
        <v>201812</v>
      </c>
      <c r="H714" s="9" t="str">
        <f>Date[[#This Row],[Year]]&amp;" "&amp;Date[[#This Row],[Month Name]]</f>
        <v>2018 Dec</v>
      </c>
      <c r="I714" t="str">
        <f>IF(AND(Date[[#This Row],[Month]]=5,Date[[#This Row],[Year]]=2021),"True","False")</f>
        <v>False</v>
      </c>
      <c r="J714" t="str">
        <f>IF(AND(Date[[#This Row],[Month]]&lt;=5,Date[[#This Row],[Month]]&gt;=4,Date[[#This Row],[Year]]=2021),"True","False")</f>
        <v>False</v>
      </c>
      <c r="K714" t="str">
        <f>IF(Date[[#This Row],[Year]]=2021,"True","False")</f>
        <v>False</v>
      </c>
      <c r="L714" s="60" t="s">
        <v>123</v>
      </c>
      <c r="M714" s="60" t="s">
        <v>123</v>
      </c>
      <c r="N714" s="60" t="s">
        <v>123</v>
      </c>
      <c r="O714" s="60" t="s">
        <v>123</v>
      </c>
      <c r="P714" s="60" t="s">
        <v>123</v>
      </c>
    </row>
    <row r="715" spans="1:16" x14ac:dyDescent="0.55000000000000004">
      <c r="A715" s="10">
        <v>43449</v>
      </c>
      <c r="B715" s="9">
        <f t="shared" si="33"/>
        <v>2018</v>
      </c>
      <c r="C715" s="9" t="s">
        <v>42</v>
      </c>
      <c r="D715" s="9" t="s">
        <v>63</v>
      </c>
      <c r="E715" s="9">
        <f t="shared" si="34"/>
        <v>12</v>
      </c>
      <c r="F715" s="9" t="str">
        <f t="shared" si="35"/>
        <v>2018 - 12</v>
      </c>
      <c r="G715" s="9" t="str">
        <f>Date[[#This Row],[Year]]&amp;IF(Date[[#This Row],[Month]]&lt;10,"0"&amp;Date[[#This Row],[Month]],Date[[#This Row],[Month]])</f>
        <v>201812</v>
      </c>
      <c r="H715" s="9" t="str">
        <f>Date[[#This Row],[Year]]&amp;" "&amp;Date[[#This Row],[Month Name]]</f>
        <v>2018 Dec</v>
      </c>
      <c r="I715" t="str">
        <f>IF(AND(Date[[#This Row],[Month]]=5,Date[[#This Row],[Year]]=2021),"True","False")</f>
        <v>False</v>
      </c>
      <c r="J715" t="str">
        <f>IF(AND(Date[[#This Row],[Month]]&lt;=5,Date[[#This Row],[Month]]&gt;=4,Date[[#This Row],[Year]]=2021),"True","False")</f>
        <v>False</v>
      </c>
      <c r="K715" t="str">
        <f>IF(Date[[#This Row],[Year]]=2021,"True","False")</f>
        <v>False</v>
      </c>
      <c r="L715" s="60" t="s">
        <v>123</v>
      </c>
      <c r="M715" s="60" t="s">
        <v>123</v>
      </c>
      <c r="N715" s="60" t="s">
        <v>123</v>
      </c>
      <c r="O715" s="60" t="s">
        <v>123</v>
      </c>
      <c r="P715" s="60" t="s">
        <v>123</v>
      </c>
    </row>
    <row r="716" spans="1:16" x14ac:dyDescent="0.55000000000000004">
      <c r="A716" s="10">
        <v>43450</v>
      </c>
      <c r="B716" s="9">
        <f t="shared" si="33"/>
        <v>2018</v>
      </c>
      <c r="C716" s="9" t="s">
        <v>42</v>
      </c>
      <c r="D716" s="9" t="s">
        <v>63</v>
      </c>
      <c r="E716" s="9">
        <f t="shared" si="34"/>
        <v>12</v>
      </c>
      <c r="F716" s="9" t="str">
        <f t="shared" si="35"/>
        <v>2018 - 12</v>
      </c>
      <c r="G716" s="9" t="str">
        <f>Date[[#This Row],[Year]]&amp;IF(Date[[#This Row],[Month]]&lt;10,"0"&amp;Date[[#This Row],[Month]],Date[[#This Row],[Month]])</f>
        <v>201812</v>
      </c>
      <c r="H716" s="9" t="str">
        <f>Date[[#This Row],[Year]]&amp;" "&amp;Date[[#This Row],[Month Name]]</f>
        <v>2018 Dec</v>
      </c>
      <c r="I716" t="str">
        <f>IF(AND(Date[[#This Row],[Month]]=5,Date[[#This Row],[Year]]=2021),"True","False")</f>
        <v>False</v>
      </c>
      <c r="J716" t="str">
        <f>IF(AND(Date[[#This Row],[Month]]&lt;=5,Date[[#This Row],[Month]]&gt;=4,Date[[#This Row],[Year]]=2021),"True","False")</f>
        <v>False</v>
      </c>
      <c r="K716" t="str">
        <f>IF(Date[[#This Row],[Year]]=2021,"True","False")</f>
        <v>False</v>
      </c>
      <c r="L716" s="60" t="s">
        <v>123</v>
      </c>
      <c r="M716" s="60" t="s">
        <v>123</v>
      </c>
      <c r="N716" s="60" t="s">
        <v>123</v>
      </c>
      <c r="O716" s="60" t="s">
        <v>123</v>
      </c>
      <c r="P716" s="60" t="s">
        <v>123</v>
      </c>
    </row>
    <row r="717" spans="1:16" x14ac:dyDescent="0.55000000000000004">
      <c r="A717" s="10">
        <v>43451</v>
      </c>
      <c r="B717" s="9">
        <f t="shared" si="33"/>
        <v>2018</v>
      </c>
      <c r="C717" s="9" t="s">
        <v>42</v>
      </c>
      <c r="D717" s="9" t="s">
        <v>63</v>
      </c>
      <c r="E717" s="9">
        <f t="shared" si="34"/>
        <v>12</v>
      </c>
      <c r="F717" s="9" t="str">
        <f t="shared" si="35"/>
        <v>2018 - 12</v>
      </c>
      <c r="G717" s="9" t="str">
        <f>Date[[#This Row],[Year]]&amp;IF(Date[[#This Row],[Month]]&lt;10,"0"&amp;Date[[#This Row],[Month]],Date[[#This Row],[Month]])</f>
        <v>201812</v>
      </c>
      <c r="H717" s="9" t="str">
        <f>Date[[#This Row],[Year]]&amp;" "&amp;Date[[#This Row],[Month Name]]</f>
        <v>2018 Dec</v>
      </c>
      <c r="I717" t="str">
        <f>IF(AND(Date[[#This Row],[Month]]=5,Date[[#This Row],[Year]]=2021),"True","False")</f>
        <v>False</v>
      </c>
      <c r="J717" t="str">
        <f>IF(AND(Date[[#This Row],[Month]]&lt;=5,Date[[#This Row],[Month]]&gt;=4,Date[[#This Row],[Year]]=2021),"True","False")</f>
        <v>False</v>
      </c>
      <c r="K717" t="str">
        <f>IF(Date[[#This Row],[Year]]=2021,"True","False")</f>
        <v>False</v>
      </c>
      <c r="L717" s="60" t="s">
        <v>123</v>
      </c>
      <c r="M717" s="60" t="s">
        <v>123</v>
      </c>
      <c r="N717" s="60" t="s">
        <v>123</v>
      </c>
      <c r="O717" s="60" t="s">
        <v>123</v>
      </c>
      <c r="P717" s="60" t="s">
        <v>123</v>
      </c>
    </row>
    <row r="718" spans="1:16" x14ac:dyDescent="0.55000000000000004">
      <c r="A718" s="10">
        <v>43452</v>
      </c>
      <c r="B718" s="9">
        <f t="shared" si="33"/>
        <v>2018</v>
      </c>
      <c r="C718" s="9" t="s">
        <v>42</v>
      </c>
      <c r="D718" s="9" t="s">
        <v>63</v>
      </c>
      <c r="E718" s="9">
        <f t="shared" si="34"/>
        <v>12</v>
      </c>
      <c r="F718" s="9" t="str">
        <f t="shared" si="35"/>
        <v>2018 - 12</v>
      </c>
      <c r="G718" s="9" t="str">
        <f>Date[[#This Row],[Year]]&amp;IF(Date[[#This Row],[Month]]&lt;10,"0"&amp;Date[[#This Row],[Month]],Date[[#This Row],[Month]])</f>
        <v>201812</v>
      </c>
      <c r="H718" s="9" t="str">
        <f>Date[[#This Row],[Year]]&amp;" "&amp;Date[[#This Row],[Month Name]]</f>
        <v>2018 Dec</v>
      </c>
      <c r="I718" t="str">
        <f>IF(AND(Date[[#This Row],[Month]]=5,Date[[#This Row],[Year]]=2021),"True","False")</f>
        <v>False</v>
      </c>
      <c r="J718" t="str">
        <f>IF(AND(Date[[#This Row],[Month]]&lt;=5,Date[[#This Row],[Month]]&gt;=4,Date[[#This Row],[Year]]=2021),"True","False")</f>
        <v>False</v>
      </c>
      <c r="K718" t="str">
        <f>IF(Date[[#This Row],[Year]]=2021,"True","False")</f>
        <v>False</v>
      </c>
      <c r="L718" s="60" t="s">
        <v>123</v>
      </c>
      <c r="M718" s="60" t="s">
        <v>123</v>
      </c>
      <c r="N718" s="60" t="s">
        <v>123</v>
      </c>
      <c r="O718" s="60" t="s">
        <v>123</v>
      </c>
      <c r="P718" s="60" t="s">
        <v>123</v>
      </c>
    </row>
    <row r="719" spans="1:16" x14ac:dyDescent="0.55000000000000004">
      <c r="A719" s="10">
        <v>43453</v>
      </c>
      <c r="B719" s="9">
        <f t="shared" si="33"/>
        <v>2018</v>
      </c>
      <c r="C719" s="9" t="s">
        <v>42</v>
      </c>
      <c r="D719" s="9" t="s">
        <v>63</v>
      </c>
      <c r="E719" s="9">
        <f t="shared" si="34"/>
        <v>12</v>
      </c>
      <c r="F719" s="9" t="str">
        <f t="shared" si="35"/>
        <v>2018 - 12</v>
      </c>
      <c r="G719" s="9" t="str">
        <f>Date[[#This Row],[Year]]&amp;IF(Date[[#This Row],[Month]]&lt;10,"0"&amp;Date[[#This Row],[Month]],Date[[#This Row],[Month]])</f>
        <v>201812</v>
      </c>
      <c r="H719" s="9" t="str">
        <f>Date[[#This Row],[Year]]&amp;" "&amp;Date[[#This Row],[Month Name]]</f>
        <v>2018 Dec</v>
      </c>
      <c r="I719" t="str">
        <f>IF(AND(Date[[#This Row],[Month]]=5,Date[[#This Row],[Year]]=2021),"True","False")</f>
        <v>False</v>
      </c>
      <c r="J719" t="str">
        <f>IF(AND(Date[[#This Row],[Month]]&lt;=5,Date[[#This Row],[Month]]&gt;=4,Date[[#This Row],[Year]]=2021),"True","False")</f>
        <v>False</v>
      </c>
      <c r="K719" t="str">
        <f>IF(Date[[#This Row],[Year]]=2021,"True","False")</f>
        <v>False</v>
      </c>
      <c r="L719" s="60" t="s">
        <v>123</v>
      </c>
      <c r="M719" s="60" t="s">
        <v>123</v>
      </c>
      <c r="N719" s="60" t="s">
        <v>123</v>
      </c>
      <c r="O719" s="60" t="s">
        <v>123</v>
      </c>
      <c r="P719" s="60" t="s">
        <v>123</v>
      </c>
    </row>
    <row r="720" spans="1:16" x14ac:dyDescent="0.55000000000000004">
      <c r="A720" s="10">
        <v>43454</v>
      </c>
      <c r="B720" s="9">
        <f t="shared" si="33"/>
        <v>2018</v>
      </c>
      <c r="C720" s="9" t="s">
        <v>42</v>
      </c>
      <c r="D720" s="9" t="s">
        <v>63</v>
      </c>
      <c r="E720" s="9">
        <f t="shared" si="34"/>
        <v>12</v>
      </c>
      <c r="F720" s="9" t="str">
        <f t="shared" si="35"/>
        <v>2018 - 12</v>
      </c>
      <c r="G720" s="9" t="str">
        <f>Date[[#This Row],[Year]]&amp;IF(Date[[#This Row],[Month]]&lt;10,"0"&amp;Date[[#This Row],[Month]],Date[[#This Row],[Month]])</f>
        <v>201812</v>
      </c>
      <c r="H720" s="9" t="str">
        <f>Date[[#This Row],[Year]]&amp;" "&amp;Date[[#This Row],[Month Name]]</f>
        <v>2018 Dec</v>
      </c>
      <c r="I720" t="str">
        <f>IF(AND(Date[[#This Row],[Month]]=5,Date[[#This Row],[Year]]=2021),"True","False")</f>
        <v>False</v>
      </c>
      <c r="J720" t="str">
        <f>IF(AND(Date[[#This Row],[Month]]&lt;=5,Date[[#This Row],[Month]]&gt;=4,Date[[#This Row],[Year]]=2021),"True","False")</f>
        <v>False</v>
      </c>
      <c r="K720" t="str">
        <f>IF(Date[[#This Row],[Year]]=2021,"True","False")</f>
        <v>False</v>
      </c>
      <c r="L720" s="60" t="s">
        <v>123</v>
      </c>
      <c r="M720" s="60" t="s">
        <v>123</v>
      </c>
      <c r="N720" s="60" t="s">
        <v>123</v>
      </c>
      <c r="O720" s="60" t="s">
        <v>123</v>
      </c>
      <c r="P720" s="60" t="s">
        <v>123</v>
      </c>
    </row>
    <row r="721" spans="1:16" x14ac:dyDescent="0.55000000000000004">
      <c r="A721" s="10">
        <v>43455</v>
      </c>
      <c r="B721" s="9">
        <f t="shared" si="33"/>
        <v>2018</v>
      </c>
      <c r="C721" s="9" t="s">
        <v>42</v>
      </c>
      <c r="D721" s="9" t="s">
        <v>63</v>
      </c>
      <c r="E721" s="9">
        <f t="shared" si="34"/>
        <v>12</v>
      </c>
      <c r="F721" s="9" t="str">
        <f t="shared" si="35"/>
        <v>2018 - 12</v>
      </c>
      <c r="G721" s="9" t="str">
        <f>Date[[#This Row],[Year]]&amp;IF(Date[[#This Row],[Month]]&lt;10,"0"&amp;Date[[#This Row],[Month]],Date[[#This Row],[Month]])</f>
        <v>201812</v>
      </c>
      <c r="H721" s="9" t="str">
        <f>Date[[#This Row],[Year]]&amp;" "&amp;Date[[#This Row],[Month Name]]</f>
        <v>2018 Dec</v>
      </c>
      <c r="I721" t="str">
        <f>IF(AND(Date[[#This Row],[Month]]=5,Date[[#This Row],[Year]]=2021),"True","False")</f>
        <v>False</v>
      </c>
      <c r="J721" t="str">
        <f>IF(AND(Date[[#This Row],[Month]]&lt;=5,Date[[#This Row],[Month]]&gt;=4,Date[[#This Row],[Year]]=2021),"True","False")</f>
        <v>False</v>
      </c>
      <c r="K721" t="str">
        <f>IF(Date[[#This Row],[Year]]=2021,"True","False")</f>
        <v>False</v>
      </c>
      <c r="L721" s="60" t="s">
        <v>123</v>
      </c>
      <c r="M721" s="60" t="s">
        <v>123</v>
      </c>
      <c r="N721" s="60" t="s">
        <v>123</v>
      </c>
      <c r="O721" s="60" t="s">
        <v>123</v>
      </c>
      <c r="P721" s="60" t="s">
        <v>123</v>
      </c>
    </row>
    <row r="722" spans="1:16" x14ac:dyDescent="0.55000000000000004">
      <c r="A722" s="10">
        <v>43456</v>
      </c>
      <c r="B722" s="9">
        <f t="shared" si="33"/>
        <v>2018</v>
      </c>
      <c r="C722" s="9" t="s">
        <v>42</v>
      </c>
      <c r="D722" s="9" t="s">
        <v>63</v>
      </c>
      <c r="E722" s="9">
        <f t="shared" si="34"/>
        <v>12</v>
      </c>
      <c r="F722" s="9" t="str">
        <f t="shared" si="35"/>
        <v>2018 - 12</v>
      </c>
      <c r="G722" s="9" t="str">
        <f>Date[[#This Row],[Year]]&amp;IF(Date[[#This Row],[Month]]&lt;10,"0"&amp;Date[[#This Row],[Month]],Date[[#This Row],[Month]])</f>
        <v>201812</v>
      </c>
      <c r="H722" s="9" t="str">
        <f>Date[[#This Row],[Year]]&amp;" "&amp;Date[[#This Row],[Month Name]]</f>
        <v>2018 Dec</v>
      </c>
      <c r="I722" t="str">
        <f>IF(AND(Date[[#This Row],[Month]]=5,Date[[#This Row],[Year]]=2021),"True","False")</f>
        <v>False</v>
      </c>
      <c r="J722" t="str">
        <f>IF(AND(Date[[#This Row],[Month]]&lt;=5,Date[[#This Row],[Month]]&gt;=4,Date[[#This Row],[Year]]=2021),"True","False")</f>
        <v>False</v>
      </c>
      <c r="K722" t="str">
        <f>IF(Date[[#This Row],[Year]]=2021,"True","False")</f>
        <v>False</v>
      </c>
      <c r="L722" s="60" t="s">
        <v>123</v>
      </c>
      <c r="M722" s="60" t="s">
        <v>123</v>
      </c>
      <c r="N722" s="60" t="s">
        <v>123</v>
      </c>
      <c r="O722" s="60" t="s">
        <v>123</v>
      </c>
      <c r="P722" s="60" t="s">
        <v>123</v>
      </c>
    </row>
    <row r="723" spans="1:16" x14ac:dyDescent="0.55000000000000004">
      <c r="A723" s="10">
        <v>43457</v>
      </c>
      <c r="B723" s="9">
        <f t="shared" si="33"/>
        <v>2018</v>
      </c>
      <c r="C723" s="9" t="s">
        <v>42</v>
      </c>
      <c r="D723" s="9" t="s">
        <v>63</v>
      </c>
      <c r="E723" s="9">
        <f t="shared" si="34"/>
        <v>12</v>
      </c>
      <c r="F723" s="9" t="str">
        <f t="shared" si="35"/>
        <v>2018 - 12</v>
      </c>
      <c r="G723" s="9" t="str">
        <f>Date[[#This Row],[Year]]&amp;IF(Date[[#This Row],[Month]]&lt;10,"0"&amp;Date[[#This Row],[Month]],Date[[#This Row],[Month]])</f>
        <v>201812</v>
      </c>
      <c r="H723" s="9" t="str">
        <f>Date[[#This Row],[Year]]&amp;" "&amp;Date[[#This Row],[Month Name]]</f>
        <v>2018 Dec</v>
      </c>
      <c r="I723" t="str">
        <f>IF(AND(Date[[#This Row],[Month]]=5,Date[[#This Row],[Year]]=2021),"True","False")</f>
        <v>False</v>
      </c>
      <c r="J723" t="str">
        <f>IF(AND(Date[[#This Row],[Month]]&lt;=5,Date[[#This Row],[Month]]&gt;=4,Date[[#This Row],[Year]]=2021),"True","False")</f>
        <v>False</v>
      </c>
      <c r="K723" t="str">
        <f>IF(Date[[#This Row],[Year]]=2021,"True","False")</f>
        <v>False</v>
      </c>
      <c r="L723" s="60" t="s">
        <v>123</v>
      </c>
      <c r="M723" s="60" t="s">
        <v>123</v>
      </c>
      <c r="N723" s="60" t="s">
        <v>123</v>
      </c>
      <c r="O723" s="60" t="s">
        <v>123</v>
      </c>
      <c r="P723" s="60" t="s">
        <v>123</v>
      </c>
    </row>
    <row r="724" spans="1:16" x14ac:dyDescent="0.55000000000000004">
      <c r="A724" s="10">
        <v>43458</v>
      </c>
      <c r="B724" s="9">
        <f t="shared" si="33"/>
        <v>2018</v>
      </c>
      <c r="C724" s="9" t="s">
        <v>42</v>
      </c>
      <c r="D724" s="9" t="s">
        <v>63</v>
      </c>
      <c r="E724" s="9">
        <f t="shared" si="34"/>
        <v>12</v>
      </c>
      <c r="F724" s="9" t="str">
        <f t="shared" si="35"/>
        <v>2018 - 12</v>
      </c>
      <c r="G724" s="9" t="str">
        <f>Date[[#This Row],[Year]]&amp;IF(Date[[#This Row],[Month]]&lt;10,"0"&amp;Date[[#This Row],[Month]],Date[[#This Row],[Month]])</f>
        <v>201812</v>
      </c>
      <c r="H724" s="9" t="str">
        <f>Date[[#This Row],[Year]]&amp;" "&amp;Date[[#This Row],[Month Name]]</f>
        <v>2018 Dec</v>
      </c>
      <c r="I724" t="str">
        <f>IF(AND(Date[[#This Row],[Month]]=5,Date[[#This Row],[Year]]=2021),"True","False")</f>
        <v>False</v>
      </c>
      <c r="J724" t="str">
        <f>IF(AND(Date[[#This Row],[Month]]&lt;=5,Date[[#This Row],[Month]]&gt;=4,Date[[#This Row],[Year]]=2021),"True","False")</f>
        <v>False</v>
      </c>
      <c r="K724" t="str">
        <f>IF(Date[[#This Row],[Year]]=2021,"True","False")</f>
        <v>False</v>
      </c>
      <c r="L724" s="60" t="s">
        <v>123</v>
      </c>
      <c r="M724" s="60" t="s">
        <v>123</v>
      </c>
      <c r="N724" s="60" t="s">
        <v>123</v>
      </c>
      <c r="O724" s="60" t="s">
        <v>123</v>
      </c>
      <c r="P724" s="60" t="s">
        <v>123</v>
      </c>
    </row>
    <row r="725" spans="1:16" x14ac:dyDescent="0.55000000000000004">
      <c r="A725" s="10">
        <v>43459</v>
      </c>
      <c r="B725" s="9">
        <f t="shared" si="33"/>
        <v>2018</v>
      </c>
      <c r="C725" s="9" t="s">
        <v>42</v>
      </c>
      <c r="D725" s="9" t="s">
        <v>63</v>
      </c>
      <c r="E725" s="9">
        <f t="shared" si="34"/>
        <v>12</v>
      </c>
      <c r="F725" s="9" t="str">
        <f t="shared" si="35"/>
        <v>2018 - 12</v>
      </c>
      <c r="G725" s="9" t="str">
        <f>Date[[#This Row],[Year]]&amp;IF(Date[[#This Row],[Month]]&lt;10,"0"&amp;Date[[#This Row],[Month]],Date[[#This Row],[Month]])</f>
        <v>201812</v>
      </c>
      <c r="H725" s="9" t="str">
        <f>Date[[#This Row],[Year]]&amp;" "&amp;Date[[#This Row],[Month Name]]</f>
        <v>2018 Dec</v>
      </c>
      <c r="I725" t="str">
        <f>IF(AND(Date[[#This Row],[Month]]=5,Date[[#This Row],[Year]]=2021),"True","False")</f>
        <v>False</v>
      </c>
      <c r="J725" t="str">
        <f>IF(AND(Date[[#This Row],[Month]]&lt;=5,Date[[#This Row],[Month]]&gt;=4,Date[[#This Row],[Year]]=2021),"True","False")</f>
        <v>False</v>
      </c>
      <c r="K725" t="str">
        <f>IF(Date[[#This Row],[Year]]=2021,"True","False")</f>
        <v>False</v>
      </c>
      <c r="L725" s="60" t="s">
        <v>123</v>
      </c>
      <c r="M725" s="60" t="s">
        <v>123</v>
      </c>
      <c r="N725" s="60" t="s">
        <v>123</v>
      </c>
      <c r="O725" s="60" t="s">
        <v>123</v>
      </c>
      <c r="P725" s="60" t="s">
        <v>123</v>
      </c>
    </row>
    <row r="726" spans="1:16" x14ac:dyDescent="0.55000000000000004">
      <c r="A726" s="10">
        <v>43460</v>
      </c>
      <c r="B726" s="9">
        <f t="shared" si="33"/>
        <v>2018</v>
      </c>
      <c r="C726" s="9" t="s">
        <v>42</v>
      </c>
      <c r="D726" s="9" t="s">
        <v>63</v>
      </c>
      <c r="E726" s="9">
        <f t="shared" si="34"/>
        <v>12</v>
      </c>
      <c r="F726" s="9" t="str">
        <f t="shared" si="35"/>
        <v>2018 - 12</v>
      </c>
      <c r="G726" s="9" t="str">
        <f>Date[[#This Row],[Year]]&amp;IF(Date[[#This Row],[Month]]&lt;10,"0"&amp;Date[[#This Row],[Month]],Date[[#This Row],[Month]])</f>
        <v>201812</v>
      </c>
      <c r="H726" s="9" t="str">
        <f>Date[[#This Row],[Year]]&amp;" "&amp;Date[[#This Row],[Month Name]]</f>
        <v>2018 Dec</v>
      </c>
      <c r="I726" t="str">
        <f>IF(AND(Date[[#This Row],[Month]]=5,Date[[#This Row],[Year]]=2021),"True","False")</f>
        <v>False</v>
      </c>
      <c r="J726" t="str">
        <f>IF(AND(Date[[#This Row],[Month]]&lt;=5,Date[[#This Row],[Month]]&gt;=4,Date[[#This Row],[Year]]=2021),"True","False")</f>
        <v>False</v>
      </c>
      <c r="K726" t="str">
        <f>IF(Date[[#This Row],[Year]]=2021,"True","False")</f>
        <v>False</v>
      </c>
      <c r="L726" s="60" t="s">
        <v>123</v>
      </c>
      <c r="M726" s="60" t="s">
        <v>123</v>
      </c>
      <c r="N726" s="60" t="s">
        <v>123</v>
      </c>
      <c r="O726" s="60" t="s">
        <v>123</v>
      </c>
      <c r="P726" s="60" t="s">
        <v>123</v>
      </c>
    </row>
    <row r="727" spans="1:16" x14ac:dyDescent="0.55000000000000004">
      <c r="A727" s="10">
        <v>43461</v>
      </c>
      <c r="B727" s="9">
        <f t="shared" si="33"/>
        <v>2018</v>
      </c>
      <c r="C727" s="9" t="s">
        <v>42</v>
      </c>
      <c r="D727" s="9" t="s">
        <v>63</v>
      </c>
      <c r="E727" s="9">
        <f t="shared" si="34"/>
        <v>12</v>
      </c>
      <c r="F727" s="9" t="str">
        <f t="shared" si="35"/>
        <v>2018 - 12</v>
      </c>
      <c r="G727" s="9" t="str">
        <f>Date[[#This Row],[Year]]&amp;IF(Date[[#This Row],[Month]]&lt;10,"0"&amp;Date[[#This Row],[Month]],Date[[#This Row],[Month]])</f>
        <v>201812</v>
      </c>
      <c r="H727" s="9" t="str">
        <f>Date[[#This Row],[Year]]&amp;" "&amp;Date[[#This Row],[Month Name]]</f>
        <v>2018 Dec</v>
      </c>
      <c r="I727" t="str">
        <f>IF(AND(Date[[#This Row],[Month]]=5,Date[[#This Row],[Year]]=2021),"True","False")</f>
        <v>False</v>
      </c>
      <c r="J727" t="str">
        <f>IF(AND(Date[[#This Row],[Month]]&lt;=5,Date[[#This Row],[Month]]&gt;=4,Date[[#This Row],[Year]]=2021),"True","False")</f>
        <v>False</v>
      </c>
      <c r="K727" t="str">
        <f>IF(Date[[#This Row],[Year]]=2021,"True","False")</f>
        <v>False</v>
      </c>
      <c r="L727" s="60" t="s">
        <v>123</v>
      </c>
      <c r="M727" s="60" t="s">
        <v>123</v>
      </c>
      <c r="N727" s="60" t="s">
        <v>123</v>
      </c>
      <c r="O727" s="60" t="s">
        <v>123</v>
      </c>
      <c r="P727" s="60" t="s">
        <v>123</v>
      </c>
    </row>
    <row r="728" spans="1:16" x14ac:dyDescent="0.55000000000000004">
      <c r="A728" s="10">
        <v>43462</v>
      </c>
      <c r="B728" s="9">
        <f t="shared" si="33"/>
        <v>2018</v>
      </c>
      <c r="C728" s="9" t="s">
        <v>42</v>
      </c>
      <c r="D728" s="9" t="s">
        <v>63</v>
      </c>
      <c r="E728" s="9">
        <f t="shared" si="34"/>
        <v>12</v>
      </c>
      <c r="F728" s="9" t="str">
        <f t="shared" si="35"/>
        <v>2018 - 12</v>
      </c>
      <c r="G728" s="9" t="str">
        <f>Date[[#This Row],[Year]]&amp;IF(Date[[#This Row],[Month]]&lt;10,"0"&amp;Date[[#This Row],[Month]],Date[[#This Row],[Month]])</f>
        <v>201812</v>
      </c>
      <c r="H728" s="9" t="str">
        <f>Date[[#This Row],[Year]]&amp;" "&amp;Date[[#This Row],[Month Name]]</f>
        <v>2018 Dec</v>
      </c>
      <c r="I728" t="str">
        <f>IF(AND(Date[[#This Row],[Month]]=5,Date[[#This Row],[Year]]=2021),"True","False")</f>
        <v>False</v>
      </c>
      <c r="J728" t="str">
        <f>IF(AND(Date[[#This Row],[Month]]&lt;=5,Date[[#This Row],[Month]]&gt;=4,Date[[#This Row],[Year]]=2021),"True","False")</f>
        <v>False</v>
      </c>
      <c r="K728" t="str">
        <f>IF(Date[[#This Row],[Year]]=2021,"True","False")</f>
        <v>False</v>
      </c>
      <c r="L728" s="60" t="s">
        <v>123</v>
      </c>
      <c r="M728" s="60" t="s">
        <v>123</v>
      </c>
      <c r="N728" s="60" t="s">
        <v>123</v>
      </c>
      <c r="O728" s="60" t="s">
        <v>123</v>
      </c>
      <c r="P728" s="60" t="s">
        <v>123</v>
      </c>
    </row>
    <row r="729" spans="1:16" x14ac:dyDescent="0.55000000000000004">
      <c r="A729" s="10">
        <v>43463</v>
      </c>
      <c r="B729" s="9">
        <f t="shared" si="33"/>
        <v>2018</v>
      </c>
      <c r="C729" s="9" t="s">
        <v>42</v>
      </c>
      <c r="D729" s="9" t="s">
        <v>63</v>
      </c>
      <c r="E729" s="9">
        <f t="shared" si="34"/>
        <v>12</v>
      </c>
      <c r="F729" s="9" t="str">
        <f t="shared" si="35"/>
        <v>2018 - 12</v>
      </c>
      <c r="G729" s="9" t="str">
        <f>Date[[#This Row],[Year]]&amp;IF(Date[[#This Row],[Month]]&lt;10,"0"&amp;Date[[#This Row],[Month]],Date[[#This Row],[Month]])</f>
        <v>201812</v>
      </c>
      <c r="H729" s="9" t="str">
        <f>Date[[#This Row],[Year]]&amp;" "&amp;Date[[#This Row],[Month Name]]</f>
        <v>2018 Dec</v>
      </c>
      <c r="I729" t="str">
        <f>IF(AND(Date[[#This Row],[Month]]=5,Date[[#This Row],[Year]]=2021),"True","False")</f>
        <v>False</v>
      </c>
      <c r="J729" t="str">
        <f>IF(AND(Date[[#This Row],[Month]]&lt;=5,Date[[#This Row],[Month]]&gt;=4,Date[[#This Row],[Year]]=2021),"True","False")</f>
        <v>False</v>
      </c>
      <c r="K729" t="str">
        <f>IF(Date[[#This Row],[Year]]=2021,"True","False")</f>
        <v>False</v>
      </c>
      <c r="L729" s="60" t="s">
        <v>123</v>
      </c>
      <c r="M729" s="60" t="s">
        <v>123</v>
      </c>
      <c r="N729" s="60" t="s">
        <v>123</v>
      </c>
      <c r="O729" s="60" t="s">
        <v>123</v>
      </c>
      <c r="P729" s="60" t="s">
        <v>123</v>
      </c>
    </row>
    <row r="730" spans="1:16" x14ac:dyDescent="0.55000000000000004">
      <c r="A730" s="10">
        <v>43464</v>
      </c>
      <c r="B730" s="9">
        <f t="shared" si="33"/>
        <v>2018</v>
      </c>
      <c r="C730" s="9" t="s">
        <v>42</v>
      </c>
      <c r="D730" s="9" t="s">
        <v>63</v>
      </c>
      <c r="E730" s="9">
        <f t="shared" si="34"/>
        <v>12</v>
      </c>
      <c r="F730" s="9" t="str">
        <f t="shared" si="35"/>
        <v>2018 - 12</v>
      </c>
      <c r="G730" s="9" t="str">
        <f>Date[[#This Row],[Year]]&amp;IF(Date[[#This Row],[Month]]&lt;10,"0"&amp;Date[[#This Row],[Month]],Date[[#This Row],[Month]])</f>
        <v>201812</v>
      </c>
      <c r="H730" s="9" t="str">
        <f>Date[[#This Row],[Year]]&amp;" "&amp;Date[[#This Row],[Month Name]]</f>
        <v>2018 Dec</v>
      </c>
      <c r="I730" t="str">
        <f>IF(AND(Date[[#This Row],[Month]]=5,Date[[#This Row],[Year]]=2021),"True","False")</f>
        <v>False</v>
      </c>
      <c r="J730" t="str">
        <f>IF(AND(Date[[#This Row],[Month]]&lt;=5,Date[[#This Row],[Month]]&gt;=4,Date[[#This Row],[Year]]=2021),"True","False")</f>
        <v>False</v>
      </c>
      <c r="K730" t="str">
        <f>IF(Date[[#This Row],[Year]]=2021,"True","False")</f>
        <v>False</v>
      </c>
      <c r="L730" s="60" t="s">
        <v>123</v>
      </c>
      <c r="M730" s="60" t="s">
        <v>123</v>
      </c>
      <c r="N730" s="60" t="s">
        <v>123</v>
      </c>
      <c r="O730" s="60" t="s">
        <v>123</v>
      </c>
      <c r="P730" s="60" t="s">
        <v>123</v>
      </c>
    </row>
    <row r="731" spans="1:16" x14ac:dyDescent="0.55000000000000004">
      <c r="A731" s="10">
        <v>43465</v>
      </c>
      <c r="B731" s="9">
        <f t="shared" si="33"/>
        <v>2018</v>
      </c>
      <c r="C731" s="9" t="s">
        <v>42</v>
      </c>
      <c r="D731" s="9" t="s">
        <v>63</v>
      </c>
      <c r="E731" s="9">
        <f t="shared" si="34"/>
        <v>12</v>
      </c>
      <c r="F731" s="9" t="str">
        <f t="shared" si="35"/>
        <v>2018 - 12</v>
      </c>
      <c r="G731" s="9" t="str">
        <f>Date[[#This Row],[Year]]&amp;IF(Date[[#This Row],[Month]]&lt;10,"0"&amp;Date[[#This Row],[Month]],Date[[#This Row],[Month]])</f>
        <v>201812</v>
      </c>
      <c r="H731" s="9" t="str">
        <f>Date[[#This Row],[Year]]&amp;" "&amp;Date[[#This Row],[Month Name]]</f>
        <v>2018 Dec</v>
      </c>
      <c r="I731" t="str">
        <f>IF(AND(Date[[#This Row],[Month]]=5,Date[[#This Row],[Year]]=2021),"True","False")</f>
        <v>False</v>
      </c>
      <c r="J731" t="str">
        <f>IF(AND(Date[[#This Row],[Month]]&lt;=5,Date[[#This Row],[Month]]&gt;=4,Date[[#This Row],[Year]]=2021),"True","False")</f>
        <v>False</v>
      </c>
      <c r="K731" t="str">
        <f>IF(Date[[#This Row],[Year]]=2021,"True","False")</f>
        <v>False</v>
      </c>
      <c r="L731" s="60" t="s">
        <v>123</v>
      </c>
      <c r="M731" s="60" t="s">
        <v>123</v>
      </c>
      <c r="N731" s="60" t="s">
        <v>123</v>
      </c>
      <c r="O731" s="60" t="s">
        <v>123</v>
      </c>
      <c r="P731" s="60" t="s">
        <v>123</v>
      </c>
    </row>
    <row r="732" spans="1:16" x14ac:dyDescent="0.55000000000000004">
      <c r="A732" s="10">
        <v>43466</v>
      </c>
      <c r="B732" s="9">
        <f t="shared" si="33"/>
        <v>2019</v>
      </c>
      <c r="C732" s="9" t="s">
        <v>31</v>
      </c>
      <c r="D732" s="9" t="s">
        <v>60</v>
      </c>
      <c r="E732" s="9">
        <f t="shared" si="34"/>
        <v>1</v>
      </c>
      <c r="F732" s="9" t="str">
        <f t="shared" si="35"/>
        <v>2019 - 1</v>
      </c>
      <c r="G732" s="9" t="str">
        <f>Date[[#This Row],[Year]]&amp;IF(Date[[#This Row],[Month]]&lt;10,"0"&amp;Date[[#This Row],[Month]],Date[[#This Row],[Month]])</f>
        <v>201901</v>
      </c>
      <c r="H732" s="9" t="str">
        <f>Date[[#This Row],[Year]]&amp;" "&amp;Date[[#This Row],[Month Name]]</f>
        <v>2019 Jan</v>
      </c>
      <c r="I732" t="str">
        <f>IF(AND(Date[[#This Row],[Month]]=5,Date[[#This Row],[Year]]=2021),"True","False")</f>
        <v>False</v>
      </c>
      <c r="J732" t="str">
        <f>IF(AND(Date[[#This Row],[Month]]&lt;=5,Date[[#This Row],[Month]]&gt;=4,Date[[#This Row],[Year]]=2021),"True","False")</f>
        <v>False</v>
      </c>
      <c r="K732" t="str">
        <f>IF(Date[[#This Row],[Year]]=2021,"True","False")</f>
        <v>False</v>
      </c>
      <c r="L732" s="60" t="s">
        <v>123</v>
      </c>
      <c r="M732" s="60" t="s">
        <v>123</v>
      </c>
      <c r="N732" s="60" t="s">
        <v>123</v>
      </c>
      <c r="O732" s="60" t="s">
        <v>123</v>
      </c>
      <c r="P732" s="60" t="s">
        <v>123</v>
      </c>
    </row>
    <row r="733" spans="1:16" x14ac:dyDescent="0.55000000000000004">
      <c r="A733" s="10">
        <v>43467</v>
      </c>
      <c r="B733" s="9">
        <f t="shared" si="33"/>
        <v>2019</v>
      </c>
      <c r="C733" s="9" t="s">
        <v>31</v>
      </c>
      <c r="D733" s="9" t="s">
        <v>60</v>
      </c>
      <c r="E733" s="9">
        <f t="shared" si="34"/>
        <v>1</v>
      </c>
      <c r="F733" s="9" t="str">
        <f t="shared" si="35"/>
        <v>2019 - 1</v>
      </c>
      <c r="G733" s="9" t="str">
        <f>Date[[#This Row],[Year]]&amp;IF(Date[[#This Row],[Month]]&lt;10,"0"&amp;Date[[#This Row],[Month]],Date[[#This Row],[Month]])</f>
        <v>201901</v>
      </c>
      <c r="H733" s="9" t="str">
        <f>Date[[#This Row],[Year]]&amp;" "&amp;Date[[#This Row],[Month Name]]</f>
        <v>2019 Jan</v>
      </c>
      <c r="I733" t="str">
        <f>IF(AND(Date[[#This Row],[Month]]=5,Date[[#This Row],[Year]]=2021),"True","False")</f>
        <v>False</v>
      </c>
      <c r="J733" t="str">
        <f>IF(AND(Date[[#This Row],[Month]]&lt;=5,Date[[#This Row],[Month]]&gt;=4,Date[[#This Row],[Year]]=2021),"True","False")</f>
        <v>False</v>
      </c>
      <c r="K733" t="str">
        <f>IF(Date[[#This Row],[Year]]=2021,"True","False")</f>
        <v>False</v>
      </c>
      <c r="L733" s="60" t="s">
        <v>123</v>
      </c>
      <c r="M733" s="60" t="s">
        <v>123</v>
      </c>
      <c r="N733" s="60" t="s">
        <v>123</v>
      </c>
      <c r="O733" s="60" t="s">
        <v>123</v>
      </c>
      <c r="P733" s="60" t="s">
        <v>123</v>
      </c>
    </row>
    <row r="734" spans="1:16" x14ac:dyDescent="0.55000000000000004">
      <c r="A734" s="10">
        <v>43468</v>
      </c>
      <c r="B734" s="9">
        <f t="shared" si="33"/>
        <v>2019</v>
      </c>
      <c r="C734" s="9" t="s">
        <v>31</v>
      </c>
      <c r="D734" s="9" t="s">
        <v>60</v>
      </c>
      <c r="E734" s="9">
        <f t="shared" si="34"/>
        <v>1</v>
      </c>
      <c r="F734" s="9" t="str">
        <f t="shared" si="35"/>
        <v>2019 - 1</v>
      </c>
      <c r="G734" s="9" t="str">
        <f>Date[[#This Row],[Year]]&amp;IF(Date[[#This Row],[Month]]&lt;10,"0"&amp;Date[[#This Row],[Month]],Date[[#This Row],[Month]])</f>
        <v>201901</v>
      </c>
      <c r="H734" s="9" t="str">
        <f>Date[[#This Row],[Year]]&amp;" "&amp;Date[[#This Row],[Month Name]]</f>
        <v>2019 Jan</v>
      </c>
      <c r="I734" t="str">
        <f>IF(AND(Date[[#This Row],[Month]]=5,Date[[#This Row],[Year]]=2021),"True","False")</f>
        <v>False</v>
      </c>
      <c r="J734" t="str">
        <f>IF(AND(Date[[#This Row],[Month]]&lt;=5,Date[[#This Row],[Month]]&gt;=4,Date[[#This Row],[Year]]=2021),"True","False")</f>
        <v>False</v>
      </c>
      <c r="K734" t="str">
        <f>IF(Date[[#This Row],[Year]]=2021,"True","False")</f>
        <v>False</v>
      </c>
      <c r="L734" s="60" t="s">
        <v>123</v>
      </c>
      <c r="M734" s="60" t="s">
        <v>123</v>
      </c>
      <c r="N734" s="60" t="s">
        <v>123</v>
      </c>
      <c r="O734" s="60" t="s">
        <v>123</v>
      </c>
      <c r="P734" s="60" t="s">
        <v>123</v>
      </c>
    </row>
    <row r="735" spans="1:16" x14ac:dyDescent="0.55000000000000004">
      <c r="A735" s="10">
        <v>43469</v>
      </c>
      <c r="B735" s="9">
        <f t="shared" si="33"/>
        <v>2019</v>
      </c>
      <c r="C735" s="9" t="s">
        <v>31</v>
      </c>
      <c r="D735" s="9" t="s">
        <v>60</v>
      </c>
      <c r="E735" s="9">
        <f t="shared" si="34"/>
        <v>1</v>
      </c>
      <c r="F735" s="9" t="str">
        <f t="shared" si="35"/>
        <v>2019 - 1</v>
      </c>
      <c r="G735" s="9" t="str">
        <f>Date[[#This Row],[Year]]&amp;IF(Date[[#This Row],[Month]]&lt;10,"0"&amp;Date[[#This Row],[Month]],Date[[#This Row],[Month]])</f>
        <v>201901</v>
      </c>
      <c r="H735" s="9" t="str">
        <f>Date[[#This Row],[Year]]&amp;" "&amp;Date[[#This Row],[Month Name]]</f>
        <v>2019 Jan</v>
      </c>
      <c r="I735" t="str">
        <f>IF(AND(Date[[#This Row],[Month]]=5,Date[[#This Row],[Year]]=2021),"True","False")</f>
        <v>False</v>
      </c>
      <c r="J735" t="str">
        <f>IF(AND(Date[[#This Row],[Month]]&lt;=5,Date[[#This Row],[Month]]&gt;=4,Date[[#This Row],[Year]]=2021),"True","False")</f>
        <v>False</v>
      </c>
      <c r="K735" t="str">
        <f>IF(Date[[#This Row],[Year]]=2021,"True","False")</f>
        <v>False</v>
      </c>
      <c r="L735" s="60" t="s">
        <v>123</v>
      </c>
      <c r="M735" s="60" t="s">
        <v>123</v>
      </c>
      <c r="N735" s="60" t="s">
        <v>123</v>
      </c>
      <c r="O735" s="60" t="s">
        <v>123</v>
      </c>
      <c r="P735" s="60" t="s">
        <v>123</v>
      </c>
    </row>
    <row r="736" spans="1:16" x14ac:dyDescent="0.55000000000000004">
      <c r="A736" s="10">
        <v>43470</v>
      </c>
      <c r="B736" s="9">
        <f t="shared" si="33"/>
        <v>2019</v>
      </c>
      <c r="C736" s="9" t="s">
        <v>31</v>
      </c>
      <c r="D736" s="9" t="s">
        <v>60</v>
      </c>
      <c r="E736" s="9">
        <f t="shared" si="34"/>
        <v>1</v>
      </c>
      <c r="F736" s="9" t="str">
        <f t="shared" si="35"/>
        <v>2019 - 1</v>
      </c>
      <c r="G736" s="9" t="str">
        <f>Date[[#This Row],[Year]]&amp;IF(Date[[#This Row],[Month]]&lt;10,"0"&amp;Date[[#This Row],[Month]],Date[[#This Row],[Month]])</f>
        <v>201901</v>
      </c>
      <c r="H736" s="9" t="str">
        <f>Date[[#This Row],[Year]]&amp;" "&amp;Date[[#This Row],[Month Name]]</f>
        <v>2019 Jan</v>
      </c>
      <c r="I736" t="str">
        <f>IF(AND(Date[[#This Row],[Month]]=5,Date[[#This Row],[Year]]=2021),"True","False")</f>
        <v>False</v>
      </c>
      <c r="J736" t="str">
        <f>IF(AND(Date[[#This Row],[Month]]&lt;=5,Date[[#This Row],[Month]]&gt;=4,Date[[#This Row],[Year]]=2021),"True","False")</f>
        <v>False</v>
      </c>
      <c r="K736" t="str">
        <f>IF(Date[[#This Row],[Year]]=2021,"True","False")</f>
        <v>False</v>
      </c>
      <c r="L736" s="60" t="s">
        <v>123</v>
      </c>
      <c r="M736" s="60" t="s">
        <v>123</v>
      </c>
      <c r="N736" s="60" t="s">
        <v>123</v>
      </c>
      <c r="O736" s="60" t="s">
        <v>123</v>
      </c>
      <c r="P736" s="60" t="s">
        <v>123</v>
      </c>
    </row>
    <row r="737" spans="1:16" x14ac:dyDescent="0.55000000000000004">
      <c r="A737" s="10">
        <v>43471</v>
      </c>
      <c r="B737" s="9">
        <f t="shared" si="33"/>
        <v>2019</v>
      </c>
      <c r="C737" s="9" t="s">
        <v>31</v>
      </c>
      <c r="D737" s="9" t="s">
        <v>60</v>
      </c>
      <c r="E737" s="9">
        <f t="shared" si="34"/>
        <v>1</v>
      </c>
      <c r="F737" s="9" t="str">
        <f t="shared" si="35"/>
        <v>2019 - 1</v>
      </c>
      <c r="G737" s="9" t="str">
        <f>Date[[#This Row],[Year]]&amp;IF(Date[[#This Row],[Month]]&lt;10,"0"&amp;Date[[#This Row],[Month]],Date[[#This Row],[Month]])</f>
        <v>201901</v>
      </c>
      <c r="H737" s="9" t="str">
        <f>Date[[#This Row],[Year]]&amp;" "&amp;Date[[#This Row],[Month Name]]</f>
        <v>2019 Jan</v>
      </c>
      <c r="I737" t="str">
        <f>IF(AND(Date[[#This Row],[Month]]=5,Date[[#This Row],[Year]]=2021),"True","False")</f>
        <v>False</v>
      </c>
      <c r="J737" t="str">
        <f>IF(AND(Date[[#This Row],[Month]]&lt;=5,Date[[#This Row],[Month]]&gt;=4,Date[[#This Row],[Year]]=2021),"True","False")</f>
        <v>False</v>
      </c>
      <c r="K737" t="str">
        <f>IF(Date[[#This Row],[Year]]=2021,"True","False")</f>
        <v>False</v>
      </c>
      <c r="L737" s="60" t="s">
        <v>123</v>
      </c>
      <c r="M737" s="60" t="s">
        <v>123</v>
      </c>
      <c r="N737" s="60" t="s">
        <v>123</v>
      </c>
      <c r="O737" s="60" t="s">
        <v>123</v>
      </c>
      <c r="P737" s="60" t="s">
        <v>123</v>
      </c>
    </row>
    <row r="738" spans="1:16" x14ac:dyDescent="0.55000000000000004">
      <c r="A738" s="10">
        <v>43472</v>
      </c>
      <c r="B738" s="9">
        <f t="shared" si="33"/>
        <v>2019</v>
      </c>
      <c r="C738" s="9" t="s">
        <v>31</v>
      </c>
      <c r="D738" s="9" t="s">
        <v>60</v>
      </c>
      <c r="E738" s="9">
        <f t="shared" si="34"/>
        <v>1</v>
      </c>
      <c r="F738" s="9" t="str">
        <f t="shared" si="35"/>
        <v>2019 - 1</v>
      </c>
      <c r="G738" s="9" t="str">
        <f>Date[[#This Row],[Year]]&amp;IF(Date[[#This Row],[Month]]&lt;10,"0"&amp;Date[[#This Row],[Month]],Date[[#This Row],[Month]])</f>
        <v>201901</v>
      </c>
      <c r="H738" s="9" t="str">
        <f>Date[[#This Row],[Year]]&amp;" "&amp;Date[[#This Row],[Month Name]]</f>
        <v>2019 Jan</v>
      </c>
      <c r="I738" t="str">
        <f>IF(AND(Date[[#This Row],[Month]]=5,Date[[#This Row],[Year]]=2021),"True","False")</f>
        <v>False</v>
      </c>
      <c r="J738" t="str">
        <f>IF(AND(Date[[#This Row],[Month]]&lt;=5,Date[[#This Row],[Month]]&gt;=4,Date[[#This Row],[Year]]=2021),"True","False")</f>
        <v>False</v>
      </c>
      <c r="K738" t="str">
        <f>IF(Date[[#This Row],[Year]]=2021,"True","False")</f>
        <v>False</v>
      </c>
      <c r="L738" s="60" t="s">
        <v>123</v>
      </c>
      <c r="M738" s="60" t="s">
        <v>123</v>
      </c>
      <c r="N738" s="60" t="s">
        <v>123</v>
      </c>
      <c r="O738" s="60" t="s">
        <v>123</v>
      </c>
      <c r="P738" s="60" t="s">
        <v>123</v>
      </c>
    </row>
    <row r="739" spans="1:16" x14ac:dyDescent="0.55000000000000004">
      <c r="A739" s="10">
        <v>43473</v>
      </c>
      <c r="B739" s="9">
        <f t="shared" si="33"/>
        <v>2019</v>
      </c>
      <c r="C739" s="9" t="s">
        <v>31</v>
      </c>
      <c r="D739" s="9" t="s">
        <v>60</v>
      </c>
      <c r="E739" s="9">
        <f t="shared" si="34"/>
        <v>1</v>
      </c>
      <c r="F739" s="9" t="str">
        <f t="shared" si="35"/>
        <v>2019 - 1</v>
      </c>
      <c r="G739" s="9" t="str">
        <f>Date[[#This Row],[Year]]&amp;IF(Date[[#This Row],[Month]]&lt;10,"0"&amp;Date[[#This Row],[Month]],Date[[#This Row],[Month]])</f>
        <v>201901</v>
      </c>
      <c r="H739" s="9" t="str">
        <f>Date[[#This Row],[Year]]&amp;" "&amp;Date[[#This Row],[Month Name]]</f>
        <v>2019 Jan</v>
      </c>
      <c r="I739" t="str">
        <f>IF(AND(Date[[#This Row],[Month]]=5,Date[[#This Row],[Year]]=2021),"True","False")</f>
        <v>False</v>
      </c>
      <c r="J739" t="str">
        <f>IF(AND(Date[[#This Row],[Month]]&lt;=5,Date[[#This Row],[Month]]&gt;=4,Date[[#This Row],[Year]]=2021),"True","False")</f>
        <v>False</v>
      </c>
      <c r="K739" t="str">
        <f>IF(Date[[#This Row],[Year]]=2021,"True","False")</f>
        <v>False</v>
      </c>
      <c r="L739" s="60" t="s">
        <v>123</v>
      </c>
      <c r="M739" s="60" t="s">
        <v>123</v>
      </c>
      <c r="N739" s="60" t="s">
        <v>123</v>
      </c>
      <c r="O739" s="60" t="s">
        <v>123</v>
      </c>
      <c r="P739" s="60" t="s">
        <v>123</v>
      </c>
    </row>
    <row r="740" spans="1:16" x14ac:dyDescent="0.55000000000000004">
      <c r="A740" s="10">
        <v>43474</v>
      </c>
      <c r="B740" s="9">
        <f t="shared" si="33"/>
        <v>2019</v>
      </c>
      <c r="C740" s="9" t="s">
        <v>31</v>
      </c>
      <c r="D740" s="9" t="s">
        <v>60</v>
      </c>
      <c r="E740" s="9">
        <f t="shared" si="34"/>
        <v>1</v>
      </c>
      <c r="F740" s="9" t="str">
        <f t="shared" si="35"/>
        <v>2019 - 1</v>
      </c>
      <c r="G740" s="9" t="str">
        <f>Date[[#This Row],[Year]]&amp;IF(Date[[#This Row],[Month]]&lt;10,"0"&amp;Date[[#This Row],[Month]],Date[[#This Row],[Month]])</f>
        <v>201901</v>
      </c>
      <c r="H740" s="9" t="str">
        <f>Date[[#This Row],[Year]]&amp;" "&amp;Date[[#This Row],[Month Name]]</f>
        <v>2019 Jan</v>
      </c>
      <c r="I740" t="str">
        <f>IF(AND(Date[[#This Row],[Month]]=5,Date[[#This Row],[Year]]=2021),"True","False")</f>
        <v>False</v>
      </c>
      <c r="J740" t="str">
        <f>IF(AND(Date[[#This Row],[Month]]&lt;=5,Date[[#This Row],[Month]]&gt;=4,Date[[#This Row],[Year]]=2021),"True","False")</f>
        <v>False</v>
      </c>
      <c r="K740" t="str">
        <f>IF(Date[[#This Row],[Year]]=2021,"True","False")</f>
        <v>False</v>
      </c>
      <c r="L740" s="60" t="s">
        <v>123</v>
      </c>
      <c r="M740" s="60" t="s">
        <v>123</v>
      </c>
      <c r="N740" s="60" t="s">
        <v>123</v>
      </c>
      <c r="O740" s="60" t="s">
        <v>123</v>
      </c>
      <c r="P740" s="60" t="s">
        <v>123</v>
      </c>
    </row>
    <row r="741" spans="1:16" x14ac:dyDescent="0.55000000000000004">
      <c r="A741" s="10">
        <v>43475</v>
      </c>
      <c r="B741" s="9">
        <f t="shared" si="33"/>
        <v>2019</v>
      </c>
      <c r="C741" s="9" t="s">
        <v>31</v>
      </c>
      <c r="D741" s="9" t="s">
        <v>60</v>
      </c>
      <c r="E741" s="9">
        <f t="shared" si="34"/>
        <v>1</v>
      </c>
      <c r="F741" s="9" t="str">
        <f t="shared" si="35"/>
        <v>2019 - 1</v>
      </c>
      <c r="G741" s="9" t="str">
        <f>Date[[#This Row],[Year]]&amp;IF(Date[[#This Row],[Month]]&lt;10,"0"&amp;Date[[#This Row],[Month]],Date[[#This Row],[Month]])</f>
        <v>201901</v>
      </c>
      <c r="H741" s="9" t="str">
        <f>Date[[#This Row],[Year]]&amp;" "&amp;Date[[#This Row],[Month Name]]</f>
        <v>2019 Jan</v>
      </c>
      <c r="I741" t="str">
        <f>IF(AND(Date[[#This Row],[Month]]=5,Date[[#This Row],[Year]]=2021),"True","False")</f>
        <v>False</v>
      </c>
      <c r="J741" t="str">
        <f>IF(AND(Date[[#This Row],[Month]]&lt;=5,Date[[#This Row],[Month]]&gt;=4,Date[[#This Row],[Year]]=2021),"True","False")</f>
        <v>False</v>
      </c>
      <c r="K741" t="str">
        <f>IF(Date[[#This Row],[Year]]=2021,"True","False")</f>
        <v>False</v>
      </c>
      <c r="L741" s="60" t="s">
        <v>123</v>
      </c>
      <c r="M741" s="60" t="s">
        <v>123</v>
      </c>
      <c r="N741" s="60" t="s">
        <v>123</v>
      </c>
      <c r="O741" s="60" t="s">
        <v>123</v>
      </c>
      <c r="P741" s="60" t="s">
        <v>123</v>
      </c>
    </row>
    <row r="742" spans="1:16" x14ac:dyDescent="0.55000000000000004">
      <c r="A742" s="10">
        <v>43476</v>
      </c>
      <c r="B742" s="9">
        <f t="shared" si="33"/>
        <v>2019</v>
      </c>
      <c r="C742" s="9" t="s">
        <v>31</v>
      </c>
      <c r="D742" s="9" t="s">
        <v>60</v>
      </c>
      <c r="E742" s="9">
        <f t="shared" si="34"/>
        <v>1</v>
      </c>
      <c r="F742" s="9" t="str">
        <f t="shared" si="35"/>
        <v>2019 - 1</v>
      </c>
      <c r="G742" s="9" t="str">
        <f>Date[[#This Row],[Year]]&amp;IF(Date[[#This Row],[Month]]&lt;10,"0"&amp;Date[[#This Row],[Month]],Date[[#This Row],[Month]])</f>
        <v>201901</v>
      </c>
      <c r="H742" s="9" t="str">
        <f>Date[[#This Row],[Year]]&amp;" "&amp;Date[[#This Row],[Month Name]]</f>
        <v>2019 Jan</v>
      </c>
      <c r="I742" t="str">
        <f>IF(AND(Date[[#This Row],[Month]]=5,Date[[#This Row],[Year]]=2021),"True","False")</f>
        <v>False</v>
      </c>
      <c r="J742" t="str">
        <f>IF(AND(Date[[#This Row],[Month]]&lt;=5,Date[[#This Row],[Month]]&gt;=4,Date[[#This Row],[Year]]=2021),"True","False")</f>
        <v>False</v>
      </c>
      <c r="K742" t="str">
        <f>IF(Date[[#This Row],[Year]]=2021,"True","False")</f>
        <v>False</v>
      </c>
      <c r="L742" s="60" t="s">
        <v>123</v>
      </c>
      <c r="M742" s="60" t="s">
        <v>123</v>
      </c>
      <c r="N742" s="60" t="s">
        <v>123</v>
      </c>
      <c r="O742" s="60" t="s">
        <v>123</v>
      </c>
      <c r="P742" s="60" t="s">
        <v>123</v>
      </c>
    </row>
    <row r="743" spans="1:16" x14ac:dyDescent="0.55000000000000004">
      <c r="A743" s="10">
        <v>43477</v>
      </c>
      <c r="B743" s="9">
        <f t="shared" si="33"/>
        <v>2019</v>
      </c>
      <c r="C743" s="9" t="s">
        <v>31</v>
      </c>
      <c r="D743" s="9" t="s">
        <v>60</v>
      </c>
      <c r="E743" s="9">
        <f t="shared" si="34"/>
        <v>1</v>
      </c>
      <c r="F743" s="9" t="str">
        <f t="shared" si="35"/>
        <v>2019 - 1</v>
      </c>
      <c r="G743" s="9" t="str">
        <f>Date[[#This Row],[Year]]&amp;IF(Date[[#This Row],[Month]]&lt;10,"0"&amp;Date[[#This Row],[Month]],Date[[#This Row],[Month]])</f>
        <v>201901</v>
      </c>
      <c r="H743" s="9" t="str">
        <f>Date[[#This Row],[Year]]&amp;" "&amp;Date[[#This Row],[Month Name]]</f>
        <v>2019 Jan</v>
      </c>
      <c r="I743" t="str">
        <f>IF(AND(Date[[#This Row],[Month]]=5,Date[[#This Row],[Year]]=2021),"True","False")</f>
        <v>False</v>
      </c>
      <c r="J743" t="str">
        <f>IF(AND(Date[[#This Row],[Month]]&lt;=5,Date[[#This Row],[Month]]&gt;=4,Date[[#This Row],[Year]]=2021),"True","False")</f>
        <v>False</v>
      </c>
      <c r="K743" t="str">
        <f>IF(Date[[#This Row],[Year]]=2021,"True","False")</f>
        <v>False</v>
      </c>
      <c r="L743" s="60" t="s">
        <v>123</v>
      </c>
      <c r="M743" s="60" t="s">
        <v>123</v>
      </c>
      <c r="N743" s="60" t="s">
        <v>123</v>
      </c>
      <c r="O743" s="60" t="s">
        <v>123</v>
      </c>
      <c r="P743" s="60" t="s">
        <v>123</v>
      </c>
    </row>
    <row r="744" spans="1:16" x14ac:dyDescent="0.55000000000000004">
      <c r="A744" s="10">
        <v>43478</v>
      </c>
      <c r="B744" s="9">
        <f t="shared" si="33"/>
        <v>2019</v>
      </c>
      <c r="C744" s="9" t="s">
        <v>31</v>
      </c>
      <c r="D744" s="9" t="s">
        <v>60</v>
      </c>
      <c r="E744" s="9">
        <f t="shared" si="34"/>
        <v>1</v>
      </c>
      <c r="F744" s="9" t="str">
        <f t="shared" si="35"/>
        <v>2019 - 1</v>
      </c>
      <c r="G744" s="9" t="str">
        <f>Date[[#This Row],[Year]]&amp;IF(Date[[#This Row],[Month]]&lt;10,"0"&amp;Date[[#This Row],[Month]],Date[[#This Row],[Month]])</f>
        <v>201901</v>
      </c>
      <c r="H744" s="9" t="str">
        <f>Date[[#This Row],[Year]]&amp;" "&amp;Date[[#This Row],[Month Name]]</f>
        <v>2019 Jan</v>
      </c>
      <c r="I744" t="str">
        <f>IF(AND(Date[[#This Row],[Month]]=5,Date[[#This Row],[Year]]=2021),"True","False")</f>
        <v>False</v>
      </c>
      <c r="J744" t="str">
        <f>IF(AND(Date[[#This Row],[Month]]&lt;=5,Date[[#This Row],[Month]]&gt;=4,Date[[#This Row],[Year]]=2021),"True","False")</f>
        <v>False</v>
      </c>
      <c r="K744" t="str">
        <f>IF(Date[[#This Row],[Year]]=2021,"True","False")</f>
        <v>False</v>
      </c>
      <c r="L744" s="60" t="s">
        <v>123</v>
      </c>
      <c r="M744" s="60" t="s">
        <v>123</v>
      </c>
      <c r="N744" s="60" t="s">
        <v>123</v>
      </c>
      <c r="O744" s="60" t="s">
        <v>123</v>
      </c>
      <c r="P744" s="60" t="s">
        <v>123</v>
      </c>
    </row>
    <row r="745" spans="1:16" x14ac:dyDescent="0.55000000000000004">
      <c r="A745" s="10">
        <v>43479</v>
      </c>
      <c r="B745" s="9">
        <f t="shared" si="33"/>
        <v>2019</v>
      </c>
      <c r="C745" s="9" t="s">
        <v>31</v>
      </c>
      <c r="D745" s="9" t="s">
        <v>60</v>
      </c>
      <c r="E745" s="9">
        <f t="shared" si="34"/>
        <v>1</v>
      </c>
      <c r="F745" s="9" t="str">
        <f t="shared" si="35"/>
        <v>2019 - 1</v>
      </c>
      <c r="G745" s="9" t="str">
        <f>Date[[#This Row],[Year]]&amp;IF(Date[[#This Row],[Month]]&lt;10,"0"&amp;Date[[#This Row],[Month]],Date[[#This Row],[Month]])</f>
        <v>201901</v>
      </c>
      <c r="H745" s="9" t="str">
        <f>Date[[#This Row],[Year]]&amp;" "&amp;Date[[#This Row],[Month Name]]</f>
        <v>2019 Jan</v>
      </c>
      <c r="I745" t="str">
        <f>IF(AND(Date[[#This Row],[Month]]=5,Date[[#This Row],[Year]]=2021),"True","False")</f>
        <v>False</v>
      </c>
      <c r="J745" t="str">
        <f>IF(AND(Date[[#This Row],[Month]]&lt;=5,Date[[#This Row],[Month]]&gt;=4,Date[[#This Row],[Year]]=2021),"True","False")</f>
        <v>False</v>
      </c>
      <c r="K745" t="str">
        <f>IF(Date[[#This Row],[Year]]=2021,"True","False")</f>
        <v>False</v>
      </c>
      <c r="L745" s="60" t="s">
        <v>123</v>
      </c>
      <c r="M745" s="60" t="s">
        <v>123</v>
      </c>
      <c r="N745" s="60" t="s">
        <v>123</v>
      </c>
      <c r="O745" s="60" t="s">
        <v>123</v>
      </c>
      <c r="P745" s="60" t="s">
        <v>123</v>
      </c>
    </row>
    <row r="746" spans="1:16" x14ac:dyDescent="0.55000000000000004">
      <c r="A746" s="10">
        <v>43480</v>
      </c>
      <c r="B746" s="9">
        <f t="shared" si="33"/>
        <v>2019</v>
      </c>
      <c r="C746" s="9" t="s">
        <v>31</v>
      </c>
      <c r="D746" s="9" t="s">
        <v>60</v>
      </c>
      <c r="E746" s="9">
        <f t="shared" si="34"/>
        <v>1</v>
      </c>
      <c r="F746" s="9" t="str">
        <f t="shared" si="35"/>
        <v>2019 - 1</v>
      </c>
      <c r="G746" s="9" t="str">
        <f>Date[[#This Row],[Year]]&amp;IF(Date[[#This Row],[Month]]&lt;10,"0"&amp;Date[[#This Row],[Month]],Date[[#This Row],[Month]])</f>
        <v>201901</v>
      </c>
      <c r="H746" s="9" t="str">
        <f>Date[[#This Row],[Year]]&amp;" "&amp;Date[[#This Row],[Month Name]]</f>
        <v>2019 Jan</v>
      </c>
      <c r="I746" t="str">
        <f>IF(AND(Date[[#This Row],[Month]]=5,Date[[#This Row],[Year]]=2021),"True","False")</f>
        <v>False</v>
      </c>
      <c r="J746" t="str">
        <f>IF(AND(Date[[#This Row],[Month]]&lt;=5,Date[[#This Row],[Month]]&gt;=4,Date[[#This Row],[Year]]=2021),"True","False")</f>
        <v>False</v>
      </c>
      <c r="K746" t="str">
        <f>IF(Date[[#This Row],[Year]]=2021,"True","False")</f>
        <v>False</v>
      </c>
      <c r="L746" s="60" t="s">
        <v>123</v>
      </c>
      <c r="M746" s="60" t="s">
        <v>123</v>
      </c>
      <c r="N746" s="60" t="s">
        <v>123</v>
      </c>
      <c r="O746" s="60" t="s">
        <v>123</v>
      </c>
      <c r="P746" s="60" t="s">
        <v>123</v>
      </c>
    </row>
    <row r="747" spans="1:16" x14ac:dyDescent="0.55000000000000004">
      <c r="A747" s="10">
        <v>43481</v>
      </c>
      <c r="B747" s="9">
        <f t="shared" si="33"/>
        <v>2019</v>
      </c>
      <c r="C747" s="9" t="s">
        <v>31</v>
      </c>
      <c r="D747" s="9" t="s">
        <v>60</v>
      </c>
      <c r="E747" s="9">
        <f t="shared" si="34"/>
        <v>1</v>
      </c>
      <c r="F747" s="9" t="str">
        <f t="shared" si="35"/>
        <v>2019 - 1</v>
      </c>
      <c r="G747" s="9" t="str">
        <f>Date[[#This Row],[Year]]&amp;IF(Date[[#This Row],[Month]]&lt;10,"0"&amp;Date[[#This Row],[Month]],Date[[#This Row],[Month]])</f>
        <v>201901</v>
      </c>
      <c r="H747" s="9" t="str">
        <f>Date[[#This Row],[Year]]&amp;" "&amp;Date[[#This Row],[Month Name]]</f>
        <v>2019 Jan</v>
      </c>
      <c r="I747" t="str">
        <f>IF(AND(Date[[#This Row],[Month]]=5,Date[[#This Row],[Year]]=2021),"True","False")</f>
        <v>False</v>
      </c>
      <c r="J747" t="str">
        <f>IF(AND(Date[[#This Row],[Month]]&lt;=5,Date[[#This Row],[Month]]&gt;=4,Date[[#This Row],[Year]]=2021),"True","False")</f>
        <v>False</v>
      </c>
      <c r="K747" t="str">
        <f>IF(Date[[#This Row],[Year]]=2021,"True","False")</f>
        <v>False</v>
      </c>
      <c r="L747" s="60" t="s">
        <v>123</v>
      </c>
      <c r="M747" s="60" t="s">
        <v>123</v>
      </c>
      <c r="N747" s="60" t="s">
        <v>123</v>
      </c>
      <c r="O747" s="60" t="s">
        <v>123</v>
      </c>
      <c r="P747" s="60" t="s">
        <v>123</v>
      </c>
    </row>
    <row r="748" spans="1:16" x14ac:dyDescent="0.55000000000000004">
      <c r="A748" s="10">
        <v>43482</v>
      </c>
      <c r="B748" s="9">
        <f t="shared" si="33"/>
        <v>2019</v>
      </c>
      <c r="C748" s="9" t="s">
        <v>31</v>
      </c>
      <c r="D748" s="9" t="s">
        <v>60</v>
      </c>
      <c r="E748" s="9">
        <f t="shared" si="34"/>
        <v>1</v>
      </c>
      <c r="F748" s="9" t="str">
        <f t="shared" si="35"/>
        <v>2019 - 1</v>
      </c>
      <c r="G748" s="9" t="str">
        <f>Date[[#This Row],[Year]]&amp;IF(Date[[#This Row],[Month]]&lt;10,"0"&amp;Date[[#This Row],[Month]],Date[[#This Row],[Month]])</f>
        <v>201901</v>
      </c>
      <c r="H748" s="9" t="str">
        <f>Date[[#This Row],[Year]]&amp;" "&amp;Date[[#This Row],[Month Name]]</f>
        <v>2019 Jan</v>
      </c>
      <c r="I748" t="str">
        <f>IF(AND(Date[[#This Row],[Month]]=5,Date[[#This Row],[Year]]=2021),"True","False")</f>
        <v>False</v>
      </c>
      <c r="J748" t="str">
        <f>IF(AND(Date[[#This Row],[Month]]&lt;=5,Date[[#This Row],[Month]]&gt;=4,Date[[#This Row],[Year]]=2021),"True","False")</f>
        <v>False</v>
      </c>
      <c r="K748" t="str">
        <f>IF(Date[[#This Row],[Year]]=2021,"True","False")</f>
        <v>False</v>
      </c>
      <c r="L748" s="60" t="s">
        <v>123</v>
      </c>
      <c r="M748" s="60" t="s">
        <v>123</v>
      </c>
      <c r="N748" s="60" t="s">
        <v>123</v>
      </c>
      <c r="O748" s="60" t="s">
        <v>123</v>
      </c>
      <c r="P748" s="60" t="s">
        <v>123</v>
      </c>
    </row>
    <row r="749" spans="1:16" x14ac:dyDescent="0.55000000000000004">
      <c r="A749" s="10">
        <v>43483</v>
      </c>
      <c r="B749" s="9">
        <f t="shared" si="33"/>
        <v>2019</v>
      </c>
      <c r="C749" s="9" t="s">
        <v>31</v>
      </c>
      <c r="D749" s="9" t="s">
        <v>60</v>
      </c>
      <c r="E749" s="9">
        <f t="shared" si="34"/>
        <v>1</v>
      </c>
      <c r="F749" s="9" t="str">
        <f t="shared" si="35"/>
        <v>2019 - 1</v>
      </c>
      <c r="G749" s="9" t="str">
        <f>Date[[#This Row],[Year]]&amp;IF(Date[[#This Row],[Month]]&lt;10,"0"&amp;Date[[#This Row],[Month]],Date[[#This Row],[Month]])</f>
        <v>201901</v>
      </c>
      <c r="H749" s="9" t="str">
        <f>Date[[#This Row],[Year]]&amp;" "&amp;Date[[#This Row],[Month Name]]</f>
        <v>2019 Jan</v>
      </c>
      <c r="I749" t="str">
        <f>IF(AND(Date[[#This Row],[Month]]=5,Date[[#This Row],[Year]]=2021),"True","False")</f>
        <v>False</v>
      </c>
      <c r="J749" t="str">
        <f>IF(AND(Date[[#This Row],[Month]]&lt;=5,Date[[#This Row],[Month]]&gt;=4,Date[[#This Row],[Year]]=2021),"True","False")</f>
        <v>False</v>
      </c>
      <c r="K749" t="str">
        <f>IF(Date[[#This Row],[Year]]=2021,"True","False")</f>
        <v>False</v>
      </c>
      <c r="L749" s="60" t="s">
        <v>123</v>
      </c>
      <c r="M749" s="60" t="s">
        <v>123</v>
      </c>
      <c r="N749" s="60" t="s">
        <v>123</v>
      </c>
      <c r="O749" s="60" t="s">
        <v>123</v>
      </c>
      <c r="P749" s="60" t="s">
        <v>123</v>
      </c>
    </row>
    <row r="750" spans="1:16" x14ac:dyDescent="0.55000000000000004">
      <c r="A750" s="10">
        <v>43484</v>
      </c>
      <c r="B750" s="9">
        <f t="shared" si="33"/>
        <v>2019</v>
      </c>
      <c r="C750" s="9" t="s">
        <v>31</v>
      </c>
      <c r="D750" s="9" t="s">
        <v>60</v>
      </c>
      <c r="E750" s="9">
        <f t="shared" si="34"/>
        <v>1</v>
      </c>
      <c r="F750" s="9" t="str">
        <f t="shared" si="35"/>
        <v>2019 - 1</v>
      </c>
      <c r="G750" s="9" t="str">
        <f>Date[[#This Row],[Year]]&amp;IF(Date[[#This Row],[Month]]&lt;10,"0"&amp;Date[[#This Row],[Month]],Date[[#This Row],[Month]])</f>
        <v>201901</v>
      </c>
      <c r="H750" s="9" t="str">
        <f>Date[[#This Row],[Year]]&amp;" "&amp;Date[[#This Row],[Month Name]]</f>
        <v>2019 Jan</v>
      </c>
      <c r="I750" t="str">
        <f>IF(AND(Date[[#This Row],[Month]]=5,Date[[#This Row],[Year]]=2021),"True","False")</f>
        <v>False</v>
      </c>
      <c r="J750" t="str">
        <f>IF(AND(Date[[#This Row],[Month]]&lt;=5,Date[[#This Row],[Month]]&gt;=4,Date[[#This Row],[Year]]=2021),"True","False")</f>
        <v>False</v>
      </c>
      <c r="K750" t="str">
        <f>IF(Date[[#This Row],[Year]]=2021,"True","False")</f>
        <v>False</v>
      </c>
      <c r="L750" s="60" t="s">
        <v>123</v>
      </c>
      <c r="M750" s="60" t="s">
        <v>123</v>
      </c>
      <c r="N750" s="60" t="s">
        <v>123</v>
      </c>
      <c r="O750" s="60" t="s">
        <v>123</v>
      </c>
      <c r="P750" s="60" t="s">
        <v>123</v>
      </c>
    </row>
    <row r="751" spans="1:16" x14ac:dyDescent="0.55000000000000004">
      <c r="A751" s="10">
        <v>43485</v>
      </c>
      <c r="B751" s="9">
        <f t="shared" si="33"/>
        <v>2019</v>
      </c>
      <c r="C751" s="9" t="s">
        <v>31</v>
      </c>
      <c r="D751" s="9" t="s">
        <v>60</v>
      </c>
      <c r="E751" s="9">
        <f t="shared" si="34"/>
        <v>1</v>
      </c>
      <c r="F751" s="9" t="str">
        <f t="shared" si="35"/>
        <v>2019 - 1</v>
      </c>
      <c r="G751" s="9" t="str">
        <f>Date[[#This Row],[Year]]&amp;IF(Date[[#This Row],[Month]]&lt;10,"0"&amp;Date[[#This Row],[Month]],Date[[#This Row],[Month]])</f>
        <v>201901</v>
      </c>
      <c r="H751" s="9" t="str">
        <f>Date[[#This Row],[Year]]&amp;" "&amp;Date[[#This Row],[Month Name]]</f>
        <v>2019 Jan</v>
      </c>
      <c r="I751" t="str">
        <f>IF(AND(Date[[#This Row],[Month]]=5,Date[[#This Row],[Year]]=2021),"True","False")</f>
        <v>False</v>
      </c>
      <c r="J751" t="str">
        <f>IF(AND(Date[[#This Row],[Month]]&lt;=5,Date[[#This Row],[Month]]&gt;=4,Date[[#This Row],[Year]]=2021),"True","False")</f>
        <v>False</v>
      </c>
      <c r="K751" t="str">
        <f>IF(Date[[#This Row],[Year]]=2021,"True","False")</f>
        <v>False</v>
      </c>
      <c r="L751" s="60" t="s">
        <v>123</v>
      </c>
      <c r="M751" s="60" t="s">
        <v>123</v>
      </c>
      <c r="N751" s="60" t="s">
        <v>123</v>
      </c>
      <c r="O751" s="60" t="s">
        <v>123</v>
      </c>
      <c r="P751" s="60" t="s">
        <v>123</v>
      </c>
    </row>
    <row r="752" spans="1:16" x14ac:dyDescent="0.55000000000000004">
      <c r="A752" s="10">
        <v>43486</v>
      </c>
      <c r="B752" s="9">
        <f t="shared" si="33"/>
        <v>2019</v>
      </c>
      <c r="C752" s="9" t="s">
        <v>31</v>
      </c>
      <c r="D752" s="9" t="s">
        <v>60</v>
      </c>
      <c r="E752" s="9">
        <f t="shared" si="34"/>
        <v>1</v>
      </c>
      <c r="F752" s="9" t="str">
        <f t="shared" si="35"/>
        <v>2019 - 1</v>
      </c>
      <c r="G752" s="9" t="str">
        <f>Date[[#This Row],[Year]]&amp;IF(Date[[#This Row],[Month]]&lt;10,"0"&amp;Date[[#This Row],[Month]],Date[[#This Row],[Month]])</f>
        <v>201901</v>
      </c>
      <c r="H752" s="9" t="str">
        <f>Date[[#This Row],[Year]]&amp;" "&amp;Date[[#This Row],[Month Name]]</f>
        <v>2019 Jan</v>
      </c>
      <c r="I752" t="str">
        <f>IF(AND(Date[[#This Row],[Month]]=5,Date[[#This Row],[Year]]=2021),"True","False")</f>
        <v>False</v>
      </c>
      <c r="J752" t="str">
        <f>IF(AND(Date[[#This Row],[Month]]&lt;=5,Date[[#This Row],[Month]]&gt;=4,Date[[#This Row],[Year]]=2021),"True","False")</f>
        <v>False</v>
      </c>
      <c r="K752" t="str">
        <f>IF(Date[[#This Row],[Year]]=2021,"True","False")</f>
        <v>False</v>
      </c>
      <c r="L752" s="60" t="s">
        <v>123</v>
      </c>
      <c r="M752" s="60" t="s">
        <v>123</v>
      </c>
      <c r="N752" s="60" t="s">
        <v>123</v>
      </c>
      <c r="O752" s="60" t="s">
        <v>123</v>
      </c>
      <c r="P752" s="60" t="s">
        <v>123</v>
      </c>
    </row>
    <row r="753" spans="1:16" x14ac:dyDescent="0.55000000000000004">
      <c r="A753" s="10">
        <v>43487</v>
      </c>
      <c r="B753" s="9">
        <f t="shared" si="33"/>
        <v>2019</v>
      </c>
      <c r="C753" s="9" t="s">
        <v>31</v>
      </c>
      <c r="D753" s="9" t="s">
        <v>60</v>
      </c>
      <c r="E753" s="9">
        <f t="shared" si="34"/>
        <v>1</v>
      </c>
      <c r="F753" s="9" t="str">
        <f t="shared" si="35"/>
        <v>2019 - 1</v>
      </c>
      <c r="G753" s="9" t="str">
        <f>Date[[#This Row],[Year]]&amp;IF(Date[[#This Row],[Month]]&lt;10,"0"&amp;Date[[#This Row],[Month]],Date[[#This Row],[Month]])</f>
        <v>201901</v>
      </c>
      <c r="H753" s="9" t="str">
        <f>Date[[#This Row],[Year]]&amp;" "&amp;Date[[#This Row],[Month Name]]</f>
        <v>2019 Jan</v>
      </c>
      <c r="I753" t="str">
        <f>IF(AND(Date[[#This Row],[Month]]=5,Date[[#This Row],[Year]]=2021),"True","False")</f>
        <v>False</v>
      </c>
      <c r="J753" t="str">
        <f>IF(AND(Date[[#This Row],[Month]]&lt;=5,Date[[#This Row],[Month]]&gt;=4,Date[[#This Row],[Year]]=2021),"True","False")</f>
        <v>False</v>
      </c>
      <c r="K753" t="str">
        <f>IF(Date[[#This Row],[Year]]=2021,"True","False")</f>
        <v>False</v>
      </c>
      <c r="L753" s="60" t="s">
        <v>123</v>
      </c>
      <c r="M753" s="60" t="s">
        <v>123</v>
      </c>
      <c r="N753" s="60" t="s">
        <v>123</v>
      </c>
      <c r="O753" s="60" t="s">
        <v>123</v>
      </c>
      <c r="P753" s="60" t="s">
        <v>123</v>
      </c>
    </row>
    <row r="754" spans="1:16" x14ac:dyDescent="0.55000000000000004">
      <c r="A754" s="10">
        <v>43488</v>
      </c>
      <c r="B754" s="9">
        <f t="shared" si="33"/>
        <v>2019</v>
      </c>
      <c r="C754" s="9" t="s">
        <v>31</v>
      </c>
      <c r="D754" s="9" t="s">
        <v>60</v>
      </c>
      <c r="E754" s="9">
        <f t="shared" si="34"/>
        <v>1</v>
      </c>
      <c r="F754" s="9" t="str">
        <f t="shared" si="35"/>
        <v>2019 - 1</v>
      </c>
      <c r="G754" s="9" t="str">
        <f>Date[[#This Row],[Year]]&amp;IF(Date[[#This Row],[Month]]&lt;10,"0"&amp;Date[[#This Row],[Month]],Date[[#This Row],[Month]])</f>
        <v>201901</v>
      </c>
      <c r="H754" s="9" t="str">
        <f>Date[[#This Row],[Year]]&amp;" "&amp;Date[[#This Row],[Month Name]]</f>
        <v>2019 Jan</v>
      </c>
      <c r="I754" t="str">
        <f>IF(AND(Date[[#This Row],[Month]]=5,Date[[#This Row],[Year]]=2021),"True","False")</f>
        <v>False</v>
      </c>
      <c r="J754" t="str">
        <f>IF(AND(Date[[#This Row],[Month]]&lt;=5,Date[[#This Row],[Month]]&gt;=4,Date[[#This Row],[Year]]=2021),"True","False")</f>
        <v>False</v>
      </c>
      <c r="K754" t="str">
        <f>IF(Date[[#This Row],[Year]]=2021,"True","False")</f>
        <v>False</v>
      </c>
      <c r="L754" s="60" t="s">
        <v>123</v>
      </c>
      <c r="M754" s="60" t="s">
        <v>123</v>
      </c>
      <c r="N754" s="60" t="s">
        <v>123</v>
      </c>
      <c r="O754" s="60" t="s">
        <v>123</v>
      </c>
      <c r="P754" s="60" t="s">
        <v>123</v>
      </c>
    </row>
    <row r="755" spans="1:16" x14ac:dyDescent="0.55000000000000004">
      <c r="A755" s="10">
        <v>43489</v>
      </c>
      <c r="B755" s="9">
        <f t="shared" si="33"/>
        <v>2019</v>
      </c>
      <c r="C755" s="9" t="s">
        <v>31</v>
      </c>
      <c r="D755" s="9" t="s">
        <v>60</v>
      </c>
      <c r="E755" s="9">
        <f t="shared" si="34"/>
        <v>1</v>
      </c>
      <c r="F755" s="9" t="str">
        <f t="shared" si="35"/>
        <v>2019 - 1</v>
      </c>
      <c r="G755" s="9" t="str">
        <f>Date[[#This Row],[Year]]&amp;IF(Date[[#This Row],[Month]]&lt;10,"0"&amp;Date[[#This Row],[Month]],Date[[#This Row],[Month]])</f>
        <v>201901</v>
      </c>
      <c r="H755" s="9" t="str">
        <f>Date[[#This Row],[Year]]&amp;" "&amp;Date[[#This Row],[Month Name]]</f>
        <v>2019 Jan</v>
      </c>
      <c r="I755" t="str">
        <f>IF(AND(Date[[#This Row],[Month]]=5,Date[[#This Row],[Year]]=2021),"True","False")</f>
        <v>False</v>
      </c>
      <c r="J755" t="str">
        <f>IF(AND(Date[[#This Row],[Month]]&lt;=5,Date[[#This Row],[Month]]&gt;=4,Date[[#This Row],[Year]]=2021),"True","False")</f>
        <v>False</v>
      </c>
      <c r="K755" t="str">
        <f>IF(Date[[#This Row],[Year]]=2021,"True","False")</f>
        <v>False</v>
      </c>
      <c r="L755" s="60" t="s">
        <v>123</v>
      </c>
      <c r="M755" s="60" t="s">
        <v>123</v>
      </c>
      <c r="N755" s="60" t="s">
        <v>123</v>
      </c>
      <c r="O755" s="60" t="s">
        <v>123</v>
      </c>
      <c r="P755" s="60" t="s">
        <v>123</v>
      </c>
    </row>
    <row r="756" spans="1:16" x14ac:dyDescent="0.55000000000000004">
      <c r="A756" s="10">
        <v>43490</v>
      </c>
      <c r="B756" s="9">
        <f t="shared" si="33"/>
        <v>2019</v>
      </c>
      <c r="C756" s="9" t="s">
        <v>31</v>
      </c>
      <c r="D756" s="9" t="s">
        <v>60</v>
      </c>
      <c r="E756" s="9">
        <f t="shared" si="34"/>
        <v>1</v>
      </c>
      <c r="F756" s="9" t="str">
        <f t="shared" si="35"/>
        <v>2019 - 1</v>
      </c>
      <c r="G756" s="9" t="str">
        <f>Date[[#This Row],[Year]]&amp;IF(Date[[#This Row],[Month]]&lt;10,"0"&amp;Date[[#This Row],[Month]],Date[[#This Row],[Month]])</f>
        <v>201901</v>
      </c>
      <c r="H756" s="9" t="str">
        <f>Date[[#This Row],[Year]]&amp;" "&amp;Date[[#This Row],[Month Name]]</f>
        <v>2019 Jan</v>
      </c>
      <c r="I756" t="str">
        <f>IF(AND(Date[[#This Row],[Month]]=5,Date[[#This Row],[Year]]=2021),"True","False")</f>
        <v>False</v>
      </c>
      <c r="J756" t="str">
        <f>IF(AND(Date[[#This Row],[Month]]&lt;=5,Date[[#This Row],[Month]]&gt;=4,Date[[#This Row],[Year]]=2021),"True","False")</f>
        <v>False</v>
      </c>
      <c r="K756" t="str">
        <f>IF(Date[[#This Row],[Year]]=2021,"True","False")</f>
        <v>False</v>
      </c>
      <c r="L756" s="60" t="s">
        <v>123</v>
      </c>
      <c r="M756" s="60" t="s">
        <v>123</v>
      </c>
      <c r="N756" s="60" t="s">
        <v>123</v>
      </c>
      <c r="O756" s="60" t="s">
        <v>123</v>
      </c>
      <c r="P756" s="60" t="s">
        <v>123</v>
      </c>
    </row>
    <row r="757" spans="1:16" x14ac:dyDescent="0.55000000000000004">
      <c r="A757" s="10">
        <v>43491</v>
      </c>
      <c r="B757" s="9">
        <f t="shared" si="33"/>
        <v>2019</v>
      </c>
      <c r="C757" s="9" t="s">
        <v>31</v>
      </c>
      <c r="D757" s="9" t="s">
        <v>60</v>
      </c>
      <c r="E757" s="9">
        <f t="shared" si="34"/>
        <v>1</v>
      </c>
      <c r="F757" s="9" t="str">
        <f t="shared" si="35"/>
        <v>2019 - 1</v>
      </c>
      <c r="G757" s="9" t="str">
        <f>Date[[#This Row],[Year]]&amp;IF(Date[[#This Row],[Month]]&lt;10,"0"&amp;Date[[#This Row],[Month]],Date[[#This Row],[Month]])</f>
        <v>201901</v>
      </c>
      <c r="H757" s="9" t="str">
        <f>Date[[#This Row],[Year]]&amp;" "&amp;Date[[#This Row],[Month Name]]</f>
        <v>2019 Jan</v>
      </c>
      <c r="I757" t="str">
        <f>IF(AND(Date[[#This Row],[Month]]=5,Date[[#This Row],[Year]]=2021),"True","False")</f>
        <v>False</v>
      </c>
      <c r="J757" t="str">
        <f>IF(AND(Date[[#This Row],[Month]]&lt;=5,Date[[#This Row],[Month]]&gt;=4,Date[[#This Row],[Year]]=2021),"True","False")</f>
        <v>False</v>
      </c>
      <c r="K757" t="str">
        <f>IF(Date[[#This Row],[Year]]=2021,"True","False")</f>
        <v>False</v>
      </c>
      <c r="L757" s="60" t="s">
        <v>123</v>
      </c>
      <c r="M757" s="60" t="s">
        <v>123</v>
      </c>
      <c r="N757" s="60" t="s">
        <v>123</v>
      </c>
      <c r="O757" s="60" t="s">
        <v>123</v>
      </c>
      <c r="P757" s="60" t="s">
        <v>123</v>
      </c>
    </row>
    <row r="758" spans="1:16" x14ac:dyDescent="0.55000000000000004">
      <c r="A758" s="10">
        <v>43492</v>
      </c>
      <c r="B758" s="9">
        <f t="shared" si="33"/>
        <v>2019</v>
      </c>
      <c r="C758" s="9" t="s">
        <v>31</v>
      </c>
      <c r="D758" s="9" t="s">
        <v>60</v>
      </c>
      <c r="E758" s="9">
        <f t="shared" si="34"/>
        <v>1</v>
      </c>
      <c r="F758" s="9" t="str">
        <f t="shared" si="35"/>
        <v>2019 - 1</v>
      </c>
      <c r="G758" s="9" t="str">
        <f>Date[[#This Row],[Year]]&amp;IF(Date[[#This Row],[Month]]&lt;10,"0"&amp;Date[[#This Row],[Month]],Date[[#This Row],[Month]])</f>
        <v>201901</v>
      </c>
      <c r="H758" s="9" t="str">
        <f>Date[[#This Row],[Year]]&amp;" "&amp;Date[[#This Row],[Month Name]]</f>
        <v>2019 Jan</v>
      </c>
      <c r="I758" t="str">
        <f>IF(AND(Date[[#This Row],[Month]]=5,Date[[#This Row],[Year]]=2021),"True","False")</f>
        <v>False</v>
      </c>
      <c r="J758" t="str">
        <f>IF(AND(Date[[#This Row],[Month]]&lt;=5,Date[[#This Row],[Month]]&gt;=4,Date[[#This Row],[Year]]=2021),"True","False")</f>
        <v>False</v>
      </c>
      <c r="K758" t="str">
        <f>IF(Date[[#This Row],[Year]]=2021,"True","False")</f>
        <v>False</v>
      </c>
      <c r="L758" s="60" t="s">
        <v>123</v>
      </c>
      <c r="M758" s="60" t="s">
        <v>123</v>
      </c>
      <c r="N758" s="60" t="s">
        <v>123</v>
      </c>
      <c r="O758" s="60" t="s">
        <v>123</v>
      </c>
      <c r="P758" s="60" t="s">
        <v>123</v>
      </c>
    </row>
    <row r="759" spans="1:16" x14ac:dyDescent="0.55000000000000004">
      <c r="A759" s="10">
        <v>43493</v>
      </c>
      <c r="B759" s="9">
        <f t="shared" si="33"/>
        <v>2019</v>
      </c>
      <c r="C759" s="9" t="s">
        <v>31</v>
      </c>
      <c r="D759" s="9" t="s">
        <v>60</v>
      </c>
      <c r="E759" s="9">
        <f t="shared" si="34"/>
        <v>1</v>
      </c>
      <c r="F759" s="9" t="str">
        <f t="shared" si="35"/>
        <v>2019 - 1</v>
      </c>
      <c r="G759" s="9" t="str">
        <f>Date[[#This Row],[Year]]&amp;IF(Date[[#This Row],[Month]]&lt;10,"0"&amp;Date[[#This Row],[Month]],Date[[#This Row],[Month]])</f>
        <v>201901</v>
      </c>
      <c r="H759" s="9" t="str">
        <f>Date[[#This Row],[Year]]&amp;" "&amp;Date[[#This Row],[Month Name]]</f>
        <v>2019 Jan</v>
      </c>
      <c r="I759" t="str">
        <f>IF(AND(Date[[#This Row],[Month]]=5,Date[[#This Row],[Year]]=2021),"True","False")</f>
        <v>False</v>
      </c>
      <c r="J759" t="str">
        <f>IF(AND(Date[[#This Row],[Month]]&lt;=5,Date[[#This Row],[Month]]&gt;=4,Date[[#This Row],[Year]]=2021),"True","False")</f>
        <v>False</v>
      </c>
      <c r="K759" t="str">
        <f>IF(Date[[#This Row],[Year]]=2021,"True","False")</f>
        <v>False</v>
      </c>
      <c r="L759" s="60" t="s">
        <v>123</v>
      </c>
      <c r="M759" s="60" t="s">
        <v>123</v>
      </c>
      <c r="N759" s="60" t="s">
        <v>123</v>
      </c>
      <c r="O759" s="60" t="s">
        <v>123</v>
      </c>
      <c r="P759" s="60" t="s">
        <v>123</v>
      </c>
    </row>
    <row r="760" spans="1:16" x14ac:dyDescent="0.55000000000000004">
      <c r="A760" s="10">
        <v>43494</v>
      </c>
      <c r="B760" s="9">
        <f t="shared" si="33"/>
        <v>2019</v>
      </c>
      <c r="C760" s="9" t="s">
        <v>31</v>
      </c>
      <c r="D760" s="9" t="s">
        <v>60</v>
      </c>
      <c r="E760" s="9">
        <f t="shared" si="34"/>
        <v>1</v>
      </c>
      <c r="F760" s="9" t="str">
        <f t="shared" si="35"/>
        <v>2019 - 1</v>
      </c>
      <c r="G760" s="9" t="str">
        <f>Date[[#This Row],[Year]]&amp;IF(Date[[#This Row],[Month]]&lt;10,"0"&amp;Date[[#This Row],[Month]],Date[[#This Row],[Month]])</f>
        <v>201901</v>
      </c>
      <c r="H760" s="9" t="str">
        <f>Date[[#This Row],[Year]]&amp;" "&amp;Date[[#This Row],[Month Name]]</f>
        <v>2019 Jan</v>
      </c>
      <c r="I760" t="str">
        <f>IF(AND(Date[[#This Row],[Month]]=5,Date[[#This Row],[Year]]=2021),"True","False")</f>
        <v>False</v>
      </c>
      <c r="J760" t="str">
        <f>IF(AND(Date[[#This Row],[Month]]&lt;=5,Date[[#This Row],[Month]]&gt;=4,Date[[#This Row],[Year]]=2021),"True","False")</f>
        <v>False</v>
      </c>
      <c r="K760" t="str">
        <f>IF(Date[[#This Row],[Year]]=2021,"True","False")</f>
        <v>False</v>
      </c>
      <c r="L760" s="60" t="s">
        <v>123</v>
      </c>
      <c r="M760" s="60" t="s">
        <v>123</v>
      </c>
      <c r="N760" s="60" t="s">
        <v>123</v>
      </c>
      <c r="O760" s="60" t="s">
        <v>123</v>
      </c>
      <c r="P760" s="60" t="s">
        <v>123</v>
      </c>
    </row>
    <row r="761" spans="1:16" x14ac:dyDescent="0.55000000000000004">
      <c r="A761" s="10">
        <v>43495</v>
      </c>
      <c r="B761" s="9">
        <f t="shared" si="33"/>
        <v>2019</v>
      </c>
      <c r="C761" s="9" t="s">
        <v>31</v>
      </c>
      <c r="D761" s="9" t="s">
        <v>60</v>
      </c>
      <c r="E761" s="9">
        <f t="shared" si="34"/>
        <v>1</v>
      </c>
      <c r="F761" s="9" t="str">
        <f t="shared" si="35"/>
        <v>2019 - 1</v>
      </c>
      <c r="G761" s="9" t="str">
        <f>Date[[#This Row],[Year]]&amp;IF(Date[[#This Row],[Month]]&lt;10,"0"&amp;Date[[#This Row],[Month]],Date[[#This Row],[Month]])</f>
        <v>201901</v>
      </c>
      <c r="H761" s="9" t="str">
        <f>Date[[#This Row],[Year]]&amp;" "&amp;Date[[#This Row],[Month Name]]</f>
        <v>2019 Jan</v>
      </c>
      <c r="I761" t="str">
        <f>IF(AND(Date[[#This Row],[Month]]=5,Date[[#This Row],[Year]]=2021),"True","False")</f>
        <v>False</v>
      </c>
      <c r="J761" t="str">
        <f>IF(AND(Date[[#This Row],[Month]]&lt;=5,Date[[#This Row],[Month]]&gt;=4,Date[[#This Row],[Year]]=2021),"True","False")</f>
        <v>False</v>
      </c>
      <c r="K761" t="str">
        <f>IF(Date[[#This Row],[Year]]=2021,"True","False")</f>
        <v>False</v>
      </c>
      <c r="L761" s="60" t="s">
        <v>123</v>
      </c>
      <c r="M761" s="60" t="s">
        <v>123</v>
      </c>
      <c r="N761" s="60" t="s">
        <v>123</v>
      </c>
      <c r="O761" s="60" t="s">
        <v>123</v>
      </c>
      <c r="P761" s="60" t="s">
        <v>123</v>
      </c>
    </row>
    <row r="762" spans="1:16" x14ac:dyDescent="0.55000000000000004">
      <c r="A762" s="10">
        <v>43496</v>
      </c>
      <c r="B762" s="9">
        <f t="shared" si="33"/>
        <v>2019</v>
      </c>
      <c r="C762" s="9" t="s">
        <v>31</v>
      </c>
      <c r="D762" s="9" t="s">
        <v>60</v>
      </c>
      <c r="E762" s="9">
        <f t="shared" si="34"/>
        <v>1</v>
      </c>
      <c r="F762" s="9" t="str">
        <f t="shared" si="35"/>
        <v>2019 - 1</v>
      </c>
      <c r="G762" s="9" t="str">
        <f>Date[[#This Row],[Year]]&amp;IF(Date[[#This Row],[Month]]&lt;10,"0"&amp;Date[[#This Row],[Month]],Date[[#This Row],[Month]])</f>
        <v>201901</v>
      </c>
      <c r="H762" s="9" t="str">
        <f>Date[[#This Row],[Year]]&amp;" "&amp;Date[[#This Row],[Month Name]]</f>
        <v>2019 Jan</v>
      </c>
      <c r="I762" t="str">
        <f>IF(AND(Date[[#This Row],[Month]]=5,Date[[#This Row],[Year]]=2021),"True","False")</f>
        <v>False</v>
      </c>
      <c r="J762" t="str">
        <f>IF(AND(Date[[#This Row],[Month]]&lt;=5,Date[[#This Row],[Month]]&gt;=4,Date[[#This Row],[Year]]=2021),"True","False")</f>
        <v>False</v>
      </c>
      <c r="K762" t="str">
        <f>IF(Date[[#This Row],[Year]]=2021,"True","False")</f>
        <v>False</v>
      </c>
      <c r="L762" s="60" t="s">
        <v>123</v>
      </c>
      <c r="M762" s="60" t="s">
        <v>123</v>
      </c>
      <c r="N762" s="60" t="s">
        <v>123</v>
      </c>
      <c r="O762" s="60" t="s">
        <v>123</v>
      </c>
      <c r="P762" s="60" t="s">
        <v>123</v>
      </c>
    </row>
    <row r="763" spans="1:16" x14ac:dyDescent="0.55000000000000004">
      <c r="A763" s="10">
        <v>43497</v>
      </c>
      <c r="B763" s="9">
        <f t="shared" si="33"/>
        <v>2019</v>
      </c>
      <c r="C763" s="9" t="s">
        <v>32</v>
      </c>
      <c r="D763" s="9" t="s">
        <v>60</v>
      </c>
      <c r="E763" s="9">
        <f t="shared" si="34"/>
        <v>2</v>
      </c>
      <c r="F763" s="9" t="str">
        <f t="shared" si="35"/>
        <v>2019 - 2</v>
      </c>
      <c r="G763" s="9" t="str">
        <f>Date[[#This Row],[Year]]&amp;IF(Date[[#This Row],[Month]]&lt;10,"0"&amp;Date[[#This Row],[Month]],Date[[#This Row],[Month]])</f>
        <v>201902</v>
      </c>
      <c r="H763" s="9" t="str">
        <f>Date[[#This Row],[Year]]&amp;" "&amp;Date[[#This Row],[Month Name]]</f>
        <v>2019 Feb</v>
      </c>
      <c r="I763" t="str">
        <f>IF(AND(Date[[#This Row],[Month]]=5,Date[[#This Row],[Year]]=2021),"True","False")</f>
        <v>False</v>
      </c>
      <c r="J763" t="str">
        <f>IF(AND(Date[[#This Row],[Month]]&lt;=5,Date[[#This Row],[Month]]&gt;=4,Date[[#This Row],[Year]]=2021),"True","False")</f>
        <v>False</v>
      </c>
      <c r="K763" t="str">
        <f>IF(Date[[#This Row],[Year]]=2021,"True","False")</f>
        <v>False</v>
      </c>
      <c r="L763" s="60" t="s">
        <v>123</v>
      </c>
      <c r="M763" s="60" t="s">
        <v>123</v>
      </c>
      <c r="N763" s="60" t="s">
        <v>123</v>
      </c>
      <c r="O763" s="60" t="s">
        <v>123</v>
      </c>
      <c r="P763" s="60" t="s">
        <v>123</v>
      </c>
    </row>
    <row r="764" spans="1:16" x14ac:dyDescent="0.55000000000000004">
      <c r="A764" s="10">
        <v>43498</v>
      </c>
      <c r="B764" s="9">
        <f t="shared" si="33"/>
        <v>2019</v>
      </c>
      <c r="C764" s="9" t="s">
        <v>32</v>
      </c>
      <c r="D764" s="9" t="s">
        <v>60</v>
      </c>
      <c r="E764" s="9">
        <f t="shared" si="34"/>
        <v>2</v>
      </c>
      <c r="F764" s="9" t="str">
        <f t="shared" si="35"/>
        <v>2019 - 2</v>
      </c>
      <c r="G764" s="9" t="str">
        <f>Date[[#This Row],[Year]]&amp;IF(Date[[#This Row],[Month]]&lt;10,"0"&amp;Date[[#This Row],[Month]],Date[[#This Row],[Month]])</f>
        <v>201902</v>
      </c>
      <c r="H764" s="9" t="str">
        <f>Date[[#This Row],[Year]]&amp;" "&amp;Date[[#This Row],[Month Name]]</f>
        <v>2019 Feb</v>
      </c>
      <c r="I764" t="str">
        <f>IF(AND(Date[[#This Row],[Month]]=5,Date[[#This Row],[Year]]=2021),"True","False")</f>
        <v>False</v>
      </c>
      <c r="J764" t="str">
        <f>IF(AND(Date[[#This Row],[Month]]&lt;=5,Date[[#This Row],[Month]]&gt;=4,Date[[#This Row],[Year]]=2021),"True","False")</f>
        <v>False</v>
      </c>
      <c r="K764" t="str">
        <f>IF(Date[[#This Row],[Year]]=2021,"True","False")</f>
        <v>False</v>
      </c>
      <c r="L764" s="60" t="s">
        <v>123</v>
      </c>
      <c r="M764" s="60" t="s">
        <v>123</v>
      </c>
      <c r="N764" s="60" t="s">
        <v>123</v>
      </c>
      <c r="O764" s="60" t="s">
        <v>123</v>
      </c>
      <c r="P764" s="60" t="s">
        <v>123</v>
      </c>
    </row>
    <row r="765" spans="1:16" x14ac:dyDescent="0.55000000000000004">
      <c r="A765" s="10">
        <v>43499</v>
      </c>
      <c r="B765" s="9">
        <f t="shared" si="33"/>
        <v>2019</v>
      </c>
      <c r="C765" s="9" t="s">
        <v>32</v>
      </c>
      <c r="D765" s="9" t="s">
        <v>60</v>
      </c>
      <c r="E765" s="9">
        <f t="shared" si="34"/>
        <v>2</v>
      </c>
      <c r="F765" s="9" t="str">
        <f t="shared" si="35"/>
        <v>2019 - 2</v>
      </c>
      <c r="G765" s="9" t="str">
        <f>Date[[#This Row],[Year]]&amp;IF(Date[[#This Row],[Month]]&lt;10,"0"&amp;Date[[#This Row],[Month]],Date[[#This Row],[Month]])</f>
        <v>201902</v>
      </c>
      <c r="H765" s="9" t="str">
        <f>Date[[#This Row],[Year]]&amp;" "&amp;Date[[#This Row],[Month Name]]</f>
        <v>2019 Feb</v>
      </c>
      <c r="I765" t="str">
        <f>IF(AND(Date[[#This Row],[Month]]=5,Date[[#This Row],[Year]]=2021),"True","False")</f>
        <v>False</v>
      </c>
      <c r="J765" t="str">
        <f>IF(AND(Date[[#This Row],[Month]]&lt;=5,Date[[#This Row],[Month]]&gt;=4,Date[[#This Row],[Year]]=2021),"True","False")</f>
        <v>False</v>
      </c>
      <c r="K765" t="str">
        <f>IF(Date[[#This Row],[Year]]=2021,"True","False")</f>
        <v>False</v>
      </c>
      <c r="L765" s="60" t="s">
        <v>123</v>
      </c>
      <c r="M765" s="60" t="s">
        <v>123</v>
      </c>
      <c r="N765" s="60" t="s">
        <v>123</v>
      </c>
      <c r="O765" s="60" t="s">
        <v>123</v>
      </c>
      <c r="P765" s="60" t="s">
        <v>123</v>
      </c>
    </row>
    <row r="766" spans="1:16" x14ac:dyDescent="0.55000000000000004">
      <c r="A766" s="10">
        <v>43500</v>
      </c>
      <c r="B766" s="9">
        <f t="shared" si="33"/>
        <v>2019</v>
      </c>
      <c r="C766" s="9" t="s">
        <v>32</v>
      </c>
      <c r="D766" s="9" t="s">
        <v>60</v>
      </c>
      <c r="E766" s="9">
        <f t="shared" si="34"/>
        <v>2</v>
      </c>
      <c r="F766" s="9" t="str">
        <f t="shared" si="35"/>
        <v>2019 - 2</v>
      </c>
      <c r="G766" s="9" t="str">
        <f>Date[[#This Row],[Year]]&amp;IF(Date[[#This Row],[Month]]&lt;10,"0"&amp;Date[[#This Row],[Month]],Date[[#This Row],[Month]])</f>
        <v>201902</v>
      </c>
      <c r="H766" s="9" t="str">
        <f>Date[[#This Row],[Year]]&amp;" "&amp;Date[[#This Row],[Month Name]]</f>
        <v>2019 Feb</v>
      </c>
      <c r="I766" t="str">
        <f>IF(AND(Date[[#This Row],[Month]]=5,Date[[#This Row],[Year]]=2021),"True","False")</f>
        <v>False</v>
      </c>
      <c r="J766" t="str">
        <f>IF(AND(Date[[#This Row],[Month]]&lt;=5,Date[[#This Row],[Month]]&gt;=4,Date[[#This Row],[Year]]=2021),"True","False")</f>
        <v>False</v>
      </c>
      <c r="K766" t="str">
        <f>IF(Date[[#This Row],[Year]]=2021,"True","False")</f>
        <v>False</v>
      </c>
      <c r="L766" s="60" t="s">
        <v>123</v>
      </c>
      <c r="M766" s="60" t="s">
        <v>123</v>
      </c>
      <c r="N766" s="60" t="s">
        <v>123</v>
      </c>
      <c r="O766" s="60" t="s">
        <v>123</v>
      </c>
      <c r="P766" s="60" t="s">
        <v>123</v>
      </c>
    </row>
    <row r="767" spans="1:16" x14ac:dyDescent="0.55000000000000004">
      <c r="A767" s="10">
        <v>43501</v>
      </c>
      <c r="B767" s="9">
        <f t="shared" si="33"/>
        <v>2019</v>
      </c>
      <c r="C767" s="9" t="s">
        <v>32</v>
      </c>
      <c r="D767" s="9" t="s">
        <v>60</v>
      </c>
      <c r="E767" s="9">
        <f t="shared" si="34"/>
        <v>2</v>
      </c>
      <c r="F767" s="9" t="str">
        <f t="shared" si="35"/>
        <v>2019 - 2</v>
      </c>
      <c r="G767" s="9" t="str">
        <f>Date[[#This Row],[Year]]&amp;IF(Date[[#This Row],[Month]]&lt;10,"0"&amp;Date[[#This Row],[Month]],Date[[#This Row],[Month]])</f>
        <v>201902</v>
      </c>
      <c r="H767" s="9" t="str">
        <f>Date[[#This Row],[Year]]&amp;" "&amp;Date[[#This Row],[Month Name]]</f>
        <v>2019 Feb</v>
      </c>
      <c r="I767" t="str">
        <f>IF(AND(Date[[#This Row],[Month]]=5,Date[[#This Row],[Year]]=2021),"True","False")</f>
        <v>False</v>
      </c>
      <c r="J767" t="str">
        <f>IF(AND(Date[[#This Row],[Month]]&lt;=5,Date[[#This Row],[Month]]&gt;=4,Date[[#This Row],[Year]]=2021),"True","False")</f>
        <v>False</v>
      </c>
      <c r="K767" t="str">
        <f>IF(Date[[#This Row],[Year]]=2021,"True","False")</f>
        <v>False</v>
      </c>
      <c r="L767" s="60" t="s">
        <v>123</v>
      </c>
      <c r="M767" s="60" t="s">
        <v>123</v>
      </c>
      <c r="N767" s="60" t="s">
        <v>123</v>
      </c>
      <c r="O767" s="60" t="s">
        <v>123</v>
      </c>
      <c r="P767" s="60" t="s">
        <v>123</v>
      </c>
    </row>
    <row r="768" spans="1:16" x14ac:dyDescent="0.55000000000000004">
      <c r="A768" s="10">
        <v>43502</v>
      </c>
      <c r="B768" s="9">
        <f t="shared" si="33"/>
        <v>2019</v>
      </c>
      <c r="C768" s="9" t="s">
        <v>32</v>
      </c>
      <c r="D768" s="9" t="s">
        <v>60</v>
      </c>
      <c r="E768" s="9">
        <f t="shared" si="34"/>
        <v>2</v>
      </c>
      <c r="F768" s="9" t="str">
        <f t="shared" si="35"/>
        <v>2019 - 2</v>
      </c>
      <c r="G768" s="9" t="str">
        <f>Date[[#This Row],[Year]]&amp;IF(Date[[#This Row],[Month]]&lt;10,"0"&amp;Date[[#This Row],[Month]],Date[[#This Row],[Month]])</f>
        <v>201902</v>
      </c>
      <c r="H768" s="9" t="str">
        <f>Date[[#This Row],[Year]]&amp;" "&amp;Date[[#This Row],[Month Name]]</f>
        <v>2019 Feb</v>
      </c>
      <c r="I768" t="str">
        <f>IF(AND(Date[[#This Row],[Month]]=5,Date[[#This Row],[Year]]=2021),"True","False")</f>
        <v>False</v>
      </c>
      <c r="J768" t="str">
        <f>IF(AND(Date[[#This Row],[Month]]&lt;=5,Date[[#This Row],[Month]]&gt;=4,Date[[#This Row],[Year]]=2021),"True","False")</f>
        <v>False</v>
      </c>
      <c r="K768" t="str">
        <f>IF(Date[[#This Row],[Year]]=2021,"True","False")</f>
        <v>False</v>
      </c>
      <c r="L768" s="60" t="s">
        <v>123</v>
      </c>
      <c r="M768" s="60" t="s">
        <v>123</v>
      </c>
      <c r="N768" s="60" t="s">
        <v>123</v>
      </c>
      <c r="O768" s="60" t="s">
        <v>123</v>
      </c>
      <c r="P768" s="60" t="s">
        <v>123</v>
      </c>
    </row>
    <row r="769" spans="1:16" x14ac:dyDescent="0.55000000000000004">
      <c r="A769" s="10">
        <v>43503</v>
      </c>
      <c r="B769" s="9">
        <f t="shared" si="33"/>
        <v>2019</v>
      </c>
      <c r="C769" s="9" t="s">
        <v>32</v>
      </c>
      <c r="D769" s="9" t="s">
        <v>60</v>
      </c>
      <c r="E769" s="9">
        <f t="shared" si="34"/>
        <v>2</v>
      </c>
      <c r="F769" s="9" t="str">
        <f t="shared" si="35"/>
        <v>2019 - 2</v>
      </c>
      <c r="G769" s="9" t="str">
        <f>Date[[#This Row],[Year]]&amp;IF(Date[[#This Row],[Month]]&lt;10,"0"&amp;Date[[#This Row],[Month]],Date[[#This Row],[Month]])</f>
        <v>201902</v>
      </c>
      <c r="H769" s="9" t="str">
        <f>Date[[#This Row],[Year]]&amp;" "&amp;Date[[#This Row],[Month Name]]</f>
        <v>2019 Feb</v>
      </c>
      <c r="I769" t="str">
        <f>IF(AND(Date[[#This Row],[Month]]=5,Date[[#This Row],[Year]]=2021),"True","False")</f>
        <v>False</v>
      </c>
      <c r="J769" t="str">
        <f>IF(AND(Date[[#This Row],[Month]]&lt;=5,Date[[#This Row],[Month]]&gt;=4,Date[[#This Row],[Year]]=2021),"True","False")</f>
        <v>False</v>
      </c>
      <c r="K769" t="str">
        <f>IF(Date[[#This Row],[Year]]=2021,"True","False")</f>
        <v>False</v>
      </c>
      <c r="L769" s="60" t="s">
        <v>123</v>
      </c>
      <c r="M769" s="60" t="s">
        <v>123</v>
      </c>
      <c r="N769" s="60" t="s">
        <v>123</v>
      </c>
      <c r="O769" s="60" t="s">
        <v>123</v>
      </c>
      <c r="P769" s="60" t="s">
        <v>123</v>
      </c>
    </row>
    <row r="770" spans="1:16" x14ac:dyDescent="0.55000000000000004">
      <c r="A770" s="10">
        <v>43504</v>
      </c>
      <c r="B770" s="9">
        <f t="shared" si="33"/>
        <v>2019</v>
      </c>
      <c r="C770" s="9" t="s">
        <v>32</v>
      </c>
      <c r="D770" s="9" t="s">
        <v>60</v>
      </c>
      <c r="E770" s="9">
        <f t="shared" si="34"/>
        <v>2</v>
      </c>
      <c r="F770" s="9" t="str">
        <f t="shared" si="35"/>
        <v>2019 - 2</v>
      </c>
      <c r="G770" s="9" t="str">
        <f>Date[[#This Row],[Year]]&amp;IF(Date[[#This Row],[Month]]&lt;10,"0"&amp;Date[[#This Row],[Month]],Date[[#This Row],[Month]])</f>
        <v>201902</v>
      </c>
      <c r="H770" s="9" t="str">
        <f>Date[[#This Row],[Year]]&amp;" "&amp;Date[[#This Row],[Month Name]]</f>
        <v>2019 Feb</v>
      </c>
      <c r="I770" t="str">
        <f>IF(AND(Date[[#This Row],[Month]]=5,Date[[#This Row],[Year]]=2021),"True","False")</f>
        <v>False</v>
      </c>
      <c r="J770" t="str">
        <f>IF(AND(Date[[#This Row],[Month]]&lt;=5,Date[[#This Row],[Month]]&gt;=4,Date[[#This Row],[Year]]=2021),"True","False")</f>
        <v>False</v>
      </c>
      <c r="K770" t="str">
        <f>IF(Date[[#This Row],[Year]]=2021,"True","False")</f>
        <v>False</v>
      </c>
      <c r="L770" s="60" t="s">
        <v>123</v>
      </c>
      <c r="M770" s="60" t="s">
        <v>123</v>
      </c>
      <c r="N770" s="60" t="s">
        <v>123</v>
      </c>
      <c r="O770" s="60" t="s">
        <v>123</v>
      </c>
      <c r="P770" s="60" t="s">
        <v>123</v>
      </c>
    </row>
    <row r="771" spans="1:16" x14ac:dyDescent="0.55000000000000004">
      <c r="A771" s="10">
        <v>43505</v>
      </c>
      <c r="B771" s="9">
        <f t="shared" ref="B771:B834" si="36">YEAR(A771)</f>
        <v>2019</v>
      </c>
      <c r="C771" s="9" t="s">
        <v>32</v>
      </c>
      <c r="D771" s="9" t="s">
        <v>60</v>
      </c>
      <c r="E771" s="9">
        <f t="shared" ref="E771:E834" si="37">MONTH(A771)</f>
        <v>2</v>
      </c>
      <c r="F771" s="9" t="str">
        <f t="shared" ref="F771:F834" si="38">B771&amp;" - " &amp;E771</f>
        <v>2019 - 2</v>
      </c>
      <c r="G771" s="9" t="str">
        <f>Date[[#This Row],[Year]]&amp;IF(Date[[#This Row],[Month]]&lt;10,"0"&amp;Date[[#This Row],[Month]],Date[[#This Row],[Month]])</f>
        <v>201902</v>
      </c>
      <c r="H771" s="9" t="str">
        <f>Date[[#This Row],[Year]]&amp;" "&amp;Date[[#This Row],[Month Name]]</f>
        <v>2019 Feb</v>
      </c>
      <c r="I771" t="str">
        <f>IF(AND(Date[[#This Row],[Month]]=5,Date[[#This Row],[Year]]=2021),"True","False")</f>
        <v>False</v>
      </c>
      <c r="J771" t="str">
        <f>IF(AND(Date[[#This Row],[Month]]&lt;=5,Date[[#This Row],[Month]]&gt;=4,Date[[#This Row],[Year]]=2021),"True","False")</f>
        <v>False</v>
      </c>
      <c r="K771" t="str">
        <f>IF(Date[[#This Row],[Year]]=2021,"True","False")</f>
        <v>False</v>
      </c>
      <c r="L771" s="60" t="s">
        <v>123</v>
      </c>
      <c r="M771" s="60" t="s">
        <v>123</v>
      </c>
      <c r="N771" s="60" t="s">
        <v>123</v>
      </c>
      <c r="O771" s="60" t="s">
        <v>123</v>
      </c>
      <c r="P771" s="60" t="s">
        <v>123</v>
      </c>
    </row>
    <row r="772" spans="1:16" x14ac:dyDescent="0.55000000000000004">
      <c r="A772" s="10">
        <v>43506</v>
      </c>
      <c r="B772" s="9">
        <f t="shared" si="36"/>
        <v>2019</v>
      </c>
      <c r="C772" s="9" t="s">
        <v>32</v>
      </c>
      <c r="D772" s="9" t="s">
        <v>60</v>
      </c>
      <c r="E772" s="9">
        <f t="shared" si="37"/>
        <v>2</v>
      </c>
      <c r="F772" s="9" t="str">
        <f t="shared" si="38"/>
        <v>2019 - 2</v>
      </c>
      <c r="G772" s="9" t="str">
        <f>Date[[#This Row],[Year]]&amp;IF(Date[[#This Row],[Month]]&lt;10,"0"&amp;Date[[#This Row],[Month]],Date[[#This Row],[Month]])</f>
        <v>201902</v>
      </c>
      <c r="H772" s="9" t="str">
        <f>Date[[#This Row],[Year]]&amp;" "&amp;Date[[#This Row],[Month Name]]</f>
        <v>2019 Feb</v>
      </c>
      <c r="I772" t="str">
        <f>IF(AND(Date[[#This Row],[Month]]=5,Date[[#This Row],[Year]]=2021),"True","False")</f>
        <v>False</v>
      </c>
      <c r="J772" t="str">
        <f>IF(AND(Date[[#This Row],[Month]]&lt;=5,Date[[#This Row],[Month]]&gt;=4,Date[[#This Row],[Year]]=2021),"True","False")</f>
        <v>False</v>
      </c>
      <c r="K772" t="str">
        <f>IF(Date[[#This Row],[Year]]=2021,"True","False")</f>
        <v>False</v>
      </c>
      <c r="L772" s="60" t="s">
        <v>123</v>
      </c>
      <c r="M772" s="60" t="s">
        <v>123</v>
      </c>
      <c r="N772" s="60" t="s">
        <v>123</v>
      </c>
      <c r="O772" s="60" t="s">
        <v>123</v>
      </c>
      <c r="P772" s="60" t="s">
        <v>123</v>
      </c>
    </row>
    <row r="773" spans="1:16" x14ac:dyDescent="0.55000000000000004">
      <c r="A773" s="10">
        <v>43507</v>
      </c>
      <c r="B773" s="9">
        <f t="shared" si="36"/>
        <v>2019</v>
      </c>
      <c r="C773" s="9" t="s">
        <v>32</v>
      </c>
      <c r="D773" s="9" t="s">
        <v>60</v>
      </c>
      <c r="E773" s="9">
        <f t="shared" si="37"/>
        <v>2</v>
      </c>
      <c r="F773" s="9" t="str">
        <f t="shared" si="38"/>
        <v>2019 - 2</v>
      </c>
      <c r="G773" s="9" t="str">
        <f>Date[[#This Row],[Year]]&amp;IF(Date[[#This Row],[Month]]&lt;10,"0"&amp;Date[[#This Row],[Month]],Date[[#This Row],[Month]])</f>
        <v>201902</v>
      </c>
      <c r="H773" s="9" t="str">
        <f>Date[[#This Row],[Year]]&amp;" "&amp;Date[[#This Row],[Month Name]]</f>
        <v>2019 Feb</v>
      </c>
      <c r="I773" t="str">
        <f>IF(AND(Date[[#This Row],[Month]]=5,Date[[#This Row],[Year]]=2021),"True","False")</f>
        <v>False</v>
      </c>
      <c r="J773" t="str">
        <f>IF(AND(Date[[#This Row],[Month]]&lt;=5,Date[[#This Row],[Month]]&gt;=4,Date[[#This Row],[Year]]=2021),"True","False")</f>
        <v>False</v>
      </c>
      <c r="K773" t="str">
        <f>IF(Date[[#This Row],[Year]]=2021,"True","False")</f>
        <v>False</v>
      </c>
      <c r="L773" s="60" t="s">
        <v>123</v>
      </c>
      <c r="M773" s="60" t="s">
        <v>123</v>
      </c>
      <c r="N773" s="60" t="s">
        <v>123</v>
      </c>
      <c r="O773" s="60" t="s">
        <v>123</v>
      </c>
      <c r="P773" s="60" t="s">
        <v>123</v>
      </c>
    </row>
    <row r="774" spans="1:16" x14ac:dyDescent="0.55000000000000004">
      <c r="A774" s="10">
        <v>43508</v>
      </c>
      <c r="B774" s="9">
        <f t="shared" si="36"/>
        <v>2019</v>
      </c>
      <c r="C774" s="9" t="s">
        <v>32</v>
      </c>
      <c r="D774" s="9" t="s">
        <v>60</v>
      </c>
      <c r="E774" s="9">
        <f t="shared" si="37"/>
        <v>2</v>
      </c>
      <c r="F774" s="9" t="str">
        <f t="shared" si="38"/>
        <v>2019 - 2</v>
      </c>
      <c r="G774" s="9" t="str">
        <f>Date[[#This Row],[Year]]&amp;IF(Date[[#This Row],[Month]]&lt;10,"0"&amp;Date[[#This Row],[Month]],Date[[#This Row],[Month]])</f>
        <v>201902</v>
      </c>
      <c r="H774" s="9" t="str">
        <f>Date[[#This Row],[Year]]&amp;" "&amp;Date[[#This Row],[Month Name]]</f>
        <v>2019 Feb</v>
      </c>
      <c r="I774" t="str">
        <f>IF(AND(Date[[#This Row],[Month]]=5,Date[[#This Row],[Year]]=2021),"True","False")</f>
        <v>False</v>
      </c>
      <c r="J774" t="str">
        <f>IF(AND(Date[[#This Row],[Month]]&lt;=5,Date[[#This Row],[Month]]&gt;=4,Date[[#This Row],[Year]]=2021),"True","False")</f>
        <v>False</v>
      </c>
      <c r="K774" t="str">
        <f>IF(Date[[#This Row],[Year]]=2021,"True","False")</f>
        <v>False</v>
      </c>
      <c r="L774" s="60" t="s">
        <v>123</v>
      </c>
      <c r="M774" s="60" t="s">
        <v>123</v>
      </c>
      <c r="N774" s="60" t="s">
        <v>123</v>
      </c>
      <c r="O774" s="60" t="s">
        <v>123</v>
      </c>
      <c r="P774" s="60" t="s">
        <v>123</v>
      </c>
    </row>
    <row r="775" spans="1:16" x14ac:dyDescent="0.55000000000000004">
      <c r="A775" s="10">
        <v>43509</v>
      </c>
      <c r="B775" s="9">
        <f t="shared" si="36"/>
        <v>2019</v>
      </c>
      <c r="C775" s="9" t="s">
        <v>32</v>
      </c>
      <c r="D775" s="9" t="s">
        <v>60</v>
      </c>
      <c r="E775" s="9">
        <f t="shared" si="37"/>
        <v>2</v>
      </c>
      <c r="F775" s="9" t="str">
        <f t="shared" si="38"/>
        <v>2019 - 2</v>
      </c>
      <c r="G775" s="9" t="str">
        <f>Date[[#This Row],[Year]]&amp;IF(Date[[#This Row],[Month]]&lt;10,"0"&amp;Date[[#This Row],[Month]],Date[[#This Row],[Month]])</f>
        <v>201902</v>
      </c>
      <c r="H775" s="9" t="str">
        <f>Date[[#This Row],[Year]]&amp;" "&amp;Date[[#This Row],[Month Name]]</f>
        <v>2019 Feb</v>
      </c>
      <c r="I775" t="str">
        <f>IF(AND(Date[[#This Row],[Month]]=5,Date[[#This Row],[Year]]=2021),"True","False")</f>
        <v>False</v>
      </c>
      <c r="J775" t="str">
        <f>IF(AND(Date[[#This Row],[Month]]&lt;=5,Date[[#This Row],[Month]]&gt;=4,Date[[#This Row],[Year]]=2021),"True","False")</f>
        <v>False</v>
      </c>
      <c r="K775" t="str">
        <f>IF(Date[[#This Row],[Year]]=2021,"True","False")</f>
        <v>False</v>
      </c>
      <c r="L775" s="60" t="s">
        <v>123</v>
      </c>
      <c r="M775" s="60" t="s">
        <v>123</v>
      </c>
      <c r="N775" s="60" t="s">
        <v>123</v>
      </c>
      <c r="O775" s="60" t="s">
        <v>123</v>
      </c>
      <c r="P775" s="60" t="s">
        <v>123</v>
      </c>
    </row>
    <row r="776" spans="1:16" x14ac:dyDescent="0.55000000000000004">
      <c r="A776" s="10">
        <v>43510</v>
      </c>
      <c r="B776" s="9">
        <f t="shared" si="36"/>
        <v>2019</v>
      </c>
      <c r="C776" s="9" t="s">
        <v>32</v>
      </c>
      <c r="D776" s="9" t="s">
        <v>60</v>
      </c>
      <c r="E776" s="9">
        <f t="shared" si="37"/>
        <v>2</v>
      </c>
      <c r="F776" s="9" t="str">
        <f t="shared" si="38"/>
        <v>2019 - 2</v>
      </c>
      <c r="G776" s="9" t="str">
        <f>Date[[#This Row],[Year]]&amp;IF(Date[[#This Row],[Month]]&lt;10,"0"&amp;Date[[#This Row],[Month]],Date[[#This Row],[Month]])</f>
        <v>201902</v>
      </c>
      <c r="H776" s="9" t="str">
        <f>Date[[#This Row],[Year]]&amp;" "&amp;Date[[#This Row],[Month Name]]</f>
        <v>2019 Feb</v>
      </c>
      <c r="I776" t="str">
        <f>IF(AND(Date[[#This Row],[Month]]=5,Date[[#This Row],[Year]]=2021),"True","False")</f>
        <v>False</v>
      </c>
      <c r="J776" t="str">
        <f>IF(AND(Date[[#This Row],[Month]]&lt;=5,Date[[#This Row],[Month]]&gt;=4,Date[[#This Row],[Year]]=2021),"True","False")</f>
        <v>False</v>
      </c>
      <c r="K776" t="str">
        <f>IF(Date[[#This Row],[Year]]=2021,"True","False")</f>
        <v>False</v>
      </c>
      <c r="L776" s="60" t="s">
        <v>123</v>
      </c>
      <c r="M776" s="60" t="s">
        <v>123</v>
      </c>
      <c r="N776" s="60" t="s">
        <v>123</v>
      </c>
      <c r="O776" s="60" t="s">
        <v>123</v>
      </c>
      <c r="P776" s="60" t="s">
        <v>123</v>
      </c>
    </row>
    <row r="777" spans="1:16" x14ac:dyDescent="0.55000000000000004">
      <c r="A777" s="10">
        <v>43511</v>
      </c>
      <c r="B777" s="9">
        <f t="shared" si="36"/>
        <v>2019</v>
      </c>
      <c r="C777" s="9" t="s">
        <v>32</v>
      </c>
      <c r="D777" s="9" t="s">
        <v>60</v>
      </c>
      <c r="E777" s="9">
        <f t="shared" si="37"/>
        <v>2</v>
      </c>
      <c r="F777" s="9" t="str">
        <f t="shared" si="38"/>
        <v>2019 - 2</v>
      </c>
      <c r="G777" s="9" t="str">
        <f>Date[[#This Row],[Year]]&amp;IF(Date[[#This Row],[Month]]&lt;10,"0"&amp;Date[[#This Row],[Month]],Date[[#This Row],[Month]])</f>
        <v>201902</v>
      </c>
      <c r="H777" s="9" t="str">
        <f>Date[[#This Row],[Year]]&amp;" "&amp;Date[[#This Row],[Month Name]]</f>
        <v>2019 Feb</v>
      </c>
      <c r="I777" t="str">
        <f>IF(AND(Date[[#This Row],[Month]]=5,Date[[#This Row],[Year]]=2021),"True","False")</f>
        <v>False</v>
      </c>
      <c r="J777" t="str">
        <f>IF(AND(Date[[#This Row],[Month]]&lt;=5,Date[[#This Row],[Month]]&gt;=4,Date[[#This Row],[Year]]=2021),"True","False")</f>
        <v>False</v>
      </c>
      <c r="K777" t="str">
        <f>IF(Date[[#This Row],[Year]]=2021,"True","False")</f>
        <v>False</v>
      </c>
      <c r="L777" s="60" t="s">
        <v>123</v>
      </c>
      <c r="M777" s="60" t="s">
        <v>123</v>
      </c>
      <c r="N777" s="60" t="s">
        <v>123</v>
      </c>
      <c r="O777" s="60" t="s">
        <v>123</v>
      </c>
      <c r="P777" s="60" t="s">
        <v>123</v>
      </c>
    </row>
    <row r="778" spans="1:16" x14ac:dyDescent="0.55000000000000004">
      <c r="A778" s="10">
        <v>43512</v>
      </c>
      <c r="B778" s="9">
        <f t="shared" si="36"/>
        <v>2019</v>
      </c>
      <c r="C778" s="9" t="s">
        <v>32</v>
      </c>
      <c r="D778" s="9" t="s">
        <v>60</v>
      </c>
      <c r="E778" s="9">
        <f t="shared" si="37"/>
        <v>2</v>
      </c>
      <c r="F778" s="9" t="str">
        <f t="shared" si="38"/>
        <v>2019 - 2</v>
      </c>
      <c r="G778" s="9" t="str">
        <f>Date[[#This Row],[Year]]&amp;IF(Date[[#This Row],[Month]]&lt;10,"0"&amp;Date[[#This Row],[Month]],Date[[#This Row],[Month]])</f>
        <v>201902</v>
      </c>
      <c r="H778" s="9" t="str">
        <f>Date[[#This Row],[Year]]&amp;" "&amp;Date[[#This Row],[Month Name]]</f>
        <v>2019 Feb</v>
      </c>
      <c r="I778" t="str">
        <f>IF(AND(Date[[#This Row],[Month]]=5,Date[[#This Row],[Year]]=2021),"True","False")</f>
        <v>False</v>
      </c>
      <c r="J778" t="str">
        <f>IF(AND(Date[[#This Row],[Month]]&lt;=5,Date[[#This Row],[Month]]&gt;=4,Date[[#This Row],[Year]]=2021),"True","False")</f>
        <v>False</v>
      </c>
      <c r="K778" t="str">
        <f>IF(Date[[#This Row],[Year]]=2021,"True","False")</f>
        <v>False</v>
      </c>
      <c r="L778" s="60" t="s">
        <v>123</v>
      </c>
      <c r="M778" s="60" t="s">
        <v>123</v>
      </c>
      <c r="N778" s="60" t="s">
        <v>123</v>
      </c>
      <c r="O778" s="60" t="s">
        <v>123</v>
      </c>
      <c r="P778" s="60" t="s">
        <v>123</v>
      </c>
    </row>
    <row r="779" spans="1:16" x14ac:dyDescent="0.55000000000000004">
      <c r="A779" s="10">
        <v>43513</v>
      </c>
      <c r="B779" s="9">
        <f t="shared" si="36"/>
        <v>2019</v>
      </c>
      <c r="C779" s="9" t="s">
        <v>32</v>
      </c>
      <c r="D779" s="9" t="s">
        <v>60</v>
      </c>
      <c r="E779" s="9">
        <f t="shared" si="37"/>
        <v>2</v>
      </c>
      <c r="F779" s="9" t="str">
        <f t="shared" si="38"/>
        <v>2019 - 2</v>
      </c>
      <c r="G779" s="9" t="str">
        <f>Date[[#This Row],[Year]]&amp;IF(Date[[#This Row],[Month]]&lt;10,"0"&amp;Date[[#This Row],[Month]],Date[[#This Row],[Month]])</f>
        <v>201902</v>
      </c>
      <c r="H779" s="9" t="str">
        <f>Date[[#This Row],[Year]]&amp;" "&amp;Date[[#This Row],[Month Name]]</f>
        <v>2019 Feb</v>
      </c>
      <c r="I779" t="str">
        <f>IF(AND(Date[[#This Row],[Month]]=5,Date[[#This Row],[Year]]=2021),"True","False")</f>
        <v>False</v>
      </c>
      <c r="J779" t="str">
        <f>IF(AND(Date[[#This Row],[Month]]&lt;=5,Date[[#This Row],[Month]]&gt;=4,Date[[#This Row],[Year]]=2021),"True","False")</f>
        <v>False</v>
      </c>
      <c r="K779" t="str">
        <f>IF(Date[[#This Row],[Year]]=2021,"True","False")</f>
        <v>False</v>
      </c>
      <c r="L779" s="60" t="s">
        <v>123</v>
      </c>
      <c r="M779" s="60" t="s">
        <v>123</v>
      </c>
      <c r="N779" s="60" t="s">
        <v>123</v>
      </c>
      <c r="O779" s="60" t="s">
        <v>123</v>
      </c>
      <c r="P779" s="60" t="s">
        <v>123</v>
      </c>
    </row>
    <row r="780" spans="1:16" x14ac:dyDescent="0.55000000000000004">
      <c r="A780" s="10">
        <v>43514</v>
      </c>
      <c r="B780" s="9">
        <f t="shared" si="36"/>
        <v>2019</v>
      </c>
      <c r="C780" s="9" t="s">
        <v>32</v>
      </c>
      <c r="D780" s="9" t="s">
        <v>60</v>
      </c>
      <c r="E780" s="9">
        <f t="shared" si="37"/>
        <v>2</v>
      </c>
      <c r="F780" s="9" t="str">
        <f t="shared" si="38"/>
        <v>2019 - 2</v>
      </c>
      <c r="G780" s="9" t="str">
        <f>Date[[#This Row],[Year]]&amp;IF(Date[[#This Row],[Month]]&lt;10,"0"&amp;Date[[#This Row],[Month]],Date[[#This Row],[Month]])</f>
        <v>201902</v>
      </c>
      <c r="H780" s="9" t="str">
        <f>Date[[#This Row],[Year]]&amp;" "&amp;Date[[#This Row],[Month Name]]</f>
        <v>2019 Feb</v>
      </c>
      <c r="I780" t="str">
        <f>IF(AND(Date[[#This Row],[Month]]=5,Date[[#This Row],[Year]]=2021),"True","False")</f>
        <v>False</v>
      </c>
      <c r="J780" t="str">
        <f>IF(AND(Date[[#This Row],[Month]]&lt;=5,Date[[#This Row],[Month]]&gt;=4,Date[[#This Row],[Year]]=2021),"True","False")</f>
        <v>False</v>
      </c>
      <c r="K780" t="str">
        <f>IF(Date[[#This Row],[Year]]=2021,"True","False")</f>
        <v>False</v>
      </c>
      <c r="L780" s="60" t="s">
        <v>123</v>
      </c>
      <c r="M780" s="60" t="s">
        <v>123</v>
      </c>
      <c r="N780" s="60" t="s">
        <v>123</v>
      </c>
      <c r="O780" s="60" t="s">
        <v>123</v>
      </c>
      <c r="P780" s="60" t="s">
        <v>123</v>
      </c>
    </row>
    <row r="781" spans="1:16" x14ac:dyDescent="0.55000000000000004">
      <c r="A781" s="10">
        <v>43515</v>
      </c>
      <c r="B781" s="9">
        <f t="shared" si="36"/>
        <v>2019</v>
      </c>
      <c r="C781" s="9" t="s">
        <v>32</v>
      </c>
      <c r="D781" s="9" t="s">
        <v>60</v>
      </c>
      <c r="E781" s="9">
        <f t="shared" si="37"/>
        <v>2</v>
      </c>
      <c r="F781" s="9" t="str">
        <f t="shared" si="38"/>
        <v>2019 - 2</v>
      </c>
      <c r="G781" s="9" t="str">
        <f>Date[[#This Row],[Year]]&amp;IF(Date[[#This Row],[Month]]&lt;10,"0"&amp;Date[[#This Row],[Month]],Date[[#This Row],[Month]])</f>
        <v>201902</v>
      </c>
      <c r="H781" s="9" t="str">
        <f>Date[[#This Row],[Year]]&amp;" "&amp;Date[[#This Row],[Month Name]]</f>
        <v>2019 Feb</v>
      </c>
      <c r="I781" t="str">
        <f>IF(AND(Date[[#This Row],[Month]]=5,Date[[#This Row],[Year]]=2021),"True","False")</f>
        <v>False</v>
      </c>
      <c r="J781" t="str">
        <f>IF(AND(Date[[#This Row],[Month]]&lt;=5,Date[[#This Row],[Month]]&gt;=4,Date[[#This Row],[Year]]=2021),"True","False")</f>
        <v>False</v>
      </c>
      <c r="K781" t="str">
        <f>IF(Date[[#This Row],[Year]]=2021,"True","False")</f>
        <v>False</v>
      </c>
      <c r="L781" s="60" t="s">
        <v>123</v>
      </c>
      <c r="M781" s="60" t="s">
        <v>123</v>
      </c>
      <c r="N781" s="60" t="s">
        <v>123</v>
      </c>
      <c r="O781" s="60" t="s">
        <v>123</v>
      </c>
      <c r="P781" s="60" t="s">
        <v>123</v>
      </c>
    </row>
    <row r="782" spans="1:16" x14ac:dyDescent="0.55000000000000004">
      <c r="A782" s="10">
        <v>43516</v>
      </c>
      <c r="B782" s="9">
        <f t="shared" si="36"/>
        <v>2019</v>
      </c>
      <c r="C782" s="9" t="s">
        <v>32</v>
      </c>
      <c r="D782" s="9" t="s">
        <v>60</v>
      </c>
      <c r="E782" s="9">
        <f t="shared" si="37"/>
        <v>2</v>
      </c>
      <c r="F782" s="9" t="str">
        <f t="shared" si="38"/>
        <v>2019 - 2</v>
      </c>
      <c r="G782" s="9" t="str">
        <f>Date[[#This Row],[Year]]&amp;IF(Date[[#This Row],[Month]]&lt;10,"0"&amp;Date[[#This Row],[Month]],Date[[#This Row],[Month]])</f>
        <v>201902</v>
      </c>
      <c r="H782" s="9" t="str">
        <f>Date[[#This Row],[Year]]&amp;" "&amp;Date[[#This Row],[Month Name]]</f>
        <v>2019 Feb</v>
      </c>
      <c r="I782" t="str">
        <f>IF(AND(Date[[#This Row],[Month]]=5,Date[[#This Row],[Year]]=2021),"True","False")</f>
        <v>False</v>
      </c>
      <c r="J782" t="str">
        <f>IF(AND(Date[[#This Row],[Month]]&lt;=5,Date[[#This Row],[Month]]&gt;=4,Date[[#This Row],[Year]]=2021),"True","False")</f>
        <v>False</v>
      </c>
      <c r="K782" t="str">
        <f>IF(Date[[#This Row],[Year]]=2021,"True","False")</f>
        <v>False</v>
      </c>
      <c r="L782" s="60" t="s">
        <v>123</v>
      </c>
      <c r="M782" s="60" t="s">
        <v>123</v>
      </c>
      <c r="N782" s="60" t="s">
        <v>123</v>
      </c>
      <c r="O782" s="60" t="s">
        <v>123</v>
      </c>
      <c r="P782" s="60" t="s">
        <v>123</v>
      </c>
    </row>
    <row r="783" spans="1:16" x14ac:dyDescent="0.55000000000000004">
      <c r="A783" s="10">
        <v>43517</v>
      </c>
      <c r="B783" s="9">
        <f t="shared" si="36"/>
        <v>2019</v>
      </c>
      <c r="C783" s="9" t="s">
        <v>32</v>
      </c>
      <c r="D783" s="9" t="s">
        <v>60</v>
      </c>
      <c r="E783" s="9">
        <f t="shared" si="37"/>
        <v>2</v>
      </c>
      <c r="F783" s="9" t="str">
        <f t="shared" si="38"/>
        <v>2019 - 2</v>
      </c>
      <c r="G783" s="9" t="str">
        <f>Date[[#This Row],[Year]]&amp;IF(Date[[#This Row],[Month]]&lt;10,"0"&amp;Date[[#This Row],[Month]],Date[[#This Row],[Month]])</f>
        <v>201902</v>
      </c>
      <c r="H783" s="9" t="str">
        <f>Date[[#This Row],[Year]]&amp;" "&amp;Date[[#This Row],[Month Name]]</f>
        <v>2019 Feb</v>
      </c>
      <c r="I783" t="str">
        <f>IF(AND(Date[[#This Row],[Month]]=5,Date[[#This Row],[Year]]=2021),"True","False")</f>
        <v>False</v>
      </c>
      <c r="J783" t="str">
        <f>IF(AND(Date[[#This Row],[Month]]&lt;=5,Date[[#This Row],[Month]]&gt;=4,Date[[#This Row],[Year]]=2021),"True","False")</f>
        <v>False</v>
      </c>
      <c r="K783" t="str">
        <f>IF(Date[[#This Row],[Year]]=2021,"True","False")</f>
        <v>False</v>
      </c>
      <c r="L783" s="60" t="s">
        <v>123</v>
      </c>
      <c r="M783" s="60" t="s">
        <v>123</v>
      </c>
      <c r="N783" s="60" t="s">
        <v>123</v>
      </c>
      <c r="O783" s="60" t="s">
        <v>123</v>
      </c>
      <c r="P783" s="60" t="s">
        <v>123</v>
      </c>
    </row>
    <row r="784" spans="1:16" x14ac:dyDescent="0.55000000000000004">
      <c r="A784" s="10">
        <v>43518</v>
      </c>
      <c r="B784" s="9">
        <f t="shared" si="36"/>
        <v>2019</v>
      </c>
      <c r="C784" s="9" t="s">
        <v>32</v>
      </c>
      <c r="D784" s="9" t="s">
        <v>60</v>
      </c>
      <c r="E784" s="9">
        <f t="shared" si="37"/>
        <v>2</v>
      </c>
      <c r="F784" s="9" t="str">
        <f t="shared" si="38"/>
        <v>2019 - 2</v>
      </c>
      <c r="G784" s="9" t="str">
        <f>Date[[#This Row],[Year]]&amp;IF(Date[[#This Row],[Month]]&lt;10,"0"&amp;Date[[#This Row],[Month]],Date[[#This Row],[Month]])</f>
        <v>201902</v>
      </c>
      <c r="H784" s="9" t="str">
        <f>Date[[#This Row],[Year]]&amp;" "&amp;Date[[#This Row],[Month Name]]</f>
        <v>2019 Feb</v>
      </c>
      <c r="I784" t="str">
        <f>IF(AND(Date[[#This Row],[Month]]=5,Date[[#This Row],[Year]]=2021),"True","False")</f>
        <v>False</v>
      </c>
      <c r="J784" t="str">
        <f>IF(AND(Date[[#This Row],[Month]]&lt;=5,Date[[#This Row],[Month]]&gt;=4,Date[[#This Row],[Year]]=2021),"True","False")</f>
        <v>False</v>
      </c>
      <c r="K784" t="str">
        <f>IF(Date[[#This Row],[Year]]=2021,"True","False")</f>
        <v>False</v>
      </c>
      <c r="L784" s="60" t="s">
        <v>123</v>
      </c>
      <c r="M784" s="60" t="s">
        <v>123</v>
      </c>
      <c r="N784" s="60" t="s">
        <v>123</v>
      </c>
      <c r="O784" s="60" t="s">
        <v>123</v>
      </c>
      <c r="P784" s="60" t="s">
        <v>123</v>
      </c>
    </row>
    <row r="785" spans="1:16" x14ac:dyDescent="0.55000000000000004">
      <c r="A785" s="10">
        <v>43519</v>
      </c>
      <c r="B785" s="9">
        <f t="shared" si="36"/>
        <v>2019</v>
      </c>
      <c r="C785" s="9" t="s">
        <v>32</v>
      </c>
      <c r="D785" s="9" t="s">
        <v>60</v>
      </c>
      <c r="E785" s="9">
        <f t="shared" si="37"/>
        <v>2</v>
      </c>
      <c r="F785" s="9" t="str">
        <f t="shared" si="38"/>
        <v>2019 - 2</v>
      </c>
      <c r="G785" s="9" t="str">
        <f>Date[[#This Row],[Year]]&amp;IF(Date[[#This Row],[Month]]&lt;10,"0"&amp;Date[[#This Row],[Month]],Date[[#This Row],[Month]])</f>
        <v>201902</v>
      </c>
      <c r="H785" s="9" t="str">
        <f>Date[[#This Row],[Year]]&amp;" "&amp;Date[[#This Row],[Month Name]]</f>
        <v>2019 Feb</v>
      </c>
      <c r="I785" t="str">
        <f>IF(AND(Date[[#This Row],[Month]]=5,Date[[#This Row],[Year]]=2021),"True","False")</f>
        <v>False</v>
      </c>
      <c r="J785" t="str">
        <f>IF(AND(Date[[#This Row],[Month]]&lt;=5,Date[[#This Row],[Month]]&gt;=4,Date[[#This Row],[Year]]=2021),"True","False")</f>
        <v>False</v>
      </c>
      <c r="K785" t="str">
        <f>IF(Date[[#This Row],[Year]]=2021,"True","False")</f>
        <v>False</v>
      </c>
      <c r="L785" s="60" t="s">
        <v>123</v>
      </c>
      <c r="M785" s="60" t="s">
        <v>123</v>
      </c>
      <c r="N785" s="60" t="s">
        <v>123</v>
      </c>
      <c r="O785" s="60" t="s">
        <v>123</v>
      </c>
      <c r="P785" s="60" t="s">
        <v>123</v>
      </c>
    </row>
    <row r="786" spans="1:16" x14ac:dyDescent="0.55000000000000004">
      <c r="A786" s="10">
        <v>43520</v>
      </c>
      <c r="B786" s="9">
        <f t="shared" si="36"/>
        <v>2019</v>
      </c>
      <c r="C786" s="9" t="s">
        <v>32</v>
      </c>
      <c r="D786" s="9" t="s">
        <v>60</v>
      </c>
      <c r="E786" s="9">
        <f t="shared" si="37"/>
        <v>2</v>
      </c>
      <c r="F786" s="9" t="str">
        <f t="shared" si="38"/>
        <v>2019 - 2</v>
      </c>
      <c r="G786" s="9" t="str">
        <f>Date[[#This Row],[Year]]&amp;IF(Date[[#This Row],[Month]]&lt;10,"0"&amp;Date[[#This Row],[Month]],Date[[#This Row],[Month]])</f>
        <v>201902</v>
      </c>
      <c r="H786" s="9" t="str">
        <f>Date[[#This Row],[Year]]&amp;" "&amp;Date[[#This Row],[Month Name]]</f>
        <v>2019 Feb</v>
      </c>
      <c r="I786" t="str">
        <f>IF(AND(Date[[#This Row],[Month]]=5,Date[[#This Row],[Year]]=2021),"True","False")</f>
        <v>False</v>
      </c>
      <c r="J786" t="str">
        <f>IF(AND(Date[[#This Row],[Month]]&lt;=5,Date[[#This Row],[Month]]&gt;=4,Date[[#This Row],[Year]]=2021),"True","False")</f>
        <v>False</v>
      </c>
      <c r="K786" t="str">
        <f>IF(Date[[#This Row],[Year]]=2021,"True","False")</f>
        <v>False</v>
      </c>
      <c r="L786" s="60" t="s">
        <v>123</v>
      </c>
      <c r="M786" s="60" t="s">
        <v>123</v>
      </c>
      <c r="N786" s="60" t="s">
        <v>123</v>
      </c>
      <c r="O786" s="60" t="s">
        <v>123</v>
      </c>
      <c r="P786" s="60" t="s">
        <v>123</v>
      </c>
    </row>
    <row r="787" spans="1:16" x14ac:dyDescent="0.55000000000000004">
      <c r="A787" s="10">
        <v>43521</v>
      </c>
      <c r="B787" s="9">
        <f t="shared" si="36"/>
        <v>2019</v>
      </c>
      <c r="C787" s="9" t="s">
        <v>32</v>
      </c>
      <c r="D787" s="9" t="s">
        <v>60</v>
      </c>
      <c r="E787" s="9">
        <f t="shared" si="37"/>
        <v>2</v>
      </c>
      <c r="F787" s="9" t="str">
        <f t="shared" si="38"/>
        <v>2019 - 2</v>
      </c>
      <c r="G787" s="9" t="str">
        <f>Date[[#This Row],[Year]]&amp;IF(Date[[#This Row],[Month]]&lt;10,"0"&amp;Date[[#This Row],[Month]],Date[[#This Row],[Month]])</f>
        <v>201902</v>
      </c>
      <c r="H787" s="9" t="str">
        <f>Date[[#This Row],[Year]]&amp;" "&amp;Date[[#This Row],[Month Name]]</f>
        <v>2019 Feb</v>
      </c>
      <c r="I787" t="str">
        <f>IF(AND(Date[[#This Row],[Month]]=5,Date[[#This Row],[Year]]=2021),"True","False")</f>
        <v>False</v>
      </c>
      <c r="J787" t="str">
        <f>IF(AND(Date[[#This Row],[Month]]&lt;=5,Date[[#This Row],[Month]]&gt;=4,Date[[#This Row],[Year]]=2021),"True","False")</f>
        <v>False</v>
      </c>
      <c r="K787" t="str">
        <f>IF(Date[[#This Row],[Year]]=2021,"True","False")</f>
        <v>False</v>
      </c>
      <c r="L787" s="60" t="s">
        <v>123</v>
      </c>
      <c r="M787" s="60" t="s">
        <v>123</v>
      </c>
      <c r="N787" s="60" t="s">
        <v>123</v>
      </c>
      <c r="O787" s="60" t="s">
        <v>123</v>
      </c>
      <c r="P787" s="60" t="s">
        <v>123</v>
      </c>
    </row>
    <row r="788" spans="1:16" x14ac:dyDescent="0.55000000000000004">
      <c r="A788" s="10">
        <v>43522</v>
      </c>
      <c r="B788" s="9">
        <f t="shared" si="36"/>
        <v>2019</v>
      </c>
      <c r="C788" s="9" t="s">
        <v>32</v>
      </c>
      <c r="D788" s="9" t="s">
        <v>60</v>
      </c>
      <c r="E788" s="9">
        <f t="shared" si="37"/>
        <v>2</v>
      </c>
      <c r="F788" s="9" t="str">
        <f t="shared" si="38"/>
        <v>2019 - 2</v>
      </c>
      <c r="G788" s="9" t="str">
        <f>Date[[#This Row],[Year]]&amp;IF(Date[[#This Row],[Month]]&lt;10,"0"&amp;Date[[#This Row],[Month]],Date[[#This Row],[Month]])</f>
        <v>201902</v>
      </c>
      <c r="H788" s="9" t="str">
        <f>Date[[#This Row],[Year]]&amp;" "&amp;Date[[#This Row],[Month Name]]</f>
        <v>2019 Feb</v>
      </c>
      <c r="I788" t="str">
        <f>IF(AND(Date[[#This Row],[Month]]=5,Date[[#This Row],[Year]]=2021),"True","False")</f>
        <v>False</v>
      </c>
      <c r="J788" t="str">
        <f>IF(AND(Date[[#This Row],[Month]]&lt;=5,Date[[#This Row],[Month]]&gt;=4,Date[[#This Row],[Year]]=2021),"True","False")</f>
        <v>False</v>
      </c>
      <c r="K788" t="str">
        <f>IF(Date[[#This Row],[Year]]=2021,"True","False")</f>
        <v>False</v>
      </c>
      <c r="L788" s="60" t="s">
        <v>123</v>
      </c>
      <c r="M788" s="60" t="s">
        <v>123</v>
      </c>
      <c r="N788" s="60" t="s">
        <v>123</v>
      </c>
      <c r="O788" s="60" t="s">
        <v>123</v>
      </c>
      <c r="P788" s="60" t="s">
        <v>123</v>
      </c>
    </row>
    <row r="789" spans="1:16" x14ac:dyDescent="0.55000000000000004">
      <c r="A789" s="10">
        <v>43523</v>
      </c>
      <c r="B789" s="9">
        <f t="shared" si="36"/>
        <v>2019</v>
      </c>
      <c r="C789" s="9" t="s">
        <v>32</v>
      </c>
      <c r="D789" s="9" t="s">
        <v>60</v>
      </c>
      <c r="E789" s="9">
        <f t="shared" si="37"/>
        <v>2</v>
      </c>
      <c r="F789" s="9" t="str">
        <f t="shared" si="38"/>
        <v>2019 - 2</v>
      </c>
      <c r="G789" s="9" t="str">
        <f>Date[[#This Row],[Year]]&amp;IF(Date[[#This Row],[Month]]&lt;10,"0"&amp;Date[[#This Row],[Month]],Date[[#This Row],[Month]])</f>
        <v>201902</v>
      </c>
      <c r="H789" s="9" t="str">
        <f>Date[[#This Row],[Year]]&amp;" "&amp;Date[[#This Row],[Month Name]]</f>
        <v>2019 Feb</v>
      </c>
      <c r="I789" t="str">
        <f>IF(AND(Date[[#This Row],[Month]]=5,Date[[#This Row],[Year]]=2021),"True","False")</f>
        <v>False</v>
      </c>
      <c r="J789" t="str">
        <f>IF(AND(Date[[#This Row],[Month]]&lt;=5,Date[[#This Row],[Month]]&gt;=4,Date[[#This Row],[Year]]=2021),"True","False")</f>
        <v>False</v>
      </c>
      <c r="K789" t="str">
        <f>IF(Date[[#This Row],[Year]]=2021,"True","False")</f>
        <v>False</v>
      </c>
      <c r="L789" s="60" t="s">
        <v>123</v>
      </c>
      <c r="M789" s="60" t="s">
        <v>123</v>
      </c>
      <c r="N789" s="60" t="s">
        <v>123</v>
      </c>
      <c r="O789" s="60" t="s">
        <v>123</v>
      </c>
      <c r="P789" s="60" t="s">
        <v>123</v>
      </c>
    </row>
    <row r="790" spans="1:16" x14ac:dyDescent="0.55000000000000004">
      <c r="A790" s="10">
        <v>43524</v>
      </c>
      <c r="B790" s="9">
        <f t="shared" si="36"/>
        <v>2019</v>
      </c>
      <c r="C790" s="9" t="s">
        <v>32</v>
      </c>
      <c r="D790" s="9" t="s">
        <v>60</v>
      </c>
      <c r="E790" s="9">
        <f t="shared" si="37"/>
        <v>2</v>
      </c>
      <c r="F790" s="9" t="str">
        <f t="shared" si="38"/>
        <v>2019 - 2</v>
      </c>
      <c r="G790" s="9" t="str">
        <f>Date[[#This Row],[Year]]&amp;IF(Date[[#This Row],[Month]]&lt;10,"0"&amp;Date[[#This Row],[Month]],Date[[#This Row],[Month]])</f>
        <v>201902</v>
      </c>
      <c r="H790" s="9" t="str">
        <f>Date[[#This Row],[Year]]&amp;" "&amp;Date[[#This Row],[Month Name]]</f>
        <v>2019 Feb</v>
      </c>
      <c r="I790" t="str">
        <f>IF(AND(Date[[#This Row],[Month]]=5,Date[[#This Row],[Year]]=2021),"True","False")</f>
        <v>False</v>
      </c>
      <c r="J790" t="str">
        <f>IF(AND(Date[[#This Row],[Month]]&lt;=5,Date[[#This Row],[Month]]&gt;=4,Date[[#This Row],[Year]]=2021),"True","False")</f>
        <v>False</v>
      </c>
      <c r="K790" t="str">
        <f>IF(Date[[#This Row],[Year]]=2021,"True","False")</f>
        <v>False</v>
      </c>
      <c r="L790" s="60" t="s">
        <v>123</v>
      </c>
      <c r="M790" s="60" t="s">
        <v>123</v>
      </c>
      <c r="N790" s="60" t="s">
        <v>123</v>
      </c>
      <c r="O790" s="60" t="s">
        <v>123</v>
      </c>
      <c r="P790" s="60" t="s">
        <v>123</v>
      </c>
    </row>
    <row r="791" spans="1:16" x14ac:dyDescent="0.55000000000000004">
      <c r="A791" s="10">
        <v>43525</v>
      </c>
      <c r="B791" s="9">
        <f t="shared" si="36"/>
        <v>2019</v>
      </c>
      <c r="C791" s="9" t="s">
        <v>33</v>
      </c>
      <c r="D791" s="9" t="s">
        <v>60</v>
      </c>
      <c r="E791" s="9">
        <f t="shared" si="37"/>
        <v>3</v>
      </c>
      <c r="F791" s="9" t="str">
        <f t="shared" si="38"/>
        <v>2019 - 3</v>
      </c>
      <c r="G791" s="9" t="str">
        <f>Date[[#This Row],[Year]]&amp;IF(Date[[#This Row],[Month]]&lt;10,"0"&amp;Date[[#This Row],[Month]],Date[[#This Row],[Month]])</f>
        <v>201903</v>
      </c>
      <c r="H791" s="9" t="str">
        <f>Date[[#This Row],[Year]]&amp;" "&amp;Date[[#This Row],[Month Name]]</f>
        <v>2019 Mar</v>
      </c>
      <c r="I791" t="str">
        <f>IF(AND(Date[[#This Row],[Month]]=5,Date[[#This Row],[Year]]=2021),"True","False")</f>
        <v>False</v>
      </c>
      <c r="J791" t="str">
        <f>IF(AND(Date[[#This Row],[Month]]&lt;=5,Date[[#This Row],[Month]]&gt;=4,Date[[#This Row],[Year]]=2021),"True","False")</f>
        <v>False</v>
      </c>
      <c r="K791" t="str">
        <f>IF(Date[[#This Row],[Year]]=2021,"True","False")</f>
        <v>False</v>
      </c>
      <c r="L791" s="60" t="s">
        <v>123</v>
      </c>
      <c r="M791" s="60" t="s">
        <v>123</v>
      </c>
      <c r="N791" s="60" t="s">
        <v>123</v>
      </c>
      <c r="O791" s="60" t="s">
        <v>123</v>
      </c>
      <c r="P791" s="60" t="s">
        <v>123</v>
      </c>
    </row>
    <row r="792" spans="1:16" x14ac:dyDescent="0.55000000000000004">
      <c r="A792" s="10">
        <v>43526</v>
      </c>
      <c r="B792" s="9">
        <f t="shared" si="36"/>
        <v>2019</v>
      </c>
      <c r="C792" s="9" t="s">
        <v>33</v>
      </c>
      <c r="D792" s="9" t="s">
        <v>60</v>
      </c>
      <c r="E792" s="9">
        <f t="shared" si="37"/>
        <v>3</v>
      </c>
      <c r="F792" s="9" t="str">
        <f t="shared" si="38"/>
        <v>2019 - 3</v>
      </c>
      <c r="G792" s="9" t="str">
        <f>Date[[#This Row],[Year]]&amp;IF(Date[[#This Row],[Month]]&lt;10,"0"&amp;Date[[#This Row],[Month]],Date[[#This Row],[Month]])</f>
        <v>201903</v>
      </c>
      <c r="H792" s="9" t="str">
        <f>Date[[#This Row],[Year]]&amp;" "&amp;Date[[#This Row],[Month Name]]</f>
        <v>2019 Mar</v>
      </c>
      <c r="I792" t="str">
        <f>IF(AND(Date[[#This Row],[Month]]=5,Date[[#This Row],[Year]]=2021),"True","False")</f>
        <v>False</v>
      </c>
      <c r="J792" t="str">
        <f>IF(AND(Date[[#This Row],[Month]]&lt;=5,Date[[#This Row],[Month]]&gt;=4,Date[[#This Row],[Year]]=2021),"True","False")</f>
        <v>False</v>
      </c>
      <c r="K792" t="str">
        <f>IF(Date[[#This Row],[Year]]=2021,"True","False")</f>
        <v>False</v>
      </c>
      <c r="L792" s="60" t="s">
        <v>123</v>
      </c>
      <c r="M792" s="60" t="s">
        <v>123</v>
      </c>
      <c r="N792" s="60" t="s">
        <v>123</v>
      </c>
      <c r="O792" s="60" t="s">
        <v>123</v>
      </c>
      <c r="P792" s="60" t="s">
        <v>123</v>
      </c>
    </row>
    <row r="793" spans="1:16" x14ac:dyDescent="0.55000000000000004">
      <c r="A793" s="10">
        <v>43527</v>
      </c>
      <c r="B793" s="9">
        <f t="shared" si="36"/>
        <v>2019</v>
      </c>
      <c r="C793" s="9" t="s">
        <v>33</v>
      </c>
      <c r="D793" s="9" t="s">
        <v>60</v>
      </c>
      <c r="E793" s="9">
        <f t="shared" si="37"/>
        <v>3</v>
      </c>
      <c r="F793" s="9" t="str">
        <f t="shared" si="38"/>
        <v>2019 - 3</v>
      </c>
      <c r="G793" s="9" t="str">
        <f>Date[[#This Row],[Year]]&amp;IF(Date[[#This Row],[Month]]&lt;10,"0"&amp;Date[[#This Row],[Month]],Date[[#This Row],[Month]])</f>
        <v>201903</v>
      </c>
      <c r="H793" s="9" t="str">
        <f>Date[[#This Row],[Year]]&amp;" "&amp;Date[[#This Row],[Month Name]]</f>
        <v>2019 Mar</v>
      </c>
      <c r="I793" t="str">
        <f>IF(AND(Date[[#This Row],[Month]]=5,Date[[#This Row],[Year]]=2021),"True","False")</f>
        <v>False</v>
      </c>
      <c r="J793" t="str">
        <f>IF(AND(Date[[#This Row],[Month]]&lt;=5,Date[[#This Row],[Month]]&gt;=4,Date[[#This Row],[Year]]=2021),"True","False")</f>
        <v>False</v>
      </c>
      <c r="K793" t="str">
        <f>IF(Date[[#This Row],[Year]]=2021,"True","False")</f>
        <v>False</v>
      </c>
      <c r="L793" s="60" t="s">
        <v>123</v>
      </c>
      <c r="M793" s="60" t="s">
        <v>123</v>
      </c>
      <c r="N793" s="60" t="s">
        <v>123</v>
      </c>
      <c r="O793" s="60" t="s">
        <v>123</v>
      </c>
      <c r="P793" s="60" t="s">
        <v>123</v>
      </c>
    </row>
    <row r="794" spans="1:16" x14ac:dyDescent="0.55000000000000004">
      <c r="A794" s="10">
        <v>43528</v>
      </c>
      <c r="B794" s="9">
        <f t="shared" si="36"/>
        <v>2019</v>
      </c>
      <c r="C794" s="9" t="s">
        <v>33</v>
      </c>
      <c r="D794" s="9" t="s">
        <v>60</v>
      </c>
      <c r="E794" s="9">
        <f t="shared" si="37"/>
        <v>3</v>
      </c>
      <c r="F794" s="9" t="str">
        <f t="shared" si="38"/>
        <v>2019 - 3</v>
      </c>
      <c r="G794" s="9" t="str">
        <f>Date[[#This Row],[Year]]&amp;IF(Date[[#This Row],[Month]]&lt;10,"0"&amp;Date[[#This Row],[Month]],Date[[#This Row],[Month]])</f>
        <v>201903</v>
      </c>
      <c r="H794" s="9" t="str">
        <f>Date[[#This Row],[Year]]&amp;" "&amp;Date[[#This Row],[Month Name]]</f>
        <v>2019 Mar</v>
      </c>
      <c r="I794" t="str">
        <f>IF(AND(Date[[#This Row],[Month]]=5,Date[[#This Row],[Year]]=2021),"True","False")</f>
        <v>False</v>
      </c>
      <c r="J794" t="str">
        <f>IF(AND(Date[[#This Row],[Month]]&lt;=5,Date[[#This Row],[Month]]&gt;=4,Date[[#This Row],[Year]]=2021),"True","False")</f>
        <v>False</v>
      </c>
      <c r="K794" t="str">
        <f>IF(Date[[#This Row],[Year]]=2021,"True","False")</f>
        <v>False</v>
      </c>
      <c r="L794" s="60" t="s">
        <v>123</v>
      </c>
      <c r="M794" s="60" t="s">
        <v>123</v>
      </c>
      <c r="N794" s="60" t="s">
        <v>123</v>
      </c>
      <c r="O794" s="60" t="s">
        <v>123</v>
      </c>
      <c r="P794" s="60" t="s">
        <v>123</v>
      </c>
    </row>
    <row r="795" spans="1:16" x14ac:dyDescent="0.55000000000000004">
      <c r="A795" s="10">
        <v>43529</v>
      </c>
      <c r="B795" s="9">
        <f t="shared" si="36"/>
        <v>2019</v>
      </c>
      <c r="C795" s="9" t="s">
        <v>33</v>
      </c>
      <c r="D795" s="9" t="s">
        <v>60</v>
      </c>
      <c r="E795" s="9">
        <f t="shared" si="37"/>
        <v>3</v>
      </c>
      <c r="F795" s="9" t="str">
        <f t="shared" si="38"/>
        <v>2019 - 3</v>
      </c>
      <c r="G795" s="9" t="str">
        <f>Date[[#This Row],[Year]]&amp;IF(Date[[#This Row],[Month]]&lt;10,"0"&amp;Date[[#This Row],[Month]],Date[[#This Row],[Month]])</f>
        <v>201903</v>
      </c>
      <c r="H795" s="9" t="str">
        <f>Date[[#This Row],[Year]]&amp;" "&amp;Date[[#This Row],[Month Name]]</f>
        <v>2019 Mar</v>
      </c>
      <c r="I795" t="str">
        <f>IF(AND(Date[[#This Row],[Month]]=5,Date[[#This Row],[Year]]=2021),"True","False")</f>
        <v>False</v>
      </c>
      <c r="J795" t="str">
        <f>IF(AND(Date[[#This Row],[Month]]&lt;=5,Date[[#This Row],[Month]]&gt;=4,Date[[#This Row],[Year]]=2021),"True","False")</f>
        <v>False</v>
      </c>
      <c r="K795" t="str">
        <f>IF(Date[[#This Row],[Year]]=2021,"True","False")</f>
        <v>False</v>
      </c>
      <c r="L795" s="60" t="s">
        <v>123</v>
      </c>
      <c r="M795" s="60" t="s">
        <v>123</v>
      </c>
      <c r="N795" s="60" t="s">
        <v>123</v>
      </c>
      <c r="O795" s="60" t="s">
        <v>123</v>
      </c>
      <c r="P795" s="60" t="s">
        <v>123</v>
      </c>
    </row>
    <row r="796" spans="1:16" x14ac:dyDescent="0.55000000000000004">
      <c r="A796" s="10">
        <v>43530</v>
      </c>
      <c r="B796" s="9">
        <f t="shared" si="36"/>
        <v>2019</v>
      </c>
      <c r="C796" s="9" t="s">
        <v>33</v>
      </c>
      <c r="D796" s="9" t="s">
        <v>60</v>
      </c>
      <c r="E796" s="9">
        <f t="shared" si="37"/>
        <v>3</v>
      </c>
      <c r="F796" s="9" t="str">
        <f t="shared" si="38"/>
        <v>2019 - 3</v>
      </c>
      <c r="G796" s="9" t="str">
        <f>Date[[#This Row],[Year]]&amp;IF(Date[[#This Row],[Month]]&lt;10,"0"&amp;Date[[#This Row],[Month]],Date[[#This Row],[Month]])</f>
        <v>201903</v>
      </c>
      <c r="H796" s="9" t="str">
        <f>Date[[#This Row],[Year]]&amp;" "&amp;Date[[#This Row],[Month Name]]</f>
        <v>2019 Mar</v>
      </c>
      <c r="I796" t="str">
        <f>IF(AND(Date[[#This Row],[Month]]=5,Date[[#This Row],[Year]]=2021),"True","False")</f>
        <v>False</v>
      </c>
      <c r="J796" t="str">
        <f>IF(AND(Date[[#This Row],[Month]]&lt;=5,Date[[#This Row],[Month]]&gt;=4,Date[[#This Row],[Year]]=2021),"True","False")</f>
        <v>False</v>
      </c>
      <c r="K796" t="str">
        <f>IF(Date[[#This Row],[Year]]=2021,"True","False")</f>
        <v>False</v>
      </c>
      <c r="L796" s="60" t="s">
        <v>123</v>
      </c>
      <c r="M796" s="60" t="s">
        <v>123</v>
      </c>
      <c r="N796" s="60" t="s">
        <v>123</v>
      </c>
      <c r="O796" s="60" t="s">
        <v>123</v>
      </c>
      <c r="P796" s="60" t="s">
        <v>123</v>
      </c>
    </row>
    <row r="797" spans="1:16" x14ac:dyDescent="0.55000000000000004">
      <c r="A797" s="10">
        <v>43531</v>
      </c>
      <c r="B797" s="9">
        <f t="shared" si="36"/>
        <v>2019</v>
      </c>
      <c r="C797" s="9" t="s">
        <v>33</v>
      </c>
      <c r="D797" s="9" t="s">
        <v>60</v>
      </c>
      <c r="E797" s="9">
        <f t="shared" si="37"/>
        <v>3</v>
      </c>
      <c r="F797" s="9" t="str">
        <f t="shared" si="38"/>
        <v>2019 - 3</v>
      </c>
      <c r="G797" s="9" t="str">
        <f>Date[[#This Row],[Year]]&amp;IF(Date[[#This Row],[Month]]&lt;10,"0"&amp;Date[[#This Row],[Month]],Date[[#This Row],[Month]])</f>
        <v>201903</v>
      </c>
      <c r="H797" s="9" t="str">
        <f>Date[[#This Row],[Year]]&amp;" "&amp;Date[[#This Row],[Month Name]]</f>
        <v>2019 Mar</v>
      </c>
      <c r="I797" t="str">
        <f>IF(AND(Date[[#This Row],[Month]]=5,Date[[#This Row],[Year]]=2021),"True","False")</f>
        <v>False</v>
      </c>
      <c r="J797" t="str">
        <f>IF(AND(Date[[#This Row],[Month]]&lt;=5,Date[[#This Row],[Month]]&gt;=4,Date[[#This Row],[Year]]=2021),"True","False")</f>
        <v>False</v>
      </c>
      <c r="K797" t="str">
        <f>IF(Date[[#This Row],[Year]]=2021,"True","False")</f>
        <v>False</v>
      </c>
      <c r="L797" s="60" t="s">
        <v>123</v>
      </c>
      <c r="M797" s="60" t="s">
        <v>123</v>
      </c>
      <c r="N797" s="60" t="s">
        <v>123</v>
      </c>
      <c r="O797" s="60" t="s">
        <v>123</v>
      </c>
      <c r="P797" s="60" t="s">
        <v>123</v>
      </c>
    </row>
    <row r="798" spans="1:16" x14ac:dyDescent="0.55000000000000004">
      <c r="A798" s="10">
        <v>43532</v>
      </c>
      <c r="B798" s="9">
        <f t="shared" si="36"/>
        <v>2019</v>
      </c>
      <c r="C798" s="9" t="s">
        <v>33</v>
      </c>
      <c r="D798" s="9" t="s">
        <v>60</v>
      </c>
      <c r="E798" s="9">
        <f t="shared" si="37"/>
        <v>3</v>
      </c>
      <c r="F798" s="9" t="str">
        <f t="shared" si="38"/>
        <v>2019 - 3</v>
      </c>
      <c r="G798" s="9" t="str">
        <f>Date[[#This Row],[Year]]&amp;IF(Date[[#This Row],[Month]]&lt;10,"0"&amp;Date[[#This Row],[Month]],Date[[#This Row],[Month]])</f>
        <v>201903</v>
      </c>
      <c r="H798" s="9" t="str">
        <f>Date[[#This Row],[Year]]&amp;" "&amp;Date[[#This Row],[Month Name]]</f>
        <v>2019 Mar</v>
      </c>
      <c r="I798" t="str">
        <f>IF(AND(Date[[#This Row],[Month]]=5,Date[[#This Row],[Year]]=2021),"True","False")</f>
        <v>False</v>
      </c>
      <c r="J798" t="str">
        <f>IF(AND(Date[[#This Row],[Month]]&lt;=5,Date[[#This Row],[Month]]&gt;=4,Date[[#This Row],[Year]]=2021),"True","False")</f>
        <v>False</v>
      </c>
      <c r="K798" t="str">
        <f>IF(Date[[#This Row],[Year]]=2021,"True","False")</f>
        <v>False</v>
      </c>
      <c r="L798" s="60" t="s">
        <v>123</v>
      </c>
      <c r="M798" s="60" t="s">
        <v>123</v>
      </c>
      <c r="N798" s="60" t="s">
        <v>123</v>
      </c>
      <c r="O798" s="60" t="s">
        <v>123</v>
      </c>
      <c r="P798" s="60" t="s">
        <v>123</v>
      </c>
    </row>
    <row r="799" spans="1:16" x14ac:dyDescent="0.55000000000000004">
      <c r="A799" s="10">
        <v>43533</v>
      </c>
      <c r="B799" s="9">
        <f t="shared" si="36"/>
        <v>2019</v>
      </c>
      <c r="C799" s="9" t="s">
        <v>33</v>
      </c>
      <c r="D799" s="9" t="s">
        <v>60</v>
      </c>
      <c r="E799" s="9">
        <f t="shared" si="37"/>
        <v>3</v>
      </c>
      <c r="F799" s="9" t="str">
        <f t="shared" si="38"/>
        <v>2019 - 3</v>
      </c>
      <c r="G799" s="9" t="str">
        <f>Date[[#This Row],[Year]]&amp;IF(Date[[#This Row],[Month]]&lt;10,"0"&amp;Date[[#This Row],[Month]],Date[[#This Row],[Month]])</f>
        <v>201903</v>
      </c>
      <c r="H799" s="9" t="str">
        <f>Date[[#This Row],[Year]]&amp;" "&amp;Date[[#This Row],[Month Name]]</f>
        <v>2019 Mar</v>
      </c>
      <c r="I799" t="str">
        <f>IF(AND(Date[[#This Row],[Month]]=5,Date[[#This Row],[Year]]=2021),"True","False")</f>
        <v>False</v>
      </c>
      <c r="J799" t="str">
        <f>IF(AND(Date[[#This Row],[Month]]&lt;=5,Date[[#This Row],[Month]]&gt;=4,Date[[#This Row],[Year]]=2021),"True","False")</f>
        <v>False</v>
      </c>
      <c r="K799" t="str">
        <f>IF(Date[[#This Row],[Year]]=2021,"True","False")</f>
        <v>False</v>
      </c>
      <c r="L799" s="60" t="s">
        <v>123</v>
      </c>
      <c r="M799" s="60" t="s">
        <v>123</v>
      </c>
      <c r="N799" s="60" t="s">
        <v>123</v>
      </c>
      <c r="O799" s="60" t="s">
        <v>123</v>
      </c>
      <c r="P799" s="60" t="s">
        <v>123</v>
      </c>
    </row>
    <row r="800" spans="1:16" x14ac:dyDescent="0.55000000000000004">
      <c r="A800" s="10">
        <v>43534</v>
      </c>
      <c r="B800" s="9">
        <f t="shared" si="36"/>
        <v>2019</v>
      </c>
      <c r="C800" s="9" t="s">
        <v>33</v>
      </c>
      <c r="D800" s="9" t="s">
        <v>60</v>
      </c>
      <c r="E800" s="9">
        <f t="shared" si="37"/>
        <v>3</v>
      </c>
      <c r="F800" s="9" t="str">
        <f t="shared" si="38"/>
        <v>2019 - 3</v>
      </c>
      <c r="G800" s="9" t="str">
        <f>Date[[#This Row],[Year]]&amp;IF(Date[[#This Row],[Month]]&lt;10,"0"&amp;Date[[#This Row],[Month]],Date[[#This Row],[Month]])</f>
        <v>201903</v>
      </c>
      <c r="H800" s="9" t="str">
        <f>Date[[#This Row],[Year]]&amp;" "&amp;Date[[#This Row],[Month Name]]</f>
        <v>2019 Mar</v>
      </c>
      <c r="I800" t="str">
        <f>IF(AND(Date[[#This Row],[Month]]=5,Date[[#This Row],[Year]]=2021),"True","False")</f>
        <v>False</v>
      </c>
      <c r="J800" t="str">
        <f>IF(AND(Date[[#This Row],[Month]]&lt;=5,Date[[#This Row],[Month]]&gt;=4,Date[[#This Row],[Year]]=2021),"True","False")</f>
        <v>False</v>
      </c>
      <c r="K800" t="str">
        <f>IF(Date[[#This Row],[Year]]=2021,"True","False")</f>
        <v>False</v>
      </c>
      <c r="L800" s="60" t="s">
        <v>123</v>
      </c>
      <c r="M800" s="60" t="s">
        <v>123</v>
      </c>
      <c r="N800" s="60" t="s">
        <v>123</v>
      </c>
      <c r="O800" s="60" t="s">
        <v>123</v>
      </c>
      <c r="P800" s="60" t="s">
        <v>123</v>
      </c>
    </row>
    <row r="801" spans="1:16" x14ac:dyDescent="0.55000000000000004">
      <c r="A801" s="10">
        <v>43535</v>
      </c>
      <c r="B801" s="9">
        <f t="shared" si="36"/>
        <v>2019</v>
      </c>
      <c r="C801" s="9" t="s">
        <v>33</v>
      </c>
      <c r="D801" s="9" t="s">
        <v>60</v>
      </c>
      <c r="E801" s="9">
        <f t="shared" si="37"/>
        <v>3</v>
      </c>
      <c r="F801" s="9" t="str">
        <f t="shared" si="38"/>
        <v>2019 - 3</v>
      </c>
      <c r="G801" s="9" t="str">
        <f>Date[[#This Row],[Year]]&amp;IF(Date[[#This Row],[Month]]&lt;10,"0"&amp;Date[[#This Row],[Month]],Date[[#This Row],[Month]])</f>
        <v>201903</v>
      </c>
      <c r="H801" s="9" t="str">
        <f>Date[[#This Row],[Year]]&amp;" "&amp;Date[[#This Row],[Month Name]]</f>
        <v>2019 Mar</v>
      </c>
      <c r="I801" t="str">
        <f>IF(AND(Date[[#This Row],[Month]]=5,Date[[#This Row],[Year]]=2021),"True","False")</f>
        <v>False</v>
      </c>
      <c r="J801" t="str">
        <f>IF(AND(Date[[#This Row],[Month]]&lt;=5,Date[[#This Row],[Month]]&gt;=4,Date[[#This Row],[Year]]=2021),"True","False")</f>
        <v>False</v>
      </c>
      <c r="K801" t="str">
        <f>IF(Date[[#This Row],[Year]]=2021,"True","False")</f>
        <v>False</v>
      </c>
      <c r="L801" s="60" t="s">
        <v>123</v>
      </c>
      <c r="M801" s="60" t="s">
        <v>123</v>
      </c>
      <c r="N801" s="60" t="s">
        <v>123</v>
      </c>
      <c r="O801" s="60" t="s">
        <v>123</v>
      </c>
      <c r="P801" s="60" t="s">
        <v>123</v>
      </c>
    </row>
    <row r="802" spans="1:16" x14ac:dyDescent="0.55000000000000004">
      <c r="A802" s="10">
        <v>43536</v>
      </c>
      <c r="B802" s="9">
        <f t="shared" si="36"/>
        <v>2019</v>
      </c>
      <c r="C802" s="9" t="s">
        <v>33</v>
      </c>
      <c r="D802" s="9" t="s">
        <v>60</v>
      </c>
      <c r="E802" s="9">
        <f t="shared" si="37"/>
        <v>3</v>
      </c>
      <c r="F802" s="9" t="str">
        <f t="shared" si="38"/>
        <v>2019 - 3</v>
      </c>
      <c r="G802" s="9" t="str">
        <f>Date[[#This Row],[Year]]&amp;IF(Date[[#This Row],[Month]]&lt;10,"0"&amp;Date[[#This Row],[Month]],Date[[#This Row],[Month]])</f>
        <v>201903</v>
      </c>
      <c r="H802" s="9" t="str">
        <f>Date[[#This Row],[Year]]&amp;" "&amp;Date[[#This Row],[Month Name]]</f>
        <v>2019 Mar</v>
      </c>
      <c r="I802" t="str">
        <f>IF(AND(Date[[#This Row],[Month]]=5,Date[[#This Row],[Year]]=2021),"True","False")</f>
        <v>False</v>
      </c>
      <c r="J802" t="str">
        <f>IF(AND(Date[[#This Row],[Month]]&lt;=5,Date[[#This Row],[Month]]&gt;=4,Date[[#This Row],[Year]]=2021),"True","False")</f>
        <v>False</v>
      </c>
      <c r="K802" t="str">
        <f>IF(Date[[#This Row],[Year]]=2021,"True","False")</f>
        <v>False</v>
      </c>
      <c r="L802" s="60" t="s">
        <v>123</v>
      </c>
      <c r="M802" s="60" t="s">
        <v>123</v>
      </c>
      <c r="N802" s="60" t="s">
        <v>123</v>
      </c>
      <c r="O802" s="60" t="s">
        <v>123</v>
      </c>
      <c r="P802" s="60" t="s">
        <v>123</v>
      </c>
    </row>
    <row r="803" spans="1:16" x14ac:dyDescent="0.55000000000000004">
      <c r="A803" s="10">
        <v>43537</v>
      </c>
      <c r="B803" s="9">
        <f t="shared" si="36"/>
        <v>2019</v>
      </c>
      <c r="C803" s="9" t="s">
        <v>33</v>
      </c>
      <c r="D803" s="9" t="s">
        <v>60</v>
      </c>
      <c r="E803" s="9">
        <f t="shared" si="37"/>
        <v>3</v>
      </c>
      <c r="F803" s="9" t="str">
        <f t="shared" si="38"/>
        <v>2019 - 3</v>
      </c>
      <c r="G803" s="9" t="str">
        <f>Date[[#This Row],[Year]]&amp;IF(Date[[#This Row],[Month]]&lt;10,"0"&amp;Date[[#This Row],[Month]],Date[[#This Row],[Month]])</f>
        <v>201903</v>
      </c>
      <c r="H803" s="9" t="str">
        <f>Date[[#This Row],[Year]]&amp;" "&amp;Date[[#This Row],[Month Name]]</f>
        <v>2019 Mar</v>
      </c>
      <c r="I803" t="str">
        <f>IF(AND(Date[[#This Row],[Month]]=5,Date[[#This Row],[Year]]=2021),"True","False")</f>
        <v>False</v>
      </c>
      <c r="J803" t="str">
        <f>IF(AND(Date[[#This Row],[Month]]&lt;=5,Date[[#This Row],[Month]]&gt;=4,Date[[#This Row],[Year]]=2021),"True","False")</f>
        <v>False</v>
      </c>
      <c r="K803" t="str">
        <f>IF(Date[[#This Row],[Year]]=2021,"True","False")</f>
        <v>False</v>
      </c>
      <c r="L803" s="60" t="s">
        <v>123</v>
      </c>
      <c r="M803" s="60" t="s">
        <v>123</v>
      </c>
      <c r="N803" s="60" t="s">
        <v>123</v>
      </c>
      <c r="O803" s="60" t="s">
        <v>123</v>
      </c>
      <c r="P803" s="60" t="s">
        <v>123</v>
      </c>
    </row>
    <row r="804" spans="1:16" x14ac:dyDescent="0.55000000000000004">
      <c r="A804" s="10">
        <v>43538</v>
      </c>
      <c r="B804" s="9">
        <f t="shared" si="36"/>
        <v>2019</v>
      </c>
      <c r="C804" s="9" t="s">
        <v>33</v>
      </c>
      <c r="D804" s="9" t="s">
        <v>60</v>
      </c>
      <c r="E804" s="9">
        <f t="shared" si="37"/>
        <v>3</v>
      </c>
      <c r="F804" s="9" t="str">
        <f t="shared" si="38"/>
        <v>2019 - 3</v>
      </c>
      <c r="G804" s="9" t="str">
        <f>Date[[#This Row],[Year]]&amp;IF(Date[[#This Row],[Month]]&lt;10,"0"&amp;Date[[#This Row],[Month]],Date[[#This Row],[Month]])</f>
        <v>201903</v>
      </c>
      <c r="H804" s="9" t="str">
        <f>Date[[#This Row],[Year]]&amp;" "&amp;Date[[#This Row],[Month Name]]</f>
        <v>2019 Mar</v>
      </c>
      <c r="I804" t="str">
        <f>IF(AND(Date[[#This Row],[Month]]=5,Date[[#This Row],[Year]]=2021),"True","False")</f>
        <v>False</v>
      </c>
      <c r="J804" t="str">
        <f>IF(AND(Date[[#This Row],[Month]]&lt;=5,Date[[#This Row],[Month]]&gt;=4,Date[[#This Row],[Year]]=2021),"True","False")</f>
        <v>False</v>
      </c>
      <c r="K804" t="str">
        <f>IF(Date[[#This Row],[Year]]=2021,"True","False")</f>
        <v>False</v>
      </c>
      <c r="L804" s="60" t="s">
        <v>123</v>
      </c>
      <c r="M804" s="60" t="s">
        <v>123</v>
      </c>
      <c r="N804" s="60" t="s">
        <v>123</v>
      </c>
      <c r="O804" s="60" t="s">
        <v>123</v>
      </c>
      <c r="P804" s="60" t="s">
        <v>123</v>
      </c>
    </row>
    <row r="805" spans="1:16" x14ac:dyDescent="0.55000000000000004">
      <c r="A805" s="10">
        <v>43539</v>
      </c>
      <c r="B805" s="9">
        <f t="shared" si="36"/>
        <v>2019</v>
      </c>
      <c r="C805" s="9" t="s">
        <v>33</v>
      </c>
      <c r="D805" s="9" t="s">
        <v>60</v>
      </c>
      <c r="E805" s="9">
        <f t="shared" si="37"/>
        <v>3</v>
      </c>
      <c r="F805" s="9" t="str">
        <f t="shared" si="38"/>
        <v>2019 - 3</v>
      </c>
      <c r="G805" s="9" t="str">
        <f>Date[[#This Row],[Year]]&amp;IF(Date[[#This Row],[Month]]&lt;10,"0"&amp;Date[[#This Row],[Month]],Date[[#This Row],[Month]])</f>
        <v>201903</v>
      </c>
      <c r="H805" s="9" t="str">
        <f>Date[[#This Row],[Year]]&amp;" "&amp;Date[[#This Row],[Month Name]]</f>
        <v>2019 Mar</v>
      </c>
      <c r="I805" t="str">
        <f>IF(AND(Date[[#This Row],[Month]]=5,Date[[#This Row],[Year]]=2021),"True","False")</f>
        <v>False</v>
      </c>
      <c r="J805" t="str">
        <f>IF(AND(Date[[#This Row],[Month]]&lt;=5,Date[[#This Row],[Month]]&gt;=4,Date[[#This Row],[Year]]=2021),"True","False")</f>
        <v>False</v>
      </c>
      <c r="K805" t="str">
        <f>IF(Date[[#This Row],[Year]]=2021,"True","False")</f>
        <v>False</v>
      </c>
      <c r="L805" s="60" t="s">
        <v>123</v>
      </c>
      <c r="M805" s="60" t="s">
        <v>123</v>
      </c>
      <c r="N805" s="60" t="s">
        <v>123</v>
      </c>
      <c r="O805" s="60" t="s">
        <v>123</v>
      </c>
      <c r="P805" s="60" t="s">
        <v>123</v>
      </c>
    </row>
    <row r="806" spans="1:16" x14ac:dyDescent="0.55000000000000004">
      <c r="A806" s="10">
        <v>43540</v>
      </c>
      <c r="B806" s="9">
        <f t="shared" si="36"/>
        <v>2019</v>
      </c>
      <c r="C806" s="9" t="s">
        <v>33</v>
      </c>
      <c r="D806" s="9" t="s">
        <v>60</v>
      </c>
      <c r="E806" s="9">
        <f t="shared" si="37"/>
        <v>3</v>
      </c>
      <c r="F806" s="9" t="str">
        <f t="shared" si="38"/>
        <v>2019 - 3</v>
      </c>
      <c r="G806" s="9" t="str">
        <f>Date[[#This Row],[Year]]&amp;IF(Date[[#This Row],[Month]]&lt;10,"0"&amp;Date[[#This Row],[Month]],Date[[#This Row],[Month]])</f>
        <v>201903</v>
      </c>
      <c r="H806" s="9" t="str">
        <f>Date[[#This Row],[Year]]&amp;" "&amp;Date[[#This Row],[Month Name]]</f>
        <v>2019 Mar</v>
      </c>
      <c r="I806" t="str">
        <f>IF(AND(Date[[#This Row],[Month]]=5,Date[[#This Row],[Year]]=2021),"True","False")</f>
        <v>False</v>
      </c>
      <c r="J806" t="str">
        <f>IF(AND(Date[[#This Row],[Month]]&lt;=5,Date[[#This Row],[Month]]&gt;=4,Date[[#This Row],[Year]]=2021),"True","False")</f>
        <v>False</v>
      </c>
      <c r="K806" t="str">
        <f>IF(Date[[#This Row],[Year]]=2021,"True","False")</f>
        <v>False</v>
      </c>
      <c r="L806" s="60" t="s">
        <v>123</v>
      </c>
      <c r="M806" s="60" t="s">
        <v>123</v>
      </c>
      <c r="N806" s="60" t="s">
        <v>123</v>
      </c>
      <c r="O806" s="60" t="s">
        <v>123</v>
      </c>
      <c r="P806" s="60" t="s">
        <v>123</v>
      </c>
    </row>
    <row r="807" spans="1:16" x14ac:dyDescent="0.55000000000000004">
      <c r="A807" s="10">
        <v>43541</v>
      </c>
      <c r="B807" s="9">
        <f t="shared" si="36"/>
        <v>2019</v>
      </c>
      <c r="C807" s="9" t="s">
        <v>33</v>
      </c>
      <c r="D807" s="9" t="s">
        <v>60</v>
      </c>
      <c r="E807" s="9">
        <f t="shared" si="37"/>
        <v>3</v>
      </c>
      <c r="F807" s="9" t="str">
        <f t="shared" si="38"/>
        <v>2019 - 3</v>
      </c>
      <c r="G807" s="9" t="str">
        <f>Date[[#This Row],[Year]]&amp;IF(Date[[#This Row],[Month]]&lt;10,"0"&amp;Date[[#This Row],[Month]],Date[[#This Row],[Month]])</f>
        <v>201903</v>
      </c>
      <c r="H807" s="9" t="str">
        <f>Date[[#This Row],[Year]]&amp;" "&amp;Date[[#This Row],[Month Name]]</f>
        <v>2019 Mar</v>
      </c>
      <c r="I807" t="str">
        <f>IF(AND(Date[[#This Row],[Month]]=5,Date[[#This Row],[Year]]=2021),"True","False")</f>
        <v>False</v>
      </c>
      <c r="J807" t="str">
        <f>IF(AND(Date[[#This Row],[Month]]&lt;=5,Date[[#This Row],[Month]]&gt;=4,Date[[#This Row],[Year]]=2021),"True","False")</f>
        <v>False</v>
      </c>
      <c r="K807" t="str">
        <f>IF(Date[[#This Row],[Year]]=2021,"True","False")</f>
        <v>False</v>
      </c>
      <c r="L807" s="60" t="s">
        <v>123</v>
      </c>
      <c r="M807" s="60" t="s">
        <v>123</v>
      </c>
      <c r="N807" s="60" t="s">
        <v>123</v>
      </c>
      <c r="O807" s="60" t="s">
        <v>123</v>
      </c>
      <c r="P807" s="60" t="s">
        <v>123</v>
      </c>
    </row>
    <row r="808" spans="1:16" x14ac:dyDescent="0.55000000000000004">
      <c r="A808" s="10">
        <v>43542</v>
      </c>
      <c r="B808" s="9">
        <f t="shared" si="36"/>
        <v>2019</v>
      </c>
      <c r="C808" s="9" t="s">
        <v>33</v>
      </c>
      <c r="D808" s="9" t="s">
        <v>60</v>
      </c>
      <c r="E808" s="9">
        <f t="shared" si="37"/>
        <v>3</v>
      </c>
      <c r="F808" s="9" t="str">
        <f t="shared" si="38"/>
        <v>2019 - 3</v>
      </c>
      <c r="G808" s="9" t="str">
        <f>Date[[#This Row],[Year]]&amp;IF(Date[[#This Row],[Month]]&lt;10,"0"&amp;Date[[#This Row],[Month]],Date[[#This Row],[Month]])</f>
        <v>201903</v>
      </c>
      <c r="H808" s="9" t="str">
        <f>Date[[#This Row],[Year]]&amp;" "&amp;Date[[#This Row],[Month Name]]</f>
        <v>2019 Mar</v>
      </c>
      <c r="I808" t="str">
        <f>IF(AND(Date[[#This Row],[Month]]=5,Date[[#This Row],[Year]]=2021),"True","False")</f>
        <v>False</v>
      </c>
      <c r="J808" t="str">
        <f>IF(AND(Date[[#This Row],[Month]]&lt;=5,Date[[#This Row],[Month]]&gt;=4,Date[[#This Row],[Year]]=2021),"True","False")</f>
        <v>False</v>
      </c>
      <c r="K808" t="str">
        <f>IF(Date[[#This Row],[Year]]=2021,"True","False")</f>
        <v>False</v>
      </c>
      <c r="L808" s="60" t="s">
        <v>123</v>
      </c>
      <c r="M808" s="60" t="s">
        <v>123</v>
      </c>
      <c r="N808" s="60" t="s">
        <v>123</v>
      </c>
      <c r="O808" s="60" t="s">
        <v>123</v>
      </c>
      <c r="P808" s="60" t="s">
        <v>123</v>
      </c>
    </row>
    <row r="809" spans="1:16" x14ac:dyDescent="0.55000000000000004">
      <c r="A809" s="10">
        <v>43543</v>
      </c>
      <c r="B809" s="9">
        <f t="shared" si="36"/>
        <v>2019</v>
      </c>
      <c r="C809" s="9" t="s">
        <v>33</v>
      </c>
      <c r="D809" s="9" t="s">
        <v>60</v>
      </c>
      <c r="E809" s="9">
        <f t="shared" si="37"/>
        <v>3</v>
      </c>
      <c r="F809" s="9" t="str">
        <f t="shared" si="38"/>
        <v>2019 - 3</v>
      </c>
      <c r="G809" s="9" t="str">
        <f>Date[[#This Row],[Year]]&amp;IF(Date[[#This Row],[Month]]&lt;10,"0"&amp;Date[[#This Row],[Month]],Date[[#This Row],[Month]])</f>
        <v>201903</v>
      </c>
      <c r="H809" s="9" t="str">
        <f>Date[[#This Row],[Year]]&amp;" "&amp;Date[[#This Row],[Month Name]]</f>
        <v>2019 Mar</v>
      </c>
      <c r="I809" t="str">
        <f>IF(AND(Date[[#This Row],[Month]]=5,Date[[#This Row],[Year]]=2021),"True","False")</f>
        <v>False</v>
      </c>
      <c r="J809" t="str">
        <f>IF(AND(Date[[#This Row],[Month]]&lt;=5,Date[[#This Row],[Month]]&gt;=4,Date[[#This Row],[Year]]=2021),"True","False")</f>
        <v>False</v>
      </c>
      <c r="K809" t="str">
        <f>IF(Date[[#This Row],[Year]]=2021,"True","False")</f>
        <v>False</v>
      </c>
      <c r="L809" s="60" t="s">
        <v>123</v>
      </c>
      <c r="M809" s="60" t="s">
        <v>123</v>
      </c>
      <c r="N809" s="60" t="s">
        <v>123</v>
      </c>
      <c r="O809" s="60" t="s">
        <v>123</v>
      </c>
      <c r="P809" s="60" t="s">
        <v>123</v>
      </c>
    </row>
    <row r="810" spans="1:16" x14ac:dyDescent="0.55000000000000004">
      <c r="A810" s="10">
        <v>43544</v>
      </c>
      <c r="B810" s="9">
        <f t="shared" si="36"/>
        <v>2019</v>
      </c>
      <c r="C810" s="9" t="s">
        <v>33</v>
      </c>
      <c r="D810" s="9" t="s">
        <v>60</v>
      </c>
      <c r="E810" s="9">
        <f t="shared" si="37"/>
        <v>3</v>
      </c>
      <c r="F810" s="9" t="str">
        <f t="shared" si="38"/>
        <v>2019 - 3</v>
      </c>
      <c r="G810" s="9" t="str">
        <f>Date[[#This Row],[Year]]&amp;IF(Date[[#This Row],[Month]]&lt;10,"0"&amp;Date[[#This Row],[Month]],Date[[#This Row],[Month]])</f>
        <v>201903</v>
      </c>
      <c r="H810" s="9" t="str">
        <f>Date[[#This Row],[Year]]&amp;" "&amp;Date[[#This Row],[Month Name]]</f>
        <v>2019 Mar</v>
      </c>
      <c r="I810" t="str">
        <f>IF(AND(Date[[#This Row],[Month]]=5,Date[[#This Row],[Year]]=2021),"True","False")</f>
        <v>False</v>
      </c>
      <c r="J810" t="str">
        <f>IF(AND(Date[[#This Row],[Month]]&lt;=5,Date[[#This Row],[Month]]&gt;=4,Date[[#This Row],[Year]]=2021),"True","False")</f>
        <v>False</v>
      </c>
      <c r="K810" t="str">
        <f>IF(Date[[#This Row],[Year]]=2021,"True","False")</f>
        <v>False</v>
      </c>
      <c r="L810" s="60" t="s">
        <v>123</v>
      </c>
      <c r="M810" s="60" t="s">
        <v>123</v>
      </c>
      <c r="N810" s="60" t="s">
        <v>123</v>
      </c>
      <c r="O810" s="60" t="s">
        <v>123</v>
      </c>
      <c r="P810" s="60" t="s">
        <v>123</v>
      </c>
    </row>
    <row r="811" spans="1:16" x14ac:dyDescent="0.55000000000000004">
      <c r="A811" s="10">
        <v>43545</v>
      </c>
      <c r="B811" s="9">
        <f t="shared" si="36"/>
        <v>2019</v>
      </c>
      <c r="C811" s="9" t="s">
        <v>33</v>
      </c>
      <c r="D811" s="9" t="s">
        <v>60</v>
      </c>
      <c r="E811" s="9">
        <f t="shared" si="37"/>
        <v>3</v>
      </c>
      <c r="F811" s="9" t="str">
        <f t="shared" si="38"/>
        <v>2019 - 3</v>
      </c>
      <c r="G811" s="9" t="str">
        <f>Date[[#This Row],[Year]]&amp;IF(Date[[#This Row],[Month]]&lt;10,"0"&amp;Date[[#This Row],[Month]],Date[[#This Row],[Month]])</f>
        <v>201903</v>
      </c>
      <c r="H811" s="9" t="str">
        <f>Date[[#This Row],[Year]]&amp;" "&amp;Date[[#This Row],[Month Name]]</f>
        <v>2019 Mar</v>
      </c>
      <c r="I811" t="str">
        <f>IF(AND(Date[[#This Row],[Month]]=5,Date[[#This Row],[Year]]=2021),"True","False")</f>
        <v>False</v>
      </c>
      <c r="J811" t="str">
        <f>IF(AND(Date[[#This Row],[Month]]&lt;=5,Date[[#This Row],[Month]]&gt;=4,Date[[#This Row],[Year]]=2021),"True","False")</f>
        <v>False</v>
      </c>
      <c r="K811" t="str">
        <f>IF(Date[[#This Row],[Year]]=2021,"True","False")</f>
        <v>False</v>
      </c>
      <c r="L811" s="60" t="s">
        <v>123</v>
      </c>
      <c r="M811" s="60" t="s">
        <v>123</v>
      </c>
      <c r="N811" s="60" t="s">
        <v>123</v>
      </c>
      <c r="O811" s="60" t="s">
        <v>123</v>
      </c>
      <c r="P811" s="60" t="s">
        <v>123</v>
      </c>
    </row>
    <row r="812" spans="1:16" x14ac:dyDescent="0.55000000000000004">
      <c r="A812" s="10">
        <v>43546</v>
      </c>
      <c r="B812" s="9">
        <f t="shared" si="36"/>
        <v>2019</v>
      </c>
      <c r="C812" s="9" t="s">
        <v>33</v>
      </c>
      <c r="D812" s="9" t="s">
        <v>60</v>
      </c>
      <c r="E812" s="9">
        <f t="shared" si="37"/>
        <v>3</v>
      </c>
      <c r="F812" s="9" t="str">
        <f t="shared" si="38"/>
        <v>2019 - 3</v>
      </c>
      <c r="G812" s="9" t="str">
        <f>Date[[#This Row],[Year]]&amp;IF(Date[[#This Row],[Month]]&lt;10,"0"&amp;Date[[#This Row],[Month]],Date[[#This Row],[Month]])</f>
        <v>201903</v>
      </c>
      <c r="H812" s="9" t="str">
        <f>Date[[#This Row],[Year]]&amp;" "&amp;Date[[#This Row],[Month Name]]</f>
        <v>2019 Mar</v>
      </c>
      <c r="I812" t="str">
        <f>IF(AND(Date[[#This Row],[Month]]=5,Date[[#This Row],[Year]]=2021),"True","False")</f>
        <v>False</v>
      </c>
      <c r="J812" t="str">
        <f>IF(AND(Date[[#This Row],[Month]]&lt;=5,Date[[#This Row],[Month]]&gt;=4,Date[[#This Row],[Year]]=2021),"True","False")</f>
        <v>False</v>
      </c>
      <c r="K812" t="str">
        <f>IF(Date[[#This Row],[Year]]=2021,"True","False")</f>
        <v>False</v>
      </c>
      <c r="L812" s="60" t="s">
        <v>123</v>
      </c>
      <c r="M812" s="60" t="s">
        <v>123</v>
      </c>
      <c r="N812" s="60" t="s">
        <v>123</v>
      </c>
      <c r="O812" s="60" t="s">
        <v>123</v>
      </c>
      <c r="P812" s="60" t="s">
        <v>123</v>
      </c>
    </row>
    <row r="813" spans="1:16" x14ac:dyDescent="0.55000000000000004">
      <c r="A813" s="10">
        <v>43547</v>
      </c>
      <c r="B813" s="9">
        <f t="shared" si="36"/>
        <v>2019</v>
      </c>
      <c r="C813" s="9" t="s">
        <v>33</v>
      </c>
      <c r="D813" s="9" t="s">
        <v>60</v>
      </c>
      <c r="E813" s="9">
        <f t="shared" si="37"/>
        <v>3</v>
      </c>
      <c r="F813" s="9" t="str">
        <f t="shared" si="38"/>
        <v>2019 - 3</v>
      </c>
      <c r="G813" s="9" t="str">
        <f>Date[[#This Row],[Year]]&amp;IF(Date[[#This Row],[Month]]&lt;10,"0"&amp;Date[[#This Row],[Month]],Date[[#This Row],[Month]])</f>
        <v>201903</v>
      </c>
      <c r="H813" s="9" t="str">
        <f>Date[[#This Row],[Year]]&amp;" "&amp;Date[[#This Row],[Month Name]]</f>
        <v>2019 Mar</v>
      </c>
      <c r="I813" t="str">
        <f>IF(AND(Date[[#This Row],[Month]]=5,Date[[#This Row],[Year]]=2021),"True","False")</f>
        <v>False</v>
      </c>
      <c r="J813" t="str">
        <f>IF(AND(Date[[#This Row],[Month]]&lt;=5,Date[[#This Row],[Month]]&gt;=4,Date[[#This Row],[Year]]=2021),"True","False")</f>
        <v>False</v>
      </c>
      <c r="K813" t="str">
        <f>IF(Date[[#This Row],[Year]]=2021,"True","False")</f>
        <v>False</v>
      </c>
      <c r="L813" s="60" t="s">
        <v>123</v>
      </c>
      <c r="M813" s="60" t="s">
        <v>123</v>
      </c>
      <c r="N813" s="60" t="s">
        <v>123</v>
      </c>
      <c r="O813" s="60" t="s">
        <v>123</v>
      </c>
      <c r="P813" s="60" t="s">
        <v>123</v>
      </c>
    </row>
    <row r="814" spans="1:16" x14ac:dyDescent="0.55000000000000004">
      <c r="A814" s="10">
        <v>43548</v>
      </c>
      <c r="B814" s="9">
        <f t="shared" si="36"/>
        <v>2019</v>
      </c>
      <c r="C814" s="9" t="s">
        <v>33</v>
      </c>
      <c r="D814" s="9" t="s">
        <v>60</v>
      </c>
      <c r="E814" s="9">
        <f t="shared" si="37"/>
        <v>3</v>
      </c>
      <c r="F814" s="9" t="str">
        <f t="shared" si="38"/>
        <v>2019 - 3</v>
      </c>
      <c r="G814" s="9" t="str">
        <f>Date[[#This Row],[Year]]&amp;IF(Date[[#This Row],[Month]]&lt;10,"0"&amp;Date[[#This Row],[Month]],Date[[#This Row],[Month]])</f>
        <v>201903</v>
      </c>
      <c r="H814" s="9" t="str">
        <f>Date[[#This Row],[Year]]&amp;" "&amp;Date[[#This Row],[Month Name]]</f>
        <v>2019 Mar</v>
      </c>
      <c r="I814" t="str">
        <f>IF(AND(Date[[#This Row],[Month]]=5,Date[[#This Row],[Year]]=2021),"True","False")</f>
        <v>False</v>
      </c>
      <c r="J814" t="str">
        <f>IF(AND(Date[[#This Row],[Month]]&lt;=5,Date[[#This Row],[Month]]&gt;=4,Date[[#This Row],[Year]]=2021),"True","False")</f>
        <v>False</v>
      </c>
      <c r="K814" t="str">
        <f>IF(Date[[#This Row],[Year]]=2021,"True","False")</f>
        <v>False</v>
      </c>
      <c r="L814" s="60" t="s">
        <v>123</v>
      </c>
      <c r="M814" s="60" t="s">
        <v>123</v>
      </c>
      <c r="N814" s="60" t="s">
        <v>123</v>
      </c>
      <c r="O814" s="60" t="s">
        <v>123</v>
      </c>
      <c r="P814" s="60" t="s">
        <v>123</v>
      </c>
    </row>
    <row r="815" spans="1:16" x14ac:dyDescent="0.55000000000000004">
      <c r="A815" s="10">
        <v>43549</v>
      </c>
      <c r="B815" s="9">
        <f t="shared" si="36"/>
        <v>2019</v>
      </c>
      <c r="C815" s="9" t="s">
        <v>33</v>
      </c>
      <c r="D815" s="9" t="s">
        <v>60</v>
      </c>
      <c r="E815" s="9">
        <f t="shared" si="37"/>
        <v>3</v>
      </c>
      <c r="F815" s="9" t="str">
        <f t="shared" si="38"/>
        <v>2019 - 3</v>
      </c>
      <c r="G815" s="9" t="str">
        <f>Date[[#This Row],[Year]]&amp;IF(Date[[#This Row],[Month]]&lt;10,"0"&amp;Date[[#This Row],[Month]],Date[[#This Row],[Month]])</f>
        <v>201903</v>
      </c>
      <c r="H815" s="9" t="str">
        <f>Date[[#This Row],[Year]]&amp;" "&amp;Date[[#This Row],[Month Name]]</f>
        <v>2019 Mar</v>
      </c>
      <c r="I815" t="str">
        <f>IF(AND(Date[[#This Row],[Month]]=5,Date[[#This Row],[Year]]=2021),"True","False")</f>
        <v>False</v>
      </c>
      <c r="J815" t="str">
        <f>IF(AND(Date[[#This Row],[Month]]&lt;=5,Date[[#This Row],[Month]]&gt;=4,Date[[#This Row],[Year]]=2021),"True","False")</f>
        <v>False</v>
      </c>
      <c r="K815" t="str">
        <f>IF(Date[[#This Row],[Year]]=2021,"True","False")</f>
        <v>False</v>
      </c>
      <c r="L815" s="60" t="s">
        <v>123</v>
      </c>
      <c r="M815" s="60" t="s">
        <v>123</v>
      </c>
      <c r="N815" s="60" t="s">
        <v>123</v>
      </c>
      <c r="O815" s="60" t="s">
        <v>123</v>
      </c>
      <c r="P815" s="60" t="s">
        <v>123</v>
      </c>
    </row>
    <row r="816" spans="1:16" x14ac:dyDescent="0.55000000000000004">
      <c r="A816" s="10">
        <v>43550</v>
      </c>
      <c r="B816" s="9">
        <f t="shared" si="36"/>
        <v>2019</v>
      </c>
      <c r="C816" s="9" t="s">
        <v>33</v>
      </c>
      <c r="D816" s="9" t="s">
        <v>60</v>
      </c>
      <c r="E816" s="9">
        <f t="shared" si="37"/>
        <v>3</v>
      </c>
      <c r="F816" s="9" t="str">
        <f t="shared" si="38"/>
        <v>2019 - 3</v>
      </c>
      <c r="G816" s="9" t="str">
        <f>Date[[#This Row],[Year]]&amp;IF(Date[[#This Row],[Month]]&lt;10,"0"&amp;Date[[#This Row],[Month]],Date[[#This Row],[Month]])</f>
        <v>201903</v>
      </c>
      <c r="H816" s="9" t="str">
        <f>Date[[#This Row],[Year]]&amp;" "&amp;Date[[#This Row],[Month Name]]</f>
        <v>2019 Mar</v>
      </c>
      <c r="I816" t="str">
        <f>IF(AND(Date[[#This Row],[Month]]=5,Date[[#This Row],[Year]]=2021),"True","False")</f>
        <v>False</v>
      </c>
      <c r="J816" t="str">
        <f>IF(AND(Date[[#This Row],[Month]]&lt;=5,Date[[#This Row],[Month]]&gt;=4,Date[[#This Row],[Year]]=2021),"True","False")</f>
        <v>False</v>
      </c>
      <c r="K816" t="str">
        <f>IF(Date[[#This Row],[Year]]=2021,"True","False")</f>
        <v>False</v>
      </c>
      <c r="L816" s="60" t="s">
        <v>123</v>
      </c>
      <c r="M816" s="60" t="s">
        <v>123</v>
      </c>
      <c r="N816" s="60" t="s">
        <v>123</v>
      </c>
      <c r="O816" s="60" t="s">
        <v>123</v>
      </c>
      <c r="P816" s="60" t="s">
        <v>123</v>
      </c>
    </row>
    <row r="817" spans="1:16" x14ac:dyDescent="0.55000000000000004">
      <c r="A817" s="10">
        <v>43551</v>
      </c>
      <c r="B817" s="9">
        <f t="shared" si="36"/>
        <v>2019</v>
      </c>
      <c r="C817" s="9" t="s">
        <v>33</v>
      </c>
      <c r="D817" s="9" t="s">
        <v>60</v>
      </c>
      <c r="E817" s="9">
        <f t="shared" si="37"/>
        <v>3</v>
      </c>
      <c r="F817" s="9" t="str">
        <f t="shared" si="38"/>
        <v>2019 - 3</v>
      </c>
      <c r="G817" s="9" t="str">
        <f>Date[[#This Row],[Year]]&amp;IF(Date[[#This Row],[Month]]&lt;10,"0"&amp;Date[[#This Row],[Month]],Date[[#This Row],[Month]])</f>
        <v>201903</v>
      </c>
      <c r="H817" s="9" t="str">
        <f>Date[[#This Row],[Year]]&amp;" "&amp;Date[[#This Row],[Month Name]]</f>
        <v>2019 Mar</v>
      </c>
      <c r="I817" t="str">
        <f>IF(AND(Date[[#This Row],[Month]]=5,Date[[#This Row],[Year]]=2021),"True","False")</f>
        <v>False</v>
      </c>
      <c r="J817" t="str">
        <f>IF(AND(Date[[#This Row],[Month]]&lt;=5,Date[[#This Row],[Month]]&gt;=4,Date[[#This Row],[Year]]=2021),"True","False")</f>
        <v>False</v>
      </c>
      <c r="K817" t="str">
        <f>IF(Date[[#This Row],[Year]]=2021,"True","False")</f>
        <v>False</v>
      </c>
      <c r="L817" s="60" t="s">
        <v>123</v>
      </c>
      <c r="M817" s="60" t="s">
        <v>123</v>
      </c>
      <c r="N817" s="60" t="s">
        <v>123</v>
      </c>
      <c r="O817" s="60" t="s">
        <v>123</v>
      </c>
      <c r="P817" s="60" t="s">
        <v>123</v>
      </c>
    </row>
    <row r="818" spans="1:16" x14ac:dyDescent="0.55000000000000004">
      <c r="A818" s="10">
        <v>43552</v>
      </c>
      <c r="B818" s="9">
        <f t="shared" si="36"/>
        <v>2019</v>
      </c>
      <c r="C818" s="9" t="s">
        <v>33</v>
      </c>
      <c r="D818" s="9" t="s">
        <v>60</v>
      </c>
      <c r="E818" s="9">
        <f t="shared" si="37"/>
        <v>3</v>
      </c>
      <c r="F818" s="9" t="str">
        <f t="shared" si="38"/>
        <v>2019 - 3</v>
      </c>
      <c r="G818" s="9" t="str">
        <f>Date[[#This Row],[Year]]&amp;IF(Date[[#This Row],[Month]]&lt;10,"0"&amp;Date[[#This Row],[Month]],Date[[#This Row],[Month]])</f>
        <v>201903</v>
      </c>
      <c r="H818" s="9" t="str">
        <f>Date[[#This Row],[Year]]&amp;" "&amp;Date[[#This Row],[Month Name]]</f>
        <v>2019 Mar</v>
      </c>
      <c r="I818" t="str">
        <f>IF(AND(Date[[#This Row],[Month]]=5,Date[[#This Row],[Year]]=2021),"True","False")</f>
        <v>False</v>
      </c>
      <c r="J818" t="str">
        <f>IF(AND(Date[[#This Row],[Month]]&lt;=5,Date[[#This Row],[Month]]&gt;=4,Date[[#This Row],[Year]]=2021),"True","False")</f>
        <v>False</v>
      </c>
      <c r="K818" t="str">
        <f>IF(Date[[#This Row],[Year]]=2021,"True","False")</f>
        <v>False</v>
      </c>
      <c r="L818" s="60" t="s">
        <v>123</v>
      </c>
      <c r="M818" s="60" t="s">
        <v>123</v>
      </c>
      <c r="N818" s="60" t="s">
        <v>123</v>
      </c>
      <c r="O818" s="60" t="s">
        <v>123</v>
      </c>
      <c r="P818" s="60" t="s">
        <v>123</v>
      </c>
    </row>
    <row r="819" spans="1:16" x14ac:dyDescent="0.55000000000000004">
      <c r="A819" s="10">
        <v>43553</v>
      </c>
      <c r="B819" s="9">
        <f t="shared" si="36"/>
        <v>2019</v>
      </c>
      <c r="C819" s="9" t="s">
        <v>33</v>
      </c>
      <c r="D819" s="9" t="s">
        <v>60</v>
      </c>
      <c r="E819" s="9">
        <f t="shared" si="37"/>
        <v>3</v>
      </c>
      <c r="F819" s="9" t="str">
        <f t="shared" si="38"/>
        <v>2019 - 3</v>
      </c>
      <c r="G819" s="9" t="str">
        <f>Date[[#This Row],[Year]]&amp;IF(Date[[#This Row],[Month]]&lt;10,"0"&amp;Date[[#This Row],[Month]],Date[[#This Row],[Month]])</f>
        <v>201903</v>
      </c>
      <c r="H819" s="9" t="str">
        <f>Date[[#This Row],[Year]]&amp;" "&amp;Date[[#This Row],[Month Name]]</f>
        <v>2019 Mar</v>
      </c>
      <c r="I819" t="str">
        <f>IF(AND(Date[[#This Row],[Month]]=5,Date[[#This Row],[Year]]=2021),"True","False")</f>
        <v>False</v>
      </c>
      <c r="J819" t="str">
        <f>IF(AND(Date[[#This Row],[Month]]&lt;=5,Date[[#This Row],[Month]]&gt;=4,Date[[#This Row],[Year]]=2021),"True","False")</f>
        <v>False</v>
      </c>
      <c r="K819" t="str">
        <f>IF(Date[[#This Row],[Year]]=2021,"True","False")</f>
        <v>False</v>
      </c>
      <c r="L819" s="60" t="s">
        <v>123</v>
      </c>
      <c r="M819" s="60" t="s">
        <v>123</v>
      </c>
      <c r="N819" s="60" t="s">
        <v>123</v>
      </c>
      <c r="O819" s="60" t="s">
        <v>123</v>
      </c>
      <c r="P819" s="60" t="s">
        <v>123</v>
      </c>
    </row>
    <row r="820" spans="1:16" x14ac:dyDescent="0.55000000000000004">
      <c r="A820" s="10">
        <v>43554</v>
      </c>
      <c r="B820" s="9">
        <f t="shared" si="36"/>
        <v>2019</v>
      </c>
      <c r="C820" s="9" t="s">
        <v>33</v>
      </c>
      <c r="D820" s="9" t="s">
        <v>60</v>
      </c>
      <c r="E820" s="9">
        <f t="shared" si="37"/>
        <v>3</v>
      </c>
      <c r="F820" s="9" t="str">
        <f t="shared" si="38"/>
        <v>2019 - 3</v>
      </c>
      <c r="G820" s="9" t="str">
        <f>Date[[#This Row],[Year]]&amp;IF(Date[[#This Row],[Month]]&lt;10,"0"&amp;Date[[#This Row],[Month]],Date[[#This Row],[Month]])</f>
        <v>201903</v>
      </c>
      <c r="H820" s="9" t="str">
        <f>Date[[#This Row],[Year]]&amp;" "&amp;Date[[#This Row],[Month Name]]</f>
        <v>2019 Mar</v>
      </c>
      <c r="I820" t="str">
        <f>IF(AND(Date[[#This Row],[Month]]=5,Date[[#This Row],[Year]]=2021),"True","False")</f>
        <v>False</v>
      </c>
      <c r="J820" t="str">
        <f>IF(AND(Date[[#This Row],[Month]]&lt;=5,Date[[#This Row],[Month]]&gt;=4,Date[[#This Row],[Year]]=2021),"True","False")</f>
        <v>False</v>
      </c>
      <c r="K820" t="str">
        <f>IF(Date[[#This Row],[Year]]=2021,"True","False")</f>
        <v>False</v>
      </c>
      <c r="L820" s="60" t="s">
        <v>123</v>
      </c>
      <c r="M820" s="60" t="s">
        <v>123</v>
      </c>
      <c r="N820" s="60" t="s">
        <v>123</v>
      </c>
      <c r="O820" s="60" t="s">
        <v>123</v>
      </c>
      <c r="P820" s="60" t="s">
        <v>123</v>
      </c>
    </row>
    <row r="821" spans="1:16" x14ac:dyDescent="0.55000000000000004">
      <c r="A821" s="10">
        <v>43555</v>
      </c>
      <c r="B821" s="9">
        <f t="shared" si="36"/>
        <v>2019</v>
      </c>
      <c r="C821" s="9" t="s">
        <v>33</v>
      </c>
      <c r="D821" s="9" t="s">
        <v>60</v>
      </c>
      <c r="E821" s="9">
        <f t="shared" si="37"/>
        <v>3</v>
      </c>
      <c r="F821" s="9" t="str">
        <f t="shared" si="38"/>
        <v>2019 - 3</v>
      </c>
      <c r="G821" s="9" t="str">
        <f>Date[[#This Row],[Year]]&amp;IF(Date[[#This Row],[Month]]&lt;10,"0"&amp;Date[[#This Row],[Month]],Date[[#This Row],[Month]])</f>
        <v>201903</v>
      </c>
      <c r="H821" s="9" t="str">
        <f>Date[[#This Row],[Year]]&amp;" "&amp;Date[[#This Row],[Month Name]]</f>
        <v>2019 Mar</v>
      </c>
      <c r="I821" t="str">
        <f>IF(AND(Date[[#This Row],[Month]]=5,Date[[#This Row],[Year]]=2021),"True","False")</f>
        <v>False</v>
      </c>
      <c r="J821" t="str">
        <f>IF(AND(Date[[#This Row],[Month]]&lt;=5,Date[[#This Row],[Month]]&gt;=4,Date[[#This Row],[Year]]=2021),"True","False")</f>
        <v>False</v>
      </c>
      <c r="K821" t="str">
        <f>IF(Date[[#This Row],[Year]]=2021,"True","False")</f>
        <v>False</v>
      </c>
      <c r="L821" s="60" t="s">
        <v>123</v>
      </c>
      <c r="M821" s="60" t="s">
        <v>123</v>
      </c>
      <c r="N821" s="60" t="s">
        <v>123</v>
      </c>
      <c r="O821" s="60" t="s">
        <v>123</v>
      </c>
      <c r="P821" s="60" t="s">
        <v>123</v>
      </c>
    </row>
    <row r="822" spans="1:16" x14ac:dyDescent="0.55000000000000004">
      <c r="A822" s="10">
        <v>43556</v>
      </c>
      <c r="B822" s="9">
        <f t="shared" si="36"/>
        <v>2019</v>
      </c>
      <c r="C822" s="9" t="s">
        <v>34</v>
      </c>
      <c r="D822" s="9" t="s">
        <v>61</v>
      </c>
      <c r="E822" s="9">
        <f t="shared" si="37"/>
        <v>4</v>
      </c>
      <c r="F822" s="9" t="str">
        <f t="shared" si="38"/>
        <v>2019 - 4</v>
      </c>
      <c r="G822" s="9" t="str">
        <f>Date[[#This Row],[Year]]&amp;IF(Date[[#This Row],[Month]]&lt;10,"0"&amp;Date[[#This Row],[Month]],Date[[#This Row],[Month]])</f>
        <v>201904</v>
      </c>
      <c r="H822" s="9" t="str">
        <f>Date[[#This Row],[Year]]&amp;" "&amp;Date[[#This Row],[Month Name]]</f>
        <v>2019 Apr</v>
      </c>
      <c r="I822" t="str">
        <f>IF(AND(Date[[#This Row],[Month]]=5,Date[[#This Row],[Year]]=2021),"True","False")</f>
        <v>False</v>
      </c>
      <c r="J822" t="str">
        <f>IF(AND(Date[[#This Row],[Month]]&lt;=5,Date[[#This Row],[Month]]&gt;=4,Date[[#This Row],[Year]]=2021),"True","False")</f>
        <v>False</v>
      </c>
      <c r="K822" t="str">
        <f>IF(Date[[#This Row],[Year]]=2021,"True","False")</f>
        <v>False</v>
      </c>
      <c r="L822" s="60" t="s">
        <v>123</v>
      </c>
      <c r="M822" s="60" t="s">
        <v>123</v>
      </c>
      <c r="N822" s="60" t="s">
        <v>123</v>
      </c>
      <c r="O822" s="60" t="s">
        <v>123</v>
      </c>
      <c r="P822" s="60" t="s">
        <v>123</v>
      </c>
    </row>
    <row r="823" spans="1:16" x14ac:dyDescent="0.55000000000000004">
      <c r="A823" s="10">
        <v>43557</v>
      </c>
      <c r="B823" s="9">
        <f t="shared" si="36"/>
        <v>2019</v>
      </c>
      <c r="C823" s="9" t="s">
        <v>34</v>
      </c>
      <c r="D823" s="9" t="s">
        <v>61</v>
      </c>
      <c r="E823" s="9">
        <f t="shared" si="37"/>
        <v>4</v>
      </c>
      <c r="F823" s="9" t="str">
        <f t="shared" si="38"/>
        <v>2019 - 4</v>
      </c>
      <c r="G823" s="9" t="str">
        <f>Date[[#This Row],[Year]]&amp;IF(Date[[#This Row],[Month]]&lt;10,"0"&amp;Date[[#This Row],[Month]],Date[[#This Row],[Month]])</f>
        <v>201904</v>
      </c>
      <c r="H823" s="9" t="str">
        <f>Date[[#This Row],[Year]]&amp;" "&amp;Date[[#This Row],[Month Name]]</f>
        <v>2019 Apr</v>
      </c>
      <c r="I823" t="str">
        <f>IF(AND(Date[[#This Row],[Month]]=5,Date[[#This Row],[Year]]=2021),"True","False")</f>
        <v>False</v>
      </c>
      <c r="J823" t="str">
        <f>IF(AND(Date[[#This Row],[Month]]&lt;=5,Date[[#This Row],[Month]]&gt;=4,Date[[#This Row],[Year]]=2021),"True","False")</f>
        <v>False</v>
      </c>
      <c r="K823" t="str">
        <f>IF(Date[[#This Row],[Year]]=2021,"True","False")</f>
        <v>False</v>
      </c>
      <c r="L823" s="60" t="s">
        <v>123</v>
      </c>
      <c r="M823" s="60" t="s">
        <v>123</v>
      </c>
      <c r="N823" s="60" t="s">
        <v>123</v>
      </c>
      <c r="O823" s="60" t="s">
        <v>123</v>
      </c>
      <c r="P823" s="60" t="s">
        <v>123</v>
      </c>
    </row>
    <row r="824" spans="1:16" x14ac:dyDescent="0.55000000000000004">
      <c r="A824" s="10">
        <v>43558</v>
      </c>
      <c r="B824" s="9">
        <f t="shared" si="36"/>
        <v>2019</v>
      </c>
      <c r="C824" s="9" t="s">
        <v>34</v>
      </c>
      <c r="D824" s="9" t="s">
        <v>61</v>
      </c>
      <c r="E824" s="9">
        <f t="shared" si="37"/>
        <v>4</v>
      </c>
      <c r="F824" s="9" t="str">
        <f t="shared" si="38"/>
        <v>2019 - 4</v>
      </c>
      <c r="G824" s="9" t="str">
        <f>Date[[#This Row],[Year]]&amp;IF(Date[[#This Row],[Month]]&lt;10,"0"&amp;Date[[#This Row],[Month]],Date[[#This Row],[Month]])</f>
        <v>201904</v>
      </c>
      <c r="H824" s="9" t="str">
        <f>Date[[#This Row],[Year]]&amp;" "&amp;Date[[#This Row],[Month Name]]</f>
        <v>2019 Apr</v>
      </c>
      <c r="I824" t="str">
        <f>IF(AND(Date[[#This Row],[Month]]=5,Date[[#This Row],[Year]]=2021),"True","False")</f>
        <v>False</v>
      </c>
      <c r="J824" t="str">
        <f>IF(AND(Date[[#This Row],[Month]]&lt;=5,Date[[#This Row],[Month]]&gt;=4,Date[[#This Row],[Year]]=2021),"True","False")</f>
        <v>False</v>
      </c>
      <c r="K824" t="str">
        <f>IF(Date[[#This Row],[Year]]=2021,"True","False")</f>
        <v>False</v>
      </c>
      <c r="L824" s="60" t="s">
        <v>123</v>
      </c>
      <c r="M824" s="60" t="s">
        <v>123</v>
      </c>
      <c r="N824" s="60" t="s">
        <v>123</v>
      </c>
      <c r="O824" s="60" t="s">
        <v>123</v>
      </c>
      <c r="P824" s="60" t="s">
        <v>123</v>
      </c>
    </row>
    <row r="825" spans="1:16" x14ac:dyDescent="0.55000000000000004">
      <c r="A825" s="10">
        <v>43559</v>
      </c>
      <c r="B825" s="9">
        <f t="shared" si="36"/>
        <v>2019</v>
      </c>
      <c r="C825" s="9" t="s">
        <v>34</v>
      </c>
      <c r="D825" s="9" t="s">
        <v>61</v>
      </c>
      <c r="E825" s="9">
        <f t="shared" si="37"/>
        <v>4</v>
      </c>
      <c r="F825" s="9" t="str">
        <f t="shared" si="38"/>
        <v>2019 - 4</v>
      </c>
      <c r="G825" s="9" t="str">
        <f>Date[[#This Row],[Year]]&amp;IF(Date[[#This Row],[Month]]&lt;10,"0"&amp;Date[[#This Row],[Month]],Date[[#This Row],[Month]])</f>
        <v>201904</v>
      </c>
      <c r="H825" s="9" t="str">
        <f>Date[[#This Row],[Year]]&amp;" "&amp;Date[[#This Row],[Month Name]]</f>
        <v>2019 Apr</v>
      </c>
      <c r="I825" t="str">
        <f>IF(AND(Date[[#This Row],[Month]]=5,Date[[#This Row],[Year]]=2021),"True","False")</f>
        <v>False</v>
      </c>
      <c r="J825" t="str">
        <f>IF(AND(Date[[#This Row],[Month]]&lt;=5,Date[[#This Row],[Month]]&gt;=4,Date[[#This Row],[Year]]=2021),"True","False")</f>
        <v>False</v>
      </c>
      <c r="K825" t="str">
        <f>IF(Date[[#This Row],[Year]]=2021,"True","False")</f>
        <v>False</v>
      </c>
      <c r="L825" s="60" t="s">
        <v>123</v>
      </c>
      <c r="M825" s="60" t="s">
        <v>123</v>
      </c>
      <c r="N825" s="60" t="s">
        <v>123</v>
      </c>
      <c r="O825" s="60" t="s">
        <v>123</v>
      </c>
      <c r="P825" s="60" t="s">
        <v>123</v>
      </c>
    </row>
    <row r="826" spans="1:16" x14ac:dyDescent="0.55000000000000004">
      <c r="A826" s="10">
        <v>43560</v>
      </c>
      <c r="B826" s="9">
        <f t="shared" si="36"/>
        <v>2019</v>
      </c>
      <c r="C826" s="9" t="s">
        <v>34</v>
      </c>
      <c r="D826" s="9" t="s">
        <v>61</v>
      </c>
      <c r="E826" s="9">
        <f t="shared" si="37"/>
        <v>4</v>
      </c>
      <c r="F826" s="9" t="str">
        <f t="shared" si="38"/>
        <v>2019 - 4</v>
      </c>
      <c r="G826" s="9" t="str">
        <f>Date[[#This Row],[Year]]&amp;IF(Date[[#This Row],[Month]]&lt;10,"0"&amp;Date[[#This Row],[Month]],Date[[#This Row],[Month]])</f>
        <v>201904</v>
      </c>
      <c r="H826" s="9" t="str">
        <f>Date[[#This Row],[Year]]&amp;" "&amp;Date[[#This Row],[Month Name]]</f>
        <v>2019 Apr</v>
      </c>
      <c r="I826" t="str">
        <f>IF(AND(Date[[#This Row],[Month]]=5,Date[[#This Row],[Year]]=2021),"True","False")</f>
        <v>False</v>
      </c>
      <c r="J826" t="str">
        <f>IF(AND(Date[[#This Row],[Month]]&lt;=5,Date[[#This Row],[Month]]&gt;=4,Date[[#This Row],[Year]]=2021),"True","False")</f>
        <v>False</v>
      </c>
      <c r="K826" t="str">
        <f>IF(Date[[#This Row],[Year]]=2021,"True","False")</f>
        <v>False</v>
      </c>
      <c r="L826" s="60" t="s">
        <v>123</v>
      </c>
      <c r="M826" s="60" t="s">
        <v>123</v>
      </c>
      <c r="N826" s="60" t="s">
        <v>123</v>
      </c>
      <c r="O826" s="60" t="s">
        <v>123</v>
      </c>
      <c r="P826" s="60" t="s">
        <v>123</v>
      </c>
    </row>
    <row r="827" spans="1:16" x14ac:dyDescent="0.55000000000000004">
      <c r="A827" s="10">
        <v>43561</v>
      </c>
      <c r="B827" s="9">
        <f t="shared" si="36"/>
        <v>2019</v>
      </c>
      <c r="C827" s="9" t="s">
        <v>34</v>
      </c>
      <c r="D827" s="9" t="s">
        <v>61</v>
      </c>
      <c r="E827" s="9">
        <f t="shared" si="37"/>
        <v>4</v>
      </c>
      <c r="F827" s="9" t="str">
        <f t="shared" si="38"/>
        <v>2019 - 4</v>
      </c>
      <c r="G827" s="9" t="str">
        <f>Date[[#This Row],[Year]]&amp;IF(Date[[#This Row],[Month]]&lt;10,"0"&amp;Date[[#This Row],[Month]],Date[[#This Row],[Month]])</f>
        <v>201904</v>
      </c>
      <c r="H827" s="9" t="str">
        <f>Date[[#This Row],[Year]]&amp;" "&amp;Date[[#This Row],[Month Name]]</f>
        <v>2019 Apr</v>
      </c>
      <c r="I827" t="str">
        <f>IF(AND(Date[[#This Row],[Month]]=5,Date[[#This Row],[Year]]=2021),"True","False")</f>
        <v>False</v>
      </c>
      <c r="J827" t="str">
        <f>IF(AND(Date[[#This Row],[Month]]&lt;=5,Date[[#This Row],[Month]]&gt;=4,Date[[#This Row],[Year]]=2021),"True","False")</f>
        <v>False</v>
      </c>
      <c r="K827" t="str">
        <f>IF(Date[[#This Row],[Year]]=2021,"True","False")</f>
        <v>False</v>
      </c>
      <c r="L827" s="60" t="s">
        <v>123</v>
      </c>
      <c r="M827" s="60" t="s">
        <v>123</v>
      </c>
      <c r="N827" s="60" t="s">
        <v>123</v>
      </c>
      <c r="O827" s="60" t="s">
        <v>123</v>
      </c>
      <c r="P827" s="60" t="s">
        <v>123</v>
      </c>
    </row>
    <row r="828" spans="1:16" x14ac:dyDescent="0.55000000000000004">
      <c r="A828" s="10">
        <v>43562</v>
      </c>
      <c r="B828" s="9">
        <f t="shared" si="36"/>
        <v>2019</v>
      </c>
      <c r="C828" s="9" t="s">
        <v>34</v>
      </c>
      <c r="D828" s="9" t="s">
        <v>61</v>
      </c>
      <c r="E828" s="9">
        <f t="shared" si="37"/>
        <v>4</v>
      </c>
      <c r="F828" s="9" t="str">
        <f t="shared" si="38"/>
        <v>2019 - 4</v>
      </c>
      <c r="G828" s="9" t="str">
        <f>Date[[#This Row],[Year]]&amp;IF(Date[[#This Row],[Month]]&lt;10,"0"&amp;Date[[#This Row],[Month]],Date[[#This Row],[Month]])</f>
        <v>201904</v>
      </c>
      <c r="H828" s="9" t="str">
        <f>Date[[#This Row],[Year]]&amp;" "&amp;Date[[#This Row],[Month Name]]</f>
        <v>2019 Apr</v>
      </c>
      <c r="I828" t="str">
        <f>IF(AND(Date[[#This Row],[Month]]=5,Date[[#This Row],[Year]]=2021),"True","False")</f>
        <v>False</v>
      </c>
      <c r="J828" t="str">
        <f>IF(AND(Date[[#This Row],[Month]]&lt;=5,Date[[#This Row],[Month]]&gt;=4,Date[[#This Row],[Year]]=2021),"True","False")</f>
        <v>False</v>
      </c>
      <c r="K828" t="str">
        <f>IF(Date[[#This Row],[Year]]=2021,"True","False")</f>
        <v>False</v>
      </c>
      <c r="L828" s="60" t="s">
        <v>123</v>
      </c>
      <c r="M828" s="60" t="s">
        <v>123</v>
      </c>
      <c r="N828" s="60" t="s">
        <v>123</v>
      </c>
      <c r="O828" s="60" t="s">
        <v>123</v>
      </c>
      <c r="P828" s="60" t="s">
        <v>123</v>
      </c>
    </row>
    <row r="829" spans="1:16" x14ac:dyDescent="0.55000000000000004">
      <c r="A829" s="10">
        <v>43563</v>
      </c>
      <c r="B829" s="9">
        <f t="shared" si="36"/>
        <v>2019</v>
      </c>
      <c r="C829" s="9" t="s">
        <v>34</v>
      </c>
      <c r="D829" s="9" t="s">
        <v>61</v>
      </c>
      <c r="E829" s="9">
        <f t="shared" si="37"/>
        <v>4</v>
      </c>
      <c r="F829" s="9" t="str">
        <f t="shared" si="38"/>
        <v>2019 - 4</v>
      </c>
      <c r="G829" s="9" t="str">
        <f>Date[[#This Row],[Year]]&amp;IF(Date[[#This Row],[Month]]&lt;10,"0"&amp;Date[[#This Row],[Month]],Date[[#This Row],[Month]])</f>
        <v>201904</v>
      </c>
      <c r="H829" s="9" t="str">
        <f>Date[[#This Row],[Year]]&amp;" "&amp;Date[[#This Row],[Month Name]]</f>
        <v>2019 Apr</v>
      </c>
      <c r="I829" t="str">
        <f>IF(AND(Date[[#This Row],[Month]]=5,Date[[#This Row],[Year]]=2021),"True","False")</f>
        <v>False</v>
      </c>
      <c r="J829" t="str">
        <f>IF(AND(Date[[#This Row],[Month]]&lt;=5,Date[[#This Row],[Month]]&gt;=4,Date[[#This Row],[Year]]=2021),"True","False")</f>
        <v>False</v>
      </c>
      <c r="K829" t="str">
        <f>IF(Date[[#This Row],[Year]]=2021,"True","False")</f>
        <v>False</v>
      </c>
      <c r="L829" s="60" t="s">
        <v>123</v>
      </c>
      <c r="M829" s="60" t="s">
        <v>123</v>
      </c>
      <c r="N829" s="60" t="s">
        <v>123</v>
      </c>
      <c r="O829" s="60" t="s">
        <v>123</v>
      </c>
      <c r="P829" s="60" t="s">
        <v>123</v>
      </c>
    </row>
    <row r="830" spans="1:16" x14ac:dyDescent="0.55000000000000004">
      <c r="A830" s="10">
        <v>43564</v>
      </c>
      <c r="B830" s="9">
        <f t="shared" si="36"/>
        <v>2019</v>
      </c>
      <c r="C830" s="9" t="s">
        <v>34</v>
      </c>
      <c r="D830" s="9" t="s">
        <v>61</v>
      </c>
      <c r="E830" s="9">
        <f t="shared" si="37"/>
        <v>4</v>
      </c>
      <c r="F830" s="9" t="str">
        <f t="shared" si="38"/>
        <v>2019 - 4</v>
      </c>
      <c r="G830" s="9" t="str">
        <f>Date[[#This Row],[Year]]&amp;IF(Date[[#This Row],[Month]]&lt;10,"0"&amp;Date[[#This Row],[Month]],Date[[#This Row],[Month]])</f>
        <v>201904</v>
      </c>
      <c r="H830" s="9" t="str">
        <f>Date[[#This Row],[Year]]&amp;" "&amp;Date[[#This Row],[Month Name]]</f>
        <v>2019 Apr</v>
      </c>
      <c r="I830" t="str">
        <f>IF(AND(Date[[#This Row],[Month]]=5,Date[[#This Row],[Year]]=2021),"True","False")</f>
        <v>False</v>
      </c>
      <c r="J830" t="str">
        <f>IF(AND(Date[[#This Row],[Month]]&lt;=5,Date[[#This Row],[Month]]&gt;=4,Date[[#This Row],[Year]]=2021),"True","False")</f>
        <v>False</v>
      </c>
      <c r="K830" t="str">
        <f>IF(Date[[#This Row],[Year]]=2021,"True","False")</f>
        <v>False</v>
      </c>
      <c r="L830" s="60" t="s">
        <v>123</v>
      </c>
      <c r="M830" s="60" t="s">
        <v>123</v>
      </c>
      <c r="N830" s="60" t="s">
        <v>123</v>
      </c>
      <c r="O830" s="60" t="s">
        <v>123</v>
      </c>
      <c r="P830" s="60" t="s">
        <v>123</v>
      </c>
    </row>
    <row r="831" spans="1:16" x14ac:dyDescent="0.55000000000000004">
      <c r="A831" s="10">
        <v>43565</v>
      </c>
      <c r="B831" s="9">
        <f t="shared" si="36"/>
        <v>2019</v>
      </c>
      <c r="C831" s="9" t="s">
        <v>34</v>
      </c>
      <c r="D831" s="9" t="s">
        <v>61</v>
      </c>
      <c r="E831" s="9">
        <f t="shared" si="37"/>
        <v>4</v>
      </c>
      <c r="F831" s="9" t="str">
        <f t="shared" si="38"/>
        <v>2019 - 4</v>
      </c>
      <c r="G831" s="9" t="str">
        <f>Date[[#This Row],[Year]]&amp;IF(Date[[#This Row],[Month]]&lt;10,"0"&amp;Date[[#This Row],[Month]],Date[[#This Row],[Month]])</f>
        <v>201904</v>
      </c>
      <c r="H831" s="9" t="str">
        <f>Date[[#This Row],[Year]]&amp;" "&amp;Date[[#This Row],[Month Name]]</f>
        <v>2019 Apr</v>
      </c>
      <c r="I831" t="str">
        <f>IF(AND(Date[[#This Row],[Month]]=5,Date[[#This Row],[Year]]=2021),"True","False")</f>
        <v>False</v>
      </c>
      <c r="J831" t="str">
        <f>IF(AND(Date[[#This Row],[Month]]&lt;=5,Date[[#This Row],[Month]]&gt;=4,Date[[#This Row],[Year]]=2021),"True","False")</f>
        <v>False</v>
      </c>
      <c r="K831" t="str">
        <f>IF(Date[[#This Row],[Year]]=2021,"True","False")</f>
        <v>False</v>
      </c>
      <c r="L831" s="60" t="s">
        <v>123</v>
      </c>
      <c r="M831" s="60" t="s">
        <v>123</v>
      </c>
      <c r="N831" s="60" t="s">
        <v>123</v>
      </c>
      <c r="O831" s="60" t="s">
        <v>123</v>
      </c>
      <c r="P831" s="60" t="s">
        <v>123</v>
      </c>
    </row>
    <row r="832" spans="1:16" x14ac:dyDescent="0.55000000000000004">
      <c r="A832" s="10">
        <v>43566</v>
      </c>
      <c r="B832" s="9">
        <f t="shared" si="36"/>
        <v>2019</v>
      </c>
      <c r="C832" s="9" t="s">
        <v>34</v>
      </c>
      <c r="D832" s="9" t="s">
        <v>61</v>
      </c>
      <c r="E832" s="9">
        <f t="shared" si="37"/>
        <v>4</v>
      </c>
      <c r="F832" s="9" t="str">
        <f t="shared" si="38"/>
        <v>2019 - 4</v>
      </c>
      <c r="G832" s="9" t="str">
        <f>Date[[#This Row],[Year]]&amp;IF(Date[[#This Row],[Month]]&lt;10,"0"&amp;Date[[#This Row],[Month]],Date[[#This Row],[Month]])</f>
        <v>201904</v>
      </c>
      <c r="H832" s="9" t="str">
        <f>Date[[#This Row],[Year]]&amp;" "&amp;Date[[#This Row],[Month Name]]</f>
        <v>2019 Apr</v>
      </c>
      <c r="I832" t="str">
        <f>IF(AND(Date[[#This Row],[Month]]=5,Date[[#This Row],[Year]]=2021),"True","False")</f>
        <v>False</v>
      </c>
      <c r="J832" t="str">
        <f>IF(AND(Date[[#This Row],[Month]]&lt;=5,Date[[#This Row],[Month]]&gt;=4,Date[[#This Row],[Year]]=2021),"True","False")</f>
        <v>False</v>
      </c>
      <c r="K832" t="str">
        <f>IF(Date[[#This Row],[Year]]=2021,"True","False")</f>
        <v>False</v>
      </c>
      <c r="L832" s="60" t="s">
        <v>123</v>
      </c>
      <c r="M832" s="60" t="s">
        <v>123</v>
      </c>
      <c r="N832" s="60" t="s">
        <v>123</v>
      </c>
      <c r="O832" s="60" t="s">
        <v>123</v>
      </c>
      <c r="P832" s="60" t="s">
        <v>123</v>
      </c>
    </row>
    <row r="833" spans="1:16" x14ac:dyDescent="0.55000000000000004">
      <c r="A833" s="10">
        <v>43567</v>
      </c>
      <c r="B833" s="9">
        <f t="shared" si="36"/>
        <v>2019</v>
      </c>
      <c r="C833" s="9" t="s">
        <v>34</v>
      </c>
      <c r="D833" s="9" t="s">
        <v>61</v>
      </c>
      <c r="E833" s="9">
        <f t="shared" si="37"/>
        <v>4</v>
      </c>
      <c r="F833" s="9" t="str">
        <f t="shared" si="38"/>
        <v>2019 - 4</v>
      </c>
      <c r="G833" s="9" t="str">
        <f>Date[[#This Row],[Year]]&amp;IF(Date[[#This Row],[Month]]&lt;10,"0"&amp;Date[[#This Row],[Month]],Date[[#This Row],[Month]])</f>
        <v>201904</v>
      </c>
      <c r="H833" s="9" t="str">
        <f>Date[[#This Row],[Year]]&amp;" "&amp;Date[[#This Row],[Month Name]]</f>
        <v>2019 Apr</v>
      </c>
      <c r="I833" t="str">
        <f>IF(AND(Date[[#This Row],[Month]]=5,Date[[#This Row],[Year]]=2021),"True","False")</f>
        <v>False</v>
      </c>
      <c r="J833" t="str">
        <f>IF(AND(Date[[#This Row],[Month]]&lt;=5,Date[[#This Row],[Month]]&gt;=4,Date[[#This Row],[Year]]=2021),"True","False")</f>
        <v>False</v>
      </c>
      <c r="K833" t="str">
        <f>IF(Date[[#This Row],[Year]]=2021,"True","False")</f>
        <v>False</v>
      </c>
      <c r="L833" s="60" t="s">
        <v>123</v>
      </c>
      <c r="M833" s="60" t="s">
        <v>123</v>
      </c>
      <c r="N833" s="60" t="s">
        <v>123</v>
      </c>
      <c r="O833" s="60" t="s">
        <v>123</v>
      </c>
      <c r="P833" s="60" t="s">
        <v>123</v>
      </c>
    </row>
    <row r="834" spans="1:16" x14ac:dyDescent="0.55000000000000004">
      <c r="A834" s="10">
        <v>43568</v>
      </c>
      <c r="B834" s="9">
        <f t="shared" si="36"/>
        <v>2019</v>
      </c>
      <c r="C834" s="9" t="s">
        <v>34</v>
      </c>
      <c r="D834" s="9" t="s">
        <v>61</v>
      </c>
      <c r="E834" s="9">
        <f t="shared" si="37"/>
        <v>4</v>
      </c>
      <c r="F834" s="9" t="str">
        <f t="shared" si="38"/>
        <v>2019 - 4</v>
      </c>
      <c r="G834" s="9" t="str">
        <f>Date[[#This Row],[Year]]&amp;IF(Date[[#This Row],[Month]]&lt;10,"0"&amp;Date[[#This Row],[Month]],Date[[#This Row],[Month]])</f>
        <v>201904</v>
      </c>
      <c r="H834" s="9" t="str">
        <f>Date[[#This Row],[Year]]&amp;" "&amp;Date[[#This Row],[Month Name]]</f>
        <v>2019 Apr</v>
      </c>
      <c r="I834" t="str">
        <f>IF(AND(Date[[#This Row],[Month]]=5,Date[[#This Row],[Year]]=2021),"True","False")</f>
        <v>False</v>
      </c>
      <c r="J834" t="str">
        <f>IF(AND(Date[[#This Row],[Month]]&lt;=5,Date[[#This Row],[Month]]&gt;=4,Date[[#This Row],[Year]]=2021),"True","False")</f>
        <v>False</v>
      </c>
      <c r="K834" t="str">
        <f>IF(Date[[#This Row],[Year]]=2021,"True","False")</f>
        <v>False</v>
      </c>
      <c r="L834" s="60" t="s">
        <v>123</v>
      </c>
      <c r="M834" s="60" t="s">
        <v>123</v>
      </c>
      <c r="N834" s="60" t="s">
        <v>123</v>
      </c>
      <c r="O834" s="60" t="s">
        <v>123</v>
      </c>
      <c r="P834" s="60" t="s">
        <v>123</v>
      </c>
    </row>
    <row r="835" spans="1:16" x14ac:dyDescent="0.55000000000000004">
      <c r="A835" s="10">
        <v>43569</v>
      </c>
      <c r="B835" s="9">
        <f t="shared" ref="B835:B898" si="39">YEAR(A835)</f>
        <v>2019</v>
      </c>
      <c r="C835" s="9" t="s">
        <v>34</v>
      </c>
      <c r="D835" s="9" t="s">
        <v>61</v>
      </c>
      <c r="E835" s="9">
        <f t="shared" ref="E835:E898" si="40">MONTH(A835)</f>
        <v>4</v>
      </c>
      <c r="F835" s="9" t="str">
        <f t="shared" ref="F835:F898" si="41">B835&amp;" - " &amp;E835</f>
        <v>2019 - 4</v>
      </c>
      <c r="G835" s="9" t="str">
        <f>Date[[#This Row],[Year]]&amp;IF(Date[[#This Row],[Month]]&lt;10,"0"&amp;Date[[#This Row],[Month]],Date[[#This Row],[Month]])</f>
        <v>201904</v>
      </c>
      <c r="H835" s="9" t="str">
        <f>Date[[#This Row],[Year]]&amp;" "&amp;Date[[#This Row],[Month Name]]</f>
        <v>2019 Apr</v>
      </c>
      <c r="I835" t="str">
        <f>IF(AND(Date[[#This Row],[Month]]=5,Date[[#This Row],[Year]]=2021),"True","False")</f>
        <v>False</v>
      </c>
      <c r="J835" t="str">
        <f>IF(AND(Date[[#This Row],[Month]]&lt;=5,Date[[#This Row],[Month]]&gt;=4,Date[[#This Row],[Year]]=2021),"True","False")</f>
        <v>False</v>
      </c>
      <c r="K835" t="str">
        <f>IF(Date[[#This Row],[Year]]=2021,"True","False")</f>
        <v>False</v>
      </c>
      <c r="L835" s="60" t="s">
        <v>123</v>
      </c>
      <c r="M835" s="60" t="s">
        <v>123</v>
      </c>
      <c r="N835" s="60" t="s">
        <v>123</v>
      </c>
      <c r="O835" s="60" t="s">
        <v>123</v>
      </c>
      <c r="P835" s="60" t="s">
        <v>123</v>
      </c>
    </row>
    <row r="836" spans="1:16" x14ac:dyDescent="0.55000000000000004">
      <c r="A836" s="10">
        <v>43570</v>
      </c>
      <c r="B836" s="9">
        <f t="shared" si="39"/>
        <v>2019</v>
      </c>
      <c r="C836" s="9" t="s">
        <v>34</v>
      </c>
      <c r="D836" s="9" t="s">
        <v>61</v>
      </c>
      <c r="E836" s="9">
        <f t="shared" si="40"/>
        <v>4</v>
      </c>
      <c r="F836" s="9" t="str">
        <f t="shared" si="41"/>
        <v>2019 - 4</v>
      </c>
      <c r="G836" s="9" t="str">
        <f>Date[[#This Row],[Year]]&amp;IF(Date[[#This Row],[Month]]&lt;10,"0"&amp;Date[[#This Row],[Month]],Date[[#This Row],[Month]])</f>
        <v>201904</v>
      </c>
      <c r="H836" s="9" t="str">
        <f>Date[[#This Row],[Year]]&amp;" "&amp;Date[[#This Row],[Month Name]]</f>
        <v>2019 Apr</v>
      </c>
      <c r="I836" t="str">
        <f>IF(AND(Date[[#This Row],[Month]]=5,Date[[#This Row],[Year]]=2021),"True","False")</f>
        <v>False</v>
      </c>
      <c r="J836" t="str">
        <f>IF(AND(Date[[#This Row],[Month]]&lt;=5,Date[[#This Row],[Month]]&gt;=4,Date[[#This Row],[Year]]=2021),"True","False")</f>
        <v>False</v>
      </c>
      <c r="K836" t="str">
        <f>IF(Date[[#This Row],[Year]]=2021,"True","False")</f>
        <v>False</v>
      </c>
      <c r="L836" s="60" t="s">
        <v>123</v>
      </c>
      <c r="M836" s="60" t="s">
        <v>123</v>
      </c>
      <c r="N836" s="60" t="s">
        <v>123</v>
      </c>
      <c r="O836" s="60" t="s">
        <v>123</v>
      </c>
      <c r="P836" s="60" t="s">
        <v>123</v>
      </c>
    </row>
    <row r="837" spans="1:16" x14ac:dyDescent="0.55000000000000004">
      <c r="A837" s="10">
        <v>43571</v>
      </c>
      <c r="B837" s="9">
        <f t="shared" si="39"/>
        <v>2019</v>
      </c>
      <c r="C837" s="9" t="s">
        <v>34</v>
      </c>
      <c r="D837" s="9" t="s">
        <v>61</v>
      </c>
      <c r="E837" s="9">
        <f t="shared" si="40"/>
        <v>4</v>
      </c>
      <c r="F837" s="9" t="str">
        <f t="shared" si="41"/>
        <v>2019 - 4</v>
      </c>
      <c r="G837" s="9" t="str">
        <f>Date[[#This Row],[Year]]&amp;IF(Date[[#This Row],[Month]]&lt;10,"0"&amp;Date[[#This Row],[Month]],Date[[#This Row],[Month]])</f>
        <v>201904</v>
      </c>
      <c r="H837" s="9" t="str">
        <f>Date[[#This Row],[Year]]&amp;" "&amp;Date[[#This Row],[Month Name]]</f>
        <v>2019 Apr</v>
      </c>
      <c r="I837" t="str">
        <f>IF(AND(Date[[#This Row],[Month]]=5,Date[[#This Row],[Year]]=2021),"True","False")</f>
        <v>False</v>
      </c>
      <c r="J837" t="str">
        <f>IF(AND(Date[[#This Row],[Month]]&lt;=5,Date[[#This Row],[Month]]&gt;=4,Date[[#This Row],[Year]]=2021),"True","False")</f>
        <v>False</v>
      </c>
      <c r="K837" t="str">
        <f>IF(Date[[#This Row],[Year]]=2021,"True","False")</f>
        <v>False</v>
      </c>
      <c r="L837" s="60" t="s">
        <v>123</v>
      </c>
      <c r="M837" s="60" t="s">
        <v>123</v>
      </c>
      <c r="N837" s="60" t="s">
        <v>123</v>
      </c>
      <c r="O837" s="60" t="s">
        <v>123</v>
      </c>
      <c r="P837" s="60" t="s">
        <v>123</v>
      </c>
    </row>
    <row r="838" spans="1:16" x14ac:dyDescent="0.55000000000000004">
      <c r="A838" s="10">
        <v>43572</v>
      </c>
      <c r="B838" s="9">
        <f t="shared" si="39"/>
        <v>2019</v>
      </c>
      <c r="C838" s="9" t="s">
        <v>34</v>
      </c>
      <c r="D838" s="9" t="s">
        <v>61</v>
      </c>
      <c r="E838" s="9">
        <f t="shared" si="40"/>
        <v>4</v>
      </c>
      <c r="F838" s="9" t="str">
        <f t="shared" si="41"/>
        <v>2019 - 4</v>
      </c>
      <c r="G838" s="9" t="str">
        <f>Date[[#This Row],[Year]]&amp;IF(Date[[#This Row],[Month]]&lt;10,"0"&amp;Date[[#This Row],[Month]],Date[[#This Row],[Month]])</f>
        <v>201904</v>
      </c>
      <c r="H838" s="9" t="str">
        <f>Date[[#This Row],[Year]]&amp;" "&amp;Date[[#This Row],[Month Name]]</f>
        <v>2019 Apr</v>
      </c>
      <c r="I838" t="str">
        <f>IF(AND(Date[[#This Row],[Month]]=5,Date[[#This Row],[Year]]=2021),"True","False")</f>
        <v>False</v>
      </c>
      <c r="J838" t="str">
        <f>IF(AND(Date[[#This Row],[Month]]&lt;=5,Date[[#This Row],[Month]]&gt;=4,Date[[#This Row],[Year]]=2021),"True","False")</f>
        <v>False</v>
      </c>
      <c r="K838" t="str">
        <f>IF(Date[[#This Row],[Year]]=2021,"True","False")</f>
        <v>False</v>
      </c>
      <c r="L838" s="60" t="s">
        <v>123</v>
      </c>
      <c r="M838" s="60" t="s">
        <v>123</v>
      </c>
      <c r="N838" s="60" t="s">
        <v>123</v>
      </c>
      <c r="O838" s="60" t="s">
        <v>123</v>
      </c>
      <c r="P838" s="60" t="s">
        <v>123</v>
      </c>
    </row>
    <row r="839" spans="1:16" x14ac:dyDescent="0.55000000000000004">
      <c r="A839" s="10">
        <v>43573</v>
      </c>
      <c r="B839" s="9">
        <f t="shared" si="39"/>
        <v>2019</v>
      </c>
      <c r="C839" s="9" t="s">
        <v>34</v>
      </c>
      <c r="D839" s="9" t="s">
        <v>61</v>
      </c>
      <c r="E839" s="9">
        <f t="shared" si="40"/>
        <v>4</v>
      </c>
      <c r="F839" s="9" t="str">
        <f t="shared" si="41"/>
        <v>2019 - 4</v>
      </c>
      <c r="G839" s="9" t="str">
        <f>Date[[#This Row],[Year]]&amp;IF(Date[[#This Row],[Month]]&lt;10,"0"&amp;Date[[#This Row],[Month]],Date[[#This Row],[Month]])</f>
        <v>201904</v>
      </c>
      <c r="H839" s="9" t="str">
        <f>Date[[#This Row],[Year]]&amp;" "&amp;Date[[#This Row],[Month Name]]</f>
        <v>2019 Apr</v>
      </c>
      <c r="I839" t="str">
        <f>IF(AND(Date[[#This Row],[Month]]=5,Date[[#This Row],[Year]]=2021),"True","False")</f>
        <v>False</v>
      </c>
      <c r="J839" t="str">
        <f>IF(AND(Date[[#This Row],[Month]]&lt;=5,Date[[#This Row],[Month]]&gt;=4,Date[[#This Row],[Year]]=2021),"True","False")</f>
        <v>False</v>
      </c>
      <c r="K839" t="str">
        <f>IF(Date[[#This Row],[Year]]=2021,"True","False")</f>
        <v>False</v>
      </c>
      <c r="L839" s="60" t="s">
        <v>123</v>
      </c>
      <c r="M839" s="60" t="s">
        <v>123</v>
      </c>
      <c r="N839" s="60" t="s">
        <v>123</v>
      </c>
      <c r="O839" s="60" t="s">
        <v>123</v>
      </c>
      <c r="P839" s="60" t="s">
        <v>123</v>
      </c>
    </row>
    <row r="840" spans="1:16" x14ac:dyDescent="0.55000000000000004">
      <c r="A840" s="10">
        <v>43574</v>
      </c>
      <c r="B840" s="9">
        <f t="shared" si="39"/>
        <v>2019</v>
      </c>
      <c r="C840" s="9" t="s">
        <v>34</v>
      </c>
      <c r="D840" s="9" t="s">
        <v>61</v>
      </c>
      <c r="E840" s="9">
        <f t="shared" si="40"/>
        <v>4</v>
      </c>
      <c r="F840" s="9" t="str">
        <f t="shared" si="41"/>
        <v>2019 - 4</v>
      </c>
      <c r="G840" s="9" t="str">
        <f>Date[[#This Row],[Year]]&amp;IF(Date[[#This Row],[Month]]&lt;10,"0"&amp;Date[[#This Row],[Month]],Date[[#This Row],[Month]])</f>
        <v>201904</v>
      </c>
      <c r="H840" s="9" t="str">
        <f>Date[[#This Row],[Year]]&amp;" "&amp;Date[[#This Row],[Month Name]]</f>
        <v>2019 Apr</v>
      </c>
      <c r="I840" t="str">
        <f>IF(AND(Date[[#This Row],[Month]]=5,Date[[#This Row],[Year]]=2021),"True","False")</f>
        <v>False</v>
      </c>
      <c r="J840" t="str">
        <f>IF(AND(Date[[#This Row],[Month]]&lt;=5,Date[[#This Row],[Month]]&gt;=4,Date[[#This Row],[Year]]=2021),"True","False")</f>
        <v>False</v>
      </c>
      <c r="K840" t="str">
        <f>IF(Date[[#This Row],[Year]]=2021,"True","False")</f>
        <v>False</v>
      </c>
      <c r="L840" s="60" t="s">
        <v>123</v>
      </c>
      <c r="M840" s="60" t="s">
        <v>123</v>
      </c>
      <c r="N840" s="60" t="s">
        <v>123</v>
      </c>
      <c r="O840" s="60" t="s">
        <v>123</v>
      </c>
      <c r="P840" s="60" t="s">
        <v>123</v>
      </c>
    </row>
    <row r="841" spans="1:16" x14ac:dyDescent="0.55000000000000004">
      <c r="A841" s="10">
        <v>43575</v>
      </c>
      <c r="B841" s="9">
        <f t="shared" si="39"/>
        <v>2019</v>
      </c>
      <c r="C841" s="9" t="s">
        <v>34</v>
      </c>
      <c r="D841" s="9" t="s">
        <v>61</v>
      </c>
      <c r="E841" s="9">
        <f t="shared" si="40"/>
        <v>4</v>
      </c>
      <c r="F841" s="9" t="str">
        <f t="shared" si="41"/>
        <v>2019 - 4</v>
      </c>
      <c r="G841" s="9" t="str">
        <f>Date[[#This Row],[Year]]&amp;IF(Date[[#This Row],[Month]]&lt;10,"0"&amp;Date[[#This Row],[Month]],Date[[#This Row],[Month]])</f>
        <v>201904</v>
      </c>
      <c r="H841" s="9" t="str">
        <f>Date[[#This Row],[Year]]&amp;" "&amp;Date[[#This Row],[Month Name]]</f>
        <v>2019 Apr</v>
      </c>
      <c r="I841" t="str">
        <f>IF(AND(Date[[#This Row],[Month]]=5,Date[[#This Row],[Year]]=2021),"True","False")</f>
        <v>False</v>
      </c>
      <c r="J841" t="str">
        <f>IF(AND(Date[[#This Row],[Month]]&lt;=5,Date[[#This Row],[Month]]&gt;=4,Date[[#This Row],[Year]]=2021),"True","False")</f>
        <v>False</v>
      </c>
      <c r="K841" t="str">
        <f>IF(Date[[#This Row],[Year]]=2021,"True","False")</f>
        <v>False</v>
      </c>
      <c r="L841" s="60" t="s">
        <v>123</v>
      </c>
      <c r="M841" s="60" t="s">
        <v>123</v>
      </c>
      <c r="N841" s="60" t="s">
        <v>123</v>
      </c>
      <c r="O841" s="60" t="s">
        <v>123</v>
      </c>
      <c r="P841" s="60" t="s">
        <v>123</v>
      </c>
    </row>
    <row r="842" spans="1:16" x14ac:dyDescent="0.55000000000000004">
      <c r="A842" s="10">
        <v>43576</v>
      </c>
      <c r="B842" s="9">
        <f t="shared" si="39"/>
        <v>2019</v>
      </c>
      <c r="C842" s="9" t="s">
        <v>34</v>
      </c>
      <c r="D842" s="9" t="s">
        <v>61</v>
      </c>
      <c r="E842" s="9">
        <f t="shared" si="40"/>
        <v>4</v>
      </c>
      <c r="F842" s="9" t="str">
        <f t="shared" si="41"/>
        <v>2019 - 4</v>
      </c>
      <c r="G842" s="9" t="str">
        <f>Date[[#This Row],[Year]]&amp;IF(Date[[#This Row],[Month]]&lt;10,"0"&amp;Date[[#This Row],[Month]],Date[[#This Row],[Month]])</f>
        <v>201904</v>
      </c>
      <c r="H842" s="9" t="str">
        <f>Date[[#This Row],[Year]]&amp;" "&amp;Date[[#This Row],[Month Name]]</f>
        <v>2019 Apr</v>
      </c>
      <c r="I842" t="str">
        <f>IF(AND(Date[[#This Row],[Month]]=5,Date[[#This Row],[Year]]=2021),"True","False")</f>
        <v>False</v>
      </c>
      <c r="J842" t="str">
        <f>IF(AND(Date[[#This Row],[Month]]&lt;=5,Date[[#This Row],[Month]]&gt;=4,Date[[#This Row],[Year]]=2021),"True","False")</f>
        <v>False</v>
      </c>
      <c r="K842" t="str">
        <f>IF(Date[[#This Row],[Year]]=2021,"True","False")</f>
        <v>False</v>
      </c>
      <c r="L842" s="60" t="s">
        <v>123</v>
      </c>
      <c r="M842" s="60" t="s">
        <v>123</v>
      </c>
      <c r="N842" s="60" t="s">
        <v>123</v>
      </c>
      <c r="O842" s="60" t="s">
        <v>123</v>
      </c>
      <c r="P842" s="60" t="s">
        <v>123</v>
      </c>
    </row>
    <row r="843" spans="1:16" x14ac:dyDescent="0.55000000000000004">
      <c r="A843" s="10">
        <v>43577</v>
      </c>
      <c r="B843" s="9">
        <f t="shared" si="39"/>
        <v>2019</v>
      </c>
      <c r="C843" s="9" t="s">
        <v>34</v>
      </c>
      <c r="D843" s="9" t="s">
        <v>61</v>
      </c>
      <c r="E843" s="9">
        <f t="shared" si="40"/>
        <v>4</v>
      </c>
      <c r="F843" s="9" t="str">
        <f t="shared" si="41"/>
        <v>2019 - 4</v>
      </c>
      <c r="G843" s="9" t="str">
        <f>Date[[#This Row],[Year]]&amp;IF(Date[[#This Row],[Month]]&lt;10,"0"&amp;Date[[#This Row],[Month]],Date[[#This Row],[Month]])</f>
        <v>201904</v>
      </c>
      <c r="H843" s="9" t="str">
        <f>Date[[#This Row],[Year]]&amp;" "&amp;Date[[#This Row],[Month Name]]</f>
        <v>2019 Apr</v>
      </c>
      <c r="I843" t="str">
        <f>IF(AND(Date[[#This Row],[Month]]=5,Date[[#This Row],[Year]]=2021),"True","False")</f>
        <v>False</v>
      </c>
      <c r="J843" t="str">
        <f>IF(AND(Date[[#This Row],[Month]]&lt;=5,Date[[#This Row],[Month]]&gt;=4,Date[[#This Row],[Year]]=2021),"True","False")</f>
        <v>False</v>
      </c>
      <c r="K843" t="str">
        <f>IF(Date[[#This Row],[Year]]=2021,"True","False")</f>
        <v>False</v>
      </c>
      <c r="L843" s="60" t="s">
        <v>123</v>
      </c>
      <c r="M843" s="60" t="s">
        <v>123</v>
      </c>
      <c r="N843" s="60" t="s">
        <v>123</v>
      </c>
      <c r="O843" s="60" t="s">
        <v>123</v>
      </c>
      <c r="P843" s="60" t="s">
        <v>123</v>
      </c>
    </row>
    <row r="844" spans="1:16" x14ac:dyDescent="0.55000000000000004">
      <c r="A844" s="10">
        <v>43578</v>
      </c>
      <c r="B844" s="9">
        <f t="shared" si="39"/>
        <v>2019</v>
      </c>
      <c r="C844" s="9" t="s">
        <v>34</v>
      </c>
      <c r="D844" s="9" t="s">
        <v>61</v>
      </c>
      <c r="E844" s="9">
        <f t="shared" si="40"/>
        <v>4</v>
      </c>
      <c r="F844" s="9" t="str">
        <f t="shared" si="41"/>
        <v>2019 - 4</v>
      </c>
      <c r="G844" s="9" t="str">
        <f>Date[[#This Row],[Year]]&amp;IF(Date[[#This Row],[Month]]&lt;10,"0"&amp;Date[[#This Row],[Month]],Date[[#This Row],[Month]])</f>
        <v>201904</v>
      </c>
      <c r="H844" s="9" t="str">
        <f>Date[[#This Row],[Year]]&amp;" "&amp;Date[[#This Row],[Month Name]]</f>
        <v>2019 Apr</v>
      </c>
      <c r="I844" t="str">
        <f>IF(AND(Date[[#This Row],[Month]]=5,Date[[#This Row],[Year]]=2021),"True","False")</f>
        <v>False</v>
      </c>
      <c r="J844" t="str">
        <f>IF(AND(Date[[#This Row],[Month]]&lt;=5,Date[[#This Row],[Month]]&gt;=4,Date[[#This Row],[Year]]=2021),"True","False")</f>
        <v>False</v>
      </c>
      <c r="K844" t="str">
        <f>IF(Date[[#This Row],[Year]]=2021,"True","False")</f>
        <v>False</v>
      </c>
      <c r="L844" s="60" t="s">
        <v>123</v>
      </c>
      <c r="M844" s="60" t="s">
        <v>123</v>
      </c>
      <c r="N844" s="60" t="s">
        <v>123</v>
      </c>
      <c r="O844" s="60" t="s">
        <v>123</v>
      </c>
      <c r="P844" s="60" t="s">
        <v>123</v>
      </c>
    </row>
    <row r="845" spans="1:16" x14ac:dyDescent="0.55000000000000004">
      <c r="A845" s="10">
        <v>43579</v>
      </c>
      <c r="B845" s="9">
        <f t="shared" si="39"/>
        <v>2019</v>
      </c>
      <c r="C845" s="9" t="s">
        <v>34</v>
      </c>
      <c r="D845" s="9" t="s">
        <v>61</v>
      </c>
      <c r="E845" s="9">
        <f t="shared" si="40"/>
        <v>4</v>
      </c>
      <c r="F845" s="9" t="str">
        <f t="shared" si="41"/>
        <v>2019 - 4</v>
      </c>
      <c r="G845" s="9" t="str">
        <f>Date[[#This Row],[Year]]&amp;IF(Date[[#This Row],[Month]]&lt;10,"0"&amp;Date[[#This Row],[Month]],Date[[#This Row],[Month]])</f>
        <v>201904</v>
      </c>
      <c r="H845" s="9" t="str">
        <f>Date[[#This Row],[Year]]&amp;" "&amp;Date[[#This Row],[Month Name]]</f>
        <v>2019 Apr</v>
      </c>
      <c r="I845" t="str">
        <f>IF(AND(Date[[#This Row],[Month]]=5,Date[[#This Row],[Year]]=2021),"True","False")</f>
        <v>False</v>
      </c>
      <c r="J845" t="str">
        <f>IF(AND(Date[[#This Row],[Month]]&lt;=5,Date[[#This Row],[Month]]&gt;=4,Date[[#This Row],[Year]]=2021),"True","False")</f>
        <v>False</v>
      </c>
      <c r="K845" t="str">
        <f>IF(Date[[#This Row],[Year]]=2021,"True","False")</f>
        <v>False</v>
      </c>
      <c r="L845" s="60" t="s">
        <v>123</v>
      </c>
      <c r="M845" s="60" t="s">
        <v>123</v>
      </c>
      <c r="N845" s="60" t="s">
        <v>123</v>
      </c>
      <c r="O845" s="60" t="s">
        <v>123</v>
      </c>
      <c r="P845" s="60" t="s">
        <v>123</v>
      </c>
    </row>
    <row r="846" spans="1:16" x14ac:dyDescent="0.55000000000000004">
      <c r="A846" s="10">
        <v>43580</v>
      </c>
      <c r="B846" s="9">
        <f t="shared" si="39"/>
        <v>2019</v>
      </c>
      <c r="C846" s="9" t="s">
        <v>34</v>
      </c>
      <c r="D846" s="9" t="s">
        <v>61</v>
      </c>
      <c r="E846" s="9">
        <f t="shared" si="40"/>
        <v>4</v>
      </c>
      <c r="F846" s="9" t="str">
        <f t="shared" si="41"/>
        <v>2019 - 4</v>
      </c>
      <c r="G846" s="9" t="str">
        <f>Date[[#This Row],[Year]]&amp;IF(Date[[#This Row],[Month]]&lt;10,"0"&amp;Date[[#This Row],[Month]],Date[[#This Row],[Month]])</f>
        <v>201904</v>
      </c>
      <c r="H846" s="9" t="str">
        <f>Date[[#This Row],[Year]]&amp;" "&amp;Date[[#This Row],[Month Name]]</f>
        <v>2019 Apr</v>
      </c>
      <c r="I846" t="str">
        <f>IF(AND(Date[[#This Row],[Month]]=5,Date[[#This Row],[Year]]=2021),"True","False")</f>
        <v>False</v>
      </c>
      <c r="J846" t="str">
        <f>IF(AND(Date[[#This Row],[Month]]&lt;=5,Date[[#This Row],[Month]]&gt;=4,Date[[#This Row],[Year]]=2021),"True","False")</f>
        <v>False</v>
      </c>
      <c r="K846" t="str">
        <f>IF(Date[[#This Row],[Year]]=2021,"True","False")</f>
        <v>False</v>
      </c>
      <c r="L846" s="60" t="s">
        <v>123</v>
      </c>
      <c r="M846" s="60" t="s">
        <v>123</v>
      </c>
      <c r="N846" s="60" t="s">
        <v>123</v>
      </c>
      <c r="O846" s="60" t="s">
        <v>123</v>
      </c>
      <c r="P846" s="60" t="s">
        <v>123</v>
      </c>
    </row>
    <row r="847" spans="1:16" x14ac:dyDescent="0.55000000000000004">
      <c r="A847" s="10">
        <v>43581</v>
      </c>
      <c r="B847" s="9">
        <f t="shared" si="39"/>
        <v>2019</v>
      </c>
      <c r="C847" s="9" t="s">
        <v>34</v>
      </c>
      <c r="D847" s="9" t="s">
        <v>61</v>
      </c>
      <c r="E847" s="9">
        <f t="shared" si="40"/>
        <v>4</v>
      </c>
      <c r="F847" s="9" t="str">
        <f t="shared" si="41"/>
        <v>2019 - 4</v>
      </c>
      <c r="G847" s="9" t="str">
        <f>Date[[#This Row],[Year]]&amp;IF(Date[[#This Row],[Month]]&lt;10,"0"&amp;Date[[#This Row],[Month]],Date[[#This Row],[Month]])</f>
        <v>201904</v>
      </c>
      <c r="H847" s="9" t="str">
        <f>Date[[#This Row],[Year]]&amp;" "&amp;Date[[#This Row],[Month Name]]</f>
        <v>2019 Apr</v>
      </c>
      <c r="I847" t="str">
        <f>IF(AND(Date[[#This Row],[Month]]=5,Date[[#This Row],[Year]]=2021),"True","False")</f>
        <v>False</v>
      </c>
      <c r="J847" t="str">
        <f>IF(AND(Date[[#This Row],[Month]]&lt;=5,Date[[#This Row],[Month]]&gt;=4,Date[[#This Row],[Year]]=2021),"True","False")</f>
        <v>False</v>
      </c>
      <c r="K847" t="str">
        <f>IF(Date[[#This Row],[Year]]=2021,"True","False")</f>
        <v>False</v>
      </c>
      <c r="L847" s="60" t="s">
        <v>123</v>
      </c>
      <c r="M847" s="60" t="s">
        <v>123</v>
      </c>
      <c r="N847" s="60" t="s">
        <v>123</v>
      </c>
      <c r="O847" s="60" t="s">
        <v>123</v>
      </c>
      <c r="P847" s="60" t="s">
        <v>123</v>
      </c>
    </row>
    <row r="848" spans="1:16" x14ac:dyDescent="0.55000000000000004">
      <c r="A848" s="10">
        <v>43582</v>
      </c>
      <c r="B848" s="9">
        <f t="shared" si="39"/>
        <v>2019</v>
      </c>
      <c r="C848" s="9" t="s">
        <v>34</v>
      </c>
      <c r="D848" s="9" t="s">
        <v>61</v>
      </c>
      <c r="E848" s="9">
        <f t="shared" si="40"/>
        <v>4</v>
      </c>
      <c r="F848" s="9" t="str">
        <f t="shared" si="41"/>
        <v>2019 - 4</v>
      </c>
      <c r="G848" s="9" t="str">
        <f>Date[[#This Row],[Year]]&amp;IF(Date[[#This Row],[Month]]&lt;10,"0"&amp;Date[[#This Row],[Month]],Date[[#This Row],[Month]])</f>
        <v>201904</v>
      </c>
      <c r="H848" s="9" t="str">
        <f>Date[[#This Row],[Year]]&amp;" "&amp;Date[[#This Row],[Month Name]]</f>
        <v>2019 Apr</v>
      </c>
      <c r="I848" t="str">
        <f>IF(AND(Date[[#This Row],[Month]]=5,Date[[#This Row],[Year]]=2021),"True","False")</f>
        <v>False</v>
      </c>
      <c r="J848" t="str">
        <f>IF(AND(Date[[#This Row],[Month]]&lt;=5,Date[[#This Row],[Month]]&gt;=4,Date[[#This Row],[Year]]=2021),"True","False")</f>
        <v>False</v>
      </c>
      <c r="K848" t="str">
        <f>IF(Date[[#This Row],[Year]]=2021,"True","False")</f>
        <v>False</v>
      </c>
      <c r="L848" s="60" t="s">
        <v>123</v>
      </c>
      <c r="M848" s="60" t="s">
        <v>123</v>
      </c>
      <c r="N848" s="60" t="s">
        <v>123</v>
      </c>
      <c r="O848" s="60" t="s">
        <v>123</v>
      </c>
      <c r="P848" s="60" t="s">
        <v>123</v>
      </c>
    </row>
    <row r="849" spans="1:16" x14ac:dyDescent="0.55000000000000004">
      <c r="A849" s="10">
        <v>43583</v>
      </c>
      <c r="B849" s="9">
        <f t="shared" si="39"/>
        <v>2019</v>
      </c>
      <c r="C849" s="9" t="s">
        <v>34</v>
      </c>
      <c r="D849" s="9" t="s">
        <v>61</v>
      </c>
      <c r="E849" s="9">
        <f t="shared" si="40"/>
        <v>4</v>
      </c>
      <c r="F849" s="9" t="str">
        <f t="shared" si="41"/>
        <v>2019 - 4</v>
      </c>
      <c r="G849" s="9" t="str">
        <f>Date[[#This Row],[Year]]&amp;IF(Date[[#This Row],[Month]]&lt;10,"0"&amp;Date[[#This Row],[Month]],Date[[#This Row],[Month]])</f>
        <v>201904</v>
      </c>
      <c r="H849" s="9" t="str">
        <f>Date[[#This Row],[Year]]&amp;" "&amp;Date[[#This Row],[Month Name]]</f>
        <v>2019 Apr</v>
      </c>
      <c r="I849" t="str">
        <f>IF(AND(Date[[#This Row],[Month]]=5,Date[[#This Row],[Year]]=2021),"True","False")</f>
        <v>False</v>
      </c>
      <c r="J849" t="str">
        <f>IF(AND(Date[[#This Row],[Month]]&lt;=5,Date[[#This Row],[Month]]&gt;=4,Date[[#This Row],[Year]]=2021),"True","False")</f>
        <v>False</v>
      </c>
      <c r="K849" t="str">
        <f>IF(Date[[#This Row],[Year]]=2021,"True","False")</f>
        <v>False</v>
      </c>
      <c r="L849" s="60" t="s">
        <v>123</v>
      </c>
      <c r="M849" s="60" t="s">
        <v>123</v>
      </c>
      <c r="N849" s="60" t="s">
        <v>123</v>
      </c>
      <c r="O849" s="60" t="s">
        <v>123</v>
      </c>
      <c r="P849" s="60" t="s">
        <v>123</v>
      </c>
    </row>
    <row r="850" spans="1:16" x14ac:dyDescent="0.55000000000000004">
      <c r="A850" s="10">
        <v>43584</v>
      </c>
      <c r="B850" s="9">
        <f t="shared" si="39"/>
        <v>2019</v>
      </c>
      <c r="C850" s="9" t="s">
        <v>34</v>
      </c>
      <c r="D850" s="9" t="s">
        <v>61</v>
      </c>
      <c r="E850" s="9">
        <f t="shared" si="40"/>
        <v>4</v>
      </c>
      <c r="F850" s="9" t="str">
        <f t="shared" si="41"/>
        <v>2019 - 4</v>
      </c>
      <c r="G850" s="9" t="str">
        <f>Date[[#This Row],[Year]]&amp;IF(Date[[#This Row],[Month]]&lt;10,"0"&amp;Date[[#This Row],[Month]],Date[[#This Row],[Month]])</f>
        <v>201904</v>
      </c>
      <c r="H850" s="9" t="str">
        <f>Date[[#This Row],[Year]]&amp;" "&amp;Date[[#This Row],[Month Name]]</f>
        <v>2019 Apr</v>
      </c>
      <c r="I850" t="str">
        <f>IF(AND(Date[[#This Row],[Month]]=5,Date[[#This Row],[Year]]=2021),"True","False")</f>
        <v>False</v>
      </c>
      <c r="J850" t="str">
        <f>IF(AND(Date[[#This Row],[Month]]&lt;=5,Date[[#This Row],[Month]]&gt;=4,Date[[#This Row],[Year]]=2021),"True","False")</f>
        <v>False</v>
      </c>
      <c r="K850" t="str">
        <f>IF(Date[[#This Row],[Year]]=2021,"True","False")</f>
        <v>False</v>
      </c>
      <c r="L850" s="60" t="s">
        <v>123</v>
      </c>
      <c r="M850" s="60" t="s">
        <v>123</v>
      </c>
      <c r="N850" s="60" t="s">
        <v>123</v>
      </c>
      <c r="O850" s="60" t="s">
        <v>123</v>
      </c>
      <c r="P850" s="60" t="s">
        <v>123</v>
      </c>
    </row>
    <row r="851" spans="1:16" x14ac:dyDescent="0.55000000000000004">
      <c r="A851" s="10">
        <v>43585</v>
      </c>
      <c r="B851" s="9">
        <f t="shared" si="39"/>
        <v>2019</v>
      </c>
      <c r="C851" s="9" t="s">
        <v>34</v>
      </c>
      <c r="D851" s="9" t="s">
        <v>61</v>
      </c>
      <c r="E851" s="9">
        <f t="shared" si="40"/>
        <v>4</v>
      </c>
      <c r="F851" s="9" t="str">
        <f t="shared" si="41"/>
        <v>2019 - 4</v>
      </c>
      <c r="G851" s="9" t="str">
        <f>Date[[#This Row],[Year]]&amp;IF(Date[[#This Row],[Month]]&lt;10,"0"&amp;Date[[#This Row],[Month]],Date[[#This Row],[Month]])</f>
        <v>201904</v>
      </c>
      <c r="H851" s="9" t="str">
        <f>Date[[#This Row],[Year]]&amp;" "&amp;Date[[#This Row],[Month Name]]</f>
        <v>2019 Apr</v>
      </c>
      <c r="I851" t="str">
        <f>IF(AND(Date[[#This Row],[Month]]=5,Date[[#This Row],[Year]]=2021),"True","False")</f>
        <v>False</v>
      </c>
      <c r="J851" t="str">
        <f>IF(AND(Date[[#This Row],[Month]]&lt;=5,Date[[#This Row],[Month]]&gt;=4,Date[[#This Row],[Year]]=2021),"True","False")</f>
        <v>False</v>
      </c>
      <c r="K851" t="str">
        <f>IF(Date[[#This Row],[Year]]=2021,"True","False")</f>
        <v>False</v>
      </c>
      <c r="L851" s="60" t="s">
        <v>123</v>
      </c>
      <c r="M851" s="60" t="s">
        <v>123</v>
      </c>
      <c r="N851" s="60" t="s">
        <v>123</v>
      </c>
      <c r="O851" s="60" t="s">
        <v>123</v>
      </c>
      <c r="P851" s="60" t="s">
        <v>123</v>
      </c>
    </row>
    <row r="852" spans="1:16" x14ac:dyDescent="0.55000000000000004">
      <c r="A852" s="10">
        <v>43586</v>
      </c>
      <c r="B852" s="9">
        <f t="shared" si="39"/>
        <v>2019</v>
      </c>
      <c r="C852" s="9" t="s">
        <v>35</v>
      </c>
      <c r="D852" s="9" t="s">
        <v>61</v>
      </c>
      <c r="E852" s="9">
        <f t="shared" si="40"/>
        <v>5</v>
      </c>
      <c r="F852" s="9" t="str">
        <f t="shared" si="41"/>
        <v>2019 - 5</v>
      </c>
      <c r="G852" s="9" t="str">
        <f>Date[[#This Row],[Year]]&amp;IF(Date[[#This Row],[Month]]&lt;10,"0"&amp;Date[[#This Row],[Month]],Date[[#This Row],[Month]])</f>
        <v>201905</v>
      </c>
      <c r="H852" s="9" t="str">
        <f>Date[[#This Row],[Year]]&amp;" "&amp;Date[[#This Row],[Month Name]]</f>
        <v>2019 May</v>
      </c>
      <c r="I852" t="str">
        <f>IF(AND(Date[[#This Row],[Month]]=5,Date[[#This Row],[Year]]=2021),"True","False")</f>
        <v>False</v>
      </c>
      <c r="J852" t="str">
        <f>IF(AND(Date[[#This Row],[Month]]&lt;=5,Date[[#This Row],[Month]]&gt;=4,Date[[#This Row],[Year]]=2021),"True","False")</f>
        <v>False</v>
      </c>
      <c r="K852" t="str">
        <f>IF(Date[[#This Row],[Year]]=2021,"True","False")</f>
        <v>False</v>
      </c>
      <c r="L852" s="60" t="s">
        <v>123</v>
      </c>
      <c r="M852" s="60" t="s">
        <v>123</v>
      </c>
      <c r="N852" s="60" t="s">
        <v>123</v>
      </c>
      <c r="O852" s="60" t="s">
        <v>123</v>
      </c>
      <c r="P852" s="60" t="s">
        <v>123</v>
      </c>
    </row>
    <row r="853" spans="1:16" x14ac:dyDescent="0.55000000000000004">
      <c r="A853" s="10">
        <v>43587</v>
      </c>
      <c r="B853" s="9">
        <f t="shared" si="39"/>
        <v>2019</v>
      </c>
      <c r="C853" s="9" t="s">
        <v>35</v>
      </c>
      <c r="D853" s="9" t="s">
        <v>61</v>
      </c>
      <c r="E853" s="9">
        <f t="shared" si="40"/>
        <v>5</v>
      </c>
      <c r="F853" s="9" t="str">
        <f t="shared" si="41"/>
        <v>2019 - 5</v>
      </c>
      <c r="G853" s="9" t="str">
        <f>Date[[#This Row],[Year]]&amp;IF(Date[[#This Row],[Month]]&lt;10,"0"&amp;Date[[#This Row],[Month]],Date[[#This Row],[Month]])</f>
        <v>201905</v>
      </c>
      <c r="H853" s="9" t="str">
        <f>Date[[#This Row],[Year]]&amp;" "&amp;Date[[#This Row],[Month Name]]</f>
        <v>2019 May</v>
      </c>
      <c r="I853" t="str">
        <f>IF(AND(Date[[#This Row],[Month]]=5,Date[[#This Row],[Year]]=2021),"True","False")</f>
        <v>False</v>
      </c>
      <c r="J853" t="str">
        <f>IF(AND(Date[[#This Row],[Month]]&lt;=5,Date[[#This Row],[Month]]&gt;=4,Date[[#This Row],[Year]]=2021),"True","False")</f>
        <v>False</v>
      </c>
      <c r="K853" t="str">
        <f>IF(Date[[#This Row],[Year]]=2021,"True","False")</f>
        <v>False</v>
      </c>
      <c r="L853" s="60" t="s">
        <v>123</v>
      </c>
      <c r="M853" s="60" t="s">
        <v>123</v>
      </c>
      <c r="N853" s="60" t="s">
        <v>123</v>
      </c>
      <c r="O853" s="60" t="s">
        <v>123</v>
      </c>
      <c r="P853" s="60" t="s">
        <v>123</v>
      </c>
    </row>
    <row r="854" spans="1:16" x14ac:dyDescent="0.55000000000000004">
      <c r="A854" s="10">
        <v>43588</v>
      </c>
      <c r="B854" s="9">
        <f t="shared" si="39"/>
        <v>2019</v>
      </c>
      <c r="C854" s="9" t="s">
        <v>35</v>
      </c>
      <c r="D854" s="9" t="s">
        <v>61</v>
      </c>
      <c r="E854" s="9">
        <f t="shared" si="40"/>
        <v>5</v>
      </c>
      <c r="F854" s="9" t="str">
        <f t="shared" si="41"/>
        <v>2019 - 5</v>
      </c>
      <c r="G854" s="9" t="str">
        <f>Date[[#This Row],[Year]]&amp;IF(Date[[#This Row],[Month]]&lt;10,"0"&amp;Date[[#This Row],[Month]],Date[[#This Row],[Month]])</f>
        <v>201905</v>
      </c>
      <c r="H854" s="9" t="str">
        <f>Date[[#This Row],[Year]]&amp;" "&amp;Date[[#This Row],[Month Name]]</f>
        <v>2019 May</v>
      </c>
      <c r="I854" t="str">
        <f>IF(AND(Date[[#This Row],[Month]]=5,Date[[#This Row],[Year]]=2021),"True","False")</f>
        <v>False</v>
      </c>
      <c r="J854" t="str">
        <f>IF(AND(Date[[#This Row],[Month]]&lt;=5,Date[[#This Row],[Month]]&gt;=4,Date[[#This Row],[Year]]=2021),"True","False")</f>
        <v>False</v>
      </c>
      <c r="K854" t="str">
        <f>IF(Date[[#This Row],[Year]]=2021,"True","False")</f>
        <v>False</v>
      </c>
      <c r="L854" s="60" t="s">
        <v>123</v>
      </c>
      <c r="M854" s="60" t="s">
        <v>123</v>
      </c>
      <c r="N854" s="60" t="s">
        <v>123</v>
      </c>
      <c r="O854" s="60" t="s">
        <v>123</v>
      </c>
      <c r="P854" s="60" t="s">
        <v>123</v>
      </c>
    </row>
    <row r="855" spans="1:16" x14ac:dyDescent="0.55000000000000004">
      <c r="A855" s="10">
        <v>43589</v>
      </c>
      <c r="B855" s="9">
        <f t="shared" si="39"/>
        <v>2019</v>
      </c>
      <c r="C855" s="9" t="s">
        <v>35</v>
      </c>
      <c r="D855" s="9" t="s">
        <v>61</v>
      </c>
      <c r="E855" s="9">
        <f t="shared" si="40"/>
        <v>5</v>
      </c>
      <c r="F855" s="9" t="str">
        <f t="shared" si="41"/>
        <v>2019 - 5</v>
      </c>
      <c r="G855" s="9" t="str">
        <f>Date[[#This Row],[Year]]&amp;IF(Date[[#This Row],[Month]]&lt;10,"0"&amp;Date[[#This Row],[Month]],Date[[#This Row],[Month]])</f>
        <v>201905</v>
      </c>
      <c r="H855" s="9" t="str">
        <f>Date[[#This Row],[Year]]&amp;" "&amp;Date[[#This Row],[Month Name]]</f>
        <v>2019 May</v>
      </c>
      <c r="I855" t="str">
        <f>IF(AND(Date[[#This Row],[Month]]=5,Date[[#This Row],[Year]]=2021),"True","False")</f>
        <v>False</v>
      </c>
      <c r="J855" t="str">
        <f>IF(AND(Date[[#This Row],[Month]]&lt;=5,Date[[#This Row],[Month]]&gt;=4,Date[[#This Row],[Year]]=2021),"True","False")</f>
        <v>False</v>
      </c>
      <c r="K855" t="str">
        <f>IF(Date[[#This Row],[Year]]=2021,"True","False")</f>
        <v>False</v>
      </c>
      <c r="L855" s="60" t="s">
        <v>123</v>
      </c>
      <c r="M855" s="60" t="s">
        <v>123</v>
      </c>
      <c r="N855" s="60" t="s">
        <v>123</v>
      </c>
      <c r="O855" s="60" t="s">
        <v>123</v>
      </c>
      <c r="P855" s="60" t="s">
        <v>123</v>
      </c>
    </row>
    <row r="856" spans="1:16" x14ac:dyDescent="0.55000000000000004">
      <c r="A856" s="10">
        <v>43590</v>
      </c>
      <c r="B856" s="9">
        <f t="shared" si="39"/>
        <v>2019</v>
      </c>
      <c r="C856" s="9" t="s">
        <v>35</v>
      </c>
      <c r="D856" s="9" t="s">
        <v>61</v>
      </c>
      <c r="E856" s="9">
        <f t="shared" si="40"/>
        <v>5</v>
      </c>
      <c r="F856" s="9" t="str">
        <f t="shared" si="41"/>
        <v>2019 - 5</v>
      </c>
      <c r="G856" s="9" t="str">
        <f>Date[[#This Row],[Year]]&amp;IF(Date[[#This Row],[Month]]&lt;10,"0"&amp;Date[[#This Row],[Month]],Date[[#This Row],[Month]])</f>
        <v>201905</v>
      </c>
      <c r="H856" s="9" t="str">
        <f>Date[[#This Row],[Year]]&amp;" "&amp;Date[[#This Row],[Month Name]]</f>
        <v>2019 May</v>
      </c>
      <c r="I856" t="str">
        <f>IF(AND(Date[[#This Row],[Month]]=5,Date[[#This Row],[Year]]=2021),"True","False")</f>
        <v>False</v>
      </c>
      <c r="J856" t="str">
        <f>IF(AND(Date[[#This Row],[Month]]&lt;=5,Date[[#This Row],[Month]]&gt;=4,Date[[#This Row],[Year]]=2021),"True","False")</f>
        <v>False</v>
      </c>
      <c r="K856" t="str">
        <f>IF(Date[[#This Row],[Year]]=2021,"True","False")</f>
        <v>False</v>
      </c>
      <c r="L856" s="60" t="s">
        <v>123</v>
      </c>
      <c r="M856" s="60" t="s">
        <v>123</v>
      </c>
      <c r="N856" s="60" t="s">
        <v>123</v>
      </c>
      <c r="O856" s="60" t="s">
        <v>123</v>
      </c>
      <c r="P856" s="60" t="s">
        <v>123</v>
      </c>
    </row>
    <row r="857" spans="1:16" x14ac:dyDescent="0.55000000000000004">
      <c r="A857" s="10">
        <v>43591</v>
      </c>
      <c r="B857" s="9">
        <f t="shared" si="39"/>
        <v>2019</v>
      </c>
      <c r="C857" s="9" t="s">
        <v>35</v>
      </c>
      <c r="D857" s="9" t="s">
        <v>61</v>
      </c>
      <c r="E857" s="9">
        <f t="shared" si="40"/>
        <v>5</v>
      </c>
      <c r="F857" s="9" t="str">
        <f t="shared" si="41"/>
        <v>2019 - 5</v>
      </c>
      <c r="G857" s="9" t="str">
        <f>Date[[#This Row],[Year]]&amp;IF(Date[[#This Row],[Month]]&lt;10,"0"&amp;Date[[#This Row],[Month]],Date[[#This Row],[Month]])</f>
        <v>201905</v>
      </c>
      <c r="H857" s="9" t="str">
        <f>Date[[#This Row],[Year]]&amp;" "&amp;Date[[#This Row],[Month Name]]</f>
        <v>2019 May</v>
      </c>
      <c r="I857" t="str">
        <f>IF(AND(Date[[#This Row],[Month]]=5,Date[[#This Row],[Year]]=2021),"True","False")</f>
        <v>False</v>
      </c>
      <c r="J857" t="str">
        <f>IF(AND(Date[[#This Row],[Month]]&lt;=5,Date[[#This Row],[Month]]&gt;=4,Date[[#This Row],[Year]]=2021),"True","False")</f>
        <v>False</v>
      </c>
      <c r="K857" t="str">
        <f>IF(Date[[#This Row],[Year]]=2021,"True","False")</f>
        <v>False</v>
      </c>
      <c r="L857" s="60" t="s">
        <v>123</v>
      </c>
      <c r="M857" s="60" t="s">
        <v>123</v>
      </c>
      <c r="N857" s="60" t="s">
        <v>123</v>
      </c>
      <c r="O857" s="60" t="s">
        <v>123</v>
      </c>
      <c r="P857" s="60" t="s">
        <v>123</v>
      </c>
    </row>
    <row r="858" spans="1:16" x14ac:dyDescent="0.55000000000000004">
      <c r="A858" s="10">
        <v>43592</v>
      </c>
      <c r="B858" s="9">
        <f t="shared" si="39"/>
        <v>2019</v>
      </c>
      <c r="C858" s="9" t="s">
        <v>35</v>
      </c>
      <c r="D858" s="9" t="s">
        <v>61</v>
      </c>
      <c r="E858" s="9">
        <f t="shared" si="40"/>
        <v>5</v>
      </c>
      <c r="F858" s="9" t="str">
        <f t="shared" si="41"/>
        <v>2019 - 5</v>
      </c>
      <c r="G858" s="9" t="str">
        <f>Date[[#This Row],[Year]]&amp;IF(Date[[#This Row],[Month]]&lt;10,"0"&amp;Date[[#This Row],[Month]],Date[[#This Row],[Month]])</f>
        <v>201905</v>
      </c>
      <c r="H858" s="9" t="str">
        <f>Date[[#This Row],[Year]]&amp;" "&amp;Date[[#This Row],[Month Name]]</f>
        <v>2019 May</v>
      </c>
      <c r="I858" t="str">
        <f>IF(AND(Date[[#This Row],[Month]]=5,Date[[#This Row],[Year]]=2021),"True","False")</f>
        <v>False</v>
      </c>
      <c r="J858" t="str">
        <f>IF(AND(Date[[#This Row],[Month]]&lt;=5,Date[[#This Row],[Month]]&gt;=4,Date[[#This Row],[Year]]=2021),"True","False")</f>
        <v>False</v>
      </c>
      <c r="K858" t="str">
        <f>IF(Date[[#This Row],[Year]]=2021,"True","False")</f>
        <v>False</v>
      </c>
      <c r="L858" s="60" t="s">
        <v>123</v>
      </c>
      <c r="M858" s="60" t="s">
        <v>123</v>
      </c>
      <c r="N858" s="60" t="s">
        <v>123</v>
      </c>
      <c r="O858" s="60" t="s">
        <v>123</v>
      </c>
      <c r="P858" s="60" t="s">
        <v>123</v>
      </c>
    </row>
    <row r="859" spans="1:16" x14ac:dyDescent="0.55000000000000004">
      <c r="A859" s="10">
        <v>43593</v>
      </c>
      <c r="B859" s="9">
        <f t="shared" si="39"/>
        <v>2019</v>
      </c>
      <c r="C859" s="9" t="s">
        <v>35</v>
      </c>
      <c r="D859" s="9" t="s">
        <v>61</v>
      </c>
      <c r="E859" s="9">
        <f t="shared" si="40"/>
        <v>5</v>
      </c>
      <c r="F859" s="9" t="str">
        <f t="shared" si="41"/>
        <v>2019 - 5</v>
      </c>
      <c r="G859" s="9" t="str">
        <f>Date[[#This Row],[Year]]&amp;IF(Date[[#This Row],[Month]]&lt;10,"0"&amp;Date[[#This Row],[Month]],Date[[#This Row],[Month]])</f>
        <v>201905</v>
      </c>
      <c r="H859" s="9" t="str">
        <f>Date[[#This Row],[Year]]&amp;" "&amp;Date[[#This Row],[Month Name]]</f>
        <v>2019 May</v>
      </c>
      <c r="I859" t="str">
        <f>IF(AND(Date[[#This Row],[Month]]=5,Date[[#This Row],[Year]]=2021),"True","False")</f>
        <v>False</v>
      </c>
      <c r="J859" t="str">
        <f>IF(AND(Date[[#This Row],[Month]]&lt;=5,Date[[#This Row],[Month]]&gt;=4,Date[[#This Row],[Year]]=2021),"True","False")</f>
        <v>False</v>
      </c>
      <c r="K859" t="str">
        <f>IF(Date[[#This Row],[Year]]=2021,"True","False")</f>
        <v>False</v>
      </c>
      <c r="L859" s="60" t="s">
        <v>123</v>
      </c>
      <c r="M859" s="60" t="s">
        <v>123</v>
      </c>
      <c r="N859" s="60" t="s">
        <v>123</v>
      </c>
      <c r="O859" s="60" t="s">
        <v>123</v>
      </c>
      <c r="P859" s="60" t="s">
        <v>123</v>
      </c>
    </row>
    <row r="860" spans="1:16" x14ac:dyDescent="0.55000000000000004">
      <c r="A860" s="10">
        <v>43594</v>
      </c>
      <c r="B860" s="9">
        <f t="shared" si="39"/>
        <v>2019</v>
      </c>
      <c r="C860" s="9" t="s">
        <v>35</v>
      </c>
      <c r="D860" s="9" t="s">
        <v>61</v>
      </c>
      <c r="E860" s="9">
        <f t="shared" si="40"/>
        <v>5</v>
      </c>
      <c r="F860" s="9" t="str">
        <f t="shared" si="41"/>
        <v>2019 - 5</v>
      </c>
      <c r="G860" s="9" t="str">
        <f>Date[[#This Row],[Year]]&amp;IF(Date[[#This Row],[Month]]&lt;10,"0"&amp;Date[[#This Row],[Month]],Date[[#This Row],[Month]])</f>
        <v>201905</v>
      </c>
      <c r="H860" s="9" t="str">
        <f>Date[[#This Row],[Year]]&amp;" "&amp;Date[[#This Row],[Month Name]]</f>
        <v>2019 May</v>
      </c>
      <c r="I860" t="str">
        <f>IF(AND(Date[[#This Row],[Month]]=5,Date[[#This Row],[Year]]=2021),"True","False")</f>
        <v>False</v>
      </c>
      <c r="J860" t="str">
        <f>IF(AND(Date[[#This Row],[Month]]&lt;=5,Date[[#This Row],[Month]]&gt;=4,Date[[#This Row],[Year]]=2021),"True","False")</f>
        <v>False</v>
      </c>
      <c r="K860" t="str">
        <f>IF(Date[[#This Row],[Year]]=2021,"True","False")</f>
        <v>False</v>
      </c>
      <c r="L860" s="60" t="s">
        <v>123</v>
      </c>
      <c r="M860" s="60" t="s">
        <v>123</v>
      </c>
      <c r="N860" s="60" t="s">
        <v>123</v>
      </c>
      <c r="O860" s="60" t="s">
        <v>123</v>
      </c>
      <c r="P860" s="60" t="s">
        <v>123</v>
      </c>
    </row>
    <row r="861" spans="1:16" x14ac:dyDescent="0.55000000000000004">
      <c r="A861" s="10">
        <v>43595</v>
      </c>
      <c r="B861" s="9">
        <f t="shared" si="39"/>
        <v>2019</v>
      </c>
      <c r="C861" s="9" t="s">
        <v>35</v>
      </c>
      <c r="D861" s="9" t="s">
        <v>61</v>
      </c>
      <c r="E861" s="9">
        <f t="shared" si="40"/>
        <v>5</v>
      </c>
      <c r="F861" s="9" t="str">
        <f t="shared" si="41"/>
        <v>2019 - 5</v>
      </c>
      <c r="G861" s="9" t="str">
        <f>Date[[#This Row],[Year]]&amp;IF(Date[[#This Row],[Month]]&lt;10,"0"&amp;Date[[#This Row],[Month]],Date[[#This Row],[Month]])</f>
        <v>201905</v>
      </c>
      <c r="H861" s="9" t="str">
        <f>Date[[#This Row],[Year]]&amp;" "&amp;Date[[#This Row],[Month Name]]</f>
        <v>2019 May</v>
      </c>
      <c r="I861" t="str">
        <f>IF(AND(Date[[#This Row],[Month]]=5,Date[[#This Row],[Year]]=2021),"True","False")</f>
        <v>False</v>
      </c>
      <c r="J861" t="str">
        <f>IF(AND(Date[[#This Row],[Month]]&lt;=5,Date[[#This Row],[Month]]&gt;=4,Date[[#This Row],[Year]]=2021),"True","False")</f>
        <v>False</v>
      </c>
      <c r="K861" t="str">
        <f>IF(Date[[#This Row],[Year]]=2021,"True","False")</f>
        <v>False</v>
      </c>
      <c r="L861" s="60" t="s">
        <v>123</v>
      </c>
      <c r="M861" s="60" t="s">
        <v>123</v>
      </c>
      <c r="N861" s="60" t="s">
        <v>123</v>
      </c>
      <c r="O861" s="60" t="s">
        <v>123</v>
      </c>
      <c r="P861" s="60" t="s">
        <v>123</v>
      </c>
    </row>
    <row r="862" spans="1:16" x14ac:dyDescent="0.55000000000000004">
      <c r="A862" s="10">
        <v>43596</v>
      </c>
      <c r="B862" s="9">
        <f t="shared" si="39"/>
        <v>2019</v>
      </c>
      <c r="C862" s="9" t="s">
        <v>35</v>
      </c>
      <c r="D862" s="9" t="s">
        <v>61</v>
      </c>
      <c r="E862" s="9">
        <f t="shared" si="40"/>
        <v>5</v>
      </c>
      <c r="F862" s="9" t="str">
        <f t="shared" si="41"/>
        <v>2019 - 5</v>
      </c>
      <c r="G862" s="9" t="str">
        <f>Date[[#This Row],[Year]]&amp;IF(Date[[#This Row],[Month]]&lt;10,"0"&amp;Date[[#This Row],[Month]],Date[[#This Row],[Month]])</f>
        <v>201905</v>
      </c>
      <c r="H862" s="9" t="str">
        <f>Date[[#This Row],[Year]]&amp;" "&amp;Date[[#This Row],[Month Name]]</f>
        <v>2019 May</v>
      </c>
      <c r="I862" t="str">
        <f>IF(AND(Date[[#This Row],[Month]]=5,Date[[#This Row],[Year]]=2021),"True","False")</f>
        <v>False</v>
      </c>
      <c r="J862" t="str">
        <f>IF(AND(Date[[#This Row],[Month]]&lt;=5,Date[[#This Row],[Month]]&gt;=4,Date[[#This Row],[Year]]=2021),"True","False")</f>
        <v>False</v>
      </c>
      <c r="K862" t="str">
        <f>IF(Date[[#This Row],[Year]]=2021,"True","False")</f>
        <v>False</v>
      </c>
      <c r="L862" s="60" t="s">
        <v>123</v>
      </c>
      <c r="M862" s="60" t="s">
        <v>123</v>
      </c>
      <c r="N862" s="60" t="s">
        <v>123</v>
      </c>
      <c r="O862" s="60" t="s">
        <v>123</v>
      </c>
      <c r="P862" s="60" t="s">
        <v>123</v>
      </c>
    </row>
    <row r="863" spans="1:16" x14ac:dyDescent="0.55000000000000004">
      <c r="A863" s="10">
        <v>43597</v>
      </c>
      <c r="B863" s="9">
        <f t="shared" si="39"/>
        <v>2019</v>
      </c>
      <c r="C863" s="9" t="s">
        <v>35</v>
      </c>
      <c r="D863" s="9" t="s">
        <v>61</v>
      </c>
      <c r="E863" s="9">
        <f t="shared" si="40"/>
        <v>5</v>
      </c>
      <c r="F863" s="9" t="str">
        <f t="shared" si="41"/>
        <v>2019 - 5</v>
      </c>
      <c r="G863" s="9" t="str">
        <f>Date[[#This Row],[Year]]&amp;IF(Date[[#This Row],[Month]]&lt;10,"0"&amp;Date[[#This Row],[Month]],Date[[#This Row],[Month]])</f>
        <v>201905</v>
      </c>
      <c r="H863" s="9" t="str">
        <f>Date[[#This Row],[Year]]&amp;" "&amp;Date[[#This Row],[Month Name]]</f>
        <v>2019 May</v>
      </c>
      <c r="I863" t="str">
        <f>IF(AND(Date[[#This Row],[Month]]=5,Date[[#This Row],[Year]]=2021),"True","False")</f>
        <v>False</v>
      </c>
      <c r="J863" t="str">
        <f>IF(AND(Date[[#This Row],[Month]]&lt;=5,Date[[#This Row],[Month]]&gt;=4,Date[[#This Row],[Year]]=2021),"True","False")</f>
        <v>False</v>
      </c>
      <c r="K863" t="str">
        <f>IF(Date[[#This Row],[Year]]=2021,"True","False")</f>
        <v>False</v>
      </c>
      <c r="L863" s="60" t="s">
        <v>123</v>
      </c>
      <c r="M863" s="60" t="s">
        <v>123</v>
      </c>
      <c r="N863" s="60" t="s">
        <v>123</v>
      </c>
      <c r="O863" s="60" t="s">
        <v>123</v>
      </c>
      <c r="P863" s="60" t="s">
        <v>123</v>
      </c>
    </row>
    <row r="864" spans="1:16" x14ac:dyDescent="0.55000000000000004">
      <c r="A864" s="10">
        <v>43598</v>
      </c>
      <c r="B864" s="9">
        <f t="shared" si="39"/>
        <v>2019</v>
      </c>
      <c r="C864" s="9" t="s">
        <v>35</v>
      </c>
      <c r="D864" s="9" t="s">
        <v>61</v>
      </c>
      <c r="E864" s="9">
        <f t="shared" si="40"/>
        <v>5</v>
      </c>
      <c r="F864" s="9" t="str">
        <f t="shared" si="41"/>
        <v>2019 - 5</v>
      </c>
      <c r="G864" s="9" t="str">
        <f>Date[[#This Row],[Year]]&amp;IF(Date[[#This Row],[Month]]&lt;10,"0"&amp;Date[[#This Row],[Month]],Date[[#This Row],[Month]])</f>
        <v>201905</v>
      </c>
      <c r="H864" s="9" t="str">
        <f>Date[[#This Row],[Year]]&amp;" "&amp;Date[[#This Row],[Month Name]]</f>
        <v>2019 May</v>
      </c>
      <c r="I864" t="str">
        <f>IF(AND(Date[[#This Row],[Month]]=5,Date[[#This Row],[Year]]=2021),"True","False")</f>
        <v>False</v>
      </c>
      <c r="J864" t="str">
        <f>IF(AND(Date[[#This Row],[Month]]&lt;=5,Date[[#This Row],[Month]]&gt;=4,Date[[#This Row],[Year]]=2021),"True","False")</f>
        <v>False</v>
      </c>
      <c r="K864" t="str">
        <f>IF(Date[[#This Row],[Year]]=2021,"True","False")</f>
        <v>False</v>
      </c>
      <c r="L864" s="60" t="s">
        <v>123</v>
      </c>
      <c r="M864" s="60" t="s">
        <v>123</v>
      </c>
      <c r="N864" s="60" t="s">
        <v>123</v>
      </c>
      <c r="O864" s="60" t="s">
        <v>123</v>
      </c>
      <c r="P864" s="60" t="s">
        <v>123</v>
      </c>
    </row>
    <row r="865" spans="1:16" x14ac:dyDescent="0.55000000000000004">
      <c r="A865" s="10">
        <v>43599</v>
      </c>
      <c r="B865" s="9">
        <f t="shared" si="39"/>
        <v>2019</v>
      </c>
      <c r="C865" s="9" t="s">
        <v>35</v>
      </c>
      <c r="D865" s="9" t="s">
        <v>61</v>
      </c>
      <c r="E865" s="9">
        <f t="shared" si="40"/>
        <v>5</v>
      </c>
      <c r="F865" s="9" t="str">
        <f t="shared" si="41"/>
        <v>2019 - 5</v>
      </c>
      <c r="G865" s="9" t="str">
        <f>Date[[#This Row],[Year]]&amp;IF(Date[[#This Row],[Month]]&lt;10,"0"&amp;Date[[#This Row],[Month]],Date[[#This Row],[Month]])</f>
        <v>201905</v>
      </c>
      <c r="H865" s="9" t="str">
        <f>Date[[#This Row],[Year]]&amp;" "&amp;Date[[#This Row],[Month Name]]</f>
        <v>2019 May</v>
      </c>
      <c r="I865" t="str">
        <f>IF(AND(Date[[#This Row],[Month]]=5,Date[[#This Row],[Year]]=2021),"True","False")</f>
        <v>False</v>
      </c>
      <c r="J865" t="str">
        <f>IF(AND(Date[[#This Row],[Month]]&lt;=5,Date[[#This Row],[Month]]&gt;=4,Date[[#This Row],[Year]]=2021),"True","False")</f>
        <v>False</v>
      </c>
      <c r="K865" t="str">
        <f>IF(Date[[#This Row],[Year]]=2021,"True","False")</f>
        <v>False</v>
      </c>
      <c r="L865" s="60" t="s">
        <v>123</v>
      </c>
      <c r="M865" s="60" t="s">
        <v>123</v>
      </c>
      <c r="N865" s="60" t="s">
        <v>123</v>
      </c>
      <c r="O865" s="60" t="s">
        <v>123</v>
      </c>
      <c r="P865" s="60" t="s">
        <v>123</v>
      </c>
    </row>
    <row r="866" spans="1:16" x14ac:dyDescent="0.55000000000000004">
      <c r="A866" s="10">
        <v>43600</v>
      </c>
      <c r="B866" s="9">
        <f t="shared" si="39"/>
        <v>2019</v>
      </c>
      <c r="C866" s="9" t="s">
        <v>35</v>
      </c>
      <c r="D866" s="9" t="s">
        <v>61</v>
      </c>
      <c r="E866" s="9">
        <f t="shared" si="40"/>
        <v>5</v>
      </c>
      <c r="F866" s="9" t="str">
        <f t="shared" si="41"/>
        <v>2019 - 5</v>
      </c>
      <c r="G866" s="9" t="str">
        <f>Date[[#This Row],[Year]]&amp;IF(Date[[#This Row],[Month]]&lt;10,"0"&amp;Date[[#This Row],[Month]],Date[[#This Row],[Month]])</f>
        <v>201905</v>
      </c>
      <c r="H866" s="9" t="str">
        <f>Date[[#This Row],[Year]]&amp;" "&amp;Date[[#This Row],[Month Name]]</f>
        <v>2019 May</v>
      </c>
      <c r="I866" t="str">
        <f>IF(AND(Date[[#This Row],[Month]]=5,Date[[#This Row],[Year]]=2021),"True","False")</f>
        <v>False</v>
      </c>
      <c r="J866" t="str">
        <f>IF(AND(Date[[#This Row],[Month]]&lt;=5,Date[[#This Row],[Month]]&gt;=4,Date[[#This Row],[Year]]=2021),"True","False")</f>
        <v>False</v>
      </c>
      <c r="K866" t="str">
        <f>IF(Date[[#This Row],[Year]]=2021,"True","False")</f>
        <v>False</v>
      </c>
      <c r="L866" s="60" t="s">
        <v>123</v>
      </c>
      <c r="M866" s="60" t="s">
        <v>123</v>
      </c>
      <c r="N866" s="60" t="s">
        <v>123</v>
      </c>
      <c r="O866" s="60" t="s">
        <v>123</v>
      </c>
      <c r="P866" s="60" t="s">
        <v>123</v>
      </c>
    </row>
    <row r="867" spans="1:16" x14ac:dyDescent="0.55000000000000004">
      <c r="A867" s="10">
        <v>43601</v>
      </c>
      <c r="B867" s="9">
        <f t="shared" si="39"/>
        <v>2019</v>
      </c>
      <c r="C867" s="9" t="s">
        <v>35</v>
      </c>
      <c r="D867" s="9" t="s">
        <v>61</v>
      </c>
      <c r="E867" s="9">
        <f t="shared" si="40"/>
        <v>5</v>
      </c>
      <c r="F867" s="9" t="str">
        <f t="shared" si="41"/>
        <v>2019 - 5</v>
      </c>
      <c r="G867" s="9" t="str">
        <f>Date[[#This Row],[Year]]&amp;IF(Date[[#This Row],[Month]]&lt;10,"0"&amp;Date[[#This Row],[Month]],Date[[#This Row],[Month]])</f>
        <v>201905</v>
      </c>
      <c r="H867" s="9" t="str">
        <f>Date[[#This Row],[Year]]&amp;" "&amp;Date[[#This Row],[Month Name]]</f>
        <v>2019 May</v>
      </c>
      <c r="I867" t="str">
        <f>IF(AND(Date[[#This Row],[Month]]=5,Date[[#This Row],[Year]]=2021),"True","False")</f>
        <v>False</v>
      </c>
      <c r="J867" t="str">
        <f>IF(AND(Date[[#This Row],[Month]]&lt;=5,Date[[#This Row],[Month]]&gt;=4,Date[[#This Row],[Year]]=2021),"True","False")</f>
        <v>False</v>
      </c>
      <c r="K867" t="str">
        <f>IF(Date[[#This Row],[Year]]=2021,"True","False")</f>
        <v>False</v>
      </c>
      <c r="L867" s="60" t="s">
        <v>123</v>
      </c>
      <c r="M867" s="60" t="s">
        <v>123</v>
      </c>
      <c r="N867" s="60" t="s">
        <v>123</v>
      </c>
      <c r="O867" s="60" t="s">
        <v>123</v>
      </c>
      <c r="P867" s="60" t="s">
        <v>123</v>
      </c>
    </row>
    <row r="868" spans="1:16" x14ac:dyDescent="0.55000000000000004">
      <c r="A868" s="10">
        <v>43602</v>
      </c>
      <c r="B868" s="9">
        <f t="shared" si="39"/>
        <v>2019</v>
      </c>
      <c r="C868" s="9" t="s">
        <v>35</v>
      </c>
      <c r="D868" s="9" t="s">
        <v>61</v>
      </c>
      <c r="E868" s="9">
        <f t="shared" si="40"/>
        <v>5</v>
      </c>
      <c r="F868" s="9" t="str">
        <f t="shared" si="41"/>
        <v>2019 - 5</v>
      </c>
      <c r="G868" s="9" t="str">
        <f>Date[[#This Row],[Year]]&amp;IF(Date[[#This Row],[Month]]&lt;10,"0"&amp;Date[[#This Row],[Month]],Date[[#This Row],[Month]])</f>
        <v>201905</v>
      </c>
      <c r="H868" s="9" t="str">
        <f>Date[[#This Row],[Year]]&amp;" "&amp;Date[[#This Row],[Month Name]]</f>
        <v>2019 May</v>
      </c>
      <c r="I868" t="str">
        <f>IF(AND(Date[[#This Row],[Month]]=5,Date[[#This Row],[Year]]=2021),"True","False")</f>
        <v>False</v>
      </c>
      <c r="J868" t="str">
        <f>IF(AND(Date[[#This Row],[Month]]&lt;=5,Date[[#This Row],[Month]]&gt;=4,Date[[#This Row],[Year]]=2021),"True","False")</f>
        <v>False</v>
      </c>
      <c r="K868" t="str">
        <f>IF(Date[[#This Row],[Year]]=2021,"True","False")</f>
        <v>False</v>
      </c>
      <c r="L868" s="60" t="s">
        <v>123</v>
      </c>
      <c r="M868" s="60" t="s">
        <v>123</v>
      </c>
      <c r="N868" s="60" t="s">
        <v>123</v>
      </c>
      <c r="O868" s="60" t="s">
        <v>123</v>
      </c>
      <c r="P868" s="60" t="s">
        <v>123</v>
      </c>
    </row>
    <row r="869" spans="1:16" x14ac:dyDescent="0.55000000000000004">
      <c r="A869" s="10">
        <v>43603</v>
      </c>
      <c r="B869" s="9">
        <f t="shared" si="39"/>
        <v>2019</v>
      </c>
      <c r="C869" s="9" t="s">
        <v>35</v>
      </c>
      <c r="D869" s="9" t="s">
        <v>61</v>
      </c>
      <c r="E869" s="9">
        <f t="shared" si="40"/>
        <v>5</v>
      </c>
      <c r="F869" s="9" t="str">
        <f t="shared" si="41"/>
        <v>2019 - 5</v>
      </c>
      <c r="G869" s="9" t="str">
        <f>Date[[#This Row],[Year]]&amp;IF(Date[[#This Row],[Month]]&lt;10,"0"&amp;Date[[#This Row],[Month]],Date[[#This Row],[Month]])</f>
        <v>201905</v>
      </c>
      <c r="H869" s="9" t="str">
        <f>Date[[#This Row],[Year]]&amp;" "&amp;Date[[#This Row],[Month Name]]</f>
        <v>2019 May</v>
      </c>
      <c r="I869" t="str">
        <f>IF(AND(Date[[#This Row],[Month]]=5,Date[[#This Row],[Year]]=2021),"True","False")</f>
        <v>False</v>
      </c>
      <c r="J869" t="str">
        <f>IF(AND(Date[[#This Row],[Month]]&lt;=5,Date[[#This Row],[Month]]&gt;=4,Date[[#This Row],[Year]]=2021),"True","False")</f>
        <v>False</v>
      </c>
      <c r="K869" t="str">
        <f>IF(Date[[#This Row],[Year]]=2021,"True","False")</f>
        <v>False</v>
      </c>
      <c r="L869" s="60" t="s">
        <v>123</v>
      </c>
      <c r="M869" s="60" t="s">
        <v>123</v>
      </c>
      <c r="N869" s="60" t="s">
        <v>123</v>
      </c>
      <c r="O869" s="60" t="s">
        <v>123</v>
      </c>
      <c r="P869" s="60" t="s">
        <v>123</v>
      </c>
    </row>
    <row r="870" spans="1:16" x14ac:dyDescent="0.55000000000000004">
      <c r="A870" s="10">
        <v>43604</v>
      </c>
      <c r="B870" s="9">
        <f t="shared" si="39"/>
        <v>2019</v>
      </c>
      <c r="C870" s="9" t="s">
        <v>35</v>
      </c>
      <c r="D870" s="9" t="s">
        <v>61</v>
      </c>
      <c r="E870" s="9">
        <f t="shared" si="40"/>
        <v>5</v>
      </c>
      <c r="F870" s="9" t="str">
        <f t="shared" si="41"/>
        <v>2019 - 5</v>
      </c>
      <c r="G870" s="9" t="str">
        <f>Date[[#This Row],[Year]]&amp;IF(Date[[#This Row],[Month]]&lt;10,"0"&amp;Date[[#This Row],[Month]],Date[[#This Row],[Month]])</f>
        <v>201905</v>
      </c>
      <c r="H870" s="9" t="str">
        <f>Date[[#This Row],[Year]]&amp;" "&amp;Date[[#This Row],[Month Name]]</f>
        <v>2019 May</v>
      </c>
      <c r="I870" t="str">
        <f>IF(AND(Date[[#This Row],[Month]]=5,Date[[#This Row],[Year]]=2021),"True","False")</f>
        <v>False</v>
      </c>
      <c r="J870" t="str">
        <f>IF(AND(Date[[#This Row],[Month]]&lt;=5,Date[[#This Row],[Month]]&gt;=4,Date[[#This Row],[Year]]=2021),"True","False")</f>
        <v>False</v>
      </c>
      <c r="K870" t="str">
        <f>IF(Date[[#This Row],[Year]]=2021,"True","False")</f>
        <v>False</v>
      </c>
      <c r="L870" s="60" t="s">
        <v>123</v>
      </c>
      <c r="M870" s="60" t="s">
        <v>123</v>
      </c>
      <c r="N870" s="60" t="s">
        <v>123</v>
      </c>
      <c r="O870" s="60" t="s">
        <v>123</v>
      </c>
      <c r="P870" s="60" t="s">
        <v>123</v>
      </c>
    </row>
    <row r="871" spans="1:16" x14ac:dyDescent="0.55000000000000004">
      <c r="A871" s="10">
        <v>43605</v>
      </c>
      <c r="B871" s="9">
        <f t="shared" si="39"/>
        <v>2019</v>
      </c>
      <c r="C871" s="9" t="s">
        <v>35</v>
      </c>
      <c r="D871" s="9" t="s">
        <v>61</v>
      </c>
      <c r="E871" s="9">
        <f t="shared" si="40"/>
        <v>5</v>
      </c>
      <c r="F871" s="9" t="str">
        <f t="shared" si="41"/>
        <v>2019 - 5</v>
      </c>
      <c r="G871" s="9" t="str">
        <f>Date[[#This Row],[Year]]&amp;IF(Date[[#This Row],[Month]]&lt;10,"0"&amp;Date[[#This Row],[Month]],Date[[#This Row],[Month]])</f>
        <v>201905</v>
      </c>
      <c r="H871" s="9" t="str">
        <f>Date[[#This Row],[Year]]&amp;" "&amp;Date[[#This Row],[Month Name]]</f>
        <v>2019 May</v>
      </c>
      <c r="I871" t="str">
        <f>IF(AND(Date[[#This Row],[Month]]=5,Date[[#This Row],[Year]]=2021),"True","False")</f>
        <v>False</v>
      </c>
      <c r="J871" t="str">
        <f>IF(AND(Date[[#This Row],[Month]]&lt;=5,Date[[#This Row],[Month]]&gt;=4,Date[[#This Row],[Year]]=2021),"True","False")</f>
        <v>False</v>
      </c>
      <c r="K871" t="str">
        <f>IF(Date[[#This Row],[Year]]=2021,"True","False")</f>
        <v>False</v>
      </c>
      <c r="L871" s="60" t="s">
        <v>123</v>
      </c>
      <c r="M871" s="60" t="s">
        <v>123</v>
      </c>
      <c r="N871" s="60" t="s">
        <v>123</v>
      </c>
      <c r="O871" s="60" t="s">
        <v>123</v>
      </c>
      <c r="P871" s="60" t="s">
        <v>123</v>
      </c>
    </row>
    <row r="872" spans="1:16" x14ac:dyDescent="0.55000000000000004">
      <c r="A872" s="10">
        <v>43606</v>
      </c>
      <c r="B872" s="9">
        <f t="shared" si="39"/>
        <v>2019</v>
      </c>
      <c r="C872" s="9" t="s">
        <v>35</v>
      </c>
      <c r="D872" s="9" t="s">
        <v>61</v>
      </c>
      <c r="E872" s="9">
        <f t="shared" si="40"/>
        <v>5</v>
      </c>
      <c r="F872" s="9" t="str">
        <f t="shared" si="41"/>
        <v>2019 - 5</v>
      </c>
      <c r="G872" s="9" t="str">
        <f>Date[[#This Row],[Year]]&amp;IF(Date[[#This Row],[Month]]&lt;10,"0"&amp;Date[[#This Row],[Month]],Date[[#This Row],[Month]])</f>
        <v>201905</v>
      </c>
      <c r="H872" s="9" t="str">
        <f>Date[[#This Row],[Year]]&amp;" "&amp;Date[[#This Row],[Month Name]]</f>
        <v>2019 May</v>
      </c>
      <c r="I872" t="str">
        <f>IF(AND(Date[[#This Row],[Month]]=5,Date[[#This Row],[Year]]=2021),"True","False")</f>
        <v>False</v>
      </c>
      <c r="J872" t="str">
        <f>IF(AND(Date[[#This Row],[Month]]&lt;=5,Date[[#This Row],[Month]]&gt;=4,Date[[#This Row],[Year]]=2021),"True","False")</f>
        <v>False</v>
      </c>
      <c r="K872" t="str">
        <f>IF(Date[[#This Row],[Year]]=2021,"True","False")</f>
        <v>False</v>
      </c>
      <c r="L872" s="60" t="s">
        <v>123</v>
      </c>
      <c r="M872" s="60" t="s">
        <v>123</v>
      </c>
      <c r="N872" s="60" t="s">
        <v>123</v>
      </c>
      <c r="O872" s="60" t="s">
        <v>123</v>
      </c>
      <c r="P872" s="60" t="s">
        <v>123</v>
      </c>
    </row>
    <row r="873" spans="1:16" x14ac:dyDescent="0.55000000000000004">
      <c r="A873" s="10">
        <v>43607</v>
      </c>
      <c r="B873" s="9">
        <f t="shared" si="39"/>
        <v>2019</v>
      </c>
      <c r="C873" s="9" t="s">
        <v>35</v>
      </c>
      <c r="D873" s="9" t="s">
        <v>61</v>
      </c>
      <c r="E873" s="9">
        <f t="shared" si="40"/>
        <v>5</v>
      </c>
      <c r="F873" s="9" t="str">
        <f t="shared" si="41"/>
        <v>2019 - 5</v>
      </c>
      <c r="G873" s="9" t="str">
        <f>Date[[#This Row],[Year]]&amp;IF(Date[[#This Row],[Month]]&lt;10,"0"&amp;Date[[#This Row],[Month]],Date[[#This Row],[Month]])</f>
        <v>201905</v>
      </c>
      <c r="H873" s="9" t="str">
        <f>Date[[#This Row],[Year]]&amp;" "&amp;Date[[#This Row],[Month Name]]</f>
        <v>2019 May</v>
      </c>
      <c r="I873" t="str">
        <f>IF(AND(Date[[#This Row],[Month]]=5,Date[[#This Row],[Year]]=2021),"True","False")</f>
        <v>False</v>
      </c>
      <c r="J873" t="str">
        <f>IF(AND(Date[[#This Row],[Month]]&lt;=5,Date[[#This Row],[Month]]&gt;=4,Date[[#This Row],[Year]]=2021),"True","False")</f>
        <v>False</v>
      </c>
      <c r="K873" t="str">
        <f>IF(Date[[#This Row],[Year]]=2021,"True","False")</f>
        <v>False</v>
      </c>
      <c r="L873" s="60" t="s">
        <v>123</v>
      </c>
      <c r="M873" s="60" t="s">
        <v>123</v>
      </c>
      <c r="N873" s="60" t="s">
        <v>123</v>
      </c>
      <c r="O873" s="60" t="s">
        <v>123</v>
      </c>
      <c r="P873" s="60" t="s">
        <v>123</v>
      </c>
    </row>
    <row r="874" spans="1:16" x14ac:dyDescent="0.55000000000000004">
      <c r="A874" s="10">
        <v>43608</v>
      </c>
      <c r="B874" s="9">
        <f t="shared" si="39"/>
        <v>2019</v>
      </c>
      <c r="C874" s="9" t="s">
        <v>35</v>
      </c>
      <c r="D874" s="9" t="s">
        <v>61</v>
      </c>
      <c r="E874" s="9">
        <f t="shared" si="40"/>
        <v>5</v>
      </c>
      <c r="F874" s="9" t="str">
        <f t="shared" si="41"/>
        <v>2019 - 5</v>
      </c>
      <c r="G874" s="9" t="str">
        <f>Date[[#This Row],[Year]]&amp;IF(Date[[#This Row],[Month]]&lt;10,"0"&amp;Date[[#This Row],[Month]],Date[[#This Row],[Month]])</f>
        <v>201905</v>
      </c>
      <c r="H874" s="9" t="str">
        <f>Date[[#This Row],[Year]]&amp;" "&amp;Date[[#This Row],[Month Name]]</f>
        <v>2019 May</v>
      </c>
      <c r="I874" t="str">
        <f>IF(AND(Date[[#This Row],[Month]]=5,Date[[#This Row],[Year]]=2021),"True","False")</f>
        <v>False</v>
      </c>
      <c r="J874" t="str">
        <f>IF(AND(Date[[#This Row],[Month]]&lt;=5,Date[[#This Row],[Month]]&gt;=4,Date[[#This Row],[Year]]=2021),"True","False")</f>
        <v>False</v>
      </c>
      <c r="K874" t="str">
        <f>IF(Date[[#This Row],[Year]]=2021,"True","False")</f>
        <v>False</v>
      </c>
      <c r="L874" s="60" t="s">
        <v>123</v>
      </c>
      <c r="M874" s="60" t="s">
        <v>123</v>
      </c>
      <c r="N874" s="60" t="s">
        <v>123</v>
      </c>
      <c r="O874" s="60" t="s">
        <v>123</v>
      </c>
      <c r="P874" s="60" t="s">
        <v>123</v>
      </c>
    </row>
    <row r="875" spans="1:16" x14ac:dyDescent="0.55000000000000004">
      <c r="A875" s="10">
        <v>43609</v>
      </c>
      <c r="B875" s="9">
        <f t="shared" si="39"/>
        <v>2019</v>
      </c>
      <c r="C875" s="9" t="s">
        <v>35</v>
      </c>
      <c r="D875" s="9" t="s">
        <v>61</v>
      </c>
      <c r="E875" s="9">
        <f t="shared" si="40"/>
        <v>5</v>
      </c>
      <c r="F875" s="9" t="str">
        <f t="shared" si="41"/>
        <v>2019 - 5</v>
      </c>
      <c r="G875" s="9" t="str">
        <f>Date[[#This Row],[Year]]&amp;IF(Date[[#This Row],[Month]]&lt;10,"0"&amp;Date[[#This Row],[Month]],Date[[#This Row],[Month]])</f>
        <v>201905</v>
      </c>
      <c r="H875" s="9" t="str">
        <f>Date[[#This Row],[Year]]&amp;" "&amp;Date[[#This Row],[Month Name]]</f>
        <v>2019 May</v>
      </c>
      <c r="I875" t="str">
        <f>IF(AND(Date[[#This Row],[Month]]=5,Date[[#This Row],[Year]]=2021),"True","False")</f>
        <v>False</v>
      </c>
      <c r="J875" t="str">
        <f>IF(AND(Date[[#This Row],[Month]]&lt;=5,Date[[#This Row],[Month]]&gt;=4,Date[[#This Row],[Year]]=2021),"True","False")</f>
        <v>False</v>
      </c>
      <c r="K875" t="str">
        <f>IF(Date[[#This Row],[Year]]=2021,"True","False")</f>
        <v>False</v>
      </c>
      <c r="L875" s="60" t="s">
        <v>123</v>
      </c>
      <c r="M875" s="60" t="s">
        <v>123</v>
      </c>
      <c r="N875" s="60" t="s">
        <v>123</v>
      </c>
      <c r="O875" s="60" t="s">
        <v>123</v>
      </c>
      <c r="P875" s="60" t="s">
        <v>123</v>
      </c>
    </row>
    <row r="876" spans="1:16" x14ac:dyDescent="0.55000000000000004">
      <c r="A876" s="10">
        <v>43610</v>
      </c>
      <c r="B876" s="9">
        <f t="shared" si="39"/>
        <v>2019</v>
      </c>
      <c r="C876" s="9" t="s">
        <v>35</v>
      </c>
      <c r="D876" s="9" t="s">
        <v>61</v>
      </c>
      <c r="E876" s="9">
        <f t="shared" si="40"/>
        <v>5</v>
      </c>
      <c r="F876" s="9" t="str">
        <f t="shared" si="41"/>
        <v>2019 - 5</v>
      </c>
      <c r="G876" s="9" t="str">
        <f>Date[[#This Row],[Year]]&amp;IF(Date[[#This Row],[Month]]&lt;10,"0"&amp;Date[[#This Row],[Month]],Date[[#This Row],[Month]])</f>
        <v>201905</v>
      </c>
      <c r="H876" s="9" t="str">
        <f>Date[[#This Row],[Year]]&amp;" "&amp;Date[[#This Row],[Month Name]]</f>
        <v>2019 May</v>
      </c>
      <c r="I876" t="str">
        <f>IF(AND(Date[[#This Row],[Month]]=5,Date[[#This Row],[Year]]=2021),"True","False")</f>
        <v>False</v>
      </c>
      <c r="J876" t="str">
        <f>IF(AND(Date[[#This Row],[Month]]&lt;=5,Date[[#This Row],[Month]]&gt;=4,Date[[#This Row],[Year]]=2021),"True","False")</f>
        <v>False</v>
      </c>
      <c r="K876" t="str">
        <f>IF(Date[[#This Row],[Year]]=2021,"True","False")</f>
        <v>False</v>
      </c>
      <c r="L876" s="60" t="s">
        <v>123</v>
      </c>
      <c r="M876" s="60" t="s">
        <v>123</v>
      </c>
      <c r="N876" s="60" t="s">
        <v>123</v>
      </c>
      <c r="O876" s="60" t="s">
        <v>123</v>
      </c>
      <c r="P876" s="60" t="s">
        <v>123</v>
      </c>
    </row>
    <row r="877" spans="1:16" x14ac:dyDescent="0.55000000000000004">
      <c r="A877" s="10">
        <v>43611</v>
      </c>
      <c r="B877" s="9">
        <f t="shared" si="39"/>
        <v>2019</v>
      </c>
      <c r="C877" s="9" t="s">
        <v>35</v>
      </c>
      <c r="D877" s="9" t="s">
        <v>61</v>
      </c>
      <c r="E877" s="9">
        <f t="shared" si="40"/>
        <v>5</v>
      </c>
      <c r="F877" s="9" t="str">
        <f t="shared" si="41"/>
        <v>2019 - 5</v>
      </c>
      <c r="G877" s="9" t="str">
        <f>Date[[#This Row],[Year]]&amp;IF(Date[[#This Row],[Month]]&lt;10,"0"&amp;Date[[#This Row],[Month]],Date[[#This Row],[Month]])</f>
        <v>201905</v>
      </c>
      <c r="H877" s="9" t="str">
        <f>Date[[#This Row],[Year]]&amp;" "&amp;Date[[#This Row],[Month Name]]</f>
        <v>2019 May</v>
      </c>
      <c r="I877" t="str">
        <f>IF(AND(Date[[#This Row],[Month]]=5,Date[[#This Row],[Year]]=2021),"True","False")</f>
        <v>False</v>
      </c>
      <c r="J877" t="str">
        <f>IF(AND(Date[[#This Row],[Month]]&lt;=5,Date[[#This Row],[Month]]&gt;=4,Date[[#This Row],[Year]]=2021),"True","False")</f>
        <v>False</v>
      </c>
      <c r="K877" t="str">
        <f>IF(Date[[#This Row],[Year]]=2021,"True","False")</f>
        <v>False</v>
      </c>
      <c r="L877" s="60" t="s">
        <v>123</v>
      </c>
      <c r="M877" s="60" t="s">
        <v>123</v>
      </c>
      <c r="N877" s="60" t="s">
        <v>123</v>
      </c>
      <c r="O877" s="60" t="s">
        <v>123</v>
      </c>
      <c r="P877" s="60" t="s">
        <v>123</v>
      </c>
    </row>
    <row r="878" spans="1:16" x14ac:dyDescent="0.55000000000000004">
      <c r="A878" s="10">
        <v>43612</v>
      </c>
      <c r="B878" s="9">
        <f t="shared" si="39"/>
        <v>2019</v>
      </c>
      <c r="C878" s="9" t="s">
        <v>35</v>
      </c>
      <c r="D878" s="9" t="s">
        <v>61</v>
      </c>
      <c r="E878" s="9">
        <f t="shared" si="40"/>
        <v>5</v>
      </c>
      <c r="F878" s="9" t="str">
        <f t="shared" si="41"/>
        <v>2019 - 5</v>
      </c>
      <c r="G878" s="9" t="str">
        <f>Date[[#This Row],[Year]]&amp;IF(Date[[#This Row],[Month]]&lt;10,"0"&amp;Date[[#This Row],[Month]],Date[[#This Row],[Month]])</f>
        <v>201905</v>
      </c>
      <c r="H878" s="9" t="str">
        <f>Date[[#This Row],[Year]]&amp;" "&amp;Date[[#This Row],[Month Name]]</f>
        <v>2019 May</v>
      </c>
      <c r="I878" t="str">
        <f>IF(AND(Date[[#This Row],[Month]]=5,Date[[#This Row],[Year]]=2021),"True","False")</f>
        <v>False</v>
      </c>
      <c r="J878" t="str">
        <f>IF(AND(Date[[#This Row],[Month]]&lt;=5,Date[[#This Row],[Month]]&gt;=4,Date[[#This Row],[Year]]=2021),"True","False")</f>
        <v>False</v>
      </c>
      <c r="K878" t="str">
        <f>IF(Date[[#This Row],[Year]]=2021,"True","False")</f>
        <v>False</v>
      </c>
      <c r="L878" s="60" t="s">
        <v>123</v>
      </c>
      <c r="M878" s="60" t="s">
        <v>123</v>
      </c>
      <c r="N878" s="60" t="s">
        <v>123</v>
      </c>
      <c r="O878" s="60" t="s">
        <v>123</v>
      </c>
      <c r="P878" s="60" t="s">
        <v>123</v>
      </c>
    </row>
    <row r="879" spans="1:16" x14ac:dyDescent="0.55000000000000004">
      <c r="A879" s="10">
        <v>43613</v>
      </c>
      <c r="B879" s="9">
        <f t="shared" si="39"/>
        <v>2019</v>
      </c>
      <c r="C879" s="9" t="s">
        <v>35</v>
      </c>
      <c r="D879" s="9" t="s">
        <v>61</v>
      </c>
      <c r="E879" s="9">
        <f t="shared" si="40"/>
        <v>5</v>
      </c>
      <c r="F879" s="9" t="str">
        <f t="shared" si="41"/>
        <v>2019 - 5</v>
      </c>
      <c r="G879" s="9" t="str">
        <f>Date[[#This Row],[Year]]&amp;IF(Date[[#This Row],[Month]]&lt;10,"0"&amp;Date[[#This Row],[Month]],Date[[#This Row],[Month]])</f>
        <v>201905</v>
      </c>
      <c r="H879" s="9" t="str">
        <f>Date[[#This Row],[Year]]&amp;" "&amp;Date[[#This Row],[Month Name]]</f>
        <v>2019 May</v>
      </c>
      <c r="I879" t="str">
        <f>IF(AND(Date[[#This Row],[Month]]=5,Date[[#This Row],[Year]]=2021),"True","False")</f>
        <v>False</v>
      </c>
      <c r="J879" t="str">
        <f>IF(AND(Date[[#This Row],[Month]]&lt;=5,Date[[#This Row],[Month]]&gt;=4,Date[[#This Row],[Year]]=2021),"True","False")</f>
        <v>False</v>
      </c>
      <c r="K879" t="str">
        <f>IF(Date[[#This Row],[Year]]=2021,"True","False")</f>
        <v>False</v>
      </c>
      <c r="L879" s="60" t="s">
        <v>123</v>
      </c>
      <c r="M879" s="60" t="s">
        <v>123</v>
      </c>
      <c r="N879" s="60" t="s">
        <v>123</v>
      </c>
      <c r="O879" s="60" t="s">
        <v>123</v>
      </c>
      <c r="P879" s="60" t="s">
        <v>123</v>
      </c>
    </row>
    <row r="880" spans="1:16" x14ac:dyDescent="0.55000000000000004">
      <c r="A880" s="10">
        <v>43614</v>
      </c>
      <c r="B880" s="9">
        <f t="shared" si="39"/>
        <v>2019</v>
      </c>
      <c r="C880" s="9" t="s">
        <v>35</v>
      </c>
      <c r="D880" s="9" t="s">
        <v>61</v>
      </c>
      <c r="E880" s="9">
        <f t="shared" si="40"/>
        <v>5</v>
      </c>
      <c r="F880" s="9" t="str">
        <f t="shared" si="41"/>
        <v>2019 - 5</v>
      </c>
      <c r="G880" s="9" t="str">
        <f>Date[[#This Row],[Year]]&amp;IF(Date[[#This Row],[Month]]&lt;10,"0"&amp;Date[[#This Row],[Month]],Date[[#This Row],[Month]])</f>
        <v>201905</v>
      </c>
      <c r="H880" s="9" t="str">
        <f>Date[[#This Row],[Year]]&amp;" "&amp;Date[[#This Row],[Month Name]]</f>
        <v>2019 May</v>
      </c>
      <c r="I880" t="str">
        <f>IF(AND(Date[[#This Row],[Month]]=5,Date[[#This Row],[Year]]=2021),"True","False")</f>
        <v>False</v>
      </c>
      <c r="J880" t="str">
        <f>IF(AND(Date[[#This Row],[Month]]&lt;=5,Date[[#This Row],[Month]]&gt;=4,Date[[#This Row],[Year]]=2021),"True","False")</f>
        <v>False</v>
      </c>
      <c r="K880" t="str">
        <f>IF(Date[[#This Row],[Year]]=2021,"True","False")</f>
        <v>False</v>
      </c>
      <c r="L880" s="60" t="s">
        <v>123</v>
      </c>
      <c r="M880" s="60" t="s">
        <v>123</v>
      </c>
      <c r="N880" s="60" t="s">
        <v>123</v>
      </c>
      <c r="O880" s="60" t="s">
        <v>123</v>
      </c>
      <c r="P880" s="60" t="s">
        <v>123</v>
      </c>
    </row>
    <row r="881" spans="1:16" x14ac:dyDescent="0.55000000000000004">
      <c r="A881" s="10">
        <v>43615</v>
      </c>
      <c r="B881" s="9">
        <f t="shared" si="39"/>
        <v>2019</v>
      </c>
      <c r="C881" s="9" t="s">
        <v>35</v>
      </c>
      <c r="D881" s="9" t="s">
        <v>61</v>
      </c>
      <c r="E881" s="9">
        <f t="shared" si="40"/>
        <v>5</v>
      </c>
      <c r="F881" s="9" t="str">
        <f t="shared" si="41"/>
        <v>2019 - 5</v>
      </c>
      <c r="G881" s="9" t="str">
        <f>Date[[#This Row],[Year]]&amp;IF(Date[[#This Row],[Month]]&lt;10,"0"&amp;Date[[#This Row],[Month]],Date[[#This Row],[Month]])</f>
        <v>201905</v>
      </c>
      <c r="H881" s="9" t="str">
        <f>Date[[#This Row],[Year]]&amp;" "&amp;Date[[#This Row],[Month Name]]</f>
        <v>2019 May</v>
      </c>
      <c r="I881" t="str">
        <f>IF(AND(Date[[#This Row],[Month]]=5,Date[[#This Row],[Year]]=2021),"True","False")</f>
        <v>False</v>
      </c>
      <c r="J881" t="str">
        <f>IF(AND(Date[[#This Row],[Month]]&lt;=5,Date[[#This Row],[Month]]&gt;=4,Date[[#This Row],[Year]]=2021),"True","False")</f>
        <v>False</v>
      </c>
      <c r="K881" t="str">
        <f>IF(Date[[#This Row],[Year]]=2021,"True","False")</f>
        <v>False</v>
      </c>
      <c r="L881" s="60" t="s">
        <v>123</v>
      </c>
      <c r="M881" s="60" t="s">
        <v>123</v>
      </c>
      <c r="N881" s="60" t="s">
        <v>123</v>
      </c>
      <c r="O881" s="60" t="s">
        <v>123</v>
      </c>
      <c r="P881" s="60" t="s">
        <v>123</v>
      </c>
    </row>
    <row r="882" spans="1:16" x14ac:dyDescent="0.55000000000000004">
      <c r="A882" s="10">
        <v>43616</v>
      </c>
      <c r="B882" s="9">
        <f t="shared" si="39"/>
        <v>2019</v>
      </c>
      <c r="C882" s="9" t="s">
        <v>35</v>
      </c>
      <c r="D882" s="9" t="s">
        <v>61</v>
      </c>
      <c r="E882" s="9">
        <f t="shared" si="40"/>
        <v>5</v>
      </c>
      <c r="F882" s="9" t="str">
        <f t="shared" si="41"/>
        <v>2019 - 5</v>
      </c>
      <c r="G882" s="9" t="str">
        <f>Date[[#This Row],[Year]]&amp;IF(Date[[#This Row],[Month]]&lt;10,"0"&amp;Date[[#This Row],[Month]],Date[[#This Row],[Month]])</f>
        <v>201905</v>
      </c>
      <c r="H882" s="9" t="str">
        <f>Date[[#This Row],[Year]]&amp;" "&amp;Date[[#This Row],[Month Name]]</f>
        <v>2019 May</v>
      </c>
      <c r="I882" t="str">
        <f>IF(AND(Date[[#This Row],[Month]]=5,Date[[#This Row],[Year]]=2021),"True","False")</f>
        <v>False</v>
      </c>
      <c r="J882" t="str">
        <f>IF(AND(Date[[#This Row],[Month]]&lt;=5,Date[[#This Row],[Month]]&gt;=4,Date[[#This Row],[Year]]=2021),"True","False")</f>
        <v>False</v>
      </c>
      <c r="K882" t="str">
        <f>IF(Date[[#This Row],[Year]]=2021,"True","False")</f>
        <v>False</v>
      </c>
      <c r="L882" s="60" t="s">
        <v>123</v>
      </c>
      <c r="M882" s="60" t="s">
        <v>123</v>
      </c>
      <c r="N882" s="60" t="s">
        <v>123</v>
      </c>
      <c r="O882" s="60" t="s">
        <v>123</v>
      </c>
      <c r="P882" s="60" t="s">
        <v>123</v>
      </c>
    </row>
    <row r="883" spans="1:16" x14ac:dyDescent="0.55000000000000004">
      <c r="A883" s="10">
        <v>43617</v>
      </c>
      <c r="B883" s="9">
        <f t="shared" si="39"/>
        <v>2019</v>
      </c>
      <c r="C883" s="9" t="s">
        <v>36</v>
      </c>
      <c r="D883" s="9" t="s">
        <v>61</v>
      </c>
      <c r="E883" s="9">
        <f t="shared" si="40"/>
        <v>6</v>
      </c>
      <c r="F883" s="9" t="str">
        <f t="shared" si="41"/>
        <v>2019 - 6</v>
      </c>
      <c r="G883" s="9" t="str">
        <f>Date[[#This Row],[Year]]&amp;IF(Date[[#This Row],[Month]]&lt;10,"0"&amp;Date[[#This Row],[Month]],Date[[#This Row],[Month]])</f>
        <v>201906</v>
      </c>
      <c r="H883" s="9" t="str">
        <f>Date[[#This Row],[Year]]&amp;" "&amp;Date[[#This Row],[Month Name]]</f>
        <v>2019 Jun</v>
      </c>
      <c r="I883" t="str">
        <f>IF(AND(Date[[#This Row],[Month]]=5,Date[[#This Row],[Year]]=2021),"True","False")</f>
        <v>False</v>
      </c>
      <c r="J883" t="str">
        <f>IF(AND(Date[[#This Row],[Month]]&lt;=5,Date[[#This Row],[Month]]&gt;=4,Date[[#This Row],[Year]]=2021),"True","False")</f>
        <v>False</v>
      </c>
      <c r="K883" t="str">
        <f>IF(Date[[#This Row],[Year]]=2021,"True","False")</f>
        <v>False</v>
      </c>
      <c r="L883" s="60" t="s">
        <v>123</v>
      </c>
      <c r="M883" s="60" t="s">
        <v>123</v>
      </c>
      <c r="N883" s="60" t="s">
        <v>123</v>
      </c>
      <c r="O883" s="60" t="s">
        <v>123</v>
      </c>
      <c r="P883" s="60" t="s">
        <v>123</v>
      </c>
    </row>
    <row r="884" spans="1:16" x14ac:dyDescent="0.55000000000000004">
      <c r="A884" s="10">
        <v>43618</v>
      </c>
      <c r="B884" s="9">
        <f t="shared" si="39"/>
        <v>2019</v>
      </c>
      <c r="C884" s="9" t="s">
        <v>36</v>
      </c>
      <c r="D884" s="9" t="s">
        <v>61</v>
      </c>
      <c r="E884" s="9">
        <f t="shared" si="40"/>
        <v>6</v>
      </c>
      <c r="F884" s="9" t="str">
        <f t="shared" si="41"/>
        <v>2019 - 6</v>
      </c>
      <c r="G884" s="9" t="str">
        <f>Date[[#This Row],[Year]]&amp;IF(Date[[#This Row],[Month]]&lt;10,"0"&amp;Date[[#This Row],[Month]],Date[[#This Row],[Month]])</f>
        <v>201906</v>
      </c>
      <c r="H884" s="9" t="str">
        <f>Date[[#This Row],[Year]]&amp;" "&amp;Date[[#This Row],[Month Name]]</f>
        <v>2019 Jun</v>
      </c>
      <c r="I884" t="str">
        <f>IF(AND(Date[[#This Row],[Month]]=5,Date[[#This Row],[Year]]=2021),"True","False")</f>
        <v>False</v>
      </c>
      <c r="J884" t="str">
        <f>IF(AND(Date[[#This Row],[Month]]&lt;=5,Date[[#This Row],[Month]]&gt;=4,Date[[#This Row],[Year]]=2021),"True","False")</f>
        <v>False</v>
      </c>
      <c r="K884" t="str">
        <f>IF(Date[[#This Row],[Year]]=2021,"True","False")</f>
        <v>False</v>
      </c>
      <c r="L884" s="60" t="s">
        <v>123</v>
      </c>
      <c r="M884" s="60" t="s">
        <v>123</v>
      </c>
      <c r="N884" s="60" t="s">
        <v>123</v>
      </c>
      <c r="O884" s="60" t="s">
        <v>123</v>
      </c>
      <c r="P884" s="60" t="s">
        <v>123</v>
      </c>
    </row>
    <row r="885" spans="1:16" x14ac:dyDescent="0.55000000000000004">
      <c r="A885" s="10">
        <v>43619</v>
      </c>
      <c r="B885" s="9">
        <f t="shared" si="39"/>
        <v>2019</v>
      </c>
      <c r="C885" s="9" t="s">
        <v>36</v>
      </c>
      <c r="D885" s="9" t="s">
        <v>61</v>
      </c>
      <c r="E885" s="9">
        <f t="shared" si="40"/>
        <v>6</v>
      </c>
      <c r="F885" s="9" t="str">
        <f t="shared" si="41"/>
        <v>2019 - 6</v>
      </c>
      <c r="G885" s="9" t="str">
        <f>Date[[#This Row],[Year]]&amp;IF(Date[[#This Row],[Month]]&lt;10,"0"&amp;Date[[#This Row],[Month]],Date[[#This Row],[Month]])</f>
        <v>201906</v>
      </c>
      <c r="H885" s="9" t="str">
        <f>Date[[#This Row],[Year]]&amp;" "&amp;Date[[#This Row],[Month Name]]</f>
        <v>2019 Jun</v>
      </c>
      <c r="I885" t="str">
        <f>IF(AND(Date[[#This Row],[Month]]=5,Date[[#This Row],[Year]]=2021),"True","False")</f>
        <v>False</v>
      </c>
      <c r="J885" t="str">
        <f>IF(AND(Date[[#This Row],[Month]]&lt;=5,Date[[#This Row],[Month]]&gt;=4,Date[[#This Row],[Year]]=2021),"True","False")</f>
        <v>False</v>
      </c>
      <c r="K885" t="str">
        <f>IF(Date[[#This Row],[Year]]=2021,"True","False")</f>
        <v>False</v>
      </c>
      <c r="L885" s="60" t="s">
        <v>123</v>
      </c>
      <c r="M885" s="60" t="s">
        <v>123</v>
      </c>
      <c r="N885" s="60" t="s">
        <v>123</v>
      </c>
      <c r="O885" s="60" t="s">
        <v>123</v>
      </c>
      <c r="P885" s="60" t="s">
        <v>123</v>
      </c>
    </row>
    <row r="886" spans="1:16" x14ac:dyDescent="0.55000000000000004">
      <c r="A886" s="10">
        <v>43620</v>
      </c>
      <c r="B886" s="9">
        <f t="shared" si="39"/>
        <v>2019</v>
      </c>
      <c r="C886" s="9" t="s">
        <v>36</v>
      </c>
      <c r="D886" s="9" t="s">
        <v>61</v>
      </c>
      <c r="E886" s="9">
        <f t="shared" si="40"/>
        <v>6</v>
      </c>
      <c r="F886" s="9" t="str">
        <f t="shared" si="41"/>
        <v>2019 - 6</v>
      </c>
      <c r="G886" s="9" t="str">
        <f>Date[[#This Row],[Year]]&amp;IF(Date[[#This Row],[Month]]&lt;10,"0"&amp;Date[[#This Row],[Month]],Date[[#This Row],[Month]])</f>
        <v>201906</v>
      </c>
      <c r="H886" s="9" t="str">
        <f>Date[[#This Row],[Year]]&amp;" "&amp;Date[[#This Row],[Month Name]]</f>
        <v>2019 Jun</v>
      </c>
      <c r="I886" t="str">
        <f>IF(AND(Date[[#This Row],[Month]]=5,Date[[#This Row],[Year]]=2021),"True","False")</f>
        <v>False</v>
      </c>
      <c r="J886" t="str">
        <f>IF(AND(Date[[#This Row],[Month]]&lt;=5,Date[[#This Row],[Month]]&gt;=4,Date[[#This Row],[Year]]=2021),"True","False")</f>
        <v>False</v>
      </c>
      <c r="K886" t="str">
        <f>IF(Date[[#This Row],[Year]]=2021,"True","False")</f>
        <v>False</v>
      </c>
      <c r="L886" s="60" t="s">
        <v>123</v>
      </c>
      <c r="M886" s="60" t="s">
        <v>123</v>
      </c>
      <c r="N886" s="60" t="s">
        <v>123</v>
      </c>
      <c r="O886" s="60" t="s">
        <v>123</v>
      </c>
      <c r="P886" s="60" t="s">
        <v>123</v>
      </c>
    </row>
    <row r="887" spans="1:16" x14ac:dyDescent="0.55000000000000004">
      <c r="A887" s="10">
        <v>43621</v>
      </c>
      <c r="B887" s="9">
        <f t="shared" si="39"/>
        <v>2019</v>
      </c>
      <c r="C887" s="9" t="s">
        <v>36</v>
      </c>
      <c r="D887" s="9" t="s">
        <v>61</v>
      </c>
      <c r="E887" s="9">
        <f t="shared" si="40"/>
        <v>6</v>
      </c>
      <c r="F887" s="9" t="str">
        <f t="shared" si="41"/>
        <v>2019 - 6</v>
      </c>
      <c r="G887" s="9" t="str">
        <f>Date[[#This Row],[Year]]&amp;IF(Date[[#This Row],[Month]]&lt;10,"0"&amp;Date[[#This Row],[Month]],Date[[#This Row],[Month]])</f>
        <v>201906</v>
      </c>
      <c r="H887" s="9" t="str">
        <f>Date[[#This Row],[Year]]&amp;" "&amp;Date[[#This Row],[Month Name]]</f>
        <v>2019 Jun</v>
      </c>
      <c r="I887" t="str">
        <f>IF(AND(Date[[#This Row],[Month]]=5,Date[[#This Row],[Year]]=2021),"True","False")</f>
        <v>False</v>
      </c>
      <c r="J887" t="str">
        <f>IF(AND(Date[[#This Row],[Month]]&lt;=5,Date[[#This Row],[Month]]&gt;=4,Date[[#This Row],[Year]]=2021),"True","False")</f>
        <v>False</v>
      </c>
      <c r="K887" t="str">
        <f>IF(Date[[#This Row],[Year]]=2021,"True","False")</f>
        <v>False</v>
      </c>
      <c r="L887" s="60" t="s">
        <v>123</v>
      </c>
      <c r="M887" s="60" t="s">
        <v>123</v>
      </c>
      <c r="N887" s="60" t="s">
        <v>123</v>
      </c>
      <c r="O887" s="60" t="s">
        <v>123</v>
      </c>
      <c r="P887" s="60" t="s">
        <v>123</v>
      </c>
    </row>
    <row r="888" spans="1:16" x14ac:dyDescent="0.55000000000000004">
      <c r="A888" s="10">
        <v>43622</v>
      </c>
      <c r="B888" s="9">
        <f t="shared" si="39"/>
        <v>2019</v>
      </c>
      <c r="C888" s="9" t="s">
        <v>36</v>
      </c>
      <c r="D888" s="9" t="s">
        <v>61</v>
      </c>
      <c r="E888" s="9">
        <f t="shared" si="40"/>
        <v>6</v>
      </c>
      <c r="F888" s="9" t="str">
        <f t="shared" si="41"/>
        <v>2019 - 6</v>
      </c>
      <c r="G888" s="9" t="str">
        <f>Date[[#This Row],[Year]]&amp;IF(Date[[#This Row],[Month]]&lt;10,"0"&amp;Date[[#This Row],[Month]],Date[[#This Row],[Month]])</f>
        <v>201906</v>
      </c>
      <c r="H888" s="9" t="str">
        <f>Date[[#This Row],[Year]]&amp;" "&amp;Date[[#This Row],[Month Name]]</f>
        <v>2019 Jun</v>
      </c>
      <c r="I888" t="str">
        <f>IF(AND(Date[[#This Row],[Month]]=5,Date[[#This Row],[Year]]=2021),"True","False")</f>
        <v>False</v>
      </c>
      <c r="J888" t="str">
        <f>IF(AND(Date[[#This Row],[Month]]&lt;=5,Date[[#This Row],[Month]]&gt;=4,Date[[#This Row],[Year]]=2021),"True","False")</f>
        <v>False</v>
      </c>
      <c r="K888" t="str">
        <f>IF(Date[[#This Row],[Year]]=2021,"True","False")</f>
        <v>False</v>
      </c>
      <c r="L888" s="60" t="s">
        <v>123</v>
      </c>
      <c r="M888" s="60" t="s">
        <v>123</v>
      </c>
      <c r="N888" s="60" t="s">
        <v>123</v>
      </c>
      <c r="O888" s="60" t="s">
        <v>123</v>
      </c>
      <c r="P888" s="60" t="s">
        <v>123</v>
      </c>
    </row>
    <row r="889" spans="1:16" x14ac:dyDescent="0.55000000000000004">
      <c r="A889" s="10">
        <v>43623</v>
      </c>
      <c r="B889" s="9">
        <f t="shared" si="39"/>
        <v>2019</v>
      </c>
      <c r="C889" s="9" t="s">
        <v>36</v>
      </c>
      <c r="D889" s="9" t="s">
        <v>61</v>
      </c>
      <c r="E889" s="9">
        <f t="shared" si="40"/>
        <v>6</v>
      </c>
      <c r="F889" s="9" t="str">
        <f t="shared" si="41"/>
        <v>2019 - 6</v>
      </c>
      <c r="G889" s="9" t="str">
        <f>Date[[#This Row],[Year]]&amp;IF(Date[[#This Row],[Month]]&lt;10,"0"&amp;Date[[#This Row],[Month]],Date[[#This Row],[Month]])</f>
        <v>201906</v>
      </c>
      <c r="H889" s="9" t="str">
        <f>Date[[#This Row],[Year]]&amp;" "&amp;Date[[#This Row],[Month Name]]</f>
        <v>2019 Jun</v>
      </c>
      <c r="I889" t="str">
        <f>IF(AND(Date[[#This Row],[Month]]=5,Date[[#This Row],[Year]]=2021),"True","False")</f>
        <v>False</v>
      </c>
      <c r="J889" t="str">
        <f>IF(AND(Date[[#This Row],[Month]]&lt;=5,Date[[#This Row],[Month]]&gt;=4,Date[[#This Row],[Year]]=2021),"True","False")</f>
        <v>False</v>
      </c>
      <c r="K889" t="str">
        <f>IF(Date[[#This Row],[Year]]=2021,"True","False")</f>
        <v>False</v>
      </c>
      <c r="L889" s="60" t="s">
        <v>123</v>
      </c>
      <c r="M889" s="60" t="s">
        <v>123</v>
      </c>
      <c r="N889" s="60" t="s">
        <v>123</v>
      </c>
      <c r="O889" s="60" t="s">
        <v>123</v>
      </c>
      <c r="P889" s="60" t="s">
        <v>123</v>
      </c>
    </row>
    <row r="890" spans="1:16" x14ac:dyDescent="0.55000000000000004">
      <c r="A890" s="10">
        <v>43624</v>
      </c>
      <c r="B890" s="9">
        <f t="shared" si="39"/>
        <v>2019</v>
      </c>
      <c r="C890" s="9" t="s">
        <v>36</v>
      </c>
      <c r="D890" s="9" t="s">
        <v>61</v>
      </c>
      <c r="E890" s="9">
        <f t="shared" si="40"/>
        <v>6</v>
      </c>
      <c r="F890" s="9" t="str">
        <f t="shared" si="41"/>
        <v>2019 - 6</v>
      </c>
      <c r="G890" s="9" t="str">
        <f>Date[[#This Row],[Year]]&amp;IF(Date[[#This Row],[Month]]&lt;10,"0"&amp;Date[[#This Row],[Month]],Date[[#This Row],[Month]])</f>
        <v>201906</v>
      </c>
      <c r="H890" s="9" t="str">
        <f>Date[[#This Row],[Year]]&amp;" "&amp;Date[[#This Row],[Month Name]]</f>
        <v>2019 Jun</v>
      </c>
      <c r="I890" t="str">
        <f>IF(AND(Date[[#This Row],[Month]]=5,Date[[#This Row],[Year]]=2021),"True","False")</f>
        <v>False</v>
      </c>
      <c r="J890" t="str">
        <f>IF(AND(Date[[#This Row],[Month]]&lt;=5,Date[[#This Row],[Month]]&gt;=4,Date[[#This Row],[Year]]=2021),"True","False")</f>
        <v>False</v>
      </c>
      <c r="K890" t="str">
        <f>IF(Date[[#This Row],[Year]]=2021,"True","False")</f>
        <v>False</v>
      </c>
      <c r="L890" s="60" t="s">
        <v>123</v>
      </c>
      <c r="M890" s="60" t="s">
        <v>123</v>
      </c>
      <c r="N890" s="60" t="s">
        <v>123</v>
      </c>
      <c r="O890" s="60" t="s">
        <v>123</v>
      </c>
      <c r="P890" s="60" t="s">
        <v>123</v>
      </c>
    </row>
    <row r="891" spans="1:16" x14ac:dyDescent="0.55000000000000004">
      <c r="A891" s="10">
        <v>43625</v>
      </c>
      <c r="B891" s="9">
        <f t="shared" si="39"/>
        <v>2019</v>
      </c>
      <c r="C891" s="9" t="s">
        <v>36</v>
      </c>
      <c r="D891" s="9" t="s">
        <v>61</v>
      </c>
      <c r="E891" s="9">
        <f t="shared" si="40"/>
        <v>6</v>
      </c>
      <c r="F891" s="9" t="str">
        <f t="shared" si="41"/>
        <v>2019 - 6</v>
      </c>
      <c r="G891" s="9" t="str">
        <f>Date[[#This Row],[Year]]&amp;IF(Date[[#This Row],[Month]]&lt;10,"0"&amp;Date[[#This Row],[Month]],Date[[#This Row],[Month]])</f>
        <v>201906</v>
      </c>
      <c r="H891" s="9" t="str">
        <f>Date[[#This Row],[Year]]&amp;" "&amp;Date[[#This Row],[Month Name]]</f>
        <v>2019 Jun</v>
      </c>
      <c r="I891" t="str">
        <f>IF(AND(Date[[#This Row],[Month]]=5,Date[[#This Row],[Year]]=2021),"True","False")</f>
        <v>False</v>
      </c>
      <c r="J891" t="str">
        <f>IF(AND(Date[[#This Row],[Month]]&lt;=5,Date[[#This Row],[Month]]&gt;=4,Date[[#This Row],[Year]]=2021),"True","False")</f>
        <v>False</v>
      </c>
      <c r="K891" t="str">
        <f>IF(Date[[#This Row],[Year]]=2021,"True","False")</f>
        <v>False</v>
      </c>
      <c r="L891" s="60" t="s">
        <v>123</v>
      </c>
      <c r="M891" s="60" t="s">
        <v>123</v>
      </c>
      <c r="N891" s="60" t="s">
        <v>123</v>
      </c>
      <c r="O891" s="60" t="s">
        <v>123</v>
      </c>
      <c r="P891" s="60" t="s">
        <v>123</v>
      </c>
    </row>
    <row r="892" spans="1:16" x14ac:dyDescent="0.55000000000000004">
      <c r="A892" s="10">
        <v>43626</v>
      </c>
      <c r="B892" s="9">
        <f t="shared" si="39"/>
        <v>2019</v>
      </c>
      <c r="C892" s="9" t="s">
        <v>36</v>
      </c>
      <c r="D892" s="9" t="s">
        <v>61</v>
      </c>
      <c r="E892" s="9">
        <f t="shared" si="40"/>
        <v>6</v>
      </c>
      <c r="F892" s="9" t="str">
        <f t="shared" si="41"/>
        <v>2019 - 6</v>
      </c>
      <c r="G892" s="9" t="str">
        <f>Date[[#This Row],[Year]]&amp;IF(Date[[#This Row],[Month]]&lt;10,"0"&amp;Date[[#This Row],[Month]],Date[[#This Row],[Month]])</f>
        <v>201906</v>
      </c>
      <c r="H892" s="9" t="str">
        <f>Date[[#This Row],[Year]]&amp;" "&amp;Date[[#This Row],[Month Name]]</f>
        <v>2019 Jun</v>
      </c>
      <c r="I892" t="str">
        <f>IF(AND(Date[[#This Row],[Month]]=5,Date[[#This Row],[Year]]=2021),"True","False")</f>
        <v>False</v>
      </c>
      <c r="J892" t="str">
        <f>IF(AND(Date[[#This Row],[Month]]&lt;=5,Date[[#This Row],[Month]]&gt;=4,Date[[#This Row],[Year]]=2021),"True","False")</f>
        <v>False</v>
      </c>
      <c r="K892" t="str">
        <f>IF(Date[[#This Row],[Year]]=2021,"True","False")</f>
        <v>False</v>
      </c>
      <c r="L892" s="60" t="s">
        <v>123</v>
      </c>
      <c r="M892" s="60" t="s">
        <v>123</v>
      </c>
      <c r="N892" s="60" t="s">
        <v>123</v>
      </c>
      <c r="O892" s="60" t="s">
        <v>123</v>
      </c>
      <c r="P892" s="60" t="s">
        <v>123</v>
      </c>
    </row>
    <row r="893" spans="1:16" x14ac:dyDescent="0.55000000000000004">
      <c r="A893" s="10">
        <v>43627</v>
      </c>
      <c r="B893" s="9">
        <f t="shared" si="39"/>
        <v>2019</v>
      </c>
      <c r="C893" s="9" t="s">
        <v>36</v>
      </c>
      <c r="D893" s="9" t="s">
        <v>61</v>
      </c>
      <c r="E893" s="9">
        <f t="shared" si="40"/>
        <v>6</v>
      </c>
      <c r="F893" s="9" t="str">
        <f t="shared" si="41"/>
        <v>2019 - 6</v>
      </c>
      <c r="G893" s="9" t="str">
        <f>Date[[#This Row],[Year]]&amp;IF(Date[[#This Row],[Month]]&lt;10,"0"&amp;Date[[#This Row],[Month]],Date[[#This Row],[Month]])</f>
        <v>201906</v>
      </c>
      <c r="H893" s="9" t="str">
        <f>Date[[#This Row],[Year]]&amp;" "&amp;Date[[#This Row],[Month Name]]</f>
        <v>2019 Jun</v>
      </c>
      <c r="I893" t="str">
        <f>IF(AND(Date[[#This Row],[Month]]=5,Date[[#This Row],[Year]]=2021),"True","False")</f>
        <v>False</v>
      </c>
      <c r="J893" t="str">
        <f>IF(AND(Date[[#This Row],[Month]]&lt;=5,Date[[#This Row],[Month]]&gt;=4,Date[[#This Row],[Year]]=2021),"True","False")</f>
        <v>False</v>
      </c>
      <c r="K893" t="str">
        <f>IF(Date[[#This Row],[Year]]=2021,"True","False")</f>
        <v>False</v>
      </c>
      <c r="L893" s="60" t="s">
        <v>123</v>
      </c>
      <c r="M893" s="60" t="s">
        <v>123</v>
      </c>
      <c r="N893" s="60" t="s">
        <v>123</v>
      </c>
      <c r="O893" s="60" t="s">
        <v>123</v>
      </c>
      <c r="P893" s="60" t="s">
        <v>123</v>
      </c>
    </row>
    <row r="894" spans="1:16" x14ac:dyDescent="0.55000000000000004">
      <c r="A894" s="10">
        <v>43628</v>
      </c>
      <c r="B894" s="9">
        <f t="shared" si="39"/>
        <v>2019</v>
      </c>
      <c r="C894" s="9" t="s">
        <v>36</v>
      </c>
      <c r="D894" s="9" t="s">
        <v>61</v>
      </c>
      <c r="E894" s="9">
        <f t="shared" si="40"/>
        <v>6</v>
      </c>
      <c r="F894" s="9" t="str">
        <f t="shared" si="41"/>
        <v>2019 - 6</v>
      </c>
      <c r="G894" s="9" t="str">
        <f>Date[[#This Row],[Year]]&amp;IF(Date[[#This Row],[Month]]&lt;10,"0"&amp;Date[[#This Row],[Month]],Date[[#This Row],[Month]])</f>
        <v>201906</v>
      </c>
      <c r="H894" s="9" t="str">
        <f>Date[[#This Row],[Year]]&amp;" "&amp;Date[[#This Row],[Month Name]]</f>
        <v>2019 Jun</v>
      </c>
      <c r="I894" t="str">
        <f>IF(AND(Date[[#This Row],[Month]]=5,Date[[#This Row],[Year]]=2021),"True","False")</f>
        <v>False</v>
      </c>
      <c r="J894" t="str">
        <f>IF(AND(Date[[#This Row],[Month]]&lt;=5,Date[[#This Row],[Month]]&gt;=4,Date[[#This Row],[Year]]=2021),"True","False")</f>
        <v>False</v>
      </c>
      <c r="K894" t="str">
        <f>IF(Date[[#This Row],[Year]]=2021,"True","False")</f>
        <v>False</v>
      </c>
      <c r="L894" s="60" t="s">
        <v>123</v>
      </c>
      <c r="M894" s="60" t="s">
        <v>123</v>
      </c>
      <c r="N894" s="60" t="s">
        <v>123</v>
      </c>
      <c r="O894" s="60" t="s">
        <v>123</v>
      </c>
      <c r="P894" s="60" t="s">
        <v>123</v>
      </c>
    </row>
    <row r="895" spans="1:16" x14ac:dyDescent="0.55000000000000004">
      <c r="A895" s="10">
        <v>43629</v>
      </c>
      <c r="B895" s="9">
        <f t="shared" si="39"/>
        <v>2019</v>
      </c>
      <c r="C895" s="9" t="s">
        <v>36</v>
      </c>
      <c r="D895" s="9" t="s">
        <v>61</v>
      </c>
      <c r="E895" s="9">
        <f t="shared" si="40"/>
        <v>6</v>
      </c>
      <c r="F895" s="9" t="str">
        <f t="shared" si="41"/>
        <v>2019 - 6</v>
      </c>
      <c r="G895" s="9" t="str">
        <f>Date[[#This Row],[Year]]&amp;IF(Date[[#This Row],[Month]]&lt;10,"0"&amp;Date[[#This Row],[Month]],Date[[#This Row],[Month]])</f>
        <v>201906</v>
      </c>
      <c r="H895" s="9" t="str">
        <f>Date[[#This Row],[Year]]&amp;" "&amp;Date[[#This Row],[Month Name]]</f>
        <v>2019 Jun</v>
      </c>
      <c r="I895" t="str">
        <f>IF(AND(Date[[#This Row],[Month]]=5,Date[[#This Row],[Year]]=2021),"True","False")</f>
        <v>False</v>
      </c>
      <c r="J895" t="str">
        <f>IF(AND(Date[[#This Row],[Month]]&lt;=5,Date[[#This Row],[Month]]&gt;=4,Date[[#This Row],[Year]]=2021),"True","False")</f>
        <v>False</v>
      </c>
      <c r="K895" t="str">
        <f>IF(Date[[#This Row],[Year]]=2021,"True","False")</f>
        <v>False</v>
      </c>
      <c r="L895" s="60" t="s">
        <v>123</v>
      </c>
      <c r="M895" s="60" t="s">
        <v>123</v>
      </c>
      <c r="N895" s="60" t="s">
        <v>123</v>
      </c>
      <c r="O895" s="60" t="s">
        <v>123</v>
      </c>
      <c r="P895" s="60" t="s">
        <v>123</v>
      </c>
    </row>
    <row r="896" spans="1:16" x14ac:dyDescent="0.55000000000000004">
      <c r="A896" s="10">
        <v>43630</v>
      </c>
      <c r="B896" s="9">
        <f t="shared" si="39"/>
        <v>2019</v>
      </c>
      <c r="C896" s="9" t="s">
        <v>36</v>
      </c>
      <c r="D896" s="9" t="s">
        <v>61</v>
      </c>
      <c r="E896" s="9">
        <f t="shared" si="40"/>
        <v>6</v>
      </c>
      <c r="F896" s="9" t="str">
        <f t="shared" si="41"/>
        <v>2019 - 6</v>
      </c>
      <c r="G896" s="9" t="str">
        <f>Date[[#This Row],[Year]]&amp;IF(Date[[#This Row],[Month]]&lt;10,"0"&amp;Date[[#This Row],[Month]],Date[[#This Row],[Month]])</f>
        <v>201906</v>
      </c>
      <c r="H896" s="9" t="str">
        <f>Date[[#This Row],[Year]]&amp;" "&amp;Date[[#This Row],[Month Name]]</f>
        <v>2019 Jun</v>
      </c>
      <c r="I896" t="str">
        <f>IF(AND(Date[[#This Row],[Month]]=5,Date[[#This Row],[Year]]=2021),"True","False")</f>
        <v>False</v>
      </c>
      <c r="J896" t="str">
        <f>IF(AND(Date[[#This Row],[Month]]&lt;=5,Date[[#This Row],[Month]]&gt;=4,Date[[#This Row],[Year]]=2021),"True","False")</f>
        <v>False</v>
      </c>
      <c r="K896" t="str">
        <f>IF(Date[[#This Row],[Year]]=2021,"True","False")</f>
        <v>False</v>
      </c>
      <c r="L896" s="60" t="s">
        <v>123</v>
      </c>
      <c r="M896" s="60" t="s">
        <v>123</v>
      </c>
      <c r="N896" s="60" t="s">
        <v>123</v>
      </c>
      <c r="O896" s="60" t="s">
        <v>123</v>
      </c>
      <c r="P896" s="60" t="s">
        <v>123</v>
      </c>
    </row>
    <row r="897" spans="1:16" x14ac:dyDescent="0.55000000000000004">
      <c r="A897" s="10">
        <v>43631</v>
      </c>
      <c r="B897" s="9">
        <f t="shared" si="39"/>
        <v>2019</v>
      </c>
      <c r="C897" s="9" t="s">
        <v>36</v>
      </c>
      <c r="D897" s="9" t="s">
        <v>61</v>
      </c>
      <c r="E897" s="9">
        <f t="shared" si="40"/>
        <v>6</v>
      </c>
      <c r="F897" s="9" t="str">
        <f t="shared" si="41"/>
        <v>2019 - 6</v>
      </c>
      <c r="G897" s="9" t="str">
        <f>Date[[#This Row],[Year]]&amp;IF(Date[[#This Row],[Month]]&lt;10,"0"&amp;Date[[#This Row],[Month]],Date[[#This Row],[Month]])</f>
        <v>201906</v>
      </c>
      <c r="H897" s="9" t="str">
        <f>Date[[#This Row],[Year]]&amp;" "&amp;Date[[#This Row],[Month Name]]</f>
        <v>2019 Jun</v>
      </c>
      <c r="I897" t="str">
        <f>IF(AND(Date[[#This Row],[Month]]=5,Date[[#This Row],[Year]]=2021),"True","False")</f>
        <v>False</v>
      </c>
      <c r="J897" t="str">
        <f>IF(AND(Date[[#This Row],[Month]]&lt;=5,Date[[#This Row],[Month]]&gt;=4,Date[[#This Row],[Year]]=2021),"True","False")</f>
        <v>False</v>
      </c>
      <c r="K897" t="str">
        <f>IF(Date[[#This Row],[Year]]=2021,"True","False")</f>
        <v>False</v>
      </c>
      <c r="L897" s="60" t="s">
        <v>123</v>
      </c>
      <c r="M897" s="60" t="s">
        <v>123</v>
      </c>
      <c r="N897" s="60" t="s">
        <v>123</v>
      </c>
      <c r="O897" s="60" t="s">
        <v>123</v>
      </c>
      <c r="P897" s="60" t="s">
        <v>123</v>
      </c>
    </row>
    <row r="898" spans="1:16" x14ac:dyDescent="0.55000000000000004">
      <c r="A898" s="10">
        <v>43632</v>
      </c>
      <c r="B898" s="9">
        <f t="shared" si="39"/>
        <v>2019</v>
      </c>
      <c r="C898" s="9" t="s">
        <v>36</v>
      </c>
      <c r="D898" s="9" t="s">
        <v>61</v>
      </c>
      <c r="E898" s="9">
        <f t="shared" si="40"/>
        <v>6</v>
      </c>
      <c r="F898" s="9" t="str">
        <f t="shared" si="41"/>
        <v>2019 - 6</v>
      </c>
      <c r="G898" s="9" t="str">
        <f>Date[[#This Row],[Year]]&amp;IF(Date[[#This Row],[Month]]&lt;10,"0"&amp;Date[[#This Row],[Month]],Date[[#This Row],[Month]])</f>
        <v>201906</v>
      </c>
      <c r="H898" s="9" t="str">
        <f>Date[[#This Row],[Year]]&amp;" "&amp;Date[[#This Row],[Month Name]]</f>
        <v>2019 Jun</v>
      </c>
      <c r="I898" t="str">
        <f>IF(AND(Date[[#This Row],[Month]]=5,Date[[#This Row],[Year]]=2021),"True","False")</f>
        <v>False</v>
      </c>
      <c r="J898" t="str">
        <f>IF(AND(Date[[#This Row],[Month]]&lt;=5,Date[[#This Row],[Month]]&gt;=4,Date[[#This Row],[Year]]=2021),"True","False")</f>
        <v>False</v>
      </c>
      <c r="K898" t="str">
        <f>IF(Date[[#This Row],[Year]]=2021,"True","False")</f>
        <v>False</v>
      </c>
      <c r="L898" s="60" t="s">
        <v>123</v>
      </c>
      <c r="M898" s="60" t="s">
        <v>123</v>
      </c>
      <c r="N898" s="60" t="s">
        <v>123</v>
      </c>
      <c r="O898" s="60" t="s">
        <v>123</v>
      </c>
      <c r="P898" s="60" t="s">
        <v>123</v>
      </c>
    </row>
    <row r="899" spans="1:16" x14ac:dyDescent="0.55000000000000004">
      <c r="A899" s="10">
        <v>43633</v>
      </c>
      <c r="B899" s="9">
        <f t="shared" ref="B899:B962" si="42">YEAR(A899)</f>
        <v>2019</v>
      </c>
      <c r="C899" s="9" t="s">
        <v>36</v>
      </c>
      <c r="D899" s="9" t="s">
        <v>61</v>
      </c>
      <c r="E899" s="9">
        <f t="shared" ref="E899:E962" si="43">MONTH(A899)</f>
        <v>6</v>
      </c>
      <c r="F899" s="9" t="str">
        <f t="shared" ref="F899:F962" si="44">B899&amp;" - " &amp;E899</f>
        <v>2019 - 6</v>
      </c>
      <c r="G899" s="9" t="str">
        <f>Date[[#This Row],[Year]]&amp;IF(Date[[#This Row],[Month]]&lt;10,"0"&amp;Date[[#This Row],[Month]],Date[[#This Row],[Month]])</f>
        <v>201906</v>
      </c>
      <c r="H899" s="9" t="str">
        <f>Date[[#This Row],[Year]]&amp;" "&amp;Date[[#This Row],[Month Name]]</f>
        <v>2019 Jun</v>
      </c>
      <c r="I899" t="str">
        <f>IF(AND(Date[[#This Row],[Month]]=5,Date[[#This Row],[Year]]=2021),"True","False")</f>
        <v>False</v>
      </c>
      <c r="J899" t="str">
        <f>IF(AND(Date[[#This Row],[Month]]&lt;=5,Date[[#This Row],[Month]]&gt;=4,Date[[#This Row],[Year]]=2021),"True","False")</f>
        <v>False</v>
      </c>
      <c r="K899" t="str">
        <f>IF(Date[[#This Row],[Year]]=2021,"True","False")</f>
        <v>False</v>
      </c>
      <c r="L899" s="60" t="s">
        <v>123</v>
      </c>
      <c r="M899" s="60" t="s">
        <v>123</v>
      </c>
      <c r="N899" s="60" t="s">
        <v>123</v>
      </c>
      <c r="O899" s="60" t="s">
        <v>123</v>
      </c>
      <c r="P899" s="60" t="s">
        <v>123</v>
      </c>
    </row>
    <row r="900" spans="1:16" x14ac:dyDescent="0.55000000000000004">
      <c r="A900" s="10">
        <v>43634</v>
      </c>
      <c r="B900" s="9">
        <f t="shared" si="42"/>
        <v>2019</v>
      </c>
      <c r="C900" s="9" t="s">
        <v>36</v>
      </c>
      <c r="D900" s="9" t="s">
        <v>61</v>
      </c>
      <c r="E900" s="9">
        <f t="shared" si="43"/>
        <v>6</v>
      </c>
      <c r="F900" s="9" t="str">
        <f t="shared" si="44"/>
        <v>2019 - 6</v>
      </c>
      <c r="G900" s="9" t="str">
        <f>Date[[#This Row],[Year]]&amp;IF(Date[[#This Row],[Month]]&lt;10,"0"&amp;Date[[#This Row],[Month]],Date[[#This Row],[Month]])</f>
        <v>201906</v>
      </c>
      <c r="H900" s="9" t="str">
        <f>Date[[#This Row],[Year]]&amp;" "&amp;Date[[#This Row],[Month Name]]</f>
        <v>2019 Jun</v>
      </c>
      <c r="I900" t="str">
        <f>IF(AND(Date[[#This Row],[Month]]=5,Date[[#This Row],[Year]]=2021),"True","False")</f>
        <v>False</v>
      </c>
      <c r="J900" t="str">
        <f>IF(AND(Date[[#This Row],[Month]]&lt;=5,Date[[#This Row],[Month]]&gt;=4,Date[[#This Row],[Year]]=2021),"True","False")</f>
        <v>False</v>
      </c>
      <c r="K900" t="str">
        <f>IF(Date[[#This Row],[Year]]=2021,"True","False")</f>
        <v>False</v>
      </c>
      <c r="L900" s="60" t="s">
        <v>123</v>
      </c>
      <c r="M900" s="60" t="s">
        <v>123</v>
      </c>
      <c r="N900" s="60" t="s">
        <v>123</v>
      </c>
      <c r="O900" s="60" t="s">
        <v>123</v>
      </c>
      <c r="P900" s="60" t="s">
        <v>123</v>
      </c>
    </row>
    <row r="901" spans="1:16" x14ac:dyDescent="0.55000000000000004">
      <c r="A901" s="10">
        <v>43635</v>
      </c>
      <c r="B901" s="9">
        <f t="shared" si="42"/>
        <v>2019</v>
      </c>
      <c r="C901" s="9" t="s">
        <v>36</v>
      </c>
      <c r="D901" s="9" t="s">
        <v>61</v>
      </c>
      <c r="E901" s="9">
        <f t="shared" si="43"/>
        <v>6</v>
      </c>
      <c r="F901" s="9" t="str">
        <f t="shared" si="44"/>
        <v>2019 - 6</v>
      </c>
      <c r="G901" s="9" t="str">
        <f>Date[[#This Row],[Year]]&amp;IF(Date[[#This Row],[Month]]&lt;10,"0"&amp;Date[[#This Row],[Month]],Date[[#This Row],[Month]])</f>
        <v>201906</v>
      </c>
      <c r="H901" s="9" t="str">
        <f>Date[[#This Row],[Year]]&amp;" "&amp;Date[[#This Row],[Month Name]]</f>
        <v>2019 Jun</v>
      </c>
      <c r="I901" t="str">
        <f>IF(AND(Date[[#This Row],[Month]]=5,Date[[#This Row],[Year]]=2021),"True","False")</f>
        <v>False</v>
      </c>
      <c r="J901" t="str">
        <f>IF(AND(Date[[#This Row],[Month]]&lt;=5,Date[[#This Row],[Month]]&gt;=4,Date[[#This Row],[Year]]=2021),"True","False")</f>
        <v>False</v>
      </c>
      <c r="K901" t="str">
        <f>IF(Date[[#This Row],[Year]]=2021,"True","False")</f>
        <v>False</v>
      </c>
      <c r="L901" s="60" t="s">
        <v>123</v>
      </c>
      <c r="M901" s="60" t="s">
        <v>123</v>
      </c>
      <c r="N901" s="60" t="s">
        <v>123</v>
      </c>
      <c r="O901" s="60" t="s">
        <v>123</v>
      </c>
      <c r="P901" s="60" t="s">
        <v>123</v>
      </c>
    </row>
    <row r="902" spans="1:16" x14ac:dyDescent="0.55000000000000004">
      <c r="A902" s="10">
        <v>43636</v>
      </c>
      <c r="B902" s="9">
        <f t="shared" si="42"/>
        <v>2019</v>
      </c>
      <c r="C902" s="9" t="s">
        <v>36</v>
      </c>
      <c r="D902" s="9" t="s">
        <v>61</v>
      </c>
      <c r="E902" s="9">
        <f t="shared" si="43"/>
        <v>6</v>
      </c>
      <c r="F902" s="9" t="str">
        <f t="shared" si="44"/>
        <v>2019 - 6</v>
      </c>
      <c r="G902" s="9" t="str">
        <f>Date[[#This Row],[Year]]&amp;IF(Date[[#This Row],[Month]]&lt;10,"0"&amp;Date[[#This Row],[Month]],Date[[#This Row],[Month]])</f>
        <v>201906</v>
      </c>
      <c r="H902" s="9" t="str">
        <f>Date[[#This Row],[Year]]&amp;" "&amp;Date[[#This Row],[Month Name]]</f>
        <v>2019 Jun</v>
      </c>
      <c r="I902" t="str">
        <f>IF(AND(Date[[#This Row],[Month]]=5,Date[[#This Row],[Year]]=2021),"True","False")</f>
        <v>False</v>
      </c>
      <c r="J902" t="str">
        <f>IF(AND(Date[[#This Row],[Month]]&lt;=5,Date[[#This Row],[Month]]&gt;=4,Date[[#This Row],[Year]]=2021),"True","False")</f>
        <v>False</v>
      </c>
      <c r="K902" t="str">
        <f>IF(Date[[#This Row],[Year]]=2021,"True","False")</f>
        <v>False</v>
      </c>
      <c r="L902" s="60" t="s">
        <v>123</v>
      </c>
      <c r="M902" s="60" t="s">
        <v>123</v>
      </c>
      <c r="N902" s="60" t="s">
        <v>123</v>
      </c>
      <c r="O902" s="60" t="s">
        <v>123</v>
      </c>
      <c r="P902" s="60" t="s">
        <v>123</v>
      </c>
    </row>
    <row r="903" spans="1:16" x14ac:dyDescent="0.55000000000000004">
      <c r="A903" s="10">
        <v>43637</v>
      </c>
      <c r="B903" s="9">
        <f t="shared" si="42"/>
        <v>2019</v>
      </c>
      <c r="C903" s="9" t="s">
        <v>36</v>
      </c>
      <c r="D903" s="9" t="s">
        <v>61</v>
      </c>
      <c r="E903" s="9">
        <f t="shared" si="43"/>
        <v>6</v>
      </c>
      <c r="F903" s="9" t="str">
        <f t="shared" si="44"/>
        <v>2019 - 6</v>
      </c>
      <c r="G903" s="9" t="str">
        <f>Date[[#This Row],[Year]]&amp;IF(Date[[#This Row],[Month]]&lt;10,"0"&amp;Date[[#This Row],[Month]],Date[[#This Row],[Month]])</f>
        <v>201906</v>
      </c>
      <c r="H903" s="9" t="str">
        <f>Date[[#This Row],[Year]]&amp;" "&amp;Date[[#This Row],[Month Name]]</f>
        <v>2019 Jun</v>
      </c>
      <c r="I903" t="str">
        <f>IF(AND(Date[[#This Row],[Month]]=5,Date[[#This Row],[Year]]=2021),"True","False")</f>
        <v>False</v>
      </c>
      <c r="J903" t="str">
        <f>IF(AND(Date[[#This Row],[Month]]&lt;=5,Date[[#This Row],[Month]]&gt;=4,Date[[#This Row],[Year]]=2021),"True","False")</f>
        <v>False</v>
      </c>
      <c r="K903" t="str">
        <f>IF(Date[[#This Row],[Year]]=2021,"True","False")</f>
        <v>False</v>
      </c>
      <c r="L903" s="60" t="s">
        <v>123</v>
      </c>
      <c r="M903" s="60" t="s">
        <v>123</v>
      </c>
      <c r="N903" s="60" t="s">
        <v>123</v>
      </c>
      <c r="O903" s="60" t="s">
        <v>123</v>
      </c>
      <c r="P903" s="60" t="s">
        <v>123</v>
      </c>
    </row>
    <row r="904" spans="1:16" x14ac:dyDescent="0.55000000000000004">
      <c r="A904" s="10">
        <v>43638</v>
      </c>
      <c r="B904" s="9">
        <f t="shared" si="42"/>
        <v>2019</v>
      </c>
      <c r="C904" s="9" t="s">
        <v>36</v>
      </c>
      <c r="D904" s="9" t="s">
        <v>61</v>
      </c>
      <c r="E904" s="9">
        <f t="shared" si="43"/>
        <v>6</v>
      </c>
      <c r="F904" s="9" t="str">
        <f t="shared" si="44"/>
        <v>2019 - 6</v>
      </c>
      <c r="G904" s="9" t="str">
        <f>Date[[#This Row],[Year]]&amp;IF(Date[[#This Row],[Month]]&lt;10,"0"&amp;Date[[#This Row],[Month]],Date[[#This Row],[Month]])</f>
        <v>201906</v>
      </c>
      <c r="H904" s="9" t="str">
        <f>Date[[#This Row],[Year]]&amp;" "&amp;Date[[#This Row],[Month Name]]</f>
        <v>2019 Jun</v>
      </c>
      <c r="I904" t="str">
        <f>IF(AND(Date[[#This Row],[Month]]=5,Date[[#This Row],[Year]]=2021),"True","False")</f>
        <v>False</v>
      </c>
      <c r="J904" t="str">
        <f>IF(AND(Date[[#This Row],[Month]]&lt;=5,Date[[#This Row],[Month]]&gt;=4,Date[[#This Row],[Year]]=2021),"True","False")</f>
        <v>False</v>
      </c>
      <c r="K904" t="str">
        <f>IF(Date[[#This Row],[Year]]=2021,"True","False")</f>
        <v>False</v>
      </c>
      <c r="L904" s="60" t="s">
        <v>123</v>
      </c>
      <c r="M904" s="60" t="s">
        <v>123</v>
      </c>
      <c r="N904" s="60" t="s">
        <v>123</v>
      </c>
      <c r="O904" s="60" t="s">
        <v>123</v>
      </c>
      <c r="P904" s="60" t="s">
        <v>123</v>
      </c>
    </row>
    <row r="905" spans="1:16" x14ac:dyDescent="0.55000000000000004">
      <c r="A905" s="10">
        <v>43639</v>
      </c>
      <c r="B905" s="9">
        <f t="shared" si="42"/>
        <v>2019</v>
      </c>
      <c r="C905" s="9" t="s">
        <v>36</v>
      </c>
      <c r="D905" s="9" t="s">
        <v>61</v>
      </c>
      <c r="E905" s="9">
        <f t="shared" si="43"/>
        <v>6</v>
      </c>
      <c r="F905" s="9" t="str">
        <f t="shared" si="44"/>
        <v>2019 - 6</v>
      </c>
      <c r="G905" s="9" t="str">
        <f>Date[[#This Row],[Year]]&amp;IF(Date[[#This Row],[Month]]&lt;10,"0"&amp;Date[[#This Row],[Month]],Date[[#This Row],[Month]])</f>
        <v>201906</v>
      </c>
      <c r="H905" s="9" t="str">
        <f>Date[[#This Row],[Year]]&amp;" "&amp;Date[[#This Row],[Month Name]]</f>
        <v>2019 Jun</v>
      </c>
      <c r="I905" t="str">
        <f>IF(AND(Date[[#This Row],[Month]]=5,Date[[#This Row],[Year]]=2021),"True","False")</f>
        <v>False</v>
      </c>
      <c r="J905" t="str">
        <f>IF(AND(Date[[#This Row],[Month]]&lt;=5,Date[[#This Row],[Month]]&gt;=4,Date[[#This Row],[Year]]=2021),"True","False")</f>
        <v>False</v>
      </c>
      <c r="K905" t="str">
        <f>IF(Date[[#This Row],[Year]]=2021,"True","False")</f>
        <v>False</v>
      </c>
      <c r="L905" s="60" t="s">
        <v>123</v>
      </c>
      <c r="M905" s="60" t="s">
        <v>123</v>
      </c>
      <c r="N905" s="60" t="s">
        <v>123</v>
      </c>
      <c r="O905" s="60" t="s">
        <v>123</v>
      </c>
      <c r="P905" s="60" t="s">
        <v>123</v>
      </c>
    </row>
    <row r="906" spans="1:16" x14ac:dyDescent="0.55000000000000004">
      <c r="A906" s="10">
        <v>43640</v>
      </c>
      <c r="B906" s="9">
        <f t="shared" si="42"/>
        <v>2019</v>
      </c>
      <c r="C906" s="9" t="s">
        <v>36</v>
      </c>
      <c r="D906" s="9" t="s">
        <v>61</v>
      </c>
      <c r="E906" s="9">
        <f t="shared" si="43"/>
        <v>6</v>
      </c>
      <c r="F906" s="9" t="str">
        <f t="shared" si="44"/>
        <v>2019 - 6</v>
      </c>
      <c r="G906" s="9" t="str">
        <f>Date[[#This Row],[Year]]&amp;IF(Date[[#This Row],[Month]]&lt;10,"0"&amp;Date[[#This Row],[Month]],Date[[#This Row],[Month]])</f>
        <v>201906</v>
      </c>
      <c r="H906" s="9" t="str">
        <f>Date[[#This Row],[Year]]&amp;" "&amp;Date[[#This Row],[Month Name]]</f>
        <v>2019 Jun</v>
      </c>
      <c r="I906" t="str">
        <f>IF(AND(Date[[#This Row],[Month]]=5,Date[[#This Row],[Year]]=2021),"True","False")</f>
        <v>False</v>
      </c>
      <c r="J906" t="str">
        <f>IF(AND(Date[[#This Row],[Month]]&lt;=5,Date[[#This Row],[Month]]&gt;=4,Date[[#This Row],[Year]]=2021),"True","False")</f>
        <v>False</v>
      </c>
      <c r="K906" t="str">
        <f>IF(Date[[#This Row],[Year]]=2021,"True","False")</f>
        <v>False</v>
      </c>
      <c r="L906" s="60" t="s">
        <v>123</v>
      </c>
      <c r="M906" s="60" t="s">
        <v>123</v>
      </c>
      <c r="N906" s="60" t="s">
        <v>123</v>
      </c>
      <c r="O906" s="60" t="s">
        <v>123</v>
      </c>
      <c r="P906" s="60" t="s">
        <v>123</v>
      </c>
    </row>
    <row r="907" spans="1:16" x14ac:dyDescent="0.55000000000000004">
      <c r="A907" s="10">
        <v>43641</v>
      </c>
      <c r="B907" s="9">
        <f t="shared" si="42"/>
        <v>2019</v>
      </c>
      <c r="C907" s="9" t="s">
        <v>36</v>
      </c>
      <c r="D907" s="9" t="s">
        <v>61</v>
      </c>
      <c r="E907" s="9">
        <f t="shared" si="43"/>
        <v>6</v>
      </c>
      <c r="F907" s="9" t="str">
        <f t="shared" si="44"/>
        <v>2019 - 6</v>
      </c>
      <c r="G907" s="9" t="str">
        <f>Date[[#This Row],[Year]]&amp;IF(Date[[#This Row],[Month]]&lt;10,"0"&amp;Date[[#This Row],[Month]],Date[[#This Row],[Month]])</f>
        <v>201906</v>
      </c>
      <c r="H907" s="9" t="str">
        <f>Date[[#This Row],[Year]]&amp;" "&amp;Date[[#This Row],[Month Name]]</f>
        <v>2019 Jun</v>
      </c>
      <c r="I907" t="str">
        <f>IF(AND(Date[[#This Row],[Month]]=5,Date[[#This Row],[Year]]=2021),"True","False")</f>
        <v>False</v>
      </c>
      <c r="J907" t="str">
        <f>IF(AND(Date[[#This Row],[Month]]&lt;=5,Date[[#This Row],[Month]]&gt;=4,Date[[#This Row],[Year]]=2021),"True","False")</f>
        <v>False</v>
      </c>
      <c r="K907" t="str">
        <f>IF(Date[[#This Row],[Year]]=2021,"True","False")</f>
        <v>False</v>
      </c>
      <c r="L907" s="60" t="s">
        <v>123</v>
      </c>
      <c r="M907" s="60" t="s">
        <v>123</v>
      </c>
      <c r="N907" s="60" t="s">
        <v>123</v>
      </c>
      <c r="O907" s="60" t="s">
        <v>123</v>
      </c>
      <c r="P907" s="60" t="s">
        <v>123</v>
      </c>
    </row>
    <row r="908" spans="1:16" x14ac:dyDescent="0.55000000000000004">
      <c r="A908" s="10">
        <v>43642</v>
      </c>
      <c r="B908" s="9">
        <f t="shared" si="42"/>
        <v>2019</v>
      </c>
      <c r="C908" s="9" t="s">
        <v>36</v>
      </c>
      <c r="D908" s="9" t="s">
        <v>61</v>
      </c>
      <c r="E908" s="9">
        <f t="shared" si="43"/>
        <v>6</v>
      </c>
      <c r="F908" s="9" t="str">
        <f t="shared" si="44"/>
        <v>2019 - 6</v>
      </c>
      <c r="G908" s="9" t="str">
        <f>Date[[#This Row],[Year]]&amp;IF(Date[[#This Row],[Month]]&lt;10,"0"&amp;Date[[#This Row],[Month]],Date[[#This Row],[Month]])</f>
        <v>201906</v>
      </c>
      <c r="H908" s="9" t="str">
        <f>Date[[#This Row],[Year]]&amp;" "&amp;Date[[#This Row],[Month Name]]</f>
        <v>2019 Jun</v>
      </c>
      <c r="I908" t="str">
        <f>IF(AND(Date[[#This Row],[Month]]=5,Date[[#This Row],[Year]]=2021),"True","False")</f>
        <v>False</v>
      </c>
      <c r="J908" t="str">
        <f>IF(AND(Date[[#This Row],[Month]]&lt;=5,Date[[#This Row],[Month]]&gt;=4,Date[[#This Row],[Year]]=2021),"True","False")</f>
        <v>False</v>
      </c>
      <c r="K908" t="str">
        <f>IF(Date[[#This Row],[Year]]=2021,"True","False")</f>
        <v>False</v>
      </c>
      <c r="L908" s="60" t="s">
        <v>123</v>
      </c>
      <c r="M908" s="60" t="s">
        <v>123</v>
      </c>
      <c r="N908" s="60" t="s">
        <v>123</v>
      </c>
      <c r="O908" s="60" t="s">
        <v>123</v>
      </c>
      <c r="P908" s="60" t="s">
        <v>123</v>
      </c>
    </row>
    <row r="909" spans="1:16" x14ac:dyDescent="0.55000000000000004">
      <c r="A909" s="10">
        <v>43643</v>
      </c>
      <c r="B909" s="9">
        <f t="shared" si="42"/>
        <v>2019</v>
      </c>
      <c r="C909" s="9" t="s">
        <v>36</v>
      </c>
      <c r="D909" s="9" t="s">
        <v>61</v>
      </c>
      <c r="E909" s="9">
        <f t="shared" si="43"/>
        <v>6</v>
      </c>
      <c r="F909" s="9" t="str">
        <f t="shared" si="44"/>
        <v>2019 - 6</v>
      </c>
      <c r="G909" s="9" t="str">
        <f>Date[[#This Row],[Year]]&amp;IF(Date[[#This Row],[Month]]&lt;10,"0"&amp;Date[[#This Row],[Month]],Date[[#This Row],[Month]])</f>
        <v>201906</v>
      </c>
      <c r="H909" s="9" t="str">
        <f>Date[[#This Row],[Year]]&amp;" "&amp;Date[[#This Row],[Month Name]]</f>
        <v>2019 Jun</v>
      </c>
      <c r="I909" t="str">
        <f>IF(AND(Date[[#This Row],[Month]]=5,Date[[#This Row],[Year]]=2021),"True","False")</f>
        <v>False</v>
      </c>
      <c r="J909" t="str">
        <f>IF(AND(Date[[#This Row],[Month]]&lt;=5,Date[[#This Row],[Month]]&gt;=4,Date[[#This Row],[Year]]=2021),"True","False")</f>
        <v>False</v>
      </c>
      <c r="K909" t="str">
        <f>IF(Date[[#This Row],[Year]]=2021,"True","False")</f>
        <v>False</v>
      </c>
      <c r="L909" s="60" t="s">
        <v>123</v>
      </c>
      <c r="M909" s="60" t="s">
        <v>123</v>
      </c>
      <c r="N909" s="60" t="s">
        <v>123</v>
      </c>
      <c r="O909" s="60" t="s">
        <v>123</v>
      </c>
      <c r="P909" s="60" t="s">
        <v>123</v>
      </c>
    </row>
    <row r="910" spans="1:16" x14ac:dyDescent="0.55000000000000004">
      <c r="A910" s="10">
        <v>43644</v>
      </c>
      <c r="B910" s="9">
        <f t="shared" si="42"/>
        <v>2019</v>
      </c>
      <c r="C910" s="9" t="s">
        <v>36</v>
      </c>
      <c r="D910" s="9" t="s">
        <v>61</v>
      </c>
      <c r="E910" s="9">
        <f t="shared" si="43"/>
        <v>6</v>
      </c>
      <c r="F910" s="9" t="str">
        <f t="shared" si="44"/>
        <v>2019 - 6</v>
      </c>
      <c r="G910" s="9" t="str">
        <f>Date[[#This Row],[Year]]&amp;IF(Date[[#This Row],[Month]]&lt;10,"0"&amp;Date[[#This Row],[Month]],Date[[#This Row],[Month]])</f>
        <v>201906</v>
      </c>
      <c r="H910" s="9" t="str">
        <f>Date[[#This Row],[Year]]&amp;" "&amp;Date[[#This Row],[Month Name]]</f>
        <v>2019 Jun</v>
      </c>
      <c r="I910" t="str">
        <f>IF(AND(Date[[#This Row],[Month]]=5,Date[[#This Row],[Year]]=2021),"True","False")</f>
        <v>False</v>
      </c>
      <c r="J910" t="str">
        <f>IF(AND(Date[[#This Row],[Month]]&lt;=5,Date[[#This Row],[Month]]&gt;=4,Date[[#This Row],[Year]]=2021),"True","False")</f>
        <v>False</v>
      </c>
      <c r="K910" t="str">
        <f>IF(Date[[#This Row],[Year]]=2021,"True","False")</f>
        <v>False</v>
      </c>
      <c r="L910" s="60" t="s">
        <v>123</v>
      </c>
      <c r="M910" s="60" t="s">
        <v>123</v>
      </c>
      <c r="N910" s="60" t="s">
        <v>123</v>
      </c>
      <c r="O910" s="60" t="s">
        <v>123</v>
      </c>
      <c r="P910" s="60" t="s">
        <v>123</v>
      </c>
    </row>
    <row r="911" spans="1:16" x14ac:dyDescent="0.55000000000000004">
      <c r="A911" s="10">
        <v>43645</v>
      </c>
      <c r="B911" s="9">
        <f t="shared" si="42"/>
        <v>2019</v>
      </c>
      <c r="C911" s="9" t="s">
        <v>36</v>
      </c>
      <c r="D911" s="9" t="s">
        <v>61</v>
      </c>
      <c r="E911" s="9">
        <f t="shared" si="43"/>
        <v>6</v>
      </c>
      <c r="F911" s="9" t="str">
        <f t="shared" si="44"/>
        <v>2019 - 6</v>
      </c>
      <c r="G911" s="9" t="str">
        <f>Date[[#This Row],[Year]]&amp;IF(Date[[#This Row],[Month]]&lt;10,"0"&amp;Date[[#This Row],[Month]],Date[[#This Row],[Month]])</f>
        <v>201906</v>
      </c>
      <c r="H911" s="9" t="str">
        <f>Date[[#This Row],[Year]]&amp;" "&amp;Date[[#This Row],[Month Name]]</f>
        <v>2019 Jun</v>
      </c>
      <c r="I911" t="str">
        <f>IF(AND(Date[[#This Row],[Month]]=5,Date[[#This Row],[Year]]=2021),"True","False")</f>
        <v>False</v>
      </c>
      <c r="J911" t="str">
        <f>IF(AND(Date[[#This Row],[Month]]&lt;=5,Date[[#This Row],[Month]]&gt;=4,Date[[#This Row],[Year]]=2021),"True","False")</f>
        <v>False</v>
      </c>
      <c r="K911" t="str">
        <f>IF(Date[[#This Row],[Year]]=2021,"True","False")</f>
        <v>False</v>
      </c>
      <c r="L911" s="60" t="s">
        <v>123</v>
      </c>
      <c r="M911" s="60" t="s">
        <v>123</v>
      </c>
      <c r="N911" s="60" t="s">
        <v>123</v>
      </c>
      <c r="O911" s="60" t="s">
        <v>123</v>
      </c>
      <c r="P911" s="60" t="s">
        <v>123</v>
      </c>
    </row>
    <row r="912" spans="1:16" x14ac:dyDescent="0.55000000000000004">
      <c r="A912" s="10">
        <v>43646</v>
      </c>
      <c r="B912" s="9">
        <f t="shared" si="42"/>
        <v>2019</v>
      </c>
      <c r="C912" s="9" t="s">
        <v>36</v>
      </c>
      <c r="D912" s="9" t="s">
        <v>61</v>
      </c>
      <c r="E912" s="9">
        <f t="shared" si="43"/>
        <v>6</v>
      </c>
      <c r="F912" s="9" t="str">
        <f t="shared" si="44"/>
        <v>2019 - 6</v>
      </c>
      <c r="G912" s="9" t="str">
        <f>Date[[#This Row],[Year]]&amp;IF(Date[[#This Row],[Month]]&lt;10,"0"&amp;Date[[#This Row],[Month]],Date[[#This Row],[Month]])</f>
        <v>201906</v>
      </c>
      <c r="H912" s="9" t="str">
        <f>Date[[#This Row],[Year]]&amp;" "&amp;Date[[#This Row],[Month Name]]</f>
        <v>2019 Jun</v>
      </c>
      <c r="I912" t="str">
        <f>IF(AND(Date[[#This Row],[Month]]=5,Date[[#This Row],[Year]]=2021),"True","False")</f>
        <v>False</v>
      </c>
      <c r="J912" t="str">
        <f>IF(AND(Date[[#This Row],[Month]]&lt;=5,Date[[#This Row],[Month]]&gt;=4,Date[[#This Row],[Year]]=2021),"True","False")</f>
        <v>False</v>
      </c>
      <c r="K912" t="str">
        <f>IF(Date[[#This Row],[Year]]=2021,"True","False")</f>
        <v>False</v>
      </c>
      <c r="L912" s="60" t="s">
        <v>123</v>
      </c>
      <c r="M912" s="60" t="s">
        <v>123</v>
      </c>
      <c r="N912" s="60" t="s">
        <v>123</v>
      </c>
      <c r="O912" s="60" t="s">
        <v>123</v>
      </c>
      <c r="P912" s="60" t="s">
        <v>123</v>
      </c>
    </row>
    <row r="913" spans="1:16" x14ac:dyDescent="0.55000000000000004">
      <c r="A913" s="10">
        <v>43647</v>
      </c>
      <c r="B913" s="9">
        <f t="shared" si="42"/>
        <v>2019</v>
      </c>
      <c r="C913" s="9" t="s">
        <v>37</v>
      </c>
      <c r="D913" s="9" t="s">
        <v>62</v>
      </c>
      <c r="E913" s="9">
        <f t="shared" si="43"/>
        <v>7</v>
      </c>
      <c r="F913" s="9" t="str">
        <f t="shared" si="44"/>
        <v>2019 - 7</v>
      </c>
      <c r="G913" s="9" t="str">
        <f>Date[[#This Row],[Year]]&amp;IF(Date[[#This Row],[Month]]&lt;10,"0"&amp;Date[[#This Row],[Month]],Date[[#This Row],[Month]])</f>
        <v>201907</v>
      </c>
      <c r="H913" s="9" t="str">
        <f>Date[[#This Row],[Year]]&amp;" "&amp;Date[[#This Row],[Month Name]]</f>
        <v>2019 Jul</v>
      </c>
      <c r="I913" t="str">
        <f>IF(AND(Date[[#This Row],[Month]]=5,Date[[#This Row],[Year]]=2021),"True","False")</f>
        <v>False</v>
      </c>
      <c r="J913" t="str">
        <f>IF(AND(Date[[#This Row],[Month]]&lt;=5,Date[[#This Row],[Month]]&gt;=4,Date[[#This Row],[Year]]=2021),"True","False")</f>
        <v>False</v>
      </c>
      <c r="K913" t="str">
        <f>IF(Date[[#This Row],[Year]]=2021,"True","False")</f>
        <v>False</v>
      </c>
      <c r="L913" s="60" t="s">
        <v>123</v>
      </c>
      <c r="M913" s="60" t="s">
        <v>123</v>
      </c>
      <c r="N913" s="60" t="s">
        <v>123</v>
      </c>
      <c r="O913" s="60" t="s">
        <v>123</v>
      </c>
      <c r="P913" s="60" t="s">
        <v>123</v>
      </c>
    </row>
    <row r="914" spans="1:16" x14ac:dyDescent="0.55000000000000004">
      <c r="A914" s="10">
        <v>43648</v>
      </c>
      <c r="B914" s="9">
        <f t="shared" si="42"/>
        <v>2019</v>
      </c>
      <c r="C914" s="9" t="s">
        <v>37</v>
      </c>
      <c r="D914" s="9" t="s">
        <v>62</v>
      </c>
      <c r="E914" s="9">
        <f t="shared" si="43"/>
        <v>7</v>
      </c>
      <c r="F914" s="9" t="str">
        <f t="shared" si="44"/>
        <v>2019 - 7</v>
      </c>
      <c r="G914" s="9" t="str">
        <f>Date[[#This Row],[Year]]&amp;IF(Date[[#This Row],[Month]]&lt;10,"0"&amp;Date[[#This Row],[Month]],Date[[#This Row],[Month]])</f>
        <v>201907</v>
      </c>
      <c r="H914" s="9" t="str">
        <f>Date[[#This Row],[Year]]&amp;" "&amp;Date[[#This Row],[Month Name]]</f>
        <v>2019 Jul</v>
      </c>
      <c r="I914" t="str">
        <f>IF(AND(Date[[#This Row],[Month]]=5,Date[[#This Row],[Year]]=2021),"True","False")</f>
        <v>False</v>
      </c>
      <c r="J914" t="str">
        <f>IF(AND(Date[[#This Row],[Month]]&lt;=5,Date[[#This Row],[Month]]&gt;=4,Date[[#This Row],[Year]]=2021),"True","False")</f>
        <v>False</v>
      </c>
      <c r="K914" t="str">
        <f>IF(Date[[#This Row],[Year]]=2021,"True","False")</f>
        <v>False</v>
      </c>
      <c r="L914" s="60" t="s">
        <v>123</v>
      </c>
      <c r="M914" s="60" t="s">
        <v>123</v>
      </c>
      <c r="N914" s="60" t="s">
        <v>123</v>
      </c>
      <c r="O914" s="60" t="s">
        <v>123</v>
      </c>
      <c r="P914" s="60" t="s">
        <v>123</v>
      </c>
    </row>
    <row r="915" spans="1:16" x14ac:dyDescent="0.55000000000000004">
      <c r="A915" s="10">
        <v>43649</v>
      </c>
      <c r="B915" s="9">
        <f t="shared" si="42"/>
        <v>2019</v>
      </c>
      <c r="C915" s="9" t="s">
        <v>37</v>
      </c>
      <c r="D915" s="9" t="s">
        <v>62</v>
      </c>
      <c r="E915" s="9">
        <f t="shared" si="43"/>
        <v>7</v>
      </c>
      <c r="F915" s="9" t="str">
        <f t="shared" si="44"/>
        <v>2019 - 7</v>
      </c>
      <c r="G915" s="9" t="str">
        <f>Date[[#This Row],[Year]]&amp;IF(Date[[#This Row],[Month]]&lt;10,"0"&amp;Date[[#This Row],[Month]],Date[[#This Row],[Month]])</f>
        <v>201907</v>
      </c>
      <c r="H915" s="9" t="str">
        <f>Date[[#This Row],[Year]]&amp;" "&amp;Date[[#This Row],[Month Name]]</f>
        <v>2019 Jul</v>
      </c>
      <c r="I915" t="str">
        <f>IF(AND(Date[[#This Row],[Month]]=5,Date[[#This Row],[Year]]=2021),"True","False")</f>
        <v>False</v>
      </c>
      <c r="J915" t="str">
        <f>IF(AND(Date[[#This Row],[Month]]&lt;=5,Date[[#This Row],[Month]]&gt;=4,Date[[#This Row],[Year]]=2021),"True","False")</f>
        <v>False</v>
      </c>
      <c r="K915" t="str">
        <f>IF(Date[[#This Row],[Year]]=2021,"True","False")</f>
        <v>False</v>
      </c>
      <c r="L915" s="60" t="s">
        <v>123</v>
      </c>
      <c r="M915" s="60" t="s">
        <v>123</v>
      </c>
      <c r="N915" s="60" t="s">
        <v>123</v>
      </c>
      <c r="O915" s="60" t="s">
        <v>123</v>
      </c>
      <c r="P915" s="60" t="s">
        <v>123</v>
      </c>
    </row>
    <row r="916" spans="1:16" x14ac:dyDescent="0.55000000000000004">
      <c r="A916" s="10">
        <v>43650</v>
      </c>
      <c r="B916" s="9">
        <f t="shared" si="42"/>
        <v>2019</v>
      </c>
      <c r="C916" s="9" t="s">
        <v>37</v>
      </c>
      <c r="D916" s="9" t="s">
        <v>62</v>
      </c>
      <c r="E916" s="9">
        <f t="shared" si="43"/>
        <v>7</v>
      </c>
      <c r="F916" s="9" t="str">
        <f t="shared" si="44"/>
        <v>2019 - 7</v>
      </c>
      <c r="G916" s="9" t="str">
        <f>Date[[#This Row],[Year]]&amp;IF(Date[[#This Row],[Month]]&lt;10,"0"&amp;Date[[#This Row],[Month]],Date[[#This Row],[Month]])</f>
        <v>201907</v>
      </c>
      <c r="H916" s="9" t="str">
        <f>Date[[#This Row],[Year]]&amp;" "&amp;Date[[#This Row],[Month Name]]</f>
        <v>2019 Jul</v>
      </c>
      <c r="I916" t="str">
        <f>IF(AND(Date[[#This Row],[Month]]=5,Date[[#This Row],[Year]]=2021),"True","False")</f>
        <v>False</v>
      </c>
      <c r="J916" t="str">
        <f>IF(AND(Date[[#This Row],[Month]]&lt;=5,Date[[#This Row],[Month]]&gt;=4,Date[[#This Row],[Year]]=2021),"True","False")</f>
        <v>False</v>
      </c>
      <c r="K916" t="str">
        <f>IF(Date[[#This Row],[Year]]=2021,"True","False")</f>
        <v>False</v>
      </c>
      <c r="L916" s="60" t="s">
        <v>123</v>
      </c>
      <c r="M916" s="60" t="s">
        <v>123</v>
      </c>
      <c r="N916" s="60" t="s">
        <v>123</v>
      </c>
      <c r="O916" s="60" t="s">
        <v>123</v>
      </c>
      <c r="P916" s="60" t="s">
        <v>123</v>
      </c>
    </row>
    <row r="917" spans="1:16" x14ac:dyDescent="0.55000000000000004">
      <c r="A917" s="10">
        <v>43651</v>
      </c>
      <c r="B917" s="9">
        <f t="shared" si="42"/>
        <v>2019</v>
      </c>
      <c r="C917" s="9" t="s">
        <v>37</v>
      </c>
      <c r="D917" s="9" t="s">
        <v>62</v>
      </c>
      <c r="E917" s="9">
        <f t="shared" si="43"/>
        <v>7</v>
      </c>
      <c r="F917" s="9" t="str">
        <f t="shared" si="44"/>
        <v>2019 - 7</v>
      </c>
      <c r="G917" s="9" t="str">
        <f>Date[[#This Row],[Year]]&amp;IF(Date[[#This Row],[Month]]&lt;10,"0"&amp;Date[[#This Row],[Month]],Date[[#This Row],[Month]])</f>
        <v>201907</v>
      </c>
      <c r="H917" s="9" t="str">
        <f>Date[[#This Row],[Year]]&amp;" "&amp;Date[[#This Row],[Month Name]]</f>
        <v>2019 Jul</v>
      </c>
      <c r="I917" t="str">
        <f>IF(AND(Date[[#This Row],[Month]]=5,Date[[#This Row],[Year]]=2021),"True","False")</f>
        <v>False</v>
      </c>
      <c r="J917" t="str">
        <f>IF(AND(Date[[#This Row],[Month]]&lt;=5,Date[[#This Row],[Month]]&gt;=4,Date[[#This Row],[Year]]=2021),"True","False")</f>
        <v>False</v>
      </c>
      <c r="K917" t="str">
        <f>IF(Date[[#This Row],[Year]]=2021,"True","False")</f>
        <v>False</v>
      </c>
      <c r="L917" s="60" t="s">
        <v>123</v>
      </c>
      <c r="M917" s="60" t="s">
        <v>123</v>
      </c>
      <c r="N917" s="60" t="s">
        <v>123</v>
      </c>
      <c r="O917" s="60" t="s">
        <v>123</v>
      </c>
      <c r="P917" s="60" t="s">
        <v>123</v>
      </c>
    </row>
    <row r="918" spans="1:16" x14ac:dyDescent="0.55000000000000004">
      <c r="A918" s="10">
        <v>43652</v>
      </c>
      <c r="B918" s="9">
        <f t="shared" si="42"/>
        <v>2019</v>
      </c>
      <c r="C918" s="9" t="s">
        <v>37</v>
      </c>
      <c r="D918" s="9" t="s">
        <v>62</v>
      </c>
      <c r="E918" s="9">
        <f t="shared" si="43"/>
        <v>7</v>
      </c>
      <c r="F918" s="9" t="str">
        <f t="shared" si="44"/>
        <v>2019 - 7</v>
      </c>
      <c r="G918" s="9" t="str">
        <f>Date[[#This Row],[Year]]&amp;IF(Date[[#This Row],[Month]]&lt;10,"0"&amp;Date[[#This Row],[Month]],Date[[#This Row],[Month]])</f>
        <v>201907</v>
      </c>
      <c r="H918" s="9" t="str">
        <f>Date[[#This Row],[Year]]&amp;" "&amp;Date[[#This Row],[Month Name]]</f>
        <v>2019 Jul</v>
      </c>
      <c r="I918" t="str">
        <f>IF(AND(Date[[#This Row],[Month]]=5,Date[[#This Row],[Year]]=2021),"True","False")</f>
        <v>False</v>
      </c>
      <c r="J918" t="str">
        <f>IF(AND(Date[[#This Row],[Month]]&lt;=5,Date[[#This Row],[Month]]&gt;=4,Date[[#This Row],[Year]]=2021),"True","False")</f>
        <v>False</v>
      </c>
      <c r="K918" t="str">
        <f>IF(Date[[#This Row],[Year]]=2021,"True","False")</f>
        <v>False</v>
      </c>
      <c r="L918" s="60" t="s">
        <v>123</v>
      </c>
      <c r="M918" s="60" t="s">
        <v>123</v>
      </c>
      <c r="N918" s="60" t="s">
        <v>123</v>
      </c>
      <c r="O918" s="60" t="s">
        <v>123</v>
      </c>
      <c r="P918" s="60" t="s">
        <v>123</v>
      </c>
    </row>
    <row r="919" spans="1:16" x14ac:dyDescent="0.55000000000000004">
      <c r="A919" s="10">
        <v>43653</v>
      </c>
      <c r="B919" s="9">
        <f t="shared" si="42"/>
        <v>2019</v>
      </c>
      <c r="C919" s="9" t="s">
        <v>37</v>
      </c>
      <c r="D919" s="9" t="s">
        <v>62</v>
      </c>
      <c r="E919" s="9">
        <f t="shared" si="43"/>
        <v>7</v>
      </c>
      <c r="F919" s="9" t="str">
        <f t="shared" si="44"/>
        <v>2019 - 7</v>
      </c>
      <c r="G919" s="9" t="str">
        <f>Date[[#This Row],[Year]]&amp;IF(Date[[#This Row],[Month]]&lt;10,"0"&amp;Date[[#This Row],[Month]],Date[[#This Row],[Month]])</f>
        <v>201907</v>
      </c>
      <c r="H919" s="9" t="str">
        <f>Date[[#This Row],[Year]]&amp;" "&amp;Date[[#This Row],[Month Name]]</f>
        <v>2019 Jul</v>
      </c>
      <c r="I919" t="str">
        <f>IF(AND(Date[[#This Row],[Month]]=5,Date[[#This Row],[Year]]=2021),"True","False")</f>
        <v>False</v>
      </c>
      <c r="J919" t="str">
        <f>IF(AND(Date[[#This Row],[Month]]&lt;=5,Date[[#This Row],[Month]]&gt;=4,Date[[#This Row],[Year]]=2021),"True","False")</f>
        <v>False</v>
      </c>
      <c r="K919" t="str">
        <f>IF(Date[[#This Row],[Year]]=2021,"True","False")</f>
        <v>False</v>
      </c>
      <c r="L919" s="60" t="s">
        <v>123</v>
      </c>
      <c r="M919" s="60" t="s">
        <v>123</v>
      </c>
      <c r="N919" s="60" t="s">
        <v>123</v>
      </c>
      <c r="O919" s="60" t="s">
        <v>123</v>
      </c>
      <c r="P919" s="60" t="s">
        <v>123</v>
      </c>
    </row>
    <row r="920" spans="1:16" x14ac:dyDescent="0.55000000000000004">
      <c r="A920" s="10">
        <v>43654</v>
      </c>
      <c r="B920" s="9">
        <f t="shared" si="42"/>
        <v>2019</v>
      </c>
      <c r="C920" s="9" t="s">
        <v>37</v>
      </c>
      <c r="D920" s="9" t="s">
        <v>62</v>
      </c>
      <c r="E920" s="9">
        <f t="shared" si="43"/>
        <v>7</v>
      </c>
      <c r="F920" s="9" t="str">
        <f t="shared" si="44"/>
        <v>2019 - 7</v>
      </c>
      <c r="G920" s="9" t="str">
        <f>Date[[#This Row],[Year]]&amp;IF(Date[[#This Row],[Month]]&lt;10,"0"&amp;Date[[#This Row],[Month]],Date[[#This Row],[Month]])</f>
        <v>201907</v>
      </c>
      <c r="H920" s="9" t="str">
        <f>Date[[#This Row],[Year]]&amp;" "&amp;Date[[#This Row],[Month Name]]</f>
        <v>2019 Jul</v>
      </c>
      <c r="I920" t="str">
        <f>IF(AND(Date[[#This Row],[Month]]=5,Date[[#This Row],[Year]]=2021),"True","False")</f>
        <v>False</v>
      </c>
      <c r="J920" t="str">
        <f>IF(AND(Date[[#This Row],[Month]]&lt;=5,Date[[#This Row],[Month]]&gt;=4,Date[[#This Row],[Year]]=2021),"True","False")</f>
        <v>False</v>
      </c>
      <c r="K920" t="str">
        <f>IF(Date[[#This Row],[Year]]=2021,"True","False")</f>
        <v>False</v>
      </c>
      <c r="L920" s="60" t="s">
        <v>123</v>
      </c>
      <c r="M920" s="60" t="s">
        <v>123</v>
      </c>
      <c r="N920" s="60" t="s">
        <v>123</v>
      </c>
      <c r="O920" s="60" t="s">
        <v>123</v>
      </c>
      <c r="P920" s="60" t="s">
        <v>123</v>
      </c>
    </row>
    <row r="921" spans="1:16" x14ac:dyDescent="0.55000000000000004">
      <c r="A921" s="10">
        <v>43655</v>
      </c>
      <c r="B921" s="9">
        <f t="shared" si="42"/>
        <v>2019</v>
      </c>
      <c r="C921" s="9" t="s">
        <v>37</v>
      </c>
      <c r="D921" s="9" t="s">
        <v>62</v>
      </c>
      <c r="E921" s="9">
        <f t="shared" si="43"/>
        <v>7</v>
      </c>
      <c r="F921" s="9" t="str">
        <f t="shared" si="44"/>
        <v>2019 - 7</v>
      </c>
      <c r="G921" s="9" t="str">
        <f>Date[[#This Row],[Year]]&amp;IF(Date[[#This Row],[Month]]&lt;10,"0"&amp;Date[[#This Row],[Month]],Date[[#This Row],[Month]])</f>
        <v>201907</v>
      </c>
      <c r="H921" s="9" t="str">
        <f>Date[[#This Row],[Year]]&amp;" "&amp;Date[[#This Row],[Month Name]]</f>
        <v>2019 Jul</v>
      </c>
      <c r="I921" t="str">
        <f>IF(AND(Date[[#This Row],[Month]]=5,Date[[#This Row],[Year]]=2021),"True","False")</f>
        <v>False</v>
      </c>
      <c r="J921" t="str">
        <f>IF(AND(Date[[#This Row],[Month]]&lt;=5,Date[[#This Row],[Month]]&gt;=4,Date[[#This Row],[Year]]=2021),"True","False")</f>
        <v>False</v>
      </c>
      <c r="K921" t="str">
        <f>IF(Date[[#This Row],[Year]]=2021,"True","False")</f>
        <v>False</v>
      </c>
      <c r="L921" s="60" t="s">
        <v>123</v>
      </c>
      <c r="M921" s="60" t="s">
        <v>123</v>
      </c>
      <c r="N921" s="60" t="s">
        <v>123</v>
      </c>
      <c r="O921" s="60" t="s">
        <v>123</v>
      </c>
      <c r="P921" s="60" t="s">
        <v>123</v>
      </c>
    </row>
    <row r="922" spans="1:16" x14ac:dyDescent="0.55000000000000004">
      <c r="A922" s="10">
        <v>43656</v>
      </c>
      <c r="B922" s="9">
        <f t="shared" si="42"/>
        <v>2019</v>
      </c>
      <c r="C922" s="9" t="s">
        <v>37</v>
      </c>
      <c r="D922" s="9" t="s">
        <v>62</v>
      </c>
      <c r="E922" s="9">
        <f t="shared" si="43"/>
        <v>7</v>
      </c>
      <c r="F922" s="9" t="str">
        <f t="shared" si="44"/>
        <v>2019 - 7</v>
      </c>
      <c r="G922" s="9" t="str">
        <f>Date[[#This Row],[Year]]&amp;IF(Date[[#This Row],[Month]]&lt;10,"0"&amp;Date[[#This Row],[Month]],Date[[#This Row],[Month]])</f>
        <v>201907</v>
      </c>
      <c r="H922" s="9" t="str">
        <f>Date[[#This Row],[Year]]&amp;" "&amp;Date[[#This Row],[Month Name]]</f>
        <v>2019 Jul</v>
      </c>
      <c r="I922" t="str">
        <f>IF(AND(Date[[#This Row],[Month]]=5,Date[[#This Row],[Year]]=2021),"True","False")</f>
        <v>False</v>
      </c>
      <c r="J922" t="str">
        <f>IF(AND(Date[[#This Row],[Month]]&lt;=5,Date[[#This Row],[Month]]&gt;=4,Date[[#This Row],[Year]]=2021),"True","False")</f>
        <v>False</v>
      </c>
      <c r="K922" t="str">
        <f>IF(Date[[#This Row],[Year]]=2021,"True","False")</f>
        <v>False</v>
      </c>
      <c r="L922" s="60" t="s">
        <v>123</v>
      </c>
      <c r="M922" s="60" t="s">
        <v>123</v>
      </c>
      <c r="N922" s="60" t="s">
        <v>123</v>
      </c>
      <c r="O922" s="60" t="s">
        <v>123</v>
      </c>
      <c r="P922" s="60" t="s">
        <v>123</v>
      </c>
    </row>
    <row r="923" spans="1:16" x14ac:dyDescent="0.55000000000000004">
      <c r="A923" s="10">
        <v>43657</v>
      </c>
      <c r="B923" s="9">
        <f t="shared" si="42"/>
        <v>2019</v>
      </c>
      <c r="C923" s="9" t="s">
        <v>37</v>
      </c>
      <c r="D923" s="9" t="s">
        <v>62</v>
      </c>
      <c r="E923" s="9">
        <f t="shared" si="43"/>
        <v>7</v>
      </c>
      <c r="F923" s="9" t="str">
        <f t="shared" si="44"/>
        <v>2019 - 7</v>
      </c>
      <c r="G923" s="9" t="str">
        <f>Date[[#This Row],[Year]]&amp;IF(Date[[#This Row],[Month]]&lt;10,"0"&amp;Date[[#This Row],[Month]],Date[[#This Row],[Month]])</f>
        <v>201907</v>
      </c>
      <c r="H923" s="9" t="str">
        <f>Date[[#This Row],[Year]]&amp;" "&amp;Date[[#This Row],[Month Name]]</f>
        <v>2019 Jul</v>
      </c>
      <c r="I923" t="str">
        <f>IF(AND(Date[[#This Row],[Month]]=5,Date[[#This Row],[Year]]=2021),"True","False")</f>
        <v>False</v>
      </c>
      <c r="J923" t="str">
        <f>IF(AND(Date[[#This Row],[Month]]&lt;=5,Date[[#This Row],[Month]]&gt;=4,Date[[#This Row],[Year]]=2021),"True","False")</f>
        <v>False</v>
      </c>
      <c r="K923" t="str">
        <f>IF(Date[[#This Row],[Year]]=2021,"True","False")</f>
        <v>False</v>
      </c>
      <c r="L923" s="60" t="s">
        <v>123</v>
      </c>
      <c r="M923" s="60" t="s">
        <v>123</v>
      </c>
      <c r="N923" s="60" t="s">
        <v>123</v>
      </c>
      <c r="O923" s="60" t="s">
        <v>123</v>
      </c>
      <c r="P923" s="60" t="s">
        <v>123</v>
      </c>
    </row>
    <row r="924" spans="1:16" x14ac:dyDescent="0.55000000000000004">
      <c r="A924" s="10">
        <v>43658</v>
      </c>
      <c r="B924" s="9">
        <f t="shared" si="42"/>
        <v>2019</v>
      </c>
      <c r="C924" s="9" t="s">
        <v>37</v>
      </c>
      <c r="D924" s="9" t="s">
        <v>62</v>
      </c>
      <c r="E924" s="9">
        <f t="shared" si="43"/>
        <v>7</v>
      </c>
      <c r="F924" s="9" t="str">
        <f t="shared" si="44"/>
        <v>2019 - 7</v>
      </c>
      <c r="G924" s="9" t="str">
        <f>Date[[#This Row],[Year]]&amp;IF(Date[[#This Row],[Month]]&lt;10,"0"&amp;Date[[#This Row],[Month]],Date[[#This Row],[Month]])</f>
        <v>201907</v>
      </c>
      <c r="H924" s="9" t="str">
        <f>Date[[#This Row],[Year]]&amp;" "&amp;Date[[#This Row],[Month Name]]</f>
        <v>2019 Jul</v>
      </c>
      <c r="I924" t="str">
        <f>IF(AND(Date[[#This Row],[Month]]=5,Date[[#This Row],[Year]]=2021),"True","False")</f>
        <v>False</v>
      </c>
      <c r="J924" t="str">
        <f>IF(AND(Date[[#This Row],[Month]]&lt;=5,Date[[#This Row],[Month]]&gt;=4,Date[[#This Row],[Year]]=2021),"True","False")</f>
        <v>False</v>
      </c>
      <c r="K924" t="str">
        <f>IF(Date[[#This Row],[Year]]=2021,"True","False")</f>
        <v>False</v>
      </c>
      <c r="L924" s="60" t="s">
        <v>123</v>
      </c>
      <c r="M924" s="60" t="s">
        <v>123</v>
      </c>
      <c r="N924" s="60" t="s">
        <v>123</v>
      </c>
      <c r="O924" s="60" t="s">
        <v>123</v>
      </c>
      <c r="P924" s="60" t="s">
        <v>123</v>
      </c>
    </row>
    <row r="925" spans="1:16" x14ac:dyDescent="0.55000000000000004">
      <c r="A925" s="10">
        <v>43659</v>
      </c>
      <c r="B925" s="9">
        <f t="shared" si="42"/>
        <v>2019</v>
      </c>
      <c r="C925" s="9" t="s">
        <v>37</v>
      </c>
      <c r="D925" s="9" t="s">
        <v>62</v>
      </c>
      <c r="E925" s="9">
        <f t="shared" si="43"/>
        <v>7</v>
      </c>
      <c r="F925" s="9" t="str">
        <f t="shared" si="44"/>
        <v>2019 - 7</v>
      </c>
      <c r="G925" s="9" t="str">
        <f>Date[[#This Row],[Year]]&amp;IF(Date[[#This Row],[Month]]&lt;10,"0"&amp;Date[[#This Row],[Month]],Date[[#This Row],[Month]])</f>
        <v>201907</v>
      </c>
      <c r="H925" s="9" t="str">
        <f>Date[[#This Row],[Year]]&amp;" "&amp;Date[[#This Row],[Month Name]]</f>
        <v>2019 Jul</v>
      </c>
      <c r="I925" t="str">
        <f>IF(AND(Date[[#This Row],[Month]]=5,Date[[#This Row],[Year]]=2021),"True","False")</f>
        <v>False</v>
      </c>
      <c r="J925" t="str">
        <f>IF(AND(Date[[#This Row],[Month]]&lt;=5,Date[[#This Row],[Month]]&gt;=4,Date[[#This Row],[Year]]=2021),"True","False")</f>
        <v>False</v>
      </c>
      <c r="K925" t="str">
        <f>IF(Date[[#This Row],[Year]]=2021,"True","False")</f>
        <v>False</v>
      </c>
      <c r="L925" s="60" t="s">
        <v>123</v>
      </c>
      <c r="M925" s="60" t="s">
        <v>123</v>
      </c>
      <c r="N925" s="60" t="s">
        <v>123</v>
      </c>
      <c r="O925" s="60" t="s">
        <v>123</v>
      </c>
      <c r="P925" s="60" t="s">
        <v>123</v>
      </c>
    </row>
    <row r="926" spans="1:16" x14ac:dyDescent="0.55000000000000004">
      <c r="A926" s="10">
        <v>43660</v>
      </c>
      <c r="B926" s="9">
        <f t="shared" si="42"/>
        <v>2019</v>
      </c>
      <c r="C926" s="9" t="s">
        <v>37</v>
      </c>
      <c r="D926" s="9" t="s">
        <v>62</v>
      </c>
      <c r="E926" s="9">
        <f t="shared" si="43"/>
        <v>7</v>
      </c>
      <c r="F926" s="9" t="str">
        <f t="shared" si="44"/>
        <v>2019 - 7</v>
      </c>
      <c r="G926" s="9" t="str">
        <f>Date[[#This Row],[Year]]&amp;IF(Date[[#This Row],[Month]]&lt;10,"0"&amp;Date[[#This Row],[Month]],Date[[#This Row],[Month]])</f>
        <v>201907</v>
      </c>
      <c r="H926" s="9" t="str">
        <f>Date[[#This Row],[Year]]&amp;" "&amp;Date[[#This Row],[Month Name]]</f>
        <v>2019 Jul</v>
      </c>
      <c r="I926" t="str">
        <f>IF(AND(Date[[#This Row],[Month]]=5,Date[[#This Row],[Year]]=2021),"True","False")</f>
        <v>False</v>
      </c>
      <c r="J926" t="str">
        <f>IF(AND(Date[[#This Row],[Month]]&lt;=5,Date[[#This Row],[Month]]&gt;=4,Date[[#This Row],[Year]]=2021),"True","False")</f>
        <v>False</v>
      </c>
      <c r="K926" t="str">
        <f>IF(Date[[#This Row],[Year]]=2021,"True","False")</f>
        <v>False</v>
      </c>
      <c r="L926" s="60" t="s">
        <v>123</v>
      </c>
      <c r="M926" s="60" t="s">
        <v>123</v>
      </c>
      <c r="N926" s="60" t="s">
        <v>123</v>
      </c>
      <c r="O926" s="60" t="s">
        <v>123</v>
      </c>
      <c r="P926" s="60" t="s">
        <v>123</v>
      </c>
    </row>
    <row r="927" spans="1:16" x14ac:dyDescent="0.55000000000000004">
      <c r="A927" s="10">
        <v>43661</v>
      </c>
      <c r="B927" s="9">
        <f t="shared" si="42"/>
        <v>2019</v>
      </c>
      <c r="C927" s="9" t="s">
        <v>37</v>
      </c>
      <c r="D927" s="9" t="s">
        <v>62</v>
      </c>
      <c r="E927" s="9">
        <f t="shared" si="43"/>
        <v>7</v>
      </c>
      <c r="F927" s="9" t="str">
        <f t="shared" si="44"/>
        <v>2019 - 7</v>
      </c>
      <c r="G927" s="9" t="str">
        <f>Date[[#This Row],[Year]]&amp;IF(Date[[#This Row],[Month]]&lt;10,"0"&amp;Date[[#This Row],[Month]],Date[[#This Row],[Month]])</f>
        <v>201907</v>
      </c>
      <c r="H927" s="9" t="str">
        <f>Date[[#This Row],[Year]]&amp;" "&amp;Date[[#This Row],[Month Name]]</f>
        <v>2019 Jul</v>
      </c>
      <c r="I927" t="str">
        <f>IF(AND(Date[[#This Row],[Month]]=5,Date[[#This Row],[Year]]=2021),"True","False")</f>
        <v>False</v>
      </c>
      <c r="J927" t="str">
        <f>IF(AND(Date[[#This Row],[Month]]&lt;=5,Date[[#This Row],[Month]]&gt;=4,Date[[#This Row],[Year]]=2021),"True","False")</f>
        <v>False</v>
      </c>
      <c r="K927" t="str">
        <f>IF(Date[[#This Row],[Year]]=2021,"True","False")</f>
        <v>False</v>
      </c>
      <c r="L927" s="60" t="s">
        <v>123</v>
      </c>
      <c r="M927" s="60" t="s">
        <v>123</v>
      </c>
      <c r="N927" s="60" t="s">
        <v>123</v>
      </c>
      <c r="O927" s="60" t="s">
        <v>123</v>
      </c>
      <c r="P927" s="60" t="s">
        <v>123</v>
      </c>
    </row>
    <row r="928" spans="1:16" x14ac:dyDescent="0.55000000000000004">
      <c r="A928" s="10">
        <v>43662</v>
      </c>
      <c r="B928" s="9">
        <f t="shared" si="42"/>
        <v>2019</v>
      </c>
      <c r="C928" s="9" t="s">
        <v>37</v>
      </c>
      <c r="D928" s="9" t="s">
        <v>62</v>
      </c>
      <c r="E928" s="9">
        <f t="shared" si="43"/>
        <v>7</v>
      </c>
      <c r="F928" s="9" t="str">
        <f t="shared" si="44"/>
        <v>2019 - 7</v>
      </c>
      <c r="G928" s="9" t="str">
        <f>Date[[#This Row],[Year]]&amp;IF(Date[[#This Row],[Month]]&lt;10,"0"&amp;Date[[#This Row],[Month]],Date[[#This Row],[Month]])</f>
        <v>201907</v>
      </c>
      <c r="H928" s="9" t="str">
        <f>Date[[#This Row],[Year]]&amp;" "&amp;Date[[#This Row],[Month Name]]</f>
        <v>2019 Jul</v>
      </c>
      <c r="I928" t="str">
        <f>IF(AND(Date[[#This Row],[Month]]=5,Date[[#This Row],[Year]]=2021),"True","False")</f>
        <v>False</v>
      </c>
      <c r="J928" t="str">
        <f>IF(AND(Date[[#This Row],[Month]]&lt;=5,Date[[#This Row],[Month]]&gt;=4,Date[[#This Row],[Year]]=2021),"True","False")</f>
        <v>False</v>
      </c>
      <c r="K928" t="str">
        <f>IF(Date[[#This Row],[Year]]=2021,"True","False")</f>
        <v>False</v>
      </c>
      <c r="L928" s="60" t="s">
        <v>123</v>
      </c>
      <c r="M928" s="60" t="s">
        <v>123</v>
      </c>
      <c r="N928" s="60" t="s">
        <v>123</v>
      </c>
      <c r="O928" s="60" t="s">
        <v>123</v>
      </c>
      <c r="P928" s="60" t="s">
        <v>123</v>
      </c>
    </row>
    <row r="929" spans="1:16" x14ac:dyDescent="0.55000000000000004">
      <c r="A929" s="10">
        <v>43663</v>
      </c>
      <c r="B929" s="9">
        <f t="shared" si="42"/>
        <v>2019</v>
      </c>
      <c r="C929" s="9" t="s">
        <v>37</v>
      </c>
      <c r="D929" s="9" t="s">
        <v>62</v>
      </c>
      <c r="E929" s="9">
        <f t="shared" si="43"/>
        <v>7</v>
      </c>
      <c r="F929" s="9" t="str">
        <f t="shared" si="44"/>
        <v>2019 - 7</v>
      </c>
      <c r="G929" s="9" t="str">
        <f>Date[[#This Row],[Year]]&amp;IF(Date[[#This Row],[Month]]&lt;10,"0"&amp;Date[[#This Row],[Month]],Date[[#This Row],[Month]])</f>
        <v>201907</v>
      </c>
      <c r="H929" s="9" t="str">
        <f>Date[[#This Row],[Year]]&amp;" "&amp;Date[[#This Row],[Month Name]]</f>
        <v>2019 Jul</v>
      </c>
      <c r="I929" t="str">
        <f>IF(AND(Date[[#This Row],[Month]]=5,Date[[#This Row],[Year]]=2021),"True","False")</f>
        <v>False</v>
      </c>
      <c r="J929" t="str">
        <f>IF(AND(Date[[#This Row],[Month]]&lt;=5,Date[[#This Row],[Month]]&gt;=4,Date[[#This Row],[Year]]=2021),"True","False")</f>
        <v>False</v>
      </c>
      <c r="K929" t="str">
        <f>IF(Date[[#This Row],[Year]]=2021,"True","False")</f>
        <v>False</v>
      </c>
      <c r="L929" s="60" t="s">
        <v>123</v>
      </c>
      <c r="M929" s="60" t="s">
        <v>123</v>
      </c>
      <c r="N929" s="60" t="s">
        <v>123</v>
      </c>
      <c r="O929" s="60" t="s">
        <v>123</v>
      </c>
      <c r="P929" s="60" t="s">
        <v>123</v>
      </c>
    </row>
    <row r="930" spans="1:16" x14ac:dyDescent="0.55000000000000004">
      <c r="A930" s="10">
        <v>43664</v>
      </c>
      <c r="B930" s="9">
        <f t="shared" si="42"/>
        <v>2019</v>
      </c>
      <c r="C930" s="9" t="s">
        <v>37</v>
      </c>
      <c r="D930" s="9" t="s">
        <v>62</v>
      </c>
      <c r="E930" s="9">
        <f t="shared" si="43"/>
        <v>7</v>
      </c>
      <c r="F930" s="9" t="str">
        <f t="shared" si="44"/>
        <v>2019 - 7</v>
      </c>
      <c r="G930" s="9" t="str">
        <f>Date[[#This Row],[Year]]&amp;IF(Date[[#This Row],[Month]]&lt;10,"0"&amp;Date[[#This Row],[Month]],Date[[#This Row],[Month]])</f>
        <v>201907</v>
      </c>
      <c r="H930" s="9" t="str">
        <f>Date[[#This Row],[Year]]&amp;" "&amp;Date[[#This Row],[Month Name]]</f>
        <v>2019 Jul</v>
      </c>
      <c r="I930" t="str">
        <f>IF(AND(Date[[#This Row],[Month]]=5,Date[[#This Row],[Year]]=2021),"True","False")</f>
        <v>False</v>
      </c>
      <c r="J930" t="str">
        <f>IF(AND(Date[[#This Row],[Month]]&lt;=5,Date[[#This Row],[Month]]&gt;=4,Date[[#This Row],[Year]]=2021),"True","False")</f>
        <v>False</v>
      </c>
      <c r="K930" t="str">
        <f>IF(Date[[#This Row],[Year]]=2021,"True","False")</f>
        <v>False</v>
      </c>
      <c r="L930" s="60" t="s">
        <v>123</v>
      </c>
      <c r="M930" s="60" t="s">
        <v>123</v>
      </c>
      <c r="N930" s="60" t="s">
        <v>123</v>
      </c>
      <c r="O930" s="60" t="s">
        <v>123</v>
      </c>
      <c r="P930" s="60" t="s">
        <v>123</v>
      </c>
    </row>
    <row r="931" spans="1:16" x14ac:dyDescent="0.55000000000000004">
      <c r="A931" s="10">
        <v>43665</v>
      </c>
      <c r="B931" s="9">
        <f t="shared" si="42"/>
        <v>2019</v>
      </c>
      <c r="C931" s="9" t="s">
        <v>37</v>
      </c>
      <c r="D931" s="9" t="s">
        <v>62</v>
      </c>
      <c r="E931" s="9">
        <f t="shared" si="43"/>
        <v>7</v>
      </c>
      <c r="F931" s="9" t="str">
        <f t="shared" si="44"/>
        <v>2019 - 7</v>
      </c>
      <c r="G931" s="9" t="str">
        <f>Date[[#This Row],[Year]]&amp;IF(Date[[#This Row],[Month]]&lt;10,"0"&amp;Date[[#This Row],[Month]],Date[[#This Row],[Month]])</f>
        <v>201907</v>
      </c>
      <c r="H931" s="9" t="str">
        <f>Date[[#This Row],[Year]]&amp;" "&amp;Date[[#This Row],[Month Name]]</f>
        <v>2019 Jul</v>
      </c>
      <c r="I931" t="str">
        <f>IF(AND(Date[[#This Row],[Month]]=5,Date[[#This Row],[Year]]=2021),"True","False")</f>
        <v>False</v>
      </c>
      <c r="J931" t="str">
        <f>IF(AND(Date[[#This Row],[Month]]&lt;=5,Date[[#This Row],[Month]]&gt;=4,Date[[#This Row],[Year]]=2021),"True","False")</f>
        <v>False</v>
      </c>
      <c r="K931" t="str">
        <f>IF(Date[[#This Row],[Year]]=2021,"True","False")</f>
        <v>False</v>
      </c>
      <c r="L931" s="60" t="s">
        <v>123</v>
      </c>
      <c r="M931" s="60" t="s">
        <v>123</v>
      </c>
      <c r="N931" s="60" t="s">
        <v>123</v>
      </c>
      <c r="O931" s="60" t="s">
        <v>123</v>
      </c>
      <c r="P931" s="60" t="s">
        <v>123</v>
      </c>
    </row>
    <row r="932" spans="1:16" x14ac:dyDescent="0.55000000000000004">
      <c r="A932" s="10">
        <v>43666</v>
      </c>
      <c r="B932" s="9">
        <f t="shared" si="42"/>
        <v>2019</v>
      </c>
      <c r="C932" s="9" t="s">
        <v>37</v>
      </c>
      <c r="D932" s="9" t="s">
        <v>62</v>
      </c>
      <c r="E932" s="9">
        <f t="shared" si="43"/>
        <v>7</v>
      </c>
      <c r="F932" s="9" t="str">
        <f t="shared" si="44"/>
        <v>2019 - 7</v>
      </c>
      <c r="G932" s="9" t="str">
        <f>Date[[#This Row],[Year]]&amp;IF(Date[[#This Row],[Month]]&lt;10,"0"&amp;Date[[#This Row],[Month]],Date[[#This Row],[Month]])</f>
        <v>201907</v>
      </c>
      <c r="H932" s="9" t="str">
        <f>Date[[#This Row],[Year]]&amp;" "&amp;Date[[#This Row],[Month Name]]</f>
        <v>2019 Jul</v>
      </c>
      <c r="I932" t="str">
        <f>IF(AND(Date[[#This Row],[Month]]=5,Date[[#This Row],[Year]]=2021),"True","False")</f>
        <v>False</v>
      </c>
      <c r="J932" t="str">
        <f>IF(AND(Date[[#This Row],[Month]]&lt;=5,Date[[#This Row],[Month]]&gt;=4,Date[[#This Row],[Year]]=2021),"True","False")</f>
        <v>False</v>
      </c>
      <c r="K932" t="str">
        <f>IF(Date[[#This Row],[Year]]=2021,"True","False")</f>
        <v>False</v>
      </c>
      <c r="L932" s="60" t="s">
        <v>123</v>
      </c>
      <c r="M932" s="60" t="s">
        <v>123</v>
      </c>
      <c r="N932" s="60" t="s">
        <v>123</v>
      </c>
      <c r="O932" s="60" t="s">
        <v>123</v>
      </c>
      <c r="P932" s="60" t="s">
        <v>123</v>
      </c>
    </row>
    <row r="933" spans="1:16" x14ac:dyDescent="0.55000000000000004">
      <c r="A933" s="10">
        <v>43667</v>
      </c>
      <c r="B933" s="9">
        <f t="shared" si="42"/>
        <v>2019</v>
      </c>
      <c r="C933" s="9" t="s">
        <v>37</v>
      </c>
      <c r="D933" s="9" t="s">
        <v>62</v>
      </c>
      <c r="E933" s="9">
        <f t="shared" si="43"/>
        <v>7</v>
      </c>
      <c r="F933" s="9" t="str">
        <f t="shared" si="44"/>
        <v>2019 - 7</v>
      </c>
      <c r="G933" s="9" t="str">
        <f>Date[[#This Row],[Year]]&amp;IF(Date[[#This Row],[Month]]&lt;10,"0"&amp;Date[[#This Row],[Month]],Date[[#This Row],[Month]])</f>
        <v>201907</v>
      </c>
      <c r="H933" s="9" t="str">
        <f>Date[[#This Row],[Year]]&amp;" "&amp;Date[[#This Row],[Month Name]]</f>
        <v>2019 Jul</v>
      </c>
      <c r="I933" t="str">
        <f>IF(AND(Date[[#This Row],[Month]]=5,Date[[#This Row],[Year]]=2021),"True","False")</f>
        <v>False</v>
      </c>
      <c r="J933" t="str">
        <f>IF(AND(Date[[#This Row],[Month]]&lt;=5,Date[[#This Row],[Month]]&gt;=4,Date[[#This Row],[Year]]=2021),"True","False")</f>
        <v>False</v>
      </c>
      <c r="K933" t="str">
        <f>IF(Date[[#This Row],[Year]]=2021,"True","False")</f>
        <v>False</v>
      </c>
      <c r="L933" s="60" t="s">
        <v>123</v>
      </c>
      <c r="M933" s="60" t="s">
        <v>123</v>
      </c>
      <c r="N933" s="60" t="s">
        <v>123</v>
      </c>
      <c r="O933" s="60" t="s">
        <v>123</v>
      </c>
      <c r="P933" s="60" t="s">
        <v>123</v>
      </c>
    </row>
    <row r="934" spans="1:16" x14ac:dyDescent="0.55000000000000004">
      <c r="A934" s="10">
        <v>43668</v>
      </c>
      <c r="B934" s="9">
        <f t="shared" si="42"/>
        <v>2019</v>
      </c>
      <c r="C934" s="9" t="s">
        <v>37</v>
      </c>
      <c r="D934" s="9" t="s">
        <v>62</v>
      </c>
      <c r="E934" s="9">
        <f t="shared" si="43"/>
        <v>7</v>
      </c>
      <c r="F934" s="9" t="str">
        <f t="shared" si="44"/>
        <v>2019 - 7</v>
      </c>
      <c r="G934" s="9" t="str">
        <f>Date[[#This Row],[Year]]&amp;IF(Date[[#This Row],[Month]]&lt;10,"0"&amp;Date[[#This Row],[Month]],Date[[#This Row],[Month]])</f>
        <v>201907</v>
      </c>
      <c r="H934" s="9" t="str">
        <f>Date[[#This Row],[Year]]&amp;" "&amp;Date[[#This Row],[Month Name]]</f>
        <v>2019 Jul</v>
      </c>
      <c r="I934" t="str">
        <f>IF(AND(Date[[#This Row],[Month]]=5,Date[[#This Row],[Year]]=2021),"True","False")</f>
        <v>False</v>
      </c>
      <c r="J934" t="str">
        <f>IF(AND(Date[[#This Row],[Month]]&lt;=5,Date[[#This Row],[Month]]&gt;=4,Date[[#This Row],[Year]]=2021),"True","False")</f>
        <v>False</v>
      </c>
      <c r="K934" t="str">
        <f>IF(Date[[#This Row],[Year]]=2021,"True","False")</f>
        <v>False</v>
      </c>
      <c r="L934" s="60" t="s">
        <v>123</v>
      </c>
      <c r="M934" s="60" t="s">
        <v>123</v>
      </c>
      <c r="N934" s="60" t="s">
        <v>123</v>
      </c>
      <c r="O934" s="60" t="s">
        <v>123</v>
      </c>
      <c r="P934" s="60" t="s">
        <v>123</v>
      </c>
    </row>
    <row r="935" spans="1:16" x14ac:dyDescent="0.55000000000000004">
      <c r="A935" s="10">
        <v>43669</v>
      </c>
      <c r="B935" s="9">
        <f t="shared" si="42"/>
        <v>2019</v>
      </c>
      <c r="C935" s="9" t="s">
        <v>37</v>
      </c>
      <c r="D935" s="9" t="s">
        <v>62</v>
      </c>
      <c r="E935" s="9">
        <f t="shared" si="43"/>
        <v>7</v>
      </c>
      <c r="F935" s="9" t="str">
        <f t="shared" si="44"/>
        <v>2019 - 7</v>
      </c>
      <c r="G935" s="9" t="str">
        <f>Date[[#This Row],[Year]]&amp;IF(Date[[#This Row],[Month]]&lt;10,"0"&amp;Date[[#This Row],[Month]],Date[[#This Row],[Month]])</f>
        <v>201907</v>
      </c>
      <c r="H935" s="9" t="str">
        <f>Date[[#This Row],[Year]]&amp;" "&amp;Date[[#This Row],[Month Name]]</f>
        <v>2019 Jul</v>
      </c>
      <c r="I935" t="str">
        <f>IF(AND(Date[[#This Row],[Month]]=5,Date[[#This Row],[Year]]=2021),"True","False")</f>
        <v>False</v>
      </c>
      <c r="J935" t="str">
        <f>IF(AND(Date[[#This Row],[Month]]&lt;=5,Date[[#This Row],[Month]]&gt;=4,Date[[#This Row],[Year]]=2021),"True","False")</f>
        <v>False</v>
      </c>
      <c r="K935" t="str">
        <f>IF(Date[[#This Row],[Year]]=2021,"True","False")</f>
        <v>False</v>
      </c>
      <c r="L935" s="60" t="s">
        <v>123</v>
      </c>
      <c r="M935" s="60" t="s">
        <v>123</v>
      </c>
      <c r="N935" s="60" t="s">
        <v>123</v>
      </c>
      <c r="O935" s="60" t="s">
        <v>123</v>
      </c>
      <c r="P935" s="60" t="s">
        <v>123</v>
      </c>
    </row>
    <row r="936" spans="1:16" x14ac:dyDescent="0.55000000000000004">
      <c r="A936" s="10">
        <v>43670</v>
      </c>
      <c r="B936" s="9">
        <f t="shared" si="42"/>
        <v>2019</v>
      </c>
      <c r="C936" s="9" t="s">
        <v>37</v>
      </c>
      <c r="D936" s="9" t="s">
        <v>62</v>
      </c>
      <c r="E936" s="9">
        <f t="shared" si="43"/>
        <v>7</v>
      </c>
      <c r="F936" s="9" t="str">
        <f t="shared" si="44"/>
        <v>2019 - 7</v>
      </c>
      <c r="G936" s="9" t="str">
        <f>Date[[#This Row],[Year]]&amp;IF(Date[[#This Row],[Month]]&lt;10,"0"&amp;Date[[#This Row],[Month]],Date[[#This Row],[Month]])</f>
        <v>201907</v>
      </c>
      <c r="H936" s="9" t="str">
        <f>Date[[#This Row],[Year]]&amp;" "&amp;Date[[#This Row],[Month Name]]</f>
        <v>2019 Jul</v>
      </c>
      <c r="I936" t="str">
        <f>IF(AND(Date[[#This Row],[Month]]=5,Date[[#This Row],[Year]]=2021),"True","False")</f>
        <v>False</v>
      </c>
      <c r="J936" t="str">
        <f>IF(AND(Date[[#This Row],[Month]]&lt;=5,Date[[#This Row],[Month]]&gt;=4,Date[[#This Row],[Year]]=2021),"True","False")</f>
        <v>False</v>
      </c>
      <c r="K936" t="str">
        <f>IF(Date[[#This Row],[Year]]=2021,"True","False")</f>
        <v>False</v>
      </c>
      <c r="L936" s="60" t="s">
        <v>123</v>
      </c>
      <c r="M936" s="60" t="s">
        <v>123</v>
      </c>
      <c r="N936" s="60" t="s">
        <v>123</v>
      </c>
      <c r="O936" s="60" t="s">
        <v>123</v>
      </c>
      <c r="P936" s="60" t="s">
        <v>123</v>
      </c>
    </row>
    <row r="937" spans="1:16" x14ac:dyDescent="0.55000000000000004">
      <c r="A937" s="10">
        <v>43671</v>
      </c>
      <c r="B937" s="9">
        <f t="shared" si="42"/>
        <v>2019</v>
      </c>
      <c r="C937" s="9" t="s">
        <v>37</v>
      </c>
      <c r="D937" s="9" t="s">
        <v>62</v>
      </c>
      <c r="E937" s="9">
        <f t="shared" si="43"/>
        <v>7</v>
      </c>
      <c r="F937" s="9" t="str">
        <f t="shared" si="44"/>
        <v>2019 - 7</v>
      </c>
      <c r="G937" s="9" t="str">
        <f>Date[[#This Row],[Year]]&amp;IF(Date[[#This Row],[Month]]&lt;10,"0"&amp;Date[[#This Row],[Month]],Date[[#This Row],[Month]])</f>
        <v>201907</v>
      </c>
      <c r="H937" s="9" t="str">
        <f>Date[[#This Row],[Year]]&amp;" "&amp;Date[[#This Row],[Month Name]]</f>
        <v>2019 Jul</v>
      </c>
      <c r="I937" t="str">
        <f>IF(AND(Date[[#This Row],[Month]]=5,Date[[#This Row],[Year]]=2021),"True","False")</f>
        <v>False</v>
      </c>
      <c r="J937" t="str">
        <f>IF(AND(Date[[#This Row],[Month]]&lt;=5,Date[[#This Row],[Month]]&gt;=4,Date[[#This Row],[Year]]=2021),"True","False")</f>
        <v>False</v>
      </c>
      <c r="K937" t="str">
        <f>IF(Date[[#This Row],[Year]]=2021,"True","False")</f>
        <v>False</v>
      </c>
      <c r="L937" s="60" t="s">
        <v>123</v>
      </c>
      <c r="M937" s="60" t="s">
        <v>123</v>
      </c>
      <c r="N937" s="60" t="s">
        <v>123</v>
      </c>
      <c r="O937" s="60" t="s">
        <v>123</v>
      </c>
      <c r="P937" s="60" t="s">
        <v>123</v>
      </c>
    </row>
    <row r="938" spans="1:16" x14ac:dyDescent="0.55000000000000004">
      <c r="A938" s="10">
        <v>43672</v>
      </c>
      <c r="B938" s="9">
        <f t="shared" si="42"/>
        <v>2019</v>
      </c>
      <c r="C938" s="9" t="s">
        <v>37</v>
      </c>
      <c r="D938" s="9" t="s">
        <v>62</v>
      </c>
      <c r="E938" s="9">
        <f t="shared" si="43"/>
        <v>7</v>
      </c>
      <c r="F938" s="9" t="str">
        <f t="shared" si="44"/>
        <v>2019 - 7</v>
      </c>
      <c r="G938" s="9" t="str">
        <f>Date[[#This Row],[Year]]&amp;IF(Date[[#This Row],[Month]]&lt;10,"0"&amp;Date[[#This Row],[Month]],Date[[#This Row],[Month]])</f>
        <v>201907</v>
      </c>
      <c r="H938" s="9" t="str">
        <f>Date[[#This Row],[Year]]&amp;" "&amp;Date[[#This Row],[Month Name]]</f>
        <v>2019 Jul</v>
      </c>
      <c r="I938" t="str">
        <f>IF(AND(Date[[#This Row],[Month]]=5,Date[[#This Row],[Year]]=2021),"True","False")</f>
        <v>False</v>
      </c>
      <c r="J938" t="str">
        <f>IF(AND(Date[[#This Row],[Month]]&lt;=5,Date[[#This Row],[Month]]&gt;=4,Date[[#This Row],[Year]]=2021),"True","False")</f>
        <v>False</v>
      </c>
      <c r="K938" t="str">
        <f>IF(Date[[#This Row],[Year]]=2021,"True","False")</f>
        <v>False</v>
      </c>
      <c r="L938" s="60" t="s">
        <v>123</v>
      </c>
      <c r="M938" s="60" t="s">
        <v>123</v>
      </c>
      <c r="N938" s="60" t="s">
        <v>123</v>
      </c>
      <c r="O938" s="60" t="s">
        <v>123</v>
      </c>
      <c r="P938" s="60" t="s">
        <v>123</v>
      </c>
    </row>
    <row r="939" spans="1:16" x14ac:dyDescent="0.55000000000000004">
      <c r="A939" s="10">
        <v>43673</v>
      </c>
      <c r="B939" s="9">
        <f t="shared" si="42"/>
        <v>2019</v>
      </c>
      <c r="C939" s="9" t="s">
        <v>37</v>
      </c>
      <c r="D939" s="9" t="s">
        <v>62</v>
      </c>
      <c r="E939" s="9">
        <f t="shared" si="43"/>
        <v>7</v>
      </c>
      <c r="F939" s="9" t="str">
        <f t="shared" si="44"/>
        <v>2019 - 7</v>
      </c>
      <c r="G939" s="9" t="str">
        <f>Date[[#This Row],[Year]]&amp;IF(Date[[#This Row],[Month]]&lt;10,"0"&amp;Date[[#This Row],[Month]],Date[[#This Row],[Month]])</f>
        <v>201907</v>
      </c>
      <c r="H939" s="9" t="str">
        <f>Date[[#This Row],[Year]]&amp;" "&amp;Date[[#This Row],[Month Name]]</f>
        <v>2019 Jul</v>
      </c>
      <c r="I939" t="str">
        <f>IF(AND(Date[[#This Row],[Month]]=5,Date[[#This Row],[Year]]=2021),"True","False")</f>
        <v>False</v>
      </c>
      <c r="J939" t="str">
        <f>IF(AND(Date[[#This Row],[Month]]&lt;=5,Date[[#This Row],[Month]]&gt;=4,Date[[#This Row],[Year]]=2021),"True","False")</f>
        <v>False</v>
      </c>
      <c r="K939" t="str">
        <f>IF(Date[[#This Row],[Year]]=2021,"True","False")</f>
        <v>False</v>
      </c>
      <c r="L939" s="60" t="s">
        <v>123</v>
      </c>
      <c r="M939" s="60" t="s">
        <v>123</v>
      </c>
      <c r="N939" s="60" t="s">
        <v>123</v>
      </c>
      <c r="O939" s="60" t="s">
        <v>123</v>
      </c>
      <c r="P939" s="60" t="s">
        <v>123</v>
      </c>
    </row>
    <row r="940" spans="1:16" x14ac:dyDescent="0.55000000000000004">
      <c r="A940" s="10">
        <v>43674</v>
      </c>
      <c r="B940" s="9">
        <f t="shared" si="42"/>
        <v>2019</v>
      </c>
      <c r="C940" s="9" t="s">
        <v>37</v>
      </c>
      <c r="D940" s="9" t="s">
        <v>62</v>
      </c>
      <c r="E940" s="9">
        <f t="shared" si="43"/>
        <v>7</v>
      </c>
      <c r="F940" s="9" t="str">
        <f t="shared" si="44"/>
        <v>2019 - 7</v>
      </c>
      <c r="G940" s="9" t="str">
        <f>Date[[#This Row],[Year]]&amp;IF(Date[[#This Row],[Month]]&lt;10,"0"&amp;Date[[#This Row],[Month]],Date[[#This Row],[Month]])</f>
        <v>201907</v>
      </c>
      <c r="H940" s="9" t="str">
        <f>Date[[#This Row],[Year]]&amp;" "&amp;Date[[#This Row],[Month Name]]</f>
        <v>2019 Jul</v>
      </c>
      <c r="I940" t="str">
        <f>IF(AND(Date[[#This Row],[Month]]=5,Date[[#This Row],[Year]]=2021),"True","False")</f>
        <v>False</v>
      </c>
      <c r="J940" t="str">
        <f>IF(AND(Date[[#This Row],[Month]]&lt;=5,Date[[#This Row],[Month]]&gt;=4,Date[[#This Row],[Year]]=2021),"True","False")</f>
        <v>False</v>
      </c>
      <c r="K940" t="str">
        <f>IF(Date[[#This Row],[Year]]=2021,"True","False")</f>
        <v>False</v>
      </c>
      <c r="L940" s="60" t="s">
        <v>123</v>
      </c>
      <c r="M940" s="60" t="s">
        <v>123</v>
      </c>
      <c r="N940" s="60" t="s">
        <v>123</v>
      </c>
      <c r="O940" s="60" t="s">
        <v>123</v>
      </c>
      <c r="P940" s="60" t="s">
        <v>123</v>
      </c>
    </row>
    <row r="941" spans="1:16" x14ac:dyDescent="0.55000000000000004">
      <c r="A941" s="10">
        <v>43675</v>
      </c>
      <c r="B941" s="9">
        <f t="shared" si="42"/>
        <v>2019</v>
      </c>
      <c r="C941" s="9" t="s">
        <v>37</v>
      </c>
      <c r="D941" s="9" t="s">
        <v>62</v>
      </c>
      <c r="E941" s="9">
        <f t="shared" si="43"/>
        <v>7</v>
      </c>
      <c r="F941" s="9" t="str">
        <f t="shared" si="44"/>
        <v>2019 - 7</v>
      </c>
      <c r="G941" s="9" t="str">
        <f>Date[[#This Row],[Year]]&amp;IF(Date[[#This Row],[Month]]&lt;10,"0"&amp;Date[[#This Row],[Month]],Date[[#This Row],[Month]])</f>
        <v>201907</v>
      </c>
      <c r="H941" s="9" t="str">
        <f>Date[[#This Row],[Year]]&amp;" "&amp;Date[[#This Row],[Month Name]]</f>
        <v>2019 Jul</v>
      </c>
      <c r="I941" t="str">
        <f>IF(AND(Date[[#This Row],[Month]]=5,Date[[#This Row],[Year]]=2021),"True","False")</f>
        <v>False</v>
      </c>
      <c r="J941" t="str">
        <f>IF(AND(Date[[#This Row],[Month]]&lt;=5,Date[[#This Row],[Month]]&gt;=4,Date[[#This Row],[Year]]=2021),"True","False")</f>
        <v>False</v>
      </c>
      <c r="K941" t="str">
        <f>IF(Date[[#This Row],[Year]]=2021,"True","False")</f>
        <v>False</v>
      </c>
      <c r="L941" s="60" t="s">
        <v>123</v>
      </c>
      <c r="M941" s="60" t="s">
        <v>123</v>
      </c>
      <c r="N941" s="60" t="s">
        <v>123</v>
      </c>
      <c r="O941" s="60" t="s">
        <v>123</v>
      </c>
      <c r="P941" s="60" t="s">
        <v>123</v>
      </c>
    </row>
    <row r="942" spans="1:16" x14ac:dyDescent="0.55000000000000004">
      <c r="A942" s="10">
        <v>43676</v>
      </c>
      <c r="B942" s="9">
        <f t="shared" si="42"/>
        <v>2019</v>
      </c>
      <c r="C942" s="9" t="s">
        <v>37</v>
      </c>
      <c r="D942" s="9" t="s">
        <v>62</v>
      </c>
      <c r="E942" s="9">
        <f t="shared" si="43"/>
        <v>7</v>
      </c>
      <c r="F942" s="9" t="str">
        <f t="shared" si="44"/>
        <v>2019 - 7</v>
      </c>
      <c r="G942" s="9" t="str">
        <f>Date[[#This Row],[Year]]&amp;IF(Date[[#This Row],[Month]]&lt;10,"0"&amp;Date[[#This Row],[Month]],Date[[#This Row],[Month]])</f>
        <v>201907</v>
      </c>
      <c r="H942" s="9" t="str">
        <f>Date[[#This Row],[Year]]&amp;" "&amp;Date[[#This Row],[Month Name]]</f>
        <v>2019 Jul</v>
      </c>
      <c r="I942" t="str">
        <f>IF(AND(Date[[#This Row],[Month]]=5,Date[[#This Row],[Year]]=2021),"True","False")</f>
        <v>False</v>
      </c>
      <c r="J942" t="str">
        <f>IF(AND(Date[[#This Row],[Month]]&lt;=5,Date[[#This Row],[Month]]&gt;=4,Date[[#This Row],[Year]]=2021),"True","False")</f>
        <v>False</v>
      </c>
      <c r="K942" t="str">
        <f>IF(Date[[#This Row],[Year]]=2021,"True","False")</f>
        <v>False</v>
      </c>
      <c r="L942" s="60" t="s">
        <v>123</v>
      </c>
      <c r="M942" s="60" t="s">
        <v>123</v>
      </c>
      <c r="N942" s="60" t="s">
        <v>123</v>
      </c>
      <c r="O942" s="60" t="s">
        <v>123</v>
      </c>
      <c r="P942" s="60" t="s">
        <v>123</v>
      </c>
    </row>
    <row r="943" spans="1:16" x14ac:dyDescent="0.55000000000000004">
      <c r="A943" s="10">
        <v>43677</v>
      </c>
      <c r="B943" s="9">
        <f t="shared" si="42"/>
        <v>2019</v>
      </c>
      <c r="C943" s="9" t="s">
        <v>37</v>
      </c>
      <c r="D943" s="9" t="s">
        <v>62</v>
      </c>
      <c r="E943" s="9">
        <f t="shared" si="43"/>
        <v>7</v>
      </c>
      <c r="F943" s="9" t="str">
        <f t="shared" si="44"/>
        <v>2019 - 7</v>
      </c>
      <c r="G943" s="9" t="str">
        <f>Date[[#This Row],[Year]]&amp;IF(Date[[#This Row],[Month]]&lt;10,"0"&amp;Date[[#This Row],[Month]],Date[[#This Row],[Month]])</f>
        <v>201907</v>
      </c>
      <c r="H943" s="9" t="str">
        <f>Date[[#This Row],[Year]]&amp;" "&amp;Date[[#This Row],[Month Name]]</f>
        <v>2019 Jul</v>
      </c>
      <c r="I943" t="str">
        <f>IF(AND(Date[[#This Row],[Month]]=5,Date[[#This Row],[Year]]=2021),"True","False")</f>
        <v>False</v>
      </c>
      <c r="J943" t="str">
        <f>IF(AND(Date[[#This Row],[Month]]&lt;=5,Date[[#This Row],[Month]]&gt;=4,Date[[#This Row],[Year]]=2021),"True","False")</f>
        <v>False</v>
      </c>
      <c r="K943" t="str">
        <f>IF(Date[[#This Row],[Year]]=2021,"True","False")</f>
        <v>False</v>
      </c>
      <c r="L943" s="60" t="s">
        <v>123</v>
      </c>
      <c r="M943" s="60" t="s">
        <v>123</v>
      </c>
      <c r="N943" s="60" t="s">
        <v>123</v>
      </c>
      <c r="O943" s="60" t="s">
        <v>123</v>
      </c>
      <c r="P943" s="60" t="s">
        <v>123</v>
      </c>
    </row>
    <row r="944" spans="1:16" x14ac:dyDescent="0.55000000000000004">
      <c r="A944" s="10">
        <v>43678</v>
      </c>
      <c r="B944" s="9">
        <f t="shared" si="42"/>
        <v>2019</v>
      </c>
      <c r="C944" s="9" t="s">
        <v>38</v>
      </c>
      <c r="D944" s="9" t="s">
        <v>62</v>
      </c>
      <c r="E944" s="9">
        <f t="shared" si="43"/>
        <v>8</v>
      </c>
      <c r="F944" s="9" t="str">
        <f t="shared" si="44"/>
        <v>2019 - 8</v>
      </c>
      <c r="G944" s="9" t="str">
        <f>Date[[#This Row],[Year]]&amp;IF(Date[[#This Row],[Month]]&lt;10,"0"&amp;Date[[#This Row],[Month]],Date[[#This Row],[Month]])</f>
        <v>201908</v>
      </c>
      <c r="H944" s="9" t="str">
        <f>Date[[#This Row],[Year]]&amp;" "&amp;Date[[#This Row],[Month Name]]</f>
        <v>2019 Aug</v>
      </c>
      <c r="I944" t="str">
        <f>IF(AND(Date[[#This Row],[Month]]=5,Date[[#This Row],[Year]]=2021),"True","False")</f>
        <v>False</v>
      </c>
      <c r="J944" t="str">
        <f>IF(AND(Date[[#This Row],[Month]]&lt;=5,Date[[#This Row],[Month]]&gt;=4,Date[[#This Row],[Year]]=2021),"True","False")</f>
        <v>False</v>
      </c>
      <c r="K944" t="str">
        <f>IF(Date[[#This Row],[Year]]=2021,"True","False")</f>
        <v>False</v>
      </c>
      <c r="L944" s="60" t="s">
        <v>123</v>
      </c>
      <c r="M944" s="60" t="s">
        <v>123</v>
      </c>
      <c r="N944" s="60" t="s">
        <v>123</v>
      </c>
      <c r="O944" s="60" t="s">
        <v>123</v>
      </c>
      <c r="P944" s="60" t="s">
        <v>123</v>
      </c>
    </row>
    <row r="945" spans="1:16" x14ac:dyDescent="0.55000000000000004">
      <c r="A945" s="10">
        <v>43679</v>
      </c>
      <c r="B945" s="9">
        <f t="shared" si="42"/>
        <v>2019</v>
      </c>
      <c r="C945" s="9" t="s">
        <v>38</v>
      </c>
      <c r="D945" s="9" t="s">
        <v>62</v>
      </c>
      <c r="E945" s="9">
        <f t="shared" si="43"/>
        <v>8</v>
      </c>
      <c r="F945" s="9" t="str">
        <f t="shared" si="44"/>
        <v>2019 - 8</v>
      </c>
      <c r="G945" s="9" t="str">
        <f>Date[[#This Row],[Year]]&amp;IF(Date[[#This Row],[Month]]&lt;10,"0"&amp;Date[[#This Row],[Month]],Date[[#This Row],[Month]])</f>
        <v>201908</v>
      </c>
      <c r="H945" s="9" t="str">
        <f>Date[[#This Row],[Year]]&amp;" "&amp;Date[[#This Row],[Month Name]]</f>
        <v>2019 Aug</v>
      </c>
      <c r="I945" t="str">
        <f>IF(AND(Date[[#This Row],[Month]]=5,Date[[#This Row],[Year]]=2021),"True","False")</f>
        <v>False</v>
      </c>
      <c r="J945" t="str">
        <f>IF(AND(Date[[#This Row],[Month]]&lt;=5,Date[[#This Row],[Month]]&gt;=4,Date[[#This Row],[Year]]=2021),"True","False")</f>
        <v>False</v>
      </c>
      <c r="K945" t="str">
        <f>IF(Date[[#This Row],[Year]]=2021,"True","False")</f>
        <v>False</v>
      </c>
      <c r="L945" s="60" t="s">
        <v>123</v>
      </c>
      <c r="M945" s="60" t="s">
        <v>123</v>
      </c>
      <c r="N945" s="60" t="s">
        <v>123</v>
      </c>
      <c r="O945" s="60" t="s">
        <v>123</v>
      </c>
      <c r="P945" s="60" t="s">
        <v>123</v>
      </c>
    </row>
    <row r="946" spans="1:16" x14ac:dyDescent="0.55000000000000004">
      <c r="A946" s="10">
        <v>43680</v>
      </c>
      <c r="B946" s="9">
        <f t="shared" si="42"/>
        <v>2019</v>
      </c>
      <c r="C946" s="9" t="s">
        <v>38</v>
      </c>
      <c r="D946" s="9" t="s">
        <v>62</v>
      </c>
      <c r="E946" s="9">
        <f t="shared" si="43"/>
        <v>8</v>
      </c>
      <c r="F946" s="9" t="str">
        <f t="shared" si="44"/>
        <v>2019 - 8</v>
      </c>
      <c r="G946" s="9" t="str">
        <f>Date[[#This Row],[Year]]&amp;IF(Date[[#This Row],[Month]]&lt;10,"0"&amp;Date[[#This Row],[Month]],Date[[#This Row],[Month]])</f>
        <v>201908</v>
      </c>
      <c r="H946" s="9" t="str">
        <f>Date[[#This Row],[Year]]&amp;" "&amp;Date[[#This Row],[Month Name]]</f>
        <v>2019 Aug</v>
      </c>
      <c r="I946" t="str">
        <f>IF(AND(Date[[#This Row],[Month]]=5,Date[[#This Row],[Year]]=2021),"True","False")</f>
        <v>False</v>
      </c>
      <c r="J946" t="str">
        <f>IF(AND(Date[[#This Row],[Month]]&lt;=5,Date[[#This Row],[Month]]&gt;=4,Date[[#This Row],[Year]]=2021),"True","False")</f>
        <v>False</v>
      </c>
      <c r="K946" t="str">
        <f>IF(Date[[#This Row],[Year]]=2021,"True","False")</f>
        <v>False</v>
      </c>
      <c r="L946" s="60" t="s">
        <v>123</v>
      </c>
      <c r="M946" s="60" t="s">
        <v>123</v>
      </c>
      <c r="N946" s="60" t="s">
        <v>123</v>
      </c>
      <c r="O946" s="60" t="s">
        <v>123</v>
      </c>
      <c r="P946" s="60" t="s">
        <v>123</v>
      </c>
    </row>
    <row r="947" spans="1:16" x14ac:dyDescent="0.55000000000000004">
      <c r="A947" s="10">
        <v>43681</v>
      </c>
      <c r="B947" s="9">
        <f t="shared" si="42"/>
        <v>2019</v>
      </c>
      <c r="C947" s="9" t="s">
        <v>38</v>
      </c>
      <c r="D947" s="9" t="s">
        <v>62</v>
      </c>
      <c r="E947" s="9">
        <f t="shared" si="43"/>
        <v>8</v>
      </c>
      <c r="F947" s="9" t="str">
        <f t="shared" si="44"/>
        <v>2019 - 8</v>
      </c>
      <c r="G947" s="9" t="str">
        <f>Date[[#This Row],[Year]]&amp;IF(Date[[#This Row],[Month]]&lt;10,"0"&amp;Date[[#This Row],[Month]],Date[[#This Row],[Month]])</f>
        <v>201908</v>
      </c>
      <c r="H947" s="9" t="str">
        <f>Date[[#This Row],[Year]]&amp;" "&amp;Date[[#This Row],[Month Name]]</f>
        <v>2019 Aug</v>
      </c>
      <c r="I947" t="str">
        <f>IF(AND(Date[[#This Row],[Month]]=5,Date[[#This Row],[Year]]=2021),"True","False")</f>
        <v>False</v>
      </c>
      <c r="J947" t="str">
        <f>IF(AND(Date[[#This Row],[Month]]&lt;=5,Date[[#This Row],[Month]]&gt;=4,Date[[#This Row],[Year]]=2021),"True","False")</f>
        <v>False</v>
      </c>
      <c r="K947" t="str">
        <f>IF(Date[[#This Row],[Year]]=2021,"True","False")</f>
        <v>False</v>
      </c>
      <c r="L947" s="60" t="s">
        <v>123</v>
      </c>
      <c r="M947" s="60" t="s">
        <v>123</v>
      </c>
      <c r="N947" s="60" t="s">
        <v>123</v>
      </c>
      <c r="O947" s="60" t="s">
        <v>123</v>
      </c>
      <c r="P947" s="60" t="s">
        <v>123</v>
      </c>
    </row>
    <row r="948" spans="1:16" x14ac:dyDescent="0.55000000000000004">
      <c r="A948" s="10">
        <v>43682</v>
      </c>
      <c r="B948" s="9">
        <f t="shared" si="42"/>
        <v>2019</v>
      </c>
      <c r="C948" s="9" t="s">
        <v>38</v>
      </c>
      <c r="D948" s="9" t="s">
        <v>62</v>
      </c>
      <c r="E948" s="9">
        <f t="shared" si="43"/>
        <v>8</v>
      </c>
      <c r="F948" s="9" t="str">
        <f t="shared" si="44"/>
        <v>2019 - 8</v>
      </c>
      <c r="G948" s="9" t="str">
        <f>Date[[#This Row],[Year]]&amp;IF(Date[[#This Row],[Month]]&lt;10,"0"&amp;Date[[#This Row],[Month]],Date[[#This Row],[Month]])</f>
        <v>201908</v>
      </c>
      <c r="H948" s="9" t="str">
        <f>Date[[#This Row],[Year]]&amp;" "&amp;Date[[#This Row],[Month Name]]</f>
        <v>2019 Aug</v>
      </c>
      <c r="I948" t="str">
        <f>IF(AND(Date[[#This Row],[Month]]=5,Date[[#This Row],[Year]]=2021),"True","False")</f>
        <v>False</v>
      </c>
      <c r="J948" t="str">
        <f>IF(AND(Date[[#This Row],[Month]]&lt;=5,Date[[#This Row],[Month]]&gt;=4,Date[[#This Row],[Year]]=2021),"True","False")</f>
        <v>False</v>
      </c>
      <c r="K948" t="str">
        <f>IF(Date[[#This Row],[Year]]=2021,"True","False")</f>
        <v>False</v>
      </c>
      <c r="L948" s="60" t="s">
        <v>123</v>
      </c>
      <c r="M948" s="60" t="s">
        <v>123</v>
      </c>
      <c r="N948" s="60" t="s">
        <v>123</v>
      </c>
      <c r="O948" s="60" t="s">
        <v>123</v>
      </c>
      <c r="P948" s="60" t="s">
        <v>123</v>
      </c>
    </row>
    <row r="949" spans="1:16" x14ac:dyDescent="0.55000000000000004">
      <c r="A949" s="10">
        <v>43683</v>
      </c>
      <c r="B949" s="9">
        <f t="shared" si="42"/>
        <v>2019</v>
      </c>
      <c r="C949" s="9" t="s">
        <v>38</v>
      </c>
      <c r="D949" s="9" t="s">
        <v>62</v>
      </c>
      <c r="E949" s="9">
        <f t="shared" si="43"/>
        <v>8</v>
      </c>
      <c r="F949" s="9" t="str">
        <f t="shared" si="44"/>
        <v>2019 - 8</v>
      </c>
      <c r="G949" s="9" t="str">
        <f>Date[[#This Row],[Year]]&amp;IF(Date[[#This Row],[Month]]&lt;10,"0"&amp;Date[[#This Row],[Month]],Date[[#This Row],[Month]])</f>
        <v>201908</v>
      </c>
      <c r="H949" s="9" t="str">
        <f>Date[[#This Row],[Year]]&amp;" "&amp;Date[[#This Row],[Month Name]]</f>
        <v>2019 Aug</v>
      </c>
      <c r="I949" t="str">
        <f>IF(AND(Date[[#This Row],[Month]]=5,Date[[#This Row],[Year]]=2021),"True","False")</f>
        <v>False</v>
      </c>
      <c r="J949" t="str">
        <f>IF(AND(Date[[#This Row],[Month]]&lt;=5,Date[[#This Row],[Month]]&gt;=4,Date[[#This Row],[Year]]=2021),"True","False")</f>
        <v>False</v>
      </c>
      <c r="K949" t="str">
        <f>IF(Date[[#This Row],[Year]]=2021,"True","False")</f>
        <v>False</v>
      </c>
      <c r="L949" s="60" t="s">
        <v>123</v>
      </c>
      <c r="M949" s="60" t="s">
        <v>123</v>
      </c>
      <c r="N949" s="60" t="s">
        <v>123</v>
      </c>
      <c r="O949" s="60" t="s">
        <v>123</v>
      </c>
      <c r="P949" s="60" t="s">
        <v>123</v>
      </c>
    </row>
    <row r="950" spans="1:16" x14ac:dyDescent="0.55000000000000004">
      <c r="A950" s="10">
        <v>43684</v>
      </c>
      <c r="B950" s="9">
        <f t="shared" si="42"/>
        <v>2019</v>
      </c>
      <c r="C950" s="9" t="s">
        <v>38</v>
      </c>
      <c r="D950" s="9" t="s">
        <v>62</v>
      </c>
      <c r="E950" s="9">
        <f t="shared" si="43"/>
        <v>8</v>
      </c>
      <c r="F950" s="9" t="str">
        <f t="shared" si="44"/>
        <v>2019 - 8</v>
      </c>
      <c r="G950" s="9" t="str">
        <f>Date[[#This Row],[Year]]&amp;IF(Date[[#This Row],[Month]]&lt;10,"0"&amp;Date[[#This Row],[Month]],Date[[#This Row],[Month]])</f>
        <v>201908</v>
      </c>
      <c r="H950" s="9" t="str">
        <f>Date[[#This Row],[Year]]&amp;" "&amp;Date[[#This Row],[Month Name]]</f>
        <v>2019 Aug</v>
      </c>
      <c r="I950" t="str">
        <f>IF(AND(Date[[#This Row],[Month]]=5,Date[[#This Row],[Year]]=2021),"True","False")</f>
        <v>False</v>
      </c>
      <c r="J950" t="str">
        <f>IF(AND(Date[[#This Row],[Month]]&lt;=5,Date[[#This Row],[Month]]&gt;=4,Date[[#This Row],[Year]]=2021),"True","False")</f>
        <v>False</v>
      </c>
      <c r="K950" t="str">
        <f>IF(Date[[#This Row],[Year]]=2021,"True","False")</f>
        <v>False</v>
      </c>
      <c r="L950" s="60" t="s">
        <v>123</v>
      </c>
      <c r="M950" s="60" t="s">
        <v>123</v>
      </c>
      <c r="N950" s="60" t="s">
        <v>123</v>
      </c>
      <c r="O950" s="60" t="s">
        <v>123</v>
      </c>
      <c r="P950" s="60" t="s">
        <v>123</v>
      </c>
    </row>
    <row r="951" spans="1:16" x14ac:dyDescent="0.55000000000000004">
      <c r="A951" s="10">
        <v>43685</v>
      </c>
      <c r="B951" s="9">
        <f t="shared" si="42"/>
        <v>2019</v>
      </c>
      <c r="C951" s="9" t="s">
        <v>38</v>
      </c>
      <c r="D951" s="9" t="s">
        <v>62</v>
      </c>
      <c r="E951" s="9">
        <f t="shared" si="43"/>
        <v>8</v>
      </c>
      <c r="F951" s="9" t="str">
        <f t="shared" si="44"/>
        <v>2019 - 8</v>
      </c>
      <c r="G951" s="9" t="str">
        <f>Date[[#This Row],[Year]]&amp;IF(Date[[#This Row],[Month]]&lt;10,"0"&amp;Date[[#This Row],[Month]],Date[[#This Row],[Month]])</f>
        <v>201908</v>
      </c>
      <c r="H951" s="9" t="str">
        <f>Date[[#This Row],[Year]]&amp;" "&amp;Date[[#This Row],[Month Name]]</f>
        <v>2019 Aug</v>
      </c>
      <c r="I951" t="str">
        <f>IF(AND(Date[[#This Row],[Month]]=5,Date[[#This Row],[Year]]=2021),"True","False")</f>
        <v>False</v>
      </c>
      <c r="J951" t="str">
        <f>IF(AND(Date[[#This Row],[Month]]&lt;=5,Date[[#This Row],[Month]]&gt;=4,Date[[#This Row],[Year]]=2021),"True","False")</f>
        <v>False</v>
      </c>
      <c r="K951" t="str">
        <f>IF(Date[[#This Row],[Year]]=2021,"True","False")</f>
        <v>False</v>
      </c>
      <c r="L951" s="60" t="s">
        <v>123</v>
      </c>
      <c r="M951" s="60" t="s">
        <v>123</v>
      </c>
      <c r="N951" s="60" t="s">
        <v>123</v>
      </c>
      <c r="O951" s="60" t="s">
        <v>123</v>
      </c>
      <c r="P951" s="60" t="s">
        <v>123</v>
      </c>
    </row>
    <row r="952" spans="1:16" x14ac:dyDescent="0.55000000000000004">
      <c r="A952" s="10">
        <v>43686</v>
      </c>
      <c r="B952" s="9">
        <f t="shared" si="42"/>
        <v>2019</v>
      </c>
      <c r="C952" s="9" t="s">
        <v>38</v>
      </c>
      <c r="D952" s="9" t="s">
        <v>62</v>
      </c>
      <c r="E952" s="9">
        <f t="shared" si="43"/>
        <v>8</v>
      </c>
      <c r="F952" s="9" t="str">
        <f t="shared" si="44"/>
        <v>2019 - 8</v>
      </c>
      <c r="G952" s="9" t="str">
        <f>Date[[#This Row],[Year]]&amp;IF(Date[[#This Row],[Month]]&lt;10,"0"&amp;Date[[#This Row],[Month]],Date[[#This Row],[Month]])</f>
        <v>201908</v>
      </c>
      <c r="H952" s="9" t="str">
        <f>Date[[#This Row],[Year]]&amp;" "&amp;Date[[#This Row],[Month Name]]</f>
        <v>2019 Aug</v>
      </c>
      <c r="I952" t="str">
        <f>IF(AND(Date[[#This Row],[Month]]=5,Date[[#This Row],[Year]]=2021),"True","False")</f>
        <v>False</v>
      </c>
      <c r="J952" t="str">
        <f>IF(AND(Date[[#This Row],[Month]]&lt;=5,Date[[#This Row],[Month]]&gt;=4,Date[[#This Row],[Year]]=2021),"True","False")</f>
        <v>False</v>
      </c>
      <c r="K952" t="str">
        <f>IF(Date[[#This Row],[Year]]=2021,"True","False")</f>
        <v>False</v>
      </c>
      <c r="L952" s="60" t="s">
        <v>123</v>
      </c>
      <c r="M952" s="60" t="s">
        <v>123</v>
      </c>
      <c r="N952" s="60" t="s">
        <v>123</v>
      </c>
      <c r="O952" s="60" t="s">
        <v>123</v>
      </c>
      <c r="P952" s="60" t="s">
        <v>123</v>
      </c>
    </row>
    <row r="953" spans="1:16" x14ac:dyDescent="0.55000000000000004">
      <c r="A953" s="10">
        <v>43687</v>
      </c>
      <c r="B953" s="9">
        <f t="shared" si="42"/>
        <v>2019</v>
      </c>
      <c r="C953" s="9" t="s">
        <v>38</v>
      </c>
      <c r="D953" s="9" t="s">
        <v>62</v>
      </c>
      <c r="E953" s="9">
        <f t="shared" si="43"/>
        <v>8</v>
      </c>
      <c r="F953" s="9" t="str">
        <f t="shared" si="44"/>
        <v>2019 - 8</v>
      </c>
      <c r="G953" s="9" t="str">
        <f>Date[[#This Row],[Year]]&amp;IF(Date[[#This Row],[Month]]&lt;10,"0"&amp;Date[[#This Row],[Month]],Date[[#This Row],[Month]])</f>
        <v>201908</v>
      </c>
      <c r="H953" s="9" t="str">
        <f>Date[[#This Row],[Year]]&amp;" "&amp;Date[[#This Row],[Month Name]]</f>
        <v>2019 Aug</v>
      </c>
      <c r="I953" t="str">
        <f>IF(AND(Date[[#This Row],[Month]]=5,Date[[#This Row],[Year]]=2021),"True","False")</f>
        <v>False</v>
      </c>
      <c r="J953" t="str">
        <f>IF(AND(Date[[#This Row],[Month]]&lt;=5,Date[[#This Row],[Month]]&gt;=4,Date[[#This Row],[Year]]=2021),"True","False")</f>
        <v>False</v>
      </c>
      <c r="K953" t="str">
        <f>IF(Date[[#This Row],[Year]]=2021,"True","False")</f>
        <v>False</v>
      </c>
      <c r="L953" s="60" t="s">
        <v>123</v>
      </c>
      <c r="M953" s="60" t="s">
        <v>123</v>
      </c>
      <c r="N953" s="60" t="s">
        <v>123</v>
      </c>
      <c r="O953" s="60" t="s">
        <v>123</v>
      </c>
      <c r="P953" s="60" t="s">
        <v>123</v>
      </c>
    </row>
    <row r="954" spans="1:16" x14ac:dyDescent="0.55000000000000004">
      <c r="A954" s="10">
        <v>43688</v>
      </c>
      <c r="B954" s="9">
        <f t="shared" si="42"/>
        <v>2019</v>
      </c>
      <c r="C954" s="9" t="s">
        <v>38</v>
      </c>
      <c r="D954" s="9" t="s">
        <v>62</v>
      </c>
      <c r="E954" s="9">
        <f t="shared" si="43"/>
        <v>8</v>
      </c>
      <c r="F954" s="9" t="str">
        <f t="shared" si="44"/>
        <v>2019 - 8</v>
      </c>
      <c r="G954" s="9" t="str">
        <f>Date[[#This Row],[Year]]&amp;IF(Date[[#This Row],[Month]]&lt;10,"0"&amp;Date[[#This Row],[Month]],Date[[#This Row],[Month]])</f>
        <v>201908</v>
      </c>
      <c r="H954" s="9" t="str">
        <f>Date[[#This Row],[Year]]&amp;" "&amp;Date[[#This Row],[Month Name]]</f>
        <v>2019 Aug</v>
      </c>
      <c r="I954" t="str">
        <f>IF(AND(Date[[#This Row],[Month]]=5,Date[[#This Row],[Year]]=2021),"True","False")</f>
        <v>False</v>
      </c>
      <c r="J954" t="str">
        <f>IF(AND(Date[[#This Row],[Month]]&lt;=5,Date[[#This Row],[Month]]&gt;=4,Date[[#This Row],[Year]]=2021),"True","False")</f>
        <v>False</v>
      </c>
      <c r="K954" t="str">
        <f>IF(Date[[#This Row],[Year]]=2021,"True","False")</f>
        <v>False</v>
      </c>
      <c r="L954" s="60" t="s">
        <v>123</v>
      </c>
      <c r="M954" s="60" t="s">
        <v>123</v>
      </c>
      <c r="N954" s="60" t="s">
        <v>123</v>
      </c>
      <c r="O954" s="60" t="s">
        <v>123</v>
      </c>
      <c r="P954" s="60" t="s">
        <v>123</v>
      </c>
    </row>
    <row r="955" spans="1:16" x14ac:dyDescent="0.55000000000000004">
      <c r="A955" s="10">
        <v>43689</v>
      </c>
      <c r="B955" s="9">
        <f t="shared" si="42"/>
        <v>2019</v>
      </c>
      <c r="C955" s="9" t="s">
        <v>38</v>
      </c>
      <c r="D955" s="9" t="s">
        <v>62</v>
      </c>
      <c r="E955" s="9">
        <f t="shared" si="43"/>
        <v>8</v>
      </c>
      <c r="F955" s="9" t="str">
        <f t="shared" si="44"/>
        <v>2019 - 8</v>
      </c>
      <c r="G955" s="9" t="str">
        <f>Date[[#This Row],[Year]]&amp;IF(Date[[#This Row],[Month]]&lt;10,"0"&amp;Date[[#This Row],[Month]],Date[[#This Row],[Month]])</f>
        <v>201908</v>
      </c>
      <c r="H955" s="9" t="str">
        <f>Date[[#This Row],[Year]]&amp;" "&amp;Date[[#This Row],[Month Name]]</f>
        <v>2019 Aug</v>
      </c>
      <c r="I955" t="str">
        <f>IF(AND(Date[[#This Row],[Month]]=5,Date[[#This Row],[Year]]=2021),"True","False")</f>
        <v>False</v>
      </c>
      <c r="J955" t="str">
        <f>IF(AND(Date[[#This Row],[Month]]&lt;=5,Date[[#This Row],[Month]]&gt;=4,Date[[#This Row],[Year]]=2021),"True","False")</f>
        <v>False</v>
      </c>
      <c r="K955" t="str">
        <f>IF(Date[[#This Row],[Year]]=2021,"True","False")</f>
        <v>False</v>
      </c>
      <c r="L955" s="60" t="s">
        <v>123</v>
      </c>
      <c r="M955" s="60" t="s">
        <v>123</v>
      </c>
      <c r="N955" s="60" t="s">
        <v>123</v>
      </c>
      <c r="O955" s="60" t="s">
        <v>123</v>
      </c>
      <c r="P955" s="60" t="s">
        <v>123</v>
      </c>
    </row>
    <row r="956" spans="1:16" x14ac:dyDescent="0.55000000000000004">
      <c r="A956" s="10">
        <v>43690</v>
      </c>
      <c r="B956" s="9">
        <f t="shared" si="42"/>
        <v>2019</v>
      </c>
      <c r="C956" s="9" t="s">
        <v>38</v>
      </c>
      <c r="D956" s="9" t="s">
        <v>62</v>
      </c>
      <c r="E956" s="9">
        <f t="shared" si="43"/>
        <v>8</v>
      </c>
      <c r="F956" s="9" t="str">
        <f t="shared" si="44"/>
        <v>2019 - 8</v>
      </c>
      <c r="G956" s="9" t="str">
        <f>Date[[#This Row],[Year]]&amp;IF(Date[[#This Row],[Month]]&lt;10,"0"&amp;Date[[#This Row],[Month]],Date[[#This Row],[Month]])</f>
        <v>201908</v>
      </c>
      <c r="H956" s="9" t="str">
        <f>Date[[#This Row],[Year]]&amp;" "&amp;Date[[#This Row],[Month Name]]</f>
        <v>2019 Aug</v>
      </c>
      <c r="I956" t="str">
        <f>IF(AND(Date[[#This Row],[Month]]=5,Date[[#This Row],[Year]]=2021),"True","False")</f>
        <v>False</v>
      </c>
      <c r="J956" t="str">
        <f>IF(AND(Date[[#This Row],[Month]]&lt;=5,Date[[#This Row],[Month]]&gt;=4,Date[[#This Row],[Year]]=2021),"True","False")</f>
        <v>False</v>
      </c>
      <c r="K956" t="str">
        <f>IF(Date[[#This Row],[Year]]=2021,"True","False")</f>
        <v>False</v>
      </c>
      <c r="L956" s="60" t="s">
        <v>123</v>
      </c>
      <c r="M956" s="60" t="s">
        <v>123</v>
      </c>
      <c r="N956" s="60" t="s">
        <v>123</v>
      </c>
      <c r="O956" s="60" t="s">
        <v>123</v>
      </c>
      <c r="P956" s="60" t="s">
        <v>123</v>
      </c>
    </row>
    <row r="957" spans="1:16" x14ac:dyDescent="0.55000000000000004">
      <c r="A957" s="10">
        <v>43691</v>
      </c>
      <c r="B957" s="9">
        <f t="shared" si="42"/>
        <v>2019</v>
      </c>
      <c r="C957" s="9" t="s">
        <v>38</v>
      </c>
      <c r="D957" s="9" t="s">
        <v>62</v>
      </c>
      <c r="E957" s="9">
        <f t="shared" si="43"/>
        <v>8</v>
      </c>
      <c r="F957" s="9" t="str">
        <f t="shared" si="44"/>
        <v>2019 - 8</v>
      </c>
      <c r="G957" s="9" t="str">
        <f>Date[[#This Row],[Year]]&amp;IF(Date[[#This Row],[Month]]&lt;10,"0"&amp;Date[[#This Row],[Month]],Date[[#This Row],[Month]])</f>
        <v>201908</v>
      </c>
      <c r="H957" s="9" t="str">
        <f>Date[[#This Row],[Year]]&amp;" "&amp;Date[[#This Row],[Month Name]]</f>
        <v>2019 Aug</v>
      </c>
      <c r="I957" t="str">
        <f>IF(AND(Date[[#This Row],[Month]]=5,Date[[#This Row],[Year]]=2021),"True","False")</f>
        <v>False</v>
      </c>
      <c r="J957" t="str">
        <f>IF(AND(Date[[#This Row],[Month]]&lt;=5,Date[[#This Row],[Month]]&gt;=4,Date[[#This Row],[Year]]=2021),"True","False")</f>
        <v>False</v>
      </c>
      <c r="K957" t="str">
        <f>IF(Date[[#This Row],[Year]]=2021,"True","False")</f>
        <v>False</v>
      </c>
      <c r="L957" s="60" t="s">
        <v>123</v>
      </c>
      <c r="M957" s="60" t="s">
        <v>123</v>
      </c>
      <c r="N957" s="60" t="s">
        <v>123</v>
      </c>
      <c r="O957" s="60" t="s">
        <v>123</v>
      </c>
      <c r="P957" s="60" t="s">
        <v>123</v>
      </c>
    </row>
    <row r="958" spans="1:16" x14ac:dyDescent="0.55000000000000004">
      <c r="A958" s="10">
        <v>43692</v>
      </c>
      <c r="B958" s="9">
        <f t="shared" si="42"/>
        <v>2019</v>
      </c>
      <c r="C958" s="9" t="s">
        <v>38</v>
      </c>
      <c r="D958" s="9" t="s">
        <v>62</v>
      </c>
      <c r="E958" s="9">
        <f t="shared" si="43"/>
        <v>8</v>
      </c>
      <c r="F958" s="9" t="str">
        <f t="shared" si="44"/>
        <v>2019 - 8</v>
      </c>
      <c r="G958" s="9" t="str">
        <f>Date[[#This Row],[Year]]&amp;IF(Date[[#This Row],[Month]]&lt;10,"0"&amp;Date[[#This Row],[Month]],Date[[#This Row],[Month]])</f>
        <v>201908</v>
      </c>
      <c r="H958" s="9" t="str">
        <f>Date[[#This Row],[Year]]&amp;" "&amp;Date[[#This Row],[Month Name]]</f>
        <v>2019 Aug</v>
      </c>
      <c r="I958" t="str">
        <f>IF(AND(Date[[#This Row],[Month]]=5,Date[[#This Row],[Year]]=2021),"True","False")</f>
        <v>False</v>
      </c>
      <c r="J958" t="str">
        <f>IF(AND(Date[[#This Row],[Month]]&lt;=5,Date[[#This Row],[Month]]&gt;=4,Date[[#This Row],[Year]]=2021),"True","False")</f>
        <v>False</v>
      </c>
      <c r="K958" t="str">
        <f>IF(Date[[#This Row],[Year]]=2021,"True","False")</f>
        <v>False</v>
      </c>
      <c r="L958" s="60" t="s">
        <v>123</v>
      </c>
      <c r="M958" s="60" t="s">
        <v>123</v>
      </c>
      <c r="N958" s="60" t="s">
        <v>123</v>
      </c>
      <c r="O958" s="60" t="s">
        <v>123</v>
      </c>
      <c r="P958" s="60" t="s">
        <v>123</v>
      </c>
    </row>
    <row r="959" spans="1:16" x14ac:dyDescent="0.55000000000000004">
      <c r="A959" s="10">
        <v>43693</v>
      </c>
      <c r="B959" s="9">
        <f t="shared" si="42"/>
        <v>2019</v>
      </c>
      <c r="C959" s="9" t="s">
        <v>38</v>
      </c>
      <c r="D959" s="9" t="s">
        <v>62</v>
      </c>
      <c r="E959" s="9">
        <f t="shared" si="43"/>
        <v>8</v>
      </c>
      <c r="F959" s="9" t="str">
        <f t="shared" si="44"/>
        <v>2019 - 8</v>
      </c>
      <c r="G959" s="9" t="str">
        <f>Date[[#This Row],[Year]]&amp;IF(Date[[#This Row],[Month]]&lt;10,"0"&amp;Date[[#This Row],[Month]],Date[[#This Row],[Month]])</f>
        <v>201908</v>
      </c>
      <c r="H959" s="9" t="str">
        <f>Date[[#This Row],[Year]]&amp;" "&amp;Date[[#This Row],[Month Name]]</f>
        <v>2019 Aug</v>
      </c>
      <c r="I959" t="str">
        <f>IF(AND(Date[[#This Row],[Month]]=5,Date[[#This Row],[Year]]=2021),"True","False")</f>
        <v>False</v>
      </c>
      <c r="J959" t="str">
        <f>IF(AND(Date[[#This Row],[Month]]&lt;=5,Date[[#This Row],[Month]]&gt;=4,Date[[#This Row],[Year]]=2021),"True","False")</f>
        <v>False</v>
      </c>
      <c r="K959" t="str">
        <f>IF(Date[[#This Row],[Year]]=2021,"True","False")</f>
        <v>False</v>
      </c>
      <c r="L959" s="60" t="s">
        <v>123</v>
      </c>
      <c r="M959" s="60" t="s">
        <v>123</v>
      </c>
      <c r="N959" s="60" t="s">
        <v>123</v>
      </c>
      <c r="O959" s="60" t="s">
        <v>123</v>
      </c>
      <c r="P959" s="60" t="s">
        <v>123</v>
      </c>
    </row>
    <row r="960" spans="1:16" x14ac:dyDescent="0.55000000000000004">
      <c r="A960" s="10">
        <v>43694</v>
      </c>
      <c r="B960" s="9">
        <f t="shared" si="42"/>
        <v>2019</v>
      </c>
      <c r="C960" s="9" t="s">
        <v>38</v>
      </c>
      <c r="D960" s="9" t="s">
        <v>62</v>
      </c>
      <c r="E960" s="9">
        <f t="shared" si="43"/>
        <v>8</v>
      </c>
      <c r="F960" s="9" t="str">
        <f t="shared" si="44"/>
        <v>2019 - 8</v>
      </c>
      <c r="G960" s="9" t="str">
        <f>Date[[#This Row],[Year]]&amp;IF(Date[[#This Row],[Month]]&lt;10,"0"&amp;Date[[#This Row],[Month]],Date[[#This Row],[Month]])</f>
        <v>201908</v>
      </c>
      <c r="H960" s="9" t="str">
        <f>Date[[#This Row],[Year]]&amp;" "&amp;Date[[#This Row],[Month Name]]</f>
        <v>2019 Aug</v>
      </c>
      <c r="I960" t="str">
        <f>IF(AND(Date[[#This Row],[Month]]=5,Date[[#This Row],[Year]]=2021),"True","False")</f>
        <v>False</v>
      </c>
      <c r="J960" t="str">
        <f>IF(AND(Date[[#This Row],[Month]]&lt;=5,Date[[#This Row],[Month]]&gt;=4,Date[[#This Row],[Year]]=2021),"True","False")</f>
        <v>False</v>
      </c>
      <c r="K960" t="str">
        <f>IF(Date[[#This Row],[Year]]=2021,"True","False")</f>
        <v>False</v>
      </c>
      <c r="L960" s="60" t="s">
        <v>123</v>
      </c>
      <c r="M960" s="60" t="s">
        <v>123</v>
      </c>
      <c r="N960" s="60" t="s">
        <v>123</v>
      </c>
      <c r="O960" s="60" t="s">
        <v>123</v>
      </c>
      <c r="P960" s="60" t="s">
        <v>123</v>
      </c>
    </row>
    <row r="961" spans="1:16" x14ac:dyDescent="0.55000000000000004">
      <c r="A961" s="10">
        <v>43695</v>
      </c>
      <c r="B961" s="9">
        <f t="shared" si="42"/>
        <v>2019</v>
      </c>
      <c r="C961" s="9" t="s">
        <v>38</v>
      </c>
      <c r="D961" s="9" t="s">
        <v>62</v>
      </c>
      <c r="E961" s="9">
        <f t="shared" si="43"/>
        <v>8</v>
      </c>
      <c r="F961" s="9" t="str">
        <f t="shared" si="44"/>
        <v>2019 - 8</v>
      </c>
      <c r="G961" s="9" t="str">
        <f>Date[[#This Row],[Year]]&amp;IF(Date[[#This Row],[Month]]&lt;10,"0"&amp;Date[[#This Row],[Month]],Date[[#This Row],[Month]])</f>
        <v>201908</v>
      </c>
      <c r="H961" s="9" t="str">
        <f>Date[[#This Row],[Year]]&amp;" "&amp;Date[[#This Row],[Month Name]]</f>
        <v>2019 Aug</v>
      </c>
      <c r="I961" t="str">
        <f>IF(AND(Date[[#This Row],[Month]]=5,Date[[#This Row],[Year]]=2021),"True","False")</f>
        <v>False</v>
      </c>
      <c r="J961" t="str">
        <f>IF(AND(Date[[#This Row],[Month]]&lt;=5,Date[[#This Row],[Month]]&gt;=4,Date[[#This Row],[Year]]=2021),"True","False")</f>
        <v>False</v>
      </c>
      <c r="K961" t="str">
        <f>IF(Date[[#This Row],[Year]]=2021,"True","False")</f>
        <v>False</v>
      </c>
      <c r="L961" s="60" t="s">
        <v>123</v>
      </c>
      <c r="M961" s="60" t="s">
        <v>123</v>
      </c>
      <c r="N961" s="60" t="s">
        <v>123</v>
      </c>
      <c r="O961" s="60" t="s">
        <v>123</v>
      </c>
      <c r="P961" s="60" t="s">
        <v>123</v>
      </c>
    </row>
    <row r="962" spans="1:16" x14ac:dyDescent="0.55000000000000004">
      <c r="A962" s="10">
        <v>43696</v>
      </c>
      <c r="B962" s="9">
        <f t="shared" si="42"/>
        <v>2019</v>
      </c>
      <c r="C962" s="9" t="s">
        <v>38</v>
      </c>
      <c r="D962" s="9" t="s">
        <v>62</v>
      </c>
      <c r="E962" s="9">
        <f t="shared" si="43"/>
        <v>8</v>
      </c>
      <c r="F962" s="9" t="str">
        <f t="shared" si="44"/>
        <v>2019 - 8</v>
      </c>
      <c r="G962" s="9" t="str">
        <f>Date[[#This Row],[Year]]&amp;IF(Date[[#This Row],[Month]]&lt;10,"0"&amp;Date[[#This Row],[Month]],Date[[#This Row],[Month]])</f>
        <v>201908</v>
      </c>
      <c r="H962" s="9" t="str">
        <f>Date[[#This Row],[Year]]&amp;" "&amp;Date[[#This Row],[Month Name]]</f>
        <v>2019 Aug</v>
      </c>
      <c r="I962" t="str">
        <f>IF(AND(Date[[#This Row],[Month]]=5,Date[[#This Row],[Year]]=2021),"True","False")</f>
        <v>False</v>
      </c>
      <c r="J962" t="str">
        <f>IF(AND(Date[[#This Row],[Month]]&lt;=5,Date[[#This Row],[Month]]&gt;=4,Date[[#This Row],[Year]]=2021),"True","False")</f>
        <v>False</v>
      </c>
      <c r="K962" t="str">
        <f>IF(Date[[#This Row],[Year]]=2021,"True","False")</f>
        <v>False</v>
      </c>
      <c r="L962" s="60" t="s">
        <v>123</v>
      </c>
      <c r="M962" s="60" t="s">
        <v>123</v>
      </c>
      <c r="N962" s="60" t="s">
        <v>123</v>
      </c>
      <c r="O962" s="60" t="s">
        <v>123</v>
      </c>
      <c r="P962" s="60" t="s">
        <v>123</v>
      </c>
    </row>
    <row r="963" spans="1:16" x14ac:dyDescent="0.55000000000000004">
      <c r="A963" s="10">
        <v>43697</v>
      </c>
      <c r="B963" s="9">
        <f t="shared" ref="B963:B1026" si="45">YEAR(A963)</f>
        <v>2019</v>
      </c>
      <c r="C963" s="9" t="s">
        <v>38</v>
      </c>
      <c r="D963" s="9" t="s">
        <v>62</v>
      </c>
      <c r="E963" s="9">
        <f t="shared" ref="E963:E1026" si="46">MONTH(A963)</f>
        <v>8</v>
      </c>
      <c r="F963" s="9" t="str">
        <f t="shared" ref="F963:F1026" si="47">B963&amp;" - " &amp;E963</f>
        <v>2019 - 8</v>
      </c>
      <c r="G963" s="9" t="str">
        <f>Date[[#This Row],[Year]]&amp;IF(Date[[#This Row],[Month]]&lt;10,"0"&amp;Date[[#This Row],[Month]],Date[[#This Row],[Month]])</f>
        <v>201908</v>
      </c>
      <c r="H963" s="9" t="str">
        <f>Date[[#This Row],[Year]]&amp;" "&amp;Date[[#This Row],[Month Name]]</f>
        <v>2019 Aug</v>
      </c>
      <c r="I963" t="str">
        <f>IF(AND(Date[[#This Row],[Month]]=5,Date[[#This Row],[Year]]=2021),"True","False")</f>
        <v>False</v>
      </c>
      <c r="J963" t="str">
        <f>IF(AND(Date[[#This Row],[Month]]&lt;=5,Date[[#This Row],[Month]]&gt;=4,Date[[#This Row],[Year]]=2021),"True","False")</f>
        <v>False</v>
      </c>
      <c r="K963" t="str">
        <f>IF(Date[[#This Row],[Year]]=2021,"True","False")</f>
        <v>False</v>
      </c>
      <c r="L963" s="60" t="s">
        <v>123</v>
      </c>
      <c r="M963" s="60" t="s">
        <v>123</v>
      </c>
      <c r="N963" s="60" t="s">
        <v>123</v>
      </c>
      <c r="O963" s="60" t="s">
        <v>123</v>
      </c>
      <c r="P963" s="60" t="s">
        <v>123</v>
      </c>
    </row>
    <row r="964" spans="1:16" x14ac:dyDescent="0.55000000000000004">
      <c r="A964" s="10">
        <v>43698</v>
      </c>
      <c r="B964" s="9">
        <f t="shared" si="45"/>
        <v>2019</v>
      </c>
      <c r="C964" s="9" t="s">
        <v>38</v>
      </c>
      <c r="D964" s="9" t="s">
        <v>62</v>
      </c>
      <c r="E964" s="9">
        <f t="shared" si="46"/>
        <v>8</v>
      </c>
      <c r="F964" s="9" t="str">
        <f t="shared" si="47"/>
        <v>2019 - 8</v>
      </c>
      <c r="G964" s="9" t="str">
        <f>Date[[#This Row],[Year]]&amp;IF(Date[[#This Row],[Month]]&lt;10,"0"&amp;Date[[#This Row],[Month]],Date[[#This Row],[Month]])</f>
        <v>201908</v>
      </c>
      <c r="H964" s="9" t="str">
        <f>Date[[#This Row],[Year]]&amp;" "&amp;Date[[#This Row],[Month Name]]</f>
        <v>2019 Aug</v>
      </c>
      <c r="I964" t="str">
        <f>IF(AND(Date[[#This Row],[Month]]=5,Date[[#This Row],[Year]]=2021),"True","False")</f>
        <v>False</v>
      </c>
      <c r="J964" t="str">
        <f>IF(AND(Date[[#This Row],[Month]]&lt;=5,Date[[#This Row],[Month]]&gt;=4,Date[[#This Row],[Year]]=2021),"True","False")</f>
        <v>False</v>
      </c>
      <c r="K964" t="str">
        <f>IF(Date[[#This Row],[Year]]=2021,"True","False")</f>
        <v>False</v>
      </c>
      <c r="L964" s="60" t="s">
        <v>123</v>
      </c>
      <c r="M964" s="60" t="s">
        <v>123</v>
      </c>
      <c r="N964" s="60" t="s">
        <v>123</v>
      </c>
      <c r="O964" s="60" t="s">
        <v>123</v>
      </c>
      <c r="P964" s="60" t="s">
        <v>123</v>
      </c>
    </row>
    <row r="965" spans="1:16" x14ac:dyDescent="0.55000000000000004">
      <c r="A965" s="10">
        <v>43699</v>
      </c>
      <c r="B965" s="9">
        <f t="shared" si="45"/>
        <v>2019</v>
      </c>
      <c r="C965" s="9" t="s">
        <v>38</v>
      </c>
      <c r="D965" s="9" t="s">
        <v>62</v>
      </c>
      <c r="E965" s="9">
        <f t="shared" si="46"/>
        <v>8</v>
      </c>
      <c r="F965" s="9" t="str">
        <f t="shared" si="47"/>
        <v>2019 - 8</v>
      </c>
      <c r="G965" s="9" t="str">
        <f>Date[[#This Row],[Year]]&amp;IF(Date[[#This Row],[Month]]&lt;10,"0"&amp;Date[[#This Row],[Month]],Date[[#This Row],[Month]])</f>
        <v>201908</v>
      </c>
      <c r="H965" s="9" t="str">
        <f>Date[[#This Row],[Year]]&amp;" "&amp;Date[[#This Row],[Month Name]]</f>
        <v>2019 Aug</v>
      </c>
      <c r="I965" t="str">
        <f>IF(AND(Date[[#This Row],[Month]]=5,Date[[#This Row],[Year]]=2021),"True","False")</f>
        <v>False</v>
      </c>
      <c r="J965" t="str">
        <f>IF(AND(Date[[#This Row],[Month]]&lt;=5,Date[[#This Row],[Month]]&gt;=4,Date[[#This Row],[Year]]=2021),"True","False")</f>
        <v>False</v>
      </c>
      <c r="K965" t="str">
        <f>IF(Date[[#This Row],[Year]]=2021,"True","False")</f>
        <v>False</v>
      </c>
      <c r="L965" s="60" t="s">
        <v>123</v>
      </c>
      <c r="M965" s="60" t="s">
        <v>123</v>
      </c>
      <c r="N965" s="60" t="s">
        <v>123</v>
      </c>
      <c r="O965" s="60" t="s">
        <v>123</v>
      </c>
      <c r="P965" s="60" t="s">
        <v>123</v>
      </c>
    </row>
    <row r="966" spans="1:16" x14ac:dyDescent="0.55000000000000004">
      <c r="A966" s="10">
        <v>43700</v>
      </c>
      <c r="B966" s="9">
        <f t="shared" si="45"/>
        <v>2019</v>
      </c>
      <c r="C966" s="9" t="s">
        <v>38</v>
      </c>
      <c r="D966" s="9" t="s">
        <v>62</v>
      </c>
      <c r="E966" s="9">
        <f t="shared" si="46"/>
        <v>8</v>
      </c>
      <c r="F966" s="9" t="str">
        <f t="shared" si="47"/>
        <v>2019 - 8</v>
      </c>
      <c r="G966" s="9" t="str">
        <f>Date[[#This Row],[Year]]&amp;IF(Date[[#This Row],[Month]]&lt;10,"0"&amp;Date[[#This Row],[Month]],Date[[#This Row],[Month]])</f>
        <v>201908</v>
      </c>
      <c r="H966" s="9" t="str">
        <f>Date[[#This Row],[Year]]&amp;" "&amp;Date[[#This Row],[Month Name]]</f>
        <v>2019 Aug</v>
      </c>
      <c r="I966" t="str">
        <f>IF(AND(Date[[#This Row],[Month]]=5,Date[[#This Row],[Year]]=2021),"True","False")</f>
        <v>False</v>
      </c>
      <c r="J966" t="str">
        <f>IF(AND(Date[[#This Row],[Month]]&lt;=5,Date[[#This Row],[Month]]&gt;=4,Date[[#This Row],[Year]]=2021),"True","False")</f>
        <v>False</v>
      </c>
      <c r="K966" t="str">
        <f>IF(Date[[#This Row],[Year]]=2021,"True","False")</f>
        <v>False</v>
      </c>
      <c r="L966" s="60" t="s">
        <v>123</v>
      </c>
      <c r="M966" s="60" t="s">
        <v>123</v>
      </c>
      <c r="N966" s="60" t="s">
        <v>123</v>
      </c>
      <c r="O966" s="60" t="s">
        <v>123</v>
      </c>
      <c r="P966" s="60" t="s">
        <v>123</v>
      </c>
    </row>
    <row r="967" spans="1:16" x14ac:dyDescent="0.55000000000000004">
      <c r="A967" s="10">
        <v>43701</v>
      </c>
      <c r="B967" s="9">
        <f t="shared" si="45"/>
        <v>2019</v>
      </c>
      <c r="C967" s="9" t="s">
        <v>38</v>
      </c>
      <c r="D967" s="9" t="s">
        <v>62</v>
      </c>
      <c r="E967" s="9">
        <f t="shared" si="46"/>
        <v>8</v>
      </c>
      <c r="F967" s="9" t="str">
        <f t="shared" si="47"/>
        <v>2019 - 8</v>
      </c>
      <c r="G967" s="9" t="str">
        <f>Date[[#This Row],[Year]]&amp;IF(Date[[#This Row],[Month]]&lt;10,"0"&amp;Date[[#This Row],[Month]],Date[[#This Row],[Month]])</f>
        <v>201908</v>
      </c>
      <c r="H967" s="9" t="str">
        <f>Date[[#This Row],[Year]]&amp;" "&amp;Date[[#This Row],[Month Name]]</f>
        <v>2019 Aug</v>
      </c>
      <c r="I967" t="str">
        <f>IF(AND(Date[[#This Row],[Month]]=5,Date[[#This Row],[Year]]=2021),"True","False")</f>
        <v>False</v>
      </c>
      <c r="J967" t="str">
        <f>IF(AND(Date[[#This Row],[Month]]&lt;=5,Date[[#This Row],[Month]]&gt;=4,Date[[#This Row],[Year]]=2021),"True","False")</f>
        <v>False</v>
      </c>
      <c r="K967" t="str">
        <f>IF(Date[[#This Row],[Year]]=2021,"True","False")</f>
        <v>False</v>
      </c>
      <c r="L967" s="60" t="s">
        <v>123</v>
      </c>
      <c r="M967" s="60" t="s">
        <v>123</v>
      </c>
      <c r="N967" s="60" t="s">
        <v>123</v>
      </c>
      <c r="O967" s="60" t="s">
        <v>123</v>
      </c>
      <c r="P967" s="60" t="s">
        <v>123</v>
      </c>
    </row>
    <row r="968" spans="1:16" x14ac:dyDescent="0.55000000000000004">
      <c r="A968" s="10">
        <v>43702</v>
      </c>
      <c r="B968" s="9">
        <f t="shared" si="45"/>
        <v>2019</v>
      </c>
      <c r="C968" s="9" t="s">
        <v>38</v>
      </c>
      <c r="D968" s="9" t="s">
        <v>62</v>
      </c>
      <c r="E968" s="9">
        <f t="shared" si="46"/>
        <v>8</v>
      </c>
      <c r="F968" s="9" t="str">
        <f t="shared" si="47"/>
        <v>2019 - 8</v>
      </c>
      <c r="G968" s="9" t="str">
        <f>Date[[#This Row],[Year]]&amp;IF(Date[[#This Row],[Month]]&lt;10,"0"&amp;Date[[#This Row],[Month]],Date[[#This Row],[Month]])</f>
        <v>201908</v>
      </c>
      <c r="H968" s="9" t="str">
        <f>Date[[#This Row],[Year]]&amp;" "&amp;Date[[#This Row],[Month Name]]</f>
        <v>2019 Aug</v>
      </c>
      <c r="I968" t="str">
        <f>IF(AND(Date[[#This Row],[Month]]=5,Date[[#This Row],[Year]]=2021),"True","False")</f>
        <v>False</v>
      </c>
      <c r="J968" t="str">
        <f>IF(AND(Date[[#This Row],[Month]]&lt;=5,Date[[#This Row],[Month]]&gt;=4,Date[[#This Row],[Year]]=2021),"True","False")</f>
        <v>False</v>
      </c>
      <c r="K968" t="str">
        <f>IF(Date[[#This Row],[Year]]=2021,"True","False")</f>
        <v>False</v>
      </c>
      <c r="L968" s="60" t="s">
        <v>123</v>
      </c>
      <c r="M968" s="60" t="s">
        <v>123</v>
      </c>
      <c r="N968" s="60" t="s">
        <v>123</v>
      </c>
      <c r="O968" s="60" t="s">
        <v>123</v>
      </c>
      <c r="P968" s="60" t="s">
        <v>123</v>
      </c>
    </row>
    <row r="969" spans="1:16" x14ac:dyDescent="0.55000000000000004">
      <c r="A969" s="10">
        <v>43703</v>
      </c>
      <c r="B969" s="9">
        <f t="shared" si="45"/>
        <v>2019</v>
      </c>
      <c r="C969" s="9" t="s">
        <v>38</v>
      </c>
      <c r="D969" s="9" t="s">
        <v>62</v>
      </c>
      <c r="E969" s="9">
        <f t="shared" si="46"/>
        <v>8</v>
      </c>
      <c r="F969" s="9" t="str">
        <f t="shared" si="47"/>
        <v>2019 - 8</v>
      </c>
      <c r="G969" s="9" t="str">
        <f>Date[[#This Row],[Year]]&amp;IF(Date[[#This Row],[Month]]&lt;10,"0"&amp;Date[[#This Row],[Month]],Date[[#This Row],[Month]])</f>
        <v>201908</v>
      </c>
      <c r="H969" s="9" t="str">
        <f>Date[[#This Row],[Year]]&amp;" "&amp;Date[[#This Row],[Month Name]]</f>
        <v>2019 Aug</v>
      </c>
      <c r="I969" t="str">
        <f>IF(AND(Date[[#This Row],[Month]]=5,Date[[#This Row],[Year]]=2021),"True","False")</f>
        <v>False</v>
      </c>
      <c r="J969" t="str">
        <f>IF(AND(Date[[#This Row],[Month]]&lt;=5,Date[[#This Row],[Month]]&gt;=4,Date[[#This Row],[Year]]=2021),"True","False")</f>
        <v>False</v>
      </c>
      <c r="K969" t="str">
        <f>IF(Date[[#This Row],[Year]]=2021,"True","False")</f>
        <v>False</v>
      </c>
      <c r="L969" s="60" t="s">
        <v>123</v>
      </c>
      <c r="M969" s="60" t="s">
        <v>123</v>
      </c>
      <c r="N969" s="60" t="s">
        <v>123</v>
      </c>
      <c r="O969" s="60" t="s">
        <v>123</v>
      </c>
      <c r="P969" s="60" t="s">
        <v>123</v>
      </c>
    </row>
    <row r="970" spans="1:16" x14ac:dyDescent="0.55000000000000004">
      <c r="A970" s="10">
        <v>43704</v>
      </c>
      <c r="B970" s="9">
        <f t="shared" si="45"/>
        <v>2019</v>
      </c>
      <c r="C970" s="9" t="s">
        <v>38</v>
      </c>
      <c r="D970" s="9" t="s">
        <v>62</v>
      </c>
      <c r="E970" s="9">
        <f t="shared" si="46"/>
        <v>8</v>
      </c>
      <c r="F970" s="9" t="str">
        <f t="shared" si="47"/>
        <v>2019 - 8</v>
      </c>
      <c r="G970" s="9" t="str">
        <f>Date[[#This Row],[Year]]&amp;IF(Date[[#This Row],[Month]]&lt;10,"0"&amp;Date[[#This Row],[Month]],Date[[#This Row],[Month]])</f>
        <v>201908</v>
      </c>
      <c r="H970" s="9" t="str">
        <f>Date[[#This Row],[Year]]&amp;" "&amp;Date[[#This Row],[Month Name]]</f>
        <v>2019 Aug</v>
      </c>
      <c r="I970" t="str">
        <f>IF(AND(Date[[#This Row],[Month]]=5,Date[[#This Row],[Year]]=2021),"True","False")</f>
        <v>False</v>
      </c>
      <c r="J970" t="str">
        <f>IF(AND(Date[[#This Row],[Month]]&lt;=5,Date[[#This Row],[Month]]&gt;=4,Date[[#This Row],[Year]]=2021),"True","False")</f>
        <v>False</v>
      </c>
      <c r="K970" t="str">
        <f>IF(Date[[#This Row],[Year]]=2021,"True","False")</f>
        <v>False</v>
      </c>
      <c r="L970" s="60" t="s">
        <v>123</v>
      </c>
      <c r="M970" s="60" t="s">
        <v>123</v>
      </c>
      <c r="N970" s="60" t="s">
        <v>123</v>
      </c>
      <c r="O970" s="60" t="s">
        <v>123</v>
      </c>
      <c r="P970" s="60" t="s">
        <v>123</v>
      </c>
    </row>
    <row r="971" spans="1:16" x14ac:dyDescent="0.55000000000000004">
      <c r="A971" s="10">
        <v>43705</v>
      </c>
      <c r="B971" s="9">
        <f t="shared" si="45"/>
        <v>2019</v>
      </c>
      <c r="C971" s="9" t="s">
        <v>38</v>
      </c>
      <c r="D971" s="9" t="s">
        <v>62</v>
      </c>
      <c r="E971" s="9">
        <f t="shared" si="46"/>
        <v>8</v>
      </c>
      <c r="F971" s="9" t="str">
        <f t="shared" si="47"/>
        <v>2019 - 8</v>
      </c>
      <c r="G971" s="9" t="str">
        <f>Date[[#This Row],[Year]]&amp;IF(Date[[#This Row],[Month]]&lt;10,"0"&amp;Date[[#This Row],[Month]],Date[[#This Row],[Month]])</f>
        <v>201908</v>
      </c>
      <c r="H971" s="9" t="str">
        <f>Date[[#This Row],[Year]]&amp;" "&amp;Date[[#This Row],[Month Name]]</f>
        <v>2019 Aug</v>
      </c>
      <c r="I971" t="str">
        <f>IF(AND(Date[[#This Row],[Month]]=5,Date[[#This Row],[Year]]=2021),"True","False")</f>
        <v>False</v>
      </c>
      <c r="J971" t="str">
        <f>IF(AND(Date[[#This Row],[Month]]&lt;=5,Date[[#This Row],[Month]]&gt;=4,Date[[#This Row],[Year]]=2021),"True","False")</f>
        <v>False</v>
      </c>
      <c r="K971" t="str">
        <f>IF(Date[[#This Row],[Year]]=2021,"True","False")</f>
        <v>False</v>
      </c>
      <c r="L971" s="60" t="s">
        <v>123</v>
      </c>
      <c r="M971" s="60" t="s">
        <v>123</v>
      </c>
      <c r="N971" s="60" t="s">
        <v>123</v>
      </c>
      <c r="O971" s="60" t="s">
        <v>123</v>
      </c>
      <c r="P971" s="60" t="s">
        <v>123</v>
      </c>
    </row>
    <row r="972" spans="1:16" x14ac:dyDescent="0.55000000000000004">
      <c r="A972" s="10">
        <v>43706</v>
      </c>
      <c r="B972" s="9">
        <f t="shared" si="45"/>
        <v>2019</v>
      </c>
      <c r="C972" s="9" t="s">
        <v>38</v>
      </c>
      <c r="D972" s="9" t="s">
        <v>62</v>
      </c>
      <c r="E972" s="9">
        <f t="shared" si="46"/>
        <v>8</v>
      </c>
      <c r="F972" s="9" t="str">
        <f t="shared" si="47"/>
        <v>2019 - 8</v>
      </c>
      <c r="G972" s="9" t="str">
        <f>Date[[#This Row],[Year]]&amp;IF(Date[[#This Row],[Month]]&lt;10,"0"&amp;Date[[#This Row],[Month]],Date[[#This Row],[Month]])</f>
        <v>201908</v>
      </c>
      <c r="H972" s="9" t="str">
        <f>Date[[#This Row],[Year]]&amp;" "&amp;Date[[#This Row],[Month Name]]</f>
        <v>2019 Aug</v>
      </c>
      <c r="I972" t="str">
        <f>IF(AND(Date[[#This Row],[Month]]=5,Date[[#This Row],[Year]]=2021),"True","False")</f>
        <v>False</v>
      </c>
      <c r="J972" t="str">
        <f>IF(AND(Date[[#This Row],[Month]]&lt;=5,Date[[#This Row],[Month]]&gt;=4,Date[[#This Row],[Year]]=2021),"True","False")</f>
        <v>False</v>
      </c>
      <c r="K972" t="str">
        <f>IF(Date[[#This Row],[Year]]=2021,"True","False")</f>
        <v>False</v>
      </c>
      <c r="L972" s="60" t="s">
        <v>123</v>
      </c>
      <c r="M972" s="60" t="s">
        <v>123</v>
      </c>
      <c r="N972" s="60" t="s">
        <v>123</v>
      </c>
      <c r="O972" s="60" t="s">
        <v>123</v>
      </c>
      <c r="P972" s="60" t="s">
        <v>123</v>
      </c>
    </row>
    <row r="973" spans="1:16" x14ac:dyDescent="0.55000000000000004">
      <c r="A973" s="10">
        <v>43707</v>
      </c>
      <c r="B973" s="9">
        <f t="shared" si="45"/>
        <v>2019</v>
      </c>
      <c r="C973" s="9" t="s">
        <v>38</v>
      </c>
      <c r="D973" s="9" t="s">
        <v>62</v>
      </c>
      <c r="E973" s="9">
        <f t="shared" si="46"/>
        <v>8</v>
      </c>
      <c r="F973" s="9" t="str">
        <f t="shared" si="47"/>
        <v>2019 - 8</v>
      </c>
      <c r="G973" s="9" t="str">
        <f>Date[[#This Row],[Year]]&amp;IF(Date[[#This Row],[Month]]&lt;10,"0"&amp;Date[[#This Row],[Month]],Date[[#This Row],[Month]])</f>
        <v>201908</v>
      </c>
      <c r="H973" s="9" t="str">
        <f>Date[[#This Row],[Year]]&amp;" "&amp;Date[[#This Row],[Month Name]]</f>
        <v>2019 Aug</v>
      </c>
      <c r="I973" t="str">
        <f>IF(AND(Date[[#This Row],[Month]]=5,Date[[#This Row],[Year]]=2021),"True","False")</f>
        <v>False</v>
      </c>
      <c r="J973" t="str">
        <f>IF(AND(Date[[#This Row],[Month]]&lt;=5,Date[[#This Row],[Month]]&gt;=4,Date[[#This Row],[Year]]=2021),"True","False")</f>
        <v>False</v>
      </c>
      <c r="K973" t="str">
        <f>IF(Date[[#This Row],[Year]]=2021,"True","False")</f>
        <v>False</v>
      </c>
      <c r="L973" s="60" t="s">
        <v>123</v>
      </c>
      <c r="M973" s="60" t="s">
        <v>123</v>
      </c>
      <c r="N973" s="60" t="s">
        <v>123</v>
      </c>
      <c r="O973" s="60" t="s">
        <v>123</v>
      </c>
      <c r="P973" s="60" t="s">
        <v>123</v>
      </c>
    </row>
    <row r="974" spans="1:16" x14ac:dyDescent="0.55000000000000004">
      <c r="A974" s="10">
        <v>43708</v>
      </c>
      <c r="B974" s="9">
        <f t="shared" si="45"/>
        <v>2019</v>
      </c>
      <c r="C974" s="9" t="s">
        <v>38</v>
      </c>
      <c r="D974" s="9" t="s">
        <v>62</v>
      </c>
      <c r="E974" s="9">
        <f t="shared" si="46"/>
        <v>8</v>
      </c>
      <c r="F974" s="9" t="str">
        <f t="shared" si="47"/>
        <v>2019 - 8</v>
      </c>
      <c r="G974" s="9" t="str">
        <f>Date[[#This Row],[Year]]&amp;IF(Date[[#This Row],[Month]]&lt;10,"0"&amp;Date[[#This Row],[Month]],Date[[#This Row],[Month]])</f>
        <v>201908</v>
      </c>
      <c r="H974" s="9" t="str">
        <f>Date[[#This Row],[Year]]&amp;" "&amp;Date[[#This Row],[Month Name]]</f>
        <v>2019 Aug</v>
      </c>
      <c r="I974" t="str">
        <f>IF(AND(Date[[#This Row],[Month]]=5,Date[[#This Row],[Year]]=2021),"True","False")</f>
        <v>False</v>
      </c>
      <c r="J974" t="str">
        <f>IF(AND(Date[[#This Row],[Month]]&lt;=5,Date[[#This Row],[Month]]&gt;=4,Date[[#This Row],[Year]]=2021),"True","False")</f>
        <v>False</v>
      </c>
      <c r="K974" t="str">
        <f>IF(Date[[#This Row],[Year]]=2021,"True","False")</f>
        <v>False</v>
      </c>
      <c r="L974" s="60" t="s">
        <v>123</v>
      </c>
      <c r="M974" s="60" t="s">
        <v>123</v>
      </c>
      <c r="N974" s="60" t="s">
        <v>123</v>
      </c>
      <c r="O974" s="60" t="s">
        <v>123</v>
      </c>
      <c r="P974" s="60" t="s">
        <v>123</v>
      </c>
    </row>
    <row r="975" spans="1:16" x14ac:dyDescent="0.55000000000000004">
      <c r="A975" s="10">
        <v>43709</v>
      </c>
      <c r="B975" s="9">
        <f t="shared" si="45"/>
        <v>2019</v>
      </c>
      <c r="C975" s="9" t="s">
        <v>39</v>
      </c>
      <c r="D975" s="9" t="s">
        <v>62</v>
      </c>
      <c r="E975" s="9">
        <f t="shared" si="46"/>
        <v>9</v>
      </c>
      <c r="F975" s="9" t="str">
        <f t="shared" si="47"/>
        <v>2019 - 9</v>
      </c>
      <c r="G975" s="9" t="str">
        <f>Date[[#This Row],[Year]]&amp;IF(Date[[#This Row],[Month]]&lt;10,"0"&amp;Date[[#This Row],[Month]],Date[[#This Row],[Month]])</f>
        <v>201909</v>
      </c>
      <c r="H975" s="9" t="str">
        <f>Date[[#This Row],[Year]]&amp;" "&amp;Date[[#This Row],[Month Name]]</f>
        <v>2019 Sep</v>
      </c>
      <c r="I975" t="str">
        <f>IF(AND(Date[[#This Row],[Month]]=5,Date[[#This Row],[Year]]=2021),"True","False")</f>
        <v>False</v>
      </c>
      <c r="J975" t="str">
        <f>IF(AND(Date[[#This Row],[Month]]&lt;=5,Date[[#This Row],[Month]]&gt;=4,Date[[#This Row],[Year]]=2021),"True","False")</f>
        <v>False</v>
      </c>
      <c r="K975" t="str">
        <f>IF(Date[[#This Row],[Year]]=2021,"True","False")</f>
        <v>False</v>
      </c>
      <c r="L975" s="60" t="s">
        <v>123</v>
      </c>
      <c r="M975" s="60" t="s">
        <v>123</v>
      </c>
      <c r="N975" s="60" t="s">
        <v>123</v>
      </c>
      <c r="O975" s="60" t="s">
        <v>123</v>
      </c>
      <c r="P975" s="60" t="s">
        <v>123</v>
      </c>
    </row>
    <row r="976" spans="1:16" x14ac:dyDescent="0.55000000000000004">
      <c r="A976" s="10">
        <v>43710</v>
      </c>
      <c r="B976" s="9">
        <f t="shared" si="45"/>
        <v>2019</v>
      </c>
      <c r="C976" s="9" t="s">
        <v>39</v>
      </c>
      <c r="D976" s="9" t="s">
        <v>62</v>
      </c>
      <c r="E976" s="9">
        <f t="shared" si="46"/>
        <v>9</v>
      </c>
      <c r="F976" s="9" t="str">
        <f t="shared" si="47"/>
        <v>2019 - 9</v>
      </c>
      <c r="G976" s="9" t="str">
        <f>Date[[#This Row],[Year]]&amp;IF(Date[[#This Row],[Month]]&lt;10,"0"&amp;Date[[#This Row],[Month]],Date[[#This Row],[Month]])</f>
        <v>201909</v>
      </c>
      <c r="H976" s="9" t="str">
        <f>Date[[#This Row],[Year]]&amp;" "&amp;Date[[#This Row],[Month Name]]</f>
        <v>2019 Sep</v>
      </c>
      <c r="I976" t="str">
        <f>IF(AND(Date[[#This Row],[Month]]=5,Date[[#This Row],[Year]]=2021),"True","False")</f>
        <v>False</v>
      </c>
      <c r="J976" t="str">
        <f>IF(AND(Date[[#This Row],[Month]]&lt;=5,Date[[#This Row],[Month]]&gt;=4,Date[[#This Row],[Year]]=2021),"True","False")</f>
        <v>False</v>
      </c>
      <c r="K976" t="str">
        <f>IF(Date[[#This Row],[Year]]=2021,"True","False")</f>
        <v>False</v>
      </c>
      <c r="L976" s="60" t="s">
        <v>123</v>
      </c>
      <c r="M976" s="60" t="s">
        <v>123</v>
      </c>
      <c r="N976" s="60" t="s">
        <v>123</v>
      </c>
      <c r="O976" s="60" t="s">
        <v>123</v>
      </c>
      <c r="P976" s="60" t="s">
        <v>123</v>
      </c>
    </row>
    <row r="977" spans="1:16" x14ac:dyDescent="0.55000000000000004">
      <c r="A977" s="10">
        <v>43711</v>
      </c>
      <c r="B977" s="9">
        <f t="shared" si="45"/>
        <v>2019</v>
      </c>
      <c r="C977" s="9" t="s">
        <v>39</v>
      </c>
      <c r="D977" s="9" t="s">
        <v>62</v>
      </c>
      <c r="E977" s="9">
        <f t="shared" si="46"/>
        <v>9</v>
      </c>
      <c r="F977" s="9" t="str">
        <f t="shared" si="47"/>
        <v>2019 - 9</v>
      </c>
      <c r="G977" s="9" t="str">
        <f>Date[[#This Row],[Year]]&amp;IF(Date[[#This Row],[Month]]&lt;10,"0"&amp;Date[[#This Row],[Month]],Date[[#This Row],[Month]])</f>
        <v>201909</v>
      </c>
      <c r="H977" s="9" t="str">
        <f>Date[[#This Row],[Year]]&amp;" "&amp;Date[[#This Row],[Month Name]]</f>
        <v>2019 Sep</v>
      </c>
      <c r="I977" t="str">
        <f>IF(AND(Date[[#This Row],[Month]]=5,Date[[#This Row],[Year]]=2021),"True","False")</f>
        <v>False</v>
      </c>
      <c r="J977" t="str">
        <f>IF(AND(Date[[#This Row],[Month]]&lt;=5,Date[[#This Row],[Month]]&gt;=4,Date[[#This Row],[Year]]=2021),"True","False")</f>
        <v>False</v>
      </c>
      <c r="K977" t="str">
        <f>IF(Date[[#This Row],[Year]]=2021,"True","False")</f>
        <v>False</v>
      </c>
      <c r="L977" s="60" t="s">
        <v>123</v>
      </c>
      <c r="M977" s="60" t="s">
        <v>123</v>
      </c>
      <c r="N977" s="60" t="s">
        <v>123</v>
      </c>
      <c r="O977" s="60" t="s">
        <v>123</v>
      </c>
      <c r="P977" s="60" t="s">
        <v>123</v>
      </c>
    </row>
    <row r="978" spans="1:16" x14ac:dyDescent="0.55000000000000004">
      <c r="A978" s="10">
        <v>43712</v>
      </c>
      <c r="B978" s="9">
        <f t="shared" si="45"/>
        <v>2019</v>
      </c>
      <c r="C978" s="9" t="s">
        <v>39</v>
      </c>
      <c r="D978" s="9" t="s">
        <v>62</v>
      </c>
      <c r="E978" s="9">
        <f t="shared" si="46"/>
        <v>9</v>
      </c>
      <c r="F978" s="9" t="str">
        <f t="shared" si="47"/>
        <v>2019 - 9</v>
      </c>
      <c r="G978" s="9" t="str">
        <f>Date[[#This Row],[Year]]&amp;IF(Date[[#This Row],[Month]]&lt;10,"0"&amp;Date[[#This Row],[Month]],Date[[#This Row],[Month]])</f>
        <v>201909</v>
      </c>
      <c r="H978" s="9" t="str">
        <f>Date[[#This Row],[Year]]&amp;" "&amp;Date[[#This Row],[Month Name]]</f>
        <v>2019 Sep</v>
      </c>
      <c r="I978" t="str">
        <f>IF(AND(Date[[#This Row],[Month]]=5,Date[[#This Row],[Year]]=2021),"True","False")</f>
        <v>False</v>
      </c>
      <c r="J978" t="str">
        <f>IF(AND(Date[[#This Row],[Month]]&lt;=5,Date[[#This Row],[Month]]&gt;=4,Date[[#This Row],[Year]]=2021),"True","False")</f>
        <v>False</v>
      </c>
      <c r="K978" t="str">
        <f>IF(Date[[#This Row],[Year]]=2021,"True","False")</f>
        <v>False</v>
      </c>
      <c r="L978" s="60" t="s">
        <v>123</v>
      </c>
      <c r="M978" s="60" t="s">
        <v>123</v>
      </c>
      <c r="N978" s="60" t="s">
        <v>123</v>
      </c>
      <c r="O978" s="60" t="s">
        <v>123</v>
      </c>
      <c r="P978" s="60" t="s">
        <v>123</v>
      </c>
    </row>
    <row r="979" spans="1:16" x14ac:dyDescent="0.55000000000000004">
      <c r="A979" s="10">
        <v>43713</v>
      </c>
      <c r="B979" s="9">
        <f t="shared" si="45"/>
        <v>2019</v>
      </c>
      <c r="C979" s="9" t="s">
        <v>39</v>
      </c>
      <c r="D979" s="9" t="s">
        <v>62</v>
      </c>
      <c r="E979" s="9">
        <f t="shared" si="46"/>
        <v>9</v>
      </c>
      <c r="F979" s="9" t="str">
        <f t="shared" si="47"/>
        <v>2019 - 9</v>
      </c>
      <c r="G979" s="9" t="str">
        <f>Date[[#This Row],[Year]]&amp;IF(Date[[#This Row],[Month]]&lt;10,"0"&amp;Date[[#This Row],[Month]],Date[[#This Row],[Month]])</f>
        <v>201909</v>
      </c>
      <c r="H979" s="9" t="str">
        <f>Date[[#This Row],[Year]]&amp;" "&amp;Date[[#This Row],[Month Name]]</f>
        <v>2019 Sep</v>
      </c>
      <c r="I979" t="str">
        <f>IF(AND(Date[[#This Row],[Month]]=5,Date[[#This Row],[Year]]=2021),"True","False")</f>
        <v>False</v>
      </c>
      <c r="J979" t="str">
        <f>IF(AND(Date[[#This Row],[Month]]&lt;=5,Date[[#This Row],[Month]]&gt;=4,Date[[#This Row],[Year]]=2021),"True","False")</f>
        <v>False</v>
      </c>
      <c r="K979" t="str">
        <f>IF(Date[[#This Row],[Year]]=2021,"True","False")</f>
        <v>False</v>
      </c>
      <c r="L979" s="60" t="s">
        <v>123</v>
      </c>
      <c r="M979" s="60" t="s">
        <v>123</v>
      </c>
      <c r="N979" s="60" t="s">
        <v>123</v>
      </c>
      <c r="O979" s="60" t="s">
        <v>123</v>
      </c>
      <c r="P979" s="60" t="s">
        <v>123</v>
      </c>
    </row>
    <row r="980" spans="1:16" x14ac:dyDescent="0.55000000000000004">
      <c r="A980" s="10">
        <v>43714</v>
      </c>
      <c r="B980" s="9">
        <f t="shared" si="45"/>
        <v>2019</v>
      </c>
      <c r="C980" s="9" t="s">
        <v>39</v>
      </c>
      <c r="D980" s="9" t="s">
        <v>62</v>
      </c>
      <c r="E980" s="9">
        <f t="shared" si="46"/>
        <v>9</v>
      </c>
      <c r="F980" s="9" t="str">
        <f t="shared" si="47"/>
        <v>2019 - 9</v>
      </c>
      <c r="G980" s="9" t="str">
        <f>Date[[#This Row],[Year]]&amp;IF(Date[[#This Row],[Month]]&lt;10,"0"&amp;Date[[#This Row],[Month]],Date[[#This Row],[Month]])</f>
        <v>201909</v>
      </c>
      <c r="H980" s="9" t="str">
        <f>Date[[#This Row],[Year]]&amp;" "&amp;Date[[#This Row],[Month Name]]</f>
        <v>2019 Sep</v>
      </c>
      <c r="I980" t="str">
        <f>IF(AND(Date[[#This Row],[Month]]=5,Date[[#This Row],[Year]]=2021),"True","False")</f>
        <v>False</v>
      </c>
      <c r="J980" t="str">
        <f>IF(AND(Date[[#This Row],[Month]]&lt;=5,Date[[#This Row],[Month]]&gt;=4,Date[[#This Row],[Year]]=2021),"True","False")</f>
        <v>False</v>
      </c>
      <c r="K980" t="str">
        <f>IF(Date[[#This Row],[Year]]=2021,"True","False")</f>
        <v>False</v>
      </c>
      <c r="L980" s="60" t="s">
        <v>123</v>
      </c>
      <c r="M980" s="60" t="s">
        <v>123</v>
      </c>
      <c r="N980" s="60" t="s">
        <v>123</v>
      </c>
      <c r="O980" s="60" t="s">
        <v>123</v>
      </c>
      <c r="P980" s="60" t="s">
        <v>123</v>
      </c>
    </row>
    <row r="981" spans="1:16" x14ac:dyDescent="0.55000000000000004">
      <c r="A981" s="10">
        <v>43715</v>
      </c>
      <c r="B981" s="9">
        <f t="shared" si="45"/>
        <v>2019</v>
      </c>
      <c r="C981" s="9" t="s">
        <v>39</v>
      </c>
      <c r="D981" s="9" t="s">
        <v>62</v>
      </c>
      <c r="E981" s="9">
        <f t="shared" si="46"/>
        <v>9</v>
      </c>
      <c r="F981" s="9" t="str">
        <f t="shared" si="47"/>
        <v>2019 - 9</v>
      </c>
      <c r="G981" s="9" t="str">
        <f>Date[[#This Row],[Year]]&amp;IF(Date[[#This Row],[Month]]&lt;10,"0"&amp;Date[[#This Row],[Month]],Date[[#This Row],[Month]])</f>
        <v>201909</v>
      </c>
      <c r="H981" s="9" t="str">
        <f>Date[[#This Row],[Year]]&amp;" "&amp;Date[[#This Row],[Month Name]]</f>
        <v>2019 Sep</v>
      </c>
      <c r="I981" t="str">
        <f>IF(AND(Date[[#This Row],[Month]]=5,Date[[#This Row],[Year]]=2021),"True","False")</f>
        <v>False</v>
      </c>
      <c r="J981" t="str">
        <f>IF(AND(Date[[#This Row],[Month]]&lt;=5,Date[[#This Row],[Month]]&gt;=4,Date[[#This Row],[Year]]=2021),"True","False")</f>
        <v>False</v>
      </c>
      <c r="K981" t="str">
        <f>IF(Date[[#This Row],[Year]]=2021,"True","False")</f>
        <v>False</v>
      </c>
      <c r="L981" s="60" t="s">
        <v>123</v>
      </c>
      <c r="M981" s="60" t="s">
        <v>123</v>
      </c>
      <c r="N981" s="60" t="s">
        <v>123</v>
      </c>
      <c r="O981" s="60" t="s">
        <v>123</v>
      </c>
      <c r="P981" s="60" t="s">
        <v>123</v>
      </c>
    </row>
    <row r="982" spans="1:16" x14ac:dyDescent="0.55000000000000004">
      <c r="A982" s="10">
        <v>43716</v>
      </c>
      <c r="B982" s="9">
        <f t="shared" si="45"/>
        <v>2019</v>
      </c>
      <c r="C982" s="9" t="s">
        <v>39</v>
      </c>
      <c r="D982" s="9" t="s">
        <v>62</v>
      </c>
      <c r="E982" s="9">
        <f t="shared" si="46"/>
        <v>9</v>
      </c>
      <c r="F982" s="9" t="str">
        <f t="shared" si="47"/>
        <v>2019 - 9</v>
      </c>
      <c r="G982" s="9" t="str">
        <f>Date[[#This Row],[Year]]&amp;IF(Date[[#This Row],[Month]]&lt;10,"0"&amp;Date[[#This Row],[Month]],Date[[#This Row],[Month]])</f>
        <v>201909</v>
      </c>
      <c r="H982" s="9" t="str">
        <f>Date[[#This Row],[Year]]&amp;" "&amp;Date[[#This Row],[Month Name]]</f>
        <v>2019 Sep</v>
      </c>
      <c r="I982" t="str">
        <f>IF(AND(Date[[#This Row],[Month]]=5,Date[[#This Row],[Year]]=2021),"True","False")</f>
        <v>False</v>
      </c>
      <c r="J982" t="str">
        <f>IF(AND(Date[[#This Row],[Month]]&lt;=5,Date[[#This Row],[Month]]&gt;=4,Date[[#This Row],[Year]]=2021),"True","False")</f>
        <v>False</v>
      </c>
      <c r="K982" t="str">
        <f>IF(Date[[#This Row],[Year]]=2021,"True","False")</f>
        <v>False</v>
      </c>
      <c r="L982" s="60" t="s">
        <v>123</v>
      </c>
      <c r="M982" s="60" t="s">
        <v>123</v>
      </c>
      <c r="N982" s="60" t="s">
        <v>123</v>
      </c>
      <c r="O982" s="60" t="s">
        <v>123</v>
      </c>
      <c r="P982" s="60" t="s">
        <v>123</v>
      </c>
    </row>
    <row r="983" spans="1:16" x14ac:dyDescent="0.55000000000000004">
      <c r="A983" s="10">
        <v>43717</v>
      </c>
      <c r="B983" s="9">
        <f t="shared" si="45"/>
        <v>2019</v>
      </c>
      <c r="C983" s="9" t="s">
        <v>39</v>
      </c>
      <c r="D983" s="9" t="s">
        <v>62</v>
      </c>
      <c r="E983" s="9">
        <f t="shared" si="46"/>
        <v>9</v>
      </c>
      <c r="F983" s="9" t="str">
        <f t="shared" si="47"/>
        <v>2019 - 9</v>
      </c>
      <c r="G983" s="9" t="str">
        <f>Date[[#This Row],[Year]]&amp;IF(Date[[#This Row],[Month]]&lt;10,"0"&amp;Date[[#This Row],[Month]],Date[[#This Row],[Month]])</f>
        <v>201909</v>
      </c>
      <c r="H983" s="9" t="str">
        <f>Date[[#This Row],[Year]]&amp;" "&amp;Date[[#This Row],[Month Name]]</f>
        <v>2019 Sep</v>
      </c>
      <c r="I983" t="str">
        <f>IF(AND(Date[[#This Row],[Month]]=5,Date[[#This Row],[Year]]=2021),"True","False")</f>
        <v>False</v>
      </c>
      <c r="J983" t="str">
        <f>IF(AND(Date[[#This Row],[Month]]&lt;=5,Date[[#This Row],[Month]]&gt;=4,Date[[#This Row],[Year]]=2021),"True","False")</f>
        <v>False</v>
      </c>
      <c r="K983" t="str">
        <f>IF(Date[[#This Row],[Year]]=2021,"True","False")</f>
        <v>False</v>
      </c>
      <c r="L983" s="60" t="s">
        <v>123</v>
      </c>
      <c r="M983" s="60" t="s">
        <v>123</v>
      </c>
      <c r="N983" s="60" t="s">
        <v>123</v>
      </c>
      <c r="O983" s="60" t="s">
        <v>123</v>
      </c>
      <c r="P983" s="60" t="s">
        <v>123</v>
      </c>
    </row>
    <row r="984" spans="1:16" x14ac:dyDescent="0.55000000000000004">
      <c r="A984" s="10">
        <v>43718</v>
      </c>
      <c r="B984" s="9">
        <f t="shared" si="45"/>
        <v>2019</v>
      </c>
      <c r="C984" s="9" t="s">
        <v>39</v>
      </c>
      <c r="D984" s="9" t="s">
        <v>62</v>
      </c>
      <c r="E984" s="9">
        <f t="shared" si="46"/>
        <v>9</v>
      </c>
      <c r="F984" s="9" t="str">
        <f t="shared" si="47"/>
        <v>2019 - 9</v>
      </c>
      <c r="G984" s="9" t="str">
        <f>Date[[#This Row],[Year]]&amp;IF(Date[[#This Row],[Month]]&lt;10,"0"&amp;Date[[#This Row],[Month]],Date[[#This Row],[Month]])</f>
        <v>201909</v>
      </c>
      <c r="H984" s="9" t="str">
        <f>Date[[#This Row],[Year]]&amp;" "&amp;Date[[#This Row],[Month Name]]</f>
        <v>2019 Sep</v>
      </c>
      <c r="I984" t="str">
        <f>IF(AND(Date[[#This Row],[Month]]=5,Date[[#This Row],[Year]]=2021),"True","False")</f>
        <v>False</v>
      </c>
      <c r="J984" t="str">
        <f>IF(AND(Date[[#This Row],[Month]]&lt;=5,Date[[#This Row],[Month]]&gt;=4,Date[[#This Row],[Year]]=2021),"True","False")</f>
        <v>False</v>
      </c>
      <c r="K984" t="str">
        <f>IF(Date[[#This Row],[Year]]=2021,"True","False")</f>
        <v>False</v>
      </c>
      <c r="L984" s="60" t="s">
        <v>123</v>
      </c>
      <c r="M984" s="60" t="s">
        <v>123</v>
      </c>
      <c r="N984" s="60" t="s">
        <v>123</v>
      </c>
      <c r="O984" s="60" t="s">
        <v>123</v>
      </c>
      <c r="P984" s="60" t="s">
        <v>123</v>
      </c>
    </row>
    <row r="985" spans="1:16" x14ac:dyDescent="0.55000000000000004">
      <c r="A985" s="10">
        <v>43719</v>
      </c>
      <c r="B985" s="9">
        <f t="shared" si="45"/>
        <v>2019</v>
      </c>
      <c r="C985" s="9" t="s">
        <v>39</v>
      </c>
      <c r="D985" s="9" t="s">
        <v>62</v>
      </c>
      <c r="E985" s="9">
        <f t="shared" si="46"/>
        <v>9</v>
      </c>
      <c r="F985" s="9" t="str">
        <f t="shared" si="47"/>
        <v>2019 - 9</v>
      </c>
      <c r="G985" s="9" t="str">
        <f>Date[[#This Row],[Year]]&amp;IF(Date[[#This Row],[Month]]&lt;10,"0"&amp;Date[[#This Row],[Month]],Date[[#This Row],[Month]])</f>
        <v>201909</v>
      </c>
      <c r="H985" s="9" t="str">
        <f>Date[[#This Row],[Year]]&amp;" "&amp;Date[[#This Row],[Month Name]]</f>
        <v>2019 Sep</v>
      </c>
      <c r="I985" t="str">
        <f>IF(AND(Date[[#This Row],[Month]]=5,Date[[#This Row],[Year]]=2021),"True","False")</f>
        <v>False</v>
      </c>
      <c r="J985" t="str">
        <f>IF(AND(Date[[#This Row],[Month]]&lt;=5,Date[[#This Row],[Month]]&gt;=4,Date[[#This Row],[Year]]=2021),"True","False")</f>
        <v>False</v>
      </c>
      <c r="K985" t="str">
        <f>IF(Date[[#This Row],[Year]]=2021,"True","False")</f>
        <v>False</v>
      </c>
      <c r="L985" s="60" t="s">
        <v>123</v>
      </c>
      <c r="M985" s="60" t="s">
        <v>123</v>
      </c>
      <c r="N985" s="60" t="s">
        <v>123</v>
      </c>
      <c r="O985" s="60" t="s">
        <v>123</v>
      </c>
      <c r="P985" s="60" t="s">
        <v>123</v>
      </c>
    </row>
    <row r="986" spans="1:16" x14ac:dyDescent="0.55000000000000004">
      <c r="A986" s="10">
        <v>43720</v>
      </c>
      <c r="B986" s="9">
        <f t="shared" si="45"/>
        <v>2019</v>
      </c>
      <c r="C986" s="9" t="s">
        <v>39</v>
      </c>
      <c r="D986" s="9" t="s">
        <v>62</v>
      </c>
      <c r="E986" s="9">
        <f t="shared" si="46"/>
        <v>9</v>
      </c>
      <c r="F986" s="9" t="str">
        <f t="shared" si="47"/>
        <v>2019 - 9</v>
      </c>
      <c r="G986" s="9" t="str">
        <f>Date[[#This Row],[Year]]&amp;IF(Date[[#This Row],[Month]]&lt;10,"0"&amp;Date[[#This Row],[Month]],Date[[#This Row],[Month]])</f>
        <v>201909</v>
      </c>
      <c r="H986" s="9" t="str">
        <f>Date[[#This Row],[Year]]&amp;" "&amp;Date[[#This Row],[Month Name]]</f>
        <v>2019 Sep</v>
      </c>
      <c r="I986" t="str">
        <f>IF(AND(Date[[#This Row],[Month]]=5,Date[[#This Row],[Year]]=2021),"True","False")</f>
        <v>False</v>
      </c>
      <c r="J986" t="str">
        <f>IF(AND(Date[[#This Row],[Month]]&lt;=5,Date[[#This Row],[Month]]&gt;=4,Date[[#This Row],[Year]]=2021),"True","False")</f>
        <v>False</v>
      </c>
      <c r="K986" t="str">
        <f>IF(Date[[#This Row],[Year]]=2021,"True","False")</f>
        <v>False</v>
      </c>
      <c r="L986" s="60" t="s">
        <v>123</v>
      </c>
      <c r="M986" s="60" t="s">
        <v>123</v>
      </c>
      <c r="N986" s="60" t="s">
        <v>123</v>
      </c>
      <c r="O986" s="60" t="s">
        <v>123</v>
      </c>
      <c r="P986" s="60" t="s">
        <v>123</v>
      </c>
    </row>
    <row r="987" spans="1:16" x14ac:dyDescent="0.55000000000000004">
      <c r="A987" s="10">
        <v>43721</v>
      </c>
      <c r="B987" s="9">
        <f t="shared" si="45"/>
        <v>2019</v>
      </c>
      <c r="C987" s="9" t="s">
        <v>39</v>
      </c>
      <c r="D987" s="9" t="s">
        <v>62</v>
      </c>
      <c r="E987" s="9">
        <f t="shared" si="46"/>
        <v>9</v>
      </c>
      <c r="F987" s="9" t="str">
        <f t="shared" si="47"/>
        <v>2019 - 9</v>
      </c>
      <c r="G987" s="9" t="str">
        <f>Date[[#This Row],[Year]]&amp;IF(Date[[#This Row],[Month]]&lt;10,"0"&amp;Date[[#This Row],[Month]],Date[[#This Row],[Month]])</f>
        <v>201909</v>
      </c>
      <c r="H987" s="9" t="str">
        <f>Date[[#This Row],[Year]]&amp;" "&amp;Date[[#This Row],[Month Name]]</f>
        <v>2019 Sep</v>
      </c>
      <c r="I987" t="str">
        <f>IF(AND(Date[[#This Row],[Month]]=5,Date[[#This Row],[Year]]=2021),"True","False")</f>
        <v>False</v>
      </c>
      <c r="J987" t="str">
        <f>IF(AND(Date[[#This Row],[Month]]&lt;=5,Date[[#This Row],[Month]]&gt;=4,Date[[#This Row],[Year]]=2021),"True","False")</f>
        <v>False</v>
      </c>
      <c r="K987" t="str">
        <f>IF(Date[[#This Row],[Year]]=2021,"True","False")</f>
        <v>False</v>
      </c>
      <c r="L987" s="60" t="s">
        <v>123</v>
      </c>
      <c r="M987" s="60" t="s">
        <v>123</v>
      </c>
      <c r="N987" s="60" t="s">
        <v>123</v>
      </c>
      <c r="O987" s="60" t="s">
        <v>123</v>
      </c>
      <c r="P987" s="60" t="s">
        <v>123</v>
      </c>
    </row>
    <row r="988" spans="1:16" x14ac:dyDescent="0.55000000000000004">
      <c r="A988" s="10">
        <v>43722</v>
      </c>
      <c r="B988" s="9">
        <f t="shared" si="45"/>
        <v>2019</v>
      </c>
      <c r="C988" s="9" t="s">
        <v>39</v>
      </c>
      <c r="D988" s="9" t="s">
        <v>62</v>
      </c>
      <c r="E988" s="9">
        <f t="shared" si="46"/>
        <v>9</v>
      </c>
      <c r="F988" s="9" t="str">
        <f t="shared" si="47"/>
        <v>2019 - 9</v>
      </c>
      <c r="G988" s="9" t="str">
        <f>Date[[#This Row],[Year]]&amp;IF(Date[[#This Row],[Month]]&lt;10,"0"&amp;Date[[#This Row],[Month]],Date[[#This Row],[Month]])</f>
        <v>201909</v>
      </c>
      <c r="H988" s="9" t="str">
        <f>Date[[#This Row],[Year]]&amp;" "&amp;Date[[#This Row],[Month Name]]</f>
        <v>2019 Sep</v>
      </c>
      <c r="I988" t="str">
        <f>IF(AND(Date[[#This Row],[Month]]=5,Date[[#This Row],[Year]]=2021),"True","False")</f>
        <v>False</v>
      </c>
      <c r="J988" t="str">
        <f>IF(AND(Date[[#This Row],[Month]]&lt;=5,Date[[#This Row],[Month]]&gt;=4,Date[[#This Row],[Year]]=2021),"True","False")</f>
        <v>False</v>
      </c>
      <c r="K988" t="str">
        <f>IF(Date[[#This Row],[Year]]=2021,"True","False")</f>
        <v>False</v>
      </c>
      <c r="L988" s="60" t="s">
        <v>123</v>
      </c>
      <c r="M988" s="60" t="s">
        <v>123</v>
      </c>
      <c r="N988" s="60" t="s">
        <v>123</v>
      </c>
      <c r="O988" s="60" t="s">
        <v>123</v>
      </c>
      <c r="P988" s="60" t="s">
        <v>123</v>
      </c>
    </row>
    <row r="989" spans="1:16" x14ac:dyDescent="0.55000000000000004">
      <c r="A989" s="10">
        <v>43723</v>
      </c>
      <c r="B989" s="9">
        <f t="shared" si="45"/>
        <v>2019</v>
      </c>
      <c r="C989" s="9" t="s">
        <v>39</v>
      </c>
      <c r="D989" s="9" t="s">
        <v>62</v>
      </c>
      <c r="E989" s="9">
        <f t="shared" si="46"/>
        <v>9</v>
      </c>
      <c r="F989" s="9" t="str">
        <f t="shared" si="47"/>
        <v>2019 - 9</v>
      </c>
      <c r="G989" s="9" t="str">
        <f>Date[[#This Row],[Year]]&amp;IF(Date[[#This Row],[Month]]&lt;10,"0"&amp;Date[[#This Row],[Month]],Date[[#This Row],[Month]])</f>
        <v>201909</v>
      </c>
      <c r="H989" s="9" t="str">
        <f>Date[[#This Row],[Year]]&amp;" "&amp;Date[[#This Row],[Month Name]]</f>
        <v>2019 Sep</v>
      </c>
      <c r="I989" t="str">
        <f>IF(AND(Date[[#This Row],[Month]]=5,Date[[#This Row],[Year]]=2021),"True","False")</f>
        <v>False</v>
      </c>
      <c r="J989" t="str">
        <f>IF(AND(Date[[#This Row],[Month]]&lt;=5,Date[[#This Row],[Month]]&gt;=4,Date[[#This Row],[Year]]=2021),"True","False")</f>
        <v>False</v>
      </c>
      <c r="K989" t="str">
        <f>IF(Date[[#This Row],[Year]]=2021,"True","False")</f>
        <v>False</v>
      </c>
      <c r="L989" s="60" t="s">
        <v>123</v>
      </c>
      <c r="M989" s="60" t="s">
        <v>123</v>
      </c>
      <c r="N989" s="60" t="s">
        <v>123</v>
      </c>
      <c r="O989" s="60" t="s">
        <v>123</v>
      </c>
      <c r="P989" s="60" t="s">
        <v>123</v>
      </c>
    </row>
    <row r="990" spans="1:16" x14ac:dyDescent="0.55000000000000004">
      <c r="A990" s="10">
        <v>43724</v>
      </c>
      <c r="B990" s="9">
        <f t="shared" si="45"/>
        <v>2019</v>
      </c>
      <c r="C990" s="9" t="s">
        <v>39</v>
      </c>
      <c r="D990" s="9" t="s">
        <v>62</v>
      </c>
      <c r="E990" s="9">
        <f t="shared" si="46"/>
        <v>9</v>
      </c>
      <c r="F990" s="9" t="str">
        <f t="shared" si="47"/>
        <v>2019 - 9</v>
      </c>
      <c r="G990" s="9" t="str">
        <f>Date[[#This Row],[Year]]&amp;IF(Date[[#This Row],[Month]]&lt;10,"0"&amp;Date[[#This Row],[Month]],Date[[#This Row],[Month]])</f>
        <v>201909</v>
      </c>
      <c r="H990" s="9" t="str">
        <f>Date[[#This Row],[Year]]&amp;" "&amp;Date[[#This Row],[Month Name]]</f>
        <v>2019 Sep</v>
      </c>
      <c r="I990" t="str">
        <f>IF(AND(Date[[#This Row],[Month]]=5,Date[[#This Row],[Year]]=2021),"True","False")</f>
        <v>False</v>
      </c>
      <c r="J990" t="str">
        <f>IF(AND(Date[[#This Row],[Month]]&lt;=5,Date[[#This Row],[Month]]&gt;=4,Date[[#This Row],[Year]]=2021),"True","False")</f>
        <v>False</v>
      </c>
      <c r="K990" t="str">
        <f>IF(Date[[#This Row],[Year]]=2021,"True","False")</f>
        <v>False</v>
      </c>
      <c r="L990" s="60" t="s">
        <v>123</v>
      </c>
      <c r="M990" s="60" t="s">
        <v>123</v>
      </c>
      <c r="N990" s="60" t="s">
        <v>123</v>
      </c>
      <c r="O990" s="60" t="s">
        <v>123</v>
      </c>
      <c r="P990" s="60" t="s">
        <v>123</v>
      </c>
    </row>
    <row r="991" spans="1:16" x14ac:dyDescent="0.55000000000000004">
      <c r="A991" s="10">
        <v>43725</v>
      </c>
      <c r="B991" s="9">
        <f t="shared" si="45"/>
        <v>2019</v>
      </c>
      <c r="C991" s="9" t="s">
        <v>39</v>
      </c>
      <c r="D991" s="9" t="s">
        <v>62</v>
      </c>
      <c r="E991" s="9">
        <f t="shared" si="46"/>
        <v>9</v>
      </c>
      <c r="F991" s="9" t="str">
        <f t="shared" si="47"/>
        <v>2019 - 9</v>
      </c>
      <c r="G991" s="9" t="str">
        <f>Date[[#This Row],[Year]]&amp;IF(Date[[#This Row],[Month]]&lt;10,"0"&amp;Date[[#This Row],[Month]],Date[[#This Row],[Month]])</f>
        <v>201909</v>
      </c>
      <c r="H991" s="9" t="str">
        <f>Date[[#This Row],[Year]]&amp;" "&amp;Date[[#This Row],[Month Name]]</f>
        <v>2019 Sep</v>
      </c>
      <c r="I991" t="str">
        <f>IF(AND(Date[[#This Row],[Month]]=5,Date[[#This Row],[Year]]=2021),"True","False")</f>
        <v>False</v>
      </c>
      <c r="J991" t="str">
        <f>IF(AND(Date[[#This Row],[Month]]&lt;=5,Date[[#This Row],[Month]]&gt;=4,Date[[#This Row],[Year]]=2021),"True","False")</f>
        <v>False</v>
      </c>
      <c r="K991" t="str">
        <f>IF(Date[[#This Row],[Year]]=2021,"True","False")</f>
        <v>False</v>
      </c>
      <c r="L991" s="60" t="s">
        <v>123</v>
      </c>
      <c r="M991" s="60" t="s">
        <v>123</v>
      </c>
      <c r="N991" s="60" t="s">
        <v>123</v>
      </c>
      <c r="O991" s="60" t="s">
        <v>123</v>
      </c>
      <c r="P991" s="60" t="s">
        <v>123</v>
      </c>
    </row>
    <row r="992" spans="1:16" x14ac:dyDescent="0.55000000000000004">
      <c r="A992" s="10">
        <v>43726</v>
      </c>
      <c r="B992" s="9">
        <f t="shared" si="45"/>
        <v>2019</v>
      </c>
      <c r="C992" s="9" t="s">
        <v>39</v>
      </c>
      <c r="D992" s="9" t="s">
        <v>62</v>
      </c>
      <c r="E992" s="9">
        <f t="shared" si="46"/>
        <v>9</v>
      </c>
      <c r="F992" s="9" t="str">
        <f t="shared" si="47"/>
        <v>2019 - 9</v>
      </c>
      <c r="G992" s="9" t="str">
        <f>Date[[#This Row],[Year]]&amp;IF(Date[[#This Row],[Month]]&lt;10,"0"&amp;Date[[#This Row],[Month]],Date[[#This Row],[Month]])</f>
        <v>201909</v>
      </c>
      <c r="H992" s="9" t="str">
        <f>Date[[#This Row],[Year]]&amp;" "&amp;Date[[#This Row],[Month Name]]</f>
        <v>2019 Sep</v>
      </c>
      <c r="I992" t="str">
        <f>IF(AND(Date[[#This Row],[Month]]=5,Date[[#This Row],[Year]]=2021),"True","False")</f>
        <v>False</v>
      </c>
      <c r="J992" t="str">
        <f>IF(AND(Date[[#This Row],[Month]]&lt;=5,Date[[#This Row],[Month]]&gt;=4,Date[[#This Row],[Year]]=2021),"True","False")</f>
        <v>False</v>
      </c>
      <c r="K992" t="str">
        <f>IF(Date[[#This Row],[Year]]=2021,"True","False")</f>
        <v>False</v>
      </c>
      <c r="L992" s="60" t="s">
        <v>123</v>
      </c>
      <c r="M992" s="60" t="s">
        <v>123</v>
      </c>
      <c r="N992" s="60" t="s">
        <v>123</v>
      </c>
      <c r="O992" s="60" t="s">
        <v>123</v>
      </c>
      <c r="P992" s="60" t="s">
        <v>123</v>
      </c>
    </row>
    <row r="993" spans="1:16" x14ac:dyDescent="0.55000000000000004">
      <c r="A993" s="10">
        <v>43727</v>
      </c>
      <c r="B993" s="9">
        <f t="shared" si="45"/>
        <v>2019</v>
      </c>
      <c r="C993" s="9" t="s">
        <v>39</v>
      </c>
      <c r="D993" s="9" t="s">
        <v>62</v>
      </c>
      <c r="E993" s="9">
        <f t="shared" si="46"/>
        <v>9</v>
      </c>
      <c r="F993" s="9" t="str">
        <f t="shared" si="47"/>
        <v>2019 - 9</v>
      </c>
      <c r="G993" s="9" t="str">
        <f>Date[[#This Row],[Year]]&amp;IF(Date[[#This Row],[Month]]&lt;10,"0"&amp;Date[[#This Row],[Month]],Date[[#This Row],[Month]])</f>
        <v>201909</v>
      </c>
      <c r="H993" s="9" t="str">
        <f>Date[[#This Row],[Year]]&amp;" "&amp;Date[[#This Row],[Month Name]]</f>
        <v>2019 Sep</v>
      </c>
      <c r="I993" t="str">
        <f>IF(AND(Date[[#This Row],[Month]]=5,Date[[#This Row],[Year]]=2021),"True","False")</f>
        <v>False</v>
      </c>
      <c r="J993" t="str">
        <f>IF(AND(Date[[#This Row],[Month]]&lt;=5,Date[[#This Row],[Month]]&gt;=4,Date[[#This Row],[Year]]=2021),"True","False")</f>
        <v>False</v>
      </c>
      <c r="K993" t="str">
        <f>IF(Date[[#This Row],[Year]]=2021,"True","False")</f>
        <v>False</v>
      </c>
      <c r="L993" s="60" t="s">
        <v>123</v>
      </c>
      <c r="M993" s="60" t="s">
        <v>123</v>
      </c>
      <c r="N993" s="60" t="s">
        <v>123</v>
      </c>
      <c r="O993" s="60" t="s">
        <v>123</v>
      </c>
      <c r="P993" s="60" t="s">
        <v>123</v>
      </c>
    </row>
    <row r="994" spans="1:16" x14ac:dyDescent="0.55000000000000004">
      <c r="A994" s="10">
        <v>43728</v>
      </c>
      <c r="B994" s="9">
        <f t="shared" si="45"/>
        <v>2019</v>
      </c>
      <c r="C994" s="9" t="s">
        <v>39</v>
      </c>
      <c r="D994" s="9" t="s">
        <v>62</v>
      </c>
      <c r="E994" s="9">
        <f t="shared" si="46"/>
        <v>9</v>
      </c>
      <c r="F994" s="9" t="str">
        <f t="shared" si="47"/>
        <v>2019 - 9</v>
      </c>
      <c r="G994" s="9" t="str">
        <f>Date[[#This Row],[Year]]&amp;IF(Date[[#This Row],[Month]]&lt;10,"0"&amp;Date[[#This Row],[Month]],Date[[#This Row],[Month]])</f>
        <v>201909</v>
      </c>
      <c r="H994" s="9" t="str">
        <f>Date[[#This Row],[Year]]&amp;" "&amp;Date[[#This Row],[Month Name]]</f>
        <v>2019 Sep</v>
      </c>
      <c r="I994" t="str">
        <f>IF(AND(Date[[#This Row],[Month]]=5,Date[[#This Row],[Year]]=2021),"True","False")</f>
        <v>False</v>
      </c>
      <c r="J994" t="str">
        <f>IF(AND(Date[[#This Row],[Month]]&lt;=5,Date[[#This Row],[Month]]&gt;=4,Date[[#This Row],[Year]]=2021),"True","False")</f>
        <v>False</v>
      </c>
      <c r="K994" t="str">
        <f>IF(Date[[#This Row],[Year]]=2021,"True","False")</f>
        <v>False</v>
      </c>
      <c r="L994" s="60" t="s">
        <v>123</v>
      </c>
      <c r="M994" s="60" t="s">
        <v>123</v>
      </c>
      <c r="N994" s="60" t="s">
        <v>123</v>
      </c>
      <c r="O994" s="60" t="s">
        <v>123</v>
      </c>
      <c r="P994" s="60" t="s">
        <v>123</v>
      </c>
    </row>
    <row r="995" spans="1:16" x14ac:dyDescent="0.55000000000000004">
      <c r="A995" s="10">
        <v>43729</v>
      </c>
      <c r="B995" s="9">
        <f t="shared" si="45"/>
        <v>2019</v>
      </c>
      <c r="C995" s="9" t="s">
        <v>39</v>
      </c>
      <c r="D995" s="9" t="s">
        <v>62</v>
      </c>
      <c r="E995" s="9">
        <f t="shared" si="46"/>
        <v>9</v>
      </c>
      <c r="F995" s="9" t="str">
        <f t="shared" si="47"/>
        <v>2019 - 9</v>
      </c>
      <c r="G995" s="9" t="str">
        <f>Date[[#This Row],[Year]]&amp;IF(Date[[#This Row],[Month]]&lt;10,"0"&amp;Date[[#This Row],[Month]],Date[[#This Row],[Month]])</f>
        <v>201909</v>
      </c>
      <c r="H995" s="9" t="str">
        <f>Date[[#This Row],[Year]]&amp;" "&amp;Date[[#This Row],[Month Name]]</f>
        <v>2019 Sep</v>
      </c>
      <c r="I995" t="str">
        <f>IF(AND(Date[[#This Row],[Month]]=5,Date[[#This Row],[Year]]=2021),"True","False")</f>
        <v>False</v>
      </c>
      <c r="J995" t="str">
        <f>IF(AND(Date[[#This Row],[Month]]&lt;=5,Date[[#This Row],[Month]]&gt;=4,Date[[#This Row],[Year]]=2021),"True","False")</f>
        <v>False</v>
      </c>
      <c r="K995" t="str">
        <f>IF(Date[[#This Row],[Year]]=2021,"True","False")</f>
        <v>False</v>
      </c>
      <c r="L995" s="60" t="s">
        <v>123</v>
      </c>
      <c r="M995" s="60" t="s">
        <v>123</v>
      </c>
      <c r="N995" s="60" t="s">
        <v>123</v>
      </c>
      <c r="O995" s="60" t="s">
        <v>123</v>
      </c>
      <c r="P995" s="60" t="s">
        <v>123</v>
      </c>
    </row>
    <row r="996" spans="1:16" x14ac:dyDescent="0.55000000000000004">
      <c r="A996" s="10">
        <v>43730</v>
      </c>
      <c r="B996" s="9">
        <f t="shared" si="45"/>
        <v>2019</v>
      </c>
      <c r="C996" s="9" t="s">
        <v>39</v>
      </c>
      <c r="D996" s="9" t="s">
        <v>62</v>
      </c>
      <c r="E996" s="9">
        <f t="shared" si="46"/>
        <v>9</v>
      </c>
      <c r="F996" s="9" t="str">
        <f t="shared" si="47"/>
        <v>2019 - 9</v>
      </c>
      <c r="G996" s="9" t="str">
        <f>Date[[#This Row],[Year]]&amp;IF(Date[[#This Row],[Month]]&lt;10,"0"&amp;Date[[#This Row],[Month]],Date[[#This Row],[Month]])</f>
        <v>201909</v>
      </c>
      <c r="H996" s="9" t="str">
        <f>Date[[#This Row],[Year]]&amp;" "&amp;Date[[#This Row],[Month Name]]</f>
        <v>2019 Sep</v>
      </c>
      <c r="I996" t="str">
        <f>IF(AND(Date[[#This Row],[Month]]=5,Date[[#This Row],[Year]]=2021),"True","False")</f>
        <v>False</v>
      </c>
      <c r="J996" t="str">
        <f>IF(AND(Date[[#This Row],[Month]]&lt;=5,Date[[#This Row],[Month]]&gt;=4,Date[[#This Row],[Year]]=2021),"True","False")</f>
        <v>False</v>
      </c>
      <c r="K996" t="str">
        <f>IF(Date[[#This Row],[Year]]=2021,"True","False")</f>
        <v>False</v>
      </c>
      <c r="L996" s="60" t="s">
        <v>123</v>
      </c>
      <c r="M996" s="60" t="s">
        <v>123</v>
      </c>
      <c r="N996" s="60" t="s">
        <v>123</v>
      </c>
      <c r="O996" s="60" t="s">
        <v>123</v>
      </c>
      <c r="P996" s="60" t="s">
        <v>123</v>
      </c>
    </row>
    <row r="997" spans="1:16" x14ac:dyDescent="0.55000000000000004">
      <c r="A997" s="10">
        <v>43731</v>
      </c>
      <c r="B997" s="9">
        <f t="shared" si="45"/>
        <v>2019</v>
      </c>
      <c r="C997" s="9" t="s">
        <v>39</v>
      </c>
      <c r="D997" s="9" t="s">
        <v>62</v>
      </c>
      <c r="E997" s="9">
        <f t="shared" si="46"/>
        <v>9</v>
      </c>
      <c r="F997" s="9" t="str">
        <f t="shared" si="47"/>
        <v>2019 - 9</v>
      </c>
      <c r="G997" s="9" t="str">
        <f>Date[[#This Row],[Year]]&amp;IF(Date[[#This Row],[Month]]&lt;10,"0"&amp;Date[[#This Row],[Month]],Date[[#This Row],[Month]])</f>
        <v>201909</v>
      </c>
      <c r="H997" s="9" t="str">
        <f>Date[[#This Row],[Year]]&amp;" "&amp;Date[[#This Row],[Month Name]]</f>
        <v>2019 Sep</v>
      </c>
      <c r="I997" t="str">
        <f>IF(AND(Date[[#This Row],[Month]]=5,Date[[#This Row],[Year]]=2021),"True","False")</f>
        <v>False</v>
      </c>
      <c r="J997" t="str">
        <f>IF(AND(Date[[#This Row],[Month]]&lt;=5,Date[[#This Row],[Month]]&gt;=4,Date[[#This Row],[Year]]=2021),"True","False")</f>
        <v>False</v>
      </c>
      <c r="K997" t="str">
        <f>IF(Date[[#This Row],[Year]]=2021,"True","False")</f>
        <v>False</v>
      </c>
      <c r="L997" s="60" t="s">
        <v>123</v>
      </c>
      <c r="M997" s="60" t="s">
        <v>123</v>
      </c>
      <c r="N997" s="60" t="s">
        <v>123</v>
      </c>
      <c r="O997" s="60" t="s">
        <v>123</v>
      </c>
      <c r="P997" s="60" t="s">
        <v>123</v>
      </c>
    </row>
    <row r="998" spans="1:16" x14ac:dyDescent="0.55000000000000004">
      <c r="A998" s="10">
        <v>43732</v>
      </c>
      <c r="B998" s="9">
        <f t="shared" si="45"/>
        <v>2019</v>
      </c>
      <c r="C998" s="9" t="s">
        <v>39</v>
      </c>
      <c r="D998" s="9" t="s">
        <v>62</v>
      </c>
      <c r="E998" s="9">
        <f t="shared" si="46"/>
        <v>9</v>
      </c>
      <c r="F998" s="9" t="str">
        <f t="shared" si="47"/>
        <v>2019 - 9</v>
      </c>
      <c r="G998" s="9" t="str">
        <f>Date[[#This Row],[Year]]&amp;IF(Date[[#This Row],[Month]]&lt;10,"0"&amp;Date[[#This Row],[Month]],Date[[#This Row],[Month]])</f>
        <v>201909</v>
      </c>
      <c r="H998" s="9" t="str">
        <f>Date[[#This Row],[Year]]&amp;" "&amp;Date[[#This Row],[Month Name]]</f>
        <v>2019 Sep</v>
      </c>
      <c r="I998" t="str">
        <f>IF(AND(Date[[#This Row],[Month]]=5,Date[[#This Row],[Year]]=2021),"True","False")</f>
        <v>False</v>
      </c>
      <c r="J998" t="str">
        <f>IF(AND(Date[[#This Row],[Month]]&lt;=5,Date[[#This Row],[Month]]&gt;=4,Date[[#This Row],[Year]]=2021),"True","False")</f>
        <v>False</v>
      </c>
      <c r="K998" t="str">
        <f>IF(Date[[#This Row],[Year]]=2021,"True","False")</f>
        <v>False</v>
      </c>
      <c r="L998" s="60" t="s">
        <v>123</v>
      </c>
      <c r="M998" s="60" t="s">
        <v>123</v>
      </c>
      <c r="N998" s="60" t="s">
        <v>123</v>
      </c>
      <c r="O998" s="60" t="s">
        <v>123</v>
      </c>
      <c r="P998" s="60" t="s">
        <v>123</v>
      </c>
    </row>
    <row r="999" spans="1:16" x14ac:dyDescent="0.55000000000000004">
      <c r="A999" s="10">
        <v>43733</v>
      </c>
      <c r="B999" s="9">
        <f t="shared" si="45"/>
        <v>2019</v>
      </c>
      <c r="C999" s="9" t="s">
        <v>39</v>
      </c>
      <c r="D999" s="9" t="s">
        <v>62</v>
      </c>
      <c r="E999" s="9">
        <f t="shared" si="46"/>
        <v>9</v>
      </c>
      <c r="F999" s="9" t="str">
        <f t="shared" si="47"/>
        <v>2019 - 9</v>
      </c>
      <c r="G999" s="9" t="str">
        <f>Date[[#This Row],[Year]]&amp;IF(Date[[#This Row],[Month]]&lt;10,"0"&amp;Date[[#This Row],[Month]],Date[[#This Row],[Month]])</f>
        <v>201909</v>
      </c>
      <c r="H999" s="9" t="str">
        <f>Date[[#This Row],[Year]]&amp;" "&amp;Date[[#This Row],[Month Name]]</f>
        <v>2019 Sep</v>
      </c>
      <c r="I999" t="str">
        <f>IF(AND(Date[[#This Row],[Month]]=5,Date[[#This Row],[Year]]=2021),"True","False")</f>
        <v>False</v>
      </c>
      <c r="J999" t="str">
        <f>IF(AND(Date[[#This Row],[Month]]&lt;=5,Date[[#This Row],[Month]]&gt;=4,Date[[#This Row],[Year]]=2021),"True","False")</f>
        <v>False</v>
      </c>
      <c r="K999" t="str">
        <f>IF(Date[[#This Row],[Year]]=2021,"True","False")</f>
        <v>False</v>
      </c>
      <c r="L999" s="60" t="s">
        <v>123</v>
      </c>
      <c r="M999" s="60" t="s">
        <v>123</v>
      </c>
      <c r="N999" s="60" t="s">
        <v>123</v>
      </c>
      <c r="O999" s="60" t="s">
        <v>123</v>
      </c>
      <c r="P999" s="60" t="s">
        <v>123</v>
      </c>
    </row>
    <row r="1000" spans="1:16" x14ac:dyDescent="0.55000000000000004">
      <c r="A1000" s="10">
        <v>43734</v>
      </c>
      <c r="B1000" s="9">
        <f t="shared" si="45"/>
        <v>2019</v>
      </c>
      <c r="C1000" s="9" t="s">
        <v>39</v>
      </c>
      <c r="D1000" s="9" t="s">
        <v>62</v>
      </c>
      <c r="E1000" s="9">
        <f t="shared" si="46"/>
        <v>9</v>
      </c>
      <c r="F1000" s="9" t="str">
        <f t="shared" si="47"/>
        <v>2019 - 9</v>
      </c>
      <c r="G1000" s="9" t="str">
        <f>Date[[#This Row],[Year]]&amp;IF(Date[[#This Row],[Month]]&lt;10,"0"&amp;Date[[#This Row],[Month]],Date[[#This Row],[Month]])</f>
        <v>201909</v>
      </c>
      <c r="H1000" s="9" t="str">
        <f>Date[[#This Row],[Year]]&amp;" "&amp;Date[[#This Row],[Month Name]]</f>
        <v>2019 Sep</v>
      </c>
      <c r="I1000" t="str">
        <f>IF(AND(Date[[#This Row],[Month]]=5,Date[[#This Row],[Year]]=2021),"True","False")</f>
        <v>False</v>
      </c>
      <c r="J1000" t="str">
        <f>IF(AND(Date[[#This Row],[Month]]&lt;=5,Date[[#This Row],[Month]]&gt;=4,Date[[#This Row],[Year]]=2021),"True","False")</f>
        <v>False</v>
      </c>
      <c r="K1000" t="str">
        <f>IF(Date[[#This Row],[Year]]=2021,"True","False")</f>
        <v>False</v>
      </c>
      <c r="L1000" s="60" t="s">
        <v>123</v>
      </c>
      <c r="M1000" s="60" t="s">
        <v>123</v>
      </c>
      <c r="N1000" s="60" t="s">
        <v>123</v>
      </c>
      <c r="O1000" s="60" t="s">
        <v>123</v>
      </c>
      <c r="P1000" s="60" t="s">
        <v>123</v>
      </c>
    </row>
    <row r="1001" spans="1:16" x14ac:dyDescent="0.55000000000000004">
      <c r="A1001" s="10">
        <v>43735</v>
      </c>
      <c r="B1001" s="9">
        <f t="shared" si="45"/>
        <v>2019</v>
      </c>
      <c r="C1001" s="9" t="s">
        <v>39</v>
      </c>
      <c r="D1001" s="9" t="s">
        <v>62</v>
      </c>
      <c r="E1001" s="9">
        <f t="shared" si="46"/>
        <v>9</v>
      </c>
      <c r="F1001" s="9" t="str">
        <f t="shared" si="47"/>
        <v>2019 - 9</v>
      </c>
      <c r="G1001" s="9" t="str">
        <f>Date[[#This Row],[Year]]&amp;IF(Date[[#This Row],[Month]]&lt;10,"0"&amp;Date[[#This Row],[Month]],Date[[#This Row],[Month]])</f>
        <v>201909</v>
      </c>
      <c r="H1001" s="9" t="str">
        <f>Date[[#This Row],[Year]]&amp;" "&amp;Date[[#This Row],[Month Name]]</f>
        <v>2019 Sep</v>
      </c>
      <c r="I1001" t="str">
        <f>IF(AND(Date[[#This Row],[Month]]=5,Date[[#This Row],[Year]]=2021),"True","False")</f>
        <v>False</v>
      </c>
      <c r="J1001" t="str">
        <f>IF(AND(Date[[#This Row],[Month]]&lt;=5,Date[[#This Row],[Month]]&gt;=4,Date[[#This Row],[Year]]=2021),"True","False")</f>
        <v>False</v>
      </c>
      <c r="K1001" t="str">
        <f>IF(Date[[#This Row],[Year]]=2021,"True","False")</f>
        <v>False</v>
      </c>
      <c r="L1001" s="60" t="s">
        <v>123</v>
      </c>
      <c r="M1001" s="60" t="s">
        <v>123</v>
      </c>
      <c r="N1001" s="60" t="s">
        <v>123</v>
      </c>
      <c r="O1001" s="60" t="s">
        <v>123</v>
      </c>
      <c r="P1001" s="60" t="s">
        <v>123</v>
      </c>
    </row>
    <row r="1002" spans="1:16" x14ac:dyDescent="0.55000000000000004">
      <c r="A1002" s="10">
        <v>43736</v>
      </c>
      <c r="B1002" s="9">
        <f t="shared" si="45"/>
        <v>2019</v>
      </c>
      <c r="C1002" s="9" t="s">
        <v>39</v>
      </c>
      <c r="D1002" s="9" t="s">
        <v>62</v>
      </c>
      <c r="E1002" s="9">
        <f t="shared" si="46"/>
        <v>9</v>
      </c>
      <c r="F1002" s="9" t="str">
        <f t="shared" si="47"/>
        <v>2019 - 9</v>
      </c>
      <c r="G1002" s="9" t="str">
        <f>Date[[#This Row],[Year]]&amp;IF(Date[[#This Row],[Month]]&lt;10,"0"&amp;Date[[#This Row],[Month]],Date[[#This Row],[Month]])</f>
        <v>201909</v>
      </c>
      <c r="H1002" s="9" t="str">
        <f>Date[[#This Row],[Year]]&amp;" "&amp;Date[[#This Row],[Month Name]]</f>
        <v>2019 Sep</v>
      </c>
      <c r="I1002" t="str">
        <f>IF(AND(Date[[#This Row],[Month]]=5,Date[[#This Row],[Year]]=2021),"True","False")</f>
        <v>False</v>
      </c>
      <c r="J1002" t="str">
        <f>IF(AND(Date[[#This Row],[Month]]&lt;=5,Date[[#This Row],[Month]]&gt;=4,Date[[#This Row],[Year]]=2021),"True","False")</f>
        <v>False</v>
      </c>
      <c r="K1002" t="str">
        <f>IF(Date[[#This Row],[Year]]=2021,"True","False")</f>
        <v>False</v>
      </c>
      <c r="L1002" s="60" t="s">
        <v>123</v>
      </c>
      <c r="M1002" s="60" t="s">
        <v>123</v>
      </c>
      <c r="N1002" s="60" t="s">
        <v>123</v>
      </c>
      <c r="O1002" s="60" t="s">
        <v>123</v>
      </c>
      <c r="P1002" s="60" t="s">
        <v>123</v>
      </c>
    </row>
    <row r="1003" spans="1:16" x14ac:dyDescent="0.55000000000000004">
      <c r="A1003" s="10">
        <v>43737</v>
      </c>
      <c r="B1003" s="9">
        <f t="shared" si="45"/>
        <v>2019</v>
      </c>
      <c r="C1003" s="9" t="s">
        <v>39</v>
      </c>
      <c r="D1003" s="9" t="s">
        <v>62</v>
      </c>
      <c r="E1003" s="9">
        <f t="shared" si="46"/>
        <v>9</v>
      </c>
      <c r="F1003" s="9" t="str">
        <f t="shared" si="47"/>
        <v>2019 - 9</v>
      </c>
      <c r="G1003" s="9" t="str">
        <f>Date[[#This Row],[Year]]&amp;IF(Date[[#This Row],[Month]]&lt;10,"0"&amp;Date[[#This Row],[Month]],Date[[#This Row],[Month]])</f>
        <v>201909</v>
      </c>
      <c r="H1003" s="9" t="str">
        <f>Date[[#This Row],[Year]]&amp;" "&amp;Date[[#This Row],[Month Name]]</f>
        <v>2019 Sep</v>
      </c>
      <c r="I1003" t="str">
        <f>IF(AND(Date[[#This Row],[Month]]=5,Date[[#This Row],[Year]]=2021),"True","False")</f>
        <v>False</v>
      </c>
      <c r="J1003" t="str">
        <f>IF(AND(Date[[#This Row],[Month]]&lt;=5,Date[[#This Row],[Month]]&gt;=4,Date[[#This Row],[Year]]=2021),"True","False")</f>
        <v>False</v>
      </c>
      <c r="K1003" t="str">
        <f>IF(Date[[#This Row],[Year]]=2021,"True","False")</f>
        <v>False</v>
      </c>
      <c r="L1003" s="60" t="s">
        <v>123</v>
      </c>
      <c r="M1003" s="60" t="s">
        <v>123</v>
      </c>
      <c r="N1003" s="60" t="s">
        <v>123</v>
      </c>
      <c r="O1003" s="60" t="s">
        <v>123</v>
      </c>
      <c r="P1003" s="60" t="s">
        <v>123</v>
      </c>
    </row>
    <row r="1004" spans="1:16" x14ac:dyDescent="0.55000000000000004">
      <c r="A1004" s="10">
        <v>43738</v>
      </c>
      <c r="B1004" s="9">
        <f t="shared" si="45"/>
        <v>2019</v>
      </c>
      <c r="C1004" s="9" t="s">
        <v>39</v>
      </c>
      <c r="D1004" s="9" t="s">
        <v>62</v>
      </c>
      <c r="E1004" s="9">
        <f t="shared" si="46"/>
        <v>9</v>
      </c>
      <c r="F1004" s="9" t="str">
        <f t="shared" si="47"/>
        <v>2019 - 9</v>
      </c>
      <c r="G1004" s="9" t="str">
        <f>Date[[#This Row],[Year]]&amp;IF(Date[[#This Row],[Month]]&lt;10,"0"&amp;Date[[#This Row],[Month]],Date[[#This Row],[Month]])</f>
        <v>201909</v>
      </c>
      <c r="H1004" s="9" t="str">
        <f>Date[[#This Row],[Year]]&amp;" "&amp;Date[[#This Row],[Month Name]]</f>
        <v>2019 Sep</v>
      </c>
      <c r="I1004" t="str">
        <f>IF(AND(Date[[#This Row],[Month]]=5,Date[[#This Row],[Year]]=2021),"True","False")</f>
        <v>False</v>
      </c>
      <c r="J1004" t="str">
        <f>IF(AND(Date[[#This Row],[Month]]&lt;=5,Date[[#This Row],[Month]]&gt;=4,Date[[#This Row],[Year]]=2021),"True","False")</f>
        <v>False</v>
      </c>
      <c r="K1004" t="str">
        <f>IF(Date[[#This Row],[Year]]=2021,"True","False")</f>
        <v>False</v>
      </c>
      <c r="L1004" s="60" t="s">
        <v>123</v>
      </c>
      <c r="M1004" s="60" t="s">
        <v>123</v>
      </c>
      <c r="N1004" s="60" t="s">
        <v>123</v>
      </c>
      <c r="O1004" s="60" t="s">
        <v>123</v>
      </c>
      <c r="P1004" s="60" t="s">
        <v>123</v>
      </c>
    </row>
    <row r="1005" spans="1:16" x14ac:dyDescent="0.55000000000000004">
      <c r="A1005" s="10">
        <v>43739</v>
      </c>
      <c r="B1005" s="9">
        <f t="shared" si="45"/>
        <v>2019</v>
      </c>
      <c r="C1005" s="9" t="s">
        <v>40</v>
      </c>
      <c r="D1005" s="9" t="s">
        <v>63</v>
      </c>
      <c r="E1005" s="9">
        <f t="shared" si="46"/>
        <v>10</v>
      </c>
      <c r="F1005" s="9" t="str">
        <f t="shared" si="47"/>
        <v>2019 - 10</v>
      </c>
      <c r="G1005" s="9" t="str">
        <f>Date[[#This Row],[Year]]&amp;IF(Date[[#This Row],[Month]]&lt;10,"0"&amp;Date[[#This Row],[Month]],Date[[#This Row],[Month]])</f>
        <v>201910</v>
      </c>
      <c r="H1005" s="9" t="str">
        <f>Date[[#This Row],[Year]]&amp;" "&amp;Date[[#This Row],[Month Name]]</f>
        <v>2019 Oct</v>
      </c>
      <c r="I1005" t="str">
        <f>IF(AND(Date[[#This Row],[Month]]=5,Date[[#This Row],[Year]]=2021),"True","False")</f>
        <v>False</v>
      </c>
      <c r="J1005" t="str">
        <f>IF(AND(Date[[#This Row],[Month]]&lt;=5,Date[[#This Row],[Month]]&gt;=4,Date[[#This Row],[Year]]=2021),"True","False")</f>
        <v>False</v>
      </c>
      <c r="K1005" t="str">
        <f>IF(Date[[#This Row],[Year]]=2021,"True","False")</f>
        <v>False</v>
      </c>
      <c r="L1005" s="60" t="s">
        <v>123</v>
      </c>
      <c r="M1005" s="60" t="s">
        <v>123</v>
      </c>
      <c r="N1005" s="60" t="s">
        <v>123</v>
      </c>
      <c r="O1005" s="60" t="s">
        <v>123</v>
      </c>
      <c r="P1005" s="60" t="s">
        <v>123</v>
      </c>
    </row>
    <row r="1006" spans="1:16" x14ac:dyDescent="0.55000000000000004">
      <c r="A1006" s="10">
        <v>43740</v>
      </c>
      <c r="B1006" s="9">
        <f t="shared" si="45"/>
        <v>2019</v>
      </c>
      <c r="C1006" s="9" t="s">
        <v>40</v>
      </c>
      <c r="D1006" s="9" t="s">
        <v>63</v>
      </c>
      <c r="E1006" s="9">
        <f t="shared" si="46"/>
        <v>10</v>
      </c>
      <c r="F1006" s="9" t="str">
        <f t="shared" si="47"/>
        <v>2019 - 10</v>
      </c>
      <c r="G1006" s="9" t="str">
        <f>Date[[#This Row],[Year]]&amp;IF(Date[[#This Row],[Month]]&lt;10,"0"&amp;Date[[#This Row],[Month]],Date[[#This Row],[Month]])</f>
        <v>201910</v>
      </c>
      <c r="H1006" s="9" t="str">
        <f>Date[[#This Row],[Year]]&amp;" "&amp;Date[[#This Row],[Month Name]]</f>
        <v>2019 Oct</v>
      </c>
      <c r="I1006" t="str">
        <f>IF(AND(Date[[#This Row],[Month]]=5,Date[[#This Row],[Year]]=2021),"True","False")</f>
        <v>False</v>
      </c>
      <c r="J1006" t="str">
        <f>IF(AND(Date[[#This Row],[Month]]&lt;=5,Date[[#This Row],[Month]]&gt;=4,Date[[#This Row],[Year]]=2021),"True","False")</f>
        <v>False</v>
      </c>
      <c r="K1006" t="str">
        <f>IF(Date[[#This Row],[Year]]=2021,"True","False")</f>
        <v>False</v>
      </c>
      <c r="L1006" s="60" t="s">
        <v>123</v>
      </c>
      <c r="M1006" s="60" t="s">
        <v>123</v>
      </c>
      <c r="N1006" s="60" t="s">
        <v>123</v>
      </c>
      <c r="O1006" s="60" t="s">
        <v>123</v>
      </c>
      <c r="P1006" s="60" t="s">
        <v>123</v>
      </c>
    </row>
    <row r="1007" spans="1:16" x14ac:dyDescent="0.55000000000000004">
      <c r="A1007" s="10">
        <v>43741</v>
      </c>
      <c r="B1007" s="9">
        <f t="shared" si="45"/>
        <v>2019</v>
      </c>
      <c r="C1007" s="9" t="s">
        <v>40</v>
      </c>
      <c r="D1007" s="9" t="s">
        <v>63</v>
      </c>
      <c r="E1007" s="9">
        <f t="shared" si="46"/>
        <v>10</v>
      </c>
      <c r="F1007" s="9" t="str">
        <f t="shared" si="47"/>
        <v>2019 - 10</v>
      </c>
      <c r="G1007" s="9" t="str">
        <f>Date[[#This Row],[Year]]&amp;IF(Date[[#This Row],[Month]]&lt;10,"0"&amp;Date[[#This Row],[Month]],Date[[#This Row],[Month]])</f>
        <v>201910</v>
      </c>
      <c r="H1007" s="9" t="str">
        <f>Date[[#This Row],[Year]]&amp;" "&amp;Date[[#This Row],[Month Name]]</f>
        <v>2019 Oct</v>
      </c>
      <c r="I1007" t="str">
        <f>IF(AND(Date[[#This Row],[Month]]=5,Date[[#This Row],[Year]]=2021),"True","False")</f>
        <v>False</v>
      </c>
      <c r="J1007" t="str">
        <f>IF(AND(Date[[#This Row],[Month]]&lt;=5,Date[[#This Row],[Month]]&gt;=4,Date[[#This Row],[Year]]=2021),"True","False")</f>
        <v>False</v>
      </c>
      <c r="K1007" t="str">
        <f>IF(Date[[#This Row],[Year]]=2021,"True","False")</f>
        <v>False</v>
      </c>
      <c r="L1007" s="60" t="s">
        <v>123</v>
      </c>
      <c r="M1007" s="60" t="s">
        <v>123</v>
      </c>
      <c r="N1007" s="60" t="s">
        <v>123</v>
      </c>
      <c r="O1007" s="60" t="s">
        <v>123</v>
      </c>
      <c r="P1007" s="60" t="s">
        <v>123</v>
      </c>
    </row>
    <row r="1008" spans="1:16" x14ac:dyDescent="0.55000000000000004">
      <c r="A1008" s="10">
        <v>43742</v>
      </c>
      <c r="B1008" s="9">
        <f t="shared" si="45"/>
        <v>2019</v>
      </c>
      <c r="C1008" s="9" t="s">
        <v>40</v>
      </c>
      <c r="D1008" s="9" t="s">
        <v>63</v>
      </c>
      <c r="E1008" s="9">
        <f t="shared" si="46"/>
        <v>10</v>
      </c>
      <c r="F1008" s="9" t="str">
        <f t="shared" si="47"/>
        <v>2019 - 10</v>
      </c>
      <c r="G1008" s="9" t="str">
        <f>Date[[#This Row],[Year]]&amp;IF(Date[[#This Row],[Month]]&lt;10,"0"&amp;Date[[#This Row],[Month]],Date[[#This Row],[Month]])</f>
        <v>201910</v>
      </c>
      <c r="H1008" s="9" t="str">
        <f>Date[[#This Row],[Year]]&amp;" "&amp;Date[[#This Row],[Month Name]]</f>
        <v>2019 Oct</v>
      </c>
      <c r="I1008" t="str">
        <f>IF(AND(Date[[#This Row],[Month]]=5,Date[[#This Row],[Year]]=2021),"True","False")</f>
        <v>False</v>
      </c>
      <c r="J1008" t="str">
        <f>IF(AND(Date[[#This Row],[Month]]&lt;=5,Date[[#This Row],[Month]]&gt;=4,Date[[#This Row],[Year]]=2021),"True","False")</f>
        <v>False</v>
      </c>
      <c r="K1008" t="str">
        <f>IF(Date[[#This Row],[Year]]=2021,"True","False")</f>
        <v>False</v>
      </c>
      <c r="L1008" s="60" t="s">
        <v>123</v>
      </c>
      <c r="M1008" s="60" t="s">
        <v>123</v>
      </c>
      <c r="N1008" s="60" t="s">
        <v>123</v>
      </c>
      <c r="O1008" s="60" t="s">
        <v>123</v>
      </c>
      <c r="P1008" s="60" t="s">
        <v>123</v>
      </c>
    </row>
    <row r="1009" spans="1:16" x14ac:dyDescent="0.55000000000000004">
      <c r="A1009" s="10">
        <v>43743</v>
      </c>
      <c r="B1009" s="9">
        <f t="shared" si="45"/>
        <v>2019</v>
      </c>
      <c r="C1009" s="9" t="s">
        <v>40</v>
      </c>
      <c r="D1009" s="9" t="s">
        <v>63</v>
      </c>
      <c r="E1009" s="9">
        <f t="shared" si="46"/>
        <v>10</v>
      </c>
      <c r="F1009" s="9" t="str">
        <f t="shared" si="47"/>
        <v>2019 - 10</v>
      </c>
      <c r="G1009" s="9" t="str">
        <f>Date[[#This Row],[Year]]&amp;IF(Date[[#This Row],[Month]]&lt;10,"0"&amp;Date[[#This Row],[Month]],Date[[#This Row],[Month]])</f>
        <v>201910</v>
      </c>
      <c r="H1009" s="9" t="str">
        <f>Date[[#This Row],[Year]]&amp;" "&amp;Date[[#This Row],[Month Name]]</f>
        <v>2019 Oct</v>
      </c>
      <c r="I1009" t="str">
        <f>IF(AND(Date[[#This Row],[Month]]=5,Date[[#This Row],[Year]]=2021),"True","False")</f>
        <v>False</v>
      </c>
      <c r="J1009" t="str">
        <f>IF(AND(Date[[#This Row],[Month]]&lt;=5,Date[[#This Row],[Month]]&gt;=4,Date[[#This Row],[Year]]=2021),"True","False")</f>
        <v>False</v>
      </c>
      <c r="K1009" t="str">
        <f>IF(Date[[#This Row],[Year]]=2021,"True","False")</f>
        <v>False</v>
      </c>
      <c r="L1009" s="60" t="s">
        <v>123</v>
      </c>
      <c r="M1009" s="60" t="s">
        <v>123</v>
      </c>
      <c r="N1009" s="60" t="s">
        <v>123</v>
      </c>
      <c r="O1009" s="60" t="s">
        <v>123</v>
      </c>
      <c r="P1009" s="60" t="s">
        <v>123</v>
      </c>
    </row>
    <row r="1010" spans="1:16" x14ac:dyDescent="0.55000000000000004">
      <c r="A1010" s="10">
        <v>43744</v>
      </c>
      <c r="B1010" s="9">
        <f t="shared" si="45"/>
        <v>2019</v>
      </c>
      <c r="C1010" s="9" t="s">
        <v>40</v>
      </c>
      <c r="D1010" s="9" t="s">
        <v>63</v>
      </c>
      <c r="E1010" s="9">
        <f t="shared" si="46"/>
        <v>10</v>
      </c>
      <c r="F1010" s="9" t="str">
        <f t="shared" si="47"/>
        <v>2019 - 10</v>
      </c>
      <c r="G1010" s="9" t="str">
        <f>Date[[#This Row],[Year]]&amp;IF(Date[[#This Row],[Month]]&lt;10,"0"&amp;Date[[#This Row],[Month]],Date[[#This Row],[Month]])</f>
        <v>201910</v>
      </c>
      <c r="H1010" s="9" t="str">
        <f>Date[[#This Row],[Year]]&amp;" "&amp;Date[[#This Row],[Month Name]]</f>
        <v>2019 Oct</v>
      </c>
      <c r="I1010" t="str">
        <f>IF(AND(Date[[#This Row],[Month]]=5,Date[[#This Row],[Year]]=2021),"True","False")</f>
        <v>False</v>
      </c>
      <c r="J1010" t="str">
        <f>IF(AND(Date[[#This Row],[Month]]&lt;=5,Date[[#This Row],[Month]]&gt;=4,Date[[#This Row],[Year]]=2021),"True","False")</f>
        <v>False</v>
      </c>
      <c r="K1010" t="str">
        <f>IF(Date[[#This Row],[Year]]=2021,"True","False")</f>
        <v>False</v>
      </c>
      <c r="L1010" s="60" t="s">
        <v>123</v>
      </c>
      <c r="M1010" s="60" t="s">
        <v>123</v>
      </c>
      <c r="N1010" s="60" t="s">
        <v>123</v>
      </c>
      <c r="O1010" s="60" t="s">
        <v>123</v>
      </c>
      <c r="P1010" s="60" t="s">
        <v>123</v>
      </c>
    </row>
    <row r="1011" spans="1:16" x14ac:dyDescent="0.55000000000000004">
      <c r="A1011" s="10">
        <v>43745</v>
      </c>
      <c r="B1011" s="9">
        <f t="shared" si="45"/>
        <v>2019</v>
      </c>
      <c r="C1011" s="9" t="s">
        <v>40</v>
      </c>
      <c r="D1011" s="9" t="s">
        <v>63</v>
      </c>
      <c r="E1011" s="9">
        <f t="shared" si="46"/>
        <v>10</v>
      </c>
      <c r="F1011" s="9" t="str">
        <f t="shared" si="47"/>
        <v>2019 - 10</v>
      </c>
      <c r="G1011" s="9" t="str">
        <f>Date[[#This Row],[Year]]&amp;IF(Date[[#This Row],[Month]]&lt;10,"0"&amp;Date[[#This Row],[Month]],Date[[#This Row],[Month]])</f>
        <v>201910</v>
      </c>
      <c r="H1011" s="9" t="str">
        <f>Date[[#This Row],[Year]]&amp;" "&amp;Date[[#This Row],[Month Name]]</f>
        <v>2019 Oct</v>
      </c>
      <c r="I1011" t="str">
        <f>IF(AND(Date[[#This Row],[Month]]=5,Date[[#This Row],[Year]]=2021),"True","False")</f>
        <v>False</v>
      </c>
      <c r="J1011" t="str">
        <f>IF(AND(Date[[#This Row],[Month]]&lt;=5,Date[[#This Row],[Month]]&gt;=4,Date[[#This Row],[Year]]=2021),"True","False")</f>
        <v>False</v>
      </c>
      <c r="K1011" t="str">
        <f>IF(Date[[#This Row],[Year]]=2021,"True","False")</f>
        <v>False</v>
      </c>
      <c r="L1011" s="60" t="s">
        <v>123</v>
      </c>
      <c r="M1011" s="60" t="s">
        <v>123</v>
      </c>
      <c r="N1011" s="60" t="s">
        <v>123</v>
      </c>
      <c r="O1011" s="60" t="s">
        <v>123</v>
      </c>
      <c r="P1011" s="60" t="s">
        <v>123</v>
      </c>
    </row>
    <row r="1012" spans="1:16" x14ac:dyDescent="0.55000000000000004">
      <c r="A1012" s="10">
        <v>43746</v>
      </c>
      <c r="B1012" s="9">
        <f t="shared" si="45"/>
        <v>2019</v>
      </c>
      <c r="C1012" s="9" t="s">
        <v>40</v>
      </c>
      <c r="D1012" s="9" t="s">
        <v>63</v>
      </c>
      <c r="E1012" s="9">
        <f t="shared" si="46"/>
        <v>10</v>
      </c>
      <c r="F1012" s="9" t="str">
        <f t="shared" si="47"/>
        <v>2019 - 10</v>
      </c>
      <c r="G1012" s="9" t="str">
        <f>Date[[#This Row],[Year]]&amp;IF(Date[[#This Row],[Month]]&lt;10,"0"&amp;Date[[#This Row],[Month]],Date[[#This Row],[Month]])</f>
        <v>201910</v>
      </c>
      <c r="H1012" s="9" t="str">
        <f>Date[[#This Row],[Year]]&amp;" "&amp;Date[[#This Row],[Month Name]]</f>
        <v>2019 Oct</v>
      </c>
      <c r="I1012" t="str">
        <f>IF(AND(Date[[#This Row],[Month]]=5,Date[[#This Row],[Year]]=2021),"True","False")</f>
        <v>False</v>
      </c>
      <c r="J1012" t="str">
        <f>IF(AND(Date[[#This Row],[Month]]&lt;=5,Date[[#This Row],[Month]]&gt;=4,Date[[#This Row],[Year]]=2021),"True","False")</f>
        <v>False</v>
      </c>
      <c r="K1012" t="str">
        <f>IF(Date[[#This Row],[Year]]=2021,"True","False")</f>
        <v>False</v>
      </c>
      <c r="L1012" s="60" t="s">
        <v>123</v>
      </c>
      <c r="M1012" s="60" t="s">
        <v>123</v>
      </c>
      <c r="N1012" s="60" t="s">
        <v>123</v>
      </c>
      <c r="O1012" s="60" t="s">
        <v>123</v>
      </c>
      <c r="P1012" s="60" t="s">
        <v>123</v>
      </c>
    </row>
    <row r="1013" spans="1:16" x14ac:dyDescent="0.55000000000000004">
      <c r="A1013" s="10">
        <v>43747</v>
      </c>
      <c r="B1013" s="9">
        <f t="shared" si="45"/>
        <v>2019</v>
      </c>
      <c r="C1013" s="9" t="s">
        <v>40</v>
      </c>
      <c r="D1013" s="9" t="s">
        <v>63</v>
      </c>
      <c r="E1013" s="9">
        <f t="shared" si="46"/>
        <v>10</v>
      </c>
      <c r="F1013" s="9" t="str">
        <f t="shared" si="47"/>
        <v>2019 - 10</v>
      </c>
      <c r="G1013" s="9" t="str">
        <f>Date[[#This Row],[Year]]&amp;IF(Date[[#This Row],[Month]]&lt;10,"0"&amp;Date[[#This Row],[Month]],Date[[#This Row],[Month]])</f>
        <v>201910</v>
      </c>
      <c r="H1013" s="9" t="str">
        <f>Date[[#This Row],[Year]]&amp;" "&amp;Date[[#This Row],[Month Name]]</f>
        <v>2019 Oct</v>
      </c>
      <c r="I1013" t="str">
        <f>IF(AND(Date[[#This Row],[Month]]=5,Date[[#This Row],[Year]]=2021),"True","False")</f>
        <v>False</v>
      </c>
      <c r="J1013" t="str">
        <f>IF(AND(Date[[#This Row],[Month]]&lt;=5,Date[[#This Row],[Month]]&gt;=4,Date[[#This Row],[Year]]=2021),"True","False")</f>
        <v>False</v>
      </c>
      <c r="K1013" t="str">
        <f>IF(Date[[#This Row],[Year]]=2021,"True","False")</f>
        <v>False</v>
      </c>
      <c r="L1013" s="60" t="s">
        <v>123</v>
      </c>
      <c r="M1013" s="60" t="s">
        <v>123</v>
      </c>
      <c r="N1013" s="60" t="s">
        <v>123</v>
      </c>
      <c r="O1013" s="60" t="s">
        <v>123</v>
      </c>
      <c r="P1013" s="60" t="s">
        <v>123</v>
      </c>
    </row>
    <row r="1014" spans="1:16" x14ac:dyDescent="0.55000000000000004">
      <c r="A1014" s="10">
        <v>43748</v>
      </c>
      <c r="B1014" s="9">
        <f t="shared" si="45"/>
        <v>2019</v>
      </c>
      <c r="C1014" s="9" t="s">
        <v>40</v>
      </c>
      <c r="D1014" s="9" t="s">
        <v>63</v>
      </c>
      <c r="E1014" s="9">
        <f t="shared" si="46"/>
        <v>10</v>
      </c>
      <c r="F1014" s="9" t="str">
        <f t="shared" si="47"/>
        <v>2019 - 10</v>
      </c>
      <c r="G1014" s="9" t="str">
        <f>Date[[#This Row],[Year]]&amp;IF(Date[[#This Row],[Month]]&lt;10,"0"&amp;Date[[#This Row],[Month]],Date[[#This Row],[Month]])</f>
        <v>201910</v>
      </c>
      <c r="H1014" s="9" t="str">
        <f>Date[[#This Row],[Year]]&amp;" "&amp;Date[[#This Row],[Month Name]]</f>
        <v>2019 Oct</v>
      </c>
      <c r="I1014" t="str">
        <f>IF(AND(Date[[#This Row],[Month]]=5,Date[[#This Row],[Year]]=2021),"True","False")</f>
        <v>False</v>
      </c>
      <c r="J1014" t="str">
        <f>IF(AND(Date[[#This Row],[Month]]&lt;=5,Date[[#This Row],[Month]]&gt;=4,Date[[#This Row],[Year]]=2021),"True","False")</f>
        <v>False</v>
      </c>
      <c r="K1014" t="str">
        <f>IF(Date[[#This Row],[Year]]=2021,"True","False")</f>
        <v>False</v>
      </c>
      <c r="L1014" s="60" t="s">
        <v>123</v>
      </c>
      <c r="M1014" s="60" t="s">
        <v>123</v>
      </c>
      <c r="N1014" s="60" t="s">
        <v>123</v>
      </c>
      <c r="O1014" s="60" t="s">
        <v>123</v>
      </c>
      <c r="P1014" s="60" t="s">
        <v>123</v>
      </c>
    </row>
    <row r="1015" spans="1:16" x14ac:dyDescent="0.55000000000000004">
      <c r="A1015" s="10">
        <v>43749</v>
      </c>
      <c r="B1015" s="9">
        <f t="shared" si="45"/>
        <v>2019</v>
      </c>
      <c r="C1015" s="9" t="s">
        <v>40</v>
      </c>
      <c r="D1015" s="9" t="s">
        <v>63</v>
      </c>
      <c r="E1015" s="9">
        <f t="shared" si="46"/>
        <v>10</v>
      </c>
      <c r="F1015" s="9" t="str">
        <f t="shared" si="47"/>
        <v>2019 - 10</v>
      </c>
      <c r="G1015" s="9" t="str">
        <f>Date[[#This Row],[Year]]&amp;IF(Date[[#This Row],[Month]]&lt;10,"0"&amp;Date[[#This Row],[Month]],Date[[#This Row],[Month]])</f>
        <v>201910</v>
      </c>
      <c r="H1015" s="9" t="str">
        <f>Date[[#This Row],[Year]]&amp;" "&amp;Date[[#This Row],[Month Name]]</f>
        <v>2019 Oct</v>
      </c>
      <c r="I1015" t="str">
        <f>IF(AND(Date[[#This Row],[Month]]=5,Date[[#This Row],[Year]]=2021),"True","False")</f>
        <v>False</v>
      </c>
      <c r="J1015" t="str">
        <f>IF(AND(Date[[#This Row],[Month]]&lt;=5,Date[[#This Row],[Month]]&gt;=4,Date[[#This Row],[Year]]=2021),"True","False")</f>
        <v>False</v>
      </c>
      <c r="K1015" t="str">
        <f>IF(Date[[#This Row],[Year]]=2021,"True","False")</f>
        <v>False</v>
      </c>
      <c r="L1015" s="60" t="s">
        <v>123</v>
      </c>
      <c r="M1015" s="60" t="s">
        <v>123</v>
      </c>
      <c r="N1015" s="60" t="s">
        <v>123</v>
      </c>
      <c r="O1015" s="60" t="s">
        <v>123</v>
      </c>
      <c r="P1015" s="60" t="s">
        <v>123</v>
      </c>
    </row>
    <row r="1016" spans="1:16" x14ac:dyDescent="0.55000000000000004">
      <c r="A1016" s="10">
        <v>43750</v>
      </c>
      <c r="B1016" s="9">
        <f t="shared" si="45"/>
        <v>2019</v>
      </c>
      <c r="C1016" s="9" t="s">
        <v>40</v>
      </c>
      <c r="D1016" s="9" t="s">
        <v>63</v>
      </c>
      <c r="E1016" s="9">
        <f t="shared" si="46"/>
        <v>10</v>
      </c>
      <c r="F1016" s="9" t="str">
        <f t="shared" si="47"/>
        <v>2019 - 10</v>
      </c>
      <c r="G1016" s="9" t="str">
        <f>Date[[#This Row],[Year]]&amp;IF(Date[[#This Row],[Month]]&lt;10,"0"&amp;Date[[#This Row],[Month]],Date[[#This Row],[Month]])</f>
        <v>201910</v>
      </c>
      <c r="H1016" s="9" t="str">
        <f>Date[[#This Row],[Year]]&amp;" "&amp;Date[[#This Row],[Month Name]]</f>
        <v>2019 Oct</v>
      </c>
      <c r="I1016" t="str">
        <f>IF(AND(Date[[#This Row],[Month]]=5,Date[[#This Row],[Year]]=2021),"True","False")</f>
        <v>False</v>
      </c>
      <c r="J1016" t="str">
        <f>IF(AND(Date[[#This Row],[Month]]&lt;=5,Date[[#This Row],[Month]]&gt;=4,Date[[#This Row],[Year]]=2021),"True","False")</f>
        <v>False</v>
      </c>
      <c r="K1016" t="str">
        <f>IF(Date[[#This Row],[Year]]=2021,"True","False")</f>
        <v>False</v>
      </c>
      <c r="L1016" s="60" t="s">
        <v>123</v>
      </c>
      <c r="M1016" s="60" t="s">
        <v>123</v>
      </c>
      <c r="N1016" s="60" t="s">
        <v>123</v>
      </c>
      <c r="O1016" s="60" t="s">
        <v>123</v>
      </c>
      <c r="P1016" s="60" t="s">
        <v>123</v>
      </c>
    </row>
    <row r="1017" spans="1:16" x14ac:dyDescent="0.55000000000000004">
      <c r="A1017" s="10">
        <v>43751</v>
      </c>
      <c r="B1017" s="9">
        <f t="shared" si="45"/>
        <v>2019</v>
      </c>
      <c r="C1017" s="9" t="s">
        <v>40</v>
      </c>
      <c r="D1017" s="9" t="s">
        <v>63</v>
      </c>
      <c r="E1017" s="9">
        <f t="shared" si="46"/>
        <v>10</v>
      </c>
      <c r="F1017" s="9" t="str">
        <f t="shared" si="47"/>
        <v>2019 - 10</v>
      </c>
      <c r="G1017" s="9" t="str">
        <f>Date[[#This Row],[Year]]&amp;IF(Date[[#This Row],[Month]]&lt;10,"0"&amp;Date[[#This Row],[Month]],Date[[#This Row],[Month]])</f>
        <v>201910</v>
      </c>
      <c r="H1017" s="9" t="str">
        <f>Date[[#This Row],[Year]]&amp;" "&amp;Date[[#This Row],[Month Name]]</f>
        <v>2019 Oct</v>
      </c>
      <c r="I1017" t="str">
        <f>IF(AND(Date[[#This Row],[Month]]=5,Date[[#This Row],[Year]]=2021),"True","False")</f>
        <v>False</v>
      </c>
      <c r="J1017" t="str">
        <f>IF(AND(Date[[#This Row],[Month]]&lt;=5,Date[[#This Row],[Month]]&gt;=4,Date[[#This Row],[Year]]=2021),"True","False")</f>
        <v>False</v>
      </c>
      <c r="K1017" t="str">
        <f>IF(Date[[#This Row],[Year]]=2021,"True","False")</f>
        <v>False</v>
      </c>
      <c r="L1017" s="60" t="s">
        <v>123</v>
      </c>
      <c r="M1017" s="60" t="s">
        <v>123</v>
      </c>
      <c r="N1017" s="60" t="s">
        <v>123</v>
      </c>
      <c r="O1017" s="60" t="s">
        <v>123</v>
      </c>
      <c r="P1017" s="60" t="s">
        <v>123</v>
      </c>
    </row>
    <row r="1018" spans="1:16" x14ac:dyDescent="0.55000000000000004">
      <c r="A1018" s="10">
        <v>43752</v>
      </c>
      <c r="B1018" s="9">
        <f t="shared" si="45"/>
        <v>2019</v>
      </c>
      <c r="C1018" s="9" t="s">
        <v>40</v>
      </c>
      <c r="D1018" s="9" t="s">
        <v>63</v>
      </c>
      <c r="E1018" s="9">
        <f t="shared" si="46"/>
        <v>10</v>
      </c>
      <c r="F1018" s="9" t="str">
        <f t="shared" si="47"/>
        <v>2019 - 10</v>
      </c>
      <c r="G1018" s="9" t="str">
        <f>Date[[#This Row],[Year]]&amp;IF(Date[[#This Row],[Month]]&lt;10,"0"&amp;Date[[#This Row],[Month]],Date[[#This Row],[Month]])</f>
        <v>201910</v>
      </c>
      <c r="H1018" s="9" t="str">
        <f>Date[[#This Row],[Year]]&amp;" "&amp;Date[[#This Row],[Month Name]]</f>
        <v>2019 Oct</v>
      </c>
      <c r="I1018" t="str">
        <f>IF(AND(Date[[#This Row],[Month]]=5,Date[[#This Row],[Year]]=2021),"True","False")</f>
        <v>False</v>
      </c>
      <c r="J1018" t="str">
        <f>IF(AND(Date[[#This Row],[Month]]&lt;=5,Date[[#This Row],[Month]]&gt;=4,Date[[#This Row],[Year]]=2021),"True","False")</f>
        <v>False</v>
      </c>
      <c r="K1018" t="str">
        <f>IF(Date[[#This Row],[Year]]=2021,"True","False")</f>
        <v>False</v>
      </c>
      <c r="L1018" s="60" t="s">
        <v>123</v>
      </c>
      <c r="M1018" s="60" t="s">
        <v>123</v>
      </c>
      <c r="N1018" s="60" t="s">
        <v>123</v>
      </c>
      <c r="O1018" s="60" t="s">
        <v>123</v>
      </c>
      <c r="P1018" s="60" t="s">
        <v>123</v>
      </c>
    </row>
    <row r="1019" spans="1:16" x14ac:dyDescent="0.55000000000000004">
      <c r="A1019" s="10">
        <v>43753</v>
      </c>
      <c r="B1019" s="9">
        <f t="shared" si="45"/>
        <v>2019</v>
      </c>
      <c r="C1019" s="9" t="s">
        <v>40</v>
      </c>
      <c r="D1019" s="9" t="s">
        <v>63</v>
      </c>
      <c r="E1019" s="9">
        <f t="shared" si="46"/>
        <v>10</v>
      </c>
      <c r="F1019" s="9" t="str">
        <f t="shared" si="47"/>
        <v>2019 - 10</v>
      </c>
      <c r="G1019" s="9" t="str">
        <f>Date[[#This Row],[Year]]&amp;IF(Date[[#This Row],[Month]]&lt;10,"0"&amp;Date[[#This Row],[Month]],Date[[#This Row],[Month]])</f>
        <v>201910</v>
      </c>
      <c r="H1019" s="9" t="str">
        <f>Date[[#This Row],[Year]]&amp;" "&amp;Date[[#This Row],[Month Name]]</f>
        <v>2019 Oct</v>
      </c>
      <c r="I1019" t="str">
        <f>IF(AND(Date[[#This Row],[Month]]=5,Date[[#This Row],[Year]]=2021),"True","False")</f>
        <v>False</v>
      </c>
      <c r="J1019" t="str">
        <f>IF(AND(Date[[#This Row],[Month]]&lt;=5,Date[[#This Row],[Month]]&gt;=4,Date[[#This Row],[Year]]=2021),"True","False")</f>
        <v>False</v>
      </c>
      <c r="K1019" t="str">
        <f>IF(Date[[#This Row],[Year]]=2021,"True","False")</f>
        <v>False</v>
      </c>
      <c r="L1019" s="60" t="s">
        <v>123</v>
      </c>
      <c r="M1019" s="60" t="s">
        <v>123</v>
      </c>
      <c r="N1019" s="60" t="s">
        <v>123</v>
      </c>
      <c r="O1019" s="60" t="s">
        <v>123</v>
      </c>
      <c r="P1019" s="60" t="s">
        <v>123</v>
      </c>
    </row>
    <row r="1020" spans="1:16" x14ac:dyDescent="0.55000000000000004">
      <c r="A1020" s="10">
        <v>43754</v>
      </c>
      <c r="B1020" s="9">
        <f t="shared" si="45"/>
        <v>2019</v>
      </c>
      <c r="C1020" s="9" t="s">
        <v>40</v>
      </c>
      <c r="D1020" s="9" t="s">
        <v>63</v>
      </c>
      <c r="E1020" s="9">
        <f t="shared" si="46"/>
        <v>10</v>
      </c>
      <c r="F1020" s="9" t="str">
        <f t="shared" si="47"/>
        <v>2019 - 10</v>
      </c>
      <c r="G1020" s="9" t="str">
        <f>Date[[#This Row],[Year]]&amp;IF(Date[[#This Row],[Month]]&lt;10,"0"&amp;Date[[#This Row],[Month]],Date[[#This Row],[Month]])</f>
        <v>201910</v>
      </c>
      <c r="H1020" s="9" t="str">
        <f>Date[[#This Row],[Year]]&amp;" "&amp;Date[[#This Row],[Month Name]]</f>
        <v>2019 Oct</v>
      </c>
      <c r="I1020" t="str">
        <f>IF(AND(Date[[#This Row],[Month]]=5,Date[[#This Row],[Year]]=2021),"True","False")</f>
        <v>False</v>
      </c>
      <c r="J1020" t="str">
        <f>IF(AND(Date[[#This Row],[Month]]&lt;=5,Date[[#This Row],[Month]]&gt;=4,Date[[#This Row],[Year]]=2021),"True","False")</f>
        <v>False</v>
      </c>
      <c r="K1020" t="str">
        <f>IF(Date[[#This Row],[Year]]=2021,"True","False")</f>
        <v>False</v>
      </c>
      <c r="L1020" s="60" t="s">
        <v>123</v>
      </c>
      <c r="M1020" s="60" t="s">
        <v>123</v>
      </c>
      <c r="N1020" s="60" t="s">
        <v>123</v>
      </c>
      <c r="O1020" s="60" t="s">
        <v>123</v>
      </c>
      <c r="P1020" s="60" t="s">
        <v>123</v>
      </c>
    </row>
    <row r="1021" spans="1:16" x14ac:dyDescent="0.55000000000000004">
      <c r="A1021" s="10">
        <v>43755</v>
      </c>
      <c r="B1021" s="9">
        <f t="shared" si="45"/>
        <v>2019</v>
      </c>
      <c r="C1021" s="9" t="s">
        <v>40</v>
      </c>
      <c r="D1021" s="9" t="s">
        <v>63</v>
      </c>
      <c r="E1021" s="9">
        <f t="shared" si="46"/>
        <v>10</v>
      </c>
      <c r="F1021" s="9" t="str">
        <f t="shared" si="47"/>
        <v>2019 - 10</v>
      </c>
      <c r="G1021" s="9" t="str">
        <f>Date[[#This Row],[Year]]&amp;IF(Date[[#This Row],[Month]]&lt;10,"0"&amp;Date[[#This Row],[Month]],Date[[#This Row],[Month]])</f>
        <v>201910</v>
      </c>
      <c r="H1021" s="9" t="str">
        <f>Date[[#This Row],[Year]]&amp;" "&amp;Date[[#This Row],[Month Name]]</f>
        <v>2019 Oct</v>
      </c>
      <c r="I1021" t="str">
        <f>IF(AND(Date[[#This Row],[Month]]=5,Date[[#This Row],[Year]]=2021),"True","False")</f>
        <v>False</v>
      </c>
      <c r="J1021" t="str">
        <f>IF(AND(Date[[#This Row],[Month]]&lt;=5,Date[[#This Row],[Month]]&gt;=4,Date[[#This Row],[Year]]=2021),"True","False")</f>
        <v>False</v>
      </c>
      <c r="K1021" t="str">
        <f>IF(Date[[#This Row],[Year]]=2021,"True","False")</f>
        <v>False</v>
      </c>
      <c r="L1021" s="60" t="s">
        <v>123</v>
      </c>
      <c r="M1021" s="60" t="s">
        <v>123</v>
      </c>
      <c r="N1021" s="60" t="s">
        <v>123</v>
      </c>
      <c r="O1021" s="60" t="s">
        <v>123</v>
      </c>
      <c r="P1021" s="60" t="s">
        <v>123</v>
      </c>
    </row>
    <row r="1022" spans="1:16" x14ac:dyDescent="0.55000000000000004">
      <c r="A1022" s="10">
        <v>43756</v>
      </c>
      <c r="B1022" s="9">
        <f t="shared" si="45"/>
        <v>2019</v>
      </c>
      <c r="C1022" s="9" t="s">
        <v>40</v>
      </c>
      <c r="D1022" s="9" t="s">
        <v>63</v>
      </c>
      <c r="E1022" s="9">
        <f t="shared" si="46"/>
        <v>10</v>
      </c>
      <c r="F1022" s="9" t="str">
        <f t="shared" si="47"/>
        <v>2019 - 10</v>
      </c>
      <c r="G1022" s="9" t="str">
        <f>Date[[#This Row],[Year]]&amp;IF(Date[[#This Row],[Month]]&lt;10,"0"&amp;Date[[#This Row],[Month]],Date[[#This Row],[Month]])</f>
        <v>201910</v>
      </c>
      <c r="H1022" s="9" t="str">
        <f>Date[[#This Row],[Year]]&amp;" "&amp;Date[[#This Row],[Month Name]]</f>
        <v>2019 Oct</v>
      </c>
      <c r="I1022" t="str">
        <f>IF(AND(Date[[#This Row],[Month]]=5,Date[[#This Row],[Year]]=2021),"True","False")</f>
        <v>False</v>
      </c>
      <c r="J1022" t="str">
        <f>IF(AND(Date[[#This Row],[Month]]&lt;=5,Date[[#This Row],[Month]]&gt;=4,Date[[#This Row],[Year]]=2021),"True","False")</f>
        <v>False</v>
      </c>
      <c r="K1022" t="str">
        <f>IF(Date[[#This Row],[Year]]=2021,"True","False")</f>
        <v>False</v>
      </c>
      <c r="L1022" s="60" t="s">
        <v>123</v>
      </c>
      <c r="M1022" s="60" t="s">
        <v>123</v>
      </c>
      <c r="N1022" s="60" t="s">
        <v>123</v>
      </c>
      <c r="O1022" s="60" t="s">
        <v>123</v>
      </c>
      <c r="P1022" s="60" t="s">
        <v>123</v>
      </c>
    </row>
    <row r="1023" spans="1:16" x14ac:dyDescent="0.55000000000000004">
      <c r="A1023" s="10">
        <v>43757</v>
      </c>
      <c r="B1023" s="9">
        <f t="shared" si="45"/>
        <v>2019</v>
      </c>
      <c r="C1023" s="9" t="s">
        <v>40</v>
      </c>
      <c r="D1023" s="9" t="s">
        <v>63</v>
      </c>
      <c r="E1023" s="9">
        <f t="shared" si="46"/>
        <v>10</v>
      </c>
      <c r="F1023" s="9" t="str">
        <f t="shared" si="47"/>
        <v>2019 - 10</v>
      </c>
      <c r="G1023" s="9" t="str">
        <f>Date[[#This Row],[Year]]&amp;IF(Date[[#This Row],[Month]]&lt;10,"0"&amp;Date[[#This Row],[Month]],Date[[#This Row],[Month]])</f>
        <v>201910</v>
      </c>
      <c r="H1023" s="9" t="str">
        <f>Date[[#This Row],[Year]]&amp;" "&amp;Date[[#This Row],[Month Name]]</f>
        <v>2019 Oct</v>
      </c>
      <c r="I1023" t="str">
        <f>IF(AND(Date[[#This Row],[Month]]=5,Date[[#This Row],[Year]]=2021),"True","False")</f>
        <v>False</v>
      </c>
      <c r="J1023" t="str">
        <f>IF(AND(Date[[#This Row],[Month]]&lt;=5,Date[[#This Row],[Month]]&gt;=4,Date[[#This Row],[Year]]=2021),"True","False")</f>
        <v>False</v>
      </c>
      <c r="K1023" t="str">
        <f>IF(Date[[#This Row],[Year]]=2021,"True","False")</f>
        <v>False</v>
      </c>
      <c r="L1023" s="60" t="s">
        <v>123</v>
      </c>
      <c r="M1023" s="60" t="s">
        <v>123</v>
      </c>
      <c r="N1023" s="60" t="s">
        <v>123</v>
      </c>
      <c r="O1023" s="60" t="s">
        <v>123</v>
      </c>
      <c r="P1023" s="60" t="s">
        <v>123</v>
      </c>
    </row>
    <row r="1024" spans="1:16" x14ac:dyDescent="0.55000000000000004">
      <c r="A1024" s="10">
        <v>43758</v>
      </c>
      <c r="B1024" s="9">
        <f t="shared" si="45"/>
        <v>2019</v>
      </c>
      <c r="C1024" s="9" t="s">
        <v>40</v>
      </c>
      <c r="D1024" s="9" t="s">
        <v>63</v>
      </c>
      <c r="E1024" s="9">
        <f t="shared" si="46"/>
        <v>10</v>
      </c>
      <c r="F1024" s="9" t="str">
        <f t="shared" si="47"/>
        <v>2019 - 10</v>
      </c>
      <c r="G1024" s="9" t="str">
        <f>Date[[#This Row],[Year]]&amp;IF(Date[[#This Row],[Month]]&lt;10,"0"&amp;Date[[#This Row],[Month]],Date[[#This Row],[Month]])</f>
        <v>201910</v>
      </c>
      <c r="H1024" s="9" t="str">
        <f>Date[[#This Row],[Year]]&amp;" "&amp;Date[[#This Row],[Month Name]]</f>
        <v>2019 Oct</v>
      </c>
      <c r="I1024" t="str">
        <f>IF(AND(Date[[#This Row],[Month]]=5,Date[[#This Row],[Year]]=2021),"True","False")</f>
        <v>False</v>
      </c>
      <c r="J1024" t="str">
        <f>IF(AND(Date[[#This Row],[Month]]&lt;=5,Date[[#This Row],[Month]]&gt;=4,Date[[#This Row],[Year]]=2021),"True","False")</f>
        <v>False</v>
      </c>
      <c r="K1024" t="str">
        <f>IF(Date[[#This Row],[Year]]=2021,"True","False")</f>
        <v>False</v>
      </c>
      <c r="L1024" s="60" t="s">
        <v>123</v>
      </c>
      <c r="M1024" s="60" t="s">
        <v>123</v>
      </c>
      <c r="N1024" s="60" t="s">
        <v>123</v>
      </c>
      <c r="O1024" s="60" t="s">
        <v>123</v>
      </c>
      <c r="P1024" s="60" t="s">
        <v>123</v>
      </c>
    </row>
    <row r="1025" spans="1:16" x14ac:dyDescent="0.55000000000000004">
      <c r="A1025" s="10">
        <v>43759</v>
      </c>
      <c r="B1025" s="9">
        <f t="shared" si="45"/>
        <v>2019</v>
      </c>
      <c r="C1025" s="9" t="s">
        <v>40</v>
      </c>
      <c r="D1025" s="9" t="s">
        <v>63</v>
      </c>
      <c r="E1025" s="9">
        <f t="shared" si="46"/>
        <v>10</v>
      </c>
      <c r="F1025" s="9" t="str">
        <f t="shared" si="47"/>
        <v>2019 - 10</v>
      </c>
      <c r="G1025" s="9" t="str">
        <f>Date[[#This Row],[Year]]&amp;IF(Date[[#This Row],[Month]]&lt;10,"0"&amp;Date[[#This Row],[Month]],Date[[#This Row],[Month]])</f>
        <v>201910</v>
      </c>
      <c r="H1025" s="9" t="str">
        <f>Date[[#This Row],[Year]]&amp;" "&amp;Date[[#This Row],[Month Name]]</f>
        <v>2019 Oct</v>
      </c>
      <c r="I1025" t="str">
        <f>IF(AND(Date[[#This Row],[Month]]=5,Date[[#This Row],[Year]]=2021),"True","False")</f>
        <v>False</v>
      </c>
      <c r="J1025" t="str">
        <f>IF(AND(Date[[#This Row],[Month]]&lt;=5,Date[[#This Row],[Month]]&gt;=4,Date[[#This Row],[Year]]=2021),"True","False")</f>
        <v>False</v>
      </c>
      <c r="K1025" t="str">
        <f>IF(Date[[#This Row],[Year]]=2021,"True","False")</f>
        <v>False</v>
      </c>
      <c r="L1025" s="60" t="s">
        <v>123</v>
      </c>
      <c r="M1025" s="60" t="s">
        <v>123</v>
      </c>
      <c r="N1025" s="60" t="s">
        <v>123</v>
      </c>
      <c r="O1025" s="60" t="s">
        <v>123</v>
      </c>
      <c r="P1025" s="60" t="s">
        <v>123</v>
      </c>
    </row>
    <row r="1026" spans="1:16" x14ac:dyDescent="0.55000000000000004">
      <c r="A1026" s="10">
        <v>43760</v>
      </c>
      <c r="B1026" s="9">
        <f t="shared" si="45"/>
        <v>2019</v>
      </c>
      <c r="C1026" s="9" t="s">
        <v>40</v>
      </c>
      <c r="D1026" s="9" t="s">
        <v>63</v>
      </c>
      <c r="E1026" s="9">
        <f t="shared" si="46"/>
        <v>10</v>
      </c>
      <c r="F1026" s="9" t="str">
        <f t="shared" si="47"/>
        <v>2019 - 10</v>
      </c>
      <c r="G1026" s="9" t="str">
        <f>Date[[#This Row],[Year]]&amp;IF(Date[[#This Row],[Month]]&lt;10,"0"&amp;Date[[#This Row],[Month]],Date[[#This Row],[Month]])</f>
        <v>201910</v>
      </c>
      <c r="H1026" s="9" t="str">
        <f>Date[[#This Row],[Year]]&amp;" "&amp;Date[[#This Row],[Month Name]]</f>
        <v>2019 Oct</v>
      </c>
      <c r="I1026" t="str">
        <f>IF(AND(Date[[#This Row],[Month]]=5,Date[[#This Row],[Year]]=2021),"True","False")</f>
        <v>False</v>
      </c>
      <c r="J1026" t="str">
        <f>IF(AND(Date[[#This Row],[Month]]&lt;=5,Date[[#This Row],[Month]]&gt;=4,Date[[#This Row],[Year]]=2021),"True","False")</f>
        <v>False</v>
      </c>
      <c r="K1026" t="str">
        <f>IF(Date[[#This Row],[Year]]=2021,"True","False")</f>
        <v>False</v>
      </c>
      <c r="L1026" s="60" t="s">
        <v>123</v>
      </c>
      <c r="M1026" s="60" t="s">
        <v>123</v>
      </c>
      <c r="N1026" s="60" t="s">
        <v>123</v>
      </c>
      <c r="O1026" s="60" t="s">
        <v>123</v>
      </c>
      <c r="P1026" s="60" t="s">
        <v>123</v>
      </c>
    </row>
    <row r="1027" spans="1:16" x14ac:dyDescent="0.55000000000000004">
      <c r="A1027" s="10">
        <v>43761</v>
      </c>
      <c r="B1027" s="9">
        <f t="shared" ref="B1027:B1090" si="48">YEAR(A1027)</f>
        <v>2019</v>
      </c>
      <c r="C1027" s="9" t="s">
        <v>40</v>
      </c>
      <c r="D1027" s="9" t="s">
        <v>63</v>
      </c>
      <c r="E1027" s="9">
        <f t="shared" ref="E1027:E1090" si="49">MONTH(A1027)</f>
        <v>10</v>
      </c>
      <c r="F1027" s="9" t="str">
        <f t="shared" ref="F1027:F1090" si="50">B1027&amp;" - " &amp;E1027</f>
        <v>2019 - 10</v>
      </c>
      <c r="G1027" s="9" t="str">
        <f>Date[[#This Row],[Year]]&amp;IF(Date[[#This Row],[Month]]&lt;10,"0"&amp;Date[[#This Row],[Month]],Date[[#This Row],[Month]])</f>
        <v>201910</v>
      </c>
      <c r="H1027" s="9" t="str">
        <f>Date[[#This Row],[Year]]&amp;" "&amp;Date[[#This Row],[Month Name]]</f>
        <v>2019 Oct</v>
      </c>
      <c r="I1027" t="str">
        <f>IF(AND(Date[[#This Row],[Month]]=5,Date[[#This Row],[Year]]=2021),"True","False")</f>
        <v>False</v>
      </c>
      <c r="J1027" t="str">
        <f>IF(AND(Date[[#This Row],[Month]]&lt;=5,Date[[#This Row],[Month]]&gt;=4,Date[[#This Row],[Year]]=2021),"True","False")</f>
        <v>False</v>
      </c>
      <c r="K1027" t="str">
        <f>IF(Date[[#This Row],[Year]]=2021,"True","False")</f>
        <v>False</v>
      </c>
      <c r="L1027" s="60" t="s">
        <v>123</v>
      </c>
      <c r="M1027" s="60" t="s">
        <v>123</v>
      </c>
      <c r="N1027" s="60" t="s">
        <v>123</v>
      </c>
      <c r="O1027" s="60" t="s">
        <v>123</v>
      </c>
      <c r="P1027" s="60" t="s">
        <v>123</v>
      </c>
    </row>
    <row r="1028" spans="1:16" x14ac:dyDescent="0.55000000000000004">
      <c r="A1028" s="10">
        <v>43762</v>
      </c>
      <c r="B1028" s="9">
        <f t="shared" si="48"/>
        <v>2019</v>
      </c>
      <c r="C1028" s="9" t="s">
        <v>40</v>
      </c>
      <c r="D1028" s="9" t="s">
        <v>63</v>
      </c>
      <c r="E1028" s="9">
        <f t="shared" si="49"/>
        <v>10</v>
      </c>
      <c r="F1028" s="9" t="str">
        <f t="shared" si="50"/>
        <v>2019 - 10</v>
      </c>
      <c r="G1028" s="9" t="str">
        <f>Date[[#This Row],[Year]]&amp;IF(Date[[#This Row],[Month]]&lt;10,"0"&amp;Date[[#This Row],[Month]],Date[[#This Row],[Month]])</f>
        <v>201910</v>
      </c>
      <c r="H1028" s="9" t="str">
        <f>Date[[#This Row],[Year]]&amp;" "&amp;Date[[#This Row],[Month Name]]</f>
        <v>2019 Oct</v>
      </c>
      <c r="I1028" t="str">
        <f>IF(AND(Date[[#This Row],[Month]]=5,Date[[#This Row],[Year]]=2021),"True","False")</f>
        <v>False</v>
      </c>
      <c r="J1028" t="str">
        <f>IF(AND(Date[[#This Row],[Month]]&lt;=5,Date[[#This Row],[Month]]&gt;=4,Date[[#This Row],[Year]]=2021),"True","False")</f>
        <v>False</v>
      </c>
      <c r="K1028" t="str">
        <f>IF(Date[[#This Row],[Year]]=2021,"True","False")</f>
        <v>False</v>
      </c>
      <c r="L1028" s="60" t="s">
        <v>123</v>
      </c>
      <c r="M1028" s="60" t="s">
        <v>123</v>
      </c>
      <c r="N1028" s="60" t="s">
        <v>123</v>
      </c>
      <c r="O1028" s="60" t="s">
        <v>123</v>
      </c>
      <c r="P1028" s="60" t="s">
        <v>123</v>
      </c>
    </row>
    <row r="1029" spans="1:16" x14ac:dyDescent="0.55000000000000004">
      <c r="A1029" s="10">
        <v>43763</v>
      </c>
      <c r="B1029" s="9">
        <f t="shared" si="48"/>
        <v>2019</v>
      </c>
      <c r="C1029" s="9" t="s">
        <v>40</v>
      </c>
      <c r="D1029" s="9" t="s">
        <v>63</v>
      </c>
      <c r="E1029" s="9">
        <f t="shared" si="49"/>
        <v>10</v>
      </c>
      <c r="F1029" s="9" t="str">
        <f t="shared" si="50"/>
        <v>2019 - 10</v>
      </c>
      <c r="G1029" s="9" t="str">
        <f>Date[[#This Row],[Year]]&amp;IF(Date[[#This Row],[Month]]&lt;10,"0"&amp;Date[[#This Row],[Month]],Date[[#This Row],[Month]])</f>
        <v>201910</v>
      </c>
      <c r="H1029" s="9" t="str">
        <f>Date[[#This Row],[Year]]&amp;" "&amp;Date[[#This Row],[Month Name]]</f>
        <v>2019 Oct</v>
      </c>
      <c r="I1029" t="str">
        <f>IF(AND(Date[[#This Row],[Month]]=5,Date[[#This Row],[Year]]=2021),"True","False")</f>
        <v>False</v>
      </c>
      <c r="J1029" t="str">
        <f>IF(AND(Date[[#This Row],[Month]]&lt;=5,Date[[#This Row],[Month]]&gt;=4,Date[[#This Row],[Year]]=2021),"True","False")</f>
        <v>False</v>
      </c>
      <c r="K1029" t="str">
        <f>IF(Date[[#This Row],[Year]]=2021,"True","False")</f>
        <v>False</v>
      </c>
      <c r="L1029" s="60" t="s">
        <v>123</v>
      </c>
      <c r="M1029" s="60" t="s">
        <v>123</v>
      </c>
      <c r="N1029" s="60" t="s">
        <v>123</v>
      </c>
      <c r="O1029" s="60" t="s">
        <v>123</v>
      </c>
      <c r="P1029" s="60" t="s">
        <v>123</v>
      </c>
    </row>
    <row r="1030" spans="1:16" x14ac:dyDescent="0.55000000000000004">
      <c r="A1030" s="10">
        <v>43764</v>
      </c>
      <c r="B1030" s="9">
        <f t="shared" si="48"/>
        <v>2019</v>
      </c>
      <c r="C1030" s="9" t="s">
        <v>40</v>
      </c>
      <c r="D1030" s="9" t="s">
        <v>63</v>
      </c>
      <c r="E1030" s="9">
        <f t="shared" si="49"/>
        <v>10</v>
      </c>
      <c r="F1030" s="9" t="str">
        <f t="shared" si="50"/>
        <v>2019 - 10</v>
      </c>
      <c r="G1030" s="9" t="str">
        <f>Date[[#This Row],[Year]]&amp;IF(Date[[#This Row],[Month]]&lt;10,"0"&amp;Date[[#This Row],[Month]],Date[[#This Row],[Month]])</f>
        <v>201910</v>
      </c>
      <c r="H1030" s="9" t="str">
        <f>Date[[#This Row],[Year]]&amp;" "&amp;Date[[#This Row],[Month Name]]</f>
        <v>2019 Oct</v>
      </c>
      <c r="I1030" t="str">
        <f>IF(AND(Date[[#This Row],[Month]]=5,Date[[#This Row],[Year]]=2021),"True","False")</f>
        <v>False</v>
      </c>
      <c r="J1030" t="str">
        <f>IF(AND(Date[[#This Row],[Month]]&lt;=5,Date[[#This Row],[Month]]&gt;=4,Date[[#This Row],[Year]]=2021),"True","False")</f>
        <v>False</v>
      </c>
      <c r="K1030" t="str">
        <f>IF(Date[[#This Row],[Year]]=2021,"True","False")</f>
        <v>False</v>
      </c>
      <c r="L1030" s="60" t="s">
        <v>123</v>
      </c>
      <c r="M1030" s="60" t="s">
        <v>123</v>
      </c>
      <c r="N1030" s="60" t="s">
        <v>123</v>
      </c>
      <c r="O1030" s="60" t="s">
        <v>123</v>
      </c>
      <c r="P1030" s="60" t="s">
        <v>123</v>
      </c>
    </row>
    <row r="1031" spans="1:16" x14ac:dyDescent="0.55000000000000004">
      <c r="A1031" s="10">
        <v>43765</v>
      </c>
      <c r="B1031" s="9">
        <f t="shared" si="48"/>
        <v>2019</v>
      </c>
      <c r="C1031" s="9" t="s">
        <v>40</v>
      </c>
      <c r="D1031" s="9" t="s">
        <v>63</v>
      </c>
      <c r="E1031" s="9">
        <f t="shared" si="49"/>
        <v>10</v>
      </c>
      <c r="F1031" s="9" t="str">
        <f t="shared" si="50"/>
        <v>2019 - 10</v>
      </c>
      <c r="G1031" s="9" t="str">
        <f>Date[[#This Row],[Year]]&amp;IF(Date[[#This Row],[Month]]&lt;10,"0"&amp;Date[[#This Row],[Month]],Date[[#This Row],[Month]])</f>
        <v>201910</v>
      </c>
      <c r="H1031" s="9" t="str">
        <f>Date[[#This Row],[Year]]&amp;" "&amp;Date[[#This Row],[Month Name]]</f>
        <v>2019 Oct</v>
      </c>
      <c r="I1031" t="str">
        <f>IF(AND(Date[[#This Row],[Month]]=5,Date[[#This Row],[Year]]=2021),"True","False")</f>
        <v>False</v>
      </c>
      <c r="J1031" t="str">
        <f>IF(AND(Date[[#This Row],[Month]]&lt;=5,Date[[#This Row],[Month]]&gt;=4,Date[[#This Row],[Year]]=2021),"True","False")</f>
        <v>False</v>
      </c>
      <c r="K1031" t="str">
        <f>IF(Date[[#This Row],[Year]]=2021,"True","False")</f>
        <v>False</v>
      </c>
      <c r="L1031" s="60" t="s">
        <v>123</v>
      </c>
      <c r="M1031" s="60" t="s">
        <v>123</v>
      </c>
      <c r="N1031" s="60" t="s">
        <v>123</v>
      </c>
      <c r="O1031" s="60" t="s">
        <v>123</v>
      </c>
      <c r="P1031" s="60" t="s">
        <v>123</v>
      </c>
    </row>
    <row r="1032" spans="1:16" x14ac:dyDescent="0.55000000000000004">
      <c r="A1032" s="10">
        <v>43766</v>
      </c>
      <c r="B1032" s="9">
        <f t="shared" si="48"/>
        <v>2019</v>
      </c>
      <c r="C1032" s="9" t="s">
        <v>40</v>
      </c>
      <c r="D1032" s="9" t="s">
        <v>63</v>
      </c>
      <c r="E1032" s="9">
        <f t="shared" si="49"/>
        <v>10</v>
      </c>
      <c r="F1032" s="9" t="str">
        <f t="shared" si="50"/>
        <v>2019 - 10</v>
      </c>
      <c r="G1032" s="9" t="str">
        <f>Date[[#This Row],[Year]]&amp;IF(Date[[#This Row],[Month]]&lt;10,"0"&amp;Date[[#This Row],[Month]],Date[[#This Row],[Month]])</f>
        <v>201910</v>
      </c>
      <c r="H1032" s="9" t="str">
        <f>Date[[#This Row],[Year]]&amp;" "&amp;Date[[#This Row],[Month Name]]</f>
        <v>2019 Oct</v>
      </c>
      <c r="I1032" t="str">
        <f>IF(AND(Date[[#This Row],[Month]]=5,Date[[#This Row],[Year]]=2021),"True","False")</f>
        <v>False</v>
      </c>
      <c r="J1032" t="str">
        <f>IF(AND(Date[[#This Row],[Month]]&lt;=5,Date[[#This Row],[Month]]&gt;=4,Date[[#This Row],[Year]]=2021),"True","False")</f>
        <v>False</v>
      </c>
      <c r="K1032" t="str">
        <f>IF(Date[[#This Row],[Year]]=2021,"True","False")</f>
        <v>False</v>
      </c>
      <c r="L1032" s="60" t="s">
        <v>123</v>
      </c>
      <c r="M1032" s="60" t="s">
        <v>123</v>
      </c>
      <c r="N1032" s="60" t="s">
        <v>123</v>
      </c>
      <c r="O1032" s="60" t="s">
        <v>123</v>
      </c>
      <c r="P1032" s="60" t="s">
        <v>123</v>
      </c>
    </row>
    <row r="1033" spans="1:16" x14ac:dyDescent="0.55000000000000004">
      <c r="A1033" s="10">
        <v>43767</v>
      </c>
      <c r="B1033" s="9">
        <f t="shared" si="48"/>
        <v>2019</v>
      </c>
      <c r="C1033" s="9" t="s">
        <v>40</v>
      </c>
      <c r="D1033" s="9" t="s">
        <v>63</v>
      </c>
      <c r="E1033" s="9">
        <f t="shared" si="49"/>
        <v>10</v>
      </c>
      <c r="F1033" s="9" t="str">
        <f t="shared" si="50"/>
        <v>2019 - 10</v>
      </c>
      <c r="G1033" s="9" t="str">
        <f>Date[[#This Row],[Year]]&amp;IF(Date[[#This Row],[Month]]&lt;10,"0"&amp;Date[[#This Row],[Month]],Date[[#This Row],[Month]])</f>
        <v>201910</v>
      </c>
      <c r="H1033" s="9" t="str">
        <f>Date[[#This Row],[Year]]&amp;" "&amp;Date[[#This Row],[Month Name]]</f>
        <v>2019 Oct</v>
      </c>
      <c r="I1033" t="str">
        <f>IF(AND(Date[[#This Row],[Month]]=5,Date[[#This Row],[Year]]=2021),"True","False")</f>
        <v>False</v>
      </c>
      <c r="J1033" t="str">
        <f>IF(AND(Date[[#This Row],[Month]]&lt;=5,Date[[#This Row],[Month]]&gt;=4,Date[[#This Row],[Year]]=2021),"True","False")</f>
        <v>False</v>
      </c>
      <c r="K1033" t="str">
        <f>IF(Date[[#This Row],[Year]]=2021,"True","False")</f>
        <v>False</v>
      </c>
      <c r="L1033" s="60" t="s">
        <v>123</v>
      </c>
      <c r="M1033" s="60" t="s">
        <v>123</v>
      </c>
      <c r="N1033" s="60" t="s">
        <v>123</v>
      </c>
      <c r="O1033" s="60" t="s">
        <v>123</v>
      </c>
      <c r="P1033" s="60" t="s">
        <v>123</v>
      </c>
    </row>
    <row r="1034" spans="1:16" x14ac:dyDescent="0.55000000000000004">
      <c r="A1034" s="10">
        <v>43768</v>
      </c>
      <c r="B1034" s="9">
        <f t="shared" si="48"/>
        <v>2019</v>
      </c>
      <c r="C1034" s="9" t="s">
        <v>40</v>
      </c>
      <c r="D1034" s="9" t="s">
        <v>63</v>
      </c>
      <c r="E1034" s="9">
        <f t="shared" si="49"/>
        <v>10</v>
      </c>
      <c r="F1034" s="9" t="str">
        <f t="shared" si="50"/>
        <v>2019 - 10</v>
      </c>
      <c r="G1034" s="9" t="str">
        <f>Date[[#This Row],[Year]]&amp;IF(Date[[#This Row],[Month]]&lt;10,"0"&amp;Date[[#This Row],[Month]],Date[[#This Row],[Month]])</f>
        <v>201910</v>
      </c>
      <c r="H1034" s="9" t="str">
        <f>Date[[#This Row],[Year]]&amp;" "&amp;Date[[#This Row],[Month Name]]</f>
        <v>2019 Oct</v>
      </c>
      <c r="I1034" t="str">
        <f>IF(AND(Date[[#This Row],[Month]]=5,Date[[#This Row],[Year]]=2021),"True","False")</f>
        <v>False</v>
      </c>
      <c r="J1034" t="str">
        <f>IF(AND(Date[[#This Row],[Month]]&lt;=5,Date[[#This Row],[Month]]&gt;=4,Date[[#This Row],[Year]]=2021),"True","False")</f>
        <v>False</v>
      </c>
      <c r="K1034" t="str">
        <f>IF(Date[[#This Row],[Year]]=2021,"True","False")</f>
        <v>False</v>
      </c>
      <c r="L1034" s="60" t="s">
        <v>123</v>
      </c>
      <c r="M1034" s="60" t="s">
        <v>123</v>
      </c>
      <c r="N1034" s="60" t="s">
        <v>123</v>
      </c>
      <c r="O1034" s="60" t="s">
        <v>123</v>
      </c>
      <c r="P1034" s="60" t="s">
        <v>123</v>
      </c>
    </row>
    <row r="1035" spans="1:16" x14ac:dyDescent="0.55000000000000004">
      <c r="A1035" s="10">
        <v>43769</v>
      </c>
      <c r="B1035" s="9">
        <f t="shared" si="48"/>
        <v>2019</v>
      </c>
      <c r="C1035" s="9" t="s">
        <v>40</v>
      </c>
      <c r="D1035" s="9" t="s">
        <v>63</v>
      </c>
      <c r="E1035" s="9">
        <f t="shared" si="49"/>
        <v>10</v>
      </c>
      <c r="F1035" s="9" t="str">
        <f t="shared" si="50"/>
        <v>2019 - 10</v>
      </c>
      <c r="G1035" s="9" t="str">
        <f>Date[[#This Row],[Year]]&amp;IF(Date[[#This Row],[Month]]&lt;10,"0"&amp;Date[[#This Row],[Month]],Date[[#This Row],[Month]])</f>
        <v>201910</v>
      </c>
      <c r="H1035" s="9" t="str">
        <f>Date[[#This Row],[Year]]&amp;" "&amp;Date[[#This Row],[Month Name]]</f>
        <v>2019 Oct</v>
      </c>
      <c r="I1035" t="str">
        <f>IF(AND(Date[[#This Row],[Month]]=5,Date[[#This Row],[Year]]=2021),"True","False")</f>
        <v>False</v>
      </c>
      <c r="J1035" t="str">
        <f>IF(AND(Date[[#This Row],[Month]]&lt;=5,Date[[#This Row],[Month]]&gt;=4,Date[[#This Row],[Year]]=2021),"True","False")</f>
        <v>False</v>
      </c>
      <c r="K1035" t="str">
        <f>IF(Date[[#This Row],[Year]]=2021,"True","False")</f>
        <v>False</v>
      </c>
      <c r="L1035" s="60" t="s">
        <v>123</v>
      </c>
      <c r="M1035" s="60" t="s">
        <v>123</v>
      </c>
      <c r="N1035" s="60" t="s">
        <v>123</v>
      </c>
      <c r="O1035" s="60" t="s">
        <v>123</v>
      </c>
      <c r="P1035" s="60" t="s">
        <v>123</v>
      </c>
    </row>
    <row r="1036" spans="1:16" x14ac:dyDescent="0.55000000000000004">
      <c r="A1036" s="10">
        <v>43770</v>
      </c>
      <c r="B1036" s="9">
        <f t="shared" si="48"/>
        <v>2019</v>
      </c>
      <c r="C1036" s="9" t="s">
        <v>41</v>
      </c>
      <c r="D1036" s="9" t="s">
        <v>63</v>
      </c>
      <c r="E1036" s="9">
        <f t="shared" si="49"/>
        <v>11</v>
      </c>
      <c r="F1036" s="9" t="str">
        <f t="shared" si="50"/>
        <v>2019 - 11</v>
      </c>
      <c r="G1036" s="9" t="str">
        <f>Date[[#This Row],[Year]]&amp;IF(Date[[#This Row],[Month]]&lt;10,"0"&amp;Date[[#This Row],[Month]],Date[[#This Row],[Month]])</f>
        <v>201911</v>
      </c>
      <c r="H1036" s="9" t="str">
        <f>Date[[#This Row],[Year]]&amp;" "&amp;Date[[#This Row],[Month Name]]</f>
        <v>2019 Nov</v>
      </c>
      <c r="I1036" t="str">
        <f>IF(AND(Date[[#This Row],[Month]]=5,Date[[#This Row],[Year]]=2021),"True","False")</f>
        <v>False</v>
      </c>
      <c r="J1036" t="str">
        <f>IF(AND(Date[[#This Row],[Month]]&lt;=5,Date[[#This Row],[Month]]&gt;=4,Date[[#This Row],[Year]]=2021),"True","False")</f>
        <v>False</v>
      </c>
      <c r="K1036" t="str">
        <f>IF(Date[[#This Row],[Year]]=2021,"True","False")</f>
        <v>False</v>
      </c>
      <c r="L1036" s="60" t="s">
        <v>123</v>
      </c>
      <c r="M1036" s="60" t="s">
        <v>123</v>
      </c>
      <c r="N1036" s="60" t="s">
        <v>123</v>
      </c>
      <c r="O1036" s="60" t="s">
        <v>123</v>
      </c>
      <c r="P1036" s="60" t="s">
        <v>123</v>
      </c>
    </row>
    <row r="1037" spans="1:16" x14ac:dyDescent="0.55000000000000004">
      <c r="A1037" s="10">
        <v>43771</v>
      </c>
      <c r="B1037" s="9">
        <f t="shared" si="48"/>
        <v>2019</v>
      </c>
      <c r="C1037" s="9" t="s">
        <v>41</v>
      </c>
      <c r="D1037" s="9" t="s">
        <v>63</v>
      </c>
      <c r="E1037" s="9">
        <f t="shared" si="49"/>
        <v>11</v>
      </c>
      <c r="F1037" s="9" t="str">
        <f t="shared" si="50"/>
        <v>2019 - 11</v>
      </c>
      <c r="G1037" s="9" t="str">
        <f>Date[[#This Row],[Year]]&amp;IF(Date[[#This Row],[Month]]&lt;10,"0"&amp;Date[[#This Row],[Month]],Date[[#This Row],[Month]])</f>
        <v>201911</v>
      </c>
      <c r="H1037" s="9" t="str">
        <f>Date[[#This Row],[Year]]&amp;" "&amp;Date[[#This Row],[Month Name]]</f>
        <v>2019 Nov</v>
      </c>
      <c r="I1037" t="str">
        <f>IF(AND(Date[[#This Row],[Month]]=5,Date[[#This Row],[Year]]=2021),"True","False")</f>
        <v>False</v>
      </c>
      <c r="J1037" t="str">
        <f>IF(AND(Date[[#This Row],[Month]]&lt;=5,Date[[#This Row],[Month]]&gt;=4,Date[[#This Row],[Year]]=2021),"True","False")</f>
        <v>False</v>
      </c>
      <c r="K1037" t="str">
        <f>IF(Date[[#This Row],[Year]]=2021,"True","False")</f>
        <v>False</v>
      </c>
      <c r="L1037" s="60" t="s">
        <v>123</v>
      </c>
      <c r="M1037" s="60" t="s">
        <v>123</v>
      </c>
      <c r="N1037" s="60" t="s">
        <v>123</v>
      </c>
      <c r="O1037" s="60" t="s">
        <v>123</v>
      </c>
      <c r="P1037" s="60" t="s">
        <v>123</v>
      </c>
    </row>
    <row r="1038" spans="1:16" x14ac:dyDescent="0.55000000000000004">
      <c r="A1038" s="10">
        <v>43772</v>
      </c>
      <c r="B1038" s="9">
        <f t="shared" si="48"/>
        <v>2019</v>
      </c>
      <c r="C1038" s="9" t="s">
        <v>41</v>
      </c>
      <c r="D1038" s="9" t="s">
        <v>63</v>
      </c>
      <c r="E1038" s="9">
        <f t="shared" si="49"/>
        <v>11</v>
      </c>
      <c r="F1038" s="9" t="str">
        <f t="shared" si="50"/>
        <v>2019 - 11</v>
      </c>
      <c r="G1038" s="9" t="str">
        <f>Date[[#This Row],[Year]]&amp;IF(Date[[#This Row],[Month]]&lt;10,"0"&amp;Date[[#This Row],[Month]],Date[[#This Row],[Month]])</f>
        <v>201911</v>
      </c>
      <c r="H1038" s="9" t="str">
        <f>Date[[#This Row],[Year]]&amp;" "&amp;Date[[#This Row],[Month Name]]</f>
        <v>2019 Nov</v>
      </c>
      <c r="I1038" t="str">
        <f>IF(AND(Date[[#This Row],[Month]]=5,Date[[#This Row],[Year]]=2021),"True","False")</f>
        <v>False</v>
      </c>
      <c r="J1038" t="str">
        <f>IF(AND(Date[[#This Row],[Month]]&lt;=5,Date[[#This Row],[Month]]&gt;=4,Date[[#This Row],[Year]]=2021),"True","False")</f>
        <v>False</v>
      </c>
      <c r="K1038" t="str">
        <f>IF(Date[[#This Row],[Year]]=2021,"True","False")</f>
        <v>False</v>
      </c>
      <c r="L1038" s="60" t="s">
        <v>123</v>
      </c>
      <c r="M1038" s="60" t="s">
        <v>123</v>
      </c>
      <c r="N1038" s="60" t="s">
        <v>123</v>
      </c>
      <c r="O1038" s="60" t="s">
        <v>123</v>
      </c>
      <c r="P1038" s="60" t="s">
        <v>123</v>
      </c>
    </row>
    <row r="1039" spans="1:16" x14ac:dyDescent="0.55000000000000004">
      <c r="A1039" s="10">
        <v>43773</v>
      </c>
      <c r="B1039" s="9">
        <f t="shared" si="48"/>
        <v>2019</v>
      </c>
      <c r="C1039" s="9" t="s">
        <v>41</v>
      </c>
      <c r="D1039" s="9" t="s">
        <v>63</v>
      </c>
      <c r="E1039" s="9">
        <f t="shared" si="49"/>
        <v>11</v>
      </c>
      <c r="F1039" s="9" t="str">
        <f t="shared" si="50"/>
        <v>2019 - 11</v>
      </c>
      <c r="G1039" s="9" t="str">
        <f>Date[[#This Row],[Year]]&amp;IF(Date[[#This Row],[Month]]&lt;10,"0"&amp;Date[[#This Row],[Month]],Date[[#This Row],[Month]])</f>
        <v>201911</v>
      </c>
      <c r="H1039" s="9" t="str">
        <f>Date[[#This Row],[Year]]&amp;" "&amp;Date[[#This Row],[Month Name]]</f>
        <v>2019 Nov</v>
      </c>
      <c r="I1039" t="str">
        <f>IF(AND(Date[[#This Row],[Month]]=5,Date[[#This Row],[Year]]=2021),"True","False")</f>
        <v>False</v>
      </c>
      <c r="J1039" t="str">
        <f>IF(AND(Date[[#This Row],[Month]]&lt;=5,Date[[#This Row],[Month]]&gt;=4,Date[[#This Row],[Year]]=2021),"True","False")</f>
        <v>False</v>
      </c>
      <c r="K1039" t="str">
        <f>IF(Date[[#This Row],[Year]]=2021,"True","False")</f>
        <v>False</v>
      </c>
      <c r="L1039" s="60" t="s">
        <v>123</v>
      </c>
      <c r="M1039" s="60" t="s">
        <v>123</v>
      </c>
      <c r="N1039" s="60" t="s">
        <v>123</v>
      </c>
      <c r="O1039" s="60" t="s">
        <v>123</v>
      </c>
      <c r="P1039" s="60" t="s">
        <v>123</v>
      </c>
    </row>
    <row r="1040" spans="1:16" x14ac:dyDescent="0.55000000000000004">
      <c r="A1040" s="10">
        <v>43774</v>
      </c>
      <c r="B1040" s="9">
        <f t="shared" si="48"/>
        <v>2019</v>
      </c>
      <c r="C1040" s="9" t="s">
        <v>41</v>
      </c>
      <c r="D1040" s="9" t="s">
        <v>63</v>
      </c>
      <c r="E1040" s="9">
        <f t="shared" si="49"/>
        <v>11</v>
      </c>
      <c r="F1040" s="9" t="str">
        <f t="shared" si="50"/>
        <v>2019 - 11</v>
      </c>
      <c r="G1040" s="9" t="str">
        <f>Date[[#This Row],[Year]]&amp;IF(Date[[#This Row],[Month]]&lt;10,"0"&amp;Date[[#This Row],[Month]],Date[[#This Row],[Month]])</f>
        <v>201911</v>
      </c>
      <c r="H1040" s="9" t="str">
        <f>Date[[#This Row],[Year]]&amp;" "&amp;Date[[#This Row],[Month Name]]</f>
        <v>2019 Nov</v>
      </c>
      <c r="I1040" t="str">
        <f>IF(AND(Date[[#This Row],[Month]]=5,Date[[#This Row],[Year]]=2021),"True","False")</f>
        <v>False</v>
      </c>
      <c r="J1040" t="str">
        <f>IF(AND(Date[[#This Row],[Month]]&lt;=5,Date[[#This Row],[Month]]&gt;=4,Date[[#This Row],[Year]]=2021),"True","False")</f>
        <v>False</v>
      </c>
      <c r="K1040" t="str">
        <f>IF(Date[[#This Row],[Year]]=2021,"True","False")</f>
        <v>False</v>
      </c>
      <c r="L1040" s="60" t="s">
        <v>123</v>
      </c>
      <c r="M1040" s="60" t="s">
        <v>123</v>
      </c>
      <c r="N1040" s="60" t="s">
        <v>123</v>
      </c>
      <c r="O1040" s="60" t="s">
        <v>123</v>
      </c>
      <c r="P1040" s="60" t="s">
        <v>123</v>
      </c>
    </row>
    <row r="1041" spans="1:16" x14ac:dyDescent="0.55000000000000004">
      <c r="A1041" s="10">
        <v>43775</v>
      </c>
      <c r="B1041" s="9">
        <f t="shared" si="48"/>
        <v>2019</v>
      </c>
      <c r="C1041" s="9" t="s">
        <v>41</v>
      </c>
      <c r="D1041" s="9" t="s">
        <v>63</v>
      </c>
      <c r="E1041" s="9">
        <f t="shared" si="49"/>
        <v>11</v>
      </c>
      <c r="F1041" s="9" t="str">
        <f t="shared" si="50"/>
        <v>2019 - 11</v>
      </c>
      <c r="G1041" s="9" t="str">
        <f>Date[[#This Row],[Year]]&amp;IF(Date[[#This Row],[Month]]&lt;10,"0"&amp;Date[[#This Row],[Month]],Date[[#This Row],[Month]])</f>
        <v>201911</v>
      </c>
      <c r="H1041" s="9" t="str">
        <f>Date[[#This Row],[Year]]&amp;" "&amp;Date[[#This Row],[Month Name]]</f>
        <v>2019 Nov</v>
      </c>
      <c r="I1041" t="str">
        <f>IF(AND(Date[[#This Row],[Month]]=5,Date[[#This Row],[Year]]=2021),"True","False")</f>
        <v>False</v>
      </c>
      <c r="J1041" t="str">
        <f>IF(AND(Date[[#This Row],[Month]]&lt;=5,Date[[#This Row],[Month]]&gt;=4,Date[[#This Row],[Year]]=2021),"True","False")</f>
        <v>False</v>
      </c>
      <c r="K1041" t="str">
        <f>IF(Date[[#This Row],[Year]]=2021,"True","False")</f>
        <v>False</v>
      </c>
      <c r="L1041" s="60" t="s">
        <v>123</v>
      </c>
      <c r="M1041" s="60" t="s">
        <v>123</v>
      </c>
      <c r="N1041" s="60" t="s">
        <v>123</v>
      </c>
      <c r="O1041" s="60" t="s">
        <v>123</v>
      </c>
      <c r="P1041" s="60" t="s">
        <v>123</v>
      </c>
    </row>
    <row r="1042" spans="1:16" x14ac:dyDescent="0.55000000000000004">
      <c r="A1042" s="10">
        <v>43776</v>
      </c>
      <c r="B1042" s="9">
        <f t="shared" si="48"/>
        <v>2019</v>
      </c>
      <c r="C1042" s="9" t="s">
        <v>41</v>
      </c>
      <c r="D1042" s="9" t="s">
        <v>63</v>
      </c>
      <c r="E1042" s="9">
        <f t="shared" si="49"/>
        <v>11</v>
      </c>
      <c r="F1042" s="9" t="str">
        <f t="shared" si="50"/>
        <v>2019 - 11</v>
      </c>
      <c r="G1042" s="9" t="str">
        <f>Date[[#This Row],[Year]]&amp;IF(Date[[#This Row],[Month]]&lt;10,"0"&amp;Date[[#This Row],[Month]],Date[[#This Row],[Month]])</f>
        <v>201911</v>
      </c>
      <c r="H1042" s="9" t="str">
        <f>Date[[#This Row],[Year]]&amp;" "&amp;Date[[#This Row],[Month Name]]</f>
        <v>2019 Nov</v>
      </c>
      <c r="I1042" t="str">
        <f>IF(AND(Date[[#This Row],[Month]]=5,Date[[#This Row],[Year]]=2021),"True","False")</f>
        <v>False</v>
      </c>
      <c r="J1042" t="str">
        <f>IF(AND(Date[[#This Row],[Month]]&lt;=5,Date[[#This Row],[Month]]&gt;=4,Date[[#This Row],[Year]]=2021),"True","False")</f>
        <v>False</v>
      </c>
      <c r="K1042" t="str">
        <f>IF(Date[[#This Row],[Year]]=2021,"True","False")</f>
        <v>False</v>
      </c>
      <c r="L1042" s="60" t="s">
        <v>123</v>
      </c>
      <c r="M1042" s="60" t="s">
        <v>123</v>
      </c>
      <c r="N1042" s="60" t="s">
        <v>123</v>
      </c>
      <c r="O1042" s="60" t="s">
        <v>123</v>
      </c>
      <c r="P1042" s="60" t="s">
        <v>123</v>
      </c>
    </row>
    <row r="1043" spans="1:16" x14ac:dyDescent="0.55000000000000004">
      <c r="A1043" s="10">
        <v>43777</v>
      </c>
      <c r="B1043" s="9">
        <f t="shared" si="48"/>
        <v>2019</v>
      </c>
      <c r="C1043" s="9" t="s">
        <v>41</v>
      </c>
      <c r="D1043" s="9" t="s">
        <v>63</v>
      </c>
      <c r="E1043" s="9">
        <f t="shared" si="49"/>
        <v>11</v>
      </c>
      <c r="F1043" s="9" t="str">
        <f t="shared" si="50"/>
        <v>2019 - 11</v>
      </c>
      <c r="G1043" s="9" t="str">
        <f>Date[[#This Row],[Year]]&amp;IF(Date[[#This Row],[Month]]&lt;10,"0"&amp;Date[[#This Row],[Month]],Date[[#This Row],[Month]])</f>
        <v>201911</v>
      </c>
      <c r="H1043" s="9" t="str">
        <f>Date[[#This Row],[Year]]&amp;" "&amp;Date[[#This Row],[Month Name]]</f>
        <v>2019 Nov</v>
      </c>
      <c r="I1043" t="str">
        <f>IF(AND(Date[[#This Row],[Month]]=5,Date[[#This Row],[Year]]=2021),"True","False")</f>
        <v>False</v>
      </c>
      <c r="J1043" t="str">
        <f>IF(AND(Date[[#This Row],[Month]]&lt;=5,Date[[#This Row],[Month]]&gt;=4,Date[[#This Row],[Year]]=2021),"True","False")</f>
        <v>False</v>
      </c>
      <c r="K1043" t="str">
        <f>IF(Date[[#This Row],[Year]]=2021,"True","False")</f>
        <v>False</v>
      </c>
      <c r="L1043" s="60" t="s">
        <v>123</v>
      </c>
      <c r="M1043" s="60" t="s">
        <v>123</v>
      </c>
      <c r="N1043" s="60" t="s">
        <v>123</v>
      </c>
      <c r="O1043" s="60" t="s">
        <v>123</v>
      </c>
      <c r="P1043" s="60" t="s">
        <v>123</v>
      </c>
    </row>
    <row r="1044" spans="1:16" x14ac:dyDescent="0.55000000000000004">
      <c r="A1044" s="10">
        <v>43778</v>
      </c>
      <c r="B1044" s="9">
        <f t="shared" si="48"/>
        <v>2019</v>
      </c>
      <c r="C1044" s="9" t="s">
        <v>41</v>
      </c>
      <c r="D1044" s="9" t="s">
        <v>63</v>
      </c>
      <c r="E1044" s="9">
        <f t="shared" si="49"/>
        <v>11</v>
      </c>
      <c r="F1044" s="9" t="str">
        <f t="shared" si="50"/>
        <v>2019 - 11</v>
      </c>
      <c r="G1044" s="9" t="str">
        <f>Date[[#This Row],[Year]]&amp;IF(Date[[#This Row],[Month]]&lt;10,"0"&amp;Date[[#This Row],[Month]],Date[[#This Row],[Month]])</f>
        <v>201911</v>
      </c>
      <c r="H1044" s="9" t="str">
        <f>Date[[#This Row],[Year]]&amp;" "&amp;Date[[#This Row],[Month Name]]</f>
        <v>2019 Nov</v>
      </c>
      <c r="I1044" t="str">
        <f>IF(AND(Date[[#This Row],[Month]]=5,Date[[#This Row],[Year]]=2021),"True","False")</f>
        <v>False</v>
      </c>
      <c r="J1044" t="str">
        <f>IF(AND(Date[[#This Row],[Month]]&lt;=5,Date[[#This Row],[Month]]&gt;=4,Date[[#This Row],[Year]]=2021),"True","False")</f>
        <v>False</v>
      </c>
      <c r="K1044" t="str">
        <f>IF(Date[[#This Row],[Year]]=2021,"True","False")</f>
        <v>False</v>
      </c>
      <c r="L1044" s="60" t="s">
        <v>123</v>
      </c>
      <c r="M1044" s="60" t="s">
        <v>123</v>
      </c>
      <c r="N1044" s="60" t="s">
        <v>123</v>
      </c>
      <c r="O1044" s="60" t="s">
        <v>123</v>
      </c>
      <c r="P1044" s="60" t="s">
        <v>123</v>
      </c>
    </row>
    <row r="1045" spans="1:16" x14ac:dyDescent="0.55000000000000004">
      <c r="A1045" s="10">
        <v>43779</v>
      </c>
      <c r="B1045" s="9">
        <f t="shared" si="48"/>
        <v>2019</v>
      </c>
      <c r="C1045" s="9" t="s">
        <v>41</v>
      </c>
      <c r="D1045" s="9" t="s">
        <v>63</v>
      </c>
      <c r="E1045" s="9">
        <f t="shared" si="49"/>
        <v>11</v>
      </c>
      <c r="F1045" s="9" t="str">
        <f t="shared" si="50"/>
        <v>2019 - 11</v>
      </c>
      <c r="G1045" s="9" t="str">
        <f>Date[[#This Row],[Year]]&amp;IF(Date[[#This Row],[Month]]&lt;10,"0"&amp;Date[[#This Row],[Month]],Date[[#This Row],[Month]])</f>
        <v>201911</v>
      </c>
      <c r="H1045" s="9" t="str">
        <f>Date[[#This Row],[Year]]&amp;" "&amp;Date[[#This Row],[Month Name]]</f>
        <v>2019 Nov</v>
      </c>
      <c r="I1045" t="str">
        <f>IF(AND(Date[[#This Row],[Month]]=5,Date[[#This Row],[Year]]=2021),"True","False")</f>
        <v>False</v>
      </c>
      <c r="J1045" t="str">
        <f>IF(AND(Date[[#This Row],[Month]]&lt;=5,Date[[#This Row],[Month]]&gt;=4,Date[[#This Row],[Year]]=2021),"True","False")</f>
        <v>False</v>
      </c>
      <c r="K1045" t="str">
        <f>IF(Date[[#This Row],[Year]]=2021,"True","False")</f>
        <v>False</v>
      </c>
      <c r="L1045" s="60" t="s">
        <v>123</v>
      </c>
      <c r="M1045" s="60" t="s">
        <v>123</v>
      </c>
      <c r="N1045" s="60" t="s">
        <v>123</v>
      </c>
      <c r="O1045" s="60" t="s">
        <v>123</v>
      </c>
      <c r="P1045" s="60" t="s">
        <v>123</v>
      </c>
    </row>
    <row r="1046" spans="1:16" x14ac:dyDescent="0.55000000000000004">
      <c r="A1046" s="10">
        <v>43780</v>
      </c>
      <c r="B1046" s="9">
        <f t="shared" si="48"/>
        <v>2019</v>
      </c>
      <c r="C1046" s="9" t="s">
        <v>41</v>
      </c>
      <c r="D1046" s="9" t="s">
        <v>63</v>
      </c>
      <c r="E1046" s="9">
        <f t="shared" si="49"/>
        <v>11</v>
      </c>
      <c r="F1046" s="9" t="str">
        <f t="shared" si="50"/>
        <v>2019 - 11</v>
      </c>
      <c r="G1046" s="9" t="str">
        <f>Date[[#This Row],[Year]]&amp;IF(Date[[#This Row],[Month]]&lt;10,"0"&amp;Date[[#This Row],[Month]],Date[[#This Row],[Month]])</f>
        <v>201911</v>
      </c>
      <c r="H1046" s="9" t="str">
        <f>Date[[#This Row],[Year]]&amp;" "&amp;Date[[#This Row],[Month Name]]</f>
        <v>2019 Nov</v>
      </c>
      <c r="I1046" t="str">
        <f>IF(AND(Date[[#This Row],[Month]]=5,Date[[#This Row],[Year]]=2021),"True","False")</f>
        <v>False</v>
      </c>
      <c r="J1046" t="str">
        <f>IF(AND(Date[[#This Row],[Month]]&lt;=5,Date[[#This Row],[Month]]&gt;=4,Date[[#This Row],[Year]]=2021),"True","False")</f>
        <v>False</v>
      </c>
      <c r="K1046" t="str">
        <f>IF(Date[[#This Row],[Year]]=2021,"True","False")</f>
        <v>False</v>
      </c>
      <c r="L1046" s="60" t="s">
        <v>123</v>
      </c>
      <c r="M1046" s="60" t="s">
        <v>123</v>
      </c>
      <c r="N1046" s="60" t="s">
        <v>123</v>
      </c>
      <c r="O1046" s="60" t="s">
        <v>123</v>
      </c>
      <c r="P1046" s="60" t="s">
        <v>123</v>
      </c>
    </row>
    <row r="1047" spans="1:16" x14ac:dyDescent="0.55000000000000004">
      <c r="A1047" s="10">
        <v>43781</v>
      </c>
      <c r="B1047" s="9">
        <f t="shared" si="48"/>
        <v>2019</v>
      </c>
      <c r="C1047" s="9" t="s">
        <v>41</v>
      </c>
      <c r="D1047" s="9" t="s">
        <v>63</v>
      </c>
      <c r="E1047" s="9">
        <f t="shared" si="49"/>
        <v>11</v>
      </c>
      <c r="F1047" s="9" t="str">
        <f t="shared" si="50"/>
        <v>2019 - 11</v>
      </c>
      <c r="G1047" s="9" t="str">
        <f>Date[[#This Row],[Year]]&amp;IF(Date[[#This Row],[Month]]&lt;10,"0"&amp;Date[[#This Row],[Month]],Date[[#This Row],[Month]])</f>
        <v>201911</v>
      </c>
      <c r="H1047" s="9" t="str">
        <f>Date[[#This Row],[Year]]&amp;" "&amp;Date[[#This Row],[Month Name]]</f>
        <v>2019 Nov</v>
      </c>
      <c r="I1047" t="str">
        <f>IF(AND(Date[[#This Row],[Month]]=5,Date[[#This Row],[Year]]=2021),"True","False")</f>
        <v>False</v>
      </c>
      <c r="J1047" t="str">
        <f>IF(AND(Date[[#This Row],[Month]]&lt;=5,Date[[#This Row],[Month]]&gt;=4,Date[[#This Row],[Year]]=2021),"True","False")</f>
        <v>False</v>
      </c>
      <c r="K1047" t="str">
        <f>IF(Date[[#This Row],[Year]]=2021,"True","False")</f>
        <v>False</v>
      </c>
      <c r="L1047" s="60" t="s">
        <v>123</v>
      </c>
      <c r="M1047" s="60" t="s">
        <v>123</v>
      </c>
      <c r="N1047" s="60" t="s">
        <v>123</v>
      </c>
      <c r="O1047" s="60" t="s">
        <v>123</v>
      </c>
      <c r="P1047" s="60" t="s">
        <v>123</v>
      </c>
    </row>
    <row r="1048" spans="1:16" x14ac:dyDescent="0.55000000000000004">
      <c r="A1048" s="10">
        <v>43782</v>
      </c>
      <c r="B1048" s="9">
        <f t="shared" si="48"/>
        <v>2019</v>
      </c>
      <c r="C1048" s="9" t="s">
        <v>41</v>
      </c>
      <c r="D1048" s="9" t="s">
        <v>63</v>
      </c>
      <c r="E1048" s="9">
        <f t="shared" si="49"/>
        <v>11</v>
      </c>
      <c r="F1048" s="9" t="str">
        <f t="shared" si="50"/>
        <v>2019 - 11</v>
      </c>
      <c r="G1048" s="9" t="str">
        <f>Date[[#This Row],[Year]]&amp;IF(Date[[#This Row],[Month]]&lt;10,"0"&amp;Date[[#This Row],[Month]],Date[[#This Row],[Month]])</f>
        <v>201911</v>
      </c>
      <c r="H1048" s="9" t="str">
        <f>Date[[#This Row],[Year]]&amp;" "&amp;Date[[#This Row],[Month Name]]</f>
        <v>2019 Nov</v>
      </c>
      <c r="I1048" t="str">
        <f>IF(AND(Date[[#This Row],[Month]]=5,Date[[#This Row],[Year]]=2021),"True","False")</f>
        <v>False</v>
      </c>
      <c r="J1048" t="str">
        <f>IF(AND(Date[[#This Row],[Month]]&lt;=5,Date[[#This Row],[Month]]&gt;=4,Date[[#This Row],[Year]]=2021),"True","False")</f>
        <v>False</v>
      </c>
      <c r="K1048" t="str">
        <f>IF(Date[[#This Row],[Year]]=2021,"True","False")</f>
        <v>False</v>
      </c>
      <c r="L1048" s="60" t="s">
        <v>123</v>
      </c>
      <c r="M1048" s="60" t="s">
        <v>123</v>
      </c>
      <c r="N1048" s="60" t="s">
        <v>123</v>
      </c>
      <c r="O1048" s="60" t="s">
        <v>123</v>
      </c>
      <c r="P1048" s="60" t="s">
        <v>123</v>
      </c>
    </row>
    <row r="1049" spans="1:16" x14ac:dyDescent="0.55000000000000004">
      <c r="A1049" s="10">
        <v>43783</v>
      </c>
      <c r="B1049" s="9">
        <f t="shared" si="48"/>
        <v>2019</v>
      </c>
      <c r="C1049" s="9" t="s">
        <v>41</v>
      </c>
      <c r="D1049" s="9" t="s">
        <v>63</v>
      </c>
      <c r="E1049" s="9">
        <f t="shared" si="49"/>
        <v>11</v>
      </c>
      <c r="F1049" s="9" t="str">
        <f t="shared" si="50"/>
        <v>2019 - 11</v>
      </c>
      <c r="G1049" s="9" t="str">
        <f>Date[[#This Row],[Year]]&amp;IF(Date[[#This Row],[Month]]&lt;10,"0"&amp;Date[[#This Row],[Month]],Date[[#This Row],[Month]])</f>
        <v>201911</v>
      </c>
      <c r="H1049" s="9" t="str">
        <f>Date[[#This Row],[Year]]&amp;" "&amp;Date[[#This Row],[Month Name]]</f>
        <v>2019 Nov</v>
      </c>
      <c r="I1049" t="str">
        <f>IF(AND(Date[[#This Row],[Month]]=5,Date[[#This Row],[Year]]=2021),"True","False")</f>
        <v>False</v>
      </c>
      <c r="J1049" t="str">
        <f>IF(AND(Date[[#This Row],[Month]]&lt;=5,Date[[#This Row],[Month]]&gt;=4,Date[[#This Row],[Year]]=2021),"True","False")</f>
        <v>False</v>
      </c>
      <c r="K1049" t="str">
        <f>IF(Date[[#This Row],[Year]]=2021,"True","False")</f>
        <v>False</v>
      </c>
      <c r="L1049" s="60" t="s">
        <v>123</v>
      </c>
      <c r="M1049" s="60" t="s">
        <v>123</v>
      </c>
      <c r="N1049" s="60" t="s">
        <v>123</v>
      </c>
      <c r="O1049" s="60" t="s">
        <v>123</v>
      </c>
      <c r="P1049" s="60" t="s">
        <v>123</v>
      </c>
    </row>
    <row r="1050" spans="1:16" x14ac:dyDescent="0.55000000000000004">
      <c r="A1050" s="10">
        <v>43784</v>
      </c>
      <c r="B1050" s="9">
        <f t="shared" si="48"/>
        <v>2019</v>
      </c>
      <c r="C1050" s="9" t="s">
        <v>41</v>
      </c>
      <c r="D1050" s="9" t="s">
        <v>63</v>
      </c>
      <c r="E1050" s="9">
        <f t="shared" si="49"/>
        <v>11</v>
      </c>
      <c r="F1050" s="9" t="str">
        <f t="shared" si="50"/>
        <v>2019 - 11</v>
      </c>
      <c r="G1050" s="9" t="str">
        <f>Date[[#This Row],[Year]]&amp;IF(Date[[#This Row],[Month]]&lt;10,"0"&amp;Date[[#This Row],[Month]],Date[[#This Row],[Month]])</f>
        <v>201911</v>
      </c>
      <c r="H1050" s="9" t="str">
        <f>Date[[#This Row],[Year]]&amp;" "&amp;Date[[#This Row],[Month Name]]</f>
        <v>2019 Nov</v>
      </c>
      <c r="I1050" t="str">
        <f>IF(AND(Date[[#This Row],[Month]]=5,Date[[#This Row],[Year]]=2021),"True","False")</f>
        <v>False</v>
      </c>
      <c r="J1050" t="str">
        <f>IF(AND(Date[[#This Row],[Month]]&lt;=5,Date[[#This Row],[Month]]&gt;=4,Date[[#This Row],[Year]]=2021),"True","False")</f>
        <v>False</v>
      </c>
      <c r="K1050" t="str">
        <f>IF(Date[[#This Row],[Year]]=2021,"True","False")</f>
        <v>False</v>
      </c>
      <c r="L1050" s="60" t="s">
        <v>123</v>
      </c>
      <c r="M1050" s="60" t="s">
        <v>123</v>
      </c>
      <c r="N1050" s="60" t="s">
        <v>123</v>
      </c>
      <c r="O1050" s="60" t="s">
        <v>123</v>
      </c>
      <c r="P1050" s="60" t="s">
        <v>123</v>
      </c>
    </row>
    <row r="1051" spans="1:16" x14ac:dyDescent="0.55000000000000004">
      <c r="A1051" s="10">
        <v>43785</v>
      </c>
      <c r="B1051" s="9">
        <f t="shared" si="48"/>
        <v>2019</v>
      </c>
      <c r="C1051" s="9" t="s">
        <v>41</v>
      </c>
      <c r="D1051" s="9" t="s">
        <v>63</v>
      </c>
      <c r="E1051" s="9">
        <f t="shared" si="49"/>
        <v>11</v>
      </c>
      <c r="F1051" s="9" t="str">
        <f t="shared" si="50"/>
        <v>2019 - 11</v>
      </c>
      <c r="G1051" s="9" t="str">
        <f>Date[[#This Row],[Year]]&amp;IF(Date[[#This Row],[Month]]&lt;10,"0"&amp;Date[[#This Row],[Month]],Date[[#This Row],[Month]])</f>
        <v>201911</v>
      </c>
      <c r="H1051" s="9" t="str">
        <f>Date[[#This Row],[Year]]&amp;" "&amp;Date[[#This Row],[Month Name]]</f>
        <v>2019 Nov</v>
      </c>
      <c r="I1051" t="str">
        <f>IF(AND(Date[[#This Row],[Month]]=5,Date[[#This Row],[Year]]=2021),"True","False")</f>
        <v>False</v>
      </c>
      <c r="J1051" t="str">
        <f>IF(AND(Date[[#This Row],[Month]]&lt;=5,Date[[#This Row],[Month]]&gt;=4,Date[[#This Row],[Year]]=2021),"True","False")</f>
        <v>False</v>
      </c>
      <c r="K1051" t="str">
        <f>IF(Date[[#This Row],[Year]]=2021,"True","False")</f>
        <v>False</v>
      </c>
      <c r="L1051" s="60" t="s">
        <v>123</v>
      </c>
      <c r="M1051" s="60" t="s">
        <v>123</v>
      </c>
      <c r="N1051" s="60" t="s">
        <v>123</v>
      </c>
      <c r="O1051" s="60" t="s">
        <v>123</v>
      </c>
      <c r="P1051" s="60" t="s">
        <v>123</v>
      </c>
    </row>
    <row r="1052" spans="1:16" x14ac:dyDescent="0.55000000000000004">
      <c r="A1052" s="10">
        <v>43786</v>
      </c>
      <c r="B1052" s="9">
        <f t="shared" si="48"/>
        <v>2019</v>
      </c>
      <c r="C1052" s="9" t="s">
        <v>41</v>
      </c>
      <c r="D1052" s="9" t="s">
        <v>63</v>
      </c>
      <c r="E1052" s="9">
        <f t="shared" si="49"/>
        <v>11</v>
      </c>
      <c r="F1052" s="9" t="str">
        <f t="shared" si="50"/>
        <v>2019 - 11</v>
      </c>
      <c r="G1052" s="9" t="str">
        <f>Date[[#This Row],[Year]]&amp;IF(Date[[#This Row],[Month]]&lt;10,"0"&amp;Date[[#This Row],[Month]],Date[[#This Row],[Month]])</f>
        <v>201911</v>
      </c>
      <c r="H1052" s="9" t="str">
        <f>Date[[#This Row],[Year]]&amp;" "&amp;Date[[#This Row],[Month Name]]</f>
        <v>2019 Nov</v>
      </c>
      <c r="I1052" t="str">
        <f>IF(AND(Date[[#This Row],[Month]]=5,Date[[#This Row],[Year]]=2021),"True","False")</f>
        <v>False</v>
      </c>
      <c r="J1052" t="str">
        <f>IF(AND(Date[[#This Row],[Month]]&lt;=5,Date[[#This Row],[Month]]&gt;=4,Date[[#This Row],[Year]]=2021),"True","False")</f>
        <v>False</v>
      </c>
      <c r="K1052" t="str">
        <f>IF(Date[[#This Row],[Year]]=2021,"True","False")</f>
        <v>False</v>
      </c>
      <c r="L1052" s="60" t="s">
        <v>123</v>
      </c>
      <c r="M1052" s="60" t="s">
        <v>123</v>
      </c>
      <c r="N1052" s="60" t="s">
        <v>123</v>
      </c>
      <c r="O1052" s="60" t="s">
        <v>123</v>
      </c>
      <c r="P1052" s="60" t="s">
        <v>123</v>
      </c>
    </row>
    <row r="1053" spans="1:16" x14ac:dyDescent="0.55000000000000004">
      <c r="A1053" s="10">
        <v>43787</v>
      </c>
      <c r="B1053" s="9">
        <f t="shared" si="48"/>
        <v>2019</v>
      </c>
      <c r="C1053" s="9" t="s">
        <v>41</v>
      </c>
      <c r="D1053" s="9" t="s">
        <v>63</v>
      </c>
      <c r="E1053" s="9">
        <f t="shared" si="49"/>
        <v>11</v>
      </c>
      <c r="F1053" s="9" t="str">
        <f t="shared" si="50"/>
        <v>2019 - 11</v>
      </c>
      <c r="G1053" s="9" t="str">
        <f>Date[[#This Row],[Year]]&amp;IF(Date[[#This Row],[Month]]&lt;10,"0"&amp;Date[[#This Row],[Month]],Date[[#This Row],[Month]])</f>
        <v>201911</v>
      </c>
      <c r="H1053" s="9" t="str">
        <f>Date[[#This Row],[Year]]&amp;" "&amp;Date[[#This Row],[Month Name]]</f>
        <v>2019 Nov</v>
      </c>
      <c r="I1053" t="str">
        <f>IF(AND(Date[[#This Row],[Month]]=5,Date[[#This Row],[Year]]=2021),"True","False")</f>
        <v>False</v>
      </c>
      <c r="J1053" t="str">
        <f>IF(AND(Date[[#This Row],[Month]]&lt;=5,Date[[#This Row],[Month]]&gt;=4,Date[[#This Row],[Year]]=2021),"True","False")</f>
        <v>False</v>
      </c>
      <c r="K1053" t="str">
        <f>IF(Date[[#This Row],[Year]]=2021,"True","False")</f>
        <v>False</v>
      </c>
      <c r="L1053" s="60" t="s">
        <v>123</v>
      </c>
      <c r="M1053" s="60" t="s">
        <v>123</v>
      </c>
      <c r="N1053" s="60" t="s">
        <v>123</v>
      </c>
      <c r="O1053" s="60" t="s">
        <v>123</v>
      </c>
      <c r="P1053" s="60" t="s">
        <v>123</v>
      </c>
    </row>
    <row r="1054" spans="1:16" x14ac:dyDescent="0.55000000000000004">
      <c r="A1054" s="10">
        <v>43788</v>
      </c>
      <c r="B1054" s="9">
        <f t="shared" si="48"/>
        <v>2019</v>
      </c>
      <c r="C1054" s="9" t="s">
        <v>41</v>
      </c>
      <c r="D1054" s="9" t="s">
        <v>63</v>
      </c>
      <c r="E1054" s="9">
        <f t="shared" si="49"/>
        <v>11</v>
      </c>
      <c r="F1054" s="9" t="str">
        <f t="shared" si="50"/>
        <v>2019 - 11</v>
      </c>
      <c r="G1054" s="9" t="str">
        <f>Date[[#This Row],[Year]]&amp;IF(Date[[#This Row],[Month]]&lt;10,"0"&amp;Date[[#This Row],[Month]],Date[[#This Row],[Month]])</f>
        <v>201911</v>
      </c>
      <c r="H1054" s="9" t="str">
        <f>Date[[#This Row],[Year]]&amp;" "&amp;Date[[#This Row],[Month Name]]</f>
        <v>2019 Nov</v>
      </c>
      <c r="I1054" t="str">
        <f>IF(AND(Date[[#This Row],[Month]]=5,Date[[#This Row],[Year]]=2021),"True","False")</f>
        <v>False</v>
      </c>
      <c r="J1054" t="str">
        <f>IF(AND(Date[[#This Row],[Month]]&lt;=5,Date[[#This Row],[Month]]&gt;=4,Date[[#This Row],[Year]]=2021),"True","False")</f>
        <v>False</v>
      </c>
      <c r="K1054" t="str">
        <f>IF(Date[[#This Row],[Year]]=2021,"True","False")</f>
        <v>False</v>
      </c>
      <c r="L1054" s="60" t="s">
        <v>123</v>
      </c>
      <c r="M1054" s="60" t="s">
        <v>123</v>
      </c>
      <c r="N1054" s="60" t="s">
        <v>123</v>
      </c>
      <c r="O1054" s="60" t="s">
        <v>123</v>
      </c>
      <c r="P1054" s="60" t="s">
        <v>123</v>
      </c>
    </row>
    <row r="1055" spans="1:16" x14ac:dyDescent="0.55000000000000004">
      <c r="A1055" s="10">
        <v>43789</v>
      </c>
      <c r="B1055" s="9">
        <f t="shared" si="48"/>
        <v>2019</v>
      </c>
      <c r="C1055" s="9" t="s">
        <v>41</v>
      </c>
      <c r="D1055" s="9" t="s">
        <v>63</v>
      </c>
      <c r="E1055" s="9">
        <f t="shared" si="49"/>
        <v>11</v>
      </c>
      <c r="F1055" s="9" t="str">
        <f t="shared" si="50"/>
        <v>2019 - 11</v>
      </c>
      <c r="G1055" s="9" t="str">
        <f>Date[[#This Row],[Year]]&amp;IF(Date[[#This Row],[Month]]&lt;10,"0"&amp;Date[[#This Row],[Month]],Date[[#This Row],[Month]])</f>
        <v>201911</v>
      </c>
      <c r="H1055" s="9" t="str">
        <f>Date[[#This Row],[Year]]&amp;" "&amp;Date[[#This Row],[Month Name]]</f>
        <v>2019 Nov</v>
      </c>
      <c r="I1055" t="str">
        <f>IF(AND(Date[[#This Row],[Month]]=5,Date[[#This Row],[Year]]=2021),"True","False")</f>
        <v>False</v>
      </c>
      <c r="J1055" t="str">
        <f>IF(AND(Date[[#This Row],[Month]]&lt;=5,Date[[#This Row],[Month]]&gt;=4,Date[[#This Row],[Year]]=2021),"True","False")</f>
        <v>False</v>
      </c>
      <c r="K1055" t="str">
        <f>IF(Date[[#This Row],[Year]]=2021,"True","False")</f>
        <v>False</v>
      </c>
      <c r="L1055" s="60" t="s">
        <v>123</v>
      </c>
      <c r="M1055" s="60" t="s">
        <v>123</v>
      </c>
      <c r="N1055" s="60" t="s">
        <v>123</v>
      </c>
      <c r="O1055" s="60" t="s">
        <v>123</v>
      </c>
      <c r="P1055" s="60" t="s">
        <v>123</v>
      </c>
    </row>
    <row r="1056" spans="1:16" x14ac:dyDescent="0.55000000000000004">
      <c r="A1056" s="10">
        <v>43790</v>
      </c>
      <c r="B1056" s="9">
        <f t="shared" si="48"/>
        <v>2019</v>
      </c>
      <c r="C1056" s="9" t="s">
        <v>41</v>
      </c>
      <c r="D1056" s="9" t="s">
        <v>63</v>
      </c>
      <c r="E1056" s="9">
        <f t="shared" si="49"/>
        <v>11</v>
      </c>
      <c r="F1056" s="9" t="str">
        <f t="shared" si="50"/>
        <v>2019 - 11</v>
      </c>
      <c r="G1056" s="9" t="str">
        <f>Date[[#This Row],[Year]]&amp;IF(Date[[#This Row],[Month]]&lt;10,"0"&amp;Date[[#This Row],[Month]],Date[[#This Row],[Month]])</f>
        <v>201911</v>
      </c>
      <c r="H1056" s="9" t="str">
        <f>Date[[#This Row],[Year]]&amp;" "&amp;Date[[#This Row],[Month Name]]</f>
        <v>2019 Nov</v>
      </c>
      <c r="I1056" t="str">
        <f>IF(AND(Date[[#This Row],[Month]]=5,Date[[#This Row],[Year]]=2021),"True","False")</f>
        <v>False</v>
      </c>
      <c r="J1056" t="str">
        <f>IF(AND(Date[[#This Row],[Month]]&lt;=5,Date[[#This Row],[Month]]&gt;=4,Date[[#This Row],[Year]]=2021),"True","False")</f>
        <v>False</v>
      </c>
      <c r="K1056" t="str">
        <f>IF(Date[[#This Row],[Year]]=2021,"True","False")</f>
        <v>False</v>
      </c>
      <c r="L1056" s="60" t="s">
        <v>123</v>
      </c>
      <c r="M1056" s="60" t="s">
        <v>123</v>
      </c>
      <c r="N1056" s="60" t="s">
        <v>123</v>
      </c>
      <c r="O1056" s="60" t="s">
        <v>123</v>
      </c>
      <c r="P1056" s="60" t="s">
        <v>123</v>
      </c>
    </row>
    <row r="1057" spans="1:16" x14ac:dyDescent="0.55000000000000004">
      <c r="A1057" s="10">
        <v>43791</v>
      </c>
      <c r="B1057" s="9">
        <f t="shared" si="48"/>
        <v>2019</v>
      </c>
      <c r="C1057" s="9" t="s">
        <v>41</v>
      </c>
      <c r="D1057" s="9" t="s">
        <v>63</v>
      </c>
      <c r="E1057" s="9">
        <f t="shared" si="49"/>
        <v>11</v>
      </c>
      <c r="F1057" s="9" t="str">
        <f t="shared" si="50"/>
        <v>2019 - 11</v>
      </c>
      <c r="G1057" s="9" t="str">
        <f>Date[[#This Row],[Year]]&amp;IF(Date[[#This Row],[Month]]&lt;10,"0"&amp;Date[[#This Row],[Month]],Date[[#This Row],[Month]])</f>
        <v>201911</v>
      </c>
      <c r="H1057" s="9" t="str">
        <f>Date[[#This Row],[Year]]&amp;" "&amp;Date[[#This Row],[Month Name]]</f>
        <v>2019 Nov</v>
      </c>
      <c r="I1057" t="str">
        <f>IF(AND(Date[[#This Row],[Month]]=5,Date[[#This Row],[Year]]=2021),"True","False")</f>
        <v>False</v>
      </c>
      <c r="J1057" t="str">
        <f>IF(AND(Date[[#This Row],[Month]]&lt;=5,Date[[#This Row],[Month]]&gt;=4,Date[[#This Row],[Year]]=2021),"True","False")</f>
        <v>False</v>
      </c>
      <c r="K1057" t="str">
        <f>IF(Date[[#This Row],[Year]]=2021,"True","False")</f>
        <v>False</v>
      </c>
      <c r="L1057" s="60" t="s">
        <v>123</v>
      </c>
      <c r="M1057" s="60" t="s">
        <v>123</v>
      </c>
      <c r="N1057" s="60" t="s">
        <v>123</v>
      </c>
      <c r="O1057" s="60" t="s">
        <v>123</v>
      </c>
      <c r="P1057" s="60" t="s">
        <v>123</v>
      </c>
    </row>
    <row r="1058" spans="1:16" x14ac:dyDescent="0.55000000000000004">
      <c r="A1058" s="10">
        <v>43792</v>
      </c>
      <c r="B1058" s="9">
        <f t="shared" si="48"/>
        <v>2019</v>
      </c>
      <c r="C1058" s="9" t="s">
        <v>41</v>
      </c>
      <c r="D1058" s="9" t="s">
        <v>63</v>
      </c>
      <c r="E1058" s="9">
        <f t="shared" si="49"/>
        <v>11</v>
      </c>
      <c r="F1058" s="9" t="str">
        <f t="shared" si="50"/>
        <v>2019 - 11</v>
      </c>
      <c r="G1058" s="9" t="str">
        <f>Date[[#This Row],[Year]]&amp;IF(Date[[#This Row],[Month]]&lt;10,"0"&amp;Date[[#This Row],[Month]],Date[[#This Row],[Month]])</f>
        <v>201911</v>
      </c>
      <c r="H1058" s="9" t="str">
        <f>Date[[#This Row],[Year]]&amp;" "&amp;Date[[#This Row],[Month Name]]</f>
        <v>2019 Nov</v>
      </c>
      <c r="I1058" t="str">
        <f>IF(AND(Date[[#This Row],[Month]]=5,Date[[#This Row],[Year]]=2021),"True","False")</f>
        <v>False</v>
      </c>
      <c r="J1058" t="str">
        <f>IF(AND(Date[[#This Row],[Month]]&lt;=5,Date[[#This Row],[Month]]&gt;=4,Date[[#This Row],[Year]]=2021),"True","False")</f>
        <v>False</v>
      </c>
      <c r="K1058" t="str">
        <f>IF(Date[[#This Row],[Year]]=2021,"True","False")</f>
        <v>False</v>
      </c>
      <c r="L1058" s="60" t="s">
        <v>123</v>
      </c>
      <c r="M1058" s="60" t="s">
        <v>123</v>
      </c>
      <c r="N1058" s="60" t="s">
        <v>123</v>
      </c>
      <c r="O1058" s="60" t="s">
        <v>123</v>
      </c>
      <c r="P1058" s="60" t="s">
        <v>123</v>
      </c>
    </row>
    <row r="1059" spans="1:16" x14ac:dyDescent="0.55000000000000004">
      <c r="A1059" s="10">
        <v>43793</v>
      </c>
      <c r="B1059" s="9">
        <f t="shared" si="48"/>
        <v>2019</v>
      </c>
      <c r="C1059" s="9" t="s">
        <v>41</v>
      </c>
      <c r="D1059" s="9" t="s">
        <v>63</v>
      </c>
      <c r="E1059" s="9">
        <f t="shared" si="49"/>
        <v>11</v>
      </c>
      <c r="F1059" s="9" t="str">
        <f t="shared" si="50"/>
        <v>2019 - 11</v>
      </c>
      <c r="G1059" s="9" t="str">
        <f>Date[[#This Row],[Year]]&amp;IF(Date[[#This Row],[Month]]&lt;10,"0"&amp;Date[[#This Row],[Month]],Date[[#This Row],[Month]])</f>
        <v>201911</v>
      </c>
      <c r="H1059" s="9" t="str">
        <f>Date[[#This Row],[Year]]&amp;" "&amp;Date[[#This Row],[Month Name]]</f>
        <v>2019 Nov</v>
      </c>
      <c r="I1059" t="str">
        <f>IF(AND(Date[[#This Row],[Month]]=5,Date[[#This Row],[Year]]=2021),"True","False")</f>
        <v>False</v>
      </c>
      <c r="J1059" t="str">
        <f>IF(AND(Date[[#This Row],[Month]]&lt;=5,Date[[#This Row],[Month]]&gt;=4,Date[[#This Row],[Year]]=2021),"True","False")</f>
        <v>False</v>
      </c>
      <c r="K1059" t="str">
        <f>IF(Date[[#This Row],[Year]]=2021,"True","False")</f>
        <v>False</v>
      </c>
      <c r="L1059" s="60" t="s">
        <v>123</v>
      </c>
      <c r="M1059" s="60" t="s">
        <v>123</v>
      </c>
      <c r="N1059" s="60" t="s">
        <v>123</v>
      </c>
      <c r="O1059" s="60" t="s">
        <v>123</v>
      </c>
      <c r="P1059" s="60" t="s">
        <v>123</v>
      </c>
    </row>
    <row r="1060" spans="1:16" x14ac:dyDescent="0.55000000000000004">
      <c r="A1060" s="10">
        <v>43794</v>
      </c>
      <c r="B1060" s="9">
        <f t="shared" si="48"/>
        <v>2019</v>
      </c>
      <c r="C1060" s="9" t="s">
        <v>41</v>
      </c>
      <c r="D1060" s="9" t="s">
        <v>63</v>
      </c>
      <c r="E1060" s="9">
        <f t="shared" si="49"/>
        <v>11</v>
      </c>
      <c r="F1060" s="9" t="str">
        <f t="shared" si="50"/>
        <v>2019 - 11</v>
      </c>
      <c r="G1060" s="9" t="str">
        <f>Date[[#This Row],[Year]]&amp;IF(Date[[#This Row],[Month]]&lt;10,"0"&amp;Date[[#This Row],[Month]],Date[[#This Row],[Month]])</f>
        <v>201911</v>
      </c>
      <c r="H1060" s="9" t="str">
        <f>Date[[#This Row],[Year]]&amp;" "&amp;Date[[#This Row],[Month Name]]</f>
        <v>2019 Nov</v>
      </c>
      <c r="I1060" t="str">
        <f>IF(AND(Date[[#This Row],[Month]]=5,Date[[#This Row],[Year]]=2021),"True","False")</f>
        <v>False</v>
      </c>
      <c r="J1060" t="str">
        <f>IF(AND(Date[[#This Row],[Month]]&lt;=5,Date[[#This Row],[Month]]&gt;=4,Date[[#This Row],[Year]]=2021),"True","False")</f>
        <v>False</v>
      </c>
      <c r="K1060" t="str">
        <f>IF(Date[[#This Row],[Year]]=2021,"True","False")</f>
        <v>False</v>
      </c>
      <c r="L1060" s="60" t="s">
        <v>123</v>
      </c>
      <c r="M1060" s="60" t="s">
        <v>123</v>
      </c>
      <c r="N1060" s="60" t="s">
        <v>123</v>
      </c>
      <c r="O1060" s="60" t="s">
        <v>123</v>
      </c>
      <c r="P1060" s="60" t="s">
        <v>123</v>
      </c>
    </row>
    <row r="1061" spans="1:16" x14ac:dyDescent="0.55000000000000004">
      <c r="A1061" s="10">
        <v>43795</v>
      </c>
      <c r="B1061" s="9">
        <f t="shared" si="48"/>
        <v>2019</v>
      </c>
      <c r="C1061" s="9" t="s">
        <v>41</v>
      </c>
      <c r="D1061" s="9" t="s">
        <v>63</v>
      </c>
      <c r="E1061" s="9">
        <f t="shared" si="49"/>
        <v>11</v>
      </c>
      <c r="F1061" s="9" t="str">
        <f t="shared" si="50"/>
        <v>2019 - 11</v>
      </c>
      <c r="G1061" s="9" t="str">
        <f>Date[[#This Row],[Year]]&amp;IF(Date[[#This Row],[Month]]&lt;10,"0"&amp;Date[[#This Row],[Month]],Date[[#This Row],[Month]])</f>
        <v>201911</v>
      </c>
      <c r="H1061" s="9" t="str">
        <f>Date[[#This Row],[Year]]&amp;" "&amp;Date[[#This Row],[Month Name]]</f>
        <v>2019 Nov</v>
      </c>
      <c r="I1061" t="str">
        <f>IF(AND(Date[[#This Row],[Month]]=5,Date[[#This Row],[Year]]=2021),"True","False")</f>
        <v>False</v>
      </c>
      <c r="J1061" t="str">
        <f>IF(AND(Date[[#This Row],[Month]]&lt;=5,Date[[#This Row],[Month]]&gt;=4,Date[[#This Row],[Year]]=2021),"True","False")</f>
        <v>False</v>
      </c>
      <c r="K1061" t="str">
        <f>IF(Date[[#This Row],[Year]]=2021,"True","False")</f>
        <v>False</v>
      </c>
      <c r="L1061" s="60" t="s">
        <v>123</v>
      </c>
      <c r="M1061" s="60" t="s">
        <v>123</v>
      </c>
      <c r="N1061" s="60" t="s">
        <v>123</v>
      </c>
      <c r="O1061" s="60" t="s">
        <v>123</v>
      </c>
      <c r="P1061" s="60" t="s">
        <v>123</v>
      </c>
    </row>
    <row r="1062" spans="1:16" x14ac:dyDescent="0.55000000000000004">
      <c r="A1062" s="10">
        <v>43796</v>
      </c>
      <c r="B1062" s="9">
        <f t="shared" si="48"/>
        <v>2019</v>
      </c>
      <c r="C1062" s="9" t="s">
        <v>41</v>
      </c>
      <c r="D1062" s="9" t="s">
        <v>63</v>
      </c>
      <c r="E1062" s="9">
        <f t="shared" si="49"/>
        <v>11</v>
      </c>
      <c r="F1062" s="9" t="str">
        <f t="shared" si="50"/>
        <v>2019 - 11</v>
      </c>
      <c r="G1062" s="9" t="str">
        <f>Date[[#This Row],[Year]]&amp;IF(Date[[#This Row],[Month]]&lt;10,"0"&amp;Date[[#This Row],[Month]],Date[[#This Row],[Month]])</f>
        <v>201911</v>
      </c>
      <c r="H1062" s="9" t="str">
        <f>Date[[#This Row],[Year]]&amp;" "&amp;Date[[#This Row],[Month Name]]</f>
        <v>2019 Nov</v>
      </c>
      <c r="I1062" t="str">
        <f>IF(AND(Date[[#This Row],[Month]]=5,Date[[#This Row],[Year]]=2021),"True","False")</f>
        <v>False</v>
      </c>
      <c r="J1062" t="str">
        <f>IF(AND(Date[[#This Row],[Month]]&lt;=5,Date[[#This Row],[Month]]&gt;=4,Date[[#This Row],[Year]]=2021),"True","False")</f>
        <v>False</v>
      </c>
      <c r="K1062" t="str">
        <f>IF(Date[[#This Row],[Year]]=2021,"True","False")</f>
        <v>False</v>
      </c>
      <c r="L1062" s="60" t="s">
        <v>123</v>
      </c>
      <c r="M1062" s="60" t="s">
        <v>123</v>
      </c>
      <c r="N1062" s="60" t="s">
        <v>123</v>
      </c>
      <c r="O1062" s="60" t="s">
        <v>123</v>
      </c>
      <c r="P1062" s="60" t="s">
        <v>123</v>
      </c>
    </row>
    <row r="1063" spans="1:16" x14ac:dyDescent="0.55000000000000004">
      <c r="A1063" s="10">
        <v>43797</v>
      </c>
      <c r="B1063" s="9">
        <f t="shared" si="48"/>
        <v>2019</v>
      </c>
      <c r="C1063" s="9" t="s">
        <v>41</v>
      </c>
      <c r="D1063" s="9" t="s">
        <v>63</v>
      </c>
      <c r="E1063" s="9">
        <f t="shared" si="49"/>
        <v>11</v>
      </c>
      <c r="F1063" s="9" t="str">
        <f t="shared" si="50"/>
        <v>2019 - 11</v>
      </c>
      <c r="G1063" s="9" t="str">
        <f>Date[[#This Row],[Year]]&amp;IF(Date[[#This Row],[Month]]&lt;10,"0"&amp;Date[[#This Row],[Month]],Date[[#This Row],[Month]])</f>
        <v>201911</v>
      </c>
      <c r="H1063" s="9" t="str">
        <f>Date[[#This Row],[Year]]&amp;" "&amp;Date[[#This Row],[Month Name]]</f>
        <v>2019 Nov</v>
      </c>
      <c r="I1063" t="str">
        <f>IF(AND(Date[[#This Row],[Month]]=5,Date[[#This Row],[Year]]=2021),"True","False")</f>
        <v>False</v>
      </c>
      <c r="J1063" t="str">
        <f>IF(AND(Date[[#This Row],[Month]]&lt;=5,Date[[#This Row],[Month]]&gt;=4,Date[[#This Row],[Year]]=2021),"True","False")</f>
        <v>False</v>
      </c>
      <c r="K1063" t="str">
        <f>IF(Date[[#This Row],[Year]]=2021,"True","False")</f>
        <v>False</v>
      </c>
      <c r="L1063" s="60" t="s">
        <v>123</v>
      </c>
      <c r="M1063" s="60" t="s">
        <v>123</v>
      </c>
      <c r="N1063" s="60" t="s">
        <v>123</v>
      </c>
      <c r="O1063" s="60" t="s">
        <v>123</v>
      </c>
      <c r="P1063" s="60" t="s">
        <v>123</v>
      </c>
    </row>
    <row r="1064" spans="1:16" x14ac:dyDescent="0.55000000000000004">
      <c r="A1064" s="10">
        <v>43798</v>
      </c>
      <c r="B1064" s="9">
        <f t="shared" si="48"/>
        <v>2019</v>
      </c>
      <c r="C1064" s="9" t="s">
        <v>41</v>
      </c>
      <c r="D1064" s="9" t="s">
        <v>63</v>
      </c>
      <c r="E1064" s="9">
        <f t="shared" si="49"/>
        <v>11</v>
      </c>
      <c r="F1064" s="9" t="str">
        <f t="shared" si="50"/>
        <v>2019 - 11</v>
      </c>
      <c r="G1064" s="9" t="str">
        <f>Date[[#This Row],[Year]]&amp;IF(Date[[#This Row],[Month]]&lt;10,"0"&amp;Date[[#This Row],[Month]],Date[[#This Row],[Month]])</f>
        <v>201911</v>
      </c>
      <c r="H1064" s="9" t="str">
        <f>Date[[#This Row],[Year]]&amp;" "&amp;Date[[#This Row],[Month Name]]</f>
        <v>2019 Nov</v>
      </c>
      <c r="I1064" t="str">
        <f>IF(AND(Date[[#This Row],[Month]]=5,Date[[#This Row],[Year]]=2021),"True","False")</f>
        <v>False</v>
      </c>
      <c r="J1064" t="str">
        <f>IF(AND(Date[[#This Row],[Month]]&lt;=5,Date[[#This Row],[Month]]&gt;=4,Date[[#This Row],[Year]]=2021),"True","False")</f>
        <v>False</v>
      </c>
      <c r="K1064" t="str">
        <f>IF(Date[[#This Row],[Year]]=2021,"True","False")</f>
        <v>False</v>
      </c>
      <c r="L1064" s="60" t="s">
        <v>123</v>
      </c>
      <c r="M1064" s="60" t="s">
        <v>123</v>
      </c>
      <c r="N1064" s="60" t="s">
        <v>123</v>
      </c>
      <c r="O1064" s="60" t="s">
        <v>123</v>
      </c>
      <c r="P1064" s="60" t="s">
        <v>123</v>
      </c>
    </row>
    <row r="1065" spans="1:16" x14ac:dyDescent="0.55000000000000004">
      <c r="A1065" s="10">
        <v>43799</v>
      </c>
      <c r="B1065" s="9">
        <f t="shared" si="48"/>
        <v>2019</v>
      </c>
      <c r="C1065" s="9" t="s">
        <v>41</v>
      </c>
      <c r="D1065" s="9" t="s">
        <v>63</v>
      </c>
      <c r="E1065" s="9">
        <f t="shared" si="49"/>
        <v>11</v>
      </c>
      <c r="F1065" s="9" t="str">
        <f t="shared" si="50"/>
        <v>2019 - 11</v>
      </c>
      <c r="G1065" s="9" t="str">
        <f>Date[[#This Row],[Year]]&amp;IF(Date[[#This Row],[Month]]&lt;10,"0"&amp;Date[[#This Row],[Month]],Date[[#This Row],[Month]])</f>
        <v>201911</v>
      </c>
      <c r="H1065" s="9" t="str">
        <f>Date[[#This Row],[Year]]&amp;" "&amp;Date[[#This Row],[Month Name]]</f>
        <v>2019 Nov</v>
      </c>
      <c r="I1065" t="str">
        <f>IF(AND(Date[[#This Row],[Month]]=5,Date[[#This Row],[Year]]=2021),"True","False")</f>
        <v>False</v>
      </c>
      <c r="J1065" t="str">
        <f>IF(AND(Date[[#This Row],[Month]]&lt;=5,Date[[#This Row],[Month]]&gt;=4,Date[[#This Row],[Year]]=2021),"True","False")</f>
        <v>False</v>
      </c>
      <c r="K1065" t="str">
        <f>IF(Date[[#This Row],[Year]]=2021,"True","False")</f>
        <v>False</v>
      </c>
      <c r="L1065" s="60" t="s">
        <v>123</v>
      </c>
      <c r="M1065" s="60" t="s">
        <v>123</v>
      </c>
      <c r="N1065" s="60" t="s">
        <v>123</v>
      </c>
      <c r="O1065" s="60" t="s">
        <v>123</v>
      </c>
      <c r="P1065" s="60" t="s">
        <v>123</v>
      </c>
    </row>
    <row r="1066" spans="1:16" x14ac:dyDescent="0.55000000000000004">
      <c r="A1066" s="10">
        <v>43800</v>
      </c>
      <c r="B1066" s="9">
        <f t="shared" si="48"/>
        <v>2019</v>
      </c>
      <c r="C1066" s="9" t="s">
        <v>42</v>
      </c>
      <c r="D1066" s="9" t="s">
        <v>63</v>
      </c>
      <c r="E1066" s="9">
        <f t="shared" si="49"/>
        <v>12</v>
      </c>
      <c r="F1066" s="9" t="str">
        <f t="shared" si="50"/>
        <v>2019 - 12</v>
      </c>
      <c r="G1066" s="9" t="str">
        <f>Date[[#This Row],[Year]]&amp;IF(Date[[#This Row],[Month]]&lt;10,"0"&amp;Date[[#This Row],[Month]],Date[[#This Row],[Month]])</f>
        <v>201912</v>
      </c>
      <c r="H1066" s="9" t="str">
        <f>Date[[#This Row],[Year]]&amp;" "&amp;Date[[#This Row],[Month Name]]</f>
        <v>2019 Dec</v>
      </c>
      <c r="I1066" t="str">
        <f>IF(AND(Date[[#This Row],[Month]]=5,Date[[#This Row],[Year]]=2021),"True","False")</f>
        <v>False</v>
      </c>
      <c r="J1066" t="str">
        <f>IF(AND(Date[[#This Row],[Month]]&lt;=5,Date[[#This Row],[Month]]&gt;=4,Date[[#This Row],[Year]]=2021),"True","False")</f>
        <v>False</v>
      </c>
      <c r="K1066" t="str">
        <f>IF(Date[[#This Row],[Year]]=2021,"True","False")</f>
        <v>False</v>
      </c>
      <c r="L1066" s="60" t="s">
        <v>123</v>
      </c>
      <c r="M1066" s="60" t="s">
        <v>123</v>
      </c>
      <c r="N1066" s="60" t="s">
        <v>123</v>
      </c>
      <c r="O1066" s="60" t="s">
        <v>123</v>
      </c>
      <c r="P1066" s="60" t="s">
        <v>123</v>
      </c>
    </row>
    <row r="1067" spans="1:16" x14ac:dyDescent="0.55000000000000004">
      <c r="A1067" s="10">
        <v>43801</v>
      </c>
      <c r="B1067" s="9">
        <f t="shared" si="48"/>
        <v>2019</v>
      </c>
      <c r="C1067" s="9" t="s">
        <v>42</v>
      </c>
      <c r="D1067" s="9" t="s">
        <v>63</v>
      </c>
      <c r="E1067" s="9">
        <f t="shared" si="49"/>
        <v>12</v>
      </c>
      <c r="F1067" s="9" t="str">
        <f t="shared" si="50"/>
        <v>2019 - 12</v>
      </c>
      <c r="G1067" s="9" t="str">
        <f>Date[[#This Row],[Year]]&amp;IF(Date[[#This Row],[Month]]&lt;10,"0"&amp;Date[[#This Row],[Month]],Date[[#This Row],[Month]])</f>
        <v>201912</v>
      </c>
      <c r="H1067" s="9" t="str">
        <f>Date[[#This Row],[Year]]&amp;" "&amp;Date[[#This Row],[Month Name]]</f>
        <v>2019 Dec</v>
      </c>
      <c r="I1067" t="str">
        <f>IF(AND(Date[[#This Row],[Month]]=5,Date[[#This Row],[Year]]=2021),"True","False")</f>
        <v>False</v>
      </c>
      <c r="J1067" t="str">
        <f>IF(AND(Date[[#This Row],[Month]]&lt;=5,Date[[#This Row],[Month]]&gt;=4,Date[[#This Row],[Year]]=2021),"True","False")</f>
        <v>False</v>
      </c>
      <c r="K1067" t="str">
        <f>IF(Date[[#This Row],[Year]]=2021,"True","False")</f>
        <v>False</v>
      </c>
      <c r="L1067" s="60" t="s">
        <v>123</v>
      </c>
      <c r="M1067" s="60" t="s">
        <v>123</v>
      </c>
      <c r="N1067" s="60" t="s">
        <v>123</v>
      </c>
      <c r="O1067" s="60" t="s">
        <v>123</v>
      </c>
      <c r="P1067" s="60" t="s">
        <v>123</v>
      </c>
    </row>
    <row r="1068" spans="1:16" x14ac:dyDescent="0.55000000000000004">
      <c r="A1068" s="10">
        <v>43802</v>
      </c>
      <c r="B1068" s="9">
        <f t="shared" si="48"/>
        <v>2019</v>
      </c>
      <c r="C1068" s="9" t="s">
        <v>42</v>
      </c>
      <c r="D1068" s="9" t="s">
        <v>63</v>
      </c>
      <c r="E1068" s="9">
        <f t="shared" si="49"/>
        <v>12</v>
      </c>
      <c r="F1068" s="9" t="str">
        <f t="shared" si="50"/>
        <v>2019 - 12</v>
      </c>
      <c r="G1068" s="9" t="str">
        <f>Date[[#This Row],[Year]]&amp;IF(Date[[#This Row],[Month]]&lt;10,"0"&amp;Date[[#This Row],[Month]],Date[[#This Row],[Month]])</f>
        <v>201912</v>
      </c>
      <c r="H1068" s="9" t="str">
        <f>Date[[#This Row],[Year]]&amp;" "&amp;Date[[#This Row],[Month Name]]</f>
        <v>2019 Dec</v>
      </c>
      <c r="I1068" t="str">
        <f>IF(AND(Date[[#This Row],[Month]]=5,Date[[#This Row],[Year]]=2021),"True","False")</f>
        <v>False</v>
      </c>
      <c r="J1068" t="str">
        <f>IF(AND(Date[[#This Row],[Month]]&lt;=5,Date[[#This Row],[Month]]&gt;=4,Date[[#This Row],[Year]]=2021),"True","False")</f>
        <v>False</v>
      </c>
      <c r="K1068" t="str">
        <f>IF(Date[[#This Row],[Year]]=2021,"True","False")</f>
        <v>False</v>
      </c>
      <c r="L1068" s="60" t="s">
        <v>123</v>
      </c>
      <c r="M1068" s="60" t="s">
        <v>123</v>
      </c>
      <c r="N1068" s="60" t="s">
        <v>123</v>
      </c>
      <c r="O1068" s="60" t="s">
        <v>123</v>
      </c>
      <c r="P1068" s="60" t="s">
        <v>123</v>
      </c>
    </row>
    <row r="1069" spans="1:16" x14ac:dyDescent="0.55000000000000004">
      <c r="A1069" s="10">
        <v>43803</v>
      </c>
      <c r="B1069" s="9">
        <f t="shared" si="48"/>
        <v>2019</v>
      </c>
      <c r="C1069" s="9" t="s">
        <v>42</v>
      </c>
      <c r="D1069" s="9" t="s">
        <v>63</v>
      </c>
      <c r="E1069" s="9">
        <f t="shared" si="49"/>
        <v>12</v>
      </c>
      <c r="F1069" s="9" t="str">
        <f t="shared" si="50"/>
        <v>2019 - 12</v>
      </c>
      <c r="G1069" s="9" t="str">
        <f>Date[[#This Row],[Year]]&amp;IF(Date[[#This Row],[Month]]&lt;10,"0"&amp;Date[[#This Row],[Month]],Date[[#This Row],[Month]])</f>
        <v>201912</v>
      </c>
      <c r="H1069" s="9" t="str">
        <f>Date[[#This Row],[Year]]&amp;" "&amp;Date[[#This Row],[Month Name]]</f>
        <v>2019 Dec</v>
      </c>
      <c r="I1069" t="str">
        <f>IF(AND(Date[[#This Row],[Month]]=5,Date[[#This Row],[Year]]=2021),"True","False")</f>
        <v>False</v>
      </c>
      <c r="J1069" t="str">
        <f>IF(AND(Date[[#This Row],[Month]]&lt;=5,Date[[#This Row],[Month]]&gt;=4,Date[[#This Row],[Year]]=2021),"True","False")</f>
        <v>False</v>
      </c>
      <c r="K1069" t="str">
        <f>IF(Date[[#This Row],[Year]]=2021,"True","False")</f>
        <v>False</v>
      </c>
      <c r="L1069" s="60" t="s">
        <v>123</v>
      </c>
      <c r="M1069" s="60" t="s">
        <v>123</v>
      </c>
      <c r="N1069" s="60" t="s">
        <v>123</v>
      </c>
      <c r="O1069" s="60" t="s">
        <v>123</v>
      </c>
      <c r="P1069" s="60" t="s">
        <v>123</v>
      </c>
    </row>
    <row r="1070" spans="1:16" x14ac:dyDescent="0.55000000000000004">
      <c r="A1070" s="10">
        <v>43804</v>
      </c>
      <c r="B1070" s="9">
        <f t="shared" si="48"/>
        <v>2019</v>
      </c>
      <c r="C1070" s="9" t="s">
        <v>42</v>
      </c>
      <c r="D1070" s="9" t="s">
        <v>63</v>
      </c>
      <c r="E1070" s="9">
        <f t="shared" si="49"/>
        <v>12</v>
      </c>
      <c r="F1070" s="9" t="str">
        <f t="shared" si="50"/>
        <v>2019 - 12</v>
      </c>
      <c r="G1070" s="9" t="str">
        <f>Date[[#This Row],[Year]]&amp;IF(Date[[#This Row],[Month]]&lt;10,"0"&amp;Date[[#This Row],[Month]],Date[[#This Row],[Month]])</f>
        <v>201912</v>
      </c>
      <c r="H1070" s="9" t="str">
        <f>Date[[#This Row],[Year]]&amp;" "&amp;Date[[#This Row],[Month Name]]</f>
        <v>2019 Dec</v>
      </c>
      <c r="I1070" t="str">
        <f>IF(AND(Date[[#This Row],[Month]]=5,Date[[#This Row],[Year]]=2021),"True","False")</f>
        <v>False</v>
      </c>
      <c r="J1070" t="str">
        <f>IF(AND(Date[[#This Row],[Month]]&lt;=5,Date[[#This Row],[Month]]&gt;=4,Date[[#This Row],[Year]]=2021),"True","False")</f>
        <v>False</v>
      </c>
      <c r="K1070" t="str">
        <f>IF(Date[[#This Row],[Year]]=2021,"True","False")</f>
        <v>False</v>
      </c>
      <c r="L1070" s="60" t="s">
        <v>123</v>
      </c>
      <c r="M1070" s="60" t="s">
        <v>123</v>
      </c>
      <c r="N1070" s="60" t="s">
        <v>123</v>
      </c>
      <c r="O1070" s="60" t="s">
        <v>123</v>
      </c>
      <c r="P1070" s="60" t="s">
        <v>123</v>
      </c>
    </row>
    <row r="1071" spans="1:16" x14ac:dyDescent="0.55000000000000004">
      <c r="A1071" s="10">
        <v>43805</v>
      </c>
      <c r="B1071" s="9">
        <f t="shared" si="48"/>
        <v>2019</v>
      </c>
      <c r="C1071" s="9" t="s">
        <v>42</v>
      </c>
      <c r="D1071" s="9" t="s">
        <v>63</v>
      </c>
      <c r="E1071" s="9">
        <f t="shared" si="49"/>
        <v>12</v>
      </c>
      <c r="F1071" s="9" t="str">
        <f t="shared" si="50"/>
        <v>2019 - 12</v>
      </c>
      <c r="G1071" s="9" t="str">
        <f>Date[[#This Row],[Year]]&amp;IF(Date[[#This Row],[Month]]&lt;10,"0"&amp;Date[[#This Row],[Month]],Date[[#This Row],[Month]])</f>
        <v>201912</v>
      </c>
      <c r="H1071" s="9" t="str">
        <f>Date[[#This Row],[Year]]&amp;" "&amp;Date[[#This Row],[Month Name]]</f>
        <v>2019 Dec</v>
      </c>
      <c r="I1071" t="str">
        <f>IF(AND(Date[[#This Row],[Month]]=5,Date[[#This Row],[Year]]=2021),"True","False")</f>
        <v>False</v>
      </c>
      <c r="J1071" t="str">
        <f>IF(AND(Date[[#This Row],[Month]]&lt;=5,Date[[#This Row],[Month]]&gt;=4,Date[[#This Row],[Year]]=2021),"True","False")</f>
        <v>False</v>
      </c>
      <c r="K1071" t="str">
        <f>IF(Date[[#This Row],[Year]]=2021,"True","False")</f>
        <v>False</v>
      </c>
      <c r="L1071" s="60" t="s">
        <v>123</v>
      </c>
      <c r="M1071" s="60" t="s">
        <v>123</v>
      </c>
      <c r="N1071" s="60" t="s">
        <v>123</v>
      </c>
      <c r="O1071" s="60" t="s">
        <v>123</v>
      </c>
      <c r="P1071" s="60" t="s">
        <v>123</v>
      </c>
    </row>
    <row r="1072" spans="1:16" x14ac:dyDescent="0.55000000000000004">
      <c r="A1072" s="10">
        <v>43806</v>
      </c>
      <c r="B1072" s="9">
        <f t="shared" si="48"/>
        <v>2019</v>
      </c>
      <c r="C1072" s="9" t="s">
        <v>42</v>
      </c>
      <c r="D1072" s="9" t="s">
        <v>63</v>
      </c>
      <c r="E1072" s="9">
        <f t="shared" si="49"/>
        <v>12</v>
      </c>
      <c r="F1072" s="9" t="str">
        <f t="shared" si="50"/>
        <v>2019 - 12</v>
      </c>
      <c r="G1072" s="9" t="str">
        <f>Date[[#This Row],[Year]]&amp;IF(Date[[#This Row],[Month]]&lt;10,"0"&amp;Date[[#This Row],[Month]],Date[[#This Row],[Month]])</f>
        <v>201912</v>
      </c>
      <c r="H1072" s="9" t="str">
        <f>Date[[#This Row],[Year]]&amp;" "&amp;Date[[#This Row],[Month Name]]</f>
        <v>2019 Dec</v>
      </c>
      <c r="I1072" t="str">
        <f>IF(AND(Date[[#This Row],[Month]]=5,Date[[#This Row],[Year]]=2021),"True","False")</f>
        <v>False</v>
      </c>
      <c r="J1072" t="str">
        <f>IF(AND(Date[[#This Row],[Month]]&lt;=5,Date[[#This Row],[Month]]&gt;=4,Date[[#This Row],[Year]]=2021),"True","False")</f>
        <v>False</v>
      </c>
      <c r="K1072" t="str">
        <f>IF(Date[[#This Row],[Year]]=2021,"True","False")</f>
        <v>False</v>
      </c>
      <c r="L1072" s="60" t="s">
        <v>123</v>
      </c>
      <c r="M1072" s="60" t="s">
        <v>123</v>
      </c>
      <c r="N1072" s="60" t="s">
        <v>123</v>
      </c>
      <c r="O1072" s="60" t="s">
        <v>123</v>
      </c>
      <c r="P1072" s="60" t="s">
        <v>123</v>
      </c>
    </row>
    <row r="1073" spans="1:16" x14ac:dyDescent="0.55000000000000004">
      <c r="A1073" s="10">
        <v>43807</v>
      </c>
      <c r="B1073" s="9">
        <f t="shared" si="48"/>
        <v>2019</v>
      </c>
      <c r="C1073" s="9" t="s">
        <v>42</v>
      </c>
      <c r="D1073" s="9" t="s">
        <v>63</v>
      </c>
      <c r="E1073" s="9">
        <f t="shared" si="49"/>
        <v>12</v>
      </c>
      <c r="F1073" s="9" t="str">
        <f t="shared" si="50"/>
        <v>2019 - 12</v>
      </c>
      <c r="G1073" s="9" t="str">
        <f>Date[[#This Row],[Year]]&amp;IF(Date[[#This Row],[Month]]&lt;10,"0"&amp;Date[[#This Row],[Month]],Date[[#This Row],[Month]])</f>
        <v>201912</v>
      </c>
      <c r="H1073" s="9" t="str">
        <f>Date[[#This Row],[Year]]&amp;" "&amp;Date[[#This Row],[Month Name]]</f>
        <v>2019 Dec</v>
      </c>
      <c r="I1073" t="str">
        <f>IF(AND(Date[[#This Row],[Month]]=5,Date[[#This Row],[Year]]=2021),"True","False")</f>
        <v>False</v>
      </c>
      <c r="J1073" t="str">
        <f>IF(AND(Date[[#This Row],[Month]]&lt;=5,Date[[#This Row],[Month]]&gt;=4,Date[[#This Row],[Year]]=2021),"True","False")</f>
        <v>False</v>
      </c>
      <c r="K1073" t="str">
        <f>IF(Date[[#This Row],[Year]]=2021,"True","False")</f>
        <v>False</v>
      </c>
      <c r="L1073" s="60" t="s">
        <v>123</v>
      </c>
      <c r="M1073" s="60" t="s">
        <v>123</v>
      </c>
      <c r="N1073" s="60" t="s">
        <v>123</v>
      </c>
      <c r="O1073" s="60" t="s">
        <v>123</v>
      </c>
      <c r="P1073" s="60" t="s">
        <v>123</v>
      </c>
    </row>
    <row r="1074" spans="1:16" x14ac:dyDescent="0.55000000000000004">
      <c r="A1074" s="10">
        <v>43808</v>
      </c>
      <c r="B1074" s="9">
        <f t="shared" si="48"/>
        <v>2019</v>
      </c>
      <c r="C1074" s="9" t="s">
        <v>42</v>
      </c>
      <c r="D1074" s="9" t="s">
        <v>63</v>
      </c>
      <c r="E1074" s="9">
        <f t="shared" si="49"/>
        <v>12</v>
      </c>
      <c r="F1074" s="9" t="str">
        <f t="shared" si="50"/>
        <v>2019 - 12</v>
      </c>
      <c r="G1074" s="9" t="str">
        <f>Date[[#This Row],[Year]]&amp;IF(Date[[#This Row],[Month]]&lt;10,"0"&amp;Date[[#This Row],[Month]],Date[[#This Row],[Month]])</f>
        <v>201912</v>
      </c>
      <c r="H1074" s="9" t="str">
        <f>Date[[#This Row],[Year]]&amp;" "&amp;Date[[#This Row],[Month Name]]</f>
        <v>2019 Dec</v>
      </c>
      <c r="I1074" t="str">
        <f>IF(AND(Date[[#This Row],[Month]]=5,Date[[#This Row],[Year]]=2021),"True","False")</f>
        <v>False</v>
      </c>
      <c r="J1074" t="str">
        <f>IF(AND(Date[[#This Row],[Month]]&lt;=5,Date[[#This Row],[Month]]&gt;=4,Date[[#This Row],[Year]]=2021),"True","False")</f>
        <v>False</v>
      </c>
      <c r="K1074" t="str">
        <f>IF(Date[[#This Row],[Year]]=2021,"True","False")</f>
        <v>False</v>
      </c>
      <c r="L1074" s="60" t="s">
        <v>123</v>
      </c>
      <c r="M1074" s="60" t="s">
        <v>123</v>
      </c>
      <c r="N1074" s="60" t="s">
        <v>123</v>
      </c>
      <c r="O1074" s="60" t="s">
        <v>123</v>
      </c>
      <c r="P1074" s="60" t="s">
        <v>123</v>
      </c>
    </row>
    <row r="1075" spans="1:16" x14ac:dyDescent="0.55000000000000004">
      <c r="A1075" s="10">
        <v>43809</v>
      </c>
      <c r="B1075" s="9">
        <f t="shared" si="48"/>
        <v>2019</v>
      </c>
      <c r="C1075" s="9" t="s">
        <v>42</v>
      </c>
      <c r="D1075" s="9" t="s">
        <v>63</v>
      </c>
      <c r="E1075" s="9">
        <f t="shared" si="49"/>
        <v>12</v>
      </c>
      <c r="F1075" s="9" t="str">
        <f t="shared" si="50"/>
        <v>2019 - 12</v>
      </c>
      <c r="G1075" s="9" t="str">
        <f>Date[[#This Row],[Year]]&amp;IF(Date[[#This Row],[Month]]&lt;10,"0"&amp;Date[[#This Row],[Month]],Date[[#This Row],[Month]])</f>
        <v>201912</v>
      </c>
      <c r="H1075" s="9" t="str">
        <f>Date[[#This Row],[Year]]&amp;" "&amp;Date[[#This Row],[Month Name]]</f>
        <v>2019 Dec</v>
      </c>
      <c r="I1075" t="str">
        <f>IF(AND(Date[[#This Row],[Month]]=5,Date[[#This Row],[Year]]=2021),"True","False")</f>
        <v>False</v>
      </c>
      <c r="J1075" t="str">
        <f>IF(AND(Date[[#This Row],[Month]]&lt;=5,Date[[#This Row],[Month]]&gt;=4,Date[[#This Row],[Year]]=2021),"True","False")</f>
        <v>False</v>
      </c>
      <c r="K1075" t="str">
        <f>IF(Date[[#This Row],[Year]]=2021,"True","False")</f>
        <v>False</v>
      </c>
      <c r="L1075" s="60" t="s">
        <v>123</v>
      </c>
      <c r="M1075" s="60" t="s">
        <v>123</v>
      </c>
      <c r="N1075" s="60" t="s">
        <v>123</v>
      </c>
      <c r="O1075" s="60" t="s">
        <v>123</v>
      </c>
      <c r="P1075" s="60" t="s">
        <v>123</v>
      </c>
    </row>
    <row r="1076" spans="1:16" x14ac:dyDescent="0.55000000000000004">
      <c r="A1076" s="10">
        <v>43810</v>
      </c>
      <c r="B1076" s="9">
        <f t="shared" si="48"/>
        <v>2019</v>
      </c>
      <c r="C1076" s="9" t="s">
        <v>42</v>
      </c>
      <c r="D1076" s="9" t="s">
        <v>63</v>
      </c>
      <c r="E1076" s="9">
        <f t="shared" si="49"/>
        <v>12</v>
      </c>
      <c r="F1076" s="9" t="str">
        <f t="shared" si="50"/>
        <v>2019 - 12</v>
      </c>
      <c r="G1076" s="9" t="str">
        <f>Date[[#This Row],[Year]]&amp;IF(Date[[#This Row],[Month]]&lt;10,"0"&amp;Date[[#This Row],[Month]],Date[[#This Row],[Month]])</f>
        <v>201912</v>
      </c>
      <c r="H1076" s="9" t="str">
        <f>Date[[#This Row],[Year]]&amp;" "&amp;Date[[#This Row],[Month Name]]</f>
        <v>2019 Dec</v>
      </c>
      <c r="I1076" t="str">
        <f>IF(AND(Date[[#This Row],[Month]]=5,Date[[#This Row],[Year]]=2021),"True","False")</f>
        <v>False</v>
      </c>
      <c r="J1076" t="str">
        <f>IF(AND(Date[[#This Row],[Month]]&lt;=5,Date[[#This Row],[Month]]&gt;=4,Date[[#This Row],[Year]]=2021),"True","False")</f>
        <v>False</v>
      </c>
      <c r="K1076" t="str">
        <f>IF(Date[[#This Row],[Year]]=2021,"True","False")</f>
        <v>False</v>
      </c>
      <c r="L1076" s="60" t="s">
        <v>123</v>
      </c>
      <c r="M1076" s="60" t="s">
        <v>123</v>
      </c>
      <c r="N1076" s="60" t="s">
        <v>123</v>
      </c>
      <c r="O1076" s="60" t="s">
        <v>123</v>
      </c>
      <c r="P1076" s="60" t="s">
        <v>123</v>
      </c>
    </row>
    <row r="1077" spans="1:16" x14ac:dyDescent="0.55000000000000004">
      <c r="A1077" s="10">
        <v>43811</v>
      </c>
      <c r="B1077" s="9">
        <f t="shared" si="48"/>
        <v>2019</v>
      </c>
      <c r="C1077" s="9" t="s">
        <v>42</v>
      </c>
      <c r="D1077" s="9" t="s">
        <v>63</v>
      </c>
      <c r="E1077" s="9">
        <f t="shared" si="49"/>
        <v>12</v>
      </c>
      <c r="F1077" s="9" t="str">
        <f t="shared" si="50"/>
        <v>2019 - 12</v>
      </c>
      <c r="G1077" s="9" t="str">
        <f>Date[[#This Row],[Year]]&amp;IF(Date[[#This Row],[Month]]&lt;10,"0"&amp;Date[[#This Row],[Month]],Date[[#This Row],[Month]])</f>
        <v>201912</v>
      </c>
      <c r="H1077" s="9" t="str">
        <f>Date[[#This Row],[Year]]&amp;" "&amp;Date[[#This Row],[Month Name]]</f>
        <v>2019 Dec</v>
      </c>
      <c r="I1077" t="str">
        <f>IF(AND(Date[[#This Row],[Month]]=5,Date[[#This Row],[Year]]=2021),"True","False")</f>
        <v>False</v>
      </c>
      <c r="J1077" t="str">
        <f>IF(AND(Date[[#This Row],[Month]]&lt;=5,Date[[#This Row],[Month]]&gt;=4,Date[[#This Row],[Year]]=2021),"True","False")</f>
        <v>False</v>
      </c>
      <c r="K1077" t="str">
        <f>IF(Date[[#This Row],[Year]]=2021,"True","False")</f>
        <v>False</v>
      </c>
      <c r="L1077" s="60" t="s">
        <v>123</v>
      </c>
      <c r="M1077" s="60" t="s">
        <v>123</v>
      </c>
      <c r="N1077" s="60" t="s">
        <v>123</v>
      </c>
      <c r="O1077" s="60" t="s">
        <v>123</v>
      </c>
      <c r="P1077" s="60" t="s">
        <v>123</v>
      </c>
    </row>
    <row r="1078" spans="1:16" x14ac:dyDescent="0.55000000000000004">
      <c r="A1078" s="10">
        <v>43812</v>
      </c>
      <c r="B1078" s="9">
        <f t="shared" si="48"/>
        <v>2019</v>
      </c>
      <c r="C1078" s="9" t="s">
        <v>42</v>
      </c>
      <c r="D1078" s="9" t="s">
        <v>63</v>
      </c>
      <c r="E1078" s="9">
        <f t="shared" si="49"/>
        <v>12</v>
      </c>
      <c r="F1078" s="9" t="str">
        <f t="shared" si="50"/>
        <v>2019 - 12</v>
      </c>
      <c r="G1078" s="9" t="str">
        <f>Date[[#This Row],[Year]]&amp;IF(Date[[#This Row],[Month]]&lt;10,"0"&amp;Date[[#This Row],[Month]],Date[[#This Row],[Month]])</f>
        <v>201912</v>
      </c>
      <c r="H1078" s="9" t="str">
        <f>Date[[#This Row],[Year]]&amp;" "&amp;Date[[#This Row],[Month Name]]</f>
        <v>2019 Dec</v>
      </c>
      <c r="I1078" t="str">
        <f>IF(AND(Date[[#This Row],[Month]]=5,Date[[#This Row],[Year]]=2021),"True","False")</f>
        <v>False</v>
      </c>
      <c r="J1078" t="str">
        <f>IF(AND(Date[[#This Row],[Month]]&lt;=5,Date[[#This Row],[Month]]&gt;=4,Date[[#This Row],[Year]]=2021),"True","False")</f>
        <v>False</v>
      </c>
      <c r="K1078" t="str">
        <f>IF(Date[[#This Row],[Year]]=2021,"True","False")</f>
        <v>False</v>
      </c>
      <c r="L1078" s="60" t="s">
        <v>123</v>
      </c>
      <c r="M1078" s="60" t="s">
        <v>123</v>
      </c>
      <c r="N1078" s="60" t="s">
        <v>123</v>
      </c>
      <c r="O1078" s="60" t="s">
        <v>123</v>
      </c>
      <c r="P1078" s="60" t="s">
        <v>123</v>
      </c>
    </row>
    <row r="1079" spans="1:16" x14ac:dyDescent="0.55000000000000004">
      <c r="A1079" s="10">
        <v>43813</v>
      </c>
      <c r="B1079" s="9">
        <f t="shared" si="48"/>
        <v>2019</v>
      </c>
      <c r="C1079" s="9" t="s">
        <v>42</v>
      </c>
      <c r="D1079" s="9" t="s">
        <v>63</v>
      </c>
      <c r="E1079" s="9">
        <f t="shared" si="49"/>
        <v>12</v>
      </c>
      <c r="F1079" s="9" t="str">
        <f t="shared" si="50"/>
        <v>2019 - 12</v>
      </c>
      <c r="G1079" s="9" t="str">
        <f>Date[[#This Row],[Year]]&amp;IF(Date[[#This Row],[Month]]&lt;10,"0"&amp;Date[[#This Row],[Month]],Date[[#This Row],[Month]])</f>
        <v>201912</v>
      </c>
      <c r="H1079" s="9" t="str">
        <f>Date[[#This Row],[Year]]&amp;" "&amp;Date[[#This Row],[Month Name]]</f>
        <v>2019 Dec</v>
      </c>
      <c r="I1079" t="str">
        <f>IF(AND(Date[[#This Row],[Month]]=5,Date[[#This Row],[Year]]=2021),"True","False")</f>
        <v>False</v>
      </c>
      <c r="J1079" t="str">
        <f>IF(AND(Date[[#This Row],[Month]]&lt;=5,Date[[#This Row],[Month]]&gt;=4,Date[[#This Row],[Year]]=2021),"True","False")</f>
        <v>False</v>
      </c>
      <c r="K1079" t="str">
        <f>IF(Date[[#This Row],[Year]]=2021,"True","False")</f>
        <v>False</v>
      </c>
      <c r="L1079" s="60" t="s">
        <v>123</v>
      </c>
      <c r="M1079" s="60" t="s">
        <v>123</v>
      </c>
      <c r="N1079" s="60" t="s">
        <v>123</v>
      </c>
      <c r="O1079" s="60" t="s">
        <v>123</v>
      </c>
      <c r="P1079" s="60" t="s">
        <v>123</v>
      </c>
    </row>
    <row r="1080" spans="1:16" x14ac:dyDescent="0.55000000000000004">
      <c r="A1080" s="10">
        <v>43814</v>
      </c>
      <c r="B1080" s="9">
        <f t="shared" si="48"/>
        <v>2019</v>
      </c>
      <c r="C1080" s="9" t="s">
        <v>42</v>
      </c>
      <c r="D1080" s="9" t="s">
        <v>63</v>
      </c>
      <c r="E1080" s="9">
        <f t="shared" si="49"/>
        <v>12</v>
      </c>
      <c r="F1080" s="9" t="str">
        <f t="shared" si="50"/>
        <v>2019 - 12</v>
      </c>
      <c r="G1080" s="9" t="str">
        <f>Date[[#This Row],[Year]]&amp;IF(Date[[#This Row],[Month]]&lt;10,"0"&amp;Date[[#This Row],[Month]],Date[[#This Row],[Month]])</f>
        <v>201912</v>
      </c>
      <c r="H1080" s="9" t="str">
        <f>Date[[#This Row],[Year]]&amp;" "&amp;Date[[#This Row],[Month Name]]</f>
        <v>2019 Dec</v>
      </c>
      <c r="I1080" t="str">
        <f>IF(AND(Date[[#This Row],[Month]]=5,Date[[#This Row],[Year]]=2021),"True","False")</f>
        <v>False</v>
      </c>
      <c r="J1080" t="str">
        <f>IF(AND(Date[[#This Row],[Month]]&lt;=5,Date[[#This Row],[Month]]&gt;=4,Date[[#This Row],[Year]]=2021),"True","False")</f>
        <v>False</v>
      </c>
      <c r="K1080" t="str">
        <f>IF(Date[[#This Row],[Year]]=2021,"True","False")</f>
        <v>False</v>
      </c>
      <c r="L1080" s="60" t="s">
        <v>123</v>
      </c>
      <c r="M1080" s="60" t="s">
        <v>123</v>
      </c>
      <c r="N1080" s="60" t="s">
        <v>123</v>
      </c>
      <c r="O1080" s="60" t="s">
        <v>123</v>
      </c>
      <c r="P1080" s="60" t="s">
        <v>123</v>
      </c>
    </row>
    <row r="1081" spans="1:16" x14ac:dyDescent="0.55000000000000004">
      <c r="A1081" s="10">
        <v>43815</v>
      </c>
      <c r="B1081" s="9">
        <f t="shared" si="48"/>
        <v>2019</v>
      </c>
      <c r="C1081" s="9" t="s">
        <v>42</v>
      </c>
      <c r="D1081" s="9" t="s">
        <v>63</v>
      </c>
      <c r="E1081" s="9">
        <f t="shared" si="49"/>
        <v>12</v>
      </c>
      <c r="F1081" s="9" t="str">
        <f t="shared" si="50"/>
        <v>2019 - 12</v>
      </c>
      <c r="G1081" s="9" t="str">
        <f>Date[[#This Row],[Year]]&amp;IF(Date[[#This Row],[Month]]&lt;10,"0"&amp;Date[[#This Row],[Month]],Date[[#This Row],[Month]])</f>
        <v>201912</v>
      </c>
      <c r="H1081" s="9" t="str">
        <f>Date[[#This Row],[Year]]&amp;" "&amp;Date[[#This Row],[Month Name]]</f>
        <v>2019 Dec</v>
      </c>
      <c r="I1081" t="str">
        <f>IF(AND(Date[[#This Row],[Month]]=5,Date[[#This Row],[Year]]=2021),"True","False")</f>
        <v>False</v>
      </c>
      <c r="J1081" t="str">
        <f>IF(AND(Date[[#This Row],[Month]]&lt;=5,Date[[#This Row],[Month]]&gt;=4,Date[[#This Row],[Year]]=2021),"True","False")</f>
        <v>False</v>
      </c>
      <c r="K1081" t="str">
        <f>IF(Date[[#This Row],[Year]]=2021,"True","False")</f>
        <v>False</v>
      </c>
      <c r="L1081" s="60" t="s">
        <v>123</v>
      </c>
      <c r="M1081" s="60" t="s">
        <v>123</v>
      </c>
      <c r="N1081" s="60" t="s">
        <v>123</v>
      </c>
      <c r="O1081" s="60" t="s">
        <v>123</v>
      </c>
      <c r="P1081" s="60" t="s">
        <v>123</v>
      </c>
    </row>
    <row r="1082" spans="1:16" x14ac:dyDescent="0.55000000000000004">
      <c r="A1082" s="10">
        <v>43816</v>
      </c>
      <c r="B1082" s="9">
        <f t="shared" si="48"/>
        <v>2019</v>
      </c>
      <c r="C1082" s="9" t="s">
        <v>42</v>
      </c>
      <c r="D1082" s="9" t="s">
        <v>63</v>
      </c>
      <c r="E1082" s="9">
        <f t="shared" si="49"/>
        <v>12</v>
      </c>
      <c r="F1082" s="9" t="str">
        <f t="shared" si="50"/>
        <v>2019 - 12</v>
      </c>
      <c r="G1082" s="9" t="str">
        <f>Date[[#This Row],[Year]]&amp;IF(Date[[#This Row],[Month]]&lt;10,"0"&amp;Date[[#This Row],[Month]],Date[[#This Row],[Month]])</f>
        <v>201912</v>
      </c>
      <c r="H1082" s="9" t="str">
        <f>Date[[#This Row],[Year]]&amp;" "&amp;Date[[#This Row],[Month Name]]</f>
        <v>2019 Dec</v>
      </c>
      <c r="I1082" t="str">
        <f>IF(AND(Date[[#This Row],[Month]]=5,Date[[#This Row],[Year]]=2021),"True","False")</f>
        <v>False</v>
      </c>
      <c r="J1082" t="str">
        <f>IF(AND(Date[[#This Row],[Month]]&lt;=5,Date[[#This Row],[Month]]&gt;=4,Date[[#This Row],[Year]]=2021),"True","False")</f>
        <v>False</v>
      </c>
      <c r="K1082" t="str">
        <f>IF(Date[[#This Row],[Year]]=2021,"True","False")</f>
        <v>False</v>
      </c>
      <c r="L1082" s="60" t="s">
        <v>123</v>
      </c>
      <c r="M1082" s="60" t="s">
        <v>123</v>
      </c>
      <c r="N1082" s="60" t="s">
        <v>123</v>
      </c>
      <c r="O1082" s="60" t="s">
        <v>123</v>
      </c>
      <c r="P1082" s="60" t="s">
        <v>123</v>
      </c>
    </row>
    <row r="1083" spans="1:16" x14ac:dyDescent="0.55000000000000004">
      <c r="A1083" s="10">
        <v>43817</v>
      </c>
      <c r="B1083" s="9">
        <f t="shared" si="48"/>
        <v>2019</v>
      </c>
      <c r="C1083" s="9" t="s">
        <v>42</v>
      </c>
      <c r="D1083" s="9" t="s">
        <v>63</v>
      </c>
      <c r="E1083" s="9">
        <f t="shared" si="49"/>
        <v>12</v>
      </c>
      <c r="F1083" s="9" t="str">
        <f t="shared" si="50"/>
        <v>2019 - 12</v>
      </c>
      <c r="G1083" s="9" t="str">
        <f>Date[[#This Row],[Year]]&amp;IF(Date[[#This Row],[Month]]&lt;10,"0"&amp;Date[[#This Row],[Month]],Date[[#This Row],[Month]])</f>
        <v>201912</v>
      </c>
      <c r="H1083" s="9" t="str">
        <f>Date[[#This Row],[Year]]&amp;" "&amp;Date[[#This Row],[Month Name]]</f>
        <v>2019 Dec</v>
      </c>
      <c r="I1083" t="str">
        <f>IF(AND(Date[[#This Row],[Month]]=5,Date[[#This Row],[Year]]=2021),"True","False")</f>
        <v>False</v>
      </c>
      <c r="J1083" t="str">
        <f>IF(AND(Date[[#This Row],[Month]]&lt;=5,Date[[#This Row],[Month]]&gt;=4,Date[[#This Row],[Year]]=2021),"True","False")</f>
        <v>False</v>
      </c>
      <c r="K1083" t="str">
        <f>IF(Date[[#This Row],[Year]]=2021,"True","False")</f>
        <v>False</v>
      </c>
      <c r="L1083" s="60" t="s">
        <v>123</v>
      </c>
      <c r="M1083" s="60" t="s">
        <v>123</v>
      </c>
      <c r="N1083" s="60" t="s">
        <v>123</v>
      </c>
      <c r="O1083" s="60" t="s">
        <v>123</v>
      </c>
      <c r="P1083" s="60" t="s">
        <v>123</v>
      </c>
    </row>
    <row r="1084" spans="1:16" x14ac:dyDescent="0.55000000000000004">
      <c r="A1084" s="10">
        <v>43818</v>
      </c>
      <c r="B1084" s="9">
        <f t="shared" si="48"/>
        <v>2019</v>
      </c>
      <c r="C1084" s="9" t="s">
        <v>42</v>
      </c>
      <c r="D1084" s="9" t="s">
        <v>63</v>
      </c>
      <c r="E1084" s="9">
        <f t="shared" si="49"/>
        <v>12</v>
      </c>
      <c r="F1084" s="9" t="str">
        <f t="shared" si="50"/>
        <v>2019 - 12</v>
      </c>
      <c r="G1084" s="9" t="str">
        <f>Date[[#This Row],[Year]]&amp;IF(Date[[#This Row],[Month]]&lt;10,"0"&amp;Date[[#This Row],[Month]],Date[[#This Row],[Month]])</f>
        <v>201912</v>
      </c>
      <c r="H1084" s="9" t="str">
        <f>Date[[#This Row],[Year]]&amp;" "&amp;Date[[#This Row],[Month Name]]</f>
        <v>2019 Dec</v>
      </c>
      <c r="I1084" t="str">
        <f>IF(AND(Date[[#This Row],[Month]]=5,Date[[#This Row],[Year]]=2021),"True","False")</f>
        <v>False</v>
      </c>
      <c r="J1084" t="str">
        <f>IF(AND(Date[[#This Row],[Month]]&lt;=5,Date[[#This Row],[Month]]&gt;=4,Date[[#This Row],[Year]]=2021),"True","False")</f>
        <v>False</v>
      </c>
      <c r="K1084" t="str">
        <f>IF(Date[[#This Row],[Year]]=2021,"True","False")</f>
        <v>False</v>
      </c>
      <c r="L1084" s="60" t="s">
        <v>123</v>
      </c>
      <c r="M1084" s="60" t="s">
        <v>123</v>
      </c>
      <c r="N1084" s="60" t="s">
        <v>123</v>
      </c>
      <c r="O1084" s="60" t="s">
        <v>123</v>
      </c>
      <c r="P1084" s="60" t="s">
        <v>123</v>
      </c>
    </row>
    <row r="1085" spans="1:16" x14ac:dyDescent="0.55000000000000004">
      <c r="A1085" s="10">
        <v>43819</v>
      </c>
      <c r="B1085" s="9">
        <f t="shared" si="48"/>
        <v>2019</v>
      </c>
      <c r="C1085" s="9" t="s">
        <v>42</v>
      </c>
      <c r="D1085" s="9" t="s">
        <v>63</v>
      </c>
      <c r="E1085" s="9">
        <f t="shared" si="49"/>
        <v>12</v>
      </c>
      <c r="F1085" s="9" t="str">
        <f t="shared" si="50"/>
        <v>2019 - 12</v>
      </c>
      <c r="G1085" s="9" t="str">
        <f>Date[[#This Row],[Year]]&amp;IF(Date[[#This Row],[Month]]&lt;10,"0"&amp;Date[[#This Row],[Month]],Date[[#This Row],[Month]])</f>
        <v>201912</v>
      </c>
      <c r="H1085" s="9" t="str">
        <f>Date[[#This Row],[Year]]&amp;" "&amp;Date[[#This Row],[Month Name]]</f>
        <v>2019 Dec</v>
      </c>
      <c r="I1085" t="str">
        <f>IF(AND(Date[[#This Row],[Month]]=5,Date[[#This Row],[Year]]=2021),"True","False")</f>
        <v>False</v>
      </c>
      <c r="J1085" t="str">
        <f>IF(AND(Date[[#This Row],[Month]]&lt;=5,Date[[#This Row],[Month]]&gt;=4,Date[[#This Row],[Year]]=2021),"True","False")</f>
        <v>False</v>
      </c>
      <c r="K1085" t="str">
        <f>IF(Date[[#This Row],[Year]]=2021,"True","False")</f>
        <v>False</v>
      </c>
      <c r="L1085" s="60" t="s">
        <v>123</v>
      </c>
      <c r="M1085" s="60" t="s">
        <v>123</v>
      </c>
      <c r="N1085" s="60" t="s">
        <v>123</v>
      </c>
      <c r="O1085" s="60" t="s">
        <v>123</v>
      </c>
      <c r="P1085" s="60" t="s">
        <v>123</v>
      </c>
    </row>
    <row r="1086" spans="1:16" x14ac:dyDescent="0.55000000000000004">
      <c r="A1086" s="10">
        <v>43820</v>
      </c>
      <c r="B1086" s="9">
        <f t="shared" si="48"/>
        <v>2019</v>
      </c>
      <c r="C1086" s="9" t="s">
        <v>42</v>
      </c>
      <c r="D1086" s="9" t="s">
        <v>63</v>
      </c>
      <c r="E1086" s="9">
        <f t="shared" si="49"/>
        <v>12</v>
      </c>
      <c r="F1086" s="9" t="str">
        <f t="shared" si="50"/>
        <v>2019 - 12</v>
      </c>
      <c r="G1086" s="9" t="str">
        <f>Date[[#This Row],[Year]]&amp;IF(Date[[#This Row],[Month]]&lt;10,"0"&amp;Date[[#This Row],[Month]],Date[[#This Row],[Month]])</f>
        <v>201912</v>
      </c>
      <c r="H1086" s="9" t="str">
        <f>Date[[#This Row],[Year]]&amp;" "&amp;Date[[#This Row],[Month Name]]</f>
        <v>2019 Dec</v>
      </c>
      <c r="I1086" t="str">
        <f>IF(AND(Date[[#This Row],[Month]]=5,Date[[#This Row],[Year]]=2021),"True","False")</f>
        <v>False</v>
      </c>
      <c r="J1086" t="str">
        <f>IF(AND(Date[[#This Row],[Month]]&lt;=5,Date[[#This Row],[Month]]&gt;=4,Date[[#This Row],[Year]]=2021),"True","False")</f>
        <v>False</v>
      </c>
      <c r="K1086" t="str">
        <f>IF(Date[[#This Row],[Year]]=2021,"True","False")</f>
        <v>False</v>
      </c>
      <c r="L1086" s="60" t="s">
        <v>123</v>
      </c>
      <c r="M1086" s="60" t="s">
        <v>123</v>
      </c>
      <c r="N1086" s="60" t="s">
        <v>123</v>
      </c>
      <c r="O1086" s="60" t="s">
        <v>123</v>
      </c>
      <c r="P1086" s="60" t="s">
        <v>123</v>
      </c>
    </row>
    <row r="1087" spans="1:16" x14ac:dyDescent="0.55000000000000004">
      <c r="A1087" s="10">
        <v>43821</v>
      </c>
      <c r="B1087" s="9">
        <f t="shared" si="48"/>
        <v>2019</v>
      </c>
      <c r="C1087" s="9" t="s">
        <v>42</v>
      </c>
      <c r="D1087" s="9" t="s">
        <v>63</v>
      </c>
      <c r="E1087" s="9">
        <f t="shared" si="49"/>
        <v>12</v>
      </c>
      <c r="F1087" s="9" t="str">
        <f t="shared" si="50"/>
        <v>2019 - 12</v>
      </c>
      <c r="G1087" s="9" t="str">
        <f>Date[[#This Row],[Year]]&amp;IF(Date[[#This Row],[Month]]&lt;10,"0"&amp;Date[[#This Row],[Month]],Date[[#This Row],[Month]])</f>
        <v>201912</v>
      </c>
      <c r="H1087" s="9" t="str">
        <f>Date[[#This Row],[Year]]&amp;" "&amp;Date[[#This Row],[Month Name]]</f>
        <v>2019 Dec</v>
      </c>
      <c r="I1087" t="str">
        <f>IF(AND(Date[[#This Row],[Month]]=5,Date[[#This Row],[Year]]=2021),"True","False")</f>
        <v>False</v>
      </c>
      <c r="J1087" t="str">
        <f>IF(AND(Date[[#This Row],[Month]]&lt;=5,Date[[#This Row],[Month]]&gt;=4,Date[[#This Row],[Year]]=2021),"True","False")</f>
        <v>False</v>
      </c>
      <c r="K1087" t="str">
        <f>IF(Date[[#This Row],[Year]]=2021,"True","False")</f>
        <v>False</v>
      </c>
      <c r="L1087" s="60" t="s">
        <v>123</v>
      </c>
      <c r="M1087" s="60" t="s">
        <v>123</v>
      </c>
      <c r="N1087" s="60" t="s">
        <v>123</v>
      </c>
      <c r="O1087" s="60" t="s">
        <v>123</v>
      </c>
      <c r="P1087" s="60" t="s">
        <v>123</v>
      </c>
    </row>
    <row r="1088" spans="1:16" x14ac:dyDescent="0.55000000000000004">
      <c r="A1088" s="10">
        <v>43822</v>
      </c>
      <c r="B1088" s="9">
        <f t="shared" si="48"/>
        <v>2019</v>
      </c>
      <c r="C1088" s="9" t="s">
        <v>42</v>
      </c>
      <c r="D1088" s="9" t="s">
        <v>63</v>
      </c>
      <c r="E1088" s="9">
        <f t="shared" si="49"/>
        <v>12</v>
      </c>
      <c r="F1088" s="9" t="str">
        <f t="shared" si="50"/>
        <v>2019 - 12</v>
      </c>
      <c r="G1088" s="9" t="str">
        <f>Date[[#This Row],[Year]]&amp;IF(Date[[#This Row],[Month]]&lt;10,"0"&amp;Date[[#This Row],[Month]],Date[[#This Row],[Month]])</f>
        <v>201912</v>
      </c>
      <c r="H1088" s="9" t="str">
        <f>Date[[#This Row],[Year]]&amp;" "&amp;Date[[#This Row],[Month Name]]</f>
        <v>2019 Dec</v>
      </c>
      <c r="I1088" t="str">
        <f>IF(AND(Date[[#This Row],[Month]]=5,Date[[#This Row],[Year]]=2021),"True","False")</f>
        <v>False</v>
      </c>
      <c r="J1088" t="str">
        <f>IF(AND(Date[[#This Row],[Month]]&lt;=5,Date[[#This Row],[Month]]&gt;=4,Date[[#This Row],[Year]]=2021),"True","False")</f>
        <v>False</v>
      </c>
      <c r="K1088" t="str">
        <f>IF(Date[[#This Row],[Year]]=2021,"True","False")</f>
        <v>False</v>
      </c>
      <c r="L1088" s="60" t="s">
        <v>123</v>
      </c>
      <c r="M1088" s="60" t="s">
        <v>123</v>
      </c>
      <c r="N1088" s="60" t="s">
        <v>123</v>
      </c>
      <c r="O1088" s="60" t="s">
        <v>123</v>
      </c>
      <c r="P1088" s="60" t="s">
        <v>123</v>
      </c>
    </row>
    <row r="1089" spans="1:16" x14ac:dyDescent="0.55000000000000004">
      <c r="A1089" s="10">
        <v>43823</v>
      </c>
      <c r="B1089" s="9">
        <f t="shared" si="48"/>
        <v>2019</v>
      </c>
      <c r="C1089" s="9" t="s">
        <v>42</v>
      </c>
      <c r="D1089" s="9" t="s">
        <v>63</v>
      </c>
      <c r="E1089" s="9">
        <f t="shared" si="49"/>
        <v>12</v>
      </c>
      <c r="F1089" s="9" t="str">
        <f t="shared" si="50"/>
        <v>2019 - 12</v>
      </c>
      <c r="G1089" s="9" t="str">
        <f>Date[[#This Row],[Year]]&amp;IF(Date[[#This Row],[Month]]&lt;10,"0"&amp;Date[[#This Row],[Month]],Date[[#This Row],[Month]])</f>
        <v>201912</v>
      </c>
      <c r="H1089" s="9" t="str">
        <f>Date[[#This Row],[Year]]&amp;" "&amp;Date[[#This Row],[Month Name]]</f>
        <v>2019 Dec</v>
      </c>
      <c r="I1089" t="str">
        <f>IF(AND(Date[[#This Row],[Month]]=5,Date[[#This Row],[Year]]=2021),"True","False")</f>
        <v>False</v>
      </c>
      <c r="J1089" t="str">
        <f>IF(AND(Date[[#This Row],[Month]]&lt;=5,Date[[#This Row],[Month]]&gt;=4,Date[[#This Row],[Year]]=2021),"True","False")</f>
        <v>False</v>
      </c>
      <c r="K1089" t="str">
        <f>IF(Date[[#This Row],[Year]]=2021,"True","False")</f>
        <v>False</v>
      </c>
      <c r="L1089" s="60" t="s">
        <v>123</v>
      </c>
      <c r="M1089" s="60" t="s">
        <v>123</v>
      </c>
      <c r="N1089" s="60" t="s">
        <v>123</v>
      </c>
      <c r="O1089" s="60" t="s">
        <v>123</v>
      </c>
      <c r="P1089" s="60" t="s">
        <v>123</v>
      </c>
    </row>
    <row r="1090" spans="1:16" x14ac:dyDescent="0.55000000000000004">
      <c r="A1090" s="10">
        <v>43824</v>
      </c>
      <c r="B1090" s="9">
        <f t="shared" si="48"/>
        <v>2019</v>
      </c>
      <c r="C1090" s="9" t="s">
        <v>42</v>
      </c>
      <c r="D1090" s="9" t="s">
        <v>63</v>
      </c>
      <c r="E1090" s="9">
        <f t="shared" si="49"/>
        <v>12</v>
      </c>
      <c r="F1090" s="9" t="str">
        <f t="shared" si="50"/>
        <v>2019 - 12</v>
      </c>
      <c r="G1090" s="9" t="str">
        <f>Date[[#This Row],[Year]]&amp;IF(Date[[#This Row],[Month]]&lt;10,"0"&amp;Date[[#This Row],[Month]],Date[[#This Row],[Month]])</f>
        <v>201912</v>
      </c>
      <c r="H1090" s="9" t="str">
        <f>Date[[#This Row],[Year]]&amp;" "&amp;Date[[#This Row],[Month Name]]</f>
        <v>2019 Dec</v>
      </c>
      <c r="I1090" t="str">
        <f>IF(AND(Date[[#This Row],[Month]]=5,Date[[#This Row],[Year]]=2021),"True","False")</f>
        <v>False</v>
      </c>
      <c r="J1090" t="str">
        <f>IF(AND(Date[[#This Row],[Month]]&lt;=5,Date[[#This Row],[Month]]&gt;=4,Date[[#This Row],[Year]]=2021),"True","False")</f>
        <v>False</v>
      </c>
      <c r="K1090" t="str">
        <f>IF(Date[[#This Row],[Year]]=2021,"True","False")</f>
        <v>False</v>
      </c>
      <c r="L1090" s="60" t="s">
        <v>123</v>
      </c>
      <c r="M1090" s="60" t="s">
        <v>123</v>
      </c>
      <c r="N1090" s="60" t="s">
        <v>123</v>
      </c>
      <c r="O1090" s="60" t="s">
        <v>123</v>
      </c>
      <c r="P1090" s="60" t="s">
        <v>123</v>
      </c>
    </row>
    <row r="1091" spans="1:16" x14ac:dyDescent="0.55000000000000004">
      <c r="A1091" s="10">
        <v>43825</v>
      </c>
      <c r="B1091" s="9">
        <f t="shared" ref="B1091:B1154" si="51">YEAR(A1091)</f>
        <v>2019</v>
      </c>
      <c r="C1091" s="9" t="s">
        <v>42</v>
      </c>
      <c r="D1091" s="9" t="s">
        <v>63</v>
      </c>
      <c r="E1091" s="9">
        <f t="shared" ref="E1091:E1154" si="52">MONTH(A1091)</f>
        <v>12</v>
      </c>
      <c r="F1091" s="9" t="str">
        <f t="shared" ref="F1091:F1154" si="53">B1091&amp;" - " &amp;E1091</f>
        <v>2019 - 12</v>
      </c>
      <c r="G1091" s="9" t="str">
        <f>Date[[#This Row],[Year]]&amp;IF(Date[[#This Row],[Month]]&lt;10,"0"&amp;Date[[#This Row],[Month]],Date[[#This Row],[Month]])</f>
        <v>201912</v>
      </c>
      <c r="H1091" s="9" t="str">
        <f>Date[[#This Row],[Year]]&amp;" "&amp;Date[[#This Row],[Month Name]]</f>
        <v>2019 Dec</v>
      </c>
      <c r="I1091" t="str">
        <f>IF(AND(Date[[#This Row],[Month]]=5,Date[[#This Row],[Year]]=2021),"True","False")</f>
        <v>False</v>
      </c>
      <c r="J1091" t="str">
        <f>IF(AND(Date[[#This Row],[Month]]&lt;=5,Date[[#This Row],[Month]]&gt;=4,Date[[#This Row],[Year]]=2021),"True","False")</f>
        <v>False</v>
      </c>
      <c r="K1091" t="str">
        <f>IF(Date[[#This Row],[Year]]=2021,"True","False")</f>
        <v>False</v>
      </c>
      <c r="L1091" s="60" t="s">
        <v>123</v>
      </c>
      <c r="M1091" s="60" t="s">
        <v>123</v>
      </c>
      <c r="N1091" s="60" t="s">
        <v>123</v>
      </c>
      <c r="O1091" s="60" t="s">
        <v>123</v>
      </c>
      <c r="P1091" s="60" t="s">
        <v>123</v>
      </c>
    </row>
    <row r="1092" spans="1:16" x14ac:dyDescent="0.55000000000000004">
      <c r="A1092" s="10">
        <v>43826</v>
      </c>
      <c r="B1092" s="9">
        <f t="shared" si="51"/>
        <v>2019</v>
      </c>
      <c r="C1092" s="9" t="s">
        <v>42</v>
      </c>
      <c r="D1092" s="9" t="s">
        <v>63</v>
      </c>
      <c r="E1092" s="9">
        <f t="shared" si="52"/>
        <v>12</v>
      </c>
      <c r="F1092" s="9" t="str">
        <f t="shared" si="53"/>
        <v>2019 - 12</v>
      </c>
      <c r="G1092" s="9" t="str">
        <f>Date[[#This Row],[Year]]&amp;IF(Date[[#This Row],[Month]]&lt;10,"0"&amp;Date[[#This Row],[Month]],Date[[#This Row],[Month]])</f>
        <v>201912</v>
      </c>
      <c r="H1092" s="9" t="str">
        <f>Date[[#This Row],[Year]]&amp;" "&amp;Date[[#This Row],[Month Name]]</f>
        <v>2019 Dec</v>
      </c>
      <c r="I1092" t="str">
        <f>IF(AND(Date[[#This Row],[Month]]=5,Date[[#This Row],[Year]]=2021),"True","False")</f>
        <v>False</v>
      </c>
      <c r="J1092" t="str">
        <f>IF(AND(Date[[#This Row],[Month]]&lt;=5,Date[[#This Row],[Month]]&gt;=4,Date[[#This Row],[Year]]=2021),"True","False")</f>
        <v>False</v>
      </c>
      <c r="K1092" t="str">
        <f>IF(Date[[#This Row],[Year]]=2021,"True","False")</f>
        <v>False</v>
      </c>
      <c r="L1092" s="60" t="s">
        <v>123</v>
      </c>
      <c r="M1092" s="60" t="s">
        <v>123</v>
      </c>
      <c r="N1092" s="60" t="s">
        <v>123</v>
      </c>
      <c r="O1092" s="60" t="s">
        <v>123</v>
      </c>
      <c r="P1092" s="60" t="s">
        <v>123</v>
      </c>
    </row>
    <row r="1093" spans="1:16" x14ac:dyDescent="0.55000000000000004">
      <c r="A1093" s="10">
        <v>43827</v>
      </c>
      <c r="B1093" s="9">
        <f t="shared" si="51"/>
        <v>2019</v>
      </c>
      <c r="C1093" s="9" t="s">
        <v>42</v>
      </c>
      <c r="D1093" s="9" t="s">
        <v>63</v>
      </c>
      <c r="E1093" s="9">
        <f t="shared" si="52"/>
        <v>12</v>
      </c>
      <c r="F1093" s="9" t="str">
        <f t="shared" si="53"/>
        <v>2019 - 12</v>
      </c>
      <c r="G1093" s="9" t="str">
        <f>Date[[#This Row],[Year]]&amp;IF(Date[[#This Row],[Month]]&lt;10,"0"&amp;Date[[#This Row],[Month]],Date[[#This Row],[Month]])</f>
        <v>201912</v>
      </c>
      <c r="H1093" s="9" t="str">
        <f>Date[[#This Row],[Year]]&amp;" "&amp;Date[[#This Row],[Month Name]]</f>
        <v>2019 Dec</v>
      </c>
      <c r="I1093" t="str">
        <f>IF(AND(Date[[#This Row],[Month]]=5,Date[[#This Row],[Year]]=2021),"True","False")</f>
        <v>False</v>
      </c>
      <c r="J1093" t="str">
        <f>IF(AND(Date[[#This Row],[Month]]&lt;=5,Date[[#This Row],[Month]]&gt;=4,Date[[#This Row],[Year]]=2021),"True","False")</f>
        <v>False</v>
      </c>
      <c r="K1093" t="str">
        <f>IF(Date[[#This Row],[Year]]=2021,"True","False")</f>
        <v>False</v>
      </c>
      <c r="L1093" s="60" t="s">
        <v>123</v>
      </c>
      <c r="M1093" s="60" t="s">
        <v>123</v>
      </c>
      <c r="N1093" s="60" t="s">
        <v>123</v>
      </c>
      <c r="O1093" s="60" t="s">
        <v>123</v>
      </c>
      <c r="P1093" s="60" t="s">
        <v>123</v>
      </c>
    </row>
    <row r="1094" spans="1:16" x14ac:dyDescent="0.55000000000000004">
      <c r="A1094" s="10">
        <v>43828</v>
      </c>
      <c r="B1094" s="9">
        <f t="shared" si="51"/>
        <v>2019</v>
      </c>
      <c r="C1094" s="9" t="s">
        <v>42</v>
      </c>
      <c r="D1094" s="9" t="s">
        <v>63</v>
      </c>
      <c r="E1094" s="9">
        <f t="shared" si="52"/>
        <v>12</v>
      </c>
      <c r="F1094" s="9" t="str">
        <f t="shared" si="53"/>
        <v>2019 - 12</v>
      </c>
      <c r="G1094" s="9" t="str">
        <f>Date[[#This Row],[Year]]&amp;IF(Date[[#This Row],[Month]]&lt;10,"0"&amp;Date[[#This Row],[Month]],Date[[#This Row],[Month]])</f>
        <v>201912</v>
      </c>
      <c r="H1094" s="9" t="str">
        <f>Date[[#This Row],[Year]]&amp;" "&amp;Date[[#This Row],[Month Name]]</f>
        <v>2019 Dec</v>
      </c>
      <c r="I1094" t="str">
        <f>IF(AND(Date[[#This Row],[Month]]=5,Date[[#This Row],[Year]]=2021),"True","False")</f>
        <v>False</v>
      </c>
      <c r="J1094" t="str">
        <f>IF(AND(Date[[#This Row],[Month]]&lt;=5,Date[[#This Row],[Month]]&gt;=4,Date[[#This Row],[Year]]=2021),"True","False")</f>
        <v>False</v>
      </c>
      <c r="K1094" t="str">
        <f>IF(Date[[#This Row],[Year]]=2021,"True","False")</f>
        <v>False</v>
      </c>
      <c r="L1094" s="60" t="s">
        <v>123</v>
      </c>
      <c r="M1094" s="60" t="s">
        <v>123</v>
      </c>
      <c r="N1094" s="60" t="s">
        <v>123</v>
      </c>
      <c r="O1094" s="60" t="s">
        <v>123</v>
      </c>
      <c r="P1094" s="60" t="s">
        <v>123</v>
      </c>
    </row>
    <row r="1095" spans="1:16" x14ac:dyDescent="0.55000000000000004">
      <c r="A1095" s="10">
        <v>43829</v>
      </c>
      <c r="B1095" s="9">
        <f t="shared" si="51"/>
        <v>2019</v>
      </c>
      <c r="C1095" s="9" t="s">
        <v>42</v>
      </c>
      <c r="D1095" s="9" t="s">
        <v>63</v>
      </c>
      <c r="E1095" s="9">
        <f t="shared" si="52"/>
        <v>12</v>
      </c>
      <c r="F1095" s="9" t="str">
        <f t="shared" si="53"/>
        <v>2019 - 12</v>
      </c>
      <c r="G1095" s="9" t="str">
        <f>Date[[#This Row],[Year]]&amp;IF(Date[[#This Row],[Month]]&lt;10,"0"&amp;Date[[#This Row],[Month]],Date[[#This Row],[Month]])</f>
        <v>201912</v>
      </c>
      <c r="H1095" s="9" t="str">
        <f>Date[[#This Row],[Year]]&amp;" "&amp;Date[[#This Row],[Month Name]]</f>
        <v>2019 Dec</v>
      </c>
      <c r="I1095" t="str">
        <f>IF(AND(Date[[#This Row],[Month]]=5,Date[[#This Row],[Year]]=2021),"True","False")</f>
        <v>False</v>
      </c>
      <c r="J1095" t="str">
        <f>IF(AND(Date[[#This Row],[Month]]&lt;=5,Date[[#This Row],[Month]]&gt;=4,Date[[#This Row],[Year]]=2021),"True","False")</f>
        <v>False</v>
      </c>
      <c r="K1095" t="str">
        <f>IF(Date[[#This Row],[Year]]=2021,"True","False")</f>
        <v>False</v>
      </c>
      <c r="L1095" s="60" t="s">
        <v>123</v>
      </c>
      <c r="M1095" s="60" t="s">
        <v>123</v>
      </c>
      <c r="N1095" s="60" t="s">
        <v>123</v>
      </c>
      <c r="O1095" s="60" t="s">
        <v>123</v>
      </c>
      <c r="P1095" s="60" t="s">
        <v>123</v>
      </c>
    </row>
    <row r="1096" spans="1:16" x14ac:dyDescent="0.55000000000000004">
      <c r="A1096" s="10">
        <v>43830</v>
      </c>
      <c r="B1096" s="9">
        <f t="shared" si="51"/>
        <v>2019</v>
      </c>
      <c r="C1096" s="9" t="s">
        <v>42</v>
      </c>
      <c r="D1096" s="9" t="s">
        <v>63</v>
      </c>
      <c r="E1096" s="9">
        <f t="shared" si="52"/>
        <v>12</v>
      </c>
      <c r="F1096" s="9" t="str">
        <f t="shared" si="53"/>
        <v>2019 - 12</v>
      </c>
      <c r="G1096" s="9" t="str">
        <f>Date[[#This Row],[Year]]&amp;IF(Date[[#This Row],[Month]]&lt;10,"0"&amp;Date[[#This Row],[Month]],Date[[#This Row],[Month]])</f>
        <v>201912</v>
      </c>
      <c r="H1096" s="9" t="str">
        <f>Date[[#This Row],[Year]]&amp;" "&amp;Date[[#This Row],[Month Name]]</f>
        <v>2019 Dec</v>
      </c>
      <c r="I1096" t="str">
        <f>IF(AND(Date[[#This Row],[Month]]=5,Date[[#This Row],[Year]]=2021),"True","False")</f>
        <v>False</v>
      </c>
      <c r="J1096" t="str">
        <f>IF(AND(Date[[#This Row],[Month]]&lt;=5,Date[[#This Row],[Month]]&gt;=4,Date[[#This Row],[Year]]=2021),"True","False")</f>
        <v>False</v>
      </c>
      <c r="K1096" t="str">
        <f>IF(Date[[#This Row],[Year]]=2021,"True","False")</f>
        <v>False</v>
      </c>
      <c r="L1096" s="60" t="s">
        <v>123</v>
      </c>
      <c r="M1096" s="60" t="s">
        <v>123</v>
      </c>
      <c r="N1096" s="60" t="s">
        <v>123</v>
      </c>
      <c r="O1096" s="60" t="s">
        <v>123</v>
      </c>
      <c r="P1096" s="60" t="s">
        <v>123</v>
      </c>
    </row>
    <row r="1097" spans="1:16" x14ac:dyDescent="0.55000000000000004">
      <c r="A1097" s="10">
        <v>43831</v>
      </c>
      <c r="B1097" s="9">
        <f t="shared" si="51"/>
        <v>2020</v>
      </c>
      <c r="C1097" s="9" t="s">
        <v>31</v>
      </c>
      <c r="D1097" s="9" t="s">
        <v>60</v>
      </c>
      <c r="E1097" s="9">
        <f t="shared" si="52"/>
        <v>1</v>
      </c>
      <c r="F1097" s="9" t="str">
        <f t="shared" si="53"/>
        <v>2020 - 1</v>
      </c>
      <c r="G1097" s="9" t="str">
        <f>Date[[#This Row],[Year]]&amp;IF(Date[[#This Row],[Month]]&lt;10,"0"&amp;Date[[#This Row],[Month]],Date[[#This Row],[Month]])</f>
        <v>202001</v>
      </c>
      <c r="H1097" s="9" t="str">
        <f>Date[[#This Row],[Year]]&amp;" "&amp;Date[[#This Row],[Month Name]]</f>
        <v>2020 Jan</v>
      </c>
      <c r="I1097" t="str">
        <f>IF(AND(Date[[#This Row],[Month]]=5,Date[[#This Row],[Year]]=2021),"True","False")</f>
        <v>False</v>
      </c>
      <c r="J1097" t="str">
        <f>IF(AND(Date[[#This Row],[Month]]&lt;=5,Date[[#This Row],[Month]]&gt;=4,Date[[#This Row],[Year]]=2021),"True","False")</f>
        <v>False</v>
      </c>
      <c r="K1097" t="str">
        <f>IF(Date[[#This Row],[Year]]=2021,"True","False")</f>
        <v>False</v>
      </c>
      <c r="L1097" s="60" t="s">
        <v>123</v>
      </c>
      <c r="M1097" s="60" t="s">
        <v>123</v>
      </c>
      <c r="N1097" s="60" t="s">
        <v>152</v>
      </c>
      <c r="O1097" s="60" t="s">
        <v>123</v>
      </c>
      <c r="P1097" s="60" t="s">
        <v>123</v>
      </c>
    </row>
    <row r="1098" spans="1:16" x14ac:dyDescent="0.55000000000000004">
      <c r="A1098" s="10">
        <v>43832</v>
      </c>
      <c r="B1098" s="9">
        <f t="shared" si="51"/>
        <v>2020</v>
      </c>
      <c r="C1098" s="9" t="s">
        <v>31</v>
      </c>
      <c r="D1098" s="9" t="s">
        <v>60</v>
      </c>
      <c r="E1098" s="9">
        <f t="shared" si="52"/>
        <v>1</v>
      </c>
      <c r="F1098" s="9" t="str">
        <f t="shared" si="53"/>
        <v>2020 - 1</v>
      </c>
      <c r="G1098" s="9" t="str">
        <f>Date[[#This Row],[Year]]&amp;IF(Date[[#This Row],[Month]]&lt;10,"0"&amp;Date[[#This Row],[Month]],Date[[#This Row],[Month]])</f>
        <v>202001</v>
      </c>
      <c r="H1098" s="9" t="str">
        <f>Date[[#This Row],[Year]]&amp;" "&amp;Date[[#This Row],[Month Name]]</f>
        <v>2020 Jan</v>
      </c>
      <c r="I1098" t="str">
        <f>IF(AND(Date[[#This Row],[Month]]=5,Date[[#This Row],[Year]]=2021),"True","False")</f>
        <v>False</v>
      </c>
      <c r="J1098" t="str">
        <f>IF(AND(Date[[#This Row],[Month]]&lt;=5,Date[[#This Row],[Month]]&gt;=4,Date[[#This Row],[Year]]=2021),"True","False")</f>
        <v>False</v>
      </c>
      <c r="K1098" t="str">
        <f>IF(Date[[#This Row],[Year]]=2021,"True","False")</f>
        <v>False</v>
      </c>
      <c r="L1098" s="60" t="s">
        <v>123</v>
      </c>
      <c r="M1098" s="60" t="s">
        <v>123</v>
      </c>
      <c r="N1098" s="60" t="s">
        <v>152</v>
      </c>
      <c r="O1098" s="60" t="s">
        <v>123</v>
      </c>
      <c r="P1098" s="60" t="s">
        <v>123</v>
      </c>
    </row>
    <row r="1099" spans="1:16" x14ac:dyDescent="0.55000000000000004">
      <c r="A1099" s="10">
        <v>43833</v>
      </c>
      <c r="B1099" s="9">
        <f t="shared" si="51"/>
        <v>2020</v>
      </c>
      <c r="C1099" s="9" t="s">
        <v>31</v>
      </c>
      <c r="D1099" s="9" t="s">
        <v>60</v>
      </c>
      <c r="E1099" s="9">
        <f t="shared" si="52"/>
        <v>1</v>
      </c>
      <c r="F1099" s="9" t="str">
        <f t="shared" si="53"/>
        <v>2020 - 1</v>
      </c>
      <c r="G1099" s="9" t="str">
        <f>Date[[#This Row],[Year]]&amp;IF(Date[[#This Row],[Month]]&lt;10,"0"&amp;Date[[#This Row],[Month]],Date[[#This Row],[Month]])</f>
        <v>202001</v>
      </c>
      <c r="H1099" s="9" t="str">
        <f>Date[[#This Row],[Year]]&amp;" "&amp;Date[[#This Row],[Month Name]]</f>
        <v>2020 Jan</v>
      </c>
      <c r="I1099" t="str">
        <f>IF(AND(Date[[#This Row],[Month]]=5,Date[[#This Row],[Year]]=2021),"True","False")</f>
        <v>False</v>
      </c>
      <c r="J1099" t="str">
        <f>IF(AND(Date[[#This Row],[Month]]&lt;=5,Date[[#This Row],[Month]]&gt;=4,Date[[#This Row],[Year]]=2021),"True","False")</f>
        <v>False</v>
      </c>
      <c r="K1099" t="str">
        <f>IF(Date[[#This Row],[Year]]=2021,"True","False")</f>
        <v>False</v>
      </c>
      <c r="L1099" s="60" t="s">
        <v>123</v>
      </c>
      <c r="M1099" s="60" t="s">
        <v>123</v>
      </c>
      <c r="N1099" s="60" t="s">
        <v>152</v>
      </c>
      <c r="O1099" s="60" t="s">
        <v>123</v>
      </c>
      <c r="P1099" s="60" t="s">
        <v>123</v>
      </c>
    </row>
    <row r="1100" spans="1:16" x14ac:dyDescent="0.55000000000000004">
      <c r="A1100" s="10">
        <v>43834</v>
      </c>
      <c r="B1100" s="9">
        <f t="shared" si="51"/>
        <v>2020</v>
      </c>
      <c r="C1100" s="9" t="s">
        <v>31</v>
      </c>
      <c r="D1100" s="9" t="s">
        <v>60</v>
      </c>
      <c r="E1100" s="9">
        <f t="shared" si="52"/>
        <v>1</v>
      </c>
      <c r="F1100" s="9" t="str">
        <f t="shared" si="53"/>
        <v>2020 - 1</v>
      </c>
      <c r="G1100" s="9" t="str">
        <f>Date[[#This Row],[Year]]&amp;IF(Date[[#This Row],[Month]]&lt;10,"0"&amp;Date[[#This Row],[Month]],Date[[#This Row],[Month]])</f>
        <v>202001</v>
      </c>
      <c r="H1100" s="9" t="str">
        <f>Date[[#This Row],[Year]]&amp;" "&amp;Date[[#This Row],[Month Name]]</f>
        <v>2020 Jan</v>
      </c>
      <c r="I1100" t="str">
        <f>IF(AND(Date[[#This Row],[Month]]=5,Date[[#This Row],[Year]]=2021),"True","False")</f>
        <v>False</v>
      </c>
      <c r="J1100" t="str">
        <f>IF(AND(Date[[#This Row],[Month]]&lt;=5,Date[[#This Row],[Month]]&gt;=4,Date[[#This Row],[Year]]=2021),"True","False")</f>
        <v>False</v>
      </c>
      <c r="K1100" t="str">
        <f>IF(Date[[#This Row],[Year]]=2021,"True","False")</f>
        <v>False</v>
      </c>
      <c r="L1100" s="60" t="s">
        <v>123</v>
      </c>
      <c r="M1100" s="60" t="s">
        <v>123</v>
      </c>
      <c r="N1100" s="60" t="s">
        <v>152</v>
      </c>
      <c r="O1100" s="60" t="s">
        <v>123</v>
      </c>
      <c r="P1100" s="60" t="s">
        <v>123</v>
      </c>
    </row>
    <row r="1101" spans="1:16" x14ac:dyDescent="0.55000000000000004">
      <c r="A1101" s="10">
        <v>43835</v>
      </c>
      <c r="B1101" s="9">
        <f t="shared" si="51"/>
        <v>2020</v>
      </c>
      <c r="C1101" s="9" t="s">
        <v>31</v>
      </c>
      <c r="D1101" s="9" t="s">
        <v>60</v>
      </c>
      <c r="E1101" s="9">
        <f t="shared" si="52"/>
        <v>1</v>
      </c>
      <c r="F1101" s="9" t="str">
        <f t="shared" si="53"/>
        <v>2020 - 1</v>
      </c>
      <c r="G1101" s="9" t="str">
        <f>Date[[#This Row],[Year]]&amp;IF(Date[[#This Row],[Month]]&lt;10,"0"&amp;Date[[#This Row],[Month]],Date[[#This Row],[Month]])</f>
        <v>202001</v>
      </c>
      <c r="H1101" s="9" t="str">
        <f>Date[[#This Row],[Year]]&amp;" "&amp;Date[[#This Row],[Month Name]]</f>
        <v>2020 Jan</v>
      </c>
      <c r="I1101" t="str">
        <f>IF(AND(Date[[#This Row],[Month]]=5,Date[[#This Row],[Year]]=2021),"True","False")</f>
        <v>False</v>
      </c>
      <c r="J1101" t="str">
        <f>IF(AND(Date[[#This Row],[Month]]&lt;=5,Date[[#This Row],[Month]]&gt;=4,Date[[#This Row],[Year]]=2021),"True","False")</f>
        <v>False</v>
      </c>
      <c r="K1101" t="str">
        <f>IF(Date[[#This Row],[Year]]=2021,"True","False")</f>
        <v>False</v>
      </c>
      <c r="L1101" s="60" t="s">
        <v>123</v>
      </c>
      <c r="M1101" s="60" t="s">
        <v>123</v>
      </c>
      <c r="N1101" s="60" t="s">
        <v>152</v>
      </c>
      <c r="O1101" s="60" t="s">
        <v>123</v>
      </c>
      <c r="P1101" s="60" t="s">
        <v>123</v>
      </c>
    </row>
    <row r="1102" spans="1:16" x14ac:dyDescent="0.55000000000000004">
      <c r="A1102" s="10">
        <v>43836</v>
      </c>
      <c r="B1102" s="9">
        <f t="shared" si="51"/>
        <v>2020</v>
      </c>
      <c r="C1102" s="9" t="s">
        <v>31</v>
      </c>
      <c r="D1102" s="9" t="s">
        <v>60</v>
      </c>
      <c r="E1102" s="9">
        <f t="shared" si="52"/>
        <v>1</v>
      </c>
      <c r="F1102" s="9" t="str">
        <f t="shared" si="53"/>
        <v>2020 - 1</v>
      </c>
      <c r="G1102" s="9" t="str">
        <f>Date[[#This Row],[Year]]&amp;IF(Date[[#This Row],[Month]]&lt;10,"0"&amp;Date[[#This Row],[Month]],Date[[#This Row],[Month]])</f>
        <v>202001</v>
      </c>
      <c r="H1102" s="9" t="str">
        <f>Date[[#This Row],[Year]]&amp;" "&amp;Date[[#This Row],[Month Name]]</f>
        <v>2020 Jan</v>
      </c>
      <c r="I1102" t="str">
        <f>IF(AND(Date[[#This Row],[Month]]=5,Date[[#This Row],[Year]]=2021),"True","False")</f>
        <v>False</v>
      </c>
      <c r="J1102" t="str">
        <f>IF(AND(Date[[#This Row],[Month]]&lt;=5,Date[[#This Row],[Month]]&gt;=4,Date[[#This Row],[Year]]=2021),"True","False")</f>
        <v>False</v>
      </c>
      <c r="K1102" t="str">
        <f>IF(Date[[#This Row],[Year]]=2021,"True","False")</f>
        <v>False</v>
      </c>
      <c r="L1102" s="60" t="s">
        <v>123</v>
      </c>
      <c r="M1102" s="60" t="s">
        <v>123</v>
      </c>
      <c r="N1102" s="60" t="s">
        <v>152</v>
      </c>
      <c r="O1102" s="60" t="s">
        <v>123</v>
      </c>
      <c r="P1102" s="60" t="s">
        <v>123</v>
      </c>
    </row>
    <row r="1103" spans="1:16" x14ac:dyDescent="0.55000000000000004">
      <c r="A1103" s="10">
        <v>43837</v>
      </c>
      <c r="B1103" s="9">
        <f t="shared" si="51"/>
        <v>2020</v>
      </c>
      <c r="C1103" s="9" t="s">
        <v>31</v>
      </c>
      <c r="D1103" s="9" t="s">
        <v>60</v>
      </c>
      <c r="E1103" s="9">
        <f t="shared" si="52"/>
        <v>1</v>
      </c>
      <c r="F1103" s="9" t="str">
        <f t="shared" si="53"/>
        <v>2020 - 1</v>
      </c>
      <c r="G1103" s="9" t="str">
        <f>Date[[#This Row],[Year]]&amp;IF(Date[[#This Row],[Month]]&lt;10,"0"&amp;Date[[#This Row],[Month]],Date[[#This Row],[Month]])</f>
        <v>202001</v>
      </c>
      <c r="H1103" s="9" t="str">
        <f>Date[[#This Row],[Year]]&amp;" "&amp;Date[[#This Row],[Month Name]]</f>
        <v>2020 Jan</v>
      </c>
      <c r="I1103" t="str">
        <f>IF(AND(Date[[#This Row],[Month]]=5,Date[[#This Row],[Year]]=2021),"True","False")</f>
        <v>False</v>
      </c>
      <c r="J1103" t="str">
        <f>IF(AND(Date[[#This Row],[Month]]&lt;=5,Date[[#This Row],[Month]]&gt;=4,Date[[#This Row],[Year]]=2021),"True","False")</f>
        <v>False</v>
      </c>
      <c r="K1103" t="str">
        <f>IF(Date[[#This Row],[Year]]=2021,"True","False")</f>
        <v>False</v>
      </c>
      <c r="L1103" s="60" t="s">
        <v>123</v>
      </c>
      <c r="M1103" s="60" t="s">
        <v>123</v>
      </c>
      <c r="N1103" s="60" t="s">
        <v>152</v>
      </c>
      <c r="O1103" s="60" t="s">
        <v>123</v>
      </c>
      <c r="P1103" s="60" t="s">
        <v>123</v>
      </c>
    </row>
    <row r="1104" spans="1:16" x14ac:dyDescent="0.55000000000000004">
      <c r="A1104" s="10">
        <v>43838</v>
      </c>
      <c r="B1104" s="9">
        <f t="shared" si="51"/>
        <v>2020</v>
      </c>
      <c r="C1104" s="9" t="s">
        <v>31</v>
      </c>
      <c r="D1104" s="9" t="s">
        <v>60</v>
      </c>
      <c r="E1104" s="9">
        <f t="shared" si="52"/>
        <v>1</v>
      </c>
      <c r="F1104" s="9" t="str">
        <f t="shared" si="53"/>
        <v>2020 - 1</v>
      </c>
      <c r="G1104" s="9" t="str">
        <f>Date[[#This Row],[Year]]&amp;IF(Date[[#This Row],[Month]]&lt;10,"0"&amp;Date[[#This Row],[Month]],Date[[#This Row],[Month]])</f>
        <v>202001</v>
      </c>
      <c r="H1104" s="9" t="str">
        <f>Date[[#This Row],[Year]]&amp;" "&amp;Date[[#This Row],[Month Name]]</f>
        <v>2020 Jan</v>
      </c>
      <c r="I1104" t="str">
        <f>IF(AND(Date[[#This Row],[Month]]=5,Date[[#This Row],[Year]]=2021),"True","False")</f>
        <v>False</v>
      </c>
      <c r="J1104" t="str">
        <f>IF(AND(Date[[#This Row],[Month]]&lt;=5,Date[[#This Row],[Month]]&gt;=4,Date[[#This Row],[Year]]=2021),"True","False")</f>
        <v>False</v>
      </c>
      <c r="K1104" t="str">
        <f>IF(Date[[#This Row],[Year]]=2021,"True","False")</f>
        <v>False</v>
      </c>
      <c r="L1104" s="60" t="s">
        <v>123</v>
      </c>
      <c r="M1104" s="60" t="s">
        <v>123</v>
      </c>
      <c r="N1104" s="60" t="s">
        <v>152</v>
      </c>
      <c r="O1104" s="60" t="s">
        <v>123</v>
      </c>
      <c r="P1104" s="60" t="s">
        <v>123</v>
      </c>
    </row>
    <row r="1105" spans="1:16" x14ac:dyDescent="0.55000000000000004">
      <c r="A1105" s="10">
        <v>43839</v>
      </c>
      <c r="B1105" s="9">
        <f t="shared" si="51"/>
        <v>2020</v>
      </c>
      <c r="C1105" s="9" t="s">
        <v>31</v>
      </c>
      <c r="D1105" s="9" t="s">
        <v>60</v>
      </c>
      <c r="E1105" s="9">
        <f t="shared" si="52"/>
        <v>1</v>
      </c>
      <c r="F1105" s="9" t="str">
        <f t="shared" si="53"/>
        <v>2020 - 1</v>
      </c>
      <c r="G1105" s="9" t="str">
        <f>Date[[#This Row],[Year]]&amp;IF(Date[[#This Row],[Month]]&lt;10,"0"&amp;Date[[#This Row],[Month]],Date[[#This Row],[Month]])</f>
        <v>202001</v>
      </c>
      <c r="H1105" s="9" t="str">
        <f>Date[[#This Row],[Year]]&amp;" "&amp;Date[[#This Row],[Month Name]]</f>
        <v>2020 Jan</v>
      </c>
      <c r="I1105" t="str">
        <f>IF(AND(Date[[#This Row],[Month]]=5,Date[[#This Row],[Year]]=2021),"True","False")</f>
        <v>False</v>
      </c>
      <c r="J1105" t="str">
        <f>IF(AND(Date[[#This Row],[Month]]&lt;=5,Date[[#This Row],[Month]]&gt;=4,Date[[#This Row],[Year]]=2021),"True","False")</f>
        <v>False</v>
      </c>
      <c r="K1105" t="str">
        <f>IF(Date[[#This Row],[Year]]=2021,"True","False")</f>
        <v>False</v>
      </c>
      <c r="L1105" s="60" t="s">
        <v>123</v>
      </c>
      <c r="M1105" s="60" t="s">
        <v>123</v>
      </c>
      <c r="N1105" s="60" t="s">
        <v>152</v>
      </c>
      <c r="O1105" s="60" t="s">
        <v>123</v>
      </c>
      <c r="P1105" s="60" t="s">
        <v>123</v>
      </c>
    </row>
    <row r="1106" spans="1:16" x14ac:dyDescent="0.55000000000000004">
      <c r="A1106" s="10">
        <v>43840</v>
      </c>
      <c r="B1106" s="9">
        <f t="shared" si="51"/>
        <v>2020</v>
      </c>
      <c r="C1106" s="9" t="s">
        <v>31</v>
      </c>
      <c r="D1106" s="9" t="s">
        <v>60</v>
      </c>
      <c r="E1106" s="9">
        <f t="shared" si="52"/>
        <v>1</v>
      </c>
      <c r="F1106" s="9" t="str">
        <f t="shared" si="53"/>
        <v>2020 - 1</v>
      </c>
      <c r="G1106" s="9" t="str">
        <f>Date[[#This Row],[Year]]&amp;IF(Date[[#This Row],[Month]]&lt;10,"0"&amp;Date[[#This Row],[Month]],Date[[#This Row],[Month]])</f>
        <v>202001</v>
      </c>
      <c r="H1106" s="9" t="str">
        <f>Date[[#This Row],[Year]]&amp;" "&amp;Date[[#This Row],[Month Name]]</f>
        <v>2020 Jan</v>
      </c>
      <c r="I1106" t="str">
        <f>IF(AND(Date[[#This Row],[Month]]=5,Date[[#This Row],[Year]]=2021),"True","False")</f>
        <v>False</v>
      </c>
      <c r="J1106" t="str">
        <f>IF(AND(Date[[#This Row],[Month]]&lt;=5,Date[[#This Row],[Month]]&gt;=4,Date[[#This Row],[Year]]=2021),"True","False")</f>
        <v>False</v>
      </c>
      <c r="K1106" t="str">
        <f>IF(Date[[#This Row],[Year]]=2021,"True","False")</f>
        <v>False</v>
      </c>
      <c r="L1106" s="60" t="s">
        <v>123</v>
      </c>
      <c r="M1106" s="60" t="s">
        <v>123</v>
      </c>
      <c r="N1106" s="60" t="s">
        <v>152</v>
      </c>
      <c r="O1106" s="60" t="s">
        <v>123</v>
      </c>
      <c r="P1106" s="60" t="s">
        <v>123</v>
      </c>
    </row>
    <row r="1107" spans="1:16" x14ac:dyDescent="0.55000000000000004">
      <c r="A1107" s="10">
        <v>43841</v>
      </c>
      <c r="B1107" s="9">
        <f t="shared" si="51"/>
        <v>2020</v>
      </c>
      <c r="C1107" s="9" t="s">
        <v>31</v>
      </c>
      <c r="D1107" s="9" t="s">
        <v>60</v>
      </c>
      <c r="E1107" s="9">
        <f t="shared" si="52"/>
        <v>1</v>
      </c>
      <c r="F1107" s="9" t="str">
        <f t="shared" si="53"/>
        <v>2020 - 1</v>
      </c>
      <c r="G1107" s="9" t="str">
        <f>Date[[#This Row],[Year]]&amp;IF(Date[[#This Row],[Month]]&lt;10,"0"&amp;Date[[#This Row],[Month]],Date[[#This Row],[Month]])</f>
        <v>202001</v>
      </c>
      <c r="H1107" s="9" t="str">
        <f>Date[[#This Row],[Year]]&amp;" "&amp;Date[[#This Row],[Month Name]]</f>
        <v>2020 Jan</v>
      </c>
      <c r="I1107" t="str">
        <f>IF(AND(Date[[#This Row],[Month]]=5,Date[[#This Row],[Year]]=2021),"True","False")</f>
        <v>False</v>
      </c>
      <c r="J1107" t="str">
        <f>IF(AND(Date[[#This Row],[Month]]&lt;=5,Date[[#This Row],[Month]]&gt;=4,Date[[#This Row],[Year]]=2021),"True","False")</f>
        <v>False</v>
      </c>
      <c r="K1107" t="str">
        <f>IF(Date[[#This Row],[Year]]=2021,"True","False")</f>
        <v>False</v>
      </c>
      <c r="L1107" s="60" t="s">
        <v>123</v>
      </c>
      <c r="M1107" s="60" t="s">
        <v>123</v>
      </c>
      <c r="N1107" s="60" t="s">
        <v>152</v>
      </c>
      <c r="O1107" s="60" t="s">
        <v>123</v>
      </c>
      <c r="P1107" s="60" t="s">
        <v>123</v>
      </c>
    </row>
    <row r="1108" spans="1:16" x14ac:dyDescent="0.55000000000000004">
      <c r="A1108" s="10">
        <v>43842</v>
      </c>
      <c r="B1108" s="9">
        <f t="shared" si="51"/>
        <v>2020</v>
      </c>
      <c r="C1108" s="9" t="s">
        <v>31</v>
      </c>
      <c r="D1108" s="9" t="s">
        <v>60</v>
      </c>
      <c r="E1108" s="9">
        <f t="shared" si="52"/>
        <v>1</v>
      </c>
      <c r="F1108" s="9" t="str">
        <f t="shared" si="53"/>
        <v>2020 - 1</v>
      </c>
      <c r="G1108" s="9" t="str">
        <f>Date[[#This Row],[Year]]&amp;IF(Date[[#This Row],[Month]]&lt;10,"0"&amp;Date[[#This Row],[Month]],Date[[#This Row],[Month]])</f>
        <v>202001</v>
      </c>
      <c r="H1108" s="9" t="str">
        <f>Date[[#This Row],[Year]]&amp;" "&amp;Date[[#This Row],[Month Name]]</f>
        <v>2020 Jan</v>
      </c>
      <c r="I1108" t="str">
        <f>IF(AND(Date[[#This Row],[Month]]=5,Date[[#This Row],[Year]]=2021),"True","False")</f>
        <v>False</v>
      </c>
      <c r="J1108" t="str">
        <f>IF(AND(Date[[#This Row],[Month]]&lt;=5,Date[[#This Row],[Month]]&gt;=4,Date[[#This Row],[Year]]=2021),"True","False")</f>
        <v>False</v>
      </c>
      <c r="K1108" t="str">
        <f>IF(Date[[#This Row],[Year]]=2021,"True","False")</f>
        <v>False</v>
      </c>
      <c r="L1108" s="60" t="s">
        <v>123</v>
      </c>
      <c r="M1108" s="60" t="s">
        <v>123</v>
      </c>
      <c r="N1108" s="60" t="s">
        <v>152</v>
      </c>
      <c r="O1108" s="60" t="s">
        <v>123</v>
      </c>
      <c r="P1108" s="60" t="s">
        <v>123</v>
      </c>
    </row>
    <row r="1109" spans="1:16" x14ac:dyDescent="0.55000000000000004">
      <c r="A1109" s="10">
        <v>43843</v>
      </c>
      <c r="B1109" s="9">
        <f t="shared" si="51"/>
        <v>2020</v>
      </c>
      <c r="C1109" s="9" t="s">
        <v>31</v>
      </c>
      <c r="D1109" s="9" t="s">
        <v>60</v>
      </c>
      <c r="E1109" s="9">
        <f t="shared" si="52"/>
        <v>1</v>
      </c>
      <c r="F1109" s="9" t="str">
        <f t="shared" si="53"/>
        <v>2020 - 1</v>
      </c>
      <c r="G1109" s="9" t="str">
        <f>Date[[#This Row],[Year]]&amp;IF(Date[[#This Row],[Month]]&lt;10,"0"&amp;Date[[#This Row],[Month]],Date[[#This Row],[Month]])</f>
        <v>202001</v>
      </c>
      <c r="H1109" s="9" t="str">
        <f>Date[[#This Row],[Year]]&amp;" "&amp;Date[[#This Row],[Month Name]]</f>
        <v>2020 Jan</v>
      </c>
      <c r="I1109" t="str">
        <f>IF(AND(Date[[#This Row],[Month]]=5,Date[[#This Row],[Year]]=2021),"True","False")</f>
        <v>False</v>
      </c>
      <c r="J1109" t="str">
        <f>IF(AND(Date[[#This Row],[Month]]&lt;=5,Date[[#This Row],[Month]]&gt;=4,Date[[#This Row],[Year]]=2021),"True","False")</f>
        <v>False</v>
      </c>
      <c r="K1109" t="str">
        <f>IF(Date[[#This Row],[Year]]=2021,"True","False")</f>
        <v>False</v>
      </c>
      <c r="L1109" s="60" t="s">
        <v>123</v>
      </c>
      <c r="M1109" s="60" t="s">
        <v>123</v>
      </c>
      <c r="N1109" s="60" t="s">
        <v>152</v>
      </c>
      <c r="O1109" s="60" t="s">
        <v>123</v>
      </c>
      <c r="P1109" s="60" t="s">
        <v>123</v>
      </c>
    </row>
    <row r="1110" spans="1:16" x14ac:dyDescent="0.55000000000000004">
      <c r="A1110" s="10">
        <v>43844</v>
      </c>
      <c r="B1110" s="9">
        <f t="shared" si="51"/>
        <v>2020</v>
      </c>
      <c r="C1110" s="9" t="s">
        <v>31</v>
      </c>
      <c r="D1110" s="9" t="s">
        <v>60</v>
      </c>
      <c r="E1110" s="9">
        <f t="shared" si="52"/>
        <v>1</v>
      </c>
      <c r="F1110" s="9" t="str">
        <f t="shared" si="53"/>
        <v>2020 - 1</v>
      </c>
      <c r="G1110" s="9" t="str">
        <f>Date[[#This Row],[Year]]&amp;IF(Date[[#This Row],[Month]]&lt;10,"0"&amp;Date[[#This Row],[Month]],Date[[#This Row],[Month]])</f>
        <v>202001</v>
      </c>
      <c r="H1110" s="9" t="str">
        <f>Date[[#This Row],[Year]]&amp;" "&amp;Date[[#This Row],[Month Name]]</f>
        <v>2020 Jan</v>
      </c>
      <c r="I1110" t="str">
        <f>IF(AND(Date[[#This Row],[Month]]=5,Date[[#This Row],[Year]]=2021),"True","False")</f>
        <v>False</v>
      </c>
      <c r="J1110" t="str">
        <f>IF(AND(Date[[#This Row],[Month]]&lt;=5,Date[[#This Row],[Month]]&gt;=4,Date[[#This Row],[Year]]=2021),"True","False")</f>
        <v>False</v>
      </c>
      <c r="K1110" t="str">
        <f>IF(Date[[#This Row],[Year]]=2021,"True","False")</f>
        <v>False</v>
      </c>
      <c r="L1110" s="60" t="s">
        <v>123</v>
      </c>
      <c r="M1110" s="60" t="s">
        <v>123</v>
      </c>
      <c r="N1110" s="60" t="s">
        <v>152</v>
      </c>
      <c r="O1110" s="60" t="s">
        <v>123</v>
      </c>
      <c r="P1110" s="60" t="s">
        <v>123</v>
      </c>
    </row>
    <row r="1111" spans="1:16" x14ac:dyDescent="0.55000000000000004">
      <c r="A1111" s="10">
        <v>43845</v>
      </c>
      <c r="B1111" s="9">
        <f t="shared" si="51"/>
        <v>2020</v>
      </c>
      <c r="C1111" s="9" t="s">
        <v>31</v>
      </c>
      <c r="D1111" s="9" t="s">
        <v>60</v>
      </c>
      <c r="E1111" s="9">
        <f t="shared" si="52"/>
        <v>1</v>
      </c>
      <c r="F1111" s="9" t="str">
        <f t="shared" si="53"/>
        <v>2020 - 1</v>
      </c>
      <c r="G1111" s="9" t="str">
        <f>Date[[#This Row],[Year]]&amp;IF(Date[[#This Row],[Month]]&lt;10,"0"&amp;Date[[#This Row],[Month]],Date[[#This Row],[Month]])</f>
        <v>202001</v>
      </c>
      <c r="H1111" s="9" t="str">
        <f>Date[[#This Row],[Year]]&amp;" "&amp;Date[[#This Row],[Month Name]]</f>
        <v>2020 Jan</v>
      </c>
      <c r="I1111" t="str">
        <f>IF(AND(Date[[#This Row],[Month]]=5,Date[[#This Row],[Year]]=2021),"True","False")</f>
        <v>False</v>
      </c>
      <c r="J1111" t="str">
        <f>IF(AND(Date[[#This Row],[Month]]&lt;=5,Date[[#This Row],[Month]]&gt;=4,Date[[#This Row],[Year]]=2021),"True","False")</f>
        <v>False</v>
      </c>
      <c r="K1111" t="str">
        <f>IF(Date[[#This Row],[Year]]=2021,"True","False")</f>
        <v>False</v>
      </c>
      <c r="L1111" s="60" t="s">
        <v>123</v>
      </c>
      <c r="M1111" s="60" t="s">
        <v>123</v>
      </c>
      <c r="N1111" s="60" t="s">
        <v>152</v>
      </c>
      <c r="O1111" s="60" t="s">
        <v>123</v>
      </c>
      <c r="P1111" s="60" t="s">
        <v>123</v>
      </c>
    </row>
    <row r="1112" spans="1:16" x14ac:dyDescent="0.55000000000000004">
      <c r="A1112" s="10">
        <v>43846</v>
      </c>
      <c r="B1112" s="9">
        <f t="shared" si="51"/>
        <v>2020</v>
      </c>
      <c r="C1112" s="9" t="s">
        <v>31</v>
      </c>
      <c r="D1112" s="9" t="s">
        <v>60</v>
      </c>
      <c r="E1112" s="9">
        <f t="shared" si="52"/>
        <v>1</v>
      </c>
      <c r="F1112" s="9" t="str">
        <f t="shared" si="53"/>
        <v>2020 - 1</v>
      </c>
      <c r="G1112" s="9" t="str">
        <f>Date[[#This Row],[Year]]&amp;IF(Date[[#This Row],[Month]]&lt;10,"0"&amp;Date[[#This Row],[Month]],Date[[#This Row],[Month]])</f>
        <v>202001</v>
      </c>
      <c r="H1112" s="9" t="str">
        <f>Date[[#This Row],[Year]]&amp;" "&amp;Date[[#This Row],[Month Name]]</f>
        <v>2020 Jan</v>
      </c>
      <c r="I1112" t="str">
        <f>IF(AND(Date[[#This Row],[Month]]=5,Date[[#This Row],[Year]]=2021),"True","False")</f>
        <v>False</v>
      </c>
      <c r="J1112" t="str">
        <f>IF(AND(Date[[#This Row],[Month]]&lt;=5,Date[[#This Row],[Month]]&gt;=4,Date[[#This Row],[Year]]=2021),"True","False")</f>
        <v>False</v>
      </c>
      <c r="K1112" t="str">
        <f>IF(Date[[#This Row],[Year]]=2021,"True","False")</f>
        <v>False</v>
      </c>
      <c r="L1112" s="60" t="s">
        <v>123</v>
      </c>
      <c r="M1112" s="60" t="s">
        <v>123</v>
      </c>
      <c r="N1112" s="60" t="s">
        <v>152</v>
      </c>
      <c r="O1112" s="60" t="s">
        <v>123</v>
      </c>
      <c r="P1112" s="60" t="s">
        <v>123</v>
      </c>
    </row>
    <row r="1113" spans="1:16" x14ac:dyDescent="0.55000000000000004">
      <c r="A1113" s="10">
        <v>43847</v>
      </c>
      <c r="B1113" s="9">
        <f t="shared" si="51"/>
        <v>2020</v>
      </c>
      <c r="C1113" s="9" t="s">
        <v>31</v>
      </c>
      <c r="D1113" s="9" t="s">
        <v>60</v>
      </c>
      <c r="E1113" s="9">
        <f t="shared" si="52"/>
        <v>1</v>
      </c>
      <c r="F1113" s="9" t="str">
        <f t="shared" si="53"/>
        <v>2020 - 1</v>
      </c>
      <c r="G1113" s="9" t="str">
        <f>Date[[#This Row],[Year]]&amp;IF(Date[[#This Row],[Month]]&lt;10,"0"&amp;Date[[#This Row],[Month]],Date[[#This Row],[Month]])</f>
        <v>202001</v>
      </c>
      <c r="H1113" s="9" t="str">
        <f>Date[[#This Row],[Year]]&amp;" "&amp;Date[[#This Row],[Month Name]]</f>
        <v>2020 Jan</v>
      </c>
      <c r="I1113" t="str">
        <f>IF(AND(Date[[#This Row],[Month]]=5,Date[[#This Row],[Year]]=2021),"True","False")</f>
        <v>False</v>
      </c>
      <c r="J1113" t="str">
        <f>IF(AND(Date[[#This Row],[Month]]&lt;=5,Date[[#This Row],[Month]]&gt;=4,Date[[#This Row],[Year]]=2021),"True","False")</f>
        <v>False</v>
      </c>
      <c r="K1113" t="str">
        <f>IF(Date[[#This Row],[Year]]=2021,"True","False")</f>
        <v>False</v>
      </c>
      <c r="L1113" s="60" t="s">
        <v>123</v>
      </c>
      <c r="M1113" s="60" t="s">
        <v>123</v>
      </c>
      <c r="N1113" s="60" t="s">
        <v>152</v>
      </c>
      <c r="O1113" s="60" t="s">
        <v>123</v>
      </c>
      <c r="P1113" s="60" t="s">
        <v>123</v>
      </c>
    </row>
    <row r="1114" spans="1:16" x14ac:dyDescent="0.55000000000000004">
      <c r="A1114" s="10">
        <v>43848</v>
      </c>
      <c r="B1114" s="9">
        <f t="shared" si="51"/>
        <v>2020</v>
      </c>
      <c r="C1114" s="9" t="s">
        <v>31</v>
      </c>
      <c r="D1114" s="9" t="s">
        <v>60</v>
      </c>
      <c r="E1114" s="9">
        <f t="shared" si="52"/>
        <v>1</v>
      </c>
      <c r="F1114" s="9" t="str">
        <f t="shared" si="53"/>
        <v>2020 - 1</v>
      </c>
      <c r="G1114" s="9" t="str">
        <f>Date[[#This Row],[Year]]&amp;IF(Date[[#This Row],[Month]]&lt;10,"0"&amp;Date[[#This Row],[Month]],Date[[#This Row],[Month]])</f>
        <v>202001</v>
      </c>
      <c r="H1114" s="9" t="str">
        <f>Date[[#This Row],[Year]]&amp;" "&amp;Date[[#This Row],[Month Name]]</f>
        <v>2020 Jan</v>
      </c>
      <c r="I1114" t="str">
        <f>IF(AND(Date[[#This Row],[Month]]=5,Date[[#This Row],[Year]]=2021),"True","False")</f>
        <v>False</v>
      </c>
      <c r="J1114" t="str">
        <f>IF(AND(Date[[#This Row],[Month]]&lt;=5,Date[[#This Row],[Month]]&gt;=4,Date[[#This Row],[Year]]=2021),"True","False")</f>
        <v>False</v>
      </c>
      <c r="K1114" t="str">
        <f>IF(Date[[#This Row],[Year]]=2021,"True","False")</f>
        <v>False</v>
      </c>
      <c r="L1114" s="60" t="s">
        <v>123</v>
      </c>
      <c r="M1114" s="60" t="s">
        <v>123</v>
      </c>
      <c r="N1114" s="60" t="s">
        <v>152</v>
      </c>
      <c r="O1114" s="60" t="s">
        <v>123</v>
      </c>
      <c r="P1114" s="60" t="s">
        <v>123</v>
      </c>
    </row>
    <row r="1115" spans="1:16" x14ac:dyDescent="0.55000000000000004">
      <c r="A1115" s="10">
        <v>43849</v>
      </c>
      <c r="B1115" s="9">
        <f t="shared" si="51"/>
        <v>2020</v>
      </c>
      <c r="C1115" s="9" t="s">
        <v>31</v>
      </c>
      <c r="D1115" s="9" t="s">
        <v>60</v>
      </c>
      <c r="E1115" s="9">
        <f t="shared" si="52"/>
        <v>1</v>
      </c>
      <c r="F1115" s="9" t="str">
        <f t="shared" si="53"/>
        <v>2020 - 1</v>
      </c>
      <c r="G1115" s="9" t="str">
        <f>Date[[#This Row],[Year]]&amp;IF(Date[[#This Row],[Month]]&lt;10,"0"&amp;Date[[#This Row],[Month]],Date[[#This Row],[Month]])</f>
        <v>202001</v>
      </c>
      <c r="H1115" s="9" t="str">
        <f>Date[[#This Row],[Year]]&amp;" "&amp;Date[[#This Row],[Month Name]]</f>
        <v>2020 Jan</v>
      </c>
      <c r="I1115" t="str">
        <f>IF(AND(Date[[#This Row],[Month]]=5,Date[[#This Row],[Year]]=2021),"True","False")</f>
        <v>False</v>
      </c>
      <c r="J1115" t="str">
        <f>IF(AND(Date[[#This Row],[Month]]&lt;=5,Date[[#This Row],[Month]]&gt;=4,Date[[#This Row],[Year]]=2021),"True","False")</f>
        <v>False</v>
      </c>
      <c r="K1115" t="str">
        <f>IF(Date[[#This Row],[Year]]=2021,"True","False")</f>
        <v>False</v>
      </c>
      <c r="L1115" s="60" t="s">
        <v>123</v>
      </c>
      <c r="M1115" s="60" t="s">
        <v>123</v>
      </c>
      <c r="N1115" s="60" t="s">
        <v>152</v>
      </c>
      <c r="O1115" s="60" t="s">
        <v>123</v>
      </c>
      <c r="P1115" s="60" t="s">
        <v>123</v>
      </c>
    </row>
    <row r="1116" spans="1:16" x14ac:dyDescent="0.55000000000000004">
      <c r="A1116" s="10">
        <v>43850</v>
      </c>
      <c r="B1116" s="9">
        <f t="shared" si="51"/>
        <v>2020</v>
      </c>
      <c r="C1116" s="9" t="s">
        <v>31</v>
      </c>
      <c r="D1116" s="9" t="s">
        <v>60</v>
      </c>
      <c r="E1116" s="9">
        <f t="shared" si="52"/>
        <v>1</v>
      </c>
      <c r="F1116" s="9" t="str">
        <f t="shared" si="53"/>
        <v>2020 - 1</v>
      </c>
      <c r="G1116" s="9" t="str">
        <f>Date[[#This Row],[Year]]&amp;IF(Date[[#This Row],[Month]]&lt;10,"0"&amp;Date[[#This Row],[Month]],Date[[#This Row],[Month]])</f>
        <v>202001</v>
      </c>
      <c r="H1116" s="9" t="str">
        <f>Date[[#This Row],[Year]]&amp;" "&amp;Date[[#This Row],[Month Name]]</f>
        <v>2020 Jan</v>
      </c>
      <c r="I1116" t="str">
        <f>IF(AND(Date[[#This Row],[Month]]=5,Date[[#This Row],[Year]]=2021),"True","False")</f>
        <v>False</v>
      </c>
      <c r="J1116" t="str">
        <f>IF(AND(Date[[#This Row],[Month]]&lt;=5,Date[[#This Row],[Month]]&gt;=4,Date[[#This Row],[Year]]=2021),"True","False")</f>
        <v>False</v>
      </c>
      <c r="K1116" t="str">
        <f>IF(Date[[#This Row],[Year]]=2021,"True","False")</f>
        <v>False</v>
      </c>
      <c r="L1116" s="60" t="s">
        <v>123</v>
      </c>
      <c r="M1116" s="60" t="s">
        <v>123</v>
      </c>
      <c r="N1116" s="60" t="s">
        <v>152</v>
      </c>
      <c r="O1116" s="60" t="s">
        <v>123</v>
      </c>
      <c r="P1116" s="60" t="s">
        <v>123</v>
      </c>
    </row>
    <row r="1117" spans="1:16" x14ac:dyDescent="0.55000000000000004">
      <c r="A1117" s="10">
        <v>43851</v>
      </c>
      <c r="B1117" s="9">
        <f t="shared" si="51"/>
        <v>2020</v>
      </c>
      <c r="C1117" s="9" t="s">
        <v>31</v>
      </c>
      <c r="D1117" s="9" t="s">
        <v>60</v>
      </c>
      <c r="E1117" s="9">
        <f t="shared" si="52"/>
        <v>1</v>
      </c>
      <c r="F1117" s="9" t="str">
        <f t="shared" si="53"/>
        <v>2020 - 1</v>
      </c>
      <c r="G1117" s="9" t="str">
        <f>Date[[#This Row],[Year]]&amp;IF(Date[[#This Row],[Month]]&lt;10,"0"&amp;Date[[#This Row],[Month]],Date[[#This Row],[Month]])</f>
        <v>202001</v>
      </c>
      <c r="H1117" s="9" t="str">
        <f>Date[[#This Row],[Year]]&amp;" "&amp;Date[[#This Row],[Month Name]]</f>
        <v>2020 Jan</v>
      </c>
      <c r="I1117" t="str">
        <f>IF(AND(Date[[#This Row],[Month]]=5,Date[[#This Row],[Year]]=2021),"True","False")</f>
        <v>False</v>
      </c>
      <c r="J1117" t="str">
        <f>IF(AND(Date[[#This Row],[Month]]&lt;=5,Date[[#This Row],[Month]]&gt;=4,Date[[#This Row],[Year]]=2021),"True","False")</f>
        <v>False</v>
      </c>
      <c r="K1117" t="str">
        <f>IF(Date[[#This Row],[Year]]=2021,"True","False")</f>
        <v>False</v>
      </c>
      <c r="L1117" s="60" t="s">
        <v>123</v>
      </c>
      <c r="M1117" s="60" t="s">
        <v>123</v>
      </c>
      <c r="N1117" s="60" t="s">
        <v>152</v>
      </c>
      <c r="O1117" s="60" t="s">
        <v>123</v>
      </c>
      <c r="P1117" s="60" t="s">
        <v>123</v>
      </c>
    </row>
    <row r="1118" spans="1:16" x14ac:dyDescent="0.55000000000000004">
      <c r="A1118" s="10">
        <v>43852</v>
      </c>
      <c r="B1118" s="9">
        <f t="shared" si="51"/>
        <v>2020</v>
      </c>
      <c r="C1118" s="9" t="s">
        <v>31</v>
      </c>
      <c r="D1118" s="9" t="s">
        <v>60</v>
      </c>
      <c r="E1118" s="9">
        <f t="shared" si="52"/>
        <v>1</v>
      </c>
      <c r="F1118" s="9" t="str">
        <f t="shared" si="53"/>
        <v>2020 - 1</v>
      </c>
      <c r="G1118" s="9" t="str">
        <f>Date[[#This Row],[Year]]&amp;IF(Date[[#This Row],[Month]]&lt;10,"0"&amp;Date[[#This Row],[Month]],Date[[#This Row],[Month]])</f>
        <v>202001</v>
      </c>
      <c r="H1118" s="9" t="str">
        <f>Date[[#This Row],[Year]]&amp;" "&amp;Date[[#This Row],[Month Name]]</f>
        <v>2020 Jan</v>
      </c>
      <c r="I1118" t="str">
        <f>IF(AND(Date[[#This Row],[Month]]=5,Date[[#This Row],[Year]]=2021),"True","False")</f>
        <v>False</v>
      </c>
      <c r="J1118" t="str">
        <f>IF(AND(Date[[#This Row],[Month]]&lt;=5,Date[[#This Row],[Month]]&gt;=4,Date[[#This Row],[Year]]=2021),"True","False")</f>
        <v>False</v>
      </c>
      <c r="K1118" t="str">
        <f>IF(Date[[#This Row],[Year]]=2021,"True","False")</f>
        <v>False</v>
      </c>
      <c r="L1118" s="60" t="s">
        <v>123</v>
      </c>
      <c r="M1118" s="60" t="s">
        <v>123</v>
      </c>
      <c r="N1118" s="60" t="s">
        <v>152</v>
      </c>
      <c r="O1118" s="60" t="s">
        <v>123</v>
      </c>
      <c r="P1118" s="60" t="s">
        <v>123</v>
      </c>
    </row>
    <row r="1119" spans="1:16" x14ac:dyDescent="0.55000000000000004">
      <c r="A1119" s="10">
        <v>43853</v>
      </c>
      <c r="B1119" s="9">
        <f t="shared" si="51"/>
        <v>2020</v>
      </c>
      <c r="C1119" s="9" t="s">
        <v>31</v>
      </c>
      <c r="D1119" s="9" t="s">
        <v>60</v>
      </c>
      <c r="E1119" s="9">
        <f t="shared" si="52"/>
        <v>1</v>
      </c>
      <c r="F1119" s="9" t="str">
        <f t="shared" si="53"/>
        <v>2020 - 1</v>
      </c>
      <c r="G1119" s="9" t="str">
        <f>Date[[#This Row],[Year]]&amp;IF(Date[[#This Row],[Month]]&lt;10,"0"&amp;Date[[#This Row],[Month]],Date[[#This Row],[Month]])</f>
        <v>202001</v>
      </c>
      <c r="H1119" s="9" t="str">
        <f>Date[[#This Row],[Year]]&amp;" "&amp;Date[[#This Row],[Month Name]]</f>
        <v>2020 Jan</v>
      </c>
      <c r="I1119" t="str">
        <f>IF(AND(Date[[#This Row],[Month]]=5,Date[[#This Row],[Year]]=2021),"True","False")</f>
        <v>False</v>
      </c>
      <c r="J1119" t="str">
        <f>IF(AND(Date[[#This Row],[Month]]&lt;=5,Date[[#This Row],[Month]]&gt;=4,Date[[#This Row],[Year]]=2021),"True","False")</f>
        <v>False</v>
      </c>
      <c r="K1119" t="str">
        <f>IF(Date[[#This Row],[Year]]=2021,"True","False")</f>
        <v>False</v>
      </c>
      <c r="L1119" s="60" t="s">
        <v>123</v>
      </c>
      <c r="M1119" s="60" t="s">
        <v>123</v>
      </c>
      <c r="N1119" s="60" t="s">
        <v>152</v>
      </c>
      <c r="O1119" s="60" t="s">
        <v>123</v>
      </c>
      <c r="P1119" s="60" t="s">
        <v>123</v>
      </c>
    </row>
    <row r="1120" spans="1:16" x14ac:dyDescent="0.55000000000000004">
      <c r="A1120" s="10">
        <v>43854</v>
      </c>
      <c r="B1120" s="9">
        <f t="shared" si="51"/>
        <v>2020</v>
      </c>
      <c r="C1120" s="9" t="s">
        <v>31</v>
      </c>
      <c r="D1120" s="9" t="s">
        <v>60</v>
      </c>
      <c r="E1120" s="9">
        <f t="shared" si="52"/>
        <v>1</v>
      </c>
      <c r="F1120" s="9" t="str">
        <f t="shared" si="53"/>
        <v>2020 - 1</v>
      </c>
      <c r="G1120" s="9" t="str">
        <f>Date[[#This Row],[Year]]&amp;IF(Date[[#This Row],[Month]]&lt;10,"0"&amp;Date[[#This Row],[Month]],Date[[#This Row],[Month]])</f>
        <v>202001</v>
      </c>
      <c r="H1120" s="9" t="str">
        <f>Date[[#This Row],[Year]]&amp;" "&amp;Date[[#This Row],[Month Name]]</f>
        <v>2020 Jan</v>
      </c>
      <c r="I1120" t="str">
        <f>IF(AND(Date[[#This Row],[Month]]=5,Date[[#This Row],[Year]]=2021),"True","False")</f>
        <v>False</v>
      </c>
      <c r="J1120" t="str">
        <f>IF(AND(Date[[#This Row],[Month]]&lt;=5,Date[[#This Row],[Month]]&gt;=4,Date[[#This Row],[Year]]=2021),"True","False")</f>
        <v>False</v>
      </c>
      <c r="K1120" t="str">
        <f>IF(Date[[#This Row],[Year]]=2021,"True","False")</f>
        <v>False</v>
      </c>
      <c r="L1120" s="60" t="s">
        <v>123</v>
      </c>
      <c r="M1120" s="60" t="s">
        <v>123</v>
      </c>
      <c r="N1120" s="60" t="s">
        <v>152</v>
      </c>
      <c r="O1120" s="60" t="s">
        <v>123</v>
      </c>
      <c r="P1120" s="60" t="s">
        <v>123</v>
      </c>
    </row>
    <row r="1121" spans="1:16" x14ac:dyDescent="0.55000000000000004">
      <c r="A1121" s="10">
        <v>43855</v>
      </c>
      <c r="B1121" s="9">
        <f t="shared" si="51"/>
        <v>2020</v>
      </c>
      <c r="C1121" s="9" t="s">
        <v>31</v>
      </c>
      <c r="D1121" s="9" t="s">
        <v>60</v>
      </c>
      <c r="E1121" s="9">
        <f t="shared" si="52"/>
        <v>1</v>
      </c>
      <c r="F1121" s="9" t="str">
        <f t="shared" si="53"/>
        <v>2020 - 1</v>
      </c>
      <c r="G1121" s="9" t="str">
        <f>Date[[#This Row],[Year]]&amp;IF(Date[[#This Row],[Month]]&lt;10,"0"&amp;Date[[#This Row],[Month]],Date[[#This Row],[Month]])</f>
        <v>202001</v>
      </c>
      <c r="H1121" s="9" t="str">
        <f>Date[[#This Row],[Year]]&amp;" "&amp;Date[[#This Row],[Month Name]]</f>
        <v>2020 Jan</v>
      </c>
      <c r="I1121" t="str">
        <f>IF(AND(Date[[#This Row],[Month]]=5,Date[[#This Row],[Year]]=2021),"True","False")</f>
        <v>False</v>
      </c>
      <c r="J1121" t="str">
        <f>IF(AND(Date[[#This Row],[Month]]&lt;=5,Date[[#This Row],[Month]]&gt;=4,Date[[#This Row],[Year]]=2021),"True","False")</f>
        <v>False</v>
      </c>
      <c r="K1121" t="str">
        <f>IF(Date[[#This Row],[Year]]=2021,"True","False")</f>
        <v>False</v>
      </c>
      <c r="L1121" s="60" t="s">
        <v>123</v>
      </c>
      <c r="M1121" s="60" t="s">
        <v>123</v>
      </c>
      <c r="N1121" s="60" t="s">
        <v>152</v>
      </c>
      <c r="O1121" s="60" t="s">
        <v>123</v>
      </c>
      <c r="P1121" s="60" t="s">
        <v>123</v>
      </c>
    </row>
    <row r="1122" spans="1:16" x14ac:dyDescent="0.55000000000000004">
      <c r="A1122" s="10">
        <v>43856</v>
      </c>
      <c r="B1122" s="9">
        <f t="shared" si="51"/>
        <v>2020</v>
      </c>
      <c r="C1122" s="9" t="s">
        <v>31</v>
      </c>
      <c r="D1122" s="9" t="s">
        <v>60</v>
      </c>
      <c r="E1122" s="9">
        <f t="shared" si="52"/>
        <v>1</v>
      </c>
      <c r="F1122" s="9" t="str">
        <f t="shared" si="53"/>
        <v>2020 - 1</v>
      </c>
      <c r="G1122" s="9" t="str">
        <f>Date[[#This Row],[Year]]&amp;IF(Date[[#This Row],[Month]]&lt;10,"0"&amp;Date[[#This Row],[Month]],Date[[#This Row],[Month]])</f>
        <v>202001</v>
      </c>
      <c r="H1122" s="9" t="str">
        <f>Date[[#This Row],[Year]]&amp;" "&amp;Date[[#This Row],[Month Name]]</f>
        <v>2020 Jan</v>
      </c>
      <c r="I1122" t="str">
        <f>IF(AND(Date[[#This Row],[Month]]=5,Date[[#This Row],[Year]]=2021),"True","False")</f>
        <v>False</v>
      </c>
      <c r="J1122" t="str">
        <f>IF(AND(Date[[#This Row],[Month]]&lt;=5,Date[[#This Row],[Month]]&gt;=4,Date[[#This Row],[Year]]=2021),"True","False")</f>
        <v>False</v>
      </c>
      <c r="K1122" t="str">
        <f>IF(Date[[#This Row],[Year]]=2021,"True","False")</f>
        <v>False</v>
      </c>
      <c r="L1122" s="60" t="s">
        <v>123</v>
      </c>
      <c r="M1122" s="60" t="s">
        <v>123</v>
      </c>
      <c r="N1122" s="60" t="s">
        <v>152</v>
      </c>
      <c r="O1122" s="60" t="s">
        <v>123</v>
      </c>
      <c r="P1122" s="60" t="s">
        <v>123</v>
      </c>
    </row>
    <row r="1123" spans="1:16" x14ac:dyDescent="0.55000000000000004">
      <c r="A1123" s="10">
        <v>43857</v>
      </c>
      <c r="B1123" s="9">
        <f t="shared" si="51"/>
        <v>2020</v>
      </c>
      <c r="C1123" s="9" t="s">
        <v>31</v>
      </c>
      <c r="D1123" s="9" t="s">
        <v>60</v>
      </c>
      <c r="E1123" s="9">
        <f t="shared" si="52"/>
        <v>1</v>
      </c>
      <c r="F1123" s="9" t="str">
        <f t="shared" si="53"/>
        <v>2020 - 1</v>
      </c>
      <c r="G1123" s="9" t="str">
        <f>Date[[#This Row],[Year]]&amp;IF(Date[[#This Row],[Month]]&lt;10,"0"&amp;Date[[#This Row],[Month]],Date[[#This Row],[Month]])</f>
        <v>202001</v>
      </c>
      <c r="H1123" s="9" t="str">
        <f>Date[[#This Row],[Year]]&amp;" "&amp;Date[[#This Row],[Month Name]]</f>
        <v>2020 Jan</v>
      </c>
      <c r="I1123" t="str">
        <f>IF(AND(Date[[#This Row],[Month]]=5,Date[[#This Row],[Year]]=2021),"True","False")</f>
        <v>False</v>
      </c>
      <c r="J1123" t="str">
        <f>IF(AND(Date[[#This Row],[Month]]&lt;=5,Date[[#This Row],[Month]]&gt;=4,Date[[#This Row],[Year]]=2021),"True","False")</f>
        <v>False</v>
      </c>
      <c r="K1123" t="str">
        <f>IF(Date[[#This Row],[Year]]=2021,"True","False")</f>
        <v>False</v>
      </c>
      <c r="L1123" s="60" t="s">
        <v>123</v>
      </c>
      <c r="M1123" s="60" t="s">
        <v>123</v>
      </c>
      <c r="N1123" s="60" t="s">
        <v>152</v>
      </c>
      <c r="O1123" s="60" t="s">
        <v>123</v>
      </c>
      <c r="P1123" s="60" t="s">
        <v>123</v>
      </c>
    </row>
    <row r="1124" spans="1:16" x14ac:dyDescent="0.55000000000000004">
      <c r="A1124" s="10">
        <v>43858</v>
      </c>
      <c r="B1124" s="9">
        <f t="shared" si="51"/>
        <v>2020</v>
      </c>
      <c r="C1124" s="9" t="s">
        <v>31</v>
      </c>
      <c r="D1124" s="9" t="s">
        <v>60</v>
      </c>
      <c r="E1124" s="9">
        <f t="shared" si="52"/>
        <v>1</v>
      </c>
      <c r="F1124" s="9" t="str">
        <f t="shared" si="53"/>
        <v>2020 - 1</v>
      </c>
      <c r="G1124" s="9" t="str">
        <f>Date[[#This Row],[Year]]&amp;IF(Date[[#This Row],[Month]]&lt;10,"0"&amp;Date[[#This Row],[Month]],Date[[#This Row],[Month]])</f>
        <v>202001</v>
      </c>
      <c r="H1124" s="9" t="str">
        <f>Date[[#This Row],[Year]]&amp;" "&amp;Date[[#This Row],[Month Name]]</f>
        <v>2020 Jan</v>
      </c>
      <c r="I1124" t="str">
        <f>IF(AND(Date[[#This Row],[Month]]=5,Date[[#This Row],[Year]]=2021),"True","False")</f>
        <v>False</v>
      </c>
      <c r="J1124" t="str">
        <f>IF(AND(Date[[#This Row],[Month]]&lt;=5,Date[[#This Row],[Month]]&gt;=4,Date[[#This Row],[Year]]=2021),"True","False")</f>
        <v>False</v>
      </c>
      <c r="K1124" t="str">
        <f>IF(Date[[#This Row],[Year]]=2021,"True","False")</f>
        <v>False</v>
      </c>
      <c r="L1124" s="60" t="s">
        <v>123</v>
      </c>
      <c r="M1124" s="60" t="s">
        <v>123</v>
      </c>
      <c r="N1124" s="60" t="s">
        <v>152</v>
      </c>
      <c r="O1124" s="60" t="s">
        <v>123</v>
      </c>
      <c r="P1124" s="60" t="s">
        <v>123</v>
      </c>
    </row>
    <row r="1125" spans="1:16" x14ac:dyDescent="0.55000000000000004">
      <c r="A1125" s="10">
        <v>43859</v>
      </c>
      <c r="B1125" s="9">
        <f t="shared" si="51"/>
        <v>2020</v>
      </c>
      <c r="C1125" s="9" t="s">
        <v>31</v>
      </c>
      <c r="D1125" s="9" t="s">
        <v>60</v>
      </c>
      <c r="E1125" s="9">
        <f t="shared" si="52"/>
        <v>1</v>
      </c>
      <c r="F1125" s="9" t="str">
        <f t="shared" si="53"/>
        <v>2020 - 1</v>
      </c>
      <c r="G1125" s="9" t="str">
        <f>Date[[#This Row],[Year]]&amp;IF(Date[[#This Row],[Month]]&lt;10,"0"&amp;Date[[#This Row],[Month]],Date[[#This Row],[Month]])</f>
        <v>202001</v>
      </c>
      <c r="H1125" s="9" t="str">
        <f>Date[[#This Row],[Year]]&amp;" "&amp;Date[[#This Row],[Month Name]]</f>
        <v>2020 Jan</v>
      </c>
      <c r="I1125" t="str">
        <f>IF(AND(Date[[#This Row],[Month]]=5,Date[[#This Row],[Year]]=2021),"True","False")</f>
        <v>False</v>
      </c>
      <c r="J1125" t="str">
        <f>IF(AND(Date[[#This Row],[Month]]&lt;=5,Date[[#This Row],[Month]]&gt;=4,Date[[#This Row],[Year]]=2021),"True","False")</f>
        <v>False</v>
      </c>
      <c r="K1125" t="str">
        <f>IF(Date[[#This Row],[Year]]=2021,"True","False")</f>
        <v>False</v>
      </c>
      <c r="L1125" s="60" t="s">
        <v>123</v>
      </c>
      <c r="M1125" s="60" t="s">
        <v>123</v>
      </c>
      <c r="N1125" s="60" t="s">
        <v>152</v>
      </c>
      <c r="O1125" s="60" t="s">
        <v>123</v>
      </c>
      <c r="P1125" s="60" t="s">
        <v>123</v>
      </c>
    </row>
    <row r="1126" spans="1:16" x14ac:dyDescent="0.55000000000000004">
      <c r="A1126" s="10">
        <v>43860</v>
      </c>
      <c r="B1126" s="9">
        <f t="shared" si="51"/>
        <v>2020</v>
      </c>
      <c r="C1126" s="9" t="s">
        <v>31</v>
      </c>
      <c r="D1126" s="9" t="s">
        <v>60</v>
      </c>
      <c r="E1126" s="9">
        <f t="shared" si="52"/>
        <v>1</v>
      </c>
      <c r="F1126" s="9" t="str">
        <f t="shared" si="53"/>
        <v>2020 - 1</v>
      </c>
      <c r="G1126" s="9" t="str">
        <f>Date[[#This Row],[Year]]&amp;IF(Date[[#This Row],[Month]]&lt;10,"0"&amp;Date[[#This Row],[Month]],Date[[#This Row],[Month]])</f>
        <v>202001</v>
      </c>
      <c r="H1126" s="9" t="str">
        <f>Date[[#This Row],[Year]]&amp;" "&amp;Date[[#This Row],[Month Name]]</f>
        <v>2020 Jan</v>
      </c>
      <c r="I1126" t="str">
        <f>IF(AND(Date[[#This Row],[Month]]=5,Date[[#This Row],[Year]]=2021),"True","False")</f>
        <v>False</v>
      </c>
      <c r="J1126" t="str">
        <f>IF(AND(Date[[#This Row],[Month]]&lt;=5,Date[[#This Row],[Month]]&gt;=4,Date[[#This Row],[Year]]=2021),"True","False")</f>
        <v>False</v>
      </c>
      <c r="K1126" t="str">
        <f>IF(Date[[#This Row],[Year]]=2021,"True","False")</f>
        <v>False</v>
      </c>
      <c r="L1126" s="60" t="s">
        <v>123</v>
      </c>
      <c r="M1126" s="60" t="s">
        <v>123</v>
      </c>
      <c r="N1126" s="60" t="s">
        <v>152</v>
      </c>
      <c r="O1126" s="60" t="s">
        <v>123</v>
      </c>
      <c r="P1126" s="60" t="s">
        <v>123</v>
      </c>
    </row>
    <row r="1127" spans="1:16" x14ac:dyDescent="0.55000000000000004">
      <c r="A1127" s="10">
        <v>43861</v>
      </c>
      <c r="B1127" s="9">
        <f t="shared" si="51"/>
        <v>2020</v>
      </c>
      <c r="C1127" s="9" t="s">
        <v>31</v>
      </c>
      <c r="D1127" s="9" t="s">
        <v>60</v>
      </c>
      <c r="E1127" s="9">
        <f t="shared" si="52"/>
        <v>1</v>
      </c>
      <c r="F1127" s="9" t="str">
        <f t="shared" si="53"/>
        <v>2020 - 1</v>
      </c>
      <c r="G1127" s="9" t="str">
        <f>Date[[#This Row],[Year]]&amp;IF(Date[[#This Row],[Month]]&lt;10,"0"&amp;Date[[#This Row],[Month]],Date[[#This Row],[Month]])</f>
        <v>202001</v>
      </c>
      <c r="H1127" s="9" t="str">
        <f>Date[[#This Row],[Year]]&amp;" "&amp;Date[[#This Row],[Month Name]]</f>
        <v>2020 Jan</v>
      </c>
      <c r="I1127" t="str">
        <f>IF(AND(Date[[#This Row],[Month]]=5,Date[[#This Row],[Year]]=2021),"True","False")</f>
        <v>False</v>
      </c>
      <c r="J1127" t="str">
        <f>IF(AND(Date[[#This Row],[Month]]&lt;=5,Date[[#This Row],[Month]]&gt;=4,Date[[#This Row],[Year]]=2021),"True","False")</f>
        <v>False</v>
      </c>
      <c r="K1127" t="str">
        <f>IF(Date[[#This Row],[Year]]=2021,"True","False")</f>
        <v>False</v>
      </c>
      <c r="L1127" s="60" t="s">
        <v>123</v>
      </c>
      <c r="M1127" s="60" t="s">
        <v>123</v>
      </c>
      <c r="N1127" s="60" t="s">
        <v>152</v>
      </c>
      <c r="O1127" s="60" t="s">
        <v>123</v>
      </c>
      <c r="P1127" s="60" t="s">
        <v>123</v>
      </c>
    </row>
    <row r="1128" spans="1:16" x14ac:dyDescent="0.55000000000000004">
      <c r="A1128" s="10">
        <v>43862</v>
      </c>
      <c r="B1128" s="9">
        <f t="shared" si="51"/>
        <v>2020</v>
      </c>
      <c r="C1128" s="9" t="s">
        <v>32</v>
      </c>
      <c r="D1128" s="9" t="s">
        <v>60</v>
      </c>
      <c r="E1128" s="9">
        <f t="shared" si="52"/>
        <v>2</v>
      </c>
      <c r="F1128" s="9" t="str">
        <f t="shared" si="53"/>
        <v>2020 - 2</v>
      </c>
      <c r="G1128" s="9" t="str">
        <f>Date[[#This Row],[Year]]&amp;IF(Date[[#This Row],[Month]]&lt;10,"0"&amp;Date[[#This Row],[Month]],Date[[#This Row],[Month]])</f>
        <v>202002</v>
      </c>
      <c r="H1128" s="9" t="str">
        <f>Date[[#This Row],[Year]]&amp;" "&amp;Date[[#This Row],[Month Name]]</f>
        <v>2020 Feb</v>
      </c>
      <c r="I1128" t="str">
        <f>IF(AND(Date[[#This Row],[Month]]=5,Date[[#This Row],[Year]]=2021),"True","False")</f>
        <v>False</v>
      </c>
      <c r="J1128" t="str">
        <f>IF(AND(Date[[#This Row],[Month]]&lt;=5,Date[[#This Row],[Month]]&gt;=4,Date[[#This Row],[Year]]=2021),"True","False")</f>
        <v>False</v>
      </c>
      <c r="K1128" t="str">
        <f>IF(Date[[#This Row],[Year]]=2021,"True","False")</f>
        <v>False</v>
      </c>
      <c r="L1128" s="60" t="s">
        <v>123</v>
      </c>
      <c r="M1128" s="60" t="s">
        <v>123</v>
      </c>
      <c r="N1128" s="60" t="s">
        <v>152</v>
      </c>
      <c r="O1128" s="60" t="s">
        <v>123</v>
      </c>
      <c r="P1128" s="60" t="s">
        <v>123</v>
      </c>
    </row>
    <row r="1129" spans="1:16" x14ac:dyDescent="0.55000000000000004">
      <c r="A1129" s="10">
        <v>43863</v>
      </c>
      <c r="B1129" s="9">
        <f t="shared" si="51"/>
        <v>2020</v>
      </c>
      <c r="C1129" s="9" t="s">
        <v>32</v>
      </c>
      <c r="D1129" s="9" t="s">
        <v>60</v>
      </c>
      <c r="E1129" s="9">
        <f t="shared" si="52"/>
        <v>2</v>
      </c>
      <c r="F1129" s="9" t="str">
        <f t="shared" si="53"/>
        <v>2020 - 2</v>
      </c>
      <c r="G1129" s="9" t="str">
        <f>Date[[#This Row],[Year]]&amp;IF(Date[[#This Row],[Month]]&lt;10,"0"&amp;Date[[#This Row],[Month]],Date[[#This Row],[Month]])</f>
        <v>202002</v>
      </c>
      <c r="H1129" s="9" t="str">
        <f>Date[[#This Row],[Year]]&amp;" "&amp;Date[[#This Row],[Month Name]]</f>
        <v>2020 Feb</v>
      </c>
      <c r="I1129" t="str">
        <f>IF(AND(Date[[#This Row],[Month]]=5,Date[[#This Row],[Year]]=2021),"True","False")</f>
        <v>False</v>
      </c>
      <c r="J1129" t="str">
        <f>IF(AND(Date[[#This Row],[Month]]&lt;=5,Date[[#This Row],[Month]]&gt;=4,Date[[#This Row],[Year]]=2021),"True","False")</f>
        <v>False</v>
      </c>
      <c r="K1129" t="str">
        <f>IF(Date[[#This Row],[Year]]=2021,"True","False")</f>
        <v>False</v>
      </c>
      <c r="L1129" s="60" t="s">
        <v>123</v>
      </c>
      <c r="M1129" s="60" t="s">
        <v>123</v>
      </c>
      <c r="N1129" s="60" t="s">
        <v>152</v>
      </c>
      <c r="O1129" s="60" t="s">
        <v>123</v>
      </c>
      <c r="P1129" s="60" t="s">
        <v>123</v>
      </c>
    </row>
    <row r="1130" spans="1:16" x14ac:dyDescent="0.55000000000000004">
      <c r="A1130" s="10">
        <v>43864</v>
      </c>
      <c r="B1130" s="9">
        <f t="shared" si="51"/>
        <v>2020</v>
      </c>
      <c r="C1130" s="9" t="s">
        <v>32</v>
      </c>
      <c r="D1130" s="9" t="s">
        <v>60</v>
      </c>
      <c r="E1130" s="9">
        <f t="shared" si="52"/>
        <v>2</v>
      </c>
      <c r="F1130" s="9" t="str">
        <f t="shared" si="53"/>
        <v>2020 - 2</v>
      </c>
      <c r="G1130" s="9" t="str">
        <f>Date[[#This Row],[Year]]&amp;IF(Date[[#This Row],[Month]]&lt;10,"0"&amp;Date[[#This Row],[Month]],Date[[#This Row],[Month]])</f>
        <v>202002</v>
      </c>
      <c r="H1130" s="9" t="str">
        <f>Date[[#This Row],[Year]]&amp;" "&amp;Date[[#This Row],[Month Name]]</f>
        <v>2020 Feb</v>
      </c>
      <c r="I1130" t="str">
        <f>IF(AND(Date[[#This Row],[Month]]=5,Date[[#This Row],[Year]]=2021),"True","False")</f>
        <v>False</v>
      </c>
      <c r="J1130" t="str">
        <f>IF(AND(Date[[#This Row],[Month]]&lt;=5,Date[[#This Row],[Month]]&gt;=4,Date[[#This Row],[Year]]=2021),"True","False")</f>
        <v>False</v>
      </c>
      <c r="K1130" t="str">
        <f>IF(Date[[#This Row],[Year]]=2021,"True","False")</f>
        <v>False</v>
      </c>
      <c r="L1130" s="60" t="s">
        <v>123</v>
      </c>
      <c r="M1130" s="60" t="s">
        <v>123</v>
      </c>
      <c r="N1130" s="60" t="s">
        <v>152</v>
      </c>
      <c r="O1130" s="60" t="s">
        <v>123</v>
      </c>
      <c r="P1130" s="60" t="s">
        <v>123</v>
      </c>
    </row>
    <row r="1131" spans="1:16" x14ac:dyDescent="0.55000000000000004">
      <c r="A1131" s="10">
        <v>43865</v>
      </c>
      <c r="B1131" s="9">
        <f t="shared" si="51"/>
        <v>2020</v>
      </c>
      <c r="C1131" s="9" t="s">
        <v>32</v>
      </c>
      <c r="D1131" s="9" t="s">
        <v>60</v>
      </c>
      <c r="E1131" s="9">
        <f t="shared" si="52"/>
        <v>2</v>
      </c>
      <c r="F1131" s="9" t="str">
        <f t="shared" si="53"/>
        <v>2020 - 2</v>
      </c>
      <c r="G1131" s="9" t="str">
        <f>Date[[#This Row],[Year]]&amp;IF(Date[[#This Row],[Month]]&lt;10,"0"&amp;Date[[#This Row],[Month]],Date[[#This Row],[Month]])</f>
        <v>202002</v>
      </c>
      <c r="H1131" s="9" t="str">
        <f>Date[[#This Row],[Year]]&amp;" "&amp;Date[[#This Row],[Month Name]]</f>
        <v>2020 Feb</v>
      </c>
      <c r="I1131" t="str">
        <f>IF(AND(Date[[#This Row],[Month]]=5,Date[[#This Row],[Year]]=2021),"True","False")</f>
        <v>False</v>
      </c>
      <c r="J1131" t="str">
        <f>IF(AND(Date[[#This Row],[Month]]&lt;=5,Date[[#This Row],[Month]]&gt;=4,Date[[#This Row],[Year]]=2021),"True","False")</f>
        <v>False</v>
      </c>
      <c r="K1131" t="str">
        <f>IF(Date[[#This Row],[Year]]=2021,"True","False")</f>
        <v>False</v>
      </c>
      <c r="L1131" s="60" t="s">
        <v>123</v>
      </c>
      <c r="M1131" s="60" t="s">
        <v>123</v>
      </c>
      <c r="N1131" s="60" t="s">
        <v>152</v>
      </c>
      <c r="O1131" s="60" t="s">
        <v>123</v>
      </c>
      <c r="P1131" s="60" t="s">
        <v>123</v>
      </c>
    </row>
    <row r="1132" spans="1:16" x14ac:dyDescent="0.55000000000000004">
      <c r="A1132" s="10">
        <v>43866</v>
      </c>
      <c r="B1132" s="9">
        <f t="shared" si="51"/>
        <v>2020</v>
      </c>
      <c r="C1132" s="9" t="s">
        <v>32</v>
      </c>
      <c r="D1132" s="9" t="s">
        <v>60</v>
      </c>
      <c r="E1132" s="9">
        <f t="shared" si="52"/>
        <v>2</v>
      </c>
      <c r="F1132" s="9" t="str">
        <f t="shared" si="53"/>
        <v>2020 - 2</v>
      </c>
      <c r="G1132" s="9" t="str">
        <f>Date[[#This Row],[Year]]&amp;IF(Date[[#This Row],[Month]]&lt;10,"0"&amp;Date[[#This Row],[Month]],Date[[#This Row],[Month]])</f>
        <v>202002</v>
      </c>
      <c r="H1132" s="9" t="str">
        <f>Date[[#This Row],[Year]]&amp;" "&amp;Date[[#This Row],[Month Name]]</f>
        <v>2020 Feb</v>
      </c>
      <c r="I1132" t="str">
        <f>IF(AND(Date[[#This Row],[Month]]=5,Date[[#This Row],[Year]]=2021),"True","False")</f>
        <v>False</v>
      </c>
      <c r="J1132" t="str">
        <f>IF(AND(Date[[#This Row],[Month]]&lt;=5,Date[[#This Row],[Month]]&gt;=4,Date[[#This Row],[Year]]=2021),"True","False")</f>
        <v>False</v>
      </c>
      <c r="K1132" t="str">
        <f>IF(Date[[#This Row],[Year]]=2021,"True","False")</f>
        <v>False</v>
      </c>
      <c r="L1132" s="60" t="s">
        <v>123</v>
      </c>
      <c r="M1132" s="60" t="s">
        <v>123</v>
      </c>
      <c r="N1132" s="60" t="s">
        <v>152</v>
      </c>
      <c r="O1132" s="60" t="s">
        <v>123</v>
      </c>
      <c r="P1132" s="60" t="s">
        <v>123</v>
      </c>
    </row>
    <row r="1133" spans="1:16" x14ac:dyDescent="0.55000000000000004">
      <c r="A1133" s="10">
        <v>43867</v>
      </c>
      <c r="B1133" s="9">
        <f t="shared" si="51"/>
        <v>2020</v>
      </c>
      <c r="C1133" s="9" t="s">
        <v>32</v>
      </c>
      <c r="D1133" s="9" t="s">
        <v>60</v>
      </c>
      <c r="E1133" s="9">
        <f t="shared" si="52"/>
        <v>2</v>
      </c>
      <c r="F1133" s="9" t="str">
        <f t="shared" si="53"/>
        <v>2020 - 2</v>
      </c>
      <c r="G1133" s="9" t="str">
        <f>Date[[#This Row],[Year]]&amp;IF(Date[[#This Row],[Month]]&lt;10,"0"&amp;Date[[#This Row],[Month]],Date[[#This Row],[Month]])</f>
        <v>202002</v>
      </c>
      <c r="H1133" s="9" t="str">
        <f>Date[[#This Row],[Year]]&amp;" "&amp;Date[[#This Row],[Month Name]]</f>
        <v>2020 Feb</v>
      </c>
      <c r="I1133" t="str">
        <f>IF(AND(Date[[#This Row],[Month]]=5,Date[[#This Row],[Year]]=2021),"True","False")</f>
        <v>False</v>
      </c>
      <c r="J1133" t="str">
        <f>IF(AND(Date[[#This Row],[Month]]&lt;=5,Date[[#This Row],[Month]]&gt;=4,Date[[#This Row],[Year]]=2021),"True","False")</f>
        <v>False</v>
      </c>
      <c r="K1133" t="str">
        <f>IF(Date[[#This Row],[Year]]=2021,"True","False")</f>
        <v>False</v>
      </c>
      <c r="L1133" s="60" t="s">
        <v>123</v>
      </c>
      <c r="M1133" s="60" t="s">
        <v>123</v>
      </c>
      <c r="N1133" s="60" t="s">
        <v>152</v>
      </c>
      <c r="O1133" s="60" t="s">
        <v>123</v>
      </c>
      <c r="P1133" s="60" t="s">
        <v>123</v>
      </c>
    </row>
    <row r="1134" spans="1:16" x14ac:dyDescent="0.55000000000000004">
      <c r="A1134" s="10">
        <v>43868</v>
      </c>
      <c r="B1134" s="9">
        <f t="shared" si="51"/>
        <v>2020</v>
      </c>
      <c r="C1134" s="9" t="s">
        <v>32</v>
      </c>
      <c r="D1134" s="9" t="s">
        <v>60</v>
      </c>
      <c r="E1134" s="9">
        <f t="shared" si="52"/>
        <v>2</v>
      </c>
      <c r="F1134" s="9" t="str">
        <f t="shared" si="53"/>
        <v>2020 - 2</v>
      </c>
      <c r="G1134" s="9" t="str">
        <f>Date[[#This Row],[Year]]&amp;IF(Date[[#This Row],[Month]]&lt;10,"0"&amp;Date[[#This Row],[Month]],Date[[#This Row],[Month]])</f>
        <v>202002</v>
      </c>
      <c r="H1134" s="9" t="str">
        <f>Date[[#This Row],[Year]]&amp;" "&amp;Date[[#This Row],[Month Name]]</f>
        <v>2020 Feb</v>
      </c>
      <c r="I1134" t="str">
        <f>IF(AND(Date[[#This Row],[Month]]=5,Date[[#This Row],[Year]]=2021),"True","False")</f>
        <v>False</v>
      </c>
      <c r="J1134" t="str">
        <f>IF(AND(Date[[#This Row],[Month]]&lt;=5,Date[[#This Row],[Month]]&gt;=4,Date[[#This Row],[Year]]=2021),"True","False")</f>
        <v>False</v>
      </c>
      <c r="K1134" t="str">
        <f>IF(Date[[#This Row],[Year]]=2021,"True","False")</f>
        <v>False</v>
      </c>
      <c r="L1134" s="60" t="s">
        <v>123</v>
      </c>
      <c r="M1134" s="60" t="s">
        <v>123</v>
      </c>
      <c r="N1134" s="60" t="s">
        <v>152</v>
      </c>
      <c r="O1134" s="60" t="s">
        <v>123</v>
      </c>
      <c r="P1134" s="60" t="s">
        <v>123</v>
      </c>
    </row>
    <row r="1135" spans="1:16" x14ac:dyDescent="0.55000000000000004">
      <c r="A1135" s="10">
        <v>43869</v>
      </c>
      <c r="B1135" s="9">
        <f t="shared" si="51"/>
        <v>2020</v>
      </c>
      <c r="C1135" s="9" t="s">
        <v>32</v>
      </c>
      <c r="D1135" s="9" t="s">
        <v>60</v>
      </c>
      <c r="E1135" s="9">
        <f t="shared" si="52"/>
        <v>2</v>
      </c>
      <c r="F1135" s="9" t="str">
        <f t="shared" si="53"/>
        <v>2020 - 2</v>
      </c>
      <c r="G1135" s="9" t="str">
        <f>Date[[#This Row],[Year]]&amp;IF(Date[[#This Row],[Month]]&lt;10,"0"&amp;Date[[#This Row],[Month]],Date[[#This Row],[Month]])</f>
        <v>202002</v>
      </c>
      <c r="H1135" s="9" t="str">
        <f>Date[[#This Row],[Year]]&amp;" "&amp;Date[[#This Row],[Month Name]]</f>
        <v>2020 Feb</v>
      </c>
      <c r="I1135" t="str">
        <f>IF(AND(Date[[#This Row],[Month]]=5,Date[[#This Row],[Year]]=2021),"True","False")</f>
        <v>False</v>
      </c>
      <c r="J1135" t="str">
        <f>IF(AND(Date[[#This Row],[Month]]&lt;=5,Date[[#This Row],[Month]]&gt;=4,Date[[#This Row],[Year]]=2021),"True","False")</f>
        <v>False</v>
      </c>
      <c r="K1135" t="str">
        <f>IF(Date[[#This Row],[Year]]=2021,"True","False")</f>
        <v>False</v>
      </c>
      <c r="L1135" s="60" t="s">
        <v>123</v>
      </c>
      <c r="M1135" s="60" t="s">
        <v>123</v>
      </c>
      <c r="N1135" s="60" t="s">
        <v>152</v>
      </c>
      <c r="O1135" s="60" t="s">
        <v>123</v>
      </c>
      <c r="P1135" s="60" t="s">
        <v>123</v>
      </c>
    </row>
    <row r="1136" spans="1:16" x14ac:dyDescent="0.55000000000000004">
      <c r="A1136" s="10">
        <v>43870</v>
      </c>
      <c r="B1136" s="9">
        <f t="shared" si="51"/>
        <v>2020</v>
      </c>
      <c r="C1136" s="9" t="s">
        <v>32</v>
      </c>
      <c r="D1136" s="9" t="s">
        <v>60</v>
      </c>
      <c r="E1136" s="9">
        <f t="shared" si="52"/>
        <v>2</v>
      </c>
      <c r="F1136" s="9" t="str">
        <f t="shared" si="53"/>
        <v>2020 - 2</v>
      </c>
      <c r="G1136" s="9" t="str">
        <f>Date[[#This Row],[Year]]&amp;IF(Date[[#This Row],[Month]]&lt;10,"0"&amp;Date[[#This Row],[Month]],Date[[#This Row],[Month]])</f>
        <v>202002</v>
      </c>
      <c r="H1136" s="9" t="str">
        <f>Date[[#This Row],[Year]]&amp;" "&amp;Date[[#This Row],[Month Name]]</f>
        <v>2020 Feb</v>
      </c>
      <c r="I1136" t="str">
        <f>IF(AND(Date[[#This Row],[Month]]=5,Date[[#This Row],[Year]]=2021),"True","False")</f>
        <v>False</v>
      </c>
      <c r="J1136" t="str">
        <f>IF(AND(Date[[#This Row],[Month]]&lt;=5,Date[[#This Row],[Month]]&gt;=4,Date[[#This Row],[Year]]=2021),"True","False")</f>
        <v>False</v>
      </c>
      <c r="K1136" t="str">
        <f>IF(Date[[#This Row],[Year]]=2021,"True","False")</f>
        <v>False</v>
      </c>
      <c r="L1136" s="60" t="s">
        <v>123</v>
      </c>
      <c r="M1136" s="60" t="s">
        <v>123</v>
      </c>
      <c r="N1136" s="60" t="s">
        <v>152</v>
      </c>
      <c r="O1136" s="60" t="s">
        <v>123</v>
      </c>
      <c r="P1136" s="60" t="s">
        <v>123</v>
      </c>
    </row>
    <row r="1137" spans="1:16" x14ac:dyDescent="0.55000000000000004">
      <c r="A1137" s="10">
        <v>43871</v>
      </c>
      <c r="B1137" s="9">
        <f t="shared" si="51"/>
        <v>2020</v>
      </c>
      <c r="C1137" s="9" t="s">
        <v>32</v>
      </c>
      <c r="D1137" s="9" t="s">
        <v>60</v>
      </c>
      <c r="E1137" s="9">
        <f t="shared" si="52"/>
        <v>2</v>
      </c>
      <c r="F1137" s="9" t="str">
        <f t="shared" si="53"/>
        <v>2020 - 2</v>
      </c>
      <c r="G1137" s="9" t="str">
        <f>Date[[#This Row],[Year]]&amp;IF(Date[[#This Row],[Month]]&lt;10,"0"&amp;Date[[#This Row],[Month]],Date[[#This Row],[Month]])</f>
        <v>202002</v>
      </c>
      <c r="H1137" s="9" t="str">
        <f>Date[[#This Row],[Year]]&amp;" "&amp;Date[[#This Row],[Month Name]]</f>
        <v>2020 Feb</v>
      </c>
      <c r="I1137" t="str">
        <f>IF(AND(Date[[#This Row],[Month]]=5,Date[[#This Row],[Year]]=2021),"True","False")</f>
        <v>False</v>
      </c>
      <c r="J1137" t="str">
        <f>IF(AND(Date[[#This Row],[Month]]&lt;=5,Date[[#This Row],[Month]]&gt;=4,Date[[#This Row],[Year]]=2021),"True","False")</f>
        <v>False</v>
      </c>
      <c r="K1137" t="str">
        <f>IF(Date[[#This Row],[Year]]=2021,"True","False")</f>
        <v>False</v>
      </c>
      <c r="L1137" s="60" t="s">
        <v>123</v>
      </c>
      <c r="M1137" s="60" t="s">
        <v>123</v>
      </c>
      <c r="N1137" s="60" t="s">
        <v>152</v>
      </c>
      <c r="O1137" s="60" t="s">
        <v>123</v>
      </c>
      <c r="P1137" s="60" t="s">
        <v>123</v>
      </c>
    </row>
    <row r="1138" spans="1:16" x14ac:dyDescent="0.55000000000000004">
      <c r="A1138" s="10">
        <v>43872</v>
      </c>
      <c r="B1138" s="9">
        <f t="shared" si="51"/>
        <v>2020</v>
      </c>
      <c r="C1138" s="9" t="s">
        <v>32</v>
      </c>
      <c r="D1138" s="9" t="s">
        <v>60</v>
      </c>
      <c r="E1138" s="9">
        <f t="shared" si="52"/>
        <v>2</v>
      </c>
      <c r="F1138" s="9" t="str">
        <f t="shared" si="53"/>
        <v>2020 - 2</v>
      </c>
      <c r="G1138" s="9" t="str">
        <f>Date[[#This Row],[Year]]&amp;IF(Date[[#This Row],[Month]]&lt;10,"0"&amp;Date[[#This Row],[Month]],Date[[#This Row],[Month]])</f>
        <v>202002</v>
      </c>
      <c r="H1138" s="9" t="str">
        <f>Date[[#This Row],[Year]]&amp;" "&amp;Date[[#This Row],[Month Name]]</f>
        <v>2020 Feb</v>
      </c>
      <c r="I1138" t="str">
        <f>IF(AND(Date[[#This Row],[Month]]=5,Date[[#This Row],[Year]]=2021),"True","False")</f>
        <v>False</v>
      </c>
      <c r="J1138" t="str">
        <f>IF(AND(Date[[#This Row],[Month]]&lt;=5,Date[[#This Row],[Month]]&gt;=4,Date[[#This Row],[Year]]=2021),"True","False")</f>
        <v>False</v>
      </c>
      <c r="K1138" t="str">
        <f>IF(Date[[#This Row],[Year]]=2021,"True","False")</f>
        <v>False</v>
      </c>
      <c r="L1138" s="60" t="s">
        <v>123</v>
      </c>
      <c r="M1138" s="60" t="s">
        <v>123</v>
      </c>
      <c r="N1138" s="60" t="s">
        <v>152</v>
      </c>
      <c r="O1138" s="60" t="s">
        <v>123</v>
      </c>
      <c r="P1138" s="60" t="s">
        <v>123</v>
      </c>
    </row>
    <row r="1139" spans="1:16" x14ac:dyDescent="0.55000000000000004">
      <c r="A1139" s="10">
        <v>43873</v>
      </c>
      <c r="B1139" s="9">
        <f t="shared" si="51"/>
        <v>2020</v>
      </c>
      <c r="C1139" s="9" t="s">
        <v>32</v>
      </c>
      <c r="D1139" s="9" t="s">
        <v>60</v>
      </c>
      <c r="E1139" s="9">
        <f t="shared" si="52"/>
        <v>2</v>
      </c>
      <c r="F1139" s="9" t="str">
        <f t="shared" si="53"/>
        <v>2020 - 2</v>
      </c>
      <c r="G1139" s="9" t="str">
        <f>Date[[#This Row],[Year]]&amp;IF(Date[[#This Row],[Month]]&lt;10,"0"&amp;Date[[#This Row],[Month]],Date[[#This Row],[Month]])</f>
        <v>202002</v>
      </c>
      <c r="H1139" s="9" t="str">
        <f>Date[[#This Row],[Year]]&amp;" "&amp;Date[[#This Row],[Month Name]]</f>
        <v>2020 Feb</v>
      </c>
      <c r="I1139" t="str">
        <f>IF(AND(Date[[#This Row],[Month]]=5,Date[[#This Row],[Year]]=2021),"True","False")</f>
        <v>False</v>
      </c>
      <c r="J1139" t="str">
        <f>IF(AND(Date[[#This Row],[Month]]&lt;=5,Date[[#This Row],[Month]]&gt;=4,Date[[#This Row],[Year]]=2021),"True","False")</f>
        <v>False</v>
      </c>
      <c r="K1139" t="str">
        <f>IF(Date[[#This Row],[Year]]=2021,"True","False")</f>
        <v>False</v>
      </c>
      <c r="L1139" s="60" t="s">
        <v>123</v>
      </c>
      <c r="M1139" s="60" t="s">
        <v>123</v>
      </c>
      <c r="N1139" s="60" t="s">
        <v>152</v>
      </c>
      <c r="O1139" s="60" t="s">
        <v>123</v>
      </c>
      <c r="P1139" s="60" t="s">
        <v>123</v>
      </c>
    </row>
    <row r="1140" spans="1:16" x14ac:dyDescent="0.55000000000000004">
      <c r="A1140" s="10">
        <v>43874</v>
      </c>
      <c r="B1140" s="9">
        <f t="shared" si="51"/>
        <v>2020</v>
      </c>
      <c r="C1140" s="9" t="s">
        <v>32</v>
      </c>
      <c r="D1140" s="9" t="s">
        <v>60</v>
      </c>
      <c r="E1140" s="9">
        <f t="shared" si="52"/>
        <v>2</v>
      </c>
      <c r="F1140" s="9" t="str">
        <f t="shared" si="53"/>
        <v>2020 - 2</v>
      </c>
      <c r="G1140" s="9" t="str">
        <f>Date[[#This Row],[Year]]&amp;IF(Date[[#This Row],[Month]]&lt;10,"0"&amp;Date[[#This Row],[Month]],Date[[#This Row],[Month]])</f>
        <v>202002</v>
      </c>
      <c r="H1140" s="9" t="str">
        <f>Date[[#This Row],[Year]]&amp;" "&amp;Date[[#This Row],[Month Name]]</f>
        <v>2020 Feb</v>
      </c>
      <c r="I1140" t="str">
        <f>IF(AND(Date[[#This Row],[Month]]=5,Date[[#This Row],[Year]]=2021),"True","False")</f>
        <v>False</v>
      </c>
      <c r="J1140" t="str">
        <f>IF(AND(Date[[#This Row],[Month]]&lt;=5,Date[[#This Row],[Month]]&gt;=4,Date[[#This Row],[Year]]=2021),"True","False")</f>
        <v>False</v>
      </c>
      <c r="K1140" t="str">
        <f>IF(Date[[#This Row],[Year]]=2021,"True","False")</f>
        <v>False</v>
      </c>
      <c r="L1140" s="60" t="s">
        <v>123</v>
      </c>
      <c r="M1140" s="60" t="s">
        <v>123</v>
      </c>
      <c r="N1140" s="60" t="s">
        <v>152</v>
      </c>
      <c r="O1140" s="60" t="s">
        <v>123</v>
      </c>
      <c r="P1140" s="60" t="s">
        <v>123</v>
      </c>
    </row>
    <row r="1141" spans="1:16" x14ac:dyDescent="0.55000000000000004">
      <c r="A1141" s="10">
        <v>43875</v>
      </c>
      <c r="B1141" s="9">
        <f t="shared" si="51"/>
        <v>2020</v>
      </c>
      <c r="C1141" s="9" t="s">
        <v>32</v>
      </c>
      <c r="D1141" s="9" t="s">
        <v>60</v>
      </c>
      <c r="E1141" s="9">
        <f t="shared" si="52"/>
        <v>2</v>
      </c>
      <c r="F1141" s="9" t="str">
        <f t="shared" si="53"/>
        <v>2020 - 2</v>
      </c>
      <c r="G1141" s="9" t="str">
        <f>Date[[#This Row],[Year]]&amp;IF(Date[[#This Row],[Month]]&lt;10,"0"&amp;Date[[#This Row],[Month]],Date[[#This Row],[Month]])</f>
        <v>202002</v>
      </c>
      <c r="H1141" s="9" t="str">
        <f>Date[[#This Row],[Year]]&amp;" "&amp;Date[[#This Row],[Month Name]]</f>
        <v>2020 Feb</v>
      </c>
      <c r="I1141" t="str">
        <f>IF(AND(Date[[#This Row],[Month]]=5,Date[[#This Row],[Year]]=2021),"True","False")</f>
        <v>False</v>
      </c>
      <c r="J1141" t="str">
        <f>IF(AND(Date[[#This Row],[Month]]&lt;=5,Date[[#This Row],[Month]]&gt;=4,Date[[#This Row],[Year]]=2021),"True","False")</f>
        <v>False</v>
      </c>
      <c r="K1141" t="str">
        <f>IF(Date[[#This Row],[Year]]=2021,"True","False")</f>
        <v>False</v>
      </c>
      <c r="L1141" s="60" t="s">
        <v>123</v>
      </c>
      <c r="M1141" s="60" t="s">
        <v>123</v>
      </c>
      <c r="N1141" s="60" t="s">
        <v>152</v>
      </c>
      <c r="O1141" s="60" t="s">
        <v>123</v>
      </c>
      <c r="P1141" s="60" t="s">
        <v>123</v>
      </c>
    </row>
    <row r="1142" spans="1:16" x14ac:dyDescent="0.55000000000000004">
      <c r="A1142" s="10">
        <v>43876</v>
      </c>
      <c r="B1142" s="9">
        <f t="shared" si="51"/>
        <v>2020</v>
      </c>
      <c r="C1142" s="9" t="s">
        <v>32</v>
      </c>
      <c r="D1142" s="9" t="s">
        <v>60</v>
      </c>
      <c r="E1142" s="9">
        <f t="shared" si="52"/>
        <v>2</v>
      </c>
      <c r="F1142" s="9" t="str">
        <f t="shared" si="53"/>
        <v>2020 - 2</v>
      </c>
      <c r="G1142" s="9" t="str">
        <f>Date[[#This Row],[Year]]&amp;IF(Date[[#This Row],[Month]]&lt;10,"0"&amp;Date[[#This Row],[Month]],Date[[#This Row],[Month]])</f>
        <v>202002</v>
      </c>
      <c r="H1142" s="9" t="str">
        <f>Date[[#This Row],[Year]]&amp;" "&amp;Date[[#This Row],[Month Name]]</f>
        <v>2020 Feb</v>
      </c>
      <c r="I1142" t="str">
        <f>IF(AND(Date[[#This Row],[Month]]=5,Date[[#This Row],[Year]]=2021),"True","False")</f>
        <v>False</v>
      </c>
      <c r="J1142" t="str">
        <f>IF(AND(Date[[#This Row],[Month]]&lt;=5,Date[[#This Row],[Month]]&gt;=4,Date[[#This Row],[Year]]=2021),"True","False")</f>
        <v>False</v>
      </c>
      <c r="K1142" t="str">
        <f>IF(Date[[#This Row],[Year]]=2021,"True","False")</f>
        <v>False</v>
      </c>
      <c r="L1142" s="60" t="s">
        <v>123</v>
      </c>
      <c r="M1142" s="60" t="s">
        <v>123</v>
      </c>
      <c r="N1142" s="60" t="s">
        <v>152</v>
      </c>
      <c r="O1142" s="60" t="s">
        <v>123</v>
      </c>
      <c r="P1142" s="60" t="s">
        <v>123</v>
      </c>
    </row>
    <row r="1143" spans="1:16" x14ac:dyDescent="0.55000000000000004">
      <c r="A1143" s="10">
        <v>43877</v>
      </c>
      <c r="B1143" s="9">
        <f t="shared" si="51"/>
        <v>2020</v>
      </c>
      <c r="C1143" s="9" t="s">
        <v>32</v>
      </c>
      <c r="D1143" s="9" t="s">
        <v>60</v>
      </c>
      <c r="E1143" s="9">
        <f t="shared" si="52"/>
        <v>2</v>
      </c>
      <c r="F1143" s="9" t="str">
        <f t="shared" si="53"/>
        <v>2020 - 2</v>
      </c>
      <c r="G1143" s="9" t="str">
        <f>Date[[#This Row],[Year]]&amp;IF(Date[[#This Row],[Month]]&lt;10,"0"&amp;Date[[#This Row],[Month]],Date[[#This Row],[Month]])</f>
        <v>202002</v>
      </c>
      <c r="H1143" s="9" t="str">
        <f>Date[[#This Row],[Year]]&amp;" "&amp;Date[[#This Row],[Month Name]]</f>
        <v>2020 Feb</v>
      </c>
      <c r="I1143" t="str">
        <f>IF(AND(Date[[#This Row],[Month]]=5,Date[[#This Row],[Year]]=2021),"True","False")</f>
        <v>False</v>
      </c>
      <c r="J1143" t="str">
        <f>IF(AND(Date[[#This Row],[Month]]&lt;=5,Date[[#This Row],[Month]]&gt;=4,Date[[#This Row],[Year]]=2021),"True","False")</f>
        <v>False</v>
      </c>
      <c r="K1143" t="str">
        <f>IF(Date[[#This Row],[Year]]=2021,"True","False")</f>
        <v>False</v>
      </c>
      <c r="L1143" s="60" t="s">
        <v>123</v>
      </c>
      <c r="M1143" s="60" t="s">
        <v>123</v>
      </c>
      <c r="N1143" s="60" t="s">
        <v>152</v>
      </c>
      <c r="O1143" s="60" t="s">
        <v>123</v>
      </c>
      <c r="P1143" s="60" t="s">
        <v>123</v>
      </c>
    </row>
    <row r="1144" spans="1:16" x14ac:dyDescent="0.55000000000000004">
      <c r="A1144" s="10">
        <v>43878</v>
      </c>
      <c r="B1144" s="9">
        <f t="shared" si="51"/>
        <v>2020</v>
      </c>
      <c r="C1144" s="9" t="s">
        <v>32</v>
      </c>
      <c r="D1144" s="9" t="s">
        <v>60</v>
      </c>
      <c r="E1144" s="9">
        <f t="shared" si="52"/>
        <v>2</v>
      </c>
      <c r="F1144" s="9" t="str">
        <f t="shared" si="53"/>
        <v>2020 - 2</v>
      </c>
      <c r="G1144" s="9" t="str">
        <f>Date[[#This Row],[Year]]&amp;IF(Date[[#This Row],[Month]]&lt;10,"0"&amp;Date[[#This Row],[Month]],Date[[#This Row],[Month]])</f>
        <v>202002</v>
      </c>
      <c r="H1144" s="9" t="str">
        <f>Date[[#This Row],[Year]]&amp;" "&amp;Date[[#This Row],[Month Name]]</f>
        <v>2020 Feb</v>
      </c>
      <c r="I1144" t="str">
        <f>IF(AND(Date[[#This Row],[Month]]=5,Date[[#This Row],[Year]]=2021),"True","False")</f>
        <v>False</v>
      </c>
      <c r="J1144" t="str">
        <f>IF(AND(Date[[#This Row],[Month]]&lt;=5,Date[[#This Row],[Month]]&gt;=4,Date[[#This Row],[Year]]=2021),"True","False")</f>
        <v>False</v>
      </c>
      <c r="K1144" t="str">
        <f>IF(Date[[#This Row],[Year]]=2021,"True","False")</f>
        <v>False</v>
      </c>
      <c r="L1144" s="60" t="s">
        <v>123</v>
      </c>
      <c r="M1144" s="60" t="s">
        <v>123</v>
      </c>
      <c r="N1144" s="60" t="s">
        <v>152</v>
      </c>
      <c r="O1144" s="60" t="s">
        <v>123</v>
      </c>
      <c r="P1144" s="60" t="s">
        <v>123</v>
      </c>
    </row>
    <row r="1145" spans="1:16" x14ac:dyDescent="0.55000000000000004">
      <c r="A1145" s="10">
        <v>43879</v>
      </c>
      <c r="B1145" s="9">
        <f t="shared" si="51"/>
        <v>2020</v>
      </c>
      <c r="C1145" s="9" t="s">
        <v>32</v>
      </c>
      <c r="D1145" s="9" t="s">
        <v>60</v>
      </c>
      <c r="E1145" s="9">
        <f t="shared" si="52"/>
        <v>2</v>
      </c>
      <c r="F1145" s="9" t="str">
        <f t="shared" si="53"/>
        <v>2020 - 2</v>
      </c>
      <c r="G1145" s="9" t="str">
        <f>Date[[#This Row],[Year]]&amp;IF(Date[[#This Row],[Month]]&lt;10,"0"&amp;Date[[#This Row],[Month]],Date[[#This Row],[Month]])</f>
        <v>202002</v>
      </c>
      <c r="H1145" s="9" t="str">
        <f>Date[[#This Row],[Year]]&amp;" "&amp;Date[[#This Row],[Month Name]]</f>
        <v>2020 Feb</v>
      </c>
      <c r="I1145" t="str">
        <f>IF(AND(Date[[#This Row],[Month]]=5,Date[[#This Row],[Year]]=2021),"True","False")</f>
        <v>False</v>
      </c>
      <c r="J1145" t="str">
        <f>IF(AND(Date[[#This Row],[Month]]&lt;=5,Date[[#This Row],[Month]]&gt;=4,Date[[#This Row],[Year]]=2021),"True","False")</f>
        <v>False</v>
      </c>
      <c r="K1145" t="str">
        <f>IF(Date[[#This Row],[Year]]=2021,"True","False")</f>
        <v>False</v>
      </c>
      <c r="L1145" s="60" t="s">
        <v>123</v>
      </c>
      <c r="M1145" s="60" t="s">
        <v>123</v>
      </c>
      <c r="N1145" s="60" t="s">
        <v>152</v>
      </c>
      <c r="O1145" s="60" t="s">
        <v>123</v>
      </c>
      <c r="P1145" s="60" t="s">
        <v>123</v>
      </c>
    </row>
    <row r="1146" spans="1:16" x14ac:dyDescent="0.55000000000000004">
      <c r="A1146" s="10">
        <v>43880</v>
      </c>
      <c r="B1146" s="9">
        <f t="shared" si="51"/>
        <v>2020</v>
      </c>
      <c r="C1146" s="9" t="s">
        <v>32</v>
      </c>
      <c r="D1146" s="9" t="s">
        <v>60</v>
      </c>
      <c r="E1146" s="9">
        <f t="shared" si="52"/>
        <v>2</v>
      </c>
      <c r="F1146" s="9" t="str">
        <f t="shared" si="53"/>
        <v>2020 - 2</v>
      </c>
      <c r="G1146" s="9" t="str">
        <f>Date[[#This Row],[Year]]&amp;IF(Date[[#This Row],[Month]]&lt;10,"0"&amp;Date[[#This Row],[Month]],Date[[#This Row],[Month]])</f>
        <v>202002</v>
      </c>
      <c r="H1146" s="9" t="str">
        <f>Date[[#This Row],[Year]]&amp;" "&amp;Date[[#This Row],[Month Name]]</f>
        <v>2020 Feb</v>
      </c>
      <c r="I1146" t="str">
        <f>IF(AND(Date[[#This Row],[Month]]=5,Date[[#This Row],[Year]]=2021),"True","False")</f>
        <v>False</v>
      </c>
      <c r="J1146" t="str">
        <f>IF(AND(Date[[#This Row],[Month]]&lt;=5,Date[[#This Row],[Month]]&gt;=4,Date[[#This Row],[Year]]=2021),"True","False")</f>
        <v>False</v>
      </c>
      <c r="K1146" t="str">
        <f>IF(Date[[#This Row],[Year]]=2021,"True","False")</f>
        <v>False</v>
      </c>
      <c r="L1146" s="60" t="s">
        <v>123</v>
      </c>
      <c r="M1146" s="60" t="s">
        <v>123</v>
      </c>
      <c r="N1146" s="60" t="s">
        <v>152</v>
      </c>
      <c r="O1146" s="60" t="s">
        <v>123</v>
      </c>
      <c r="P1146" s="60" t="s">
        <v>123</v>
      </c>
    </row>
    <row r="1147" spans="1:16" x14ac:dyDescent="0.55000000000000004">
      <c r="A1147" s="10">
        <v>43881</v>
      </c>
      <c r="B1147" s="9">
        <f t="shared" si="51"/>
        <v>2020</v>
      </c>
      <c r="C1147" s="9" t="s">
        <v>32</v>
      </c>
      <c r="D1147" s="9" t="s">
        <v>60</v>
      </c>
      <c r="E1147" s="9">
        <f t="shared" si="52"/>
        <v>2</v>
      </c>
      <c r="F1147" s="9" t="str">
        <f t="shared" si="53"/>
        <v>2020 - 2</v>
      </c>
      <c r="G1147" s="9" t="str">
        <f>Date[[#This Row],[Year]]&amp;IF(Date[[#This Row],[Month]]&lt;10,"0"&amp;Date[[#This Row],[Month]],Date[[#This Row],[Month]])</f>
        <v>202002</v>
      </c>
      <c r="H1147" s="9" t="str">
        <f>Date[[#This Row],[Year]]&amp;" "&amp;Date[[#This Row],[Month Name]]</f>
        <v>2020 Feb</v>
      </c>
      <c r="I1147" t="str">
        <f>IF(AND(Date[[#This Row],[Month]]=5,Date[[#This Row],[Year]]=2021),"True","False")</f>
        <v>False</v>
      </c>
      <c r="J1147" t="str">
        <f>IF(AND(Date[[#This Row],[Month]]&lt;=5,Date[[#This Row],[Month]]&gt;=4,Date[[#This Row],[Year]]=2021),"True","False")</f>
        <v>False</v>
      </c>
      <c r="K1147" t="str">
        <f>IF(Date[[#This Row],[Year]]=2021,"True","False")</f>
        <v>False</v>
      </c>
      <c r="L1147" s="60" t="s">
        <v>123</v>
      </c>
      <c r="M1147" s="60" t="s">
        <v>123</v>
      </c>
      <c r="N1147" s="60" t="s">
        <v>152</v>
      </c>
      <c r="O1147" s="60" t="s">
        <v>123</v>
      </c>
      <c r="P1147" s="60" t="s">
        <v>123</v>
      </c>
    </row>
    <row r="1148" spans="1:16" x14ac:dyDescent="0.55000000000000004">
      <c r="A1148" s="10">
        <v>43882</v>
      </c>
      <c r="B1148" s="9">
        <f t="shared" si="51"/>
        <v>2020</v>
      </c>
      <c r="C1148" s="9" t="s">
        <v>32</v>
      </c>
      <c r="D1148" s="9" t="s">
        <v>60</v>
      </c>
      <c r="E1148" s="9">
        <f t="shared" si="52"/>
        <v>2</v>
      </c>
      <c r="F1148" s="9" t="str">
        <f t="shared" si="53"/>
        <v>2020 - 2</v>
      </c>
      <c r="G1148" s="9" t="str">
        <f>Date[[#This Row],[Year]]&amp;IF(Date[[#This Row],[Month]]&lt;10,"0"&amp;Date[[#This Row],[Month]],Date[[#This Row],[Month]])</f>
        <v>202002</v>
      </c>
      <c r="H1148" s="9" t="str">
        <f>Date[[#This Row],[Year]]&amp;" "&amp;Date[[#This Row],[Month Name]]</f>
        <v>2020 Feb</v>
      </c>
      <c r="I1148" t="str">
        <f>IF(AND(Date[[#This Row],[Month]]=5,Date[[#This Row],[Year]]=2021),"True","False")</f>
        <v>False</v>
      </c>
      <c r="J1148" t="str">
        <f>IF(AND(Date[[#This Row],[Month]]&lt;=5,Date[[#This Row],[Month]]&gt;=4,Date[[#This Row],[Year]]=2021),"True","False")</f>
        <v>False</v>
      </c>
      <c r="K1148" t="str">
        <f>IF(Date[[#This Row],[Year]]=2021,"True","False")</f>
        <v>False</v>
      </c>
      <c r="L1148" s="60" t="s">
        <v>123</v>
      </c>
      <c r="M1148" s="60" t="s">
        <v>123</v>
      </c>
      <c r="N1148" s="60" t="s">
        <v>152</v>
      </c>
      <c r="O1148" s="60" t="s">
        <v>123</v>
      </c>
      <c r="P1148" s="60" t="s">
        <v>123</v>
      </c>
    </row>
    <row r="1149" spans="1:16" x14ac:dyDescent="0.55000000000000004">
      <c r="A1149" s="10">
        <v>43883</v>
      </c>
      <c r="B1149" s="9">
        <f t="shared" si="51"/>
        <v>2020</v>
      </c>
      <c r="C1149" s="9" t="s">
        <v>32</v>
      </c>
      <c r="D1149" s="9" t="s">
        <v>60</v>
      </c>
      <c r="E1149" s="9">
        <f t="shared" si="52"/>
        <v>2</v>
      </c>
      <c r="F1149" s="9" t="str">
        <f t="shared" si="53"/>
        <v>2020 - 2</v>
      </c>
      <c r="G1149" s="9" t="str">
        <f>Date[[#This Row],[Year]]&amp;IF(Date[[#This Row],[Month]]&lt;10,"0"&amp;Date[[#This Row],[Month]],Date[[#This Row],[Month]])</f>
        <v>202002</v>
      </c>
      <c r="H1149" s="9" t="str">
        <f>Date[[#This Row],[Year]]&amp;" "&amp;Date[[#This Row],[Month Name]]</f>
        <v>2020 Feb</v>
      </c>
      <c r="I1149" t="str">
        <f>IF(AND(Date[[#This Row],[Month]]=5,Date[[#This Row],[Year]]=2021),"True","False")</f>
        <v>False</v>
      </c>
      <c r="J1149" t="str">
        <f>IF(AND(Date[[#This Row],[Month]]&lt;=5,Date[[#This Row],[Month]]&gt;=4,Date[[#This Row],[Year]]=2021),"True","False")</f>
        <v>False</v>
      </c>
      <c r="K1149" t="str">
        <f>IF(Date[[#This Row],[Year]]=2021,"True","False")</f>
        <v>False</v>
      </c>
      <c r="L1149" s="60" t="s">
        <v>123</v>
      </c>
      <c r="M1149" s="60" t="s">
        <v>123</v>
      </c>
      <c r="N1149" s="60" t="s">
        <v>152</v>
      </c>
      <c r="O1149" s="60" t="s">
        <v>123</v>
      </c>
      <c r="P1149" s="60" t="s">
        <v>123</v>
      </c>
    </row>
    <row r="1150" spans="1:16" x14ac:dyDescent="0.55000000000000004">
      <c r="A1150" s="10">
        <v>43884</v>
      </c>
      <c r="B1150" s="9">
        <f t="shared" si="51"/>
        <v>2020</v>
      </c>
      <c r="C1150" s="9" t="s">
        <v>32</v>
      </c>
      <c r="D1150" s="9" t="s">
        <v>60</v>
      </c>
      <c r="E1150" s="9">
        <f t="shared" si="52"/>
        <v>2</v>
      </c>
      <c r="F1150" s="9" t="str">
        <f t="shared" si="53"/>
        <v>2020 - 2</v>
      </c>
      <c r="G1150" s="9" t="str">
        <f>Date[[#This Row],[Year]]&amp;IF(Date[[#This Row],[Month]]&lt;10,"0"&amp;Date[[#This Row],[Month]],Date[[#This Row],[Month]])</f>
        <v>202002</v>
      </c>
      <c r="H1150" s="9" t="str">
        <f>Date[[#This Row],[Year]]&amp;" "&amp;Date[[#This Row],[Month Name]]</f>
        <v>2020 Feb</v>
      </c>
      <c r="I1150" t="str">
        <f>IF(AND(Date[[#This Row],[Month]]=5,Date[[#This Row],[Year]]=2021),"True","False")</f>
        <v>False</v>
      </c>
      <c r="J1150" t="str">
        <f>IF(AND(Date[[#This Row],[Month]]&lt;=5,Date[[#This Row],[Month]]&gt;=4,Date[[#This Row],[Year]]=2021),"True","False")</f>
        <v>False</v>
      </c>
      <c r="K1150" t="str">
        <f>IF(Date[[#This Row],[Year]]=2021,"True","False")</f>
        <v>False</v>
      </c>
      <c r="L1150" s="60" t="s">
        <v>123</v>
      </c>
      <c r="M1150" s="60" t="s">
        <v>123</v>
      </c>
      <c r="N1150" s="60" t="s">
        <v>152</v>
      </c>
      <c r="O1150" s="60" t="s">
        <v>123</v>
      </c>
      <c r="P1150" s="60" t="s">
        <v>123</v>
      </c>
    </row>
    <row r="1151" spans="1:16" x14ac:dyDescent="0.55000000000000004">
      <c r="A1151" s="10">
        <v>43885</v>
      </c>
      <c r="B1151" s="9">
        <f t="shared" si="51"/>
        <v>2020</v>
      </c>
      <c r="C1151" s="9" t="s">
        <v>32</v>
      </c>
      <c r="D1151" s="9" t="s">
        <v>60</v>
      </c>
      <c r="E1151" s="9">
        <f t="shared" si="52"/>
        <v>2</v>
      </c>
      <c r="F1151" s="9" t="str">
        <f t="shared" si="53"/>
        <v>2020 - 2</v>
      </c>
      <c r="G1151" s="9" t="str">
        <f>Date[[#This Row],[Year]]&amp;IF(Date[[#This Row],[Month]]&lt;10,"0"&amp;Date[[#This Row],[Month]],Date[[#This Row],[Month]])</f>
        <v>202002</v>
      </c>
      <c r="H1151" s="9" t="str">
        <f>Date[[#This Row],[Year]]&amp;" "&amp;Date[[#This Row],[Month Name]]</f>
        <v>2020 Feb</v>
      </c>
      <c r="I1151" t="str">
        <f>IF(AND(Date[[#This Row],[Month]]=5,Date[[#This Row],[Year]]=2021),"True","False")</f>
        <v>False</v>
      </c>
      <c r="J1151" t="str">
        <f>IF(AND(Date[[#This Row],[Month]]&lt;=5,Date[[#This Row],[Month]]&gt;=4,Date[[#This Row],[Year]]=2021),"True","False")</f>
        <v>False</v>
      </c>
      <c r="K1151" t="str">
        <f>IF(Date[[#This Row],[Year]]=2021,"True","False")</f>
        <v>False</v>
      </c>
      <c r="L1151" s="60" t="s">
        <v>123</v>
      </c>
      <c r="M1151" s="60" t="s">
        <v>123</v>
      </c>
      <c r="N1151" s="60" t="s">
        <v>152</v>
      </c>
      <c r="O1151" s="60" t="s">
        <v>123</v>
      </c>
      <c r="P1151" s="60" t="s">
        <v>123</v>
      </c>
    </row>
    <row r="1152" spans="1:16" x14ac:dyDescent="0.55000000000000004">
      <c r="A1152" s="10">
        <v>43886</v>
      </c>
      <c r="B1152" s="9">
        <f t="shared" si="51"/>
        <v>2020</v>
      </c>
      <c r="C1152" s="9" t="s">
        <v>32</v>
      </c>
      <c r="D1152" s="9" t="s">
        <v>60</v>
      </c>
      <c r="E1152" s="9">
        <f t="shared" si="52"/>
        <v>2</v>
      </c>
      <c r="F1152" s="9" t="str">
        <f t="shared" si="53"/>
        <v>2020 - 2</v>
      </c>
      <c r="G1152" s="9" t="str">
        <f>Date[[#This Row],[Year]]&amp;IF(Date[[#This Row],[Month]]&lt;10,"0"&amp;Date[[#This Row],[Month]],Date[[#This Row],[Month]])</f>
        <v>202002</v>
      </c>
      <c r="H1152" s="9" t="str">
        <f>Date[[#This Row],[Year]]&amp;" "&amp;Date[[#This Row],[Month Name]]</f>
        <v>2020 Feb</v>
      </c>
      <c r="I1152" t="str">
        <f>IF(AND(Date[[#This Row],[Month]]=5,Date[[#This Row],[Year]]=2021),"True","False")</f>
        <v>False</v>
      </c>
      <c r="J1152" t="str">
        <f>IF(AND(Date[[#This Row],[Month]]&lt;=5,Date[[#This Row],[Month]]&gt;=4,Date[[#This Row],[Year]]=2021),"True","False")</f>
        <v>False</v>
      </c>
      <c r="K1152" t="str">
        <f>IF(Date[[#This Row],[Year]]=2021,"True","False")</f>
        <v>False</v>
      </c>
      <c r="L1152" s="60" t="s">
        <v>123</v>
      </c>
      <c r="M1152" s="60" t="s">
        <v>123</v>
      </c>
      <c r="N1152" s="60" t="s">
        <v>152</v>
      </c>
      <c r="O1152" s="60" t="s">
        <v>123</v>
      </c>
      <c r="P1152" s="60" t="s">
        <v>123</v>
      </c>
    </row>
    <row r="1153" spans="1:16" x14ac:dyDescent="0.55000000000000004">
      <c r="A1153" s="10">
        <v>43887</v>
      </c>
      <c r="B1153" s="9">
        <f t="shared" si="51"/>
        <v>2020</v>
      </c>
      <c r="C1153" s="9" t="s">
        <v>32</v>
      </c>
      <c r="D1153" s="9" t="s">
        <v>60</v>
      </c>
      <c r="E1153" s="9">
        <f t="shared" si="52"/>
        <v>2</v>
      </c>
      <c r="F1153" s="9" t="str">
        <f t="shared" si="53"/>
        <v>2020 - 2</v>
      </c>
      <c r="G1153" s="9" t="str">
        <f>Date[[#This Row],[Year]]&amp;IF(Date[[#This Row],[Month]]&lt;10,"0"&amp;Date[[#This Row],[Month]],Date[[#This Row],[Month]])</f>
        <v>202002</v>
      </c>
      <c r="H1153" s="9" t="str">
        <f>Date[[#This Row],[Year]]&amp;" "&amp;Date[[#This Row],[Month Name]]</f>
        <v>2020 Feb</v>
      </c>
      <c r="I1153" t="str">
        <f>IF(AND(Date[[#This Row],[Month]]=5,Date[[#This Row],[Year]]=2021),"True","False")</f>
        <v>False</v>
      </c>
      <c r="J1153" t="str">
        <f>IF(AND(Date[[#This Row],[Month]]&lt;=5,Date[[#This Row],[Month]]&gt;=4,Date[[#This Row],[Year]]=2021),"True","False")</f>
        <v>False</v>
      </c>
      <c r="K1153" t="str">
        <f>IF(Date[[#This Row],[Year]]=2021,"True","False")</f>
        <v>False</v>
      </c>
      <c r="L1153" s="60" t="s">
        <v>123</v>
      </c>
      <c r="M1153" s="60" t="s">
        <v>123</v>
      </c>
      <c r="N1153" s="60" t="s">
        <v>152</v>
      </c>
      <c r="O1153" s="60" t="s">
        <v>123</v>
      </c>
      <c r="P1153" s="60" t="s">
        <v>123</v>
      </c>
    </row>
    <row r="1154" spans="1:16" x14ac:dyDescent="0.55000000000000004">
      <c r="A1154" s="10">
        <v>43888</v>
      </c>
      <c r="B1154" s="9">
        <f t="shared" si="51"/>
        <v>2020</v>
      </c>
      <c r="C1154" s="9" t="s">
        <v>32</v>
      </c>
      <c r="D1154" s="9" t="s">
        <v>60</v>
      </c>
      <c r="E1154" s="9">
        <f t="shared" si="52"/>
        <v>2</v>
      </c>
      <c r="F1154" s="9" t="str">
        <f t="shared" si="53"/>
        <v>2020 - 2</v>
      </c>
      <c r="G1154" s="9" t="str">
        <f>Date[[#This Row],[Year]]&amp;IF(Date[[#This Row],[Month]]&lt;10,"0"&amp;Date[[#This Row],[Month]],Date[[#This Row],[Month]])</f>
        <v>202002</v>
      </c>
      <c r="H1154" s="9" t="str">
        <f>Date[[#This Row],[Year]]&amp;" "&amp;Date[[#This Row],[Month Name]]</f>
        <v>2020 Feb</v>
      </c>
      <c r="I1154" t="str">
        <f>IF(AND(Date[[#This Row],[Month]]=5,Date[[#This Row],[Year]]=2021),"True","False")</f>
        <v>False</v>
      </c>
      <c r="J1154" t="str">
        <f>IF(AND(Date[[#This Row],[Month]]&lt;=5,Date[[#This Row],[Month]]&gt;=4,Date[[#This Row],[Year]]=2021),"True","False")</f>
        <v>False</v>
      </c>
      <c r="K1154" t="str">
        <f>IF(Date[[#This Row],[Year]]=2021,"True","False")</f>
        <v>False</v>
      </c>
      <c r="L1154" s="60" t="s">
        <v>123</v>
      </c>
      <c r="M1154" s="60" t="s">
        <v>123</v>
      </c>
      <c r="N1154" s="60" t="s">
        <v>152</v>
      </c>
      <c r="O1154" s="60" t="s">
        <v>123</v>
      </c>
      <c r="P1154" s="60" t="s">
        <v>123</v>
      </c>
    </row>
    <row r="1155" spans="1:16" x14ac:dyDescent="0.55000000000000004">
      <c r="A1155" s="10">
        <v>43889</v>
      </c>
      <c r="B1155" s="9">
        <f t="shared" ref="B1155:B1218" si="54">YEAR(A1155)</f>
        <v>2020</v>
      </c>
      <c r="C1155" s="9" t="s">
        <v>32</v>
      </c>
      <c r="D1155" s="9" t="s">
        <v>60</v>
      </c>
      <c r="E1155" s="9">
        <f t="shared" ref="E1155:E1218" si="55">MONTH(A1155)</f>
        <v>2</v>
      </c>
      <c r="F1155" s="9" t="str">
        <f t="shared" ref="F1155:F1218" si="56">B1155&amp;" - " &amp;E1155</f>
        <v>2020 - 2</v>
      </c>
      <c r="G1155" s="9" t="str">
        <f>Date[[#This Row],[Year]]&amp;IF(Date[[#This Row],[Month]]&lt;10,"0"&amp;Date[[#This Row],[Month]],Date[[#This Row],[Month]])</f>
        <v>202002</v>
      </c>
      <c r="H1155" s="9" t="str">
        <f>Date[[#This Row],[Year]]&amp;" "&amp;Date[[#This Row],[Month Name]]</f>
        <v>2020 Feb</v>
      </c>
      <c r="I1155" t="str">
        <f>IF(AND(Date[[#This Row],[Month]]=5,Date[[#This Row],[Year]]=2021),"True","False")</f>
        <v>False</v>
      </c>
      <c r="J1155" t="str">
        <f>IF(AND(Date[[#This Row],[Month]]&lt;=5,Date[[#This Row],[Month]]&gt;=4,Date[[#This Row],[Year]]=2021),"True","False")</f>
        <v>False</v>
      </c>
      <c r="K1155" t="str">
        <f>IF(Date[[#This Row],[Year]]=2021,"True","False")</f>
        <v>False</v>
      </c>
      <c r="L1155" s="60" t="s">
        <v>123</v>
      </c>
      <c r="M1155" s="60" t="s">
        <v>123</v>
      </c>
      <c r="N1155" s="60" t="s">
        <v>152</v>
      </c>
      <c r="O1155" s="60" t="s">
        <v>123</v>
      </c>
      <c r="P1155" s="60" t="s">
        <v>123</v>
      </c>
    </row>
    <row r="1156" spans="1:16" x14ac:dyDescent="0.55000000000000004">
      <c r="A1156" s="10">
        <v>43890</v>
      </c>
      <c r="B1156" s="9">
        <f t="shared" si="54"/>
        <v>2020</v>
      </c>
      <c r="C1156" s="9" t="s">
        <v>32</v>
      </c>
      <c r="D1156" s="9" t="s">
        <v>60</v>
      </c>
      <c r="E1156" s="9">
        <f t="shared" si="55"/>
        <v>2</v>
      </c>
      <c r="F1156" s="9" t="str">
        <f t="shared" si="56"/>
        <v>2020 - 2</v>
      </c>
      <c r="G1156" s="9" t="str">
        <f>Date[[#This Row],[Year]]&amp;IF(Date[[#This Row],[Month]]&lt;10,"0"&amp;Date[[#This Row],[Month]],Date[[#This Row],[Month]])</f>
        <v>202002</v>
      </c>
      <c r="H1156" s="9" t="str">
        <f>Date[[#This Row],[Year]]&amp;" "&amp;Date[[#This Row],[Month Name]]</f>
        <v>2020 Feb</v>
      </c>
      <c r="I1156" t="str">
        <f>IF(AND(Date[[#This Row],[Month]]=5,Date[[#This Row],[Year]]=2021),"True","False")</f>
        <v>False</v>
      </c>
      <c r="J1156" t="str">
        <f>IF(AND(Date[[#This Row],[Month]]&lt;=5,Date[[#This Row],[Month]]&gt;=4,Date[[#This Row],[Year]]=2021),"True","False")</f>
        <v>False</v>
      </c>
      <c r="K1156" t="str">
        <f>IF(Date[[#This Row],[Year]]=2021,"True","False")</f>
        <v>False</v>
      </c>
      <c r="L1156" s="60" t="s">
        <v>123</v>
      </c>
      <c r="M1156" s="60" t="s">
        <v>123</v>
      </c>
      <c r="N1156" s="60" t="s">
        <v>152</v>
      </c>
      <c r="O1156" s="60" t="s">
        <v>123</v>
      </c>
      <c r="P1156" s="60" t="s">
        <v>123</v>
      </c>
    </row>
    <row r="1157" spans="1:16" x14ac:dyDescent="0.55000000000000004">
      <c r="A1157" s="10">
        <v>43891</v>
      </c>
      <c r="B1157" s="9">
        <f t="shared" si="54"/>
        <v>2020</v>
      </c>
      <c r="C1157" s="9" t="s">
        <v>33</v>
      </c>
      <c r="D1157" s="9" t="s">
        <v>60</v>
      </c>
      <c r="E1157" s="9">
        <f t="shared" si="55"/>
        <v>3</v>
      </c>
      <c r="F1157" s="9" t="str">
        <f t="shared" si="56"/>
        <v>2020 - 3</v>
      </c>
      <c r="G1157" s="9" t="str">
        <f>Date[[#This Row],[Year]]&amp;IF(Date[[#This Row],[Month]]&lt;10,"0"&amp;Date[[#This Row],[Month]],Date[[#This Row],[Month]])</f>
        <v>202003</v>
      </c>
      <c r="H1157" s="9" t="str">
        <f>Date[[#This Row],[Year]]&amp;" "&amp;Date[[#This Row],[Month Name]]</f>
        <v>2020 Mar</v>
      </c>
      <c r="I1157" t="str">
        <f>IF(AND(Date[[#This Row],[Month]]=5,Date[[#This Row],[Year]]=2021),"True","False")</f>
        <v>False</v>
      </c>
      <c r="J1157" t="str">
        <f>IF(AND(Date[[#This Row],[Month]]&lt;=5,Date[[#This Row],[Month]]&gt;=4,Date[[#This Row],[Year]]=2021),"True","False")</f>
        <v>False</v>
      </c>
      <c r="K1157" t="str">
        <f>IF(Date[[#This Row],[Year]]=2021,"True","False")</f>
        <v>False</v>
      </c>
      <c r="L1157" s="60" t="s">
        <v>123</v>
      </c>
      <c r="M1157" s="60" t="s">
        <v>123</v>
      </c>
      <c r="N1157" s="60" t="s">
        <v>152</v>
      </c>
      <c r="O1157" s="60" t="s">
        <v>123</v>
      </c>
      <c r="P1157" s="60" t="s">
        <v>123</v>
      </c>
    </row>
    <row r="1158" spans="1:16" x14ac:dyDescent="0.55000000000000004">
      <c r="A1158" s="10">
        <v>43892</v>
      </c>
      <c r="B1158" s="9">
        <f t="shared" si="54"/>
        <v>2020</v>
      </c>
      <c r="C1158" s="9" t="s">
        <v>33</v>
      </c>
      <c r="D1158" s="9" t="s">
        <v>60</v>
      </c>
      <c r="E1158" s="9">
        <f t="shared" si="55"/>
        <v>3</v>
      </c>
      <c r="F1158" s="9" t="str">
        <f t="shared" si="56"/>
        <v>2020 - 3</v>
      </c>
      <c r="G1158" s="9" t="str">
        <f>Date[[#This Row],[Year]]&amp;IF(Date[[#This Row],[Month]]&lt;10,"0"&amp;Date[[#This Row],[Month]],Date[[#This Row],[Month]])</f>
        <v>202003</v>
      </c>
      <c r="H1158" s="9" t="str">
        <f>Date[[#This Row],[Year]]&amp;" "&amp;Date[[#This Row],[Month Name]]</f>
        <v>2020 Mar</v>
      </c>
      <c r="I1158" t="str">
        <f>IF(AND(Date[[#This Row],[Month]]=5,Date[[#This Row],[Year]]=2021),"True","False")</f>
        <v>False</v>
      </c>
      <c r="J1158" t="str">
        <f>IF(AND(Date[[#This Row],[Month]]&lt;=5,Date[[#This Row],[Month]]&gt;=4,Date[[#This Row],[Year]]=2021),"True","False")</f>
        <v>False</v>
      </c>
      <c r="K1158" t="str">
        <f>IF(Date[[#This Row],[Year]]=2021,"True","False")</f>
        <v>False</v>
      </c>
      <c r="L1158" s="60" t="s">
        <v>123</v>
      </c>
      <c r="M1158" s="60" t="s">
        <v>123</v>
      </c>
      <c r="N1158" s="60" t="s">
        <v>152</v>
      </c>
      <c r="O1158" s="60" t="s">
        <v>123</v>
      </c>
      <c r="P1158" s="60" t="s">
        <v>123</v>
      </c>
    </row>
    <row r="1159" spans="1:16" x14ac:dyDescent="0.55000000000000004">
      <c r="A1159" s="10">
        <v>43893</v>
      </c>
      <c r="B1159" s="9">
        <f t="shared" si="54"/>
        <v>2020</v>
      </c>
      <c r="C1159" s="9" t="s">
        <v>33</v>
      </c>
      <c r="D1159" s="9" t="s">
        <v>60</v>
      </c>
      <c r="E1159" s="9">
        <f t="shared" si="55"/>
        <v>3</v>
      </c>
      <c r="F1159" s="9" t="str">
        <f t="shared" si="56"/>
        <v>2020 - 3</v>
      </c>
      <c r="G1159" s="9" t="str">
        <f>Date[[#This Row],[Year]]&amp;IF(Date[[#This Row],[Month]]&lt;10,"0"&amp;Date[[#This Row],[Month]],Date[[#This Row],[Month]])</f>
        <v>202003</v>
      </c>
      <c r="H1159" s="9" t="str">
        <f>Date[[#This Row],[Year]]&amp;" "&amp;Date[[#This Row],[Month Name]]</f>
        <v>2020 Mar</v>
      </c>
      <c r="I1159" t="str">
        <f>IF(AND(Date[[#This Row],[Month]]=5,Date[[#This Row],[Year]]=2021),"True","False")</f>
        <v>False</v>
      </c>
      <c r="J1159" t="str">
        <f>IF(AND(Date[[#This Row],[Month]]&lt;=5,Date[[#This Row],[Month]]&gt;=4,Date[[#This Row],[Year]]=2021),"True","False")</f>
        <v>False</v>
      </c>
      <c r="K1159" t="str">
        <f>IF(Date[[#This Row],[Year]]=2021,"True","False")</f>
        <v>False</v>
      </c>
      <c r="L1159" s="60" t="s">
        <v>123</v>
      </c>
      <c r="M1159" s="60" t="s">
        <v>123</v>
      </c>
      <c r="N1159" s="60" t="s">
        <v>152</v>
      </c>
      <c r="O1159" s="60" t="s">
        <v>123</v>
      </c>
      <c r="P1159" s="60" t="s">
        <v>123</v>
      </c>
    </row>
    <row r="1160" spans="1:16" x14ac:dyDescent="0.55000000000000004">
      <c r="A1160" s="10">
        <v>43894</v>
      </c>
      <c r="B1160" s="9">
        <f t="shared" si="54"/>
        <v>2020</v>
      </c>
      <c r="C1160" s="9" t="s">
        <v>33</v>
      </c>
      <c r="D1160" s="9" t="s">
        <v>60</v>
      </c>
      <c r="E1160" s="9">
        <f t="shared" si="55"/>
        <v>3</v>
      </c>
      <c r="F1160" s="9" t="str">
        <f t="shared" si="56"/>
        <v>2020 - 3</v>
      </c>
      <c r="G1160" s="9" t="str">
        <f>Date[[#This Row],[Year]]&amp;IF(Date[[#This Row],[Month]]&lt;10,"0"&amp;Date[[#This Row],[Month]],Date[[#This Row],[Month]])</f>
        <v>202003</v>
      </c>
      <c r="H1160" s="9" t="str">
        <f>Date[[#This Row],[Year]]&amp;" "&amp;Date[[#This Row],[Month Name]]</f>
        <v>2020 Mar</v>
      </c>
      <c r="I1160" t="str">
        <f>IF(AND(Date[[#This Row],[Month]]=5,Date[[#This Row],[Year]]=2021),"True","False")</f>
        <v>False</v>
      </c>
      <c r="J1160" t="str">
        <f>IF(AND(Date[[#This Row],[Month]]&lt;=5,Date[[#This Row],[Month]]&gt;=4,Date[[#This Row],[Year]]=2021),"True","False")</f>
        <v>False</v>
      </c>
      <c r="K1160" t="str">
        <f>IF(Date[[#This Row],[Year]]=2021,"True","False")</f>
        <v>False</v>
      </c>
      <c r="L1160" s="60" t="s">
        <v>123</v>
      </c>
      <c r="M1160" s="60" t="s">
        <v>123</v>
      </c>
      <c r="N1160" s="60" t="s">
        <v>152</v>
      </c>
      <c r="O1160" s="60" t="s">
        <v>123</v>
      </c>
      <c r="P1160" s="60" t="s">
        <v>123</v>
      </c>
    </row>
    <row r="1161" spans="1:16" x14ac:dyDescent="0.55000000000000004">
      <c r="A1161" s="10">
        <v>43895</v>
      </c>
      <c r="B1161" s="9">
        <f t="shared" si="54"/>
        <v>2020</v>
      </c>
      <c r="C1161" s="9" t="s">
        <v>33</v>
      </c>
      <c r="D1161" s="9" t="s">
        <v>60</v>
      </c>
      <c r="E1161" s="9">
        <f t="shared" si="55"/>
        <v>3</v>
      </c>
      <c r="F1161" s="9" t="str">
        <f t="shared" si="56"/>
        <v>2020 - 3</v>
      </c>
      <c r="G1161" s="9" t="str">
        <f>Date[[#This Row],[Year]]&amp;IF(Date[[#This Row],[Month]]&lt;10,"0"&amp;Date[[#This Row],[Month]],Date[[#This Row],[Month]])</f>
        <v>202003</v>
      </c>
      <c r="H1161" s="9" t="str">
        <f>Date[[#This Row],[Year]]&amp;" "&amp;Date[[#This Row],[Month Name]]</f>
        <v>2020 Mar</v>
      </c>
      <c r="I1161" t="str">
        <f>IF(AND(Date[[#This Row],[Month]]=5,Date[[#This Row],[Year]]=2021),"True","False")</f>
        <v>False</v>
      </c>
      <c r="J1161" t="str">
        <f>IF(AND(Date[[#This Row],[Month]]&lt;=5,Date[[#This Row],[Month]]&gt;=4,Date[[#This Row],[Year]]=2021),"True","False")</f>
        <v>False</v>
      </c>
      <c r="K1161" t="str">
        <f>IF(Date[[#This Row],[Year]]=2021,"True","False")</f>
        <v>False</v>
      </c>
      <c r="L1161" s="60" t="s">
        <v>123</v>
      </c>
      <c r="M1161" s="60" t="s">
        <v>123</v>
      </c>
      <c r="N1161" s="60" t="s">
        <v>152</v>
      </c>
      <c r="O1161" s="60" t="s">
        <v>123</v>
      </c>
      <c r="P1161" s="60" t="s">
        <v>123</v>
      </c>
    </row>
    <row r="1162" spans="1:16" x14ac:dyDescent="0.55000000000000004">
      <c r="A1162" s="10">
        <v>43896</v>
      </c>
      <c r="B1162" s="9">
        <f t="shared" si="54"/>
        <v>2020</v>
      </c>
      <c r="C1162" s="9" t="s">
        <v>33</v>
      </c>
      <c r="D1162" s="9" t="s">
        <v>60</v>
      </c>
      <c r="E1162" s="9">
        <f t="shared" si="55"/>
        <v>3</v>
      </c>
      <c r="F1162" s="9" t="str">
        <f t="shared" si="56"/>
        <v>2020 - 3</v>
      </c>
      <c r="G1162" s="9" t="str">
        <f>Date[[#This Row],[Year]]&amp;IF(Date[[#This Row],[Month]]&lt;10,"0"&amp;Date[[#This Row],[Month]],Date[[#This Row],[Month]])</f>
        <v>202003</v>
      </c>
      <c r="H1162" s="9" t="str">
        <f>Date[[#This Row],[Year]]&amp;" "&amp;Date[[#This Row],[Month Name]]</f>
        <v>2020 Mar</v>
      </c>
      <c r="I1162" t="str">
        <f>IF(AND(Date[[#This Row],[Month]]=5,Date[[#This Row],[Year]]=2021),"True","False")</f>
        <v>False</v>
      </c>
      <c r="J1162" t="str">
        <f>IF(AND(Date[[#This Row],[Month]]&lt;=5,Date[[#This Row],[Month]]&gt;=4,Date[[#This Row],[Year]]=2021),"True","False")</f>
        <v>False</v>
      </c>
      <c r="K1162" t="str">
        <f>IF(Date[[#This Row],[Year]]=2021,"True","False")</f>
        <v>False</v>
      </c>
      <c r="L1162" s="60" t="s">
        <v>123</v>
      </c>
      <c r="M1162" s="60" t="s">
        <v>123</v>
      </c>
      <c r="N1162" s="60" t="s">
        <v>152</v>
      </c>
      <c r="O1162" s="60" t="s">
        <v>123</v>
      </c>
      <c r="P1162" s="60" t="s">
        <v>123</v>
      </c>
    </row>
    <row r="1163" spans="1:16" x14ac:dyDescent="0.55000000000000004">
      <c r="A1163" s="10">
        <v>43897</v>
      </c>
      <c r="B1163" s="9">
        <f t="shared" si="54"/>
        <v>2020</v>
      </c>
      <c r="C1163" s="9" t="s">
        <v>33</v>
      </c>
      <c r="D1163" s="9" t="s">
        <v>60</v>
      </c>
      <c r="E1163" s="9">
        <f t="shared" si="55"/>
        <v>3</v>
      </c>
      <c r="F1163" s="9" t="str">
        <f t="shared" si="56"/>
        <v>2020 - 3</v>
      </c>
      <c r="G1163" s="9" t="str">
        <f>Date[[#This Row],[Year]]&amp;IF(Date[[#This Row],[Month]]&lt;10,"0"&amp;Date[[#This Row],[Month]],Date[[#This Row],[Month]])</f>
        <v>202003</v>
      </c>
      <c r="H1163" s="9" t="str">
        <f>Date[[#This Row],[Year]]&amp;" "&amp;Date[[#This Row],[Month Name]]</f>
        <v>2020 Mar</v>
      </c>
      <c r="I1163" t="str">
        <f>IF(AND(Date[[#This Row],[Month]]=5,Date[[#This Row],[Year]]=2021),"True","False")</f>
        <v>False</v>
      </c>
      <c r="J1163" t="str">
        <f>IF(AND(Date[[#This Row],[Month]]&lt;=5,Date[[#This Row],[Month]]&gt;=4,Date[[#This Row],[Year]]=2021),"True","False")</f>
        <v>False</v>
      </c>
      <c r="K1163" t="str">
        <f>IF(Date[[#This Row],[Year]]=2021,"True","False")</f>
        <v>False</v>
      </c>
      <c r="L1163" s="60" t="s">
        <v>123</v>
      </c>
      <c r="M1163" s="60" t="s">
        <v>123</v>
      </c>
      <c r="N1163" s="60" t="s">
        <v>152</v>
      </c>
      <c r="O1163" s="60" t="s">
        <v>123</v>
      </c>
      <c r="P1163" s="60" t="s">
        <v>123</v>
      </c>
    </row>
    <row r="1164" spans="1:16" x14ac:dyDescent="0.55000000000000004">
      <c r="A1164" s="10">
        <v>43898</v>
      </c>
      <c r="B1164" s="9">
        <f t="shared" si="54"/>
        <v>2020</v>
      </c>
      <c r="C1164" s="9" t="s">
        <v>33</v>
      </c>
      <c r="D1164" s="9" t="s">
        <v>60</v>
      </c>
      <c r="E1164" s="9">
        <f t="shared" si="55"/>
        <v>3</v>
      </c>
      <c r="F1164" s="9" t="str">
        <f t="shared" si="56"/>
        <v>2020 - 3</v>
      </c>
      <c r="G1164" s="9" t="str">
        <f>Date[[#This Row],[Year]]&amp;IF(Date[[#This Row],[Month]]&lt;10,"0"&amp;Date[[#This Row],[Month]],Date[[#This Row],[Month]])</f>
        <v>202003</v>
      </c>
      <c r="H1164" s="9" t="str">
        <f>Date[[#This Row],[Year]]&amp;" "&amp;Date[[#This Row],[Month Name]]</f>
        <v>2020 Mar</v>
      </c>
      <c r="I1164" t="str">
        <f>IF(AND(Date[[#This Row],[Month]]=5,Date[[#This Row],[Year]]=2021),"True","False")</f>
        <v>False</v>
      </c>
      <c r="J1164" t="str">
        <f>IF(AND(Date[[#This Row],[Month]]&lt;=5,Date[[#This Row],[Month]]&gt;=4,Date[[#This Row],[Year]]=2021),"True","False")</f>
        <v>False</v>
      </c>
      <c r="K1164" t="str">
        <f>IF(Date[[#This Row],[Year]]=2021,"True","False")</f>
        <v>False</v>
      </c>
      <c r="L1164" s="60" t="s">
        <v>123</v>
      </c>
      <c r="M1164" s="60" t="s">
        <v>123</v>
      </c>
      <c r="N1164" s="60" t="s">
        <v>152</v>
      </c>
      <c r="O1164" s="60" t="s">
        <v>123</v>
      </c>
      <c r="P1164" s="60" t="s">
        <v>123</v>
      </c>
    </row>
    <row r="1165" spans="1:16" x14ac:dyDescent="0.55000000000000004">
      <c r="A1165" s="10">
        <v>43899</v>
      </c>
      <c r="B1165" s="9">
        <f t="shared" si="54"/>
        <v>2020</v>
      </c>
      <c r="C1165" s="9" t="s">
        <v>33</v>
      </c>
      <c r="D1165" s="9" t="s">
        <v>60</v>
      </c>
      <c r="E1165" s="9">
        <f t="shared" si="55"/>
        <v>3</v>
      </c>
      <c r="F1165" s="9" t="str">
        <f t="shared" si="56"/>
        <v>2020 - 3</v>
      </c>
      <c r="G1165" s="9" t="str">
        <f>Date[[#This Row],[Year]]&amp;IF(Date[[#This Row],[Month]]&lt;10,"0"&amp;Date[[#This Row],[Month]],Date[[#This Row],[Month]])</f>
        <v>202003</v>
      </c>
      <c r="H1165" s="9" t="str">
        <f>Date[[#This Row],[Year]]&amp;" "&amp;Date[[#This Row],[Month Name]]</f>
        <v>2020 Mar</v>
      </c>
      <c r="I1165" t="str">
        <f>IF(AND(Date[[#This Row],[Month]]=5,Date[[#This Row],[Year]]=2021),"True","False")</f>
        <v>False</v>
      </c>
      <c r="J1165" t="str">
        <f>IF(AND(Date[[#This Row],[Month]]&lt;=5,Date[[#This Row],[Month]]&gt;=4,Date[[#This Row],[Year]]=2021),"True","False")</f>
        <v>False</v>
      </c>
      <c r="K1165" t="str">
        <f>IF(Date[[#This Row],[Year]]=2021,"True","False")</f>
        <v>False</v>
      </c>
      <c r="L1165" s="60" t="s">
        <v>123</v>
      </c>
      <c r="M1165" s="60" t="s">
        <v>123</v>
      </c>
      <c r="N1165" s="60" t="s">
        <v>152</v>
      </c>
      <c r="O1165" s="60" t="s">
        <v>123</v>
      </c>
      <c r="P1165" s="60" t="s">
        <v>123</v>
      </c>
    </row>
    <row r="1166" spans="1:16" x14ac:dyDescent="0.55000000000000004">
      <c r="A1166" s="10">
        <v>43900</v>
      </c>
      <c r="B1166" s="9">
        <f t="shared" si="54"/>
        <v>2020</v>
      </c>
      <c r="C1166" s="9" t="s">
        <v>33</v>
      </c>
      <c r="D1166" s="9" t="s">
        <v>60</v>
      </c>
      <c r="E1166" s="9">
        <f t="shared" si="55"/>
        <v>3</v>
      </c>
      <c r="F1166" s="9" t="str">
        <f t="shared" si="56"/>
        <v>2020 - 3</v>
      </c>
      <c r="G1166" s="9" t="str">
        <f>Date[[#This Row],[Year]]&amp;IF(Date[[#This Row],[Month]]&lt;10,"0"&amp;Date[[#This Row],[Month]],Date[[#This Row],[Month]])</f>
        <v>202003</v>
      </c>
      <c r="H1166" s="9" t="str">
        <f>Date[[#This Row],[Year]]&amp;" "&amp;Date[[#This Row],[Month Name]]</f>
        <v>2020 Mar</v>
      </c>
      <c r="I1166" t="str">
        <f>IF(AND(Date[[#This Row],[Month]]=5,Date[[#This Row],[Year]]=2021),"True","False")</f>
        <v>False</v>
      </c>
      <c r="J1166" t="str">
        <f>IF(AND(Date[[#This Row],[Month]]&lt;=5,Date[[#This Row],[Month]]&gt;=4,Date[[#This Row],[Year]]=2021),"True","False")</f>
        <v>False</v>
      </c>
      <c r="K1166" t="str">
        <f>IF(Date[[#This Row],[Year]]=2021,"True","False")</f>
        <v>False</v>
      </c>
      <c r="L1166" s="60" t="s">
        <v>123</v>
      </c>
      <c r="M1166" s="60" t="s">
        <v>123</v>
      </c>
      <c r="N1166" s="60" t="s">
        <v>152</v>
      </c>
      <c r="O1166" s="60" t="s">
        <v>123</v>
      </c>
      <c r="P1166" s="60" t="s">
        <v>123</v>
      </c>
    </row>
    <row r="1167" spans="1:16" x14ac:dyDescent="0.55000000000000004">
      <c r="A1167" s="10">
        <v>43901</v>
      </c>
      <c r="B1167" s="9">
        <f t="shared" si="54"/>
        <v>2020</v>
      </c>
      <c r="C1167" s="9" t="s">
        <v>33</v>
      </c>
      <c r="D1167" s="9" t="s">
        <v>60</v>
      </c>
      <c r="E1167" s="9">
        <f t="shared" si="55"/>
        <v>3</v>
      </c>
      <c r="F1167" s="9" t="str">
        <f t="shared" si="56"/>
        <v>2020 - 3</v>
      </c>
      <c r="G1167" s="9" t="str">
        <f>Date[[#This Row],[Year]]&amp;IF(Date[[#This Row],[Month]]&lt;10,"0"&amp;Date[[#This Row],[Month]],Date[[#This Row],[Month]])</f>
        <v>202003</v>
      </c>
      <c r="H1167" s="9" t="str">
        <f>Date[[#This Row],[Year]]&amp;" "&amp;Date[[#This Row],[Month Name]]</f>
        <v>2020 Mar</v>
      </c>
      <c r="I1167" t="str">
        <f>IF(AND(Date[[#This Row],[Month]]=5,Date[[#This Row],[Year]]=2021),"True","False")</f>
        <v>False</v>
      </c>
      <c r="J1167" t="str">
        <f>IF(AND(Date[[#This Row],[Month]]&lt;=5,Date[[#This Row],[Month]]&gt;=4,Date[[#This Row],[Year]]=2021),"True","False")</f>
        <v>False</v>
      </c>
      <c r="K1167" t="str">
        <f>IF(Date[[#This Row],[Year]]=2021,"True","False")</f>
        <v>False</v>
      </c>
      <c r="L1167" s="60" t="s">
        <v>123</v>
      </c>
      <c r="M1167" s="60" t="s">
        <v>123</v>
      </c>
      <c r="N1167" s="60" t="s">
        <v>152</v>
      </c>
      <c r="O1167" s="60" t="s">
        <v>123</v>
      </c>
      <c r="P1167" s="60" t="s">
        <v>123</v>
      </c>
    </row>
    <row r="1168" spans="1:16" x14ac:dyDescent="0.55000000000000004">
      <c r="A1168" s="10">
        <v>43902</v>
      </c>
      <c r="B1168" s="9">
        <f t="shared" si="54"/>
        <v>2020</v>
      </c>
      <c r="C1168" s="9" t="s">
        <v>33</v>
      </c>
      <c r="D1168" s="9" t="s">
        <v>60</v>
      </c>
      <c r="E1168" s="9">
        <f t="shared" si="55"/>
        <v>3</v>
      </c>
      <c r="F1168" s="9" t="str">
        <f t="shared" si="56"/>
        <v>2020 - 3</v>
      </c>
      <c r="G1168" s="9" t="str">
        <f>Date[[#This Row],[Year]]&amp;IF(Date[[#This Row],[Month]]&lt;10,"0"&amp;Date[[#This Row],[Month]],Date[[#This Row],[Month]])</f>
        <v>202003</v>
      </c>
      <c r="H1168" s="9" t="str">
        <f>Date[[#This Row],[Year]]&amp;" "&amp;Date[[#This Row],[Month Name]]</f>
        <v>2020 Mar</v>
      </c>
      <c r="I1168" t="str">
        <f>IF(AND(Date[[#This Row],[Month]]=5,Date[[#This Row],[Year]]=2021),"True","False")</f>
        <v>False</v>
      </c>
      <c r="J1168" t="str">
        <f>IF(AND(Date[[#This Row],[Month]]&lt;=5,Date[[#This Row],[Month]]&gt;=4,Date[[#This Row],[Year]]=2021),"True","False")</f>
        <v>False</v>
      </c>
      <c r="K1168" t="str">
        <f>IF(Date[[#This Row],[Year]]=2021,"True","False")</f>
        <v>False</v>
      </c>
      <c r="L1168" s="60" t="s">
        <v>123</v>
      </c>
      <c r="M1168" s="60" t="s">
        <v>123</v>
      </c>
      <c r="N1168" s="60" t="s">
        <v>152</v>
      </c>
      <c r="O1168" s="60" t="s">
        <v>123</v>
      </c>
      <c r="P1168" s="60" t="s">
        <v>123</v>
      </c>
    </row>
    <row r="1169" spans="1:16" x14ac:dyDescent="0.55000000000000004">
      <c r="A1169" s="10">
        <v>43903</v>
      </c>
      <c r="B1169" s="9">
        <f t="shared" si="54"/>
        <v>2020</v>
      </c>
      <c r="C1169" s="9" t="s">
        <v>33</v>
      </c>
      <c r="D1169" s="9" t="s">
        <v>60</v>
      </c>
      <c r="E1169" s="9">
        <f t="shared" si="55"/>
        <v>3</v>
      </c>
      <c r="F1169" s="9" t="str">
        <f t="shared" si="56"/>
        <v>2020 - 3</v>
      </c>
      <c r="G1169" s="9" t="str">
        <f>Date[[#This Row],[Year]]&amp;IF(Date[[#This Row],[Month]]&lt;10,"0"&amp;Date[[#This Row],[Month]],Date[[#This Row],[Month]])</f>
        <v>202003</v>
      </c>
      <c r="H1169" s="9" t="str">
        <f>Date[[#This Row],[Year]]&amp;" "&amp;Date[[#This Row],[Month Name]]</f>
        <v>2020 Mar</v>
      </c>
      <c r="I1169" t="str">
        <f>IF(AND(Date[[#This Row],[Month]]=5,Date[[#This Row],[Year]]=2021),"True","False")</f>
        <v>False</v>
      </c>
      <c r="J1169" t="str">
        <f>IF(AND(Date[[#This Row],[Month]]&lt;=5,Date[[#This Row],[Month]]&gt;=4,Date[[#This Row],[Year]]=2021),"True","False")</f>
        <v>False</v>
      </c>
      <c r="K1169" t="str">
        <f>IF(Date[[#This Row],[Year]]=2021,"True","False")</f>
        <v>False</v>
      </c>
      <c r="L1169" s="60" t="s">
        <v>123</v>
      </c>
      <c r="M1169" s="60" t="s">
        <v>123</v>
      </c>
      <c r="N1169" s="60" t="s">
        <v>152</v>
      </c>
      <c r="O1169" s="60" t="s">
        <v>123</v>
      </c>
      <c r="P1169" s="60" t="s">
        <v>123</v>
      </c>
    </row>
    <row r="1170" spans="1:16" x14ac:dyDescent="0.55000000000000004">
      <c r="A1170" s="10">
        <v>43904</v>
      </c>
      <c r="B1170" s="9">
        <f t="shared" si="54"/>
        <v>2020</v>
      </c>
      <c r="C1170" s="9" t="s">
        <v>33</v>
      </c>
      <c r="D1170" s="9" t="s">
        <v>60</v>
      </c>
      <c r="E1170" s="9">
        <f t="shared" si="55"/>
        <v>3</v>
      </c>
      <c r="F1170" s="9" t="str">
        <f t="shared" si="56"/>
        <v>2020 - 3</v>
      </c>
      <c r="G1170" s="9" t="str">
        <f>Date[[#This Row],[Year]]&amp;IF(Date[[#This Row],[Month]]&lt;10,"0"&amp;Date[[#This Row],[Month]],Date[[#This Row],[Month]])</f>
        <v>202003</v>
      </c>
      <c r="H1170" s="9" t="str">
        <f>Date[[#This Row],[Year]]&amp;" "&amp;Date[[#This Row],[Month Name]]</f>
        <v>2020 Mar</v>
      </c>
      <c r="I1170" t="str">
        <f>IF(AND(Date[[#This Row],[Month]]=5,Date[[#This Row],[Year]]=2021),"True","False")</f>
        <v>False</v>
      </c>
      <c r="J1170" t="str">
        <f>IF(AND(Date[[#This Row],[Month]]&lt;=5,Date[[#This Row],[Month]]&gt;=4,Date[[#This Row],[Year]]=2021),"True","False")</f>
        <v>False</v>
      </c>
      <c r="K1170" t="str">
        <f>IF(Date[[#This Row],[Year]]=2021,"True","False")</f>
        <v>False</v>
      </c>
      <c r="L1170" s="60" t="s">
        <v>123</v>
      </c>
      <c r="M1170" s="60" t="s">
        <v>123</v>
      </c>
      <c r="N1170" s="60" t="s">
        <v>152</v>
      </c>
      <c r="O1170" s="60" t="s">
        <v>123</v>
      </c>
      <c r="P1170" s="60" t="s">
        <v>123</v>
      </c>
    </row>
    <row r="1171" spans="1:16" x14ac:dyDescent="0.55000000000000004">
      <c r="A1171" s="10">
        <v>43905</v>
      </c>
      <c r="B1171" s="9">
        <f t="shared" si="54"/>
        <v>2020</v>
      </c>
      <c r="C1171" s="9" t="s">
        <v>33</v>
      </c>
      <c r="D1171" s="9" t="s">
        <v>60</v>
      </c>
      <c r="E1171" s="9">
        <f t="shared" si="55"/>
        <v>3</v>
      </c>
      <c r="F1171" s="9" t="str">
        <f t="shared" si="56"/>
        <v>2020 - 3</v>
      </c>
      <c r="G1171" s="9" t="str">
        <f>Date[[#This Row],[Year]]&amp;IF(Date[[#This Row],[Month]]&lt;10,"0"&amp;Date[[#This Row],[Month]],Date[[#This Row],[Month]])</f>
        <v>202003</v>
      </c>
      <c r="H1171" s="9" t="str">
        <f>Date[[#This Row],[Year]]&amp;" "&amp;Date[[#This Row],[Month Name]]</f>
        <v>2020 Mar</v>
      </c>
      <c r="I1171" t="str">
        <f>IF(AND(Date[[#This Row],[Month]]=5,Date[[#This Row],[Year]]=2021),"True","False")</f>
        <v>False</v>
      </c>
      <c r="J1171" t="str">
        <f>IF(AND(Date[[#This Row],[Month]]&lt;=5,Date[[#This Row],[Month]]&gt;=4,Date[[#This Row],[Year]]=2021),"True","False")</f>
        <v>False</v>
      </c>
      <c r="K1171" t="str">
        <f>IF(Date[[#This Row],[Year]]=2021,"True","False")</f>
        <v>False</v>
      </c>
      <c r="L1171" s="60" t="s">
        <v>123</v>
      </c>
      <c r="M1171" s="60" t="s">
        <v>123</v>
      </c>
      <c r="N1171" s="60" t="s">
        <v>152</v>
      </c>
      <c r="O1171" s="60" t="s">
        <v>123</v>
      </c>
      <c r="P1171" s="60" t="s">
        <v>123</v>
      </c>
    </row>
    <row r="1172" spans="1:16" x14ac:dyDescent="0.55000000000000004">
      <c r="A1172" s="10">
        <v>43906</v>
      </c>
      <c r="B1172" s="9">
        <f t="shared" si="54"/>
        <v>2020</v>
      </c>
      <c r="C1172" s="9" t="s">
        <v>33</v>
      </c>
      <c r="D1172" s="9" t="s">
        <v>60</v>
      </c>
      <c r="E1172" s="9">
        <f t="shared" si="55"/>
        <v>3</v>
      </c>
      <c r="F1172" s="9" t="str">
        <f t="shared" si="56"/>
        <v>2020 - 3</v>
      </c>
      <c r="G1172" s="9" t="str">
        <f>Date[[#This Row],[Year]]&amp;IF(Date[[#This Row],[Month]]&lt;10,"0"&amp;Date[[#This Row],[Month]],Date[[#This Row],[Month]])</f>
        <v>202003</v>
      </c>
      <c r="H1172" s="9" t="str">
        <f>Date[[#This Row],[Year]]&amp;" "&amp;Date[[#This Row],[Month Name]]</f>
        <v>2020 Mar</v>
      </c>
      <c r="I1172" t="str">
        <f>IF(AND(Date[[#This Row],[Month]]=5,Date[[#This Row],[Year]]=2021),"True","False")</f>
        <v>False</v>
      </c>
      <c r="J1172" t="str">
        <f>IF(AND(Date[[#This Row],[Month]]&lt;=5,Date[[#This Row],[Month]]&gt;=4,Date[[#This Row],[Year]]=2021),"True","False")</f>
        <v>False</v>
      </c>
      <c r="K1172" t="str">
        <f>IF(Date[[#This Row],[Year]]=2021,"True","False")</f>
        <v>False</v>
      </c>
      <c r="L1172" s="60" t="s">
        <v>123</v>
      </c>
      <c r="M1172" s="60" t="s">
        <v>123</v>
      </c>
      <c r="N1172" s="60" t="s">
        <v>152</v>
      </c>
      <c r="O1172" s="60" t="s">
        <v>123</v>
      </c>
      <c r="P1172" s="60" t="s">
        <v>123</v>
      </c>
    </row>
    <row r="1173" spans="1:16" x14ac:dyDescent="0.55000000000000004">
      <c r="A1173" s="10">
        <v>43907</v>
      </c>
      <c r="B1173" s="9">
        <f t="shared" si="54"/>
        <v>2020</v>
      </c>
      <c r="C1173" s="9" t="s">
        <v>33</v>
      </c>
      <c r="D1173" s="9" t="s">
        <v>60</v>
      </c>
      <c r="E1173" s="9">
        <f t="shared" si="55"/>
        <v>3</v>
      </c>
      <c r="F1173" s="9" t="str">
        <f t="shared" si="56"/>
        <v>2020 - 3</v>
      </c>
      <c r="G1173" s="9" t="str">
        <f>Date[[#This Row],[Year]]&amp;IF(Date[[#This Row],[Month]]&lt;10,"0"&amp;Date[[#This Row],[Month]],Date[[#This Row],[Month]])</f>
        <v>202003</v>
      </c>
      <c r="H1173" s="9" t="str">
        <f>Date[[#This Row],[Year]]&amp;" "&amp;Date[[#This Row],[Month Name]]</f>
        <v>2020 Mar</v>
      </c>
      <c r="I1173" t="str">
        <f>IF(AND(Date[[#This Row],[Month]]=5,Date[[#This Row],[Year]]=2021),"True","False")</f>
        <v>False</v>
      </c>
      <c r="J1173" t="str">
        <f>IF(AND(Date[[#This Row],[Month]]&lt;=5,Date[[#This Row],[Month]]&gt;=4,Date[[#This Row],[Year]]=2021),"True","False")</f>
        <v>False</v>
      </c>
      <c r="K1173" t="str">
        <f>IF(Date[[#This Row],[Year]]=2021,"True","False")</f>
        <v>False</v>
      </c>
      <c r="L1173" s="60" t="s">
        <v>123</v>
      </c>
      <c r="M1173" s="60" t="s">
        <v>123</v>
      </c>
      <c r="N1173" s="60" t="s">
        <v>152</v>
      </c>
      <c r="O1173" s="60" t="s">
        <v>123</v>
      </c>
      <c r="P1173" s="60" t="s">
        <v>123</v>
      </c>
    </row>
    <row r="1174" spans="1:16" x14ac:dyDescent="0.55000000000000004">
      <c r="A1174" s="10">
        <v>43908</v>
      </c>
      <c r="B1174" s="9">
        <f t="shared" si="54"/>
        <v>2020</v>
      </c>
      <c r="C1174" s="9" t="s">
        <v>33</v>
      </c>
      <c r="D1174" s="9" t="s">
        <v>60</v>
      </c>
      <c r="E1174" s="9">
        <f t="shared" si="55"/>
        <v>3</v>
      </c>
      <c r="F1174" s="9" t="str">
        <f t="shared" si="56"/>
        <v>2020 - 3</v>
      </c>
      <c r="G1174" s="9" t="str">
        <f>Date[[#This Row],[Year]]&amp;IF(Date[[#This Row],[Month]]&lt;10,"0"&amp;Date[[#This Row],[Month]],Date[[#This Row],[Month]])</f>
        <v>202003</v>
      </c>
      <c r="H1174" s="9" t="str">
        <f>Date[[#This Row],[Year]]&amp;" "&amp;Date[[#This Row],[Month Name]]</f>
        <v>2020 Mar</v>
      </c>
      <c r="I1174" t="str">
        <f>IF(AND(Date[[#This Row],[Month]]=5,Date[[#This Row],[Year]]=2021),"True","False")</f>
        <v>False</v>
      </c>
      <c r="J1174" t="str">
        <f>IF(AND(Date[[#This Row],[Month]]&lt;=5,Date[[#This Row],[Month]]&gt;=4,Date[[#This Row],[Year]]=2021),"True","False")</f>
        <v>False</v>
      </c>
      <c r="K1174" t="str">
        <f>IF(Date[[#This Row],[Year]]=2021,"True","False")</f>
        <v>False</v>
      </c>
      <c r="L1174" s="60" t="s">
        <v>123</v>
      </c>
      <c r="M1174" s="60" t="s">
        <v>123</v>
      </c>
      <c r="N1174" s="60" t="s">
        <v>152</v>
      </c>
      <c r="O1174" s="60" t="s">
        <v>123</v>
      </c>
      <c r="P1174" s="60" t="s">
        <v>123</v>
      </c>
    </row>
    <row r="1175" spans="1:16" x14ac:dyDescent="0.55000000000000004">
      <c r="A1175" s="10">
        <v>43909</v>
      </c>
      <c r="B1175" s="9">
        <f t="shared" si="54"/>
        <v>2020</v>
      </c>
      <c r="C1175" s="9" t="s">
        <v>33</v>
      </c>
      <c r="D1175" s="9" t="s">
        <v>60</v>
      </c>
      <c r="E1175" s="9">
        <f t="shared" si="55"/>
        <v>3</v>
      </c>
      <c r="F1175" s="9" t="str">
        <f t="shared" si="56"/>
        <v>2020 - 3</v>
      </c>
      <c r="G1175" s="9" t="str">
        <f>Date[[#This Row],[Year]]&amp;IF(Date[[#This Row],[Month]]&lt;10,"0"&amp;Date[[#This Row],[Month]],Date[[#This Row],[Month]])</f>
        <v>202003</v>
      </c>
      <c r="H1175" s="9" t="str">
        <f>Date[[#This Row],[Year]]&amp;" "&amp;Date[[#This Row],[Month Name]]</f>
        <v>2020 Mar</v>
      </c>
      <c r="I1175" t="str">
        <f>IF(AND(Date[[#This Row],[Month]]=5,Date[[#This Row],[Year]]=2021),"True","False")</f>
        <v>False</v>
      </c>
      <c r="J1175" t="str">
        <f>IF(AND(Date[[#This Row],[Month]]&lt;=5,Date[[#This Row],[Month]]&gt;=4,Date[[#This Row],[Year]]=2021),"True","False")</f>
        <v>False</v>
      </c>
      <c r="K1175" t="str">
        <f>IF(Date[[#This Row],[Year]]=2021,"True","False")</f>
        <v>False</v>
      </c>
      <c r="L1175" s="60" t="s">
        <v>123</v>
      </c>
      <c r="M1175" s="60" t="s">
        <v>123</v>
      </c>
      <c r="N1175" s="60" t="s">
        <v>152</v>
      </c>
      <c r="O1175" s="60" t="s">
        <v>123</v>
      </c>
      <c r="P1175" s="60" t="s">
        <v>123</v>
      </c>
    </row>
    <row r="1176" spans="1:16" x14ac:dyDescent="0.55000000000000004">
      <c r="A1176" s="10">
        <v>43910</v>
      </c>
      <c r="B1176" s="9">
        <f t="shared" si="54"/>
        <v>2020</v>
      </c>
      <c r="C1176" s="9" t="s">
        <v>33</v>
      </c>
      <c r="D1176" s="9" t="s">
        <v>60</v>
      </c>
      <c r="E1176" s="9">
        <f t="shared" si="55"/>
        <v>3</v>
      </c>
      <c r="F1176" s="9" t="str">
        <f t="shared" si="56"/>
        <v>2020 - 3</v>
      </c>
      <c r="G1176" s="9" t="str">
        <f>Date[[#This Row],[Year]]&amp;IF(Date[[#This Row],[Month]]&lt;10,"0"&amp;Date[[#This Row],[Month]],Date[[#This Row],[Month]])</f>
        <v>202003</v>
      </c>
      <c r="H1176" s="9" t="str">
        <f>Date[[#This Row],[Year]]&amp;" "&amp;Date[[#This Row],[Month Name]]</f>
        <v>2020 Mar</v>
      </c>
      <c r="I1176" t="str">
        <f>IF(AND(Date[[#This Row],[Month]]=5,Date[[#This Row],[Year]]=2021),"True","False")</f>
        <v>False</v>
      </c>
      <c r="J1176" t="str">
        <f>IF(AND(Date[[#This Row],[Month]]&lt;=5,Date[[#This Row],[Month]]&gt;=4,Date[[#This Row],[Year]]=2021),"True","False")</f>
        <v>False</v>
      </c>
      <c r="K1176" t="str">
        <f>IF(Date[[#This Row],[Year]]=2021,"True","False")</f>
        <v>False</v>
      </c>
      <c r="L1176" s="60" t="s">
        <v>123</v>
      </c>
      <c r="M1176" s="60" t="s">
        <v>123</v>
      </c>
      <c r="N1176" s="60" t="s">
        <v>152</v>
      </c>
      <c r="O1176" s="60" t="s">
        <v>123</v>
      </c>
      <c r="P1176" s="60" t="s">
        <v>123</v>
      </c>
    </row>
    <row r="1177" spans="1:16" x14ac:dyDescent="0.55000000000000004">
      <c r="A1177" s="10">
        <v>43911</v>
      </c>
      <c r="B1177" s="9">
        <f t="shared" si="54"/>
        <v>2020</v>
      </c>
      <c r="C1177" s="9" t="s">
        <v>33</v>
      </c>
      <c r="D1177" s="9" t="s">
        <v>60</v>
      </c>
      <c r="E1177" s="9">
        <f t="shared" si="55"/>
        <v>3</v>
      </c>
      <c r="F1177" s="9" t="str">
        <f t="shared" si="56"/>
        <v>2020 - 3</v>
      </c>
      <c r="G1177" s="9" t="str">
        <f>Date[[#This Row],[Year]]&amp;IF(Date[[#This Row],[Month]]&lt;10,"0"&amp;Date[[#This Row],[Month]],Date[[#This Row],[Month]])</f>
        <v>202003</v>
      </c>
      <c r="H1177" s="9" t="str">
        <f>Date[[#This Row],[Year]]&amp;" "&amp;Date[[#This Row],[Month Name]]</f>
        <v>2020 Mar</v>
      </c>
      <c r="I1177" t="str">
        <f>IF(AND(Date[[#This Row],[Month]]=5,Date[[#This Row],[Year]]=2021),"True","False")</f>
        <v>False</v>
      </c>
      <c r="J1177" t="str">
        <f>IF(AND(Date[[#This Row],[Month]]&lt;=5,Date[[#This Row],[Month]]&gt;=4,Date[[#This Row],[Year]]=2021),"True","False")</f>
        <v>False</v>
      </c>
      <c r="K1177" t="str">
        <f>IF(Date[[#This Row],[Year]]=2021,"True","False")</f>
        <v>False</v>
      </c>
      <c r="L1177" s="60" t="s">
        <v>123</v>
      </c>
      <c r="M1177" s="60" t="s">
        <v>123</v>
      </c>
      <c r="N1177" s="60" t="s">
        <v>152</v>
      </c>
      <c r="O1177" s="60" t="s">
        <v>123</v>
      </c>
      <c r="P1177" s="60" t="s">
        <v>123</v>
      </c>
    </row>
    <row r="1178" spans="1:16" x14ac:dyDescent="0.55000000000000004">
      <c r="A1178" s="10">
        <v>43912</v>
      </c>
      <c r="B1178" s="9">
        <f t="shared" si="54"/>
        <v>2020</v>
      </c>
      <c r="C1178" s="9" t="s">
        <v>33</v>
      </c>
      <c r="D1178" s="9" t="s">
        <v>60</v>
      </c>
      <c r="E1178" s="9">
        <f t="shared" si="55"/>
        <v>3</v>
      </c>
      <c r="F1178" s="9" t="str">
        <f t="shared" si="56"/>
        <v>2020 - 3</v>
      </c>
      <c r="G1178" s="9" t="str">
        <f>Date[[#This Row],[Year]]&amp;IF(Date[[#This Row],[Month]]&lt;10,"0"&amp;Date[[#This Row],[Month]],Date[[#This Row],[Month]])</f>
        <v>202003</v>
      </c>
      <c r="H1178" s="9" t="str">
        <f>Date[[#This Row],[Year]]&amp;" "&amp;Date[[#This Row],[Month Name]]</f>
        <v>2020 Mar</v>
      </c>
      <c r="I1178" t="str">
        <f>IF(AND(Date[[#This Row],[Month]]=5,Date[[#This Row],[Year]]=2021),"True","False")</f>
        <v>False</v>
      </c>
      <c r="J1178" t="str">
        <f>IF(AND(Date[[#This Row],[Month]]&lt;=5,Date[[#This Row],[Month]]&gt;=4,Date[[#This Row],[Year]]=2021),"True","False")</f>
        <v>False</v>
      </c>
      <c r="K1178" t="str">
        <f>IF(Date[[#This Row],[Year]]=2021,"True","False")</f>
        <v>False</v>
      </c>
      <c r="L1178" s="60" t="s">
        <v>123</v>
      </c>
      <c r="M1178" s="60" t="s">
        <v>123</v>
      </c>
      <c r="N1178" s="60" t="s">
        <v>152</v>
      </c>
      <c r="O1178" s="60" t="s">
        <v>123</v>
      </c>
      <c r="P1178" s="60" t="s">
        <v>123</v>
      </c>
    </row>
    <row r="1179" spans="1:16" x14ac:dyDescent="0.55000000000000004">
      <c r="A1179" s="10">
        <v>43913</v>
      </c>
      <c r="B1179" s="9">
        <f t="shared" si="54"/>
        <v>2020</v>
      </c>
      <c r="C1179" s="9" t="s">
        <v>33</v>
      </c>
      <c r="D1179" s="9" t="s">
        <v>60</v>
      </c>
      <c r="E1179" s="9">
        <f t="shared" si="55"/>
        <v>3</v>
      </c>
      <c r="F1179" s="9" t="str">
        <f t="shared" si="56"/>
        <v>2020 - 3</v>
      </c>
      <c r="G1179" s="9" t="str">
        <f>Date[[#This Row],[Year]]&amp;IF(Date[[#This Row],[Month]]&lt;10,"0"&amp;Date[[#This Row],[Month]],Date[[#This Row],[Month]])</f>
        <v>202003</v>
      </c>
      <c r="H1179" s="9" t="str">
        <f>Date[[#This Row],[Year]]&amp;" "&amp;Date[[#This Row],[Month Name]]</f>
        <v>2020 Mar</v>
      </c>
      <c r="I1179" t="str">
        <f>IF(AND(Date[[#This Row],[Month]]=5,Date[[#This Row],[Year]]=2021),"True","False")</f>
        <v>False</v>
      </c>
      <c r="J1179" t="str">
        <f>IF(AND(Date[[#This Row],[Month]]&lt;=5,Date[[#This Row],[Month]]&gt;=4,Date[[#This Row],[Year]]=2021),"True","False")</f>
        <v>False</v>
      </c>
      <c r="K1179" t="str">
        <f>IF(Date[[#This Row],[Year]]=2021,"True","False")</f>
        <v>False</v>
      </c>
      <c r="L1179" s="60" t="s">
        <v>123</v>
      </c>
      <c r="M1179" s="60" t="s">
        <v>123</v>
      </c>
      <c r="N1179" s="60" t="s">
        <v>152</v>
      </c>
      <c r="O1179" s="60" t="s">
        <v>123</v>
      </c>
      <c r="P1179" s="60" t="s">
        <v>123</v>
      </c>
    </row>
    <row r="1180" spans="1:16" x14ac:dyDescent="0.55000000000000004">
      <c r="A1180" s="10">
        <v>43914</v>
      </c>
      <c r="B1180" s="9">
        <f t="shared" si="54"/>
        <v>2020</v>
      </c>
      <c r="C1180" s="9" t="s">
        <v>33</v>
      </c>
      <c r="D1180" s="9" t="s">
        <v>60</v>
      </c>
      <c r="E1180" s="9">
        <f t="shared" si="55"/>
        <v>3</v>
      </c>
      <c r="F1180" s="9" t="str">
        <f t="shared" si="56"/>
        <v>2020 - 3</v>
      </c>
      <c r="G1180" s="9" t="str">
        <f>Date[[#This Row],[Year]]&amp;IF(Date[[#This Row],[Month]]&lt;10,"0"&amp;Date[[#This Row],[Month]],Date[[#This Row],[Month]])</f>
        <v>202003</v>
      </c>
      <c r="H1180" s="9" t="str">
        <f>Date[[#This Row],[Year]]&amp;" "&amp;Date[[#This Row],[Month Name]]</f>
        <v>2020 Mar</v>
      </c>
      <c r="I1180" t="str">
        <f>IF(AND(Date[[#This Row],[Month]]=5,Date[[#This Row],[Year]]=2021),"True","False")</f>
        <v>False</v>
      </c>
      <c r="J1180" t="str">
        <f>IF(AND(Date[[#This Row],[Month]]&lt;=5,Date[[#This Row],[Month]]&gt;=4,Date[[#This Row],[Year]]=2021),"True","False")</f>
        <v>False</v>
      </c>
      <c r="K1180" t="str">
        <f>IF(Date[[#This Row],[Year]]=2021,"True","False")</f>
        <v>False</v>
      </c>
      <c r="L1180" s="60" t="s">
        <v>123</v>
      </c>
      <c r="M1180" s="60" t="s">
        <v>123</v>
      </c>
      <c r="N1180" s="60" t="s">
        <v>152</v>
      </c>
      <c r="O1180" s="60" t="s">
        <v>123</v>
      </c>
      <c r="P1180" s="60" t="s">
        <v>123</v>
      </c>
    </row>
    <row r="1181" spans="1:16" x14ac:dyDescent="0.55000000000000004">
      <c r="A1181" s="10">
        <v>43915</v>
      </c>
      <c r="B1181" s="9">
        <f t="shared" si="54"/>
        <v>2020</v>
      </c>
      <c r="C1181" s="9" t="s">
        <v>33</v>
      </c>
      <c r="D1181" s="9" t="s">
        <v>60</v>
      </c>
      <c r="E1181" s="9">
        <f t="shared" si="55"/>
        <v>3</v>
      </c>
      <c r="F1181" s="9" t="str">
        <f t="shared" si="56"/>
        <v>2020 - 3</v>
      </c>
      <c r="G1181" s="9" t="str">
        <f>Date[[#This Row],[Year]]&amp;IF(Date[[#This Row],[Month]]&lt;10,"0"&amp;Date[[#This Row],[Month]],Date[[#This Row],[Month]])</f>
        <v>202003</v>
      </c>
      <c r="H1181" s="9" t="str">
        <f>Date[[#This Row],[Year]]&amp;" "&amp;Date[[#This Row],[Month Name]]</f>
        <v>2020 Mar</v>
      </c>
      <c r="I1181" t="str">
        <f>IF(AND(Date[[#This Row],[Month]]=5,Date[[#This Row],[Year]]=2021),"True","False")</f>
        <v>False</v>
      </c>
      <c r="J1181" t="str">
        <f>IF(AND(Date[[#This Row],[Month]]&lt;=5,Date[[#This Row],[Month]]&gt;=4,Date[[#This Row],[Year]]=2021),"True","False")</f>
        <v>False</v>
      </c>
      <c r="K1181" t="str">
        <f>IF(Date[[#This Row],[Year]]=2021,"True","False")</f>
        <v>False</v>
      </c>
      <c r="L1181" s="60" t="s">
        <v>123</v>
      </c>
      <c r="M1181" s="60" t="s">
        <v>123</v>
      </c>
      <c r="N1181" s="60" t="s">
        <v>152</v>
      </c>
      <c r="O1181" s="60" t="s">
        <v>123</v>
      </c>
      <c r="P1181" s="60" t="s">
        <v>123</v>
      </c>
    </row>
    <row r="1182" spans="1:16" x14ac:dyDescent="0.55000000000000004">
      <c r="A1182" s="10">
        <v>43916</v>
      </c>
      <c r="B1182" s="9">
        <f t="shared" si="54"/>
        <v>2020</v>
      </c>
      <c r="C1182" s="9" t="s">
        <v>33</v>
      </c>
      <c r="D1182" s="9" t="s">
        <v>60</v>
      </c>
      <c r="E1182" s="9">
        <f t="shared" si="55"/>
        <v>3</v>
      </c>
      <c r="F1182" s="9" t="str">
        <f t="shared" si="56"/>
        <v>2020 - 3</v>
      </c>
      <c r="G1182" s="9" t="str">
        <f>Date[[#This Row],[Year]]&amp;IF(Date[[#This Row],[Month]]&lt;10,"0"&amp;Date[[#This Row],[Month]],Date[[#This Row],[Month]])</f>
        <v>202003</v>
      </c>
      <c r="H1182" s="9" t="str">
        <f>Date[[#This Row],[Year]]&amp;" "&amp;Date[[#This Row],[Month Name]]</f>
        <v>2020 Mar</v>
      </c>
      <c r="I1182" t="str">
        <f>IF(AND(Date[[#This Row],[Month]]=5,Date[[#This Row],[Year]]=2021),"True","False")</f>
        <v>False</v>
      </c>
      <c r="J1182" t="str">
        <f>IF(AND(Date[[#This Row],[Month]]&lt;=5,Date[[#This Row],[Month]]&gt;=4,Date[[#This Row],[Year]]=2021),"True","False")</f>
        <v>False</v>
      </c>
      <c r="K1182" t="str">
        <f>IF(Date[[#This Row],[Year]]=2021,"True","False")</f>
        <v>False</v>
      </c>
      <c r="L1182" s="60" t="s">
        <v>123</v>
      </c>
      <c r="M1182" s="60" t="s">
        <v>123</v>
      </c>
      <c r="N1182" s="60" t="s">
        <v>152</v>
      </c>
      <c r="O1182" s="60" t="s">
        <v>123</v>
      </c>
      <c r="P1182" s="60" t="s">
        <v>123</v>
      </c>
    </row>
    <row r="1183" spans="1:16" x14ac:dyDescent="0.55000000000000004">
      <c r="A1183" s="10">
        <v>43917</v>
      </c>
      <c r="B1183" s="9">
        <f t="shared" si="54"/>
        <v>2020</v>
      </c>
      <c r="C1183" s="9" t="s">
        <v>33</v>
      </c>
      <c r="D1183" s="9" t="s">
        <v>60</v>
      </c>
      <c r="E1183" s="9">
        <f t="shared" si="55"/>
        <v>3</v>
      </c>
      <c r="F1183" s="9" t="str">
        <f t="shared" si="56"/>
        <v>2020 - 3</v>
      </c>
      <c r="G1183" s="9" t="str">
        <f>Date[[#This Row],[Year]]&amp;IF(Date[[#This Row],[Month]]&lt;10,"0"&amp;Date[[#This Row],[Month]],Date[[#This Row],[Month]])</f>
        <v>202003</v>
      </c>
      <c r="H1183" s="9" t="str">
        <f>Date[[#This Row],[Year]]&amp;" "&amp;Date[[#This Row],[Month Name]]</f>
        <v>2020 Mar</v>
      </c>
      <c r="I1183" t="str">
        <f>IF(AND(Date[[#This Row],[Month]]=5,Date[[#This Row],[Year]]=2021),"True","False")</f>
        <v>False</v>
      </c>
      <c r="J1183" t="str">
        <f>IF(AND(Date[[#This Row],[Month]]&lt;=5,Date[[#This Row],[Month]]&gt;=4,Date[[#This Row],[Year]]=2021),"True","False")</f>
        <v>False</v>
      </c>
      <c r="K1183" t="str">
        <f>IF(Date[[#This Row],[Year]]=2021,"True","False")</f>
        <v>False</v>
      </c>
      <c r="L1183" s="60" t="s">
        <v>123</v>
      </c>
      <c r="M1183" s="60" t="s">
        <v>123</v>
      </c>
      <c r="N1183" s="60" t="s">
        <v>152</v>
      </c>
      <c r="O1183" s="60" t="s">
        <v>123</v>
      </c>
      <c r="P1183" s="60" t="s">
        <v>123</v>
      </c>
    </row>
    <row r="1184" spans="1:16" x14ac:dyDescent="0.55000000000000004">
      <c r="A1184" s="10">
        <v>43918</v>
      </c>
      <c r="B1184" s="9">
        <f t="shared" si="54"/>
        <v>2020</v>
      </c>
      <c r="C1184" s="9" t="s">
        <v>33</v>
      </c>
      <c r="D1184" s="9" t="s">
        <v>60</v>
      </c>
      <c r="E1184" s="9">
        <f t="shared" si="55"/>
        <v>3</v>
      </c>
      <c r="F1184" s="9" t="str">
        <f t="shared" si="56"/>
        <v>2020 - 3</v>
      </c>
      <c r="G1184" s="9" t="str">
        <f>Date[[#This Row],[Year]]&amp;IF(Date[[#This Row],[Month]]&lt;10,"0"&amp;Date[[#This Row],[Month]],Date[[#This Row],[Month]])</f>
        <v>202003</v>
      </c>
      <c r="H1184" s="9" t="str">
        <f>Date[[#This Row],[Year]]&amp;" "&amp;Date[[#This Row],[Month Name]]</f>
        <v>2020 Mar</v>
      </c>
      <c r="I1184" t="str">
        <f>IF(AND(Date[[#This Row],[Month]]=5,Date[[#This Row],[Year]]=2021),"True","False")</f>
        <v>False</v>
      </c>
      <c r="J1184" t="str">
        <f>IF(AND(Date[[#This Row],[Month]]&lt;=5,Date[[#This Row],[Month]]&gt;=4,Date[[#This Row],[Year]]=2021),"True","False")</f>
        <v>False</v>
      </c>
      <c r="K1184" t="str">
        <f>IF(Date[[#This Row],[Year]]=2021,"True","False")</f>
        <v>False</v>
      </c>
      <c r="L1184" s="60" t="s">
        <v>123</v>
      </c>
      <c r="M1184" s="60" t="s">
        <v>123</v>
      </c>
      <c r="N1184" s="60" t="s">
        <v>152</v>
      </c>
      <c r="O1184" s="60" t="s">
        <v>123</v>
      </c>
      <c r="P1184" s="60" t="s">
        <v>123</v>
      </c>
    </row>
    <row r="1185" spans="1:16" x14ac:dyDescent="0.55000000000000004">
      <c r="A1185" s="10">
        <v>43919</v>
      </c>
      <c r="B1185" s="9">
        <f t="shared" si="54"/>
        <v>2020</v>
      </c>
      <c r="C1185" s="9" t="s">
        <v>33</v>
      </c>
      <c r="D1185" s="9" t="s">
        <v>60</v>
      </c>
      <c r="E1185" s="9">
        <f t="shared" si="55"/>
        <v>3</v>
      </c>
      <c r="F1185" s="9" t="str">
        <f t="shared" si="56"/>
        <v>2020 - 3</v>
      </c>
      <c r="G1185" s="9" t="str">
        <f>Date[[#This Row],[Year]]&amp;IF(Date[[#This Row],[Month]]&lt;10,"0"&amp;Date[[#This Row],[Month]],Date[[#This Row],[Month]])</f>
        <v>202003</v>
      </c>
      <c r="H1185" s="9" t="str">
        <f>Date[[#This Row],[Year]]&amp;" "&amp;Date[[#This Row],[Month Name]]</f>
        <v>2020 Mar</v>
      </c>
      <c r="I1185" t="str">
        <f>IF(AND(Date[[#This Row],[Month]]=5,Date[[#This Row],[Year]]=2021),"True","False")</f>
        <v>False</v>
      </c>
      <c r="J1185" t="str">
        <f>IF(AND(Date[[#This Row],[Month]]&lt;=5,Date[[#This Row],[Month]]&gt;=4,Date[[#This Row],[Year]]=2021),"True","False")</f>
        <v>False</v>
      </c>
      <c r="K1185" t="str">
        <f>IF(Date[[#This Row],[Year]]=2021,"True","False")</f>
        <v>False</v>
      </c>
      <c r="L1185" s="60" t="s">
        <v>123</v>
      </c>
      <c r="M1185" s="60" t="s">
        <v>123</v>
      </c>
      <c r="N1185" s="60" t="s">
        <v>152</v>
      </c>
      <c r="O1185" s="60" t="s">
        <v>123</v>
      </c>
      <c r="P1185" s="60" t="s">
        <v>123</v>
      </c>
    </row>
    <row r="1186" spans="1:16" x14ac:dyDescent="0.55000000000000004">
      <c r="A1186" s="10">
        <v>43920</v>
      </c>
      <c r="B1186" s="9">
        <f t="shared" si="54"/>
        <v>2020</v>
      </c>
      <c r="C1186" s="9" t="s">
        <v>33</v>
      </c>
      <c r="D1186" s="9" t="s">
        <v>60</v>
      </c>
      <c r="E1186" s="9">
        <f t="shared" si="55"/>
        <v>3</v>
      </c>
      <c r="F1186" s="9" t="str">
        <f t="shared" si="56"/>
        <v>2020 - 3</v>
      </c>
      <c r="G1186" s="9" t="str">
        <f>Date[[#This Row],[Year]]&amp;IF(Date[[#This Row],[Month]]&lt;10,"0"&amp;Date[[#This Row],[Month]],Date[[#This Row],[Month]])</f>
        <v>202003</v>
      </c>
      <c r="H1186" s="9" t="str">
        <f>Date[[#This Row],[Year]]&amp;" "&amp;Date[[#This Row],[Month Name]]</f>
        <v>2020 Mar</v>
      </c>
      <c r="I1186" t="str">
        <f>IF(AND(Date[[#This Row],[Month]]=5,Date[[#This Row],[Year]]=2021),"True","False")</f>
        <v>False</v>
      </c>
      <c r="J1186" t="str">
        <f>IF(AND(Date[[#This Row],[Month]]&lt;=5,Date[[#This Row],[Month]]&gt;=4,Date[[#This Row],[Year]]=2021),"True","False")</f>
        <v>False</v>
      </c>
      <c r="K1186" t="str">
        <f>IF(Date[[#This Row],[Year]]=2021,"True","False")</f>
        <v>False</v>
      </c>
      <c r="L1186" s="60" t="s">
        <v>123</v>
      </c>
      <c r="M1186" s="60" t="s">
        <v>123</v>
      </c>
      <c r="N1186" s="60" t="s">
        <v>152</v>
      </c>
      <c r="O1186" s="60" t="s">
        <v>123</v>
      </c>
      <c r="P1186" s="60" t="s">
        <v>123</v>
      </c>
    </row>
    <row r="1187" spans="1:16" x14ac:dyDescent="0.55000000000000004">
      <c r="A1187" s="10">
        <v>43921</v>
      </c>
      <c r="B1187" s="9">
        <f t="shared" si="54"/>
        <v>2020</v>
      </c>
      <c r="C1187" s="9" t="s">
        <v>33</v>
      </c>
      <c r="D1187" s="9" t="s">
        <v>60</v>
      </c>
      <c r="E1187" s="9">
        <f t="shared" si="55"/>
        <v>3</v>
      </c>
      <c r="F1187" s="9" t="str">
        <f t="shared" si="56"/>
        <v>2020 - 3</v>
      </c>
      <c r="G1187" s="9" t="str">
        <f>Date[[#This Row],[Year]]&amp;IF(Date[[#This Row],[Month]]&lt;10,"0"&amp;Date[[#This Row],[Month]],Date[[#This Row],[Month]])</f>
        <v>202003</v>
      </c>
      <c r="H1187" s="9" t="str">
        <f>Date[[#This Row],[Year]]&amp;" "&amp;Date[[#This Row],[Month Name]]</f>
        <v>2020 Mar</v>
      </c>
      <c r="I1187" t="str">
        <f>IF(AND(Date[[#This Row],[Month]]=5,Date[[#This Row],[Year]]=2021),"True","False")</f>
        <v>False</v>
      </c>
      <c r="J1187" t="str">
        <f>IF(AND(Date[[#This Row],[Month]]&lt;=5,Date[[#This Row],[Month]]&gt;=4,Date[[#This Row],[Year]]=2021),"True","False")</f>
        <v>False</v>
      </c>
      <c r="K1187" t="str">
        <f>IF(Date[[#This Row],[Year]]=2021,"True","False")</f>
        <v>False</v>
      </c>
      <c r="L1187" s="60" t="s">
        <v>123</v>
      </c>
      <c r="M1187" s="60" t="s">
        <v>123</v>
      </c>
      <c r="N1187" s="60" t="s">
        <v>152</v>
      </c>
      <c r="O1187" s="60" t="s">
        <v>123</v>
      </c>
      <c r="P1187" s="60" t="s">
        <v>123</v>
      </c>
    </row>
    <row r="1188" spans="1:16" x14ac:dyDescent="0.55000000000000004">
      <c r="A1188" s="10">
        <v>43922</v>
      </c>
      <c r="B1188" s="9">
        <f t="shared" si="54"/>
        <v>2020</v>
      </c>
      <c r="C1188" s="9" t="s">
        <v>34</v>
      </c>
      <c r="D1188" s="9" t="s">
        <v>61</v>
      </c>
      <c r="E1188" s="9">
        <f t="shared" si="55"/>
        <v>4</v>
      </c>
      <c r="F1188" s="9" t="str">
        <f t="shared" si="56"/>
        <v>2020 - 4</v>
      </c>
      <c r="G1188" s="9" t="str">
        <f>Date[[#This Row],[Year]]&amp;IF(Date[[#This Row],[Month]]&lt;10,"0"&amp;Date[[#This Row],[Month]],Date[[#This Row],[Month]])</f>
        <v>202004</v>
      </c>
      <c r="H1188" s="9" t="str">
        <f>Date[[#This Row],[Year]]&amp;" "&amp;Date[[#This Row],[Month Name]]</f>
        <v>2020 Apr</v>
      </c>
      <c r="I1188" t="str">
        <f>IF(AND(Date[[#This Row],[Month]]=5,Date[[#This Row],[Year]]=2021),"True","False")</f>
        <v>False</v>
      </c>
      <c r="J1188" t="str">
        <f>IF(AND(Date[[#This Row],[Month]]&lt;=5,Date[[#This Row],[Month]]&gt;=4,Date[[#This Row],[Year]]=2021),"True","False")</f>
        <v>False</v>
      </c>
      <c r="K1188" t="str">
        <f>IF(Date[[#This Row],[Year]]=2021,"True","False")</f>
        <v>False</v>
      </c>
      <c r="L1188" s="60" t="s">
        <v>123</v>
      </c>
      <c r="M1188" s="60" t="s">
        <v>152</v>
      </c>
      <c r="N1188" s="60" t="s">
        <v>152</v>
      </c>
      <c r="O1188" s="60" t="s">
        <v>123</v>
      </c>
      <c r="P1188" s="60" t="s">
        <v>123</v>
      </c>
    </row>
    <row r="1189" spans="1:16" x14ac:dyDescent="0.55000000000000004">
      <c r="A1189" s="10">
        <v>43923</v>
      </c>
      <c r="B1189" s="9">
        <f t="shared" si="54"/>
        <v>2020</v>
      </c>
      <c r="C1189" s="9" t="s">
        <v>34</v>
      </c>
      <c r="D1189" s="9" t="s">
        <v>61</v>
      </c>
      <c r="E1189" s="9">
        <f t="shared" si="55"/>
        <v>4</v>
      </c>
      <c r="F1189" s="9" t="str">
        <f t="shared" si="56"/>
        <v>2020 - 4</v>
      </c>
      <c r="G1189" s="9" t="str">
        <f>Date[[#This Row],[Year]]&amp;IF(Date[[#This Row],[Month]]&lt;10,"0"&amp;Date[[#This Row],[Month]],Date[[#This Row],[Month]])</f>
        <v>202004</v>
      </c>
      <c r="H1189" s="9" t="str">
        <f>Date[[#This Row],[Year]]&amp;" "&amp;Date[[#This Row],[Month Name]]</f>
        <v>2020 Apr</v>
      </c>
      <c r="I1189" t="str">
        <f>IF(AND(Date[[#This Row],[Month]]=5,Date[[#This Row],[Year]]=2021),"True","False")</f>
        <v>False</v>
      </c>
      <c r="J1189" t="str">
        <f>IF(AND(Date[[#This Row],[Month]]&lt;=5,Date[[#This Row],[Month]]&gt;=4,Date[[#This Row],[Year]]=2021),"True","False")</f>
        <v>False</v>
      </c>
      <c r="K1189" t="str">
        <f>IF(Date[[#This Row],[Year]]=2021,"True","False")</f>
        <v>False</v>
      </c>
      <c r="L1189" s="60" t="s">
        <v>123</v>
      </c>
      <c r="M1189" s="60" t="s">
        <v>152</v>
      </c>
      <c r="N1189" s="60" t="s">
        <v>152</v>
      </c>
      <c r="O1189" s="60" t="s">
        <v>123</v>
      </c>
      <c r="P1189" s="60" t="s">
        <v>123</v>
      </c>
    </row>
    <row r="1190" spans="1:16" x14ac:dyDescent="0.55000000000000004">
      <c r="A1190" s="10">
        <v>43924</v>
      </c>
      <c r="B1190" s="9">
        <f t="shared" si="54"/>
        <v>2020</v>
      </c>
      <c r="C1190" s="9" t="s">
        <v>34</v>
      </c>
      <c r="D1190" s="9" t="s">
        <v>61</v>
      </c>
      <c r="E1190" s="9">
        <f t="shared" si="55"/>
        <v>4</v>
      </c>
      <c r="F1190" s="9" t="str">
        <f t="shared" si="56"/>
        <v>2020 - 4</v>
      </c>
      <c r="G1190" s="9" t="str">
        <f>Date[[#This Row],[Year]]&amp;IF(Date[[#This Row],[Month]]&lt;10,"0"&amp;Date[[#This Row],[Month]],Date[[#This Row],[Month]])</f>
        <v>202004</v>
      </c>
      <c r="H1190" s="9" t="str">
        <f>Date[[#This Row],[Year]]&amp;" "&amp;Date[[#This Row],[Month Name]]</f>
        <v>2020 Apr</v>
      </c>
      <c r="I1190" t="str">
        <f>IF(AND(Date[[#This Row],[Month]]=5,Date[[#This Row],[Year]]=2021),"True","False")</f>
        <v>False</v>
      </c>
      <c r="J1190" t="str">
        <f>IF(AND(Date[[#This Row],[Month]]&lt;=5,Date[[#This Row],[Month]]&gt;=4,Date[[#This Row],[Year]]=2021),"True","False")</f>
        <v>False</v>
      </c>
      <c r="K1190" t="str">
        <f>IF(Date[[#This Row],[Year]]=2021,"True","False")</f>
        <v>False</v>
      </c>
      <c r="L1190" s="60" t="s">
        <v>123</v>
      </c>
      <c r="M1190" s="60" t="s">
        <v>152</v>
      </c>
      <c r="N1190" s="60" t="s">
        <v>152</v>
      </c>
      <c r="O1190" s="60" t="s">
        <v>123</v>
      </c>
      <c r="P1190" s="60" t="s">
        <v>123</v>
      </c>
    </row>
    <row r="1191" spans="1:16" x14ac:dyDescent="0.55000000000000004">
      <c r="A1191" s="10">
        <v>43925</v>
      </c>
      <c r="B1191" s="9">
        <f t="shared" si="54"/>
        <v>2020</v>
      </c>
      <c r="C1191" s="9" t="s">
        <v>34</v>
      </c>
      <c r="D1191" s="9" t="s">
        <v>61</v>
      </c>
      <c r="E1191" s="9">
        <f t="shared" si="55"/>
        <v>4</v>
      </c>
      <c r="F1191" s="9" t="str">
        <f t="shared" si="56"/>
        <v>2020 - 4</v>
      </c>
      <c r="G1191" s="9" t="str">
        <f>Date[[#This Row],[Year]]&amp;IF(Date[[#This Row],[Month]]&lt;10,"0"&amp;Date[[#This Row],[Month]],Date[[#This Row],[Month]])</f>
        <v>202004</v>
      </c>
      <c r="H1191" s="9" t="str">
        <f>Date[[#This Row],[Year]]&amp;" "&amp;Date[[#This Row],[Month Name]]</f>
        <v>2020 Apr</v>
      </c>
      <c r="I1191" t="str">
        <f>IF(AND(Date[[#This Row],[Month]]=5,Date[[#This Row],[Year]]=2021),"True","False")</f>
        <v>False</v>
      </c>
      <c r="J1191" t="str">
        <f>IF(AND(Date[[#This Row],[Month]]&lt;=5,Date[[#This Row],[Month]]&gt;=4,Date[[#This Row],[Year]]=2021),"True","False")</f>
        <v>False</v>
      </c>
      <c r="K1191" t="str">
        <f>IF(Date[[#This Row],[Year]]=2021,"True","False")</f>
        <v>False</v>
      </c>
      <c r="L1191" s="60" t="s">
        <v>123</v>
      </c>
      <c r="M1191" s="60" t="s">
        <v>152</v>
      </c>
      <c r="N1191" s="60" t="s">
        <v>152</v>
      </c>
      <c r="O1191" s="60" t="s">
        <v>123</v>
      </c>
      <c r="P1191" s="60" t="s">
        <v>123</v>
      </c>
    </row>
    <row r="1192" spans="1:16" x14ac:dyDescent="0.55000000000000004">
      <c r="A1192" s="10">
        <v>43926</v>
      </c>
      <c r="B1192" s="9">
        <f t="shared" si="54"/>
        <v>2020</v>
      </c>
      <c r="C1192" s="9" t="s">
        <v>34</v>
      </c>
      <c r="D1192" s="9" t="s">
        <v>61</v>
      </c>
      <c r="E1192" s="9">
        <f t="shared" si="55"/>
        <v>4</v>
      </c>
      <c r="F1192" s="9" t="str">
        <f t="shared" si="56"/>
        <v>2020 - 4</v>
      </c>
      <c r="G1192" s="9" t="str">
        <f>Date[[#This Row],[Year]]&amp;IF(Date[[#This Row],[Month]]&lt;10,"0"&amp;Date[[#This Row],[Month]],Date[[#This Row],[Month]])</f>
        <v>202004</v>
      </c>
      <c r="H1192" s="9" t="str">
        <f>Date[[#This Row],[Year]]&amp;" "&amp;Date[[#This Row],[Month Name]]</f>
        <v>2020 Apr</v>
      </c>
      <c r="I1192" t="str">
        <f>IF(AND(Date[[#This Row],[Month]]=5,Date[[#This Row],[Year]]=2021),"True","False")</f>
        <v>False</v>
      </c>
      <c r="J1192" t="str">
        <f>IF(AND(Date[[#This Row],[Month]]&lt;=5,Date[[#This Row],[Month]]&gt;=4,Date[[#This Row],[Year]]=2021),"True","False")</f>
        <v>False</v>
      </c>
      <c r="K1192" t="str">
        <f>IF(Date[[#This Row],[Year]]=2021,"True","False")</f>
        <v>False</v>
      </c>
      <c r="L1192" s="60" t="s">
        <v>123</v>
      </c>
      <c r="M1192" s="60" t="s">
        <v>152</v>
      </c>
      <c r="N1192" s="60" t="s">
        <v>152</v>
      </c>
      <c r="O1192" s="60" t="s">
        <v>123</v>
      </c>
      <c r="P1192" s="60" t="s">
        <v>123</v>
      </c>
    </row>
    <row r="1193" spans="1:16" x14ac:dyDescent="0.55000000000000004">
      <c r="A1193" s="10">
        <v>43927</v>
      </c>
      <c r="B1193" s="9">
        <f t="shared" si="54"/>
        <v>2020</v>
      </c>
      <c r="C1193" s="9" t="s">
        <v>34</v>
      </c>
      <c r="D1193" s="9" t="s">
        <v>61</v>
      </c>
      <c r="E1193" s="9">
        <f t="shared" si="55"/>
        <v>4</v>
      </c>
      <c r="F1193" s="9" t="str">
        <f t="shared" si="56"/>
        <v>2020 - 4</v>
      </c>
      <c r="G1193" s="9" t="str">
        <f>Date[[#This Row],[Year]]&amp;IF(Date[[#This Row],[Month]]&lt;10,"0"&amp;Date[[#This Row],[Month]],Date[[#This Row],[Month]])</f>
        <v>202004</v>
      </c>
      <c r="H1193" s="9" t="str">
        <f>Date[[#This Row],[Year]]&amp;" "&amp;Date[[#This Row],[Month Name]]</f>
        <v>2020 Apr</v>
      </c>
      <c r="I1193" t="str">
        <f>IF(AND(Date[[#This Row],[Month]]=5,Date[[#This Row],[Year]]=2021),"True","False")</f>
        <v>False</v>
      </c>
      <c r="J1193" t="str">
        <f>IF(AND(Date[[#This Row],[Month]]&lt;=5,Date[[#This Row],[Month]]&gt;=4,Date[[#This Row],[Year]]=2021),"True","False")</f>
        <v>False</v>
      </c>
      <c r="K1193" t="str">
        <f>IF(Date[[#This Row],[Year]]=2021,"True","False")</f>
        <v>False</v>
      </c>
      <c r="L1193" s="60" t="s">
        <v>123</v>
      </c>
      <c r="M1193" s="60" t="s">
        <v>152</v>
      </c>
      <c r="N1193" s="60" t="s">
        <v>152</v>
      </c>
      <c r="O1193" s="60" t="s">
        <v>123</v>
      </c>
      <c r="P1193" s="60" t="s">
        <v>123</v>
      </c>
    </row>
    <row r="1194" spans="1:16" x14ac:dyDescent="0.55000000000000004">
      <c r="A1194" s="10">
        <v>43928</v>
      </c>
      <c r="B1194" s="9">
        <f t="shared" si="54"/>
        <v>2020</v>
      </c>
      <c r="C1194" s="9" t="s">
        <v>34</v>
      </c>
      <c r="D1194" s="9" t="s">
        <v>61</v>
      </c>
      <c r="E1194" s="9">
        <f t="shared" si="55"/>
        <v>4</v>
      </c>
      <c r="F1194" s="9" t="str">
        <f t="shared" si="56"/>
        <v>2020 - 4</v>
      </c>
      <c r="G1194" s="9" t="str">
        <f>Date[[#This Row],[Year]]&amp;IF(Date[[#This Row],[Month]]&lt;10,"0"&amp;Date[[#This Row],[Month]],Date[[#This Row],[Month]])</f>
        <v>202004</v>
      </c>
      <c r="H1194" s="9" t="str">
        <f>Date[[#This Row],[Year]]&amp;" "&amp;Date[[#This Row],[Month Name]]</f>
        <v>2020 Apr</v>
      </c>
      <c r="I1194" t="str">
        <f>IF(AND(Date[[#This Row],[Month]]=5,Date[[#This Row],[Year]]=2021),"True","False")</f>
        <v>False</v>
      </c>
      <c r="J1194" t="str">
        <f>IF(AND(Date[[#This Row],[Month]]&lt;=5,Date[[#This Row],[Month]]&gt;=4,Date[[#This Row],[Year]]=2021),"True","False")</f>
        <v>False</v>
      </c>
      <c r="K1194" t="str">
        <f>IF(Date[[#This Row],[Year]]=2021,"True","False")</f>
        <v>False</v>
      </c>
      <c r="L1194" s="60" t="s">
        <v>123</v>
      </c>
      <c r="M1194" s="60" t="s">
        <v>152</v>
      </c>
      <c r="N1194" s="60" t="s">
        <v>152</v>
      </c>
      <c r="O1194" s="60" t="s">
        <v>123</v>
      </c>
      <c r="P1194" s="60" t="s">
        <v>123</v>
      </c>
    </row>
    <row r="1195" spans="1:16" x14ac:dyDescent="0.55000000000000004">
      <c r="A1195" s="10">
        <v>43929</v>
      </c>
      <c r="B1195" s="9">
        <f t="shared" si="54"/>
        <v>2020</v>
      </c>
      <c r="C1195" s="9" t="s">
        <v>34</v>
      </c>
      <c r="D1195" s="9" t="s">
        <v>61</v>
      </c>
      <c r="E1195" s="9">
        <f t="shared" si="55"/>
        <v>4</v>
      </c>
      <c r="F1195" s="9" t="str">
        <f t="shared" si="56"/>
        <v>2020 - 4</v>
      </c>
      <c r="G1195" s="9" t="str">
        <f>Date[[#This Row],[Year]]&amp;IF(Date[[#This Row],[Month]]&lt;10,"0"&amp;Date[[#This Row],[Month]],Date[[#This Row],[Month]])</f>
        <v>202004</v>
      </c>
      <c r="H1195" s="9" t="str">
        <f>Date[[#This Row],[Year]]&amp;" "&amp;Date[[#This Row],[Month Name]]</f>
        <v>2020 Apr</v>
      </c>
      <c r="I1195" t="str">
        <f>IF(AND(Date[[#This Row],[Month]]=5,Date[[#This Row],[Year]]=2021),"True","False")</f>
        <v>False</v>
      </c>
      <c r="J1195" t="str">
        <f>IF(AND(Date[[#This Row],[Month]]&lt;=5,Date[[#This Row],[Month]]&gt;=4,Date[[#This Row],[Year]]=2021),"True","False")</f>
        <v>False</v>
      </c>
      <c r="K1195" t="str">
        <f>IF(Date[[#This Row],[Year]]=2021,"True","False")</f>
        <v>False</v>
      </c>
      <c r="L1195" s="60" t="s">
        <v>123</v>
      </c>
      <c r="M1195" s="60" t="s">
        <v>152</v>
      </c>
      <c r="N1195" s="60" t="s">
        <v>152</v>
      </c>
      <c r="O1195" s="60" t="s">
        <v>123</v>
      </c>
      <c r="P1195" s="60" t="s">
        <v>123</v>
      </c>
    </row>
    <row r="1196" spans="1:16" x14ac:dyDescent="0.55000000000000004">
      <c r="A1196" s="10">
        <v>43930</v>
      </c>
      <c r="B1196" s="9">
        <f t="shared" si="54"/>
        <v>2020</v>
      </c>
      <c r="C1196" s="9" t="s">
        <v>34</v>
      </c>
      <c r="D1196" s="9" t="s">
        <v>61</v>
      </c>
      <c r="E1196" s="9">
        <f t="shared" si="55"/>
        <v>4</v>
      </c>
      <c r="F1196" s="9" t="str">
        <f t="shared" si="56"/>
        <v>2020 - 4</v>
      </c>
      <c r="G1196" s="9" t="str">
        <f>Date[[#This Row],[Year]]&amp;IF(Date[[#This Row],[Month]]&lt;10,"0"&amp;Date[[#This Row],[Month]],Date[[#This Row],[Month]])</f>
        <v>202004</v>
      </c>
      <c r="H1196" s="9" t="str">
        <f>Date[[#This Row],[Year]]&amp;" "&amp;Date[[#This Row],[Month Name]]</f>
        <v>2020 Apr</v>
      </c>
      <c r="I1196" t="str">
        <f>IF(AND(Date[[#This Row],[Month]]=5,Date[[#This Row],[Year]]=2021),"True","False")</f>
        <v>False</v>
      </c>
      <c r="J1196" t="str">
        <f>IF(AND(Date[[#This Row],[Month]]&lt;=5,Date[[#This Row],[Month]]&gt;=4,Date[[#This Row],[Year]]=2021),"True","False")</f>
        <v>False</v>
      </c>
      <c r="K1196" t="str">
        <f>IF(Date[[#This Row],[Year]]=2021,"True","False")</f>
        <v>False</v>
      </c>
      <c r="L1196" s="60" t="s">
        <v>123</v>
      </c>
      <c r="M1196" s="60" t="s">
        <v>152</v>
      </c>
      <c r="N1196" s="60" t="s">
        <v>152</v>
      </c>
      <c r="O1196" s="60" t="s">
        <v>123</v>
      </c>
      <c r="P1196" s="60" t="s">
        <v>123</v>
      </c>
    </row>
    <row r="1197" spans="1:16" x14ac:dyDescent="0.55000000000000004">
      <c r="A1197" s="10">
        <v>43931</v>
      </c>
      <c r="B1197" s="9">
        <f t="shared" si="54"/>
        <v>2020</v>
      </c>
      <c r="C1197" s="9" t="s">
        <v>34</v>
      </c>
      <c r="D1197" s="9" t="s">
        <v>61</v>
      </c>
      <c r="E1197" s="9">
        <f t="shared" si="55"/>
        <v>4</v>
      </c>
      <c r="F1197" s="9" t="str">
        <f t="shared" si="56"/>
        <v>2020 - 4</v>
      </c>
      <c r="G1197" s="9" t="str">
        <f>Date[[#This Row],[Year]]&amp;IF(Date[[#This Row],[Month]]&lt;10,"0"&amp;Date[[#This Row],[Month]],Date[[#This Row],[Month]])</f>
        <v>202004</v>
      </c>
      <c r="H1197" s="9" t="str">
        <f>Date[[#This Row],[Year]]&amp;" "&amp;Date[[#This Row],[Month Name]]</f>
        <v>2020 Apr</v>
      </c>
      <c r="I1197" t="str">
        <f>IF(AND(Date[[#This Row],[Month]]=5,Date[[#This Row],[Year]]=2021),"True","False")</f>
        <v>False</v>
      </c>
      <c r="J1197" t="str">
        <f>IF(AND(Date[[#This Row],[Month]]&lt;=5,Date[[#This Row],[Month]]&gt;=4,Date[[#This Row],[Year]]=2021),"True","False")</f>
        <v>False</v>
      </c>
      <c r="K1197" t="str">
        <f>IF(Date[[#This Row],[Year]]=2021,"True","False")</f>
        <v>False</v>
      </c>
      <c r="L1197" s="60" t="s">
        <v>123</v>
      </c>
      <c r="M1197" s="60" t="s">
        <v>152</v>
      </c>
      <c r="N1197" s="60" t="s">
        <v>152</v>
      </c>
      <c r="O1197" s="60" t="s">
        <v>123</v>
      </c>
      <c r="P1197" s="60" t="s">
        <v>123</v>
      </c>
    </row>
    <row r="1198" spans="1:16" x14ac:dyDescent="0.55000000000000004">
      <c r="A1198" s="10">
        <v>43932</v>
      </c>
      <c r="B1198" s="9">
        <f t="shared" si="54"/>
        <v>2020</v>
      </c>
      <c r="C1198" s="9" t="s">
        <v>34</v>
      </c>
      <c r="D1198" s="9" t="s">
        <v>61</v>
      </c>
      <c r="E1198" s="9">
        <f t="shared" si="55"/>
        <v>4</v>
      </c>
      <c r="F1198" s="9" t="str">
        <f t="shared" si="56"/>
        <v>2020 - 4</v>
      </c>
      <c r="G1198" s="9" t="str">
        <f>Date[[#This Row],[Year]]&amp;IF(Date[[#This Row],[Month]]&lt;10,"0"&amp;Date[[#This Row],[Month]],Date[[#This Row],[Month]])</f>
        <v>202004</v>
      </c>
      <c r="H1198" s="9" t="str">
        <f>Date[[#This Row],[Year]]&amp;" "&amp;Date[[#This Row],[Month Name]]</f>
        <v>2020 Apr</v>
      </c>
      <c r="I1198" t="str">
        <f>IF(AND(Date[[#This Row],[Month]]=5,Date[[#This Row],[Year]]=2021),"True","False")</f>
        <v>False</v>
      </c>
      <c r="J1198" t="str">
        <f>IF(AND(Date[[#This Row],[Month]]&lt;=5,Date[[#This Row],[Month]]&gt;=4,Date[[#This Row],[Year]]=2021),"True","False")</f>
        <v>False</v>
      </c>
      <c r="K1198" t="str">
        <f>IF(Date[[#This Row],[Year]]=2021,"True","False")</f>
        <v>False</v>
      </c>
      <c r="L1198" s="60" t="s">
        <v>123</v>
      </c>
      <c r="M1198" s="60" t="s">
        <v>152</v>
      </c>
      <c r="N1198" s="60" t="s">
        <v>152</v>
      </c>
      <c r="O1198" s="60" t="s">
        <v>123</v>
      </c>
      <c r="P1198" s="60" t="s">
        <v>123</v>
      </c>
    </row>
    <row r="1199" spans="1:16" x14ac:dyDescent="0.55000000000000004">
      <c r="A1199" s="10">
        <v>43933</v>
      </c>
      <c r="B1199" s="9">
        <f t="shared" si="54"/>
        <v>2020</v>
      </c>
      <c r="C1199" s="9" t="s">
        <v>34</v>
      </c>
      <c r="D1199" s="9" t="s">
        <v>61</v>
      </c>
      <c r="E1199" s="9">
        <f t="shared" si="55"/>
        <v>4</v>
      </c>
      <c r="F1199" s="9" t="str">
        <f t="shared" si="56"/>
        <v>2020 - 4</v>
      </c>
      <c r="G1199" s="9" t="str">
        <f>Date[[#This Row],[Year]]&amp;IF(Date[[#This Row],[Month]]&lt;10,"0"&amp;Date[[#This Row],[Month]],Date[[#This Row],[Month]])</f>
        <v>202004</v>
      </c>
      <c r="H1199" s="9" t="str">
        <f>Date[[#This Row],[Year]]&amp;" "&amp;Date[[#This Row],[Month Name]]</f>
        <v>2020 Apr</v>
      </c>
      <c r="I1199" t="str">
        <f>IF(AND(Date[[#This Row],[Month]]=5,Date[[#This Row],[Year]]=2021),"True","False")</f>
        <v>False</v>
      </c>
      <c r="J1199" t="str">
        <f>IF(AND(Date[[#This Row],[Month]]&lt;=5,Date[[#This Row],[Month]]&gt;=4,Date[[#This Row],[Year]]=2021),"True","False")</f>
        <v>False</v>
      </c>
      <c r="K1199" t="str">
        <f>IF(Date[[#This Row],[Year]]=2021,"True","False")</f>
        <v>False</v>
      </c>
      <c r="L1199" s="60" t="s">
        <v>123</v>
      </c>
      <c r="M1199" s="60" t="s">
        <v>152</v>
      </c>
      <c r="N1199" s="60" t="s">
        <v>152</v>
      </c>
      <c r="O1199" s="60" t="s">
        <v>123</v>
      </c>
      <c r="P1199" s="60" t="s">
        <v>123</v>
      </c>
    </row>
    <row r="1200" spans="1:16" x14ac:dyDescent="0.55000000000000004">
      <c r="A1200" s="10">
        <v>43934</v>
      </c>
      <c r="B1200" s="9">
        <f t="shared" si="54"/>
        <v>2020</v>
      </c>
      <c r="C1200" s="9" t="s">
        <v>34</v>
      </c>
      <c r="D1200" s="9" t="s">
        <v>61</v>
      </c>
      <c r="E1200" s="9">
        <f t="shared" si="55"/>
        <v>4</v>
      </c>
      <c r="F1200" s="9" t="str">
        <f t="shared" si="56"/>
        <v>2020 - 4</v>
      </c>
      <c r="G1200" s="9" t="str">
        <f>Date[[#This Row],[Year]]&amp;IF(Date[[#This Row],[Month]]&lt;10,"0"&amp;Date[[#This Row],[Month]],Date[[#This Row],[Month]])</f>
        <v>202004</v>
      </c>
      <c r="H1200" s="9" t="str">
        <f>Date[[#This Row],[Year]]&amp;" "&amp;Date[[#This Row],[Month Name]]</f>
        <v>2020 Apr</v>
      </c>
      <c r="I1200" t="str">
        <f>IF(AND(Date[[#This Row],[Month]]=5,Date[[#This Row],[Year]]=2021),"True","False")</f>
        <v>False</v>
      </c>
      <c r="J1200" t="str">
        <f>IF(AND(Date[[#This Row],[Month]]&lt;=5,Date[[#This Row],[Month]]&gt;=4,Date[[#This Row],[Year]]=2021),"True","False")</f>
        <v>False</v>
      </c>
      <c r="K1200" t="str">
        <f>IF(Date[[#This Row],[Year]]=2021,"True","False")</f>
        <v>False</v>
      </c>
      <c r="L1200" s="60" t="s">
        <v>123</v>
      </c>
      <c r="M1200" s="60" t="s">
        <v>152</v>
      </c>
      <c r="N1200" s="60" t="s">
        <v>152</v>
      </c>
      <c r="O1200" s="60" t="s">
        <v>123</v>
      </c>
      <c r="P1200" s="60" t="s">
        <v>123</v>
      </c>
    </row>
    <row r="1201" spans="1:16" x14ac:dyDescent="0.55000000000000004">
      <c r="A1201" s="10">
        <v>43935</v>
      </c>
      <c r="B1201" s="9">
        <f t="shared" si="54"/>
        <v>2020</v>
      </c>
      <c r="C1201" s="9" t="s">
        <v>34</v>
      </c>
      <c r="D1201" s="9" t="s">
        <v>61</v>
      </c>
      <c r="E1201" s="9">
        <f t="shared" si="55"/>
        <v>4</v>
      </c>
      <c r="F1201" s="9" t="str">
        <f t="shared" si="56"/>
        <v>2020 - 4</v>
      </c>
      <c r="G1201" s="9" t="str">
        <f>Date[[#This Row],[Year]]&amp;IF(Date[[#This Row],[Month]]&lt;10,"0"&amp;Date[[#This Row],[Month]],Date[[#This Row],[Month]])</f>
        <v>202004</v>
      </c>
      <c r="H1201" s="9" t="str">
        <f>Date[[#This Row],[Year]]&amp;" "&amp;Date[[#This Row],[Month Name]]</f>
        <v>2020 Apr</v>
      </c>
      <c r="I1201" t="str">
        <f>IF(AND(Date[[#This Row],[Month]]=5,Date[[#This Row],[Year]]=2021),"True","False")</f>
        <v>False</v>
      </c>
      <c r="J1201" t="str">
        <f>IF(AND(Date[[#This Row],[Month]]&lt;=5,Date[[#This Row],[Month]]&gt;=4,Date[[#This Row],[Year]]=2021),"True","False")</f>
        <v>False</v>
      </c>
      <c r="K1201" t="str">
        <f>IF(Date[[#This Row],[Year]]=2021,"True","False")</f>
        <v>False</v>
      </c>
      <c r="L1201" s="60" t="s">
        <v>123</v>
      </c>
      <c r="M1201" s="60" t="s">
        <v>152</v>
      </c>
      <c r="N1201" s="60" t="s">
        <v>152</v>
      </c>
      <c r="O1201" s="60" t="s">
        <v>123</v>
      </c>
      <c r="P1201" s="60" t="s">
        <v>123</v>
      </c>
    </row>
    <row r="1202" spans="1:16" x14ac:dyDescent="0.55000000000000004">
      <c r="A1202" s="10">
        <v>43936</v>
      </c>
      <c r="B1202" s="9">
        <f t="shared" si="54"/>
        <v>2020</v>
      </c>
      <c r="C1202" s="9" t="s">
        <v>34</v>
      </c>
      <c r="D1202" s="9" t="s">
        <v>61</v>
      </c>
      <c r="E1202" s="9">
        <f t="shared" si="55"/>
        <v>4</v>
      </c>
      <c r="F1202" s="9" t="str">
        <f t="shared" si="56"/>
        <v>2020 - 4</v>
      </c>
      <c r="G1202" s="9" t="str">
        <f>Date[[#This Row],[Year]]&amp;IF(Date[[#This Row],[Month]]&lt;10,"0"&amp;Date[[#This Row],[Month]],Date[[#This Row],[Month]])</f>
        <v>202004</v>
      </c>
      <c r="H1202" s="9" t="str">
        <f>Date[[#This Row],[Year]]&amp;" "&amp;Date[[#This Row],[Month Name]]</f>
        <v>2020 Apr</v>
      </c>
      <c r="I1202" t="str">
        <f>IF(AND(Date[[#This Row],[Month]]=5,Date[[#This Row],[Year]]=2021),"True","False")</f>
        <v>False</v>
      </c>
      <c r="J1202" t="str">
        <f>IF(AND(Date[[#This Row],[Month]]&lt;=5,Date[[#This Row],[Month]]&gt;=4,Date[[#This Row],[Year]]=2021),"True","False")</f>
        <v>False</v>
      </c>
      <c r="K1202" t="str">
        <f>IF(Date[[#This Row],[Year]]=2021,"True","False")</f>
        <v>False</v>
      </c>
      <c r="L1202" s="60" t="s">
        <v>123</v>
      </c>
      <c r="M1202" s="60" t="s">
        <v>152</v>
      </c>
      <c r="N1202" s="60" t="s">
        <v>152</v>
      </c>
      <c r="O1202" s="60" t="s">
        <v>123</v>
      </c>
      <c r="P1202" s="60" t="s">
        <v>123</v>
      </c>
    </row>
    <row r="1203" spans="1:16" x14ac:dyDescent="0.55000000000000004">
      <c r="A1203" s="10">
        <v>43937</v>
      </c>
      <c r="B1203" s="9">
        <f t="shared" si="54"/>
        <v>2020</v>
      </c>
      <c r="C1203" s="9" t="s">
        <v>34</v>
      </c>
      <c r="D1203" s="9" t="s">
        <v>61</v>
      </c>
      <c r="E1203" s="9">
        <f t="shared" si="55"/>
        <v>4</v>
      </c>
      <c r="F1203" s="9" t="str">
        <f t="shared" si="56"/>
        <v>2020 - 4</v>
      </c>
      <c r="G1203" s="9" t="str">
        <f>Date[[#This Row],[Year]]&amp;IF(Date[[#This Row],[Month]]&lt;10,"0"&amp;Date[[#This Row],[Month]],Date[[#This Row],[Month]])</f>
        <v>202004</v>
      </c>
      <c r="H1203" s="9" t="str">
        <f>Date[[#This Row],[Year]]&amp;" "&amp;Date[[#This Row],[Month Name]]</f>
        <v>2020 Apr</v>
      </c>
      <c r="I1203" t="str">
        <f>IF(AND(Date[[#This Row],[Month]]=5,Date[[#This Row],[Year]]=2021),"True","False")</f>
        <v>False</v>
      </c>
      <c r="J1203" t="str">
        <f>IF(AND(Date[[#This Row],[Month]]&lt;=5,Date[[#This Row],[Month]]&gt;=4,Date[[#This Row],[Year]]=2021),"True","False")</f>
        <v>False</v>
      </c>
      <c r="K1203" t="str">
        <f>IF(Date[[#This Row],[Year]]=2021,"True","False")</f>
        <v>False</v>
      </c>
      <c r="L1203" s="60" t="s">
        <v>123</v>
      </c>
      <c r="M1203" s="60" t="s">
        <v>152</v>
      </c>
      <c r="N1203" s="60" t="s">
        <v>152</v>
      </c>
      <c r="O1203" s="60" t="s">
        <v>123</v>
      </c>
      <c r="P1203" s="60" t="s">
        <v>123</v>
      </c>
    </row>
    <row r="1204" spans="1:16" x14ac:dyDescent="0.55000000000000004">
      <c r="A1204" s="10">
        <v>43938</v>
      </c>
      <c r="B1204" s="9">
        <f t="shared" si="54"/>
        <v>2020</v>
      </c>
      <c r="C1204" s="9" t="s">
        <v>34</v>
      </c>
      <c r="D1204" s="9" t="s">
        <v>61</v>
      </c>
      <c r="E1204" s="9">
        <f t="shared" si="55"/>
        <v>4</v>
      </c>
      <c r="F1204" s="9" t="str">
        <f t="shared" si="56"/>
        <v>2020 - 4</v>
      </c>
      <c r="G1204" s="9" t="str">
        <f>Date[[#This Row],[Year]]&amp;IF(Date[[#This Row],[Month]]&lt;10,"0"&amp;Date[[#This Row],[Month]],Date[[#This Row],[Month]])</f>
        <v>202004</v>
      </c>
      <c r="H1204" s="9" t="str">
        <f>Date[[#This Row],[Year]]&amp;" "&amp;Date[[#This Row],[Month Name]]</f>
        <v>2020 Apr</v>
      </c>
      <c r="I1204" t="str">
        <f>IF(AND(Date[[#This Row],[Month]]=5,Date[[#This Row],[Year]]=2021),"True","False")</f>
        <v>False</v>
      </c>
      <c r="J1204" t="str">
        <f>IF(AND(Date[[#This Row],[Month]]&lt;=5,Date[[#This Row],[Month]]&gt;=4,Date[[#This Row],[Year]]=2021),"True","False")</f>
        <v>False</v>
      </c>
      <c r="K1204" t="str">
        <f>IF(Date[[#This Row],[Year]]=2021,"True","False")</f>
        <v>False</v>
      </c>
      <c r="L1204" s="60" t="s">
        <v>123</v>
      </c>
      <c r="M1204" s="60" t="s">
        <v>152</v>
      </c>
      <c r="N1204" s="60" t="s">
        <v>152</v>
      </c>
      <c r="O1204" s="60" t="s">
        <v>123</v>
      </c>
      <c r="P1204" s="60" t="s">
        <v>123</v>
      </c>
    </row>
    <row r="1205" spans="1:16" x14ac:dyDescent="0.55000000000000004">
      <c r="A1205" s="10">
        <v>43939</v>
      </c>
      <c r="B1205" s="9">
        <f t="shared" si="54"/>
        <v>2020</v>
      </c>
      <c r="C1205" s="9" t="s">
        <v>34</v>
      </c>
      <c r="D1205" s="9" t="s">
        <v>61</v>
      </c>
      <c r="E1205" s="9">
        <f t="shared" si="55"/>
        <v>4</v>
      </c>
      <c r="F1205" s="9" t="str">
        <f t="shared" si="56"/>
        <v>2020 - 4</v>
      </c>
      <c r="G1205" s="9" t="str">
        <f>Date[[#This Row],[Year]]&amp;IF(Date[[#This Row],[Month]]&lt;10,"0"&amp;Date[[#This Row],[Month]],Date[[#This Row],[Month]])</f>
        <v>202004</v>
      </c>
      <c r="H1205" s="9" t="str">
        <f>Date[[#This Row],[Year]]&amp;" "&amp;Date[[#This Row],[Month Name]]</f>
        <v>2020 Apr</v>
      </c>
      <c r="I1205" t="str">
        <f>IF(AND(Date[[#This Row],[Month]]=5,Date[[#This Row],[Year]]=2021),"True","False")</f>
        <v>False</v>
      </c>
      <c r="J1205" t="str">
        <f>IF(AND(Date[[#This Row],[Month]]&lt;=5,Date[[#This Row],[Month]]&gt;=4,Date[[#This Row],[Year]]=2021),"True","False")</f>
        <v>False</v>
      </c>
      <c r="K1205" t="str">
        <f>IF(Date[[#This Row],[Year]]=2021,"True","False")</f>
        <v>False</v>
      </c>
      <c r="L1205" s="60" t="s">
        <v>123</v>
      </c>
      <c r="M1205" s="60" t="s">
        <v>152</v>
      </c>
      <c r="N1205" s="60" t="s">
        <v>152</v>
      </c>
      <c r="O1205" s="60" t="s">
        <v>123</v>
      </c>
      <c r="P1205" s="60" t="s">
        <v>123</v>
      </c>
    </row>
    <row r="1206" spans="1:16" x14ac:dyDescent="0.55000000000000004">
      <c r="A1206" s="10">
        <v>43940</v>
      </c>
      <c r="B1206" s="9">
        <f t="shared" si="54"/>
        <v>2020</v>
      </c>
      <c r="C1206" s="9" t="s">
        <v>34</v>
      </c>
      <c r="D1206" s="9" t="s">
        <v>61</v>
      </c>
      <c r="E1206" s="9">
        <f t="shared" si="55"/>
        <v>4</v>
      </c>
      <c r="F1206" s="9" t="str">
        <f t="shared" si="56"/>
        <v>2020 - 4</v>
      </c>
      <c r="G1206" s="9" t="str">
        <f>Date[[#This Row],[Year]]&amp;IF(Date[[#This Row],[Month]]&lt;10,"0"&amp;Date[[#This Row],[Month]],Date[[#This Row],[Month]])</f>
        <v>202004</v>
      </c>
      <c r="H1206" s="9" t="str">
        <f>Date[[#This Row],[Year]]&amp;" "&amp;Date[[#This Row],[Month Name]]</f>
        <v>2020 Apr</v>
      </c>
      <c r="I1206" t="str">
        <f>IF(AND(Date[[#This Row],[Month]]=5,Date[[#This Row],[Year]]=2021),"True","False")</f>
        <v>False</v>
      </c>
      <c r="J1206" t="str">
        <f>IF(AND(Date[[#This Row],[Month]]&lt;=5,Date[[#This Row],[Month]]&gt;=4,Date[[#This Row],[Year]]=2021),"True","False")</f>
        <v>False</v>
      </c>
      <c r="K1206" t="str">
        <f>IF(Date[[#This Row],[Year]]=2021,"True","False")</f>
        <v>False</v>
      </c>
      <c r="L1206" s="60" t="s">
        <v>123</v>
      </c>
      <c r="M1206" s="60" t="s">
        <v>152</v>
      </c>
      <c r="N1206" s="60" t="s">
        <v>152</v>
      </c>
      <c r="O1206" s="60" t="s">
        <v>123</v>
      </c>
      <c r="P1206" s="60" t="s">
        <v>123</v>
      </c>
    </row>
    <row r="1207" spans="1:16" x14ac:dyDescent="0.55000000000000004">
      <c r="A1207" s="10">
        <v>43941</v>
      </c>
      <c r="B1207" s="9">
        <f t="shared" si="54"/>
        <v>2020</v>
      </c>
      <c r="C1207" s="9" t="s">
        <v>34</v>
      </c>
      <c r="D1207" s="9" t="s">
        <v>61</v>
      </c>
      <c r="E1207" s="9">
        <f t="shared" si="55"/>
        <v>4</v>
      </c>
      <c r="F1207" s="9" t="str">
        <f t="shared" si="56"/>
        <v>2020 - 4</v>
      </c>
      <c r="G1207" s="9" t="str">
        <f>Date[[#This Row],[Year]]&amp;IF(Date[[#This Row],[Month]]&lt;10,"0"&amp;Date[[#This Row],[Month]],Date[[#This Row],[Month]])</f>
        <v>202004</v>
      </c>
      <c r="H1207" s="9" t="str">
        <f>Date[[#This Row],[Year]]&amp;" "&amp;Date[[#This Row],[Month Name]]</f>
        <v>2020 Apr</v>
      </c>
      <c r="I1207" t="str">
        <f>IF(AND(Date[[#This Row],[Month]]=5,Date[[#This Row],[Year]]=2021),"True","False")</f>
        <v>False</v>
      </c>
      <c r="J1207" t="str">
        <f>IF(AND(Date[[#This Row],[Month]]&lt;=5,Date[[#This Row],[Month]]&gt;=4,Date[[#This Row],[Year]]=2021),"True","False")</f>
        <v>False</v>
      </c>
      <c r="K1207" t="str">
        <f>IF(Date[[#This Row],[Year]]=2021,"True","False")</f>
        <v>False</v>
      </c>
      <c r="L1207" s="60" t="s">
        <v>123</v>
      </c>
      <c r="M1207" s="60" t="s">
        <v>152</v>
      </c>
      <c r="N1207" s="60" t="s">
        <v>152</v>
      </c>
      <c r="O1207" s="60" t="s">
        <v>123</v>
      </c>
      <c r="P1207" s="60" t="s">
        <v>123</v>
      </c>
    </row>
    <row r="1208" spans="1:16" x14ac:dyDescent="0.55000000000000004">
      <c r="A1208" s="10">
        <v>43942</v>
      </c>
      <c r="B1208" s="9">
        <f t="shared" si="54"/>
        <v>2020</v>
      </c>
      <c r="C1208" s="9" t="s">
        <v>34</v>
      </c>
      <c r="D1208" s="9" t="s">
        <v>61</v>
      </c>
      <c r="E1208" s="9">
        <f t="shared" si="55"/>
        <v>4</v>
      </c>
      <c r="F1208" s="9" t="str">
        <f t="shared" si="56"/>
        <v>2020 - 4</v>
      </c>
      <c r="G1208" s="9" t="str">
        <f>Date[[#This Row],[Year]]&amp;IF(Date[[#This Row],[Month]]&lt;10,"0"&amp;Date[[#This Row],[Month]],Date[[#This Row],[Month]])</f>
        <v>202004</v>
      </c>
      <c r="H1208" s="9" t="str">
        <f>Date[[#This Row],[Year]]&amp;" "&amp;Date[[#This Row],[Month Name]]</f>
        <v>2020 Apr</v>
      </c>
      <c r="I1208" t="str">
        <f>IF(AND(Date[[#This Row],[Month]]=5,Date[[#This Row],[Year]]=2021),"True","False")</f>
        <v>False</v>
      </c>
      <c r="J1208" t="str">
        <f>IF(AND(Date[[#This Row],[Month]]&lt;=5,Date[[#This Row],[Month]]&gt;=4,Date[[#This Row],[Year]]=2021),"True","False")</f>
        <v>False</v>
      </c>
      <c r="K1208" t="str">
        <f>IF(Date[[#This Row],[Year]]=2021,"True","False")</f>
        <v>False</v>
      </c>
      <c r="L1208" s="60" t="s">
        <v>123</v>
      </c>
      <c r="M1208" s="60" t="s">
        <v>152</v>
      </c>
      <c r="N1208" s="60" t="s">
        <v>152</v>
      </c>
      <c r="O1208" s="60" t="s">
        <v>123</v>
      </c>
      <c r="P1208" s="60" t="s">
        <v>123</v>
      </c>
    </row>
    <row r="1209" spans="1:16" x14ac:dyDescent="0.55000000000000004">
      <c r="A1209" s="10">
        <v>43943</v>
      </c>
      <c r="B1209" s="9">
        <f t="shared" si="54"/>
        <v>2020</v>
      </c>
      <c r="C1209" s="9" t="s">
        <v>34</v>
      </c>
      <c r="D1209" s="9" t="s">
        <v>61</v>
      </c>
      <c r="E1209" s="9">
        <f t="shared" si="55"/>
        <v>4</v>
      </c>
      <c r="F1209" s="9" t="str">
        <f t="shared" si="56"/>
        <v>2020 - 4</v>
      </c>
      <c r="G1209" s="9" t="str">
        <f>Date[[#This Row],[Year]]&amp;IF(Date[[#This Row],[Month]]&lt;10,"0"&amp;Date[[#This Row],[Month]],Date[[#This Row],[Month]])</f>
        <v>202004</v>
      </c>
      <c r="H1209" s="9" t="str">
        <f>Date[[#This Row],[Year]]&amp;" "&amp;Date[[#This Row],[Month Name]]</f>
        <v>2020 Apr</v>
      </c>
      <c r="I1209" t="str">
        <f>IF(AND(Date[[#This Row],[Month]]=5,Date[[#This Row],[Year]]=2021),"True","False")</f>
        <v>False</v>
      </c>
      <c r="J1209" t="str">
        <f>IF(AND(Date[[#This Row],[Month]]&lt;=5,Date[[#This Row],[Month]]&gt;=4,Date[[#This Row],[Year]]=2021),"True","False")</f>
        <v>False</v>
      </c>
      <c r="K1209" t="str">
        <f>IF(Date[[#This Row],[Year]]=2021,"True","False")</f>
        <v>False</v>
      </c>
      <c r="L1209" s="60" t="s">
        <v>123</v>
      </c>
      <c r="M1209" s="60" t="s">
        <v>152</v>
      </c>
      <c r="N1209" s="60" t="s">
        <v>152</v>
      </c>
      <c r="O1209" s="60" t="s">
        <v>123</v>
      </c>
      <c r="P1209" s="60" t="s">
        <v>123</v>
      </c>
    </row>
    <row r="1210" spans="1:16" x14ac:dyDescent="0.55000000000000004">
      <c r="A1210" s="10">
        <v>43944</v>
      </c>
      <c r="B1210" s="9">
        <f t="shared" si="54"/>
        <v>2020</v>
      </c>
      <c r="C1210" s="9" t="s">
        <v>34</v>
      </c>
      <c r="D1210" s="9" t="s">
        <v>61</v>
      </c>
      <c r="E1210" s="9">
        <f t="shared" si="55"/>
        <v>4</v>
      </c>
      <c r="F1210" s="9" t="str">
        <f t="shared" si="56"/>
        <v>2020 - 4</v>
      </c>
      <c r="G1210" s="9" t="str">
        <f>Date[[#This Row],[Year]]&amp;IF(Date[[#This Row],[Month]]&lt;10,"0"&amp;Date[[#This Row],[Month]],Date[[#This Row],[Month]])</f>
        <v>202004</v>
      </c>
      <c r="H1210" s="9" t="str">
        <f>Date[[#This Row],[Year]]&amp;" "&amp;Date[[#This Row],[Month Name]]</f>
        <v>2020 Apr</v>
      </c>
      <c r="I1210" t="str">
        <f>IF(AND(Date[[#This Row],[Month]]=5,Date[[#This Row],[Year]]=2021),"True","False")</f>
        <v>False</v>
      </c>
      <c r="J1210" t="str">
        <f>IF(AND(Date[[#This Row],[Month]]&lt;=5,Date[[#This Row],[Month]]&gt;=4,Date[[#This Row],[Year]]=2021),"True","False")</f>
        <v>False</v>
      </c>
      <c r="K1210" t="str">
        <f>IF(Date[[#This Row],[Year]]=2021,"True","False")</f>
        <v>False</v>
      </c>
      <c r="L1210" s="60" t="s">
        <v>123</v>
      </c>
      <c r="M1210" s="60" t="s">
        <v>152</v>
      </c>
      <c r="N1210" s="60" t="s">
        <v>152</v>
      </c>
      <c r="O1210" s="60" t="s">
        <v>123</v>
      </c>
      <c r="P1210" s="60" t="s">
        <v>123</v>
      </c>
    </row>
    <row r="1211" spans="1:16" x14ac:dyDescent="0.55000000000000004">
      <c r="A1211" s="10">
        <v>43945</v>
      </c>
      <c r="B1211" s="9">
        <f t="shared" si="54"/>
        <v>2020</v>
      </c>
      <c r="C1211" s="9" t="s">
        <v>34</v>
      </c>
      <c r="D1211" s="9" t="s">
        <v>61</v>
      </c>
      <c r="E1211" s="9">
        <f t="shared" si="55"/>
        <v>4</v>
      </c>
      <c r="F1211" s="9" t="str">
        <f t="shared" si="56"/>
        <v>2020 - 4</v>
      </c>
      <c r="G1211" s="9" t="str">
        <f>Date[[#This Row],[Year]]&amp;IF(Date[[#This Row],[Month]]&lt;10,"0"&amp;Date[[#This Row],[Month]],Date[[#This Row],[Month]])</f>
        <v>202004</v>
      </c>
      <c r="H1211" s="9" t="str">
        <f>Date[[#This Row],[Year]]&amp;" "&amp;Date[[#This Row],[Month Name]]</f>
        <v>2020 Apr</v>
      </c>
      <c r="I1211" t="str">
        <f>IF(AND(Date[[#This Row],[Month]]=5,Date[[#This Row],[Year]]=2021),"True","False")</f>
        <v>False</v>
      </c>
      <c r="J1211" t="str">
        <f>IF(AND(Date[[#This Row],[Month]]&lt;=5,Date[[#This Row],[Month]]&gt;=4,Date[[#This Row],[Year]]=2021),"True","False")</f>
        <v>False</v>
      </c>
      <c r="K1211" t="str">
        <f>IF(Date[[#This Row],[Year]]=2021,"True","False")</f>
        <v>False</v>
      </c>
      <c r="L1211" s="60" t="s">
        <v>123</v>
      </c>
      <c r="M1211" s="60" t="s">
        <v>152</v>
      </c>
      <c r="N1211" s="60" t="s">
        <v>152</v>
      </c>
      <c r="O1211" s="60" t="s">
        <v>123</v>
      </c>
      <c r="P1211" s="60" t="s">
        <v>123</v>
      </c>
    </row>
    <row r="1212" spans="1:16" x14ac:dyDescent="0.55000000000000004">
      <c r="A1212" s="10">
        <v>43946</v>
      </c>
      <c r="B1212" s="9">
        <f t="shared" si="54"/>
        <v>2020</v>
      </c>
      <c r="C1212" s="9" t="s">
        <v>34</v>
      </c>
      <c r="D1212" s="9" t="s">
        <v>61</v>
      </c>
      <c r="E1212" s="9">
        <f t="shared" si="55"/>
        <v>4</v>
      </c>
      <c r="F1212" s="9" t="str">
        <f t="shared" si="56"/>
        <v>2020 - 4</v>
      </c>
      <c r="G1212" s="9" t="str">
        <f>Date[[#This Row],[Year]]&amp;IF(Date[[#This Row],[Month]]&lt;10,"0"&amp;Date[[#This Row],[Month]],Date[[#This Row],[Month]])</f>
        <v>202004</v>
      </c>
      <c r="H1212" s="9" t="str">
        <f>Date[[#This Row],[Year]]&amp;" "&amp;Date[[#This Row],[Month Name]]</f>
        <v>2020 Apr</v>
      </c>
      <c r="I1212" t="str">
        <f>IF(AND(Date[[#This Row],[Month]]=5,Date[[#This Row],[Year]]=2021),"True","False")</f>
        <v>False</v>
      </c>
      <c r="J1212" t="str">
        <f>IF(AND(Date[[#This Row],[Month]]&lt;=5,Date[[#This Row],[Month]]&gt;=4,Date[[#This Row],[Year]]=2021),"True","False")</f>
        <v>False</v>
      </c>
      <c r="K1212" t="str">
        <f>IF(Date[[#This Row],[Year]]=2021,"True","False")</f>
        <v>False</v>
      </c>
      <c r="L1212" s="60" t="s">
        <v>123</v>
      </c>
      <c r="M1212" s="60" t="s">
        <v>152</v>
      </c>
      <c r="N1212" s="60" t="s">
        <v>152</v>
      </c>
      <c r="O1212" s="60" t="s">
        <v>123</v>
      </c>
      <c r="P1212" s="60" t="s">
        <v>123</v>
      </c>
    </row>
    <row r="1213" spans="1:16" x14ac:dyDescent="0.55000000000000004">
      <c r="A1213" s="10">
        <v>43947</v>
      </c>
      <c r="B1213" s="9">
        <f t="shared" si="54"/>
        <v>2020</v>
      </c>
      <c r="C1213" s="9" t="s">
        <v>34</v>
      </c>
      <c r="D1213" s="9" t="s">
        <v>61</v>
      </c>
      <c r="E1213" s="9">
        <f t="shared" si="55"/>
        <v>4</v>
      </c>
      <c r="F1213" s="9" t="str">
        <f t="shared" si="56"/>
        <v>2020 - 4</v>
      </c>
      <c r="G1213" s="9" t="str">
        <f>Date[[#This Row],[Year]]&amp;IF(Date[[#This Row],[Month]]&lt;10,"0"&amp;Date[[#This Row],[Month]],Date[[#This Row],[Month]])</f>
        <v>202004</v>
      </c>
      <c r="H1213" s="9" t="str">
        <f>Date[[#This Row],[Year]]&amp;" "&amp;Date[[#This Row],[Month Name]]</f>
        <v>2020 Apr</v>
      </c>
      <c r="I1213" t="str">
        <f>IF(AND(Date[[#This Row],[Month]]=5,Date[[#This Row],[Year]]=2021),"True","False")</f>
        <v>False</v>
      </c>
      <c r="J1213" t="str">
        <f>IF(AND(Date[[#This Row],[Month]]&lt;=5,Date[[#This Row],[Month]]&gt;=4,Date[[#This Row],[Year]]=2021),"True","False")</f>
        <v>False</v>
      </c>
      <c r="K1213" t="str">
        <f>IF(Date[[#This Row],[Year]]=2021,"True","False")</f>
        <v>False</v>
      </c>
      <c r="L1213" s="60" t="s">
        <v>123</v>
      </c>
      <c r="M1213" s="60" t="s">
        <v>152</v>
      </c>
      <c r="N1213" s="60" t="s">
        <v>152</v>
      </c>
      <c r="O1213" s="60" t="s">
        <v>123</v>
      </c>
      <c r="P1213" s="60" t="s">
        <v>123</v>
      </c>
    </row>
    <row r="1214" spans="1:16" x14ac:dyDescent="0.55000000000000004">
      <c r="A1214" s="10">
        <v>43948</v>
      </c>
      <c r="B1214" s="9">
        <f t="shared" si="54"/>
        <v>2020</v>
      </c>
      <c r="C1214" s="9" t="s">
        <v>34</v>
      </c>
      <c r="D1214" s="9" t="s">
        <v>61</v>
      </c>
      <c r="E1214" s="9">
        <f t="shared" si="55"/>
        <v>4</v>
      </c>
      <c r="F1214" s="9" t="str">
        <f t="shared" si="56"/>
        <v>2020 - 4</v>
      </c>
      <c r="G1214" s="9" t="str">
        <f>Date[[#This Row],[Year]]&amp;IF(Date[[#This Row],[Month]]&lt;10,"0"&amp;Date[[#This Row],[Month]],Date[[#This Row],[Month]])</f>
        <v>202004</v>
      </c>
      <c r="H1214" s="9" t="str">
        <f>Date[[#This Row],[Year]]&amp;" "&amp;Date[[#This Row],[Month Name]]</f>
        <v>2020 Apr</v>
      </c>
      <c r="I1214" t="str">
        <f>IF(AND(Date[[#This Row],[Month]]=5,Date[[#This Row],[Year]]=2021),"True","False")</f>
        <v>False</v>
      </c>
      <c r="J1214" t="str">
        <f>IF(AND(Date[[#This Row],[Month]]&lt;=5,Date[[#This Row],[Month]]&gt;=4,Date[[#This Row],[Year]]=2021),"True","False")</f>
        <v>False</v>
      </c>
      <c r="K1214" t="str">
        <f>IF(Date[[#This Row],[Year]]=2021,"True","False")</f>
        <v>False</v>
      </c>
      <c r="L1214" s="60" t="s">
        <v>123</v>
      </c>
      <c r="M1214" s="60" t="s">
        <v>152</v>
      </c>
      <c r="N1214" s="60" t="s">
        <v>152</v>
      </c>
      <c r="O1214" s="60" t="s">
        <v>123</v>
      </c>
      <c r="P1214" s="60" t="s">
        <v>123</v>
      </c>
    </row>
    <row r="1215" spans="1:16" x14ac:dyDescent="0.55000000000000004">
      <c r="A1215" s="10">
        <v>43949</v>
      </c>
      <c r="B1215" s="9">
        <f t="shared" si="54"/>
        <v>2020</v>
      </c>
      <c r="C1215" s="9" t="s">
        <v>34</v>
      </c>
      <c r="D1215" s="9" t="s">
        <v>61</v>
      </c>
      <c r="E1215" s="9">
        <f t="shared" si="55"/>
        <v>4</v>
      </c>
      <c r="F1215" s="9" t="str">
        <f t="shared" si="56"/>
        <v>2020 - 4</v>
      </c>
      <c r="G1215" s="9" t="str">
        <f>Date[[#This Row],[Year]]&amp;IF(Date[[#This Row],[Month]]&lt;10,"0"&amp;Date[[#This Row],[Month]],Date[[#This Row],[Month]])</f>
        <v>202004</v>
      </c>
      <c r="H1215" s="9" t="str">
        <f>Date[[#This Row],[Year]]&amp;" "&amp;Date[[#This Row],[Month Name]]</f>
        <v>2020 Apr</v>
      </c>
      <c r="I1215" t="str">
        <f>IF(AND(Date[[#This Row],[Month]]=5,Date[[#This Row],[Year]]=2021),"True","False")</f>
        <v>False</v>
      </c>
      <c r="J1215" t="str">
        <f>IF(AND(Date[[#This Row],[Month]]&lt;=5,Date[[#This Row],[Month]]&gt;=4,Date[[#This Row],[Year]]=2021),"True","False")</f>
        <v>False</v>
      </c>
      <c r="K1215" t="str">
        <f>IF(Date[[#This Row],[Year]]=2021,"True","False")</f>
        <v>False</v>
      </c>
      <c r="L1215" s="60" t="s">
        <v>123</v>
      </c>
      <c r="M1215" s="60" t="s">
        <v>152</v>
      </c>
      <c r="N1215" s="60" t="s">
        <v>152</v>
      </c>
      <c r="O1215" s="60" t="s">
        <v>123</v>
      </c>
      <c r="P1215" s="60" t="s">
        <v>123</v>
      </c>
    </row>
    <row r="1216" spans="1:16" x14ac:dyDescent="0.55000000000000004">
      <c r="A1216" s="10">
        <v>43950</v>
      </c>
      <c r="B1216" s="9">
        <f t="shared" si="54"/>
        <v>2020</v>
      </c>
      <c r="C1216" s="9" t="s">
        <v>34</v>
      </c>
      <c r="D1216" s="9" t="s">
        <v>61</v>
      </c>
      <c r="E1216" s="9">
        <f t="shared" si="55"/>
        <v>4</v>
      </c>
      <c r="F1216" s="9" t="str">
        <f t="shared" si="56"/>
        <v>2020 - 4</v>
      </c>
      <c r="G1216" s="9" t="str">
        <f>Date[[#This Row],[Year]]&amp;IF(Date[[#This Row],[Month]]&lt;10,"0"&amp;Date[[#This Row],[Month]],Date[[#This Row],[Month]])</f>
        <v>202004</v>
      </c>
      <c r="H1216" s="9" t="str">
        <f>Date[[#This Row],[Year]]&amp;" "&amp;Date[[#This Row],[Month Name]]</f>
        <v>2020 Apr</v>
      </c>
      <c r="I1216" t="str">
        <f>IF(AND(Date[[#This Row],[Month]]=5,Date[[#This Row],[Year]]=2021),"True","False")</f>
        <v>False</v>
      </c>
      <c r="J1216" t="str">
        <f>IF(AND(Date[[#This Row],[Month]]&lt;=5,Date[[#This Row],[Month]]&gt;=4,Date[[#This Row],[Year]]=2021),"True","False")</f>
        <v>False</v>
      </c>
      <c r="K1216" t="str">
        <f>IF(Date[[#This Row],[Year]]=2021,"True","False")</f>
        <v>False</v>
      </c>
      <c r="L1216" s="60" t="s">
        <v>123</v>
      </c>
      <c r="M1216" s="60" t="s">
        <v>152</v>
      </c>
      <c r="N1216" s="60" t="s">
        <v>152</v>
      </c>
      <c r="O1216" s="60" t="s">
        <v>123</v>
      </c>
      <c r="P1216" s="60" t="s">
        <v>123</v>
      </c>
    </row>
    <row r="1217" spans="1:16" x14ac:dyDescent="0.55000000000000004">
      <c r="A1217" s="10">
        <v>43951</v>
      </c>
      <c r="B1217" s="9">
        <f t="shared" si="54"/>
        <v>2020</v>
      </c>
      <c r="C1217" s="9" t="s">
        <v>34</v>
      </c>
      <c r="D1217" s="9" t="s">
        <v>61</v>
      </c>
      <c r="E1217" s="9">
        <f t="shared" si="55"/>
        <v>4</v>
      </c>
      <c r="F1217" s="9" t="str">
        <f t="shared" si="56"/>
        <v>2020 - 4</v>
      </c>
      <c r="G1217" s="9" t="str">
        <f>Date[[#This Row],[Year]]&amp;IF(Date[[#This Row],[Month]]&lt;10,"0"&amp;Date[[#This Row],[Month]],Date[[#This Row],[Month]])</f>
        <v>202004</v>
      </c>
      <c r="H1217" s="9" t="str">
        <f>Date[[#This Row],[Year]]&amp;" "&amp;Date[[#This Row],[Month Name]]</f>
        <v>2020 Apr</v>
      </c>
      <c r="I1217" t="str">
        <f>IF(AND(Date[[#This Row],[Month]]=5,Date[[#This Row],[Year]]=2021),"True","False")</f>
        <v>False</v>
      </c>
      <c r="J1217" t="str">
        <f>IF(AND(Date[[#This Row],[Month]]&lt;=5,Date[[#This Row],[Month]]&gt;=4,Date[[#This Row],[Year]]=2021),"True","False")</f>
        <v>False</v>
      </c>
      <c r="K1217" t="str">
        <f>IF(Date[[#This Row],[Year]]=2021,"True","False")</f>
        <v>False</v>
      </c>
      <c r="L1217" s="60" t="s">
        <v>123</v>
      </c>
      <c r="M1217" s="60" t="s">
        <v>152</v>
      </c>
      <c r="N1217" s="60" t="s">
        <v>152</v>
      </c>
      <c r="O1217" s="60" t="s">
        <v>123</v>
      </c>
      <c r="P1217" s="60" t="s">
        <v>123</v>
      </c>
    </row>
    <row r="1218" spans="1:16" x14ac:dyDescent="0.55000000000000004">
      <c r="A1218" s="10">
        <v>43952</v>
      </c>
      <c r="B1218" s="9">
        <f t="shared" si="54"/>
        <v>2020</v>
      </c>
      <c r="C1218" s="9" t="s">
        <v>35</v>
      </c>
      <c r="D1218" s="9" t="s">
        <v>61</v>
      </c>
      <c r="E1218" s="9">
        <f t="shared" si="55"/>
        <v>5</v>
      </c>
      <c r="F1218" s="9" t="str">
        <f t="shared" si="56"/>
        <v>2020 - 5</v>
      </c>
      <c r="G1218" s="9" t="str">
        <f>Date[[#This Row],[Year]]&amp;IF(Date[[#This Row],[Month]]&lt;10,"0"&amp;Date[[#This Row],[Month]],Date[[#This Row],[Month]])</f>
        <v>202005</v>
      </c>
      <c r="H1218" s="9" t="str">
        <f>Date[[#This Row],[Year]]&amp;" "&amp;Date[[#This Row],[Month Name]]</f>
        <v>2020 May</v>
      </c>
      <c r="I1218" t="str">
        <f>IF(AND(Date[[#This Row],[Month]]=5,Date[[#This Row],[Year]]=2021),"True","False")</f>
        <v>False</v>
      </c>
      <c r="J1218" t="str">
        <f>IF(AND(Date[[#This Row],[Month]]&lt;=5,Date[[#This Row],[Month]]&gt;=4,Date[[#This Row],[Year]]=2021),"True","False")</f>
        <v>False</v>
      </c>
      <c r="K1218" t="str">
        <f>IF(Date[[#This Row],[Year]]=2021,"True","False")</f>
        <v>False</v>
      </c>
      <c r="L1218" s="60" t="s">
        <v>152</v>
      </c>
      <c r="M1218" s="60" t="s">
        <v>152</v>
      </c>
      <c r="N1218" s="60" t="s">
        <v>152</v>
      </c>
      <c r="O1218" s="60" t="s">
        <v>123</v>
      </c>
      <c r="P1218" s="60" t="s">
        <v>123</v>
      </c>
    </row>
    <row r="1219" spans="1:16" x14ac:dyDescent="0.55000000000000004">
      <c r="A1219" s="10">
        <v>43953</v>
      </c>
      <c r="B1219" s="9">
        <f t="shared" ref="B1219:B1282" si="57">YEAR(A1219)</f>
        <v>2020</v>
      </c>
      <c r="C1219" s="9" t="s">
        <v>35</v>
      </c>
      <c r="D1219" s="9" t="s">
        <v>61</v>
      </c>
      <c r="E1219" s="9">
        <f t="shared" ref="E1219:E1282" si="58">MONTH(A1219)</f>
        <v>5</v>
      </c>
      <c r="F1219" s="9" t="str">
        <f t="shared" ref="F1219:F1282" si="59">B1219&amp;" - " &amp;E1219</f>
        <v>2020 - 5</v>
      </c>
      <c r="G1219" s="9" t="str">
        <f>Date[[#This Row],[Year]]&amp;IF(Date[[#This Row],[Month]]&lt;10,"0"&amp;Date[[#This Row],[Month]],Date[[#This Row],[Month]])</f>
        <v>202005</v>
      </c>
      <c r="H1219" s="9" t="str">
        <f>Date[[#This Row],[Year]]&amp;" "&amp;Date[[#This Row],[Month Name]]</f>
        <v>2020 May</v>
      </c>
      <c r="I1219" t="str">
        <f>IF(AND(Date[[#This Row],[Month]]=5,Date[[#This Row],[Year]]=2021),"True","False")</f>
        <v>False</v>
      </c>
      <c r="J1219" t="str">
        <f>IF(AND(Date[[#This Row],[Month]]&lt;=5,Date[[#This Row],[Month]]&gt;=4,Date[[#This Row],[Year]]=2021),"True","False")</f>
        <v>False</v>
      </c>
      <c r="K1219" t="str">
        <f>IF(Date[[#This Row],[Year]]=2021,"True","False")</f>
        <v>False</v>
      </c>
      <c r="L1219" s="60" t="s">
        <v>152</v>
      </c>
      <c r="M1219" s="60" t="s">
        <v>152</v>
      </c>
      <c r="N1219" s="60" t="s">
        <v>152</v>
      </c>
      <c r="O1219" s="60" t="s">
        <v>123</v>
      </c>
      <c r="P1219" s="60" t="s">
        <v>123</v>
      </c>
    </row>
    <row r="1220" spans="1:16" x14ac:dyDescent="0.55000000000000004">
      <c r="A1220" s="10">
        <v>43954</v>
      </c>
      <c r="B1220" s="9">
        <f t="shared" si="57"/>
        <v>2020</v>
      </c>
      <c r="C1220" s="9" t="s">
        <v>35</v>
      </c>
      <c r="D1220" s="9" t="s">
        <v>61</v>
      </c>
      <c r="E1220" s="9">
        <f t="shared" si="58"/>
        <v>5</v>
      </c>
      <c r="F1220" s="9" t="str">
        <f t="shared" si="59"/>
        <v>2020 - 5</v>
      </c>
      <c r="G1220" s="9" t="str">
        <f>Date[[#This Row],[Year]]&amp;IF(Date[[#This Row],[Month]]&lt;10,"0"&amp;Date[[#This Row],[Month]],Date[[#This Row],[Month]])</f>
        <v>202005</v>
      </c>
      <c r="H1220" s="9" t="str">
        <f>Date[[#This Row],[Year]]&amp;" "&amp;Date[[#This Row],[Month Name]]</f>
        <v>2020 May</v>
      </c>
      <c r="I1220" t="str">
        <f>IF(AND(Date[[#This Row],[Month]]=5,Date[[#This Row],[Year]]=2021),"True","False")</f>
        <v>False</v>
      </c>
      <c r="J1220" t="str">
        <f>IF(AND(Date[[#This Row],[Month]]&lt;=5,Date[[#This Row],[Month]]&gt;=4,Date[[#This Row],[Year]]=2021),"True","False")</f>
        <v>False</v>
      </c>
      <c r="K1220" t="str">
        <f>IF(Date[[#This Row],[Year]]=2021,"True","False")</f>
        <v>False</v>
      </c>
      <c r="L1220" s="60" t="s">
        <v>152</v>
      </c>
      <c r="M1220" s="60" t="s">
        <v>152</v>
      </c>
      <c r="N1220" s="60" t="s">
        <v>152</v>
      </c>
      <c r="O1220" s="60" t="s">
        <v>123</v>
      </c>
      <c r="P1220" s="60" t="s">
        <v>123</v>
      </c>
    </row>
    <row r="1221" spans="1:16" x14ac:dyDescent="0.55000000000000004">
      <c r="A1221" s="10">
        <v>43955</v>
      </c>
      <c r="B1221" s="9">
        <f t="shared" si="57"/>
        <v>2020</v>
      </c>
      <c r="C1221" s="9" t="s">
        <v>35</v>
      </c>
      <c r="D1221" s="9" t="s">
        <v>61</v>
      </c>
      <c r="E1221" s="9">
        <f t="shared" si="58"/>
        <v>5</v>
      </c>
      <c r="F1221" s="9" t="str">
        <f t="shared" si="59"/>
        <v>2020 - 5</v>
      </c>
      <c r="G1221" s="9" t="str">
        <f>Date[[#This Row],[Year]]&amp;IF(Date[[#This Row],[Month]]&lt;10,"0"&amp;Date[[#This Row],[Month]],Date[[#This Row],[Month]])</f>
        <v>202005</v>
      </c>
      <c r="H1221" s="9" t="str">
        <f>Date[[#This Row],[Year]]&amp;" "&amp;Date[[#This Row],[Month Name]]</f>
        <v>2020 May</v>
      </c>
      <c r="I1221" t="str">
        <f>IF(AND(Date[[#This Row],[Month]]=5,Date[[#This Row],[Year]]=2021),"True","False")</f>
        <v>False</v>
      </c>
      <c r="J1221" t="str">
        <f>IF(AND(Date[[#This Row],[Month]]&lt;=5,Date[[#This Row],[Month]]&gt;=4,Date[[#This Row],[Year]]=2021),"True","False")</f>
        <v>False</v>
      </c>
      <c r="K1221" t="str">
        <f>IF(Date[[#This Row],[Year]]=2021,"True","False")</f>
        <v>False</v>
      </c>
      <c r="L1221" s="60" t="s">
        <v>152</v>
      </c>
      <c r="M1221" s="60" t="s">
        <v>152</v>
      </c>
      <c r="N1221" s="60" t="s">
        <v>152</v>
      </c>
      <c r="O1221" s="60" t="s">
        <v>123</v>
      </c>
      <c r="P1221" s="60" t="s">
        <v>123</v>
      </c>
    </row>
    <row r="1222" spans="1:16" x14ac:dyDescent="0.55000000000000004">
      <c r="A1222" s="10">
        <v>43956</v>
      </c>
      <c r="B1222" s="9">
        <f t="shared" si="57"/>
        <v>2020</v>
      </c>
      <c r="C1222" s="9" t="s">
        <v>35</v>
      </c>
      <c r="D1222" s="9" t="s">
        <v>61</v>
      </c>
      <c r="E1222" s="9">
        <f t="shared" si="58"/>
        <v>5</v>
      </c>
      <c r="F1222" s="9" t="str">
        <f t="shared" si="59"/>
        <v>2020 - 5</v>
      </c>
      <c r="G1222" s="9" t="str">
        <f>Date[[#This Row],[Year]]&amp;IF(Date[[#This Row],[Month]]&lt;10,"0"&amp;Date[[#This Row],[Month]],Date[[#This Row],[Month]])</f>
        <v>202005</v>
      </c>
      <c r="H1222" s="9" t="str">
        <f>Date[[#This Row],[Year]]&amp;" "&amp;Date[[#This Row],[Month Name]]</f>
        <v>2020 May</v>
      </c>
      <c r="I1222" t="str">
        <f>IF(AND(Date[[#This Row],[Month]]=5,Date[[#This Row],[Year]]=2021),"True","False")</f>
        <v>False</v>
      </c>
      <c r="J1222" t="str">
        <f>IF(AND(Date[[#This Row],[Month]]&lt;=5,Date[[#This Row],[Month]]&gt;=4,Date[[#This Row],[Year]]=2021),"True","False")</f>
        <v>False</v>
      </c>
      <c r="K1222" t="str">
        <f>IF(Date[[#This Row],[Year]]=2021,"True","False")</f>
        <v>False</v>
      </c>
      <c r="L1222" s="60" t="s">
        <v>152</v>
      </c>
      <c r="M1222" s="60" t="s">
        <v>152</v>
      </c>
      <c r="N1222" s="60" t="s">
        <v>152</v>
      </c>
      <c r="O1222" s="60" t="s">
        <v>123</v>
      </c>
      <c r="P1222" s="60" t="s">
        <v>123</v>
      </c>
    </row>
    <row r="1223" spans="1:16" x14ac:dyDescent="0.55000000000000004">
      <c r="A1223" s="10">
        <v>43957</v>
      </c>
      <c r="B1223" s="9">
        <f t="shared" si="57"/>
        <v>2020</v>
      </c>
      <c r="C1223" s="9" t="s">
        <v>35</v>
      </c>
      <c r="D1223" s="9" t="s">
        <v>61</v>
      </c>
      <c r="E1223" s="9">
        <f t="shared" si="58"/>
        <v>5</v>
      </c>
      <c r="F1223" s="9" t="str">
        <f t="shared" si="59"/>
        <v>2020 - 5</v>
      </c>
      <c r="G1223" s="9" t="str">
        <f>Date[[#This Row],[Year]]&amp;IF(Date[[#This Row],[Month]]&lt;10,"0"&amp;Date[[#This Row],[Month]],Date[[#This Row],[Month]])</f>
        <v>202005</v>
      </c>
      <c r="H1223" s="9" t="str">
        <f>Date[[#This Row],[Year]]&amp;" "&amp;Date[[#This Row],[Month Name]]</f>
        <v>2020 May</v>
      </c>
      <c r="I1223" t="str">
        <f>IF(AND(Date[[#This Row],[Month]]=5,Date[[#This Row],[Year]]=2021),"True","False")</f>
        <v>False</v>
      </c>
      <c r="J1223" t="str">
        <f>IF(AND(Date[[#This Row],[Month]]&lt;=5,Date[[#This Row],[Month]]&gt;=4,Date[[#This Row],[Year]]=2021),"True","False")</f>
        <v>False</v>
      </c>
      <c r="K1223" t="str">
        <f>IF(Date[[#This Row],[Year]]=2021,"True","False")</f>
        <v>False</v>
      </c>
      <c r="L1223" s="60" t="s">
        <v>152</v>
      </c>
      <c r="M1223" s="60" t="s">
        <v>152</v>
      </c>
      <c r="N1223" s="60" t="s">
        <v>152</v>
      </c>
      <c r="O1223" s="60" t="s">
        <v>123</v>
      </c>
      <c r="P1223" s="60" t="s">
        <v>123</v>
      </c>
    </row>
    <row r="1224" spans="1:16" x14ac:dyDescent="0.55000000000000004">
      <c r="A1224" s="10">
        <v>43958</v>
      </c>
      <c r="B1224" s="9">
        <f t="shared" si="57"/>
        <v>2020</v>
      </c>
      <c r="C1224" s="9" t="s">
        <v>35</v>
      </c>
      <c r="D1224" s="9" t="s">
        <v>61</v>
      </c>
      <c r="E1224" s="9">
        <f t="shared" si="58"/>
        <v>5</v>
      </c>
      <c r="F1224" s="9" t="str">
        <f t="shared" si="59"/>
        <v>2020 - 5</v>
      </c>
      <c r="G1224" s="9" t="str">
        <f>Date[[#This Row],[Year]]&amp;IF(Date[[#This Row],[Month]]&lt;10,"0"&amp;Date[[#This Row],[Month]],Date[[#This Row],[Month]])</f>
        <v>202005</v>
      </c>
      <c r="H1224" s="9" t="str">
        <f>Date[[#This Row],[Year]]&amp;" "&amp;Date[[#This Row],[Month Name]]</f>
        <v>2020 May</v>
      </c>
      <c r="I1224" t="str">
        <f>IF(AND(Date[[#This Row],[Month]]=5,Date[[#This Row],[Year]]=2021),"True","False")</f>
        <v>False</v>
      </c>
      <c r="J1224" t="str">
        <f>IF(AND(Date[[#This Row],[Month]]&lt;=5,Date[[#This Row],[Month]]&gt;=4,Date[[#This Row],[Year]]=2021),"True","False")</f>
        <v>False</v>
      </c>
      <c r="K1224" t="str">
        <f>IF(Date[[#This Row],[Year]]=2021,"True","False")</f>
        <v>False</v>
      </c>
      <c r="L1224" s="60" t="s">
        <v>152</v>
      </c>
      <c r="M1224" s="60" t="s">
        <v>152</v>
      </c>
      <c r="N1224" s="60" t="s">
        <v>152</v>
      </c>
      <c r="O1224" s="60" t="s">
        <v>123</v>
      </c>
      <c r="P1224" s="60" t="s">
        <v>123</v>
      </c>
    </row>
    <row r="1225" spans="1:16" x14ac:dyDescent="0.55000000000000004">
      <c r="A1225" s="10">
        <v>43959</v>
      </c>
      <c r="B1225" s="9">
        <f t="shared" si="57"/>
        <v>2020</v>
      </c>
      <c r="C1225" s="9" t="s">
        <v>35</v>
      </c>
      <c r="D1225" s="9" t="s">
        <v>61</v>
      </c>
      <c r="E1225" s="9">
        <f t="shared" si="58"/>
        <v>5</v>
      </c>
      <c r="F1225" s="9" t="str">
        <f t="shared" si="59"/>
        <v>2020 - 5</v>
      </c>
      <c r="G1225" s="9" t="str">
        <f>Date[[#This Row],[Year]]&amp;IF(Date[[#This Row],[Month]]&lt;10,"0"&amp;Date[[#This Row],[Month]],Date[[#This Row],[Month]])</f>
        <v>202005</v>
      </c>
      <c r="H1225" s="9" t="str">
        <f>Date[[#This Row],[Year]]&amp;" "&amp;Date[[#This Row],[Month Name]]</f>
        <v>2020 May</v>
      </c>
      <c r="I1225" t="str">
        <f>IF(AND(Date[[#This Row],[Month]]=5,Date[[#This Row],[Year]]=2021),"True","False")</f>
        <v>False</v>
      </c>
      <c r="J1225" t="str">
        <f>IF(AND(Date[[#This Row],[Month]]&lt;=5,Date[[#This Row],[Month]]&gt;=4,Date[[#This Row],[Year]]=2021),"True","False")</f>
        <v>False</v>
      </c>
      <c r="K1225" t="str">
        <f>IF(Date[[#This Row],[Year]]=2021,"True","False")</f>
        <v>False</v>
      </c>
      <c r="L1225" s="60" t="s">
        <v>152</v>
      </c>
      <c r="M1225" s="60" t="s">
        <v>152</v>
      </c>
      <c r="N1225" s="60" t="s">
        <v>152</v>
      </c>
      <c r="O1225" s="60" t="s">
        <v>123</v>
      </c>
      <c r="P1225" s="60" t="s">
        <v>123</v>
      </c>
    </row>
    <row r="1226" spans="1:16" x14ac:dyDescent="0.55000000000000004">
      <c r="A1226" s="10">
        <v>43960</v>
      </c>
      <c r="B1226" s="9">
        <f t="shared" si="57"/>
        <v>2020</v>
      </c>
      <c r="C1226" s="9" t="s">
        <v>35</v>
      </c>
      <c r="D1226" s="9" t="s">
        <v>61</v>
      </c>
      <c r="E1226" s="9">
        <f t="shared" si="58"/>
        <v>5</v>
      </c>
      <c r="F1226" s="9" t="str">
        <f t="shared" si="59"/>
        <v>2020 - 5</v>
      </c>
      <c r="G1226" s="9" t="str">
        <f>Date[[#This Row],[Year]]&amp;IF(Date[[#This Row],[Month]]&lt;10,"0"&amp;Date[[#This Row],[Month]],Date[[#This Row],[Month]])</f>
        <v>202005</v>
      </c>
      <c r="H1226" s="9" t="str">
        <f>Date[[#This Row],[Year]]&amp;" "&amp;Date[[#This Row],[Month Name]]</f>
        <v>2020 May</v>
      </c>
      <c r="I1226" t="str">
        <f>IF(AND(Date[[#This Row],[Month]]=5,Date[[#This Row],[Year]]=2021),"True","False")</f>
        <v>False</v>
      </c>
      <c r="J1226" t="str">
        <f>IF(AND(Date[[#This Row],[Month]]&lt;=5,Date[[#This Row],[Month]]&gt;=4,Date[[#This Row],[Year]]=2021),"True","False")</f>
        <v>False</v>
      </c>
      <c r="K1226" t="str">
        <f>IF(Date[[#This Row],[Year]]=2021,"True","False")</f>
        <v>False</v>
      </c>
      <c r="L1226" s="60" t="s">
        <v>152</v>
      </c>
      <c r="M1226" s="60" t="s">
        <v>152</v>
      </c>
      <c r="N1226" s="60" t="s">
        <v>152</v>
      </c>
      <c r="O1226" s="60" t="s">
        <v>123</v>
      </c>
      <c r="P1226" s="60" t="s">
        <v>123</v>
      </c>
    </row>
    <row r="1227" spans="1:16" x14ac:dyDescent="0.55000000000000004">
      <c r="A1227" s="10">
        <v>43961</v>
      </c>
      <c r="B1227" s="9">
        <f t="shared" si="57"/>
        <v>2020</v>
      </c>
      <c r="C1227" s="9" t="s">
        <v>35</v>
      </c>
      <c r="D1227" s="9" t="s">
        <v>61</v>
      </c>
      <c r="E1227" s="9">
        <f t="shared" si="58"/>
        <v>5</v>
      </c>
      <c r="F1227" s="9" t="str">
        <f t="shared" si="59"/>
        <v>2020 - 5</v>
      </c>
      <c r="G1227" s="9" t="str">
        <f>Date[[#This Row],[Year]]&amp;IF(Date[[#This Row],[Month]]&lt;10,"0"&amp;Date[[#This Row],[Month]],Date[[#This Row],[Month]])</f>
        <v>202005</v>
      </c>
      <c r="H1227" s="9" t="str">
        <f>Date[[#This Row],[Year]]&amp;" "&amp;Date[[#This Row],[Month Name]]</f>
        <v>2020 May</v>
      </c>
      <c r="I1227" t="str">
        <f>IF(AND(Date[[#This Row],[Month]]=5,Date[[#This Row],[Year]]=2021),"True","False")</f>
        <v>False</v>
      </c>
      <c r="J1227" t="str">
        <f>IF(AND(Date[[#This Row],[Month]]&lt;=5,Date[[#This Row],[Month]]&gt;=4,Date[[#This Row],[Year]]=2021),"True","False")</f>
        <v>False</v>
      </c>
      <c r="K1227" t="str">
        <f>IF(Date[[#This Row],[Year]]=2021,"True","False")</f>
        <v>False</v>
      </c>
      <c r="L1227" s="60" t="s">
        <v>152</v>
      </c>
      <c r="M1227" s="60" t="s">
        <v>152</v>
      </c>
      <c r="N1227" s="60" t="s">
        <v>152</v>
      </c>
      <c r="O1227" s="60" t="s">
        <v>123</v>
      </c>
      <c r="P1227" s="60" t="s">
        <v>123</v>
      </c>
    </row>
    <row r="1228" spans="1:16" x14ac:dyDescent="0.55000000000000004">
      <c r="A1228" s="10">
        <v>43962</v>
      </c>
      <c r="B1228" s="9">
        <f t="shared" si="57"/>
        <v>2020</v>
      </c>
      <c r="C1228" s="9" t="s">
        <v>35</v>
      </c>
      <c r="D1228" s="9" t="s">
        <v>61</v>
      </c>
      <c r="E1228" s="9">
        <f t="shared" si="58"/>
        <v>5</v>
      </c>
      <c r="F1228" s="9" t="str">
        <f t="shared" si="59"/>
        <v>2020 - 5</v>
      </c>
      <c r="G1228" s="9" t="str">
        <f>Date[[#This Row],[Year]]&amp;IF(Date[[#This Row],[Month]]&lt;10,"0"&amp;Date[[#This Row],[Month]],Date[[#This Row],[Month]])</f>
        <v>202005</v>
      </c>
      <c r="H1228" s="9" t="str">
        <f>Date[[#This Row],[Year]]&amp;" "&amp;Date[[#This Row],[Month Name]]</f>
        <v>2020 May</v>
      </c>
      <c r="I1228" t="str">
        <f>IF(AND(Date[[#This Row],[Month]]=5,Date[[#This Row],[Year]]=2021),"True","False")</f>
        <v>False</v>
      </c>
      <c r="J1228" t="str">
        <f>IF(AND(Date[[#This Row],[Month]]&lt;=5,Date[[#This Row],[Month]]&gt;=4,Date[[#This Row],[Year]]=2021),"True","False")</f>
        <v>False</v>
      </c>
      <c r="K1228" t="str">
        <f>IF(Date[[#This Row],[Year]]=2021,"True","False")</f>
        <v>False</v>
      </c>
      <c r="L1228" s="60" t="s">
        <v>152</v>
      </c>
      <c r="M1228" s="60" t="s">
        <v>152</v>
      </c>
      <c r="N1228" s="60" t="s">
        <v>152</v>
      </c>
      <c r="O1228" s="60" t="s">
        <v>123</v>
      </c>
      <c r="P1228" s="60" t="s">
        <v>123</v>
      </c>
    </row>
    <row r="1229" spans="1:16" x14ac:dyDescent="0.55000000000000004">
      <c r="A1229" s="10">
        <v>43963</v>
      </c>
      <c r="B1229" s="9">
        <f t="shared" si="57"/>
        <v>2020</v>
      </c>
      <c r="C1229" s="9" t="s">
        <v>35</v>
      </c>
      <c r="D1229" s="9" t="s">
        <v>61</v>
      </c>
      <c r="E1229" s="9">
        <f t="shared" si="58"/>
        <v>5</v>
      </c>
      <c r="F1229" s="9" t="str">
        <f t="shared" si="59"/>
        <v>2020 - 5</v>
      </c>
      <c r="G1229" s="9" t="str">
        <f>Date[[#This Row],[Year]]&amp;IF(Date[[#This Row],[Month]]&lt;10,"0"&amp;Date[[#This Row],[Month]],Date[[#This Row],[Month]])</f>
        <v>202005</v>
      </c>
      <c r="H1229" s="9" t="str">
        <f>Date[[#This Row],[Year]]&amp;" "&amp;Date[[#This Row],[Month Name]]</f>
        <v>2020 May</v>
      </c>
      <c r="I1229" t="str">
        <f>IF(AND(Date[[#This Row],[Month]]=5,Date[[#This Row],[Year]]=2021),"True","False")</f>
        <v>False</v>
      </c>
      <c r="J1229" t="str">
        <f>IF(AND(Date[[#This Row],[Month]]&lt;=5,Date[[#This Row],[Month]]&gt;=4,Date[[#This Row],[Year]]=2021),"True","False")</f>
        <v>False</v>
      </c>
      <c r="K1229" t="str">
        <f>IF(Date[[#This Row],[Year]]=2021,"True","False")</f>
        <v>False</v>
      </c>
      <c r="L1229" s="60" t="s">
        <v>152</v>
      </c>
      <c r="M1229" s="60" t="s">
        <v>152</v>
      </c>
      <c r="N1229" s="60" t="s">
        <v>152</v>
      </c>
      <c r="O1229" s="60" t="s">
        <v>123</v>
      </c>
      <c r="P1229" s="60" t="s">
        <v>123</v>
      </c>
    </row>
    <row r="1230" spans="1:16" x14ac:dyDescent="0.55000000000000004">
      <c r="A1230" s="10">
        <v>43964</v>
      </c>
      <c r="B1230" s="9">
        <f t="shared" si="57"/>
        <v>2020</v>
      </c>
      <c r="C1230" s="9" t="s">
        <v>35</v>
      </c>
      <c r="D1230" s="9" t="s">
        <v>61</v>
      </c>
      <c r="E1230" s="9">
        <f t="shared" si="58"/>
        <v>5</v>
      </c>
      <c r="F1230" s="9" t="str">
        <f t="shared" si="59"/>
        <v>2020 - 5</v>
      </c>
      <c r="G1230" s="9" t="str">
        <f>Date[[#This Row],[Year]]&amp;IF(Date[[#This Row],[Month]]&lt;10,"0"&amp;Date[[#This Row],[Month]],Date[[#This Row],[Month]])</f>
        <v>202005</v>
      </c>
      <c r="H1230" s="9" t="str">
        <f>Date[[#This Row],[Year]]&amp;" "&amp;Date[[#This Row],[Month Name]]</f>
        <v>2020 May</v>
      </c>
      <c r="I1230" t="str">
        <f>IF(AND(Date[[#This Row],[Month]]=5,Date[[#This Row],[Year]]=2021),"True","False")</f>
        <v>False</v>
      </c>
      <c r="J1230" t="str">
        <f>IF(AND(Date[[#This Row],[Month]]&lt;=5,Date[[#This Row],[Month]]&gt;=4,Date[[#This Row],[Year]]=2021),"True","False")</f>
        <v>False</v>
      </c>
      <c r="K1230" t="str">
        <f>IF(Date[[#This Row],[Year]]=2021,"True","False")</f>
        <v>False</v>
      </c>
      <c r="L1230" s="60" t="s">
        <v>152</v>
      </c>
      <c r="M1230" s="60" t="s">
        <v>152</v>
      </c>
      <c r="N1230" s="60" t="s">
        <v>152</v>
      </c>
      <c r="O1230" s="60" t="s">
        <v>123</v>
      </c>
      <c r="P1230" s="60" t="s">
        <v>123</v>
      </c>
    </row>
    <row r="1231" spans="1:16" x14ac:dyDescent="0.55000000000000004">
      <c r="A1231" s="10">
        <v>43965</v>
      </c>
      <c r="B1231" s="9">
        <f t="shared" si="57"/>
        <v>2020</v>
      </c>
      <c r="C1231" s="9" t="s">
        <v>35</v>
      </c>
      <c r="D1231" s="9" t="s">
        <v>61</v>
      </c>
      <c r="E1231" s="9">
        <f t="shared" si="58"/>
        <v>5</v>
      </c>
      <c r="F1231" s="9" t="str">
        <f t="shared" si="59"/>
        <v>2020 - 5</v>
      </c>
      <c r="G1231" s="9" t="str">
        <f>Date[[#This Row],[Year]]&amp;IF(Date[[#This Row],[Month]]&lt;10,"0"&amp;Date[[#This Row],[Month]],Date[[#This Row],[Month]])</f>
        <v>202005</v>
      </c>
      <c r="H1231" s="9" t="str">
        <f>Date[[#This Row],[Year]]&amp;" "&amp;Date[[#This Row],[Month Name]]</f>
        <v>2020 May</v>
      </c>
      <c r="I1231" t="str">
        <f>IF(AND(Date[[#This Row],[Month]]=5,Date[[#This Row],[Year]]=2021),"True","False")</f>
        <v>False</v>
      </c>
      <c r="J1231" t="str">
        <f>IF(AND(Date[[#This Row],[Month]]&lt;=5,Date[[#This Row],[Month]]&gt;=4,Date[[#This Row],[Year]]=2021),"True","False")</f>
        <v>False</v>
      </c>
      <c r="K1231" t="str">
        <f>IF(Date[[#This Row],[Year]]=2021,"True","False")</f>
        <v>False</v>
      </c>
      <c r="L1231" s="60" t="s">
        <v>152</v>
      </c>
      <c r="M1231" s="60" t="s">
        <v>152</v>
      </c>
      <c r="N1231" s="60" t="s">
        <v>152</v>
      </c>
      <c r="O1231" s="60" t="s">
        <v>123</v>
      </c>
      <c r="P1231" s="60" t="s">
        <v>123</v>
      </c>
    </row>
    <row r="1232" spans="1:16" x14ac:dyDescent="0.55000000000000004">
      <c r="A1232" s="10">
        <v>43966</v>
      </c>
      <c r="B1232" s="9">
        <f t="shared" si="57"/>
        <v>2020</v>
      </c>
      <c r="C1232" s="9" t="s">
        <v>35</v>
      </c>
      <c r="D1232" s="9" t="s">
        <v>61</v>
      </c>
      <c r="E1232" s="9">
        <f t="shared" si="58"/>
        <v>5</v>
      </c>
      <c r="F1232" s="9" t="str">
        <f t="shared" si="59"/>
        <v>2020 - 5</v>
      </c>
      <c r="G1232" s="9" t="str">
        <f>Date[[#This Row],[Year]]&amp;IF(Date[[#This Row],[Month]]&lt;10,"0"&amp;Date[[#This Row],[Month]],Date[[#This Row],[Month]])</f>
        <v>202005</v>
      </c>
      <c r="H1232" s="9" t="str">
        <f>Date[[#This Row],[Year]]&amp;" "&amp;Date[[#This Row],[Month Name]]</f>
        <v>2020 May</v>
      </c>
      <c r="I1232" t="str">
        <f>IF(AND(Date[[#This Row],[Month]]=5,Date[[#This Row],[Year]]=2021),"True","False")</f>
        <v>False</v>
      </c>
      <c r="J1232" t="str">
        <f>IF(AND(Date[[#This Row],[Month]]&lt;=5,Date[[#This Row],[Month]]&gt;=4,Date[[#This Row],[Year]]=2021),"True","False")</f>
        <v>False</v>
      </c>
      <c r="K1232" t="str">
        <f>IF(Date[[#This Row],[Year]]=2021,"True","False")</f>
        <v>False</v>
      </c>
      <c r="L1232" s="60" t="s">
        <v>152</v>
      </c>
      <c r="M1232" s="60" t="s">
        <v>152</v>
      </c>
      <c r="N1232" s="60" t="s">
        <v>152</v>
      </c>
      <c r="O1232" s="60" t="s">
        <v>123</v>
      </c>
      <c r="P1232" s="60" t="s">
        <v>123</v>
      </c>
    </row>
    <row r="1233" spans="1:16" x14ac:dyDescent="0.55000000000000004">
      <c r="A1233" s="10">
        <v>43967</v>
      </c>
      <c r="B1233" s="9">
        <f t="shared" si="57"/>
        <v>2020</v>
      </c>
      <c r="C1233" s="9" t="s">
        <v>35</v>
      </c>
      <c r="D1233" s="9" t="s">
        <v>61</v>
      </c>
      <c r="E1233" s="9">
        <f t="shared" si="58"/>
        <v>5</v>
      </c>
      <c r="F1233" s="9" t="str">
        <f t="shared" si="59"/>
        <v>2020 - 5</v>
      </c>
      <c r="G1233" s="9" t="str">
        <f>Date[[#This Row],[Year]]&amp;IF(Date[[#This Row],[Month]]&lt;10,"0"&amp;Date[[#This Row],[Month]],Date[[#This Row],[Month]])</f>
        <v>202005</v>
      </c>
      <c r="H1233" s="9" t="str">
        <f>Date[[#This Row],[Year]]&amp;" "&amp;Date[[#This Row],[Month Name]]</f>
        <v>2020 May</v>
      </c>
      <c r="I1233" t="str">
        <f>IF(AND(Date[[#This Row],[Month]]=5,Date[[#This Row],[Year]]=2021),"True","False")</f>
        <v>False</v>
      </c>
      <c r="J1233" t="str">
        <f>IF(AND(Date[[#This Row],[Month]]&lt;=5,Date[[#This Row],[Month]]&gt;=4,Date[[#This Row],[Year]]=2021),"True","False")</f>
        <v>False</v>
      </c>
      <c r="K1233" t="str">
        <f>IF(Date[[#This Row],[Year]]=2021,"True","False")</f>
        <v>False</v>
      </c>
      <c r="L1233" s="60" t="s">
        <v>152</v>
      </c>
      <c r="M1233" s="60" t="s">
        <v>152</v>
      </c>
      <c r="N1233" s="60" t="s">
        <v>152</v>
      </c>
      <c r="O1233" s="60" t="s">
        <v>123</v>
      </c>
      <c r="P1233" s="60" t="s">
        <v>123</v>
      </c>
    </row>
    <row r="1234" spans="1:16" x14ac:dyDescent="0.55000000000000004">
      <c r="A1234" s="10">
        <v>43968</v>
      </c>
      <c r="B1234" s="9">
        <f t="shared" si="57"/>
        <v>2020</v>
      </c>
      <c r="C1234" s="9" t="s">
        <v>35</v>
      </c>
      <c r="D1234" s="9" t="s">
        <v>61</v>
      </c>
      <c r="E1234" s="9">
        <f t="shared" si="58"/>
        <v>5</v>
      </c>
      <c r="F1234" s="9" t="str">
        <f t="shared" si="59"/>
        <v>2020 - 5</v>
      </c>
      <c r="G1234" s="9" t="str">
        <f>Date[[#This Row],[Year]]&amp;IF(Date[[#This Row],[Month]]&lt;10,"0"&amp;Date[[#This Row],[Month]],Date[[#This Row],[Month]])</f>
        <v>202005</v>
      </c>
      <c r="H1234" s="9" t="str">
        <f>Date[[#This Row],[Year]]&amp;" "&amp;Date[[#This Row],[Month Name]]</f>
        <v>2020 May</v>
      </c>
      <c r="I1234" t="str">
        <f>IF(AND(Date[[#This Row],[Month]]=5,Date[[#This Row],[Year]]=2021),"True","False")</f>
        <v>False</v>
      </c>
      <c r="J1234" t="str">
        <f>IF(AND(Date[[#This Row],[Month]]&lt;=5,Date[[#This Row],[Month]]&gt;=4,Date[[#This Row],[Year]]=2021),"True","False")</f>
        <v>False</v>
      </c>
      <c r="K1234" t="str">
        <f>IF(Date[[#This Row],[Year]]=2021,"True","False")</f>
        <v>False</v>
      </c>
      <c r="L1234" s="60" t="s">
        <v>152</v>
      </c>
      <c r="M1234" s="60" t="s">
        <v>152</v>
      </c>
      <c r="N1234" s="60" t="s">
        <v>152</v>
      </c>
      <c r="O1234" s="60" t="s">
        <v>123</v>
      </c>
      <c r="P1234" s="60" t="s">
        <v>123</v>
      </c>
    </row>
    <row r="1235" spans="1:16" x14ac:dyDescent="0.55000000000000004">
      <c r="A1235" s="10">
        <v>43969</v>
      </c>
      <c r="B1235" s="9">
        <f t="shared" si="57"/>
        <v>2020</v>
      </c>
      <c r="C1235" s="9" t="s">
        <v>35</v>
      </c>
      <c r="D1235" s="9" t="s">
        <v>61</v>
      </c>
      <c r="E1235" s="9">
        <f t="shared" si="58"/>
        <v>5</v>
      </c>
      <c r="F1235" s="9" t="str">
        <f t="shared" si="59"/>
        <v>2020 - 5</v>
      </c>
      <c r="G1235" s="9" t="str">
        <f>Date[[#This Row],[Year]]&amp;IF(Date[[#This Row],[Month]]&lt;10,"0"&amp;Date[[#This Row],[Month]],Date[[#This Row],[Month]])</f>
        <v>202005</v>
      </c>
      <c r="H1235" s="9" t="str">
        <f>Date[[#This Row],[Year]]&amp;" "&amp;Date[[#This Row],[Month Name]]</f>
        <v>2020 May</v>
      </c>
      <c r="I1235" t="str">
        <f>IF(AND(Date[[#This Row],[Month]]=5,Date[[#This Row],[Year]]=2021),"True","False")</f>
        <v>False</v>
      </c>
      <c r="J1235" t="str">
        <f>IF(AND(Date[[#This Row],[Month]]&lt;=5,Date[[#This Row],[Month]]&gt;=4,Date[[#This Row],[Year]]=2021),"True","False")</f>
        <v>False</v>
      </c>
      <c r="K1235" t="str">
        <f>IF(Date[[#This Row],[Year]]=2021,"True","False")</f>
        <v>False</v>
      </c>
      <c r="L1235" s="60" t="s">
        <v>152</v>
      </c>
      <c r="M1235" s="60" t="s">
        <v>152</v>
      </c>
      <c r="N1235" s="60" t="s">
        <v>152</v>
      </c>
      <c r="O1235" s="60" t="s">
        <v>123</v>
      </c>
      <c r="P1235" s="60" t="s">
        <v>123</v>
      </c>
    </row>
    <row r="1236" spans="1:16" x14ac:dyDescent="0.55000000000000004">
      <c r="A1236" s="10">
        <v>43970</v>
      </c>
      <c r="B1236" s="9">
        <f t="shared" si="57"/>
        <v>2020</v>
      </c>
      <c r="C1236" s="9" t="s">
        <v>35</v>
      </c>
      <c r="D1236" s="9" t="s">
        <v>61</v>
      </c>
      <c r="E1236" s="9">
        <f t="shared" si="58"/>
        <v>5</v>
      </c>
      <c r="F1236" s="9" t="str">
        <f t="shared" si="59"/>
        <v>2020 - 5</v>
      </c>
      <c r="G1236" s="9" t="str">
        <f>Date[[#This Row],[Year]]&amp;IF(Date[[#This Row],[Month]]&lt;10,"0"&amp;Date[[#This Row],[Month]],Date[[#This Row],[Month]])</f>
        <v>202005</v>
      </c>
      <c r="H1236" s="9" t="str">
        <f>Date[[#This Row],[Year]]&amp;" "&amp;Date[[#This Row],[Month Name]]</f>
        <v>2020 May</v>
      </c>
      <c r="I1236" t="str">
        <f>IF(AND(Date[[#This Row],[Month]]=5,Date[[#This Row],[Year]]=2021),"True","False")</f>
        <v>False</v>
      </c>
      <c r="J1236" t="str">
        <f>IF(AND(Date[[#This Row],[Month]]&lt;=5,Date[[#This Row],[Month]]&gt;=4,Date[[#This Row],[Year]]=2021),"True","False")</f>
        <v>False</v>
      </c>
      <c r="K1236" t="str">
        <f>IF(Date[[#This Row],[Year]]=2021,"True","False")</f>
        <v>False</v>
      </c>
      <c r="L1236" s="60" t="s">
        <v>152</v>
      </c>
      <c r="M1236" s="60" t="s">
        <v>152</v>
      </c>
      <c r="N1236" s="60" t="s">
        <v>152</v>
      </c>
      <c r="O1236" s="60" t="s">
        <v>123</v>
      </c>
      <c r="P1236" s="60" t="s">
        <v>123</v>
      </c>
    </row>
    <row r="1237" spans="1:16" x14ac:dyDescent="0.55000000000000004">
      <c r="A1237" s="10">
        <v>43971</v>
      </c>
      <c r="B1237" s="9">
        <f t="shared" si="57"/>
        <v>2020</v>
      </c>
      <c r="C1237" s="9" t="s">
        <v>35</v>
      </c>
      <c r="D1237" s="9" t="s">
        <v>61</v>
      </c>
      <c r="E1237" s="9">
        <f t="shared" si="58"/>
        <v>5</v>
      </c>
      <c r="F1237" s="9" t="str">
        <f t="shared" si="59"/>
        <v>2020 - 5</v>
      </c>
      <c r="G1237" s="9" t="str">
        <f>Date[[#This Row],[Year]]&amp;IF(Date[[#This Row],[Month]]&lt;10,"0"&amp;Date[[#This Row],[Month]],Date[[#This Row],[Month]])</f>
        <v>202005</v>
      </c>
      <c r="H1237" s="9" t="str">
        <f>Date[[#This Row],[Year]]&amp;" "&amp;Date[[#This Row],[Month Name]]</f>
        <v>2020 May</v>
      </c>
      <c r="I1237" t="str">
        <f>IF(AND(Date[[#This Row],[Month]]=5,Date[[#This Row],[Year]]=2021),"True","False")</f>
        <v>False</v>
      </c>
      <c r="J1237" t="str">
        <f>IF(AND(Date[[#This Row],[Month]]&lt;=5,Date[[#This Row],[Month]]&gt;=4,Date[[#This Row],[Year]]=2021),"True","False")</f>
        <v>False</v>
      </c>
      <c r="K1237" t="str">
        <f>IF(Date[[#This Row],[Year]]=2021,"True","False")</f>
        <v>False</v>
      </c>
      <c r="L1237" s="60" t="s">
        <v>152</v>
      </c>
      <c r="M1237" s="60" t="s">
        <v>152</v>
      </c>
      <c r="N1237" s="60" t="s">
        <v>152</v>
      </c>
      <c r="O1237" s="60" t="s">
        <v>123</v>
      </c>
      <c r="P1237" s="60" t="s">
        <v>123</v>
      </c>
    </row>
    <row r="1238" spans="1:16" x14ac:dyDescent="0.55000000000000004">
      <c r="A1238" s="10">
        <v>43972</v>
      </c>
      <c r="B1238" s="9">
        <f t="shared" si="57"/>
        <v>2020</v>
      </c>
      <c r="C1238" s="9" t="s">
        <v>35</v>
      </c>
      <c r="D1238" s="9" t="s">
        <v>61</v>
      </c>
      <c r="E1238" s="9">
        <f t="shared" si="58"/>
        <v>5</v>
      </c>
      <c r="F1238" s="9" t="str">
        <f t="shared" si="59"/>
        <v>2020 - 5</v>
      </c>
      <c r="G1238" s="9" t="str">
        <f>Date[[#This Row],[Year]]&amp;IF(Date[[#This Row],[Month]]&lt;10,"0"&amp;Date[[#This Row],[Month]],Date[[#This Row],[Month]])</f>
        <v>202005</v>
      </c>
      <c r="H1238" s="9" t="str">
        <f>Date[[#This Row],[Year]]&amp;" "&amp;Date[[#This Row],[Month Name]]</f>
        <v>2020 May</v>
      </c>
      <c r="I1238" t="str">
        <f>IF(AND(Date[[#This Row],[Month]]=5,Date[[#This Row],[Year]]=2021),"True","False")</f>
        <v>False</v>
      </c>
      <c r="J1238" t="str">
        <f>IF(AND(Date[[#This Row],[Month]]&lt;=5,Date[[#This Row],[Month]]&gt;=4,Date[[#This Row],[Year]]=2021),"True","False")</f>
        <v>False</v>
      </c>
      <c r="K1238" t="str">
        <f>IF(Date[[#This Row],[Year]]=2021,"True","False")</f>
        <v>False</v>
      </c>
      <c r="L1238" s="60" t="s">
        <v>152</v>
      </c>
      <c r="M1238" s="60" t="s">
        <v>152</v>
      </c>
      <c r="N1238" s="60" t="s">
        <v>152</v>
      </c>
      <c r="O1238" s="60" t="s">
        <v>123</v>
      </c>
      <c r="P1238" s="60" t="s">
        <v>123</v>
      </c>
    </row>
    <row r="1239" spans="1:16" x14ac:dyDescent="0.55000000000000004">
      <c r="A1239" s="10">
        <v>43973</v>
      </c>
      <c r="B1239" s="9">
        <f t="shared" si="57"/>
        <v>2020</v>
      </c>
      <c r="C1239" s="9" t="s">
        <v>35</v>
      </c>
      <c r="D1239" s="9" t="s">
        <v>61</v>
      </c>
      <c r="E1239" s="9">
        <f t="shared" si="58"/>
        <v>5</v>
      </c>
      <c r="F1239" s="9" t="str">
        <f t="shared" si="59"/>
        <v>2020 - 5</v>
      </c>
      <c r="G1239" s="9" t="str">
        <f>Date[[#This Row],[Year]]&amp;IF(Date[[#This Row],[Month]]&lt;10,"0"&amp;Date[[#This Row],[Month]],Date[[#This Row],[Month]])</f>
        <v>202005</v>
      </c>
      <c r="H1239" s="9" t="str">
        <f>Date[[#This Row],[Year]]&amp;" "&amp;Date[[#This Row],[Month Name]]</f>
        <v>2020 May</v>
      </c>
      <c r="I1239" t="str">
        <f>IF(AND(Date[[#This Row],[Month]]=5,Date[[#This Row],[Year]]=2021),"True","False")</f>
        <v>False</v>
      </c>
      <c r="J1239" t="str">
        <f>IF(AND(Date[[#This Row],[Month]]&lt;=5,Date[[#This Row],[Month]]&gt;=4,Date[[#This Row],[Year]]=2021),"True","False")</f>
        <v>False</v>
      </c>
      <c r="K1239" t="str">
        <f>IF(Date[[#This Row],[Year]]=2021,"True","False")</f>
        <v>False</v>
      </c>
      <c r="L1239" s="60" t="s">
        <v>152</v>
      </c>
      <c r="M1239" s="60" t="s">
        <v>152</v>
      </c>
      <c r="N1239" s="60" t="s">
        <v>152</v>
      </c>
      <c r="O1239" s="60" t="s">
        <v>123</v>
      </c>
      <c r="P1239" s="60" t="s">
        <v>123</v>
      </c>
    </row>
    <row r="1240" spans="1:16" x14ac:dyDescent="0.55000000000000004">
      <c r="A1240" s="10">
        <v>43974</v>
      </c>
      <c r="B1240" s="9">
        <f t="shared" si="57"/>
        <v>2020</v>
      </c>
      <c r="C1240" s="9" t="s">
        <v>35</v>
      </c>
      <c r="D1240" s="9" t="s">
        <v>61</v>
      </c>
      <c r="E1240" s="9">
        <f t="shared" si="58"/>
        <v>5</v>
      </c>
      <c r="F1240" s="9" t="str">
        <f t="shared" si="59"/>
        <v>2020 - 5</v>
      </c>
      <c r="G1240" s="9" t="str">
        <f>Date[[#This Row],[Year]]&amp;IF(Date[[#This Row],[Month]]&lt;10,"0"&amp;Date[[#This Row],[Month]],Date[[#This Row],[Month]])</f>
        <v>202005</v>
      </c>
      <c r="H1240" s="9" t="str">
        <f>Date[[#This Row],[Year]]&amp;" "&amp;Date[[#This Row],[Month Name]]</f>
        <v>2020 May</v>
      </c>
      <c r="I1240" t="str">
        <f>IF(AND(Date[[#This Row],[Month]]=5,Date[[#This Row],[Year]]=2021),"True","False")</f>
        <v>False</v>
      </c>
      <c r="J1240" t="str">
        <f>IF(AND(Date[[#This Row],[Month]]&lt;=5,Date[[#This Row],[Month]]&gt;=4,Date[[#This Row],[Year]]=2021),"True","False")</f>
        <v>False</v>
      </c>
      <c r="K1240" t="str">
        <f>IF(Date[[#This Row],[Year]]=2021,"True","False")</f>
        <v>False</v>
      </c>
      <c r="L1240" s="60" t="s">
        <v>152</v>
      </c>
      <c r="M1240" s="60" t="s">
        <v>152</v>
      </c>
      <c r="N1240" s="60" t="s">
        <v>152</v>
      </c>
      <c r="O1240" s="60" t="s">
        <v>123</v>
      </c>
      <c r="P1240" s="60" t="s">
        <v>123</v>
      </c>
    </row>
    <row r="1241" spans="1:16" x14ac:dyDescent="0.55000000000000004">
      <c r="A1241" s="10">
        <v>43975</v>
      </c>
      <c r="B1241" s="9">
        <f t="shared" si="57"/>
        <v>2020</v>
      </c>
      <c r="C1241" s="9" t="s">
        <v>35</v>
      </c>
      <c r="D1241" s="9" t="s">
        <v>61</v>
      </c>
      <c r="E1241" s="9">
        <f t="shared" si="58"/>
        <v>5</v>
      </c>
      <c r="F1241" s="9" t="str">
        <f t="shared" si="59"/>
        <v>2020 - 5</v>
      </c>
      <c r="G1241" s="9" t="str">
        <f>Date[[#This Row],[Year]]&amp;IF(Date[[#This Row],[Month]]&lt;10,"0"&amp;Date[[#This Row],[Month]],Date[[#This Row],[Month]])</f>
        <v>202005</v>
      </c>
      <c r="H1241" s="9" t="str">
        <f>Date[[#This Row],[Year]]&amp;" "&amp;Date[[#This Row],[Month Name]]</f>
        <v>2020 May</v>
      </c>
      <c r="I1241" t="str">
        <f>IF(AND(Date[[#This Row],[Month]]=5,Date[[#This Row],[Year]]=2021),"True","False")</f>
        <v>False</v>
      </c>
      <c r="J1241" t="str">
        <f>IF(AND(Date[[#This Row],[Month]]&lt;=5,Date[[#This Row],[Month]]&gt;=4,Date[[#This Row],[Year]]=2021),"True","False")</f>
        <v>False</v>
      </c>
      <c r="K1241" t="str">
        <f>IF(Date[[#This Row],[Year]]=2021,"True","False")</f>
        <v>False</v>
      </c>
      <c r="L1241" s="60" t="s">
        <v>152</v>
      </c>
      <c r="M1241" s="60" t="s">
        <v>152</v>
      </c>
      <c r="N1241" s="60" t="s">
        <v>152</v>
      </c>
      <c r="O1241" s="60" t="s">
        <v>123</v>
      </c>
      <c r="P1241" s="60" t="s">
        <v>123</v>
      </c>
    </row>
    <row r="1242" spans="1:16" x14ac:dyDescent="0.55000000000000004">
      <c r="A1242" s="10">
        <v>43976</v>
      </c>
      <c r="B1242" s="9">
        <f t="shared" si="57"/>
        <v>2020</v>
      </c>
      <c r="C1242" s="9" t="s">
        <v>35</v>
      </c>
      <c r="D1242" s="9" t="s">
        <v>61</v>
      </c>
      <c r="E1242" s="9">
        <f t="shared" si="58"/>
        <v>5</v>
      </c>
      <c r="F1242" s="9" t="str">
        <f t="shared" si="59"/>
        <v>2020 - 5</v>
      </c>
      <c r="G1242" s="9" t="str">
        <f>Date[[#This Row],[Year]]&amp;IF(Date[[#This Row],[Month]]&lt;10,"0"&amp;Date[[#This Row],[Month]],Date[[#This Row],[Month]])</f>
        <v>202005</v>
      </c>
      <c r="H1242" s="9" t="str">
        <f>Date[[#This Row],[Year]]&amp;" "&amp;Date[[#This Row],[Month Name]]</f>
        <v>2020 May</v>
      </c>
      <c r="I1242" t="str">
        <f>IF(AND(Date[[#This Row],[Month]]=5,Date[[#This Row],[Year]]=2021),"True","False")</f>
        <v>False</v>
      </c>
      <c r="J1242" t="str">
        <f>IF(AND(Date[[#This Row],[Month]]&lt;=5,Date[[#This Row],[Month]]&gt;=4,Date[[#This Row],[Year]]=2021),"True","False")</f>
        <v>False</v>
      </c>
      <c r="K1242" t="str">
        <f>IF(Date[[#This Row],[Year]]=2021,"True","False")</f>
        <v>False</v>
      </c>
      <c r="L1242" s="60" t="s">
        <v>152</v>
      </c>
      <c r="M1242" s="60" t="s">
        <v>152</v>
      </c>
      <c r="N1242" s="60" t="s">
        <v>152</v>
      </c>
      <c r="O1242" s="60" t="s">
        <v>123</v>
      </c>
      <c r="P1242" s="60" t="s">
        <v>123</v>
      </c>
    </row>
    <row r="1243" spans="1:16" x14ac:dyDescent="0.55000000000000004">
      <c r="A1243" s="10">
        <v>43977</v>
      </c>
      <c r="B1243" s="9">
        <f t="shared" si="57"/>
        <v>2020</v>
      </c>
      <c r="C1243" s="9" t="s">
        <v>35</v>
      </c>
      <c r="D1243" s="9" t="s">
        <v>61</v>
      </c>
      <c r="E1243" s="9">
        <f t="shared" si="58"/>
        <v>5</v>
      </c>
      <c r="F1243" s="9" t="str">
        <f t="shared" si="59"/>
        <v>2020 - 5</v>
      </c>
      <c r="G1243" s="9" t="str">
        <f>Date[[#This Row],[Year]]&amp;IF(Date[[#This Row],[Month]]&lt;10,"0"&amp;Date[[#This Row],[Month]],Date[[#This Row],[Month]])</f>
        <v>202005</v>
      </c>
      <c r="H1243" s="9" t="str">
        <f>Date[[#This Row],[Year]]&amp;" "&amp;Date[[#This Row],[Month Name]]</f>
        <v>2020 May</v>
      </c>
      <c r="I1243" t="str">
        <f>IF(AND(Date[[#This Row],[Month]]=5,Date[[#This Row],[Year]]=2021),"True","False")</f>
        <v>False</v>
      </c>
      <c r="J1243" t="str">
        <f>IF(AND(Date[[#This Row],[Month]]&lt;=5,Date[[#This Row],[Month]]&gt;=4,Date[[#This Row],[Year]]=2021),"True","False")</f>
        <v>False</v>
      </c>
      <c r="K1243" t="str">
        <f>IF(Date[[#This Row],[Year]]=2021,"True","False")</f>
        <v>False</v>
      </c>
      <c r="L1243" s="60" t="s">
        <v>152</v>
      </c>
      <c r="M1243" s="60" t="s">
        <v>152</v>
      </c>
      <c r="N1243" s="60" t="s">
        <v>152</v>
      </c>
      <c r="O1243" s="60" t="s">
        <v>123</v>
      </c>
      <c r="P1243" s="60" t="s">
        <v>123</v>
      </c>
    </row>
    <row r="1244" spans="1:16" x14ac:dyDescent="0.55000000000000004">
      <c r="A1244" s="10">
        <v>43978</v>
      </c>
      <c r="B1244" s="9">
        <f t="shared" si="57"/>
        <v>2020</v>
      </c>
      <c r="C1244" s="9" t="s">
        <v>35</v>
      </c>
      <c r="D1244" s="9" t="s">
        <v>61</v>
      </c>
      <c r="E1244" s="9">
        <f t="shared" si="58"/>
        <v>5</v>
      </c>
      <c r="F1244" s="9" t="str">
        <f t="shared" si="59"/>
        <v>2020 - 5</v>
      </c>
      <c r="G1244" s="9" t="str">
        <f>Date[[#This Row],[Year]]&amp;IF(Date[[#This Row],[Month]]&lt;10,"0"&amp;Date[[#This Row],[Month]],Date[[#This Row],[Month]])</f>
        <v>202005</v>
      </c>
      <c r="H1244" s="9" t="str">
        <f>Date[[#This Row],[Year]]&amp;" "&amp;Date[[#This Row],[Month Name]]</f>
        <v>2020 May</v>
      </c>
      <c r="I1244" t="str">
        <f>IF(AND(Date[[#This Row],[Month]]=5,Date[[#This Row],[Year]]=2021),"True","False")</f>
        <v>False</v>
      </c>
      <c r="J1244" t="str">
        <f>IF(AND(Date[[#This Row],[Month]]&lt;=5,Date[[#This Row],[Month]]&gt;=4,Date[[#This Row],[Year]]=2021),"True","False")</f>
        <v>False</v>
      </c>
      <c r="K1244" t="str">
        <f>IF(Date[[#This Row],[Year]]=2021,"True","False")</f>
        <v>False</v>
      </c>
      <c r="L1244" s="60" t="s">
        <v>152</v>
      </c>
      <c r="M1244" s="60" t="s">
        <v>152</v>
      </c>
      <c r="N1244" s="60" t="s">
        <v>152</v>
      </c>
      <c r="O1244" s="60" t="s">
        <v>123</v>
      </c>
      <c r="P1244" s="60" t="s">
        <v>123</v>
      </c>
    </row>
    <row r="1245" spans="1:16" x14ac:dyDescent="0.55000000000000004">
      <c r="A1245" s="10">
        <v>43979</v>
      </c>
      <c r="B1245" s="9">
        <f t="shared" si="57"/>
        <v>2020</v>
      </c>
      <c r="C1245" s="9" t="s">
        <v>35</v>
      </c>
      <c r="D1245" s="9" t="s">
        <v>61</v>
      </c>
      <c r="E1245" s="9">
        <f t="shared" si="58"/>
        <v>5</v>
      </c>
      <c r="F1245" s="9" t="str">
        <f t="shared" si="59"/>
        <v>2020 - 5</v>
      </c>
      <c r="G1245" s="9" t="str">
        <f>Date[[#This Row],[Year]]&amp;IF(Date[[#This Row],[Month]]&lt;10,"0"&amp;Date[[#This Row],[Month]],Date[[#This Row],[Month]])</f>
        <v>202005</v>
      </c>
      <c r="H1245" s="9" t="str">
        <f>Date[[#This Row],[Year]]&amp;" "&amp;Date[[#This Row],[Month Name]]</f>
        <v>2020 May</v>
      </c>
      <c r="I1245" t="str">
        <f>IF(AND(Date[[#This Row],[Month]]=5,Date[[#This Row],[Year]]=2021),"True","False")</f>
        <v>False</v>
      </c>
      <c r="J1245" t="str">
        <f>IF(AND(Date[[#This Row],[Month]]&lt;=5,Date[[#This Row],[Month]]&gt;=4,Date[[#This Row],[Year]]=2021),"True","False")</f>
        <v>False</v>
      </c>
      <c r="K1245" t="str">
        <f>IF(Date[[#This Row],[Year]]=2021,"True","False")</f>
        <v>False</v>
      </c>
      <c r="L1245" s="60" t="s">
        <v>152</v>
      </c>
      <c r="M1245" s="60" t="s">
        <v>152</v>
      </c>
      <c r="N1245" s="60" t="s">
        <v>152</v>
      </c>
      <c r="O1245" s="60" t="s">
        <v>123</v>
      </c>
      <c r="P1245" s="60" t="s">
        <v>123</v>
      </c>
    </row>
    <row r="1246" spans="1:16" x14ac:dyDescent="0.55000000000000004">
      <c r="A1246" s="10">
        <v>43980</v>
      </c>
      <c r="B1246" s="9">
        <f t="shared" si="57"/>
        <v>2020</v>
      </c>
      <c r="C1246" s="9" t="s">
        <v>35</v>
      </c>
      <c r="D1246" s="9" t="s">
        <v>61</v>
      </c>
      <c r="E1246" s="9">
        <f t="shared" si="58"/>
        <v>5</v>
      </c>
      <c r="F1246" s="9" t="str">
        <f t="shared" si="59"/>
        <v>2020 - 5</v>
      </c>
      <c r="G1246" s="9" t="str">
        <f>Date[[#This Row],[Year]]&amp;IF(Date[[#This Row],[Month]]&lt;10,"0"&amp;Date[[#This Row],[Month]],Date[[#This Row],[Month]])</f>
        <v>202005</v>
      </c>
      <c r="H1246" s="9" t="str">
        <f>Date[[#This Row],[Year]]&amp;" "&amp;Date[[#This Row],[Month Name]]</f>
        <v>2020 May</v>
      </c>
      <c r="I1246" t="str">
        <f>IF(AND(Date[[#This Row],[Month]]=5,Date[[#This Row],[Year]]=2021),"True","False")</f>
        <v>False</v>
      </c>
      <c r="J1246" t="str">
        <f>IF(AND(Date[[#This Row],[Month]]&lt;=5,Date[[#This Row],[Month]]&gt;=4,Date[[#This Row],[Year]]=2021),"True","False")</f>
        <v>False</v>
      </c>
      <c r="K1246" t="str">
        <f>IF(Date[[#This Row],[Year]]=2021,"True","False")</f>
        <v>False</v>
      </c>
      <c r="L1246" s="60" t="s">
        <v>152</v>
      </c>
      <c r="M1246" s="60" t="s">
        <v>152</v>
      </c>
      <c r="N1246" s="60" t="s">
        <v>152</v>
      </c>
      <c r="O1246" s="60" t="s">
        <v>123</v>
      </c>
      <c r="P1246" s="60" t="s">
        <v>123</v>
      </c>
    </row>
    <row r="1247" spans="1:16" x14ac:dyDescent="0.55000000000000004">
      <c r="A1247" s="10">
        <v>43981</v>
      </c>
      <c r="B1247" s="9">
        <f t="shared" si="57"/>
        <v>2020</v>
      </c>
      <c r="C1247" s="9" t="s">
        <v>35</v>
      </c>
      <c r="D1247" s="9" t="s">
        <v>61</v>
      </c>
      <c r="E1247" s="9">
        <f t="shared" si="58"/>
        <v>5</v>
      </c>
      <c r="F1247" s="9" t="str">
        <f t="shared" si="59"/>
        <v>2020 - 5</v>
      </c>
      <c r="G1247" s="9" t="str">
        <f>Date[[#This Row],[Year]]&amp;IF(Date[[#This Row],[Month]]&lt;10,"0"&amp;Date[[#This Row],[Month]],Date[[#This Row],[Month]])</f>
        <v>202005</v>
      </c>
      <c r="H1247" s="9" t="str">
        <f>Date[[#This Row],[Year]]&amp;" "&amp;Date[[#This Row],[Month Name]]</f>
        <v>2020 May</v>
      </c>
      <c r="I1247" t="str">
        <f>IF(AND(Date[[#This Row],[Month]]=5,Date[[#This Row],[Year]]=2021),"True","False")</f>
        <v>False</v>
      </c>
      <c r="J1247" t="str">
        <f>IF(AND(Date[[#This Row],[Month]]&lt;=5,Date[[#This Row],[Month]]&gt;=4,Date[[#This Row],[Year]]=2021),"True","False")</f>
        <v>False</v>
      </c>
      <c r="K1247" t="str">
        <f>IF(Date[[#This Row],[Year]]=2021,"True","False")</f>
        <v>False</v>
      </c>
      <c r="L1247" s="60" t="s">
        <v>152</v>
      </c>
      <c r="M1247" s="60" t="s">
        <v>152</v>
      </c>
      <c r="N1247" s="60" t="s">
        <v>152</v>
      </c>
      <c r="O1247" s="60" t="s">
        <v>123</v>
      </c>
      <c r="P1247" s="60" t="s">
        <v>123</v>
      </c>
    </row>
    <row r="1248" spans="1:16" x14ac:dyDescent="0.55000000000000004">
      <c r="A1248" s="10">
        <v>43982</v>
      </c>
      <c r="B1248" s="9">
        <f t="shared" si="57"/>
        <v>2020</v>
      </c>
      <c r="C1248" s="9" t="s">
        <v>35</v>
      </c>
      <c r="D1248" s="9" t="s">
        <v>61</v>
      </c>
      <c r="E1248" s="9">
        <f t="shared" si="58"/>
        <v>5</v>
      </c>
      <c r="F1248" s="9" t="str">
        <f t="shared" si="59"/>
        <v>2020 - 5</v>
      </c>
      <c r="G1248" s="9" t="str">
        <f>Date[[#This Row],[Year]]&amp;IF(Date[[#This Row],[Month]]&lt;10,"0"&amp;Date[[#This Row],[Month]],Date[[#This Row],[Month]])</f>
        <v>202005</v>
      </c>
      <c r="H1248" s="9" t="str">
        <f>Date[[#This Row],[Year]]&amp;" "&amp;Date[[#This Row],[Month Name]]</f>
        <v>2020 May</v>
      </c>
      <c r="I1248" t="str">
        <f>IF(AND(Date[[#This Row],[Month]]=5,Date[[#This Row],[Year]]=2021),"True","False")</f>
        <v>False</v>
      </c>
      <c r="J1248" t="str">
        <f>IF(AND(Date[[#This Row],[Month]]&lt;=5,Date[[#This Row],[Month]]&gt;=4,Date[[#This Row],[Year]]=2021),"True","False")</f>
        <v>False</v>
      </c>
      <c r="K1248" t="str">
        <f>IF(Date[[#This Row],[Year]]=2021,"True","False")</f>
        <v>False</v>
      </c>
      <c r="L1248" s="60" t="s">
        <v>152</v>
      </c>
      <c r="M1248" s="60" t="s">
        <v>152</v>
      </c>
      <c r="N1248" s="60" t="s">
        <v>152</v>
      </c>
      <c r="O1248" s="60" t="s">
        <v>123</v>
      </c>
      <c r="P1248" s="60" t="s">
        <v>123</v>
      </c>
    </row>
    <row r="1249" spans="1:16" x14ac:dyDescent="0.55000000000000004">
      <c r="A1249" s="10">
        <v>43983</v>
      </c>
      <c r="B1249" s="9">
        <f t="shared" si="57"/>
        <v>2020</v>
      </c>
      <c r="C1249" s="9" t="s">
        <v>36</v>
      </c>
      <c r="D1249" s="9" t="s">
        <v>61</v>
      </c>
      <c r="E1249" s="9">
        <f t="shared" si="58"/>
        <v>6</v>
      </c>
      <c r="F1249" s="9" t="str">
        <f t="shared" si="59"/>
        <v>2020 - 6</v>
      </c>
      <c r="G1249" s="9" t="str">
        <f>Date[[#This Row],[Year]]&amp;IF(Date[[#This Row],[Month]]&lt;10,"0"&amp;Date[[#This Row],[Month]],Date[[#This Row],[Month]])</f>
        <v>202006</v>
      </c>
      <c r="H1249" s="9" t="str">
        <f>Date[[#This Row],[Year]]&amp;" "&amp;Date[[#This Row],[Month Name]]</f>
        <v>2020 Jun</v>
      </c>
      <c r="I1249" t="str">
        <f>IF(AND(Date[[#This Row],[Month]]=5,Date[[#This Row],[Year]]=2021),"True","False")</f>
        <v>False</v>
      </c>
      <c r="J1249" t="str">
        <f>IF(AND(Date[[#This Row],[Month]]&lt;=5,Date[[#This Row],[Month]]&gt;=4,Date[[#This Row],[Year]]=2021),"True","False")</f>
        <v>False</v>
      </c>
      <c r="K1249" t="str">
        <f>IF(Date[[#This Row],[Year]]=2021,"True","False")</f>
        <v>False</v>
      </c>
      <c r="L1249" s="60" t="s">
        <v>123</v>
      </c>
      <c r="M1249" s="60" t="s">
        <v>152</v>
      </c>
      <c r="N1249" s="60" t="s">
        <v>152</v>
      </c>
      <c r="O1249" s="60" t="s">
        <v>152</v>
      </c>
      <c r="P1249" s="60" t="s">
        <v>123</v>
      </c>
    </row>
    <row r="1250" spans="1:16" x14ac:dyDescent="0.55000000000000004">
      <c r="A1250" s="10">
        <v>43984</v>
      </c>
      <c r="B1250" s="9">
        <f t="shared" si="57"/>
        <v>2020</v>
      </c>
      <c r="C1250" s="9" t="s">
        <v>36</v>
      </c>
      <c r="D1250" s="9" t="s">
        <v>61</v>
      </c>
      <c r="E1250" s="9">
        <f t="shared" si="58"/>
        <v>6</v>
      </c>
      <c r="F1250" s="9" t="str">
        <f t="shared" si="59"/>
        <v>2020 - 6</v>
      </c>
      <c r="G1250" s="9" t="str">
        <f>Date[[#This Row],[Year]]&amp;IF(Date[[#This Row],[Month]]&lt;10,"0"&amp;Date[[#This Row],[Month]],Date[[#This Row],[Month]])</f>
        <v>202006</v>
      </c>
      <c r="H1250" s="9" t="str">
        <f>Date[[#This Row],[Year]]&amp;" "&amp;Date[[#This Row],[Month Name]]</f>
        <v>2020 Jun</v>
      </c>
      <c r="I1250" t="str">
        <f>IF(AND(Date[[#This Row],[Month]]=5,Date[[#This Row],[Year]]=2021),"True","False")</f>
        <v>False</v>
      </c>
      <c r="J1250" t="str">
        <f>IF(AND(Date[[#This Row],[Month]]&lt;=5,Date[[#This Row],[Month]]&gt;=4,Date[[#This Row],[Year]]=2021),"True","False")</f>
        <v>False</v>
      </c>
      <c r="K1250" t="str">
        <f>IF(Date[[#This Row],[Year]]=2021,"True","False")</f>
        <v>False</v>
      </c>
      <c r="L1250" s="60" t="s">
        <v>123</v>
      </c>
      <c r="M1250" s="60" t="s">
        <v>152</v>
      </c>
      <c r="N1250" s="60" t="s">
        <v>152</v>
      </c>
      <c r="O1250" s="60" t="s">
        <v>152</v>
      </c>
      <c r="P1250" s="60" t="s">
        <v>123</v>
      </c>
    </row>
    <row r="1251" spans="1:16" x14ac:dyDescent="0.55000000000000004">
      <c r="A1251" s="10">
        <v>43985</v>
      </c>
      <c r="B1251" s="9">
        <f t="shared" si="57"/>
        <v>2020</v>
      </c>
      <c r="C1251" s="9" t="s">
        <v>36</v>
      </c>
      <c r="D1251" s="9" t="s">
        <v>61</v>
      </c>
      <c r="E1251" s="9">
        <f t="shared" si="58"/>
        <v>6</v>
      </c>
      <c r="F1251" s="9" t="str">
        <f t="shared" si="59"/>
        <v>2020 - 6</v>
      </c>
      <c r="G1251" s="9" t="str">
        <f>Date[[#This Row],[Year]]&amp;IF(Date[[#This Row],[Month]]&lt;10,"0"&amp;Date[[#This Row],[Month]],Date[[#This Row],[Month]])</f>
        <v>202006</v>
      </c>
      <c r="H1251" s="9" t="str">
        <f>Date[[#This Row],[Year]]&amp;" "&amp;Date[[#This Row],[Month Name]]</f>
        <v>2020 Jun</v>
      </c>
      <c r="I1251" t="str">
        <f>IF(AND(Date[[#This Row],[Month]]=5,Date[[#This Row],[Year]]=2021),"True","False")</f>
        <v>False</v>
      </c>
      <c r="J1251" t="str">
        <f>IF(AND(Date[[#This Row],[Month]]&lt;=5,Date[[#This Row],[Month]]&gt;=4,Date[[#This Row],[Year]]=2021),"True","False")</f>
        <v>False</v>
      </c>
      <c r="K1251" t="str">
        <f>IF(Date[[#This Row],[Year]]=2021,"True","False")</f>
        <v>False</v>
      </c>
      <c r="L1251" s="60" t="s">
        <v>123</v>
      </c>
      <c r="M1251" s="60" t="s">
        <v>152</v>
      </c>
      <c r="N1251" s="60" t="s">
        <v>152</v>
      </c>
      <c r="O1251" s="60" t="s">
        <v>152</v>
      </c>
      <c r="P1251" s="60" t="s">
        <v>123</v>
      </c>
    </row>
    <row r="1252" spans="1:16" x14ac:dyDescent="0.55000000000000004">
      <c r="A1252" s="10">
        <v>43986</v>
      </c>
      <c r="B1252" s="9">
        <f t="shared" si="57"/>
        <v>2020</v>
      </c>
      <c r="C1252" s="9" t="s">
        <v>36</v>
      </c>
      <c r="D1252" s="9" t="s">
        <v>61</v>
      </c>
      <c r="E1252" s="9">
        <f t="shared" si="58"/>
        <v>6</v>
      </c>
      <c r="F1252" s="9" t="str">
        <f t="shared" si="59"/>
        <v>2020 - 6</v>
      </c>
      <c r="G1252" s="9" t="str">
        <f>Date[[#This Row],[Year]]&amp;IF(Date[[#This Row],[Month]]&lt;10,"0"&amp;Date[[#This Row],[Month]],Date[[#This Row],[Month]])</f>
        <v>202006</v>
      </c>
      <c r="H1252" s="9" t="str">
        <f>Date[[#This Row],[Year]]&amp;" "&amp;Date[[#This Row],[Month Name]]</f>
        <v>2020 Jun</v>
      </c>
      <c r="I1252" t="str">
        <f>IF(AND(Date[[#This Row],[Month]]=5,Date[[#This Row],[Year]]=2021),"True","False")</f>
        <v>False</v>
      </c>
      <c r="J1252" t="str">
        <f>IF(AND(Date[[#This Row],[Month]]&lt;=5,Date[[#This Row],[Month]]&gt;=4,Date[[#This Row],[Year]]=2021),"True","False")</f>
        <v>False</v>
      </c>
      <c r="K1252" t="str">
        <f>IF(Date[[#This Row],[Year]]=2021,"True","False")</f>
        <v>False</v>
      </c>
      <c r="L1252" s="60" t="s">
        <v>123</v>
      </c>
      <c r="M1252" s="60" t="s">
        <v>152</v>
      </c>
      <c r="N1252" s="60" t="s">
        <v>152</v>
      </c>
      <c r="O1252" s="60" t="s">
        <v>152</v>
      </c>
      <c r="P1252" s="60" t="s">
        <v>123</v>
      </c>
    </row>
    <row r="1253" spans="1:16" x14ac:dyDescent="0.55000000000000004">
      <c r="A1253" s="10">
        <v>43987</v>
      </c>
      <c r="B1253" s="9">
        <f t="shared" si="57"/>
        <v>2020</v>
      </c>
      <c r="C1253" s="9" t="s">
        <v>36</v>
      </c>
      <c r="D1253" s="9" t="s">
        <v>61</v>
      </c>
      <c r="E1253" s="9">
        <f t="shared" si="58"/>
        <v>6</v>
      </c>
      <c r="F1253" s="9" t="str">
        <f t="shared" si="59"/>
        <v>2020 - 6</v>
      </c>
      <c r="G1253" s="9" t="str">
        <f>Date[[#This Row],[Year]]&amp;IF(Date[[#This Row],[Month]]&lt;10,"0"&amp;Date[[#This Row],[Month]],Date[[#This Row],[Month]])</f>
        <v>202006</v>
      </c>
      <c r="H1253" s="9" t="str">
        <f>Date[[#This Row],[Year]]&amp;" "&amp;Date[[#This Row],[Month Name]]</f>
        <v>2020 Jun</v>
      </c>
      <c r="I1253" t="str">
        <f>IF(AND(Date[[#This Row],[Month]]=5,Date[[#This Row],[Year]]=2021),"True","False")</f>
        <v>False</v>
      </c>
      <c r="J1253" t="str">
        <f>IF(AND(Date[[#This Row],[Month]]&lt;=5,Date[[#This Row],[Month]]&gt;=4,Date[[#This Row],[Year]]=2021),"True","False")</f>
        <v>False</v>
      </c>
      <c r="K1253" t="str">
        <f>IF(Date[[#This Row],[Year]]=2021,"True","False")</f>
        <v>False</v>
      </c>
      <c r="L1253" s="60" t="s">
        <v>123</v>
      </c>
      <c r="M1253" s="60" t="s">
        <v>152</v>
      </c>
      <c r="N1253" s="60" t="s">
        <v>152</v>
      </c>
      <c r="O1253" s="60" t="s">
        <v>152</v>
      </c>
      <c r="P1253" s="60" t="s">
        <v>123</v>
      </c>
    </row>
    <row r="1254" spans="1:16" x14ac:dyDescent="0.55000000000000004">
      <c r="A1254" s="10">
        <v>43988</v>
      </c>
      <c r="B1254" s="9">
        <f t="shared" si="57"/>
        <v>2020</v>
      </c>
      <c r="C1254" s="9" t="s">
        <v>36</v>
      </c>
      <c r="D1254" s="9" t="s">
        <v>61</v>
      </c>
      <c r="E1254" s="9">
        <f t="shared" si="58"/>
        <v>6</v>
      </c>
      <c r="F1254" s="9" t="str">
        <f t="shared" si="59"/>
        <v>2020 - 6</v>
      </c>
      <c r="G1254" s="9" t="str">
        <f>Date[[#This Row],[Year]]&amp;IF(Date[[#This Row],[Month]]&lt;10,"0"&amp;Date[[#This Row],[Month]],Date[[#This Row],[Month]])</f>
        <v>202006</v>
      </c>
      <c r="H1254" s="9" t="str">
        <f>Date[[#This Row],[Year]]&amp;" "&amp;Date[[#This Row],[Month Name]]</f>
        <v>2020 Jun</v>
      </c>
      <c r="I1254" t="str">
        <f>IF(AND(Date[[#This Row],[Month]]=5,Date[[#This Row],[Year]]=2021),"True","False")</f>
        <v>False</v>
      </c>
      <c r="J1254" t="str">
        <f>IF(AND(Date[[#This Row],[Month]]&lt;=5,Date[[#This Row],[Month]]&gt;=4,Date[[#This Row],[Year]]=2021),"True","False")</f>
        <v>False</v>
      </c>
      <c r="K1254" t="str">
        <f>IF(Date[[#This Row],[Year]]=2021,"True","False")</f>
        <v>False</v>
      </c>
      <c r="L1254" s="60" t="s">
        <v>123</v>
      </c>
      <c r="M1254" s="60" t="s">
        <v>152</v>
      </c>
      <c r="N1254" s="60" t="s">
        <v>152</v>
      </c>
      <c r="O1254" s="60" t="s">
        <v>152</v>
      </c>
      <c r="P1254" s="60" t="s">
        <v>123</v>
      </c>
    </row>
    <row r="1255" spans="1:16" x14ac:dyDescent="0.55000000000000004">
      <c r="A1255" s="10">
        <v>43989</v>
      </c>
      <c r="B1255" s="9">
        <f t="shared" si="57"/>
        <v>2020</v>
      </c>
      <c r="C1255" s="9" t="s">
        <v>36</v>
      </c>
      <c r="D1255" s="9" t="s">
        <v>61</v>
      </c>
      <c r="E1255" s="9">
        <f t="shared" si="58"/>
        <v>6</v>
      </c>
      <c r="F1255" s="9" t="str">
        <f t="shared" si="59"/>
        <v>2020 - 6</v>
      </c>
      <c r="G1255" s="9" t="str">
        <f>Date[[#This Row],[Year]]&amp;IF(Date[[#This Row],[Month]]&lt;10,"0"&amp;Date[[#This Row],[Month]],Date[[#This Row],[Month]])</f>
        <v>202006</v>
      </c>
      <c r="H1255" s="9" t="str">
        <f>Date[[#This Row],[Year]]&amp;" "&amp;Date[[#This Row],[Month Name]]</f>
        <v>2020 Jun</v>
      </c>
      <c r="I1255" t="str">
        <f>IF(AND(Date[[#This Row],[Month]]=5,Date[[#This Row],[Year]]=2021),"True","False")</f>
        <v>False</v>
      </c>
      <c r="J1255" t="str">
        <f>IF(AND(Date[[#This Row],[Month]]&lt;=5,Date[[#This Row],[Month]]&gt;=4,Date[[#This Row],[Year]]=2021),"True","False")</f>
        <v>False</v>
      </c>
      <c r="K1255" t="str">
        <f>IF(Date[[#This Row],[Year]]=2021,"True","False")</f>
        <v>False</v>
      </c>
      <c r="L1255" s="60" t="s">
        <v>123</v>
      </c>
      <c r="M1255" s="60" t="s">
        <v>152</v>
      </c>
      <c r="N1255" s="60" t="s">
        <v>152</v>
      </c>
      <c r="O1255" s="60" t="s">
        <v>152</v>
      </c>
      <c r="P1255" s="60" t="s">
        <v>123</v>
      </c>
    </row>
    <row r="1256" spans="1:16" x14ac:dyDescent="0.55000000000000004">
      <c r="A1256" s="10">
        <v>43990</v>
      </c>
      <c r="B1256" s="9">
        <f t="shared" si="57"/>
        <v>2020</v>
      </c>
      <c r="C1256" s="9" t="s">
        <v>36</v>
      </c>
      <c r="D1256" s="9" t="s">
        <v>61</v>
      </c>
      <c r="E1256" s="9">
        <f t="shared" si="58"/>
        <v>6</v>
      </c>
      <c r="F1256" s="9" t="str">
        <f t="shared" si="59"/>
        <v>2020 - 6</v>
      </c>
      <c r="G1256" s="9" t="str">
        <f>Date[[#This Row],[Year]]&amp;IF(Date[[#This Row],[Month]]&lt;10,"0"&amp;Date[[#This Row],[Month]],Date[[#This Row],[Month]])</f>
        <v>202006</v>
      </c>
      <c r="H1256" s="9" t="str">
        <f>Date[[#This Row],[Year]]&amp;" "&amp;Date[[#This Row],[Month Name]]</f>
        <v>2020 Jun</v>
      </c>
      <c r="I1256" t="str">
        <f>IF(AND(Date[[#This Row],[Month]]=5,Date[[#This Row],[Year]]=2021),"True","False")</f>
        <v>False</v>
      </c>
      <c r="J1256" t="str">
        <f>IF(AND(Date[[#This Row],[Month]]&lt;=5,Date[[#This Row],[Month]]&gt;=4,Date[[#This Row],[Year]]=2021),"True","False")</f>
        <v>False</v>
      </c>
      <c r="K1256" t="str">
        <f>IF(Date[[#This Row],[Year]]=2021,"True","False")</f>
        <v>False</v>
      </c>
      <c r="L1256" s="60" t="s">
        <v>123</v>
      </c>
      <c r="M1256" s="60" t="s">
        <v>152</v>
      </c>
      <c r="N1256" s="60" t="s">
        <v>152</v>
      </c>
      <c r="O1256" s="60" t="s">
        <v>152</v>
      </c>
      <c r="P1256" s="60" t="s">
        <v>123</v>
      </c>
    </row>
    <row r="1257" spans="1:16" x14ac:dyDescent="0.55000000000000004">
      <c r="A1257" s="10">
        <v>43991</v>
      </c>
      <c r="B1257" s="9">
        <f t="shared" si="57"/>
        <v>2020</v>
      </c>
      <c r="C1257" s="9" t="s">
        <v>36</v>
      </c>
      <c r="D1257" s="9" t="s">
        <v>61</v>
      </c>
      <c r="E1257" s="9">
        <f t="shared" si="58"/>
        <v>6</v>
      </c>
      <c r="F1257" s="9" t="str">
        <f t="shared" si="59"/>
        <v>2020 - 6</v>
      </c>
      <c r="G1257" s="9" t="str">
        <f>Date[[#This Row],[Year]]&amp;IF(Date[[#This Row],[Month]]&lt;10,"0"&amp;Date[[#This Row],[Month]],Date[[#This Row],[Month]])</f>
        <v>202006</v>
      </c>
      <c r="H1257" s="9" t="str">
        <f>Date[[#This Row],[Year]]&amp;" "&amp;Date[[#This Row],[Month Name]]</f>
        <v>2020 Jun</v>
      </c>
      <c r="I1257" t="str">
        <f>IF(AND(Date[[#This Row],[Month]]=5,Date[[#This Row],[Year]]=2021),"True","False")</f>
        <v>False</v>
      </c>
      <c r="J1257" t="str">
        <f>IF(AND(Date[[#This Row],[Month]]&lt;=5,Date[[#This Row],[Month]]&gt;=4,Date[[#This Row],[Year]]=2021),"True","False")</f>
        <v>False</v>
      </c>
      <c r="K1257" t="str">
        <f>IF(Date[[#This Row],[Year]]=2021,"True","False")</f>
        <v>False</v>
      </c>
      <c r="L1257" s="60" t="s">
        <v>123</v>
      </c>
      <c r="M1257" s="60" t="s">
        <v>152</v>
      </c>
      <c r="N1257" s="60" t="s">
        <v>152</v>
      </c>
      <c r="O1257" s="60" t="s">
        <v>152</v>
      </c>
      <c r="P1257" s="60" t="s">
        <v>123</v>
      </c>
    </row>
    <row r="1258" spans="1:16" x14ac:dyDescent="0.55000000000000004">
      <c r="A1258" s="10">
        <v>43992</v>
      </c>
      <c r="B1258" s="9">
        <f t="shared" si="57"/>
        <v>2020</v>
      </c>
      <c r="C1258" s="9" t="s">
        <v>36</v>
      </c>
      <c r="D1258" s="9" t="s">
        <v>61</v>
      </c>
      <c r="E1258" s="9">
        <f t="shared" si="58"/>
        <v>6</v>
      </c>
      <c r="F1258" s="9" t="str">
        <f t="shared" si="59"/>
        <v>2020 - 6</v>
      </c>
      <c r="G1258" s="9" t="str">
        <f>Date[[#This Row],[Year]]&amp;IF(Date[[#This Row],[Month]]&lt;10,"0"&amp;Date[[#This Row],[Month]],Date[[#This Row],[Month]])</f>
        <v>202006</v>
      </c>
      <c r="H1258" s="9" t="str">
        <f>Date[[#This Row],[Year]]&amp;" "&amp;Date[[#This Row],[Month Name]]</f>
        <v>2020 Jun</v>
      </c>
      <c r="I1258" t="str">
        <f>IF(AND(Date[[#This Row],[Month]]=5,Date[[#This Row],[Year]]=2021),"True","False")</f>
        <v>False</v>
      </c>
      <c r="J1258" t="str">
        <f>IF(AND(Date[[#This Row],[Month]]&lt;=5,Date[[#This Row],[Month]]&gt;=4,Date[[#This Row],[Year]]=2021),"True","False")</f>
        <v>False</v>
      </c>
      <c r="K1258" t="str">
        <f>IF(Date[[#This Row],[Year]]=2021,"True","False")</f>
        <v>False</v>
      </c>
      <c r="L1258" s="60" t="s">
        <v>123</v>
      </c>
      <c r="M1258" s="60" t="s">
        <v>152</v>
      </c>
      <c r="N1258" s="60" t="s">
        <v>152</v>
      </c>
      <c r="O1258" s="60" t="s">
        <v>152</v>
      </c>
      <c r="P1258" s="60" t="s">
        <v>123</v>
      </c>
    </row>
    <row r="1259" spans="1:16" x14ac:dyDescent="0.55000000000000004">
      <c r="A1259" s="10">
        <v>43993</v>
      </c>
      <c r="B1259" s="9">
        <f t="shared" si="57"/>
        <v>2020</v>
      </c>
      <c r="C1259" s="9" t="s">
        <v>36</v>
      </c>
      <c r="D1259" s="9" t="s">
        <v>61</v>
      </c>
      <c r="E1259" s="9">
        <f t="shared" si="58"/>
        <v>6</v>
      </c>
      <c r="F1259" s="9" t="str">
        <f t="shared" si="59"/>
        <v>2020 - 6</v>
      </c>
      <c r="G1259" s="9" t="str">
        <f>Date[[#This Row],[Year]]&amp;IF(Date[[#This Row],[Month]]&lt;10,"0"&amp;Date[[#This Row],[Month]],Date[[#This Row],[Month]])</f>
        <v>202006</v>
      </c>
      <c r="H1259" s="9" t="str">
        <f>Date[[#This Row],[Year]]&amp;" "&amp;Date[[#This Row],[Month Name]]</f>
        <v>2020 Jun</v>
      </c>
      <c r="I1259" t="str">
        <f>IF(AND(Date[[#This Row],[Month]]=5,Date[[#This Row],[Year]]=2021),"True","False")</f>
        <v>False</v>
      </c>
      <c r="J1259" t="str">
        <f>IF(AND(Date[[#This Row],[Month]]&lt;=5,Date[[#This Row],[Month]]&gt;=4,Date[[#This Row],[Year]]=2021),"True","False")</f>
        <v>False</v>
      </c>
      <c r="K1259" t="str">
        <f>IF(Date[[#This Row],[Year]]=2021,"True","False")</f>
        <v>False</v>
      </c>
      <c r="L1259" s="60" t="s">
        <v>123</v>
      </c>
      <c r="M1259" s="60" t="s">
        <v>152</v>
      </c>
      <c r="N1259" s="60" t="s">
        <v>152</v>
      </c>
      <c r="O1259" s="60" t="s">
        <v>152</v>
      </c>
      <c r="P1259" s="60" t="s">
        <v>123</v>
      </c>
    </row>
    <row r="1260" spans="1:16" x14ac:dyDescent="0.55000000000000004">
      <c r="A1260" s="10">
        <v>43994</v>
      </c>
      <c r="B1260" s="9">
        <f t="shared" si="57"/>
        <v>2020</v>
      </c>
      <c r="C1260" s="9" t="s">
        <v>36</v>
      </c>
      <c r="D1260" s="9" t="s">
        <v>61</v>
      </c>
      <c r="E1260" s="9">
        <f t="shared" si="58"/>
        <v>6</v>
      </c>
      <c r="F1260" s="9" t="str">
        <f t="shared" si="59"/>
        <v>2020 - 6</v>
      </c>
      <c r="G1260" s="9" t="str">
        <f>Date[[#This Row],[Year]]&amp;IF(Date[[#This Row],[Month]]&lt;10,"0"&amp;Date[[#This Row],[Month]],Date[[#This Row],[Month]])</f>
        <v>202006</v>
      </c>
      <c r="H1260" s="9" t="str">
        <f>Date[[#This Row],[Year]]&amp;" "&amp;Date[[#This Row],[Month Name]]</f>
        <v>2020 Jun</v>
      </c>
      <c r="I1260" t="str">
        <f>IF(AND(Date[[#This Row],[Month]]=5,Date[[#This Row],[Year]]=2021),"True","False")</f>
        <v>False</v>
      </c>
      <c r="J1260" t="str">
        <f>IF(AND(Date[[#This Row],[Month]]&lt;=5,Date[[#This Row],[Month]]&gt;=4,Date[[#This Row],[Year]]=2021),"True","False")</f>
        <v>False</v>
      </c>
      <c r="K1260" t="str">
        <f>IF(Date[[#This Row],[Year]]=2021,"True","False")</f>
        <v>False</v>
      </c>
      <c r="L1260" s="60" t="s">
        <v>123</v>
      </c>
      <c r="M1260" s="60" t="s">
        <v>152</v>
      </c>
      <c r="N1260" s="60" t="s">
        <v>152</v>
      </c>
      <c r="O1260" s="60" t="s">
        <v>152</v>
      </c>
      <c r="P1260" s="60" t="s">
        <v>123</v>
      </c>
    </row>
    <row r="1261" spans="1:16" x14ac:dyDescent="0.55000000000000004">
      <c r="A1261" s="10">
        <v>43995</v>
      </c>
      <c r="B1261" s="9">
        <f t="shared" si="57"/>
        <v>2020</v>
      </c>
      <c r="C1261" s="9" t="s">
        <v>36</v>
      </c>
      <c r="D1261" s="9" t="s">
        <v>61</v>
      </c>
      <c r="E1261" s="9">
        <f t="shared" si="58"/>
        <v>6</v>
      </c>
      <c r="F1261" s="9" t="str">
        <f t="shared" si="59"/>
        <v>2020 - 6</v>
      </c>
      <c r="G1261" s="9" t="str">
        <f>Date[[#This Row],[Year]]&amp;IF(Date[[#This Row],[Month]]&lt;10,"0"&amp;Date[[#This Row],[Month]],Date[[#This Row],[Month]])</f>
        <v>202006</v>
      </c>
      <c r="H1261" s="9" t="str">
        <f>Date[[#This Row],[Year]]&amp;" "&amp;Date[[#This Row],[Month Name]]</f>
        <v>2020 Jun</v>
      </c>
      <c r="I1261" t="str">
        <f>IF(AND(Date[[#This Row],[Month]]=5,Date[[#This Row],[Year]]=2021),"True","False")</f>
        <v>False</v>
      </c>
      <c r="J1261" t="str">
        <f>IF(AND(Date[[#This Row],[Month]]&lt;=5,Date[[#This Row],[Month]]&gt;=4,Date[[#This Row],[Year]]=2021),"True","False")</f>
        <v>False</v>
      </c>
      <c r="K1261" t="str">
        <f>IF(Date[[#This Row],[Year]]=2021,"True","False")</f>
        <v>False</v>
      </c>
      <c r="L1261" s="60" t="s">
        <v>123</v>
      </c>
      <c r="M1261" s="60" t="s">
        <v>152</v>
      </c>
      <c r="N1261" s="60" t="s">
        <v>152</v>
      </c>
      <c r="O1261" s="60" t="s">
        <v>152</v>
      </c>
      <c r="P1261" s="60" t="s">
        <v>123</v>
      </c>
    </row>
    <row r="1262" spans="1:16" x14ac:dyDescent="0.55000000000000004">
      <c r="A1262" s="10">
        <v>43996</v>
      </c>
      <c r="B1262" s="9">
        <f t="shared" si="57"/>
        <v>2020</v>
      </c>
      <c r="C1262" s="9" t="s">
        <v>36</v>
      </c>
      <c r="D1262" s="9" t="s">
        <v>61</v>
      </c>
      <c r="E1262" s="9">
        <f t="shared" si="58"/>
        <v>6</v>
      </c>
      <c r="F1262" s="9" t="str">
        <f t="shared" si="59"/>
        <v>2020 - 6</v>
      </c>
      <c r="G1262" s="9" t="str">
        <f>Date[[#This Row],[Year]]&amp;IF(Date[[#This Row],[Month]]&lt;10,"0"&amp;Date[[#This Row],[Month]],Date[[#This Row],[Month]])</f>
        <v>202006</v>
      </c>
      <c r="H1262" s="9" t="str">
        <f>Date[[#This Row],[Year]]&amp;" "&amp;Date[[#This Row],[Month Name]]</f>
        <v>2020 Jun</v>
      </c>
      <c r="I1262" t="str">
        <f>IF(AND(Date[[#This Row],[Month]]=5,Date[[#This Row],[Year]]=2021),"True","False")</f>
        <v>False</v>
      </c>
      <c r="J1262" t="str">
        <f>IF(AND(Date[[#This Row],[Month]]&lt;=5,Date[[#This Row],[Month]]&gt;=4,Date[[#This Row],[Year]]=2021),"True","False")</f>
        <v>False</v>
      </c>
      <c r="K1262" t="str">
        <f>IF(Date[[#This Row],[Year]]=2021,"True","False")</f>
        <v>False</v>
      </c>
      <c r="L1262" s="60" t="s">
        <v>123</v>
      </c>
      <c r="M1262" s="60" t="s">
        <v>152</v>
      </c>
      <c r="N1262" s="60" t="s">
        <v>152</v>
      </c>
      <c r="O1262" s="60" t="s">
        <v>152</v>
      </c>
      <c r="P1262" s="60" t="s">
        <v>123</v>
      </c>
    </row>
    <row r="1263" spans="1:16" x14ac:dyDescent="0.55000000000000004">
      <c r="A1263" s="10">
        <v>43997</v>
      </c>
      <c r="B1263" s="9">
        <f t="shared" si="57"/>
        <v>2020</v>
      </c>
      <c r="C1263" s="9" t="s">
        <v>36</v>
      </c>
      <c r="D1263" s="9" t="s">
        <v>61</v>
      </c>
      <c r="E1263" s="9">
        <f t="shared" si="58"/>
        <v>6</v>
      </c>
      <c r="F1263" s="9" t="str">
        <f t="shared" si="59"/>
        <v>2020 - 6</v>
      </c>
      <c r="G1263" s="9" t="str">
        <f>Date[[#This Row],[Year]]&amp;IF(Date[[#This Row],[Month]]&lt;10,"0"&amp;Date[[#This Row],[Month]],Date[[#This Row],[Month]])</f>
        <v>202006</v>
      </c>
      <c r="H1263" s="9" t="str">
        <f>Date[[#This Row],[Year]]&amp;" "&amp;Date[[#This Row],[Month Name]]</f>
        <v>2020 Jun</v>
      </c>
      <c r="I1263" t="str">
        <f>IF(AND(Date[[#This Row],[Month]]=5,Date[[#This Row],[Year]]=2021),"True","False")</f>
        <v>False</v>
      </c>
      <c r="J1263" t="str">
        <f>IF(AND(Date[[#This Row],[Month]]&lt;=5,Date[[#This Row],[Month]]&gt;=4,Date[[#This Row],[Year]]=2021),"True","False")</f>
        <v>False</v>
      </c>
      <c r="K1263" t="str">
        <f>IF(Date[[#This Row],[Year]]=2021,"True","False")</f>
        <v>False</v>
      </c>
      <c r="L1263" s="60" t="s">
        <v>123</v>
      </c>
      <c r="M1263" s="60" t="s">
        <v>152</v>
      </c>
      <c r="N1263" s="60" t="s">
        <v>152</v>
      </c>
      <c r="O1263" s="60" t="s">
        <v>152</v>
      </c>
      <c r="P1263" s="60" t="s">
        <v>123</v>
      </c>
    </row>
    <row r="1264" spans="1:16" x14ac:dyDescent="0.55000000000000004">
      <c r="A1264" s="10">
        <v>43998</v>
      </c>
      <c r="B1264" s="9">
        <f t="shared" si="57"/>
        <v>2020</v>
      </c>
      <c r="C1264" s="9" t="s">
        <v>36</v>
      </c>
      <c r="D1264" s="9" t="s">
        <v>61</v>
      </c>
      <c r="E1264" s="9">
        <f t="shared" si="58"/>
        <v>6</v>
      </c>
      <c r="F1264" s="9" t="str">
        <f t="shared" si="59"/>
        <v>2020 - 6</v>
      </c>
      <c r="G1264" s="9" t="str">
        <f>Date[[#This Row],[Year]]&amp;IF(Date[[#This Row],[Month]]&lt;10,"0"&amp;Date[[#This Row],[Month]],Date[[#This Row],[Month]])</f>
        <v>202006</v>
      </c>
      <c r="H1264" s="9" t="str">
        <f>Date[[#This Row],[Year]]&amp;" "&amp;Date[[#This Row],[Month Name]]</f>
        <v>2020 Jun</v>
      </c>
      <c r="I1264" t="str">
        <f>IF(AND(Date[[#This Row],[Month]]=5,Date[[#This Row],[Year]]=2021),"True","False")</f>
        <v>False</v>
      </c>
      <c r="J1264" t="str">
        <f>IF(AND(Date[[#This Row],[Month]]&lt;=5,Date[[#This Row],[Month]]&gt;=4,Date[[#This Row],[Year]]=2021),"True","False")</f>
        <v>False</v>
      </c>
      <c r="K1264" t="str">
        <f>IF(Date[[#This Row],[Year]]=2021,"True","False")</f>
        <v>False</v>
      </c>
      <c r="L1264" s="60" t="s">
        <v>123</v>
      </c>
      <c r="M1264" s="60" t="s">
        <v>152</v>
      </c>
      <c r="N1264" s="60" t="s">
        <v>152</v>
      </c>
      <c r="O1264" s="60" t="s">
        <v>152</v>
      </c>
      <c r="P1264" s="60" t="s">
        <v>123</v>
      </c>
    </row>
    <row r="1265" spans="1:16" x14ac:dyDescent="0.55000000000000004">
      <c r="A1265" s="10">
        <v>43999</v>
      </c>
      <c r="B1265" s="9">
        <f t="shared" si="57"/>
        <v>2020</v>
      </c>
      <c r="C1265" s="9" t="s">
        <v>36</v>
      </c>
      <c r="D1265" s="9" t="s">
        <v>61</v>
      </c>
      <c r="E1265" s="9">
        <f t="shared" si="58"/>
        <v>6</v>
      </c>
      <c r="F1265" s="9" t="str">
        <f t="shared" si="59"/>
        <v>2020 - 6</v>
      </c>
      <c r="G1265" s="9" t="str">
        <f>Date[[#This Row],[Year]]&amp;IF(Date[[#This Row],[Month]]&lt;10,"0"&amp;Date[[#This Row],[Month]],Date[[#This Row],[Month]])</f>
        <v>202006</v>
      </c>
      <c r="H1265" s="9" t="str">
        <f>Date[[#This Row],[Year]]&amp;" "&amp;Date[[#This Row],[Month Name]]</f>
        <v>2020 Jun</v>
      </c>
      <c r="I1265" t="str">
        <f>IF(AND(Date[[#This Row],[Month]]=5,Date[[#This Row],[Year]]=2021),"True","False")</f>
        <v>False</v>
      </c>
      <c r="J1265" t="str">
        <f>IF(AND(Date[[#This Row],[Month]]&lt;=5,Date[[#This Row],[Month]]&gt;=4,Date[[#This Row],[Year]]=2021),"True","False")</f>
        <v>False</v>
      </c>
      <c r="K1265" t="str">
        <f>IF(Date[[#This Row],[Year]]=2021,"True","False")</f>
        <v>False</v>
      </c>
      <c r="L1265" s="60" t="s">
        <v>123</v>
      </c>
      <c r="M1265" s="60" t="s">
        <v>152</v>
      </c>
      <c r="N1265" s="60" t="s">
        <v>152</v>
      </c>
      <c r="O1265" s="60" t="s">
        <v>152</v>
      </c>
      <c r="P1265" s="60" t="s">
        <v>123</v>
      </c>
    </row>
    <row r="1266" spans="1:16" x14ac:dyDescent="0.55000000000000004">
      <c r="A1266" s="10">
        <v>44000</v>
      </c>
      <c r="B1266" s="9">
        <f t="shared" si="57"/>
        <v>2020</v>
      </c>
      <c r="C1266" s="9" t="s">
        <v>36</v>
      </c>
      <c r="D1266" s="9" t="s">
        <v>61</v>
      </c>
      <c r="E1266" s="9">
        <f t="shared" si="58"/>
        <v>6</v>
      </c>
      <c r="F1266" s="9" t="str">
        <f t="shared" si="59"/>
        <v>2020 - 6</v>
      </c>
      <c r="G1266" s="9" t="str">
        <f>Date[[#This Row],[Year]]&amp;IF(Date[[#This Row],[Month]]&lt;10,"0"&amp;Date[[#This Row],[Month]],Date[[#This Row],[Month]])</f>
        <v>202006</v>
      </c>
      <c r="H1266" s="9" t="str">
        <f>Date[[#This Row],[Year]]&amp;" "&amp;Date[[#This Row],[Month Name]]</f>
        <v>2020 Jun</v>
      </c>
      <c r="I1266" t="str">
        <f>IF(AND(Date[[#This Row],[Month]]=5,Date[[#This Row],[Year]]=2021),"True","False")</f>
        <v>False</v>
      </c>
      <c r="J1266" t="str">
        <f>IF(AND(Date[[#This Row],[Month]]&lt;=5,Date[[#This Row],[Month]]&gt;=4,Date[[#This Row],[Year]]=2021),"True","False")</f>
        <v>False</v>
      </c>
      <c r="K1266" t="str">
        <f>IF(Date[[#This Row],[Year]]=2021,"True","False")</f>
        <v>False</v>
      </c>
      <c r="L1266" s="60" t="s">
        <v>123</v>
      </c>
      <c r="M1266" s="60" t="s">
        <v>152</v>
      </c>
      <c r="N1266" s="60" t="s">
        <v>152</v>
      </c>
      <c r="O1266" s="60" t="s">
        <v>152</v>
      </c>
      <c r="P1266" s="60" t="s">
        <v>123</v>
      </c>
    </row>
    <row r="1267" spans="1:16" x14ac:dyDescent="0.55000000000000004">
      <c r="A1267" s="10">
        <v>44001</v>
      </c>
      <c r="B1267" s="9">
        <f t="shared" si="57"/>
        <v>2020</v>
      </c>
      <c r="C1267" s="9" t="s">
        <v>36</v>
      </c>
      <c r="D1267" s="9" t="s">
        <v>61</v>
      </c>
      <c r="E1267" s="9">
        <f t="shared" si="58"/>
        <v>6</v>
      </c>
      <c r="F1267" s="9" t="str">
        <f t="shared" si="59"/>
        <v>2020 - 6</v>
      </c>
      <c r="G1267" s="9" t="str">
        <f>Date[[#This Row],[Year]]&amp;IF(Date[[#This Row],[Month]]&lt;10,"0"&amp;Date[[#This Row],[Month]],Date[[#This Row],[Month]])</f>
        <v>202006</v>
      </c>
      <c r="H1267" s="9" t="str">
        <f>Date[[#This Row],[Year]]&amp;" "&amp;Date[[#This Row],[Month Name]]</f>
        <v>2020 Jun</v>
      </c>
      <c r="I1267" t="str">
        <f>IF(AND(Date[[#This Row],[Month]]=5,Date[[#This Row],[Year]]=2021),"True","False")</f>
        <v>False</v>
      </c>
      <c r="J1267" t="str">
        <f>IF(AND(Date[[#This Row],[Month]]&lt;=5,Date[[#This Row],[Month]]&gt;=4,Date[[#This Row],[Year]]=2021),"True","False")</f>
        <v>False</v>
      </c>
      <c r="K1267" t="str">
        <f>IF(Date[[#This Row],[Year]]=2021,"True","False")</f>
        <v>False</v>
      </c>
      <c r="L1267" s="60" t="s">
        <v>123</v>
      </c>
      <c r="M1267" s="60" t="s">
        <v>152</v>
      </c>
      <c r="N1267" s="60" t="s">
        <v>152</v>
      </c>
      <c r="O1267" s="60" t="s">
        <v>152</v>
      </c>
      <c r="P1267" s="60" t="s">
        <v>123</v>
      </c>
    </row>
    <row r="1268" spans="1:16" x14ac:dyDescent="0.55000000000000004">
      <c r="A1268" s="10">
        <v>44002</v>
      </c>
      <c r="B1268" s="9">
        <f t="shared" si="57"/>
        <v>2020</v>
      </c>
      <c r="C1268" s="9" t="s">
        <v>36</v>
      </c>
      <c r="D1268" s="9" t="s">
        <v>61</v>
      </c>
      <c r="E1268" s="9">
        <f t="shared" si="58"/>
        <v>6</v>
      </c>
      <c r="F1268" s="9" t="str">
        <f t="shared" si="59"/>
        <v>2020 - 6</v>
      </c>
      <c r="G1268" s="9" t="str">
        <f>Date[[#This Row],[Year]]&amp;IF(Date[[#This Row],[Month]]&lt;10,"0"&amp;Date[[#This Row],[Month]],Date[[#This Row],[Month]])</f>
        <v>202006</v>
      </c>
      <c r="H1268" s="9" t="str">
        <f>Date[[#This Row],[Year]]&amp;" "&amp;Date[[#This Row],[Month Name]]</f>
        <v>2020 Jun</v>
      </c>
      <c r="I1268" t="str">
        <f>IF(AND(Date[[#This Row],[Month]]=5,Date[[#This Row],[Year]]=2021),"True","False")</f>
        <v>False</v>
      </c>
      <c r="J1268" t="str">
        <f>IF(AND(Date[[#This Row],[Month]]&lt;=5,Date[[#This Row],[Month]]&gt;=4,Date[[#This Row],[Year]]=2021),"True","False")</f>
        <v>False</v>
      </c>
      <c r="K1268" t="str">
        <f>IF(Date[[#This Row],[Year]]=2021,"True","False")</f>
        <v>False</v>
      </c>
      <c r="L1268" s="60" t="s">
        <v>123</v>
      </c>
      <c r="M1268" s="60" t="s">
        <v>152</v>
      </c>
      <c r="N1268" s="60" t="s">
        <v>152</v>
      </c>
      <c r="O1268" s="60" t="s">
        <v>152</v>
      </c>
      <c r="P1268" s="60" t="s">
        <v>123</v>
      </c>
    </row>
    <row r="1269" spans="1:16" x14ac:dyDescent="0.55000000000000004">
      <c r="A1269" s="10">
        <v>44003</v>
      </c>
      <c r="B1269" s="9">
        <f t="shared" si="57"/>
        <v>2020</v>
      </c>
      <c r="C1269" s="9" t="s">
        <v>36</v>
      </c>
      <c r="D1269" s="9" t="s">
        <v>61</v>
      </c>
      <c r="E1269" s="9">
        <f t="shared" si="58"/>
        <v>6</v>
      </c>
      <c r="F1269" s="9" t="str">
        <f t="shared" si="59"/>
        <v>2020 - 6</v>
      </c>
      <c r="G1269" s="9" t="str">
        <f>Date[[#This Row],[Year]]&amp;IF(Date[[#This Row],[Month]]&lt;10,"0"&amp;Date[[#This Row],[Month]],Date[[#This Row],[Month]])</f>
        <v>202006</v>
      </c>
      <c r="H1269" s="9" t="str">
        <f>Date[[#This Row],[Year]]&amp;" "&amp;Date[[#This Row],[Month Name]]</f>
        <v>2020 Jun</v>
      </c>
      <c r="I1269" t="str">
        <f>IF(AND(Date[[#This Row],[Month]]=5,Date[[#This Row],[Year]]=2021),"True","False")</f>
        <v>False</v>
      </c>
      <c r="J1269" t="str">
        <f>IF(AND(Date[[#This Row],[Month]]&lt;=5,Date[[#This Row],[Month]]&gt;=4,Date[[#This Row],[Year]]=2021),"True","False")</f>
        <v>False</v>
      </c>
      <c r="K1269" t="str">
        <f>IF(Date[[#This Row],[Year]]=2021,"True","False")</f>
        <v>False</v>
      </c>
      <c r="L1269" s="60" t="s">
        <v>123</v>
      </c>
      <c r="M1269" s="60" t="s">
        <v>152</v>
      </c>
      <c r="N1269" s="60" t="s">
        <v>152</v>
      </c>
      <c r="O1269" s="60" t="s">
        <v>152</v>
      </c>
      <c r="P1269" s="60" t="s">
        <v>123</v>
      </c>
    </row>
    <row r="1270" spans="1:16" x14ac:dyDescent="0.55000000000000004">
      <c r="A1270" s="10">
        <v>44004</v>
      </c>
      <c r="B1270" s="9">
        <f t="shared" si="57"/>
        <v>2020</v>
      </c>
      <c r="C1270" s="9" t="s">
        <v>36</v>
      </c>
      <c r="D1270" s="9" t="s">
        <v>61</v>
      </c>
      <c r="E1270" s="9">
        <f t="shared" si="58"/>
        <v>6</v>
      </c>
      <c r="F1270" s="9" t="str">
        <f t="shared" si="59"/>
        <v>2020 - 6</v>
      </c>
      <c r="G1270" s="9" t="str">
        <f>Date[[#This Row],[Year]]&amp;IF(Date[[#This Row],[Month]]&lt;10,"0"&amp;Date[[#This Row],[Month]],Date[[#This Row],[Month]])</f>
        <v>202006</v>
      </c>
      <c r="H1270" s="9" t="str">
        <f>Date[[#This Row],[Year]]&amp;" "&amp;Date[[#This Row],[Month Name]]</f>
        <v>2020 Jun</v>
      </c>
      <c r="I1270" t="str">
        <f>IF(AND(Date[[#This Row],[Month]]=5,Date[[#This Row],[Year]]=2021),"True","False")</f>
        <v>False</v>
      </c>
      <c r="J1270" t="str">
        <f>IF(AND(Date[[#This Row],[Month]]&lt;=5,Date[[#This Row],[Month]]&gt;=4,Date[[#This Row],[Year]]=2021),"True","False")</f>
        <v>False</v>
      </c>
      <c r="K1270" t="str">
        <f>IF(Date[[#This Row],[Year]]=2021,"True","False")</f>
        <v>False</v>
      </c>
      <c r="L1270" s="60" t="s">
        <v>123</v>
      </c>
      <c r="M1270" s="60" t="s">
        <v>152</v>
      </c>
      <c r="N1270" s="60" t="s">
        <v>152</v>
      </c>
      <c r="O1270" s="60" t="s">
        <v>152</v>
      </c>
      <c r="P1270" s="60" t="s">
        <v>123</v>
      </c>
    </row>
    <row r="1271" spans="1:16" x14ac:dyDescent="0.55000000000000004">
      <c r="A1271" s="10">
        <v>44005</v>
      </c>
      <c r="B1271" s="9">
        <f t="shared" si="57"/>
        <v>2020</v>
      </c>
      <c r="C1271" s="9" t="s">
        <v>36</v>
      </c>
      <c r="D1271" s="9" t="s">
        <v>61</v>
      </c>
      <c r="E1271" s="9">
        <f t="shared" si="58"/>
        <v>6</v>
      </c>
      <c r="F1271" s="9" t="str">
        <f t="shared" si="59"/>
        <v>2020 - 6</v>
      </c>
      <c r="G1271" s="9" t="str">
        <f>Date[[#This Row],[Year]]&amp;IF(Date[[#This Row],[Month]]&lt;10,"0"&amp;Date[[#This Row],[Month]],Date[[#This Row],[Month]])</f>
        <v>202006</v>
      </c>
      <c r="H1271" s="9" t="str">
        <f>Date[[#This Row],[Year]]&amp;" "&amp;Date[[#This Row],[Month Name]]</f>
        <v>2020 Jun</v>
      </c>
      <c r="I1271" t="str">
        <f>IF(AND(Date[[#This Row],[Month]]=5,Date[[#This Row],[Year]]=2021),"True","False")</f>
        <v>False</v>
      </c>
      <c r="J1271" t="str">
        <f>IF(AND(Date[[#This Row],[Month]]&lt;=5,Date[[#This Row],[Month]]&gt;=4,Date[[#This Row],[Year]]=2021),"True","False")</f>
        <v>False</v>
      </c>
      <c r="K1271" t="str">
        <f>IF(Date[[#This Row],[Year]]=2021,"True","False")</f>
        <v>False</v>
      </c>
      <c r="L1271" s="60" t="s">
        <v>123</v>
      </c>
      <c r="M1271" s="60" t="s">
        <v>152</v>
      </c>
      <c r="N1271" s="60" t="s">
        <v>152</v>
      </c>
      <c r="O1271" s="60" t="s">
        <v>152</v>
      </c>
      <c r="P1271" s="60" t="s">
        <v>123</v>
      </c>
    </row>
    <row r="1272" spans="1:16" x14ac:dyDescent="0.55000000000000004">
      <c r="A1272" s="10">
        <v>44006</v>
      </c>
      <c r="B1272" s="9">
        <f t="shared" si="57"/>
        <v>2020</v>
      </c>
      <c r="C1272" s="9" t="s">
        <v>36</v>
      </c>
      <c r="D1272" s="9" t="s">
        <v>61</v>
      </c>
      <c r="E1272" s="9">
        <f t="shared" si="58"/>
        <v>6</v>
      </c>
      <c r="F1272" s="9" t="str">
        <f t="shared" si="59"/>
        <v>2020 - 6</v>
      </c>
      <c r="G1272" s="9" t="str">
        <f>Date[[#This Row],[Year]]&amp;IF(Date[[#This Row],[Month]]&lt;10,"0"&amp;Date[[#This Row],[Month]],Date[[#This Row],[Month]])</f>
        <v>202006</v>
      </c>
      <c r="H1272" s="9" t="str">
        <f>Date[[#This Row],[Year]]&amp;" "&amp;Date[[#This Row],[Month Name]]</f>
        <v>2020 Jun</v>
      </c>
      <c r="I1272" t="str">
        <f>IF(AND(Date[[#This Row],[Month]]=5,Date[[#This Row],[Year]]=2021),"True","False")</f>
        <v>False</v>
      </c>
      <c r="J1272" t="str">
        <f>IF(AND(Date[[#This Row],[Month]]&lt;=5,Date[[#This Row],[Month]]&gt;=4,Date[[#This Row],[Year]]=2021),"True","False")</f>
        <v>False</v>
      </c>
      <c r="K1272" t="str">
        <f>IF(Date[[#This Row],[Year]]=2021,"True","False")</f>
        <v>False</v>
      </c>
      <c r="L1272" s="60" t="s">
        <v>123</v>
      </c>
      <c r="M1272" s="60" t="s">
        <v>152</v>
      </c>
      <c r="N1272" s="60" t="s">
        <v>152</v>
      </c>
      <c r="O1272" s="60" t="s">
        <v>152</v>
      </c>
      <c r="P1272" s="60" t="s">
        <v>123</v>
      </c>
    </row>
    <row r="1273" spans="1:16" x14ac:dyDescent="0.55000000000000004">
      <c r="A1273" s="10">
        <v>44007</v>
      </c>
      <c r="B1273" s="9">
        <f t="shared" si="57"/>
        <v>2020</v>
      </c>
      <c r="C1273" s="9" t="s">
        <v>36</v>
      </c>
      <c r="D1273" s="9" t="s">
        <v>61</v>
      </c>
      <c r="E1273" s="9">
        <f t="shared" si="58"/>
        <v>6</v>
      </c>
      <c r="F1273" s="9" t="str">
        <f t="shared" si="59"/>
        <v>2020 - 6</v>
      </c>
      <c r="G1273" s="9" t="str">
        <f>Date[[#This Row],[Year]]&amp;IF(Date[[#This Row],[Month]]&lt;10,"0"&amp;Date[[#This Row],[Month]],Date[[#This Row],[Month]])</f>
        <v>202006</v>
      </c>
      <c r="H1273" s="9" t="str">
        <f>Date[[#This Row],[Year]]&amp;" "&amp;Date[[#This Row],[Month Name]]</f>
        <v>2020 Jun</v>
      </c>
      <c r="I1273" t="str">
        <f>IF(AND(Date[[#This Row],[Month]]=5,Date[[#This Row],[Year]]=2021),"True","False")</f>
        <v>False</v>
      </c>
      <c r="J1273" t="str">
        <f>IF(AND(Date[[#This Row],[Month]]&lt;=5,Date[[#This Row],[Month]]&gt;=4,Date[[#This Row],[Year]]=2021),"True","False")</f>
        <v>False</v>
      </c>
      <c r="K1273" t="str">
        <f>IF(Date[[#This Row],[Year]]=2021,"True","False")</f>
        <v>False</v>
      </c>
      <c r="L1273" s="60" t="s">
        <v>123</v>
      </c>
      <c r="M1273" s="60" t="s">
        <v>152</v>
      </c>
      <c r="N1273" s="60" t="s">
        <v>152</v>
      </c>
      <c r="O1273" s="60" t="s">
        <v>152</v>
      </c>
      <c r="P1273" s="60" t="s">
        <v>123</v>
      </c>
    </row>
    <row r="1274" spans="1:16" x14ac:dyDescent="0.55000000000000004">
      <c r="A1274" s="10">
        <v>44008</v>
      </c>
      <c r="B1274" s="9">
        <f t="shared" si="57"/>
        <v>2020</v>
      </c>
      <c r="C1274" s="9" t="s">
        <v>36</v>
      </c>
      <c r="D1274" s="9" t="s">
        <v>61</v>
      </c>
      <c r="E1274" s="9">
        <f t="shared" si="58"/>
        <v>6</v>
      </c>
      <c r="F1274" s="9" t="str">
        <f t="shared" si="59"/>
        <v>2020 - 6</v>
      </c>
      <c r="G1274" s="9" t="str">
        <f>Date[[#This Row],[Year]]&amp;IF(Date[[#This Row],[Month]]&lt;10,"0"&amp;Date[[#This Row],[Month]],Date[[#This Row],[Month]])</f>
        <v>202006</v>
      </c>
      <c r="H1274" s="9" t="str">
        <f>Date[[#This Row],[Year]]&amp;" "&amp;Date[[#This Row],[Month Name]]</f>
        <v>2020 Jun</v>
      </c>
      <c r="I1274" t="str">
        <f>IF(AND(Date[[#This Row],[Month]]=5,Date[[#This Row],[Year]]=2021),"True","False")</f>
        <v>False</v>
      </c>
      <c r="J1274" t="str">
        <f>IF(AND(Date[[#This Row],[Month]]&lt;=5,Date[[#This Row],[Month]]&gt;=4,Date[[#This Row],[Year]]=2021),"True","False")</f>
        <v>False</v>
      </c>
      <c r="K1274" t="str">
        <f>IF(Date[[#This Row],[Year]]=2021,"True","False")</f>
        <v>False</v>
      </c>
      <c r="L1274" s="60" t="s">
        <v>123</v>
      </c>
      <c r="M1274" s="60" t="s">
        <v>152</v>
      </c>
      <c r="N1274" s="60" t="s">
        <v>152</v>
      </c>
      <c r="O1274" s="60" t="s">
        <v>152</v>
      </c>
      <c r="P1274" s="60" t="s">
        <v>123</v>
      </c>
    </row>
    <row r="1275" spans="1:16" x14ac:dyDescent="0.55000000000000004">
      <c r="A1275" s="10">
        <v>44009</v>
      </c>
      <c r="B1275" s="9">
        <f t="shared" si="57"/>
        <v>2020</v>
      </c>
      <c r="C1275" s="9" t="s">
        <v>36</v>
      </c>
      <c r="D1275" s="9" t="s">
        <v>61</v>
      </c>
      <c r="E1275" s="9">
        <f t="shared" si="58"/>
        <v>6</v>
      </c>
      <c r="F1275" s="9" t="str">
        <f t="shared" si="59"/>
        <v>2020 - 6</v>
      </c>
      <c r="G1275" s="9" t="str">
        <f>Date[[#This Row],[Year]]&amp;IF(Date[[#This Row],[Month]]&lt;10,"0"&amp;Date[[#This Row],[Month]],Date[[#This Row],[Month]])</f>
        <v>202006</v>
      </c>
      <c r="H1275" s="9" t="str">
        <f>Date[[#This Row],[Year]]&amp;" "&amp;Date[[#This Row],[Month Name]]</f>
        <v>2020 Jun</v>
      </c>
      <c r="I1275" t="str">
        <f>IF(AND(Date[[#This Row],[Month]]=5,Date[[#This Row],[Year]]=2021),"True","False")</f>
        <v>False</v>
      </c>
      <c r="J1275" t="str">
        <f>IF(AND(Date[[#This Row],[Month]]&lt;=5,Date[[#This Row],[Month]]&gt;=4,Date[[#This Row],[Year]]=2021),"True","False")</f>
        <v>False</v>
      </c>
      <c r="K1275" t="str">
        <f>IF(Date[[#This Row],[Year]]=2021,"True","False")</f>
        <v>False</v>
      </c>
      <c r="L1275" s="60" t="s">
        <v>123</v>
      </c>
      <c r="M1275" s="60" t="s">
        <v>152</v>
      </c>
      <c r="N1275" s="60" t="s">
        <v>152</v>
      </c>
      <c r="O1275" s="60" t="s">
        <v>152</v>
      </c>
      <c r="P1275" s="60" t="s">
        <v>123</v>
      </c>
    </row>
    <row r="1276" spans="1:16" x14ac:dyDescent="0.55000000000000004">
      <c r="A1276" s="10">
        <v>44010</v>
      </c>
      <c r="B1276" s="9">
        <f t="shared" si="57"/>
        <v>2020</v>
      </c>
      <c r="C1276" s="9" t="s">
        <v>36</v>
      </c>
      <c r="D1276" s="9" t="s">
        <v>61</v>
      </c>
      <c r="E1276" s="9">
        <f t="shared" si="58"/>
        <v>6</v>
      </c>
      <c r="F1276" s="9" t="str">
        <f t="shared" si="59"/>
        <v>2020 - 6</v>
      </c>
      <c r="G1276" s="9" t="str">
        <f>Date[[#This Row],[Year]]&amp;IF(Date[[#This Row],[Month]]&lt;10,"0"&amp;Date[[#This Row],[Month]],Date[[#This Row],[Month]])</f>
        <v>202006</v>
      </c>
      <c r="H1276" s="9" t="str">
        <f>Date[[#This Row],[Year]]&amp;" "&amp;Date[[#This Row],[Month Name]]</f>
        <v>2020 Jun</v>
      </c>
      <c r="I1276" t="str">
        <f>IF(AND(Date[[#This Row],[Month]]=5,Date[[#This Row],[Year]]=2021),"True","False")</f>
        <v>False</v>
      </c>
      <c r="J1276" t="str">
        <f>IF(AND(Date[[#This Row],[Month]]&lt;=5,Date[[#This Row],[Month]]&gt;=4,Date[[#This Row],[Year]]=2021),"True","False")</f>
        <v>False</v>
      </c>
      <c r="K1276" t="str">
        <f>IF(Date[[#This Row],[Year]]=2021,"True","False")</f>
        <v>False</v>
      </c>
      <c r="L1276" s="60" t="s">
        <v>123</v>
      </c>
      <c r="M1276" s="60" t="s">
        <v>152</v>
      </c>
      <c r="N1276" s="60" t="s">
        <v>152</v>
      </c>
      <c r="O1276" s="60" t="s">
        <v>152</v>
      </c>
      <c r="P1276" s="60" t="s">
        <v>123</v>
      </c>
    </row>
    <row r="1277" spans="1:16" x14ac:dyDescent="0.55000000000000004">
      <c r="A1277" s="10">
        <v>44011</v>
      </c>
      <c r="B1277" s="9">
        <f t="shared" si="57"/>
        <v>2020</v>
      </c>
      <c r="C1277" s="9" t="s">
        <v>36</v>
      </c>
      <c r="D1277" s="9" t="s">
        <v>61</v>
      </c>
      <c r="E1277" s="9">
        <f t="shared" si="58"/>
        <v>6</v>
      </c>
      <c r="F1277" s="9" t="str">
        <f t="shared" si="59"/>
        <v>2020 - 6</v>
      </c>
      <c r="G1277" s="9" t="str">
        <f>Date[[#This Row],[Year]]&amp;IF(Date[[#This Row],[Month]]&lt;10,"0"&amp;Date[[#This Row],[Month]],Date[[#This Row],[Month]])</f>
        <v>202006</v>
      </c>
      <c r="H1277" s="9" t="str">
        <f>Date[[#This Row],[Year]]&amp;" "&amp;Date[[#This Row],[Month Name]]</f>
        <v>2020 Jun</v>
      </c>
      <c r="I1277" t="str">
        <f>IF(AND(Date[[#This Row],[Month]]=5,Date[[#This Row],[Year]]=2021),"True","False")</f>
        <v>False</v>
      </c>
      <c r="J1277" t="str">
        <f>IF(AND(Date[[#This Row],[Month]]&lt;=5,Date[[#This Row],[Month]]&gt;=4,Date[[#This Row],[Year]]=2021),"True","False")</f>
        <v>False</v>
      </c>
      <c r="K1277" t="str">
        <f>IF(Date[[#This Row],[Year]]=2021,"True","False")</f>
        <v>False</v>
      </c>
      <c r="L1277" s="60" t="s">
        <v>123</v>
      </c>
      <c r="M1277" s="60" t="s">
        <v>152</v>
      </c>
      <c r="N1277" s="60" t="s">
        <v>152</v>
      </c>
      <c r="O1277" s="60" t="s">
        <v>152</v>
      </c>
      <c r="P1277" s="60" t="s">
        <v>123</v>
      </c>
    </row>
    <row r="1278" spans="1:16" x14ac:dyDescent="0.55000000000000004">
      <c r="A1278" s="10">
        <v>44012</v>
      </c>
      <c r="B1278" s="9">
        <f t="shared" si="57"/>
        <v>2020</v>
      </c>
      <c r="C1278" s="9" t="s">
        <v>36</v>
      </c>
      <c r="D1278" s="9" t="s">
        <v>61</v>
      </c>
      <c r="E1278" s="9">
        <f t="shared" si="58"/>
        <v>6</v>
      </c>
      <c r="F1278" s="9" t="str">
        <f t="shared" si="59"/>
        <v>2020 - 6</v>
      </c>
      <c r="G1278" s="9" t="str">
        <f>Date[[#This Row],[Year]]&amp;IF(Date[[#This Row],[Month]]&lt;10,"0"&amp;Date[[#This Row],[Month]],Date[[#This Row],[Month]])</f>
        <v>202006</v>
      </c>
      <c r="H1278" s="9" t="str">
        <f>Date[[#This Row],[Year]]&amp;" "&amp;Date[[#This Row],[Month Name]]</f>
        <v>2020 Jun</v>
      </c>
      <c r="I1278" t="str">
        <f>IF(AND(Date[[#This Row],[Month]]=5,Date[[#This Row],[Year]]=2021),"True","False")</f>
        <v>False</v>
      </c>
      <c r="J1278" t="str">
        <f>IF(AND(Date[[#This Row],[Month]]&lt;=5,Date[[#This Row],[Month]]&gt;=4,Date[[#This Row],[Year]]=2021),"True","False")</f>
        <v>False</v>
      </c>
      <c r="K1278" t="str">
        <f>IF(Date[[#This Row],[Year]]=2021,"True","False")</f>
        <v>False</v>
      </c>
      <c r="L1278" s="60" t="s">
        <v>123</v>
      </c>
      <c r="M1278" s="60" t="s">
        <v>152</v>
      </c>
      <c r="N1278" s="60" t="s">
        <v>152</v>
      </c>
      <c r="O1278" s="60" t="s">
        <v>152</v>
      </c>
      <c r="P1278" s="60" t="s">
        <v>123</v>
      </c>
    </row>
    <row r="1279" spans="1:16" x14ac:dyDescent="0.55000000000000004">
      <c r="A1279" s="10">
        <v>44013</v>
      </c>
      <c r="B1279" s="9">
        <f t="shared" si="57"/>
        <v>2020</v>
      </c>
      <c r="C1279" s="9" t="s">
        <v>37</v>
      </c>
      <c r="D1279" s="9" t="s">
        <v>62</v>
      </c>
      <c r="E1279" s="9">
        <f t="shared" si="58"/>
        <v>7</v>
      </c>
      <c r="F1279" s="9" t="str">
        <f t="shared" si="59"/>
        <v>2020 - 7</v>
      </c>
      <c r="G1279" s="9" t="str">
        <f>Date[[#This Row],[Year]]&amp;IF(Date[[#This Row],[Month]]&lt;10,"0"&amp;Date[[#This Row],[Month]],Date[[#This Row],[Month]])</f>
        <v>202007</v>
      </c>
      <c r="H1279" s="9" t="str">
        <f>Date[[#This Row],[Year]]&amp;" "&amp;Date[[#This Row],[Month Name]]</f>
        <v>2020 Jul</v>
      </c>
      <c r="I1279" t="str">
        <f>IF(AND(Date[[#This Row],[Month]]=5,Date[[#This Row],[Year]]=2021),"True","False")</f>
        <v>False</v>
      </c>
      <c r="J1279" t="str">
        <f>IF(AND(Date[[#This Row],[Month]]&lt;=5,Date[[#This Row],[Month]]&gt;=4,Date[[#This Row],[Year]]=2021),"True","False")</f>
        <v>False</v>
      </c>
      <c r="K1279" t="str">
        <f>IF(Date[[#This Row],[Year]]=2021,"True","False")</f>
        <v>False</v>
      </c>
      <c r="L1279" s="60" t="s">
        <v>123</v>
      </c>
      <c r="M1279" s="60" t="s">
        <v>123</v>
      </c>
      <c r="N1279" s="60" t="s">
        <v>152</v>
      </c>
      <c r="O1279" s="60" t="s">
        <v>152</v>
      </c>
      <c r="P1279" s="60" t="s">
        <v>123</v>
      </c>
    </row>
    <row r="1280" spans="1:16" x14ac:dyDescent="0.55000000000000004">
      <c r="A1280" s="10">
        <v>44014</v>
      </c>
      <c r="B1280" s="9">
        <f t="shared" si="57"/>
        <v>2020</v>
      </c>
      <c r="C1280" s="9" t="s">
        <v>37</v>
      </c>
      <c r="D1280" s="9" t="s">
        <v>62</v>
      </c>
      <c r="E1280" s="9">
        <f t="shared" si="58"/>
        <v>7</v>
      </c>
      <c r="F1280" s="9" t="str">
        <f t="shared" si="59"/>
        <v>2020 - 7</v>
      </c>
      <c r="G1280" s="9" t="str">
        <f>Date[[#This Row],[Year]]&amp;IF(Date[[#This Row],[Month]]&lt;10,"0"&amp;Date[[#This Row],[Month]],Date[[#This Row],[Month]])</f>
        <v>202007</v>
      </c>
      <c r="H1280" s="9" t="str">
        <f>Date[[#This Row],[Year]]&amp;" "&amp;Date[[#This Row],[Month Name]]</f>
        <v>2020 Jul</v>
      </c>
      <c r="I1280" t="str">
        <f>IF(AND(Date[[#This Row],[Month]]=5,Date[[#This Row],[Year]]=2021),"True","False")</f>
        <v>False</v>
      </c>
      <c r="J1280" t="str">
        <f>IF(AND(Date[[#This Row],[Month]]&lt;=5,Date[[#This Row],[Month]]&gt;=4,Date[[#This Row],[Year]]=2021),"True","False")</f>
        <v>False</v>
      </c>
      <c r="K1280" t="str">
        <f>IF(Date[[#This Row],[Year]]=2021,"True","False")</f>
        <v>False</v>
      </c>
      <c r="L1280" s="60" t="s">
        <v>123</v>
      </c>
      <c r="M1280" s="60" t="s">
        <v>123</v>
      </c>
      <c r="N1280" s="60" t="s">
        <v>152</v>
      </c>
      <c r="O1280" s="60" t="s">
        <v>152</v>
      </c>
      <c r="P1280" s="60" t="s">
        <v>123</v>
      </c>
    </row>
    <row r="1281" spans="1:16" x14ac:dyDescent="0.55000000000000004">
      <c r="A1281" s="10">
        <v>44015</v>
      </c>
      <c r="B1281" s="9">
        <f t="shared" si="57"/>
        <v>2020</v>
      </c>
      <c r="C1281" s="9" t="s">
        <v>37</v>
      </c>
      <c r="D1281" s="9" t="s">
        <v>62</v>
      </c>
      <c r="E1281" s="9">
        <f t="shared" si="58"/>
        <v>7</v>
      </c>
      <c r="F1281" s="9" t="str">
        <f t="shared" si="59"/>
        <v>2020 - 7</v>
      </c>
      <c r="G1281" s="9" t="str">
        <f>Date[[#This Row],[Year]]&amp;IF(Date[[#This Row],[Month]]&lt;10,"0"&amp;Date[[#This Row],[Month]],Date[[#This Row],[Month]])</f>
        <v>202007</v>
      </c>
      <c r="H1281" s="9" t="str">
        <f>Date[[#This Row],[Year]]&amp;" "&amp;Date[[#This Row],[Month Name]]</f>
        <v>2020 Jul</v>
      </c>
      <c r="I1281" t="str">
        <f>IF(AND(Date[[#This Row],[Month]]=5,Date[[#This Row],[Year]]=2021),"True","False")</f>
        <v>False</v>
      </c>
      <c r="J1281" t="str">
        <f>IF(AND(Date[[#This Row],[Month]]&lt;=5,Date[[#This Row],[Month]]&gt;=4,Date[[#This Row],[Year]]=2021),"True","False")</f>
        <v>False</v>
      </c>
      <c r="K1281" t="str">
        <f>IF(Date[[#This Row],[Year]]=2021,"True","False")</f>
        <v>False</v>
      </c>
      <c r="L1281" s="60" t="s">
        <v>123</v>
      </c>
      <c r="M1281" s="60" t="s">
        <v>123</v>
      </c>
      <c r="N1281" s="60" t="s">
        <v>152</v>
      </c>
      <c r="O1281" s="60" t="s">
        <v>152</v>
      </c>
      <c r="P1281" s="60" t="s">
        <v>123</v>
      </c>
    </row>
    <row r="1282" spans="1:16" x14ac:dyDescent="0.55000000000000004">
      <c r="A1282" s="10">
        <v>44016</v>
      </c>
      <c r="B1282" s="9">
        <f t="shared" si="57"/>
        <v>2020</v>
      </c>
      <c r="C1282" s="9" t="s">
        <v>37</v>
      </c>
      <c r="D1282" s="9" t="s">
        <v>62</v>
      </c>
      <c r="E1282" s="9">
        <f t="shared" si="58"/>
        <v>7</v>
      </c>
      <c r="F1282" s="9" t="str">
        <f t="shared" si="59"/>
        <v>2020 - 7</v>
      </c>
      <c r="G1282" s="9" t="str">
        <f>Date[[#This Row],[Year]]&amp;IF(Date[[#This Row],[Month]]&lt;10,"0"&amp;Date[[#This Row],[Month]],Date[[#This Row],[Month]])</f>
        <v>202007</v>
      </c>
      <c r="H1282" s="9" t="str">
        <f>Date[[#This Row],[Year]]&amp;" "&amp;Date[[#This Row],[Month Name]]</f>
        <v>2020 Jul</v>
      </c>
      <c r="I1282" t="str">
        <f>IF(AND(Date[[#This Row],[Month]]=5,Date[[#This Row],[Year]]=2021),"True","False")</f>
        <v>False</v>
      </c>
      <c r="J1282" t="str">
        <f>IF(AND(Date[[#This Row],[Month]]&lt;=5,Date[[#This Row],[Month]]&gt;=4,Date[[#This Row],[Year]]=2021),"True","False")</f>
        <v>False</v>
      </c>
      <c r="K1282" t="str">
        <f>IF(Date[[#This Row],[Year]]=2021,"True","False")</f>
        <v>False</v>
      </c>
      <c r="L1282" s="60" t="s">
        <v>123</v>
      </c>
      <c r="M1282" s="60" t="s">
        <v>123</v>
      </c>
      <c r="N1282" s="60" t="s">
        <v>152</v>
      </c>
      <c r="O1282" s="60" t="s">
        <v>152</v>
      </c>
      <c r="P1282" s="60" t="s">
        <v>123</v>
      </c>
    </row>
    <row r="1283" spans="1:16" x14ac:dyDescent="0.55000000000000004">
      <c r="A1283" s="10">
        <v>44017</v>
      </c>
      <c r="B1283" s="9">
        <f t="shared" ref="B1283:B1346" si="60">YEAR(A1283)</f>
        <v>2020</v>
      </c>
      <c r="C1283" s="9" t="s">
        <v>37</v>
      </c>
      <c r="D1283" s="9" t="s">
        <v>62</v>
      </c>
      <c r="E1283" s="9">
        <f t="shared" ref="E1283:E1346" si="61">MONTH(A1283)</f>
        <v>7</v>
      </c>
      <c r="F1283" s="9" t="str">
        <f t="shared" ref="F1283:F1346" si="62">B1283&amp;" - " &amp;E1283</f>
        <v>2020 - 7</v>
      </c>
      <c r="G1283" s="9" t="str">
        <f>Date[[#This Row],[Year]]&amp;IF(Date[[#This Row],[Month]]&lt;10,"0"&amp;Date[[#This Row],[Month]],Date[[#This Row],[Month]])</f>
        <v>202007</v>
      </c>
      <c r="H1283" s="9" t="str">
        <f>Date[[#This Row],[Year]]&amp;" "&amp;Date[[#This Row],[Month Name]]</f>
        <v>2020 Jul</v>
      </c>
      <c r="I1283" t="str">
        <f>IF(AND(Date[[#This Row],[Month]]=5,Date[[#This Row],[Year]]=2021),"True","False")</f>
        <v>False</v>
      </c>
      <c r="J1283" t="str">
        <f>IF(AND(Date[[#This Row],[Month]]&lt;=5,Date[[#This Row],[Month]]&gt;=4,Date[[#This Row],[Year]]=2021),"True","False")</f>
        <v>False</v>
      </c>
      <c r="K1283" t="str">
        <f>IF(Date[[#This Row],[Year]]=2021,"True","False")</f>
        <v>False</v>
      </c>
      <c r="L1283" s="60" t="s">
        <v>123</v>
      </c>
      <c r="M1283" s="60" t="s">
        <v>123</v>
      </c>
      <c r="N1283" s="60" t="s">
        <v>152</v>
      </c>
      <c r="O1283" s="60" t="s">
        <v>152</v>
      </c>
      <c r="P1283" s="60" t="s">
        <v>123</v>
      </c>
    </row>
    <row r="1284" spans="1:16" x14ac:dyDescent="0.55000000000000004">
      <c r="A1284" s="10">
        <v>44018</v>
      </c>
      <c r="B1284" s="9">
        <f t="shared" si="60"/>
        <v>2020</v>
      </c>
      <c r="C1284" s="9" t="s">
        <v>37</v>
      </c>
      <c r="D1284" s="9" t="s">
        <v>62</v>
      </c>
      <c r="E1284" s="9">
        <f t="shared" si="61"/>
        <v>7</v>
      </c>
      <c r="F1284" s="9" t="str">
        <f t="shared" si="62"/>
        <v>2020 - 7</v>
      </c>
      <c r="G1284" s="9" t="str">
        <f>Date[[#This Row],[Year]]&amp;IF(Date[[#This Row],[Month]]&lt;10,"0"&amp;Date[[#This Row],[Month]],Date[[#This Row],[Month]])</f>
        <v>202007</v>
      </c>
      <c r="H1284" s="9" t="str">
        <f>Date[[#This Row],[Year]]&amp;" "&amp;Date[[#This Row],[Month Name]]</f>
        <v>2020 Jul</v>
      </c>
      <c r="I1284" t="str">
        <f>IF(AND(Date[[#This Row],[Month]]=5,Date[[#This Row],[Year]]=2021),"True","False")</f>
        <v>False</v>
      </c>
      <c r="J1284" t="str">
        <f>IF(AND(Date[[#This Row],[Month]]&lt;=5,Date[[#This Row],[Month]]&gt;=4,Date[[#This Row],[Year]]=2021),"True","False")</f>
        <v>False</v>
      </c>
      <c r="K1284" t="str">
        <f>IF(Date[[#This Row],[Year]]=2021,"True","False")</f>
        <v>False</v>
      </c>
      <c r="L1284" s="60" t="s">
        <v>123</v>
      </c>
      <c r="M1284" s="60" t="s">
        <v>123</v>
      </c>
      <c r="N1284" s="60" t="s">
        <v>152</v>
      </c>
      <c r="O1284" s="60" t="s">
        <v>152</v>
      </c>
      <c r="P1284" s="60" t="s">
        <v>123</v>
      </c>
    </row>
    <row r="1285" spans="1:16" x14ac:dyDescent="0.55000000000000004">
      <c r="A1285" s="10">
        <v>44019</v>
      </c>
      <c r="B1285" s="9">
        <f t="shared" si="60"/>
        <v>2020</v>
      </c>
      <c r="C1285" s="9" t="s">
        <v>37</v>
      </c>
      <c r="D1285" s="9" t="s">
        <v>62</v>
      </c>
      <c r="E1285" s="9">
        <f t="shared" si="61"/>
        <v>7</v>
      </c>
      <c r="F1285" s="9" t="str">
        <f t="shared" si="62"/>
        <v>2020 - 7</v>
      </c>
      <c r="G1285" s="9" t="str">
        <f>Date[[#This Row],[Year]]&amp;IF(Date[[#This Row],[Month]]&lt;10,"0"&amp;Date[[#This Row],[Month]],Date[[#This Row],[Month]])</f>
        <v>202007</v>
      </c>
      <c r="H1285" s="9" t="str">
        <f>Date[[#This Row],[Year]]&amp;" "&amp;Date[[#This Row],[Month Name]]</f>
        <v>2020 Jul</v>
      </c>
      <c r="I1285" t="str">
        <f>IF(AND(Date[[#This Row],[Month]]=5,Date[[#This Row],[Year]]=2021),"True","False")</f>
        <v>False</v>
      </c>
      <c r="J1285" t="str">
        <f>IF(AND(Date[[#This Row],[Month]]&lt;=5,Date[[#This Row],[Month]]&gt;=4,Date[[#This Row],[Year]]=2021),"True","False")</f>
        <v>False</v>
      </c>
      <c r="K1285" t="str">
        <f>IF(Date[[#This Row],[Year]]=2021,"True","False")</f>
        <v>False</v>
      </c>
      <c r="L1285" s="60" t="s">
        <v>123</v>
      </c>
      <c r="M1285" s="60" t="s">
        <v>123</v>
      </c>
      <c r="N1285" s="60" t="s">
        <v>152</v>
      </c>
      <c r="O1285" s="60" t="s">
        <v>152</v>
      </c>
      <c r="P1285" s="60" t="s">
        <v>123</v>
      </c>
    </row>
    <row r="1286" spans="1:16" x14ac:dyDescent="0.55000000000000004">
      <c r="A1286" s="10">
        <v>44020</v>
      </c>
      <c r="B1286" s="9">
        <f t="shared" si="60"/>
        <v>2020</v>
      </c>
      <c r="C1286" s="9" t="s">
        <v>37</v>
      </c>
      <c r="D1286" s="9" t="s">
        <v>62</v>
      </c>
      <c r="E1286" s="9">
        <f t="shared" si="61"/>
        <v>7</v>
      </c>
      <c r="F1286" s="9" t="str">
        <f t="shared" si="62"/>
        <v>2020 - 7</v>
      </c>
      <c r="G1286" s="9" t="str">
        <f>Date[[#This Row],[Year]]&amp;IF(Date[[#This Row],[Month]]&lt;10,"0"&amp;Date[[#This Row],[Month]],Date[[#This Row],[Month]])</f>
        <v>202007</v>
      </c>
      <c r="H1286" s="9" t="str">
        <f>Date[[#This Row],[Year]]&amp;" "&amp;Date[[#This Row],[Month Name]]</f>
        <v>2020 Jul</v>
      </c>
      <c r="I1286" t="str">
        <f>IF(AND(Date[[#This Row],[Month]]=5,Date[[#This Row],[Year]]=2021),"True","False")</f>
        <v>False</v>
      </c>
      <c r="J1286" t="str">
        <f>IF(AND(Date[[#This Row],[Month]]&lt;=5,Date[[#This Row],[Month]]&gt;=4,Date[[#This Row],[Year]]=2021),"True","False")</f>
        <v>False</v>
      </c>
      <c r="K1286" t="str">
        <f>IF(Date[[#This Row],[Year]]=2021,"True","False")</f>
        <v>False</v>
      </c>
      <c r="L1286" s="60" t="s">
        <v>123</v>
      </c>
      <c r="M1286" s="60" t="s">
        <v>123</v>
      </c>
      <c r="N1286" s="60" t="s">
        <v>152</v>
      </c>
      <c r="O1286" s="60" t="s">
        <v>152</v>
      </c>
      <c r="P1286" s="60" t="s">
        <v>123</v>
      </c>
    </row>
    <row r="1287" spans="1:16" x14ac:dyDescent="0.55000000000000004">
      <c r="A1287" s="10">
        <v>44021</v>
      </c>
      <c r="B1287" s="9">
        <f t="shared" si="60"/>
        <v>2020</v>
      </c>
      <c r="C1287" s="9" t="s">
        <v>37</v>
      </c>
      <c r="D1287" s="9" t="s">
        <v>62</v>
      </c>
      <c r="E1287" s="9">
        <f t="shared" si="61"/>
        <v>7</v>
      </c>
      <c r="F1287" s="9" t="str">
        <f t="shared" si="62"/>
        <v>2020 - 7</v>
      </c>
      <c r="G1287" s="9" t="str">
        <f>Date[[#This Row],[Year]]&amp;IF(Date[[#This Row],[Month]]&lt;10,"0"&amp;Date[[#This Row],[Month]],Date[[#This Row],[Month]])</f>
        <v>202007</v>
      </c>
      <c r="H1287" s="9" t="str">
        <f>Date[[#This Row],[Year]]&amp;" "&amp;Date[[#This Row],[Month Name]]</f>
        <v>2020 Jul</v>
      </c>
      <c r="I1287" t="str">
        <f>IF(AND(Date[[#This Row],[Month]]=5,Date[[#This Row],[Year]]=2021),"True","False")</f>
        <v>False</v>
      </c>
      <c r="J1287" t="str">
        <f>IF(AND(Date[[#This Row],[Month]]&lt;=5,Date[[#This Row],[Month]]&gt;=4,Date[[#This Row],[Year]]=2021),"True","False")</f>
        <v>False</v>
      </c>
      <c r="K1287" t="str">
        <f>IF(Date[[#This Row],[Year]]=2021,"True","False")</f>
        <v>False</v>
      </c>
      <c r="L1287" s="60" t="s">
        <v>123</v>
      </c>
      <c r="M1287" s="60" t="s">
        <v>123</v>
      </c>
      <c r="N1287" s="60" t="s">
        <v>152</v>
      </c>
      <c r="O1287" s="60" t="s">
        <v>152</v>
      </c>
      <c r="P1287" s="60" t="s">
        <v>123</v>
      </c>
    </row>
    <row r="1288" spans="1:16" x14ac:dyDescent="0.55000000000000004">
      <c r="A1288" s="10">
        <v>44022</v>
      </c>
      <c r="B1288" s="9">
        <f t="shared" si="60"/>
        <v>2020</v>
      </c>
      <c r="C1288" s="9" t="s">
        <v>37</v>
      </c>
      <c r="D1288" s="9" t="s">
        <v>62</v>
      </c>
      <c r="E1288" s="9">
        <f t="shared" si="61"/>
        <v>7</v>
      </c>
      <c r="F1288" s="9" t="str">
        <f t="shared" si="62"/>
        <v>2020 - 7</v>
      </c>
      <c r="G1288" s="9" t="str">
        <f>Date[[#This Row],[Year]]&amp;IF(Date[[#This Row],[Month]]&lt;10,"0"&amp;Date[[#This Row],[Month]],Date[[#This Row],[Month]])</f>
        <v>202007</v>
      </c>
      <c r="H1288" s="9" t="str">
        <f>Date[[#This Row],[Year]]&amp;" "&amp;Date[[#This Row],[Month Name]]</f>
        <v>2020 Jul</v>
      </c>
      <c r="I1288" t="str">
        <f>IF(AND(Date[[#This Row],[Month]]=5,Date[[#This Row],[Year]]=2021),"True","False")</f>
        <v>False</v>
      </c>
      <c r="J1288" t="str">
        <f>IF(AND(Date[[#This Row],[Month]]&lt;=5,Date[[#This Row],[Month]]&gt;=4,Date[[#This Row],[Year]]=2021),"True","False")</f>
        <v>False</v>
      </c>
      <c r="K1288" t="str">
        <f>IF(Date[[#This Row],[Year]]=2021,"True","False")</f>
        <v>False</v>
      </c>
      <c r="L1288" s="60" t="s">
        <v>123</v>
      </c>
      <c r="M1288" s="60" t="s">
        <v>123</v>
      </c>
      <c r="N1288" s="60" t="s">
        <v>152</v>
      </c>
      <c r="O1288" s="60" t="s">
        <v>152</v>
      </c>
      <c r="P1288" s="60" t="s">
        <v>123</v>
      </c>
    </row>
    <row r="1289" spans="1:16" x14ac:dyDescent="0.55000000000000004">
      <c r="A1289" s="10">
        <v>44023</v>
      </c>
      <c r="B1289" s="9">
        <f t="shared" si="60"/>
        <v>2020</v>
      </c>
      <c r="C1289" s="9" t="s">
        <v>37</v>
      </c>
      <c r="D1289" s="9" t="s">
        <v>62</v>
      </c>
      <c r="E1289" s="9">
        <f t="shared" si="61"/>
        <v>7</v>
      </c>
      <c r="F1289" s="9" t="str">
        <f t="shared" si="62"/>
        <v>2020 - 7</v>
      </c>
      <c r="G1289" s="9" t="str">
        <f>Date[[#This Row],[Year]]&amp;IF(Date[[#This Row],[Month]]&lt;10,"0"&amp;Date[[#This Row],[Month]],Date[[#This Row],[Month]])</f>
        <v>202007</v>
      </c>
      <c r="H1289" s="9" t="str">
        <f>Date[[#This Row],[Year]]&amp;" "&amp;Date[[#This Row],[Month Name]]</f>
        <v>2020 Jul</v>
      </c>
      <c r="I1289" t="str">
        <f>IF(AND(Date[[#This Row],[Month]]=5,Date[[#This Row],[Year]]=2021),"True","False")</f>
        <v>False</v>
      </c>
      <c r="J1289" t="str">
        <f>IF(AND(Date[[#This Row],[Month]]&lt;=5,Date[[#This Row],[Month]]&gt;=4,Date[[#This Row],[Year]]=2021),"True","False")</f>
        <v>False</v>
      </c>
      <c r="K1289" t="str">
        <f>IF(Date[[#This Row],[Year]]=2021,"True","False")</f>
        <v>False</v>
      </c>
      <c r="L1289" s="60" t="s">
        <v>123</v>
      </c>
      <c r="M1289" s="60" t="s">
        <v>123</v>
      </c>
      <c r="N1289" s="60" t="s">
        <v>152</v>
      </c>
      <c r="O1289" s="60" t="s">
        <v>152</v>
      </c>
      <c r="P1289" s="60" t="s">
        <v>123</v>
      </c>
    </row>
    <row r="1290" spans="1:16" x14ac:dyDescent="0.55000000000000004">
      <c r="A1290" s="10">
        <v>44024</v>
      </c>
      <c r="B1290" s="9">
        <f t="shared" si="60"/>
        <v>2020</v>
      </c>
      <c r="C1290" s="9" t="s">
        <v>37</v>
      </c>
      <c r="D1290" s="9" t="s">
        <v>62</v>
      </c>
      <c r="E1290" s="9">
        <f t="shared" si="61"/>
        <v>7</v>
      </c>
      <c r="F1290" s="9" t="str">
        <f t="shared" si="62"/>
        <v>2020 - 7</v>
      </c>
      <c r="G1290" s="9" t="str">
        <f>Date[[#This Row],[Year]]&amp;IF(Date[[#This Row],[Month]]&lt;10,"0"&amp;Date[[#This Row],[Month]],Date[[#This Row],[Month]])</f>
        <v>202007</v>
      </c>
      <c r="H1290" s="9" t="str">
        <f>Date[[#This Row],[Year]]&amp;" "&amp;Date[[#This Row],[Month Name]]</f>
        <v>2020 Jul</v>
      </c>
      <c r="I1290" t="str">
        <f>IF(AND(Date[[#This Row],[Month]]=5,Date[[#This Row],[Year]]=2021),"True","False")</f>
        <v>False</v>
      </c>
      <c r="J1290" t="str">
        <f>IF(AND(Date[[#This Row],[Month]]&lt;=5,Date[[#This Row],[Month]]&gt;=4,Date[[#This Row],[Year]]=2021),"True","False")</f>
        <v>False</v>
      </c>
      <c r="K1290" t="str">
        <f>IF(Date[[#This Row],[Year]]=2021,"True","False")</f>
        <v>False</v>
      </c>
      <c r="L1290" s="60" t="s">
        <v>123</v>
      </c>
      <c r="M1290" s="60" t="s">
        <v>123</v>
      </c>
      <c r="N1290" s="60" t="s">
        <v>152</v>
      </c>
      <c r="O1290" s="60" t="s">
        <v>152</v>
      </c>
      <c r="P1290" s="60" t="s">
        <v>123</v>
      </c>
    </row>
    <row r="1291" spans="1:16" x14ac:dyDescent="0.55000000000000004">
      <c r="A1291" s="10">
        <v>44025</v>
      </c>
      <c r="B1291" s="9">
        <f t="shared" si="60"/>
        <v>2020</v>
      </c>
      <c r="C1291" s="9" t="s">
        <v>37</v>
      </c>
      <c r="D1291" s="9" t="s">
        <v>62</v>
      </c>
      <c r="E1291" s="9">
        <f t="shared" si="61"/>
        <v>7</v>
      </c>
      <c r="F1291" s="9" t="str">
        <f t="shared" si="62"/>
        <v>2020 - 7</v>
      </c>
      <c r="G1291" s="9" t="str">
        <f>Date[[#This Row],[Year]]&amp;IF(Date[[#This Row],[Month]]&lt;10,"0"&amp;Date[[#This Row],[Month]],Date[[#This Row],[Month]])</f>
        <v>202007</v>
      </c>
      <c r="H1291" s="9" t="str">
        <f>Date[[#This Row],[Year]]&amp;" "&amp;Date[[#This Row],[Month Name]]</f>
        <v>2020 Jul</v>
      </c>
      <c r="I1291" t="str">
        <f>IF(AND(Date[[#This Row],[Month]]=5,Date[[#This Row],[Year]]=2021),"True","False")</f>
        <v>False</v>
      </c>
      <c r="J1291" t="str">
        <f>IF(AND(Date[[#This Row],[Month]]&lt;=5,Date[[#This Row],[Month]]&gt;=4,Date[[#This Row],[Year]]=2021),"True","False")</f>
        <v>False</v>
      </c>
      <c r="K1291" t="str">
        <f>IF(Date[[#This Row],[Year]]=2021,"True","False")</f>
        <v>False</v>
      </c>
      <c r="L1291" s="60" t="s">
        <v>123</v>
      </c>
      <c r="M1291" s="60" t="s">
        <v>123</v>
      </c>
      <c r="N1291" s="60" t="s">
        <v>152</v>
      </c>
      <c r="O1291" s="60" t="s">
        <v>152</v>
      </c>
      <c r="P1291" s="60" t="s">
        <v>123</v>
      </c>
    </row>
    <row r="1292" spans="1:16" x14ac:dyDescent="0.55000000000000004">
      <c r="A1292" s="10">
        <v>44026</v>
      </c>
      <c r="B1292" s="9">
        <f t="shared" si="60"/>
        <v>2020</v>
      </c>
      <c r="C1292" s="9" t="s">
        <v>37</v>
      </c>
      <c r="D1292" s="9" t="s">
        <v>62</v>
      </c>
      <c r="E1292" s="9">
        <f t="shared" si="61"/>
        <v>7</v>
      </c>
      <c r="F1292" s="9" t="str">
        <f t="shared" si="62"/>
        <v>2020 - 7</v>
      </c>
      <c r="G1292" s="9" t="str">
        <f>Date[[#This Row],[Year]]&amp;IF(Date[[#This Row],[Month]]&lt;10,"0"&amp;Date[[#This Row],[Month]],Date[[#This Row],[Month]])</f>
        <v>202007</v>
      </c>
      <c r="H1292" s="9" t="str">
        <f>Date[[#This Row],[Year]]&amp;" "&amp;Date[[#This Row],[Month Name]]</f>
        <v>2020 Jul</v>
      </c>
      <c r="I1292" t="str">
        <f>IF(AND(Date[[#This Row],[Month]]=5,Date[[#This Row],[Year]]=2021),"True","False")</f>
        <v>False</v>
      </c>
      <c r="J1292" t="str">
        <f>IF(AND(Date[[#This Row],[Month]]&lt;=5,Date[[#This Row],[Month]]&gt;=4,Date[[#This Row],[Year]]=2021),"True","False")</f>
        <v>False</v>
      </c>
      <c r="K1292" t="str">
        <f>IF(Date[[#This Row],[Year]]=2021,"True","False")</f>
        <v>False</v>
      </c>
      <c r="L1292" s="60" t="s">
        <v>123</v>
      </c>
      <c r="M1292" s="60" t="s">
        <v>123</v>
      </c>
      <c r="N1292" s="60" t="s">
        <v>152</v>
      </c>
      <c r="O1292" s="60" t="s">
        <v>152</v>
      </c>
      <c r="P1292" s="60" t="s">
        <v>123</v>
      </c>
    </row>
    <row r="1293" spans="1:16" x14ac:dyDescent="0.55000000000000004">
      <c r="A1293" s="10">
        <v>44027</v>
      </c>
      <c r="B1293" s="9">
        <f t="shared" si="60"/>
        <v>2020</v>
      </c>
      <c r="C1293" s="9" t="s">
        <v>37</v>
      </c>
      <c r="D1293" s="9" t="s">
        <v>62</v>
      </c>
      <c r="E1293" s="9">
        <f t="shared" si="61"/>
        <v>7</v>
      </c>
      <c r="F1293" s="9" t="str">
        <f t="shared" si="62"/>
        <v>2020 - 7</v>
      </c>
      <c r="G1293" s="9" t="str">
        <f>Date[[#This Row],[Year]]&amp;IF(Date[[#This Row],[Month]]&lt;10,"0"&amp;Date[[#This Row],[Month]],Date[[#This Row],[Month]])</f>
        <v>202007</v>
      </c>
      <c r="H1293" s="9" t="str">
        <f>Date[[#This Row],[Year]]&amp;" "&amp;Date[[#This Row],[Month Name]]</f>
        <v>2020 Jul</v>
      </c>
      <c r="I1293" t="str">
        <f>IF(AND(Date[[#This Row],[Month]]=5,Date[[#This Row],[Year]]=2021),"True","False")</f>
        <v>False</v>
      </c>
      <c r="J1293" t="str">
        <f>IF(AND(Date[[#This Row],[Month]]&lt;=5,Date[[#This Row],[Month]]&gt;=4,Date[[#This Row],[Year]]=2021),"True","False")</f>
        <v>False</v>
      </c>
      <c r="K1293" t="str">
        <f>IF(Date[[#This Row],[Year]]=2021,"True","False")</f>
        <v>False</v>
      </c>
      <c r="L1293" s="60" t="s">
        <v>123</v>
      </c>
      <c r="M1293" s="60" t="s">
        <v>123</v>
      </c>
      <c r="N1293" s="60" t="s">
        <v>152</v>
      </c>
      <c r="O1293" s="60" t="s">
        <v>152</v>
      </c>
      <c r="P1293" s="60" t="s">
        <v>123</v>
      </c>
    </row>
    <row r="1294" spans="1:16" x14ac:dyDescent="0.55000000000000004">
      <c r="A1294" s="10">
        <v>44028</v>
      </c>
      <c r="B1294" s="9">
        <f t="shared" si="60"/>
        <v>2020</v>
      </c>
      <c r="C1294" s="9" t="s">
        <v>37</v>
      </c>
      <c r="D1294" s="9" t="s">
        <v>62</v>
      </c>
      <c r="E1294" s="9">
        <f t="shared" si="61"/>
        <v>7</v>
      </c>
      <c r="F1294" s="9" t="str">
        <f t="shared" si="62"/>
        <v>2020 - 7</v>
      </c>
      <c r="G1294" s="9" t="str">
        <f>Date[[#This Row],[Year]]&amp;IF(Date[[#This Row],[Month]]&lt;10,"0"&amp;Date[[#This Row],[Month]],Date[[#This Row],[Month]])</f>
        <v>202007</v>
      </c>
      <c r="H1294" s="9" t="str">
        <f>Date[[#This Row],[Year]]&amp;" "&amp;Date[[#This Row],[Month Name]]</f>
        <v>2020 Jul</v>
      </c>
      <c r="I1294" t="str">
        <f>IF(AND(Date[[#This Row],[Month]]=5,Date[[#This Row],[Year]]=2021),"True","False")</f>
        <v>False</v>
      </c>
      <c r="J1294" t="str">
        <f>IF(AND(Date[[#This Row],[Month]]&lt;=5,Date[[#This Row],[Month]]&gt;=4,Date[[#This Row],[Year]]=2021),"True","False")</f>
        <v>False</v>
      </c>
      <c r="K1294" t="str">
        <f>IF(Date[[#This Row],[Year]]=2021,"True","False")</f>
        <v>False</v>
      </c>
      <c r="L1294" s="60" t="s">
        <v>123</v>
      </c>
      <c r="M1294" s="60" t="s">
        <v>123</v>
      </c>
      <c r="N1294" s="60" t="s">
        <v>152</v>
      </c>
      <c r="O1294" s="60" t="s">
        <v>152</v>
      </c>
      <c r="P1294" s="60" t="s">
        <v>123</v>
      </c>
    </row>
    <row r="1295" spans="1:16" x14ac:dyDescent="0.55000000000000004">
      <c r="A1295" s="10">
        <v>44029</v>
      </c>
      <c r="B1295" s="9">
        <f t="shared" si="60"/>
        <v>2020</v>
      </c>
      <c r="C1295" s="9" t="s">
        <v>37</v>
      </c>
      <c r="D1295" s="9" t="s">
        <v>62</v>
      </c>
      <c r="E1295" s="9">
        <f t="shared" si="61"/>
        <v>7</v>
      </c>
      <c r="F1295" s="9" t="str">
        <f t="shared" si="62"/>
        <v>2020 - 7</v>
      </c>
      <c r="G1295" s="9" t="str">
        <f>Date[[#This Row],[Year]]&amp;IF(Date[[#This Row],[Month]]&lt;10,"0"&amp;Date[[#This Row],[Month]],Date[[#This Row],[Month]])</f>
        <v>202007</v>
      </c>
      <c r="H1295" s="9" t="str">
        <f>Date[[#This Row],[Year]]&amp;" "&amp;Date[[#This Row],[Month Name]]</f>
        <v>2020 Jul</v>
      </c>
      <c r="I1295" t="str">
        <f>IF(AND(Date[[#This Row],[Month]]=5,Date[[#This Row],[Year]]=2021),"True","False")</f>
        <v>False</v>
      </c>
      <c r="J1295" t="str">
        <f>IF(AND(Date[[#This Row],[Month]]&lt;=5,Date[[#This Row],[Month]]&gt;=4,Date[[#This Row],[Year]]=2021),"True","False")</f>
        <v>False</v>
      </c>
      <c r="K1295" t="str">
        <f>IF(Date[[#This Row],[Year]]=2021,"True","False")</f>
        <v>False</v>
      </c>
      <c r="L1295" s="60" t="s">
        <v>123</v>
      </c>
      <c r="M1295" s="60" t="s">
        <v>123</v>
      </c>
      <c r="N1295" s="60" t="s">
        <v>152</v>
      </c>
      <c r="O1295" s="60" t="s">
        <v>152</v>
      </c>
      <c r="P1295" s="60" t="s">
        <v>123</v>
      </c>
    </row>
    <row r="1296" spans="1:16" x14ac:dyDescent="0.55000000000000004">
      <c r="A1296" s="10">
        <v>44030</v>
      </c>
      <c r="B1296" s="9">
        <f t="shared" si="60"/>
        <v>2020</v>
      </c>
      <c r="C1296" s="9" t="s">
        <v>37</v>
      </c>
      <c r="D1296" s="9" t="s">
        <v>62</v>
      </c>
      <c r="E1296" s="9">
        <f t="shared" si="61"/>
        <v>7</v>
      </c>
      <c r="F1296" s="9" t="str">
        <f t="shared" si="62"/>
        <v>2020 - 7</v>
      </c>
      <c r="G1296" s="9" t="str">
        <f>Date[[#This Row],[Year]]&amp;IF(Date[[#This Row],[Month]]&lt;10,"0"&amp;Date[[#This Row],[Month]],Date[[#This Row],[Month]])</f>
        <v>202007</v>
      </c>
      <c r="H1296" s="9" t="str">
        <f>Date[[#This Row],[Year]]&amp;" "&amp;Date[[#This Row],[Month Name]]</f>
        <v>2020 Jul</v>
      </c>
      <c r="I1296" t="str">
        <f>IF(AND(Date[[#This Row],[Month]]=5,Date[[#This Row],[Year]]=2021),"True","False")</f>
        <v>False</v>
      </c>
      <c r="J1296" t="str">
        <f>IF(AND(Date[[#This Row],[Month]]&lt;=5,Date[[#This Row],[Month]]&gt;=4,Date[[#This Row],[Year]]=2021),"True","False")</f>
        <v>False</v>
      </c>
      <c r="K1296" t="str">
        <f>IF(Date[[#This Row],[Year]]=2021,"True","False")</f>
        <v>False</v>
      </c>
      <c r="L1296" s="60" t="s">
        <v>123</v>
      </c>
      <c r="M1296" s="60" t="s">
        <v>123</v>
      </c>
      <c r="N1296" s="60" t="s">
        <v>152</v>
      </c>
      <c r="O1296" s="60" t="s">
        <v>152</v>
      </c>
      <c r="P1296" s="60" t="s">
        <v>123</v>
      </c>
    </row>
    <row r="1297" spans="1:16" x14ac:dyDescent="0.55000000000000004">
      <c r="A1297" s="10">
        <v>44031</v>
      </c>
      <c r="B1297" s="9">
        <f t="shared" si="60"/>
        <v>2020</v>
      </c>
      <c r="C1297" s="9" t="s">
        <v>37</v>
      </c>
      <c r="D1297" s="9" t="s">
        <v>62</v>
      </c>
      <c r="E1297" s="9">
        <f t="shared" si="61"/>
        <v>7</v>
      </c>
      <c r="F1297" s="9" t="str">
        <f t="shared" si="62"/>
        <v>2020 - 7</v>
      </c>
      <c r="G1297" s="9" t="str">
        <f>Date[[#This Row],[Year]]&amp;IF(Date[[#This Row],[Month]]&lt;10,"0"&amp;Date[[#This Row],[Month]],Date[[#This Row],[Month]])</f>
        <v>202007</v>
      </c>
      <c r="H1297" s="9" t="str">
        <f>Date[[#This Row],[Year]]&amp;" "&amp;Date[[#This Row],[Month Name]]</f>
        <v>2020 Jul</v>
      </c>
      <c r="I1297" t="str">
        <f>IF(AND(Date[[#This Row],[Month]]=5,Date[[#This Row],[Year]]=2021),"True","False")</f>
        <v>False</v>
      </c>
      <c r="J1297" t="str">
        <f>IF(AND(Date[[#This Row],[Month]]&lt;=5,Date[[#This Row],[Month]]&gt;=4,Date[[#This Row],[Year]]=2021),"True","False")</f>
        <v>False</v>
      </c>
      <c r="K1297" t="str">
        <f>IF(Date[[#This Row],[Year]]=2021,"True","False")</f>
        <v>False</v>
      </c>
      <c r="L1297" s="60" t="s">
        <v>123</v>
      </c>
      <c r="M1297" s="60" t="s">
        <v>123</v>
      </c>
      <c r="N1297" s="60" t="s">
        <v>152</v>
      </c>
      <c r="O1297" s="60" t="s">
        <v>152</v>
      </c>
      <c r="P1297" s="60" t="s">
        <v>123</v>
      </c>
    </row>
    <row r="1298" spans="1:16" x14ac:dyDescent="0.55000000000000004">
      <c r="A1298" s="10">
        <v>44032</v>
      </c>
      <c r="B1298" s="9">
        <f t="shared" si="60"/>
        <v>2020</v>
      </c>
      <c r="C1298" s="9" t="s">
        <v>37</v>
      </c>
      <c r="D1298" s="9" t="s">
        <v>62</v>
      </c>
      <c r="E1298" s="9">
        <f t="shared" si="61"/>
        <v>7</v>
      </c>
      <c r="F1298" s="9" t="str">
        <f t="shared" si="62"/>
        <v>2020 - 7</v>
      </c>
      <c r="G1298" s="9" t="str">
        <f>Date[[#This Row],[Year]]&amp;IF(Date[[#This Row],[Month]]&lt;10,"0"&amp;Date[[#This Row],[Month]],Date[[#This Row],[Month]])</f>
        <v>202007</v>
      </c>
      <c r="H1298" s="9" t="str">
        <f>Date[[#This Row],[Year]]&amp;" "&amp;Date[[#This Row],[Month Name]]</f>
        <v>2020 Jul</v>
      </c>
      <c r="I1298" t="str">
        <f>IF(AND(Date[[#This Row],[Month]]=5,Date[[#This Row],[Year]]=2021),"True","False")</f>
        <v>False</v>
      </c>
      <c r="J1298" t="str">
        <f>IF(AND(Date[[#This Row],[Month]]&lt;=5,Date[[#This Row],[Month]]&gt;=4,Date[[#This Row],[Year]]=2021),"True","False")</f>
        <v>False</v>
      </c>
      <c r="K1298" t="str">
        <f>IF(Date[[#This Row],[Year]]=2021,"True","False")</f>
        <v>False</v>
      </c>
      <c r="L1298" s="60" t="s">
        <v>123</v>
      </c>
      <c r="M1298" s="60" t="s">
        <v>123</v>
      </c>
      <c r="N1298" s="60" t="s">
        <v>152</v>
      </c>
      <c r="O1298" s="60" t="s">
        <v>152</v>
      </c>
      <c r="P1298" s="60" t="s">
        <v>123</v>
      </c>
    </row>
    <row r="1299" spans="1:16" x14ac:dyDescent="0.55000000000000004">
      <c r="A1299" s="10">
        <v>44033</v>
      </c>
      <c r="B1299" s="9">
        <f t="shared" si="60"/>
        <v>2020</v>
      </c>
      <c r="C1299" s="9" t="s">
        <v>37</v>
      </c>
      <c r="D1299" s="9" t="s">
        <v>62</v>
      </c>
      <c r="E1299" s="9">
        <f t="shared" si="61"/>
        <v>7</v>
      </c>
      <c r="F1299" s="9" t="str">
        <f t="shared" si="62"/>
        <v>2020 - 7</v>
      </c>
      <c r="G1299" s="9" t="str">
        <f>Date[[#This Row],[Year]]&amp;IF(Date[[#This Row],[Month]]&lt;10,"0"&amp;Date[[#This Row],[Month]],Date[[#This Row],[Month]])</f>
        <v>202007</v>
      </c>
      <c r="H1299" s="9" t="str">
        <f>Date[[#This Row],[Year]]&amp;" "&amp;Date[[#This Row],[Month Name]]</f>
        <v>2020 Jul</v>
      </c>
      <c r="I1299" t="str">
        <f>IF(AND(Date[[#This Row],[Month]]=5,Date[[#This Row],[Year]]=2021),"True","False")</f>
        <v>False</v>
      </c>
      <c r="J1299" t="str">
        <f>IF(AND(Date[[#This Row],[Month]]&lt;=5,Date[[#This Row],[Month]]&gt;=4,Date[[#This Row],[Year]]=2021),"True","False")</f>
        <v>False</v>
      </c>
      <c r="K1299" t="str">
        <f>IF(Date[[#This Row],[Year]]=2021,"True","False")</f>
        <v>False</v>
      </c>
      <c r="L1299" s="60" t="s">
        <v>123</v>
      </c>
      <c r="M1299" s="60" t="s">
        <v>123</v>
      </c>
      <c r="N1299" s="60" t="s">
        <v>152</v>
      </c>
      <c r="O1299" s="60" t="s">
        <v>152</v>
      </c>
      <c r="P1299" s="60" t="s">
        <v>123</v>
      </c>
    </row>
    <row r="1300" spans="1:16" x14ac:dyDescent="0.55000000000000004">
      <c r="A1300" s="10">
        <v>44034</v>
      </c>
      <c r="B1300" s="9">
        <f t="shared" si="60"/>
        <v>2020</v>
      </c>
      <c r="C1300" s="9" t="s">
        <v>37</v>
      </c>
      <c r="D1300" s="9" t="s">
        <v>62</v>
      </c>
      <c r="E1300" s="9">
        <f t="shared" si="61"/>
        <v>7</v>
      </c>
      <c r="F1300" s="9" t="str">
        <f t="shared" si="62"/>
        <v>2020 - 7</v>
      </c>
      <c r="G1300" s="9" t="str">
        <f>Date[[#This Row],[Year]]&amp;IF(Date[[#This Row],[Month]]&lt;10,"0"&amp;Date[[#This Row],[Month]],Date[[#This Row],[Month]])</f>
        <v>202007</v>
      </c>
      <c r="H1300" s="9" t="str">
        <f>Date[[#This Row],[Year]]&amp;" "&amp;Date[[#This Row],[Month Name]]</f>
        <v>2020 Jul</v>
      </c>
      <c r="I1300" t="str">
        <f>IF(AND(Date[[#This Row],[Month]]=5,Date[[#This Row],[Year]]=2021),"True","False")</f>
        <v>False</v>
      </c>
      <c r="J1300" t="str">
        <f>IF(AND(Date[[#This Row],[Month]]&lt;=5,Date[[#This Row],[Month]]&gt;=4,Date[[#This Row],[Year]]=2021),"True","False")</f>
        <v>False</v>
      </c>
      <c r="K1300" t="str">
        <f>IF(Date[[#This Row],[Year]]=2021,"True","False")</f>
        <v>False</v>
      </c>
      <c r="L1300" s="60" t="s">
        <v>123</v>
      </c>
      <c r="M1300" s="60" t="s">
        <v>123</v>
      </c>
      <c r="N1300" s="60" t="s">
        <v>152</v>
      </c>
      <c r="O1300" s="60" t="s">
        <v>152</v>
      </c>
      <c r="P1300" s="60" t="s">
        <v>123</v>
      </c>
    </row>
    <row r="1301" spans="1:16" x14ac:dyDescent="0.55000000000000004">
      <c r="A1301" s="10">
        <v>44035</v>
      </c>
      <c r="B1301" s="9">
        <f t="shared" si="60"/>
        <v>2020</v>
      </c>
      <c r="C1301" s="9" t="s">
        <v>37</v>
      </c>
      <c r="D1301" s="9" t="s">
        <v>62</v>
      </c>
      <c r="E1301" s="9">
        <f t="shared" si="61"/>
        <v>7</v>
      </c>
      <c r="F1301" s="9" t="str">
        <f t="shared" si="62"/>
        <v>2020 - 7</v>
      </c>
      <c r="G1301" s="9" t="str">
        <f>Date[[#This Row],[Year]]&amp;IF(Date[[#This Row],[Month]]&lt;10,"0"&amp;Date[[#This Row],[Month]],Date[[#This Row],[Month]])</f>
        <v>202007</v>
      </c>
      <c r="H1301" s="9" t="str">
        <f>Date[[#This Row],[Year]]&amp;" "&amp;Date[[#This Row],[Month Name]]</f>
        <v>2020 Jul</v>
      </c>
      <c r="I1301" t="str">
        <f>IF(AND(Date[[#This Row],[Month]]=5,Date[[#This Row],[Year]]=2021),"True","False")</f>
        <v>False</v>
      </c>
      <c r="J1301" t="str">
        <f>IF(AND(Date[[#This Row],[Month]]&lt;=5,Date[[#This Row],[Month]]&gt;=4,Date[[#This Row],[Year]]=2021),"True","False")</f>
        <v>False</v>
      </c>
      <c r="K1301" t="str">
        <f>IF(Date[[#This Row],[Year]]=2021,"True","False")</f>
        <v>False</v>
      </c>
      <c r="L1301" s="60" t="s">
        <v>123</v>
      </c>
      <c r="M1301" s="60" t="s">
        <v>123</v>
      </c>
      <c r="N1301" s="60" t="s">
        <v>152</v>
      </c>
      <c r="O1301" s="60" t="s">
        <v>152</v>
      </c>
      <c r="P1301" s="60" t="s">
        <v>123</v>
      </c>
    </row>
    <row r="1302" spans="1:16" x14ac:dyDescent="0.55000000000000004">
      <c r="A1302" s="10">
        <v>44036</v>
      </c>
      <c r="B1302" s="9">
        <f t="shared" si="60"/>
        <v>2020</v>
      </c>
      <c r="C1302" s="9" t="s">
        <v>37</v>
      </c>
      <c r="D1302" s="9" t="s">
        <v>62</v>
      </c>
      <c r="E1302" s="9">
        <f t="shared" si="61"/>
        <v>7</v>
      </c>
      <c r="F1302" s="9" t="str">
        <f t="shared" si="62"/>
        <v>2020 - 7</v>
      </c>
      <c r="G1302" s="9" t="str">
        <f>Date[[#This Row],[Year]]&amp;IF(Date[[#This Row],[Month]]&lt;10,"0"&amp;Date[[#This Row],[Month]],Date[[#This Row],[Month]])</f>
        <v>202007</v>
      </c>
      <c r="H1302" s="9" t="str">
        <f>Date[[#This Row],[Year]]&amp;" "&amp;Date[[#This Row],[Month Name]]</f>
        <v>2020 Jul</v>
      </c>
      <c r="I1302" t="str">
        <f>IF(AND(Date[[#This Row],[Month]]=5,Date[[#This Row],[Year]]=2021),"True","False")</f>
        <v>False</v>
      </c>
      <c r="J1302" t="str">
        <f>IF(AND(Date[[#This Row],[Month]]&lt;=5,Date[[#This Row],[Month]]&gt;=4,Date[[#This Row],[Year]]=2021),"True","False")</f>
        <v>False</v>
      </c>
      <c r="K1302" t="str">
        <f>IF(Date[[#This Row],[Year]]=2021,"True","False")</f>
        <v>False</v>
      </c>
      <c r="L1302" s="60" t="s">
        <v>123</v>
      </c>
      <c r="M1302" s="60" t="s">
        <v>123</v>
      </c>
      <c r="N1302" s="60" t="s">
        <v>152</v>
      </c>
      <c r="O1302" s="60" t="s">
        <v>152</v>
      </c>
      <c r="P1302" s="60" t="s">
        <v>123</v>
      </c>
    </row>
    <row r="1303" spans="1:16" x14ac:dyDescent="0.55000000000000004">
      <c r="A1303" s="10">
        <v>44037</v>
      </c>
      <c r="B1303" s="9">
        <f t="shared" si="60"/>
        <v>2020</v>
      </c>
      <c r="C1303" s="9" t="s">
        <v>37</v>
      </c>
      <c r="D1303" s="9" t="s">
        <v>62</v>
      </c>
      <c r="E1303" s="9">
        <f t="shared" si="61"/>
        <v>7</v>
      </c>
      <c r="F1303" s="9" t="str">
        <f t="shared" si="62"/>
        <v>2020 - 7</v>
      </c>
      <c r="G1303" s="9" t="str">
        <f>Date[[#This Row],[Year]]&amp;IF(Date[[#This Row],[Month]]&lt;10,"0"&amp;Date[[#This Row],[Month]],Date[[#This Row],[Month]])</f>
        <v>202007</v>
      </c>
      <c r="H1303" s="9" t="str">
        <f>Date[[#This Row],[Year]]&amp;" "&amp;Date[[#This Row],[Month Name]]</f>
        <v>2020 Jul</v>
      </c>
      <c r="I1303" t="str">
        <f>IF(AND(Date[[#This Row],[Month]]=5,Date[[#This Row],[Year]]=2021),"True","False")</f>
        <v>False</v>
      </c>
      <c r="J1303" t="str">
        <f>IF(AND(Date[[#This Row],[Month]]&lt;=5,Date[[#This Row],[Month]]&gt;=4,Date[[#This Row],[Year]]=2021),"True","False")</f>
        <v>False</v>
      </c>
      <c r="K1303" t="str">
        <f>IF(Date[[#This Row],[Year]]=2021,"True","False")</f>
        <v>False</v>
      </c>
      <c r="L1303" s="60" t="s">
        <v>123</v>
      </c>
      <c r="M1303" s="60" t="s">
        <v>123</v>
      </c>
      <c r="N1303" s="60" t="s">
        <v>152</v>
      </c>
      <c r="O1303" s="60" t="s">
        <v>152</v>
      </c>
      <c r="P1303" s="60" t="s">
        <v>123</v>
      </c>
    </row>
    <row r="1304" spans="1:16" x14ac:dyDescent="0.55000000000000004">
      <c r="A1304" s="10">
        <v>44038</v>
      </c>
      <c r="B1304" s="9">
        <f t="shared" si="60"/>
        <v>2020</v>
      </c>
      <c r="C1304" s="9" t="s">
        <v>37</v>
      </c>
      <c r="D1304" s="9" t="s">
        <v>62</v>
      </c>
      <c r="E1304" s="9">
        <f t="shared" si="61"/>
        <v>7</v>
      </c>
      <c r="F1304" s="9" t="str">
        <f t="shared" si="62"/>
        <v>2020 - 7</v>
      </c>
      <c r="G1304" s="9" t="str">
        <f>Date[[#This Row],[Year]]&amp;IF(Date[[#This Row],[Month]]&lt;10,"0"&amp;Date[[#This Row],[Month]],Date[[#This Row],[Month]])</f>
        <v>202007</v>
      </c>
      <c r="H1304" s="9" t="str">
        <f>Date[[#This Row],[Year]]&amp;" "&amp;Date[[#This Row],[Month Name]]</f>
        <v>2020 Jul</v>
      </c>
      <c r="I1304" t="str">
        <f>IF(AND(Date[[#This Row],[Month]]=5,Date[[#This Row],[Year]]=2021),"True","False")</f>
        <v>False</v>
      </c>
      <c r="J1304" t="str">
        <f>IF(AND(Date[[#This Row],[Month]]&lt;=5,Date[[#This Row],[Month]]&gt;=4,Date[[#This Row],[Year]]=2021),"True","False")</f>
        <v>False</v>
      </c>
      <c r="K1304" t="str">
        <f>IF(Date[[#This Row],[Year]]=2021,"True","False")</f>
        <v>False</v>
      </c>
      <c r="L1304" s="60" t="s">
        <v>123</v>
      </c>
      <c r="M1304" s="60" t="s">
        <v>123</v>
      </c>
      <c r="N1304" s="60" t="s">
        <v>152</v>
      </c>
      <c r="O1304" s="60" t="s">
        <v>152</v>
      </c>
      <c r="P1304" s="60" t="s">
        <v>123</v>
      </c>
    </row>
    <row r="1305" spans="1:16" x14ac:dyDescent="0.55000000000000004">
      <c r="A1305" s="10">
        <v>44039</v>
      </c>
      <c r="B1305" s="9">
        <f t="shared" si="60"/>
        <v>2020</v>
      </c>
      <c r="C1305" s="9" t="s">
        <v>37</v>
      </c>
      <c r="D1305" s="9" t="s">
        <v>62</v>
      </c>
      <c r="E1305" s="9">
        <f t="shared" si="61"/>
        <v>7</v>
      </c>
      <c r="F1305" s="9" t="str">
        <f t="shared" si="62"/>
        <v>2020 - 7</v>
      </c>
      <c r="G1305" s="9" t="str">
        <f>Date[[#This Row],[Year]]&amp;IF(Date[[#This Row],[Month]]&lt;10,"0"&amp;Date[[#This Row],[Month]],Date[[#This Row],[Month]])</f>
        <v>202007</v>
      </c>
      <c r="H1305" s="9" t="str">
        <f>Date[[#This Row],[Year]]&amp;" "&amp;Date[[#This Row],[Month Name]]</f>
        <v>2020 Jul</v>
      </c>
      <c r="I1305" t="str">
        <f>IF(AND(Date[[#This Row],[Month]]=5,Date[[#This Row],[Year]]=2021),"True","False")</f>
        <v>False</v>
      </c>
      <c r="J1305" t="str">
        <f>IF(AND(Date[[#This Row],[Month]]&lt;=5,Date[[#This Row],[Month]]&gt;=4,Date[[#This Row],[Year]]=2021),"True","False")</f>
        <v>False</v>
      </c>
      <c r="K1305" t="str">
        <f>IF(Date[[#This Row],[Year]]=2021,"True","False")</f>
        <v>False</v>
      </c>
      <c r="L1305" s="60" t="s">
        <v>123</v>
      </c>
      <c r="M1305" s="60" t="s">
        <v>123</v>
      </c>
      <c r="N1305" s="60" t="s">
        <v>152</v>
      </c>
      <c r="O1305" s="60" t="s">
        <v>152</v>
      </c>
      <c r="P1305" s="60" t="s">
        <v>123</v>
      </c>
    </row>
    <row r="1306" spans="1:16" x14ac:dyDescent="0.55000000000000004">
      <c r="A1306" s="10">
        <v>44040</v>
      </c>
      <c r="B1306" s="9">
        <f t="shared" si="60"/>
        <v>2020</v>
      </c>
      <c r="C1306" s="9" t="s">
        <v>37</v>
      </c>
      <c r="D1306" s="9" t="s">
        <v>62</v>
      </c>
      <c r="E1306" s="9">
        <f t="shared" si="61"/>
        <v>7</v>
      </c>
      <c r="F1306" s="9" t="str">
        <f t="shared" si="62"/>
        <v>2020 - 7</v>
      </c>
      <c r="G1306" s="9" t="str">
        <f>Date[[#This Row],[Year]]&amp;IF(Date[[#This Row],[Month]]&lt;10,"0"&amp;Date[[#This Row],[Month]],Date[[#This Row],[Month]])</f>
        <v>202007</v>
      </c>
      <c r="H1306" s="9" t="str">
        <f>Date[[#This Row],[Year]]&amp;" "&amp;Date[[#This Row],[Month Name]]</f>
        <v>2020 Jul</v>
      </c>
      <c r="I1306" t="str">
        <f>IF(AND(Date[[#This Row],[Month]]=5,Date[[#This Row],[Year]]=2021),"True","False")</f>
        <v>False</v>
      </c>
      <c r="J1306" t="str">
        <f>IF(AND(Date[[#This Row],[Month]]&lt;=5,Date[[#This Row],[Month]]&gt;=4,Date[[#This Row],[Year]]=2021),"True","False")</f>
        <v>False</v>
      </c>
      <c r="K1306" t="str">
        <f>IF(Date[[#This Row],[Year]]=2021,"True","False")</f>
        <v>False</v>
      </c>
      <c r="L1306" s="60" t="s">
        <v>123</v>
      </c>
      <c r="M1306" s="60" t="s">
        <v>123</v>
      </c>
      <c r="N1306" s="60" t="s">
        <v>152</v>
      </c>
      <c r="O1306" s="60" t="s">
        <v>152</v>
      </c>
      <c r="P1306" s="60" t="s">
        <v>123</v>
      </c>
    </row>
    <row r="1307" spans="1:16" x14ac:dyDescent="0.55000000000000004">
      <c r="A1307" s="10">
        <v>44041</v>
      </c>
      <c r="B1307" s="9">
        <f t="shared" si="60"/>
        <v>2020</v>
      </c>
      <c r="C1307" s="9" t="s">
        <v>37</v>
      </c>
      <c r="D1307" s="9" t="s">
        <v>62</v>
      </c>
      <c r="E1307" s="9">
        <f t="shared" si="61"/>
        <v>7</v>
      </c>
      <c r="F1307" s="9" t="str">
        <f t="shared" si="62"/>
        <v>2020 - 7</v>
      </c>
      <c r="G1307" s="9" t="str">
        <f>Date[[#This Row],[Year]]&amp;IF(Date[[#This Row],[Month]]&lt;10,"0"&amp;Date[[#This Row],[Month]],Date[[#This Row],[Month]])</f>
        <v>202007</v>
      </c>
      <c r="H1307" s="9" t="str">
        <f>Date[[#This Row],[Year]]&amp;" "&amp;Date[[#This Row],[Month Name]]</f>
        <v>2020 Jul</v>
      </c>
      <c r="I1307" t="str">
        <f>IF(AND(Date[[#This Row],[Month]]=5,Date[[#This Row],[Year]]=2021),"True","False")</f>
        <v>False</v>
      </c>
      <c r="J1307" t="str">
        <f>IF(AND(Date[[#This Row],[Month]]&lt;=5,Date[[#This Row],[Month]]&gt;=4,Date[[#This Row],[Year]]=2021),"True","False")</f>
        <v>False</v>
      </c>
      <c r="K1307" t="str">
        <f>IF(Date[[#This Row],[Year]]=2021,"True","False")</f>
        <v>False</v>
      </c>
      <c r="L1307" s="60" t="s">
        <v>123</v>
      </c>
      <c r="M1307" s="60" t="s">
        <v>123</v>
      </c>
      <c r="N1307" s="60" t="s">
        <v>152</v>
      </c>
      <c r="O1307" s="60" t="s">
        <v>152</v>
      </c>
      <c r="P1307" s="60" t="s">
        <v>123</v>
      </c>
    </row>
    <row r="1308" spans="1:16" x14ac:dyDescent="0.55000000000000004">
      <c r="A1308" s="10">
        <v>44042</v>
      </c>
      <c r="B1308" s="9">
        <f t="shared" si="60"/>
        <v>2020</v>
      </c>
      <c r="C1308" s="9" t="s">
        <v>37</v>
      </c>
      <c r="D1308" s="9" t="s">
        <v>62</v>
      </c>
      <c r="E1308" s="9">
        <f t="shared" si="61"/>
        <v>7</v>
      </c>
      <c r="F1308" s="9" t="str">
        <f t="shared" si="62"/>
        <v>2020 - 7</v>
      </c>
      <c r="G1308" s="9" t="str">
        <f>Date[[#This Row],[Year]]&amp;IF(Date[[#This Row],[Month]]&lt;10,"0"&amp;Date[[#This Row],[Month]],Date[[#This Row],[Month]])</f>
        <v>202007</v>
      </c>
      <c r="H1308" s="9" t="str">
        <f>Date[[#This Row],[Year]]&amp;" "&amp;Date[[#This Row],[Month Name]]</f>
        <v>2020 Jul</v>
      </c>
      <c r="I1308" t="str">
        <f>IF(AND(Date[[#This Row],[Month]]=5,Date[[#This Row],[Year]]=2021),"True","False")</f>
        <v>False</v>
      </c>
      <c r="J1308" t="str">
        <f>IF(AND(Date[[#This Row],[Month]]&lt;=5,Date[[#This Row],[Month]]&gt;=4,Date[[#This Row],[Year]]=2021),"True","False")</f>
        <v>False</v>
      </c>
      <c r="K1308" t="str">
        <f>IF(Date[[#This Row],[Year]]=2021,"True","False")</f>
        <v>False</v>
      </c>
      <c r="L1308" s="60" t="s">
        <v>123</v>
      </c>
      <c r="M1308" s="60" t="s">
        <v>123</v>
      </c>
      <c r="N1308" s="60" t="s">
        <v>152</v>
      </c>
      <c r="O1308" s="60" t="s">
        <v>152</v>
      </c>
      <c r="P1308" s="60" t="s">
        <v>123</v>
      </c>
    </row>
    <row r="1309" spans="1:16" x14ac:dyDescent="0.55000000000000004">
      <c r="A1309" s="10">
        <v>44043</v>
      </c>
      <c r="B1309" s="9">
        <f t="shared" si="60"/>
        <v>2020</v>
      </c>
      <c r="C1309" s="9" t="s">
        <v>37</v>
      </c>
      <c r="D1309" s="9" t="s">
        <v>62</v>
      </c>
      <c r="E1309" s="9">
        <f t="shared" si="61"/>
        <v>7</v>
      </c>
      <c r="F1309" s="9" t="str">
        <f t="shared" si="62"/>
        <v>2020 - 7</v>
      </c>
      <c r="G1309" s="9" t="str">
        <f>Date[[#This Row],[Year]]&amp;IF(Date[[#This Row],[Month]]&lt;10,"0"&amp;Date[[#This Row],[Month]],Date[[#This Row],[Month]])</f>
        <v>202007</v>
      </c>
      <c r="H1309" s="9" t="str">
        <f>Date[[#This Row],[Year]]&amp;" "&amp;Date[[#This Row],[Month Name]]</f>
        <v>2020 Jul</v>
      </c>
      <c r="I1309" t="str">
        <f>IF(AND(Date[[#This Row],[Month]]=5,Date[[#This Row],[Year]]=2021),"True","False")</f>
        <v>False</v>
      </c>
      <c r="J1309" t="str">
        <f>IF(AND(Date[[#This Row],[Month]]&lt;=5,Date[[#This Row],[Month]]&gt;=4,Date[[#This Row],[Year]]=2021),"True","False")</f>
        <v>False</v>
      </c>
      <c r="K1309" t="str">
        <f>IF(Date[[#This Row],[Year]]=2021,"True","False")</f>
        <v>False</v>
      </c>
      <c r="L1309" s="60" t="s">
        <v>123</v>
      </c>
      <c r="M1309" s="60" t="s">
        <v>123</v>
      </c>
      <c r="N1309" s="60" t="s">
        <v>152</v>
      </c>
      <c r="O1309" s="60" t="s">
        <v>152</v>
      </c>
      <c r="P1309" s="60" t="s">
        <v>123</v>
      </c>
    </row>
    <row r="1310" spans="1:16" x14ac:dyDescent="0.55000000000000004">
      <c r="A1310" s="10">
        <v>44044</v>
      </c>
      <c r="B1310" s="9">
        <f t="shared" si="60"/>
        <v>2020</v>
      </c>
      <c r="C1310" s="9" t="s">
        <v>38</v>
      </c>
      <c r="D1310" s="9" t="s">
        <v>62</v>
      </c>
      <c r="E1310" s="9">
        <f t="shared" si="61"/>
        <v>8</v>
      </c>
      <c r="F1310" s="9" t="str">
        <f t="shared" si="62"/>
        <v>2020 - 8</v>
      </c>
      <c r="G1310" s="9" t="str">
        <f>Date[[#This Row],[Year]]&amp;IF(Date[[#This Row],[Month]]&lt;10,"0"&amp;Date[[#This Row],[Month]],Date[[#This Row],[Month]])</f>
        <v>202008</v>
      </c>
      <c r="H1310" s="9" t="str">
        <f>Date[[#This Row],[Year]]&amp;" "&amp;Date[[#This Row],[Month Name]]</f>
        <v>2020 Aug</v>
      </c>
      <c r="I1310" t="str">
        <f>IF(AND(Date[[#This Row],[Month]]=5,Date[[#This Row],[Year]]=2021),"True","False")</f>
        <v>False</v>
      </c>
      <c r="J1310" t="str">
        <f>IF(AND(Date[[#This Row],[Month]]&lt;=5,Date[[#This Row],[Month]]&gt;=4,Date[[#This Row],[Year]]=2021),"True","False")</f>
        <v>False</v>
      </c>
      <c r="K1310" t="str">
        <f>IF(Date[[#This Row],[Year]]=2021,"True","False")</f>
        <v>False</v>
      </c>
      <c r="L1310" s="60" t="s">
        <v>123</v>
      </c>
      <c r="M1310" s="60" t="s">
        <v>123</v>
      </c>
      <c r="N1310" s="60" t="s">
        <v>152</v>
      </c>
      <c r="O1310" s="60" t="s">
        <v>152</v>
      </c>
      <c r="P1310" s="60" t="s">
        <v>123</v>
      </c>
    </row>
    <row r="1311" spans="1:16" x14ac:dyDescent="0.55000000000000004">
      <c r="A1311" s="10">
        <v>44045</v>
      </c>
      <c r="B1311" s="9">
        <f t="shared" si="60"/>
        <v>2020</v>
      </c>
      <c r="C1311" s="9" t="s">
        <v>38</v>
      </c>
      <c r="D1311" s="9" t="s">
        <v>62</v>
      </c>
      <c r="E1311" s="9">
        <f t="shared" si="61"/>
        <v>8</v>
      </c>
      <c r="F1311" s="9" t="str">
        <f t="shared" si="62"/>
        <v>2020 - 8</v>
      </c>
      <c r="G1311" s="9" t="str">
        <f>Date[[#This Row],[Year]]&amp;IF(Date[[#This Row],[Month]]&lt;10,"0"&amp;Date[[#This Row],[Month]],Date[[#This Row],[Month]])</f>
        <v>202008</v>
      </c>
      <c r="H1311" s="9" t="str">
        <f>Date[[#This Row],[Year]]&amp;" "&amp;Date[[#This Row],[Month Name]]</f>
        <v>2020 Aug</v>
      </c>
      <c r="I1311" t="str">
        <f>IF(AND(Date[[#This Row],[Month]]=5,Date[[#This Row],[Year]]=2021),"True","False")</f>
        <v>False</v>
      </c>
      <c r="J1311" t="str">
        <f>IF(AND(Date[[#This Row],[Month]]&lt;=5,Date[[#This Row],[Month]]&gt;=4,Date[[#This Row],[Year]]=2021),"True","False")</f>
        <v>False</v>
      </c>
      <c r="K1311" t="str">
        <f>IF(Date[[#This Row],[Year]]=2021,"True","False")</f>
        <v>False</v>
      </c>
      <c r="L1311" s="60" t="s">
        <v>123</v>
      </c>
      <c r="M1311" s="60" t="s">
        <v>123</v>
      </c>
      <c r="N1311" s="60" t="s">
        <v>152</v>
      </c>
      <c r="O1311" s="60" t="s">
        <v>152</v>
      </c>
      <c r="P1311" s="60" t="s">
        <v>123</v>
      </c>
    </row>
    <row r="1312" spans="1:16" x14ac:dyDescent="0.55000000000000004">
      <c r="A1312" s="10">
        <v>44046</v>
      </c>
      <c r="B1312" s="9">
        <f t="shared" si="60"/>
        <v>2020</v>
      </c>
      <c r="C1312" s="9" t="s">
        <v>38</v>
      </c>
      <c r="D1312" s="9" t="s">
        <v>62</v>
      </c>
      <c r="E1312" s="9">
        <f t="shared" si="61"/>
        <v>8</v>
      </c>
      <c r="F1312" s="9" t="str">
        <f t="shared" si="62"/>
        <v>2020 - 8</v>
      </c>
      <c r="G1312" s="9" t="str">
        <f>Date[[#This Row],[Year]]&amp;IF(Date[[#This Row],[Month]]&lt;10,"0"&amp;Date[[#This Row],[Month]],Date[[#This Row],[Month]])</f>
        <v>202008</v>
      </c>
      <c r="H1312" s="9" t="str">
        <f>Date[[#This Row],[Year]]&amp;" "&amp;Date[[#This Row],[Month Name]]</f>
        <v>2020 Aug</v>
      </c>
      <c r="I1312" t="str">
        <f>IF(AND(Date[[#This Row],[Month]]=5,Date[[#This Row],[Year]]=2021),"True","False")</f>
        <v>False</v>
      </c>
      <c r="J1312" t="str">
        <f>IF(AND(Date[[#This Row],[Month]]&lt;=5,Date[[#This Row],[Month]]&gt;=4,Date[[#This Row],[Year]]=2021),"True","False")</f>
        <v>False</v>
      </c>
      <c r="K1312" t="str">
        <f>IF(Date[[#This Row],[Year]]=2021,"True","False")</f>
        <v>False</v>
      </c>
      <c r="L1312" s="60" t="s">
        <v>123</v>
      </c>
      <c r="M1312" s="60" t="s">
        <v>123</v>
      </c>
      <c r="N1312" s="60" t="s">
        <v>152</v>
      </c>
      <c r="O1312" s="60" t="s">
        <v>152</v>
      </c>
      <c r="P1312" s="60" t="s">
        <v>123</v>
      </c>
    </row>
    <row r="1313" spans="1:16" x14ac:dyDescent="0.55000000000000004">
      <c r="A1313" s="10">
        <v>44047</v>
      </c>
      <c r="B1313" s="9">
        <f t="shared" si="60"/>
        <v>2020</v>
      </c>
      <c r="C1313" s="9" t="s">
        <v>38</v>
      </c>
      <c r="D1313" s="9" t="s">
        <v>62</v>
      </c>
      <c r="E1313" s="9">
        <f t="shared" si="61"/>
        <v>8</v>
      </c>
      <c r="F1313" s="9" t="str">
        <f t="shared" si="62"/>
        <v>2020 - 8</v>
      </c>
      <c r="G1313" s="9" t="str">
        <f>Date[[#This Row],[Year]]&amp;IF(Date[[#This Row],[Month]]&lt;10,"0"&amp;Date[[#This Row],[Month]],Date[[#This Row],[Month]])</f>
        <v>202008</v>
      </c>
      <c r="H1313" s="9" t="str">
        <f>Date[[#This Row],[Year]]&amp;" "&amp;Date[[#This Row],[Month Name]]</f>
        <v>2020 Aug</v>
      </c>
      <c r="I1313" t="str">
        <f>IF(AND(Date[[#This Row],[Month]]=5,Date[[#This Row],[Year]]=2021),"True","False")</f>
        <v>False</v>
      </c>
      <c r="J1313" t="str">
        <f>IF(AND(Date[[#This Row],[Month]]&lt;=5,Date[[#This Row],[Month]]&gt;=4,Date[[#This Row],[Year]]=2021),"True","False")</f>
        <v>False</v>
      </c>
      <c r="K1313" t="str">
        <f>IF(Date[[#This Row],[Year]]=2021,"True","False")</f>
        <v>False</v>
      </c>
      <c r="L1313" s="60" t="s">
        <v>123</v>
      </c>
      <c r="M1313" s="60" t="s">
        <v>123</v>
      </c>
      <c r="N1313" s="60" t="s">
        <v>152</v>
      </c>
      <c r="O1313" s="60" t="s">
        <v>152</v>
      </c>
      <c r="P1313" s="60" t="s">
        <v>123</v>
      </c>
    </row>
    <row r="1314" spans="1:16" x14ac:dyDescent="0.55000000000000004">
      <c r="A1314" s="10">
        <v>44048</v>
      </c>
      <c r="B1314" s="9">
        <f t="shared" si="60"/>
        <v>2020</v>
      </c>
      <c r="C1314" s="9" t="s">
        <v>38</v>
      </c>
      <c r="D1314" s="9" t="s">
        <v>62</v>
      </c>
      <c r="E1314" s="9">
        <f t="shared" si="61"/>
        <v>8</v>
      </c>
      <c r="F1314" s="9" t="str">
        <f t="shared" si="62"/>
        <v>2020 - 8</v>
      </c>
      <c r="G1314" s="9" t="str">
        <f>Date[[#This Row],[Year]]&amp;IF(Date[[#This Row],[Month]]&lt;10,"0"&amp;Date[[#This Row],[Month]],Date[[#This Row],[Month]])</f>
        <v>202008</v>
      </c>
      <c r="H1314" s="9" t="str">
        <f>Date[[#This Row],[Year]]&amp;" "&amp;Date[[#This Row],[Month Name]]</f>
        <v>2020 Aug</v>
      </c>
      <c r="I1314" t="str">
        <f>IF(AND(Date[[#This Row],[Month]]=5,Date[[#This Row],[Year]]=2021),"True","False")</f>
        <v>False</v>
      </c>
      <c r="J1314" t="str">
        <f>IF(AND(Date[[#This Row],[Month]]&lt;=5,Date[[#This Row],[Month]]&gt;=4,Date[[#This Row],[Year]]=2021),"True","False")</f>
        <v>False</v>
      </c>
      <c r="K1314" t="str">
        <f>IF(Date[[#This Row],[Year]]=2021,"True","False")</f>
        <v>False</v>
      </c>
      <c r="L1314" s="60" t="s">
        <v>123</v>
      </c>
      <c r="M1314" s="60" t="s">
        <v>123</v>
      </c>
      <c r="N1314" s="60" t="s">
        <v>152</v>
      </c>
      <c r="O1314" s="60" t="s">
        <v>152</v>
      </c>
      <c r="P1314" s="60" t="s">
        <v>123</v>
      </c>
    </row>
    <row r="1315" spans="1:16" x14ac:dyDescent="0.55000000000000004">
      <c r="A1315" s="10">
        <v>44049</v>
      </c>
      <c r="B1315" s="9">
        <f t="shared" si="60"/>
        <v>2020</v>
      </c>
      <c r="C1315" s="9" t="s">
        <v>38</v>
      </c>
      <c r="D1315" s="9" t="s">
        <v>62</v>
      </c>
      <c r="E1315" s="9">
        <f t="shared" si="61"/>
        <v>8</v>
      </c>
      <c r="F1315" s="9" t="str">
        <f t="shared" si="62"/>
        <v>2020 - 8</v>
      </c>
      <c r="G1315" s="9" t="str">
        <f>Date[[#This Row],[Year]]&amp;IF(Date[[#This Row],[Month]]&lt;10,"0"&amp;Date[[#This Row],[Month]],Date[[#This Row],[Month]])</f>
        <v>202008</v>
      </c>
      <c r="H1315" s="9" t="str">
        <f>Date[[#This Row],[Year]]&amp;" "&amp;Date[[#This Row],[Month Name]]</f>
        <v>2020 Aug</v>
      </c>
      <c r="I1315" t="str">
        <f>IF(AND(Date[[#This Row],[Month]]=5,Date[[#This Row],[Year]]=2021),"True","False")</f>
        <v>False</v>
      </c>
      <c r="J1315" t="str">
        <f>IF(AND(Date[[#This Row],[Month]]&lt;=5,Date[[#This Row],[Month]]&gt;=4,Date[[#This Row],[Year]]=2021),"True","False")</f>
        <v>False</v>
      </c>
      <c r="K1315" t="str">
        <f>IF(Date[[#This Row],[Year]]=2021,"True","False")</f>
        <v>False</v>
      </c>
      <c r="L1315" s="60" t="s">
        <v>123</v>
      </c>
      <c r="M1315" s="60" t="s">
        <v>123</v>
      </c>
      <c r="N1315" s="60" t="s">
        <v>152</v>
      </c>
      <c r="O1315" s="60" t="s">
        <v>152</v>
      </c>
      <c r="P1315" s="60" t="s">
        <v>123</v>
      </c>
    </row>
    <row r="1316" spans="1:16" x14ac:dyDescent="0.55000000000000004">
      <c r="A1316" s="10">
        <v>44050</v>
      </c>
      <c r="B1316" s="9">
        <f t="shared" si="60"/>
        <v>2020</v>
      </c>
      <c r="C1316" s="9" t="s">
        <v>38</v>
      </c>
      <c r="D1316" s="9" t="s">
        <v>62</v>
      </c>
      <c r="E1316" s="9">
        <f t="shared" si="61"/>
        <v>8</v>
      </c>
      <c r="F1316" s="9" t="str">
        <f t="shared" si="62"/>
        <v>2020 - 8</v>
      </c>
      <c r="G1316" s="9" t="str">
        <f>Date[[#This Row],[Year]]&amp;IF(Date[[#This Row],[Month]]&lt;10,"0"&amp;Date[[#This Row],[Month]],Date[[#This Row],[Month]])</f>
        <v>202008</v>
      </c>
      <c r="H1316" s="9" t="str">
        <f>Date[[#This Row],[Year]]&amp;" "&amp;Date[[#This Row],[Month Name]]</f>
        <v>2020 Aug</v>
      </c>
      <c r="I1316" t="str">
        <f>IF(AND(Date[[#This Row],[Month]]=5,Date[[#This Row],[Year]]=2021),"True","False")</f>
        <v>False</v>
      </c>
      <c r="J1316" t="str">
        <f>IF(AND(Date[[#This Row],[Month]]&lt;=5,Date[[#This Row],[Month]]&gt;=4,Date[[#This Row],[Year]]=2021),"True","False")</f>
        <v>False</v>
      </c>
      <c r="K1316" t="str">
        <f>IF(Date[[#This Row],[Year]]=2021,"True","False")</f>
        <v>False</v>
      </c>
      <c r="L1316" s="60" t="s">
        <v>123</v>
      </c>
      <c r="M1316" s="60" t="s">
        <v>123</v>
      </c>
      <c r="N1316" s="60" t="s">
        <v>152</v>
      </c>
      <c r="O1316" s="60" t="s">
        <v>152</v>
      </c>
      <c r="P1316" s="60" t="s">
        <v>123</v>
      </c>
    </row>
    <row r="1317" spans="1:16" x14ac:dyDescent="0.55000000000000004">
      <c r="A1317" s="10">
        <v>44051</v>
      </c>
      <c r="B1317" s="9">
        <f t="shared" si="60"/>
        <v>2020</v>
      </c>
      <c r="C1317" s="9" t="s">
        <v>38</v>
      </c>
      <c r="D1317" s="9" t="s">
        <v>62</v>
      </c>
      <c r="E1317" s="9">
        <f t="shared" si="61"/>
        <v>8</v>
      </c>
      <c r="F1317" s="9" t="str">
        <f t="shared" si="62"/>
        <v>2020 - 8</v>
      </c>
      <c r="G1317" s="9" t="str">
        <f>Date[[#This Row],[Year]]&amp;IF(Date[[#This Row],[Month]]&lt;10,"0"&amp;Date[[#This Row],[Month]],Date[[#This Row],[Month]])</f>
        <v>202008</v>
      </c>
      <c r="H1317" s="9" t="str">
        <f>Date[[#This Row],[Year]]&amp;" "&amp;Date[[#This Row],[Month Name]]</f>
        <v>2020 Aug</v>
      </c>
      <c r="I1317" t="str">
        <f>IF(AND(Date[[#This Row],[Month]]=5,Date[[#This Row],[Year]]=2021),"True","False")</f>
        <v>False</v>
      </c>
      <c r="J1317" t="str">
        <f>IF(AND(Date[[#This Row],[Month]]&lt;=5,Date[[#This Row],[Month]]&gt;=4,Date[[#This Row],[Year]]=2021),"True","False")</f>
        <v>False</v>
      </c>
      <c r="K1317" t="str">
        <f>IF(Date[[#This Row],[Year]]=2021,"True","False")</f>
        <v>False</v>
      </c>
      <c r="L1317" s="60" t="s">
        <v>123</v>
      </c>
      <c r="M1317" s="60" t="s">
        <v>123</v>
      </c>
      <c r="N1317" s="60" t="s">
        <v>152</v>
      </c>
      <c r="O1317" s="60" t="s">
        <v>152</v>
      </c>
      <c r="P1317" s="60" t="s">
        <v>123</v>
      </c>
    </row>
    <row r="1318" spans="1:16" x14ac:dyDescent="0.55000000000000004">
      <c r="A1318" s="10">
        <v>44052</v>
      </c>
      <c r="B1318" s="9">
        <f t="shared" si="60"/>
        <v>2020</v>
      </c>
      <c r="C1318" s="9" t="s">
        <v>38</v>
      </c>
      <c r="D1318" s="9" t="s">
        <v>62</v>
      </c>
      <c r="E1318" s="9">
        <f t="shared" si="61"/>
        <v>8</v>
      </c>
      <c r="F1318" s="9" t="str">
        <f t="shared" si="62"/>
        <v>2020 - 8</v>
      </c>
      <c r="G1318" s="9" t="str">
        <f>Date[[#This Row],[Year]]&amp;IF(Date[[#This Row],[Month]]&lt;10,"0"&amp;Date[[#This Row],[Month]],Date[[#This Row],[Month]])</f>
        <v>202008</v>
      </c>
      <c r="H1318" s="9" t="str">
        <f>Date[[#This Row],[Year]]&amp;" "&amp;Date[[#This Row],[Month Name]]</f>
        <v>2020 Aug</v>
      </c>
      <c r="I1318" t="str">
        <f>IF(AND(Date[[#This Row],[Month]]=5,Date[[#This Row],[Year]]=2021),"True","False")</f>
        <v>False</v>
      </c>
      <c r="J1318" t="str">
        <f>IF(AND(Date[[#This Row],[Month]]&lt;=5,Date[[#This Row],[Month]]&gt;=4,Date[[#This Row],[Year]]=2021),"True","False")</f>
        <v>False</v>
      </c>
      <c r="K1318" t="str">
        <f>IF(Date[[#This Row],[Year]]=2021,"True","False")</f>
        <v>False</v>
      </c>
      <c r="L1318" s="60" t="s">
        <v>123</v>
      </c>
      <c r="M1318" s="60" t="s">
        <v>123</v>
      </c>
      <c r="N1318" s="60" t="s">
        <v>152</v>
      </c>
      <c r="O1318" s="60" t="s">
        <v>152</v>
      </c>
      <c r="P1318" s="60" t="s">
        <v>123</v>
      </c>
    </row>
    <row r="1319" spans="1:16" x14ac:dyDescent="0.55000000000000004">
      <c r="A1319" s="10">
        <v>44053</v>
      </c>
      <c r="B1319" s="9">
        <f t="shared" si="60"/>
        <v>2020</v>
      </c>
      <c r="C1319" s="9" t="s">
        <v>38</v>
      </c>
      <c r="D1319" s="9" t="s">
        <v>62</v>
      </c>
      <c r="E1319" s="9">
        <f t="shared" si="61"/>
        <v>8</v>
      </c>
      <c r="F1319" s="9" t="str">
        <f t="shared" si="62"/>
        <v>2020 - 8</v>
      </c>
      <c r="G1319" s="9" t="str">
        <f>Date[[#This Row],[Year]]&amp;IF(Date[[#This Row],[Month]]&lt;10,"0"&amp;Date[[#This Row],[Month]],Date[[#This Row],[Month]])</f>
        <v>202008</v>
      </c>
      <c r="H1319" s="9" t="str">
        <f>Date[[#This Row],[Year]]&amp;" "&amp;Date[[#This Row],[Month Name]]</f>
        <v>2020 Aug</v>
      </c>
      <c r="I1319" t="str">
        <f>IF(AND(Date[[#This Row],[Month]]=5,Date[[#This Row],[Year]]=2021),"True","False")</f>
        <v>False</v>
      </c>
      <c r="J1319" t="str">
        <f>IF(AND(Date[[#This Row],[Month]]&lt;=5,Date[[#This Row],[Month]]&gt;=4,Date[[#This Row],[Year]]=2021),"True","False")</f>
        <v>False</v>
      </c>
      <c r="K1319" t="str">
        <f>IF(Date[[#This Row],[Year]]=2021,"True","False")</f>
        <v>False</v>
      </c>
      <c r="L1319" s="60" t="s">
        <v>123</v>
      </c>
      <c r="M1319" s="60" t="s">
        <v>123</v>
      </c>
      <c r="N1319" s="60" t="s">
        <v>152</v>
      </c>
      <c r="O1319" s="60" t="s">
        <v>152</v>
      </c>
      <c r="P1319" s="60" t="s">
        <v>123</v>
      </c>
    </row>
    <row r="1320" spans="1:16" x14ac:dyDescent="0.55000000000000004">
      <c r="A1320" s="10">
        <v>44054</v>
      </c>
      <c r="B1320" s="9">
        <f t="shared" si="60"/>
        <v>2020</v>
      </c>
      <c r="C1320" s="9" t="s">
        <v>38</v>
      </c>
      <c r="D1320" s="9" t="s">
        <v>62</v>
      </c>
      <c r="E1320" s="9">
        <f t="shared" si="61"/>
        <v>8</v>
      </c>
      <c r="F1320" s="9" t="str">
        <f t="shared" si="62"/>
        <v>2020 - 8</v>
      </c>
      <c r="G1320" s="9" t="str">
        <f>Date[[#This Row],[Year]]&amp;IF(Date[[#This Row],[Month]]&lt;10,"0"&amp;Date[[#This Row],[Month]],Date[[#This Row],[Month]])</f>
        <v>202008</v>
      </c>
      <c r="H1320" s="9" t="str">
        <f>Date[[#This Row],[Year]]&amp;" "&amp;Date[[#This Row],[Month Name]]</f>
        <v>2020 Aug</v>
      </c>
      <c r="I1320" t="str">
        <f>IF(AND(Date[[#This Row],[Month]]=5,Date[[#This Row],[Year]]=2021),"True","False")</f>
        <v>False</v>
      </c>
      <c r="J1320" t="str">
        <f>IF(AND(Date[[#This Row],[Month]]&lt;=5,Date[[#This Row],[Month]]&gt;=4,Date[[#This Row],[Year]]=2021),"True","False")</f>
        <v>False</v>
      </c>
      <c r="K1320" t="str">
        <f>IF(Date[[#This Row],[Year]]=2021,"True","False")</f>
        <v>False</v>
      </c>
      <c r="L1320" s="60" t="s">
        <v>123</v>
      </c>
      <c r="M1320" s="60" t="s">
        <v>123</v>
      </c>
      <c r="N1320" s="60" t="s">
        <v>152</v>
      </c>
      <c r="O1320" s="60" t="s">
        <v>152</v>
      </c>
      <c r="P1320" s="60" t="s">
        <v>123</v>
      </c>
    </row>
    <row r="1321" spans="1:16" x14ac:dyDescent="0.55000000000000004">
      <c r="A1321" s="10">
        <v>44055</v>
      </c>
      <c r="B1321" s="9">
        <f t="shared" si="60"/>
        <v>2020</v>
      </c>
      <c r="C1321" s="9" t="s">
        <v>38</v>
      </c>
      <c r="D1321" s="9" t="s">
        <v>62</v>
      </c>
      <c r="E1321" s="9">
        <f t="shared" si="61"/>
        <v>8</v>
      </c>
      <c r="F1321" s="9" t="str">
        <f t="shared" si="62"/>
        <v>2020 - 8</v>
      </c>
      <c r="G1321" s="9" t="str">
        <f>Date[[#This Row],[Year]]&amp;IF(Date[[#This Row],[Month]]&lt;10,"0"&amp;Date[[#This Row],[Month]],Date[[#This Row],[Month]])</f>
        <v>202008</v>
      </c>
      <c r="H1321" s="9" t="str">
        <f>Date[[#This Row],[Year]]&amp;" "&amp;Date[[#This Row],[Month Name]]</f>
        <v>2020 Aug</v>
      </c>
      <c r="I1321" t="str">
        <f>IF(AND(Date[[#This Row],[Month]]=5,Date[[#This Row],[Year]]=2021),"True","False")</f>
        <v>False</v>
      </c>
      <c r="J1321" t="str">
        <f>IF(AND(Date[[#This Row],[Month]]&lt;=5,Date[[#This Row],[Month]]&gt;=4,Date[[#This Row],[Year]]=2021),"True","False")</f>
        <v>False</v>
      </c>
      <c r="K1321" t="str">
        <f>IF(Date[[#This Row],[Year]]=2021,"True","False")</f>
        <v>False</v>
      </c>
      <c r="L1321" s="60" t="s">
        <v>123</v>
      </c>
      <c r="M1321" s="60" t="s">
        <v>123</v>
      </c>
      <c r="N1321" s="60" t="s">
        <v>152</v>
      </c>
      <c r="O1321" s="60" t="s">
        <v>152</v>
      </c>
      <c r="P1321" s="60" t="s">
        <v>123</v>
      </c>
    </row>
    <row r="1322" spans="1:16" x14ac:dyDescent="0.55000000000000004">
      <c r="A1322" s="10">
        <v>44056</v>
      </c>
      <c r="B1322" s="9">
        <f t="shared" si="60"/>
        <v>2020</v>
      </c>
      <c r="C1322" s="9" t="s">
        <v>38</v>
      </c>
      <c r="D1322" s="9" t="s">
        <v>62</v>
      </c>
      <c r="E1322" s="9">
        <f t="shared" si="61"/>
        <v>8</v>
      </c>
      <c r="F1322" s="9" t="str">
        <f t="shared" si="62"/>
        <v>2020 - 8</v>
      </c>
      <c r="G1322" s="9" t="str">
        <f>Date[[#This Row],[Year]]&amp;IF(Date[[#This Row],[Month]]&lt;10,"0"&amp;Date[[#This Row],[Month]],Date[[#This Row],[Month]])</f>
        <v>202008</v>
      </c>
      <c r="H1322" s="9" t="str">
        <f>Date[[#This Row],[Year]]&amp;" "&amp;Date[[#This Row],[Month Name]]</f>
        <v>2020 Aug</v>
      </c>
      <c r="I1322" t="str">
        <f>IF(AND(Date[[#This Row],[Month]]=5,Date[[#This Row],[Year]]=2021),"True","False")</f>
        <v>False</v>
      </c>
      <c r="J1322" t="str">
        <f>IF(AND(Date[[#This Row],[Month]]&lt;=5,Date[[#This Row],[Month]]&gt;=4,Date[[#This Row],[Year]]=2021),"True","False")</f>
        <v>False</v>
      </c>
      <c r="K1322" t="str">
        <f>IF(Date[[#This Row],[Year]]=2021,"True","False")</f>
        <v>False</v>
      </c>
      <c r="L1322" s="60" t="s">
        <v>123</v>
      </c>
      <c r="M1322" s="60" t="s">
        <v>123</v>
      </c>
      <c r="N1322" s="60" t="s">
        <v>152</v>
      </c>
      <c r="O1322" s="60" t="s">
        <v>152</v>
      </c>
      <c r="P1322" s="60" t="s">
        <v>123</v>
      </c>
    </row>
    <row r="1323" spans="1:16" x14ac:dyDescent="0.55000000000000004">
      <c r="A1323" s="10">
        <v>44057</v>
      </c>
      <c r="B1323" s="9">
        <f t="shared" si="60"/>
        <v>2020</v>
      </c>
      <c r="C1323" s="9" t="s">
        <v>38</v>
      </c>
      <c r="D1323" s="9" t="s">
        <v>62</v>
      </c>
      <c r="E1323" s="9">
        <f t="shared" si="61"/>
        <v>8</v>
      </c>
      <c r="F1323" s="9" t="str">
        <f t="shared" si="62"/>
        <v>2020 - 8</v>
      </c>
      <c r="G1323" s="9" t="str">
        <f>Date[[#This Row],[Year]]&amp;IF(Date[[#This Row],[Month]]&lt;10,"0"&amp;Date[[#This Row],[Month]],Date[[#This Row],[Month]])</f>
        <v>202008</v>
      </c>
      <c r="H1323" s="9" t="str">
        <f>Date[[#This Row],[Year]]&amp;" "&amp;Date[[#This Row],[Month Name]]</f>
        <v>2020 Aug</v>
      </c>
      <c r="I1323" t="str">
        <f>IF(AND(Date[[#This Row],[Month]]=5,Date[[#This Row],[Year]]=2021),"True","False")</f>
        <v>False</v>
      </c>
      <c r="J1323" t="str">
        <f>IF(AND(Date[[#This Row],[Month]]&lt;=5,Date[[#This Row],[Month]]&gt;=4,Date[[#This Row],[Year]]=2021),"True","False")</f>
        <v>False</v>
      </c>
      <c r="K1323" t="str">
        <f>IF(Date[[#This Row],[Year]]=2021,"True","False")</f>
        <v>False</v>
      </c>
      <c r="L1323" s="60" t="s">
        <v>123</v>
      </c>
      <c r="M1323" s="60" t="s">
        <v>123</v>
      </c>
      <c r="N1323" s="60" t="s">
        <v>152</v>
      </c>
      <c r="O1323" s="60" t="s">
        <v>152</v>
      </c>
      <c r="P1323" s="60" t="s">
        <v>123</v>
      </c>
    </row>
    <row r="1324" spans="1:16" x14ac:dyDescent="0.55000000000000004">
      <c r="A1324" s="10">
        <v>44058</v>
      </c>
      <c r="B1324" s="9">
        <f t="shared" si="60"/>
        <v>2020</v>
      </c>
      <c r="C1324" s="9" t="s">
        <v>38</v>
      </c>
      <c r="D1324" s="9" t="s">
        <v>62</v>
      </c>
      <c r="E1324" s="9">
        <f t="shared" si="61"/>
        <v>8</v>
      </c>
      <c r="F1324" s="9" t="str">
        <f t="shared" si="62"/>
        <v>2020 - 8</v>
      </c>
      <c r="G1324" s="9" t="str">
        <f>Date[[#This Row],[Year]]&amp;IF(Date[[#This Row],[Month]]&lt;10,"0"&amp;Date[[#This Row],[Month]],Date[[#This Row],[Month]])</f>
        <v>202008</v>
      </c>
      <c r="H1324" s="9" t="str">
        <f>Date[[#This Row],[Year]]&amp;" "&amp;Date[[#This Row],[Month Name]]</f>
        <v>2020 Aug</v>
      </c>
      <c r="I1324" t="str">
        <f>IF(AND(Date[[#This Row],[Month]]=5,Date[[#This Row],[Year]]=2021),"True","False")</f>
        <v>False</v>
      </c>
      <c r="J1324" t="str">
        <f>IF(AND(Date[[#This Row],[Month]]&lt;=5,Date[[#This Row],[Month]]&gt;=4,Date[[#This Row],[Year]]=2021),"True","False")</f>
        <v>False</v>
      </c>
      <c r="K1324" t="str">
        <f>IF(Date[[#This Row],[Year]]=2021,"True","False")</f>
        <v>False</v>
      </c>
      <c r="L1324" s="60" t="s">
        <v>123</v>
      </c>
      <c r="M1324" s="60" t="s">
        <v>123</v>
      </c>
      <c r="N1324" s="60" t="s">
        <v>152</v>
      </c>
      <c r="O1324" s="60" t="s">
        <v>152</v>
      </c>
      <c r="P1324" s="60" t="s">
        <v>123</v>
      </c>
    </row>
    <row r="1325" spans="1:16" x14ac:dyDescent="0.55000000000000004">
      <c r="A1325" s="10">
        <v>44059</v>
      </c>
      <c r="B1325" s="9">
        <f t="shared" si="60"/>
        <v>2020</v>
      </c>
      <c r="C1325" s="9" t="s">
        <v>38</v>
      </c>
      <c r="D1325" s="9" t="s">
        <v>62</v>
      </c>
      <c r="E1325" s="9">
        <f t="shared" si="61"/>
        <v>8</v>
      </c>
      <c r="F1325" s="9" t="str">
        <f t="shared" si="62"/>
        <v>2020 - 8</v>
      </c>
      <c r="G1325" s="9" t="str">
        <f>Date[[#This Row],[Year]]&amp;IF(Date[[#This Row],[Month]]&lt;10,"0"&amp;Date[[#This Row],[Month]],Date[[#This Row],[Month]])</f>
        <v>202008</v>
      </c>
      <c r="H1325" s="9" t="str">
        <f>Date[[#This Row],[Year]]&amp;" "&amp;Date[[#This Row],[Month Name]]</f>
        <v>2020 Aug</v>
      </c>
      <c r="I1325" t="str">
        <f>IF(AND(Date[[#This Row],[Month]]=5,Date[[#This Row],[Year]]=2021),"True","False")</f>
        <v>False</v>
      </c>
      <c r="J1325" t="str">
        <f>IF(AND(Date[[#This Row],[Month]]&lt;=5,Date[[#This Row],[Month]]&gt;=4,Date[[#This Row],[Year]]=2021),"True","False")</f>
        <v>False</v>
      </c>
      <c r="K1325" t="str">
        <f>IF(Date[[#This Row],[Year]]=2021,"True","False")</f>
        <v>False</v>
      </c>
      <c r="L1325" s="60" t="s">
        <v>123</v>
      </c>
      <c r="M1325" s="60" t="s">
        <v>123</v>
      </c>
      <c r="N1325" s="60" t="s">
        <v>152</v>
      </c>
      <c r="O1325" s="60" t="s">
        <v>152</v>
      </c>
      <c r="P1325" s="60" t="s">
        <v>123</v>
      </c>
    </row>
    <row r="1326" spans="1:16" x14ac:dyDescent="0.55000000000000004">
      <c r="A1326" s="10">
        <v>44060</v>
      </c>
      <c r="B1326" s="9">
        <f t="shared" si="60"/>
        <v>2020</v>
      </c>
      <c r="C1326" s="9" t="s">
        <v>38</v>
      </c>
      <c r="D1326" s="9" t="s">
        <v>62</v>
      </c>
      <c r="E1326" s="9">
        <f t="shared" si="61"/>
        <v>8</v>
      </c>
      <c r="F1326" s="9" t="str">
        <f t="shared" si="62"/>
        <v>2020 - 8</v>
      </c>
      <c r="G1326" s="9" t="str">
        <f>Date[[#This Row],[Year]]&amp;IF(Date[[#This Row],[Month]]&lt;10,"0"&amp;Date[[#This Row],[Month]],Date[[#This Row],[Month]])</f>
        <v>202008</v>
      </c>
      <c r="H1326" s="9" t="str">
        <f>Date[[#This Row],[Year]]&amp;" "&amp;Date[[#This Row],[Month Name]]</f>
        <v>2020 Aug</v>
      </c>
      <c r="I1326" t="str">
        <f>IF(AND(Date[[#This Row],[Month]]=5,Date[[#This Row],[Year]]=2021),"True","False")</f>
        <v>False</v>
      </c>
      <c r="J1326" t="str">
        <f>IF(AND(Date[[#This Row],[Month]]&lt;=5,Date[[#This Row],[Month]]&gt;=4,Date[[#This Row],[Year]]=2021),"True","False")</f>
        <v>False</v>
      </c>
      <c r="K1326" t="str">
        <f>IF(Date[[#This Row],[Year]]=2021,"True","False")</f>
        <v>False</v>
      </c>
      <c r="L1326" s="60" t="s">
        <v>123</v>
      </c>
      <c r="M1326" s="60" t="s">
        <v>123</v>
      </c>
      <c r="N1326" s="60" t="s">
        <v>152</v>
      </c>
      <c r="O1326" s="60" t="s">
        <v>152</v>
      </c>
      <c r="P1326" s="60" t="s">
        <v>123</v>
      </c>
    </row>
    <row r="1327" spans="1:16" x14ac:dyDescent="0.55000000000000004">
      <c r="A1327" s="10">
        <v>44061</v>
      </c>
      <c r="B1327" s="9">
        <f t="shared" si="60"/>
        <v>2020</v>
      </c>
      <c r="C1327" s="9" t="s">
        <v>38</v>
      </c>
      <c r="D1327" s="9" t="s">
        <v>62</v>
      </c>
      <c r="E1327" s="9">
        <f t="shared" si="61"/>
        <v>8</v>
      </c>
      <c r="F1327" s="9" t="str">
        <f t="shared" si="62"/>
        <v>2020 - 8</v>
      </c>
      <c r="G1327" s="9" t="str">
        <f>Date[[#This Row],[Year]]&amp;IF(Date[[#This Row],[Month]]&lt;10,"0"&amp;Date[[#This Row],[Month]],Date[[#This Row],[Month]])</f>
        <v>202008</v>
      </c>
      <c r="H1327" s="9" t="str">
        <f>Date[[#This Row],[Year]]&amp;" "&amp;Date[[#This Row],[Month Name]]</f>
        <v>2020 Aug</v>
      </c>
      <c r="I1327" t="str">
        <f>IF(AND(Date[[#This Row],[Month]]=5,Date[[#This Row],[Year]]=2021),"True","False")</f>
        <v>False</v>
      </c>
      <c r="J1327" t="str">
        <f>IF(AND(Date[[#This Row],[Month]]&lt;=5,Date[[#This Row],[Month]]&gt;=4,Date[[#This Row],[Year]]=2021),"True","False")</f>
        <v>False</v>
      </c>
      <c r="K1327" t="str">
        <f>IF(Date[[#This Row],[Year]]=2021,"True","False")</f>
        <v>False</v>
      </c>
      <c r="L1327" s="60" t="s">
        <v>123</v>
      </c>
      <c r="M1327" s="60" t="s">
        <v>123</v>
      </c>
      <c r="N1327" s="60" t="s">
        <v>152</v>
      </c>
      <c r="O1327" s="60" t="s">
        <v>152</v>
      </c>
      <c r="P1327" s="60" t="s">
        <v>123</v>
      </c>
    </row>
    <row r="1328" spans="1:16" x14ac:dyDescent="0.55000000000000004">
      <c r="A1328" s="10">
        <v>44062</v>
      </c>
      <c r="B1328" s="9">
        <f t="shared" si="60"/>
        <v>2020</v>
      </c>
      <c r="C1328" s="9" t="s">
        <v>38</v>
      </c>
      <c r="D1328" s="9" t="s">
        <v>62</v>
      </c>
      <c r="E1328" s="9">
        <f t="shared" si="61"/>
        <v>8</v>
      </c>
      <c r="F1328" s="9" t="str">
        <f t="shared" si="62"/>
        <v>2020 - 8</v>
      </c>
      <c r="G1328" s="9" t="str">
        <f>Date[[#This Row],[Year]]&amp;IF(Date[[#This Row],[Month]]&lt;10,"0"&amp;Date[[#This Row],[Month]],Date[[#This Row],[Month]])</f>
        <v>202008</v>
      </c>
      <c r="H1328" s="9" t="str">
        <f>Date[[#This Row],[Year]]&amp;" "&amp;Date[[#This Row],[Month Name]]</f>
        <v>2020 Aug</v>
      </c>
      <c r="I1328" t="str">
        <f>IF(AND(Date[[#This Row],[Month]]=5,Date[[#This Row],[Year]]=2021),"True","False")</f>
        <v>False</v>
      </c>
      <c r="J1328" t="str">
        <f>IF(AND(Date[[#This Row],[Month]]&lt;=5,Date[[#This Row],[Month]]&gt;=4,Date[[#This Row],[Year]]=2021),"True","False")</f>
        <v>False</v>
      </c>
      <c r="K1328" t="str">
        <f>IF(Date[[#This Row],[Year]]=2021,"True","False")</f>
        <v>False</v>
      </c>
      <c r="L1328" s="60" t="s">
        <v>123</v>
      </c>
      <c r="M1328" s="60" t="s">
        <v>123</v>
      </c>
      <c r="N1328" s="60" t="s">
        <v>152</v>
      </c>
      <c r="O1328" s="60" t="s">
        <v>152</v>
      </c>
      <c r="P1328" s="60" t="s">
        <v>123</v>
      </c>
    </row>
    <row r="1329" spans="1:16" x14ac:dyDescent="0.55000000000000004">
      <c r="A1329" s="10">
        <v>44063</v>
      </c>
      <c r="B1329" s="9">
        <f t="shared" si="60"/>
        <v>2020</v>
      </c>
      <c r="C1329" s="9" t="s">
        <v>38</v>
      </c>
      <c r="D1329" s="9" t="s">
        <v>62</v>
      </c>
      <c r="E1329" s="9">
        <f t="shared" si="61"/>
        <v>8</v>
      </c>
      <c r="F1329" s="9" t="str">
        <f t="shared" si="62"/>
        <v>2020 - 8</v>
      </c>
      <c r="G1329" s="9" t="str">
        <f>Date[[#This Row],[Year]]&amp;IF(Date[[#This Row],[Month]]&lt;10,"0"&amp;Date[[#This Row],[Month]],Date[[#This Row],[Month]])</f>
        <v>202008</v>
      </c>
      <c r="H1329" s="9" t="str">
        <f>Date[[#This Row],[Year]]&amp;" "&amp;Date[[#This Row],[Month Name]]</f>
        <v>2020 Aug</v>
      </c>
      <c r="I1329" t="str">
        <f>IF(AND(Date[[#This Row],[Month]]=5,Date[[#This Row],[Year]]=2021),"True","False")</f>
        <v>False</v>
      </c>
      <c r="J1329" t="str">
        <f>IF(AND(Date[[#This Row],[Month]]&lt;=5,Date[[#This Row],[Month]]&gt;=4,Date[[#This Row],[Year]]=2021),"True","False")</f>
        <v>False</v>
      </c>
      <c r="K1329" t="str">
        <f>IF(Date[[#This Row],[Year]]=2021,"True","False")</f>
        <v>False</v>
      </c>
      <c r="L1329" s="60" t="s">
        <v>123</v>
      </c>
      <c r="M1329" s="60" t="s">
        <v>123</v>
      </c>
      <c r="N1329" s="60" t="s">
        <v>152</v>
      </c>
      <c r="O1329" s="60" t="s">
        <v>152</v>
      </c>
      <c r="P1329" s="60" t="s">
        <v>123</v>
      </c>
    </row>
    <row r="1330" spans="1:16" x14ac:dyDescent="0.55000000000000004">
      <c r="A1330" s="10">
        <v>44064</v>
      </c>
      <c r="B1330" s="9">
        <f t="shared" si="60"/>
        <v>2020</v>
      </c>
      <c r="C1330" s="9" t="s">
        <v>38</v>
      </c>
      <c r="D1330" s="9" t="s">
        <v>62</v>
      </c>
      <c r="E1330" s="9">
        <f t="shared" si="61"/>
        <v>8</v>
      </c>
      <c r="F1330" s="9" t="str">
        <f t="shared" si="62"/>
        <v>2020 - 8</v>
      </c>
      <c r="G1330" s="9" t="str">
        <f>Date[[#This Row],[Year]]&amp;IF(Date[[#This Row],[Month]]&lt;10,"0"&amp;Date[[#This Row],[Month]],Date[[#This Row],[Month]])</f>
        <v>202008</v>
      </c>
      <c r="H1330" s="9" t="str">
        <f>Date[[#This Row],[Year]]&amp;" "&amp;Date[[#This Row],[Month Name]]</f>
        <v>2020 Aug</v>
      </c>
      <c r="I1330" t="str">
        <f>IF(AND(Date[[#This Row],[Month]]=5,Date[[#This Row],[Year]]=2021),"True","False")</f>
        <v>False</v>
      </c>
      <c r="J1330" t="str">
        <f>IF(AND(Date[[#This Row],[Month]]&lt;=5,Date[[#This Row],[Month]]&gt;=4,Date[[#This Row],[Year]]=2021),"True","False")</f>
        <v>False</v>
      </c>
      <c r="K1330" t="str">
        <f>IF(Date[[#This Row],[Year]]=2021,"True","False")</f>
        <v>False</v>
      </c>
      <c r="L1330" s="60" t="s">
        <v>123</v>
      </c>
      <c r="M1330" s="60" t="s">
        <v>123</v>
      </c>
      <c r="N1330" s="60" t="s">
        <v>152</v>
      </c>
      <c r="O1330" s="60" t="s">
        <v>152</v>
      </c>
      <c r="P1330" s="60" t="s">
        <v>123</v>
      </c>
    </row>
    <row r="1331" spans="1:16" x14ac:dyDescent="0.55000000000000004">
      <c r="A1331" s="10">
        <v>44065</v>
      </c>
      <c r="B1331" s="9">
        <f t="shared" si="60"/>
        <v>2020</v>
      </c>
      <c r="C1331" s="9" t="s">
        <v>38</v>
      </c>
      <c r="D1331" s="9" t="s">
        <v>62</v>
      </c>
      <c r="E1331" s="9">
        <f t="shared" si="61"/>
        <v>8</v>
      </c>
      <c r="F1331" s="9" t="str">
        <f t="shared" si="62"/>
        <v>2020 - 8</v>
      </c>
      <c r="G1331" s="9" t="str">
        <f>Date[[#This Row],[Year]]&amp;IF(Date[[#This Row],[Month]]&lt;10,"0"&amp;Date[[#This Row],[Month]],Date[[#This Row],[Month]])</f>
        <v>202008</v>
      </c>
      <c r="H1331" s="9" t="str">
        <f>Date[[#This Row],[Year]]&amp;" "&amp;Date[[#This Row],[Month Name]]</f>
        <v>2020 Aug</v>
      </c>
      <c r="I1331" t="str">
        <f>IF(AND(Date[[#This Row],[Month]]=5,Date[[#This Row],[Year]]=2021),"True","False")</f>
        <v>False</v>
      </c>
      <c r="J1331" t="str">
        <f>IF(AND(Date[[#This Row],[Month]]&lt;=5,Date[[#This Row],[Month]]&gt;=4,Date[[#This Row],[Year]]=2021),"True","False")</f>
        <v>False</v>
      </c>
      <c r="K1331" t="str">
        <f>IF(Date[[#This Row],[Year]]=2021,"True","False")</f>
        <v>False</v>
      </c>
      <c r="L1331" s="60" t="s">
        <v>123</v>
      </c>
      <c r="M1331" s="60" t="s">
        <v>123</v>
      </c>
      <c r="N1331" s="60" t="s">
        <v>152</v>
      </c>
      <c r="O1331" s="60" t="s">
        <v>152</v>
      </c>
      <c r="P1331" s="60" t="s">
        <v>123</v>
      </c>
    </row>
    <row r="1332" spans="1:16" x14ac:dyDescent="0.55000000000000004">
      <c r="A1332" s="10">
        <v>44066</v>
      </c>
      <c r="B1332" s="9">
        <f t="shared" si="60"/>
        <v>2020</v>
      </c>
      <c r="C1332" s="9" t="s">
        <v>38</v>
      </c>
      <c r="D1332" s="9" t="s">
        <v>62</v>
      </c>
      <c r="E1332" s="9">
        <f t="shared" si="61"/>
        <v>8</v>
      </c>
      <c r="F1332" s="9" t="str">
        <f t="shared" si="62"/>
        <v>2020 - 8</v>
      </c>
      <c r="G1332" s="9" t="str">
        <f>Date[[#This Row],[Year]]&amp;IF(Date[[#This Row],[Month]]&lt;10,"0"&amp;Date[[#This Row],[Month]],Date[[#This Row],[Month]])</f>
        <v>202008</v>
      </c>
      <c r="H1332" s="9" t="str">
        <f>Date[[#This Row],[Year]]&amp;" "&amp;Date[[#This Row],[Month Name]]</f>
        <v>2020 Aug</v>
      </c>
      <c r="I1332" t="str">
        <f>IF(AND(Date[[#This Row],[Month]]=5,Date[[#This Row],[Year]]=2021),"True","False")</f>
        <v>False</v>
      </c>
      <c r="J1332" t="str">
        <f>IF(AND(Date[[#This Row],[Month]]&lt;=5,Date[[#This Row],[Month]]&gt;=4,Date[[#This Row],[Year]]=2021),"True","False")</f>
        <v>False</v>
      </c>
      <c r="K1332" t="str">
        <f>IF(Date[[#This Row],[Year]]=2021,"True","False")</f>
        <v>False</v>
      </c>
      <c r="L1332" s="60" t="s">
        <v>123</v>
      </c>
      <c r="M1332" s="60" t="s">
        <v>123</v>
      </c>
      <c r="N1332" s="60" t="s">
        <v>152</v>
      </c>
      <c r="O1332" s="60" t="s">
        <v>152</v>
      </c>
      <c r="P1332" s="60" t="s">
        <v>123</v>
      </c>
    </row>
    <row r="1333" spans="1:16" x14ac:dyDescent="0.55000000000000004">
      <c r="A1333" s="10">
        <v>44067</v>
      </c>
      <c r="B1333" s="9">
        <f t="shared" si="60"/>
        <v>2020</v>
      </c>
      <c r="C1333" s="9" t="s">
        <v>38</v>
      </c>
      <c r="D1333" s="9" t="s">
        <v>62</v>
      </c>
      <c r="E1333" s="9">
        <f t="shared" si="61"/>
        <v>8</v>
      </c>
      <c r="F1333" s="9" t="str">
        <f t="shared" si="62"/>
        <v>2020 - 8</v>
      </c>
      <c r="G1333" s="9" t="str">
        <f>Date[[#This Row],[Year]]&amp;IF(Date[[#This Row],[Month]]&lt;10,"0"&amp;Date[[#This Row],[Month]],Date[[#This Row],[Month]])</f>
        <v>202008</v>
      </c>
      <c r="H1333" s="9" t="str">
        <f>Date[[#This Row],[Year]]&amp;" "&amp;Date[[#This Row],[Month Name]]</f>
        <v>2020 Aug</v>
      </c>
      <c r="I1333" t="str">
        <f>IF(AND(Date[[#This Row],[Month]]=5,Date[[#This Row],[Year]]=2021),"True","False")</f>
        <v>False</v>
      </c>
      <c r="J1333" t="str">
        <f>IF(AND(Date[[#This Row],[Month]]&lt;=5,Date[[#This Row],[Month]]&gt;=4,Date[[#This Row],[Year]]=2021),"True","False")</f>
        <v>False</v>
      </c>
      <c r="K1333" t="str">
        <f>IF(Date[[#This Row],[Year]]=2021,"True","False")</f>
        <v>False</v>
      </c>
      <c r="L1333" s="60" t="s">
        <v>123</v>
      </c>
      <c r="M1333" s="60" t="s">
        <v>123</v>
      </c>
      <c r="N1333" s="60" t="s">
        <v>152</v>
      </c>
      <c r="O1333" s="60" t="s">
        <v>152</v>
      </c>
      <c r="P1333" s="60" t="s">
        <v>123</v>
      </c>
    </row>
    <row r="1334" spans="1:16" x14ac:dyDescent="0.55000000000000004">
      <c r="A1334" s="10">
        <v>44068</v>
      </c>
      <c r="B1334" s="9">
        <f t="shared" si="60"/>
        <v>2020</v>
      </c>
      <c r="C1334" s="9" t="s">
        <v>38</v>
      </c>
      <c r="D1334" s="9" t="s">
        <v>62</v>
      </c>
      <c r="E1334" s="9">
        <f t="shared" si="61"/>
        <v>8</v>
      </c>
      <c r="F1334" s="9" t="str">
        <f t="shared" si="62"/>
        <v>2020 - 8</v>
      </c>
      <c r="G1334" s="9" t="str">
        <f>Date[[#This Row],[Year]]&amp;IF(Date[[#This Row],[Month]]&lt;10,"0"&amp;Date[[#This Row],[Month]],Date[[#This Row],[Month]])</f>
        <v>202008</v>
      </c>
      <c r="H1334" s="9" t="str">
        <f>Date[[#This Row],[Year]]&amp;" "&amp;Date[[#This Row],[Month Name]]</f>
        <v>2020 Aug</v>
      </c>
      <c r="I1334" t="str">
        <f>IF(AND(Date[[#This Row],[Month]]=5,Date[[#This Row],[Year]]=2021),"True","False")</f>
        <v>False</v>
      </c>
      <c r="J1334" t="str">
        <f>IF(AND(Date[[#This Row],[Month]]&lt;=5,Date[[#This Row],[Month]]&gt;=4,Date[[#This Row],[Year]]=2021),"True","False")</f>
        <v>False</v>
      </c>
      <c r="K1334" t="str">
        <f>IF(Date[[#This Row],[Year]]=2021,"True","False")</f>
        <v>False</v>
      </c>
      <c r="L1334" s="60" t="s">
        <v>123</v>
      </c>
      <c r="M1334" s="60" t="s">
        <v>123</v>
      </c>
      <c r="N1334" s="60" t="s">
        <v>152</v>
      </c>
      <c r="O1334" s="60" t="s">
        <v>152</v>
      </c>
      <c r="P1334" s="60" t="s">
        <v>123</v>
      </c>
    </row>
    <row r="1335" spans="1:16" x14ac:dyDescent="0.55000000000000004">
      <c r="A1335" s="10">
        <v>44069</v>
      </c>
      <c r="B1335" s="9">
        <f t="shared" si="60"/>
        <v>2020</v>
      </c>
      <c r="C1335" s="9" t="s">
        <v>38</v>
      </c>
      <c r="D1335" s="9" t="s">
        <v>62</v>
      </c>
      <c r="E1335" s="9">
        <f t="shared" si="61"/>
        <v>8</v>
      </c>
      <c r="F1335" s="9" t="str">
        <f t="shared" si="62"/>
        <v>2020 - 8</v>
      </c>
      <c r="G1335" s="9" t="str">
        <f>Date[[#This Row],[Year]]&amp;IF(Date[[#This Row],[Month]]&lt;10,"0"&amp;Date[[#This Row],[Month]],Date[[#This Row],[Month]])</f>
        <v>202008</v>
      </c>
      <c r="H1335" s="9" t="str">
        <f>Date[[#This Row],[Year]]&amp;" "&amp;Date[[#This Row],[Month Name]]</f>
        <v>2020 Aug</v>
      </c>
      <c r="I1335" t="str">
        <f>IF(AND(Date[[#This Row],[Month]]=5,Date[[#This Row],[Year]]=2021),"True","False")</f>
        <v>False</v>
      </c>
      <c r="J1335" t="str">
        <f>IF(AND(Date[[#This Row],[Month]]&lt;=5,Date[[#This Row],[Month]]&gt;=4,Date[[#This Row],[Year]]=2021),"True","False")</f>
        <v>False</v>
      </c>
      <c r="K1335" t="str">
        <f>IF(Date[[#This Row],[Year]]=2021,"True","False")</f>
        <v>False</v>
      </c>
      <c r="L1335" s="60" t="s">
        <v>123</v>
      </c>
      <c r="M1335" s="60" t="s">
        <v>123</v>
      </c>
      <c r="N1335" s="60" t="s">
        <v>152</v>
      </c>
      <c r="O1335" s="60" t="s">
        <v>152</v>
      </c>
      <c r="P1335" s="60" t="s">
        <v>123</v>
      </c>
    </row>
    <row r="1336" spans="1:16" x14ac:dyDescent="0.55000000000000004">
      <c r="A1336" s="10">
        <v>44070</v>
      </c>
      <c r="B1336" s="9">
        <f t="shared" si="60"/>
        <v>2020</v>
      </c>
      <c r="C1336" s="9" t="s">
        <v>38</v>
      </c>
      <c r="D1336" s="9" t="s">
        <v>62</v>
      </c>
      <c r="E1336" s="9">
        <f t="shared" si="61"/>
        <v>8</v>
      </c>
      <c r="F1336" s="9" t="str">
        <f t="shared" si="62"/>
        <v>2020 - 8</v>
      </c>
      <c r="G1336" s="9" t="str">
        <f>Date[[#This Row],[Year]]&amp;IF(Date[[#This Row],[Month]]&lt;10,"0"&amp;Date[[#This Row],[Month]],Date[[#This Row],[Month]])</f>
        <v>202008</v>
      </c>
      <c r="H1336" s="9" t="str">
        <f>Date[[#This Row],[Year]]&amp;" "&amp;Date[[#This Row],[Month Name]]</f>
        <v>2020 Aug</v>
      </c>
      <c r="I1336" t="str">
        <f>IF(AND(Date[[#This Row],[Month]]=5,Date[[#This Row],[Year]]=2021),"True","False")</f>
        <v>False</v>
      </c>
      <c r="J1336" t="str">
        <f>IF(AND(Date[[#This Row],[Month]]&lt;=5,Date[[#This Row],[Month]]&gt;=4,Date[[#This Row],[Year]]=2021),"True","False")</f>
        <v>False</v>
      </c>
      <c r="K1336" t="str">
        <f>IF(Date[[#This Row],[Year]]=2021,"True","False")</f>
        <v>False</v>
      </c>
      <c r="L1336" s="60" t="s">
        <v>123</v>
      </c>
      <c r="M1336" s="60" t="s">
        <v>123</v>
      </c>
      <c r="N1336" s="60" t="s">
        <v>152</v>
      </c>
      <c r="O1336" s="60" t="s">
        <v>152</v>
      </c>
      <c r="P1336" s="60" t="s">
        <v>123</v>
      </c>
    </row>
    <row r="1337" spans="1:16" x14ac:dyDescent="0.55000000000000004">
      <c r="A1337" s="10">
        <v>44071</v>
      </c>
      <c r="B1337" s="9">
        <f t="shared" si="60"/>
        <v>2020</v>
      </c>
      <c r="C1337" s="9" t="s">
        <v>38</v>
      </c>
      <c r="D1337" s="9" t="s">
        <v>62</v>
      </c>
      <c r="E1337" s="9">
        <f t="shared" si="61"/>
        <v>8</v>
      </c>
      <c r="F1337" s="9" t="str">
        <f t="shared" si="62"/>
        <v>2020 - 8</v>
      </c>
      <c r="G1337" s="9" t="str">
        <f>Date[[#This Row],[Year]]&amp;IF(Date[[#This Row],[Month]]&lt;10,"0"&amp;Date[[#This Row],[Month]],Date[[#This Row],[Month]])</f>
        <v>202008</v>
      </c>
      <c r="H1337" s="9" t="str">
        <f>Date[[#This Row],[Year]]&amp;" "&amp;Date[[#This Row],[Month Name]]</f>
        <v>2020 Aug</v>
      </c>
      <c r="I1337" t="str">
        <f>IF(AND(Date[[#This Row],[Month]]=5,Date[[#This Row],[Year]]=2021),"True","False")</f>
        <v>False</v>
      </c>
      <c r="J1337" t="str">
        <f>IF(AND(Date[[#This Row],[Month]]&lt;=5,Date[[#This Row],[Month]]&gt;=4,Date[[#This Row],[Year]]=2021),"True","False")</f>
        <v>False</v>
      </c>
      <c r="K1337" t="str">
        <f>IF(Date[[#This Row],[Year]]=2021,"True","False")</f>
        <v>False</v>
      </c>
      <c r="L1337" s="60" t="s">
        <v>123</v>
      </c>
      <c r="M1337" s="60" t="s">
        <v>123</v>
      </c>
      <c r="N1337" s="60" t="s">
        <v>152</v>
      </c>
      <c r="O1337" s="60" t="s">
        <v>152</v>
      </c>
      <c r="P1337" s="60" t="s">
        <v>123</v>
      </c>
    </row>
    <row r="1338" spans="1:16" x14ac:dyDescent="0.55000000000000004">
      <c r="A1338" s="10">
        <v>44072</v>
      </c>
      <c r="B1338" s="9">
        <f t="shared" si="60"/>
        <v>2020</v>
      </c>
      <c r="C1338" s="9" t="s">
        <v>38</v>
      </c>
      <c r="D1338" s="9" t="s">
        <v>62</v>
      </c>
      <c r="E1338" s="9">
        <f t="shared" si="61"/>
        <v>8</v>
      </c>
      <c r="F1338" s="9" t="str">
        <f t="shared" si="62"/>
        <v>2020 - 8</v>
      </c>
      <c r="G1338" s="9" t="str">
        <f>Date[[#This Row],[Year]]&amp;IF(Date[[#This Row],[Month]]&lt;10,"0"&amp;Date[[#This Row],[Month]],Date[[#This Row],[Month]])</f>
        <v>202008</v>
      </c>
      <c r="H1338" s="9" t="str">
        <f>Date[[#This Row],[Year]]&amp;" "&amp;Date[[#This Row],[Month Name]]</f>
        <v>2020 Aug</v>
      </c>
      <c r="I1338" t="str">
        <f>IF(AND(Date[[#This Row],[Month]]=5,Date[[#This Row],[Year]]=2021),"True","False")</f>
        <v>False</v>
      </c>
      <c r="J1338" t="str">
        <f>IF(AND(Date[[#This Row],[Month]]&lt;=5,Date[[#This Row],[Month]]&gt;=4,Date[[#This Row],[Year]]=2021),"True","False")</f>
        <v>False</v>
      </c>
      <c r="K1338" t="str">
        <f>IF(Date[[#This Row],[Year]]=2021,"True","False")</f>
        <v>False</v>
      </c>
      <c r="L1338" s="60" t="s">
        <v>123</v>
      </c>
      <c r="M1338" s="60" t="s">
        <v>123</v>
      </c>
      <c r="N1338" s="60" t="s">
        <v>152</v>
      </c>
      <c r="O1338" s="60" t="s">
        <v>152</v>
      </c>
      <c r="P1338" s="60" t="s">
        <v>123</v>
      </c>
    </row>
    <row r="1339" spans="1:16" x14ac:dyDescent="0.55000000000000004">
      <c r="A1339" s="10">
        <v>44073</v>
      </c>
      <c r="B1339" s="9">
        <f t="shared" si="60"/>
        <v>2020</v>
      </c>
      <c r="C1339" s="9" t="s">
        <v>38</v>
      </c>
      <c r="D1339" s="9" t="s">
        <v>62</v>
      </c>
      <c r="E1339" s="9">
        <f t="shared" si="61"/>
        <v>8</v>
      </c>
      <c r="F1339" s="9" t="str">
        <f t="shared" si="62"/>
        <v>2020 - 8</v>
      </c>
      <c r="G1339" s="9" t="str">
        <f>Date[[#This Row],[Year]]&amp;IF(Date[[#This Row],[Month]]&lt;10,"0"&amp;Date[[#This Row],[Month]],Date[[#This Row],[Month]])</f>
        <v>202008</v>
      </c>
      <c r="H1339" s="9" t="str">
        <f>Date[[#This Row],[Year]]&amp;" "&amp;Date[[#This Row],[Month Name]]</f>
        <v>2020 Aug</v>
      </c>
      <c r="I1339" t="str">
        <f>IF(AND(Date[[#This Row],[Month]]=5,Date[[#This Row],[Year]]=2021),"True","False")</f>
        <v>False</v>
      </c>
      <c r="J1339" t="str">
        <f>IF(AND(Date[[#This Row],[Month]]&lt;=5,Date[[#This Row],[Month]]&gt;=4,Date[[#This Row],[Year]]=2021),"True","False")</f>
        <v>False</v>
      </c>
      <c r="K1339" t="str">
        <f>IF(Date[[#This Row],[Year]]=2021,"True","False")</f>
        <v>False</v>
      </c>
      <c r="L1339" s="60" t="s">
        <v>123</v>
      </c>
      <c r="M1339" s="60" t="s">
        <v>123</v>
      </c>
      <c r="N1339" s="60" t="s">
        <v>152</v>
      </c>
      <c r="O1339" s="60" t="s">
        <v>152</v>
      </c>
      <c r="P1339" s="60" t="s">
        <v>123</v>
      </c>
    </row>
    <row r="1340" spans="1:16" x14ac:dyDescent="0.55000000000000004">
      <c r="A1340" s="10">
        <v>44074</v>
      </c>
      <c r="B1340" s="9">
        <f t="shared" si="60"/>
        <v>2020</v>
      </c>
      <c r="C1340" s="9" t="s">
        <v>38</v>
      </c>
      <c r="D1340" s="9" t="s">
        <v>62</v>
      </c>
      <c r="E1340" s="9">
        <f t="shared" si="61"/>
        <v>8</v>
      </c>
      <c r="F1340" s="9" t="str">
        <f t="shared" si="62"/>
        <v>2020 - 8</v>
      </c>
      <c r="G1340" s="9" t="str">
        <f>Date[[#This Row],[Year]]&amp;IF(Date[[#This Row],[Month]]&lt;10,"0"&amp;Date[[#This Row],[Month]],Date[[#This Row],[Month]])</f>
        <v>202008</v>
      </c>
      <c r="H1340" s="9" t="str">
        <f>Date[[#This Row],[Year]]&amp;" "&amp;Date[[#This Row],[Month Name]]</f>
        <v>2020 Aug</v>
      </c>
      <c r="I1340" t="str">
        <f>IF(AND(Date[[#This Row],[Month]]=5,Date[[#This Row],[Year]]=2021),"True","False")</f>
        <v>False</v>
      </c>
      <c r="J1340" t="str">
        <f>IF(AND(Date[[#This Row],[Month]]&lt;=5,Date[[#This Row],[Month]]&gt;=4,Date[[#This Row],[Year]]=2021),"True","False")</f>
        <v>False</v>
      </c>
      <c r="K1340" t="str">
        <f>IF(Date[[#This Row],[Year]]=2021,"True","False")</f>
        <v>False</v>
      </c>
      <c r="L1340" s="60" t="s">
        <v>123</v>
      </c>
      <c r="M1340" s="60" t="s">
        <v>123</v>
      </c>
      <c r="N1340" s="60" t="s">
        <v>152</v>
      </c>
      <c r="O1340" s="60" t="s">
        <v>152</v>
      </c>
      <c r="P1340" s="60" t="s">
        <v>123</v>
      </c>
    </row>
    <row r="1341" spans="1:16" x14ac:dyDescent="0.55000000000000004">
      <c r="A1341" s="10">
        <v>44075</v>
      </c>
      <c r="B1341" s="9">
        <f t="shared" si="60"/>
        <v>2020</v>
      </c>
      <c r="C1341" s="9" t="s">
        <v>39</v>
      </c>
      <c r="D1341" s="9" t="s">
        <v>62</v>
      </c>
      <c r="E1341" s="9">
        <f t="shared" si="61"/>
        <v>9</v>
      </c>
      <c r="F1341" s="9" t="str">
        <f t="shared" si="62"/>
        <v>2020 - 9</v>
      </c>
      <c r="G1341" s="9" t="str">
        <f>Date[[#This Row],[Year]]&amp;IF(Date[[#This Row],[Month]]&lt;10,"0"&amp;Date[[#This Row],[Month]],Date[[#This Row],[Month]])</f>
        <v>202009</v>
      </c>
      <c r="H1341" s="9" t="str">
        <f>Date[[#This Row],[Year]]&amp;" "&amp;Date[[#This Row],[Month Name]]</f>
        <v>2020 Sep</v>
      </c>
      <c r="I1341" t="str">
        <f>IF(AND(Date[[#This Row],[Month]]=5,Date[[#This Row],[Year]]=2021),"True","False")</f>
        <v>False</v>
      </c>
      <c r="J1341" t="str">
        <f>IF(AND(Date[[#This Row],[Month]]&lt;=5,Date[[#This Row],[Month]]&gt;=4,Date[[#This Row],[Year]]=2021),"True","False")</f>
        <v>False</v>
      </c>
      <c r="K1341" t="str">
        <f>IF(Date[[#This Row],[Year]]=2021,"True","False")</f>
        <v>False</v>
      </c>
      <c r="L1341" s="60" t="s">
        <v>123</v>
      </c>
      <c r="M1341" s="60" t="s">
        <v>123</v>
      </c>
      <c r="N1341" s="60" t="s">
        <v>152</v>
      </c>
      <c r="O1341" s="60" t="s">
        <v>152</v>
      </c>
      <c r="P1341" s="60" t="s">
        <v>123</v>
      </c>
    </row>
    <row r="1342" spans="1:16" x14ac:dyDescent="0.55000000000000004">
      <c r="A1342" s="10">
        <v>44076</v>
      </c>
      <c r="B1342" s="9">
        <f t="shared" si="60"/>
        <v>2020</v>
      </c>
      <c r="C1342" s="9" t="s">
        <v>39</v>
      </c>
      <c r="D1342" s="9" t="s">
        <v>62</v>
      </c>
      <c r="E1342" s="9">
        <f t="shared" si="61"/>
        <v>9</v>
      </c>
      <c r="F1342" s="9" t="str">
        <f t="shared" si="62"/>
        <v>2020 - 9</v>
      </c>
      <c r="G1342" s="9" t="str">
        <f>Date[[#This Row],[Year]]&amp;IF(Date[[#This Row],[Month]]&lt;10,"0"&amp;Date[[#This Row],[Month]],Date[[#This Row],[Month]])</f>
        <v>202009</v>
      </c>
      <c r="H1342" s="9" t="str">
        <f>Date[[#This Row],[Year]]&amp;" "&amp;Date[[#This Row],[Month Name]]</f>
        <v>2020 Sep</v>
      </c>
      <c r="I1342" t="str">
        <f>IF(AND(Date[[#This Row],[Month]]=5,Date[[#This Row],[Year]]=2021),"True","False")</f>
        <v>False</v>
      </c>
      <c r="J1342" t="str">
        <f>IF(AND(Date[[#This Row],[Month]]&lt;=5,Date[[#This Row],[Month]]&gt;=4,Date[[#This Row],[Year]]=2021),"True","False")</f>
        <v>False</v>
      </c>
      <c r="K1342" t="str">
        <f>IF(Date[[#This Row],[Year]]=2021,"True","False")</f>
        <v>False</v>
      </c>
      <c r="L1342" s="60" t="s">
        <v>123</v>
      </c>
      <c r="M1342" s="60" t="s">
        <v>123</v>
      </c>
      <c r="N1342" s="60" t="s">
        <v>152</v>
      </c>
      <c r="O1342" s="60" t="s">
        <v>152</v>
      </c>
      <c r="P1342" s="60" t="s">
        <v>123</v>
      </c>
    </row>
    <row r="1343" spans="1:16" x14ac:dyDescent="0.55000000000000004">
      <c r="A1343" s="10">
        <v>44077</v>
      </c>
      <c r="B1343" s="9">
        <f t="shared" si="60"/>
        <v>2020</v>
      </c>
      <c r="C1343" s="9" t="s">
        <v>39</v>
      </c>
      <c r="D1343" s="9" t="s">
        <v>62</v>
      </c>
      <c r="E1343" s="9">
        <f t="shared" si="61"/>
        <v>9</v>
      </c>
      <c r="F1343" s="9" t="str">
        <f t="shared" si="62"/>
        <v>2020 - 9</v>
      </c>
      <c r="G1343" s="9" t="str">
        <f>Date[[#This Row],[Year]]&amp;IF(Date[[#This Row],[Month]]&lt;10,"0"&amp;Date[[#This Row],[Month]],Date[[#This Row],[Month]])</f>
        <v>202009</v>
      </c>
      <c r="H1343" s="9" t="str">
        <f>Date[[#This Row],[Year]]&amp;" "&amp;Date[[#This Row],[Month Name]]</f>
        <v>2020 Sep</v>
      </c>
      <c r="I1343" t="str">
        <f>IF(AND(Date[[#This Row],[Month]]=5,Date[[#This Row],[Year]]=2021),"True","False")</f>
        <v>False</v>
      </c>
      <c r="J1343" t="str">
        <f>IF(AND(Date[[#This Row],[Month]]&lt;=5,Date[[#This Row],[Month]]&gt;=4,Date[[#This Row],[Year]]=2021),"True","False")</f>
        <v>False</v>
      </c>
      <c r="K1343" t="str">
        <f>IF(Date[[#This Row],[Year]]=2021,"True","False")</f>
        <v>False</v>
      </c>
      <c r="L1343" s="60" t="s">
        <v>123</v>
      </c>
      <c r="M1343" s="60" t="s">
        <v>123</v>
      </c>
      <c r="N1343" s="60" t="s">
        <v>152</v>
      </c>
      <c r="O1343" s="60" t="s">
        <v>152</v>
      </c>
      <c r="P1343" s="60" t="s">
        <v>123</v>
      </c>
    </row>
    <row r="1344" spans="1:16" x14ac:dyDescent="0.55000000000000004">
      <c r="A1344" s="10">
        <v>44078</v>
      </c>
      <c r="B1344" s="9">
        <f t="shared" si="60"/>
        <v>2020</v>
      </c>
      <c r="C1344" s="9" t="s">
        <v>39</v>
      </c>
      <c r="D1344" s="9" t="s">
        <v>62</v>
      </c>
      <c r="E1344" s="9">
        <f t="shared" si="61"/>
        <v>9</v>
      </c>
      <c r="F1344" s="9" t="str">
        <f t="shared" si="62"/>
        <v>2020 - 9</v>
      </c>
      <c r="G1344" s="9" t="str">
        <f>Date[[#This Row],[Year]]&amp;IF(Date[[#This Row],[Month]]&lt;10,"0"&amp;Date[[#This Row],[Month]],Date[[#This Row],[Month]])</f>
        <v>202009</v>
      </c>
      <c r="H1344" s="9" t="str">
        <f>Date[[#This Row],[Year]]&amp;" "&amp;Date[[#This Row],[Month Name]]</f>
        <v>2020 Sep</v>
      </c>
      <c r="I1344" t="str">
        <f>IF(AND(Date[[#This Row],[Month]]=5,Date[[#This Row],[Year]]=2021),"True","False")</f>
        <v>False</v>
      </c>
      <c r="J1344" t="str">
        <f>IF(AND(Date[[#This Row],[Month]]&lt;=5,Date[[#This Row],[Month]]&gt;=4,Date[[#This Row],[Year]]=2021),"True","False")</f>
        <v>False</v>
      </c>
      <c r="K1344" t="str">
        <f>IF(Date[[#This Row],[Year]]=2021,"True","False")</f>
        <v>False</v>
      </c>
      <c r="L1344" s="60" t="s">
        <v>123</v>
      </c>
      <c r="M1344" s="60" t="s">
        <v>123</v>
      </c>
      <c r="N1344" s="60" t="s">
        <v>152</v>
      </c>
      <c r="O1344" s="60" t="s">
        <v>152</v>
      </c>
      <c r="P1344" s="60" t="s">
        <v>123</v>
      </c>
    </row>
    <row r="1345" spans="1:16" x14ac:dyDescent="0.55000000000000004">
      <c r="A1345" s="10">
        <v>44079</v>
      </c>
      <c r="B1345" s="9">
        <f t="shared" si="60"/>
        <v>2020</v>
      </c>
      <c r="C1345" s="9" t="s">
        <v>39</v>
      </c>
      <c r="D1345" s="9" t="s">
        <v>62</v>
      </c>
      <c r="E1345" s="9">
        <f t="shared" si="61"/>
        <v>9</v>
      </c>
      <c r="F1345" s="9" t="str">
        <f t="shared" si="62"/>
        <v>2020 - 9</v>
      </c>
      <c r="G1345" s="9" t="str">
        <f>Date[[#This Row],[Year]]&amp;IF(Date[[#This Row],[Month]]&lt;10,"0"&amp;Date[[#This Row],[Month]],Date[[#This Row],[Month]])</f>
        <v>202009</v>
      </c>
      <c r="H1345" s="9" t="str">
        <f>Date[[#This Row],[Year]]&amp;" "&amp;Date[[#This Row],[Month Name]]</f>
        <v>2020 Sep</v>
      </c>
      <c r="I1345" t="str">
        <f>IF(AND(Date[[#This Row],[Month]]=5,Date[[#This Row],[Year]]=2021),"True","False")</f>
        <v>False</v>
      </c>
      <c r="J1345" t="str">
        <f>IF(AND(Date[[#This Row],[Month]]&lt;=5,Date[[#This Row],[Month]]&gt;=4,Date[[#This Row],[Year]]=2021),"True","False")</f>
        <v>False</v>
      </c>
      <c r="K1345" t="str">
        <f>IF(Date[[#This Row],[Year]]=2021,"True","False")</f>
        <v>False</v>
      </c>
      <c r="L1345" s="60" t="s">
        <v>123</v>
      </c>
      <c r="M1345" s="60" t="s">
        <v>123</v>
      </c>
      <c r="N1345" s="60" t="s">
        <v>152</v>
      </c>
      <c r="O1345" s="60" t="s">
        <v>152</v>
      </c>
      <c r="P1345" s="60" t="s">
        <v>123</v>
      </c>
    </row>
    <row r="1346" spans="1:16" x14ac:dyDescent="0.55000000000000004">
      <c r="A1346" s="10">
        <v>44080</v>
      </c>
      <c r="B1346" s="9">
        <f t="shared" si="60"/>
        <v>2020</v>
      </c>
      <c r="C1346" s="9" t="s">
        <v>39</v>
      </c>
      <c r="D1346" s="9" t="s">
        <v>62</v>
      </c>
      <c r="E1346" s="9">
        <f t="shared" si="61"/>
        <v>9</v>
      </c>
      <c r="F1346" s="9" t="str">
        <f t="shared" si="62"/>
        <v>2020 - 9</v>
      </c>
      <c r="G1346" s="9" t="str">
        <f>Date[[#This Row],[Year]]&amp;IF(Date[[#This Row],[Month]]&lt;10,"0"&amp;Date[[#This Row],[Month]],Date[[#This Row],[Month]])</f>
        <v>202009</v>
      </c>
      <c r="H1346" s="9" t="str">
        <f>Date[[#This Row],[Year]]&amp;" "&amp;Date[[#This Row],[Month Name]]</f>
        <v>2020 Sep</v>
      </c>
      <c r="I1346" t="str">
        <f>IF(AND(Date[[#This Row],[Month]]=5,Date[[#This Row],[Year]]=2021),"True","False")</f>
        <v>False</v>
      </c>
      <c r="J1346" t="str">
        <f>IF(AND(Date[[#This Row],[Month]]&lt;=5,Date[[#This Row],[Month]]&gt;=4,Date[[#This Row],[Year]]=2021),"True","False")</f>
        <v>False</v>
      </c>
      <c r="K1346" t="str">
        <f>IF(Date[[#This Row],[Year]]=2021,"True","False")</f>
        <v>False</v>
      </c>
      <c r="L1346" s="60" t="s">
        <v>123</v>
      </c>
      <c r="M1346" s="60" t="s">
        <v>123</v>
      </c>
      <c r="N1346" s="60" t="s">
        <v>152</v>
      </c>
      <c r="O1346" s="60" t="s">
        <v>152</v>
      </c>
      <c r="P1346" s="60" t="s">
        <v>123</v>
      </c>
    </row>
    <row r="1347" spans="1:16" x14ac:dyDescent="0.55000000000000004">
      <c r="A1347" s="10">
        <v>44081</v>
      </c>
      <c r="B1347" s="9">
        <f t="shared" ref="B1347:B1410" si="63">YEAR(A1347)</f>
        <v>2020</v>
      </c>
      <c r="C1347" s="9" t="s">
        <v>39</v>
      </c>
      <c r="D1347" s="9" t="s">
        <v>62</v>
      </c>
      <c r="E1347" s="9">
        <f t="shared" ref="E1347:E1410" si="64">MONTH(A1347)</f>
        <v>9</v>
      </c>
      <c r="F1347" s="9" t="str">
        <f t="shared" ref="F1347:F1410" si="65">B1347&amp;" - " &amp;E1347</f>
        <v>2020 - 9</v>
      </c>
      <c r="G1347" s="9" t="str">
        <f>Date[[#This Row],[Year]]&amp;IF(Date[[#This Row],[Month]]&lt;10,"0"&amp;Date[[#This Row],[Month]],Date[[#This Row],[Month]])</f>
        <v>202009</v>
      </c>
      <c r="H1347" s="9" t="str">
        <f>Date[[#This Row],[Year]]&amp;" "&amp;Date[[#This Row],[Month Name]]</f>
        <v>2020 Sep</v>
      </c>
      <c r="I1347" t="str">
        <f>IF(AND(Date[[#This Row],[Month]]=5,Date[[#This Row],[Year]]=2021),"True","False")</f>
        <v>False</v>
      </c>
      <c r="J1347" t="str">
        <f>IF(AND(Date[[#This Row],[Month]]&lt;=5,Date[[#This Row],[Month]]&gt;=4,Date[[#This Row],[Year]]=2021),"True","False")</f>
        <v>False</v>
      </c>
      <c r="K1347" t="str">
        <f>IF(Date[[#This Row],[Year]]=2021,"True","False")</f>
        <v>False</v>
      </c>
      <c r="L1347" s="60" t="s">
        <v>123</v>
      </c>
      <c r="M1347" s="60" t="s">
        <v>123</v>
      </c>
      <c r="N1347" s="60" t="s">
        <v>152</v>
      </c>
      <c r="O1347" s="60" t="s">
        <v>152</v>
      </c>
      <c r="P1347" s="60" t="s">
        <v>123</v>
      </c>
    </row>
    <row r="1348" spans="1:16" x14ac:dyDescent="0.55000000000000004">
      <c r="A1348" s="10">
        <v>44082</v>
      </c>
      <c r="B1348" s="9">
        <f t="shared" si="63"/>
        <v>2020</v>
      </c>
      <c r="C1348" s="9" t="s">
        <v>39</v>
      </c>
      <c r="D1348" s="9" t="s">
        <v>62</v>
      </c>
      <c r="E1348" s="9">
        <f t="shared" si="64"/>
        <v>9</v>
      </c>
      <c r="F1348" s="9" t="str">
        <f t="shared" si="65"/>
        <v>2020 - 9</v>
      </c>
      <c r="G1348" s="9" t="str">
        <f>Date[[#This Row],[Year]]&amp;IF(Date[[#This Row],[Month]]&lt;10,"0"&amp;Date[[#This Row],[Month]],Date[[#This Row],[Month]])</f>
        <v>202009</v>
      </c>
      <c r="H1348" s="9" t="str">
        <f>Date[[#This Row],[Year]]&amp;" "&amp;Date[[#This Row],[Month Name]]</f>
        <v>2020 Sep</v>
      </c>
      <c r="I1348" t="str">
        <f>IF(AND(Date[[#This Row],[Month]]=5,Date[[#This Row],[Year]]=2021),"True","False")</f>
        <v>False</v>
      </c>
      <c r="J1348" t="str">
        <f>IF(AND(Date[[#This Row],[Month]]&lt;=5,Date[[#This Row],[Month]]&gt;=4,Date[[#This Row],[Year]]=2021),"True","False")</f>
        <v>False</v>
      </c>
      <c r="K1348" t="str">
        <f>IF(Date[[#This Row],[Year]]=2021,"True","False")</f>
        <v>False</v>
      </c>
      <c r="L1348" s="60" t="s">
        <v>123</v>
      </c>
      <c r="M1348" s="60" t="s">
        <v>123</v>
      </c>
      <c r="N1348" s="60" t="s">
        <v>152</v>
      </c>
      <c r="O1348" s="60" t="s">
        <v>152</v>
      </c>
      <c r="P1348" s="60" t="s">
        <v>123</v>
      </c>
    </row>
    <row r="1349" spans="1:16" x14ac:dyDescent="0.55000000000000004">
      <c r="A1349" s="10">
        <v>44083</v>
      </c>
      <c r="B1349" s="9">
        <f t="shared" si="63"/>
        <v>2020</v>
      </c>
      <c r="C1349" s="9" t="s">
        <v>39</v>
      </c>
      <c r="D1349" s="9" t="s">
        <v>62</v>
      </c>
      <c r="E1349" s="9">
        <f t="shared" si="64"/>
        <v>9</v>
      </c>
      <c r="F1349" s="9" t="str">
        <f t="shared" si="65"/>
        <v>2020 - 9</v>
      </c>
      <c r="G1349" s="9" t="str">
        <f>Date[[#This Row],[Year]]&amp;IF(Date[[#This Row],[Month]]&lt;10,"0"&amp;Date[[#This Row],[Month]],Date[[#This Row],[Month]])</f>
        <v>202009</v>
      </c>
      <c r="H1349" s="9" t="str">
        <f>Date[[#This Row],[Year]]&amp;" "&amp;Date[[#This Row],[Month Name]]</f>
        <v>2020 Sep</v>
      </c>
      <c r="I1349" t="str">
        <f>IF(AND(Date[[#This Row],[Month]]=5,Date[[#This Row],[Year]]=2021),"True","False")</f>
        <v>False</v>
      </c>
      <c r="J1349" t="str">
        <f>IF(AND(Date[[#This Row],[Month]]&lt;=5,Date[[#This Row],[Month]]&gt;=4,Date[[#This Row],[Year]]=2021),"True","False")</f>
        <v>False</v>
      </c>
      <c r="K1349" t="str">
        <f>IF(Date[[#This Row],[Year]]=2021,"True","False")</f>
        <v>False</v>
      </c>
      <c r="L1349" s="60" t="s">
        <v>123</v>
      </c>
      <c r="M1349" s="60" t="s">
        <v>123</v>
      </c>
      <c r="N1349" s="60" t="s">
        <v>152</v>
      </c>
      <c r="O1349" s="60" t="s">
        <v>152</v>
      </c>
      <c r="P1349" s="60" t="s">
        <v>123</v>
      </c>
    </row>
    <row r="1350" spans="1:16" x14ac:dyDescent="0.55000000000000004">
      <c r="A1350" s="10">
        <v>44084</v>
      </c>
      <c r="B1350" s="9">
        <f t="shared" si="63"/>
        <v>2020</v>
      </c>
      <c r="C1350" s="9" t="s">
        <v>39</v>
      </c>
      <c r="D1350" s="9" t="s">
        <v>62</v>
      </c>
      <c r="E1350" s="9">
        <f t="shared" si="64"/>
        <v>9</v>
      </c>
      <c r="F1350" s="9" t="str">
        <f t="shared" si="65"/>
        <v>2020 - 9</v>
      </c>
      <c r="G1350" s="9" t="str">
        <f>Date[[#This Row],[Year]]&amp;IF(Date[[#This Row],[Month]]&lt;10,"0"&amp;Date[[#This Row],[Month]],Date[[#This Row],[Month]])</f>
        <v>202009</v>
      </c>
      <c r="H1350" s="9" t="str">
        <f>Date[[#This Row],[Year]]&amp;" "&amp;Date[[#This Row],[Month Name]]</f>
        <v>2020 Sep</v>
      </c>
      <c r="I1350" t="str">
        <f>IF(AND(Date[[#This Row],[Month]]=5,Date[[#This Row],[Year]]=2021),"True","False")</f>
        <v>False</v>
      </c>
      <c r="J1350" t="str">
        <f>IF(AND(Date[[#This Row],[Month]]&lt;=5,Date[[#This Row],[Month]]&gt;=4,Date[[#This Row],[Year]]=2021),"True","False")</f>
        <v>False</v>
      </c>
      <c r="K1350" t="str">
        <f>IF(Date[[#This Row],[Year]]=2021,"True","False")</f>
        <v>False</v>
      </c>
      <c r="L1350" s="60" t="s">
        <v>123</v>
      </c>
      <c r="M1350" s="60" t="s">
        <v>123</v>
      </c>
      <c r="N1350" s="60" t="s">
        <v>152</v>
      </c>
      <c r="O1350" s="60" t="s">
        <v>152</v>
      </c>
      <c r="P1350" s="60" t="s">
        <v>123</v>
      </c>
    </row>
    <row r="1351" spans="1:16" x14ac:dyDescent="0.55000000000000004">
      <c r="A1351" s="10">
        <v>44085</v>
      </c>
      <c r="B1351" s="9">
        <f t="shared" si="63"/>
        <v>2020</v>
      </c>
      <c r="C1351" s="9" t="s">
        <v>39</v>
      </c>
      <c r="D1351" s="9" t="s">
        <v>62</v>
      </c>
      <c r="E1351" s="9">
        <f t="shared" si="64"/>
        <v>9</v>
      </c>
      <c r="F1351" s="9" t="str">
        <f t="shared" si="65"/>
        <v>2020 - 9</v>
      </c>
      <c r="G1351" s="9" t="str">
        <f>Date[[#This Row],[Year]]&amp;IF(Date[[#This Row],[Month]]&lt;10,"0"&amp;Date[[#This Row],[Month]],Date[[#This Row],[Month]])</f>
        <v>202009</v>
      </c>
      <c r="H1351" s="9" t="str">
        <f>Date[[#This Row],[Year]]&amp;" "&amp;Date[[#This Row],[Month Name]]</f>
        <v>2020 Sep</v>
      </c>
      <c r="I1351" t="str">
        <f>IF(AND(Date[[#This Row],[Month]]=5,Date[[#This Row],[Year]]=2021),"True","False")</f>
        <v>False</v>
      </c>
      <c r="J1351" t="str">
        <f>IF(AND(Date[[#This Row],[Month]]&lt;=5,Date[[#This Row],[Month]]&gt;=4,Date[[#This Row],[Year]]=2021),"True","False")</f>
        <v>False</v>
      </c>
      <c r="K1351" t="str">
        <f>IF(Date[[#This Row],[Year]]=2021,"True","False")</f>
        <v>False</v>
      </c>
      <c r="L1351" s="60" t="s">
        <v>123</v>
      </c>
      <c r="M1351" s="60" t="s">
        <v>123</v>
      </c>
      <c r="N1351" s="60" t="s">
        <v>152</v>
      </c>
      <c r="O1351" s="60" t="s">
        <v>152</v>
      </c>
      <c r="P1351" s="60" t="s">
        <v>123</v>
      </c>
    </row>
    <row r="1352" spans="1:16" x14ac:dyDescent="0.55000000000000004">
      <c r="A1352" s="10">
        <v>44086</v>
      </c>
      <c r="B1352" s="9">
        <f t="shared" si="63"/>
        <v>2020</v>
      </c>
      <c r="C1352" s="9" t="s">
        <v>39</v>
      </c>
      <c r="D1352" s="9" t="s">
        <v>62</v>
      </c>
      <c r="E1352" s="9">
        <f t="shared" si="64"/>
        <v>9</v>
      </c>
      <c r="F1352" s="9" t="str">
        <f t="shared" si="65"/>
        <v>2020 - 9</v>
      </c>
      <c r="G1352" s="9" t="str">
        <f>Date[[#This Row],[Year]]&amp;IF(Date[[#This Row],[Month]]&lt;10,"0"&amp;Date[[#This Row],[Month]],Date[[#This Row],[Month]])</f>
        <v>202009</v>
      </c>
      <c r="H1352" s="9" t="str">
        <f>Date[[#This Row],[Year]]&amp;" "&amp;Date[[#This Row],[Month Name]]</f>
        <v>2020 Sep</v>
      </c>
      <c r="I1352" t="str">
        <f>IF(AND(Date[[#This Row],[Month]]=5,Date[[#This Row],[Year]]=2021),"True","False")</f>
        <v>False</v>
      </c>
      <c r="J1352" t="str">
        <f>IF(AND(Date[[#This Row],[Month]]&lt;=5,Date[[#This Row],[Month]]&gt;=4,Date[[#This Row],[Year]]=2021),"True","False")</f>
        <v>False</v>
      </c>
      <c r="K1352" t="str">
        <f>IF(Date[[#This Row],[Year]]=2021,"True","False")</f>
        <v>False</v>
      </c>
      <c r="L1352" s="60" t="s">
        <v>123</v>
      </c>
      <c r="M1352" s="60" t="s">
        <v>123</v>
      </c>
      <c r="N1352" s="60" t="s">
        <v>152</v>
      </c>
      <c r="O1352" s="60" t="s">
        <v>152</v>
      </c>
      <c r="P1352" s="60" t="s">
        <v>123</v>
      </c>
    </row>
    <row r="1353" spans="1:16" x14ac:dyDescent="0.55000000000000004">
      <c r="A1353" s="10">
        <v>44087</v>
      </c>
      <c r="B1353" s="9">
        <f t="shared" si="63"/>
        <v>2020</v>
      </c>
      <c r="C1353" s="9" t="s">
        <v>39</v>
      </c>
      <c r="D1353" s="9" t="s">
        <v>62</v>
      </c>
      <c r="E1353" s="9">
        <f t="shared" si="64"/>
        <v>9</v>
      </c>
      <c r="F1353" s="9" t="str">
        <f t="shared" si="65"/>
        <v>2020 - 9</v>
      </c>
      <c r="G1353" s="9" t="str">
        <f>Date[[#This Row],[Year]]&amp;IF(Date[[#This Row],[Month]]&lt;10,"0"&amp;Date[[#This Row],[Month]],Date[[#This Row],[Month]])</f>
        <v>202009</v>
      </c>
      <c r="H1353" s="9" t="str">
        <f>Date[[#This Row],[Year]]&amp;" "&amp;Date[[#This Row],[Month Name]]</f>
        <v>2020 Sep</v>
      </c>
      <c r="I1353" t="str">
        <f>IF(AND(Date[[#This Row],[Month]]=5,Date[[#This Row],[Year]]=2021),"True","False")</f>
        <v>False</v>
      </c>
      <c r="J1353" t="str">
        <f>IF(AND(Date[[#This Row],[Month]]&lt;=5,Date[[#This Row],[Month]]&gt;=4,Date[[#This Row],[Year]]=2021),"True","False")</f>
        <v>False</v>
      </c>
      <c r="K1353" t="str">
        <f>IF(Date[[#This Row],[Year]]=2021,"True","False")</f>
        <v>False</v>
      </c>
      <c r="L1353" s="60" t="s">
        <v>123</v>
      </c>
      <c r="M1353" s="60" t="s">
        <v>123</v>
      </c>
      <c r="N1353" s="60" t="s">
        <v>152</v>
      </c>
      <c r="O1353" s="60" t="s">
        <v>152</v>
      </c>
      <c r="P1353" s="60" t="s">
        <v>123</v>
      </c>
    </row>
    <row r="1354" spans="1:16" x14ac:dyDescent="0.55000000000000004">
      <c r="A1354" s="10">
        <v>44088</v>
      </c>
      <c r="B1354" s="9">
        <f t="shared" si="63"/>
        <v>2020</v>
      </c>
      <c r="C1354" s="9" t="s">
        <v>39</v>
      </c>
      <c r="D1354" s="9" t="s">
        <v>62</v>
      </c>
      <c r="E1354" s="9">
        <f t="shared" si="64"/>
        <v>9</v>
      </c>
      <c r="F1354" s="9" t="str">
        <f t="shared" si="65"/>
        <v>2020 - 9</v>
      </c>
      <c r="G1354" s="9" t="str">
        <f>Date[[#This Row],[Year]]&amp;IF(Date[[#This Row],[Month]]&lt;10,"0"&amp;Date[[#This Row],[Month]],Date[[#This Row],[Month]])</f>
        <v>202009</v>
      </c>
      <c r="H1354" s="9" t="str">
        <f>Date[[#This Row],[Year]]&amp;" "&amp;Date[[#This Row],[Month Name]]</f>
        <v>2020 Sep</v>
      </c>
      <c r="I1354" t="str">
        <f>IF(AND(Date[[#This Row],[Month]]=5,Date[[#This Row],[Year]]=2021),"True","False")</f>
        <v>False</v>
      </c>
      <c r="J1354" t="str">
        <f>IF(AND(Date[[#This Row],[Month]]&lt;=5,Date[[#This Row],[Month]]&gt;=4,Date[[#This Row],[Year]]=2021),"True","False")</f>
        <v>False</v>
      </c>
      <c r="K1354" t="str">
        <f>IF(Date[[#This Row],[Year]]=2021,"True","False")</f>
        <v>False</v>
      </c>
      <c r="L1354" s="60" t="s">
        <v>123</v>
      </c>
      <c r="M1354" s="60" t="s">
        <v>123</v>
      </c>
      <c r="N1354" s="60" t="s">
        <v>152</v>
      </c>
      <c r="O1354" s="60" t="s">
        <v>152</v>
      </c>
      <c r="P1354" s="60" t="s">
        <v>123</v>
      </c>
    </row>
    <row r="1355" spans="1:16" x14ac:dyDescent="0.55000000000000004">
      <c r="A1355" s="10">
        <v>44089</v>
      </c>
      <c r="B1355" s="9">
        <f t="shared" si="63"/>
        <v>2020</v>
      </c>
      <c r="C1355" s="9" t="s">
        <v>39</v>
      </c>
      <c r="D1355" s="9" t="s">
        <v>62</v>
      </c>
      <c r="E1355" s="9">
        <f t="shared" si="64"/>
        <v>9</v>
      </c>
      <c r="F1355" s="9" t="str">
        <f t="shared" si="65"/>
        <v>2020 - 9</v>
      </c>
      <c r="G1355" s="9" t="str">
        <f>Date[[#This Row],[Year]]&amp;IF(Date[[#This Row],[Month]]&lt;10,"0"&amp;Date[[#This Row],[Month]],Date[[#This Row],[Month]])</f>
        <v>202009</v>
      </c>
      <c r="H1355" s="9" t="str">
        <f>Date[[#This Row],[Year]]&amp;" "&amp;Date[[#This Row],[Month Name]]</f>
        <v>2020 Sep</v>
      </c>
      <c r="I1355" t="str">
        <f>IF(AND(Date[[#This Row],[Month]]=5,Date[[#This Row],[Year]]=2021),"True","False")</f>
        <v>False</v>
      </c>
      <c r="J1355" t="str">
        <f>IF(AND(Date[[#This Row],[Month]]&lt;=5,Date[[#This Row],[Month]]&gt;=4,Date[[#This Row],[Year]]=2021),"True","False")</f>
        <v>False</v>
      </c>
      <c r="K1355" t="str">
        <f>IF(Date[[#This Row],[Year]]=2021,"True","False")</f>
        <v>False</v>
      </c>
      <c r="L1355" s="60" t="s">
        <v>123</v>
      </c>
      <c r="M1355" s="60" t="s">
        <v>123</v>
      </c>
      <c r="N1355" s="60" t="s">
        <v>152</v>
      </c>
      <c r="O1355" s="60" t="s">
        <v>152</v>
      </c>
      <c r="P1355" s="60" t="s">
        <v>123</v>
      </c>
    </row>
    <row r="1356" spans="1:16" x14ac:dyDescent="0.55000000000000004">
      <c r="A1356" s="10">
        <v>44090</v>
      </c>
      <c r="B1356" s="9">
        <f t="shared" si="63"/>
        <v>2020</v>
      </c>
      <c r="C1356" s="9" t="s">
        <v>39</v>
      </c>
      <c r="D1356" s="9" t="s">
        <v>62</v>
      </c>
      <c r="E1356" s="9">
        <f t="shared" si="64"/>
        <v>9</v>
      </c>
      <c r="F1356" s="9" t="str">
        <f t="shared" si="65"/>
        <v>2020 - 9</v>
      </c>
      <c r="G1356" s="9" t="str">
        <f>Date[[#This Row],[Year]]&amp;IF(Date[[#This Row],[Month]]&lt;10,"0"&amp;Date[[#This Row],[Month]],Date[[#This Row],[Month]])</f>
        <v>202009</v>
      </c>
      <c r="H1356" s="9" t="str">
        <f>Date[[#This Row],[Year]]&amp;" "&amp;Date[[#This Row],[Month Name]]</f>
        <v>2020 Sep</v>
      </c>
      <c r="I1356" t="str">
        <f>IF(AND(Date[[#This Row],[Month]]=5,Date[[#This Row],[Year]]=2021),"True","False")</f>
        <v>False</v>
      </c>
      <c r="J1356" t="str">
        <f>IF(AND(Date[[#This Row],[Month]]&lt;=5,Date[[#This Row],[Month]]&gt;=4,Date[[#This Row],[Year]]=2021),"True","False")</f>
        <v>False</v>
      </c>
      <c r="K1356" t="str">
        <f>IF(Date[[#This Row],[Year]]=2021,"True","False")</f>
        <v>False</v>
      </c>
      <c r="L1356" s="60" t="s">
        <v>123</v>
      </c>
      <c r="M1356" s="60" t="s">
        <v>123</v>
      </c>
      <c r="N1356" s="60" t="s">
        <v>152</v>
      </c>
      <c r="O1356" s="60" t="s">
        <v>152</v>
      </c>
      <c r="P1356" s="60" t="s">
        <v>123</v>
      </c>
    </row>
    <row r="1357" spans="1:16" x14ac:dyDescent="0.55000000000000004">
      <c r="A1357" s="10">
        <v>44091</v>
      </c>
      <c r="B1357" s="9">
        <f t="shared" si="63"/>
        <v>2020</v>
      </c>
      <c r="C1357" s="9" t="s">
        <v>39</v>
      </c>
      <c r="D1357" s="9" t="s">
        <v>62</v>
      </c>
      <c r="E1357" s="9">
        <f t="shared" si="64"/>
        <v>9</v>
      </c>
      <c r="F1357" s="9" t="str">
        <f t="shared" si="65"/>
        <v>2020 - 9</v>
      </c>
      <c r="G1357" s="9" t="str">
        <f>Date[[#This Row],[Year]]&amp;IF(Date[[#This Row],[Month]]&lt;10,"0"&amp;Date[[#This Row],[Month]],Date[[#This Row],[Month]])</f>
        <v>202009</v>
      </c>
      <c r="H1357" s="9" t="str">
        <f>Date[[#This Row],[Year]]&amp;" "&amp;Date[[#This Row],[Month Name]]</f>
        <v>2020 Sep</v>
      </c>
      <c r="I1357" t="str">
        <f>IF(AND(Date[[#This Row],[Month]]=5,Date[[#This Row],[Year]]=2021),"True","False")</f>
        <v>False</v>
      </c>
      <c r="J1357" t="str">
        <f>IF(AND(Date[[#This Row],[Month]]&lt;=5,Date[[#This Row],[Month]]&gt;=4,Date[[#This Row],[Year]]=2021),"True","False")</f>
        <v>False</v>
      </c>
      <c r="K1357" t="str">
        <f>IF(Date[[#This Row],[Year]]=2021,"True","False")</f>
        <v>False</v>
      </c>
      <c r="L1357" s="60" t="s">
        <v>123</v>
      </c>
      <c r="M1357" s="60" t="s">
        <v>123</v>
      </c>
      <c r="N1357" s="60" t="s">
        <v>152</v>
      </c>
      <c r="O1357" s="60" t="s">
        <v>152</v>
      </c>
      <c r="P1357" s="60" t="s">
        <v>123</v>
      </c>
    </row>
    <row r="1358" spans="1:16" x14ac:dyDescent="0.55000000000000004">
      <c r="A1358" s="10">
        <v>44092</v>
      </c>
      <c r="B1358" s="9">
        <f t="shared" si="63"/>
        <v>2020</v>
      </c>
      <c r="C1358" s="9" t="s">
        <v>39</v>
      </c>
      <c r="D1358" s="9" t="s">
        <v>62</v>
      </c>
      <c r="E1358" s="9">
        <f t="shared" si="64"/>
        <v>9</v>
      </c>
      <c r="F1358" s="9" t="str">
        <f t="shared" si="65"/>
        <v>2020 - 9</v>
      </c>
      <c r="G1358" s="9" t="str">
        <f>Date[[#This Row],[Year]]&amp;IF(Date[[#This Row],[Month]]&lt;10,"0"&amp;Date[[#This Row],[Month]],Date[[#This Row],[Month]])</f>
        <v>202009</v>
      </c>
      <c r="H1358" s="9" t="str">
        <f>Date[[#This Row],[Year]]&amp;" "&amp;Date[[#This Row],[Month Name]]</f>
        <v>2020 Sep</v>
      </c>
      <c r="I1358" t="str">
        <f>IF(AND(Date[[#This Row],[Month]]=5,Date[[#This Row],[Year]]=2021),"True","False")</f>
        <v>False</v>
      </c>
      <c r="J1358" t="str">
        <f>IF(AND(Date[[#This Row],[Month]]&lt;=5,Date[[#This Row],[Month]]&gt;=4,Date[[#This Row],[Year]]=2021),"True","False")</f>
        <v>False</v>
      </c>
      <c r="K1358" t="str">
        <f>IF(Date[[#This Row],[Year]]=2021,"True","False")</f>
        <v>False</v>
      </c>
      <c r="L1358" s="60" t="s">
        <v>123</v>
      </c>
      <c r="M1358" s="60" t="s">
        <v>123</v>
      </c>
      <c r="N1358" s="60" t="s">
        <v>152</v>
      </c>
      <c r="O1358" s="60" t="s">
        <v>152</v>
      </c>
      <c r="P1358" s="60" t="s">
        <v>123</v>
      </c>
    </row>
    <row r="1359" spans="1:16" x14ac:dyDescent="0.55000000000000004">
      <c r="A1359" s="10">
        <v>44093</v>
      </c>
      <c r="B1359" s="9">
        <f t="shared" si="63"/>
        <v>2020</v>
      </c>
      <c r="C1359" s="9" t="s">
        <v>39</v>
      </c>
      <c r="D1359" s="9" t="s">
        <v>62</v>
      </c>
      <c r="E1359" s="9">
        <f t="shared" si="64"/>
        <v>9</v>
      </c>
      <c r="F1359" s="9" t="str">
        <f t="shared" si="65"/>
        <v>2020 - 9</v>
      </c>
      <c r="G1359" s="9" t="str">
        <f>Date[[#This Row],[Year]]&amp;IF(Date[[#This Row],[Month]]&lt;10,"0"&amp;Date[[#This Row],[Month]],Date[[#This Row],[Month]])</f>
        <v>202009</v>
      </c>
      <c r="H1359" s="9" t="str">
        <f>Date[[#This Row],[Year]]&amp;" "&amp;Date[[#This Row],[Month Name]]</f>
        <v>2020 Sep</v>
      </c>
      <c r="I1359" t="str">
        <f>IF(AND(Date[[#This Row],[Month]]=5,Date[[#This Row],[Year]]=2021),"True","False")</f>
        <v>False</v>
      </c>
      <c r="J1359" t="str">
        <f>IF(AND(Date[[#This Row],[Month]]&lt;=5,Date[[#This Row],[Month]]&gt;=4,Date[[#This Row],[Year]]=2021),"True","False")</f>
        <v>False</v>
      </c>
      <c r="K1359" t="str">
        <f>IF(Date[[#This Row],[Year]]=2021,"True","False")</f>
        <v>False</v>
      </c>
      <c r="L1359" s="60" t="s">
        <v>123</v>
      </c>
      <c r="M1359" s="60" t="s">
        <v>123</v>
      </c>
      <c r="N1359" s="60" t="s">
        <v>152</v>
      </c>
      <c r="O1359" s="60" t="s">
        <v>152</v>
      </c>
      <c r="P1359" s="60" t="s">
        <v>123</v>
      </c>
    </row>
    <row r="1360" spans="1:16" x14ac:dyDescent="0.55000000000000004">
      <c r="A1360" s="10">
        <v>44094</v>
      </c>
      <c r="B1360" s="9">
        <f t="shared" si="63"/>
        <v>2020</v>
      </c>
      <c r="C1360" s="9" t="s">
        <v>39</v>
      </c>
      <c r="D1360" s="9" t="s">
        <v>62</v>
      </c>
      <c r="E1360" s="9">
        <f t="shared" si="64"/>
        <v>9</v>
      </c>
      <c r="F1360" s="9" t="str">
        <f t="shared" si="65"/>
        <v>2020 - 9</v>
      </c>
      <c r="G1360" s="9" t="str">
        <f>Date[[#This Row],[Year]]&amp;IF(Date[[#This Row],[Month]]&lt;10,"0"&amp;Date[[#This Row],[Month]],Date[[#This Row],[Month]])</f>
        <v>202009</v>
      </c>
      <c r="H1360" s="9" t="str">
        <f>Date[[#This Row],[Year]]&amp;" "&amp;Date[[#This Row],[Month Name]]</f>
        <v>2020 Sep</v>
      </c>
      <c r="I1360" t="str">
        <f>IF(AND(Date[[#This Row],[Month]]=5,Date[[#This Row],[Year]]=2021),"True","False")</f>
        <v>False</v>
      </c>
      <c r="J1360" t="str">
        <f>IF(AND(Date[[#This Row],[Month]]&lt;=5,Date[[#This Row],[Month]]&gt;=4,Date[[#This Row],[Year]]=2021),"True","False")</f>
        <v>False</v>
      </c>
      <c r="K1360" t="str">
        <f>IF(Date[[#This Row],[Year]]=2021,"True","False")</f>
        <v>False</v>
      </c>
      <c r="L1360" s="60" t="s">
        <v>123</v>
      </c>
      <c r="M1360" s="60" t="s">
        <v>123</v>
      </c>
      <c r="N1360" s="60" t="s">
        <v>152</v>
      </c>
      <c r="O1360" s="60" t="s">
        <v>152</v>
      </c>
      <c r="P1360" s="60" t="s">
        <v>123</v>
      </c>
    </row>
    <row r="1361" spans="1:16" x14ac:dyDescent="0.55000000000000004">
      <c r="A1361" s="10">
        <v>44095</v>
      </c>
      <c r="B1361" s="9">
        <f t="shared" si="63"/>
        <v>2020</v>
      </c>
      <c r="C1361" s="9" t="s">
        <v>39</v>
      </c>
      <c r="D1361" s="9" t="s">
        <v>62</v>
      </c>
      <c r="E1361" s="9">
        <f t="shared" si="64"/>
        <v>9</v>
      </c>
      <c r="F1361" s="9" t="str">
        <f t="shared" si="65"/>
        <v>2020 - 9</v>
      </c>
      <c r="G1361" s="9" t="str">
        <f>Date[[#This Row],[Year]]&amp;IF(Date[[#This Row],[Month]]&lt;10,"0"&amp;Date[[#This Row],[Month]],Date[[#This Row],[Month]])</f>
        <v>202009</v>
      </c>
      <c r="H1361" s="9" t="str">
        <f>Date[[#This Row],[Year]]&amp;" "&amp;Date[[#This Row],[Month Name]]</f>
        <v>2020 Sep</v>
      </c>
      <c r="I1361" t="str">
        <f>IF(AND(Date[[#This Row],[Month]]=5,Date[[#This Row],[Year]]=2021),"True","False")</f>
        <v>False</v>
      </c>
      <c r="J1361" t="str">
        <f>IF(AND(Date[[#This Row],[Month]]&lt;=5,Date[[#This Row],[Month]]&gt;=4,Date[[#This Row],[Year]]=2021),"True","False")</f>
        <v>False</v>
      </c>
      <c r="K1361" t="str">
        <f>IF(Date[[#This Row],[Year]]=2021,"True","False")</f>
        <v>False</v>
      </c>
      <c r="L1361" s="60" t="s">
        <v>123</v>
      </c>
      <c r="M1361" s="60" t="s">
        <v>123</v>
      </c>
      <c r="N1361" s="60" t="s">
        <v>152</v>
      </c>
      <c r="O1361" s="60" t="s">
        <v>152</v>
      </c>
      <c r="P1361" s="60" t="s">
        <v>123</v>
      </c>
    </row>
    <row r="1362" spans="1:16" x14ac:dyDescent="0.55000000000000004">
      <c r="A1362" s="10">
        <v>44096</v>
      </c>
      <c r="B1362" s="9">
        <f t="shared" si="63"/>
        <v>2020</v>
      </c>
      <c r="C1362" s="9" t="s">
        <v>39</v>
      </c>
      <c r="D1362" s="9" t="s">
        <v>62</v>
      </c>
      <c r="E1362" s="9">
        <f t="shared" si="64"/>
        <v>9</v>
      </c>
      <c r="F1362" s="9" t="str">
        <f t="shared" si="65"/>
        <v>2020 - 9</v>
      </c>
      <c r="G1362" s="9" t="str">
        <f>Date[[#This Row],[Year]]&amp;IF(Date[[#This Row],[Month]]&lt;10,"0"&amp;Date[[#This Row],[Month]],Date[[#This Row],[Month]])</f>
        <v>202009</v>
      </c>
      <c r="H1362" s="9" t="str">
        <f>Date[[#This Row],[Year]]&amp;" "&amp;Date[[#This Row],[Month Name]]</f>
        <v>2020 Sep</v>
      </c>
      <c r="I1362" t="str">
        <f>IF(AND(Date[[#This Row],[Month]]=5,Date[[#This Row],[Year]]=2021),"True","False")</f>
        <v>False</v>
      </c>
      <c r="J1362" t="str">
        <f>IF(AND(Date[[#This Row],[Month]]&lt;=5,Date[[#This Row],[Month]]&gt;=4,Date[[#This Row],[Year]]=2021),"True","False")</f>
        <v>False</v>
      </c>
      <c r="K1362" t="str">
        <f>IF(Date[[#This Row],[Year]]=2021,"True","False")</f>
        <v>False</v>
      </c>
      <c r="L1362" s="60" t="s">
        <v>123</v>
      </c>
      <c r="M1362" s="60" t="s">
        <v>123</v>
      </c>
      <c r="N1362" s="60" t="s">
        <v>152</v>
      </c>
      <c r="O1362" s="60" t="s">
        <v>152</v>
      </c>
      <c r="P1362" s="60" t="s">
        <v>123</v>
      </c>
    </row>
    <row r="1363" spans="1:16" x14ac:dyDescent="0.55000000000000004">
      <c r="A1363" s="10">
        <v>44097</v>
      </c>
      <c r="B1363" s="9">
        <f t="shared" si="63"/>
        <v>2020</v>
      </c>
      <c r="C1363" s="9" t="s">
        <v>39</v>
      </c>
      <c r="D1363" s="9" t="s">
        <v>62</v>
      </c>
      <c r="E1363" s="9">
        <f t="shared" si="64"/>
        <v>9</v>
      </c>
      <c r="F1363" s="9" t="str">
        <f t="shared" si="65"/>
        <v>2020 - 9</v>
      </c>
      <c r="G1363" s="9" t="str">
        <f>Date[[#This Row],[Year]]&amp;IF(Date[[#This Row],[Month]]&lt;10,"0"&amp;Date[[#This Row],[Month]],Date[[#This Row],[Month]])</f>
        <v>202009</v>
      </c>
      <c r="H1363" s="9" t="str">
        <f>Date[[#This Row],[Year]]&amp;" "&amp;Date[[#This Row],[Month Name]]</f>
        <v>2020 Sep</v>
      </c>
      <c r="I1363" t="str">
        <f>IF(AND(Date[[#This Row],[Month]]=5,Date[[#This Row],[Year]]=2021),"True","False")</f>
        <v>False</v>
      </c>
      <c r="J1363" t="str">
        <f>IF(AND(Date[[#This Row],[Month]]&lt;=5,Date[[#This Row],[Month]]&gt;=4,Date[[#This Row],[Year]]=2021),"True","False")</f>
        <v>False</v>
      </c>
      <c r="K1363" t="str">
        <f>IF(Date[[#This Row],[Year]]=2021,"True","False")</f>
        <v>False</v>
      </c>
      <c r="L1363" s="60" t="s">
        <v>123</v>
      </c>
      <c r="M1363" s="60" t="s">
        <v>123</v>
      </c>
      <c r="N1363" s="60" t="s">
        <v>152</v>
      </c>
      <c r="O1363" s="60" t="s">
        <v>152</v>
      </c>
      <c r="P1363" s="60" t="s">
        <v>123</v>
      </c>
    </row>
    <row r="1364" spans="1:16" x14ac:dyDescent="0.55000000000000004">
      <c r="A1364" s="10">
        <v>44098</v>
      </c>
      <c r="B1364" s="9">
        <f t="shared" si="63"/>
        <v>2020</v>
      </c>
      <c r="C1364" s="9" t="s">
        <v>39</v>
      </c>
      <c r="D1364" s="9" t="s">
        <v>62</v>
      </c>
      <c r="E1364" s="9">
        <f t="shared" si="64"/>
        <v>9</v>
      </c>
      <c r="F1364" s="9" t="str">
        <f t="shared" si="65"/>
        <v>2020 - 9</v>
      </c>
      <c r="G1364" s="9" t="str">
        <f>Date[[#This Row],[Year]]&amp;IF(Date[[#This Row],[Month]]&lt;10,"0"&amp;Date[[#This Row],[Month]],Date[[#This Row],[Month]])</f>
        <v>202009</v>
      </c>
      <c r="H1364" s="9" t="str">
        <f>Date[[#This Row],[Year]]&amp;" "&amp;Date[[#This Row],[Month Name]]</f>
        <v>2020 Sep</v>
      </c>
      <c r="I1364" t="str">
        <f>IF(AND(Date[[#This Row],[Month]]=5,Date[[#This Row],[Year]]=2021),"True","False")</f>
        <v>False</v>
      </c>
      <c r="J1364" t="str">
        <f>IF(AND(Date[[#This Row],[Month]]&lt;=5,Date[[#This Row],[Month]]&gt;=4,Date[[#This Row],[Year]]=2021),"True","False")</f>
        <v>False</v>
      </c>
      <c r="K1364" t="str">
        <f>IF(Date[[#This Row],[Year]]=2021,"True","False")</f>
        <v>False</v>
      </c>
      <c r="L1364" s="60" t="s">
        <v>123</v>
      </c>
      <c r="M1364" s="60" t="s">
        <v>123</v>
      </c>
      <c r="N1364" s="60" t="s">
        <v>152</v>
      </c>
      <c r="O1364" s="60" t="s">
        <v>152</v>
      </c>
      <c r="P1364" s="60" t="s">
        <v>123</v>
      </c>
    </row>
    <row r="1365" spans="1:16" x14ac:dyDescent="0.55000000000000004">
      <c r="A1365" s="10">
        <v>44099</v>
      </c>
      <c r="B1365" s="9">
        <f t="shared" si="63"/>
        <v>2020</v>
      </c>
      <c r="C1365" s="9" t="s">
        <v>39</v>
      </c>
      <c r="D1365" s="9" t="s">
        <v>62</v>
      </c>
      <c r="E1365" s="9">
        <f t="shared" si="64"/>
        <v>9</v>
      </c>
      <c r="F1365" s="9" t="str">
        <f t="shared" si="65"/>
        <v>2020 - 9</v>
      </c>
      <c r="G1365" s="9" t="str">
        <f>Date[[#This Row],[Year]]&amp;IF(Date[[#This Row],[Month]]&lt;10,"0"&amp;Date[[#This Row],[Month]],Date[[#This Row],[Month]])</f>
        <v>202009</v>
      </c>
      <c r="H1365" s="9" t="str">
        <f>Date[[#This Row],[Year]]&amp;" "&amp;Date[[#This Row],[Month Name]]</f>
        <v>2020 Sep</v>
      </c>
      <c r="I1365" t="str">
        <f>IF(AND(Date[[#This Row],[Month]]=5,Date[[#This Row],[Year]]=2021),"True","False")</f>
        <v>False</v>
      </c>
      <c r="J1365" t="str">
        <f>IF(AND(Date[[#This Row],[Month]]&lt;=5,Date[[#This Row],[Month]]&gt;=4,Date[[#This Row],[Year]]=2021),"True","False")</f>
        <v>False</v>
      </c>
      <c r="K1365" t="str">
        <f>IF(Date[[#This Row],[Year]]=2021,"True","False")</f>
        <v>False</v>
      </c>
      <c r="L1365" s="60" t="s">
        <v>123</v>
      </c>
      <c r="M1365" s="60" t="s">
        <v>123</v>
      </c>
      <c r="N1365" s="60" t="s">
        <v>152</v>
      </c>
      <c r="O1365" s="60" t="s">
        <v>152</v>
      </c>
      <c r="P1365" s="60" t="s">
        <v>123</v>
      </c>
    </row>
    <row r="1366" spans="1:16" x14ac:dyDescent="0.55000000000000004">
      <c r="A1366" s="10">
        <v>44100</v>
      </c>
      <c r="B1366" s="9">
        <f t="shared" si="63"/>
        <v>2020</v>
      </c>
      <c r="C1366" s="9" t="s">
        <v>39</v>
      </c>
      <c r="D1366" s="9" t="s">
        <v>62</v>
      </c>
      <c r="E1366" s="9">
        <f t="shared" si="64"/>
        <v>9</v>
      </c>
      <c r="F1366" s="9" t="str">
        <f t="shared" si="65"/>
        <v>2020 - 9</v>
      </c>
      <c r="G1366" s="9" t="str">
        <f>Date[[#This Row],[Year]]&amp;IF(Date[[#This Row],[Month]]&lt;10,"0"&amp;Date[[#This Row],[Month]],Date[[#This Row],[Month]])</f>
        <v>202009</v>
      </c>
      <c r="H1366" s="9" t="str">
        <f>Date[[#This Row],[Year]]&amp;" "&amp;Date[[#This Row],[Month Name]]</f>
        <v>2020 Sep</v>
      </c>
      <c r="I1366" t="str">
        <f>IF(AND(Date[[#This Row],[Month]]=5,Date[[#This Row],[Year]]=2021),"True","False")</f>
        <v>False</v>
      </c>
      <c r="J1366" t="str">
        <f>IF(AND(Date[[#This Row],[Month]]&lt;=5,Date[[#This Row],[Month]]&gt;=4,Date[[#This Row],[Year]]=2021),"True","False")</f>
        <v>False</v>
      </c>
      <c r="K1366" t="str">
        <f>IF(Date[[#This Row],[Year]]=2021,"True","False")</f>
        <v>False</v>
      </c>
      <c r="L1366" s="60" t="s">
        <v>123</v>
      </c>
      <c r="M1366" s="60" t="s">
        <v>123</v>
      </c>
      <c r="N1366" s="60" t="s">
        <v>152</v>
      </c>
      <c r="O1366" s="60" t="s">
        <v>152</v>
      </c>
      <c r="P1366" s="60" t="s">
        <v>123</v>
      </c>
    </row>
    <row r="1367" spans="1:16" x14ac:dyDescent="0.55000000000000004">
      <c r="A1367" s="10">
        <v>44101</v>
      </c>
      <c r="B1367" s="9">
        <f t="shared" si="63"/>
        <v>2020</v>
      </c>
      <c r="C1367" s="9" t="s">
        <v>39</v>
      </c>
      <c r="D1367" s="9" t="s">
        <v>62</v>
      </c>
      <c r="E1367" s="9">
        <f t="shared" si="64"/>
        <v>9</v>
      </c>
      <c r="F1367" s="9" t="str">
        <f t="shared" si="65"/>
        <v>2020 - 9</v>
      </c>
      <c r="G1367" s="9" t="str">
        <f>Date[[#This Row],[Year]]&amp;IF(Date[[#This Row],[Month]]&lt;10,"0"&amp;Date[[#This Row],[Month]],Date[[#This Row],[Month]])</f>
        <v>202009</v>
      </c>
      <c r="H1367" s="9" t="str">
        <f>Date[[#This Row],[Year]]&amp;" "&amp;Date[[#This Row],[Month Name]]</f>
        <v>2020 Sep</v>
      </c>
      <c r="I1367" t="str">
        <f>IF(AND(Date[[#This Row],[Month]]=5,Date[[#This Row],[Year]]=2021),"True","False")</f>
        <v>False</v>
      </c>
      <c r="J1367" t="str">
        <f>IF(AND(Date[[#This Row],[Month]]&lt;=5,Date[[#This Row],[Month]]&gt;=4,Date[[#This Row],[Year]]=2021),"True","False")</f>
        <v>False</v>
      </c>
      <c r="K1367" t="str">
        <f>IF(Date[[#This Row],[Year]]=2021,"True","False")</f>
        <v>False</v>
      </c>
      <c r="L1367" s="60" t="s">
        <v>123</v>
      </c>
      <c r="M1367" s="60" t="s">
        <v>123</v>
      </c>
      <c r="N1367" s="60" t="s">
        <v>152</v>
      </c>
      <c r="O1367" s="60" t="s">
        <v>152</v>
      </c>
      <c r="P1367" s="60" t="s">
        <v>123</v>
      </c>
    </row>
    <row r="1368" spans="1:16" x14ac:dyDescent="0.55000000000000004">
      <c r="A1368" s="10">
        <v>44102</v>
      </c>
      <c r="B1368" s="9">
        <f t="shared" si="63"/>
        <v>2020</v>
      </c>
      <c r="C1368" s="9" t="s">
        <v>39</v>
      </c>
      <c r="D1368" s="9" t="s">
        <v>62</v>
      </c>
      <c r="E1368" s="9">
        <f t="shared" si="64"/>
        <v>9</v>
      </c>
      <c r="F1368" s="9" t="str">
        <f t="shared" si="65"/>
        <v>2020 - 9</v>
      </c>
      <c r="G1368" s="9" t="str">
        <f>Date[[#This Row],[Year]]&amp;IF(Date[[#This Row],[Month]]&lt;10,"0"&amp;Date[[#This Row],[Month]],Date[[#This Row],[Month]])</f>
        <v>202009</v>
      </c>
      <c r="H1368" s="9" t="str">
        <f>Date[[#This Row],[Year]]&amp;" "&amp;Date[[#This Row],[Month Name]]</f>
        <v>2020 Sep</v>
      </c>
      <c r="I1368" t="str">
        <f>IF(AND(Date[[#This Row],[Month]]=5,Date[[#This Row],[Year]]=2021),"True","False")</f>
        <v>False</v>
      </c>
      <c r="J1368" t="str">
        <f>IF(AND(Date[[#This Row],[Month]]&lt;=5,Date[[#This Row],[Month]]&gt;=4,Date[[#This Row],[Year]]=2021),"True","False")</f>
        <v>False</v>
      </c>
      <c r="K1368" t="str">
        <f>IF(Date[[#This Row],[Year]]=2021,"True","False")</f>
        <v>False</v>
      </c>
      <c r="L1368" s="60" t="s">
        <v>123</v>
      </c>
      <c r="M1368" s="60" t="s">
        <v>123</v>
      </c>
      <c r="N1368" s="60" t="s">
        <v>152</v>
      </c>
      <c r="O1368" s="60" t="s">
        <v>152</v>
      </c>
      <c r="P1368" s="60" t="s">
        <v>123</v>
      </c>
    </row>
    <row r="1369" spans="1:16" x14ac:dyDescent="0.55000000000000004">
      <c r="A1369" s="10">
        <v>44103</v>
      </c>
      <c r="B1369" s="9">
        <f t="shared" si="63"/>
        <v>2020</v>
      </c>
      <c r="C1369" s="9" t="s">
        <v>39</v>
      </c>
      <c r="D1369" s="9" t="s">
        <v>62</v>
      </c>
      <c r="E1369" s="9">
        <f t="shared" si="64"/>
        <v>9</v>
      </c>
      <c r="F1369" s="9" t="str">
        <f t="shared" si="65"/>
        <v>2020 - 9</v>
      </c>
      <c r="G1369" s="9" t="str">
        <f>Date[[#This Row],[Year]]&amp;IF(Date[[#This Row],[Month]]&lt;10,"0"&amp;Date[[#This Row],[Month]],Date[[#This Row],[Month]])</f>
        <v>202009</v>
      </c>
      <c r="H1369" s="9" t="str">
        <f>Date[[#This Row],[Year]]&amp;" "&amp;Date[[#This Row],[Month Name]]</f>
        <v>2020 Sep</v>
      </c>
      <c r="I1369" t="str">
        <f>IF(AND(Date[[#This Row],[Month]]=5,Date[[#This Row],[Year]]=2021),"True","False")</f>
        <v>False</v>
      </c>
      <c r="J1369" t="str">
        <f>IF(AND(Date[[#This Row],[Month]]&lt;=5,Date[[#This Row],[Month]]&gt;=4,Date[[#This Row],[Year]]=2021),"True","False")</f>
        <v>False</v>
      </c>
      <c r="K1369" t="str">
        <f>IF(Date[[#This Row],[Year]]=2021,"True","False")</f>
        <v>False</v>
      </c>
      <c r="L1369" s="60" t="s">
        <v>123</v>
      </c>
      <c r="M1369" s="60" t="s">
        <v>123</v>
      </c>
      <c r="N1369" s="60" t="s">
        <v>152</v>
      </c>
      <c r="O1369" s="60" t="s">
        <v>152</v>
      </c>
      <c r="P1369" s="60" t="s">
        <v>123</v>
      </c>
    </row>
    <row r="1370" spans="1:16" x14ac:dyDescent="0.55000000000000004">
      <c r="A1370" s="10">
        <v>44104</v>
      </c>
      <c r="B1370" s="9">
        <f t="shared" si="63"/>
        <v>2020</v>
      </c>
      <c r="C1370" s="9" t="s">
        <v>39</v>
      </c>
      <c r="D1370" s="9" t="s">
        <v>62</v>
      </c>
      <c r="E1370" s="9">
        <f t="shared" si="64"/>
        <v>9</v>
      </c>
      <c r="F1370" s="9" t="str">
        <f t="shared" si="65"/>
        <v>2020 - 9</v>
      </c>
      <c r="G1370" s="9" t="str">
        <f>Date[[#This Row],[Year]]&amp;IF(Date[[#This Row],[Month]]&lt;10,"0"&amp;Date[[#This Row],[Month]],Date[[#This Row],[Month]])</f>
        <v>202009</v>
      </c>
      <c r="H1370" s="9" t="str">
        <f>Date[[#This Row],[Year]]&amp;" "&amp;Date[[#This Row],[Month Name]]</f>
        <v>2020 Sep</v>
      </c>
      <c r="I1370" t="str">
        <f>IF(AND(Date[[#This Row],[Month]]=5,Date[[#This Row],[Year]]=2021),"True","False")</f>
        <v>False</v>
      </c>
      <c r="J1370" t="str">
        <f>IF(AND(Date[[#This Row],[Month]]&lt;=5,Date[[#This Row],[Month]]&gt;=4,Date[[#This Row],[Year]]=2021),"True","False")</f>
        <v>False</v>
      </c>
      <c r="K1370" t="str">
        <f>IF(Date[[#This Row],[Year]]=2021,"True","False")</f>
        <v>False</v>
      </c>
      <c r="L1370" s="60" t="s">
        <v>123</v>
      </c>
      <c r="M1370" s="60" t="s">
        <v>123</v>
      </c>
      <c r="N1370" s="60" t="s">
        <v>152</v>
      </c>
      <c r="O1370" s="60" t="s">
        <v>152</v>
      </c>
      <c r="P1370" s="60" t="s">
        <v>123</v>
      </c>
    </row>
    <row r="1371" spans="1:16" x14ac:dyDescent="0.55000000000000004">
      <c r="A1371" s="10">
        <v>44105</v>
      </c>
      <c r="B1371" s="9">
        <f t="shared" si="63"/>
        <v>2020</v>
      </c>
      <c r="C1371" s="9" t="s">
        <v>40</v>
      </c>
      <c r="D1371" s="9" t="s">
        <v>63</v>
      </c>
      <c r="E1371" s="9">
        <f t="shared" si="64"/>
        <v>10</v>
      </c>
      <c r="F1371" s="9" t="str">
        <f t="shared" si="65"/>
        <v>2020 - 10</v>
      </c>
      <c r="G1371" s="9" t="str">
        <f>Date[[#This Row],[Year]]&amp;IF(Date[[#This Row],[Month]]&lt;10,"0"&amp;Date[[#This Row],[Month]],Date[[#This Row],[Month]])</f>
        <v>202010</v>
      </c>
      <c r="H1371" s="9" t="str">
        <f>Date[[#This Row],[Year]]&amp;" "&amp;Date[[#This Row],[Month Name]]</f>
        <v>2020 Oct</v>
      </c>
      <c r="I1371" t="str">
        <f>IF(AND(Date[[#This Row],[Month]]=5,Date[[#This Row],[Year]]=2021),"True","False")</f>
        <v>False</v>
      </c>
      <c r="J1371" t="str">
        <f>IF(AND(Date[[#This Row],[Month]]&lt;=5,Date[[#This Row],[Month]]&gt;=4,Date[[#This Row],[Year]]=2021),"True","False")</f>
        <v>False</v>
      </c>
      <c r="K1371" t="str">
        <f>IF(Date[[#This Row],[Year]]=2021,"True","False")</f>
        <v>False</v>
      </c>
      <c r="L1371" s="60" t="s">
        <v>123</v>
      </c>
      <c r="M1371" s="60" t="s">
        <v>123</v>
      </c>
      <c r="N1371" s="60" t="s">
        <v>152</v>
      </c>
      <c r="O1371" s="60" t="s">
        <v>152</v>
      </c>
      <c r="P1371" s="60" t="s">
        <v>123</v>
      </c>
    </row>
    <row r="1372" spans="1:16" x14ac:dyDescent="0.55000000000000004">
      <c r="A1372" s="10">
        <v>44106</v>
      </c>
      <c r="B1372" s="9">
        <f t="shared" si="63"/>
        <v>2020</v>
      </c>
      <c r="C1372" s="9" t="s">
        <v>40</v>
      </c>
      <c r="D1372" s="9" t="s">
        <v>63</v>
      </c>
      <c r="E1372" s="9">
        <f t="shared" si="64"/>
        <v>10</v>
      </c>
      <c r="F1372" s="9" t="str">
        <f t="shared" si="65"/>
        <v>2020 - 10</v>
      </c>
      <c r="G1372" s="9" t="str">
        <f>Date[[#This Row],[Year]]&amp;IF(Date[[#This Row],[Month]]&lt;10,"0"&amp;Date[[#This Row],[Month]],Date[[#This Row],[Month]])</f>
        <v>202010</v>
      </c>
      <c r="H1372" s="9" t="str">
        <f>Date[[#This Row],[Year]]&amp;" "&amp;Date[[#This Row],[Month Name]]</f>
        <v>2020 Oct</v>
      </c>
      <c r="I1372" t="str">
        <f>IF(AND(Date[[#This Row],[Month]]=5,Date[[#This Row],[Year]]=2021),"True","False")</f>
        <v>False</v>
      </c>
      <c r="J1372" t="str">
        <f>IF(AND(Date[[#This Row],[Month]]&lt;=5,Date[[#This Row],[Month]]&gt;=4,Date[[#This Row],[Year]]=2021),"True","False")</f>
        <v>False</v>
      </c>
      <c r="K1372" t="str">
        <f>IF(Date[[#This Row],[Year]]=2021,"True","False")</f>
        <v>False</v>
      </c>
      <c r="L1372" s="60" t="s">
        <v>123</v>
      </c>
      <c r="M1372" s="60" t="s">
        <v>123</v>
      </c>
      <c r="N1372" s="60" t="s">
        <v>152</v>
      </c>
      <c r="O1372" s="60" t="s">
        <v>152</v>
      </c>
      <c r="P1372" s="60" t="s">
        <v>123</v>
      </c>
    </row>
    <row r="1373" spans="1:16" x14ac:dyDescent="0.55000000000000004">
      <c r="A1373" s="10">
        <v>44107</v>
      </c>
      <c r="B1373" s="9">
        <f t="shared" si="63"/>
        <v>2020</v>
      </c>
      <c r="C1373" s="9" t="s">
        <v>40</v>
      </c>
      <c r="D1373" s="9" t="s">
        <v>63</v>
      </c>
      <c r="E1373" s="9">
        <f t="shared" si="64"/>
        <v>10</v>
      </c>
      <c r="F1373" s="9" t="str">
        <f t="shared" si="65"/>
        <v>2020 - 10</v>
      </c>
      <c r="G1373" s="9" t="str">
        <f>Date[[#This Row],[Year]]&amp;IF(Date[[#This Row],[Month]]&lt;10,"0"&amp;Date[[#This Row],[Month]],Date[[#This Row],[Month]])</f>
        <v>202010</v>
      </c>
      <c r="H1373" s="9" t="str">
        <f>Date[[#This Row],[Year]]&amp;" "&amp;Date[[#This Row],[Month Name]]</f>
        <v>2020 Oct</v>
      </c>
      <c r="I1373" t="str">
        <f>IF(AND(Date[[#This Row],[Month]]=5,Date[[#This Row],[Year]]=2021),"True","False")</f>
        <v>False</v>
      </c>
      <c r="J1373" t="str">
        <f>IF(AND(Date[[#This Row],[Month]]&lt;=5,Date[[#This Row],[Month]]&gt;=4,Date[[#This Row],[Year]]=2021),"True","False")</f>
        <v>False</v>
      </c>
      <c r="K1373" t="str">
        <f>IF(Date[[#This Row],[Year]]=2021,"True","False")</f>
        <v>False</v>
      </c>
      <c r="L1373" s="60" t="s">
        <v>123</v>
      </c>
      <c r="M1373" s="60" t="s">
        <v>123</v>
      </c>
      <c r="N1373" s="60" t="s">
        <v>152</v>
      </c>
      <c r="O1373" s="60" t="s">
        <v>152</v>
      </c>
      <c r="P1373" s="60" t="s">
        <v>123</v>
      </c>
    </row>
    <row r="1374" spans="1:16" x14ac:dyDescent="0.55000000000000004">
      <c r="A1374" s="10">
        <v>44108</v>
      </c>
      <c r="B1374" s="9">
        <f t="shared" si="63"/>
        <v>2020</v>
      </c>
      <c r="C1374" s="9" t="s">
        <v>40</v>
      </c>
      <c r="D1374" s="9" t="s">
        <v>63</v>
      </c>
      <c r="E1374" s="9">
        <f t="shared" si="64"/>
        <v>10</v>
      </c>
      <c r="F1374" s="9" t="str">
        <f t="shared" si="65"/>
        <v>2020 - 10</v>
      </c>
      <c r="G1374" s="9" t="str">
        <f>Date[[#This Row],[Year]]&amp;IF(Date[[#This Row],[Month]]&lt;10,"0"&amp;Date[[#This Row],[Month]],Date[[#This Row],[Month]])</f>
        <v>202010</v>
      </c>
      <c r="H1374" s="9" t="str">
        <f>Date[[#This Row],[Year]]&amp;" "&amp;Date[[#This Row],[Month Name]]</f>
        <v>2020 Oct</v>
      </c>
      <c r="I1374" t="str">
        <f>IF(AND(Date[[#This Row],[Month]]=5,Date[[#This Row],[Year]]=2021),"True","False")</f>
        <v>False</v>
      </c>
      <c r="J1374" t="str">
        <f>IF(AND(Date[[#This Row],[Month]]&lt;=5,Date[[#This Row],[Month]]&gt;=4,Date[[#This Row],[Year]]=2021),"True","False")</f>
        <v>False</v>
      </c>
      <c r="K1374" t="str">
        <f>IF(Date[[#This Row],[Year]]=2021,"True","False")</f>
        <v>False</v>
      </c>
      <c r="L1374" s="60" t="s">
        <v>123</v>
      </c>
      <c r="M1374" s="60" t="s">
        <v>123</v>
      </c>
      <c r="N1374" s="60" t="s">
        <v>152</v>
      </c>
      <c r="O1374" s="60" t="s">
        <v>152</v>
      </c>
      <c r="P1374" s="60" t="s">
        <v>123</v>
      </c>
    </row>
    <row r="1375" spans="1:16" x14ac:dyDescent="0.55000000000000004">
      <c r="A1375" s="10">
        <v>44109</v>
      </c>
      <c r="B1375" s="9">
        <f t="shared" si="63"/>
        <v>2020</v>
      </c>
      <c r="C1375" s="9" t="s">
        <v>40</v>
      </c>
      <c r="D1375" s="9" t="s">
        <v>63</v>
      </c>
      <c r="E1375" s="9">
        <f t="shared" si="64"/>
        <v>10</v>
      </c>
      <c r="F1375" s="9" t="str">
        <f t="shared" si="65"/>
        <v>2020 - 10</v>
      </c>
      <c r="G1375" s="9" t="str">
        <f>Date[[#This Row],[Year]]&amp;IF(Date[[#This Row],[Month]]&lt;10,"0"&amp;Date[[#This Row],[Month]],Date[[#This Row],[Month]])</f>
        <v>202010</v>
      </c>
      <c r="H1375" s="9" t="str">
        <f>Date[[#This Row],[Year]]&amp;" "&amp;Date[[#This Row],[Month Name]]</f>
        <v>2020 Oct</v>
      </c>
      <c r="I1375" t="str">
        <f>IF(AND(Date[[#This Row],[Month]]=5,Date[[#This Row],[Year]]=2021),"True","False")</f>
        <v>False</v>
      </c>
      <c r="J1375" t="str">
        <f>IF(AND(Date[[#This Row],[Month]]&lt;=5,Date[[#This Row],[Month]]&gt;=4,Date[[#This Row],[Year]]=2021),"True","False")</f>
        <v>False</v>
      </c>
      <c r="K1375" t="str">
        <f>IF(Date[[#This Row],[Year]]=2021,"True","False")</f>
        <v>False</v>
      </c>
      <c r="L1375" s="60" t="s">
        <v>123</v>
      </c>
      <c r="M1375" s="60" t="s">
        <v>123</v>
      </c>
      <c r="N1375" s="60" t="s">
        <v>152</v>
      </c>
      <c r="O1375" s="60" t="s">
        <v>152</v>
      </c>
      <c r="P1375" s="60" t="s">
        <v>123</v>
      </c>
    </row>
    <row r="1376" spans="1:16" x14ac:dyDescent="0.55000000000000004">
      <c r="A1376" s="10">
        <v>44110</v>
      </c>
      <c r="B1376" s="9">
        <f t="shared" si="63"/>
        <v>2020</v>
      </c>
      <c r="C1376" s="9" t="s">
        <v>40</v>
      </c>
      <c r="D1376" s="9" t="s">
        <v>63</v>
      </c>
      <c r="E1376" s="9">
        <f t="shared" si="64"/>
        <v>10</v>
      </c>
      <c r="F1376" s="9" t="str">
        <f t="shared" si="65"/>
        <v>2020 - 10</v>
      </c>
      <c r="G1376" s="9" t="str">
        <f>Date[[#This Row],[Year]]&amp;IF(Date[[#This Row],[Month]]&lt;10,"0"&amp;Date[[#This Row],[Month]],Date[[#This Row],[Month]])</f>
        <v>202010</v>
      </c>
      <c r="H1376" s="9" t="str">
        <f>Date[[#This Row],[Year]]&amp;" "&amp;Date[[#This Row],[Month Name]]</f>
        <v>2020 Oct</v>
      </c>
      <c r="I1376" t="str">
        <f>IF(AND(Date[[#This Row],[Month]]=5,Date[[#This Row],[Year]]=2021),"True","False")</f>
        <v>False</v>
      </c>
      <c r="J1376" t="str">
        <f>IF(AND(Date[[#This Row],[Month]]&lt;=5,Date[[#This Row],[Month]]&gt;=4,Date[[#This Row],[Year]]=2021),"True","False")</f>
        <v>False</v>
      </c>
      <c r="K1376" t="str">
        <f>IF(Date[[#This Row],[Year]]=2021,"True","False")</f>
        <v>False</v>
      </c>
      <c r="L1376" s="60" t="s">
        <v>123</v>
      </c>
      <c r="M1376" s="60" t="s">
        <v>123</v>
      </c>
      <c r="N1376" s="60" t="s">
        <v>152</v>
      </c>
      <c r="O1376" s="60" t="s">
        <v>152</v>
      </c>
      <c r="P1376" s="60" t="s">
        <v>123</v>
      </c>
    </row>
    <row r="1377" spans="1:16" x14ac:dyDescent="0.55000000000000004">
      <c r="A1377" s="10">
        <v>44111</v>
      </c>
      <c r="B1377" s="9">
        <f t="shared" si="63"/>
        <v>2020</v>
      </c>
      <c r="C1377" s="9" t="s">
        <v>40</v>
      </c>
      <c r="D1377" s="9" t="s">
        <v>63</v>
      </c>
      <c r="E1377" s="9">
        <f t="shared" si="64"/>
        <v>10</v>
      </c>
      <c r="F1377" s="9" t="str">
        <f t="shared" si="65"/>
        <v>2020 - 10</v>
      </c>
      <c r="G1377" s="9" t="str">
        <f>Date[[#This Row],[Year]]&amp;IF(Date[[#This Row],[Month]]&lt;10,"0"&amp;Date[[#This Row],[Month]],Date[[#This Row],[Month]])</f>
        <v>202010</v>
      </c>
      <c r="H1377" s="9" t="str">
        <f>Date[[#This Row],[Year]]&amp;" "&amp;Date[[#This Row],[Month Name]]</f>
        <v>2020 Oct</v>
      </c>
      <c r="I1377" t="str">
        <f>IF(AND(Date[[#This Row],[Month]]=5,Date[[#This Row],[Year]]=2021),"True","False")</f>
        <v>False</v>
      </c>
      <c r="J1377" t="str">
        <f>IF(AND(Date[[#This Row],[Month]]&lt;=5,Date[[#This Row],[Month]]&gt;=4,Date[[#This Row],[Year]]=2021),"True","False")</f>
        <v>False</v>
      </c>
      <c r="K1377" t="str">
        <f>IF(Date[[#This Row],[Year]]=2021,"True","False")</f>
        <v>False</v>
      </c>
      <c r="L1377" s="60" t="s">
        <v>123</v>
      </c>
      <c r="M1377" s="60" t="s">
        <v>123</v>
      </c>
      <c r="N1377" s="60" t="s">
        <v>152</v>
      </c>
      <c r="O1377" s="60" t="s">
        <v>152</v>
      </c>
      <c r="P1377" s="60" t="s">
        <v>123</v>
      </c>
    </row>
    <row r="1378" spans="1:16" x14ac:dyDescent="0.55000000000000004">
      <c r="A1378" s="10">
        <v>44112</v>
      </c>
      <c r="B1378" s="9">
        <f t="shared" si="63"/>
        <v>2020</v>
      </c>
      <c r="C1378" s="9" t="s">
        <v>40</v>
      </c>
      <c r="D1378" s="9" t="s">
        <v>63</v>
      </c>
      <c r="E1378" s="9">
        <f t="shared" si="64"/>
        <v>10</v>
      </c>
      <c r="F1378" s="9" t="str">
        <f t="shared" si="65"/>
        <v>2020 - 10</v>
      </c>
      <c r="G1378" s="9" t="str">
        <f>Date[[#This Row],[Year]]&amp;IF(Date[[#This Row],[Month]]&lt;10,"0"&amp;Date[[#This Row],[Month]],Date[[#This Row],[Month]])</f>
        <v>202010</v>
      </c>
      <c r="H1378" s="9" t="str">
        <f>Date[[#This Row],[Year]]&amp;" "&amp;Date[[#This Row],[Month Name]]</f>
        <v>2020 Oct</v>
      </c>
      <c r="I1378" t="str">
        <f>IF(AND(Date[[#This Row],[Month]]=5,Date[[#This Row],[Year]]=2021),"True","False")</f>
        <v>False</v>
      </c>
      <c r="J1378" t="str">
        <f>IF(AND(Date[[#This Row],[Month]]&lt;=5,Date[[#This Row],[Month]]&gt;=4,Date[[#This Row],[Year]]=2021),"True","False")</f>
        <v>False</v>
      </c>
      <c r="K1378" t="str">
        <f>IF(Date[[#This Row],[Year]]=2021,"True","False")</f>
        <v>False</v>
      </c>
      <c r="L1378" s="60" t="s">
        <v>123</v>
      </c>
      <c r="M1378" s="60" t="s">
        <v>123</v>
      </c>
      <c r="N1378" s="60" t="s">
        <v>152</v>
      </c>
      <c r="O1378" s="60" t="s">
        <v>152</v>
      </c>
      <c r="P1378" s="60" t="s">
        <v>123</v>
      </c>
    </row>
    <row r="1379" spans="1:16" x14ac:dyDescent="0.55000000000000004">
      <c r="A1379" s="10">
        <v>44113</v>
      </c>
      <c r="B1379" s="9">
        <f t="shared" si="63"/>
        <v>2020</v>
      </c>
      <c r="C1379" s="9" t="s">
        <v>40</v>
      </c>
      <c r="D1379" s="9" t="s">
        <v>63</v>
      </c>
      <c r="E1379" s="9">
        <f t="shared" si="64"/>
        <v>10</v>
      </c>
      <c r="F1379" s="9" t="str">
        <f t="shared" si="65"/>
        <v>2020 - 10</v>
      </c>
      <c r="G1379" s="9" t="str">
        <f>Date[[#This Row],[Year]]&amp;IF(Date[[#This Row],[Month]]&lt;10,"0"&amp;Date[[#This Row],[Month]],Date[[#This Row],[Month]])</f>
        <v>202010</v>
      </c>
      <c r="H1379" s="9" t="str">
        <f>Date[[#This Row],[Year]]&amp;" "&amp;Date[[#This Row],[Month Name]]</f>
        <v>2020 Oct</v>
      </c>
      <c r="I1379" t="str">
        <f>IF(AND(Date[[#This Row],[Month]]=5,Date[[#This Row],[Year]]=2021),"True","False")</f>
        <v>False</v>
      </c>
      <c r="J1379" t="str">
        <f>IF(AND(Date[[#This Row],[Month]]&lt;=5,Date[[#This Row],[Month]]&gt;=4,Date[[#This Row],[Year]]=2021),"True","False")</f>
        <v>False</v>
      </c>
      <c r="K1379" t="str">
        <f>IF(Date[[#This Row],[Year]]=2021,"True","False")</f>
        <v>False</v>
      </c>
      <c r="L1379" s="60" t="s">
        <v>123</v>
      </c>
      <c r="M1379" s="60" t="s">
        <v>123</v>
      </c>
      <c r="N1379" s="60" t="s">
        <v>152</v>
      </c>
      <c r="O1379" s="60" t="s">
        <v>152</v>
      </c>
      <c r="P1379" s="60" t="s">
        <v>123</v>
      </c>
    </row>
    <row r="1380" spans="1:16" x14ac:dyDescent="0.55000000000000004">
      <c r="A1380" s="10">
        <v>44114</v>
      </c>
      <c r="B1380" s="9">
        <f t="shared" si="63"/>
        <v>2020</v>
      </c>
      <c r="C1380" s="9" t="s">
        <v>40</v>
      </c>
      <c r="D1380" s="9" t="s">
        <v>63</v>
      </c>
      <c r="E1380" s="9">
        <f t="shared" si="64"/>
        <v>10</v>
      </c>
      <c r="F1380" s="9" t="str">
        <f t="shared" si="65"/>
        <v>2020 - 10</v>
      </c>
      <c r="G1380" s="9" t="str">
        <f>Date[[#This Row],[Year]]&amp;IF(Date[[#This Row],[Month]]&lt;10,"0"&amp;Date[[#This Row],[Month]],Date[[#This Row],[Month]])</f>
        <v>202010</v>
      </c>
      <c r="H1380" s="9" t="str">
        <f>Date[[#This Row],[Year]]&amp;" "&amp;Date[[#This Row],[Month Name]]</f>
        <v>2020 Oct</v>
      </c>
      <c r="I1380" t="str">
        <f>IF(AND(Date[[#This Row],[Month]]=5,Date[[#This Row],[Year]]=2021),"True","False")</f>
        <v>False</v>
      </c>
      <c r="J1380" t="str">
        <f>IF(AND(Date[[#This Row],[Month]]&lt;=5,Date[[#This Row],[Month]]&gt;=4,Date[[#This Row],[Year]]=2021),"True","False")</f>
        <v>False</v>
      </c>
      <c r="K1380" t="str">
        <f>IF(Date[[#This Row],[Year]]=2021,"True","False")</f>
        <v>False</v>
      </c>
      <c r="L1380" s="60" t="s">
        <v>123</v>
      </c>
      <c r="M1380" s="60" t="s">
        <v>123</v>
      </c>
      <c r="N1380" s="60" t="s">
        <v>152</v>
      </c>
      <c r="O1380" s="60" t="s">
        <v>152</v>
      </c>
      <c r="P1380" s="60" t="s">
        <v>123</v>
      </c>
    </row>
    <row r="1381" spans="1:16" x14ac:dyDescent="0.55000000000000004">
      <c r="A1381" s="10">
        <v>44115</v>
      </c>
      <c r="B1381" s="9">
        <f t="shared" si="63"/>
        <v>2020</v>
      </c>
      <c r="C1381" s="9" t="s">
        <v>40</v>
      </c>
      <c r="D1381" s="9" t="s">
        <v>63</v>
      </c>
      <c r="E1381" s="9">
        <f t="shared" si="64"/>
        <v>10</v>
      </c>
      <c r="F1381" s="9" t="str">
        <f t="shared" si="65"/>
        <v>2020 - 10</v>
      </c>
      <c r="G1381" s="9" t="str">
        <f>Date[[#This Row],[Year]]&amp;IF(Date[[#This Row],[Month]]&lt;10,"0"&amp;Date[[#This Row],[Month]],Date[[#This Row],[Month]])</f>
        <v>202010</v>
      </c>
      <c r="H1381" s="9" t="str">
        <f>Date[[#This Row],[Year]]&amp;" "&amp;Date[[#This Row],[Month Name]]</f>
        <v>2020 Oct</v>
      </c>
      <c r="I1381" t="str">
        <f>IF(AND(Date[[#This Row],[Month]]=5,Date[[#This Row],[Year]]=2021),"True","False")</f>
        <v>False</v>
      </c>
      <c r="J1381" t="str">
        <f>IF(AND(Date[[#This Row],[Month]]&lt;=5,Date[[#This Row],[Month]]&gt;=4,Date[[#This Row],[Year]]=2021),"True","False")</f>
        <v>False</v>
      </c>
      <c r="K1381" t="str">
        <f>IF(Date[[#This Row],[Year]]=2021,"True","False")</f>
        <v>False</v>
      </c>
      <c r="L1381" s="60" t="s">
        <v>123</v>
      </c>
      <c r="M1381" s="60" t="s">
        <v>123</v>
      </c>
      <c r="N1381" s="60" t="s">
        <v>152</v>
      </c>
      <c r="O1381" s="60" t="s">
        <v>152</v>
      </c>
      <c r="P1381" s="60" t="s">
        <v>123</v>
      </c>
    </row>
    <row r="1382" spans="1:16" x14ac:dyDescent="0.55000000000000004">
      <c r="A1382" s="10">
        <v>44116</v>
      </c>
      <c r="B1382" s="9">
        <f t="shared" si="63"/>
        <v>2020</v>
      </c>
      <c r="C1382" s="9" t="s">
        <v>40</v>
      </c>
      <c r="D1382" s="9" t="s">
        <v>63</v>
      </c>
      <c r="E1382" s="9">
        <f t="shared" si="64"/>
        <v>10</v>
      </c>
      <c r="F1382" s="9" t="str">
        <f t="shared" si="65"/>
        <v>2020 - 10</v>
      </c>
      <c r="G1382" s="9" t="str">
        <f>Date[[#This Row],[Year]]&amp;IF(Date[[#This Row],[Month]]&lt;10,"0"&amp;Date[[#This Row],[Month]],Date[[#This Row],[Month]])</f>
        <v>202010</v>
      </c>
      <c r="H1382" s="9" t="str">
        <f>Date[[#This Row],[Year]]&amp;" "&amp;Date[[#This Row],[Month Name]]</f>
        <v>2020 Oct</v>
      </c>
      <c r="I1382" t="str">
        <f>IF(AND(Date[[#This Row],[Month]]=5,Date[[#This Row],[Year]]=2021),"True","False")</f>
        <v>False</v>
      </c>
      <c r="J1382" t="str">
        <f>IF(AND(Date[[#This Row],[Month]]&lt;=5,Date[[#This Row],[Month]]&gt;=4,Date[[#This Row],[Year]]=2021),"True","False")</f>
        <v>False</v>
      </c>
      <c r="K1382" t="str">
        <f>IF(Date[[#This Row],[Year]]=2021,"True","False")</f>
        <v>False</v>
      </c>
      <c r="L1382" s="60" t="s">
        <v>123</v>
      </c>
      <c r="M1382" s="60" t="s">
        <v>123</v>
      </c>
      <c r="N1382" s="60" t="s">
        <v>152</v>
      </c>
      <c r="O1382" s="60" t="s">
        <v>152</v>
      </c>
      <c r="P1382" s="60" t="s">
        <v>123</v>
      </c>
    </row>
    <row r="1383" spans="1:16" x14ac:dyDescent="0.55000000000000004">
      <c r="A1383" s="10">
        <v>44117</v>
      </c>
      <c r="B1383" s="9">
        <f t="shared" si="63"/>
        <v>2020</v>
      </c>
      <c r="C1383" s="9" t="s">
        <v>40</v>
      </c>
      <c r="D1383" s="9" t="s">
        <v>63</v>
      </c>
      <c r="E1383" s="9">
        <f t="shared" si="64"/>
        <v>10</v>
      </c>
      <c r="F1383" s="9" t="str">
        <f t="shared" si="65"/>
        <v>2020 - 10</v>
      </c>
      <c r="G1383" s="9" t="str">
        <f>Date[[#This Row],[Year]]&amp;IF(Date[[#This Row],[Month]]&lt;10,"0"&amp;Date[[#This Row],[Month]],Date[[#This Row],[Month]])</f>
        <v>202010</v>
      </c>
      <c r="H1383" s="9" t="str">
        <f>Date[[#This Row],[Year]]&amp;" "&amp;Date[[#This Row],[Month Name]]</f>
        <v>2020 Oct</v>
      </c>
      <c r="I1383" t="str">
        <f>IF(AND(Date[[#This Row],[Month]]=5,Date[[#This Row],[Year]]=2021),"True","False")</f>
        <v>False</v>
      </c>
      <c r="J1383" t="str">
        <f>IF(AND(Date[[#This Row],[Month]]&lt;=5,Date[[#This Row],[Month]]&gt;=4,Date[[#This Row],[Year]]=2021),"True","False")</f>
        <v>False</v>
      </c>
      <c r="K1383" t="str">
        <f>IF(Date[[#This Row],[Year]]=2021,"True","False")</f>
        <v>False</v>
      </c>
      <c r="L1383" s="60" t="s">
        <v>123</v>
      </c>
      <c r="M1383" s="60" t="s">
        <v>123</v>
      </c>
      <c r="N1383" s="60" t="s">
        <v>152</v>
      </c>
      <c r="O1383" s="60" t="s">
        <v>152</v>
      </c>
      <c r="P1383" s="60" t="s">
        <v>123</v>
      </c>
    </row>
    <row r="1384" spans="1:16" x14ac:dyDescent="0.55000000000000004">
      <c r="A1384" s="10">
        <v>44118</v>
      </c>
      <c r="B1384" s="9">
        <f t="shared" si="63"/>
        <v>2020</v>
      </c>
      <c r="C1384" s="9" t="s">
        <v>40</v>
      </c>
      <c r="D1384" s="9" t="s">
        <v>63</v>
      </c>
      <c r="E1384" s="9">
        <f t="shared" si="64"/>
        <v>10</v>
      </c>
      <c r="F1384" s="9" t="str">
        <f t="shared" si="65"/>
        <v>2020 - 10</v>
      </c>
      <c r="G1384" s="9" t="str">
        <f>Date[[#This Row],[Year]]&amp;IF(Date[[#This Row],[Month]]&lt;10,"0"&amp;Date[[#This Row],[Month]],Date[[#This Row],[Month]])</f>
        <v>202010</v>
      </c>
      <c r="H1384" s="9" t="str">
        <f>Date[[#This Row],[Year]]&amp;" "&amp;Date[[#This Row],[Month Name]]</f>
        <v>2020 Oct</v>
      </c>
      <c r="I1384" t="str">
        <f>IF(AND(Date[[#This Row],[Month]]=5,Date[[#This Row],[Year]]=2021),"True","False")</f>
        <v>False</v>
      </c>
      <c r="J1384" t="str">
        <f>IF(AND(Date[[#This Row],[Month]]&lt;=5,Date[[#This Row],[Month]]&gt;=4,Date[[#This Row],[Year]]=2021),"True","False")</f>
        <v>False</v>
      </c>
      <c r="K1384" t="str">
        <f>IF(Date[[#This Row],[Year]]=2021,"True","False")</f>
        <v>False</v>
      </c>
      <c r="L1384" s="60" t="s">
        <v>123</v>
      </c>
      <c r="M1384" s="60" t="s">
        <v>123</v>
      </c>
      <c r="N1384" s="60" t="s">
        <v>152</v>
      </c>
      <c r="O1384" s="60" t="s">
        <v>152</v>
      </c>
      <c r="P1384" s="60" t="s">
        <v>123</v>
      </c>
    </row>
    <row r="1385" spans="1:16" x14ac:dyDescent="0.55000000000000004">
      <c r="A1385" s="10">
        <v>44119</v>
      </c>
      <c r="B1385" s="9">
        <f t="shared" si="63"/>
        <v>2020</v>
      </c>
      <c r="C1385" s="9" t="s">
        <v>40</v>
      </c>
      <c r="D1385" s="9" t="s">
        <v>63</v>
      </c>
      <c r="E1385" s="9">
        <f t="shared" si="64"/>
        <v>10</v>
      </c>
      <c r="F1385" s="9" t="str">
        <f t="shared" si="65"/>
        <v>2020 - 10</v>
      </c>
      <c r="G1385" s="9" t="str">
        <f>Date[[#This Row],[Year]]&amp;IF(Date[[#This Row],[Month]]&lt;10,"0"&amp;Date[[#This Row],[Month]],Date[[#This Row],[Month]])</f>
        <v>202010</v>
      </c>
      <c r="H1385" s="9" t="str">
        <f>Date[[#This Row],[Year]]&amp;" "&amp;Date[[#This Row],[Month Name]]</f>
        <v>2020 Oct</v>
      </c>
      <c r="I1385" t="str">
        <f>IF(AND(Date[[#This Row],[Month]]=5,Date[[#This Row],[Year]]=2021),"True","False")</f>
        <v>False</v>
      </c>
      <c r="J1385" t="str">
        <f>IF(AND(Date[[#This Row],[Month]]&lt;=5,Date[[#This Row],[Month]]&gt;=4,Date[[#This Row],[Year]]=2021),"True","False")</f>
        <v>False</v>
      </c>
      <c r="K1385" t="str">
        <f>IF(Date[[#This Row],[Year]]=2021,"True","False")</f>
        <v>False</v>
      </c>
      <c r="L1385" s="60" t="s">
        <v>123</v>
      </c>
      <c r="M1385" s="60" t="s">
        <v>123</v>
      </c>
      <c r="N1385" s="60" t="s">
        <v>152</v>
      </c>
      <c r="O1385" s="60" t="s">
        <v>152</v>
      </c>
      <c r="P1385" s="60" t="s">
        <v>123</v>
      </c>
    </row>
    <row r="1386" spans="1:16" x14ac:dyDescent="0.55000000000000004">
      <c r="A1386" s="10">
        <v>44120</v>
      </c>
      <c r="B1386" s="9">
        <f t="shared" si="63"/>
        <v>2020</v>
      </c>
      <c r="C1386" s="9" t="s">
        <v>40</v>
      </c>
      <c r="D1386" s="9" t="s">
        <v>63</v>
      </c>
      <c r="E1386" s="9">
        <f t="shared" si="64"/>
        <v>10</v>
      </c>
      <c r="F1386" s="9" t="str">
        <f t="shared" si="65"/>
        <v>2020 - 10</v>
      </c>
      <c r="G1386" s="9" t="str">
        <f>Date[[#This Row],[Year]]&amp;IF(Date[[#This Row],[Month]]&lt;10,"0"&amp;Date[[#This Row],[Month]],Date[[#This Row],[Month]])</f>
        <v>202010</v>
      </c>
      <c r="H1386" s="9" t="str">
        <f>Date[[#This Row],[Year]]&amp;" "&amp;Date[[#This Row],[Month Name]]</f>
        <v>2020 Oct</v>
      </c>
      <c r="I1386" t="str">
        <f>IF(AND(Date[[#This Row],[Month]]=5,Date[[#This Row],[Year]]=2021),"True","False")</f>
        <v>False</v>
      </c>
      <c r="J1386" t="str">
        <f>IF(AND(Date[[#This Row],[Month]]&lt;=5,Date[[#This Row],[Month]]&gt;=4,Date[[#This Row],[Year]]=2021),"True","False")</f>
        <v>False</v>
      </c>
      <c r="K1386" t="str">
        <f>IF(Date[[#This Row],[Year]]=2021,"True","False")</f>
        <v>False</v>
      </c>
      <c r="L1386" s="60" t="s">
        <v>123</v>
      </c>
      <c r="M1386" s="60" t="s">
        <v>123</v>
      </c>
      <c r="N1386" s="60" t="s">
        <v>152</v>
      </c>
      <c r="O1386" s="60" t="s">
        <v>152</v>
      </c>
      <c r="P1386" s="60" t="s">
        <v>123</v>
      </c>
    </row>
    <row r="1387" spans="1:16" x14ac:dyDescent="0.55000000000000004">
      <c r="A1387" s="10">
        <v>44121</v>
      </c>
      <c r="B1387" s="9">
        <f t="shared" si="63"/>
        <v>2020</v>
      </c>
      <c r="C1387" s="9" t="s">
        <v>40</v>
      </c>
      <c r="D1387" s="9" t="s">
        <v>63</v>
      </c>
      <c r="E1387" s="9">
        <f t="shared" si="64"/>
        <v>10</v>
      </c>
      <c r="F1387" s="9" t="str">
        <f t="shared" si="65"/>
        <v>2020 - 10</v>
      </c>
      <c r="G1387" s="9" t="str">
        <f>Date[[#This Row],[Year]]&amp;IF(Date[[#This Row],[Month]]&lt;10,"0"&amp;Date[[#This Row],[Month]],Date[[#This Row],[Month]])</f>
        <v>202010</v>
      </c>
      <c r="H1387" s="9" t="str">
        <f>Date[[#This Row],[Year]]&amp;" "&amp;Date[[#This Row],[Month Name]]</f>
        <v>2020 Oct</v>
      </c>
      <c r="I1387" t="str">
        <f>IF(AND(Date[[#This Row],[Month]]=5,Date[[#This Row],[Year]]=2021),"True","False")</f>
        <v>False</v>
      </c>
      <c r="J1387" t="str">
        <f>IF(AND(Date[[#This Row],[Month]]&lt;=5,Date[[#This Row],[Month]]&gt;=4,Date[[#This Row],[Year]]=2021),"True","False")</f>
        <v>False</v>
      </c>
      <c r="K1387" t="str">
        <f>IF(Date[[#This Row],[Year]]=2021,"True","False")</f>
        <v>False</v>
      </c>
      <c r="L1387" s="60" t="s">
        <v>123</v>
      </c>
      <c r="M1387" s="60" t="s">
        <v>123</v>
      </c>
      <c r="N1387" s="60" t="s">
        <v>152</v>
      </c>
      <c r="O1387" s="60" t="s">
        <v>152</v>
      </c>
      <c r="P1387" s="60" t="s">
        <v>123</v>
      </c>
    </row>
    <row r="1388" spans="1:16" x14ac:dyDescent="0.55000000000000004">
      <c r="A1388" s="10">
        <v>44122</v>
      </c>
      <c r="B1388" s="9">
        <f t="shared" si="63"/>
        <v>2020</v>
      </c>
      <c r="C1388" s="9" t="s">
        <v>40</v>
      </c>
      <c r="D1388" s="9" t="s">
        <v>63</v>
      </c>
      <c r="E1388" s="9">
        <f t="shared" si="64"/>
        <v>10</v>
      </c>
      <c r="F1388" s="9" t="str">
        <f t="shared" si="65"/>
        <v>2020 - 10</v>
      </c>
      <c r="G1388" s="9" t="str">
        <f>Date[[#This Row],[Year]]&amp;IF(Date[[#This Row],[Month]]&lt;10,"0"&amp;Date[[#This Row],[Month]],Date[[#This Row],[Month]])</f>
        <v>202010</v>
      </c>
      <c r="H1388" s="9" t="str">
        <f>Date[[#This Row],[Year]]&amp;" "&amp;Date[[#This Row],[Month Name]]</f>
        <v>2020 Oct</v>
      </c>
      <c r="I1388" t="str">
        <f>IF(AND(Date[[#This Row],[Month]]=5,Date[[#This Row],[Year]]=2021),"True","False")</f>
        <v>False</v>
      </c>
      <c r="J1388" t="str">
        <f>IF(AND(Date[[#This Row],[Month]]&lt;=5,Date[[#This Row],[Month]]&gt;=4,Date[[#This Row],[Year]]=2021),"True","False")</f>
        <v>False</v>
      </c>
      <c r="K1388" t="str">
        <f>IF(Date[[#This Row],[Year]]=2021,"True","False")</f>
        <v>False</v>
      </c>
      <c r="L1388" s="60" t="s">
        <v>123</v>
      </c>
      <c r="M1388" s="60" t="s">
        <v>123</v>
      </c>
      <c r="N1388" s="60" t="s">
        <v>152</v>
      </c>
      <c r="O1388" s="60" t="s">
        <v>152</v>
      </c>
      <c r="P1388" s="60" t="s">
        <v>123</v>
      </c>
    </row>
    <row r="1389" spans="1:16" x14ac:dyDescent="0.55000000000000004">
      <c r="A1389" s="10">
        <v>44123</v>
      </c>
      <c r="B1389" s="9">
        <f t="shared" si="63"/>
        <v>2020</v>
      </c>
      <c r="C1389" s="9" t="s">
        <v>40</v>
      </c>
      <c r="D1389" s="9" t="s">
        <v>63</v>
      </c>
      <c r="E1389" s="9">
        <f t="shared" si="64"/>
        <v>10</v>
      </c>
      <c r="F1389" s="9" t="str">
        <f t="shared" si="65"/>
        <v>2020 - 10</v>
      </c>
      <c r="G1389" s="9" t="str">
        <f>Date[[#This Row],[Year]]&amp;IF(Date[[#This Row],[Month]]&lt;10,"0"&amp;Date[[#This Row],[Month]],Date[[#This Row],[Month]])</f>
        <v>202010</v>
      </c>
      <c r="H1389" s="9" t="str">
        <f>Date[[#This Row],[Year]]&amp;" "&amp;Date[[#This Row],[Month Name]]</f>
        <v>2020 Oct</v>
      </c>
      <c r="I1389" t="str">
        <f>IF(AND(Date[[#This Row],[Month]]=5,Date[[#This Row],[Year]]=2021),"True","False")</f>
        <v>False</v>
      </c>
      <c r="J1389" t="str">
        <f>IF(AND(Date[[#This Row],[Month]]&lt;=5,Date[[#This Row],[Month]]&gt;=4,Date[[#This Row],[Year]]=2021),"True","False")</f>
        <v>False</v>
      </c>
      <c r="K1389" t="str">
        <f>IF(Date[[#This Row],[Year]]=2021,"True","False")</f>
        <v>False</v>
      </c>
      <c r="L1389" s="60" t="s">
        <v>123</v>
      </c>
      <c r="M1389" s="60" t="s">
        <v>123</v>
      </c>
      <c r="N1389" s="60" t="s">
        <v>152</v>
      </c>
      <c r="O1389" s="60" t="s">
        <v>152</v>
      </c>
      <c r="P1389" s="60" t="s">
        <v>123</v>
      </c>
    </row>
    <row r="1390" spans="1:16" x14ac:dyDescent="0.55000000000000004">
      <c r="A1390" s="10">
        <v>44124</v>
      </c>
      <c r="B1390" s="9">
        <f t="shared" si="63"/>
        <v>2020</v>
      </c>
      <c r="C1390" s="9" t="s">
        <v>40</v>
      </c>
      <c r="D1390" s="9" t="s">
        <v>63</v>
      </c>
      <c r="E1390" s="9">
        <f t="shared" si="64"/>
        <v>10</v>
      </c>
      <c r="F1390" s="9" t="str">
        <f t="shared" si="65"/>
        <v>2020 - 10</v>
      </c>
      <c r="G1390" s="9" t="str">
        <f>Date[[#This Row],[Year]]&amp;IF(Date[[#This Row],[Month]]&lt;10,"0"&amp;Date[[#This Row],[Month]],Date[[#This Row],[Month]])</f>
        <v>202010</v>
      </c>
      <c r="H1390" s="9" t="str">
        <f>Date[[#This Row],[Year]]&amp;" "&amp;Date[[#This Row],[Month Name]]</f>
        <v>2020 Oct</v>
      </c>
      <c r="I1390" t="str">
        <f>IF(AND(Date[[#This Row],[Month]]=5,Date[[#This Row],[Year]]=2021),"True","False")</f>
        <v>False</v>
      </c>
      <c r="J1390" t="str">
        <f>IF(AND(Date[[#This Row],[Month]]&lt;=5,Date[[#This Row],[Month]]&gt;=4,Date[[#This Row],[Year]]=2021),"True","False")</f>
        <v>False</v>
      </c>
      <c r="K1390" t="str">
        <f>IF(Date[[#This Row],[Year]]=2021,"True","False")</f>
        <v>False</v>
      </c>
      <c r="L1390" s="60" t="s">
        <v>123</v>
      </c>
      <c r="M1390" s="60" t="s">
        <v>123</v>
      </c>
      <c r="N1390" s="60" t="s">
        <v>152</v>
      </c>
      <c r="O1390" s="60" t="s">
        <v>152</v>
      </c>
      <c r="P1390" s="60" t="s">
        <v>123</v>
      </c>
    </row>
    <row r="1391" spans="1:16" x14ac:dyDescent="0.55000000000000004">
      <c r="A1391" s="10">
        <v>44125</v>
      </c>
      <c r="B1391" s="9">
        <f t="shared" si="63"/>
        <v>2020</v>
      </c>
      <c r="C1391" s="9" t="s">
        <v>40</v>
      </c>
      <c r="D1391" s="9" t="s">
        <v>63</v>
      </c>
      <c r="E1391" s="9">
        <f t="shared" si="64"/>
        <v>10</v>
      </c>
      <c r="F1391" s="9" t="str">
        <f t="shared" si="65"/>
        <v>2020 - 10</v>
      </c>
      <c r="G1391" s="9" t="str">
        <f>Date[[#This Row],[Year]]&amp;IF(Date[[#This Row],[Month]]&lt;10,"0"&amp;Date[[#This Row],[Month]],Date[[#This Row],[Month]])</f>
        <v>202010</v>
      </c>
      <c r="H1391" s="9" t="str">
        <f>Date[[#This Row],[Year]]&amp;" "&amp;Date[[#This Row],[Month Name]]</f>
        <v>2020 Oct</v>
      </c>
      <c r="I1391" t="str">
        <f>IF(AND(Date[[#This Row],[Month]]=5,Date[[#This Row],[Year]]=2021),"True","False")</f>
        <v>False</v>
      </c>
      <c r="J1391" t="str">
        <f>IF(AND(Date[[#This Row],[Month]]&lt;=5,Date[[#This Row],[Month]]&gt;=4,Date[[#This Row],[Year]]=2021),"True","False")</f>
        <v>False</v>
      </c>
      <c r="K1391" t="str">
        <f>IF(Date[[#This Row],[Year]]=2021,"True","False")</f>
        <v>False</v>
      </c>
      <c r="L1391" s="60" t="s">
        <v>123</v>
      </c>
      <c r="M1391" s="60" t="s">
        <v>123</v>
      </c>
      <c r="N1391" s="60" t="s">
        <v>152</v>
      </c>
      <c r="O1391" s="60" t="s">
        <v>152</v>
      </c>
      <c r="P1391" s="60" t="s">
        <v>123</v>
      </c>
    </row>
    <row r="1392" spans="1:16" x14ac:dyDescent="0.55000000000000004">
      <c r="A1392" s="10">
        <v>44126</v>
      </c>
      <c r="B1392" s="9">
        <f t="shared" si="63"/>
        <v>2020</v>
      </c>
      <c r="C1392" s="9" t="s">
        <v>40</v>
      </c>
      <c r="D1392" s="9" t="s">
        <v>63</v>
      </c>
      <c r="E1392" s="9">
        <f t="shared" si="64"/>
        <v>10</v>
      </c>
      <c r="F1392" s="9" t="str">
        <f t="shared" si="65"/>
        <v>2020 - 10</v>
      </c>
      <c r="G1392" s="9" t="str">
        <f>Date[[#This Row],[Year]]&amp;IF(Date[[#This Row],[Month]]&lt;10,"0"&amp;Date[[#This Row],[Month]],Date[[#This Row],[Month]])</f>
        <v>202010</v>
      </c>
      <c r="H1392" s="9" t="str">
        <f>Date[[#This Row],[Year]]&amp;" "&amp;Date[[#This Row],[Month Name]]</f>
        <v>2020 Oct</v>
      </c>
      <c r="I1392" t="str">
        <f>IF(AND(Date[[#This Row],[Month]]=5,Date[[#This Row],[Year]]=2021),"True","False")</f>
        <v>False</v>
      </c>
      <c r="J1392" t="str">
        <f>IF(AND(Date[[#This Row],[Month]]&lt;=5,Date[[#This Row],[Month]]&gt;=4,Date[[#This Row],[Year]]=2021),"True","False")</f>
        <v>False</v>
      </c>
      <c r="K1392" t="str">
        <f>IF(Date[[#This Row],[Year]]=2021,"True","False")</f>
        <v>False</v>
      </c>
      <c r="L1392" s="60" t="s">
        <v>123</v>
      </c>
      <c r="M1392" s="60" t="s">
        <v>123</v>
      </c>
      <c r="N1392" s="60" t="s">
        <v>152</v>
      </c>
      <c r="O1392" s="60" t="s">
        <v>152</v>
      </c>
      <c r="P1392" s="60" t="s">
        <v>123</v>
      </c>
    </row>
    <row r="1393" spans="1:16" x14ac:dyDescent="0.55000000000000004">
      <c r="A1393" s="10">
        <v>44127</v>
      </c>
      <c r="B1393" s="9">
        <f t="shared" si="63"/>
        <v>2020</v>
      </c>
      <c r="C1393" s="9" t="s">
        <v>40</v>
      </c>
      <c r="D1393" s="9" t="s">
        <v>63</v>
      </c>
      <c r="E1393" s="9">
        <f t="shared" si="64"/>
        <v>10</v>
      </c>
      <c r="F1393" s="9" t="str">
        <f t="shared" si="65"/>
        <v>2020 - 10</v>
      </c>
      <c r="G1393" s="9" t="str">
        <f>Date[[#This Row],[Year]]&amp;IF(Date[[#This Row],[Month]]&lt;10,"0"&amp;Date[[#This Row],[Month]],Date[[#This Row],[Month]])</f>
        <v>202010</v>
      </c>
      <c r="H1393" s="9" t="str">
        <f>Date[[#This Row],[Year]]&amp;" "&amp;Date[[#This Row],[Month Name]]</f>
        <v>2020 Oct</v>
      </c>
      <c r="I1393" t="str">
        <f>IF(AND(Date[[#This Row],[Month]]=5,Date[[#This Row],[Year]]=2021),"True","False")</f>
        <v>False</v>
      </c>
      <c r="J1393" t="str">
        <f>IF(AND(Date[[#This Row],[Month]]&lt;=5,Date[[#This Row],[Month]]&gt;=4,Date[[#This Row],[Year]]=2021),"True","False")</f>
        <v>False</v>
      </c>
      <c r="K1393" t="str">
        <f>IF(Date[[#This Row],[Year]]=2021,"True","False")</f>
        <v>False</v>
      </c>
      <c r="L1393" s="60" t="s">
        <v>123</v>
      </c>
      <c r="M1393" s="60" t="s">
        <v>123</v>
      </c>
      <c r="N1393" s="60" t="s">
        <v>152</v>
      </c>
      <c r="O1393" s="60" t="s">
        <v>152</v>
      </c>
      <c r="P1393" s="60" t="s">
        <v>123</v>
      </c>
    </row>
    <row r="1394" spans="1:16" x14ac:dyDescent="0.55000000000000004">
      <c r="A1394" s="10">
        <v>44128</v>
      </c>
      <c r="B1394" s="9">
        <f t="shared" si="63"/>
        <v>2020</v>
      </c>
      <c r="C1394" s="9" t="s">
        <v>40</v>
      </c>
      <c r="D1394" s="9" t="s">
        <v>63</v>
      </c>
      <c r="E1394" s="9">
        <f t="shared" si="64"/>
        <v>10</v>
      </c>
      <c r="F1394" s="9" t="str">
        <f t="shared" si="65"/>
        <v>2020 - 10</v>
      </c>
      <c r="G1394" s="9" t="str">
        <f>Date[[#This Row],[Year]]&amp;IF(Date[[#This Row],[Month]]&lt;10,"0"&amp;Date[[#This Row],[Month]],Date[[#This Row],[Month]])</f>
        <v>202010</v>
      </c>
      <c r="H1394" s="9" t="str">
        <f>Date[[#This Row],[Year]]&amp;" "&amp;Date[[#This Row],[Month Name]]</f>
        <v>2020 Oct</v>
      </c>
      <c r="I1394" t="str">
        <f>IF(AND(Date[[#This Row],[Month]]=5,Date[[#This Row],[Year]]=2021),"True","False")</f>
        <v>False</v>
      </c>
      <c r="J1394" t="str">
        <f>IF(AND(Date[[#This Row],[Month]]&lt;=5,Date[[#This Row],[Month]]&gt;=4,Date[[#This Row],[Year]]=2021),"True","False")</f>
        <v>False</v>
      </c>
      <c r="K1394" t="str">
        <f>IF(Date[[#This Row],[Year]]=2021,"True","False")</f>
        <v>False</v>
      </c>
      <c r="L1394" s="60" t="s">
        <v>123</v>
      </c>
      <c r="M1394" s="60" t="s">
        <v>123</v>
      </c>
      <c r="N1394" s="60" t="s">
        <v>152</v>
      </c>
      <c r="O1394" s="60" t="s">
        <v>152</v>
      </c>
      <c r="P1394" s="60" t="s">
        <v>123</v>
      </c>
    </row>
    <row r="1395" spans="1:16" x14ac:dyDescent="0.55000000000000004">
      <c r="A1395" s="10">
        <v>44129</v>
      </c>
      <c r="B1395" s="9">
        <f t="shared" si="63"/>
        <v>2020</v>
      </c>
      <c r="C1395" s="9" t="s">
        <v>40</v>
      </c>
      <c r="D1395" s="9" t="s">
        <v>63</v>
      </c>
      <c r="E1395" s="9">
        <f t="shared" si="64"/>
        <v>10</v>
      </c>
      <c r="F1395" s="9" t="str">
        <f t="shared" si="65"/>
        <v>2020 - 10</v>
      </c>
      <c r="G1395" s="9" t="str">
        <f>Date[[#This Row],[Year]]&amp;IF(Date[[#This Row],[Month]]&lt;10,"0"&amp;Date[[#This Row],[Month]],Date[[#This Row],[Month]])</f>
        <v>202010</v>
      </c>
      <c r="H1395" s="9" t="str">
        <f>Date[[#This Row],[Year]]&amp;" "&amp;Date[[#This Row],[Month Name]]</f>
        <v>2020 Oct</v>
      </c>
      <c r="I1395" t="str">
        <f>IF(AND(Date[[#This Row],[Month]]=5,Date[[#This Row],[Year]]=2021),"True","False")</f>
        <v>False</v>
      </c>
      <c r="J1395" t="str">
        <f>IF(AND(Date[[#This Row],[Month]]&lt;=5,Date[[#This Row],[Month]]&gt;=4,Date[[#This Row],[Year]]=2021),"True","False")</f>
        <v>False</v>
      </c>
      <c r="K1395" t="str">
        <f>IF(Date[[#This Row],[Year]]=2021,"True","False")</f>
        <v>False</v>
      </c>
      <c r="L1395" s="60" t="s">
        <v>123</v>
      </c>
      <c r="M1395" s="60" t="s">
        <v>123</v>
      </c>
      <c r="N1395" s="60" t="s">
        <v>152</v>
      </c>
      <c r="O1395" s="60" t="s">
        <v>152</v>
      </c>
      <c r="P1395" s="60" t="s">
        <v>123</v>
      </c>
    </row>
    <row r="1396" spans="1:16" x14ac:dyDescent="0.55000000000000004">
      <c r="A1396" s="10">
        <v>44130</v>
      </c>
      <c r="B1396" s="9">
        <f t="shared" si="63"/>
        <v>2020</v>
      </c>
      <c r="C1396" s="9" t="s">
        <v>40</v>
      </c>
      <c r="D1396" s="9" t="s">
        <v>63</v>
      </c>
      <c r="E1396" s="9">
        <f t="shared" si="64"/>
        <v>10</v>
      </c>
      <c r="F1396" s="9" t="str">
        <f t="shared" si="65"/>
        <v>2020 - 10</v>
      </c>
      <c r="G1396" s="9" t="str">
        <f>Date[[#This Row],[Year]]&amp;IF(Date[[#This Row],[Month]]&lt;10,"0"&amp;Date[[#This Row],[Month]],Date[[#This Row],[Month]])</f>
        <v>202010</v>
      </c>
      <c r="H1396" s="9" t="str">
        <f>Date[[#This Row],[Year]]&amp;" "&amp;Date[[#This Row],[Month Name]]</f>
        <v>2020 Oct</v>
      </c>
      <c r="I1396" t="str">
        <f>IF(AND(Date[[#This Row],[Month]]=5,Date[[#This Row],[Year]]=2021),"True","False")</f>
        <v>False</v>
      </c>
      <c r="J1396" t="str">
        <f>IF(AND(Date[[#This Row],[Month]]&lt;=5,Date[[#This Row],[Month]]&gt;=4,Date[[#This Row],[Year]]=2021),"True","False")</f>
        <v>False</v>
      </c>
      <c r="K1396" t="str">
        <f>IF(Date[[#This Row],[Year]]=2021,"True","False")</f>
        <v>False</v>
      </c>
      <c r="L1396" s="60" t="s">
        <v>123</v>
      </c>
      <c r="M1396" s="60" t="s">
        <v>123</v>
      </c>
      <c r="N1396" s="60" t="s">
        <v>152</v>
      </c>
      <c r="O1396" s="60" t="s">
        <v>152</v>
      </c>
      <c r="P1396" s="60" t="s">
        <v>123</v>
      </c>
    </row>
    <row r="1397" spans="1:16" x14ac:dyDescent="0.55000000000000004">
      <c r="A1397" s="10">
        <v>44131</v>
      </c>
      <c r="B1397" s="9">
        <f t="shared" si="63"/>
        <v>2020</v>
      </c>
      <c r="C1397" s="9" t="s">
        <v>40</v>
      </c>
      <c r="D1397" s="9" t="s">
        <v>63</v>
      </c>
      <c r="E1397" s="9">
        <f t="shared" si="64"/>
        <v>10</v>
      </c>
      <c r="F1397" s="9" t="str">
        <f t="shared" si="65"/>
        <v>2020 - 10</v>
      </c>
      <c r="G1397" s="9" t="str">
        <f>Date[[#This Row],[Year]]&amp;IF(Date[[#This Row],[Month]]&lt;10,"0"&amp;Date[[#This Row],[Month]],Date[[#This Row],[Month]])</f>
        <v>202010</v>
      </c>
      <c r="H1397" s="9" t="str">
        <f>Date[[#This Row],[Year]]&amp;" "&amp;Date[[#This Row],[Month Name]]</f>
        <v>2020 Oct</v>
      </c>
      <c r="I1397" t="str">
        <f>IF(AND(Date[[#This Row],[Month]]=5,Date[[#This Row],[Year]]=2021),"True","False")</f>
        <v>False</v>
      </c>
      <c r="J1397" t="str">
        <f>IF(AND(Date[[#This Row],[Month]]&lt;=5,Date[[#This Row],[Month]]&gt;=4,Date[[#This Row],[Year]]=2021),"True","False")</f>
        <v>False</v>
      </c>
      <c r="K1397" t="str">
        <f>IF(Date[[#This Row],[Year]]=2021,"True","False")</f>
        <v>False</v>
      </c>
      <c r="L1397" s="60" t="s">
        <v>123</v>
      </c>
      <c r="M1397" s="60" t="s">
        <v>123</v>
      </c>
      <c r="N1397" s="60" t="s">
        <v>152</v>
      </c>
      <c r="O1397" s="60" t="s">
        <v>152</v>
      </c>
      <c r="P1397" s="60" t="s">
        <v>123</v>
      </c>
    </row>
    <row r="1398" spans="1:16" x14ac:dyDescent="0.55000000000000004">
      <c r="A1398" s="10">
        <v>44132</v>
      </c>
      <c r="B1398" s="9">
        <f t="shared" si="63"/>
        <v>2020</v>
      </c>
      <c r="C1398" s="9" t="s">
        <v>40</v>
      </c>
      <c r="D1398" s="9" t="s">
        <v>63</v>
      </c>
      <c r="E1398" s="9">
        <f t="shared" si="64"/>
        <v>10</v>
      </c>
      <c r="F1398" s="9" t="str">
        <f t="shared" si="65"/>
        <v>2020 - 10</v>
      </c>
      <c r="G1398" s="9" t="str">
        <f>Date[[#This Row],[Year]]&amp;IF(Date[[#This Row],[Month]]&lt;10,"0"&amp;Date[[#This Row],[Month]],Date[[#This Row],[Month]])</f>
        <v>202010</v>
      </c>
      <c r="H1398" s="9" t="str">
        <f>Date[[#This Row],[Year]]&amp;" "&amp;Date[[#This Row],[Month Name]]</f>
        <v>2020 Oct</v>
      </c>
      <c r="I1398" t="str">
        <f>IF(AND(Date[[#This Row],[Month]]=5,Date[[#This Row],[Year]]=2021),"True","False")</f>
        <v>False</v>
      </c>
      <c r="J1398" t="str">
        <f>IF(AND(Date[[#This Row],[Month]]&lt;=5,Date[[#This Row],[Month]]&gt;=4,Date[[#This Row],[Year]]=2021),"True","False")</f>
        <v>False</v>
      </c>
      <c r="K1398" t="str">
        <f>IF(Date[[#This Row],[Year]]=2021,"True","False")</f>
        <v>False</v>
      </c>
      <c r="L1398" s="60" t="s">
        <v>123</v>
      </c>
      <c r="M1398" s="60" t="s">
        <v>123</v>
      </c>
      <c r="N1398" s="60" t="s">
        <v>152</v>
      </c>
      <c r="O1398" s="60" t="s">
        <v>152</v>
      </c>
      <c r="P1398" s="60" t="s">
        <v>123</v>
      </c>
    </row>
    <row r="1399" spans="1:16" x14ac:dyDescent="0.55000000000000004">
      <c r="A1399" s="10">
        <v>44133</v>
      </c>
      <c r="B1399" s="9">
        <f t="shared" si="63"/>
        <v>2020</v>
      </c>
      <c r="C1399" s="9" t="s">
        <v>40</v>
      </c>
      <c r="D1399" s="9" t="s">
        <v>63</v>
      </c>
      <c r="E1399" s="9">
        <f t="shared" si="64"/>
        <v>10</v>
      </c>
      <c r="F1399" s="9" t="str">
        <f t="shared" si="65"/>
        <v>2020 - 10</v>
      </c>
      <c r="G1399" s="9" t="str">
        <f>Date[[#This Row],[Year]]&amp;IF(Date[[#This Row],[Month]]&lt;10,"0"&amp;Date[[#This Row],[Month]],Date[[#This Row],[Month]])</f>
        <v>202010</v>
      </c>
      <c r="H1399" s="9" t="str">
        <f>Date[[#This Row],[Year]]&amp;" "&amp;Date[[#This Row],[Month Name]]</f>
        <v>2020 Oct</v>
      </c>
      <c r="I1399" t="str">
        <f>IF(AND(Date[[#This Row],[Month]]=5,Date[[#This Row],[Year]]=2021),"True","False")</f>
        <v>False</v>
      </c>
      <c r="J1399" t="str">
        <f>IF(AND(Date[[#This Row],[Month]]&lt;=5,Date[[#This Row],[Month]]&gt;=4,Date[[#This Row],[Year]]=2021),"True","False")</f>
        <v>False</v>
      </c>
      <c r="K1399" t="str">
        <f>IF(Date[[#This Row],[Year]]=2021,"True","False")</f>
        <v>False</v>
      </c>
      <c r="L1399" s="60" t="s">
        <v>123</v>
      </c>
      <c r="M1399" s="60" t="s">
        <v>123</v>
      </c>
      <c r="N1399" s="60" t="s">
        <v>152</v>
      </c>
      <c r="O1399" s="60" t="s">
        <v>152</v>
      </c>
      <c r="P1399" s="60" t="s">
        <v>123</v>
      </c>
    </row>
    <row r="1400" spans="1:16" x14ac:dyDescent="0.55000000000000004">
      <c r="A1400" s="10">
        <v>44134</v>
      </c>
      <c r="B1400" s="9">
        <f t="shared" si="63"/>
        <v>2020</v>
      </c>
      <c r="C1400" s="9" t="s">
        <v>40</v>
      </c>
      <c r="D1400" s="9" t="s">
        <v>63</v>
      </c>
      <c r="E1400" s="9">
        <f t="shared" si="64"/>
        <v>10</v>
      </c>
      <c r="F1400" s="9" t="str">
        <f t="shared" si="65"/>
        <v>2020 - 10</v>
      </c>
      <c r="G1400" s="9" t="str">
        <f>Date[[#This Row],[Year]]&amp;IF(Date[[#This Row],[Month]]&lt;10,"0"&amp;Date[[#This Row],[Month]],Date[[#This Row],[Month]])</f>
        <v>202010</v>
      </c>
      <c r="H1400" s="9" t="str">
        <f>Date[[#This Row],[Year]]&amp;" "&amp;Date[[#This Row],[Month Name]]</f>
        <v>2020 Oct</v>
      </c>
      <c r="I1400" t="str">
        <f>IF(AND(Date[[#This Row],[Month]]=5,Date[[#This Row],[Year]]=2021),"True","False")</f>
        <v>False</v>
      </c>
      <c r="J1400" t="str">
        <f>IF(AND(Date[[#This Row],[Month]]&lt;=5,Date[[#This Row],[Month]]&gt;=4,Date[[#This Row],[Year]]=2021),"True","False")</f>
        <v>False</v>
      </c>
      <c r="K1400" t="str">
        <f>IF(Date[[#This Row],[Year]]=2021,"True","False")</f>
        <v>False</v>
      </c>
      <c r="L1400" s="60" t="s">
        <v>123</v>
      </c>
      <c r="M1400" s="60" t="s">
        <v>123</v>
      </c>
      <c r="N1400" s="60" t="s">
        <v>152</v>
      </c>
      <c r="O1400" s="60" t="s">
        <v>152</v>
      </c>
      <c r="P1400" s="60" t="s">
        <v>123</v>
      </c>
    </row>
    <row r="1401" spans="1:16" x14ac:dyDescent="0.55000000000000004">
      <c r="A1401" s="10">
        <v>44135</v>
      </c>
      <c r="B1401" s="9">
        <f t="shared" si="63"/>
        <v>2020</v>
      </c>
      <c r="C1401" s="9" t="s">
        <v>40</v>
      </c>
      <c r="D1401" s="9" t="s">
        <v>63</v>
      </c>
      <c r="E1401" s="9">
        <f t="shared" si="64"/>
        <v>10</v>
      </c>
      <c r="F1401" s="9" t="str">
        <f t="shared" si="65"/>
        <v>2020 - 10</v>
      </c>
      <c r="G1401" s="9" t="str">
        <f>Date[[#This Row],[Year]]&amp;IF(Date[[#This Row],[Month]]&lt;10,"0"&amp;Date[[#This Row],[Month]],Date[[#This Row],[Month]])</f>
        <v>202010</v>
      </c>
      <c r="H1401" s="9" t="str">
        <f>Date[[#This Row],[Year]]&amp;" "&amp;Date[[#This Row],[Month Name]]</f>
        <v>2020 Oct</v>
      </c>
      <c r="I1401" t="str">
        <f>IF(AND(Date[[#This Row],[Month]]=5,Date[[#This Row],[Year]]=2021),"True","False")</f>
        <v>False</v>
      </c>
      <c r="J1401" t="str">
        <f>IF(AND(Date[[#This Row],[Month]]&lt;=5,Date[[#This Row],[Month]]&gt;=4,Date[[#This Row],[Year]]=2021),"True","False")</f>
        <v>False</v>
      </c>
      <c r="K1401" t="str">
        <f>IF(Date[[#This Row],[Year]]=2021,"True","False")</f>
        <v>False</v>
      </c>
      <c r="L1401" s="60" t="s">
        <v>123</v>
      </c>
      <c r="M1401" s="60" t="s">
        <v>123</v>
      </c>
      <c r="N1401" s="60" t="s">
        <v>152</v>
      </c>
      <c r="O1401" s="60" t="s">
        <v>152</v>
      </c>
      <c r="P1401" s="60" t="s">
        <v>123</v>
      </c>
    </row>
    <row r="1402" spans="1:16" x14ac:dyDescent="0.55000000000000004">
      <c r="A1402" s="10">
        <v>44136</v>
      </c>
      <c r="B1402" s="9">
        <f t="shared" si="63"/>
        <v>2020</v>
      </c>
      <c r="C1402" s="9" t="s">
        <v>41</v>
      </c>
      <c r="D1402" s="9" t="s">
        <v>63</v>
      </c>
      <c r="E1402" s="9">
        <f t="shared" si="64"/>
        <v>11</v>
      </c>
      <c r="F1402" s="9" t="str">
        <f t="shared" si="65"/>
        <v>2020 - 11</v>
      </c>
      <c r="G1402" s="9" t="str">
        <f>Date[[#This Row],[Year]]&amp;IF(Date[[#This Row],[Month]]&lt;10,"0"&amp;Date[[#This Row],[Month]],Date[[#This Row],[Month]])</f>
        <v>202011</v>
      </c>
      <c r="H1402" s="9" t="str">
        <f>Date[[#This Row],[Year]]&amp;" "&amp;Date[[#This Row],[Month Name]]</f>
        <v>2020 Nov</v>
      </c>
      <c r="I1402" t="str">
        <f>IF(AND(Date[[#This Row],[Month]]=5,Date[[#This Row],[Year]]=2021),"True","False")</f>
        <v>False</v>
      </c>
      <c r="J1402" t="str">
        <f>IF(AND(Date[[#This Row],[Month]]&lt;=5,Date[[#This Row],[Month]]&gt;=4,Date[[#This Row],[Year]]=2021),"True","False")</f>
        <v>False</v>
      </c>
      <c r="K1402" t="str">
        <f>IF(Date[[#This Row],[Year]]=2021,"True","False")</f>
        <v>False</v>
      </c>
      <c r="L1402" s="60" t="s">
        <v>123</v>
      </c>
      <c r="M1402" s="60" t="s">
        <v>123</v>
      </c>
      <c r="N1402" s="60" t="s">
        <v>152</v>
      </c>
      <c r="O1402" s="60" t="s">
        <v>152</v>
      </c>
      <c r="P1402" s="60" t="s">
        <v>123</v>
      </c>
    </row>
    <row r="1403" spans="1:16" x14ac:dyDescent="0.55000000000000004">
      <c r="A1403" s="10">
        <v>44137</v>
      </c>
      <c r="B1403" s="9">
        <f t="shared" si="63"/>
        <v>2020</v>
      </c>
      <c r="C1403" s="9" t="s">
        <v>41</v>
      </c>
      <c r="D1403" s="9" t="s">
        <v>63</v>
      </c>
      <c r="E1403" s="9">
        <f t="shared" si="64"/>
        <v>11</v>
      </c>
      <c r="F1403" s="9" t="str">
        <f t="shared" si="65"/>
        <v>2020 - 11</v>
      </c>
      <c r="G1403" s="9" t="str">
        <f>Date[[#This Row],[Year]]&amp;IF(Date[[#This Row],[Month]]&lt;10,"0"&amp;Date[[#This Row],[Month]],Date[[#This Row],[Month]])</f>
        <v>202011</v>
      </c>
      <c r="H1403" s="9" t="str">
        <f>Date[[#This Row],[Year]]&amp;" "&amp;Date[[#This Row],[Month Name]]</f>
        <v>2020 Nov</v>
      </c>
      <c r="I1403" t="str">
        <f>IF(AND(Date[[#This Row],[Month]]=5,Date[[#This Row],[Year]]=2021),"True","False")</f>
        <v>False</v>
      </c>
      <c r="J1403" t="str">
        <f>IF(AND(Date[[#This Row],[Month]]&lt;=5,Date[[#This Row],[Month]]&gt;=4,Date[[#This Row],[Year]]=2021),"True","False")</f>
        <v>False</v>
      </c>
      <c r="K1403" t="str">
        <f>IF(Date[[#This Row],[Year]]=2021,"True","False")</f>
        <v>False</v>
      </c>
      <c r="L1403" s="60" t="s">
        <v>123</v>
      </c>
      <c r="M1403" s="60" t="s">
        <v>123</v>
      </c>
      <c r="N1403" s="60" t="s">
        <v>152</v>
      </c>
      <c r="O1403" s="60" t="s">
        <v>152</v>
      </c>
      <c r="P1403" s="60" t="s">
        <v>123</v>
      </c>
    </row>
    <row r="1404" spans="1:16" x14ac:dyDescent="0.55000000000000004">
      <c r="A1404" s="10">
        <v>44138</v>
      </c>
      <c r="B1404" s="9">
        <f t="shared" si="63"/>
        <v>2020</v>
      </c>
      <c r="C1404" s="9" t="s">
        <v>41</v>
      </c>
      <c r="D1404" s="9" t="s">
        <v>63</v>
      </c>
      <c r="E1404" s="9">
        <f t="shared" si="64"/>
        <v>11</v>
      </c>
      <c r="F1404" s="9" t="str">
        <f t="shared" si="65"/>
        <v>2020 - 11</v>
      </c>
      <c r="G1404" s="9" t="str">
        <f>Date[[#This Row],[Year]]&amp;IF(Date[[#This Row],[Month]]&lt;10,"0"&amp;Date[[#This Row],[Month]],Date[[#This Row],[Month]])</f>
        <v>202011</v>
      </c>
      <c r="H1404" s="9" t="str">
        <f>Date[[#This Row],[Year]]&amp;" "&amp;Date[[#This Row],[Month Name]]</f>
        <v>2020 Nov</v>
      </c>
      <c r="I1404" t="str">
        <f>IF(AND(Date[[#This Row],[Month]]=5,Date[[#This Row],[Year]]=2021),"True","False")</f>
        <v>False</v>
      </c>
      <c r="J1404" t="str">
        <f>IF(AND(Date[[#This Row],[Month]]&lt;=5,Date[[#This Row],[Month]]&gt;=4,Date[[#This Row],[Year]]=2021),"True","False")</f>
        <v>False</v>
      </c>
      <c r="K1404" t="str">
        <f>IF(Date[[#This Row],[Year]]=2021,"True","False")</f>
        <v>False</v>
      </c>
      <c r="L1404" s="60" t="s">
        <v>123</v>
      </c>
      <c r="M1404" s="60" t="s">
        <v>123</v>
      </c>
      <c r="N1404" s="60" t="s">
        <v>152</v>
      </c>
      <c r="O1404" s="60" t="s">
        <v>152</v>
      </c>
      <c r="P1404" s="60" t="s">
        <v>123</v>
      </c>
    </row>
    <row r="1405" spans="1:16" x14ac:dyDescent="0.55000000000000004">
      <c r="A1405" s="10">
        <v>44139</v>
      </c>
      <c r="B1405" s="9">
        <f t="shared" si="63"/>
        <v>2020</v>
      </c>
      <c r="C1405" s="9" t="s">
        <v>41</v>
      </c>
      <c r="D1405" s="9" t="s">
        <v>63</v>
      </c>
      <c r="E1405" s="9">
        <f t="shared" si="64"/>
        <v>11</v>
      </c>
      <c r="F1405" s="9" t="str">
        <f t="shared" si="65"/>
        <v>2020 - 11</v>
      </c>
      <c r="G1405" s="9" t="str">
        <f>Date[[#This Row],[Year]]&amp;IF(Date[[#This Row],[Month]]&lt;10,"0"&amp;Date[[#This Row],[Month]],Date[[#This Row],[Month]])</f>
        <v>202011</v>
      </c>
      <c r="H1405" s="9" t="str">
        <f>Date[[#This Row],[Year]]&amp;" "&amp;Date[[#This Row],[Month Name]]</f>
        <v>2020 Nov</v>
      </c>
      <c r="I1405" t="str">
        <f>IF(AND(Date[[#This Row],[Month]]=5,Date[[#This Row],[Year]]=2021),"True","False")</f>
        <v>False</v>
      </c>
      <c r="J1405" t="str">
        <f>IF(AND(Date[[#This Row],[Month]]&lt;=5,Date[[#This Row],[Month]]&gt;=4,Date[[#This Row],[Year]]=2021),"True","False")</f>
        <v>False</v>
      </c>
      <c r="K1405" t="str">
        <f>IF(Date[[#This Row],[Year]]=2021,"True","False")</f>
        <v>False</v>
      </c>
      <c r="L1405" s="60" t="s">
        <v>123</v>
      </c>
      <c r="M1405" s="60" t="s">
        <v>123</v>
      </c>
      <c r="N1405" s="60" t="s">
        <v>152</v>
      </c>
      <c r="O1405" s="60" t="s">
        <v>152</v>
      </c>
      <c r="P1405" s="60" t="s">
        <v>123</v>
      </c>
    </row>
    <row r="1406" spans="1:16" x14ac:dyDescent="0.55000000000000004">
      <c r="A1406" s="10">
        <v>44140</v>
      </c>
      <c r="B1406" s="9">
        <f t="shared" si="63"/>
        <v>2020</v>
      </c>
      <c r="C1406" s="9" t="s">
        <v>41</v>
      </c>
      <c r="D1406" s="9" t="s">
        <v>63</v>
      </c>
      <c r="E1406" s="9">
        <f t="shared" si="64"/>
        <v>11</v>
      </c>
      <c r="F1406" s="9" t="str">
        <f t="shared" si="65"/>
        <v>2020 - 11</v>
      </c>
      <c r="G1406" s="9" t="str">
        <f>Date[[#This Row],[Year]]&amp;IF(Date[[#This Row],[Month]]&lt;10,"0"&amp;Date[[#This Row],[Month]],Date[[#This Row],[Month]])</f>
        <v>202011</v>
      </c>
      <c r="H1406" s="9" t="str">
        <f>Date[[#This Row],[Year]]&amp;" "&amp;Date[[#This Row],[Month Name]]</f>
        <v>2020 Nov</v>
      </c>
      <c r="I1406" t="str">
        <f>IF(AND(Date[[#This Row],[Month]]=5,Date[[#This Row],[Year]]=2021),"True","False")</f>
        <v>False</v>
      </c>
      <c r="J1406" t="str">
        <f>IF(AND(Date[[#This Row],[Month]]&lt;=5,Date[[#This Row],[Month]]&gt;=4,Date[[#This Row],[Year]]=2021),"True","False")</f>
        <v>False</v>
      </c>
      <c r="K1406" t="str">
        <f>IF(Date[[#This Row],[Year]]=2021,"True","False")</f>
        <v>False</v>
      </c>
      <c r="L1406" s="60" t="s">
        <v>123</v>
      </c>
      <c r="M1406" s="60" t="s">
        <v>123</v>
      </c>
      <c r="N1406" s="60" t="s">
        <v>152</v>
      </c>
      <c r="O1406" s="60" t="s">
        <v>152</v>
      </c>
      <c r="P1406" s="60" t="s">
        <v>123</v>
      </c>
    </row>
    <row r="1407" spans="1:16" x14ac:dyDescent="0.55000000000000004">
      <c r="A1407" s="10">
        <v>44141</v>
      </c>
      <c r="B1407" s="9">
        <f t="shared" si="63"/>
        <v>2020</v>
      </c>
      <c r="C1407" s="9" t="s">
        <v>41</v>
      </c>
      <c r="D1407" s="9" t="s">
        <v>63</v>
      </c>
      <c r="E1407" s="9">
        <f t="shared" si="64"/>
        <v>11</v>
      </c>
      <c r="F1407" s="9" t="str">
        <f t="shared" si="65"/>
        <v>2020 - 11</v>
      </c>
      <c r="G1407" s="9" t="str">
        <f>Date[[#This Row],[Year]]&amp;IF(Date[[#This Row],[Month]]&lt;10,"0"&amp;Date[[#This Row],[Month]],Date[[#This Row],[Month]])</f>
        <v>202011</v>
      </c>
      <c r="H1407" s="9" t="str">
        <f>Date[[#This Row],[Year]]&amp;" "&amp;Date[[#This Row],[Month Name]]</f>
        <v>2020 Nov</v>
      </c>
      <c r="I1407" t="str">
        <f>IF(AND(Date[[#This Row],[Month]]=5,Date[[#This Row],[Year]]=2021),"True","False")</f>
        <v>False</v>
      </c>
      <c r="J1407" t="str">
        <f>IF(AND(Date[[#This Row],[Month]]&lt;=5,Date[[#This Row],[Month]]&gt;=4,Date[[#This Row],[Year]]=2021),"True","False")</f>
        <v>False</v>
      </c>
      <c r="K1407" t="str">
        <f>IF(Date[[#This Row],[Year]]=2021,"True","False")</f>
        <v>False</v>
      </c>
      <c r="L1407" s="60" t="s">
        <v>123</v>
      </c>
      <c r="M1407" s="60" t="s">
        <v>123</v>
      </c>
      <c r="N1407" s="60" t="s">
        <v>152</v>
      </c>
      <c r="O1407" s="60" t="s">
        <v>152</v>
      </c>
      <c r="P1407" s="60" t="s">
        <v>123</v>
      </c>
    </row>
    <row r="1408" spans="1:16" x14ac:dyDescent="0.55000000000000004">
      <c r="A1408" s="10">
        <v>44142</v>
      </c>
      <c r="B1408" s="9">
        <f t="shared" si="63"/>
        <v>2020</v>
      </c>
      <c r="C1408" s="9" t="s">
        <v>41</v>
      </c>
      <c r="D1408" s="9" t="s">
        <v>63</v>
      </c>
      <c r="E1408" s="9">
        <f t="shared" si="64"/>
        <v>11</v>
      </c>
      <c r="F1408" s="9" t="str">
        <f t="shared" si="65"/>
        <v>2020 - 11</v>
      </c>
      <c r="G1408" s="9" t="str">
        <f>Date[[#This Row],[Year]]&amp;IF(Date[[#This Row],[Month]]&lt;10,"0"&amp;Date[[#This Row],[Month]],Date[[#This Row],[Month]])</f>
        <v>202011</v>
      </c>
      <c r="H1408" s="9" t="str">
        <f>Date[[#This Row],[Year]]&amp;" "&amp;Date[[#This Row],[Month Name]]</f>
        <v>2020 Nov</v>
      </c>
      <c r="I1408" t="str">
        <f>IF(AND(Date[[#This Row],[Month]]=5,Date[[#This Row],[Year]]=2021),"True","False")</f>
        <v>False</v>
      </c>
      <c r="J1408" t="str">
        <f>IF(AND(Date[[#This Row],[Month]]&lt;=5,Date[[#This Row],[Month]]&gt;=4,Date[[#This Row],[Year]]=2021),"True","False")</f>
        <v>False</v>
      </c>
      <c r="K1408" t="str">
        <f>IF(Date[[#This Row],[Year]]=2021,"True","False")</f>
        <v>False</v>
      </c>
      <c r="L1408" s="60" t="s">
        <v>123</v>
      </c>
      <c r="M1408" s="60" t="s">
        <v>123</v>
      </c>
      <c r="N1408" s="60" t="s">
        <v>152</v>
      </c>
      <c r="O1408" s="60" t="s">
        <v>152</v>
      </c>
      <c r="P1408" s="60" t="s">
        <v>123</v>
      </c>
    </row>
    <row r="1409" spans="1:16" x14ac:dyDescent="0.55000000000000004">
      <c r="A1409" s="10">
        <v>44143</v>
      </c>
      <c r="B1409" s="9">
        <f t="shared" si="63"/>
        <v>2020</v>
      </c>
      <c r="C1409" s="9" t="s">
        <v>41</v>
      </c>
      <c r="D1409" s="9" t="s">
        <v>63</v>
      </c>
      <c r="E1409" s="9">
        <f t="shared" si="64"/>
        <v>11</v>
      </c>
      <c r="F1409" s="9" t="str">
        <f t="shared" si="65"/>
        <v>2020 - 11</v>
      </c>
      <c r="G1409" s="9" t="str">
        <f>Date[[#This Row],[Year]]&amp;IF(Date[[#This Row],[Month]]&lt;10,"0"&amp;Date[[#This Row],[Month]],Date[[#This Row],[Month]])</f>
        <v>202011</v>
      </c>
      <c r="H1409" s="9" t="str">
        <f>Date[[#This Row],[Year]]&amp;" "&amp;Date[[#This Row],[Month Name]]</f>
        <v>2020 Nov</v>
      </c>
      <c r="I1409" t="str">
        <f>IF(AND(Date[[#This Row],[Month]]=5,Date[[#This Row],[Year]]=2021),"True","False")</f>
        <v>False</v>
      </c>
      <c r="J1409" t="str">
        <f>IF(AND(Date[[#This Row],[Month]]&lt;=5,Date[[#This Row],[Month]]&gt;=4,Date[[#This Row],[Year]]=2021),"True","False")</f>
        <v>False</v>
      </c>
      <c r="K1409" t="str">
        <f>IF(Date[[#This Row],[Year]]=2021,"True","False")</f>
        <v>False</v>
      </c>
      <c r="L1409" s="60" t="s">
        <v>123</v>
      </c>
      <c r="M1409" s="60" t="s">
        <v>123</v>
      </c>
      <c r="N1409" s="60" t="s">
        <v>152</v>
      </c>
      <c r="O1409" s="60" t="s">
        <v>152</v>
      </c>
      <c r="P1409" s="60" t="s">
        <v>123</v>
      </c>
    </row>
    <row r="1410" spans="1:16" x14ac:dyDescent="0.55000000000000004">
      <c r="A1410" s="10">
        <v>44144</v>
      </c>
      <c r="B1410" s="9">
        <f t="shared" si="63"/>
        <v>2020</v>
      </c>
      <c r="C1410" s="9" t="s">
        <v>41</v>
      </c>
      <c r="D1410" s="9" t="s">
        <v>63</v>
      </c>
      <c r="E1410" s="9">
        <f t="shared" si="64"/>
        <v>11</v>
      </c>
      <c r="F1410" s="9" t="str">
        <f t="shared" si="65"/>
        <v>2020 - 11</v>
      </c>
      <c r="G1410" s="9" t="str">
        <f>Date[[#This Row],[Year]]&amp;IF(Date[[#This Row],[Month]]&lt;10,"0"&amp;Date[[#This Row],[Month]],Date[[#This Row],[Month]])</f>
        <v>202011</v>
      </c>
      <c r="H1410" s="9" t="str">
        <f>Date[[#This Row],[Year]]&amp;" "&amp;Date[[#This Row],[Month Name]]</f>
        <v>2020 Nov</v>
      </c>
      <c r="I1410" t="str">
        <f>IF(AND(Date[[#This Row],[Month]]=5,Date[[#This Row],[Year]]=2021),"True","False")</f>
        <v>False</v>
      </c>
      <c r="J1410" t="str">
        <f>IF(AND(Date[[#This Row],[Month]]&lt;=5,Date[[#This Row],[Month]]&gt;=4,Date[[#This Row],[Year]]=2021),"True","False")</f>
        <v>False</v>
      </c>
      <c r="K1410" t="str">
        <f>IF(Date[[#This Row],[Year]]=2021,"True","False")</f>
        <v>False</v>
      </c>
      <c r="L1410" s="60" t="s">
        <v>123</v>
      </c>
      <c r="M1410" s="60" t="s">
        <v>123</v>
      </c>
      <c r="N1410" s="60" t="s">
        <v>152</v>
      </c>
      <c r="O1410" s="60" t="s">
        <v>152</v>
      </c>
      <c r="P1410" s="60" t="s">
        <v>123</v>
      </c>
    </row>
    <row r="1411" spans="1:16" x14ac:dyDescent="0.55000000000000004">
      <c r="A1411" s="10">
        <v>44145</v>
      </c>
      <c r="B1411" s="9">
        <f t="shared" ref="B1411:B1474" si="66">YEAR(A1411)</f>
        <v>2020</v>
      </c>
      <c r="C1411" s="9" t="s">
        <v>41</v>
      </c>
      <c r="D1411" s="9" t="s">
        <v>63</v>
      </c>
      <c r="E1411" s="9">
        <f t="shared" ref="E1411:E1474" si="67">MONTH(A1411)</f>
        <v>11</v>
      </c>
      <c r="F1411" s="9" t="str">
        <f t="shared" ref="F1411:F1474" si="68">B1411&amp;" - " &amp;E1411</f>
        <v>2020 - 11</v>
      </c>
      <c r="G1411" s="9" t="str">
        <f>Date[[#This Row],[Year]]&amp;IF(Date[[#This Row],[Month]]&lt;10,"0"&amp;Date[[#This Row],[Month]],Date[[#This Row],[Month]])</f>
        <v>202011</v>
      </c>
      <c r="H1411" s="9" t="str">
        <f>Date[[#This Row],[Year]]&amp;" "&amp;Date[[#This Row],[Month Name]]</f>
        <v>2020 Nov</v>
      </c>
      <c r="I1411" t="str">
        <f>IF(AND(Date[[#This Row],[Month]]=5,Date[[#This Row],[Year]]=2021),"True","False")</f>
        <v>False</v>
      </c>
      <c r="J1411" t="str">
        <f>IF(AND(Date[[#This Row],[Month]]&lt;=5,Date[[#This Row],[Month]]&gt;=4,Date[[#This Row],[Year]]=2021),"True","False")</f>
        <v>False</v>
      </c>
      <c r="K1411" t="str">
        <f>IF(Date[[#This Row],[Year]]=2021,"True","False")</f>
        <v>False</v>
      </c>
      <c r="L1411" s="60" t="s">
        <v>123</v>
      </c>
      <c r="M1411" s="60" t="s">
        <v>123</v>
      </c>
      <c r="N1411" s="60" t="s">
        <v>152</v>
      </c>
      <c r="O1411" s="60" t="s">
        <v>152</v>
      </c>
      <c r="P1411" s="60" t="s">
        <v>123</v>
      </c>
    </row>
    <row r="1412" spans="1:16" x14ac:dyDescent="0.55000000000000004">
      <c r="A1412" s="10">
        <v>44146</v>
      </c>
      <c r="B1412" s="9">
        <f t="shared" si="66"/>
        <v>2020</v>
      </c>
      <c r="C1412" s="9" t="s">
        <v>41</v>
      </c>
      <c r="D1412" s="9" t="s">
        <v>63</v>
      </c>
      <c r="E1412" s="9">
        <f t="shared" si="67"/>
        <v>11</v>
      </c>
      <c r="F1412" s="9" t="str">
        <f t="shared" si="68"/>
        <v>2020 - 11</v>
      </c>
      <c r="G1412" s="9" t="str">
        <f>Date[[#This Row],[Year]]&amp;IF(Date[[#This Row],[Month]]&lt;10,"0"&amp;Date[[#This Row],[Month]],Date[[#This Row],[Month]])</f>
        <v>202011</v>
      </c>
      <c r="H1412" s="9" t="str">
        <f>Date[[#This Row],[Year]]&amp;" "&amp;Date[[#This Row],[Month Name]]</f>
        <v>2020 Nov</v>
      </c>
      <c r="I1412" t="str">
        <f>IF(AND(Date[[#This Row],[Month]]=5,Date[[#This Row],[Year]]=2021),"True","False")</f>
        <v>False</v>
      </c>
      <c r="J1412" t="str">
        <f>IF(AND(Date[[#This Row],[Month]]&lt;=5,Date[[#This Row],[Month]]&gt;=4,Date[[#This Row],[Year]]=2021),"True","False")</f>
        <v>False</v>
      </c>
      <c r="K1412" t="str">
        <f>IF(Date[[#This Row],[Year]]=2021,"True","False")</f>
        <v>False</v>
      </c>
      <c r="L1412" s="60" t="s">
        <v>123</v>
      </c>
      <c r="M1412" s="60" t="s">
        <v>123</v>
      </c>
      <c r="N1412" s="60" t="s">
        <v>152</v>
      </c>
      <c r="O1412" s="60" t="s">
        <v>152</v>
      </c>
      <c r="P1412" s="60" t="s">
        <v>123</v>
      </c>
    </row>
    <row r="1413" spans="1:16" x14ac:dyDescent="0.55000000000000004">
      <c r="A1413" s="10">
        <v>44147</v>
      </c>
      <c r="B1413" s="9">
        <f t="shared" si="66"/>
        <v>2020</v>
      </c>
      <c r="C1413" s="9" t="s">
        <v>41</v>
      </c>
      <c r="D1413" s="9" t="s">
        <v>63</v>
      </c>
      <c r="E1413" s="9">
        <f t="shared" si="67"/>
        <v>11</v>
      </c>
      <c r="F1413" s="9" t="str">
        <f t="shared" si="68"/>
        <v>2020 - 11</v>
      </c>
      <c r="G1413" s="9" t="str">
        <f>Date[[#This Row],[Year]]&amp;IF(Date[[#This Row],[Month]]&lt;10,"0"&amp;Date[[#This Row],[Month]],Date[[#This Row],[Month]])</f>
        <v>202011</v>
      </c>
      <c r="H1413" s="9" t="str">
        <f>Date[[#This Row],[Year]]&amp;" "&amp;Date[[#This Row],[Month Name]]</f>
        <v>2020 Nov</v>
      </c>
      <c r="I1413" t="str">
        <f>IF(AND(Date[[#This Row],[Month]]=5,Date[[#This Row],[Year]]=2021),"True","False")</f>
        <v>False</v>
      </c>
      <c r="J1413" t="str">
        <f>IF(AND(Date[[#This Row],[Month]]&lt;=5,Date[[#This Row],[Month]]&gt;=4,Date[[#This Row],[Year]]=2021),"True","False")</f>
        <v>False</v>
      </c>
      <c r="K1413" t="str">
        <f>IF(Date[[#This Row],[Year]]=2021,"True","False")</f>
        <v>False</v>
      </c>
      <c r="L1413" s="60" t="s">
        <v>123</v>
      </c>
      <c r="M1413" s="60" t="s">
        <v>123</v>
      </c>
      <c r="N1413" s="60" t="s">
        <v>152</v>
      </c>
      <c r="O1413" s="60" t="s">
        <v>152</v>
      </c>
      <c r="P1413" s="60" t="s">
        <v>123</v>
      </c>
    </row>
    <row r="1414" spans="1:16" x14ac:dyDescent="0.55000000000000004">
      <c r="A1414" s="10">
        <v>44148</v>
      </c>
      <c r="B1414" s="9">
        <f t="shared" si="66"/>
        <v>2020</v>
      </c>
      <c r="C1414" s="9" t="s">
        <v>41</v>
      </c>
      <c r="D1414" s="9" t="s">
        <v>63</v>
      </c>
      <c r="E1414" s="9">
        <f t="shared" si="67"/>
        <v>11</v>
      </c>
      <c r="F1414" s="9" t="str">
        <f t="shared" si="68"/>
        <v>2020 - 11</v>
      </c>
      <c r="G1414" s="9" t="str">
        <f>Date[[#This Row],[Year]]&amp;IF(Date[[#This Row],[Month]]&lt;10,"0"&amp;Date[[#This Row],[Month]],Date[[#This Row],[Month]])</f>
        <v>202011</v>
      </c>
      <c r="H1414" s="9" t="str">
        <f>Date[[#This Row],[Year]]&amp;" "&amp;Date[[#This Row],[Month Name]]</f>
        <v>2020 Nov</v>
      </c>
      <c r="I1414" t="str">
        <f>IF(AND(Date[[#This Row],[Month]]=5,Date[[#This Row],[Year]]=2021),"True","False")</f>
        <v>False</v>
      </c>
      <c r="J1414" t="str">
        <f>IF(AND(Date[[#This Row],[Month]]&lt;=5,Date[[#This Row],[Month]]&gt;=4,Date[[#This Row],[Year]]=2021),"True","False")</f>
        <v>False</v>
      </c>
      <c r="K1414" t="str">
        <f>IF(Date[[#This Row],[Year]]=2021,"True","False")</f>
        <v>False</v>
      </c>
      <c r="L1414" s="60" t="s">
        <v>123</v>
      </c>
      <c r="M1414" s="60" t="s">
        <v>123</v>
      </c>
      <c r="N1414" s="60" t="s">
        <v>152</v>
      </c>
      <c r="O1414" s="60" t="s">
        <v>152</v>
      </c>
      <c r="P1414" s="60" t="s">
        <v>123</v>
      </c>
    </row>
    <row r="1415" spans="1:16" x14ac:dyDescent="0.55000000000000004">
      <c r="A1415" s="10">
        <v>44149</v>
      </c>
      <c r="B1415" s="9">
        <f t="shared" si="66"/>
        <v>2020</v>
      </c>
      <c r="C1415" s="9" t="s">
        <v>41</v>
      </c>
      <c r="D1415" s="9" t="s">
        <v>63</v>
      </c>
      <c r="E1415" s="9">
        <f t="shared" si="67"/>
        <v>11</v>
      </c>
      <c r="F1415" s="9" t="str">
        <f t="shared" si="68"/>
        <v>2020 - 11</v>
      </c>
      <c r="G1415" s="9" t="str">
        <f>Date[[#This Row],[Year]]&amp;IF(Date[[#This Row],[Month]]&lt;10,"0"&amp;Date[[#This Row],[Month]],Date[[#This Row],[Month]])</f>
        <v>202011</v>
      </c>
      <c r="H1415" s="9" t="str">
        <f>Date[[#This Row],[Year]]&amp;" "&amp;Date[[#This Row],[Month Name]]</f>
        <v>2020 Nov</v>
      </c>
      <c r="I1415" t="str">
        <f>IF(AND(Date[[#This Row],[Month]]=5,Date[[#This Row],[Year]]=2021),"True","False")</f>
        <v>False</v>
      </c>
      <c r="J1415" t="str">
        <f>IF(AND(Date[[#This Row],[Month]]&lt;=5,Date[[#This Row],[Month]]&gt;=4,Date[[#This Row],[Year]]=2021),"True","False")</f>
        <v>False</v>
      </c>
      <c r="K1415" t="str">
        <f>IF(Date[[#This Row],[Year]]=2021,"True","False")</f>
        <v>False</v>
      </c>
      <c r="L1415" s="60" t="s">
        <v>123</v>
      </c>
      <c r="M1415" s="60" t="s">
        <v>123</v>
      </c>
      <c r="N1415" s="60" t="s">
        <v>152</v>
      </c>
      <c r="O1415" s="60" t="s">
        <v>152</v>
      </c>
      <c r="P1415" s="60" t="s">
        <v>123</v>
      </c>
    </row>
    <row r="1416" spans="1:16" x14ac:dyDescent="0.55000000000000004">
      <c r="A1416" s="10">
        <v>44150</v>
      </c>
      <c r="B1416" s="9">
        <f t="shared" si="66"/>
        <v>2020</v>
      </c>
      <c r="C1416" s="9" t="s">
        <v>41</v>
      </c>
      <c r="D1416" s="9" t="s">
        <v>63</v>
      </c>
      <c r="E1416" s="9">
        <f t="shared" si="67"/>
        <v>11</v>
      </c>
      <c r="F1416" s="9" t="str">
        <f t="shared" si="68"/>
        <v>2020 - 11</v>
      </c>
      <c r="G1416" s="9" t="str">
        <f>Date[[#This Row],[Year]]&amp;IF(Date[[#This Row],[Month]]&lt;10,"0"&amp;Date[[#This Row],[Month]],Date[[#This Row],[Month]])</f>
        <v>202011</v>
      </c>
      <c r="H1416" s="9" t="str">
        <f>Date[[#This Row],[Year]]&amp;" "&amp;Date[[#This Row],[Month Name]]</f>
        <v>2020 Nov</v>
      </c>
      <c r="I1416" t="str">
        <f>IF(AND(Date[[#This Row],[Month]]=5,Date[[#This Row],[Year]]=2021),"True","False")</f>
        <v>False</v>
      </c>
      <c r="J1416" t="str">
        <f>IF(AND(Date[[#This Row],[Month]]&lt;=5,Date[[#This Row],[Month]]&gt;=4,Date[[#This Row],[Year]]=2021),"True","False")</f>
        <v>False</v>
      </c>
      <c r="K1416" t="str">
        <f>IF(Date[[#This Row],[Year]]=2021,"True","False")</f>
        <v>False</v>
      </c>
      <c r="L1416" s="60" t="s">
        <v>123</v>
      </c>
      <c r="M1416" s="60" t="s">
        <v>123</v>
      </c>
      <c r="N1416" s="60" t="s">
        <v>152</v>
      </c>
      <c r="O1416" s="60" t="s">
        <v>152</v>
      </c>
      <c r="P1416" s="60" t="s">
        <v>123</v>
      </c>
    </row>
    <row r="1417" spans="1:16" x14ac:dyDescent="0.55000000000000004">
      <c r="A1417" s="10">
        <v>44151</v>
      </c>
      <c r="B1417" s="9">
        <f t="shared" si="66"/>
        <v>2020</v>
      </c>
      <c r="C1417" s="9" t="s">
        <v>41</v>
      </c>
      <c r="D1417" s="9" t="s">
        <v>63</v>
      </c>
      <c r="E1417" s="9">
        <f t="shared" si="67"/>
        <v>11</v>
      </c>
      <c r="F1417" s="9" t="str">
        <f t="shared" si="68"/>
        <v>2020 - 11</v>
      </c>
      <c r="G1417" s="9" t="str">
        <f>Date[[#This Row],[Year]]&amp;IF(Date[[#This Row],[Month]]&lt;10,"0"&amp;Date[[#This Row],[Month]],Date[[#This Row],[Month]])</f>
        <v>202011</v>
      </c>
      <c r="H1417" s="9" t="str">
        <f>Date[[#This Row],[Year]]&amp;" "&amp;Date[[#This Row],[Month Name]]</f>
        <v>2020 Nov</v>
      </c>
      <c r="I1417" t="str">
        <f>IF(AND(Date[[#This Row],[Month]]=5,Date[[#This Row],[Year]]=2021),"True","False")</f>
        <v>False</v>
      </c>
      <c r="J1417" t="str">
        <f>IF(AND(Date[[#This Row],[Month]]&lt;=5,Date[[#This Row],[Month]]&gt;=4,Date[[#This Row],[Year]]=2021),"True","False")</f>
        <v>False</v>
      </c>
      <c r="K1417" t="str">
        <f>IF(Date[[#This Row],[Year]]=2021,"True","False")</f>
        <v>False</v>
      </c>
      <c r="L1417" s="60" t="s">
        <v>123</v>
      </c>
      <c r="M1417" s="60" t="s">
        <v>123</v>
      </c>
      <c r="N1417" s="60" t="s">
        <v>152</v>
      </c>
      <c r="O1417" s="60" t="s">
        <v>152</v>
      </c>
      <c r="P1417" s="60" t="s">
        <v>123</v>
      </c>
    </row>
    <row r="1418" spans="1:16" x14ac:dyDescent="0.55000000000000004">
      <c r="A1418" s="10">
        <v>44152</v>
      </c>
      <c r="B1418" s="9">
        <f t="shared" si="66"/>
        <v>2020</v>
      </c>
      <c r="C1418" s="9" t="s">
        <v>41</v>
      </c>
      <c r="D1418" s="9" t="s">
        <v>63</v>
      </c>
      <c r="E1418" s="9">
        <f t="shared" si="67"/>
        <v>11</v>
      </c>
      <c r="F1418" s="9" t="str">
        <f t="shared" si="68"/>
        <v>2020 - 11</v>
      </c>
      <c r="G1418" s="9" t="str">
        <f>Date[[#This Row],[Year]]&amp;IF(Date[[#This Row],[Month]]&lt;10,"0"&amp;Date[[#This Row],[Month]],Date[[#This Row],[Month]])</f>
        <v>202011</v>
      </c>
      <c r="H1418" s="9" t="str">
        <f>Date[[#This Row],[Year]]&amp;" "&amp;Date[[#This Row],[Month Name]]</f>
        <v>2020 Nov</v>
      </c>
      <c r="I1418" t="str">
        <f>IF(AND(Date[[#This Row],[Month]]=5,Date[[#This Row],[Year]]=2021),"True","False")</f>
        <v>False</v>
      </c>
      <c r="J1418" t="str">
        <f>IF(AND(Date[[#This Row],[Month]]&lt;=5,Date[[#This Row],[Month]]&gt;=4,Date[[#This Row],[Year]]=2021),"True","False")</f>
        <v>False</v>
      </c>
      <c r="K1418" t="str">
        <f>IF(Date[[#This Row],[Year]]=2021,"True","False")</f>
        <v>False</v>
      </c>
      <c r="L1418" s="60" t="s">
        <v>123</v>
      </c>
      <c r="M1418" s="60" t="s">
        <v>123</v>
      </c>
      <c r="N1418" s="60" t="s">
        <v>152</v>
      </c>
      <c r="O1418" s="60" t="s">
        <v>152</v>
      </c>
      <c r="P1418" s="60" t="s">
        <v>123</v>
      </c>
    </row>
    <row r="1419" spans="1:16" x14ac:dyDescent="0.55000000000000004">
      <c r="A1419" s="10">
        <v>44153</v>
      </c>
      <c r="B1419" s="9">
        <f t="shared" si="66"/>
        <v>2020</v>
      </c>
      <c r="C1419" s="9" t="s">
        <v>41</v>
      </c>
      <c r="D1419" s="9" t="s">
        <v>63</v>
      </c>
      <c r="E1419" s="9">
        <f t="shared" si="67"/>
        <v>11</v>
      </c>
      <c r="F1419" s="9" t="str">
        <f t="shared" si="68"/>
        <v>2020 - 11</v>
      </c>
      <c r="G1419" s="9" t="str">
        <f>Date[[#This Row],[Year]]&amp;IF(Date[[#This Row],[Month]]&lt;10,"0"&amp;Date[[#This Row],[Month]],Date[[#This Row],[Month]])</f>
        <v>202011</v>
      </c>
      <c r="H1419" s="9" t="str">
        <f>Date[[#This Row],[Year]]&amp;" "&amp;Date[[#This Row],[Month Name]]</f>
        <v>2020 Nov</v>
      </c>
      <c r="I1419" t="str">
        <f>IF(AND(Date[[#This Row],[Month]]=5,Date[[#This Row],[Year]]=2021),"True","False")</f>
        <v>False</v>
      </c>
      <c r="J1419" t="str">
        <f>IF(AND(Date[[#This Row],[Month]]&lt;=5,Date[[#This Row],[Month]]&gt;=4,Date[[#This Row],[Year]]=2021),"True","False")</f>
        <v>False</v>
      </c>
      <c r="K1419" t="str">
        <f>IF(Date[[#This Row],[Year]]=2021,"True","False")</f>
        <v>False</v>
      </c>
      <c r="L1419" s="60" t="s">
        <v>123</v>
      </c>
      <c r="M1419" s="60" t="s">
        <v>123</v>
      </c>
      <c r="N1419" s="60" t="s">
        <v>152</v>
      </c>
      <c r="O1419" s="60" t="s">
        <v>152</v>
      </c>
      <c r="P1419" s="60" t="s">
        <v>123</v>
      </c>
    </row>
    <row r="1420" spans="1:16" x14ac:dyDescent="0.55000000000000004">
      <c r="A1420" s="10">
        <v>44154</v>
      </c>
      <c r="B1420" s="9">
        <f t="shared" si="66"/>
        <v>2020</v>
      </c>
      <c r="C1420" s="9" t="s">
        <v>41</v>
      </c>
      <c r="D1420" s="9" t="s">
        <v>63</v>
      </c>
      <c r="E1420" s="9">
        <f t="shared" si="67"/>
        <v>11</v>
      </c>
      <c r="F1420" s="9" t="str">
        <f t="shared" si="68"/>
        <v>2020 - 11</v>
      </c>
      <c r="G1420" s="9" t="str">
        <f>Date[[#This Row],[Year]]&amp;IF(Date[[#This Row],[Month]]&lt;10,"0"&amp;Date[[#This Row],[Month]],Date[[#This Row],[Month]])</f>
        <v>202011</v>
      </c>
      <c r="H1420" s="9" t="str">
        <f>Date[[#This Row],[Year]]&amp;" "&amp;Date[[#This Row],[Month Name]]</f>
        <v>2020 Nov</v>
      </c>
      <c r="I1420" t="str">
        <f>IF(AND(Date[[#This Row],[Month]]=5,Date[[#This Row],[Year]]=2021),"True","False")</f>
        <v>False</v>
      </c>
      <c r="J1420" t="str">
        <f>IF(AND(Date[[#This Row],[Month]]&lt;=5,Date[[#This Row],[Month]]&gt;=4,Date[[#This Row],[Year]]=2021),"True","False")</f>
        <v>False</v>
      </c>
      <c r="K1420" t="str">
        <f>IF(Date[[#This Row],[Year]]=2021,"True","False")</f>
        <v>False</v>
      </c>
      <c r="L1420" s="60" t="s">
        <v>123</v>
      </c>
      <c r="M1420" s="60" t="s">
        <v>123</v>
      </c>
      <c r="N1420" s="60" t="s">
        <v>152</v>
      </c>
      <c r="O1420" s="60" t="s">
        <v>152</v>
      </c>
      <c r="P1420" s="60" t="s">
        <v>123</v>
      </c>
    </row>
    <row r="1421" spans="1:16" x14ac:dyDescent="0.55000000000000004">
      <c r="A1421" s="10">
        <v>44155</v>
      </c>
      <c r="B1421" s="9">
        <f t="shared" si="66"/>
        <v>2020</v>
      </c>
      <c r="C1421" s="9" t="s">
        <v>41</v>
      </c>
      <c r="D1421" s="9" t="s">
        <v>63</v>
      </c>
      <c r="E1421" s="9">
        <f t="shared" si="67"/>
        <v>11</v>
      </c>
      <c r="F1421" s="9" t="str">
        <f t="shared" si="68"/>
        <v>2020 - 11</v>
      </c>
      <c r="G1421" s="9" t="str">
        <f>Date[[#This Row],[Year]]&amp;IF(Date[[#This Row],[Month]]&lt;10,"0"&amp;Date[[#This Row],[Month]],Date[[#This Row],[Month]])</f>
        <v>202011</v>
      </c>
      <c r="H1421" s="9" t="str">
        <f>Date[[#This Row],[Year]]&amp;" "&amp;Date[[#This Row],[Month Name]]</f>
        <v>2020 Nov</v>
      </c>
      <c r="I1421" t="str">
        <f>IF(AND(Date[[#This Row],[Month]]=5,Date[[#This Row],[Year]]=2021),"True","False")</f>
        <v>False</v>
      </c>
      <c r="J1421" t="str">
        <f>IF(AND(Date[[#This Row],[Month]]&lt;=5,Date[[#This Row],[Month]]&gt;=4,Date[[#This Row],[Year]]=2021),"True","False")</f>
        <v>False</v>
      </c>
      <c r="K1421" t="str">
        <f>IF(Date[[#This Row],[Year]]=2021,"True","False")</f>
        <v>False</v>
      </c>
      <c r="L1421" s="60" t="s">
        <v>123</v>
      </c>
      <c r="M1421" s="60" t="s">
        <v>123</v>
      </c>
      <c r="N1421" s="60" t="s">
        <v>152</v>
      </c>
      <c r="O1421" s="60" t="s">
        <v>152</v>
      </c>
      <c r="P1421" s="60" t="s">
        <v>123</v>
      </c>
    </row>
    <row r="1422" spans="1:16" x14ac:dyDescent="0.55000000000000004">
      <c r="A1422" s="10">
        <v>44156</v>
      </c>
      <c r="B1422" s="9">
        <f t="shared" si="66"/>
        <v>2020</v>
      </c>
      <c r="C1422" s="9" t="s">
        <v>41</v>
      </c>
      <c r="D1422" s="9" t="s">
        <v>63</v>
      </c>
      <c r="E1422" s="9">
        <f t="shared" si="67"/>
        <v>11</v>
      </c>
      <c r="F1422" s="9" t="str">
        <f t="shared" si="68"/>
        <v>2020 - 11</v>
      </c>
      <c r="G1422" s="9" t="str">
        <f>Date[[#This Row],[Year]]&amp;IF(Date[[#This Row],[Month]]&lt;10,"0"&amp;Date[[#This Row],[Month]],Date[[#This Row],[Month]])</f>
        <v>202011</v>
      </c>
      <c r="H1422" s="9" t="str">
        <f>Date[[#This Row],[Year]]&amp;" "&amp;Date[[#This Row],[Month Name]]</f>
        <v>2020 Nov</v>
      </c>
      <c r="I1422" t="str">
        <f>IF(AND(Date[[#This Row],[Month]]=5,Date[[#This Row],[Year]]=2021),"True","False")</f>
        <v>False</v>
      </c>
      <c r="J1422" t="str">
        <f>IF(AND(Date[[#This Row],[Month]]&lt;=5,Date[[#This Row],[Month]]&gt;=4,Date[[#This Row],[Year]]=2021),"True","False")</f>
        <v>False</v>
      </c>
      <c r="K1422" t="str">
        <f>IF(Date[[#This Row],[Year]]=2021,"True","False")</f>
        <v>False</v>
      </c>
      <c r="L1422" s="60" t="s">
        <v>123</v>
      </c>
      <c r="M1422" s="60" t="s">
        <v>123</v>
      </c>
      <c r="N1422" s="60" t="s">
        <v>152</v>
      </c>
      <c r="O1422" s="60" t="s">
        <v>152</v>
      </c>
      <c r="P1422" s="60" t="s">
        <v>123</v>
      </c>
    </row>
    <row r="1423" spans="1:16" x14ac:dyDescent="0.55000000000000004">
      <c r="A1423" s="10">
        <v>44157</v>
      </c>
      <c r="B1423" s="9">
        <f t="shared" si="66"/>
        <v>2020</v>
      </c>
      <c r="C1423" s="9" t="s">
        <v>41</v>
      </c>
      <c r="D1423" s="9" t="s">
        <v>63</v>
      </c>
      <c r="E1423" s="9">
        <f t="shared" si="67"/>
        <v>11</v>
      </c>
      <c r="F1423" s="9" t="str">
        <f t="shared" si="68"/>
        <v>2020 - 11</v>
      </c>
      <c r="G1423" s="9" t="str">
        <f>Date[[#This Row],[Year]]&amp;IF(Date[[#This Row],[Month]]&lt;10,"0"&amp;Date[[#This Row],[Month]],Date[[#This Row],[Month]])</f>
        <v>202011</v>
      </c>
      <c r="H1423" s="9" t="str">
        <f>Date[[#This Row],[Year]]&amp;" "&amp;Date[[#This Row],[Month Name]]</f>
        <v>2020 Nov</v>
      </c>
      <c r="I1423" t="str">
        <f>IF(AND(Date[[#This Row],[Month]]=5,Date[[#This Row],[Year]]=2021),"True","False")</f>
        <v>False</v>
      </c>
      <c r="J1423" t="str">
        <f>IF(AND(Date[[#This Row],[Month]]&lt;=5,Date[[#This Row],[Month]]&gt;=4,Date[[#This Row],[Year]]=2021),"True","False")</f>
        <v>False</v>
      </c>
      <c r="K1423" t="str">
        <f>IF(Date[[#This Row],[Year]]=2021,"True","False")</f>
        <v>False</v>
      </c>
      <c r="L1423" s="60" t="s">
        <v>123</v>
      </c>
      <c r="M1423" s="60" t="s">
        <v>123</v>
      </c>
      <c r="N1423" s="60" t="s">
        <v>152</v>
      </c>
      <c r="O1423" s="60" t="s">
        <v>152</v>
      </c>
      <c r="P1423" s="60" t="s">
        <v>123</v>
      </c>
    </row>
    <row r="1424" spans="1:16" x14ac:dyDescent="0.55000000000000004">
      <c r="A1424" s="10">
        <v>44158</v>
      </c>
      <c r="B1424" s="9">
        <f t="shared" si="66"/>
        <v>2020</v>
      </c>
      <c r="C1424" s="9" t="s">
        <v>41</v>
      </c>
      <c r="D1424" s="9" t="s">
        <v>63</v>
      </c>
      <c r="E1424" s="9">
        <f t="shared" si="67"/>
        <v>11</v>
      </c>
      <c r="F1424" s="9" t="str">
        <f t="shared" si="68"/>
        <v>2020 - 11</v>
      </c>
      <c r="G1424" s="9" t="str">
        <f>Date[[#This Row],[Year]]&amp;IF(Date[[#This Row],[Month]]&lt;10,"0"&amp;Date[[#This Row],[Month]],Date[[#This Row],[Month]])</f>
        <v>202011</v>
      </c>
      <c r="H1424" s="9" t="str">
        <f>Date[[#This Row],[Year]]&amp;" "&amp;Date[[#This Row],[Month Name]]</f>
        <v>2020 Nov</v>
      </c>
      <c r="I1424" t="str">
        <f>IF(AND(Date[[#This Row],[Month]]=5,Date[[#This Row],[Year]]=2021),"True","False")</f>
        <v>False</v>
      </c>
      <c r="J1424" t="str">
        <f>IF(AND(Date[[#This Row],[Month]]&lt;=5,Date[[#This Row],[Month]]&gt;=4,Date[[#This Row],[Year]]=2021),"True","False")</f>
        <v>False</v>
      </c>
      <c r="K1424" t="str">
        <f>IF(Date[[#This Row],[Year]]=2021,"True","False")</f>
        <v>False</v>
      </c>
      <c r="L1424" s="60" t="s">
        <v>123</v>
      </c>
      <c r="M1424" s="60" t="s">
        <v>123</v>
      </c>
      <c r="N1424" s="60" t="s">
        <v>152</v>
      </c>
      <c r="O1424" s="60" t="s">
        <v>152</v>
      </c>
      <c r="P1424" s="60" t="s">
        <v>123</v>
      </c>
    </row>
    <row r="1425" spans="1:16" x14ac:dyDescent="0.55000000000000004">
      <c r="A1425" s="10">
        <v>44159</v>
      </c>
      <c r="B1425" s="9">
        <f t="shared" si="66"/>
        <v>2020</v>
      </c>
      <c r="C1425" s="9" t="s">
        <v>41</v>
      </c>
      <c r="D1425" s="9" t="s">
        <v>63</v>
      </c>
      <c r="E1425" s="9">
        <f t="shared" si="67"/>
        <v>11</v>
      </c>
      <c r="F1425" s="9" t="str">
        <f t="shared" si="68"/>
        <v>2020 - 11</v>
      </c>
      <c r="G1425" s="9" t="str">
        <f>Date[[#This Row],[Year]]&amp;IF(Date[[#This Row],[Month]]&lt;10,"0"&amp;Date[[#This Row],[Month]],Date[[#This Row],[Month]])</f>
        <v>202011</v>
      </c>
      <c r="H1425" s="9" t="str">
        <f>Date[[#This Row],[Year]]&amp;" "&amp;Date[[#This Row],[Month Name]]</f>
        <v>2020 Nov</v>
      </c>
      <c r="I1425" t="str">
        <f>IF(AND(Date[[#This Row],[Month]]=5,Date[[#This Row],[Year]]=2021),"True","False")</f>
        <v>False</v>
      </c>
      <c r="J1425" t="str">
        <f>IF(AND(Date[[#This Row],[Month]]&lt;=5,Date[[#This Row],[Month]]&gt;=4,Date[[#This Row],[Year]]=2021),"True","False")</f>
        <v>False</v>
      </c>
      <c r="K1425" t="str">
        <f>IF(Date[[#This Row],[Year]]=2021,"True","False")</f>
        <v>False</v>
      </c>
      <c r="L1425" s="60" t="s">
        <v>123</v>
      </c>
      <c r="M1425" s="60" t="s">
        <v>123</v>
      </c>
      <c r="N1425" s="60" t="s">
        <v>152</v>
      </c>
      <c r="O1425" s="60" t="s">
        <v>152</v>
      </c>
      <c r="P1425" s="60" t="s">
        <v>123</v>
      </c>
    </row>
    <row r="1426" spans="1:16" x14ac:dyDescent="0.55000000000000004">
      <c r="A1426" s="10">
        <v>44160</v>
      </c>
      <c r="B1426" s="9">
        <f t="shared" si="66"/>
        <v>2020</v>
      </c>
      <c r="C1426" s="9" t="s">
        <v>41</v>
      </c>
      <c r="D1426" s="9" t="s">
        <v>63</v>
      </c>
      <c r="E1426" s="9">
        <f t="shared" si="67"/>
        <v>11</v>
      </c>
      <c r="F1426" s="9" t="str">
        <f t="shared" si="68"/>
        <v>2020 - 11</v>
      </c>
      <c r="G1426" s="9" t="str">
        <f>Date[[#This Row],[Year]]&amp;IF(Date[[#This Row],[Month]]&lt;10,"0"&amp;Date[[#This Row],[Month]],Date[[#This Row],[Month]])</f>
        <v>202011</v>
      </c>
      <c r="H1426" s="9" t="str">
        <f>Date[[#This Row],[Year]]&amp;" "&amp;Date[[#This Row],[Month Name]]</f>
        <v>2020 Nov</v>
      </c>
      <c r="I1426" t="str">
        <f>IF(AND(Date[[#This Row],[Month]]=5,Date[[#This Row],[Year]]=2021),"True","False")</f>
        <v>False</v>
      </c>
      <c r="J1426" t="str">
        <f>IF(AND(Date[[#This Row],[Month]]&lt;=5,Date[[#This Row],[Month]]&gt;=4,Date[[#This Row],[Year]]=2021),"True","False")</f>
        <v>False</v>
      </c>
      <c r="K1426" t="str">
        <f>IF(Date[[#This Row],[Year]]=2021,"True","False")</f>
        <v>False</v>
      </c>
      <c r="L1426" s="60" t="s">
        <v>123</v>
      </c>
      <c r="M1426" s="60" t="s">
        <v>123</v>
      </c>
      <c r="N1426" s="60" t="s">
        <v>152</v>
      </c>
      <c r="O1426" s="60" t="s">
        <v>152</v>
      </c>
      <c r="P1426" s="60" t="s">
        <v>123</v>
      </c>
    </row>
    <row r="1427" spans="1:16" x14ac:dyDescent="0.55000000000000004">
      <c r="A1427" s="10">
        <v>44161</v>
      </c>
      <c r="B1427" s="9">
        <f t="shared" si="66"/>
        <v>2020</v>
      </c>
      <c r="C1427" s="9" t="s">
        <v>41</v>
      </c>
      <c r="D1427" s="9" t="s">
        <v>63</v>
      </c>
      <c r="E1427" s="9">
        <f t="shared" si="67"/>
        <v>11</v>
      </c>
      <c r="F1427" s="9" t="str">
        <f t="shared" si="68"/>
        <v>2020 - 11</v>
      </c>
      <c r="G1427" s="9" t="str">
        <f>Date[[#This Row],[Year]]&amp;IF(Date[[#This Row],[Month]]&lt;10,"0"&amp;Date[[#This Row],[Month]],Date[[#This Row],[Month]])</f>
        <v>202011</v>
      </c>
      <c r="H1427" s="9" t="str">
        <f>Date[[#This Row],[Year]]&amp;" "&amp;Date[[#This Row],[Month Name]]</f>
        <v>2020 Nov</v>
      </c>
      <c r="I1427" t="str">
        <f>IF(AND(Date[[#This Row],[Month]]=5,Date[[#This Row],[Year]]=2021),"True","False")</f>
        <v>False</v>
      </c>
      <c r="J1427" t="str">
        <f>IF(AND(Date[[#This Row],[Month]]&lt;=5,Date[[#This Row],[Month]]&gt;=4,Date[[#This Row],[Year]]=2021),"True","False")</f>
        <v>False</v>
      </c>
      <c r="K1427" t="str">
        <f>IF(Date[[#This Row],[Year]]=2021,"True","False")</f>
        <v>False</v>
      </c>
      <c r="L1427" s="60" t="s">
        <v>123</v>
      </c>
      <c r="M1427" s="60" t="s">
        <v>123</v>
      </c>
      <c r="N1427" s="60" t="s">
        <v>152</v>
      </c>
      <c r="O1427" s="60" t="s">
        <v>152</v>
      </c>
      <c r="P1427" s="60" t="s">
        <v>123</v>
      </c>
    </row>
    <row r="1428" spans="1:16" x14ac:dyDescent="0.55000000000000004">
      <c r="A1428" s="10">
        <v>44162</v>
      </c>
      <c r="B1428" s="9">
        <f t="shared" si="66"/>
        <v>2020</v>
      </c>
      <c r="C1428" s="9" t="s">
        <v>41</v>
      </c>
      <c r="D1428" s="9" t="s">
        <v>63</v>
      </c>
      <c r="E1428" s="9">
        <f t="shared" si="67"/>
        <v>11</v>
      </c>
      <c r="F1428" s="9" t="str">
        <f t="shared" si="68"/>
        <v>2020 - 11</v>
      </c>
      <c r="G1428" s="9" t="str">
        <f>Date[[#This Row],[Year]]&amp;IF(Date[[#This Row],[Month]]&lt;10,"0"&amp;Date[[#This Row],[Month]],Date[[#This Row],[Month]])</f>
        <v>202011</v>
      </c>
      <c r="H1428" s="9" t="str">
        <f>Date[[#This Row],[Year]]&amp;" "&amp;Date[[#This Row],[Month Name]]</f>
        <v>2020 Nov</v>
      </c>
      <c r="I1428" t="str">
        <f>IF(AND(Date[[#This Row],[Month]]=5,Date[[#This Row],[Year]]=2021),"True","False")</f>
        <v>False</v>
      </c>
      <c r="J1428" t="str">
        <f>IF(AND(Date[[#This Row],[Month]]&lt;=5,Date[[#This Row],[Month]]&gt;=4,Date[[#This Row],[Year]]=2021),"True","False")</f>
        <v>False</v>
      </c>
      <c r="K1428" t="str">
        <f>IF(Date[[#This Row],[Year]]=2021,"True","False")</f>
        <v>False</v>
      </c>
      <c r="L1428" s="60" t="s">
        <v>123</v>
      </c>
      <c r="M1428" s="60" t="s">
        <v>123</v>
      </c>
      <c r="N1428" s="60" t="s">
        <v>152</v>
      </c>
      <c r="O1428" s="60" t="s">
        <v>152</v>
      </c>
      <c r="P1428" s="60" t="s">
        <v>123</v>
      </c>
    </row>
    <row r="1429" spans="1:16" x14ac:dyDescent="0.55000000000000004">
      <c r="A1429" s="10">
        <v>44163</v>
      </c>
      <c r="B1429" s="9">
        <f t="shared" si="66"/>
        <v>2020</v>
      </c>
      <c r="C1429" s="9" t="s">
        <v>41</v>
      </c>
      <c r="D1429" s="9" t="s">
        <v>63</v>
      </c>
      <c r="E1429" s="9">
        <f t="shared" si="67"/>
        <v>11</v>
      </c>
      <c r="F1429" s="9" t="str">
        <f t="shared" si="68"/>
        <v>2020 - 11</v>
      </c>
      <c r="G1429" s="9" t="str">
        <f>Date[[#This Row],[Year]]&amp;IF(Date[[#This Row],[Month]]&lt;10,"0"&amp;Date[[#This Row],[Month]],Date[[#This Row],[Month]])</f>
        <v>202011</v>
      </c>
      <c r="H1429" s="9" t="str">
        <f>Date[[#This Row],[Year]]&amp;" "&amp;Date[[#This Row],[Month Name]]</f>
        <v>2020 Nov</v>
      </c>
      <c r="I1429" t="str">
        <f>IF(AND(Date[[#This Row],[Month]]=5,Date[[#This Row],[Year]]=2021),"True","False")</f>
        <v>False</v>
      </c>
      <c r="J1429" t="str">
        <f>IF(AND(Date[[#This Row],[Month]]&lt;=5,Date[[#This Row],[Month]]&gt;=4,Date[[#This Row],[Year]]=2021),"True","False")</f>
        <v>False</v>
      </c>
      <c r="K1429" t="str">
        <f>IF(Date[[#This Row],[Year]]=2021,"True","False")</f>
        <v>False</v>
      </c>
      <c r="L1429" s="60" t="s">
        <v>123</v>
      </c>
      <c r="M1429" s="60" t="s">
        <v>123</v>
      </c>
      <c r="N1429" s="60" t="s">
        <v>152</v>
      </c>
      <c r="O1429" s="60" t="s">
        <v>152</v>
      </c>
      <c r="P1429" s="60" t="s">
        <v>123</v>
      </c>
    </row>
    <row r="1430" spans="1:16" x14ac:dyDescent="0.55000000000000004">
      <c r="A1430" s="10">
        <v>44164</v>
      </c>
      <c r="B1430" s="9">
        <f t="shared" si="66"/>
        <v>2020</v>
      </c>
      <c r="C1430" s="9" t="s">
        <v>41</v>
      </c>
      <c r="D1430" s="9" t="s">
        <v>63</v>
      </c>
      <c r="E1430" s="9">
        <f t="shared" si="67"/>
        <v>11</v>
      </c>
      <c r="F1430" s="9" t="str">
        <f t="shared" si="68"/>
        <v>2020 - 11</v>
      </c>
      <c r="G1430" s="9" t="str">
        <f>Date[[#This Row],[Year]]&amp;IF(Date[[#This Row],[Month]]&lt;10,"0"&amp;Date[[#This Row],[Month]],Date[[#This Row],[Month]])</f>
        <v>202011</v>
      </c>
      <c r="H1430" s="9" t="str">
        <f>Date[[#This Row],[Year]]&amp;" "&amp;Date[[#This Row],[Month Name]]</f>
        <v>2020 Nov</v>
      </c>
      <c r="I1430" t="str">
        <f>IF(AND(Date[[#This Row],[Month]]=5,Date[[#This Row],[Year]]=2021),"True","False")</f>
        <v>False</v>
      </c>
      <c r="J1430" t="str">
        <f>IF(AND(Date[[#This Row],[Month]]&lt;=5,Date[[#This Row],[Month]]&gt;=4,Date[[#This Row],[Year]]=2021),"True","False")</f>
        <v>False</v>
      </c>
      <c r="K1430" t="str">
        <f>IF(Date[[#This Row],[Year]]=2021,"True","False")</f>
        <v>False</v>
      </c>
      <c r="L1430" s="60" t="s">
        <v>123</v>
      </c>
      <c r="M1430" s="60" t="s">
        <v>123</v>
      </c>
      <c r="N1430" s="60" t="s">
        <v>152</v>
      </c>
      <c r="O1430" s="60" t="s">
        <v>152</v>
      </c>
      <c r="P1430" s="60" t="s">
        <v>123</v>
      </c>
    </row>
    <row r="1431" spans="1:16" x14ac:dyDescent="0.55000000000000004">
      <c r="A1431" s="10">
        <v>44165</v>
      </c>
      <c r="B1431" s="9">
        <f t="shared" si="66"/>
        <v>2020</v>
      </c>
      <c r="C1431" s="9" t="s">
        <v>41</v>
      </c>
      <c r="D1431" s="9" t="s">
        <v>63</v>
      </c>
      <c r="E1431" s="9">
        <f t="shared" si="67"/>
        <v>11</v>
      </c>
      <c r="F1431" s="9" t="str">
        <f t="shared" si="68"/>
        <v>2020 - 11</v>
      </c>
      <c r="G1431" s="9" t="str">
        <f>Date[[#This Row],[Year]]&amp;IF(Date[[#This Row],[Month]]&lt;10,"0"&amp;Date[[#This Row],[Month]],Date[[#This Row],[Month]])</f>
        <v>202011</v>
      </c>
      <c r="H1431" s="9" t="str">
        <f>Date[[#This Row],[Year]]&amp;" "&amp;Date[[#This Row],[Month Name]]</f>
        <v>2020 Nov</v>
      </c>
      <c r="I1431" t="str">
        <f>IF(AND(Date[[#This Row],[Month]]=5,Date[[#This Row],[Year]]=2021),"True","False")</f>
        <v>False</v>
      </c>
      <c r="J1431" t="str">
        <f>IF(AND(Date[[#This Row],[Month]]&lt;=5,Date[[#This Row],[Month]]&gt;=4,Date[[#This Row],[Year]]=2021),"True","False")</f>
        <v>False</v>
      </c>
      <c r="K1431" t="str">
        <f>IF(Date[[#This Row],[Year]]=2021,"True","False")</f>
        <v>False</v>
      </c>
      <c r="L1431" s="60" t="s">
        <v>123</v>
      </c>
      <c r="M1431" s="60" t="s">
        <v>123</v>
      </c>
      <c r="N1431" s="60" t="s">
        <v>152</v>
      </c>
      <c r="O1431" s="60" t="s">
        <v>152</v>
      </c>
      <c r="P1431" s="60" t="s">
        <v>123</v>
      </c>
    </row>
    <row r="1432" spans="1:16" x14ac:dyDescent="0.55000000000000004">
      <c r="A1432" s="10">
        <v>44166</v>
      </c>
      <c r="B1432" s="9">
        <f t="shared" si="66"/>
        <v>2020</v>
      </c>
      <c r="C1432" s="9" t="s">
        <v>42</v>
      </c>
      <c r="D1432" s="9" t="s">
        <v>63</v>
      </c>
      <c r="E1432" s="9">
        <f t="shared" si="67"/>
        <v>12</v>
      </c>
      <c r="F1432" s="9" t="str">
        <f t="shared" si="68"/>
        <v>2020 - 12</v>
      </c>
      <c r="G1432" s="9" t="str">
        <f>Date[[#This Row],[Year]]&amp;IF(Date[[#This Row],[Month]]&lt;10,"0"&amp;Date[[#This Row],[Month]],Date[[#This Row],[Month]])</f>
        <v>202012</v>
      </c>
      <c r="H1432" s="9" t="str">
        <f>Date[[#This Row],[Year]]&amp;" "&amp;Date[[#This Row],[Month Name]]</f>
        <v>2020 Dec</v>
      </c>
      <c r="I1432" t="str">
        <f>IF(AND(Date[[#This Row],[Month]]=5,Date[[#This Row],[Year]]=2021),"True","False")</f>
        <v>False</v>
      </c>
      <c r="J1432" t="str">
        <f>IF(AND(Date[[#This Row],[Month]]&lt;=5,Date[[#This Row],[Month]]&gt;=4,Date[[#This Row],[Year]]=2021),"True","False")</f>
        <v>False</v>
      </c>
      <c r="K1432" t="str">
        <f>IF(Date[[#This Row],[Year]]=2021,"True","False")</f>
        <v>False</v>
      </c>
      <c r="L1432" s="60" t="s">
        <v>123</v>
      </c>
      <c r="M1432" s="60" t="s">
        <v>123</v>
      </c>
      <c r="N1432" s="60" t="s">
        <v>152</v>
      </c>
      <c r="O1432" s="60" t="s">
        <v>152</v>
      </c>
      <c r="P1432" s="60" t="s">
        <v>152</v>
      </c>
    </row>
    <row r="1433" spans="1:16" x14ac:dyDescent="0.55000000000000004">
      <c r="A1433" s="10">
        <v>44167</v>
      </c>
      <c r="B1433" s="9">
        <f t="shared" si="66"/>
        <v>2020</v>
      </c>
      <c r="C1433" s="9" t="s">
        <v>42</v>
      </c>
      <c r="D1433" s="9" t="s">
        <v>63</v>
      </c>
      <c r="E1433" s="9">
        <f t="shared" si="67"/>
        <v>12</v>
      </c>
      <c r="F1433" s="9" t="str">
        <f t="shared" si="68"/>
        <v>2020 - 12</v>
      </c>
      <c r="G1433" s="9" t="str">
        <f>Date[[#This Row],[Year]]&amp;IF(Date[[#This Row],[Month]]&lt;10,"0"&amp;Date[[#This Row],[Month]],Date[[#This Row],[Month]])</f>
        <v>202012</v>
      </c>
      <c r="H1433" s="9" t="str">
        <f>Date[[#This Row],[Year]]&amp;" "&amp;Date[[#This Row],[Month Name]]</f>
        <v>2020 Dec</v>
      </c>
      <c r="I1433" t="str">
        <f>IF(AND(Date[[#This Row],[Month]]=5,Date[[#This Row],[Year]]=2021),"True","False")</f>
        <v>False</v>
      </c>
      <c r="J1433" t="str">
        <f>IF(AND(Date[[#This Row],[Month]]&lt;=5,Date[[#This Row],[Month]]&gt;=4,Date[[#This Row],[Year]]=2021),"True","False")</f>
        <v>False</v>
      </c>
      <c r="K1433" t="str">
        <f>IF(Date[[#This Row],[Year]]=2021,"True","False")</f>
        <v>False</v>
      </c>
      <c r="L1433" s="60" t="s">
        <v>123</v>
      </c>
      <c r="M1433" s="60" t="s">
        <v>123</v>
      </c>
      <c r="N1433" s="60" t="s">
        <v>152</v>
      </c>
      <c r="O1433" s="60" t="s">
        <v>152</v>
      </c>
      <c r="P1433" s="60" t="s">
        <v>152</v>
      </c>
    </row>
    <row r="1434" spans="1:16" x14ac:dyDescent="0.55000000000000004">
      <c r="A1434" s="10">
        <v>44168</v>
      </c>
      <c r="B1434" s="9">
        <f t="shared" si="66"/>
        <v>2020</v>
      </c>
      <c r="C1434" s="9" t="s">
        <v>42</v>
      </c>
      <c r="D1434" s="9" t="s">
        <v>63</v>
      </c>
      <c r="E1434" s="9">
        <f t="shared" si="67"/>
        <v>12</v>
      </c>
      <c r="F1434" s="9" t="str">
        <f t="shared" si="68"/>
        <v>2020 - 12</v>
      </c>
      <c r="G1434" s="9" t="str">
        <f>Date[[#This Row],[Year]]&amp;IF(Date[[#This Row],[Month]]&lt;10,"0"&amp;Date[[#This Row],[Month]],Date[[#This Row],[Month]])</f>
        <v>202012</v>
      </c>
      <c r="H1434" s="9" t="str">
        <f>Date[[#This Row],[Year]]&amp;" "&amp;Date[[#This Row],[Month Name]]</f>
        <v>2020 Dec</v>
      </c>
      <c r="I1434" t="str">
        <f>IF(AND(Date[[#This Row],[Month]]=5,Date[[#This Row],[Year]]=2021),"True","False")</f>
        <v>False</v>
      </c>
      <c r="J1434" t="str">
        <f>IF(AND(Date[[#This Row],[Month]]&lt;=5,Date[[#This Row],[Month]]&gt;=4,Date[[#This Row],[Year]]=2021),"True","False")</f>
        <v>False</v>
      </c>
      <c r="K1434" t="str">
        <f>IF(Date[[#This Row],[Year]]=2021,"True","False")</f>
        <v>False</v>
      </c>
      <c r="L1434" s="60" t="s">
        <v>123</v>
      </c>
      <c r="M1434" s="60" t="s">
        <v>123</v>
      </c>
      <c r="N1434" s="60" t="s">
        <v>152</v>
      </c>
      <c r="O1434" s="60" t="s">
        <v>152</v>
      </c>
      <c r="P1434" s="60" t="s">
        <v>152</v>
      </c>
    </row>
    <row r="1435" spans="1:16" x14ac:dyDescent="0.55000000000000004">
      <c r="A1435" s="10">
        <v>44169</v>
      </c>
      <c r="B1435" s="9">
        <f t="shared" si="66"/>
        <v>2020</v>
      </c>
      <c r="C1435" s="9" t="s">
        <v>42</v>
      </c>
      <c r="D1435" s="9" t="s">
        <v>63</v>
      </c>
      <c r="E1435" s="9">
        <f t="shared" si="67"/>
        <v>12</v>
      </c>
      <c r="F1435" s="9" t="str">
        <f t="shared" si="68"/>
        <v>2020 - 12</v>
      </c>
      <c r="G1435" s="9" t="str">
        <f>Date[[#This Row],[Year]]&amp;IF(Date[[#This Row],[Month]]&lt;10,"0"&amp;Date[[#This Row],[Month]],Date[[#This Row],[Month]])</f>
        <v>202012</v>
      </c>
      <c r="H1435" s="9" t="str">
        <f>Date[[#This Row],[Year]]&amp;" "&amp;Date[[#This Row],[Month Name]]</f>
        <v>2020 Dec</v>
      </c>
      <c r="I1435" t="str">
        <f>IF(AND(Date[[#This Row],[Month]]=5,Date[[#This Row],[Year]]=2021),"True","False")</f>
        <v>False</v>
      </c>
      <c r="J1435" t="str">
        <f>IF(AND(Date[[#This Row],[Month]]&lt;=5,Date[[#This Row],[Month]]&gt;=4,Date[[#This Row],[Year]]=2021),"True","False")</f>
        <v>False</v>
      </c>
      <c r="K1435" t="str">
        <f>IF(Date[[#This Row],[Year]]=2021,"True","False")</f>
        <v>False</v>
      </c>
      <c r="L1435" s="60" t="s">
        <v>123</v>
      </c>
      <c r="M1435" s="60" t="s">
        <v>123</v>
      </c>
      <c r="N1435" s="60" t="s">
        <v>152</v>
      </c>
      <c r="O1435" s="60" t="s">
        <v>152</v>
      </c>
      <c r="P1435" s="60" t="s">
        <v>152</v>
      </c>
    </row>
    <row r="1436" spans="1:16" x14ac:dyDescent="0.55000000000000004">
      <c r="A1436" s="10">
        <v>44170</v>
      </c>
      <c r="B1436" s="9">
        <f t="shared" si="66"/>
        <v>2020</v>
      </c>
      <c r="C1436" s="9" t="s">
        <v>42</v>
      </c>
      <c r="D1436" s="9" t="s">
        <v>63</v>
      </c>
      <c r="E1436" s="9">
        <f t="shared" si="67"/>
        <v>12</v>
      </c>
      <c r="F1436" s="9" t="str">
        <f t="shared" si="68"/>
        <v>2020 - 12</v>
      </c>
      <c r="G1436" s="9" t="str">
        <f>Date[[#This Row],[Year]]&amp;IF(Date[[#This Row],[Month]]&lt;10,"0"&amp;Date[[#This Row],[Month]],Date[[#This Row],[Month]])</f>
        <v>202012</v>
      </c>
      <c r="H1436" s="9" t="str">
        <f>Date[[#This Row],[Year]]&amp;" "&amp;Date[[#This Row],[Month Name]]</f>
        <v>2020 Dec</v>
      </c>
      <c r="I1436" t="str">
        <f>IF(AND(Date[[#This Row],[Month]]=5,Date[[#This Row],[Year]]=2021),"True","False")</f>
        <v>False</v>
      </c>
      <c r="J1436" t="str">
        <f>IF(AND(Date[[#This Row],[Month]]&lt;=5,Date[[#This Row],[Month]]&gt;=4,Date[[#This Row],[Year]]=2021),"True","False")</f>
        <v>False</v>
      </c>
      <c r="K1436" t="str">
        <f>IF(Date[[#This Row],[Year]]=2021,"True","False")</f>
        <v>False</v>
      </c>
      <c r="L1436" s="60" t="s">
        <v>123</v>
      </c>
      <c r="M1436" s="60" t="s">
        <v>123</v>
      </c>
      <c r="N1436" s="60" t="s">
        <v>152</v>
      </c>
      <c r="O1436" s="60" t="s">
        <v>152</v>
      </c>
      <c r="P1436" s="60" t="s">
        <v>152</v>
      </c>
    </row>
    <row r="1437" spans="1:16" x14ac:dyDescent="0.55000000000000004">
      <c r="A1437" s="10">
        <v>44171</v>
      </c>
      <c r="B1437" s="9">
        <f t="shared" si="66"/>
        <v>2020</v>
      </c>
      <c r="C1437" s="9" t="s">
        <v>42</v>
      </c>
      <c r="D1437" s="9" t="s">
        <v>63</v>
      </c>
      <c r="E1437" s="9">
        <f t="shared" si="67"/>
        <v>12</v>
      </c>
      <c r="F1437" s="9" t="str">
        <f t="shared" si="68"/>
        <v>2020 - 12</v>
      </c>
      <c r="G1437" s="9" t="str">
        <f>Date[[#This Row],[Year]]&amp;IF(Date[[#This Row],[Month]]&lt;10,"0"&amp;Date[[#This Row],[Month]],Date[[#This Row],[Month]])</f>
        <v>202012</v>
      </c>
      <c r="H1437" s="9" t="str">
        <f>Date[[#This Row],[Year]]&amp;" "&amp;Date[[#This Row],[Month Name]]</f>
        <v>2020 Dec</v>
      </c>
      <c r="I1437" t="str">
        <f>IF(AND(Date[[#This Row],[Month]]=5,Date[[#This Row],[Year]]=2021),"True","False")</f>
        <v>False</v>
      </c>
      <c r="J1437" t="str">
        <f>IF(AND(Date[[#This Row],[Month]]&lt;=5,Date[[#This Row],[Month]]&gt;=4,Date[[#This Row],[Year]]=2021),"True","False")</f>
        <v>False</v>
      </c>
      <c r="K1437" t="str">
        <f>IF(Date[[#This Row],[Year]]=2021,"True","False")</f>
        <v>False</v>
      </c>
      <c r="L1437" s="60" t="s">
        <v>123</v>
      </c>
      <c r="M1437" s="60" t="s">
        <v>123</v>
      </c>
      <c r="N1437" s="60" t="s">
        <v>152</v>
      </c>
      <c r="O1437" s="60" t="s">
        <v>152</v>
      </c>
      <c r="P1437" s="60" t="s">
        <v>152</v>
      </c>
    </row>
    <row r="1438" spans="1:16" x14ac:dyDescent="0.55000000000000004">
      <c r="A1438" s="10">
        <v>44172</v>
      </c>
      <c r="B1438" s="9">
        <f t="shared" si="66"/>
        <v>2020</v>
      </c>
      <c r="C1438" s="9" t="s">
        <v>42</v>
      </c>
      <c r="D1438" s="9" t="s">
        <v>63</v>
      </c>
      <c r="E1438" s="9">
        <f t="shared" si="67"/>
        <v>12</v>
      </c>
      <c r="F1438" s="9" t="str">
        <f t="shared" si="68"/>
        <v>2020 - 12</v>
      </c>
      <c r="G1438" s="9" t="str">
        <f>Date[[#This Row],[Year]]&amp;IF(Date[[#This Row],[Month]]&lt;10,"0"&amp;Date[[#This Row],[Month]],Date[[#This Row],[Month]])</f>
        <v>202012</v>
      </c>
      <c r="H1438" s="9" t="str">
        <f>Date[[#This Row],[Year]]&amp;" "&amp;Date[[#This Row],[Month Name]]</f>
        <v>2020 Dec</v>
      </c>
      <c r="I1438" t="str">
        <f>IF(AND(Date[[#This Row],[Month]]=5,Date[[#This Row],[Year]]=2021),"True","False")</f>
        <v>False</v>
      </c>
      <c r="J1438" t="str">
        <f>IF(AND(Date[[#This Row],[Month]]&lt;=5,Date[[#This Row],[Month]]&gt;=4,Date[[#This Row],[Year]]=2021),"True","False")</f>
        <v>False</v>
      </c>
      <c r="K1438" t="str">
        <f>IF(Date[[#This Row],[Year]]=2021,"True","False")</f>
        <v>False</v>
      </c>
      <c r="L1438" s="60" t="s">
        <v>123</v>
      </c>
      <c r="M1438" s="60" t="s">
        <v>123</v>
      </c>
      <c r="N1438" s="60" t="s">
        <v>152</v>
      </c>
      <c r="O1438" s="60" t="s">
        <v>152</v>
      </c>
      <c r="P1438" s="60" t="s">
        <v>152</v>
      </c>
    </row>
    <row r="1439" spans="1:16" x14ac:dyDescent="0.55000000000000004">
      <c r="A1439" s="10">
        <v>44173</v>
      </c>
      <c r="B1439" s="9">
        <f t="shared" si="66"/>
        <v>2020</v>
      </c>
      <c r="C1439" s="9" t="s">
        <v>42</v>
      </c>
      <c r="D1439" s="9" t="s">
        <v>63</v>
      </c>
      <c r="E1439" s="9">
        <f t="shared" si="67"/>
        <v>12</v>
      </c>
      <c r="F1439" s="9" t="str">
        <f t="shared" si="68"/>
        <v>2020 - 12</v>
      </c>
      <c r="G1439" s="9" t="str">
        <f>Date[[#This Row],[Year]]&amp;IF(Date[[#This Row],[Month]]&lt;10,"0"&amp;Date[[#This Row],[Month]],Date[[#This Row],[Month]])</f>
        <v>202012</v>
      </c>
      <c r="H1439" s="9" t="str">
        <f>Date[[#This Row],[Year]]&amp;" "&amp;Date[[#This Row],[Month Name]]</f>
        <v>2020 Dec</v>
      </c>
      <c r="I1439" t="str">
        <f>IF(AND(Date[[#This Row],[Month]]=5,Date[[#This Row],[Year]]=2021),"True","False")</f>
        <v>False</v>
      </c>
      <c r="J1439" t="str">
        <f>IF(AND(Date[[#This Row],[Month]]&lt;=5,Date[[#This Row],[Month]]&gt;=4,Date[[#This Row],[Year]]=2021),"True","False")</f>
        <v>False</v>
      </c>
      <c r="K1439" t="str">
        <f>IF(Date[[#This Row],[Year]]=2021,"True","False")</f>
        <v>False</v>
      </c>
      <c r="L1439" s="60" t="s">
        <v>123</v>
      </c>
      <c r="M1439" s="60" t="s">
        <v>123</v>
      </c>
      <c r="N1439" s="60" t="s">
        <v>152</v>
      </c>
      <c r="O1439" s="60" t="s">
        <v>152</v>
      </c>
      <c r="P1439" s="60" t="s">
        <v>152</v>
      </c>
    </row>
    <row r="1440" spans="1:16" x14ac:dyDescent="0.55000000000000004">
      <c r="A1440" s="10">
        <v>44174</v>
      </c>
      <c r="B1440" s="9">
        <f t="shared" si="66"/>
        <v>2020</v>
      </c>
      <c r="C1440" s="9" t="s">
        <v>42</v>
      </c>
      <c r="D1440" s="9" t="s">
        <v>63</v>
      </c>
      <c r="E1440" s="9">
        <f t="shared" si="67"/>
        <v>12</v>
      </c>
      <c r="F1440" s="9" t="str">
        <f t="shared" si="68"/>
        <v>2020 - 12</v>
      </c>
      <c r="G1440" s="9" t="str">
        <f>Date[[#This Row],[Year]]&amp;IF(Date[[#This Row],[Month]]&lt;10,"0"&amp;Date[[#This Row],[Month]],Date[[#This Row],[Month]])</f>
        <v>202012</v>
      </c>
      <c r="H1440" s="9" t="str">
        <f>Date[[#This Row],[Year]]&amp;" "&amp;Date[[#This Row],[Month Name]]</f>
        <v>2020 Dec</v>
      </c>
      <c r="I1440" t="str">
        <f>IF(AND(Date[[#This Row],[Month]]=5,Date[[#This Row],[Year]]=2021),"True","False")</f>
        <v>False</v>
      </c>
      <c r="J1440" t="str">
        <f>IF(AND(Date[[#This Row],[Month]]&lt;=5,Date[[#This Row],[Month]]&gt;=4,Date[[#This Row],[Year]]=2021),"True","False")</f>
        <v>False</v>
      </c>
      <c r="K1440" t="str">
        <f>IF(Date[[#This Row],[Year]]=2021,"True","False")</f>
        <v>False</v>
      </c>
      <c r="L1440" s="60" t="s">
        <v>123</v>
      </c>
      <c r="M1440" s="60" t="s">
        <v>123</v>
      </c>
      <c r="N1440" s="60" t="s">
        <v>152</v>
      </c>
      <c r="O1440" s="60" t="s">
        <v>152</v>
      </c>
      <c r="P1440" s="60" t="s">
        <v>152</v>
      </c>
    </row>
    <row r="1441" spans="1:16" x14ac:dyDescent="0.55000000000000004">
      <c r="A1441" s="10">
        <v>44175</v>
      </c>
      <c r="B1441" s="9">
        <f t="shared" si="66"/>
        <v>2020</v>
      </c>
      <c r="C1441" s="9" t="s">
        <v>42</v>
      </c>
      <c r="D1441" s="9" t="s">
        <v>63</v>
      </c>
      <c r="E1441" s="9">
        <f t="shared" si="67"/>
        <v>12</v>
      </c>
      <c r="F1441" s="9" t="str">
        <f t="shared" si="68"/>
        <v>2020 - 12</v>
      </c>
      <c r="G1441" s="9" t="str">
        <f>Date[[#This Row],[Year]]&amp;IF(Date[[#This Row],[Month]]&lt;10,"0"&amp;Date[[#This Row],[Month]],Date[[#This Row],[Month]])</f>
        <v>202012</v>
      </c>
      <c r="H1441" s="9" t="str">
        <f>Date[[#This Row],[Year]]&amp;" "&amp;Date[[#This Row],[Month Name]]</f>
        <v>2020 Dec</v>
      </c>
      <c r="I1441" t="str">
        <f>IF(AND(Date[[#This Row],[Month]]=5,Date[[#This Row],[Year]]=2021),"True","False")</f>
        <v>False</v>
      </c>
      <c r="J1441" t="str">
        <f>IF(AND(Date[[#This Row],[Month]]&lt;=5,Date[[#This Row],[Month]]&gt;=4,Date[[#This Row],[Year]]=2021),"True","False")</f>
        <v>False</v>
      </c>
      <c r="K1441" t="str">
        <f>IF(Date[[#This Row],[Year]]=2021,"True","False")</f>
        <v>False</v>
      </c>
      <c r="L1441" s="60" t="s">
        <v>123</v>
      </c>
      <c r="M1441" s="60" t="s">
        <v>123</v>
      </c>
      <c r="N1441" s="60" t="s">
        <v>152</v>
      </c>
      <c r="O1441" s="60" t="s">
        <v>152</v>
      </c>
      <c r="P1441" s="60" t="s">
        <v>152</v>
      </c>
    </row>
    <row r="1442" spans="1:16" x14ac:dyDescent="0.55000000000000004">
      <c r="A1442" s="10">
        <v>44176</v>
      </c>
      <c r="B1442" s="9">
        <f t="shared" si="66"/>
        <v>2020</v>
      </c>
      <c r="C1442" s="9" t="s">
        <v>42</v>
      </c>
      <c r="D1442" s="9" t="s">
        <v>63</v>
      </c>
      <c r="E1442" s="9">
        <f t="shared" si="67"/>
        <v>12</v>
      </c>
      <c r="F1442" s="9" t="str">
        <f t="shared" si="68"/>
        <v>2020 - 12</v>
      </c>
      <c r="G1442" s="9" t="str">
        <f>Date[[#This Row],[Year]]&amp;IF(Date[[#This Row],[Month]]&lt;10,"0"&amp;Date[[#This Row],[Month]],Date[[#This Row],[Month]])</f>
        <v>202012</v>
      </c>
      <c r="H1442" s="9" t="str">
        <f>Date[[#This Row],[Year]]&amp;" "&amp;Date[[#This Row],[Month Name]]</f>
        <v>2020 Dec</v>
      </c>
      <c r="I1442" t="str">
        <f>IF(AND(Date[[#This Row],[Month]]=5,Date[[#This Row],[Year]]=2021),"True","False")</f>
        <v>False</v>
      </c>
      <c r="J1442" t="str">
        <f>IF(AND(Date[[#This Row],[Month]]&lt;=5,Date[[#This Row],[Month]]&gt;=4,Date[[#This Row],[Year]]=2021),"True","False")</f>
        <v>False</v>
      </c>
      <c r="K1442" t="str">
        <f>IF(Date[[#This Row],[Year]]=2021,"True","False")</f>
        <v>False</v>
      </c>
      <c r="L1442" s="60" t="s">
        <v>123</v>
      </c>
      <c r="M1442" s="60" t="s">
        <v>123</v>
      </c>
      <c r="N1442" s="60" t="s">
        <v>152</v>
      </c>
      <c r="O1442" s="60" t="s">
        <v>152</v>
      </c>
      <c r="P1442" s="60" t="s">
        <v>152</v>
      </c>
    </row>
    <row r="1443" spans="1:16" x14ac:dyDescent="0.55000000000000004">
      <c r="A1443" s="10">
        <v>44177</v>
      </c>
      <c r="B1443" s="9">
        <f t="shared" si="66"/>
        <v>2020</v>
      </c>
      <c r="C1443" s="9" t="s">
        <v>42</v>
      </c>
      <c r="D1443" s="9" t="s">
        <v>63</v>
      </c>
      <c r="E1443" s="9">
        <f t="shared" si="67"/>
        <v>12</v>
      </c>
      <c r="F1443" s="9" t="str">
        <f t="shared" si="68"/>
        <v>2020 - 12</v>
      </c>
      <c r="G1443" s="9" t="str">
        <f>Date[[#This Row],[Year]]&amp;IF(Date[[#This Row],[Month]]&lt;10,"0"&amp;Date[[#This Row],[Month]],Date[[#This Row],[Month]])</f>
        <v>202012</v>
      </c>
      <c r="H1443" s="9" t="str">
        <f>Date[[#This Row],[Year]]&amp;" "&amp;Date[[#This Row],[Month Name]]</f>
        <v>2020 Dec</v>
      </c>
      <c r="I1443" t="str">
        <f>IF(AND(Date[[#This Row],[Month]]=5,Date[[#This Row],[Year]]=2021),"True","False")</f>
        <v>False</v>
      </c>
      <c r="J1443" t="str">
        <f>IF(AND(Date[[#This Row],[Month]]&lt;=5,Date[[#This Row],[Month]]&gt;=4,Date[[#This Row],[Year]]=2021),"True","False")</f>
        <v>False</v>
      </c>
      <c r="K1443" t="str">
        <f>IF(Date[[#This Row],[Year]]=2021,"True","False")</f>
        <v>False</v>
      </c>
      <c r="L1443" s="60" t="s">
        <v>123</v>
      </c>
      <c r="M1443" s="60" t="s">
        <v>123</v>
      </c>
      <c r="N1443" s="60" t="s">
        <v>152</v>
      </c>
      <c r="O1443" s="60" t="s">
        <v>152</v>
      </c>
      <c r="P1443" s="60" t="s">
        <v>152</v>
      </c>
    </row>
    <row r="1444" spans="1:16" x14ac:dyDescent="0.55000000000000004">
      <c r="A1444" s="10">
        <v>44178</v>
      </c>
      <c r="B1444" s="9">
        <f t="shared" si="66"/>
        <v>2020</v>
      </c>
      <c r="C1444" s="9" t="s">
        <v>42</v>
      </c>
      <c r="D1444" s="9" t="s">
        <v>63</v>
      </c>
      <c r="E1444" s="9">
        <f t="shared" si="67"/>
        <v>12</v>
      </c>
      <c r="F1444" s="9" t="str">
        <f t="shared" si="68"/>
        <v>2020 - 12</v>
      </c>
      <c r="G1444" s="9" t="str">
        <f>Date[[#This Row],[Year]]&amp;IF(Date[[#This Row],[Month]]&lt;10,"0"&amp;Date[[#This Row],[Month]],Date[[#This Row],[Month]])</f>
        <v>202012</v>
      </c>
      <c r="H1444" s="9" t="str">
        <f>Date[[#This Row],[Year]]&amp;" "&amp;Date[[#This Row],[Month Name]]</f>
        <v>2020 Dec</v>
      </c>
      <c r="I1444" t="str">
        <f>IF(AND(Date[[#This Row],[Month]]=5,Date[[#This Row],[Year]]=2021),"True","False")</f>
        <v>False</v>
      </c>
      <c r="J1444" t="str">
        <f>IF(AND(Date[[#This Row],[Month]]&lt;=5,Date[[#This Row],[Month]]&gt;=4,Date[[#This Row],[Year]]=2021),"True","False")</f>
        <v>False</v>
      </c>
      <c r="K1444" t="str">
        <f>IF(Date[[#This Row],[Year]]=2021,"True","False")</f>
        <v>False</v>
      </c>
      <c r="L1444" s="60" t="s">
        <v>123</v>
      </c>
      <c r="M1444" s="60" t="s">
        <v>123</v>
      </c>
      <c r="N1444" s="60" t="s">
        <v>152</v>
      </c>
      <c r="O1444" s="60" t="s">
        <v>152</v>
      </c>
      <c r="P1444" s="60" t="s">
        <v>152</v>
      </c>
    </row>
    <row r="1445" spans="1:16" x14ac:dyDescent="0.55000000000000004">
      <c r="A1445" s="10">
        <v>44179</v>
      </c>
      <c r="B1445" s="9">
        <f t="shared" si="66"/>
        <v>2020</v>
      </c>
      <c r="C1445" s="9" t="s">
        <v>42</v>
      </c>
      <c r="D1445" s="9" t="s">
        <v>63</v>
      </c>
      <c r="E1445" s="9">
        <f t="shared" si="67"/>
        <v>12</v>
      </c>
      <c r="F1445" s="9" t="str">
        <f t="shared" si="68"/>
        <v>2020 - 12</v>
      </c>
      <c r="G1445" s="9" t="str">
        <f>Date[[#This Row],[Year]]&amp;IF(Date[[#This Row],[Month]]&lt;10,"0"&amp;Date[[#This Row],[Month]],Date[[#This Row],[Month]])</f>
        <v>202012</v>
      </c>
      <c r="H1445" s="9" t="str">
        <f>Date[[#This Row],[Year]]&amp;" "&amp;Date[[#This Row],[Month Name]]</f>
        <v>2020 Dec</v>
      </c>
      <c r="I1445" t="str">
        <f>IF(AND(Date[[#This Row],[Month]]=5,Date[[#This Row],[Year]]=2021),"True","False")</f>
        <v>False</v>
      </c>
      <c r="J1445" t="str">
        <f>IF(AND(Date[[#This Row],[Month]]&lt;=5,Date[[#This Row],[Month]]&gt;=4,Date[[#This Row],[Year]]=2021),"True","False")</f>
        <v>False</v>
      </c>
      <c r="K1445" t="str">
        <f>IF(Date[[#This Row],[Year]]=2021,"True","False")</f>
        <v>False</v>
      </c>
      <c r="L1445" s="60" t="s">
        <v>123</v>
      </c>
      <c r="M1445" s="60" t="s">
        <v>123</v>
      </c>
      <c r="N1445" s="60" t="s">
        <v>152</v>
      </c>
      <c r="O1445" s="60" t="s">
        <v>152</v>
      </c>
      <c r="P1445" s="60" t="s">
        <v>152</v>
      </c>
    </row>
    <row r="1446" spans="1:16" x14ac:dyDescent="0.55000000000000004">
      <c r="A1446" s="10">
        <v>44180</v>
      </c>
      <c r="B1446" s="9">
        <f t="shared" si="66"/>
        <v>2020</v>
      </c>
      <c r="C1446" s="9" t="s">
        <v>42</v>
      </c>
      <c r="D1446" s="9" t="s">
        <v>63</v>
      </c>
      <c r="E1446" s="9">
        <f t="shared" si="67"/>
        <v>12</v>
      </c>
      <c r="F1446" s="9" t="str">
        <f t="shared" si="68"/>
        <v>2020 - 12</v>
      </c>
      <c r="G1446" s="9" t="str">
        <f>Date[[#This Row],[Year]]&amp;IF(Date[[#This Row],[Month]]&lt;10,"0"&amp;Date[[#This Row],[Month]],Date[[#This Row],[Month]])</f>
        <v>202012</v>
      </c>
      <c r="H1446" s="9" t="str">
        <f>Date[[#This Row],[Year]]&amp;" "&amp;Date[[#This Row],[Month Name]]</f>
        <v>2020 Dec</v>
      </c>
      <c r="I1446" t="str">
        <f>IF(AND(Date[[#This Row],[Month]]=5,Date[[#This Row],[Year]]=2021),"True","False")</f>
        <v>False</v>
      </c>
      <c r="J1446" t="str">
        <f>IF(AND(Date[[#This Row],[Month]]&lt;=5,Date[[#This Row],[Month]]&gt;=4,Date[[#This Row],[Year]]=2021),"True","False")</f>
        <v>False</v>
      </c>
      <c r="K1446" t="str">
        <f>IF(Date[[#This Row],[Year]]=2021,"True","False")</f>
        <v>False</v>
      </c>
      <c r="L1446" s="60" t="s">
        <v>123</v>
      </c>
      <c r="M1446" s="60" t="s">
        <v>123</v>
      </c>
      <c r="N1446" s="60" t="s">
        <v>152</v>
      </c>
      <c r="O1446" s="60" t="s">
        <v>152</v>
      </c>
      <c r="P1446" s="60" t="s">
        <v>152</v>
      </c>
    </row>
    <row r="1447" spans="1:16" x14ac:dyDescent="0.55000000000000004">
      <c r="A1447" s="10">
        <v>44181</v>
      </c>
      <c r="B1447" s="9">
        <f t="shared" si="66"/>
        <v>2020</v>
      </c>
      <c r="C1447" s="9" t="s">
        <v>42</v>
      </c>
      <c r="D1447" s="9" t="s">
        <v>63</v>
      </c>
      <c r="E1447" s="9">
        <f t="shared" si="67"/>
        <v>12</v>
      </c>
      <c r="F1447" s="9" t="str">
        <f t="shared" si="68"/>
        <v>2020 - 12</v>
      </c>
      <c r="G1447" s="9" t="str">
        <f>Date[[#This Row],[Year]]&amp;IF(Date[[#This Row],[Month]]&lt;10,"0"&amp;Date[[#This Row],[Month]],Date[[#This Row],[Month]])</f>
        <v>202012</v>
      </c>
      <c r="H1447" s="9" t="str">
        <f>Date[[#This Row],[Year]]&amp;" "&amp;Date[[#This Row],[Month Name]]</f>
        <v>2020 Dec</v>
      </c>
      <c r="I1447" t="str">
        <f>IF(AND(Date[[#This Row],[Month]]=5,Date[[#This Row],[Year]]=2021),"True","False")</f>
        <v>False</v>
      </c>
      <c r="J1447" t="str">
        <f>IF(AND(Date[[#This Row],[Month]]&lt;=5,Date[[#This Row],[Month]]&gt;=4,Date[[#This Row],[Year]]=2021),"True","False")</f>
        <v>False</v>
      </c>
      <c r="K1447" t="str">
        <f>IF(Date[[#This Row],[Year]]=2021,"True","False")</f>
        <v>False</v>
      </c>
      <c r="L1447" s="60" t="s">
        <v>123</v>
      </c>
      <c r="M1447" s="60" t="s">
        <v>123</v>
      </c>
      <c r="N1447" s="60" t="s">
        <v>152</v>
      </c>
      <c r="O1447" s="60" t="s">
        <v>152</v>
      </c>
      <c r="P1447" s="60" t="s">
        <v>152</v>
      </c>
    </row>
    <row r="1448" spans="1:16" x14ac:dyDescent="0.55000000000000004">
      <c r="A1448" s="10">
        <v>44182</v>
      </c>
      <c r="B1448" s="9">
        <f t="shared" si="66"/>
        <v>2020</v>
      </c>
      <c r="C1448" s="9" t="s">
        <v>42</v>
      </c>
      <c r="D1448" s="9" t="s">
        <v>63</v>
      </c>
      <c r="E1448" s="9">
        <f t="shared" si="67"/>
        <v>12</v>
      </c>
      <c r="F1448" s="9" t="str">
        <f t="shared" si="68"/>
        <v>2020 - 12</v>
      </c>
      <c r="G1448" s="9" t="str">
        <f>Date[[#This Row],[Year]]&amp;IF(Date[[#This Row],[Month]]&lt;10,"0"&amp;Date[[#This Row],[Month]],Date[[#This Row],[Month]])</f>
        <v>202012</v>
      </c>
      <c r="H1448" s="9" t="str">
        <f>Date[[#This Row],[Year]]&amp;" "&amp;Date[[#This Row],[Month Name]]</f>
        <v>2020 Dec</v>
      </c>
      <c r="I1448" t="str">
        <f>IF(AND(Date[[#This Row],[Month]]=5,Date[[#This Row],[Year]]=2021),"True","False")</f>
        <v>False</v>
      </c>
      <c r="J1448" t="str">
        <f>IF(AND(Date[[#This Row],[Month]]&lt;=5,Date[[#This Row],[Month]]&gt;=4,Date[[#This Row],[Year]]=2021),"True","False")</f>
        <v>False</v>
      </c>
      <c r="K1448" t="str">
        <f>IF(Date[[#This Row],[Year]]=2021,"True","False")</f>
        <v>False</v>
      </c>
      <c r="L1448" s="60" t="s">
        <v>123</v>
      </c>
      <c r="M1448" s="60" t="s">
        <v>123</v>
      </c>
      <c r="N1448" s="60" t="s">
        <v>152</v>
      </c>
      <c r="O1448" s="60" t="s">
        <v>152</v>
      </c>
      <c r="P1448" s="60" t="s">
        <v>152</v>
      </c>
    </row>
    <row r="1449" spans="1:16" x14ac:dyDescent="0.55000000000000004">
      <c r="A1449" s="10">
        <v>44183</v>
      </c>
      <c r="B1449" s="9">
        <f t="shared" si="66"/>
        <v>2020</v>
      </c>
      <c r="C1449" s="9" t="s">
        <v>42</v>
      </c>
      <c r="D1449" s="9" t="s">
        <v>63</v>
      </c>
      <c r="E1449" s="9">
        <f t="shared" si="67"/>
        <v>12</v>
      </c>
      <c r="F1449" s="9" t="str">
        <f t="shared" si="68"/>
        <v>2020 - 12</v>
      </c>
      <c r="G1449" s="9" t="str">
        <f>Date[[#This Row],[Year]]&amp;IF(Date[[#This Row],[Month]]&lt;10,"0"&amp;Date[[#This Row],[Month]],Date[[#This Row],[Month]])</f>
        <v>202012</v>
      </c>
      <c r="H1449" s="9" t="str">
        <f>Date[[#This Row],[Year]]&amp;" "&amp;Date[[#This Row],[Month Name]]</f>
        <v>2020 Dec</v>
      </c>
      <c r="I1449" t="str">
        <f>IF(AND(Date[[#This Row],[Month]]=5,Date[[#This Row],[Year]]=2021),"True","False")</f>
        <v>False</v>
      </c>
      <c r="J1449" t="str">
        <f>IF(AND(Date[[#This Row],[Month]]&lt;=5,Date[[#This Row],[Month]]&gt;=4,Date[[#This Row],[Year]]=2021),"True","False")</f>
        <v>False</v>
      </c>
      <c r="K1449" t="str">
        <f>IF(Date[[#This Row],[Year]]=2021,"True","False")</f>
        <v>False</v>
      </c>
      <c r="L1449" s="60" t="s">
        <v>123</v>
      </c>
      <c r="M1449" s="60" t="s">
        <v>123</v>
      </c>
      <c r="N1449" s="60" t="s">
        <v>152</v>
      </c>
      <c r="O1449" s="60" t="s">
        <v>152</v>
      </c>
      <c r="P1449" s="60" t="s">
        <v>152</v>
      </c>
    </row>
    <row r="1450" spans="1:16" x14ac:dyDescent="0.55000000000000004">
      <c r="A1450" s="10">
        <v>44184</v>
      </c>
      <c r="B1450" s="9">
        <f t="shared" si="66"/>
        <v>2020</v>
      </c>
      <c r="C1450" s="9" t="s">
        <v>42</v>
      </c>
      <c r="D1450" s="9" t="s">
        <v>63</v>
      </c>
      <c r="E1450" s="9">
        <f t="shared" si="67"/>
        <v>12</v>
      </c>
      <c r="F1450" s="9" t="str">
        <f t="shared" si="68"/>
        <v>2020 - 12</v>
      </c>
      <c r="G1450" s="9" t="str">
        <f>Date[[#This Row],[Year]]&amp;IF(Date[[#This Row],[Month]]&lt;10,"0"&amp;Date[[#This Row],[Month]],Date[[#This Row],[Month]])</f>
        <v>202012</v>
      </c>
      <c r="H1450" s="9" t="str">
        <f>Date[[#This Row],[Year]]&amp;" "&amp;Date[[#This Row],[Month Name]]</f>
        <v>2020 Dec</v>
      </c>
      <c r="I1450" t="str">
        <f>IF(AND(Date[[#This Row],[Month]]=5,Date[[#This Row],[Year]]=2021),"True","False")</f>
        <v>False</v>
      </c>
      <c r="J1450" t="str">
        <f>IF(AND(Date[[#This Row],[Month]]&lt;=5,Date[[#This Row],[Month]]&gt;=4,Date[[#This Row],[Year]]=2021),"True","False")</f>
        <v>False</v>
      </c>
      <c r="K1450" t="str">
        <f>IF(Date[[#This Row],[Year]]=2021,"True","False")</f>
        <v>False</v>
      </c>
      <c r="L1450" s="60" t="s">
        <v>123</v>
      </c>
      <c r="M1450" s="60" t="s">
        <v>123</v>
      </c>
      <c r="N1450" s="60" t="s">
        <v>152</v>
      </c>
      <c r="O1450" s="60" t="s">
        <v>152</v>
      </c>
      <c r="P1450" s="60" t="s">
        <v>152</v>
      </c>
    </row>
    <row r="1451" spans="1:16" x14ac:dyDescent="0.55000000000000004">
      <c r="A1451" s="10">
        <v>44185</v>
      </c>
      <c r="B1451" s="9">
        <f t="shared" si="66"/>
        <v>2020</v>
      </c>
      <c r="C1451" s="9" t="s">
        <v>42</v>
      </c>
      <c r="D1451" s="9" t="s">
        <v>63</v>
      </c>
      <c r="E1451" s="9">
        <f t="shared" si="67"/>
        <v>12</v>
      </c>
      <c r="F1451" s="9" t="str">
        <f t="shared" si="68"/>
        <v>2020 - 12</v>
      </c>
      <c r="G1451" s="9" t="str">
        <f>Date[[#This Row],[Year]]&amp;IF(Date[[#This Row],[Month]]&lt;10,"0"&amp;Date[[#This Row],[Month]],Date[[#This Row],[Month]])</f>
        <v>202012</v>
      </c>
      <c r="H1451" s="9" t="str">
        <f>Date[[#This Row],[Year]]&amp;" "&amp;Date[[#This Row],[Month Name]]</f>
        <v>2020 Dec</v>
      </c>
      <c r="I1451" t="str">
        <f>IF(AND(Date[[#This Row],[Month]]=5,Date[[#This Row],[Year]]=2021),"True","False")</f>
        <v>False</v>
      </c>
      <c r="J1451" t="str">
        <f>IF(AND(Date[[#This Row],[Month]]&lt;=5,Date[[#This Row],[Month]]&gt;=4,Date[[#This Row],[Year]]=2021),"True","False")</f>
        <v>False</v>
      </c>
      <c r="K1451" t="str">
        <f>IF(Date[[#This Row],[Year]]=2021,"True","False")</f>
        <v>False</v>
      </c>
      <c r="L1451" s="60" t="s">
        <v>123</v>
      </c>
      <c r="M1451" s="60" t="s">
        <v>123</v>
      </c>
      <c r="N1451" s="60" t="s">
        <v>152</v>
      </c>
      <c r="O1451" s="60" t="s">
        <v>152</v>
      </c>
      <c r="P1451" s="60" t="s">
        <v>152</v>
      </c>
    </row>
    <row r="1452" spans="1:16" x14ac:dyDescent="0.55000000000000004">
      <c r="A1452" s="10">
        <v>44186</v>
      </c>
      <c r="B1452" s="9">
        <f t="shared" si="66"/>
        <v>2020</v>
      </c>
      <c r="C1452" s="9" t="s">
        <v>42</v>
      </c>
      <c r="D1452" s="9" t="s">
        <v>63</v>
      </c>
      <c r="E1452" s="9">
        <f t="shared" si="67"/>
        <v>12</v>
      </c>
      <c r="F1452" s="9" t="str">
        <f t="shared" si="68"/>
        <v>2020 - 12</v>
      </c>
      <c r="G1452" s="9" t="str">
        <f>Date[[#This Row],[Year]]&amp;IF(Date[[#This Row],[Month]]&lt;10,"0"&amp;Date[[#This Row],[Month]],Date[[#This Row],[Month]])</f>
        <v>202012</v>
      </c>
      <c r="H1452" s="9" t="str">
        <f>Date[[#This Row],[Year]]&amp;" "&amp;Date[[#This Row],[Month Name]]</f>
        <v>2020 Dec</v>
      </c>
      <c r="I1452" t="str">
        <f>IF(AND(Date[[#This Row],[Month]]=5,Date[[#This Row],[Year]]=2021),"True","False")</f>
        <v>False</v>
      </c>
      <c r="J1452" t="str">
        <f>IF(AND(Date[[#This Row],[Month]]&lt;=5,Date[[#This Row],[Month]]&gt;=4,Date[[#This Row],[Year]]=2021),"True","False")</f>
        <v>False</v>
      </c>
      <c r="K1452" t="str">
        <f>IF(Date[[#This Row],[Year]]=2021,"True","False")</f>
        <v>False</v>
      </c>
      <c r="L1452" s="60" t="s">
        <v>123</v>
      </c>
      <c r="M1452" s="60" t="s">
        <v>123</v>
      </c>
      <c r="N1452" s="60" t="s">
        <v>152</v>
      </c>
      <c r="O1452" s="60" t="s">
        <v>152</v>
      </c>
      <c r="P1452" s="60" t="s">
        <v>152</v>
      </c>
    </row>
    <row r="1453" spans="1:16" x14ac:dyDescent="0.55000000000000004">
      <c r="A1453" s="10">
        <v>44187</v>
      </c>
      <c r="B1453" s="9">
        <f t="shared" si="66"/>
        <v>2020</v>
      </c>
      <c r="C1453" s="9" t="s">
        <v>42</v>
      </c>
      <c r="D1453" s="9" t="s">
        <v>63</v>
      </c>
      <c r="E1453" s="9">
        <f t="shared" si="67"/>
        <v>12</v>
      </c>
      <c r="F1453" s="9" t="str">
        <f t="shared" si="68"/>
        <v>2020 - 12</v>
      </c>
      <c r="G1453" s="9" t="str">
        <f>Date[[#This Row],[Year]]&amp;IF(Date[[#This Row],[Month]]&lt;10,"0"&amp;Date[[#This Row],[Month]],Date[[#This Row],[Month]])</f>
        <v>202012</v>
      </c>
      <c r="H1453" s="9" t="str">
        <f>Date[[#This Row],[Year]]&amp;" "&amp;Date[[#This Row],[Month Name]]</f>
        <v>2020 Dec</v>
      </c>
      <c r="I1453" t="str">
        <f>IF(AND(Date[[#This Row],[Month]]=5,Date[[#This Row],[Year]]=2021),"True","False")</f>
        <v>False</v>
      </c>
      <c r="J1453" t="str">
        <f>IF(AND(Date[[#This Row],[Month]]&lt;=5,Date[[#This Row],[Month]]&gt;=4,Date[[#This Row],[Year]]=2021),"True","False")</f>
        <v>False</v>
      </c>
      <c r="K1453" t="str">
        <f>IF(Date[[#This Row],[Year]]=2021,"True","False")</f>
        <v>False</v>
      </c>
      <c r="L1453" s="60" t="s">
        <v>123</v>
      </c>
      <c r="M1453" s="60" t="s">
        <v>123</v>
      </c>
      <c r="N1453" s="60" t="s">
        <v>152</v>
      </c>
      <c r="O1453" s="60" t="s">
        <v>152</v>
      </c>
      <c r="P1453" s="60" t="s">
        <v>152</v>
      </c>
    </row>
    <row r="1454" spans="1:16" x14ac:dyDescent="0.55000000000000004">
      <c r="A1454" s="10">
        <v>44188</v>
      </c>
      <c r="B1454" s="9">
        <f t="shared" si="66"/>
        <v>2020</v>
      </c>
      <c r="C1454" s="9" t="s">
        <v>42</v>
      </c>
      <c r="D1454" s="9" t="s">
        <v>63</v>
      </c>
      <c r="E1454" s="9">
        <f t="shared" si="67"/>
        <v>12</v>
      </c>
      <c r="F1454" s="9" t="str">
        <f t="shared" si="68"/>
        <v>2020 - 12</v>
      </c>
      <c r="G1454" s="9" t="str">
        <f>Date[[#This Row],[Year]]&amp;IF(Date[[#This Row],[Month]]&lt;10,"0"&amp;Date[[#This Row],[Month]],Date[[#This Row],[Month]])</f>
        <v>202012</v>
      </c>
      <c r="H1454" s="9" t="str">
        <f>Date[[#This Row],[Year]]&amp;" "&amp;Date[[#This Row],[Month Name]]</f>
        <v>2020 Dec</v>
      </c>
      <c r="I1454" t="str">
        <f>IF(AND(Date[[#This Row],[Month]]=5,Date[[#This Row],[Year]]=2021),"True","False")</f>
        <v>False</v>
      </c>
      <c r="J1454" t="str">
        <f>IF(AND(Date[[#This Row],[Month]]&lt;=5,Date[[#This Row],[Month]]&gt;=4,Date[[#This Row],[Year]]=2021),"True","False")</f>
        <v>False</v>
      </c>
      <c r="K1454" t="str">
        <f>IF(Date[[#This Row],[Year]]=2021,"True","False")</f>
        <v>False</v>
      </c>
      <c r="L1454" s="60" t="s">
        <v>123</v>
      </c>
      <c r="M1454" s="60" t="s">
        <v>123</v>
      </c>
      <c r="N1454" s="60" t="s">
        <v>152</v>
      </c>
      <c r="O1454" s="60" t="s">
        <v>152</v>
      </c>
      <c r="P1454" s="60" t="s">
        <v>152</v>
      </c>
    </row>
    <row r="1455" spans="1:16" x14ac:dyDescent="0.55000000000000004">
      <c r="A1455" s="10">
        <v>44189</v>
      </c>
      <c r="B1455" s="9">
        <f t="shared" si="66"/>
        <v>2020</v>
      </c>
      <c r="C1455" s="9" t="s">
        <v>42</v>
      </c>
      <c r="D1455" s="9" t="s">
        <v>63</v>
      </c>
      <c r="E1455" s="9">
        <f t="shared" si="67"/>
        <v>12</v>
      </c>
      <c r="F1455" s="9" t="str">
        <f t="shared" si="68"/>
        <v>2020 - 12</v>
      </c>
      <c r="G1455" s="9" t="str">
        <f>Date[[#This Row],[Year]]&amp;IF(Date[[#This Row],[Month]]&lt;10,"0"&amp;Date[[#This Row],[Month]],Date[[#This Row],[Month]])</f>
        <v>202012</v>
      </c>
      <c r="H1455" s="9" t="str">
        <f>Date[[#This Row],[Year]]&amp;" "&amp;Date[[#This Row],[Month Name]]</f>
        <v>2020 Dec</v>
      </c>
      <c r="I1455" t="str">
        <f>IF(AND(Date[[#This Row],[Month]]=5,Date[[#This Row],[Year]]=2021),"True","False")</f>
        <v>False</v>
      </c>
      <c r="J1455" t="str">
        <f>IF(AND(Date[[#This Row],[Month]]&lt;=5,Date[[#This Row],[Month]]&gt;=4,Date[[#This Row],[Year]]=2021),"True","False")</f>
        <v>False</v>
      </c>
      <c r="K1455" t="str">
        <f>IF(Date[[#This Row],[Year]]=2021,"True","False")</f>
        <v>False</v>
      </c>
      <c r="L1455" s="60" t="s">
        <v>123</v>
      </c>
      <c r="M1455" s="60" t="s">
        <v>123</v>
      </c>
      <c r="N1455" s="60" t="s">
        <v>152</v>
      </c>
      <c r="O1455" s="60" t="s">
        <v>152</v>
      </c>
      <c r="P1455" s="60" t="s">
        <v>152</v>
      </c>
    </row>
    <row r="1456" spans="1:16" x14ac:dyDescent="0.55000000000000004">
      <c r="A1456" s="10">
        <v>44190</v>
      </c>
      <c r="B1456" s="9">
        <f t="shared" si="66"/>
        <v>2020</v>
      </c>
      <c r="C1456" s="9" t="s">
        <v>42</v>
      </c>
      <c r="D1456" s="9" t="s">
        <v>63</v>
      </c>
      <c r="E1456" s="9">
        <f t="shared" si="67"/>
        <v>12</v>
      </c>
      <c r="F1456" s="9" t="str">
        <f t="shared" si="68"/>
        <v>2020 - 12</v>
      </c>
      <c r="G1456" s="9" t="str">
        <f>Date[[#This Row],[Year]]&amp;IF(Date[[#This Row],[Month]]&lt;10,"0"&amp;Date[[#This Row],[Month]],Date[[#This Row],[Month]])</f>
        <v>202012</v>
      </c>
      <c r="H1456" s="9" t="str">
        <f>Date[[#This Row],[Year]]&amp;" "&amp;Date[[#This Row],[Month Name]]</f>
        <v>2020 Dec</v>
      </c>
      <c r="I1456" t="str">
        <f>IF(AND(Date[[#This Row],[Month]]=5,Date[[#This Row],[Year]]=2021),"True","False")</f>
        <v>False</v>
      </c>
      <c r="J1456" t="str">
        <f>IF(AND(Date[[#This Row],[Month]]&lt;=5,Date[[#This Row],[Month]]&gt;=4,Date[[#This Row],[Year]]=2021),"True","False")</f>
        <v>False</v>
      </c>
      <c r="K1456" t="str">
        <f>IF(Date[[#This Row],[Year]]=2021,"True","False")</f>
        <v>False</v>
      </c>
      <c r="L1456" s="60" t="s">
        <v>123</v>
      </c>
      <c r="M1456" s="60" t="s">
        <v>123</v>
      </c>
      <c r="N1456" s="60" t="s">
        <v>152</v>
      </c>
      <c r="O1456" s="60" t="s">
        <v>152</v>
      </c>
      <c r="P1456" s="60" t="s">
        <v>152</v>
      </c>
    </row>
    <row r="1457" spans="1:16" x14ac:dyDescent="0.55000000000000004">
      <c r="A1457" s="10">
        <v>44191</v>
      </c>
      <c r="B1457" s="9">
        <f t="shared" si="66"/>
        <v>2020</v>
      </c>
      <c r="C1457" s="9" t="s">
        <v>42</v>
      </c>
      <c r="D1457" s="9" t="s">
        <v>63</v>
      </c>
      <c r="E1457" s="9">
        <f t="shared" si="67"/>
        <v>12</v>
      </c>
      <c r="F1457" s="9" t="str">
        <f t="shared" si="68"/>
        <v>2020 - 12</v>
      </c>
      <c r="G1457" s="9" t="str">
        <f>Date[[#This Row],[Year]]&amp;IF(Date[[#This Row],[Month]]&lt;10,"0"&amp;Date[[#This Row],[Month]],Date[[#This Row],[Month]])</f>
        <v>202012</v>
      </c>
      <c r="H1457" s="9" t="str">
        <f>Date[[#This Row],[Year]]&amp;" "&amp;Date[[#This Row],[Month Name]]</f>
        <v>2020 Dec</v>
      </c>
      <c r="I1457" t="str">
        <f>IF(AND(Date[[#This Row],[Month]]=5,Date[[#This Row],[Year]]=2021),"True","False")</f>
        <v>False</v>
      </c>
      <c r="J1457" t="str">
        <f>IF(AND(Date[[#This Row],[Month]]&lt;=5,Date[[#This Row],[Month]]&gt;=4,Date[[#This Row],[Year]]=2021),"True","False")</f>
        <v>False</v>
      </c>
      <c r="K1457" t="str">
        <f>IF(Date[[#This Row],[Year]]=2021,"True","False")</f>
        <v>False</v>
      </c>
      <c r="L1457" s="60" t="s">
        <v>123</v>
      </c>
      <c r="M1457" s="60" t="s">
        <v>123</v>
      </c>
      <c r="N1457" s="60" t="s">
        <v>152</v>
      </c>
      <c r="O1457" s="60" t="s">
        <v>152</v>
      </c>
      <c r="P1457" s="60" t="s">
        <v>152</v>
      </c>
    </row>
    <row r="1458" spans="1:16" x14ac:dyDescent="0.55000000000000004">
      <c r="A1458" s="10">
        <v>44192</v>
      </c>
      <c r="B1458" s="9">
        <f t="shared" si="66"/>
        <v>2020</v>
      </c>
      <c r="C1458" s="9" t="s">
        <v>42</v>
      </c>
      <c r="D1458" s="9" t="s">
        <v>63</v>
      </c>
      <c r="E1458" s="9">
        <f t="shared" si="67"/>
        <v>12</v>
      </c>
      <c r="F1458" s="9" t="str">
        <f t="shared" si="68"/>
        <v>2020 - 12</v>
      </c>
      <c r="G1458" s="9" t="str">
        <f>Date[[#This Row],[Year]]&amp;IF(Date[[#This Row],[Month]]&lt;10,"0"&amp;Date[[#This Row],[Month]],Date[[#This Row],[Month]])</f>
        <v>202012</v>
      </c>
      <c r="H1458" s="9" t="str">
        <f>Date[[#This Row],[Year]]&amp;" "&amp;Date[[#This Row],[Month Name]]</f>
        <v>2020 Dec</v>
      </c>
      <c r="I1458" t="str">
        <f>IF(AND(Date[[#This Row],[Month]]=5,Date[[#This Row],[Year]]=2021),"True","False")</f>
        <v>False</v>
      </c>
      <c r="J1458" t="str">
        <f>IF(AND(Date[[#This Row],[Month]]&lt;=5,Date[[#This Row],[Month]]&gt;=4,Date[[#This Row],[Year]]=2021),"True","False")</f>
        <v>False</v>
      </c>
      <c r="K1458" t="str">
        <f>IF(Date[[#This Row],[Year]]=2021,"True","False")</f>
        <v>False</v>
      </c>
      <c r="L1458" s="60" t="s">
        <v>123</v>
      </c>
      <c r="M1458" s="60" t="s">
        <v>123</v>
      </c>
      <c r="N1458" s="60" t="s">
        <v>152</v>
      </c>
      <c r="O1458" s="60" t="s">
        <v>152</v>
      </c>
      <c r="P1458" s="60" t="s">
        <v>152</v>
      </c>
    </row>
    <row r="1459" spans="1:16" x14ac:dyDescent="0.55000000000000004">
      <c r="A1459" s="10">
        <v>44193</v>
      </c>
      <c r="B1459" s="9">
        <f t="shared" si="66"/>
        <v>2020</v>
      </c>
      <c r="C1459" s="9" t="s">
        <v>42</v>
      </c>
      <c r="D1459" s="9" t="s">
        <v>63</v>
      </c>
      <c r="E1459" s="9">
        <f t="shared" si="67"/>
        <v>12</v>
      </c>
      <c r="F1459" s="9" t="str">
        <f t="shared" si="68"/>
        <v>2020 - 12</v>
      </c>
      <c r="G1459" s="9" t="str">
        <f>Date[[#This Row],[Year]]&amp;IF(Date[[#This Row],[Month]]&lt;10,"0"&amp;Date[[#This Row],[Month]],Date[[#This Row],[Month]])</f>
        <v>202012</v>
      </c>
      <c r="H1459" s="9" t="str">
        <f>Date[[#This Row],[Year]]&amp;" "&amp;Date[[#This Row],[Month Name]]</f>
        <v>2020 Dec</v>
      </c>
      <c r="I1459" t="str">
        <f>IF(AND(Date[[#This Row],[Month]]=5,Date[[#This Row],[Year]]=2021),"True","False")</f>
        <v>False</v>
      </c>
      <c r="J1459" t="str">
        <f>IF(AND(Date[[#This Row],[Month]]&lt;=5,Date[[#This Row],[Month]]&gt;=4,Date[[#This Row],[Year]]=2021),"True","False")</f>
        <v>False</v>
      </c>
      <c r="K1459" t="str">
        <f>IF(Date[[#This Row],[Year]]=2021,"True","False")</f>
        <v>False</v>
      </c>
      <c r="L1459" s="60" t="s">
        <v>123</v>
      </c>
      <c r="M1459" s="60" t="s">
        <v>123</v>
      </c>
      <c r="N1459" s="60" t="s">
        <v>152</v>
      </c>
      <c r="O1459" s="60" t="s">
        <v>152</v>
      </c>
      <c r="P1459" s="60" t="s">
        <v>152</v>
      </c>
    </row>
    <row r="1460" spans="1:16" x14ac:dyDescent="0.55000000000000004">
      <c r="A1460" s="10">
        <v>44194</v>
      </c>
      <c r="B1460" s="9">
        <f t="shared" si="66"/>
        <v>2020</v>
      </c>
      <c r="C1460" s="9" t="s">
        <v>42</v>
      </c>
      <c r="D1460" s="9" t="s">
        <v>63</v>
      </c>
      <c r="E1460" s="9">
        <f t="shared" si="67"/>
        <v>12</v>
      </c>
      <c r="F1460" s="9" t="str">
        <f t="shared" si="68"/>
        <v>2020 - 12</v>
      </c>
      <c r="G1460" s="9" t="str">
        <f>Date[[#This Row],[Year]]&amp;IF(Date[[#This Row],[Month]]&lt;10,"0"&amp;Date[[#This Row],[Month]],Date[[#This Row],[Month]])</f>
        <v>202012</v>
      </c>
      <c r="H1460" s="9" t="str">
        <f>Date[[#This Row],[Year]]&amp;" "&amp;Date[[#This Row],[Month Name]]</f>
        <v>2020 Dec</v>
      </c>
      <c r="I1460" t="str">
        <f>IF(AND(Date[[#This Row],[Month]]=5,Date[[#This Row],[Year]]=2021),"True","False")</f>
        <v>False</v>
      </c>
      <c r="J1460" t="str">
        <f>IF(AND(Date[[#This Row],[Month]]&lt;=5,Date[[#This Row],[Month]]&gt;=4,Date[[#This Row],[Year]]=2021),"True","False")</f>
        <v>False</v>
      </c>
      <c r="K1460" t="str">
        <f>IF(Date[[#This Row],[Year]]=2021,"True","False")</f>
        <v>False</v>
      </c>
      <c r="L1460" s="60" t="s">
        <v>123</v>
      </c>
      <c r="M1460" s="60" t="s">
        <v>123</v>
      </c>
      <c r="N1460" s="60" t="s">
        <v>152</v>
      </c>
      <c r="O1460" s="60" t="s">
        <v>152</v>
      </c>
      <c r="P1460" s="60" t="s">
        <v>152</v>
      </c>
    </row>
    <row r="1461" spans="1:16" x14ac:dyDescent="0.55000000000000004">
      <c r="A1461" s="10">
        <v>44195</v>
      </c>
      <c r="B1461" s="9">
        <f t="shared" si="66"/>
        <v>2020</v>
      </c>
      <c r="C1461" s="9" t="s">
        <v>42</v>
      </c>
      <c r="D1461" s="9" t="s">
        <v>63</v>
      </c>
      <c r="E1461" s="9">
        <f t="shared" si="67"/>
        <v>12</v>
      </c>
      <c r="F1461" s="9" t="str">
        <f t="shared" si="68"/>
        <v>2020 - 12</v>
      </c>
      <c r="G1461" s="9" t="str">
        <f>Date[[#This Row],[Year]]&amp;IF(Date[[#This Row],[Month]]&lt;10,"0"&amp;Date[[#This Row],[Month]],Date[[#This Row],[Month]])</f>
        <v>202012</v>
      </c>
      <c r="H1461" s="9" t="str">
        <f>Date[[#This Row],[Year]]&amp;" "&amp;Date[[#This Row],[Month Name]]</f>
        <v>2020 Dec</v>
      </c>
      <c r="I1461" t="str">
        <f>IF(AND(Date[[#This Row],[Month]]=5,Date[[#This Row],[Year]]=2021),"True","False")</f>
        <v>False</v>
      </c>
      <c r="J1461" t="str">
        <f>IF(AND(Date[[#This Row],[Month]]&lt;=5,Date[[#This Row],[Month]]&gt;=4,Date[[#This Row],[Year]]=2021),"True","False")</f>
        <v>False</v>
      </c>
      <c r="K1461" t="str">
        <f>IF(Date[[#This Row],[Year]]=2021,"True","False")</f>
        <v>False</v>
      </c>
      <c r="L1461" s="60" t="s">
        <v>123</v>
      </c>
      <c r="M1461" s="60" t="s">
        <v>123</v>
      </c>
      <c r="N1461" s="60" t="s">
        <v>152</v>
      </c>
      <c r="O1461" s="60" t="s">
        <v>152</v>
      </c>
      <c r="P1461" s="60" t="s">
        <v>152</v>
      </c>
    </row>
    <row r="1462" spans="1:16" x14ac:dyDescent="0.55000000000000004">
      <c r="A1462" s="10">
        <v>44196</v>
      </c>
      <c r="B1462" s="9">
        <f t="shared" si="66"/>
        <v>2020</v>
      </c>
      <c r="C1462" s="9" t="s">
        <v>42</v>
      </c>
      <c r="D1462" s="9" t="s">
        <v>63</v>
      </c>
      <c r="E1462" s="9">
        <f t="shared" si="67"/>
        <v>12</v>
      </c>
      <c r="F1462" s="9" t="str">
        <f t="shared" si="68"/>
        <v>2020 - 12</v>
      </c>
      <c r="G1462" s="9" t="str">
        <f>Date[[#This Row],[Year]]&amp;IF(Date[[#This Row],[Month]]&lt;10,"0"&amp;Date[[#This Row],[Month]],Date[[#This Row],[Month]])</f>
        <v>202012</v>
      </c>
      <c r="H1462" s="9" t="str">
        <f>Date[[#This Row],[Year]]&amp;" "&amp;Date[[#This Row],[Month Name]]</f>
        <v>2020 Dec</v>
      </c>
      <c r="I1462" t="str">
        <f>IF(AND(Date[[#This Row],[Month]]=5,Date[[#This Row],[Year]]=2021),"True","False")</f>
        <v>False</v>
      </c>
      <c r="J1462" t="str">
        <f>IF(AND(Date[[#This Row],[Month]]&lt;=5,Date[[#This Row],[Month]]&gt;=4,Date[[#This Row],[Year]]=2021),"True","False")</f>
        <v>False</v>
      </c>
      <c r="K1462" t="str">
        <f>IF(Date[[#This Row],[Year]]=2021,"True","False")</f>
        <v>False</v>
      </c>
      <c r="L1462" s="60" t="s">
        <v>123</v>
      </c>
      <c r="M1462" s="60" t="s">
        <v>123</v>
      </c>
      <c r="N1462" s="60" t="s">
        <v>152</v>
      </c>
      <c r="O1462" s="60" t="s">
        <v>152</v>
      </c>
      <c r="P1462" s="60" t="s">
        <v>152</v>
      </c>
    </row>
    <row r="1463" spans="1:16" x14ac:dyDescent="0.55000000000000004">
      <c r="A1463" s="10">
        <v>44197</v>
      </c>
      <c r="B1463" s="9">
        <f t="shared" si="66"/>
        <v>2021</v>
      </c>
      <c r="C1463" s="9" t="s">
        <v>31</v>
      </c>
      <c r="D1463" s="9" t="s">
        <v>60</v>
      </c>
      <c r="E1463" s="9">
        <f t="shared" si="67"/>
        <v>1</v>
      </c>
      <c r="F1463" s="9" t="str">
        <f t="shared" si="68"/>
        <v>2021 - 1</v>
      </c>
      <c r="G1463" s="9" t="str">
        <f>Date[[#This Row],[Year]]&amp;IF(Date[[#This Row],[Month]]&lt;10,"0"&amp;Date[[#This Row],[Month]],Date[[#This Row],[Month]])</f>
        <v>202101</v>
      </c>
      <c r="H1463" s="9" t="str">
        <f>Date[[#This Row],[Year]]&amp;" "&amp;Date[[#This Row],[Month Name]]</f>
        <v>2021 Jan</v>
      </c>
      <c r="I1463" t="str">
        <f>IF(AND(Date[[#This Row],[Month]]=5,Date[[#This Row],[Year]]=2021),"True","False")</f>
        <v>False</v>
      </c>
      <c r="J1463" t="str">
        <f>IF(AND(Date[[#This Row],[Month]]&lt;=5,Date[[#This Row],[Month]]&gt;=4,Date[[#This Row],[Year]]=2021),"True","False")</f>
        <v>False</v>
      </c>
      <c r="K1463" t="str">
        <f>IF(Date[[#This Row],[Year]]=2021,"True","False")</f>
        <v>True</v>
      </c>
      <c r="L1463" s="60" t="s">
        <v>123</v>
      </c>
      <c r="M1463" s="60" t="s">
        <v>123</v>
      </c>
      <c r="N1463" s="60" t="s">
        <v>123</v>
      </c>
      <c r="O1463" s="60" t="s">
        <v>152</v>
      </c>
      <c r="P1463" s="60" t="s">
        <v>152</v>
      </c>
    </row>
    <row r="1464" spans="1:16" x14ac:dyDescent="0.55000000000000004">
      <c r="A1464" s="10">
        <v>44198</v>
      </c>
      <c r="B1464" s="9">
        <f t="shared" si="66"/>
        <v>2021</v>
      </c>
      <c r="C1464" s="9" t="s">
        <v>31</v>
      </c>
      <c r="D1464" s="9" t="s">
        <v>60</v>
      </c>
      <c r="E1464" s="9">
        <f t="shared" si="67"/>
        <v>1</v>
      </c>
      <c r="F1464" s="9" t="str">
        <f t="shared" si="68"/>
        <v>2021 - 1</v>
      </c>
      <c r="G1464" s="9" t="str">
        <f>Date[[#This Row],[Year]]&amp;IF(Date[[#This Row],[Month]]&lt;10,"0"&amp;Date[[#This Row],[Month]],Date[[#This Row],[Month]])</f>
        <v>202101</v>
      </c>
      <c r="H1464" s="9" t="str">
        <f>Date[[#This Row],[Year]]&amp;" "&amp;Date[[#This Row],[Month Name]]</f>
        <v>2021 Jan</v>
      </c>
      <c r="I1464" t="str">
        <f>IF(AND(Date[[#This Row],[Month]]=5,Date[[#This Row],[Year]]=2021),"True","False")</f>
        <v>False</v>
      </c>
      <c r="J1464" t="str">
        <f>IF(AND(Date[[#This Row],[Month]]&lt;=5,Date[[#This Row],[Month]]&gt;=4,Date[[#This Row],[Year]]=2021),"True","False")</f>
        <v>False</v>
      </c>
      <c r="K1464" t="str">
        <f>IF(Date[[#This Row],[Year]]=2021,"True","False")</f>
        <v>True</v>
      </c>
      <c r="L1464" s="60" t="s">
        <v>123</v>
      </c>
      <c r="M1464" s="60" t="s">
        <v>123</v>
      </c>
      <c r="N1464" s="60" t="s">
        <v>123</v>
      </c>
      <c r="O1464" s="60" t="s">
        <v>152</v>
      </c>
      <c r="P1464" s="60" t="s">
        <v>152</v>
      </c>
    </row>
    <row r="1465" spans="1:16" x14ac:dyDescent="0.55000000000000004">
      <c r="A1465" s="10">
        <v>44199</v>
      </c>
      <c r="B1465" s="9">
        <f t="shared" si="66"/>
        <v>2021</v>
      </c>
      <c r="C1465" s="9" t="s">
        <v>31</v>
      </c>
      <c r="D1465" s="9" t="s">
        <v>60</v>
      </c>
      <c r="E1465" s="9">
        <f t="shared" si="67"/>
        <v>1</v>
      </c>
      <c r="F1465" s="9" t="str">
        <f t="shared" si="68"/>
        <v>2021 - 1</v>
      </c>
      <c r="G1465" s="9" t="str">
        <f>Date[[#This Row],[Year]]&amp;IF(Date[[#This Row],[Month]]&lt;10,"0"&amp;Date[[#This Row],[Month]],Date[[#This Row],[Month]])</f>
        <v>202101</v>
      </c>
      <c r="H1465" s="9" t="str">
        <f>Date[[#This Row],[Year]]&amp;" "&amp;Date[[#This Row],[Month Name]]</f>
        <v>2021 Jan</v>
      </c>
      <c r="I1465" t="str">
        <f>IF(AND(Date[[#This Row],[Month]]=5,Date[[#This Row],[Year]]=2021),"True","False")</f>
        <v>False</v>
      </c>
      <c r="J1465" t="str">
        <f>IF(AND(Date[[#This Row],[Month]]&lt;=5,Date[[#This Row],[Month]]&gt;=4,Date[[#This Row],[Year]]=2021),"True","False")</f>
        <v>False</v>
      </c>
      <c r="K1465" t="str">
        <f>IF(Date[[#This Row],[Year]]=2021,"True","False")</f>
        <v>True</v>
      </c>
      <c r="L1465" s="60" t="s">
        <v>123</v>
      </c>
      <c r="M1465" s="60" t="s">
        <v>123</v>
      </c>
      <c r="N1465" s="60" t="s">
        <v>123</v>
      </c>
      <c r="O1465" s="60" t="s">
        <v>152</v>
      </c>
      <c r="P1465" s="60" t="s">
        <v>152</v>
      </c>
    </row>
    <row r="1466" spans="1:16" x14ac:dyDescent="0.55000000000000004">
      <c r="A1466" s="10">
        <v>44200</v>
      </c>
      <c r="B1466" s="9">
        <f t="shared" si="66"/>
        <v>2021</v>
      </c>
      <c r="C1466" s="9" t="s">
        <v>31</v>
      </c>
      <c r="D1466" s="9" t="s">
        <v>60</v>
      </c>
      <c r="E1466" s="9">
        <f t="shared" si="67"/>
        <v>1</v>
      </c>
      <c r="F1466" s="9" t="str">
        <f t="shared" si="68"/>
        <v>2021 - 1</v>
      </c>
      <c r="G1466" s="9" t="str">
        <f>Date[[#This Row],[Year]]&amp;IF(Date[[#This Row],[Month]]&lt;10,"0"&amp;Date[[#This Row],[Month]],Date[[#This Row],[Month]])</f>
        <v>202101</v>
      </c>
      <c r="H1466" s="9" t="str">
        <f>Date[[#This Row],[Year]]&amp;" "&amp;Date[[#This Row],[Month Name]]</f>
        <v>2021 Jan</v>
      </c>
      <c r="I1466" t="str">
        <f>IF(AND(Date[[#This Row],[Month]]=5,Date[[#This Row],[Year]]=2021),"True","False")</f>
        <v>False</v>
      </c>
      <c r="J1466" t="str">
        <f>IF(AND(Date[[#This Row],[Month]]&lt;=5,Date[[#This Row],[Month]]&gt;=4,Date[[#This Row],[Year]]=2021),"True","False")</f>
        <v>False</v>
      </c>
      <c r="K1466" t="str">
        <f>IF(Date[[#This Row],[Year]]=2021,"True","False")</f>
        <v>True</v>
      </c>
      <c r="L1466" s="60" t="s">
        <v>123</v>
      </c>
      <c r="M1466" s="60" t="s">
        <v>123</v>
      </c>
      <c r="N1466" s="60" t="s">
        <v>123</v>
      </c>
      <c r="O1466" s="60" t="s">
        <v>152</v>
      </c>
      <c r="P1466" s="60" t="s">
        <v>152</v>
      </c>
    </row>
    <row r="1467" spans="1:16" x14ac:dyDescent="0.55000000000000004">
      <c r="A1467" s="10">
        <v>44201</v>
      </c>
      <c r="B1467" s="9">
        <f t="shared" si="66"/>
        <v>2021</v>
      </c>
      <c r="C1467" s="9" t="s">
        <v>31</v>
      </c>
      <c r="D1467" s="9" t="s">
        <v>60</v>
      </c>
      <c r="E1467" s="9">
        <f t="shared" si="67"/>
        <v>1</v>
      </c>
      <c r="F1467" s="9" t="str">
        <f t="shared" si="68"/>
        <v>2021 - 1</v>
      </c>
      <c r="G1467" s="9" t="str">
        <f>Date[[#This Row],[Year]]&amp;IF(Date[[#This Row],[Month]]&lt;10,"0"&amp;Date[[#This Row],[Month]],Date[[#This Row],[Month]])</f>
        <v>202101</v>
      </c>
      <c r="H1467" s="9" t="str">
        <f>Date[[#This Row],[Year]]&amp;" "&amp;Date[[#This Row],[Month Name]]</f>
        <v>2021 Jan</v>
      </c>
      <c r="I1467" t="str">
        <f>IF(AND(Date[[#This Row],[Month]]=5,Date[[#This Row],[Year]]=2021),"True","False")</f>
        <v>False</v>
      </c>
      <c r="J1467" t="str">
        <f>IF(AND(Date[[#This Row],[Month]]&lt;=5,Date[[#This Row],[Month]]&gt;=4,Date[[#This Row],[Year]]=2021),"True","False")</f>
        <v>False</v>
      </c>
      <c r="K1467" t="str">
        <f>IF(Date[[#This Row],[Year]]=2021,"True","False")</f>
        <v>True</v>
      </c>
      <c r="L1467" s="60" t="s">
        <v>123</v>
      </c>
      <c r="M1467" s="60" t="s">
        <v>123</v>
      </c>
      <c r="N1467" s="60" t="s">
        <v>123</v>
      </c>
      <c r="O1467" s="60" t="s">
        <v>152</v>
      </c>
      <c r="P1467" s="60" t="s">
        <v>152</v>
      </c>
    </row>
    <row r="1468" spans="1:16" x14ac:dyDescent="0.55000000000000004">
      <c r="A1468" s="10">
        <v>44202</v>
      </c>
      <c r="B1468" s="9">
        <f t="shared" si="66"/>
        <v>2021</v>
      </c>
      <c r="C1468" s="9" t="s">
        <v>31</v>
      </c>
      <c r="D1468" s="9" t="s">
        <v>60</v>
      </c>
      <c r="E1468" s="9">
        <f t="shared" si="67"/>
        <v>1</v>
      </c>
      <c r="F1468" s="9" t="str">
        <f t="shared" si="68"/>
        <v>2021 - 1</v>
      </c>
      <c r="G1468" s="9" t="str">
        <f>Date[[#This Row],[Year]]&amp;IF(Date[[#This Row],[Month]]&lt;10,"0"&amp;Date[[#This Row],[Month]],Date[[#This Row],[Month]])</f>
        <v>202101</v>
      </c>
      <c r="H1468" s="9" t="str">
        <f>Date[[#This Row],[Year]]&amp;" "&amp;Date[[#This Row],[Month Name]]</f>
        <v>2021 Jan</v>
      </c>
      <c r="I1468" t="str">
        <f>IF(AND(Date[[#This Row],[Month]]=5,Date[[#This Row],[Year]]=2021),"True","False")</f>
        <v>False</v>
      </c>
      <c r="J1468" t="str">
        <f>IF(AND(Date[[#This Row],[Month]]&lt;=5,Date[[#This Row],[Month]]&gt;=4,Date[[#This Row],[Year]]=2021),"True","False")</f>
        <v>False</v>
      </c>
      <c r="K1468" t="str">
        <f>IF(Date[[#This Row],[Year]]=2021,"True","False")</f>
        <v>True</v>
      </c>
      <c r="L1468" s="60" t="s">
        <v>123</v>
      </c>
      <c r="M1468" s="60" t="s">
        <v>123</v>
      </c>
      <c r="N1468" s="60" t="s">
        <v>123</v>
      </c>
      <c r="O1468" s="60" t="s">
        <v>152</v>
      </c>
      <c r="P1468" s="60" t="s">
        <v>152</v>
      </c>
    </row>
    <row r="1469" spans="1:16" x14ac:dyDescent="0.55000000000000004">
      <c r="A1469" s="10">
        <v>44203</v>
      </c>
      <c r="B1469" s="9">
        <f t="shared" si="66"/>
        <v>2021</v>
      </c>
      <c r="C1469" s="9" t="s">
        <v>31</v>
      </c>
      <c r="D1469" s="9" t="s">
        <v>60</v>
      </c>
      <c r="E1469" s="9">
        <f t="shared" si="67"/>
        <v>1</v>
      </c>
      <c r="F1469" s="9" t="str">
        <f t="shared" si="68"/>
        <v>2021 - 1</v>
      </c>
      <c r="G1469" s="9" t="str">
        <f>Date[[#This Row],[Year]]&amp;IF(Date[[#This Row],[Month]]&lt;10,"0"&amp;Date[[#This Row],[Month]],Date[[#This Row],[Month]])</f>
        <v>202101</v>
      </c>
      <c r="H1469" s="9" t="str">
        <f>Date[[#This Row],[Year]]&amp;" "&amp;Date[[#This Row],[Month Name]]</f>
        <v>2021 Jan</v>
      </c>
      <c r="I1469" t="str">
        <f>IF(AND(Date[[#This Row],[Month]]=5,Date[[#This Row],[Year]]=2021),"True","False")</f>
        <v>False</v>
      </c>
      <c r="J1469" t="str">
        <f>IF(AND(Date[[#This Row],[Month]]&lt;=5,Date[[#This Row],[Month]]&gt;=4,Date[[#This Row],[Year]]=2021),"True","False")</f>
        <v>False</v>
      </c>
      <c r="K1469" t="str">
        <f>IF(Date[[#This Row],[Year]]=2021,"True","False")</f>
        <v>True</v>
      </c>
      <c r="L1469" s="60" t="s">
        <v>123</v>
      </c>
      <c r="M1469" s="60" t="s">
        <v>123</v>
      </c>
      <c r="N1469" s="60" t="s">
        <v>123</v>
      </c>
      <c r="O1469" s="60" t="s">
        <v>152</v>
      </c>
      <c r="P1469" s="60" t="s">
        <v>152</v>
      </c>
    </row>
    <row r="1470" spans="1:16" x14ac:dyDescent="0.55000000000000004">
      <c r="A1470" s="10">
        <v>44204</v>
      </c>
      <c r="B1470" s="9">
        <f t="shared" si="66"/>
        <v>2021</v>
      </c>
      <c r="C1470" s="9" t="s">
        <v>31</v>
      </c>
      <c r="D1470" s="9" t="s">
        <v>60</v>
      </c>
      <c r="E1470" s="9">
        <f t="shared" si="67"/>
        <v>1</v>
      </c>
      <c r="F1470" s="9" t="str">
        <f t="shared" si="68"/>
        <v>2021 - 1</v>
      </c>
      <c r="G1470" s="9" t="str">
        <f>Date[[#This Row],[Year]]&amp;IF(Date[[#This Row],[Month]]&lt;10,"0"&amp;Date[[#This Row],[Month]],Date[[#This Row],[Month]])</f>
        <v>202101</v>
      </c>
      <c r="H1470" s="9" t="str">
        <f>Date[[#This Row],[Year]]&amp;" "&amp;Date[[#This Row],[Month Name]]</f>
        <v>2021 Jan</v>
      </c>
      <c r="I1470" t="str">
        <f>IF(AND(Date[[#This Row],[Month]]=5,Date[[#This Row],[Year]]=2021),"True","False")</f>
        <v>False</v>
      </c>
      <c r="J1470" t="str">
        <f>IF(AND(Date[[#This Row],[Month]]&lt;=5,Date[[#This Row],[Month]]&gt;=4,Date[[#This Row],[Year]]=2021),"True","False")</f>
        <v>False</v>
      </c>
      <c r="K1470" t="str">
        <f>IF(Date[[#This Row],[Year]]=2021,"True","False")</f>
        <v>True</v>
      </c>
      <c r="L1470" s="60" t="s">
        <v>123</v>
      </c>
      <c r="M1470" s="60" t="s">
        <v>123</v>
      </c>
      <c r="N1470" s="60" t="s">
        <v>123</v>
      </c>
      <c r="O1470" s="60" t="s">
        <v>152</v>
      </c>
      <c r="P1470" s="60" t="s">
        <v>152</v>
      </c>
    </row>
    <row r="1471" spans="1:16" x14ac:dyDescent="0.55000000000000004">
      <c r="A1471" s="10">
        <v>44205</v>
      </c>
      <c r="B1471" s="9">
        <f t="shared" si="66"/>
        <v>2021</v>
      </c>
      <c r="C1471" s="9" t="s">
        <v>31</v>
      </c>
      <c r="D1471" s="9" t="s">
        <v>60</v>
      </c>
      <c r="E1471" s="9">
        <f t="shared" si="67"/>
        <v>1</v>
      </c>
      <c r="F1471" s="9" t="str">
        <f t="shared" si="68"/>
        <v>2021 - 1</v>
      </c>
      <c r="G1471" s="9" t="str">
        <f>Date[[#This Row],[Year]]&amp;IF(Date[[#This Row],[Month]]&lt;10,"0"&amp;Date[[#This Row],[Month]],Date[[#This Row],[Month]])</f>
        <v>202101</v>
      </c>
      <c r="H1471" s="9" t="str">
        <f>Date[[#This Row],[Year]]&amp;" "&amp;Date[[#This Row],[Month Name]]</f>
        <v>2021 Jan</v>
      </c>
      <c r="I1471" t="str">
        <f>IF(AND(Date[[#This Row],[Month]]=5,Date[[#This Row],[Year]]=2021),"True","False")</f>
        <v>False</v>
      </c>
      <c r="J1471" t="str">
        <f>IF(AND(Date[[#This Row],[Month]]&lt;=5,Date[[#This Row],[Month]]&gt;=4,Date[[#This Row],[Year]]=2021),"True","False")</f>
        <v>False</v>
      </c>
      <c r="K1471" t="str">
        <f>IF(Date[[#This Row],[Year]]=2021,"True","False")</f>
        <v>True</v>
      </c>
      <c r="L1471" s="60" t="s">
        <v>123</v>
      </c>
      <c r="M1471" s="60" t="s">
        <v>123</v>
      </c>
      <c r="N1471" s="60" t="s">
        <v>123</v>
      </c>
      <c r="O1471" s="60" t="s">
        <v>152</v>
      </c>
      <c r="P1471" s="60" t="s">
        <v>152</v>
      </c>
    </row>
    <row r="1472" spans="1:16" x14ac:dyDescent="0.55000000000000004">
      <c r="A1472" s="10">
        <v>44206</v>
      </c>
      <c r="B1472" s="9">
        <f t="shared" si="66"/>
        <v>2021</v>
      </c>
      <c r="C1472" s="9" t="s">
        <v>31</v>
      </c>
      <c r="D1472" s="9" t="s">
        <v>60</v>
      </c>
      <c r="E1472" s="9">
        <f t="shared" si="67"/>
        <v>1</v>
      </c>
      <c r="F1472" s="9" t="str">
        <f t="shared" si="68"/>
        <v>2021 - 1</v>
      </c>
      <c r="G1472" s="9" t="str">
        <f>Date[[#This Row],[Year]]&amp;IF(Date[[#This Row],[Month]]&lt;10,"0"&amp;Date[[#This Row],[Month]],Date[[#This Row],[Month]])</f>
        <v>202101</v>
      </c>
      <c r="H1472" s="9" t="str">
        <f>Date[[#This Row],[Year]]&amp;" "&amp;Date[[#This Row],[Month Name]]</f>
        <v>2021 Jan</v>
      </c>
      <c r="I1472" t="str">
        <f>IF(AND(Date[[#This Row],[Month]]=5,Date[[#This Row],[Year]]=2021),"True","False")</f>
        <v>False</v>
      </c>
      <c r="J1472" t="str">
        <f>IF(AND(Date[[#This Row],[Month]]&lt;=5,Date[[#This Row],[Month]]&gt;=4,Date[[#This Row],[Year]]=2021),"True","False")</f>
        <v>False</v>
      </c>
      <c r="K1472" t="str">
        <f>IF(Date[[#This Row],[Year]]=2021,"True","False")</f>
        <v>True</v>
      </c>
      <c r="L1472" s="60" t="s">
        <v>123</v>
      </c>
      <c r="M1472" s="60" t="s">
        <v>123</v>
      </c>
      <c r="N1472" s="60" t="s">
        <v>123</v>
      </c>
      <c r="O1472" s="60" t="s">
        <v>152</v>
      </c>
      <c r="P1472" s="60" t="s">
        <v>152</v>
      </c>
    </row>
    <row r="1473" spans="1:16" x14ac:dyDescent="0.55000000000000004">
      <c r="A1473" s="10">
        <v>44207</v>
      </c>
      <c r="B1473" s="9">
        <f t="shared" si="66"/>
        <v>2021</v>
      </c>
      <c r="C1473" s="9" t="s">
        <v>31</v>
      </c>
      <c r="D1473" s="9" t="s">
        <v>60</v>
      </c>
      <c r="E1473" s="9">
        <f t="shared" si="67"/>
        <v>1</v>
      </c>
      <c r="F1473" s="9" t="str">
        <f t="shared" si="68"/>
        <v>2021 - 1</v>
      </c>
      <c r="G1473" s="9" t="str">
        <f>Date[[#This Row],[Year]]&amp;IF(Date[[#This Row],[Month]]&lt;10,"0"&amp;Date[[#This Row],[Month]],Date[[#This Row],[Month]])</f>
        <v>202101</v>
      </c>
      <c r="H1473" s="9" t="str">
        <f>Date[[#This Row],[Year]]&amp;" "&amp;Date[[#This Row],[Month Name]]</f>
        <v>2021 Jan</v>
      </c>
      <c r="I1473" t="str">
        <f>IF(AND(Date[[#This Row],[Month]]=5,Date[[#This Row],[Year]]=2021),"True","False")</f>
        <v>False</v>
      </c>
      <c r="J1473" t="str">
        <f>IF(AND(Date[[#This Row],[Month]]&lt;=5,Date[[#This Row],[Month]]&gt;=4,Date[[#This Row],[Year]]=2021),"True","False")</f>
        <v>False</v>
      </c>
      <c r="K1473" t="str">
        <f>IF(Date[[#This Row],[Year]]=2021,"True","False")</f>
        <v>True</v>
      </c>
      <c r="L1473" s="60" t="s">
        <v>123</v>
      </c>
      <c r="M1473" s="60" t="s">
        <v>123</v>
      </c>
      <c r="N1473" s="60" t="s">
        <v>123</v>
      </c>
      <c r="O1473" s="60" t="s">
        <v>152</v>
      </c>
      <c r="P1473" s="60" t="s">
        <v>152</v>
      </c>
    </row>
    <row r="1474" spans="1:16" x14ac:dyDescent="0.55000000000000004">
      <c r="A1474" s="10">
        <v>44208</v>
      </c>
      <c r="B1474" s="9">
        <f t="shared" si="66"/>
        <v>2021</v>
      </c>
      <c r="C1474" s="9" t="s">
        <v>31</v>
      </c>
      <c r="D1474" s="9" t="s">
        <v>60</v>
      </c>
      <c r="E1474" s="9">
        <f t="shared" si="67"/>
        <v>1</v>
      </c>
      <c r="F1474" s="9" t="str">
        <f t="shared" si="68"/>
        <v>2021 - 1</v>
      </c>
      <c r="G1474" s="9" t="str">
        <f>Date[[#This Row],[Year]]&amp;IF(Date[[#This Row],[Month]]&lt;10,"0"&amp;Date[[#This Row],[Month]],Date[[#This Row],[Month]])</f>
        <v>202101</v>
      </c>
      <c r="H1474" s="9" t="str">
        <f>Date[[#This Row],[Year]]&amp;" "&amp;Date[[#This Row],[Month Name]]</f>
        <v>2021 Jan</v>
      </c>
      <c r="I1474" t="str">
        <f>IF(AND(Date[[#This Row],[Month]]=5,Date[[#This Row],[Year]]=2021),"True","False")</f>
        <v>False</v>
      </c>
      <c r="J1474" t="str">
        <f>IF(AND(Date[[#This Row],[Month]]&lt;=5,Date[[#This Row],[Month]]&gt;=4,Date[[#This Row],[Year]]=2021),"True","False")</f>
        <v>False</v>
      </c>
      <c r="K1474" t="str">
        <f>IF(Date[[#This Row],[Year]]=2021,"True","False")</f>
        <v>True</v>
      </c>
      <c r="L1474" s="60" t="s">
        <v>123</v>
      </c>
      <c r="M1474" s="60" t="s">
        <v>123</v>
      </c>
      <c r="N1474" s="60" t="s">
        <v>123</v>
      </c>
      <c r="O1474" s="60" t="s">
        <v>152</v>
      </c>
      <c r="P1474" s="60" t="s">
        <v>152</v>
      </c>
    </row>
    <row r="1475" spans="1:16" x14ac:dyDescent="0.55000000000000004">
      <c r="A1475" s="10">
        <v>44209</v>
      </c>
      <c r="B1475" s="9">
        <f t="shared" ref="B1475:B1538" si="69">YEAR(A1475)</f>
        <v>2021</v>
      </c>
      <c r="C1475" s="9" t="s">
        <v>31</v>
      </c>
      <c r="D1475" s="9" t="s">
        <v>60</v>
      </c>
      <c r="E1475" s="9">
        <f t="shared" ref="E1475:E1538" si="70">MONTH(A1475)</f>
        <v>1</v>
      </c>
      <c r="F1475" s="9" t="str">
        <f t="shared" ref="F1475:F1538" si="71">B1475&amp;" - " &amp;E1475</f>
        <v>2021 - 1</v>
      </c>
      <c r="G1475" s="9" t="str">
        <f>Date[[#This Row],[Year]]&amp;IF(Date[[#This Row],[Month]]&lt;10,"0"&amp;Date[[#This Row],[Month]],Date[[#This Row],[Month]])</f>
        <v>202101</v>
      </c>
      <c r="H1475" s="9" t="str">
        <f>Date[[#This Row],[Year]]&amp;" "&amp;Date[[#This Row],[Month Name]]</f>
        <v>2021 Jan</v>
      </c>
      <c r="I1475" t="str">
        <f>IF(AND(Date[[#This Row],[Month]]=5,Date[[#This Row],[Year]]=2021),"True","False")</f>
        <v>False</v>
      </c>
      <c r="J1475" t="str">
        <f>IF(AND(Date[[#This Row],[Month]]&lt;=5,Date[[#This Row],[Month]]&gt;=4,Date[[#This Row],[Year]]=2021),"True","False")</f>
        <v>False</v>
      </c>
      <c r="K1475" t="str">
        <f>IF(Date[[#This Row],[Year]]=2021,"True","False")</f>
        <v>True</v>
      </c>
      <c r="L1475" s="60" t="s">
        <v>123</v>
      </c>
      <c r="M1475" s="60" t="s">
        <v>123</v>
      </c>
      <c r="N1475" s="60" t="s">
        <v>123</v>
      </c>
      <c r="O1475" s="60" t="s">
        <v>152</v>
      </c>
      <c r="P1475" s="60" t="s">
        <v>152</v>
      </c>
    </row>
    <row r="1476" spans="1:16" x14ac:dyDescent="0.55000000000000004">
      <c r="A1476" s="10">
        <v>44210</v>
      </c>
      <c r="B1476" s="9">
        <f t="shared" si="69"/>
        <v>2021</v>
      </c>
      <c r="C1476" s="9" t="s">
        <v>31</v>
      </c>
      <c r="D1476" s="9" t="s">
        <v>60</v>
      </c>
      <c r="E1476" s="9">
        <f t="shared" si="70"/>
        <v>1</v>
      </c>
      <c r="F1476" s="9" t="str">
        <f t="shared" si="71"/>
        <v>2021 - 1</v>
      </c>
      <c r="G1476" s="9" t="str">
        <f>Date[[#This Row],[Year]]&amp;IF(Date[[#This Row],[Month]]&lt;10,"0"&amp;Date[[#This Row],[Month]],Date[[#This Row],[Month]])</f>
        <v>202101</v>
      </c>
      <c r="H1476" s="9" t="str">
        <f>Date[[#This Row],[Year]]&amp;" "&amp;Date[[#This Row],[Month Name]]</f>
        <v>2021 Jan</v>
      </c>
      <c r="I1476" t="str">
        <f>IF(AND(Date[[#This Row],[Month]]=5,Date[[#This Row],[Year]]=2021),"True","False")</f>
        <v>False</v>
      </c>
      <c r="J1476" t="str">
        <f>IF(AND(Date[[#This Row],[Month]]&lt;=5,Date[[#This Row],[Month]]&gt;=4,Date[[#This Row],[Year]]=2021),"True","False")</f>
        <v>False</v>
      </c>
      <c r="K1476" t="str">
        <f>IF(Date[[#This Row],[Year]]=2021,"True","False")</f>
        <v>True</v>
      </c>
      <c r="L1476" s="60" t="s">
        <v>123</v>
      </c>
      <c r="M1476" s="60" t="s">
        <v>123</v>
      </c>
      <c r="N1476" s="60" t="s">
        <v>123</v>
      </c>
      <c r="O1476" s="60" t="s">
        <v>152</v>
      </c>
      <c r="P1476" s="60" t="s">
        <v>152</v>
      </c>
    </row>
    <row r="1477" spans="1:16" x14ac:dyDescent="0.55000000000000004">
      <c r="A1477" s="10">
        <v>44211</v>
      </c>
      <c r="B1477" s="9">
        <f t="shared" si="69"/>
        <v>2021</v>
      </c>
      <c r="C1477" s="9" t="s">
        <v>31</v>
      </c>
      <c r="D1477" s="9" t="s">
        <v>60</v>
      </c>
      <c r="E1477" s="9">
        <f t="shared" si="70"/>
        <v>1</v>
      </c>
      <c r="F1477" s="9" t="str">
        <f t="shared" si="71"/>
        <v>2021 - 1</v>
      </c>
      <c r="G1477" s="9" t="str">
        <f>Date[[#This Row],[Year]]&amp;IF(Date[[#This Row],[Month]]&lt;10,"0"&amp;Date[[#This Row],[Month]],Date[[#This Row],[Month]])</f>
        <v>202101</v>
      </c>
      <c r="H1477" s="9" t="str">
        <f>Date[[#This Row],[Year]]&amp;" "&amp;Date[[#This Row],[Month Name]]</f>
        <v>2021 Jan</v>
      </c>
      <c r="I1477" t="str">
        <f>IF(AND(Date[[#This Row],[Month]]=5,Date[[#This Row],[Year]]=2021),"True","False")</f>
        <v>False</v>
      </c>
      <c r="J1477" t="str">
        <f>IF(AND(Date[[#This Row],[Month]]&lt;=5,Date[[#This Row],[Month]]&gt;=4,Date[[#This Row],[Year]]=2021),"True","False")</f>
        <v>False</v>
      </c>
      <c r="K1477" t="str">
        <f>IF(Date[[#This Row],[Year]]=2021,"True","False")</f>
        <v>True</v>
      </c>
      <c r="L1477" s="60" t="s">
        <v>123</v>
      </c>
      <c r="M1477" s="60" t="s">
        <v>123</v>
      </c>
      <c r="N1477" s="60" t="s">
        <v>123</v>
      </c>
      <c r="O1477" s="60" t="s">
        <v>152</v>
      </c>
      <c r="P1477" s="60" t="s">
        <v>152</v>
      </c>
    </row>
    <row r="1478" spans="1:16" x14ac:dyDescent="0.55000000000000004">
      <c r="A1478" s="10">
        <v>44212</v>
      </c>
      <c r="B1478" s="9">
        <f t="shared" si="69"/>
        <v>2021</v>
      </c>
      <c r="C1478" s="9" t="s">
        <v>31</v>
      </c>
      <c r="D1478" s="9" t="s">
        <v>60</v>
      </c>
      <c r="E1478" s="9">
        <f t="shared" si="70"/>
        <v>1</v>
      </c>
      <c r="F1478" s="9" t="str">
        <f t="shared" si="71"/>
        <v>2021 - 1</v>
      </c>
      <c r="G1478" s="9" t="str">
        <f>Date[[#This Row],[Year]]&amp;IF(Date[[#This Row],[Month]]&lt;10,"0"&amp;Date[[#This Row],[Month]],Date[[#This Row],[Month]])</f>
        <v>202101</v>
      </c>
      <c r="H1478" s="9" t="str">
        <f>Date[[#This Row],[Year]]&amp;" "&amp;Date[[#This Row],[Month Name]]</f>
        <v>2021 Jan</v>
      </c>
      <c r="I1478" t="str">
        <f>IF(AND(Date[[#This Row],[Month]]=5,Date[[#This Row],[Year]]=2021),"True","False")</f>
        <v>False</v>
      </c>
      <c r="J1478" t="str">
        <f>IF(AND(Date[[#This Row],[Month]]&lt;=5,Date[[#This Row],[Month]]&gt;=4,Date[[#This Row],[Year]]=2021),"True","False")</f>
        <v>False</v>
      </c>
      <c r="K1478" t="str">
        <f>IF(Date[[#This Row],[Year]]=2021,"True","False")</f>
        <v>True</v>
      </c>
      <c r="L1478" s="60" t="s">
        <v>123</v>
      </c>
      <c r="M1478" s="60" t="s">
        <v>123</v>
      </c>
      <c r="N1478" s="60" t="s">
        <v>123</v>
      </c>
      <c r="O1478" s="60" t="s">
        <v>152</v>
      </c>
      <c r="P1478" s="60" t="s">
        <v>152</v>
      </c>
    </row>
    <row r="1479" spans="1:16" x14ac:dyDescent="0.55000000000000004">
      <c r="A1479" s="10">
        <v>44213</v>
      </c>
      <c r="B1479" s="9">
        <f t="shared" si="69"/>
        <v>2021</v>
      </c>
      <c r="C1479" s="9" t="s">
        <v>31</v>
      </c>
      <c r="D1479" s="9" t="s">
        <v>60</v>
      </c>
      <c r="E1479" s="9">
        <f t="shared" si="70"/>
        <v>1</v>
      </c>
      <c r="F1479" s="9" t="str">
        <f t="shared" si="71"/>
        <v>2021 - 1</v>
      </c>
      <c r="G1479" s="9" t="str">
        <f>Date[[#This Row],[Year]]&amp;IF(Date[[#This Row],[Month]]&lt;10,"0"&amp;Date[[#This Row],[Month]],Date[[#This Row],[Month]])</f>
        <v>202101</v>
      </c>
      <c r="H1479" s="9" t="str">
        <f>Date[[#This Row],[Year]]&amp;" "&amp;Date[[#This Row],[Month Name]]</f>
        <v>2021 Jan</v>
      </c>
      <c r="I1479" t="str">
        <f>IF(AND(Date[[#This Row],[Month]]=5,Date[[#This Row],[Year]]=2021),"True","False")</f>
        <v>False</v>
      </c>
      <c r="J1479" t="str">
        <f>IF(AND(Date[[#This Row],[Month]]&lt;=5,Date[[#This Row],[Month]]&gt;=4,Date[[#This Row],[Year]]=2021),"True","False")</f>
        <v>False</v>
      </c>
      <c r="K1479" t="str">
        <f>IF(Date[[#This Row],[Year]]=2021,"True","False")</f>
        <v>True</v>
      </c>
      <c r="L1479" s="60" t="s">
        <v>123</v>
      </c>
      <c r="M1479" s="60" t="s">
        <v>123</v>
      </c>
      <c r="N1479" s="60" t="s">
        <v>123</v>
      </c>
      <c r="O1479" s="60" t="s">
        <v>152</v>
      </c>
      <c r="P1479" s="60" t="s">
        <v>152</v>
      </c>
    </row>
    <row r="1480" spans="1:16" x14ac:dyDescent="0.55000000000000004">
      <c r="A1480" s="10">
        <v>44214</v>
      </c>
      <c r="B1480" s="9">
        <f t="shared" si="69"/>
        <v>2021</v>
      </c>
      <c r="C1480" s="9" t="s">
        <v>31</v>
      </c>
      <c r="D1480" s="9" t="s">
        <v>60</v>
      </c>
      <c r="E1480" s="9">
        <f t="shared" si="70"/>
        <v>1</v>
      </c>
      <c r="F1480" s="9" t="str">
        <f t="shared" si="71"/>
        <v>2021 - 1</v>
      </c>
      <c r="G1480" s="9" t="str">
        <f>Date[[#This Row],[Year]]&amp;IF(Date[[#This Row],[Month]]&lt;10,"0"&amp;Date[[#This Row],[Month]],Date[[#This Row],[Month]])</f>
        <v>202101</v>
      </c>
      <c r="H1480" s="9" t="str">
        <f>Date[[#This Row],[Year]]&amp;" "&amp;Date[[#This Row],[Month Name]]</f>
        <v>2021 Jan</v>
      </c>
      <c r="I1480" t="str">
        <f>IF(AND(Date[[#This Row],[Month]]=5,Date[[#This Row],[Year]]=2021),"True","False")</f>
        <v>False</v>
      </c>
      <c r="J1480" t="str">
        <f>IF(AND(Date[[#This Row],[Month]]&lt;=5,Date[[#This Row],[Month]]&gt;=4,Date[[#This Row],[Year]]=2021),"True","False")</f>
        <v>False</v>
      </c>
      <c r="K1480" t="str">
        <f>IF(Date[[#This Row],[Year]]=2021,"True","False")</f>
        <v>True</v>
      </c>
      <c r="L1480" s="60" t="s">
        <v>123</v>
      </c>
      <c r="M1480" s="60" t="s">
        <v>123</v>
      </c>
      <c r="N1480" s="60" t="s">
        <v>123</v>
      </c>
      <c r="O1480" s="60" t="s">
        <v>152</v>
      </c>
      <c r="P1480" s="60" t="s">
        <v>152</v>
      </c>
    </row>
    <row r="1481" spans="1:16" x14ac:dyDescent="0.55000000000000004">
      <c r="A1481" s="10">
        <v>44215</v>
      </c>
      <c r="B1481" s="9">
        <f t="shared" si="69"/>
        <v>2021</v>
      </c>
      <c r="C1481" s="9" t="s">
        <v>31</v>
      </c>
      <c r="D1481" s="9" t="s">
        <v>60</v>
      </c>
      <c r="E1481" s="9">
        <f t="shared" si="70"/>
        <v>1</v>
      </c>
      <c r="F1481" s="9" t="str">
        <f t="shared" si="71"/>
        <v>2021 - 1</v>
      </c>
      <c r="G1481" s="9" t="str">
        <f>Date[[#This Row],[Year]]&amp;IF(Date[[#This Row],[Month]]&lt;10,"0"&amp;Date[[#This Row],[Month]],Date[[#This Row],[Month]])</f>
        <v>202101</v>
      </c>
      <c r="H1481" s="9" t="str">
        <f>Date[[#This Row],[Year]]&amp;" "&amp;Date[[#This Row],[Month Name]]</f>
        <v>2021 Jan</v>
      </c>
      <c r="I1481" t="str">
        <f>IF(AND(Date[[#This Row],[Month]]=5,Date[[#This Row],[Year]]=2021),"True","False")</f>
        <v>False</v>
      </c>
      <c r="J1481" t="str">
        <f>IF(AND(Date[[#This Row],[Month]]&lt;=5,Date[[#This Row],[Month]]&gt;=4,Date[[#This Row],[Year]]=2021),"True","False")</f>
        <v>False</v>
      </c>
      <c r="K1481" t="str">
        <f>IF(Date[[#This Row],[Year]]=2021,"True","False")</f>
        <v>True</v>
      </c>
      <c r="L1481" s="60" t="s">
        <v>123</v>
      </c>
      <c r="M1481" s="60" t="s">
        <v>123</v>
      </c>
      <c r="N1481" s="60" t="s">
        <v>123</v>
      </c>
      <c r="O1481" s="60" t="s">
        <v>152</v>
      </c>
      <c r="P1481" s="60" t="s">
        <v>152</v>
      </c>
    </row>
    <row r="1482" spans="1:16" x14ac:dyDescent="0.55000000000000004">
      <c r="A1482" s="10">
        <v>44216</v>
      </c>
      <c r="B1482" s="9">
        <f t="shared" si="69"/>
        <v>2021</v>
      </c>
      <c r="C1482" s="9" t="s">
        <v>31</v>
      </c>
      <c r="D1482" s="9" t="s">
        <v>60</v>
      </c>
      <c r="E1482" s="9">
        <f t="shared" si="70"/>
        <v>1</v>
      </c>
      <c r="F1482" s="9" t="str">
        <f t="shared" si="71"/>
        <v>2021 - 1</v>
      </c>
      <c r="G1482" s="9" t="str">
        <f>Date[[#This Row],[Year]]&amp;IF(Date[[#This Row],[Month]]&lt;10,"0"&amp;Date[[#This Row],[Month]],Date[[#This Row],[Month]])</f>
        <v>202101</v>
      </c>
      <c r="H1482" s="9" t="str">
        <f>Date[[#This Row],[Year]]&amp;" "&amp;Date[[#This Row],[Month Name]]</f>
        <v>2021 Jan</v>
      </c>
      <c r="I1482" t="str">
        <f>IF(AND(Date[[#This Row],[Month]]=5,Date[[#This Row],[Year]]=2021),"True","False")</f>
        <v>False</v>
      </c>
      <c r="J1482" t="str">
        <f>IF(AND(Date[[#This Row],[Month]]&lt;=5,Date[[#This Row],[Month]]&gt;=4,Date[[#This Row],[Year]]=2021),"True","False")</f>
        <v>False</v>
      </c>
      <c r="K1482" t="str">
        <f>IF(Date[[#This Row],[Year]]=2021,"True","False")</f>
        <v>True</v>
      </c>
      <c r="L1482" s="60" t="s">
        <v>123</v>
      </c>
      <c r="M1482" s="60" t="s">
        <v>123</v>
      </c>
      <c r="N1482" s="60" t="s">
        <v>123</v>
      </c>
      <c r="O1482" s="60" t="s">
        <v>152</v>
      </c>
      <c r="P1482" s="60" t="s">
        <v>152</v>
      </c>
    </row>
    <row r="1483" spans="1:16" x14ac:dyDescent="0.55000000000000004">
      <c r="A1483" s="10">
        <v>44217</v>
      </c>
      <c r="B1483" s="9">
        <f t="shared" si="69"/>
        <v>2021</v>
      </c>
      <c r="C1483" s="9" t="s">
        <v>31</v>
      </c>
      <c r="D1483" s="9" t="s">
        <v>60</v>
      </c>
      <c r="E1483" s="9">
        <f t="shared" si="70"/>
        <v>1</v>
      </c>
      <c r="F1483" s="9" t="str">
        <f t="shared" si="71"/>
        <v>2021 - 1</v>
      </c>
      <c r="G1483" s="9" t="str">
        <f>Date[[#This Row],[Year]]&amp;IF(Date[[#This Row],[Month]]&lt;10,"0"&amp;Date[[#This Row],[Month]],Date[[#This Row],[Month]])</f>
        <v>202101</v>
      </c>
      <c r="H1483" s="9" t="str">
        <f>Date[[#This Row],[Year]]&amp;" "&amp;Date[[#This Row],[Month Name]]</f>
        <v>2021 Jan</v>
      </c>
      <c r="I1483" t="str">
        <f>IF(AND(Date[[#This Row],[Month]]=5,Date[[#This Row],[Year]]=2021),"True","False")</f>
        <v>False</v>
      </c>
      <c r="J1483" t="str">
        <f>IF(AND(Date[[#This Row],[Month]]&lt;=5,Date[[#This Row],[Month]]&gt;=4,Date[[#This Row],[Year]]=2021),"True","False")</f>
        <v>False</v>
      </c>
      <c r="K1483" t="str">
        <f>IF(Date[[#This Row],[Year]]=2021,"True","False")</f>
        <v>True</v>
      </c>
      <c r="L1483" s="60" t="s">
        <v>123</v>
      </c>
      <c r="M1483" s="60" t="s">
        <v>123</v>
      </c>
      <c r="N1483" s="60" t="s">
        <v>123</v>
      </c>
      <c r="O1483" s="60" t="s">
        <v>152</v>
      </c>
      <c r="P1483" s="60" t="s">
        <v>152</v>
      </c>
    </row>
    <row r="1484" spans="1:16" x14ac:dyDescent="0.55000000000000004">
      <c r="A1484" s="10">
        <v>44218</v>
      </c>
      <c r="B1484" s="9">
        <f t="shared" si="69"/>
        <v>2021</v>
      </c>
      <c r="C1484" s="9" t="s">
        <v>31</v>
      </c>
      <c r="D1484" s="9" t="s">
        <v>60</v>
      </c>
      <c r="E1484" s="9">
        <f t="shared" si="70"/>
        <v>1</v>
      </c>
      <c r="F1484" s="9" t="str">
        <f t="shared" si="71"/>
        <v>2021 - 1</v>
      </c>
      <c r="G1484" s="9" t="str">
        <f>Date[[#This Row],[Year]]&amp;IF(Date[[#This Row],[Month]]&lt;10,"0"&amp;Date[[#This Row],[Month]],Date[[#This Row],[Month]])</f>
        <v>202101</v>
      </c>
      <c r="H1484" s="9" t="str">
        <f>Date[[#This Row],[Year]]&amp;" "&amp;Date[[#This Row],[Month Name]]</f>
        <v>2021 Jan</v>
      </c>
      <c r="I1484" t="str">
        <f>IF(AND(Date[[#This Row],[Month]]=5,Date[[#This Row],[Year]]=2021),"True","False")</f>
        <v>False</v>
      </c>
      <c r="J1484" t="str">
        <f>IF(AND(Date[[#This Row],[Month]]&lt;=5,Date[[#This Row],[Month]]&gt;=4,Date[[#This Row],[Year]]=2021),"True","False")</f>
        <v>False</v>
      </c>
      <c r="K1484" t="str">
        <f>IF(Date[[#This Row],[Year]]=2021,"True","False")</f>
        <v>True</v>
      </c>
      <c r="L1484" s="60" t="s">
        <v>123</v>
      </c>
      <c r="M1484" s="60" t="s">
        <v>123</v>
      </c>
      <c r="N1484" s="60" t="s">
        <v>123</v>
      </c>
      <c r="O1484" s="60" t="s">
        <v>152</v>
      </c>
      <c r="P1484" s="60" t="s">
        <v>152</v>
      </c>
    </row>
    <row r="1485" spans="1:16" x14ac:dyDescent="0.55000000000000004">
      <c r="A1485" s="10">
        <v>44219</v>
      </c>
      <c r="B1485" s="9">
        <f t="shared" si="69"/>
        <v>2021</v>
      </c>
      <c r="C1485" s="9" t="s">
        <v>31</v>
      </c>
      <c r="D1485" s="9" t="s">
        <v>60</v>
      </c>
      <c r="E1485" s="9">
        <f t="shared" si="70"/>
        <v>1</v>
      </c>
      <c r="F1485" s="9" t="str">
        <f t="shared" si="71"/>
        <v>2021 - 1</v>
      </c>
      <c r="G1485" s="9" t="str">
        <f>Date[[#This Row],[Year]]&amp;IF(Date[[#This Row],[Month]]&lt;10,"0"&amp;Date[[#This Row],[Month]],Date[[#This Row],[Month]])</f>
        <v>202101</v>
      </c>
      <c r="H1485" s="9" t="str">
        <f>Date[[#This Row],[Year]]&amp;" "&amp;Date[[#This Row],[Month Name]]</f>
        <v>2021 Jan</v>
      </c>
      <c r="I1485" t="str">
        <f>IF(AND(Date[[#This Row],[Month]]=5,Date[[#This Row],[Year]]=2021),"True","False")</f>
        <v>False</v>
      </c>
      <c r="J1485" t="str">
        <f>IF(AND(Date[[#This Row],[Month]]&lt;=5,Date[[#This Row],[Month]]&gt;=4,Date[[#This Row],[Year]]=2021),"True","False")</f>
        <v>False</v>
      </c>
      <c r="K1485" t="str">
        <f>IF(Date[[#This Row],[Year]]=2021,"True","False")</f>
        <v>True</v>
      </c>
      <c r="L1485" s="60" t="s">
        <v>123</v>
      </c>
      <c r="M1485" s="60" t="s">
        <v>123</v>
      </c>
      <c r="N1485" s="60" t="s">
        <v>123</v>
      </c>
      <c r="O1485" s="60" t="s">
        <v>152</v>
      </c>
      <c r="P1485" s="60" t="s">
        <v>152</v>
      </c>
    </row>
    <row r="1486" spans="1:16" x14ac:dyDescent="0.55000000000000004">
      <c r="A1486" s="10">
        <v>44220</v>
      </c>
      <c r="B1486" s="9">
        <f t="shared" si="69"/>
        <v>2021</v>
      </c>
      <c r="C1486" s="9" t="s">
        <v>31</v>
      </c>
      <c r="D1486" s="9" t="s">
        <v>60</v>
      </c>
      <c r="E1486" s="9">
        <f t="shared" si="70"/>
        <v>1</v>
      </c>
      <c r="F1486" s="9" t="str">
        <f t="shared" si="71"/>
        <v>2021 - 1</v>
      </c>
      <c r="G1486" s="9" t="str">
        <f>Date[[#This Row],[Year]]&amp;IF(Date[[#This Row],[Month]]&lt;10,"0"&amp;Date[[#This Row],[Month]],Date[[#This Row],[Month]])</f>
        <v>202101</v>
      </c>
      <c r="H1486" s="9" t="str">
        <f>Date[[#This Row],[Year]]&amp;" "&amp;Date[[#This Row],[Month Name]]</f>
        <v>2021 Jan</v>
      </c>
      <c r="I1486" t="str">
        <f>IF(AND(Date[[#This Row],[Month]]=5,Date[[#This Row],[Year]]=2021),"True","False")</f>
        <v>False</v>
      </c>
      <c r="J1486" t="str">
        <f>IF(AND(Date[[#This Row],[Month]]&lt;=5,Date[[#This Row],[Month]]&gt;=4,Date[[#This Row],[Year]]=2021),"True","False")</f>
        <v>False</v>
      </c>
      <c r="K1486" t="str">
        <f>IF(Date[[#This Row],[Year]]=2021,"True","False")</f>
        <v>True</v>
      </c>
      <c r="L1486" s="60" t="s">
        <v>123</v>
      </c>
      <c r="M1486" s="60" t="s">
        <v>123</v>
      </c>
      <c r="N1486" s="60" t="s">
        <v>123</v>
      </c>
      <c r="O1486" s="60" t="s">
        <v>152</v>
      </c>
      <c r="P1486" s="60" t="s">
        <v>152</v>
      </c>
    </row>
    <row r="1487" spans="1:16" x14ac:dyDescent="0.55000000000000004">
      <c r="A1487" s="10">
        <v>44221</v>
      </c>
      <c r="B1487" s="9">
        <f t="shared" si="69"/>
        <v>2021</v>
      </c>
      <c r="C1487" s="9" t="s">
        <v>31</v>
      </c>
      <c r="D1487" s="9" t="s">
        <v>60</v>
      </c>
      <c r="E1487" s="9">
        <f t="shared" si="70"/>
        <v>1</v>
      </c>
      <c r="F1487" s="9" t="str">
        <f t="shared" si="71"/>
        <v>2021 - 1</v>
      </c>
      <c r="G1487" s="9" t="str">
        <f>Date[[#This Row],[Year]]&amp;IF(Date[[#This Row],[Month]]&lt;10,"0"&amp;Date[[#This Row],[Month]],Date[[#This Row],[Month]])</f>
        <v>202101</v>
      </c>
      <c r="H1487" s="9" t="str">
        <f>Date[[#This Row],[Year]]&amp;" "&amp;Date[[#This Row],[Month Name]]</f>
        <v>2021 Jan</v>
      </c>
      <c r="I1487" t="str">
        <f>IF(AND(Date[[#This Row],[Month]]=5,Date[[#This Row],[Year]]=2021),"True","False")</f>
        <v>False</v>
      </c>
      <c r="J1487" t="str">
        <f>IF(AND(Date[[#This Row],[Month]]&lt;=5,Date[[#This Row],[Month]]&gt;=4,Date[[#This Row],[Year]]=2021),"True","False")</f>
        <v>False</v>
      </c>
      <c r="K1487" t="str">
        <f>IF(Date[[#This Row],[Year]]=2021,"True","False")</f>
        <v>True</v>
      </c>
      <c r="L1487" s="60" t="s">
        <v>123</v>
      </c>
      <c r="M1487" s="60" t="s">
        <v>123</v>
      </c>
      <c r="N1487" s="60" t="s">
        <v>123</v>
      </c>
      <c r="O1487" s="60" t="s">
        <v>152</v>
      </c>
      <c r="P1487" s="60" t="s">
        <v>152</v>
      </c>
    </row>
    <row r="1488" spans="1:16" x14ac:dyDescent="0.55000000000000004">
      <c r="A1488" s="10">
        <v>44222</v>
      </c>
      <c r="B1488" s="9">
        <f t="shared" si="69"/>
        <v>2021</v>
      </c>
      <c r="C1488" s="9" t="s">
        <v>31</v>
      </c>
      <c r="D1488" s="9" t="s">
        <v>60</v>
      </c>
      <c r="E1488" s="9">
        <f t="shared" si="70"/>
        <v>1</v>
      </c>
      <c r="F1488" s="9" t="str">
        <f t="shared" si="71"/>
        <v>2021 - 1</v>
      </c>
      <c r="G1488" s="9" t="str">
        <f>Date[[#This Row],[Year]]&amp;IF(Date[[#This Row],[Month]]&lt;10,"0"&amp;Date[[#This Row],[Month]],Date[[#This Row],[Month]])</f>
        <v>202101</v>
      </c>
      <c r="H1488" s="9" t="str">
        <f>Date[[#This Row],[Year]]&amp;" "&amp;Date[[#This Row],[Month Name]]</f>
        <v>2021 Jan</v>
      </c>
      <c r="I1488" t="str">
        <f>IF(AND(Date[[#This Row],[Month]]=5,Date[[#This Row],[Year]]=2021),"True","False")</f>
        <v>False</v>
      </c>
      <c r="J1488" t="str">
        <f>IF(AND(Date[[#This Row],[Month]]&lt;=5,Date[[#This Row],[Month]]&gt;=4,Date[[#This Row],[Year]]=2021),"True","False")</f>
        <v>False</v>
      </c>
      <c r="K1488" t="str">
        <f>IF(Date[[#This Row],[Year]]=2021,"True","False")</f>
        <v>True</v>
      </c>
      <c r="L1488" s="60" t="s">
        <v>123</v>
      </c>
      <c r="M1488" s="60" t="s">
        <v>123</v>
      </c>
      <c r="N1488" s="60" t="s">
        <v>123</v>
      </c>
      <c r="O1488" s="60" t="s">
        <v>152</v>
      </c>
      <c r="P1488" s="60" t="s">
        <v>152</v>
      </c>
    </row>
    <row r="1489" spans="1:16" x14ac:dyDescent="0.55000000000000004">
      <c r="A1489" s="10">
        <v>44223</v>
      </c>
      <c r="B1489" s="9">
        <f t="shared" si="69"/>
        <v>2021</v>
      </c>
      <c r="C1489" s="9" t="s">
        <v>31</v>
      </c>
      <c r="D1489" s="9" t="s">
        <v>60</v>
      </c>
      <c r="E1489" s="9">
        <f t="shared" si="70"/>
        <v>1</v>
      </c>
      <c r="F1489" s="9" t="str">
        <f t="shared" si="71"/>
        <v>2021 - 1</v>
      </c>
      <c r="G1489" s="9" t="str">
        <f>Date[[#This Row],[Year]]&amp;IF(Date[[#This Row],[Month]]&lt;10,"0"&amp;Date[[#This Row],[Month]],Date[[#This Row],[Month]])</f>
        <v>202101</v>
      </c>
      <c r="H1489" s="9" t="str">
        <f>Date[[#This Row],[Year]]&amp;" "&amp;Date[[#This Row],[Month Name]]</f>
        <v>2021 Jan</v>
      </c>
      <c r="I1489" t="str">
        <f>IF(AND(Date[[#This Row],[Month]]=5,Date[[#This Row],[Year]]=2021),"True","False")</f>
        <v>False</v>
      </c>
      <c r="J1489" t="str">
        <f>IF(AND(Date[[#This Row],[Month]]&lt;=5,Date[[#This Row],[Month]]&gt;=4,Date[[#This Row],[Year]]=2021),"True","False")</f>
        <v>False</v>
      </c>
      <c r="K1489" t="str">
        <f>IF(Date[[#This Row],[Year]]=2021,"True","False")</f>
        <v>True</v>
      </c>
      <c r="L1489" s="60" t="s">
        <v>123</v>
      </c>
      <c r="M1489" s="60" t="s">
        <v>123</v>
      </c>
      <c r="N1489" s="60" t="s">
        <v>123</v>
      </c>
      <c r="O1489" s="60" t="s">
        <v>152</v>
      </c>
      <c r="P1489" s="60" t="s">
        <v>152</v>
      </c>
    </row>
    <row r="1490" spans="1:16" x14ac:dyDescent="0.55000000000000004">
      <c r="A1490" s="10">
        <v>44224</v>
      </c>
      <c r="B1490" s="9">
        <f t="shared" si="69"/>
        <v>2021</v>
      </c>
      <c r="C1490" s="9" t="s">
        <v>31</v>
      </c>
      <c r="D1490" s="9" t="s">
        <v>60</v>
      </c>
      <c r="E1490" s="9">
        <f t="shared" si="70"/>
        <v>1</v>
      </c>
      <c r="F1490" s="9" t="str">
        <f t="shared" si="71"/>
        <v>2021 - 1</v>
      </c>
      <c r="G1490" s="9" t="str">
        <f>Date[[#This Row],[Year]]&amp;IF(Date[[#This Row],[Month]]&lt;10,"0"&amp;Date[[#This Row],[Month]],Date[[#This Row],[Month]])</f>
        <v>202101</v>
      </c>
      <c r="H1490" s="9" t="str">
        <f>Date[[#This Row],[Year]]&amp;" "&amp;Date[[#This Row],[Month Name]]</f>
        <v>2021 Jan</v>
      </c>
      <c r="I1490" t="str">
        <f>IF(AND(Date[[#This Row],[Month]]=5,Date[[#This Row],[Year]]=2021),"True","False")</f>
        <v>False</v>
      </c>
      <c r="J1490" t="str">
        <f>IF(AND(Date[[#This Row],[Month]]&lt;=5,Date[[#This Row],[Month]]&gt;=4,Date[[#This Row],[Year]]=2021),"True","False")</f>
        <v>False</v>
      </c>
      <c r="K1490" t="str">
        <f>IF(Date[[#This Row],[Year]]=2021,"True","False")</f>
        <v>True</v>
      </c>
      <c r="L1490" s="60" t="s">
        <v>123</v>
      </c>
      <c r="M1490" s="60" t="s">
        <v>123</v>
      </c>
      <c r="N1490" s="60" t="s">
        <v>123</v>
      </c>
      <c r="O1490" s="60" t="s">
        <v>152</v>
      </c>
      <c r="P1490" s="60" t="s">
        <v>152</v>
      </c>
    </row>
    <row r="1491" spans="1:16" x14ac:dyDescent="0.55000000000000004">
      <c r="A1491" s="10">
        <v>44225</v>
      </c>
      <c r="B1491" s="9">
        <f t="shared" si="69"/>
        <v>2021</v>
      </c>
      <c r="C1491" s="9" t="s">
        <v>31</v>
      </c>
      <c r="D1491" s="9" t="s">
        <v>60</v>
      </c>
      <c r="E1491" s="9">
        <f t="shared" si="70"/>
        <v>1</v>
      </c>
      <c r="F1491" s="9" t="str">
        <f t="shared" si="71"/>
        <v>2021 - 1</v>
      </c>
      <c r="G1491" s="9" t="str">
        <f>Date[[#This Row],[Year]]&amp;IF(Date[[#This Row],[Month]]&lt;10,"0"&amp;Date[[#This Row],[Month]],Date[[#This Row],[Month]])</f>
        <v>202101</v>
      </c>
      <c r="H1491" s="9" t="str">
        <f>Date[[#This Row],[Year]]&amp;" "&amp;Date[[#This Row],[Month Name]]</f>
        <v>2021 Jan</v>
      </c>
      <c r="I1491" t="str">
        <f>IF(AND(Date[[#This Row],[Month]]=5,Date[[#This Row],[Year]]=2021),"True","False")</f>
        <v>False</v>
      </c>
      <c r="J1491" t="str">
        <f>IF(AND(Date[[#This Row],[Month]]&lt;=5,Date[[#This Row],[Month]]&gt;=4,Date[[#This Row],[Year]]=2021),"True","False")</f>
        <v>False</v>
      </c>
      <c r="K1491" t="str">
        <f>IF(Date[[#This Row],[Year]]=2021,"True","False")</f>
        <v>True</v>
      </c>
      <c r="L1491" s="60" t="s">
        <v>123</v>
      </c>
      <c r="M1491" s="60" t="s">
        <v>123</v>
      </c>
      <c r="N1491" s="60" t="s">
        <v>123</v>
      </c>
      <c r="O1491" s="60" t="s">
        <v>152</v>
      </c>
      <c r="P1491" s="60" t="s">
        <v>152</v>
      </c>
    </row>
    <row r="1492" spans="1:16" x14ac:dyDescent="0.55000000000000004">
      <c r="A1492" s="10">
        <v>44226</v>
      </c>
      <c r="B1492" s="9">
        <f t="shared" si="69"/>
        <v>2021</v>
      </c>
      <c r="C1492" s="9" t="s">
        <v>31</v>
      </c>
      <c r="D1492" s="9" t="s">
        <v>60</v>
      </c>
      <c r="E1492" s="9">
        <f t="shared" si="70"/>
        <v>1</v>
      </c>
      <c r="F1492" s="9" t="str">
        <f t="shared" si="71"/>
        <v>2021 - 1</v>
      </c>
      <c r="G1492" s="9" t="str">
        <f>Date[[#This Row],[Year]]&amp;IF(Date[[#This Row],[Month]]&lt;10,"0"&amp;Date[[#This Row],[Month]],Date[[#This Row],[Month]])</f>
        <v>202101</v>
      </c>
      <c r="H1492" s="9" t="str">
        <f>Date[[#This Row],[Year]]&amp;" "&amp;Date[[#This Row],[Month Name]]</f>
        <v>2021 Jan</v>
      </c>
      <c r="I1492" t="str">
        <f>IF(AND(Date[[#This Row],[Month]]=5,Date[[#This Row],[Year]]=2021),"True","False")</f>
        <v>False</v>
      </c>
      <c r="J1492" t="str">
        <f>IF(AND(Date[[#This Row],[Month]]&lt;=5,Date[[#This Row],[Month]]&gt;=4,Date[[#This Row],[Year]]=2021),"True","False")</f>
        <v>False</v>
      </c>
      <c r="K1492" t="str">
        <f>IF(Date[[#This Row],[Year]]=2021,"True","False")</f>
        <v>True</v>
      </c>
      <c r="L1492" s="60" t="s">
        <v>123</v>
      </c>
      <c r="M1492" s="60" t="s">
        <v>123</v>
      </c>
      <c r="N1492" s="60" t="s">
        <v>123</v>
      </c>
      <c r="O1492" s="60" t="s">
        <v>152</v>
      </c>
      <c r="P1492" s="60" t="s">
        <v>152</v>
      </c>
    </row>
    <row r="1493" spans="1:16" x14ac:dyDescent="0.55000000000000004">
      <c r="A1493" s="10">
        <v>44227</v>
      </c>
      <c r="B1493" s="9">
        <f t="shared" si="69"/>
        <v>2021</v>
      </c>
      <c r="C1493" s="9" t="s">
        <v>31</v>
      </c>
      <c r="D1493" s="9" t="s">
        <v>60</v>
      </c>
      <c r="E1493" s="9">
        <f t="shared" si="70"/>
        <v>1</v>
      </c>
      <c r="F1493" s="9" t="str">
        <f t="shared" si="71"/>
        <v>2021 - 1</v>
      </c>
      <c r="G1493" s="9" t="str">
        <f>Date[[#This Row],[Year]]&amp;IF(Date[[#This Row],[Month]]&lt;10,"0"&amp;Date[[#This Row],[Month]],Date[[#This Row],[Month]])</f>
        <v>202101</v>
      </c>
      <c r="H1493" s="9" t="str">
        <f>Date[[#This Row],[Year]]&amp;" "&amp;Date[[#This Row],[Month Name]]</f>
        <v>2021 Jan</v>
      </c>
      <c r="I1493" t="str">
        <f>IF(AND(Date[[#This Row],[Month]]=5,Date[[#This Row],[Year]]=2021),"True","False")</f>
        <v>False</v>
      </c>
      <c r="J1493" t="str">
        <f>IF(AND(Date[[#This Row],[Month]]&lt;=5,Date[[#This Row],[Month]]&gt;=4,Date[[#This Row],[Year]]=2021),"True","False")</f>
        <v>False</v>
      </c>
      <c r="K1493" t="str">
        <f>IF(Date[[#This Row],[Year]]=2021,"True","False")</f>
        <v>True</v>
      </c>
      <c r="L1493" s="60" t="s">
        <v>123</v>
      </c>
      <c r="M1493" s="60" t="s">
        <v>123</v>
      </c>
      <c r="N1493" s="60" t="s">
        <v>123</v>
      </c>
      <c r="O1493" s="60" t="s">
        <v>152</v>
      </c>
      <c r="P1493" s="60" t="s">
        <v>152</v>
      </c>
    </row>
    <row r="1494" spans="1:16" x14ac:dyDescent="0.55000000000000004">
      <c r="A1494" s="10">
        <v>44228</v>
      </c>
      <c r="B1494" s="9">
        <f t="shared" si="69"/>
        <v>2021</v>
      </c>
      <c r="C1494" s="9" t="s">
        <v>32</v>
      </c>
      <c r="D1494" s="9" t="s">
        <v>60</v>
      </c>
      <c r="E1494" s="9">
        <f t="shared" si="70"/>
        <v>2</v>
      </c>
      <c r="F1494" s="9" t="str">
        <f t="shared" si="71"/>
        <v>2021 - 2</v>
      </c>
      <c r="G1494" s="9" t="str">
        <f>Date[[#This Row],[Year]]&amp;IF(Date[[#This Row],[Month]]&lt;10,"0"&amp;Date[[#This Row],[Month]],Date[[#This Row],[Month]])</f>
        <v>202102</v>
      </c>
      <c r="H1494" s="9" t="str">
        <f>Date[[#This Row],[Year]]&amp;" "&amp;Date[[#This Row],[Month Name]]</f>
        <v>2021 Feb</v>
      </c>
      <c r="I1494" t="str">
        <f>IF(AND(Date[[#This Row],[Month]]=5,Date[[#This Row],[Year]]=2021),"True","False")</f>
        <v>False</v>
      </c>
      <c r="J1494" t="str">
        <f>IF(AND(Date[[#This Row],[Month]]&lt;=5,Date[[#This Row],[Month]]&gt;=4,Date[[#This Row],[Year]]=2021),"True","False")</f>
        <v>False</v>
      </c>
      <c r="K1494" t="str">
        <f>IF(Date[[#This Row],[Year]]=2021,"True","False")</f>
        <v>True</v>
      </c>
      <c r="L1494" s="60" t="s">
        <v>123</v>
      </c>
      <c r="M1494" s="60" t="s">
        <v>123</v>
      </c>
      <c r="N1494" s="60" t="s">
        <v>123</v>
      </c>
      <c r="O1494" s="60" t="s">
        <v>152</v>
      </c>
      <c r="P1494" s="60" t="s">
        <v>152</v>
      </c>
    </row>
    <row r="1495" spans="1:16" x14ac:dyDescent="0.55000000000000004">
      <c r="A1495" s="10">
        <v>44229</v>
      </c>
      <c r="B1495" s="9">
        <f t="shared" si="69"/>
        <v>2021</v>
      </c>
      <c r="C1495" s="9" t="s">
        <v>32</v>
      </c>
      <c r="D1495" s="9" t="s">
        <v>60</v>
      </c>
      <c r="E1495" s="9">
        <f t="shared" si="70"/>
        <v>2</v>
      </c>
      <c r="F1495" s="9" t="str">
        <f t="shared" si="71"/>
        <v>2021 - 2</v>
      </c>
      <c r="G1495" s="9" t="str">
        <f>Date[[#This Row],[Year]]&amp;IF(Date[[#This Row],[Month]]&lt;10,"0"&amp;Date[[#This Row],[Month]],Date[[#This Row],[Month]])</f>
        <v>202102</v>
      </c>
      <c r="H1495" s="9" t="str">
        <f>Date[[#This Row],[Year]]&amp;" "&amp;Date[[#This Row],[Month Name]]</f>
        <v>2021 Feb</v>
      </c>
      <c r="I1495" t="str">
        <f>IF(AND(Date[[#This Row],[Month]]=5,Date[[#This Row],[Year]]=2021),"True","False")</f>
        <v>False</v>
      </c>
      <c r="J1495" t="str">
        <f>IF(AND(Date[[#This Row],[Month]]&lt;=5,Date[[#This Row],[Month]]&gt;=4,Date[[#This Row],[Year]]=2021),"True","False")</f>
        <v>False</v>
      </c>
      <c r="K1495" t="str">
        <f>IF(Date[[#This Row],[Year]]=2021,"True","False")</f>
        <v>True</v>
      </c>
      <c r="L1495" s="60" t="s">
        <v>123</v>
      </c>
      <c r="M1495" s="60" t="s">
        <v>123</v>
      </c>
      <c r="N1495" s="60" t="s">
        <v>123</v>
      </c>
      <c r="O1495" s="60" t="s">
        <v>152</v>
      </c>
      <c r="P1495" s="60" t="s">
        <v>152</v>
      </c>
    </row>
    <row r="1496" spans="1:16" x14ac:dyDescent="0.55000000000000004">
      <c r="A1496" s="10">
        <v>44230</v>
      </c>
      <c r="B1496" s="9">
        <f t="shared" si="69"/>
        <v>2021</v>
      </c>
      <c r="C1496" s="9" t="s">
        <v>32</v>
      </c>
      <c r="D1496" s="9" t="s">
        <v>60</v>
      </c>
      <c r="E1496" s="9">
        <f t="shared" si="70"/>
        <v>2</v>
      </c>
      <c r="F1496" s="9" t="str">
        <f t="shared" si="71"/>
        <v>2021 - 2</v>
      </c>
      <c r="G1496" s="9" t="str">
        <f>Date[[#This Row],[Year]]&amp;IF(Date[[#This Row],[Month]]&lt;10,"0"&amp;Date[[#This Row],[Month]],Date[[#This Row],[Month]])</f>
        <v>202102</v>
      </c>
      <c r="H1496" s="9" t="str">
        <f>Date[[#This Row],[Year]]&amp;" "&amp;Date[[#This Row],[Month Name]]</f>
        <v>2021 Feb</v>
      </c>
      <c r="I1496" t="str">
        <f>IF(AND(Date[[#This Row],[Month]]=5,Date[[#This Row],[Year]]=2021),"True","False")</f>
        <v>False</v>
      </c>
      <c r="J1496" t="str">
        <f>IF(AND(Date[[#This Row],[Month]]&lt;=5,Date[[#This Row],[Month]]&gt;=4,Date[[#This Row],[Year]]=2021),"True","False")</f>
        <v>False</v>
      </c>
      <c r="K1496" t="str">
        <f>IF(Date[[#This Row],[Year]]=2021,"True","False")</f>
        <v>True</v>
      </c>
      <c r="L1496" s="60" t="s">
        <v>123</v>
      </c>
      <c r="M1496" s="60" t="s">
        <v>123</v>
      </c>
      <c r="N1496" s="60" t="s">
        <v>123</v>
      </c>
      <c r="O1496" s="60" t="s">
        <v>152</v>
      </c>
      <c r="P1496" s="60" t="s">
        <v>152</v>
      </c>
    </row>
    <row r="1497" spans="1:16" x14ac:dyDescent="0.55000000000000004">
      <c r="A1497" s="10">
        <v>44231</v>
      </c>
      <c r="B1497" s="9">
        <f t="shared" si="69"/>
        <v>2021</v>
      </c>
      <c r="C1497" s="9" t="s">
        <v>32</v>
      </c>
      <c r="D1497" s="9" t="s">
        <v>60</v>
      </c>
      <c r="E1497" s="9">
        <f t="shared" si="70"/>
        <v>2</v>
      </c>
      <c r="F1497" s="9" t="str">
        <f t="shared" si="71"/>
        <v>2021 - 2</v>
      </c>
      <c r="G1497" s="9" t="str">
        <f>Date[[#This Row],[Year]]&amp;IF(Date[[#This Row],[Month]]&lt;10,"0"&amp;Date[[#This Row],[Month]],Date[[#This Row],[Month]])</f>
        <v>202102</v>
      </c>
      <c r="H1497" s="9" t="str">
        <f>Date[[#This Row],[Year]]&amp;" "&amp;Date[[#This Row],[Month Name]]</f>
        <v>2021 Feb</v>
      </c>
      <c r="I1497" t="str">
        <f>IF(AND(Date[[#This Row],[Month]]=5,Date[[#This Row],[Year]]=2021),"True","False")</f>
        <v>False</v>
      </c>
      <c r="J1497" t="str">
        <f>IF(AND(Date[[#This Row],[Month]]&lt;=5,Date[[#This Row],[Month]]&gt;=4,Date[[#This Row],[Year]]=2021),"True","False")</f>
        <v>False</v>
      </c>
      <c r="K1497" t="str">
        <f>IF(Date[[#This Row],[Year]]=2021,"True","False")</f>
        <v>True</v>
      </c>
      <c r="L1497" s="60" t="s">
        <v>123</v>
      </c>
      <c r="M1497" s="60" t="s">
        <v>123</v>
      </c>
      <c r="N1497" s="60" t="s">
        <v>123</v>
      </c>
      <c r="O1497" s="60" t="s">
        <v>152</v>
      </c>
      <c r="P1497" s="60" t="s">
        <v>152</v>
      </c>
    </row>
    <row r="1498" spans="1:16" x14ac:dyDescent="0.55000000000000004">
      <c r="A1498" s="10">
        <v>44232</v>
      </c>
      <c r="B1498" s="9">
        <f t="shared" si="69"/>
        <v>2021</v>
      </c>
      <c r="C1498" s="9" t="s">
        <v>32</v>
      </c>
      <c r="D1498" s="9" t="s">
        <v>60</v>
      </c>
      <c r="E1498" s="9">
        <f t="shared" si="70"/>
        <v>2</v>
      </c>
      <c r="F1498" s="9" t="str">
        <f t="shared" si="71"/>
        <v>2021 - 2</v>
      </c>
      <c r="G1498" s="9" t="str">
        <f>Date[[#This Row],[Year]]&amp;IF(Date[[#This Row],[Month]]&lt;10,"0"&amp;Date[[#This Row],[Month]],Date[[#This Row],[Month]])</f>
        <v>202102</v>
      </c>
      <c r="H1498" s="9" t="str">
        <f>Date[[#This Row],[Year]]&amp;" "&amp;Date[[#This Row],[Month Name]]</f>
        <v>2021 Feb</v>
      </c>
      <c r="I1498" t="str">
        <f>IF(AND(Date[[#This Row],[Month]]=5,Date[[#This Row],[Year]]=2021),"True","False")</f>
        <v>False</v>
      </c>
      <c r="J1498" t="str">
        <f>IF(AND(Date[[#This Row],[Month]]&lt;=5,Date[[#This Row],[Month]]&gt;=4,Date[[#This Row],[Year]]=2021),"True","False")</f>
        <v>False</v>
      </c>
      <c r="K1498" t="str">
        <f>IF(Date[[#This Row],[Year]]=2021,"True","False")</f>
        <v>True</v>
      </c>
      <c r="L1498" s="60" t="s">
        <v>123</v>
      </c>
      <c r="M1498" s="60" t="s">
        <v>123</v>
      </c>
      <c r="N1498" s="60" t="s">
        <v>123</v>
      </c>
      <c r="O1498" s="60" t="s">
        <v>152</v>
      </c>
      <c r="P1498" s="60" t="s">
        <v>152</v>
      </c>
    </row>
    <row r="1499" spans="1:16" x14ac:dyDescent="0.55000000000000004">
      <c r="A1499" s="10">
        <v>44233</v>
      </c>
      <c r="B1499" s="9">
        <f t="shared" si="69"/>
        <v>2021</v>
      </c>
      <c r="C1499" s="9" t="s">
        <v>32</v>
      </c>
      <c r="D1499" s="9" t="s">
        <v>60</v>
      </c>
      <c r="E1499" s="9">
        <f t="shared" si="70"/>
        <v>2</v>
      </c>
      <c r="F1499" s="9" t="str">
        <f t="shared" si="71"/>
        <v>2021 - 2</v>
      </c>
      <c r="G1499" s="9" t="str">
        <f>Date[[#This Row],[Year]]&amp;IF(Date[[#This Row],[Month]]&lt;10,"0"&amp;Date[[#This Row],[Month]],Date[[#This Row],[Month]])</f>
        <v>202102</v>
      </c>
      <c r="H1499" s="9" t="str">
        <f>Date[[#This Row],[Year]]&amp;" "&amp;Date[[#This Row],[Month Name]]</f>
        <v>2021 Feb</v>
      </c>
      <c r="I1499" t="str">
        <f>IF(AND(Date[[#This Row],[Month]]=5,Date[[#This Row],[Year]]=2021),"True","False")</f>
        <v>False</v>
      </c>
      <c r="J1499" t="str">
        <f>IF(AND(Date[[#This Row],[Month]]&lt;=5,Date[[#This Row],[Month]]&gt;=4,Date[[#This Row],[Year]]=2021),"True","False")</f>
        <v>False</v>
      </c>
      <c r="K1499" t="str">
        <f>IF(Date[[#This Row],[Year]]=2021,"True","False")</f>
        <v>True</v>
      </c>
      <c r="L1499" s="60" t="s">
        <v>123</v>
      </c>
      <c r="M1499" s="60" t="s">
        <v>123</v>
      </c>
      <c r="N1499" s="60" t="s">
        <v>123</v>
      </c>
      <c r="O1499" s="60" t="s">
        <v>152</v>
      </c>
      <c r="P1499" s="60" t="s">
        <v>152</v>
      </c>
    </row>
    <row r="1500" spans="1:16" x14ac:dyDescent="0.55000000000000004">
      <c r="A1500" s="10">
        <v>44234</v>
      </c>
      <c r="B1500" s="9">
        <f t="shared" si="69"/>
        <v>2021</v>
      </c>
      <c r="C1500" s="9" t="s">
        <v>32</v>
      </c>
      <c r="D1500" s="9" t="s">
        <v>60</v>
      </c>
      <c r="E1500" s="9">
        <f t="shared" si="70"/>
        <v>2</v>
      </c>
      <c r="F1500" s="9" t="str">
        <f t="shared" si="71"/>
        <v>2021 - 2</v>
      </c>
      <c r="G1500" s="9" t="str">
        <f>Date[[#This Row],[Year]]&amp;IF(Date[[#This Row],[Month]]&lt;10,"0"&amp;Date[[#This Row],[Month]],Date[[#This Row],[Month]])</f>
        <v>202102</v>
      </c>
      <c r="H1500" s="9" t="str">
        <f>Date[[#This Row],[Year]]&amp;" "&amp;Date[[#This Row],[Month Name]]</f>
        <v>2021 Feb</v>
      </c>
      <c r="I1500" t="str">
        <f>IF(AND(Date[[#This Row],[Month]]=5,Date[[#This Row],[Year]]=2021),"True","False")</f>
        <v>False</v>
      </c>
      <c r="J1500" t="str">
        <f>IF(AND(Date[[#This Row],[Month]]&lt;=5,Date[[#This Row],[Month]]&gt;=4,Date[[#This Row],[Year]]=2021),"True","False")</f>
        <v>False</v>
      </c>
      <c r="K1500" t="str">
        <f>IF(Date[[#This Row],[Year]]=2021,"True","False")</f>
        <v>True</v>
      </c>
      <c r="L1500" s="60" t="s">
        <v>123</v>
      </c>
      <c r="M1500" s="60" t="s">
        <v>123</v>
      </c>
      <c r="N1500" s="60" t="s">
        <v>123</v>
      </c>
      <c r="O1500" s="60" t="s">
        <v>152</v>
      </c>
      <c r="P1500" s="60" t="s">
        <v>152</v>
      </c>
    </row>
    <row r="1501" spans="1:16" x14ac:dyDescent="0.55000000000000004">
      <c r="A1501" s="10">
        <v>44235</v>
      </c>
      <c r="B1501" s="9">
        <f t="shared" si="69"/>
        <v>2021</v>
      </c>
      <c r="C1501" s="9" t="s">
        <v>32</v>
      </c>
      <c r="D1501" s="9" t="s">
        <v>60</v>
      </c>
      <c r="E1501" s="9">
        <f t="shared" si="70"/>
        <v>2</v>
      </c>
      <c r="F1501" s="9" t="str">
        <f t="shared" si="71"/>
        <v>2021 - 2</v>
      </c>
      <c r="G1501" s="9" t="str">
        <f>Date[[#This Row],[Year]]&amp;IF(Date[[#This Row],[Month]]&lt;10,"0"&amp;Date[[#This Row],[Month]],Date[[#This Row],[Month]])</f>
        <v>202102</v>
      </c>
      <c r="H1501" s="9" t="str">
        <f>Date[[#This Row],[Year]]&amp;" "&amp;Date[[#This Row],[Month Name]]</f>
        <v>2021 Feb</v>
      </c>
      <c r="I1501" t="str">
        <f>IF(AND(Date[[#This Row],[Month]]=5,Date[[#This Row],[Year]]=2021),"True","False")</f>
        <v>False</v>
      </c>
      <c r="J1501" t="str">
        <f>IF(AND(Date[[#This Row],[Month]]&lt;=5,Date[[#This Row],[Month]]&gt;=4,Date[[#This Row],[Year]]=2021),"True","False")</f>
        <v>False</v>
      </c>
      <c r="K1501" t="str">
        <f>IF(Date[[#This Row],[Year]]=2021,"True","False")</f>
        <v>True</v>
      </c>
      <c r="L1501" s="60" t="s">
        <v>123</v>
      </c>
      <c r="M1501" s="60" t="s">
        <v>123</v>
      </c>
      <c r="N1501" s="60" t="s">
        <v>123</v>
      </c>
      <c r="O1501" s="60" t="s">
        <v>152</v>
      </c>
      <c r="P1501" s="60" t="s">
        <v>152</v>
      </c>
    </row>
    <row r="1502" spans="1:16" x14ac:dyDescent="0.55000000000000004">
      <c r="A1502" s="10">
        <v>44236</v>
      </c>
      <c r="B1502" s="9">
        <f t="shared" si="69"/>
        <v>2021</v>
      </c>
      <c r="C1502" s="9" t="s">
        <v>32</v>
      </c>
      <c r="D1502" s="9" t="s">
        <v>60</v>
      </c>
      <c r="E1502" s="9">
        <f t="shared" si="70"/>
        <v>2</v>
      </c>
      <c r="F1502" s="9" t="str">
        <f t="shared" si="71"/>
        <v>2021 - 2</v>
      </c>
      <c r="G1502" s="9" t="str">
        <f>Date[[#This Row],[Year]]&amp;IF(Date[[#This Row],[Month]]&lt;10,"0"&amp;Date[[#This Row],[Month]],Date[[#This Row],[Month]])</f>
        <v>202102</v>
      </c>
      <c r="H1502" s="9" t="str">
        <f>Date[[#This Row],[Year]]&amp;" "&amp;Date[[#This Row],[Month Name]]</f>
        <v>2021 Feb</v>
      </c>
      <c r="I1502" t="str">
        <f>IF(AND(Date[[#This Row],[Month]]=5,Date[[#This Row],[Year]]=2021),"True","False")</f>
        <v>False</v>
      </c>
      <c r="J1502" t="str">
        <f>IF(AND(Date[[#This Row],[Month]]&lt;=5,Date[[#This Row],[Month]]&gt;=4,Date[[#This Row],[Year]]=2021),"True","False")</f>
        <v>False</v>
      </c>
      <c r="K1502" t="str">
        <f>IF(Date[[#This Row],[Year]]=2021,"True","False")</f>
        <v>True</v>
      </c>
      <c r="L1502" s="60" t="s">
        <v>123</v>
      </c>
      <c r="M1502" s="60" t="s">
        <v>123</v>
      </c>
      <c r="N1502" s="60" t="s">
        <v>123</v>
      </c>
      <c r="O1502" s="60" t="s">
        <v>152</v>
      </c>
      <c r="P1502" s="60" t="s">
        <v>152</v>
      </c>
    </row>
    <row r="1503" spans="1:16" x14ac:dyDescent="0.55000000000000004">
      <c r="A1503" s="10">
        <v>44237</v>
      </c>
      <c r="B1503" s="9">
        <f t="shared" si="69"/>
        <v>2021</v>
      </c>
      <c r="C1503" s="9" t="s">
        <v>32</v>
      </c>
      <c r="D1503" s="9" t="s">
        <v>60</v>
      </c>
      <c r="E1503" s="9">
        <f t="shared" si="70"/>
        <v>2</v>
      </c>
      <c r="F1503" s="9" t="str">
        <f t="shared" si="71"/>
        <v>2021 - 2</v>
      </c>
      <c r="G1503" s="9" t="str">
        <f>Date[[#This Row],[Year]]&amp;IF(Date[[#This Row],[Month]]&lt;10,"0"&amp;Date[[#This Row],[Month]],Date[[#This Row],[Month]])</f>
        <v>202102</v>
      </c>
      <c r="H1503" s="9" t="str">
        <f>Date[[#This Row],[Year]]&amp;" "&amp;Date[[#This Row],[Month Name]]</f>
        <v>2021 Feb</v>
      </c>
      <c r="I1503" t="str">
        <f>IF(AND(Date[[#This Row],[Month]]=5,Date[[#This Row],[Year]]=2021),"True","False")</f>
        <v>False</v>
      </c>
      <c r="J1503" t="str">
        <f>IF(AND(Date[[#This Row],[Month]]&lt;=5,Date[[#This Row],[Month]]&gt;=4,Date[[#This Row],[Year]]=2021),"True","False")</f>
        <v>False</v>
      </c>
      <c r="K1503" t="str">
        <f>IF(Date[[#This Row],[Year]]=2021,"True","False")</f>
        <v>True</v>
      </c>
      <c r="L1503" s="60" t="s">
        <v>123</v>
      </c>
      <c r="M1503" s="60" t="s">
        <v>123</v>
      </c>
      <c r="N1503" s="60" t="s">
        <v>123</v>
      </c>
      <c r="O1503" s="60" t="s">
        <v>152</v>
      </c>
      <c r="P1503" s="60" t="s">
        <v>152</v>
      </c>
    </row>
    <row r="1504" spans="1:16" x14ac:dyDescent="0.55000000000000004">
      <c r="A1504" s="10">
        <v>44238</v>
      </c>
      <c r="B1504" s="9">
        <f t="shared" si="69"/>
        <v>2021</v>
      </c>
      <c r="C1504" s="9" t="s">
        <v>32</v>
      </c>
      <c r="D1504" s="9" t="s">
        <v>60</v>
      </c>
      <c r="E1504" s="9">
        <f t="shared" si="70"/>
        <v>2</v>
      </c>
      <c r="F1504" s="9" t="str">
        <f t="shared" si="71"/>
        <v>2021 - 2</v>
      </c>
      <c r="G1504" s="9" t="str">
        <f>Date[[#This Row],[Year]]&amp;IF(Date[[#This Row],[Month]]&lt;10,"0"&amp;Date[[#This Row],[Month]],Date[[#This Row],[Month]])</f>
        <v>202102</v>
      </c>
      <c r="H1504" s="9" t="str">
        <f>Date[[#This Row],[Year]]&amp;" "&amp;Date[[#This Row],[Month Name]]</f>
        <v>2021 Feb</v>
      </c>
      <c r="I1504" t="str">
        <f>IF(AND(Date[[#This Row],[Month]]=5,Date[[#This Row],[Year]]=2021),"True","False")</f>
        <v>False</v>
      </c>
      <c r="J1504" t="str">
        <f>IF(AND(Date[[#This Row],[Month]]&lt;=5,Date[[#This Row],[Month]]&gt;=4,Date[[#This Row],[Year]]=2021),"True","False")</f>
        <v>False</v>
      </c>
      <c r="K1504" t="str">
        <f>IF(Date[[#This Row],[Year]]=2021,"True","False")</f>
        <v>True</v>
      </c>
      <c r="L1504" s="60" t="s">
        <v>123</v>
      </c>
      <c r="M1504" s="60" t="s">
        <v>123</v>
      </c>
      <c r="N1504" s="60" t="s">
        <v>123</v>
      </c>
      <c r="O1504" s="60" t="s">
        <v>152</v>
      </c>
      <c r="P1504" s="60" t="s">
        <v>152</v>
      </c>
    </row>
    <row r="1505" spans="1:16" x14ac:dyDescent="0.55000000000000004">
      <c r="A1505" s="10">
        <v>44239</v>
      </c>
      <c r="B1505" s="9">
        <f t="shared" si="69"/>
        <v>2021</v>
      </c>
      <c r="C1505" s="9" t="s">
        <v>32</v>
      </c>
      <c r="D1505" s="9" t="s">
        <v>60</v>
      </c>
      <c r="E1505" s="9">
        <f t="shared" si="70"/>
        <v>2</v>
      </c>
      <c r="F1505" s="9" t="str">
        <f t="shared" si="71"/>
        <v>2021 - 2</v>
      </c>
      <c r="G1505" s="9" t="str">
        <f>Date[[#This Row],[Year]]&amp;IF(Date[[#This Row],[Month]]&lt;10,"0"&amp;Date[[#This Row],[Month]],Date[[#This Row],[Month]])</f>
        <v>202102</v>
      </c>
      <c r="H1505" s="9" t="str">
        <f>Date[[#This Row],[Year]]&amp;" "&amp;Date[[#This Row],[Month Name]]</f>
        <v>2021 Feb</v>
      </c>
      <c r="I1505" t="str">
        <f>IF(AND(Date[[#This Row],[Month]]=5,Date[[#This Row],[Year]]=2021),"True","False")</f>
        <v>False</v>
      </c>
      <c r="J1505" t="str">
        <f>IF(AND(Date[[#This Row],[Month]]&lt;=5,Date[[#This Row],[Month]]&gt;=4,Date[[#This Row],[Year]]=2021),"True","False")</f>
        <v>False</v>
      </c>
      <c r="K1505" t="str">
        <f>IF(Date[[#This Row],[Year]]=2021,"True","False")</f>
        <v>True</v>
      </c>
      <c r="L1505" s="60" t="s">
        <v>123</v>
      </c>
      <c r="M1505" s="60" t="s">
        <v>123</v>
      </c>
      <c r="N1505" s="60" t="s">
        <v>123</v>
      </c>
      <c r="O1505" s="60" t="s">
        <v>152</v>
      </c>
      <c r="P1505" s="60" t="s">
        <v>152</v>
      </c>
    </row>
    <row r="1506" spans="1:16" x14ac:dyDescent="0.55000000000000004">
      <c r="A1506" s="10">
        <v>44240</v>
      </c>
      <c r="B1506" s="9">
        <f t="shared" si="69"/>
        <v>2021</v>
      </c>
      <c r="C1506" s="9" t="s">
        <v>32</v>
      </c>
      <c r="D1506" s="9" t="s">
        <v>60</v>
      </c>
      <c r="E1506" s="9">
        <f t="shared" si="70"/>
        <v>2</v>
      </c>
      <c r="F1506" s="9" t="str">
        <f t="shared" si="71"/>
        <v>2021 - 2</v>
      </c>
      <c r="G1506" s="9" t="str">
        <f>Date[[#This Row],[Year]]&amp;IF(Date[[#This Row],[Month]]&lt;10,"0"&amp;Date[[#This Row],[Month]],Date[[#This Row],[Month]])</f>
        <v>202102</v>
      </c>
      <c r="H1506" s="9" t="str">
        <f>Date[[#This Row],[Year]]&amp;" "&amp;Date[[#This Row],[Month Name]]</f>
        <v>2021 Feb</v>
      </c>
      <c r="I1506" t="str">
        <f>IF(AND(Date[[#This Row],[Month]]=5,Date[[#This Row],[Year]]=2021),"True","False")</f>
        <v>False</v>
      </c>
      <c r="J1506" t="str">
        <f>IF(AND(Date[[#This Row],[Month]]&lt;=5,Date[[#This Row],[Month]]&gt;=4,Date[[#This Row],[Year]]=2021),"True","False")</f>
        <v>False</v>
      </c>
      <c r="K1506" t="str">
        <f>IF(Date[[#This Row],[Year]]=2021,"True","False")</f>
        <v>True</v>
      </c>
      <c r="L1506" s="60" t="s">
        <v>123</v>
      </c>
      <c r="M1506" s="60" t="s">
        <v>123</v>
      </c>
      <c r="N1506" s="60" t="s">
        <v>123</v>
      </c>
      <c r="O1506" s="60" t="s">
        <v>152</v>
      </c>
      <c r="P1506" s="60" t="s">
        <v>152</v>
      </c>
    </row>
    <row r="1507" spans="1:16" x14ac:dyDescent="0.55000000000000004">
      <c r="A1507" s="10">
        <v>44241</v>
      </c>
      <c r="B1507" s="9">
        <f t="shared" si="69"/>
        <v>2021</v>
      </c>
      <c r="C1507" s="9" t="s">
        <v>32</v>
      </c>
      <c r="D1507" s="9" t="s">
        <v>60</v>
      </c>
      <c r="E1507" s="9">
        <f t="shared" si="70"/>
        <v>2</v>
      </c>
      <c r="F1507" s="9" t="str">
        <f t="shared" si="71"/>
        <v>2021 - 2</v>
      </c>
      <c r="G1507" s="9" t="str">
        <f>Date[[#This Row],[Year]]&amp;IF(Date[[#This Row],[Month]]&lt;10,"0"&amp;Date[[#This Row],[Month]],Date[[#This Row],[Month]])</f>
        <v>202102</v>
      </c>
      <c r="H1507" s="9" t="str">
        <f>Date[[#This Row],[Year]]&amp;" "&amp;Date[[#This Row],[Month Name]]</f>
        <v>2021 Feb</v>
      </c>
      <c r="I1507" t="str">
        <f>IF(AND(Date[[#This Row],[Month]]=5,Date[[#This Row],[Year]]=2021),"True","False")</f>
        <v>False</v>
      </c>
      <c r="J1507" t="str">
        <f>IF(AND(Date[[#This Row],[Month]]&lt;=5,Date[[#This Row],[Month]]&gt;=4,Date[[#This Row],[Year]]=2021),"True","False")</f>
        <v>False</v>
      </c>
      <c r="K1507" t="str">
        <f>IF(Date[[#This Row],[Year]]=2021,"True","False")</f>
        <v>True</v>
      </c>
      <c r="L1507" s="60" t="s">
        <v>123</v>
      </c>
      <c r="M1507" s="60" t="s">
        <v>123</v>
      </c>
      <c r="N1507" s="60" t="s">
        <v>123</v>
      </c>
      <c r="O1507" s="60" t="s">
        <v>152</v>
      </c>
      <c r="P1507" s="60" t="s">
        <v>152</v>
      </c>
    </row>
    <row r="1508" spans="1:16" x14ac:dyDescent="0.55000000000000004">
      <c r="A1508" s="10">
        <v>44242</v>
      </c>
      <c r="B1508" s="9">
        <f t="shared" si="69"/>
        <v>2021</v>
      </c>
      <c r="C1508" s="9" t="s">
        <v>32</v>
      </c>
      <c r="D1508" s="9" t="s">
        <v>60</v>
      </c>
      <c r="E1508" s="9">
        <f t="shared" si="70"/>
        <v>2</v>
      </c>
      <c r="F1508" s="9" t="str">
        <f t="shared" si="71"/>
        <v>2021 - 2</v>
      </c>
      <c r="G1508" s="9" t="str">
        <f>Date[[#This Row],[Year]]&amp;IF(Date[[#This Row],[Month]]&lt;10,"0"&amp;Date[[#This Row],[Month]],Date[[#This Row],[Month]])</f>
        <v>202102</v>
      </c>
      <c r="H1508" s="9" t="str">
        <f>Date[[#This Row],[Year]]&amp;" "&amp;Date[[#This Row],[Month Name]]</f>
        <v>2021 Feb</v>
      </c>
      <c r="I1508" t="str">
        <f>IF(AND(Date[[#This Row],[Month]]=5,Date[[#This Row],[Year]]=2021),"True","False")</f>
        <v>False</v>
      </c>
      <c r="J1508" t="str">
        <f>IF(AND(Date[[#This Row],[Month]]&lt;=5,Date[[#This Row],[Month]]&gt;=4,Date[[#This Row],[Year]]=2021),"True","False")</f>
        <v>False</v>
      </c>
      <c r="K1508" t="str">
        <f>IF(Date[[#This Row],[Year]]=2021,"True","False")</f>
        <v>True</v>
      </c>
      <c r="L1508" s="60" t="s">
        <v>123</v>
      </c>
      <c r="M1508" s="60" t="s">
        <v>123</v>
      </c>
      <c r="N1508" s="60" t="s">
        <v>123</v>
      </c>
      <c r="O1508" s="60" t="s">
        <v>152</v>
      </c>
      <c r="P1508" s="60" t="s">
        <v>152</v>
      </c>
    </row>
    <row r="1509" spans="1:16" x14ac:dyDescent="0.55000000000000004">
      <c r="A1509" s="10">
        <v>44243</v>
      </c>
      <c r="B1509" s="9">
        <f t="shared" si="69"/>
        <v>2021</v>
      </c>
      <c r="C1509" s="9" t="s">
        <v>32</v>
      </c>
      <c r="D1509" s="9" t="s">
        <v>60</v>
      </c>
      <c r="E1509" s="9">
        <f t="shared" si="70"/>
        <v>2</v>
      </c>
      <c r="F1509" s="9" t="str">
        <f t="shared" si="71"/>
        <v>2021 - 2</v>
      </c>
      <c r="G1509" s="9" t="str">
        <f>Date[[#This Row],[Year]]&amp;IF(Date[[#This Row],[Month]]&lt;10,"0"&amp;Date[[#This Row],[Month]],Date[[#This Row],[Month]])</f>
        <v>202102</v>
      </c>
      <c r="H1509" s="9" t="str">
        <f>Date[[#This Row],[Year]]&amp;" "&amp;Date[[#This Row],[Month Name]]</f>
        <v>2021 Feb</v>
      </c>
      <c r="I1509" t="str">
        <f>IF(AND(Date[[#This Row],[Month]]=5,Date[[#This Row],[Year]]=2021),"True","False")</f>
        <v>False</v>
      </c>
      <c r="J1509" t="str">
        <f>IF(AND(Date[[#This Row],[Month]]&lt;=5,Date[[#This Row],[Month]]&gt;=4,Date[[#This Row],[Year]]=2021),"True","False")</f>
        <v>False</v>
      </c>
      <c r="K1509" t="str">
        <f>IF(Date[[#This Row],[Year]]=2021,"True","False")</f>
        <v>True</v>
      </c>
      <c r="L1509" s="60" t="s">
        <v>123</v>
      </c>
      <c r="M1509" s="60" t="s">
        <v>123</v>
      </c>
      <c r="N1509" s="60" t="s">
        <v>123</v>
      </c>
      <c r="O1509" s="60" t="s">
        <v>152</v>
      </c>
      <c r="P1509" s="60" t="s">
        <v>152</v>
      </c>
    </row>
    <row r="1510" spans="1:16" x14ac:dyDescent="0.55000000000000004">
      <c r="A1510" s="10">
        <v>44244</v>
      </c>
      <c r="B1510" s="9">
        <f t="shared" si="69"/>
        <v>2021</v>
      </c>
      <c r="C1510" s="9" t="s">
        <v>32</v>
      </c>
      <c r="D1510" s="9" t="s">
        <v>60</v>
      </c>
      <c r="E1510" s="9">
        <f t="shared" si="70"/>
        <v>2</v>
      </c>
      <c r="F1510" s="9" t="str">
        <f t="shared" si="71"/>
        <v>2021 - 2</v>
      </c>
      <c r="G1510" s="9" t="str">
        <f>Date[[#This Row],[Year]]&amp;IF(Date[[#This Row],[Month]]&lt;10,"0"&amp;Date[[#This Row],[Month]],Date[[#This Row],[Month]])</f>
        <v>202102</v>
      </c>
      <c r="H1510" s="9" t="str">
        <f>Date[[#This Row],[Year]]&amp;" "&amp;Date[[#This Row],[Month Name]]</f>
        <v>2021 Feb</v>
      </c>
      <c r="I1510" t="str">
        <f>IF(AND(Date[[#This Row],[Month]]=5,Date[[#This Row],[Year]]=2021),"True","False")</f>
        <v>False</v>
      </c>
      <c r="J1510" t="str">
        <f>IF(AND(Date[[#This Row],[Month]]&lt;=5,Date[[#This Row],[Month]]&gt;=4,Date[[#This Row],[Year]]=2021),"True","False")</f>
        <v>False</v>
      </c>
      <c r="K1510" t="str">
        <f>IF(Date[[#This Row],[Year]]=2021,"True","False")</f>
        <v>True</v>
      </c>
      <c r="L1510" s="60" t="s">
        <v>123</v>
      </c>
      <c r="M1510" s="60" t="s">
        <v>123</v>
      </c>
      <c r="N1510" s="60" t="s">
        <v>123</v>
      </c>
      <c r="O1510" s="60" t="s">
        <v>152</v>
      </c>
      <c r="P1510" s="60" t="s">
        <v>152</v>
      </c>
    </row>
    <row r="1511" spans="1:16" x14ac:dyDescent="0.55000000000000004">
      <c r="A1511" s="10">
        <v>44245</v>
      </c>
      <c r="B1511" s="9">
        <f t="shared" si="69"/>
        <v>2021</v>
      </c>
      <c r="C1511" s="9" t="s">
        <v>32</v>
      </c>
      <c r="D1511" s="9" t="s">
        <v>60</v>
      </c>
      <c r="E1511" s="9">
        <f t="shared" si="70"/>
        <v>2</v>
      </c>
      <c r="F1511" s="9" t="str">
        <f t="shared" si="71"/>
        <v>2021 - 2</v>
      </c>
      <c r="G1511" s="9" t="str">
        <f>Date[[#This Row],[Year]]&amp;IF(Date[[#This Row],[Month]]&lt;10,"0"&amp;Date[[#This Row],[Month]],Date[[#This Row],[Month]])</f>
        <v>202102</v>
      </c>
      <c r="H1511" s="9" t="str">
        <f>Date[[#This Row],[Year]]&amp;" "&amp;Date[[#This Row],[Month Name]]</f>
        <v>2021 Feb</v>
      </c>
      <c r="I1511" t="str">
        <f>IF(AND(Date[[#This Row],[Month]]=5,Date[[#This Row],[Year]]=2021),"True","False")</f>
        <v>False</v>
      </c>
      <c r="J1511" t="str">
        <f>IF(AND(Date[[#This Row],[Month]]&lt;=5,Date[[#This Row],[Month]]&gt;=4,Date[[#This Row],[Year]]=2021),"True","False")</f>
        <v>False</v>
      </c>
      <c r="K1511" t="str">
        <f>IF(Date[[#This Row],[Year]]=2021,"True","False")</f>
        <v>True</v>
      </c>
      <c r="L1511" s="60" t="s">
        <v>123</v>
      </c>
      <c r="M1511" s="60" t="s">
        <v>123</v>
      </c>
      <c r="N1511" s="60" t="s">
        <v>123</v>
      </c>
      <c r="O1511" s="60" t="s">
        <v>152</v>
      </c>
      <c r="P1511" s="60" t="s">
        <v>152</v>
      </c>
    </row>
    <row r="1512" spans="1:16" x14ac:dyDescent="0.55000000000000004">
      <c r="A1512" s="10">
        <v>44246</v>
      </c>
      <c r="B1512" s="9">
        <f t="shared" si="69"/>
        <v>2021</v>
      </c>
      <c r="C1512" s="9" t="s">
        <v>32</v>
      </c>
      <c r="D1512" s="9" t="s">
        <v>60</v>
      </c>
      <c r="E1512" s="9">
        <f t="shared" si="70"/>
        <v>2</v>
      </c>
      <c r="F1512" s="9" t="str">
        <f t="shared" si="71"/>
        <v>2021 - 2</v>
      </c>
      <c r="G1512" s="9" t="str">
        <f>Date[[#This Row],[Year]]&amp;IF(Date[[#This Row],[Month]]&lt;10,"0"&amp;Date[[#This Row],[Month]],Date[[#This Row],[Month]])</f>
        <v>202102</v>
      </c>
      <c r="H1512" s="9" t="str">
        <f>Date[[#This Row],[Year]]&amp;" "&amp;Date[[#This Row],[Month Name]]</f>
        <v>2021 Feb</v>
      </c>
      <c r="I1512" t="str">
        <f>IF(AND(Date[[#This Row],[Month]]=5,Date[[#This Row],[Year]]=2021),"True","False")</f>
        <v>False</v>
      </c>
      <c r="J1512" t="str">
        <f>IF(AND(Date[[#This Row],[Month]]&lt;=5,Date[[#This Row],[Month]]&gt;=4,Date[[#This Row],[Year]]=2021),"True","False")</f>
        <v>False</v>
      </c>
      <c r="K1512" t="str">
        <f>IF(Date[[#This Row],[Year]]=2021,"True","False")</f>
        <v>True</v>
      </c>
      <c r="L1512" s="60" t="s">
        <v>123</v>
      </c>
      <c r="M1512" s="60" t="s">
        <v>123</v>
      </c>
      <c r="N1512" s="60" t="s">
        <v>123</v>
      </c>
      <c r="O1512" s="60" t="s">
        <v>152</v>
      </c>
      <c r="P1512" s="60" t="s">
        <v>152</v>
      </c>
    </row>
    <row r="1513" spans="1:16" x14ac:dyDescent="0.55000000000000004">
      <c r="A1513" s="10">
        <v>44247</v>
      </c>
      <c r="B1513" s="9">
        <f t="shared" si="69"/>
        <v>2021</v>
      </c>
      <c r="C1513" s="9" t="s">
        <v>32</v>
      </c>
      <c r="D1513" s="9" t="s">
        <v>60</v>
      </c>
      <c r="E1513" s="9">
        <f t="shared" si="70"/>
        <v>2</v>
      </c>
      <c r="F1513" s="9" t="str">
        <f t="shared" si="71"/>
        <v>2021 - 2</v>
      </c>
      <c r="G1513" s="9" t="str">
        <f>Date[[#This Row],[Year]]&amp;IF(Date[[#This Row],[Month]]&lt;10,"0"&amp;Date[[#This Row],[Month]],Date[[#This Row],[Month]])</f>
        <v>202102</v>
      </c>
      <c r="H1513" s="9" t="str">
        <f>Date[[#This Row],[Year]]&amp;" "&amp;Date[[#This Row],[Month Name]]</f>
        <v>2021 Feb</v>
      </c>
      <c r="I1513" t="str">
        <f>IF(AND(Date[[#This Row],[Month]]=5,Date[[#This Row],[Year]]=2021),"True","False")</f>
        <v>False</v>
      </c>
      <c r="J1513" t="str">
        <f>IF(AND(Date[[#This Row],[Month]]&lt;=5,Date[[#This Row],[Month]]&gt;=4,Date[[#This Row],[Year]]=2021),"True","False")</f>
        <v>False</v>
      </c>
      <c r="K1513" t="str">
        <f>IF(Date[[#This Row],[Year]]=2021,"True","False")</f>
        <v>True</v>
      </c>
      <c r="L1513" s="60" t="s">
        <v>123</v>
      </c>
      <c r="M1513" s="60" t="s">
        <v>123</v>
      </c>
      <c r="N1513" s="60" t="s">
        <v>123</v>
      </c>
      <c r="O1513" s="60" t="s">
        <v>152</v>
      </c>
      <c r="P1513" s="60" t="s">
        <v>152</v>
      </c>
    </row>
    <row r="1514" spans="1:16" x14ac:dyDescent="0.55000000000000004">
      <c r="A1514" s="10">
        <v>44248</v>
      </c>
      <c r="B1514" s="9">
        <f t="shared" si="69"/>
        <v>2021</v>
      </c>
      <c r="C1514" s="9" t="s">
        <v>32</v>
      </c>
      <c r="D1514" s="9" t="s">
        <v>60</v>
      </c>
      <c r="E1514" s="9">
        <f t="shared" si="70"/>
        <v>2</v>
      </c>
      <c r="F1514" s="9" t="str">
        <f t="shared" si="71"/>
        <v>2021 - 2</v>
      </c>
      <c r="G1514" s="9" t="str">
        <f>Date[[#This Row],[Year]]&amp;IF(Date[[#This Row],[Month]]&lt;10,"0"&amp;Date[[#This Row],[Month]],Date[[#This Row],[Month]])</f>
        <v>202102</v>
      </c>
      <c r="H1514" s="9" t="str">
        <f>Date[[#This Row],[Year]]&amp;" "&amp;Date[[#This Row],[Month Name]]</f>
        <v>2021 Feb</v>
      </c>
      <c r="I1514" t="str">
        <f>IF(AND(Date[[#This Row],[Month]]=5,Date[[#This Row],[Year]]=2021),"True","False")</f>
        <v>False</v>
      </c>
      <c r="J1514" t="str">
        <f>IF(AND(Date[[#This Row],[Month]]&lt;=5,Date[[#This Row],[Month]]&gt;=4,Date[[#This Row],[Year]]=2021),"True","False")</f>
        <v>False</v>
      </c>
      <c r="K1514" t="str">
        <f>IF(Date[[#This Row],[Year]]=2021,"True","False")</f>
        <v>True</v>
      </c>
      <c r="L1514" s="60" t="s">
        <v>123</v>
      </c>
      <c r="M1514" s="60" t="s">
        <v>123</v>
      </c>
      <c r="N1514" s="60" t="s">
        <v>123</v>
      </c>
      <c r="O1514" s="60" t="s">
        <v>152</v>
      </c>
      <c r="P1514" s="60" t="s">
        <v>152</v>
      </c>
    </row>
    <row r="1515" spans="1:16" x14ac:dyDescent="0.55000000000000004">
      <c r="A1515" s="10">
        <v>44249</v>
      </c>
      <c r="B1515" s="9">
        <f t="shared" si="69"/>
        <v>2021</v>
      </c>
      <c r="C1515" s="9" t="s">
        <v>32</v>
      </c>
      <c r="D1515" s="9" t="s">
        <v>60</v>
      </c>
      <c r="E1515" s="9">
        <f t="shared" si="70"/>
        <v>2</v>
      </c>
      <c r="F1515" s="9" t="str">
        <f t="shared" si="71"/>
        <v>2021 - 2</v>
      </c>
      <c r="G1515" s="9" t="str">
        <f>Date[[#This Row],[Year]]&amp;IF(Date[[#This Row],[Month]]&lt;10,"0"&amp;Date[[#This Row],[Month]],Date[[#This Row],[Month]])</f>
        <v>202102</v>
      </c>
      <c r="H1515" s="9" t="str">
        <f>Date[[#This Row],[Year]]&amp;" "&amp;Date[[#This Row],[Month Name]]</f>
        <v>2021 Feb</v>
      </c>
      <c r="I1515" t="str">
        <f>IF(AND(Date[[#This Row],[Month]]=5,Date[[#This Row],[Year]]=2021),"True","False")</f>
        <v>False</v>
      </c>
      <c r="J1515" t="str">
        <f>IF(AND(Date[[#This Row],[Month]]&lt;=5,Date[[#This Row],[Month]]&gt;=4,Date[[#This Row],[Year]]=2021),"True","False")</f>
        <v>False</v>
      </c>
      <c r="K1515" t="str">
        <f>IF(Date[[#This Row],[Year]]=2021,"True","False")</f>
        <v>True</v>
      </c>
      <c r="L1515" s="60" t="s">
        <v>123</v>
      </c>
      <c r="M1515" s="60" t="s">
        <v>123</v>
      </c>
      <c r="N1515" s="60" t="s">
        <v>123</v>
      </c>
      <c r="O1515" s="60" t="s">
        <v>152</v>
      </c>
      <c r="P1515" s="60" t="s">
        <v>152</v>
      </c>
    </row>
    <row r="1516" spans="1:16" x14ac:dyDescent="0.55000000000000004">
      <c r="A1516" s="10">
        <v>44250</v>
      </c>
      <c r="B1516" s="9">
        <f t="shared" si="69"/>
        <v>2021</v>
      </c>
      <c r="C1516" s="9" t="s">
        <v>32</v>
      </c>
      <c r="D1516" s="9" t="s">
        <v>60</v>
      </c>
      <c r="E1516" s="9">
        <f t="shared" si="70"/>
        <v>2</v>
      </c>
      <c r="F1516" s="9" t="str">
        <f t="shared" si="71"/>
        <v>2021 - 2</v>
      </c>
      <c r="G1516" s="9" t="str">
        <f>Date[[#This Row],[Year]]&amp;IF(Date[[#This Row],[Month]]&lt;10,"0"&amp;Date[[#This Row],[Month]],Date[[#This Row],[Month]])</f>
        <v>202102</v>
      </c>
      <c r="H1516" s="9" t="str">
        <f>Date[[#This Row],[Year]]&amp;" "&amp;Date[[#This Row],[Month Name]]</f>
        <v>2021 Feb</v>
      </c>
      <c r="I1516" t="str">
        <f>IF(AND(Date[[#This Row],[Month]]=5,Date[[#This Row],[Year]]=2021),"True","False")</f>
        <v>False</v>
      </c>
      <c r="J1516" t="str">
        <f>IF(AND(Date[[#This Row],[Month]]&lt;=5,Date[[#This Row],[Month]]&gt;=4,Date[[#This Row],[Year]]=2021),"True","False")</f>
        <v>False</v>
      </c>
      <c r="K1516" t="str">
        <f>IF(Date[[#This Row],[Year]]=2021,"True","False")</f>
        <v>True</v>
      </c>
      <c r="L1516" s="60" t="s">
        <v>123</v>
      </c>
      <c r="M1516" s="60" t="s">
        <v>123</v>
      </c>
      <c r="N1516" s="60" t="s">
        <v>123</v>
      </c>
      <c r="O1516" s="60" t="s">
        <v>152</v>
      </c>
      <c r="P1516" s="60" t="s">
        <v>152</v>
      </c>
    </row>
    <row r="1517" spans="1:16" x14ac:dyDescent="0.55000000000000004">
      <c r="A1517" s="10">
        <v>44251</v>
      </c>
      <c r="B1517" s="9">
        <f t="shared" si="69"/>
        <v>2021</v>
      </c>
      <c r="C1517" s="9" t="s">
        <v>32</v>
      </c>
      <c r="D1517" s="9" t="s">
        <v>60</v>
      </c>
      <c r="E1517" s="9">
        <f t="shared" si="70"/>
        <v>2</v>
      </c>
      <c r="F1517" s="9" t="str">
        <f t="shared" si="71"/>
        <v>2021 - 2</v>
      </c>
      <c r="G1517" s="9" t="str">
        <f>Date[[#This Row],[Year]]&amp;IF(Date[[#This Row],[Month]]&lt;10,"0"&amp;Date[[#This Row],[Month]],Date[[#This Row],[Month]])</f>
        <v>202102</v>
      </c>
      <c r="H1517" s="9" t="str">
        <f>Date[[#This Row],[Year]]&amp;" "&amp;Date[[#This Row],[Month Name]]</f>
        <v>2021 Feb</v>
      </c>
      <c r="I1517" t="str">
        <f>IF(AND(Date[[#This Row],[Month]]=5,Date[[#This Row],[Year]]=2021),"True","False")</f>
        <v>False</v>
      </c>
      <c r="J1517" t="str">
        <f>IF(AND(Date[[#This Row],[Month]]&lt;=5,Date[[#This Row],[Month]]&gt;=4,Date[[#This Row],[Year]]=2021),"True","False")</f>
        <v>False</v>
      </c>
      <c r="K1517" t="str">
        <f>IF(Date[[#This Row],[Year]]=2021,"True","False")</f>
        <v>True</v>
      </c>
      <c r="L1517" s="60" t="s">
        <v>123</v>
      </c>
      <c r="M1517" s="60" t="s">
        <v>123</v>
      </c>
      <c r="N1517" s="60" t="s">
        <v>123</v>
      </c>
      <c r="O1517" s="60" t="s">
        <v>152</v>
      </c>
      <c r="P1517" s="60" t="s">
        <v>152</v>
      </c>
    </row>
    <row r="1518" spans="1:16" x14ac:dyDescent="0.55000000000000004">
      <c r="A1518" s="10">
        <v>44252</v>
      </c>
      <c r="B1518" s="9">
        <f t="shared" si="69"/>
        <v>2021</v>
      </c>
      <c r="C1518" s="9" t="s">
        <v>32</v>
      </c>
      <c r="D1518" s="9" t="s">
        <v>60</v>
      </c>
      <c r="E1518" s="9">
        <f t="shared" si="70"/>
        <v>2</v>
      </c>
      <c r="F1518" s="9" t="str">
        <f t="shared" si="71"/>
        <v>2021 - 2</v>
      </c>
      <c r="G1518" s="9" t="str">
        <f>Date[[#This Row],[Year]]&amp;IF(Date[[#This Row],[Month]]&lt;10,"0"&amp;Date[[#This Row],[Month]],Date[[#This Row],[Month]])</f>
        <v>202102</v>
      </c>
      <c r="H1518" s="9" t="str">
        <f>Date[[#This Row],[Year]]&amp;" "&amp;Date[[#This Row],[Month Name]]</f>
        <v>2021 Feb</v>
      </c>
      <c r="I1518" t="str">
        <f>IF(AND(Date[[#This Row],[Month]]=5,Date[[#This Row],[Year]]=2021),"True","False")</f>
        <v>False</v>
      </c>
      <c r="J1518" t="str">
        <f>IF(AND(Date[[#This Row],[Month]]&lt;=5,Date[[#This Row],[Month]]&gt;=4,Date[[#This Row],[Year]]=2021),"True","False")</f>
        <v>False</v>
      </c>
      <c r="K1518" t="str">
        <f>IF(Date[[#This Row],[Year]]=2021,"True","False")</f>
        <v>True</v>
      </c>
      <c r="L1518" s="60" t="s">
        <v>123</v>
      </c>
      <c r="M1518" s="60" t="s">
        <v>123</v>
      </c>
      <c r="N1518" s="60" t="s">
        <v>123</v>
      </c>
      <c r="O1518" s="60" t="s">
        <v>152</v>
      </c>
      <c r="P1518" s="60" t="s">
        <v>152</v>
      </c>
    </row>
    <row r="1519" spans="1:16" x14ac:dyDescent="0.55000000000000004">
      <c r="A1519" s="10">
        <v>44253</v>
      </c>
      <c r="B1519" s="9">
        <f t="shared" si="69"/>
        <v>2021</v>
      </c>
      <c r="C1519" s="9" t="s">
        <v>32</v>
      </c>
      <c r="D1519" s="9" t="s">
        <v>60</v>
      </c>
      <c r="E1519" s="9">
        <f t="shared" si="70"/>
        <v>2</v>
      </c>
      <c r="F1519" s="9" t="str">
        <f t="shared" si="71"/>
        <v>2021 - 2</v>
      </c>
      <c r="G1519" s="9" t="str">
        <f>Date[[#This Row],[Year]]&amp;IF(Date[[#This Row],[Month]]&lt;10,"0"&amp;Date[[#This Row],[Month]],Date[[#This Row],[Month]])</f>
        <v>202102</v>
      </c>
      <c r="H1519" s="9" t="str">
        <f>Date[[#This Row],[Year]]&amp;" "&amp;Date[[#This Row],[Month Name]]</f>
        <v>2021 Feb</v>
      </c>
      <c r="I1519" t="str">
        <f>IF(AND(Date[[#This Row],[Month]]=5,Date[[#This Row],[Year]]=2021),"True","False")</f>
        <v>False</v>
      </c>
      <c r="J1519" t="str">
        <f>IF(AND(Date[[#This Row],[Month]]&lt;=5,Date[[#This Row],[Month]]&gt;=4,Date[[#This Row],[Year]]=2021),"True","False")</f>
        <v>False</v>
      </c>
      <c r="K1519" t="str">
        <f>IF(Date[[#This Row],[Year]]=2021,"True","False")</f>
        <v>True</v>
      </c>
      <c r="L1519" s="60" t="s">
        <v>123</v>
      </c>
      <c r="M1519" s="60" t="s">
        <v>123</v>
      </c>
      <c r="N1519" s="60" t="s">
        <v>123</v>
      </c>
      <c r="O1519" s="60" t="s">
        <v>152</v>
      </c>
      <c r="P1519" s="60" t="s">
        <v>152</v>
      </c>
    </row>
    <row r="1520" spans="1:16" x14ac:dyDescent="0.55000000000000004">
      <c r="A1520" s="10">
        <v>44254</v>
      </c>
      <c r="B1520" s="9">
        <f t="shared" si="69"/>
        <v>2021</v>
      </c>
      <c r="C1520" s="9" t="s">
        <v>32</v>
      </c>
      <c r="D1520" s="9" t="s">
        <v>60</v>
      </c>
      <c r="E1520" s="9">
        <f t="shared" si="70"/>
        <v>2</v>
      </c>
      <c r="F1520" s="9" t="str">
        <f t="shared" si="71"/>
        <v>2021 - 2</v>
      </c>
      <c r="G1520" s="9" t="str">
        <f>Date[[#This Row],[Year]]&amp;IF(Date[[#This Row],[Month]]&lt;10,"0"&amp;Date[[#This Row],[Month]],Date[[#This Row],[Month]])</f>
        <v>202102</v>
      </c>
      <c r="H1520" s="9" t="str">
        <f>Date[[#This Row],[Year]]&amp;" "&amp;Date[[#This Row],[Month Name]]</f>
        <v>2021 Feb</v>
      </c>
      <c r="I1520" t="str">
        <f>IF(AND(Date[[#This Row],[Month]]=5,Date[[#This Row],[Year]]=2021),"True","False")</f>
        <v>False</v>
      </c>
      <c r="J1520" t="str">
        <f>IF(AND(Date[[#This Row],[Month]]&lt;=5,Date[[#This Row],[Month]]&gt;=4,Date[[#This Row],[Year]]=2021),"True","False")</f>
        <v>False</v>
      </c>
      <c r="K1520" t="str">
        <f>IF(Date[[#This Row],[Year]]=2021,"True","False")</f>
        <v>True</v>
      </c>
      <c r="L1520" s="60" t="s">
        <v>123</v>
      </c>
      <c r="M1520" s="60" t="s">
        <v>123</v>
      </c>
      <c r="N1520" s="60" t="s">
        <v>123</v>
      </c>
      <c r="O1520" s="60" t="s">
        <v>152</v>
      </c>
      <c r="P1520" s="60" t="s">
        <v>152</v>
      </c>
    </row>
    <row r="1521" spans="1:16" x14ac:dyDescent="0.55000000000000004">
      <c r="A1521" s="10">
        <v>44255</v>
      </c>
      <c r="B1521" s="9">
        <f t="shared" si="69"/>
        <v>2021</v>
      </c>
      <c r="C1521" s="9" t="s">
        <v>32</v>
      </c>
      <c r="D1521" s="9" t="s">
        <v>60</v>
      </c>
      <c r="E1521" s="9">
        <f t="shared" si="70"/>
        <v>2</v>
      </c>
      <c r="F1521" s="9" t="str">
        <f t="shared" si="71"/>
        <v>2021 - 2</v>
      </c>
      <c r="G1521" s="9" t="str">
        <f>Date[[#This Row],[Year]]&amp;IF(Date[[#This Row],[Month]]&lt;10,"0"&amp;Date[[#This Row],[Month]],Date[[#This Row],[Month]])</f>
        <v>202102</v>
      </c>
      <c r="H1521" s="9" t="str">
        <f>Date[[#This Row],[Year]]&amp;" "&amp;Date[[#This Row],[Month Name]]</f>
        <v>2021 Feb</v>
      </c>
      <c r="I1521" t="str">
        <f>IF(AND(Date[[#This Row],[Month]]=5,Date[[#This Row],[Year]]=2021),"True","False")</f>
        <v>False</v>
      </c>
      <c r="J1521" t="str">
        <f>IF(AND(Date[[#This Row],[Month]]&lt;=5,Date[[#This Row],[Month]]&gt;=4,Date[[#This Row],[Year]]=2021),"True","False")</f>
        <v>False</v>
      </c>
      <c r="K1521" t="str">
        <f>IF(Date[[#This Row],[Year]]=2021,"True","False")</f>
        <v>True</v>
      </c>
      <c r="L1521" s="60" t="s">
        <v>123</v>
      </c>
      <c r="M1521" s="60" t="s">
        <v>123</v>
      </c>
      <c r="N1521" s="60" t="s">
        <v>123</v>
      </c>
      <c r="O1521" s="60" t="s">
        <v>152</v>
      </c>
      <c r="P1521" s="60" t="s">
        <v>152</v>
      </c>
    </row>
    <row r="1522" spans="1:16" x14ac:dyDescent="0.55000000000000004">
      <c r="A1522" s="10">
        <v>44256</v>
      </c>
      <c r="B1522" s="9">
        <f t="shared" si="69"/>
        <v>2021</v>
      </c>
      <c r="C1522" s="9" t="s">
        <v>33</v>
      </c>
      <c r="D1522" s="9" t="s">
        <v>60</v>
      </c>
      <c r="E1522" s="9">
        <f t="shared" si="70"/>
        <v>3</v>
      </c>
      <c r="F1522" s="9" t="str">
        <f t="shared" si="71"/>
        <v>2021 - 3</v>
      </c>
      <c r="G1522" s="9" t="str">
        <f>Date[[#This Row],[Year]]&amp;IF(Date[[#This Row],[Month]]&lt;10,"0"&amp;Date[[#This Row],[Month]],Date[[#This Row],[Month]])</f>
        <v>202103</v>
      </c>
      <c r="H1522" s="9" t="str">
        <f>Date[[#This Row],[Year]]&amp;" "&amp;Date[[#This Row],[Month Name]]</f>
        <v>2021 Mar</v>
      </c>
      <c r="I1522" t="str">
        <f>IF(AND(Date[[#This Row],[Month]]=5,Date[[#This Row],[Year]]=2021),"True","False")</f>
        <v>False</v>
      </c>
      <c r="J1522" t="str">
        <f>IF(AND(Date[[#This Row],[Month]]&lt;=5,Date[[#This Row],[Month]]&gt;=4,Date[[#This Row],[Year]]=2021),"True","False")</f>
        <v>False</v>
      </c>
      <c r="K1522" t="str">
        <f>IF(Date[[#This Row],[Year]]=2021,"True","False")</f>
        <v>True</v>
      </c>
      <c r="L1522" s="60" t="s">
        <v>123</v>
      </c>
      <c r="M1522" s="60" t="s">
        <v>123</v>
      </c>
      <c r="N1522" s="60" t="s">
        <v>123</v>
      </c>
      <c r="O1522" s="60" t="s">
        <v>152</v>
      </c>
      <c r="P1522" s="60" t="s">
        <v>152</v>
      </c>
    </row>
    <row r="1523" spans="1:16" x14ac:dyDescent="0.55000000000000004">
      <c r="A1523" s="10">
        <v>44257</v>
      </c>
      <c r="B1523" s="9">
        <f t="shared" si="69"/>
        <v>2021</v>
      </c>
      <c r="C1523" s="9" t="s">
        <v>33</v>
      </c>
      <c r="D1523" s="9" t="s">
        <v>60</v>
      </c>
      <c r="E1523" s="9">
        <f t="shared" si="70"/>
        <v>3</v>
      </c>
      <c r="F1523" s="9" t="str">
        <f t="shared" si="71"/>
        <v>2021 - 3</v>
      </c>
      <c r="G1523" s="9" t="str">
        <f>Date[[#This Row],[Year]]&amp;IF(Date[[#This Row],[Month]]&lt;10,"0"&amp;Date[[#This Row],[Month]],Date[[#This Row],[Month]])</f>
        <v>202103</v>
      </c>
      <c r="H1523" s="9" t="str">
        <f>Date[[#This Row],[Year]]&amp;" "&amp;Date[[#This Row],[Month Name]]</f>
        <v>2021 Mar</v>
      </c>
      <c r="I1523" t="str">
        <f>IF(AND(Date[[#This Row],[Month]]=5,Date[[#This Row],[Year]]=2021),"True","False")</f>
        <v>False</v>
      </c>
      <c r="J1523" t="str">
        <f>IF(AND(Date[[#This Row],[Month]]&lt;=5,Date[[#This Row],[Month]]&gt;=4,Date[[#This Row],[Year]]=2021),"True","False")</f>
        <v>False</v>
      </c>
      <c r="K1523" t="str">
        <f>IF(Date[[#This Row],[Year]]=2021,"True","False")</f>
        <v>True</v>
      </c>
      <c r="L1523" s="60" t="s">
        <v>123</v>
      </c>
      <c r="M1523" s="60" t="s">
        <v>123</v>
      </c>
      <c r="N1523" s="60" t="s">
        <v>123</v>
      </c>
      <c r="O1523" s="60" t="s">
        <v>152</v>
      </c>
      <c r="P1523" s="60" t="s">
        <v>152</v>
      </c>
    </row>
    <row r="1524" spans="1:16" x14ac:dyDescent="0.55000000000000004">
      <c r="A1524" s="10">
        <v>44258</v>
      </c>
      <c r="B1524" s="9">
        <f t="shared" si="69"/>
        <v>2021</v>
      </c>
      <c r="C1524" s="9" t="s">
        <v>33</v>
      </c>
      <c r="D1524" s="9" t="s">
        <v>60</v>
      </c>
      <c r="E1524" s="9">
        <f t="shared" si="70"/>
        <v>3</v>
      </c>
      <c r="F1524" s="9" t="str">
        <f t="shared" si="71"/>
        <v>2021 - 3</v>
      </c>
      <c r="G1524" s="9" t="str">
        <f>Date[[#This Row],[Year]]&amp;IF(Date[[#This Row],[Month]]&lt;10,"0"&amp;Date[[#This Row],[Month]],Date[[#This Row],[Month]])</f>
        <v>202103</v>
      </c>
      <c r="H1524" s="9" t="str">
        <f>Date[[#This Row],[Year]]&amp;" "&amp;Date[[#This Row],[Month Name]]</f>
        <v>2021 Mar</v>
      </c>
      <c r="I1524" t="str">
        <f>IF(AND(Date[[#This Row],[Month]]=5,Date[[#This Row],[Year]]=2021),"True","False")</f>
        <v>False</v>
      </c>
      <c r="J1524" t="str">
        <f>IF(AND(Date[[#This Row],[Month]]&lt;=5,Date[[#This Row],[Month]]&gt;=4,Date[[#This Row],[Year]]=2021),"True","False")</f>
        <v>False</v>
      </c>
      <c r="K1524" t="str">
        <f>IF(Date[[#This Row],[Year]]=2021,"True","False")</f>
        <v>True</v>
      </c>
      <c r="L1524" s="60" t="s">
        <v>123</v>
      </c>
      <c r="M1524" s="60" t="s">
        <v>123</v>
      </c>
      <c r="N1524" s="60" t="s">
        <v>123</v>
      </c>
      <c r="O1524" s="60" t="s">
        <v>152</v>
      </c>
      <c r="P1524" s="60" t="s">
        <v>152</v>
      </c>
    </row>
    <row r="1525" spans="1:16" x14ac:dyDescent="0.55000000000000004">
      <c r="A1525" s="10">
        <v>44259</v>
      </c>
      <c r="B1525" s="9">
        <f t="shared" si="69"/>
        <v>2021</v>
      </c>
      <c r="C1525" s="9" t="s">
        <v>33</v>
      </c>
      <c r="D1525" s="9" t="s">
        <v>60</v>
      </c>
      <c r="E1525" s="9">
        <f t="shared" si="70"/>
        <v>3</v>
      </c>
      <c r="F1525" s="9" t="str">
        <f t="shared" si="71"/>
        <v>2021 - 3</v>
      </c>
      <c r="G1525" s="9" t="str">
        <f>Date[[#This Row],[Year]]&amp;IF(Date[[#This Row],[Month]]&lt;10,"0"&amp;Date[[#This Row],[Month]],Date[[#This Row],[Month]])</f>
        <v>202103</v>
      </c>
      <c r="H1525" s="9" t="str">
        <f>Date[[#This Row],[Year]]&amp;" "&amp;Date[[#This Row],[Month Name]]</f>
        <v>2021 Mar</v>
      </c>
      <c r="I1525" t="str">
        <f>IF(AND(Date[[#This Row],[Month]]=5,Date[[#This Row],[Year]]=2021),"True","False")</f>
        <v>False</v>
      </c>
      <c r="J1525" t="str">
        <f>IF(AND(Date[[#This Row],[Month]]&lt;=5,Date[[#This Row],[Month]]&gt;=4,Date[[#This Row],[Year]]=2021),"True","False")</f>
        <v>False</v>
      </c>
      <c r="K1525" t="str">
        <f>IF(Date[[#This Row],[Year]]=2021,"True","False")</f>
        <v>True</v>
      </c>
      <c r="L1525" s="60" t="s">
        <v>123</v>
      </c>
      <c r="M1525" s="60" t="s">
        <v>123</v>
      </c>
      <c r="N1525" s="60" t="s">
        <v>123</v>
      </c>
      <c r="O1525" s="60" t="s">
        <v>152</v>
      </c>
      <c r="P1525" s="60" t="s">
        <v>152</v>
      </c>
    </row>
    <row r="1526" spans="1:16" x14ac:dyDescent="0.55000000000000004">
      <c r="A1526" s="10">
        <v>44260</v>
      </c>
      <c r="B1526" s="9">
        <f t="shared" si="69"/>
        <v>2021</v>
      </c>
      <c r="C1526" s="9" t="s">
        <v>33</v>
      </c>
      <c r="D1526" s="9" t="s">
        <v>60</v>
      </c>
      <c r="E1526" s="9">
        <f t="shared" si="70"/>
        <v>3</v>
      </c>
      <c r="F1526" s="9" t="str">
        <f t="shared" si="71"/>
        <v>2021 - 3</v>
      </c>
      <c r="G1526" s="9" t="str">
        <f>Date[[#This Row],[Year]]&amp;IF(Date[[#This Row],[Month]]&lt;10,"0"&amp;Date[[#This Row],[Month]],Date[[#This Row],[Month]])</f>
        <v>202103</v>
      </c>
      <c r="H1526" s="9" t="str">
        <f>Date[[#This Row],[Year]]&amp;" "&amp;Date[[#This Row],[Month Name]]</f>
        <v>2021 Mar</v>
      </c>
      <c r="I1526" t="str">
        <f>IF(AND(Date[[#This Row],[Month]]=5,Date[[#This Row],[Year]]=2021),"True","False")</f>
        <v>False</v>
      </c>
      <c r="J1526" t="str">
        <f>IF(AND(Date[[#This Row],[Month]]&lt;=5,Date[[#This Row],[Month]]&gt;=4,Date[[#This Row],[Year]]=2021),"True","False")</f>
        <v>False</v>
      </c>
      <c r="K1526" t="str">
        <f>IF(Date[[#This Row],[Year]]=2021,"True","False")</f>
        <v>True</v>
      </c>
      <c r="L1526" s="60" t="s">
        <v>123</v>
      </c>
      <c r="M1526" s="60" t="s">
        <v>123</v>
      </c>
      <c r="N1526" s="60" t="s">
        <v>123</v>
      </c>
      <c r="O1526" s="60" t="s">
        <v>152</v>
      </c>
      <c r="P1526" s="60" t="s">
        <v>152</v>
      </c>
    </row>
    <row r="1527" spans="1:16" x14ac:dyDescent="0.55000000000000004">
      <c r="A1527" s="10">
        <v>44261</v>
      </c>
      <c r="B1527" s="9">
        <f t="shared" si="69"/>
        <v>2021</v>
      </c>
      <c r="C1527" s="9" t="s">
        <v>33</v>
      </c>
      <c r="D1527" s="9" t="s">
        <v>60</v>
      </c>
      <c r="E1527" s="9">
        <f t="shared" si="70"/>
        <v>3</v>
      </c>
      <c r="F1527" s="9" t="str">
        <f t="shared" si="71"/>
        <v>2021 - 3</v>
      </c>
      <c r="G1527" s="9" t="str">
        <f>Date[[#This Row],[Year]]&amp;IF(Date[[#This Row],[Month]]&lt;10,"0"&amp;Date[[#This Row],[Month]],Date[[#This Row],[Month]])</f>
        <v>202103</v>
      </c>
      <c r="H1527" s="9" t="str">
        <f>Date[[#This Row],[Year]]&amp;" "&amp;Date[[#This Row],[Month Name]]</f>
        <v>2021 Mar</v>
      </c>
      <c r="I1527" t="str">
        <f>IF(AND(Date[[#This Row],[Month]]=5,Date[[#This Row],[Year]]=2021),"True","False")</f>
        <v>False</v>
      </c>
      <c r="J1527" t="str">
        <f>IF(AND(Date[[#This Row],[Month]]&lt;=5,Date[[#This Row],[Month]]&gt;=4,Date[[#This Row],[Year]]=2021),"True","False")</f>
        <v>False</v>
      </c>
      <c r="K1527" t="str">
        <f>IF(Date[[#This Row],[Year]]=2021,"True","False")</f>
        <v>True</v>
      </c>
      <c r="L1527" s="60" t="s">
        <v>123</v>
      </c>
      <c r="M1527" s="60" t="s">
        <v>123</v>
      </c>
      <c r="N1527" s="60" t="s">
        <v>123</v>
      </c>
      <c r="O1527" s="60" t="s">
        <v>152</v>
      </c>
      <c r="P1527" s="60" t="s">
        <v>152</v>
      </c>
    </row>
    <row r="1528" spans="1:16" x14ac:dyDescent="0.55000000000000004">
      <c r="A1528" s="10">
        <v>44262</v>
      </c>
      <c r="B1528" s="9">
        <f t="shared" si="69"/>
        <v>2021</v>
      </c>
      <c r="C1528" s="9" t="s">
        <v>33</v>
      </c>
      <c r="D1528" s="9" t="s">
        <v>60</v>
      </c>
      <c r="E1528" s="9">
        <f t="shared" si="70"/>
        <v>3</v>
      </c>
      <c r="F1528" s="9" t="str">
        <f t="shared" si="71"/>
        <v>2021 - 3</v>
      </c>
      <c r="G1528" s="9" t="str">
        <f>Date[[#This Row],[Year]]&amp;IF(Date[[#This Row],[Month]]&lt;10,"0"&amp;Date[[#This Row],[Month]],Date[[#This Row],[Month]])</f>
        <v>202103</v>
      </c>
      <c r="H1528" s="9" t="str">
        <f>Date[[#This Row],[Year]]&amp;" "&amp;Date[[#This Row],[Month Name]]</f>
        <v>2021 Mar</v>
      </c>
      <c r="I1528" t="str">
        <f>IF(AND(Date[[#This Row],[Month]]=5,Date[[#This Row],[Year]]=2021),"True","False")</f>
        <v>False</v>
      </c>
      <c r="J1528" t="str">
        <f>IF(AND(Date[[#This Row],[Month]]&lt;=5,Date[[#This Row],[Month]]&gt;=4,Date[[#This Row],[Year]]=2021),"True","False")</f>
        <v>False</v>
      </c>
      <c r="K1528" t="str">
        <f>IF(Date[[#This Row],[Year]]=2021,"True","False")</f>
        <v>True</v>
      </c>
      <c r="L1528" s="60" t="s">
        <v>123</v>
      </c>
      <c r="M1528" s="60" t="s">
        <v>123</v>
      </c>
      <c r="N1528" s="60" t="s">
        <v>123</v>
      </c>
      <c r="O1528" s="60" t="s">
        <v>152</v>
      </c>
      <c r="P1528" s="60" t="s">
        <v>152</v>
      </c>
    </row>
    <row r="1529" spans="1:16" x14ac:dyDescent="0.55000000000000004">
      <c r="A1529" s="10">
        <v>44263</v>
      </c>
      <c r="B1529" s="9">
        <f t="shared" si="69"/>
        <v>2021</v>
      </c>
      <c r="C1529" s="9" t="s">
        <v>33</v>
      </c>
      <c r="D1529" s="9" t="s">
        <v>60</v>
      </c>
      <c r="E1529" s="9">
        <f t="shared" si="70"/>
        <v>3</v>
      </c>
      <c r="F1529" s="9" t="str">
        <f t="shared" si="71"/>
        <v>2021 - 3</v>
      </c>
      <c r="G1529" s="9" t="str">
        <f>Date[[#This Row],[Year]]&amp;IF(Date[[#This Row],[Month]]&lt;10,"0"&amp;Date[[#This Row],[Month]],Date[[#This Row],[Month]])</f>
        <v>202103</v>
      </c>
      <c r="H1529" s="9" t="str">
        <f>Date[[#This Row],[Year]]&amp;" "&amp;Date[[#This Row],[Month Name]]</f>
        <v>2021 Mar</v>
      </c>
      <c r="I1529" t="str">
        <f>IF(AND(Date[[#This Row],[Month]]=5,Date[[#This Row],[Year]]=2021),"True","False")</f>
        <v>False</v>
      </c>
      <c r="J1529" t="str">
        <f>IF(AND(Date[[#This Row],[Month]]&lt;=5,Date[[#This Row],[Month]]&gt;=4,Date[[#This Row],[Year]]=2021),"True","False")</f>
        <v>False</v>
      </c>
      <c r="K1529" t="str">
        <f>IF(Date[[#This Row],[Year]]=2021,"True","False")</f>
        <v>True</v>
      </c>
      <c r="L1529" s="60" t="s">
        <v>123</v>
      </c>
      <c r="M1529" s="60" t="s">
        <v>123</v>
      </c>
      <c r="N1529" s="60" t="s">
        <v>123</v>
      </c>
      <c r="O1529" s="60" t="s">
        <v>152</v>
      </c>
      <c r="P1529" s="60" t="s">
        <v>152</v>
      </c>
    </row>
    <row r="1530" spans="1:16" x14ac:dyDescent="0.55000000000000004">
      <c r="A1530" s="10">
        <v>44264</v>
      </c>
      <c r="B1530" s="9">
        <f t="shared" si="69"/>
        <v>2021</v>
      </c>
      <c r="C1530" s="9" t="s">
        <v>33</v>
      </c>
      <c r="D1530" s="9" t="s">
        <v>60</v>
      </c>
      <c r="E1530" s="9">
        <f t="shared" si="70"/>
        <v>3</v>
      </c>
      <c r="F1530" s="9" t="str">
        <f t="shared" si="71"/>
        <v>2021 - 3</v>
      </c>
      <c r="G1530" s="9" t="str">
        <f>Date[[#This Row],[Year]]&amp;IF(Date[[#This Row],[Month]]&lt;10,"0"&amp;Date[[#This Row],[Month]],Date[[#This Row],[Month]])</f>
        <v>202103</v>
      </c>
      <c r="H1530" s="9" t="str">
        <f>Date[[#This Row],[Year]]&amp;" "&amp;Date[[#This Row],[Month Name]]</f>
        <v>2021 Mar</v>
      </c>
      <c r="I1530" t="str">
        <f>IF(AND(Date[[#This Row],[Month]]=5,Date[[#This Row],[Year]]=2021),"True","False")</f>
        <v>False</v>
      </c>
      <c r="J1530" t="str">
        <f>IF(AND(Date[[#This Row],[Month]]&lt;=5,Date[[#This Row],[Month]]&gt;=4,Date[[#This Row],[Year]]=2021),"True","False")</f>
        <v>False</v>
      </c>
      <c r="K1530" t="str">
        <f>IF(Date[[#This Row],[Year]]=2021,"True","False")</f>
        <v>True</v>
      </c>
      <c r="L1530" s="60" t="s">
        <v>123</v>
      </c>
      <c r="M1530" s="60" t="s">
        <v>123</v>
      </c>
      <c r="N1530" s="60" t="s">
        <v>123</v>
      </c>
      <c r="O1530" s="60" t="s">
        <v>152</v>
      </c>
      <c r="P1530" s="60" t="s">
        <v>152</v>
      </c>
    </row>
    <row r="1531" spans="1:16" x14ac:dyDescent="0.55000000000000004">
      <c r="A1531" s="10">
        <v>44265</v>
      </c>
      <c r="B1531" s="9">
        <f t="shared" si="69"/>
        <v>2021</v>
      </c>
      <c r="C1531" s="9" t="s">
        <v>33</v>
      </c>
      <c r="D1531" s="9" t="s">
        <v>60</v>
      </c>
      <c r="E1531" s="9">
        <f t="shared" si="70"/>
        <v>3</v>
      </c>
      <c r="F1531" s="9" t="str">
        <f t="shared" si="71"/>
        <v>2021 - 3</v>
      </c>
      <c r="G1531" s="9" t="str">
        <f>Date[[#This Row],[Year]]&amp;IF(Date[[#This Row],[Month]]&lt;10,"0"&amp;Date[[#This Row],[Month]],Date[[#This Row],[Month]])</f>
        <v>202103</v>
      </c>
      <c r="H1531" s="9" t="str">
        <f>Date[[#This Row],[Year]]&amp;" "&amp;Date[[#This Row],[Month Name]]</f>
        <v>2021 Mar</v>
      </c>
      <c r="I1531" t="str">
        <f>IF(AND(Date[[#This Row],[Month]]=5,Date[[#This Row],[Year]]=2021),"True","False")</f>
        <v>False</v>
      </c>
      <c r="J1531" t="str">
        <f>IF(AND(Date[[#This Row],[Month]]&lt;=5,Date[[#This Row],[Month]]&gt;=4,Date[[#This Row],[Year]]=2021),"True","False")</f>
        <v>False</v>
      </c>
      <c r="K1531" t="str">
        <f>IF(Date[[#This Row],[Year]]=2021,"True","False")</f>
        <v>True</v>
      </c>
      <c r="L1531" s="60" t="s">
        <v>123</v>
      </c>
      <c r="M1531" s="60" t="s">
        <v>123</v>
      </c>
      <c r="N1531" s="60" t="s">
        <v>123</v>
      </c>
      <c r="O1531" s="60" t="s">
        <v>152</v>
      </c>
      <c r="P1531" s="60" t="s">
        <v>152</v>
      </c>
    </row>
    <row r="1532" spans="1:16" x14ac:dyDescent="0.55000000000000004">
      <c r="A1532" s="10">
        <v>44266</v>
      </c>
      <c r="B1532" s="9">
        <f t="shared" si="69"/>
        <v>2021</v>
      </c>
      <c r="C1532" s="9" t="s">
        <v>33</v>
      </c>
      <c r="D1532" s="9" t="s">
        <v>60</v>
      </c>
      <c r="E1532" s="9">
        <f t="shared" si="70"/>
        <v>3</v>
      </c>
      <c r="F1532" s="9" t="str">
        <f t="shared" si="71"/>
        <v>2021 - 3</v>
      </c>
      <c r="G1532" s="9" t="str">
        <f>Date[[#This Row],[Year]]&amp;IF(Date[[#This Row],[Month]]&lt;10,"0"&amp;Date[[#This Row],[Month]],Date[[#This Row],[Month]])</f>
        <v>202103</v>
      </c>
      <c r="H1532" s="9" t="str">
        <f>Date[[#This Row],[Year]]&amp;" "&amp;Date[[#This Row],[Month Name]]</f>
        <v>2021 Mar</v>
      </c>
      <c r="I1532" t="str">
        <f>IF(AND(Date[[#This Row],[Month]]=5,Date[[#This Row],[Year]]=2021),"True","False")</f>
        <v>False</v>
      </c>
      <c r="J1532" t="str">
        <f>IF(AND(Date[[#This Row],[Month]]&lt;=5,Date[[#This Row],[Month]]&gt;=4,Date[[#This Row],[Year]]=2021),"True","False")</f>
        <v>False</v>
      </c>
      <c r="K1532" t="str">
        <f>IF(Date[[#This Row],[Year]]=2021,"True","False")</f>
        <v>True</v>
      </c>
      <c r="L1532" s="60" t="s">
        <v>123</v>
      </c>
      <c r="M1532" s="60" t="s">
        <v>123</v>
      </c>
      <c r="N1532" s="60" t="s">
        <v>123</v>
      </c>
      <c r="O1532" s="60" t="s">
        <v>152</v>
      </c>
      <c r="P1532" s="60" t="s">
        <v>152</v>
      </c>
    </row>
    <row r="1533" spans="1:16" x14ac:dyDescent="0.55000000000000004">
      <c r="A1533" s="10">
        <v>44267</v>
      </c>
      <c r="B1533" s="9">
        <f t="shared" si="69"/>
        <v>2021</v>
      </c>
      <c r="C1533" s="9" t="s">
        <v>33</v>
      </c>
      <c r="D1533" s="9" t="s">
        <v>60</v>
      </c>
      <c r="E1533" s="9">
        <f t="shared" si="70"/>
        <v>3</v>
      </c>
      <c r="F1533" s="9" t="str">
        <f t="shared" si="71"/>
        <v>2021 - 3</v>
      </c>
      <c r="G1533" s="9" t="str">
        <f>Date[[#This Row],[Year]]&amp;IF(Date[[#This Row],[Month]]&lt;10,"0"&amp;Date[[#This Row],[Month]],Date[[#This Row],[Month]])</f>
        <v>202103</v>
      </c>
      <c r="H1533" s="9" t="str">
        <f>Date[[#This Row],[Year]]&amp;" "&amp;Date[[#This Row],[Month Name]]</f>
        <v>2021 Mar</v>
      </c>
      <c r="I1533" t="str">
        <f>IF(AND(Date[[#This Row],[Month]]=5,Date[[#This Row],[Year]]=2021),"True","False")</f>
        <v>False</v>
      </c>
      <c r="J1533" t="str">
        <f>IF(AND(Date[[#This Row],[Month]]&lt;=5,Date[[#This Row],[Month]]&gt;=4,Date[[#This Row],[Year]]=2021),"True","False")</f>
        <v>False</v>
      </c>
      <c r="K1533" t="str">
        <f>IF(Date[[#This Row],[Year]]=2021,"True","False")</f>
        <v>True</v>
      </c>
      <c r="L1533" s="60" t="s">
        <v>123</v>
      </c>
      <c r="M1533" s="60" t="s">
        <v>123</v>
      </c>
      <c r="N1533" s="60" t="s">
        <v>123</v>
      </c>
      <c r="O1533" s="60" t="s">
        <v>152</v>
      </c>
      <c r="P1533" s="60" t="s">
        <v>152</v>
      </c>
    </row>
    <row r="1534" spans="1:16" x14ac:dyDescent="0.55000000000000004">
      <c r="A1534" s="10">
        <v>44268</v>
      </c>
      <c r="B1534" s="9">
        <f t="shared" si="69"/>
        <v>2021</v>
      </c>
      <c r="C1534" s="9" t="s">
        <v>33</v>
      </c>
      <c r="D1534" s="9" t="s">
        <v>60</v>
      </c>
      <c r="E1534" s="9">
        <f t="shared" si="70"/>
        <v>3</v>
      </c>
      <c r="F1534" s="9" t="str">
        <f t="shared" si="71"/>
        <v>2021 - 3</v>
      </c>
      <c r="G1534" s="9" t="str">
        <f>Date[[#This Row],[Year]]&amp;IF(Date[[#This Row],[Month]]&lt;10,"0"&amp;Date[[#This Row],[Month]],Date[[#This Row],[Month]])</f>
        <v>202103</v>
      </c>
      <c r="H1534" s="9" t="str">
        <f>Date[[#This Row],[Year]]&amp;" "&amp;Date[[#This Row],[Month Name]]</f>
        <v>2021 Mar</v>
      </c>
      <c r="I1534" t="str">
        <f>IF(AND(Date[[#This Row],[Month]]=5,Date[[#This Row],[Year]]=2021),"True","False")</f>
        <v>False</v>
      </c>
      <c r="J1534" t="str">
        <f>IF(AND(Date[[#This Row],[Month]]&lt;=5,Date[[#This Row],[Month]]&gt;=4,Date[[#This Row],[Year]]=2021),"True","False")</f>
        <v>False</v>
      </c>
      <c r="K1534" t="str">
        <f>IF(Date[[#This Row],[Year]]=2021,"True","False")</f>
        <v>True</v>
      </c>
      <c r="L1534" s="60" t="s">
        <v>123</v>
      </c>
      <c r="M1534" s="60" t="s">
        <v>123</v>
      </c>
      <c r="N1534" s="60" t="s">
        <v>123</v>
      </c>
      <c r="O1534" s="60" t="s">
        <v>152</v>
      </c>
      <c r="P1534" s="60" t="s">
        <v>152</v>
      </c>
    </row>
    <row r="1535" spans="1:16" x14ac:dyDescent="0.55000000000000004">
      <c r="A1535" s="10">
        <v>44269</v>
      </c>
      <c r="B1535" s="9">
        <f t="shared" si="69"/>
        <v>2021</v>
      </c>
      <c r="C1535" s="9" t="s">
        <v>33</v>
      </c>
      <c r="D1535" s="9" t="s">
        <v>60</v>
      </c>
      <c r="E1535" s="9">
        <f t="shared" si="70"/>
        <v>3</v>
      </c>
      <c r="F1535" s="9" t="str">
        <f t="shared" si="71"/>
        <v>2021 - 3</v>
      </c>
      <c r="G1535" s="9" t="str">
        <f>Date[[#This Row],[Year]]&amp;IF(Date[[#This Row],[Month]]&lt;10,"0"&amp;Date[[#This Row],[Month]],Date[[#This Row],[Month]])</f>
        <v>202103</v>
      </c>
      <c r="H1535" s="9" t="str">
        <f>Date[[#This Row],[Year]]&amp;" "&amp;Date[[#This Row],[Month Name]]</f>
        <v>2021 Mar</v>
      </c>
      <c r="I1535" t="str">
        <f>IF(AND(Date[[#This Row],[Month]]=5,Date[[#This Row],[Year]]=2021),"True","False")</f>
        <v>False</v>
      </c>
      <c r="J1535" t="str">
        <f>IF(AND(Date[[#This Row],[Month]]&lt;=5,Date[[#This Row],[Month]]&gt;=4,Date[[#This Row],[Year]]=2021),"True","False")</f>
        <v>False</v>
      </c>
      <c r="K1535" t="str">
        <f>IF(Date[[#This Row],[Year]]=2021,"True","False")</f>
        <v>True</v>
      </c>
      <c r="L1535" s="60" t="s">
        <v>123</v>
      </c>
      <c r="M1535" s="60" t="s">
        <v>123</v>
      </c>
      <c r="N1535" s="60" t="s">
        <v>123</v>
      </c>
      <c r="O1535" s="60" t="s">
        <v>152</v>
      </c>
      <c r="P1535" s="60" t="s">
        <v>152</v>
      </c>
    </row>
    <row r="1536" spans="1:16" x14ac:dyDescent="0.55000000000000004">
      <c r="A1536" s="10">
        <v>44270</v>
      </c>
      <c r="B1536" s="9">
        <f t="shared" si="69"/>
        <v>2021</v>
      </c>
      <c r="C1536" s="9" t="s">
        <v>33</v>
      </c>
      <c r="D1536" s="9" t="s">
        <v>60</v>
      </c>
      <c r="E1536" s="9">
        <f t="shared" si="70"/>
        <v>3</v>
      </c>
      <c r="F1536" s="9" t="str">
        <f t="shared" si="71"/>
        <v>2021 - 3</v>
      </c>
      <c r="G1536" s="9" t="str">
        <f>Date[[#This Row],[Year]]&amp;IF(Date[[#This Row],[Month]]&lt;10,"0"&amp;Date[[#This Row],[Month]],Date[[#This Row],[Month]])</f>
        <v>202103</v>
      </c>
      <c r="H1536" s="9" t="str">
        <f>Date[[#This Row],[Year]]&amp;" "&amp;Date[[#This Row],[Month Name]]</f>
        <v>2021 Mar</v>
      </c>
      <c r="I1536" t="str">
        <f>IF(AND(Date[[#This Row],[Month]]=5,Date[[#This Row],[Year]]=2021),"True","False")</f>
        <v>False</v>
      </c>
      <c r="J1536" t="str">
        <f>IF(AND(Date[[#This Row],[Month]]&lt;=5,Date[[#This Row],[Month]]&gt;=4,Date[[#This Row],[Year]]=2021),"True","False")</f>
        <v>False</v>
      </c>
      <c r="K1536" t="str">
        <f>IF(Date[[#This Row],[Year]]=2021,"True","False")</f>
        <v>True</v>
      </c>
      <c r="L1536" s="60" t="s">
        <v>123</v>
      </c>
      <c r="M1536" s="60" t="s">
        <v>123</v>
      </c>
      <c r="N1536" s="60" t="s">
        <v>123</v>
      </c>
      <c r="O1536" s="60" t="s">
        <v>152</v>
      </c>
      <c r="P1536" s="60" t="s">
        <v>152</v>
      </c>
    </row>
    <row r="1537" spans="1:16" x14ac:dyDescent="0.55000000000000004">
      <c r="A1537" s="10">
        <v>44271</v>
      </c>
      <c r="B1537" s="9">
        <f t="shared" si="69"/>
        <v>2021</v>
      </c>
      <c r="C1537" s="9" t="s">
        <v>33</v>
      </c>
      <c r="D1537" s="9" t="s">
        <v>60</v>
      </c>
      <c r="E1537" s="9">
        <f t="shared" si="70"/>
        <v>3</v>
      </c>
      <c r="F1537" s="9" t="str">
        <f t="shared" si="71"/>
        <v>2021 - 3</v>
      </c>
      <c r="G1537" s="9" t="str">
        <f>Date[[#This Row],[Year]]&amp;IF(Date[[#This Row],[Month]]&lt;10,"0"&amp;Date[[#This Row],[Month]],Date[[#This Row],[Month]])</f>
        <v>202103</v>
      </c>
      <c r="H1537" s="9" t="str">
        <f>Date[[#This Row],[Year]]&amp;" "&amp;Date[[#This Row],[Month Name]]</f>
        <v>2021 Mar</v>
      </c>
      <c r="I1537" t="str">
        <f>IF(AND(Date[[#This Row],[Month]]=5,Date[[#This Row],[Year]]=2021),"True","False")</f>
        <v>False</v>
      </c>
      <c r="J1537" t="str">
        <f>IF(AND(Date[[#This Row],[Month]]&lt;=5,Date[[#This Row],[Month]]&gt;=4,Date[[#This Row],[Year]]=2021),"True","False")</f>
        <v>False</v>
      </c>
      <c r="K1537" t="str">
        <f>IF(Date[[#This Row],[Year]]=2021,"True","False")</f>
        <v>True</v>
      </c>
      <c r="L1537" s="60" t="s">
        <v>123</v>
      </c>
      <c r="M1537" s="60" t="s">
        <v>123</v>
      </c>
      <c r="N1537" s="60" t="s">
        <v>123</v>
      </c>
      <c r="O1537" s="60" t="s">
        <v>152</v>
      </c>
      <c r="P1537" s="60" t="s">
        <v>152</v>
      </c>
    </row>
    <row r="1538" spans="1:16" x14ac:dyDescent="0.55000000000000004">
      <c r="A1538" s="10">
        <v>44272</v>
      </c>
      <c r="B1538" s="9">
        <f t="shared" si="69"/>
        <v>2021</v>
      </c>
      <c r="C1538" s="9" t="s">
        <v>33</v>
      </c>
      <c r="D1538" s="9" t="s">
        <v>60</v>
      </c>
      <c r="E1538" s="9">
        <f t="shared" si="70"/>
        <v>3</v>
      </c>
      <c r="F1538" s="9" t="str">
        <f t="shared" si="71"/>
        <v>2021 - 3</v>
      </c>
      <c r="G1538" s="9" t="str">
        <f>Date[[#This Row],[Year]]&amp;IF(Date[[#This Row],[Month]]&lt;10,"0"&amp;Date[[#This Row],[Month]],Date[[#This Row],[Month]])</f>
        <v>202103</v>
      </c>
      <c r="H1538" s="9" t="str">
        <f>Date[[#This Row],[Year]]&amp;" "&amp;Date[[#This Row],[Month Name]]</f>
        <v>2021 Mar</v>
      </c>
      <c r="I1538" t="str">
        <f>IF(AND(Date[[#This Row],[Month]]=5,Date[[#This Row],[Year]]=2021),"True","False")</f>
        <v>False</v>
      </c>
      <c r="J1538" t="str">
        <f>IF(AND(Date[[#This Row],[Month]]&lt;=5,Date[[#This Row],[Month]]&gt;=4,Date[[#This Row],[Year]]=2021),"True","False")</f>
        <v>False</v>
      </c>
      <c r="K1538" t="str">
        <f>IF(Date[[#This Row],[Year]]=2021,"True","False")</f>
        <v>True</v>
      </c>
      <c r="L1538" s="60" t="s">
        <v>123</v>
      </c>
      <c r="M1538" s="60" t="s">
        <v>123</v>
      </c>
      <c r="N1538" s="60" t="s">
        <v>123</v>
      </c>
      <c r="O1538" s="60" t="s">
        <v>152</v>
      </c>
      <c r="P1538" s="60" t="s">
        <v>152</v>
      </c>
    </row>
    <row r="1539" spans="1:16" x14ac:dyDescent="0.55000000000000004">
      <c r="A1539" s="10">
        <v>44273</v>
      </c>
      <c r="B1539" s="9">
        <f t="shared" ref="B1539:B1602" si="72">YEAR(A1539)</f>
        <v>2021</v>
      </c>
      <c r="C1539" s="9" t="s">
        <v>33</v>
      </c>
      <c r="D1539" s="9" t="s">
        <v>60</v>
      </c>
      <c r="E1539" s="9">
        <f t="shared" ref="E1539:E1602" si="73">MONTH(A1539)</f>
        <v>3</v>
      </c>
      <c r="F1539" s="9" t="str">
        <f t="shared" ref="F1539:F1602" si="74">B1539&amp;" - " &amp;E1539</f>
        <v>2021 - 3</v>
      </c>
      <c r="G1539" s="9" t="str">
        <f>Date[[#This Row],[Year]]&amp;IF(Date[[#This Row],[Month]]&lt;10,"0"&amp;Date[[#This Row],[Month]],Date[[#This Row],[Month]])</f>
        <v>202103</v>
      </c>
      <c r="H1539" s="9" t="str">
        <f>Date[[#This Row],[Year]]&amp;" "&amp;Date[[#This Row],[Month Name]]</f>
        <v>2021 Mar</v>
      </c>
      <c r="I1539" t="str">
        <f>IF(AND(Date[[#This Row],[Month]]=5,Date[[#This Row],[Year]]=2021),"True","False")</f>
        <v>False</v>
      </c>
      <c r="J1539" t="str">
        <f>IF(AND(Date[[#This Row],[Month]]&lt;=5,Date[[#This Row],[Month]]&gt;=4,Date[[#This Row],[Year]]=2021),"True","False")</f>
        <v>False</v>
      </c>
      <c r="K1539" t="str">
        <f>IF(Date[[#This Row],[Year]]=2021,"True","False")</f>
        <v>True</v>
      </c>
      <c r="L1539" s="60" t="s">
        <v>123</v>
      </c>
      <c r="M1539" s="60" t="s">
        <v>123</v>
      </c>
      <c r="N1539" s="60" t="s">
        <v>123</v>
      </c>
      <c r="O1539" s="60" t="s">
        <v>152</v>
      </c>
      <c r="P1539" s="60" t="s">
        <v>152</v>
      </c>
    </row>
    <row r="1540" spans="1:16" x14ac:dyDescent="0.55000000000000004">
      <c r="A1540" s="10">
        <v>44274</v>
      </c>
      <c r="B1540" s="9">
        <f t="shared" si="72"/>
        <v>2021</v>
      </c>
      <c r="C1540" s="9" t="s">
        <v>33</v>
      </c>
      <c r="D1540" s="9" t="s">
        <v>60</v>
      </c>
      <c r="E1540" s="9">
        <f t="shared" si="73"/>
        <v>3</v>
      </c>
      <c r="F1540" s="9" t="str">
        <f t="shared" si="74"/>
        <v>2021 - 3</v>
      </c>
      <c r="G1540" s="9" t="str">
        <f>Date[[#This Row],[Year]]&amp;IF(Date[[#This Row],[Month]]&lt;10,"0"&amp;Date[[#This Row],[Month]],Date[[#This Row],[Month]])</f>
        <v>202103</v>
      </c>
      <c r="H1540" s="9" t="str">
        <f>Date[[#This Row],[Year]]&amp;" "&amp;Date[[#This Row],[Month Name]]</f>
        <v>2021 Mar</v>
      </c>
      <c r="I1540" t="str">
        <f>IF(AND(Date[[#This Row],[Month]]=5,Date[[#This Row],[Year]]=2021),"True","False")</f>
        <v>False</v>
      </c>
      <c r="J1540" t="str">
        <f>IF(AND(Date[[#This Row],[Month]]&lt;=5,Date[[#This Row],[Month]]&gt;=4,Date[[#This Row],[Year]]=2021),"True","False")</f>
        <v>False</v>
      </c>
      <c r="K1540" t="str">
        <f>IF(Date[[#This Row],[Year]]=2021,"True","False")</f>
        <v>True</v>
      </c>
      <c r="L1540" s="60" t="s">
        <v>123</v>
      </c>
      <c r="M1540" s="60" t="s">
        <v>123</v>
      </c>
      <c r="N1540" s="60" t="s">
        <v>123</v>
      </c>
      <c r="O1540" s="60" t="s">
        <v>152</v>
      </c>
      <c r="P1540" s="60" t="s">
        <v>152</v>
      </c>
    </row>
    <row r="1541" spans="1:16" x14ac:dyDescent="0.55000000000000004">
      <c r="A1541" s="10">
        <v>44275</v>
      </c>
      <c r="B1541" s="9">
        <f t="shared" si="72"/>
        <v>2021</v>
      </c>
      <c r="C1541" s="9" t="s">
        <v>33</v>
      </c>
      <c r="D1541" s="9" t="s">
        <v>60</v>
      </c>
      <c r="E1541" s="9">
        <f t="shared" si="73"/>
        <v>3</v>
      </c>
      <c r="F1541" s="9" t="str">
        <f t="shared" si="74"/>
        <v>2021 - 3</v>
      </c>
      <c r="G1541" s="9" t="str">
        <f>Date[[#This Row],[Year]]&amp;IF(Date[[#This Row],[Month]]&lt;10,"0"&amp;Date[[#This Row],[Month]],Date[[#This Row],[Month]])</f>
        <v>202103</v>
      </c>
      <c r="H1541" s="9" t="str">
        <f>Date[[#This Row],[Year]]&amp;" "&amp;Date[[#This Row],[Month Name]]</f>
        <v>2021 Mar</v>
      </c>
      <c r="I1541" t="str">
        <f>IF(AND(Date[[#This Row],[Month]]=5,Date[[#This Row],[Year]]=2021),"True","False")</f>
        <v>False</v>
      </c>
      <c r="J1541" t="str">
        <f>IF(AND(Date[[#This Row],[Month]]&lt;=5,Date[[#This Row],[Month]]&gt;=4,Date[[#This Row],[Year]]=2021),"True","False")</f>
        <v>False</v>
      </c>
      <c r="K1541" t="str">
        <f>IF(Date[[#This Row],[Year]]=2021,"True","False")</f>
        <v>True</v>
      </c>
      <c r="L1541" s="60" t="s">
        <v>123</v>
      </c>
      <c r="M1541" s="60" t="s">
        <v>123</v>
      </c>
      <c r="N1541" s="60" t="s">
        <v>123</v>
      </c>
      <c r="O1541" s="60" t="s">
        <v>152</v>
      </c>
      <c r="P1541" s="60" t="s">
        <v>152</v>
      </c>
    </row>
    <row r="1542" spans="1:16" x14ac:dyDescent="0.55000000000000004">
      <c r="A1542" s="10">
        <v>44276</v>
      </c>
      <c r="B1542" s="9">
        <f t="shared" si="72"/>
        <v>2021</v>
      </c>
      <c r="C1542" s="9" t="s">
        <v>33</v>
      </c>
      <c r="D1542" s="9" t="s">
        <v>60</v>
      </c>
      <c r="E1542" s="9">
        <f t="shared" si="73"/>
        <v>3</v>
      </c>
      <c r="F1542" s="9" t="str">
        <f t="shared" si="74"/>
        <v>2021 - 3</v>
      </c>
      <c r="G1542" s="9" t="str">
        <f>Date[[#This Row],[Year]]&amp;IF(Date[[#This Row],[Month]]&lt;10,"0"&amp;Date[[#This Row],[Month]],Date[[#This Row],[Month]])</f>
        <v>202103</v>
      </c>
      <c r="H1542" s="9" t="str">
        <f>Date[[#This Row],[Year]]&amp;" "&amp;Date[[#This Row],[Month Name]]</f>
        <v>2021 Mar</v>
      </c>
      <c r="I1542" t="str">
        <f>IF(AND(Date[[#This Row],[Month]]=5,Date[[#This Row],[Year]]=2021),"True","False")</f>
        <v>False</v>
      </c>
      <c r="J1542" t="str">
        <f>IF(AND(Date[[#This Row],[Month]]&lt;=5,Date[[#This Row],[Month]]&gt;=4,Date[[#This Row],[Year]]=2021),"True","False")</f>
        <v>False</v>
      </c>
      <c r="K1542" t="str">
        <f>IF(Date[[#This Row],[Year]]=2021,"True","False")</f>
        <v>True</v>
      </c>
      <c r="L1542" s="60" t="s">
        <v>123</v>
      </c>
      <c r="M1542" s="60" t="s">
        <v>123</v>
      </c>
      <c r="N1542" s="60" t="s">
        <v>123</v>
      </c>
      <c r="O1542" s="60" t="s">
        <v>152</v>
      </c>
      <c r="P1542" s="60" t="s">
        <v>152</v>
      </c>
    </row>
    <row r="1543" spans="1:16" x14ac:dyDescent="0.55000000000000004">
      <c r="A1543" s="10">
        <v>44277</v>
      </c>
      <c r="B1543" s="9">
        <f t="shared" si="72"/>
        <v>2021</v>
      </c>
      <c r="C1543" s="9" t="s">
        <v>33</v>
      </c>
      <c r="D1543" s="9" t="s">
        <v>60</v>
      </c>
      <c r="E1543" s="9">
        <f t="shared" si="73"/>
        <v>3</v>
      </c>
      <c r="F1543" s="9" t="str">
        <f t="shared" si="74"/>
        <v>2021 - 3</v>
      </c>
      <c r="G1543" s="9" t="str">
        <f>Date[[#This Row],[Year]]&amp;IF(Date[[#This Row],[Month]]&lt;10,"0"&amp;Date[[#This Row],[Month]],Date[[#This Row],[Month]])</f>
        <v>202103</v>
      </c>
      <c r="H1543" s="9" t="str">
        <f>Date[[#This Row],[Year]]&amp;" "&amp;Date[[#This Row],[Month Name]]</f>
        <v>2021 Mar</v>
      </c>
      <c r="I1543" t="str">
        <f>IF(AND(Date[[#This Row],[Month]]=5,Date[[#This Row],[Year]]=2021),"True","False")</f>
        <v>False</v>
      </c>
      <c r="J1543" t="str">
        <f>IF(AND(Date[[#This Row],[Month]]&lt;=5,Date[[#This Row],[Month]]&gt;=4,Date[[#This Row],[Year]]=2021),"True","False")</f>
        <v>False</v>
      </c>
      <c r="K1543" t="str">
        <f>IF(Date[[#This Row],[Year]]=2021,"True","False")</f>
        <v>True</v>
      </c>
      <c r="L1543" s="60" t="s">
        <v>123</v>
      </c>
      <c r="M1543" s="60" t="s">
        <v>123</v>
      </c>
      <c r="N1543" s="60" t="s">
        <v>123</v>
      </c>
      <c r="O1543" s="60" t="s">
        <v>152</v>
      </c>
      <c r="P1543" s="60" t="s">
        <v>152</v>
      </c>
    </row>
    <row r="1544" spans="1:16" x14ac:dyDescent="0.55000000000000004">
      <c r="A1544" s="10">
        <v>44278</v>
      </c>
      <c r="B1544" s="9">
        <f t="shared" si="72"/>
        <v>2021</v>
      </c>
      <c r="C1544" s="9" t="s">
        <v>33</v>
      </c>
      <c r="D1544" s="9" t="s">
        <v>60</v>
      </c>
      <c r="E1544" s="9">
        <f t="shared" si="73"/>
        <v>3</v>
      </c>
      <c r="F1544" s="9" t="str">
        <f t="shared" si="74"/>
        <v>2021 - 3</v>
      </c>
      <c r="G1544" s="9" t="str">
        <f>Date[[#This Row],[Year]]&amp;IF(Date[[#This Row],[Month]]&lt;10,"0"&amp;Date[[#This Row],[Month]],Date[[#This Row],[Month]])</f>
        <v>202103</v>
      </c>
      <c r="H1544" s="9" t="str">
        <f>Date[[#This Row],[Year]]&amp;" "&amp;Date[[#This Row],[Month Name]]</f>
        <v>2021 Mar</v>
      </c>
      <c r="I1544" t="str">
        <f>IF(AND(Date[[#This Row],[Month]]=5,Date[[#This Row],[Year]]=2021),"True","False")</f>
        <v>False</v>
      </c>
      <c r="J1544" t="str">
        <f>IF(AND(Date[[#This Row],[Month]]&lt;=5,Date[[#This Row],[Month]]&gt;=4,Date[[#This Row],[Year]]=2021),"True","False")</f>
        <v>False</v>
      </c>
      <c r="K1544" t="str">
        <f>IF(Date[[#This Row],[Year]]=2021,"True","False")</f>
        <v>True</v>
      </c>
      <c r="L1544" s="60" t="s">
        <v>123</v>
      </c>
      <c r="M1544" s="60" t="s">
        <v>123</v>
      </c>
      <c r="N1544" s="60" t="s">
        <v>123</v>
      </c>
      <c r="O1544" s="60" t="s">
        <v>152</v>
      </c>
      <c r="P1544" s="60" t="s">
        <v>152</v>
      </c>
    </row>
    <row r="1545" spans="1:16" x14ac:dyDescent="0.55000000000000004">
      <c r="A1545" s="10">
        <v>44279</v>
      </c>
      <c r="B1545" s="9">
        <f t="shared" si="72"/>
        <v>2021</v>
      </c>
      <c r="C1545" s="9" t="s">
        <v>33</v>
      </c>
      <c r="D1545" s="9" t="s">
        <v>60</v>
      </c>
      <c r="E1545" s="9">
        <f t="shared" si="73"/>
        <v>3</v>
      </c>
      <c r="F1545" s="9" t="str">
        <f t="shared" si="74"/>
        <v>2021 - 3</v>
      </c>
      <c r="G1545" s="9" t="str">
        <f>Date[[#This Row],[Year]]&amp;IF(Date[[#This Row],[Month]]&lt;10,"0"&amp;Date[[#This Row],[Month]],Date[[#This Row],[Month]])</f>
        <v>202103</v>
      </c>
      <c r="H1545" s="9" t="str">
        <f>Date[[#This Row],[Year]]&amp;" "&amp;Date[[#This Row],[Month Name]]</f>
        <v>2021 Mar</v>
      </c>
      <c r="I1545" t="str">
        <f>IF(AND(Date[[#This Row],[Month]]=5,Date[[#This Row],[Year]]=2021),"True","False")</f>
        <v>False</v>
      </c>
      <c r="J1545" t="str">
        <f>IF(AND(Date[[#This Row],[Month]]&lt;=5,Date[[#This Row],[Month]]&gt;=4,Date[[#This Row],[Year]]=2021),"True","False")</f>
        <v>False</v>
      </c>
      <c r="K1545" t="str">
        <f>IF(Date[[#This Row],[Year]]=2021,"True","False")</f>
        <v>True</v>
      </c>
      <c r="L1545" s="60" t="s">
        <v>123</v>
      </c>
      <c r="M1545" s="60" t="s">
        <v>123</v>
      </c>
      <c r="N1545" s="60" t="s">
        <v>123</v>
      </c>
      <c r="O1545" s="60" t="s">
        <v>152</v>
      </c>
      <c r="P1545" s="60" t="s">
        <v>152</v>
      </c>
    </row>
    <row r="1546" spans="1:16" x14ac:dyDescent="0.55000000000000004">
      <c r="A1546" s="10">
        <v>44280</v>
      </c>
      <c r="B1546" s="9">
        <f t="shared" si="72"/>
        <v>2021</v>
      </c>
      <c r="C1546" s="9" t="s">
        <v>33</v>
      </c>
      <c r="D1546" s="9" t="s">
        <v>60</v>
      </c>
      <c r="E1546" s="9">
        <f t="shared" si="73"/>
        <v>3</v>
      </c>
      <c r="F1546" s="9" t="str">
        <f t="shared" si="74"/>
        <v>2021 - 3</v>
      </c>
      <c r="G1546" s="9" t="str">
        <f>Date[[#This Row],[Year]]&amp;IF(Date[[#This Row],[Month]]&lt;10,"0"&amp;Date[[#This Row],[Month]],Date[[#This Row],[Month]])</f>
        <v>202103</v>
      </c>
      <c r="H1546" s="9" t="str">
        <f>Date[[#This Row],[Year]]&amp;" "&amp;Date[[#This Row],[Month Name]]</f>
        <v>2021 Mar</v>
      </c>
      <c r="I1546" t="str">
        <f>IF(AND(Date[[#This Row],[Month]]=5,Date[[#This Row],[Year]]=2021),"True","False")</f>
        <v>False</v>
      </c>
      <c r="J1546" t="str">
        <f>IF(AND(Date[[#This Row],[Month]]&lt;=5,Date[[#This Row],[Month]]&gt;=4,Date[[#This Row],[Year]]=2021),"True","False")</f>
        <v>False</v>
      </c>
      <c r="K1546" t="str">
        <f>IF(Date[[#This Row],[Year]]=2021,"True","False")</f>
        <v>True</v>
      </c>
      <c r="L1546" s="60" t="s">
        <v>123</v>
      </c>
      <c r="M1546" s="60" t="s">
        <v>123</v>
      </c>
      <c r="N1546" s="60" t="s">
        <v>123</v>
      </c>
      <c r="O1546" s="60" t="s">
        <v>152</v>
      </c>
      <c r="P1546" s="60" t="s">
        <v>152</v>
      </c>
    </row>
    <row r="1547" spans="1:16" x14ac:dyDescent="0.55000000000000004">
      <c r="A1547" s="10">
        <v>44281</v>
      </c>
      <c r="B1547" s="9">
        <f t="shared" si="72"/>
        <v>2021</v>
      </c>
      <c r="C1547" s="9" t="s">
        <v>33</v>
      </c>
      <c r="D1547" s="9" t="s">
        <v>60</v>
      </c>
      <c r="E1547" s="9">
        <f t="shared" si="73"/>
        <v>3</v>
      </c>
      <c r="F1547" s="9" t="str">
        <f t="shared" si="74"/>
        <v>2021 - 3</v>
      </c>
      <c r="G1547" s="9" t="str">
        <f>Date[[#This Row],[Year]]&amp;IF(Date[[#This Row],[Month]]&lt;10,"0"&amp;Date[[#This Row],[Month]],Date[[#This Row],[Month]])</f>
        <v>202103</v>
      </c>
      <c r="H1547" s="9" t="str">
        <f>Date[[#This Row],[Year]]&amp;" "&amp;Date[[#This Row],[Month Name]]</f>
        <v>2021 Mar</v>
      </c>
      <c r="I1547" t="str">
        <f>IF(AND(Date[[#This Row],[Month]]=5,Date[[#This Row],[Year]]=2021),"True","False")</f>
        <v>False</v>
      </c>
      <c r="J1547" t="str">
        <f>IF(AND(Date[[#This Row],[Month]]&lt;=5,Date[[#This Row],[Month]]&gt;=4,Date[[#This Row],[Year]]=2021),"True","False")</f>
        <v>False</v>
      </c>
      <c r="K1547" t="str">
        <f>IF(Date[[#This Row],[Year]]=2021,"True","False")</f>
        <v>True</v>
      </c>
      <c r="L1547" s="60" t="s">
        <v>123</v>
      </c>
      <c r="M1547" s="60" t="s">
        <v>123</v>
      </c>
      <c r="N1547" s="60" t="s">
        <v>123</v>
      </c>
      <c r="O1547" s="60" t="s">
        <v>152</v>
      </c>
      <c r="P1547" s="60" t="s">
        <v>152</v>
      </c>
    </row>
    <row r="1548" spans="1:16" x14ac:dyDescent="0.55000000000000004">
      <c r="A1548" s="10">
        <v>44282</v>
      </c>
      <c r="B1548" s="9">
        <f t="shared" si="72"/>
        <v>2021</v>
      </c>
      <c r="C1548" s="9" t="s">
        <v>33</v>
      </c>
      <c r="D1548" s="9" t="s">
        <v>60</v>
      </c>
      <c r="E1548" s="9">
        <f t="shared" si="73"/>
        <v>3</v>
      </c>
      <c r="F1548" s="9" t="str">
        <f t="shared" si="74"/>
        <v>2021 - 3</v>
      </c>
      <c r="G1548" s="9" t="str">
        <f>Date[[#This Row],[Year]]&amp;IF(Date[[#This Row],[Month]]&lt;10,"0"&amp;Date[[#This Row],[Month]],Date[[#This Row],[Month]])</f>
        <v>202103</v>
      </c>
      <c r="H1548" s="9" t="str">
        <f>Date[[#This Row],[Year]]&amp;" "&amp;Date[[#This Row],[Month Name]]</f>
        <v>2021 Mar</v>
      </c>
      <c r="I1548" t="str">
        <f>IF(AND(Date[[#This Row],[Month]]=5,Date[[#This Row],[Year]]=2021),"True","False")</f>
        <v>False</v>
      </c>
      <c r="J1548" t="str">
        <f>IF(AND(Date[[#This Row],[Month]]&lt;=5,Date[[#This Row],[Month]]&gt;=4,Date[[#This Row],[Year]]=2021),"True","False")</f>
        <v>False</v>
      </c>
      <c r="K1548" t="str">
        <f>IF(Date[[#This Row],[Year]]=2021,"True","False")</f>
        <v>True</v>
      </c>
      <c r="L1548" s="60" t="s">
        <v>123</v>
      </c>
      <c r="M1548" s="60" t="s">
        <v>123</v>
      </c>
      <c r="N1548" s="60" t="s">
        <v>123</v>
      </c>
      <c r="O1548" s="60" t="s">
        <v>152</v>
      </c>
      <c r="P1548" s="60" t="s">
        <v>152</v>
      </c>
    </row>
    <row r="1549" spans="1:16" x14ac:dyDescent="0.55000000000000004">
      <c r="A1549" s="10">
        <v>44283</v>
      </c>
      <c r="B1549" s="9">
        <f t="shared" si="72"/>
        <v>2021</v>
      </c>
      <c r="C1549" s="9" t="s">
        <v>33</v>
      </c>
      <c r="D1549" s="9" t="s">
        <v>60</v>
      </c>
      <c r="E1549" s="9">
        <f t="shared" si="73"/>
        <v>3</v>
      </c>
      <c r="F1549" s="9" t="str">
        <f t="shared" si="74"/>
        <v>2021 - 3</v>
      </c>
      <c r="G1549" s="9" t="str">
        <f>Date[[#This Row],[Year]]&amp;IF(Date[[#This Row],[Month]]&lt;10,"0"&amp;Date[[#This Row],[Month]],Date[[#This Row],[Month]])</f>
        <v>202103</v>
      </c>
      <c r="H1549" s="9" t="str">
        <f>Date[[#This Row],[Year]]&amp;" "&amp;Date[[#This Row],[Month Name]]</f>
        <v>2021 Mar</v>
      </c>
      <c r="I1549" t="str">
        <f>IF(AND(Date[[#This Row],[Month]]=5,Date[[#This Row],[Year]]=2021),"True","False")</f>
        <v>False</v>
      </c>
      <c r="J1549" t="str">
        <f>IF(AND(Date[[#This Row],[Month]]&lt;=5,Date[[#This Row],[Month]]&gt;=4,Date[[#This Row],[Year]]=2021),"True","False")</f>
        <v>False</v>
      </c>
      <c r="K1549" t="str">
        <f>IF(Date[[#This Row],[Year]]=2021,"True","False")</f>
        <v>True</v>
      </c>
      <c r="L1549" s="60" t="s">
        <v>123</v>
      </c>
      <c r="M1549" s="60" t="s">
        <v>123</v>
      </c>
      <c r="N1549" s="60" t="s">
        <v>123</v>
      </c>
      <c r="O1549" s="60" t="s">
        <v>152</v>
      </c>
      <c r="P1549" s="60" t="s">
        <v>152</v>
      </c>
    </row>
    <row r="1550" spans="1:16" x14ac:dyDescent="0.55000000000000004">
      <c r="A1550" s="10">
        <v>44284</v>
      </c>
      <c r="B1550" s="9">
        <f t="shared" si="72"/>
        <v>2021</v>
      </c>
      <c r="C1550" s="9" t="s">
        <v>33</v>
      </c>
      <c r="D1550" s="9" t="s">
        <v>60</v>
      </c>
      <c r="E1550" s="9">
        <f t="shared" si="73"/>
        <v>3</v>
      </c>
      <c r="F1550" s="9" t="str">
        <f t="shared" si="74"/>
        <v>2021 - 3</v>
      </c>
      <c r="G1550" s="9" t="str">
        <f>Date[[#This Row],[Year]]&amp;IF(Date[[#This Row],[Month]]&lt;10,"0"&amp;Date[[#This Row],[Month]],Date[[#This Row],[Month]])</f>
        <v>202103</v>
      </c>
      <c r="H1550" s="9" t="str">
        <f>Date[[#This Row],[Year]]&amp;" "&amp;Date[[#This Row],[Month Name]]</f>
        <v>2021 Mar</v>
      </c>
      <c r="I1550" t="str">
        <f>IF(AND(Date[[#This Row],[Month]]=5,Date[[#This Row],[Year]]=2021),"True","False")</f>
        <v>False</v>
      </c>
      <c r="J1550" t="str">
        <f>IF(AND(Date[[#This Row],[Month]]&lt;=5,Date[[#This Row],[Month]]&gt;=4,Date[[#This Row],[Year]]=2021),"True","False")</f>
        <v>False</v>
      </c>
      <c r="K1550" t="str">
        <f>IF(Date[[#This Row],[Year]]=2021,"True","False")</f>
        <v>True</v>
      </c>
      <c r="L1550" s="60" t="s">
        <v>123</v>
      </c>
      <c r="M1550" s="60" t="s">
        <v>123</v>
      </c>
      <c r="N1550" s="60" t="s">
        <v>123</v>
      </c>
      <c r="O1550" s="60" t="s">
        <v>152</v>
      </c>
      <c r="P1550" s="60" t="s">
        <v>152</v>
      </c>
    </row>
    <row r="1551" spans="1:16" x14ac:dyDescent="0.55000000000000004">
      <c r="A1551" s="10">
        <v>44285</v>
      </c>
      <c r="B1551" s="9">
        <f t="shared" si="72"/>
        <v>2021</v>
      </c>
      <c r="C1551" s="9" t="s">
        <v>33</v>
      </c>
      <c r="D1551" s="9" t="s">
        <v>60</v>
      </c>
      <c r="E1551" s="9">
        <f t="shared" si="73"/>
        <v>3</v>
      </c>
      <c r="F1551" s="9" t="str">
        <f t="shared" si="74"/>
        <v>2021 - 3</v>
      </c>
      <c r="G1551" s="9" t="str">
        <f>Date[[#This Row],[Year]]&amp;IF(Date[[#This Row],[Month]]&lt;10,"0"&amp;Date[[#This Row],[Month]],Date[[#This Row],[Month]])</f>
        <v>202103</v>
      </c>
      <c r="H1551" s="9" t="str">
        <f>Date[[#This Row],[Year]]&amp;" "&amp;Date[[#This Row],[Month Name]]</f>
        <v>2021 Mar</v>
      </c>
      <c r="I1551" t="str">
        <f>IF(AND(Date[[#This Row],[Month]]=5,Date[[#This Row],[Year]]=2021),"True","False")</f>
        <v>False</v>
      </c>
      <c r="J1551" t="str">
        <f>IF(AND(Date[[#This Row],[Month]]&lt;=5,Date[[#This Row],[Month]]&gt;=4,Date[[#This Row],[Year]]=2021),"True","False")</f>
        <v>False</v>
      </c>
      <c r="K1551" t="str">
        <f>IF(Date[[#This Row],[Year]]=2021,"True","False")</f>
        <v>True</v>
      </c>
      <c r="L1551" s="60" t="s">
        <v>123</v>
      </c>
      <c r="M1551" s="60" t="s">
        <v>123</v>
      </c>
      <c r="N1551" s="60" t="s">
        <v>123</v>
      </c>
      <c r="O1551" s="60" t="s">
        <v>152</v>
      </c>
      <c r="P1551" s="60" t="s">
        <v>152</v>
      </c>
    </row>
    <row r="1552" spans="1:16" x14ac:dyDescent="0.55000000000000004">
      <c r="A1552" s="10">
        <v>44286</v>
      </c>
      <c r="B1552" s="9">
        <f t="shared" si="72"/>
        <v>2021</v>
      </c>
      <c r="C1552" s="9" t="s">
        <v>33</v>
      </c>
      <c r="D1552" s="9" t="s">
        <v>60</v>
      </c>
      <c r="E1552" s="9">
        <f t="shared" si="73"/>
        <v>3</v>
      </c>
      <c r="F1552" s="9" t="str">
        <f t="shared" si="74"/>
        <v>2021 - 3</v>
      </c>
      <c r="G1552" s="9" t="str">
        <f>Date[[#This Row],[Year]]&amp;IF(Date[[#This Row],[Month]]&lt;10,"0"&amp;Date[[#This Row],[Month]],Date[[#This Row],[Month]])</f>
        <v>202103</v>
      </c>
      <c r="H1552" s="9" t="str">
        <f>Date[[#This Row],[Year]]&amp;" "&amp;Date[[#This Row],[Month Name]]</f>
        <v>2021 Mar</v>
      </c>
      <c r="I1552" t="str">
        <f>IF(AND(Date[[#This Row],[Month]]=5,Date[[#This Row],[Year]]=2021),"True","False")</f>
        <v>False</v>
      </c>
      <c r="J1552" t="str">
        <f>IF(AND(Date[[#This Row],[Month]]&lt;=5,Date[[#This Row],[Month]]&gt;=4,Date[[#This Row],[Year]]=2021),"True","False")</f>
        <v>False</v>
      </c>
      <c r="K1552" t="str">
        <f>IF(Date[[#This Row],[Year]]=2021,"True","False")</f>
        <v>True</v>
      </c>
      <c r="L1552" s="60" t="s">
        <v>123</v>
      </c>
      <c r="M1552" s="60" t="s">
        <v>123</v>
      </c>
      <c r="N1552" s="60" t="s">
        <v>123</v>
      </c>
      <c r="O1552" s="60" t="s">
        <v>152</v>
      </c>
      <c r="P1552" s="60" t="s">
        <v>152</v>
      </c>
    </row>
    <row r="1553" spans="1:16" x14ac:dyDescent="0.55000000000000004">
      <c r="A1553" s="10">
        <v>44287</v>
      </c>
      <c r="B1553" s="9">
        <f t="shared" si="72"/>
        <v>2021</v>
      </c>
      <c r="C1553" s="9" t="s">
        <v>34</v>
      </c>
      <c r="D1553" s="9" t="s">
        <v>61</v>
      </c>
      <c r="E1553" s="9">
        <f t="shared" si="73"/>
        <v>4</v>
      </c>
      <c r="F1553" s="9" t="str">
        <f t="shared" si="74"/>
        <v>2021 - 4</v>
      </c>
      <c r="G1553" s="9" t="str">
        <f>Date[[#This Row],[Year]]&amp;IF(Date[[#This Row],[Month]]&lt;10,"0"&amp;Date[[#This Row],[Month]],Date[[#This Row],[Month]])</f>
        <v>202104</v>
      </c>
      <c r="H1553" s="9" t="str">
        <f>Date[[#This Row],[Year]]&amp;" "&amp;Date[[#This Row],[Month Name]]</f>
        <v>2021 Apr</v>
      </c>
      <c r="I1553" t="str">
        <f>IF(AND(Date[[#This Row],[Month]]=5,Date[[#This Row],[Year]]=2021),"True","False")</f>
        <v>False</v>
      </c>
      <c r="J1553" t="str">
        <f>IF(AND(Date[[#This Row],[Month]]&lt;=5,Date[[#This Row],[Month]]&gt;=4,Date[[#This Row],[Year]]=2021),"True","False")</f>
        <v>True</v>
      </c>
      <c r="K1553" t="str">
        <f>IF(Date[[#This Row],[Year]]=2021,"True","False")</f>
        <v>True</v>
      </c>
      <c r="L1553" s="60" t="s">
        <v>123</v>
      </c>
      <c r="M1553" s="60" t="s">
        <v>123</v>
      </c>
      <c r="N1553" s="60" t="s">
        <v>123</v>
      </c>
      <c r="O1553" s="60" t="s">
        <v>152</v>
      </c>
      <c r="P1553" s="60" t="s">
        <v>152</v>
      </c>
    </row>
    <row r="1554" spans="1:16" x14ac:dyDescent="0.55000000000000004">
      <c r="A1554" s="10">
        <v>44288</v>
      </c>
      <c r="B1554" s="9">
        <f t="shared" si="72"/>
        <v>2021</v>
      </c>
      <c r="C1554" s="9" t="s">
        <v>34</v>
      </c>
      <c r="D1554" s="9" t="s">
        <v>61</v>
      </c>
      <c r="E1554" s="9">
        <f t="shared" si="73"/>
        <v>4</v>
      </c>
      <c r="F1554" s="9" t="str">
        <f t="shared" si="74"/>
        <v>2021 - 4</v>
      </c>
      <c r="G1554" s="9" t="str">
        <f>Date[[#This Row],[Year]]&amp;IF(Date[[#This Row],[Month]]&lt;10,"0"&amp;Date[[#This Row],[Month]],Date[[#This Row],[Month]])</f>
        <v>202104</v>
      </c>
      <c r="H1554" s="9" t="str">
        <f>Date[[#This Row],[Year]]&amp;" "&amp;Date[[#This Row],[Month Name]]</f>
        <v>2021 Apr</v>
      </c>
      <c r="I1554" t="str">
        <f>IF(AND(Date[[#This Row],[Month]]=5,Date[[#This Row],[Year]]=2021),"True","False")</f>
        <v>False</v>
      </c>
      <c r="J1554" t="str">
        <f>IF(AND(Date[[#This Row],[Month]]&lt;=5,Date[[#This Row],[Month]]&gt;=4,Date[[#This Row],[Year]]=2021),"True","False")</f>
        <v>True</v>
      </c>
      <c r="K1554" t="str">
        <f>IF(Date[[#This Row],[Year]]=2021,"True","False")</f>
        <v>True</v>
      </c>
      <c r="L1554" s="60" t="s">
        <v>123</v>
      </c>
      <c r="M1554" s="60" t="s">
        <v>123</v>
      </c>
      <c r="N1554" s="60" t="s">
        <v>123</v>
      </c>
      <c r="O1554" s="60" t="s">
        <v>152</v>
      </c>
      <c r="P1554" s="60" t="s">
        <v>152</v>
      </c>
    </row>
    <row r="1555" spans="1:16" x14ac:dyDescent="0.55000000000000004">
      <c r="A1555" s="10">
        <v>44289</v>
      </c>
      <c r="B1555" s="9">
        <f t="shared" si="72"/>
        <v>2021</v>
      </c>
      <c r="C1555" s="9" t="s">
        <v>34</v>
      </c>
      <c r="D1555" s="9" t="s">
        <v>61</v>
      </c>
      <c r="E1555" s="9">
        <f t="shared" si="73"/>
        <v>4</v>
      </c>
      <c r="F1555" s="9" t="str">
        <f t="shared" si="74"/>
        <v>2021 - 4</v>
      </c>
      <c r="G1555" s="9" t="str">
        <f>Date[[#This Row],[Year]]&amp;IF(Date[[#This Row],[Month]]&lt;10,"0"&amp;Date[[#This Row],[Month]],Date[[#This Row],[Month]])</f>
        <v>202104</v>
      </c>
      <c r="H1555" s="9" t="str">
        <f>Date[[#This Row],[Year]]&amp;" "&amp;Date[[#This Row],[Month Name]]</f>
        <v>2021 Apr</v>
      </c>
      <c r="I1555" t="str">
        <f>IF(AND(Date[[#This Row],[Month]]=5,Date[[#This Row],[Year]]=2021),"True","False")</f>
        <v>False</v>
      </c>
      <c r="J1555" t="str">
        <f>IF(AND(Date[[#This Row],[Month]]&lt;=5,Date[[#This Row],[Month]]&gt;=4,Date[[#This Row],[Year]]=2021),"True","False")</f>
        <v>True</v>
      </c>
      <c r="K1555" t="str">
        <f>IF(Date[[#This Row],[Year]]=2021,"True","False")</f>
        <v>True</v>
      </c>
      <c r="L1555" s="60" t="s">
        <v>123</v>
      </c>
      <c r="M1555" s="60" t="s">
        <v>123</v>
      </c>
      <c r="N1555" s="60" t="s">
        <v>123</v>
      </c>
      <c r="O1555" s="60" t="s">
        <v>152</v>
      </c>
      <c r="P1555" s="60" t="s">
        <v>152</v>
      </c>
    </row>
    <row r="1556" spans="1:16" x14ac:dyDescent="0.55000000000000004">
      <c r="A1556" s="10">
        <v>44290</v>
      </c>
      <c r="B1556" s="9">
        <f t="shared" si="72"/>
        <v>2021</v>
      </c>
      <c r="C1556" s="9" t="s">
        <v>34</v>
      </c>
      <c r="D1556" s="9" t="s">
        <v>61</v>
      </c>
      <c r="E1556" s="9">
        <f t="shared" si="73"/>
        <v>4</v>
      </c>
      <c r="F1556" s="9" t="str">
        <f t="shared" si="74"/>
        <v>2021 - 4</v>
      </c>
      <c r="G1556" s="9" t="str">
        <f>Date[[#This Row],[Year]]&amp;IF(Date[[#This Row],[Month]]&lt;10,"0"&amp;Date[[#This Row],[Month]],Date[[#This Row],[Month]])</f>
        <v>202104</v>
      </c>
      <c r="H1556" s="9" t="str">
        <f>Date[[#This Row],[Year]]&amp;" "&amp;Date[[#This Row],[Month Name]]</f>
        <v>2021 Apr</v>
      </c>
      <c r="I1556" t="str">
        <f>IF(AND(Date[[#This Row],[Month]]=5,Date[[#This Row],[Year]]=2021),"True","False")</f>
        <v>False</v>
      </c>
      <c r="J1556" t="str">
        <f>IF(AND(Date[[#This Row],[Month]]&lt;=5,Date[[#This Row],[Month]]&gt;=4,Date[[#This Row],[Year]]=2021),"True","False")</f>
        <v>True</v>
      </c>
      <c r="K1556" t="str">
        <f>IF(Date[[#This Row],[Year]]=2021,"True","False")</f>
        <v>True</v>
      </c>
      <c r="L1556" s="60" t="s">
        <v>123</v>
      </c>
      <c r="M1556" s="60" t="s">
        <v>123</v>
      </c>
      <c r="N1556" s="60" t="s">
        <v>123</v>
      </c>
      <c r="O1556" s="60" t="s">
        <v>152</v>
      </c>
      <c r="P1556" s="60" t="s">
        <v>152</v>
      </c>
    </row>
    <row r="1557" spans="1:16" x14ac:dyDescent="0.55000000000000004">
      <c r="A1557" s="10">
        <v>44291</v>
      </c>
      <c r="B1557" s="9">
        <f t="shared" si="72"/>
        <v>2021</v>
      </c>
      <c r="C1557" s="9" t="s">
        <v>34</v>
      </c>
      <c r="D1557" s="9" t="s">
        <v>61</v>
      </c>
      <c r="E1557" s="9">
        <f t="shared" si="73"/>
        <v>4</v>
      </c>
      <c r="F1557" s="9" t="str">
        <f t="shared" si="74"/>
        <v>2021 - 4</v>
      </c>
      <c r="G1557" s="9" t="str">
        <f>Date[[#This Row],[Year]]&amp;IF(Date[[#This Row],[Month]]&lt;10,"0"&amp;Date[[#This Row],[Month]],Date[[#This Row],[Month]])</f>
        <v>202104</v>
      </c>
      <c r="H1557" s="9" t="str">
        <f>Date[[#This Row],[Year]]&amp;" "&amp;Date[[#This Row],[Month Name]]</f>
        <v>2021 Apr</v>
      </c>
      <c r="I1557" t="str">
        <f>IF(AND(Date[[#This Row],[Month]]=5,Date[[#This Row],[Year]]=2021),"True","False")</f>
        <v>False</v>
      </c>
      <c r="J1557" t="str">
        <f>IF(AND(Date[[#This Row],[Month]]&lt;=5,Date[[#This Row],[Month]]&gt;=4,Date[[#This Row],[Year]]=2021),"True","False")</f>
        <v>True</v>
      </c>
      <c r="K1557" t="str">
        <f>IF(Date[[#This Row],[Year]]=2021,"True","False")</f>
        <v>True</v>
      </c>
      <c r="L1557" s="60" t="s">
        <v>123</v>
      </c>
      <c r="M1557" s="60" t="s">
        <v>123</v>
      </c>
      <c r="N1557" s="60" t="s">
        <v>123</v>
      </c>
      <c r="O1557" s="60" t="s">
        <v>152</v>
      </c>
      <c r="P1557" s="60" t="s">
        <v>152</v>
      </c>
    </row>
    <row r="1558" spans="1:16" x14ac:dyDescent="0.55000000000000004">
      <c r="A1558" s="10">
        <v>44292</v>
      </c>
      <c r="B1558" s="9">
        <f t="shared" si="72"/>
        <v>2021</v>
      </c>
      <c r="C1558" s="9" t="s">
        <v>34</v>
      </c>
      <c r="D1558" s="9" t="s">
        <v>61</v>
      </c>
      <c r="E1558" s="9">
        <f t="shared" si="73"/>
        <v>4</v>
      </c>
      <c r="F1558" s="9" t="str">
        <f t="shared" si="74"/>
        <v>2021 - 4</v>
      </c>
      <c r="G1558" s="9" t="str">
        <f>Date[[#This Row],[Year]]&amp;IF(Date[[#This Row],[Month]]&lt;10,"0"&amp;Date[[#This Row],[Month]],Date[[#This Row],[Month]])</f>
        <v>202104</v>
      </c>
      <c r="H1558" s="9" t="str">
        <f>Date[[#This Row],[Year]]&amp;" "&amp;Date[[#This Row],[Month Name]]</f>
        <v>2021 Apr</v>
      </c>
      <c r="I1558" t="str">
        <f>IF(AND(Date[[#This Row],[Month]]=5,Date[[#This Row],[Year]]=2021),"True","False")</f>
        <v>False</v>
      </c>
      <c r="J1558" t="str">
        <f>IF(AND(Date[[#This Row],[Month]]&lt;=5,Date[[#This Row],[Month]]&gt;=4,Date[[#This Row],[Year]]=2021),"True","False")</f>
        <v>True</v>
      </c>
      <c r="K1558" t="str">
        <f>IF(Date[[#This Row],[Year]]=2021,"True","False")</f>
        <v>True</v>
      </c>
      <c r="L1558" s="60" t="s">
        <v>123</v>
      </c>
      <c r="M1558" s="60" t="s">
        <v>123</v>
      </c>
      <c r="N1558" s="60" t="s">
        <v>123</v>
      </c>
      <c r="O1558" s="60" t="s">
        <v>152</v>
      </c>
      <c r="P1558" s="60" t="s">
        <v>152</v>
      </c>
    </row>
    <row r="1559" spans="1:16" x14ac:dyDescent="0.55000000000000004">
      <c r="A1559" s="10">
        <v>44293</v>
      </c>
      <c r="B1559" s="9">
        <f t="shared" si="72"/>
        <v>2021</v>
      </c>
      <c r="C1559" s="9" t="s">
        <v>34</v>
      </c>
      <c r="D1559" s="9" t="s">
        <v>61</v>
      </c>
      <c r="E1559" s="9">
        <f t="shared" si="73"/>
        <v>4</v>
      </c>
      <c r="F1559" s="9" t="str">
        <f t="shared" si="74"/>
        <v>2021 - 4</v>
      </c>
      <c r="G1559" s="9" t="str">
        <f>Date[[#This Row],[Year]]&amp;IF(Date[[#This Row],[Month]]&lt;10,"0"&amp;Date[[#This Row],[Month]],Date[[#This Row],[Month]])</f>
        <v>202104</v>
      </c>
      <c r="H1559" s="9" t="str">
        <f>Date[[#This Row],[Year]]&amp;" "&amp;Date[[#This Row],[Month Name]]</f>
        <v>2021 Apr</v>
      </c>
      <c r="I1559" t="str">
        <f>IF(AND(Date[[#This Row],[Month]]=5,Date[[#This Row],[Year]]=2021),"True","False")</f>
        <v>False</v>
      </c>
      <c r="J1559" t="str">
        <f>IF(AND(Date[[#This Row],[Month]]&lt;=5,Date[[#This Row],[Month]]&gt;=4,Date[[#This Row],[Year]]=2021),"True","False")</f>
        <v>True</v>
      </c>
      <c r="K1559" t="str">
        <f>IF(Date[[#This Row],[Year]]=2021,"True","False")</f>
        <v>True</v>
      </c>
      <c r="L1559" s="60" t="s">
        <v>123</v>
      </c>
      <c r="M1559" s="60" t="s">
        <v>123</v>
      </c>
      <c r="N1559" s="60" t="s">
        <v>123</v>
      </c>
      <c r="O1559" s="60" t="s">
        <v>152</v>
      </c>
      <c r="P1559" s="60" t="s">
        <v>152</v>
      </c>
    </row>
    <row r="1560" spans="1:16" x14ac:dyDescent="0.55000000000000004">
      <c r="A1560" s="10">
        <v>44294</v>
      </c>
      <c r="B1560" s="9">
        <f t="shared" si="72"/>
        <v>2021</v>
      </c>
      <c r="C1560" s="9" t="s">
        <v>34</v>
      </c>
      <c r="D1560" s="9" t="s">
        <v>61</v>
      </c>
      <c r="E1560" s="9">
        <f t="shared" si="73"/>
        <v>4</v>
      </c>
      <c r="F1560" s="9" t="str">
        <f t="shared" si="74"/>
        <v>2021 - 4</v>
      </c>
      <c r="G1560" s="9" t="str">
        <f>Date[[#This Row],[Year]]&amp;IF(Date[[#This Row],[Month]]&lt;10,"0"&amp;Date[[#This Row],[Month]],Date[[#This Row],[Month]])</f>
        <v>202104</v>
      </c>
      <c r="H1560" s="9" t="str">
        <f>Date[[#This Row],[Year]]&amp;" "&amp;Date[[#This Row],[Month Name]]</f>
        <v>2021 Apr</v>
      </c>
      <c r="I1560" t="str">
        <f>IF(AND(Date[[#This Row],[Month]]=5,Date[[#This Row],[Year]]=2021),"True","False")</f>
        <v>False</v>
      </c>
      <c r="J1560" t="str">
        <f>IF(AND(Date[[#This Row],[Month]]&lt;=5,Date[[#This Row],[Month]]&gt;=4,Date[[#This Row],[Year]]=2021),"True","False")</f>
        <v>True</v>
      </c>
      <c r="K1560" t="str">
        <f>IF(Date[[#This Row],[Year]]=2021,"True","False")</f>
        <v>True</v>
      </c>
      <c r="L1560" s="60" t="s">
        <v>123</v>
      </c>
      <c r="M1560" s="60" t="s">
        <v>123</v>
      </c>
      <c r="N1560" s="60" t="s">
        <v>123</v>
      </c>
      <c r="O1560" s="60" t="s">
        <v>152</v>
      </c>
      <c r="P1560" s="60" t="s">
        <v>152</v>
      </c>
    </row>
    <row r="1561" spans="1:16" x14ac:dyDescent="0.55000000000000004">
      <c r="A1561" s="10">
        <v>44295</v>
      </c>
      <c r="B1561" s="9">
        <f t="shared" si="72"/>
        <v>2021</v>
      </c>
      <c r="C1561" s="9" t="s">
        <v>34</v>
      </c>
      <c r="D1561" s="9" t="s">
        <v>61</v>
      </c>
      <c r="E1561" s="9">
        <f t="shared" si="73"/>
        <v>4</v>
      </c>
      <c r="F1561" s="9" t="str">
        <f t="shared" si="74"/>
        <v>2021 - 4</v>
      </c>
      <c r="G1561" s="9" t="str">
        <f>Date[[#This Row],[Year]]&amp;IF(Date[[#This Row],[Month]]&lt;10,"0"&amp;Date[[#This Row],[Month]],Date[[#This Row],[Month]])</f>
        <v>202104</v>
      </c>
      <c r="H1561" s="9" t="str">
        <f>Date[[#This Row],[Year]]&amp;" "&amp;Date[[#This Row],[Month Name]]</f>
        <v>2021 Apr</v>
      </c>
      <c r="I1561" t="str">
        <f>IF(AND(Date[[#This Row],[Month]]=5,Date[[#This Row],[Year]]=2021),"True","False")</f>
        <v>False</v>
      </c>
      <c r="J1561" t="str">
        <f>IF(AND(Date[[#This Row],[Month]]&lt;=5,Date[[#This Row],[Month]]&gt;=4,Date[[#This Row],[Year]]=2021),"True","False")</f>
        <v>True</v>
      </c>
      <c r="K1561" t="str">
        <f>IF(Date[[#This Row],[Year]]=2021,"True","False")</f>
        <v>True</v>
      </c>
      <c r="L1561" s="60" t="s">
        <v>123</v>
      </c>
      <c r="M1561" s="60" t="s">
        <v>123</v>
      </c>
      <c r="N1561" s="60" t="s">
        <v>123</v>
      </c>
      <c r="O1561" s="60" t="s">
        <v>152</v>
      </c>
      <c r="P1561" s="60" t="s">
        <v>152</v>
      </c>
    </row>
    <row r="1562" spans="1:16" x14ac:dyDescent="0.55000000000000004">
      <c r="A1562" s="10">
        <v>44296</v>
      </c>
      <c r="B1562" s="9">
        <f t="shared" si="72"/>
        <v>2021</v>
      </c>
      <c r="C1562" s="9" t="s">
        <v>34</v>
      </c>
      <c r="D1562" s="9" t="s">
        <v>61</v>
      </c>
      <c r="E1562" s="9">
        <f t="shared" si="73"/>
        <v>4</v>
      </c>
      <c r="F1562" s="9" t="str">
        <f t="shared" si="74"/>
        <v>2021 - 4</v>
      </c>
      <c r="G1562" s="9" t="str">
        <f>Date[[#This Row],[Year]]&amp;IF(Date[[#This Row],[Month]]&lt;10,"0"&amp;Date[[#This Row],[Month]],Date[[#This Row],[Month]])</f>
        <v>202104</v>
      </c>
      <c r="H1562" s="9" t="str">
        <f>Date[[#This Row],[Year]]&amp;" "&amp;Date[[#This Row],[Month Name]]</f>
        <v>2021 Apr</v>
      </c>
      <c r="I1562" t="str">
        <f>IF(AND(Date[[#This Row],[Month]]=5,Date[[#This Row],[Year]]=2021),"True","False")</f>
        <v>False</v>
      </c>
      <c r="J1562" t="str">
        <f>IF(AND(Date[[#This Row],[Month]]&lt;=5,Date[[#This Row],[Month]]&gt;=4,Date[[#This Row],[Year]]=2021),"True","False")</f>
        <v>True</v>
      </c>
      <c r="K1562" t="str">
        <f>IF(Date[[#This Row],[Year]]=2021,"True","False")</f>
        <v>True</v>
      </c>
      <c r="L1562" s="60" t="s">
        <v>123</v>
      </c>
      <c r="M1562" s="60" t="s">
        <v>123</v>
      </c>
      <c r="N1562" s="60" t="s">
        <v>123</v>
      </c>
      <c r="O1562" s="60" t="s">
        <v>152</v>
      </c>
      <c r="P1562" s="60" t="s">
        <v>152</v>
      </c>
    </row>
    <row r="1563" spans="1:16" x14ac:dyDescent="0.55000000000000004">
      <c r="A1563" s="10">
        <v>44297</v>
      </c>
      <c r="B1563" s="9">
        <f t="shared" si="72"/>
        <v>2021</v>
      </c>
      <c r="C1563" s="9" t="s">
        <v>34</v>
      </c>
      <c r="D1563" s="9" t="s">
        <v>61</v>
      </c>
      <c r="E1563" s="9">
        <f t="shared" si="73"/>
        <v>4</v>
      </c>
      <c r="F1563" s="9" t="str">
        <f t="shared" si="74"/>
        <v>2021 - 4</v>
      </c>
      <c r="G1563" s="9" t="str">
        <f>Date[[#This Row],[Year]]&amp;IF(Date[[#This Row],[Month]]&lt;10,"0"&amp;Date[[#This Row],[Month]],Date[[#This Row],[Month]])</f>
        <v>202104</v>
      </c>
      <c r="H1563" s="9" t="str">
        <f>Date[[#This Row],[Year]]&amp;" "&amp;Date[[#This Row],[Month Name]]</f>
        <v>2021 Apr</v>
      </c>
      <c r="I1563" t="str">
        <f>IF(AND(Date[[#This Row],[Month]]=5,Date[[#This Row],[Year]]=2021),"True","False")</f>
        <v>False</v>
      </c>
      <c r="J1563" t="str">
        <f>IF(AND(Date[[#This Row],[Month]]&lt;=5,Date[[#This Row],[Month]]&gt;=4,Date[[#This Row],[Year]]=2021),"True","False")</f>
        <v>True</v>
      </c>
      <c r="K1563" t="str">
        <f>IF(Date[[#This Row],[Year]]=2021,"True","False")</f>
        <v>True</v>
      </c>
      <c r="L1563" s="60" t="s">
        <v>123</v>
      </c>
      <c r="M1563" s="60" t="s">
        <v>123</v>
      </c>
      <c r="N1563" s="60" t="s">
        <v>123</v>
      </c>
      <c r="O1563" s="60" t="s">
        <v>152</v>
      </c>
      <c r="P1563" s="60" t="s">
        <v>152</v>
      </c>
    </row>
    <row r="1564" spans="1:16" x14ac:dyDescent="0.55000000000000004">
      <c r="A1564" s="10">
        <v>44298</v>
      </c>
      <c r="B1564" s="9">
        <f t="shared" si="72"/>
        <v>2021</v>
      </c>
      <c r="C1564" s="9" t="s">
        <v>34</v>
      </c>
      <c r="D1564" s="9" t="s">
        <v>61</v>
      </c>
      <c r="E1564" s="9">
        <f t="shared" si="73"/>
        <v>4</v>
      </c>
      <c r="F1564" s="9" t="str">
        <f t="shared" si="74"/>
        <v>2021 - 4</v>
      </c>
      <c r="G1564" s="9" t="str">
        <f>Date[[#This Row],[Year]]&amp;IF(Date[[#This Row],[Month]]&lt;10,"0"&amp;Date[[#This Row],[Month]],Date[[#This Row],[Month]])</f>
        <v>202104</v>
      </c>
      <c r="H1564" s="9" t="str">
        <f>Date[[#This Row],[Year]]&amp;" "&amp;Date[[#This Row],[Month Name]]</f>
        <v>2021 Apr</v>
      </c>
      <c r="I1564" t="str">
        <f>IF(AND(Date[[#This Row],[Month]]=5,Date[[#This Row],[Year]]=2021),"True","False")</f>
        <v>False</v>
      </c>
      <c r="J1564" t="str">
        <f>IF(AND(Date[[#This Row],[Month]]&lt;=5,Date[[#This Row],[Month]]&gt;=4,Date[[#This Row],[Year]]=2021),"True","False")</f>
        <v>True</v>
      </c>
      <c r="K1564" t="str">
        <f>IF(Date[[#This Row],[Year]]=2021,"True","False")</f>
        <v>True</v>
      </c>
      <c r="L1564" s="60" t="s">
        <v>123</v>
      </c>
      <c r="M1564" s="60" t="s">
        <v>123</v>
      </c>
      <c r="N1564" s="60" t="s">
        <v>123</v>
      </c>
      <c r="O1564" s="60" t="s">
        <v>152</v>
      </c>
      <c r="P1564" s="60" t="s">
        <v>152</v>
      </c>
    </row>
    <row r="1565" spans="1:16" x14ac:dyDescent="0.55000000000000004">
      <c r="A1565" s="10">
        <v>44299</v>
      </c>
      <c r="B1565" s="9">
        <f t="shared" si="72"/>
        <v>2021</v>
      </c>
      <c r="C1565" s="9" t="s">
        <v>34</v>
      </c>
      <c r="D1565" s="9" t="s">
        <v>61</v>
      </c>
      <c r="E1565" s="9">
        <f t="shared" si="73"/>
        <v>4</v>
      </c>
      <c r="F1565" s="9" t="str">
        <f t="shared" si="74"/>
        <v>2021 - 4</v>
      </c>
      <c r="G1565" s="9" t="str">
        <f>Date[[#This Row],[Year]]&amp;IF(Date[[#This Row],[Month]]&lt;10,"0"&amp;Date[[#This Row],[Month]],Date[[#This Row],[Month]])</f>
        <v>202104</v>
      </c>
      <c r="H1565" s="9" t="str">
        <f>Date[[#This Row],[Year]]&amp;" "&amp;Date[[#This Row],[Month Name]]</f>
        <v>2021 Apr</v>
      </c>
      <c r="I1565" t="str">
        <f>IF(AND(Date[[#This Row],[Month]]=5,Date[[#This Row],[Year]]=2021),"True","False")</f>
        <v>False</v>
      </c>
      <c r="J1565" t="str">
        <f>IF(AND(Date[[#This Row],[Month]]&lt;=5,Date[[#This Row],[Month]]&gt;=4,Date[[#This Row],[Year]]=2021),"True","False")</f>
        <v>True</v>
      </c>
      <c r="K1565" t="str">
        <f>IF(Date[[#This Row],[Year]]=2021,"True","False")</f>
        <v>True</v>
      </c>
      <c r="L1565" s="60" t="s">
        <v>123</v>
      </c>
      <c r="M1565" s="60" t="s">
        <v>123</v>
      </c>
      <c r="N1565" s="60" t="s">
        <v>123</v>
      </c>
      <c r="O1565" s="60" t="s">
        <v>152</v>
      </c>
      <c r="P1565" s="60" t="s">
        <v>152</v>
      </c>
    </row>
    <row r="1566" spans="1:16" x14ac:dyDescent="0.55000000000000004">
      <c r="A1566" s="10">
        <v>44300</v>
      </c>
      <c r="B1566" s="9">
        <f t="shared" si="72"/>
        <v>2021</v>
      </c>
      <c r="C1566" s="9" t="s">
        <v>34</v>
      </c>
      <c r="D1566" s="9" t="s">
        <v>61</v>
      </c>
      <c r="E1566" s="9">
        <f t="shared" si="73"/>
        <v>4</v>
      </c>
      <c r="F1566" s="9" t="str">
        <f t="shared" si="74"/>
        <v>2021 - 4</v>
      </c>
      <c r="G1566" s="9" t="str">
        <f>Date[[#This Row],[Year]]&amp;IF(Date[[#This Row],[Month]]&lt;10,"0"&amp;Date[[#This Row],[Month]],Date[[#This Row],[Month]])</f>
        <v>202104</v>
      </c>
      <c r="H1566" s="9" t="str">
        <f>Date[[#This Row],[Year]]&amp;" "&amp;Date[[#This Row],[Month Name]]</f>
        <v>2021 Apr</v>
      </c>
      <c r="I1566" t="str">
        <f>IF(AND(Date[[#This Row],[Month]]=5,Date[[#This Row],[Year]]=2021),"True","False")</f>
        <v>False</v>
      </c>
      <c r="J1566" t="str">
        <f>IF(AND(Date[[#This Row],[Month]]&lt;=5,Date[[#This Row],[Month]]&gt;=4,Date[[#This Row],[Year]]=2021),"True","False")</f>
        <v>True</v>
      </c>
      <c r="K1566" t="str">
        <f>IF(Date[[#This Row],[Year]]=2021,"True","False")</f>
        <v>True</v>
      </c>
      <c r="L1566" s="60" t="s">
        <v>123</v>
      </c>
      <c r="M1566" s="60" t="s">
        <v>123</v>
      </c>
      <c r="N1566" s="60" t="s">
        <v>123</v>
      </c>
      <c r="O1566" s="60" t="s">
        <v>152</v>
      </c>
      <c r="P1566" s="60" t="s">
        <v>152</v>
      </c>
    </row>
    <row r="1567" spans="1:16" x14ac:dyDescent="0.55000000000000004">
      <c r="A1567" s="10">
        <v>44301</v>
      </c>
      <c r="B1567" s="9">
        <f t="shared" si="72"/>
        <v>2021</v>
      </c>
      <c r="C1567" s="9" t="s">
        <v>34</v>
      </c>
      <c r="D1567" s="9" t="s">
        <v>61</v>
      </c>
      <c r="E1567" s="9">
        <f t="shared" si="73"/>
        <v>4</v>
      </c>
      <c r="F1567" s="9" t="str">
        <f t="shared" si="74"/>
        <v>2021 - 4</v>
      </c>
      <c r="G1567" s="9" t="str">
        <f>Date[[#This Row],[Year]]&amp;IF(Date[[#This Row],[Month]]&lt;10,"0"&amp;Date[[#This Row],[Month]],Date[[#This Row],[Month]])</f>
        <v>202104</v>
      </c>
      <c r="H1567" s="9" t="str">
        <f>Date[[#This Row],[Year]]&amp;" "&amp;Date[[#This Row],[Month Name]]</f>
        <v>2021 Apr</v>
      </c>
      <c r="I1567" t="str">
        <f>IF(AND(Date[[#This Row],[Month]]=5,Date[[#This Row],[Year]]=2021),"True","False")</f>
        <v>False</v>
      </c>
      <c r="J1567" t="str">
        <f>IF(AND(Date[[#This Row],[Month]]&lt;=5,Date[[#This Row],[Month]]&gt;=4,Date[[#This Row],[Year]]=2021),"True","False")</f>
        <v>True</v>
      </c>
      <c r="K1567" t="str">
        <f>IF(Date[[#This Row],[Year]]=2021,"True","False")</f>
        <v>True</v>
      </c>
      <c r="L1567" s="60" t="s">
        <v>123</v>
      </c>
      <c r="M1567" s="60" t="s">
        <v>123</v>
      </c>
      <c r="N1567" s="60" t="s">
        <v>123</v>
      </c>
      <c r="O1567" s="60" t="s">
        <v>152</v>
      </c>
      <c r="P1567" s="60" t="s">
        <v>152</v>
      </c>
    </row>
    <row r="1568" spans="1:16" x14ac:dyDescent="0.55000000000000004">
      <c r="A1568" s="10">
        <v>44302</v>
      </c>
      <c r="B1568" s="9">
        <f t="shared" si="72"/>
        <v>2021</v>
      </c>
      <c r="C1568" s="9" t="s">
        <v>34</v>
      </c>
      <c r="D1568" s="9" t="s">
        <v>61</v>
      </c>
      <c r="E1568" s="9">
        <f t="shared" si="73"/>
        <v>4</v>
      </c>
      <c r="F1568" s="9" t="str">
        <f t="shared" si="74"/>
        <v>2021 - 4</v>
      </c>
      <c r="G1568" s="9" t="str">
        <f>Date[[#This Row],[Year]]&amp;IF(Date[[#This Row],[Month]]&lt;10,"0"&amp;Date[[#This Row],[Month]],Date[[#This Row],[Month]])</f>
        <v>202104</v>
      </c>
      <c r="H1568" s="9" t="str">
        <f>Date[[#This Row],[Year]]&amp;" "&amp;Date[[#This Row],[Month Name]]</f>
        <v>2021 Apr</v>
      </c>
      <c r="I1568" t="str">
        <f>IF(AND(Date[[#This Row],[Month]]=5,Date[[#This Row],[Year]]=2021),"True","False")</f>
        <v>False</v>
      </c>
      <c r="J1568" t="str">
        <f>IF(AND(Date[[#This Row],[Month]]&lt;=5,Date[[#This Row],[Month]]&gt;=4,Date[[#This Row],[Year]]=2021),"True","False")</f>
        <v>True</v>
      </c>
      <c r="K1568" t="str">
        <f>IF(Date[[#This Row],[Year]]=2021,"True","False")</f>
        <v>True</v>
      </c>
      <c r="L1568" s="60" t="s">
        <v>123</v>
      </c>
      <c r="M1568" s="60" t="s">
        <v>123</v>
      </c>
      <c r="N1568" s="60" t="s">
        <v>123</v>
      </c>
      <c r="O1568" s="60" t="s">
        <v>152</v>
      </c>
      <c r="P1568" s="60" t="s">
        <v>152</v>
      </c>
    </row>
    <row r="1569" spans="1:16" x14ac:dyDescent="0.55000000000000004">
      <c r="A1569" s="10">
        <v>44303</v>
      </c>
      <c r="B1569" s="9">
        <f t="shared" si="72"/>
        <v>2021</v>
      </c>
      <c r="C1569" s="9" t="s">
        <v>34</v>
      </c>
      <c r="D1569" s="9" t="s">
        <v>61</v>
      </c>
      <c r="E1569" s="9">
        <f t="shared" si="73"/>
        <v>4</v>
      </c>
      <c r="F1569" s="9" t="str">
        <f t="shared" si="74"/>
        <v>2021 - 4</v>
      </c>
      <c r="G1569" s="9" t="str">
        <f>Date[[#This Row],[Year]]&amp;IF(Date[[#This Row],[Month]]&lt;10,"0"&amp;Date[[#This Row],[Month]],Date[[#This Row],[Month]])</f>
        <v>202104</v>
      </c>
      <c r="H1569" s="9" t="str">
        <f>Date[[#This Row],[Year]]&amp;" "&amp;Date[[#This Row],[Month Name]]</f>
        <v>2021 Apr</v>
      </c>
      <c r="I1569" t="str">
        <f>IF(AND(Date[[#This Row],[Month]]=5,Date[[#This Row],[Year]]=2021),"True","False")</f>
        <v>False</v>
      </c>
      <c r="J1569" t="str">
        <f>IF(AND(Date[[#This Row],[Month]]&lt;=5,Date[[#This Row],[Month]]&gt;=4,Date[[#This Row],[Year]]=2021),"True","False")</f>
        <v>True</v>
      </c>
      <c r="K1569" t="str">
        <f>IF(Date[[#This Row],[Year]]=2021,"True","False")</f>
        <v>True</v>
      </c>
      <c r="L1569" s="60" t="s">
        <v>123</v>
      </c>
      <c r="M1569" s="60" t="s">
        <v>123</v>
      </c>
      <c r="N1569" s="60" t="s">
        <v>123</v>
      </c>
      <c r="O1569" s="60" t="s">
        <v>152</v>
      </c>
      <c r="P1569" s="60" t="s">
        <v>152</v>
      </c>
    </row>
    <row r="1570" spans="1:16" x14ac:dyDescent="0.55000000000000004">
      <c r="A1570" s="10">
        <v>44304</v>
      </c>
      <c r="B1570" s="9">
        <f t="shared" si="72"/>
        <v>2021</v>
      </c>
      <c r="C1570" s="9" t="s">
        <v>34</v>
      </c>
      <c r="D1570" s="9" t="s">
        <v>61</v>
      </c>
      <c r="E1570" s="9">
        <f t="shared" si="73"/>
        <v>4</v>
      </c>
      <c r="F1570" s="9" t="str">
        <f t="shared" si="74"/>
        <v>2021 - 4</v>
      </c>
      <c r="G1570" s="9" t="str">
        <f>Date[[#This Row],[Year]]&amp;IF(Date[[#This Row],[Month]]&lt;10,"0"&amp;Date[[#This Row],[Month]],Date[[#This Row],[Month]])</f>
        <v>202104</v>
      </c>
      <c r="H1570" s="9" t="str">
        <f>Date[[#This Row],[Year]]&amp;" "&amp;Date[[#This Row],[Month Name]]</f>
        <v>2021 Apr</v>
      </c>
      <c r="I1570" t="str">
        <f>IF(AND(Date[[#This Row],[Month]]=5,Date[[#This Row],[Year]]=2021),"True","False")</f>
        <v>False</v>
      </c>
      <c r="J1570" t="str">
        <f>IF(AND(Date[[#This Row],[Month]]&lt;=5,Date[[#This Row],[Month]]&gt;=4,Date[[#This Row],[Year]]=2021),"True","False")</f>
        <v>True</v>
      </c>
      <c r="K1570" t="str">
        <f>IF(Date[[#This Row],[Year]]=2021,"True","False")</f>
        <v>True</v>
      </c>
      <c r="L1570" s="60" t="s">
        <v>123</v>
      </c>
      <c r="M1570" s="60" t="s">
        <v>123</v>
      </c>
      <c r="N1570" s="60" t="s">
        <v>123</v>
      </c>
      <c r="O1570" s="60" t="s">
        <v>152</v>
      </c>
      <c r="P1570" s="60" t="s">
        <v>152</v>
      </c>
    </row>
    <row r="1571" spans="1:16" x14ac:dyDescent="0.55000000000000004">
      <c r="A1571" s="10">
        <v>44305</v>
      </c>
      <c r="B1571" s="9">
        <f t="shared" si="72"/>
        <v>2021</v>
      </c>
      <c r="C1571" s="9" t="s">
        <v>34</v>
      </c>
      <c r="D1571" s="9" t="s">
        <v>61</v>
      </c>
      <c r="E1571" s="9">
        <f t="shared" si="73"/>
        <v>4</v>
      </c>
      <c r="F1571" s="9" t="str">
        <f t="shared" si="74"/>
        <v>2021 - 4</v>
      </c>
      <c r="G1571" s="9" t="str">
        <f>Date[[#This Row],[Year]]&amp;IF(Date[[#This Row],[Month]]&lt;10,"0"&amp;Date[[#This Row],[Month]],Date[[#This Row],[Month]])</f>
        <v>202104</v>
      </c>
      <c r="H1571" s="9" t="str">
        <f>Date[[#This Row],[Year]]&amp;" "&amp;Date[[#This Row],[Month Name]]</f>
        <v>2021 Apr</v>
      </c>
      <c r="I1571" t="str">
        <f>IF(AND(Date[[#This Row],[Month]]=5,Date[[#This Row],[Year]]=2021),"True","False")</f>
        <v>False</v>
      </c>
      <c r="J1571" t="str">
        <f>IF(AND(Date[[#This Row],[Month]]&lt;=5,Date[[#This Row],[Month]]&gt;=4,Date[[#This Row],[Year]]=2021),"True","False")</f>
        <v>True</v>
      </c>
      <c r="K1571" t="str">
        <f>IF(Date[[#This Row],[Year]]=2021,"True","False")</f>
        <v>True</v>
      </c>
      <c r="L1571" s="60" t="s">
        <v>123</v>
      </c>
      <c r="M1571" s="60" t="s">
        <v>123</v>
      </c>
      <c r="N1571" s="60" t="s">
        <v>123</v>
      </c>
      <c r="O1571" s="60" t="s">
        <v>152</v>
      </c>
      <c r="P1571" s="60" t="s">
        <v>152</v>
      </c>
    </row>
    <row r="1572" spans="1:16" x14ac:dyDescent="0.55000000000000004">
      <c r="A1572" s="10">
        <v>44306</v>
      </c>
      <c r="B1572" s="9">
        <f t="shared" si="72"/>
        <v>2021</v>
      </c>
      <c r="C1572" s="9" t="s">
        <v>34</v>
      </c>
      <c r="D1572" s="9" t="s">
        <v>61</v>
      </c>
      <c r="E1572" s="9">
        <f t="shared" si="73"/>
        <v>4</v>
      </c>
      <c r="F1572" s="9" t="str">
        <f t="shared" si="74"/>
        <v>2021 - 4</v>
      </c>
      <c r="G1572" s="9" t="str">
        <f>Date[[#This Row],[Year]]&amp;IF(Date[[#This Row],[Month]]&lt;10,"0"&amp;Date[[#This Row],[Month]],Date[[#This Row],[Month]])</f>
        <v>202104</v>
      </c>
      <c r="H1572" s="9" t="str">
        <f>Date[[#This Row],[Year]]&amp;" "&amp;Date[[#This Row],[Month Name]]</f>
        <v>2021 Apr</v>
      </c>
      <c r="I1572" t="str">
        <f>IF(AND(Date[[#This Row],[Month]]=5,Date[[#This Row],[Year]]=2021),"True","False")</f>
        <v>False</v>
      </c>
      <c r="J1572" t="str">
        <f>IF(AND(Date[[#This Row],[Month]]&lt;=5,Date[[#This Row],[Month]]&gt;=4,Date[[#This Row],[Year]]=2021),"True","False")</f>
        <v>True</v>
      </c>
      <c r="K1572" t="str">
        <f>IF(Date[[#This Row],[Year]]=2021,"True","False")</f>
        <v>True</v>
      </c>
      <c r="L1572" s="60" t="s">
        <v>123</v>
      </c>
      <c r="M1572" s="60" t="s">
        <v>123</v>
      </c>
      <c r="N1572" s="60" t="s">
        <v>123</v>
      </c>
      <c r="O1572" s="60" t="s">
        <v>152</v>
      </c>
      <c r="P1572" s="60" t="s">
        <v>152</v>
      </c>
    </row>
    <row r="1573" spans="1:16" x14ac:dyDescent="0.55000000000000004">
      <c r="A1573" s="10">
        <v>44307</v>
      </c>
      <c r="B1573" s="9">
        <f t="shared" si="72"/>
        <v>2021</v>
      </c>
      <c r="C1573" s="9" t="s">
        <v>34</v>
      </c>
      <c r="D1573" s="9" t="s">
        <v>61</v>
      </c>
      <c r="E1573" s="9">
        <f t="shared" si="73"/>
        <v>4</v>
      </c>
      <c r="F1573" s="9" t="str">
        <f t="shared" si="74"/>
        <v>2021 - 4</v>
      </c>
      <c r="G1573" s="9" t="str">
        <f>Date[[#This Row],[Year]]&amp;IF(Date[[#This Row],[Month]]&lt;10,"0"&amp;Date[[#This Row],[Month]],Date[[#This Row],[Month]])</f>
        <v>202104</v>
      </c>
      <c r="H1573" s="9" t="str">
        <f>Date[[#This Row],[Year]]&amp;" "&amp;Date[[#This Row],[Month Name]]</f>
        <v>2021 Apr</v>
      </c>
      <c r="I1573" t="str">
        <f>IF(AND(Date[[#This Row],[Month]]=5,Date[[#This Row],[Year]]=2021),"True","False")</f>
        <v>False</v>
      </c>
      <c r="J1573" t="str">
        <f>IF(AND(Date[[#This Row],[Month]]&lt;=5,Date[[#This Row],[Month]]&gt;=4,Date[[#This Row],[Year]]=2021),"True","False")</f>
        <v>True</v>
      </c>
      <c r="K1573" t="str">
        <f>IF(Date[[#This Row],[Year]]=2021,"True","False")</f>
        <v>True</v>
      </c>
      <c r="L1573" s="60" t="s">
        <v>123</v>
      </c>
      <c r="M1573" s="60" t="s">
        <v>123</v>
      </c>
      <c r="N1573" s="60" t="s">
        <v>123</v>
      </c>
      <c r="O1573" s="60" t="s">
        <v>152</v>
      </c>
      <c r="P1573" s="60" t="s">
        <v>152</v>
      </c>
    </row>
    <row r="1574" spans="1:16" x14ac:dyDescent="0.55000000000000004">
      <c r="A1574" s="10">
        <v>44308</v>
      </c>
      <c r="B1574" s="9">
        <f t="shared" si="72"/>
        <v>2021</v>
      </c>
      <c r="C1574" s="9" t="s">
        <v>34</v>
      </c>
      <c r="D1574" s="9" t="s">
        <v>61</v>
      </c>
      <c r="E1574" s="9">
        <f t="shared" si="73"/>
        <v>4</v>
      </c>
      <c r="F1574" s="9" t="str">
        <f t="shared" si="74"/>
        <v>2021 - 4</v>
      </c>
      <c r="G1574" s="9" t="str">
        <f>Date[[#This Row],[Year]]&amp;IF(Date[[#This Row],[Month]]&lt;10,"0"&amp;Date[[#This Row],[Month]],Date[[#This Row],[Month]])</f>
        <v>202104</v>
      </c>
      <c r="H1574" s="9" t="str">
        <f>Date[[#This Row],[Year]]&amp;" "&amp;Date[[#This Row],[Month Name]]</f>
        <v>2021 Apr</v>
      </c>
      <c r="I1574" t="str">
        <f>IF(AND(Date[[#This Row],[Month]]=5,Date[[#This Row],[Year]]=2021),"True","False")</f>
        <v>False</v>
      </c>
      <c r="J1574" t="str">
        <f>IF(AND(Date[[#This Row],[Month]]&lt;=5,Date[[#This Row],[Month]]&gt;=4,Date[[#This Row],[Year]]=2021),"True","False")</f>
        <v>True</v>
      </c>
      <c r="K1574" t="str">
        <f>IF(Date[[#This Row],[Year]]=2021,"True","False")</f>
        <v>True</v>
      </c>
      <c r="L1574" s="60" t="s">
        <v>123</v>
      </c>
      <c r="M1574" s="60" t="s">
        <v>123</v>
      </c>
      <c r="N1574" s="60" t="s">
        <v>123</v>
      </c>
      <c r="O1574" s="60" t="s">
        <v>152</v>
      </c>
      <c r="P1574" s="60" t="s">
        <v>152</v>
      </c>
    </row>
    <row r="1575" spans="1:16" x14ac:dyDescent="0.55000000000000004">
      <c r="A1575" s="10">
        <v>44309</v>
      </c>
      <c r="B1575" s="9">
        <f t="shared" si="72"/>
        <v>2021</v>
      </c>
      <c r="C1575" s="9" t="s">
        <v>34</v>
      </c>
      <c r="D1575" s="9" t="s">
        <v>61</v>
      </c>
      <c r="E1575" s="9">
        <f t="shared" si="73"/>
        <v>4</v>
      </c>
      <c r="F1575" s="9" t="str">
        <f t="shared" si="74"/>
        <v>2021 - 4</v>
      </c>
      <c r="G1575" s="9" t="str">
        <f>Date[[#This Row],[Year]]&amp;IF(Date[[#This Row],[Month]]&lt;10,"0"&amp;Date[[#This Row],[Month]],Date[[#This Row],[Month]])</f>
        <v>202104</v>
      </c>
      <c r="H1575" s="9" t="str">
        <f>Date[[#This Row],[Year]]&amp;" "&amp;Date[[#This Row],[Month Name]]</f>
        <v>2021 Apr</v>
      </c>
      <c r="I1575" t="str">
        <f>IF(AND(Date[[#This Row],[Month]]=5,Date[[#This Row],[Year]]=2021),"True","False")</f>
        <v>False</v>
      </c>
      <c r="J1575" t="str">
        <f>IF(AND(Date[[#This Row],[Month]]&lt;=5,Date[[#This Row],[Month]]&gt;=4,Date[[#This Row],[Year]]=2021),"True","False")</f>
        <v>True</v>
      </c>
      <c r="K1575" t="str">
        <f>IF(Date[[#This Row],[Year]]=2021,"True","False")</f>
        <v>True</v>
      </c>
      <c r="L1575" s="60" t="s">
        <v>123</v>
      </c>
      <c r="M1575" s="60" t="s">
        <v>123</v>
      </c>
      <c r="N1575" s="60" t="s">
        <v>123</v>
      </c>
      <c r="O1575" s="60" t="s">
        <v>152</v>
      </c>
      <c r="P1575" s="60" t="s">
        <v>152</v>
      </c>
    </row>
    <row r="1576" spans="1:16" x14ac:dyDescent="0.55000000000000004">
      <c r="A1576" s="10">
        <v>44310</v>
      </c>
      <c r="B1576" s="9">
        <f t="shared" si="72"/>
        <v>2021</v>
      </c>
      <c r="C1576" s="9" t="s">
        <v>34</v>
      </c>
      <c r="D1576" s="9" t="s">
        <v>61</v>
      </c>
      <c r="E1576" s="9">
        <f t="shared" si="73"/>
        <v>4</v>
      </c>
      <c r="F1576" s="9" t="str">
        <f t="shared" si="74"/>
        <v>2021 - 4</v>
      </c>
      <c r="G1576" s="9" t="str">
        <f>Date[[#This Row],[Year]]&amp;IF(Date[[#This Row],[Month]]&lt;10,"0"&amp;Date[[#This Row],[Month]],Date[[#This Row],[Month]])</f>
        <v>202104</v>
      </c>
      <c r="H1576" s="9" t="str">
        <f>Date[[#This Row],[Year]]&amp;" "&amp;Date[[#This Row],[Month Name]]</f>
        <v>2021 Apr</v>
      </c>
      <c r="I1576" t="str">
        <f>IF(AND(Date[[#This Row],[Month]]=5,Date[[#This Row],[Year]]=2021),"True","False")</f>
        <v>False</v>
      </c>
      <c r="J1576" t="str">
        <f>IF(AND(Date[[#This Row],[Month]]&lt;=5,Date[[#This Row],[Month]]&gt;=4,Date[[#This Row],[Year]]=2021),"True","False")</f>
        <v>True</v>
      </c>
      <c r="K1576" t="str">
        <f>IF(Date[[#This Row],[Year]]=2021,"True","False")</f>
        <v>True</v>
      </c>
      <c r="L1576" s="60" t="s">
        <v>123</v>
      </c>
      <c r="M1576" s="60" t="s">
        <v>123</v>
      </c>
      <c r="N1576" s="60" t="s">
        <v>123</v>
      </c>
      <c r="O1576" s="60" t="s">
        <v>152</v>
      </c>
      <c r="P1576" s="60" t="s">
        <v>152</v>
      </c>
    </row>
    <row r="1577" spans="1:16" x14ac:dyDescent="0.55000000000000004">
      <c r="A1577" s="10">
        <v>44311</v>
      </c>
      <c r="B1577" s="9">
        <f t="shared" si="72"/>
        <v>2021</v>
      </c>
      <c r="C1577" s="9" t="s">
        <v>34</v>
      </c>
      <c r="D1577" s="9" t="s">
        <v>61</v>
      </c>
      <c r="E1577" s="9">
        <f t="shared" si="73"/>
        <v>4</v>
      </c>
      <c r="F1577" s="9" t="str">
        <f t="shared" si="74"/>
        <v>2021 - 4</v>
      </c>
      <c r="G1577" s="9" t="str">
        <f>Date[[#This Row],[Year]]&amp;IF(Date[[#This Row],[Month]]&lt;10,"0"&amp;Date[[#This Row],[Month]],Date[[#This Row],[Month]])</f>
        <v>202104</v>
      </c>
      <c r="H1577" s="9" t="str">
        <f>Date[[#This Row],[Year]]&amp;" "&amp;Date[[#This Row],[Month Name]]</f>
        <v>2021 Apr</v>
      </c>
      <c r="I1577" t="str">
        <f>IF(AND(Date[[#This Row],[Month]]=5,Date[[#This Row],[Year]]=2021),"True","False")</f>
        <v>False</v>
      </c>
      <c r="J1577" t="str">
        <f>IF(AND(Date[[#This Row],[Month]]&lt;=5,Date[[#This Row],[Month]]&gt;=4,Date[[#This Row],[Year]]=2021),"True","False")</f>
        <v>True</v>
      </c>
      <c r="K1577" t="str">
        <f>IF(Date[[#This Row],[Year]]=2021,"True","False")</f>
        <v>True</v>
      </c>
      <c r="L1577" s="60" t="s">
        <v>123</v>
      </c>
      <c r="M1577" s="60" t="s">
        <v>123</v>
      </c>
      <c r="N1577" s="60" t="s">
        <v>123</v>
      </c>
      <c r="O1577" s="60" t="s">
        <v>152</v>
      </c>
      <c r="P1577" s="60" t="s">
        <v>152</v>
      </c>
    </row>
    <row r="1578" spans="1:16" x14ac:dyDescent="0.55000000000000004">
      <c r="A1578" s="10">
        <v>44312</v>
      </c>
      <c r="B1578" s="9">
        <f t="shared" si="72"/>
        <v>2021</v>
      </c>
      <c r="C1578" s="9" t="s">
        <v>34</v>
      </c>
      <c r="D1578" s="9" t="s">
        <v>61</v>
      </c>
      <c r="E1578" s="9">
        <f t="shared" si="73"/>
        <v>4</v>
      </c>
      <c r="F1578" s="9" t="str">
        <f t="shared" si="74"/>
        <v>2021 - 4</v>
      </c>
      <c r="G1578" s="9" t="str">
        <f>Date[[#This Row],[Year]]&amp;IF(Date[[#This Row],[Month]]&lt;10,"0"&amp;Date[[#This Row],[Month]],Date[[#This Row],[Month]])</f>
        <v>202104</v>
      </c>
      <c r="H1578" s="9" t="str">
        <f>Date[[#This Row],[Year]]&amp;" "&amp;Date[[#This Row],[Month Name]]</f>
        <v>2021 Apr</v>
      </c>
      <c r="I1578" t="str">
        <f>IF(AND(Date[[#This Row],[Month]]=5,Date[[#This Row],[Year]]=2021),"True","False")</f>
        <v>False</v>
      </c>
      <c r="J1578" t="str">
        <f>IF(AND(Date[[#This Row],[Month]]&lt;=5,Date[[#This Row],[Month]]&gt;=4,Date[[#This Row],[Year]]=2021),"True","False")</f>
        <v>True</v>
      </c>
      <c r="K1578" t="str">
        <f>IF(Date[[#This Row],[Year]]=2021,"True","False")</f>
        <v>True</v>
      </c>
      <c r="L1578" s="60" t="s">
        <v>123</v>
      </c>
      <c r="M1578" s="60" t="s">
        <v>123</v>
      </c>
      <c r="N1578" s="60" t="s">
        <v>123</v>
      </c>
      <c r="O1578" s="60" t="s">
        <v>152</v>
      </c>
      <c r="P1578" s="60" t="s">
        <v>152</v>
      </c>
    </row>
    <row r="1579" spans="1:16" x14ac:dyDescent="0.55000000000000004">
      <c r="A1579" s="10">
        <v>44313</v>
      </c>
      <c r="B1579" s="9">
        <f t="shared" si="72"/>
        <v>2021</v>
      </c>
      <c r="C1579" s="9" t="s">
        <v>34</v>
      </c>
      <c r="D1579" s="9" t="s">
        <v>61</v>
      </c>
      <c r="E1579" s="9">
        <f t="shared" si="73"/>
        <v>4</v>
      </c>
      <c r="F1579" s="9" t="str">
        <f t="shared" si="74"/>
        <v>2021 - 4</v>
      </c>
      <c r="G1579" s="9" t="str">
        <f>Date[[#This Row],[Year]]&amp;IF(Date[[#This Row],[Month]]&lt;10,"0"&amp;Date[[#This Row],[Month]],Date[[#This Row],[Month]])</f>
        <v>202104</v>
      </c>
      <c r="H1579" s="9" t="str">
        <f>Date[[#This Row],[Year]]&amp;" "&amp;Date[[#This Row],[Month Name]]</f>
        <v>2021 Apr</v>
      </c>
      <c r="I1579" t="str">
        <f>IF(AND(Date[[#This Row],[Month]]=5,Date[[#This Row],[Year]]=2021),"True","False")</f>
        <v>False</v>
      </c>
      <c r="J1579" t="str">
        <f>IF(AND(Date[[#This Row],[Month]]&lt;=5,Date[[#This Row],[Month]]&gt;=4,Date[[#This Row],[Year]]=2021),"True","False")</f>
        <v>True</v>
      </c>
      <c r="K1579" t="str">
        <f>IF(Date[[#This Row],[Year]]=2021,"True","False")</f>
        <v>True</v>
      </c>
      <c r="L1579" s="60" t="s">
        <v>123</v>
      </c>
      <c r="M1579" s="60" t="s">
        <v>123</v>
      </c>
      <c r="N1579" s="60" t="s">
        <v>123</v>
      </c>
      <c r="O1579" s="60" t="s">
        <v>152</v>
      </c>
      <c r="P1579" s="60" t="s">
        <v>152</v>
      </c>
    </row>
    <row r="1580" spans="1:16" x14ac:dyDescent="0.55000000000000004">
      <c r="A1580" s="10">
        <v>44314</v>
      </c>
      <c r="B1580" s="9">
        <f t="shared" si="72"/>
        <v>2021</v>
      </c>
      <c r="C1580" s="9" t="s">
        <v>34</v>
      </c>
      <c r="D1580" s="9" t="s">
        <v>61</v>
      </c>
      <c r="E1580" s="9">
        <f t="shared" si="73"/>
        <v>4</v>
      </c>
      <c r="F1580" s="9" t="str">
        <f t="shared" si="74"/>
        <v>2021 - 4</v>
      </c>
      <c r="G1580" s="9" t="str">
        <f>Date[[#This Row],[Year]]&amp;IF(Date[[#This Row],[Month]]&lt;10,"0"&amp;Date[[#This Row],[Month]],Date[[#This Row],[Month]])</f>
        <v>202104</v>
      </c>
      <c r="H1580" s="9" t="str">
        <f>Date[[#This Row],[Year]]&amp;" "&amp;Date[[#This Row],[Month Name]]</f>
        <v>2021 Apr</v>
      </c>
      <c r="I1580" t="str">
        <f>IF(AND(Date[[#This Row],[Month]]=5,Date[[#This Row],[Year]]=2021),"True","False")</f>
        <v>False</v>
      </c>
      <c r="J1580" t="str">
        <f>IF(AND(Date[[#This Row],[Month]]&lt;=5,Date[[#This Row],[Month]]&gt;=4,Date[[#This Row],[Year]]=2021),"True","False")</f>
        <v>True</v>
      </c>
      <c r="K1580" t="str">
        <f>IF(Date[[#This Row],[Year]]=2021,"True","False")</f>
        <v>True</v>
      </c>
      <c r="L1580" s="60" t="s">
        <v>123</v>
      </c>
      <c r="M1580" s="60" t="s">
        <v>123</v>
      </c>
      <c r="N1580" s="60" t="s">
        <v>123</v>
      </c>
      <c r="O1580" s="60" t="s">
        <v>152</v>
      </c>
      <c r="P1580" s="60" t="s">
        <v>152</v>
      </c>
    </row>
    <row r="1581" spans="1:16" x14ac:dyDescent="0.55000000000000004">
      <c r="A1581" s="10">
        <v>44315</v>
      </c>
      <c r="B1581" s="9">
        <f t="shared" si="72"/>
        <v>2021</v>
      </c>
      <c r="C1581" s="9" t="s">
        <v>34</v>
      </c>
      <c r="D1581" s="9" t="s">
        <v>61</v>
      </c>
      <c r="E1581" s="9">
        <f t="shared" si="73"/>
        <v>4</v>
      </c>
      <c r="F1581" s="9" t="str">
        <f t="shared" si="74"/>
        <v>2021 - 4</v>
      </c>
      <c r="G1581" s="9" t="str">
        <f>Date[[#This Row],[Year]]&amp;IF(Date[[#This Row],[Month]]&lt;10,"0"&amp;Date[[#This Row],[Month]],Date[[#This Row],[Month]])</f>
        <v>202104</v>
      </c>
      <c r="H1581" s="9" t="str">
        <f>Date[[#This Row],[Year]]&amp;" "&amp;Date[[#This Row],[Month Name]]</f>
        <v>2021 Apr</v>
      </c>
      <c r="I1581" t="str">
        <f>IF(AND(Date[[#This Row],[Month]]=5,Date[[#This Row],[Year]]=2021),"True","False")</f>
        <v>False</v>
      </c>
      <c r="J1581" t="str">
        <f>IF(AND(Date[[#This Row],[Month]]&lt;=5,Date[[#This Row],[Month]]&gt;=4,Date[[#This Row],[Year]]=2021),"True","False")</f>
        <v>True</v>
      </c>
      <c r="K1581" t="str">
        <f>IF(Date[[#This Row],[Year]]=2021,"True","False")</f>
        <v>True</v>
      </c>
      <c r="L1581" s="60" t="s">
        <v>123</v>
      </c>
      <c r="M1581" s="60" t="s">
        <v>123</v>
      </c>
      <c r="N1581" s="60" t="s">
        <v>123</v>
      </c>
      <c r="O1581" s="60" t="s">
        <v>152</v>
      </c>
      <c r="P1581" s="60" t="s">
        <v>152</v>
      </c>
    </row>
    <row r="1582" spans="1:16" x14ac:dyDescent="0.55000000000000004">
      <c r="A1582" s="10">
        <v>44316</v>
      </c>
      <c r="B1582" s="9">
        <f t="shared" si="72"/>
        <v>2021</v>
      </c>
      <c r="C1582" s="9" t="s">
        <v>34</v>
      </c>
      <c r="D1582" s="9" t="s">
        <v>61</v>
      </c>
      <c r="E1582" s="9">
        <f t="shared" si="73"/>
        <v>4</v>
      </c>
      <c r="F1582" s="9" t="str">
        <f t="shared" si="74"/>
        <v>2021 - 4</v>
      </c>
      <c r="G1582" s="9" t="str">
        <f>Date[[#This Row],[Year]]&amp;IF(Date[[#This Row],[Month]]&lt;10,"0"&amp;Date[[#This Row],[Month]],Date[[#This Row],[Month]])</f>
        <v>202104</v>
      </c>
      <c r="H1582" s="9" t="str">
        <f>Date[[#This Row],[Year]]&amp;" "&amp;Date[[#This Row],[Month Name]]</f>
        <v>2021 Apr</v>
      </c>
      <c r="I1582" t="str">
        <f>IF(AND(Date[[#This Row],[Month]]=5,Date[[#This Row],[Year]]=2021),"True","False")</f>
        <v>False</v>
      </c>
      <c r="J1582" t="str">
        <f>IF(AND(Date[[#This Row],[Month]]&lt;=5,Date[[#This Row],[Month]]&gt;=4,Date[[#This Row],[Year]]=2021),"True","False")</f>
        <v>True</v>
      </c>
      <c r="K1582" t="str">
        <f>IF(Date[[#This Row],[Year]]=2021,"True","False")</f>
        <v>True</v>
      </c>
      <c r="L1582" s="60" t="s">
        <v>123</v>
      </c>
      <c r="M1582" s="60" t="s">
        <v>123</v>
      </c>
      <c r="N1582" s="60" t="s">
        <v>123</v>
      </c>
      <c r="O1582" s="60" t="s">
        <v>152</v>
      </c>
      <c r="P1582" s="60" t="s">
        <v>152</v>
      </c>
    </row>
    <row r="1583" spans="1:16" x14ac:dyDescent="0.55000000000000004">
      <c r="A1583" s="10">
        <v>44317</v>
      </c>
      <c r="B1583" s="9">
        <f t="shared" si="72"/>
        <v>2021</v>
      </c>
      <c r="C1583" s="9" t="s">
        <v>35</v>
      </c>
      <c r="D1583" s="9" t="s">
        <v>61</v>
      </c>
      <c r="E1583" s="9">
        <f t="shared" si="73"/>
        <v>5</v>
      </c>
      <c r="F1583" s="9" t="str">
        <f t="shared" si="74"/>
        <v>2021 - 5</v>
      </c>
      <c r="G1583" s="9" t="str">
        <f>Date[[#This Row],[Year]]&amp;IF(Date[[#This Row],[Month]]&lt;10,"0"&amp;Date[[#This Row],[Month]],Date[[#This Row],[Month]])</f>
        <v>202105</v>
      </c>
      <c r="H1583" s="9" t="str">
        <f>Date[[#This Row],[Year]]&amp;" "&amp;Date[[#This Row],[Month Name]]</f>
        <v>2021 May</v>
      </c>
      <c r="I1583" t="str">
        <f>IF(AND(Date[[#This Row],[Month]]=5,Date[[#This Row],[Year]]=2021),"True","False")</f>
        <v>True</v>
      </c>
      <c r="J1583" t="str">
        <f>IF(AND(Date[[#This Row],[Month]]&lt;=5,Date[[#This Row],[Month]]&gt;=4,Date[[#This Row],[Year]]=2021),"True","False")</f>
        <v>True</v>
      </c>
      <c r="K1583" t="str">
        <f>IF(Date[[#This Row],[Year]]=2021,"True","False")</f>
        <v>True</v>
      </c>
      <c r="L1583" s="60" t="s">
        <v>123</v>
      </c>
      <c r="M1583" s="60" t="s">
        <v>123</v>
      </c>
      <c r="N1583" s="60" t="s">
        <v>123</v>
      </c>
      <c r="O1583" s="60" t="s">
        <v>152</v>
      </c>
      <c r="P1583" s="60" t="s">
        <v>152</v>
      </c>
    </row>
    <row r="1584" spans="1:16" x14ac:dyDescent="0.55000000000000004">
      <c r="A1584" s="10">
        <v>44318</v>
      </c>
      <c r="B1584" s="9">
        <f t="shared" si="72"/>
        <v>2021</v>
      </c>
      <c r="C1584" s="9" t="s">
        <v>35</v>
      </c>
      <c r="D1584" s="9" t="s">
        <v>61</v>
      </c>
      <c r="E1584" s="9">
        <f t="shared" si="73"/>
        <v>5</v>
      </c>
      <c r="F1584" s="9" t="str">
        <f t="shared" si="74"/>
        <v>2021 - 5</v>
      </c>
      <c r="G1584" s="9" t="str">
        <f>Date[[#This Row],[Year]]&amp;IF(Date[[#This Row],[Month]]&lt;10,"0"&amp;Date[[#This Row],[Month]],Date[[#This Row],[Month]])</f>
        <v>202105</v>
      </c>
      <c r="H1584" s="9" t="str">
        <f>Date[[#This Row],[Year]]&amp;" "&amp;Date[[#This Row],[Month Name]]</f>
        <v>2021 May</v>
      </c>
      <c r="I1584" t="str">
        <f>IF(AND(Date[[#This Row],[Month]]=5,Date[[#This Row],[Year]]=2021),"True","False")</f>
        <v>True</v>
      </c>
      <c r="J1584" t="str">
        <f>IF(AND(Date[[#This Row],[Month]]&lt;=5,Date[[#This Row],[Month]]&gt;=4,Date[[#This Row],[Year]]=2021),"True","False")</f>
        <v>True</v>
      </c>
      <c r="K1584" t="str">
        <f>IF(Date[[#This Row],[Year]]=2021,"True","False")</f>
        <v>True</v>
      </c>
      <c r="L1584" s="60" t="s">
        <v>123</v>
      </c>
      <c r="M1584" s="60" t="s">
        <v>123</v>
      </c>
      <c r="N1584" s="60" t="s">
        <v>123</v>
      </c>
      <c r="O1584" s="60" t="s">
        <v>152</v>
      </c>
      <c r="P1584" s="60" t="s">
        <v>152</v>
      </c>
    </row>
    <row r="1585" spans="1:16" x14ac:dyDescent="0.55000000000000004">
      <c r="A1585" s="10">
        <v>44319</v>
      </c>
      <c r="B1585" s="9">
        <f t="shared" si="72"/>
        <v>2021</v>
      </c>
      <c r="C1585" s="9" t="s">
        <v>35</v>
      </c>
      <c r="D1585" s="9" t="s">
        <v>61</v>
      </c>
      <c r="E1585" s="9">
        <f t="shared" si="73"/>
        <v>5</v>
      </c>
      <c r="F1585" s="9" t="str">
        <f t="shared" si="74"/>
        <v>2021 - 5</v>
      </c>
      <c r="G1585" s="9" t="str">
        <f>Date[[#This Row],[Year]]&amp;IF(Date[[#This Row],[Month]]&lt;10,"0"&amp;Date[[#This Row],[Month]],Date[[#This Row],[Month]])</f>
        <v>202105</v>
      </c>
      <c r="H1585" s="9" t="str">
        <f>Date[[#This Row],[Year]]&amp;" "&amp;Date[[#This Row],[Month Name]]</f>
        <v>2021 May</v>
      </c>
      <c r="I1585" t="str">
        <f>IF(AND(Date[[#This Row],[Month]]=5,Date[[#This Row],[Year]]=2021),"True","False")</f>
        <v>True</v>
      </c>
      <c r="J1585" t="str">
        <f>IF(AND(Date[[#This Row],[Month]]&lt;=5,Date[[#This Row],[Month]]&gt;=4,Date[[#This Row],[Year]]=2021),"True","False")</f>
        <v>True</v>
      </c>
      <c r="K1585" t="str">
        <f>IF(Date[[#This Row],[Year]]=2021,"True","False")</f>
        <v>True</v>
      </c>
      <c r="L1585" s="60" t="s">
        <v>123</v>
      </c>
      <c r="M1585" s="60" t="s">
        <v>123</v>
      </c>
      <c r="N1585" s="60" t="s">
        <v>123</v>
      </c>
      <c r="O1585" s="60" t="s">
        <v>152</v>
      </c>
      <c r="P1585" s="60" t="s">
        <v>152</v>
      </c>
    </row>
    <row r="1586" spans="1:16" x14ac:dyDescent="0.55000000000000004">
      <c r="A1586" s="10">
        <v>44320</v>
      </c>
      <c r="B1586" s="9">
        <f t="shared" si="72"/>
        <v>2021</v>
      </c>
      <c r="C1586" s="9" t="s">
        <v>35</v>
      </c>
      <c r="D1586" s="9" t="s">
        <v>61</v>
      </c>
      <c r="E1586" s="9">
        <f t="shared" si="73"/>
        <v>5</v>
      </c>
      <c r="F1586" s="9" t="str">
        <f t="shared" si="74"/>
        <v>2021 - 5</v>
      </c>
      <c r="G1586" s="9" t="str">
        <f>Date[[#This Row],[Year]]&amp;IF(Date[[#This Row],[Month]]&lt;10,"0"&amp;Date[[#This Row],[Month]],Date[[#This Row],[Month]])</f>
        <v>202105</v>
      </c>
      <c r="H1586" s="9" t="str">
        <f>Date[[#This Row],[Year]]&amp;" "&amp;Date[[#This Row],[Month Name]]</f>
        <v>2021 May</v>
      </c>
      <c r="I1586" t="str">
        <f>IF(AND(Date[[#This Row],[Month]]=5,Date[[#This Row],[Year]]=2021),"True","False")</f>
        <v>True</v>
      </c>
      <c r="J1586" t="str">
        <f>IF(AND(Date[[#This Row],[Month]]&lt;=5,Date[[#This Row],[Month]]&gt;=4,Date[[#This Row],[Year]]=2021),"True","False")</f>
        <v>True</v>
      </c>
      <c r="K1586" t="str">
        <f>IF(Date[[#This Row],[Year]]=2021,"True","False")</f>
        <v>True</v>
      </c>
      <c r="L1586" s="60" t="s">
        <v>123</v>
      </c>
      <c r="M1586" s="60" t="s">
        <v>123</v>
      </c>
      <c r="N1586" s="60" t="s">
        <v>123</v>
      </c>
      <c r="O1586" s="60" t="s">
        <v>152</v>
      </c>
      <c r="P1586" s="60" t="s">
        <v>152</v>
      </c>
    </row>
    <row r="1587" spans="1:16" x14ac:dyDescent="0.55000000000000004">
      <c r="A1587" s="10">
        <v>44321</v>
      </c>
      <c r="B1587" s="9">
        <f t="shared" si="72"/>
        <v>2021</v>
      </c>
      <c r="C1587" s="9" t="s">
        <v>35</v>
      </c>
      <c r="D1587" s="9" t="s">
        <v>61</v>
      </c>
      <c r="E1587" s="9">
        <f t="shared" si="73"/>
        <v>5</v>
      </c>
      <c r="F1587" s="9" t="str">
        <f t="shared" si="74"/>
        <v>2021 - 5</v>
      </c>
      <c r="G1587" s="9" t="str">
        <f>Date[[#This Row],[Year]]&amp;IF(Date[[#This Row],[Month]]&lt;10,"0"&amp;Date[[#This Row],[Month]],Date[[#This Row],[Month]])</f>
        <v>202105</v>
      </c>
      <c r="H1587" s="9" t="str">
        <f>Date[[#This Row],[Year]]&amp;" "&amp;Date[[#This Row],[Month Name]]</f>
        <v>2021 May</v>
      </c>
      <c r="I1587" t="str">
        <f>IF(AND(Date[[#This Row],[Month]]=5,Date[[#This Row],[Year]]=2021),"True","False")</f>
        <v>True</v>
      </c>
      <c r="J1587" t="str">
        <f>IF(AND(Date[[#This Row],[Month]]&lt;=5,Date[[#This Row],[Month]]&gt;=4,Date[[#This Row],[Year]]=2021),"True","False")</f>
        <v>True</v>
      </c>
      <c r="K1587" t="str">
        <f>IF(Date[[#This Row],[Year]]=2021,"True","False")</f>
        <v>True</v>
      </c>
      <c r="L1587" s="60" t="s">
        <v>123</v>
      </c>
      <c r="M1587" s="60" t="s">
        <v>123</v>
      </c>
      <c r="N1587" s="60" t="s">
        <v>123</v>
      </c>
      <c r="O1587" s="60" t="s">
        <v>152</v>
      </c>
      <c r="P1587" s="60" t="s">
        <v>152</v>
      </c>
    </row>
    <row r="1588" spans="1:16" x14ac:dyDescent="0.55000000000000004">
      <c r="A1588" s="10">
        <v>44322</v>
      </c>
      <c r="B1588" s="9">
        <f t="shared" si="72"/>
        <v>2021</v>
      </c>
      <c r="C1588" s="9" t="s">
        <v>35</v>
      </c>
      <c r="D1588" s="9" t="s">
        <v>61</v>
      </c>
      <c r="E1588" s="9">
        <f t="shared" si="73"/>
        <v>5</v>
      </c>
      <c r="F1588" s="9" t="str">
        <f t="shared" si="74"/>
        <v>2021 - 5</v>
      </c>
      <c r="G1588" s="9" t="str">
        <f>Date[[#This Row],[Year]]&amp;IF(Date[[#This Row],[Month]]&lt;10,"0"&amp;Date[[#This Row],[Month]],Date[[#This Row],[Month]])</f>
        <v>202105</v>
      </c>
      <c r="H1588" s="9" t="str">
        <f>Date[[#This Row],[Year]]&amp;" "&amp;Date[[#This Row],[Month Name]]</f>
        <v>2021 May</v>
      </c>
      <c r="I1588" t="str">
        <f>IF(AND(Date[[#This Row],[Month]]=5,Date[[#This Row],[Year]]=2021),"True","False")</f>
        <v>True</v>
      </c>
      <c r="J1588" t="str">
        <f>IF(AND(Date[[#This Row],[Month]]&lt;=5,Date[[#This Row],[Month]]&gt;=4,Date[[#This Row],[Year]]=2021),"True","False")</f>
        <v>True</v>
      </c>
      <c r="K1588" t="str">
        <f>IF(Date[[#This Row],[Year]]=2021,"True","False")</f>
        <v>True</v>
      </c>
      <c r="L1588" s="60" t="s">
        <v>123</v>
      </c>
      <c r="M1588" s="60" t="s">
        <v>123</v>
      </c>
      <c r="N1588" s="60" t="s">
        <v>123</v>
      </c>
      <c r="O1588" s="60" t="s">
        <v>152</v>
      </c>
      <c r="P1588" s="60" t="s">
        <v>152</v>
      </c>
    </row>
    <row r="1589" spans="1:16" x14ac:dyDescent="0.55000000000000004">
      <c r="A1589" s="10">
        <v>44323</v>
      </c>
      <c r="B1589" s="9">
        <f t="shared" si="72"/>
        <v>2021</v>
      </c>
      <c r="C1589" s="9" t="s">
        <v>35</v>
      </c>
      <c r="D1589" s="9" t="s">
        <v>61</v>
      </c>
      <c r="E1589" s="9">
        <f t="shared" si="73"/>
        <v>5</v>
      </c>
      <c r="F1589" s="9" t="str">
        <f t="shared" si="74"/>
        <v>2021 - 5</v>
      </c>
      <c r="G1589" s="9" t="str">
        <f>Date[[#This Row],[Year]]&amp;IF(Date[[#This Row],[Month]]&lt;10,"0"&amp;Date[[#This Row],[Month]],Date[[#This Row],[Month]])</f>
        <v>202105</v>
      </c>
      <c r="H1589" s="9" t="str">
        <f>Date[[#This Row],[Year]]&amp;" "&amp;Date[[#This Row],[Month Name]]</f>
        <v>2021 May</v>
      </c>
      <c r="I1589" t="str">
        <f>IF(AND(Date[[#This Row],[Month]]=5,Date[[#This Row],[Year]]=2021),"True","False")</f>
        <v>True</v>
      </c>
      <c r="J1589" t="str">
        <f>IF(AND(Date[[#This Row],[Month]]&lt;=5,Date[[#This Row],[Month]]&gt;=4,Date[[#This Row],[Year]]=2021),"True","False")</f>
        <v>True</v>
      </c>
      <c r="K1589" t="str">
        <f>IF(Date[[#This Row],[Year]]=2021,"True","False")</f>
        <v>True</v>
      </c>
      <c r="L1589" s="60" t="s">
        <v>123</v>
      </c>
      <c r="M1589" s="60" t="s">
        <v>123</v>
      </c>
      <c r="N1589" s="60" t="s">
        <v>123</v>
      </c>
      <c r="O1589" s="60" t="s">
        <v>152</v>
      </c>
      <c r="P1589" s="60" t="s">
        <v>152</v>
      </c>
    </row>
    <row r="1590" spans="1:16" x14ac:dyDescent="0.55000000000000004">
      <c r="A1590" s="10">
        <v>44324</v>
      </c>
      <c r="B1590" s="9">
        <f t="shared" si="72"/>
        <v>2021</v>
      </c>
      <c r="C1590" s="9" t="s">
        <v>35</v>
      </c>
      <c r="D1590" s="9" t="s">
        <v>61</v>
      </c>
      <c r="E1590" s="9">
        <f t="shared" si="73"/>
        <v>5</v>
      </c>
      <c r="F1590" s="9" t="str">
        <f t="shared" si="74"/>
        <v>2021 - 5</v>
      </c>
      <c r="G1590" s="9" t="str">
        <f>Date[[#This Row],[Year]]&amp;IF(Date[[#This Row],[Month]]&lt;10,"0"&amp;Date[[#This Row],[Month]],Date[[#This Row],[Month]])</f>
        <v>202105</v>
      </c>
      <c r="H1590" s="9" t="str">
        <f>Date[[#This Row],[Year]]&amp;" "&amp;Date[[#This Row],[Month Name]]</f>
        <v>2021 May</v>
      </c>
      <c r="I1590" t="str">
        <f>IF(AND(Date[[#This Row],[Month]]=5,Date[[#This Row],[Year]]=2021),"True","False")</f>
        <v>True</v>
      </c>
      <c r="J1590" t="str">
        <f>IF(AND(Date[[#This Row],[Month]]&lt;=5,Date[[#This Row],[Month]]&gt;=4,Date[[#This Row],[Year]]=2021),"True","False")</f>
        <v>True</v>
      </c>
      <c r="K1590" t="str">
        <f>IF(Date[[#This Row],[Year]]=2021,"True","False")</f>
        <v>True</v>
      </c>
      <c r="L1590" s="60" t="s">
        <v>123</v>
      </c>
      <c r="M1590" s="60" t="s">
        <v>123</v>
      </c>
      <c r="N1590" s="60" t="s">
        <v>123</v>
      </c>
      <c r="O1590" s="60" t="s">
        <v>152</v>
      </c>
      <c r="P1590" s="60" t="s">
        <v>152</v>
      </c>
    </row>
    <row r="1591" spans="1:16" x14ac:dyDescent="0.55000000000000004">
      <c r="A1591" s="10">
        <v>44325</v>
      </c>
      <c r="B1591" s="9">
        <f t="shared" si="72"/>
        <v>2021</v>
      </c>
      <c r="C1591" s="9" t="s">
        <v>35</v>
      </c>
      <c r="D1591" s="9" t="s">
        <v>61</v>
      </c>
      <c r="E1591" s="9">
        <f t="shared" si="73"/>
        <v>5</v>
      </c>
      <c r="F1591" s="9" t="str">
        <f t="shared" si="74"/>
        <v>2021 - 5</v>
      </c>
      <c r="G1591" s="9" t="str">
        <f>Date[[#This Row],[Year]]&amp;IF(Date[[#This Row],[Month]]&lt;10,"0"&amp;Date[[#This Row],[Month]],Date[[#This Row],[Month]])</f>
        <v>202105</v>
      </c>
      <c r="H1591" s="9" t="str">
        <f>Date[[#This Row],[Year]]&amp;" "&amp;Date[[#This Row],[Month Name]]</f>
        <v>2021 May</v>
      </c>
      <c r="I1591" t="str">
        <f>IF(AND(Date[[#This Row],[Month]]=5,Date[[#This Row],[Year]]=2021),"True","False")</f>
        <v>True</v>
      </c>
      <c r="J1591" t="str">
        <f>IF(AND(Date[[#This Row],[Month]]&lt;=5,Date[[#This Row],[Month]]&gt;=4,Date[[#This Row],[Year]]=2021),"True","False")</f>
        <v>True</v>
      </c>
      <c r="K1591" t="str">
        <f>IF(Date[[#This Row],[Year]]=2021,"True","False")</f>
        <v>True</v>
      </c>
      <c r="L1591" s="60" t="s">
        <v>123</v>
      </c>
      <c r="M1591" s="60" t="s">
        <v>123</v>
      </c>
      <c r="N1591" s="60" t="s">
        <v>123</v>
      </c>
      <c r="O1591" s="60" t="s">
        <v>152</v>
      </c>
      <c r="P1591" s="60" t="s">
        <v>152</v>
      </c>
    </row>
    <row r="1592" spans="1:16" x14ac:dyDescent="0.55000000000000004">
      <c r="A1592" s="10">
        <v>44326</v>
      </c>
      <c r="B1592" s="9">
        <f t="shared" si="72"/>
        <v>2021</v>
      </c>
      <c r="C1592" s="9" t="s">
        <v>35</v>
      </c>
      <c r="D1592" s="9" t="s">
        <v>61</v>
      </c>
      <c r="E1592" s="9">
        <f t="shared" si="73"/>
        <v>5</v>
      </c>
      <c r="F1592" s="9" t="str">
        <f t="shared" si="74"/>
        <v>2021 - 5</v>
      </c>
      <c r="G1592" s="9" t="str">
        <f>Date[[#This Row],[Year]]&amp;IF(Date[[#This Row],[Month]]&lt;10,"0"&amp;Date[[#This Row],[Month]],Date[[#This Row],[Month]])</f>
        <v>202105</v>
      </c>
      <c r="H1592" s="9" t="str">
        <f>Date[[#This Row],[Year]]&amp;" "&amp;Date[[#This Row],[Month Name]]</f>
        <v>2021 May</v>
      </c>
      <c r="I1592" t="str">
        <f>IF(AND(Date[[#This Row],[Month]]=5,Date[[#This Row],[Year]]=2021),"True","False")</f>
        <v>True</v>
      </c>
      <c r="J1592" t="str">
        <f>IF(AND(Date[[#This Row],[Month]]&lt;=5,Date[[#This Row],[Month]]&gt;=4,Date[[#This Row],[Year]]=2021),"True","False")</f>
        <v>True</v>
      </c>
      <c r="K1592" t="str">
        <f>IF(Date[[#This Row],[Year]]=2021,"True","False")</f>
        <v>True</v>
      </c>
      <c r="L1592" s="60" t="s">
        <v>123</v>
      </c>
      <c r="M1592" s="60" t="s">
        <v>123</v>
      </c>
      <c r="N1592" s="60" t="s">
        <v>123</v>
      </c>
      <c r="O1592" s="60" t="s">
        <v>152</v>
      </c>
      <c r="P1592" s="60" t="s">
        <v>152</v>
      </c>
    </row>
    <row r="1593" spans="1:16" x14ac:dyDescent="0.55000000000000004">
      <c r="A1593" s="10">
        <v>44327</v>
      </c>
      <c r="B1593" s="9">
        <f t="shared" si="72"/>
        <v>2021</v>
      </c>
      <c r="C1593" s="9" t="s">
        <v>35</v>
      </c>
      <c r="D1593" s="9" t="s">
        <v>61</v>
      </c>
      <c r="E1593" s="9">
        <f t="shared" si="73"/>
        <v>5</v>
      </c>
      <c r="F1593" s="9" t="str">
        <f t="shared" si="74"/>
        <v>2021 - 5</v>
      </c>
      <c r="G1593" s="9" t="str">
        <f>Date[[#This Row],[Year]]&amp;IF(Date[[#This Row],[Month]]&lt;10,"0"&amp;Date[[#This Row],[Month]],Date[[#This Row],[Month]])</f>
        <v>202105</v>
      </c>
      <c r="H1593" s="9" t="str">
        <f>Date[[#This Row],[Year]]&amp;" "&amp;Date[[#This Row],[Month Name]]</f>
        <v>2021 May</v>
      </c>
      <c r="I1593" t="str">
        <f>IF(AND(Date[[#This Row],[Month]]=5,Date[[#This Row],[Year]]=2021),"True","False")</f>
        <v>True</v>
      </c>
      <c r="J1593" t="str">
        <f>IF(AND(Date[[#This Row],[Month]]&lt;=5,Date[[#This Row],[Month]]&gt;=4,Date[[#This Row],[Year]]=2021),"True","False")</f>
        <v>True</v>
      </c>
      <c r="K1593" t="str">
        <f>IF(Date[[#This Row],[Year]]=2021,"True","False")</f>
        <v>True</v>
      </c>
      <c r="L1593" s="60" t="s">
        <v>123</v>
      </c>
      <c r="M1593" s="60" t="s">
        <v>123</v>
      </c>
      <c r="N1593" s="60" t="s">
        <v>123</v>
      </c>
      <c r="O1593" s="60" t="s">
        <v>152</v>
      </c>
      <c r="P1593" s="60" t="s">
        <v>152</v>
      </c>
    </row>
    <row r="1594" spans="1:16" x14ac:dyDescent="0.55000000000000004">
      <c r="A1594" s="10">
        <v>44328</v>
      </c>
      <c r="B1594" s="9">
        <f t="shared" si="72"/>
        <v>2021</v>
      </c>
      <c r="C1594" s="9" t="s">
        <v>35</v>
      </c>
      <c r="D1594" s="9" t="s">
        <v>61</v>
      </c>
      <c r="E1594" s="9">
        <f t="shared" si="73"/>
        <v>5</v>
      </c>
      <c r="F1594" s="9" t="str">
        <f t="shared" si="74"/>
        <v>2021 - 5</v>
      </c>
      <c r="G1594" s="9" t="str">
        <f>Date[[#This Row],[Year]]&amp;IF(Date[[#This Row],[Month]]&lt;10,"0"&amp;Date[[#This Row],[Month]],Date[[#This Row],[Month]])</f>
        <v>202105</v>
      </c>
      <c r="H1594" s="9" t="str">
        <f>Date[[#This Row],[Year]]&amp;" "&amp;Date[[#This Row],[Month Name]]</f>
        <v>2021 May</v>
      </c>
      <c r="I1594" t="str">
        <f>IF(AND(Date[[#This Row],[Month]]=5,Date[[#This Row],[Year]]=2021),"True","False")</f>
        <v>True</v>
      </c>
      <c r="J1594" t="str">
        <f>IF(AND(Date[[#This Row],[Month]]&lt;=5,Date[[#This Row],[Month]]&gt;=4,Date[[#This Row],[Year]]=2021),"True","False")</f>
        <v>True</v>
      </c>
      <c r="K1594" t="str">
        <f>IF(Date[[#This Row],[Year]]=2021,"True","False")</f>
        <v>True</v>
      </c>
      <c r="L1594" s="60" t="s">
        <v>123</v>
      </c>
      <c r="M1594" s="60" t="s">
        <v>123</v>
      </c>
      <c r="N1594" s="60" t="s">
        <v>123</v>
      </c>
      <c r="O1594" s="60" t="s">
        <v>152</v>
      </c>
      <c r="P1594" s="60" t="s">
        <v>152</v>
      </c>
    </row>
    <row r="1595" spans="1:16" x14ac:dyDescent="0.55000000000000004">
      <c r="A1595" s="10">
        <v>44329</v>
      </c>
      <c r="B1595" s="9">
        <f t="shared" si="72"/>
        <v>2021</v>
      </c>
      <c r="C1595" s="9" t="s">
        <v>35</v>
      </c>
      <c r="D1595" s="9" t="s">
        <v>61</v>
      </c>
      <c r="E1595" s="9">
        <f t="shared" si="73"/>
        <v>5</v>
      </c>
      <c r="F1595" s="9" t="str">
        <f t="shared" si="74"/>
        <v>2021 - 5</v>
      </c>
      <c r="G1595" s="9" t="str">
        <f>Date[[#This Row],[Year]]&amp;IF(Date[[#This Row],[Month]]&lt;10,"0"&amp;Date[[#This Row],[Month]],Date[[#This Row],[Month]])</f>
        <v>202105</v>
      </c>
      <c r="H1595" s="9" t="str">
        <f>Date[[#This Row],[Year]]&amp;" "&amp;Date[[#This Row],[Month Name]]</f>
        <v>2021 May</v>
      </c>
      <c r="I1595" t="str">
        <f>IF(AND(Date[[#This Row],[Month]]=5,Date[[#This Row],[Year]]=2021),"True","False")</f>
        <v>True</v>
      </c>
      <c r="J1595" t="str">
        <f>IF(AND(Date[[#This Row],[Month]]&lt;=5,Date[[#This Row],[Month]]&gt;=4,Date[[#This Row],[Year]]=2021),"True","False")</f>
        <v>True</v>
      </c>
      <c r="K1595" t="str">
        <f>IF(Date[[#This Row],[Year]]=2021,"True","False")</f>
        <v>True</v>
      </c>
      <c r="L1595" s="60" t="s">
        <v>123</v>
      </c>
      <c r="M1595" s="60" t="s">
        <v>123</v>
      </c>
      <c r="N1595" s="60" t="s">
        <v>123</v>
      </c>
      <c r="O1595" s="60" t="s">
        <v>152</v>
      </c>
      <c r="P1595" s="60" t="s">
        <v>152</v>
      </c>
    </row>
    <row r="1596" spans="1:16" x14ac:dyDescent="0.55000000000000004">
      <c r="A1596" s="10">
        <v>44330</v>
      </c>
      <c r="B1596" s="9">
        <f t="shared" si="72"/>
        <v>2021</v>
      </c>
      <c r="C1596" s="9" t="s">
        <v>35</v>
      </c>
      <c r="D1596" s="9" t="s">
        <v>61</v>
      </c>
      <c r="E1596" s="9">
        <f t="shared" si="73"/>
        <v>5</v>
      </c>
      <c r="F1596" s="9" t="str">
        <f t="shared" si="74"/>
        <v>2021 - 5</v>
      </c>
      <c r="G1596" s="9" t="str">
        <f>Date[[#This Row],[Year]]&amp;IF(Date[[#This Row],[Month]]&lt;10,"0"&amp;Date[[#This Row],[Month]],Date[[#This Row],[Month]])</f>
        <v>202105</v>
      </c>
      <c r="H1596" s="9" t="str">
        <f>Date[[#This Row],[Year]]&amp;" "&amp;Date[[#This Row],[Month Name]]</f>
        <v>2021 May</v>
      </c>
      <c r="I1596" t="str">
        <f>IF(AND(Date[[#This Row],[Month]]=5,Date[[#This Row],[Year]]=2021),"True","False")</f>
        <v>True</v>
      </c>
      <c r="J1596" t="str">
        <f>IF(AND(Date[[#This Row],[Month]]&lt;=5,Date[[#This Row],[Month]]&gt;=4,Date[[#This Row],[Year]]=2021),"True","False")</f>
        <v>True</v>
      </c>
      <c r="K1596" t="str">
        <f>IF(Date[[#This Row],[Year]]=2021,"True","False")</f>
        <v>True</v>
      </c>
      <c r="L1596" s="60" t="s">
        <v>123</v>
      </c>
      <c r="M1596" s="60" t="s">
        <v>123</v>
      </c>
      <c r="N1596" s="60" t="s">
        <v>123</v>
      </c>
      <c r="O1596" s="60" t="s">
        <v>152</v>
      </c>
      <c r="P1596" s="60" t="s">
        <v>152</v>
      </c>
    </row>
    <row r="1597" spans="1:16" x14ac:dyDescent="0.55000000000000004">
      <c r="A1597" s="10">
        <v>44331</v>
      </c>
      <c r="B1597" s="9">
        <f t="shared" si="72"/>
        <v>2021</v>
      </c>
      <c r="C1597" s="9" t="s">
        <v>35</v>
      </c>
      <c r="D1597" s="9" t="s">
        <v>61</v>
      </c>
      <c r="E1597" s="9">
        <f t="shared" si="73"/>
        <v>5</v>
      </c>
      <c r="F1597" s="9" t="str">
        <f t="shared" si="74"/>
        <v>2021 - 5</v>
      </c>
      <c r="G1597" s="9" t="str">
        <f>Date[[#This Row],[Year]]&amp;IF(Date[[#This Row],[Month]]&lt;10,"0"&amp;Date[[#This Row],[Month]],Date[[#This Row],[Month]])</f>
        <v>202105</v>
      </c>
      <c r="H1597" s="9" t="str">
        <f>Date[[#This Row],[Year]]&amp;" "&amp;Date[[#This Row],[Month Name]]</f>
        <v>2021 May</v>
      </c>
      <c r="I1597" t="str">
        <f>IF(AND(Date[[#This Row],[Month]]=5,Date[[#This Row],[Year]]=2021),"True","False")</f>
        <v>True</v>
      </c>
      <c r="J1597" t="str">
        <f>IF(AND(Date[[#This Row],[Month]]&lt;=5,Date[[#This Row],[Month]]&gt;=4,Date[[#This Row],[Year]]=2021),"True","False")</f>
        <v>True</v>
      </c>
      <c r="K1597" t="str">
        <f>IF(Date[[#This Row],[Year]]=2021,"True","False")</f>
        <v>True</v>
      </c>
      <c r="L1597" s="60" t="s">
        <v>123</v>
      </c>
      <c r="M1597" s="60" t="s">
        <v>123</v>
      </c>
      <c r="N1597" s="60" t="s">
        <v>123</v>
      </c>
      <c r="O1597" s="60" t="s">
        <v>152</v>
      </c>
      <c r="P1597" s="60" t="s">
        <v>152</v>
      </c>
    </row>
    <row r="1598" spans="1:16" x14ac:dyDescent="0.55000000000000004">
      <c r="A1598" s="10">
        <v>44332</v>
      </c>
      <c r="B1598" s="9">
        <f t="shared" si="72"/>
        <v>2021</v>
      </c>
      <c r="C1598" s="9" t="s">
        <v>35</v>
      </c>
      <c r="D1598" s="9" t="s">
        <v>61</v>
      </c>
      <c r="E1598" s="9">
        <f t="shared" si="73"/>
        <v>5</v>
      </c>
      <c r="F1598" s="9" t="str">
        <f t="shared" si="74"/>
        <v>2021 - 5</v>
      </c>
      <c r="G1598" s="9" t="str">
        <f>Date[[#This Row],[Year]]&amp;IF(Date[[#This Row],[Month]]&lt;10,"0"&amp;Date[[#This Row],[Month]],Date[[#This Row],[Month]])</f>
        <v>202105</v>
      </c>
      <c r="H1598" s="9" t="str">
        <f>Date[[#This Row],[Year]]&amp;" "&amp;Date[[#This Row],[Month Name]]</f>
        <v>2021 May</v>
      </c>
      <c r="I1598" t="str">
        <f>IF(AND(Date[[#This Row],[Month]]=5,Date[[#This Row],[Year]]=2021),"True","False")</f>
        <v>True</v>
      </c>
      <c r="J1598" t="str">
        <f>IF(AND(Date[[#This Row],[Month]]&lt;=5,Date[[#This Row],[Month]]&gt;=4,Date[[#This Row],[Year]]=2021),"True","False")</f>
        <v>True</v>
      </c>
      <c r="K1598" t="str">
        <f>IF(Date[[#This Row],[Year]]=2021,"True","False")</f>
        <v>True</v>
      </c>
      <c r="L1598" s="60" t="s">
        <v>123</v>
      </c>
      <c r="M1598" s="60" t="s">
        <v>123</v>
      </c>
      <c r="N1598" s="60" t="s">
        <v>123</v>
      </c>
      <c r="O1598" s="60" t="s">
        <v>152</v>
      </c>
      <c r="P1598" s="60" t="s">
        <v>152</v>
      </c>
    </row>
    <row r="1599" spans="1:16" x14ac:dyDescent="0.55000000000000004">
      <c r="A1599" s="10">
        <v>44333</v>
      </c>
      <c r="B1599" s="9">
        <f t="shared" si="72"/>
        <v>2021</v>
      </c>
      <c r="C1599" s="9" t="s">
        <v>35</v>
      </c>
      <c r="D1599" s="9" t="s">
        <v>61</v>
      </c>
      <c r="E1599" s="9">
        <f t="shared" si="73"/>
        <v>5</v>
      </c>
      <c r="F1599" s="9" t="str">
        <f t="shared" si="74"/>
        <v>2021 - 5</v>
      </c>
      <c r="G1599" s="9" t="str">
        <f>Date[[#This Row],[Year]]&amp;IF(Date[[#This Row],[Month]]&lt;10,"0"&amp;Date[[#This Row],[Month]],Date[[#This Row],[Month]])</f>
        <v>202105</v>
      </c>
      <c r="H1599" s="9" t="str">
        <f>Date[[#This Row],[Year]]&amp;" "&amp;Date[[#This Row],[Month Name]]</f>
        <v>2021 May</v>
      </c>
      <c r="I1599" t="str">
        <f>IF(AND(Date[[#This Row],[Month]]=5,Date[[#This Row],[Year]]=2021),"True","False")</f>
        <v>True</v>
      </c>
      <c r="J1599" t="str">
        <f>IF(AND(Date[[#This Row],[Month]]&lt;=5,Date[[#This Row],[Month]]&gt;=4,Date[[#This Row],[Year]]=2021),"True","False")</f>
        <v>True</v>
      </c>
      <c r="K1599" t="str">
        <f>IF(Date[[#This Row],[Year]]=2021,"True","False")</f>
        <v>True</v>
      </c>
      <c r="L1599" s="60" t="s">
        <v>123</v>
      </c>
      <c r="M1599" s="60" t="s">
        <v>123</v>
      </c>
      <c r="N1599" s="60" t="s">
        <v>123</v>
      </c>
      <c r="O1599" s="60" t="s">
        <v>152</v>
      </c>
      <c r="P1599" s="60" t="s">
        <v>152</v>
      </c>
    </row>
    <row r="1600" spans="1:16" x14ac:dyDescent="0.55000000000000004">
      <c r="A1600" s="10">
        <v>44334</v>
      </c>
      <c r="B1600" s="9">
        <f t="shared" si="72"/>
        <v>2021</v>
      </c>
      <c r="C1600" s="9" t="s">
        <v>35</v>
      </c>
      <c r="D1600" s="9" t="s">
        <v>61</v>
      </c>
      <c r="E1600" s="9">
        <f t="shared" si="73"/>
        <v>5</v>
      </c>
      <c r="F1600" s="9" t="str">
        <f t="shared" si="74"/>
        <v>2021 - 5</v>
      </c>
      <c r="G1600" s="9" t="str">
        <f>Date[[#This Row],[Year]]&amp;IF(Date[[#This Row],[Month]]&lt;10,"0"&amp;Date[[#This Row],[Month]],Date[[#This Row],[Month]])</f>
        <v>202105</v>
      </c>
      <c r="H1600" s="9" t="str">
        <f>Date[[#This Row],[Year]]&amp;" "&amp;Date[[#This Row],[Month Name]]</f>
        <v>2021 May</v>
      </c>
      <c r="I1600" t="str">
        <f>IF(AND(Date[[#This Row],[Month]]=5,Date[[#This Row],[Year]]=2021),"True","False")</f>
        <v>True</v>
      </c>
      <c r="J1600" t="str">
        <f>IF(AND(Date[[#This Row],[Month]]&lt;=5,Date[[#This Row],[Month]]&gt;=4,Date[[#This Row],[Year]]=2021),"True","False")</f>
        <v>True</v>
      </c>
      <c r="K1600" t="str">
        <f>IF(Date[[#This Row],[Year]]=2021,"True","False")</f>
        <v>True</v>
      </c>
      <c r="L1600" s="60" t="s">
        <v>123</v>
      </c>
      <c r="M1600" s="60" t="s">
        <v>123</v>
      </c>
      <c r="N1600" s="60" t="s">
        <v>123</v>
      </c>
      <c r="O1600" s="60" t="s">
        <v>152</v>
      </c>
      <c r="P1600" s="60" t="s">
        <v>152</v>
      </c>
    </row>
    <row r="1601" spans="1:16" x14ac:dyDescent="0.55000000000000004">
      <c r="A1601" s="10">
        <v>44335</v>
      </c>
      <c r="B1601" s="9">
        <f t="shared" si="72"/>
        <v>2021</v>
      </c>
      <c r="C1601" s="9" t="s">
        <v>35</v>
      </c>
      <c r="D1601" s="9" t="s">
        <v>61</v>
      </c>
      <c r="E1601" s="9">
        <f t="shared" si="73"/>
        <v>5</v>
      </c>
      <c r="F1601" s="9" t="str">
        <f t="shared" si="74"/>
        <v>2021 - 5</v>
      </c>
      <c r="G1601" s="9" t="str">
        <f>Date[[#This Row],[Year]]&amp;IF(Date[[#This Row],[Month]]&lt;10,"0"&amp;Date[[#This Row],[Month]],Date[[#This Row],[Month]])</f>
        <v>202105</v>
      </c>
      <c r="H1601" s="9" t="str">
        <f>Date[[#This Row],[Year]]&amp;" "&amp;Date[[#This Row],[Month Name]]</f>
        <v>2021 May</v>
      </c>
      <c r="I1601" t="str">
        <f>IF(AND(Date[[#This Row],[Month]]=5,Date[[#This Row],[Year]]=2021),"True","False")</f>
        <v>True</v>
      </c>
      <c r="J1601" t="str">
        <f>IF(AND(Date[[#This Row],[Month]]&lt;=5,Date[[#This Row],[Month]]&gt;=4,Date[[#This Row],[Year]]=2021),"True","False")</f>
        <v>True</v>
      </c>
      <c r="K1601" t="str">
        <f>IF(Date[[#This Row],[Year]]=2021,"True","False")</f>
        <v>True</v>
      </c>
      <c r="L1601" s="60" t="s">
        <v>123</v>
      </c>
      <c r="M1601" s="60" t="s">
        <v>123</v>
      </c>
      <c r="N1601" s="60" t="s">
        <v>123</v>
      </c>
      <c r="O1601" s="60" t="s">
        <v>152</v>
      </c>
      <c r="P1601" s="60" t="s">
        <v>152</v>
      </c>
    </row>
    <row r="1602" spans="1:16" x14ac:dyDescent="0.55000000000000004">
      <c r="A1602" s="10">
        <v>44336</v>
      </c>
      <c r="B1602" s="9">
        <f t="shared" si="72"/>
        <v>2021</v>
      </c>
      <c r="C1602" s="9" t="s">
        <v>35</v>
      </c>
      <c r="D1602" s="9" t="s">
        <v>61</v>
      </c>
      <c r="E1602" s="9">
        <f t="shared" si="73"/>
        <v>5</v>
      </c>
      <c r="F1602" s="9" t="str">
        <f t="shared" si="74"/>
        <v>2021 - 5</v>
      </c>
      <c r="G1602" s="9" t="str">
        <f>Date[[#This Row],[Year]]&amp;IF(Date[[#This Row],[Month]]&lt;10,"0"&amp;Date[[#This Row],[Month]],Date[[#This Row],[Month]])</f>
        <v>202105</v>
      </c>
      <c r="H1602" s="9" t="str">
        <f>Date[[#This Row],[Year]]&amp;" "&amp;Date[[#This Row],[Month Name]]</f>
        <v>2021 May</v>
      </c>
      <c r="I1602" t="str">
        <f>IF(AND(Date[[#This Row],[Month]]=5,Date[[#This Row],[Year]]=2021),"True","False")</f>
        <v>True</v>
      </c>
      <c r="J1602" t="str">
        <f>IF(AND(Date[[#This Row],[Month]]&lt;=5,Date[[#This Row],[Month]]&gt;=4,Date[[#This Row],[Year]]=2021),"True","False")</f>
        <v>True</v>
      </c>
      <c r="K1602" t="str">
        <f>IF(Date[[#This Row],[Year]]=2021,"True","False")</f>
        <v>True</v>
      </c>
      <c r="L1602" s="60" t="s">
        <v>123</v>
      </c>
      <c r="M1602" s="60" t="s">
        <v>123</v>
      </c>
      <c r="N1602" s="60" t="s">
        <v>123</v>
      </c>
      <c r="O1602" s="60" t="s">
        <v>152</v>
      </c>
      <c r="P1602" s="60" t="s">
        <v>152</v>
      </c>
    </row>
    <row r="1603" spans="1:16" x14ac:dyDescent="0.55000000000000004">
      <c r="A1603" s="10">
        <v>44337</v>
      </c>
      <c r="B1603" s="9">
        <f t="shared" ref="B1603:B1666" si="75">YEAR(A1603)</f>
        <v>2021</v>
      </c>
      <c r="C1603" s="9" t="s">
        <v>35</v>
      </c>
      <c r="D1603" s="9" t="s">
        <v>61</v>
      </c>
      <c r="E1603" s="9">
        <f t="shared" ref="E1603:E1666" si="76">MONTH(A1603)</f>
        <v>5</v>
      </c>
      <c r="F1603" s="9" t="str">
        <f t="shared" ref="F1603:F1666" si="77">B1603&amp;" - " &amp;E1603</f>
        <v>2021 - 5</v>
      </c>
      <c r="G1603" s="9" t="str">
        <f>Date[[#This Row],[Year]]&amp;IF(Date[[#This Row],[Month]]&lt;10,"0"&amp;Date[[#This Row],[Month]],Date[[#This Row],[Month]])</f>
        <v>202105</v>
      </c>
      <c r="H1603" s="9" t="str">
        <f>Date[[#This Row],[Year]]&amp;" "&amp;Date[[#This Row],[Month Name]]</f>
        <v>2021 May</v>
      </c>
      <c r="I1603" t="str">
        <f>IF(AND(Date[[#This Row],[Month]]=5,Date[[#This Row],[Year]]=2021),"True","False")</f>
        <v>True</v>
      </c>
      <c r="J1603" t="str">
        <f>IF(AND(Date[[#This Row],[Month]]&lt;=5,Date[[#This Row],[Month]]&gt;=4,Date[[#This Row],[Year]]=2021),"True","False")</f>
        <v>True</v>
      </c>
      <c r="K1603" t="str">
        <f>IF(Date[[#This Row],[Year]]=2021,"True","False")</f>
        <v>True</v>
      </c>
      <c r="L1603" s="60" t="s">
        <v>123</v>
      </c>
      <c r="M1603" s="60" t="s">
        <v>123</v>
      </c>
      <c r="N1603" s="60" t="s">
        <v>123</v>
      </c>
      <c r="O1603" s="60" t="s">
        <v>152</v>
      </c>
      <c r="P1603" s="60" t="s">
        <v>152</v>
      </c>
    </row>
    <row r="1604" spans="1:16" x14ac:dyDescent="0.55000000000000004">
      <c r="A1604" s="10">
        <v>44338</v>
      </c>
      <c r="B1604" s="9">
        <f t="shared" si="75"/>
        <v>2021</v>
      </c>
      <c r="C1604" s="9" t="s">
        <v>35</v>
      </c>
      <c r="D1604" s="9" t="s">
        <v>61</v>
      </c>
      <c r="E1604" s="9">
        <f t="shared" si="76"/>
        <v>5</v>
      </c>
      <c r="F1604" s="9" t="str">
        <f t="shared" si="77"/>
        <v>2021 - 5</v>
      </c>
      <c r="G1604" s="9" t="str">
        <f>Date[[#This Row],[Year]]&amp;IF(Date[[#This Row],[Month]]&lt;10,"0"&amp;Date[[#This Row],[Month]],Date[[#This Row],[Month]])</f>
        <v>202105</v>
      </c>
      <c r="H1604" s="9" t="str">
        <f>Date[[#This Row],[Year]]&amp;" "&amp;Date[[#This Row],[Month Name]]</f>
        <v>2021 May</v>
      </c>
      <c r="I1604" t="str">
        <f>IF(AND(Date[[#This Row],[Month]]=5,Date[[#This Row],[Year]]=2021),"True","False")</f>
        <v>True</v>
      </c>
      <c r="J1604" t="str">
        <f>IF(AND(Date[[#This Row],[Month]]&lt;=5,Date[[#This Row],[Month]]&gt;=4,Date[[#This Row],[Year]]=2021),"True","False")</f>
        <v>True</v>
      </c>
      <c r="K1604" t="str">
        <f>IF(Date[[#This Row],[Year]]=2021,"True","False")</f>
        <v>True</v>
      </c>
      <c r="L1604" s="60" t="s">
        <v>123</v>
      </c>
      <c r="M1604" s="60" t="s">
        <v>123</v>
      </c>
      <c r="N1604" s="60" t="s">
        <v>123</v>
      </c>
      <c r="O1604" s="60" t="s">
        <v>152</v>
      </c>
      <c r="P1604" s="60" t="s">
        <v>152</v>
      </c>
    </row>
    <row r="1605" spans="1:16" x14ac:dyDescent="0.55000000000000004">
      <c r="A1605" s="10">
        <v>44339</v>
      </c>
      <c r="B1605" s="9">
        <f t="shared" si="75"/>
        <v>2021</v>
      </c>
      <c r="C1605" s="9" t="s">
        <v>35</v>
      </c>
      <c r="D1605" s="9" t="s">
        <v>61</v>
      </c>
      <c r="E1605" s="9">
        <f t="shared" si="76"/>
        <v>5</v>
      </c>
      <c r="F1605" s="9" t="str">
        <f t="shared" si="77"/>
        <v>2021 - 5</v>
      </c>
      <c r="G1605" s="9" t="str">
        <f>Date[[#This Row],[Year]]&amp;IF(Date[[#This Row],[Month]]&lt;10,"0"&amp;Date[[#This Row],[Month]],Date[[#This Row],[Month]])</f>
        <v>202105</v>
      </c>
      <c r="H1605" s="9" t="str">
        <f>Date[[#This Row],[Year]]&amp;" "&amp;Date[[#This Row],[Month Name]]</f>
        <v>2021 May</v>
      </c>
      <c r="I1605" t="str">
        <f>IF(AND(Date[[#This Row],[Month]]=5,Date[[#This Row],[Year]]=2021),"True","False")</f>
        <v>True</v>
      </c>
      <c r="J1605" t="str">
        <f>IF(AND(Date[[#This Row],[Month]]&lt;=5,Date[[#This Row],[Month]]&gt;=4,Date[[#This Row],[Year]]=2021),"True","False")</f>
        <v>True</v>
      </c>
      <c r="K1605" t="str">
        <f>IF(Date[[#This Row],[Year]]=2021,"True","False")</f>
        <v>True</v>
      </c>
      <c r="L1605" s="60" t="s">
        <v>123</v>
      </c>
      <c r="M1605" s="60" t="s">
        <v>123</v>
      </c>
      <c r="N1605" s="60" t="s">
        <v>123</v>
      </c>
      <c r="O1605" s="60" t="s">
        <v>152</v>
      </c>
      <c r="P1605" s="60" t="s">
        <v>152</v>
      </c>
    </row>
    <row r="1606" spans="1:16" x14ac:dyDescent="0.55000000000000004">
      <c r="A1606" s="10">
        <v>44340</v>
      </c>
      <c r="B1606" s="9">
        <f t="shared" si="75"/>
        <v>2021</v>
      </c>
      <c r="C1606" s="9" t="s">
        <v>35</v>
      </c>
      <c r="D1606" s="9" t="s">
        <v>61</v>
      </c>
      <c r="E1606" s="9">
        <f t="shared" si="76"/>
        <v>5</v>
      </c>
      <c r="F1606" s="9" t="str">
        <f t="shared" si="77"/>
        <v>2021 - 5</v>
      </c>
      <c r="G1606" s="9" t="str">
        <f>Date[[#This Row],[Year]]&amp;IF(Date[[#This Row],[Month]]&lt;10,"0"&amp;Date[[#This Row],[Month]],Date[[#This Row],[Month]])</f>
        <v>202105</v>
      </c>
      <c r="H1606" s="9" t="str">
        <f>Date[[#This Row],[Year]]&amp;" "&amp;Date[[#This Row],[Month Name]]</f>
        <v>2021 May</v>
      </c>
      <c r="I1606" t="str">
        <f>IF(AND(Date[[#This Row],[Month]]=5,Date[[#This Row],[Year]]=2021),"True","False")</f>
        <v>True</v>
      </c>
      <c r="J1606" t="str">
        <f>IF(AND(Date[[#This Row],[Month]]&lt;=5,Date[[#This Row],[Month]]&gt;=4,Date[[#This Row],[Year]]=2021),"True","False")</f>
        <v>True</v>
      </c>
      <c r="K1606" t="str">
        <f>IF(Date[[#This Row],[Year]]=2021,"True","False")</f>
        <v>True</v>
      </c>
      <c r="L1606" s="60" t="s">
        <v>123</v>
      </c>
      <c r="M1606" s="60" t="s">
        <v>123</v>
      </c>
      <c r="N1606" s="60" t="s">
        <v>123</v>
      </c>
      <c r="O1606" s="60" t="s">
        <v>152</v>
      </c>
      <c r="P1606" s="60" t="s">
        <v>152</v>
      </c>
    </row>
    <row r="1607" spans="1:16" x14ac:dyDescent="0.55000000000000004">
      <c r="A1607" s="10">
        <v>44341</v>
      </c>
      <c r="B1607" s="9">
        <f t="shared" si="75"/>
        <v>2021</v>
      </c>
      <c r="C1607" s="9" t="s">
        <v>35</v>
      </c>
      <c r="D1607" s="9" t="s">
        <v>61</v>
      </c>
      <c r="E1607" s="9">
        <f t="shared" si="76"/>
        <v>5</v>
      </c>
      <c r="F1607" s="9" t="str">
        <f t="shared" si="77"/>
        <v>2021 - 5</v>
      </c>
      <c r="G1607" s="9" t="str">
        <f>Date[[#This Row],[Year]]&amp;IF(Date[[#This Row],[Month]]&lt;10,"0"&amp;Date[[#This Row],[Month]],Date[[#This Row],[Month]])</f>
        <v>202105</v>
      </c>
      <c r="H1607" s="9" t="str">
        <f>Date[[#This Row],[Year]]&amp;" "&amp;Date[[#This Row],[Month Name]]</f>
        <v>2021 May</v>
      </c>
      <c r="I1607" t="str">
        <f>IF(AND(Date[[#This Row],[Month]]=5,Date[[#This Row],[Year]]=2021),"True","False")</f>
        <v>True</v>
      </c>
      <c r="J1607" t="str">
        <f>IF(AND(Date[[#This Row],[Month]]&lt;=5,Date[[#This Row],[Month]]&gt;=4,Date[[#This Row],[Year]]=2021),"True","False")</f>
        <v>True</v>
      </c>
      <c r="K1607" t="str">
        <f>IF(Date[[#This Row],[Year]]=2021,"True","False")</f>
        <v>True</v>
      </c>
      <c r="L1607" s="60" t="s">
        <v>123</v>
      </c>
      <c r="M1607" s="60" t="s">
        <v>123</v>
      </c>
      <c r="N1607" s="60" t="s">
        <v>123</v>
      </c>
      <c r="O1607" s="60" t="s">
        <v>152</v>
      </c>
      <c r="P1607" s="60" t="s">
        <v>152</v>
      </c>
    </row>
    <row r="1608" spans="1:16" x14ac:dyDescent="0.55000000000000004">
      <c r="A1608" s="10">
        <v>44342</v>
      </c>
      <c r="B1608" s="9">
        <f t="shared" si="75"/>
        <v>2021</v>
      </c>
      <c r="C1608" s="9" t="s">
        <v>35</v>
      </c>
      <c r="D1608" s="9" t="s">
        <v>61</v>
      </c>
      <c r="E1608" s="9">
        <f t="shared" si="76"/>
        <v>5</v>
      </c>
      <c r="F1608" s="9" t="str">
        <f t="shared" si="77"/>
        <v>2021 - 5</v>
      </c>
      <c r="G1608" s="9" t="str">
        <f>Date[[#This Row],[Year]]&amp;IF(Date[[#This Row],[Month]]&lt;10,"0"&amp;Date[[#This Row],[Month]],Date[[#This Row],[Month]])</f>
        <v>202105</v>
      </c>
      <c r="H1608" s="9" t="str">
        <f>Date[[#This Row],[Year]]&amp;" "&amp;Date[[#This Row],[Month Name]]</f>
        <v>2021 May</v>
      </c>
      <c r="I1608" t="str">
        <f>IF(AND(Date[[#This Row],[Month]]=5,Date[[#This Row],[Year]]=2021),"True","False")</f>
        <v>True</v>
      </c>
      <c r="J1608" t="str">
        <f>IF(AND(Date[[#This Row],[Month]]&lt;=5,Date[[#This Row],[Month]]&gt;=4,Date[[#This Row],[Year]]=2021),"True","False")</f>
        <v>True</v>
      </c>
      <c r="K1608" t="str">
        <f>IF(Date[[#This Row],[Year]]=2021,"True","False")</f>
        <v>True</v>
      </c>
      <c r="L1608" s="60" t="s">
        <v>123</v>
      </c>
      <c r="M1608" s="60" t="s">
        <v>123</v>
      </c>
      <c r="N1608" s="60" t="s">
        <v>123</v>
      </c>
      <c r="O1608" s="60" t="s">
        <v>152</v>
      </c>
      <c r="P1608" s="60" t="s">
        <v>152</v>
      </c>
    </row>
    <row r="1609" spans="1:16" x14ac:dyDescent="0.55000000000000004">
      <c r="A1609" s="10">
        <v>44343</v>
      </c>
      <c r="B1609" s="9">
        <f t="shared" si="75"/>
        <v>2021</v>
      </c>
      <c r="C1609" s="9" t="s">
        <v>35</v>
      </c>
      <c r="D1609" s="9" t="s">
        <v>61</v>
      </c>
      <c r="E1609" s="9">
        <f t="shared" si="76"/>
        <v>5</v>
      </c>
      <c r="F1609" s="9" t="str">
        <f t="shared" si="77"/>
        <v>2021 - 5</v>
      </c>
      <c r="G1609" s="9" t="str">
        <f>Date[[#This Row],[Year]]&amp;IF(Date[[#This Row],[Month]]&lt;10,"0"&amp;Date[[#This Row],[Month]],Date[[#This Row],[Month]])</f>
        <v>202105</v>
      </c>
      <c r="H1609" s="9" t="str">
        <f>Date[[#This Row],[Year]]&amp;" "&amp;Date[[#This Row],[Month Name]]</f>
        <v>2021 May</v>
      </c>
      <c r="I1609" t="str">
        <f>IF(AND(Date[[#This Row],[Month]]=5,Date[[#This Row],[Year]]=2021),"True","False")</f>
        <v>True</v>
      </c>
      <c r="J1609" t="str">
        <f>IF(AND(Date[[#This Row],[Month]]&lt;=5,Date[[#This Row],[Month]]&gt;=4,Date[[#This Row],[Year]]=2021),"True","False")</f>
        <v>True</v>
      </c>
      <c r="K1609" t="str">
        <f>IF(Date[[#This Row],[Year]]=2021,"True","False")</f>
        <v>True</v>
      </c>
      <c r="L1609" s="60" t="s">
        <v>123</v>
      </c>
      <c r="M1609" s="60" t="s">
        <v>123</v>
      </c>
      <c r="N1609" s="60" t="s">
        <v>123</v>
      </c>
      <c r="O1609" s="60" t="s">
        <v>152</v>
      </c>
      <c r="P1609" s="60" t="s">
        <v>152</v>
      </c>
    </row>
    <row r="1610" spans="1:16" x14ac:dyDescent="0.55000000000000004">
      <c r="A1610" s="10">
        <v>44344</v>
      </c>
      <c r="B1610" s="9">
        <f t="shared" si="75"/>
        <v>2021</v>
      </c>
      <c r="C1610" s="9" t="s">
        <v>35</v>
      </c>
      <c r="D1610" s="9" t="s">
        <v>61</v>
      </c>
      <c r="E1610" s="9">
        <f t="shared" si="76"/>
        <v>5</v>
      </c>
      <c r="F1610" s="9" t="str">
        <f t="shared" si="77"/>
        <v>2021 - 5</v>
      </c>
      <c r="G1610" s="9" t="str">
        <f>Date[[#This Row],[Year]]&amp;IF(Date[[#This Row],[Month]]&lt;10,"0"&amp;Date[[#This Row],[Month]],Date[[#This Row],[Month]])</f>
        <v>202105</v>
      </c>
      <c r="H1610" s="9" t="str">
        <f>Date[[#This Row],[Year]]&amp;" "&amp;Date[[#This Row],[Month Name]]</f>
        <v>2021 May</v>
      </c>
      <c r="I1610" t="str">
        <f>IF(AND(Date[[#This Row],[Month]]=5,Date[[#This Row],[Year]]=2021),"True","False")</f>
        <v>True</v>
      </c>
      <c r="J1610" t="str">
        <f>IF(AND(Date[[#This Row],[Month]]&lt;=5,Date[[#This Row],[Month]]&gt;=4,Date[[#This Row],[Year]]=2021),"True","False")</f>
        <v>True</v>
      </c>
      <c r="K1610" t="str">
        <f>IF(Date[[#This Row],[Year]]=2021,"True","False")</f>
        <v>True</v>
      </c>
      <c r="L1610" s="60" t="s">
        <v>123</v>
      </c>
      <c r="M1610" s="60" t="s">
        <v>123</v>
      </c>
      <c r="N1610" s="60" t="s">
        <v>123</v>
      </c>
      <c r="O1610" s="60" t="s">
        <v>152</v>
      </c>
      <c r="P1610" s="60" t="s">
        <v>152</v>
      </c>
    </row>
    <row r="1611" spans="1:16" x14ac:dyDescent="0.55000000000000004">
      <c r="A1611" s="10">
        <v>44345</v>
      </c>
      <c r="B1611" s="9">
        <f t="shared" si="75"/>
        <v>2021</v>
      </c>
      <c r="C1611" s="9" t="s">
        <v>35</v>
      </c>
      <c r="D1611" s="9" t="s">
        <v>61</v>
      </c>
      <c r="E1611" s="9">
        <f t="shared" si="76"/>
        <v>5</v>
      </c>
      <c r="F1611" s="9" t="str">
        <f t="shared" si="77"/>
        <v>2021 - 5</v>
      </c>
      <c r="G1611" s="9" t="str">
        <f>Date[[#This Row],[Year]]&amp;IF(Date[[#This Row],[Month]]&lt;10,"0"&amp;Date[[#This Row],[Month]],Date[[#This Row],[Month]])</f>
        <v>202105</v>
      </c>
      <c r="H1611" s="9" t="str">
        <f>Date[[#This Row],[Year]]&amp;" "&amp;Date[[#This Row],[Month Name]]</f>
        <v>2021 May</v>
      </c>
      <c r="I1611" t="str">
        <f>IF(AND(Date[[#This Row],[Month]]=5,Date[[#This Row],[Year]]=2021),"True","False")</f>
        <v>True</v>
      </c>
      <c r="J1611" t="str">
        <f>IF(AND(Date[[#This Row],[Month]]&lt;=5,Date[[#This Row],[Month]]&gt;=4,Date[[#This Row],[Year]]=2021),"True","False")</f>
        <v>True</v>
      </c>
      <c r="K1611" t="str">
        <f>IF(Date[[#This Row],[Year]]=2021,"True","False")</f>
        <v>True</v>
      </c>
      <c r="L1611" s="60" t="s">
        <v>123</v>
      </c>
      <c r="M1611" s="60" t="s">
        <v>123</v>
      </c>
      <c r="N1611" s="60" t="s">
        <v>123</v>
      </c>
      <c r="O1611" s="60" t="s">
        <v>152</v>
      </c>
      <c r="P1611" s="60" t="s">
        <v>152</v>
      </c>
    </row>
    <row r="1612" spans="1:16" x14ac:dyDescent="0.55000000000000004">
      <c r="A1612" s="10">
        <v>44346</v>
      </c>
      <c r="B1612" s="9">
        <f t="shared" si="75"/>
        <v>2021</v>
      </c>
      <c r="C1612" s="9" t="s">
        <v>35</v>
      </c>
      <c r="D1612" s="9" t="s">
        <v>61</v>
      </c>
      <c r="E1612" s="9">
        <f t="shared" si="76"/>
        <v>5</v>
      </c>
      <c r="F1612" s="9" t="str">
        <f t="shared" si="77"/>
        <v>2021 - 5</v>
      </c>
      <c r="G1612" s="9" t="str">
        <f>Date[[#This Row],[Year]]&amp;IF(Date[[#This Row],[Month]]&lt;10,"0"&amp;Date[[#This Row],[Month]],Date[[#This Row],[Month]])</f>
        <v>202105</v>
      </c>
      <c r="H1612" s="9" t="str">
        <f>Date[[#This Row],[Year]]&amp;" "&amp;Date[[#This Row],[Month Name]]</f>
        <v>2021 May</v>
      </c>
      <c r="I1612" t="str">
        <f>IF(AND(Date[[#This Row],[Month]]=5,Date[[#This Row],[Year]]=2021),"True","False")</f>
        <v>True</v>
      </c>
      <c r="J1612" t="str">
        <f>IF(AND(Date[[#This Row],[Month]]&lt;=5,Date[[#This Row],[Month]]&gt;=4,Date[[#This Row],[Year]]=2021),"True","False")</f>
        <v>True</v>
      </c>
      <c r="K1612" t="str">
        <f>IF(Date[[#This Row],[Year]]=2021,"True","False")</f>
        <v>True</v>
      </c>
      <c r="L1612" s="60" t="s">
        <v>123</v>
      </c>
      <c r="M1612" s="60" t="s">
        <v>123</v>
      </c>
      <c r="N1612" s="60" t="s">
        <v>123</v>
      </c>
      <c r="O1612" s="60" t="s">
        <v>152</v>
      </c>
      <c r="P1612" s="60" t="s">
        <v>152</v>
      </c>
    </row>
    <row r="1613" spans="1:16" x14ac:dyDescent="0.55000000000000004">
      <c r="A1613" s="10">
        <v>44347</v>
      </c>
      <c r="B1613" s="9">
        <f t="shared" si="75"/>
        <v>2021</v>
      </c>
      <c r="C1613" s="9" t="s">
        <v>35</v>
      </c>
      <c r="D1613" s="9" t="s">
        <v>61</v>
      </c>
      <c r="E1613" s="9">
        <f t="shared" si="76"/>
        <v>5</v>
      </c>
      <c r="F1613" s="9" t="str">
        <f t="shared" si="77"/>
        <v>2021 - 5</v>
      </c>
      <c r="G1613" s="9" t="str">
        <f>Date[[#This Row],[Year]]&amp;IF(Date[[#This Row],[Month]]&lt;10,"0"&amp;Date[[#This Row],[Month]],Date[[#This Row],[Month]])</f>
        <v>202105</v>
      </c>
      <c r="H1613" s="9" t="str">
        <f>Date[[#This Row],[Year]]&amp;" "&amp;Date[[#This Row],[Month Name]]</f>
        <v>2021 May</v>
      </c>
      <c r="I1613" t="str">
        <f>IF(AND(Date[[#This Row],[Month]]=5,Date[[#This Row],[Year]]=2021),"True","False")</f>
        <v>True</v>
      </c>
      <c r="J1613" t="str">
        <f>IF(AND(Date[[#This Row],[Month]]&lt;=5,Date[[#This Row],[Month]]&gt;=4,Date[[#This Row],[Year]]=2021),"True","False")</f>
        <v>True</v>
      </c>
      <c r="K1613" t="str">
        <f>IF(Date[[#This Row],[Year]]=2021,"True","False")</f>
        <v>True</v>
      </c>
      <c r="L1613" s="60" t="s">
        <v>123</v>
      </c>
      <c r="M1613" s="60" t="s">
        <v>123</v>
      </c>
      <c r="N1613" s="60" t="s">
        <v>123</v>
      </c>
      <c r="O1613" s="60" t="s">
        <v>152</v>
      </c>
      <c r="P1613" s="60" t="s">
        <v>152</v>
      </c>
    </row>
    <row r="1614" spans="1:16" x14ac:dyDescent="0.55000000000000004">
      <c r="A1614" s="10">
        <v>44348</v>
      </c>
      <c r="B1614" s="9">
        <f t="shared" si="75"/>
        <v>2021</v>
      </c>
      <c r="C1614" s="9" t="s">
        <v>36</v>
      </c>
      <c r="D1614" s="9" t="s">
        <v>61</v>
      </c>
      <c r="E1614" s="9">
        <f t="shared" si="76"/>
        <v>6</v>
      </c>
      <c r="F1614" s="9" t="str">
        <f t="shared" si="77"/>
        <v>2021 - 6</v>
      </c>
      <c r="G1614" s="9" t="str">
        <f>Date[[#This Row],[Year]]&amp;IF(Date[[#This Row],[Month]]&lt;10,"0"&amp;Date[[#This Row],[Month]],Date[[#This Row],[Month]])</f>
        <v>202106</v>
      </c>
      <c r="H1614" s="9" t="str">
        <f>Date[[#This Row],[Year]]&amp;" "&amp;Date[[#This Row],[Month Name]]</f>
        <v>2021 Jun</v>
      </c>
      <c r="I1614" t="str">
        <f>IF(AND(Date[[#This Row],[Month]]=5,Date[[#This Row],[Year]]=2021),"True","False")</f>
        <v>False</v>
      </c>
      <c r="J1614" t="str">
        <f>IF(AND(Date[[#This Row],[Month]]&lt;=5,Date[[#This Row],[Month]]&gt;=4,Date[[#This Row],[Year]]=2021),"True","False")</f>
        <v>False</v>
      </c>
      <c r="K1614" t="s">
        <v>123</v>
      </c>
      <c r="L1614" s="60" t="s">
        <v>123</v>
      </c>
      <c r="M1614" s="60" t="s">
        <v>123</v>
      </c>
      <c r="N1614" s="60" t="s">
        <v>123</v>
      </c>
      <c r="O1614" s="60" t="s">
        <v>123</v>
      </c>
      <c r="P1614" s="60" t="s">
        <v>152</v>
      </c>
    </row>
    <row r="1615" spans="1:16" x14ac:dyDescent="0.55000000000000004">
      <c r="A1615" s="10">
        <v>44349</v>
      </c>
      <c r="B1615" s="9">
        <f t="shared" si="75"/>
        <v>2021</v>
      </c>
      <c r="C1615" s="9" t="s">
        <v>36</v>
      </c>
      <c r="D1615" s="9" t="s">
        <v>61</v>
      </c>
      <c r="E1615" s="9">
        <f t="shared" si="76"/>
        <v>6</v>
      </c>
      <c r="F1615" s="9" t="str">
        <f t="shared" si="77"/>
        <v>2021 - 6</v>
      </c>
      <c r="G1615" s="9" t="str">
        <f>Date[[#This Row],[Year]]&amp;IF(Date[[#This Row],[Month]]&lt;10,"0"&amp;Date[[#This Row],[Month]],Date[[#This Row],[Month]])</f>
        <v>202106</v>
      </c>
      <c r="H1615" s="9" t="str">
        <f>Date[[#This Row],[Year]]&amp;" "&amp;Date[[#This Row],[Month Name]]</f>
        <v>2021 Jun</v>
      </c>
      <c r="I1615" t="str">
        <f>IF(AND(Date[[#This Row],[Month]]=5,Date[[#This Row],[Year]]=2021),"True","False")</f>
        <v>False</v>
      </c>
      <c r="J1615" t="str">
        <f>IF(AND(Date[[#This Row],[Month]]&lt;=5,Date[[#This Row],[Month]]&gt;=4,Date[[#This Row],[Year]]=2021),"True","False")</f>
        <v>False</v>
      </c>
      <c r="K1615" t="s">
        <v>123</v>
      </c>
      <c r="L1615" s="60" t="s">
        <v>123</v>
      </c>
      <c r="M1615" s="60" t="s">
        <v>123</v>
      </c>
      <c r="N1615" s="60" t="s">
        <v>123</v>
      </c>
      <c r="O1615" s="60" t="s">
        <v>123</v>
      </c>
      <c r="P1615" s="60" t="s">
        <v>152</v>
      </c>
    </row>
    <row r="1616" spans="1:16" x14ac:dyDescent="0.55000000000000004">
      <c r="A1616" s="10">
        <v>44350</v>
      </c>
      <c r="B1616" s="9">
        <f t="shared" si="75"/>
        <v>2021</v>
      </c>
      <c r="C1616" s="9" t="s">
        <v>36</v>
      </c>
      <c r="D1616" s="9" t="s">
        <v>61</v>
      </c>
      <c r="E1616" s="9">
        <f t="shared" si="76"/>
        <v>6</v>
      </c>
      <c r="F1616" s="9" t="str">
        <f t="shared" si="77"/>
        <v>2021 - 6</v>
      </c>
      <c r="G1616" s="9" t="str">
        <f>Date[[#This Row],[Year]]&amp;IF(Date[[#This Row],[Month]]&lt;10,"0"&amp;Date[[#This Row],[Month]],Date[[#This Row],[Month]])</f>
        <v>202106</v>
      </c>
      <c r="H1616" s="9" t="str">
        <f>Date[[#This Row],[Year]]&amp;" "&amp;Date[[#This Row],[Month Name]]</f>
        <v>2021 Jun</v>
      </c>
      <c r="I1616" t="str">
        <f>IF(AND(Date[[#This Row],[Month]]=5,Date[[#This Row],[Year]]=2021),"True","False")</f>
        <v>False</v>
      </c>
      <c r="J1616" t="str">
        <f>IF(AND(Date[[#This Row],[Month]]&lt;=5,Date[[#This Row],[Month]]&gt;=4,Date[[#This Row],[Year]]=2021),"True","False")</f>
        <v>False</v>
      </c>
      <c r="K1616" t="s">
        <v>123</v>
      </c>
      <c r="L1616" s="60" t="s">
        <v>123</v>
      </c>
      <c r="M1616" s="60" t="s">
        <v>123</v>
      </c>
      <c r="N1616" s="60" t="s">
        <v>123</v>
      </c>
      <c r="O1616" s="60" t="s">
        <v>123</v>
      </c>
      <c r="P1616" s="60" t="s">
        <v>152</v>
      </c>
    </row>
    <row r="1617" spans="1:16" x14ac:dyDescent="0.55000000000000004">
      <c r="A1617" s="10">
        <v>44351</v>
      </c>
      <c r="B1617" s="9">
        <f t="shared" si="75"/>
        <v>2021</v>
      </c>
      <c r="C1617" s="9" t="s">
        <v>36</v>
      </c>
      <c r="D1617" s="9" t="s">
        <v>61</v>
      </c>
      <c r="E1617" s="9">
        <f t="shared" si="76"/>
        <v>6</v>
      </c>
      <c r="F1617" s="9" t="str">
        <f t="shared" si="77"/>
        <v>2021 - 6</v>
      </c>
      <c r="G1617" s="9" t="str">
        <f>Date[[#This Row],[Year]]&amp;IF(Date[[#This Row],[Month]]&lt;10,"0"&amp;Date[[#This Row],[Month]],Date[[#This Row],[Month]])</f>
        <v>202106</v>
      </c>
      <c r="H1617" s="9" t="str">
        <f>Date[[#This Row],[Year]]&amp;" "&amp;Date[[#This Row],[Month Name]]</f>
        <v>2021 Jun</v>
      </c>
      <c r="I1617" t="str">
        <f>IF(AND(Date[[#This Row],[Month]]=5,Date[[#This Row],[Year]]=2021),"True","False")</f>
        <v>False</v>
      </c>
      <c r="J1617" t="str">
        <f>IF(AND(Date[[#This Row],[Month]]&lt;=5,Date[[#This Row],[Month]]&gt;=4,Date[[#This Row],[Year]]=2021),"True","False")</f>
        <v>False</v>
      </c>
      <c r="K1617" t="s">
        <v>123</v>
      </c>
      <c r="L1617" s="60" t="s">
        <v>123</v>
      </c>
      <c r="M1617" s="60" t="s">
        <v>123</v>
      </c>
      <c r="N1617" s="60" t="s">
        <v>123</v>
      </c>
      <c r="O1617" s="60" t="s">
        <v>123</v>
      </c>
      <c r="P1617" s="60" t="s">
        <v>152</v>
      </c>
    </row>
    <row r="1618" spans="1:16" x14ac:dyDescent="0.55000000000000004">
      <c r="A1618" s="10">
        <v>44352</v>
      </c>
      <c r="B1618" s="9">
        <f t="shared" si="75"/>
        <v>2021</v>
      </c>
      <c r="C1618" s="9" t="s">
        <v>36</v>
      </c>
      <c r="D1618" s="9" t="s">
        <v>61</v>
      </c>
      <c r="E1618" s="9">
        <f t="shared" si="76"/>
        <v>6</v>
      </c>
      <c r="F1618" s="9" t="str">
        <f t="shared" si="77"/>
        <v>2021 - 6</v>
      </c>
      <c r="G1618" s="9" t="str">
        <f>Date[[#This Row],[Year]]&amp;IF(Date[[#This Row],[Month]]&lt;10,"0"&amp;Date[[#This Row],[Month]],Date[[#This Row],[Month]])</f>
        <v>202106</v>
      </c>
      <c r="H1618" s="9" t="str">
        <f>Date[[#This Row],[Year]]&amp;" "&amp;Date[[#This Row],[Month Name]]</f>
        <v>2021 Jun</v>
      </c>
      <c r="I1618" t="str">
        <f>IF(AND(Date[[#This Row],[Month]]=5,Date[[#This Row],[Year]]=2021),"True","False")</f>
        <v>False</v>
      </c>
      <c r="J1618" t="str">
        <f>IF(AND(Date[[#This Row],[Month]]&lt;=5,Date[[#This Row],[Month]]&gt;=4,Date[[#This Row],[Year]]=2021),"True","False")</f>
        <v>False</v>
      </c>
      <c r="K1618" t="s">
        <v>123</v>
      </c>
      <c r="L1618" s="60" t="s">
        <v>123</v>
      </c>
      <c r="M1618" s="60" t="s">
        <v>123</v>
      </c>
      <c r="N1618" s="60" t="s">
        <v>123</v>
      </c>
      <c r="O1618" s="60" t="s">
        <v>123</v>
      </c>
      <c r="P1618" s="60" t="s">
        <v>152</v>
      </c>
    </row>
    <row r="1619" spans="1:16" x14ac:dyDescent="0.55000000000000004">
      <c r="A1619" s="10">
        <v>44353</v>
      </c>
      <c r="B1619" s="9">
        <f t="shared" si="75"/>
        <v>2021</v>
      </c>
      <c r="C1619" s="9" t="s">
        <v>36</v>
      </c>
      <c r="D1619" s="9" t="s">
        <v>61</v>
      </c>
      <c r="E1619" s="9">
        <f t="shared" si="76"/>
        <v>6</v>
      </c>
      <c r="F1619" s="9" t="str">
        <f t="shared" si="77"/>
        <v>2021 - 6</v>
      </c>
      <c r="G1619" s="9" t="str">
        <f>Date[[#This Row],[Year]]&amp;IF(Date[[#This Row],[Month]]&lt;10,"0"&amp;Date[[#This Row],[Month]],Date[[#This Row],[Month]])</f>
        <v>202106</v>
      </c>
      <c r="H1619" s="9" t="str">
        <f>Date[[#This Row],[Year]]&amp;" "&amp;Date[[#This Row],[Month Name]]</f>
        <v>2021 Jun</v>
      </c>
      <c r="I1619" t="str">
        <f>IF(AND(Date[[#This Row],[Month]]=5,Date[[#This Row],[Year]]=2021),"True","False")</f>
        <v>False</v>
      </c>
      <c r="J1619" t="str">
        <f>IF(AND(Date[[#This Row],[Month]]&lt;=5,Date[[#This Row],[Month]]&gt;=4,Date[[#This Row],[Year]]=2021),"True","False")</f>
        <v>False</v>
      </c>
      <c r="K1619" t="s">
        <v>123</v>
      </c>
      <c r="L1619" s="60" t="s">
        <v>123</v>
      </c>
      <c r="M1619" s="60" t="s">
        <v>123</v>
      </c>
      <c r="N1619" s="60" t="s">
        <v>123</v>
      </c>
      <c r="O1619" s="60" t="s">
        <v>123</v>
      </c>
      <c r="P1619" s="60" t="s">
        <v>152</v>
      </c>
    </row>
    <row r="1620" spans="1:16" x14ac:dyDescent="0.55000000000000004">
      <c r="A1620" s="10">
        <v>44354</v>
      </c>
      <c r="B1620" s="9">
        <f t="shared" si="75"/>
        <v>2021</v>
      </c>
      <c r="C1620" s="9" t="s">
        <v>36</v>
      </c>
      <c r="D1620" s="9" t="s">
        <v>61</v>
      </c>
      <c r="E1620" s="9">
        <f t="shared" si="76"/>
        <v>6</v>
      </c>
      <c r="F1620" s="9" t="str">
        <f t="shared" si="77"/>
        <v>2021 - 6</v>
      </c>
      <c r="G1620" s="9" t="str">
        <f>Date[[#This Row],[Year]]&amp;IF(Date[[#This Row],[Month]]&lt;10,"0"&amp;Date[[#This Row],[Month]],Date[[#This Row],[Month]])</f>
        <v>202106</v>
      </c>
      <c r="H1620" s="9" t="str">
        <f>Date[[#This Row],[Year]]&amp;" "&amp;Date[[#This Row],[Month Name]]</f>
        <v>2021 Jun</v>
      </c>
      <c r="I1620" t="str">
        <f>IF(AND(Date[[#This Row],[Month]]=5,Date[[#This Row],[Year]]=2021),"True","False")</f>
        <v>False</v>
      </c>
      <c r="J1620" t="str">
        <f>IF(AND(Date[[#This Row],[Month]]&lt;=5,Date[[#This Row],[Month]]&gt;=4,Date[[#This Row],[Year]]=2021),"True","False")</f>
        <v>False</v>
      </c>
      <c r="K1620" t="s">
        <v>123</v>
      </c>
      <c r="L1620" s="60" t="s">
        <v>123</v>
      </c>
      <c r="M1620" s="60" t="s">
        <v>123</v>
      </c>
      <c r="N1620" s="60" t="s">
        <v>123</v>
      </c>
      <c r="O1620" s="60" t="s">
        <v>123</v>
      </c>
      <c r="P1620" s="60" t="s">
        <v>152</v>
      </c>
    </row>
    <row r="1621" spans="1:16" x14ac:dyDescent="0.55000000000000004">
      <c r="A1621" s="10">
        <v>44355</v>
      </c>
      <c r="B1621" s="9">
        <f t="shared" si="75"/>
        <v>2021</v>
      </c>
      <c r="C1621" s="9" t="s">
        <v>36</v>
      </c>
      <c r="D1621" s="9" t="s">
        <v>61</v>
      </c>
      <c r="E1621" s="9">
        <f t="shared" si="76"/>
        <v>6</v>
      </c>
      <c r="F1621" s="9" t="str">
        <f t="shared" si="77"/>
        <v>2021 - 6</v>
      </c>
      <c r="G1621" s="9" t="str">
        <f>Date[[#This Row],[Year]]&amp;IF(Date[[#This Row],[Month]]&lt;10,"0"&amp;Date[[#This Row],[Month]],Date[[#This Row],[Month]])</f>
        <v>202106</v>
      </c>
      <c r="H1621" s="9" t="str">
        <f>Date[[#This Row],[Year]]&amp;" "&amp;Date[[#This Row],[Month Name]]</f>
        <v>2021 Jun</v>
      </c>
      <c r="I1621" t="str">
        <f>IF(AND(Date[[#This Row],[Month]]=5,Date[[#This Row],[Year]]=2021),"True","False")</f>
        <v>False</v>
      </c>
      <c r="J1621" t="str">
        <f>IF(AND(Date[[#This Row],[Month]]&lt;=5,Date[[#This Row],[Month]]&gt;=4,Date[[#This Row],[Year]]=2021),"True","False")</f>
        <v>False</v>
      </c>
      <c r="K1621" t="s">
        <v>123</v>
      </c>
      <c r="L1621" s="60" t="s">
        <v>123</v>
      </c>
      <c r="M1621" s="60" t="s">
        <v>123</v>
      </c>
      <c r="N1621" s="60" t="s">
        <v>123</v>
      </c>
      <c r="O1621" s="60" t="s">
        <v>123</v>
      </c>
      <c r="P1621" s="60" t="s">
        <v>152</v>
      </c>
    </row>
    <row r="1622" spans="1:16" x14ac:dyDescent="0.55000000000000004">
      <c r="A1622" s="10">
        <v>44356</v>
      </c>
      <c r="B1622" s="9">
        <f t="shared" si="75"/>
        <v>2021</v>
      </c>
      <c r="C1622" s="9" t="s">
        <v>36</v>
      </c>
      <c r="D1622" s="9" t="s">
        <v>61</v>
      </c>
      <c r="E1622" s="9">
        <f t="shared" si="76"/>
        <v>6</v>
      </c>
      <c r="F1622" s="9" t="str">
        <f t="shared" si="77"/>
        <v>2021 - 6</v>
      </c>
      <c r="G1622" s="9" t="str">
        <f>Date[[#This Row],[Year]]&amp;IF(Date[[#This Row],[Month]]&lt;10,"0"&amp;Date[[#This Row],[Month]],Date[[#This Row],[Month]])</f>
        <v>202106</v>
      </c>
      <c r="H1622" s="9" t="str">
        <f>Date[[#This Row],[Year]]&amp;" "&amp;Date[[#This Row],[Month Name]]</f>
        <v>2021 Jun</v>
      </c>
      <c r="I1622" t="str">
        <f>IF(AND(Date[[#This Row],[Month]]=5,Date[[#This Row],[Year]]=2021),"True","False")</f>
        <v>False</v>
      </c>
      <c r="J1622" t="str">
        <f>IF(AND(Date[[#This Row],[Month]]&lt;=5,Date[[#This Row],[Month]]&gt;=4,Date[[#This Row],[Year]]=2021),"True","False")</f>
        <v>False</v>
      </c>
      <c r="K1622" t="s">
        <v>123</v>
      </c>
      <c r="L1622" s="60" t="s">
        <v>123</v>
      </c>
      <c r="M1622" s="60" t="s">
        <v>123</v>
      </c>
      <c r="N1622" s="60" t="s">
        <v>123</v>
      </c>
      <c r="O1622" s="60" t="s">
        <v>123</v>
      </c>
      <c r="P1622" s="60" t="s">
        <v>152</v>
      </c>
    </row>
    <row r="1623" spans="1:16" x14ac:dyDescent="0.55000000000000004">
      <c r="A1623" s="10">
        <v>44357</v>
      </c>
      <c r="B1623" s="9">
        <f t="shared" si="75"/>
        <v>2021</v>
      </c>
      <c r="C1623" s="9" t="s">
        <v>36</v>
      </c>
      <c r="D1623" s="9" t="s">
        <v>61</v>
      </c>
      <c r="E1623" s="9">
        <f t="shared" si="76"/>
        <v>6</v>
      </c>
      <c r="F1623" s="9" t="str">
        <f t="shared" si="77"/>
        <v>2021 - 6</v>
      </c>
      <c r="G1623" s="9" t="str">
        <f>Date[[#This Row],[Year]]&amp;IF(Date[[#This Row],[Month]]&lt;10,"0"&amp;Date[[#This Row],[Month]],Date[[#This Row],[Month]])</f>
        <v>202106</v>
      </c>
      <c r="H1623" s="9" t="str">
        <f>Date[[#This Row],[Year]]&amp;" "&amp;Date[[#This Row],[Month Name]]</f>
        <v>2021 Jun</v>
      </c>
      <c r="I1623" t="str">
        <f>IF(AND(Date[[#This Row],[Month]]=5,Date[[#This Row],[Year]]=2021),"True","False")</f>
        <v>False</v>
      </c>
      <c r="J1623" t="str">
        <f>IF(AND(Date[[#This Row],[Month]]&lt;=5,Date[[#This Row],[Month]]&gt;=4,Date[[#This Row],[Year]]=2021),"True","False")</f>
        <v>False</v>
      </c>
      <c r="K1623" t="s">
        <v>123</v>
      </c>
      <c r="L1623" s="60" t="s">
        <v>123</v>
      </c>
      <c r="M1623" s="60" t="s">
        <v>123</v>
      </c>
      <c r="N1623" s="60" t="s">
        <v>123</v>
      </c>
      <c r="O1623" s="60" t="s">
        <v>123</v>
      </c>
      <c r="P1623" s="60" t="s">
        <v>152</v>
      </c>
    </row>
    <row r="1624" spans="1:16" x14ac:dyDescent="0.55000000000000004">
      <c r="A1624" s="10">
        <v>44358</v>
      </c>
      <c r="B1624" s="9">
        <f t="shared" si="75"/>
        <v>2021</v>
      </c>
      <c r="C1624" s="9" t="s">
        <v>36</v>
      </c>
      <c r="D1624" s="9" t="s">
        <v>61</v>
      </c>
      <c r="E1624" s="9">
        <f t="shared" si="76"/>
        <v>6</v>
      </c>
      <c r="F1624" s="9" t="str">
        <f t="shared" si="77"/>
        <v>2021 - 6</v>
      </c>
      <c r="G1624" s="9" t="str">
        <f>Date[[#This Row],[Year]]&amp;IF(Date[[#This Row],[Month]]&lt;10,"0"&amp;Date[[#This Row],[Month]],Date[[#This Row],[Month]])</f>
        <v>202106</v>
      </c>
      <c r="H1624" s="9" t="str">
        <f>Date[[#This Row],[Year]]&amp;" "&amp;Date[[#This Row],[Month Name]]</f>
        <v>2021 Jun</v>
      </c>
      <c r="I1624" t="str">
        <f>IF(AND(Date[[#This Row],[Month]]=5,Date[[#This Row],[Year]]=2021),"True","False")</f>
        <v>False</v>
      </c>
      <c r="J1624" t="str">
        <f>IF(AND(Date[[#This Row],[Month]]&lt;=5,Date[[#This Row],[Month]]&gt;=4,Date[[#This Row],[Year]]=2021),"True","False")</f>
        <v>False</v>
      </c>
      <c r="K1624" t="s">
        <v>123</v>
      </c>
      <c r="L1624" s="60" t="s">
        <v>123</v>
      </c>
      <c r="M1624" s="60" t="s">
        <v>123</v>
      </c>
      <c r="N1624" s="60" t="s">
        <v>123</v>
      </c>
      <c r="O1624" s="60" t="s">
        <v>123</v>
      </c>
      <c r="P1624" s="60" t="s">
        <v>152</v>
      </c>
    </row>
    <row r="1625" spans="1:16" x14ac:dyDescent="0.55000000000000004">
      <c r="A1625" s="10">
        <v>44359</v>
      </c>
      <c r="B1625" s="9">
        <f t="shared" si="75"/>
        <v>2021</v>
      </c>
      <c r="C1625" s="9" t="s">
        <v>36</v>
      </c>
      <c r="D1625" s="9" t="s">
        <v>61</v>
      </c>
      <c r="E1625" s="9">
        <f t="shared" si="76"/>
        <v>6</v>
      </c>
      <c r="F1625" s="9" t="str">
        <f t="shared" si="77"/>
        <v>2021 - 6</v>
      </c>
      <c r="G1625" s="9" t="str">
        <f>Date[[#This Row],[Year]]&amp;IF(Date[[#This Row],[Month]]&lt;10,"0"&amp;Date[[#This Row],[Month]],Date[[#This Row],[Month]])</f>
        <v>202106</v>
      </c>
      <c r="H1625" s="9" t="str">
        <f>Date[[#This Row],[Year]]&amp;" "&amp;Date[[#This Row],[Month Name]]</f>
        <v>2021 Jun</v>
      </c>
      <c r="I1625" t="str">
        <f>IF(AND(Date[[#This Row],[Month]]=5,Date[[#This Row],[Year]]=2021),"True","False")</f>
        <v>False</v>
      </c>
      <c r="J1625" t="str">
        <f>IF(AND(Date[[#This Row],[Month]]&lt;=5,Date[[#This Row],[Month]]&gt;=4,Date[[#This Row],[Year]]=2021),"True","False")</f>
        <v>False</v>
      </c>
      <c r="K1625" t="s">
        <v>123</v>
      </c>
      <c r="L1625" s="60" t="s">
        <v>123</v>
      </c>
      <c r="M1625" s="60" t="s">
        <v>123</v>
      </c>
      <c r="N1625" s="60" t="s">
        <v>123</v>
      </c>
      <c r="O1625" s="60" t="s">
        <v>123</v>
      </c>
      <c r="P1625" s="60" t="s">
        <v>152</v>
      </c>
    </row>
    <row r="1626" spans="1:16" x14ac:dyDescent="0.55000000000000004">
      <c r="A1626" s="10">
        <v>44360</v>
      </c>
      <c r="B1626" s="9">
        <f t="shared" si="75"/>
        <v>2021</v>
      </c>
      <c r="C1626" s="9" t="s">
        <v>36</v>
      </c>
      <c r="D1626" s="9" t="s">
        <v>61</v>
      </c>
      <c r="E1626" s="9">
        <f t="shared" si="76"/>
        <v>6</v>
      </c>
      <c r="F1626" s="9" t="str">
        <f t="shared" si="77"/>
        <v>2021 - 6</v>
      </c>
      <c r="G1626" s="9" t="str">
        <f>Date[[#This Row],[Year]]&amp;IF(Date[[#This Row],[Month]]&lt;10,"0"&amp;Date[[#This Row],[Month]],Date[[#This Row],[Month]])</f>
        <v>202106</v>
      </c>
      <c r="H1626" s="9" t="str">
        <f>Date[[#This Row],[Year]]&amp;" "&amp;Date[[#This Row],[Month Name]]</f>
        <v>2021 Jun</v>
      </c>
      <c r="I1626" t="str">
        <f>IF(AND(Date[[#This Row],[Month]]=5,Date[[#This Row],[Year]]=2021),"True","False")</f>
        <v>False</v>
      </c>
      <c r="J1626" t="str">
        <f>IF(AND(Date[[#This Row],[Month]]&lt;=5,Date[[#This Row],[Month]]&gt;=4,Date[[#This Row],[Year]]=2021),"True","False")</f>
        <v>False</v>
      </c>
      <c r="K1626" t="s">
        <v>123</v>
      </c>
      <c r="L1626" s="60" t="s">
        <v>123</v>
      </c>
      <c r="M1626" s="60" t="s">
        <v>123</v>
      </c>
      <c r="N1626" s="60" t="s">
        <v>123</v>
      </c>
      <c r="O1626" s="60" t="s">
        <v>123</v>
      </c>
      <c r="P1626" s="60" t="s">
        <v>152</v>
      </c>
    </row>
    <row r="1627" spans="1:16" x14ac:dyDescent="0.55000000000000004">
      <c r="A1627" s="10">
        <v>44361</v>
      </c>
      <c r="B1627" s="9">
        <f t="shared" si="75"/>
        <v>2021</v>
      </c>
      <c r="C1627" s="9" t="s">
        <v>36</v>
      </c>
      <c r="D1627" s="9" t="s">
        <v>61</v>
      </c>
      <c r="E1627" s="9">
        <f t="shared" si="76"/>
        <v>6</v>
      </c>
      <c r="F1627" s="9" t="str">
        <f t="shared" si="77"/>
        <v>2021 - 6</v>
      </c>
      <c r="G1627" s="9" t="str">
        <f>Date[[#This Row],[Year]]&amp;IF(Date[[#This Row],[Month]]&lt;10,"0"&amp;Date[[#This Row],[Month]],Date[[#This Row],[Month]])</f>
        <v>202106</v>
      </c>
      <c r="H1627" s="9" t="str">
        <f>Date[[#This Row],[Year]]&amp;" "&amp;Date[[#This Row],[Month Name]]</f>
        <v>2021 Jun</v>
      </c>
      <c r="I1627" t="str">
        <f>IF(AND(Date[[#This Row],[Month]]=5,Date[[#This Row],[Year]]=2021),"True","False")</f>
        <v>False</v>
      </c>
      <c r="J1627" t="str">
        <f>IF(AND(Date[[#This Row],[Month]]&lt;=5,Date[[#This Row],[Month]]&gt;=4,Date[[#This Row],[Year]]=2021),"True","False")</f>
        <v>False</v>
      </c>
      <c r="K1627" t="s">
        <v>123</v>
      </c>
      <c r="L1627" s="60" t="s">
        <v>123</v>
      </c>
      <c r="M1627" s="60" t="s">
        <v>123</v>
      </c>
      <c r="N1627" s="60" t="s">
        <v>123</v>
      </c>
      <c r="O1627" s="60" t="s">
        <v>123</v>
      </c>
      <c r="P1627" s="60" t="s">
        <v>152</v>
      </c>
    </row>
    <row r="1628" spans="1:16" x14ac:dyDescent="0.55000000000000004">
      <c r="A1628" s="10">
        <v>44362</v>
      </c>
      <c r="B1628" s="9">
        <f t="shared" si="75"/>
        <v>2021</v>
      </c>
      <c r="C1628" s="9" t="s">
        <v>36</v>
      </c>
      <c r="D1628" s="9" t="s">
        <v>61</v>
      </c>
      <c r="E1628" s="9">
        <f t="shared" si="76"/>
        <v>6</v>
      </c>
      <c r="F1628" s="9" t="str">
        <f t="shared" si="77"/>
        <v>2021 - 6</v>
      </c>
      <c r="G1628" s="9" t="str">
        <f>Date[[#This Row],[Year]]&amp;IF(Date[[#This Row],[Month]]&lt;10,"0"&amp;Date[[#This Row],[Month]],Date[[#This Row],[Month]])</f>
        <v>202106</v>
      </c>
      <c r="H1628" s="9" t="str">
        <f>Date[[#This Row],[Year]]&amp;" "&amp;Date[[#This Row],[Month Name]]</f>
        <v>2021 Jun</v>
      </c>
      <c r="I1628" t="str">
        <f>IF(AND(Date[[#This Row],[Month]]=5,Date[[#This Row],[Year]]=2021),"True","False")</f>
        <v>False</v>
      </c>
      <c r="J1628" t="str">
        <f>IF(AND(Date[[#This Row],[Month]]&lt;=5,Date[[#This Row],[Month]]&gt;=4,Date[[#This Row],[Year]]=2021),"True","False")</f>
        <v>False</v>
      </c>
      <c r="K1628" t="s">
        <v>123</v>
      </c>
      <c r="L1628" s="60" t="s">
        <v>123</v>
      </c>
      <c r="M1628" s="60" t="s">
        <v>123</v>
      </c>
      <c r="N1628" s="60" t="s">
        <v>123</v>
      </c>
      <c r="O1628" s="60" t="s">
        <v>123</v>
      </c>
      <c r="P1628" s="60" t="s">
        <v>152</v>
      </c>
    </row>
    <row r="1629" spans="1:16" x14ac:dyDescent="0.55000000000000004">
      <c r="A1629" s="10">
        <v>44363</v>
      </c>
      <c r="B1629" s="9">
        <f t="shared" si="75"/>
        <v>2021</v>
      </c>
      <c r="C1629" s="9" t="s">
        <v>36</v>
      </c>
      <c r="D1629" s="9" t="s">
        <v>61</v>
      </c>
      <c r="E1629" s="9">
        <f t="shared" si="76"/>
        <v>6</v>
      </c>
      <c r="F1629" s="9" t="str">
        <f t="shared" si="77"/>
        <v>2021 - 6</v>
      </c>
      <c r="G1629" s="9" t="str">
        <f>Date[[#This Row],[Year]]&amp;IF(Date[[#This Row],[Month]]&lt;10,"0"&amp;Date[[#This Row],[Month]],Date[[#This Row],[Month]])</f>
        <v>202106</v>
      </c>
      <c r="H1629" s="9" t="str">
        <f>Date[[#This Row],[Year]]&amp;" "&amp;Date[[#This Row],[Month Name]]</f>
        <v>2021 Jun</v>
      </c>
      <c r="I1629" t="str">
        <f>IF(AND(Date[[#This Row],[Month]]=5,Date[[#This Row],[Year]]=2021),"True","False")</f>
        <v>False</v>
      </c>
      <c r="J1629" t="str">
        <f>IF(AND(Date[[#This Row],[Month]]&lt;=5,Date[[#This Row],[Month]]&gt;=4,Date[[#This Row],[Year]]=2021),"True","False")</f>
        <v>False</v>
      </c>
      <c r="K1629" t="s">
        <v>123</v>
      </c>
      <c r="L1629" s="60" t="s">
        <v>123</v>
      </c>
      <c r="M1629" s="60" t="s">
        <v>123</v>
      </c>
      <c r="N1629" s="60" t="s">
        <v>123</v>
      </c>
      <c r="O1629" s="60" t="s">
        <v>123</v>
      </c>
      <c r="P1629" s="60" t="s">
        <v>152</v>
      </c>
    </row>
    <row r="1630" spans="1:16" x14ac:dyDescent="0.55000000000000004">
      <c r="A1630" s="10">
        <v>44364</v>
      </c>
      <c r="B1630" s="9">
        <f t="shared" si="75"/>
        <v>2021</v>
      </c>
      <c r="C1630" s="9" t="s">
        <v>36</v>
      </c>
      <c r="D1630" s="9" t="s">
        <v>61</v>
      </c>
      <c r="E1630" s="9">
        <f t="shared" si="76"/>
        <v>6</v>
      </c>
      <c r="F1630" s="9" t="str">
        <f t="shared" si="77"/>
        <v>2021 - 6</v>
      </c>
      <c r="G1630" s="9" t="str">
        <f>Date[[#This Row],[Year]]&amp;IF(Date[[#This Row],[Month]]&lt;10,"0"&amp;Date[[#This Row],[Month]],Date[[#This Row],[Month]])</f>
        <v>202106</v>
      </c>
      <c r="H1630" s="9" t="str">
        <f>Date[[#This Row],[Year]]&amp;" "&amp;Date[[#This Row],[Month Name]]</f>
        <v>2021 Jun</v>
      </c>
      <c r="I1630" t="str">
        <f>IF(AND(Date[[#This Row],[Month]]=5,Date[[#This Row],[Year]]=2021),"True","False")</f>
        <v>False</v>
      </c>
      <c r="J1630" t="str">
        <f>IF(AND(Date[[#This Row],[Month]]&lt;=5,Date[[#This Row],[Month]]&gt;=4,Date[[#This Row],[Year]]=2021),"True","False")</f>
        <v>False</v>
      </c>
      <c r="K1630" t="s">
        <v>123</v>
      </c>
      <c r="L1630" s="60" t="s">
        <v>123</v>
      </c>
      <c r="M1630" s="60" t="s">
        <v>123</v>
      </c>
      <c r="N1630" s="60" t="s">
        <v>123</v>
      </c>
      <c r="O1630" s="60" t="s">
        <v>123</v>
      </c>
      <c r="P1630" s="60" t="s">
        <v>152</v>
      </c>
    </row>
    <row r="1631" spans="1:16" x14ac:dyDescent="0.55000000000000004">
      <c r="A1631" s="10">
        <v>44365</v>
      </c>
      <c r="B1631" s="9">
        <f t="shared" si="75"/>
        <v>2021</v>
      </c>
      <c r="C1631" s="9" t="s">
        <v>36</v>
      </c>
      <c r="D1631" s="9" t="s">
        <v>61</v>
      </c>
      <c r="E1631" s="9">
        <f t="shared" si="76"/>
        <v>6</v>
      </c>
      <c r="F1631" s="9" t="str">
        <f t="shared" si="77"/>
        <v>2021 - 6</v>
      </c>
      <c r="G1631" s="9" t="str">
        <f>Date[[#This Row],[Year]]&amp;IF(Date[[#This Row],[Month]]&lt;10,"0"&amp;Date[[#This Row],[Month]],Date[[#This Row],[Month]])</f>
        <v>202106</v>
      </c>
      <c r="H1631" s="9" t="str">
        <f>Date[[#This Row],[Year]]&amp;" "&amp;Date[[#This Row],[Month Name]]</f>
        <v>2021 Jun</v>
      </c>
      <c r="I1631" t="str">
        <f>IF(AND(Date[[#This Row],[Month]]=5,Date[[#This Row],[Year]]=2021),"True","False")</f>
        <v>False</v>
      </c>
      <c r="J1631" t="str">
        <f>IF(AND(Date[[#This Row],[Month]]&lt;=5,Date[[#This Row],[Month]]&gt;=4,Date[[#This Row],[Year]]=2021),"True","False")</f>
        <v>False</v>
      </c>
      <c r="K1631" t="s">
        <v>123</v>
      </c>
      <c r="L1631" s="60" t="s">
        <v>123</v>
      </c>
      <c r="M1631" s="60" t="s">
        <v>123</v>
      </c>
      <c r="N1631" s="60" t="s">
        <v>123</v>
      </c>
      <c r="O1631" s="60" t="s">
        <v>123</v>
      </c>
      <c r="P1631" s="60" t="s">
        <v>152</v>
      </c>
    </row>
    <row r="1632" spans="1:16" x14ac:dyDescent="0.55000000000000004">
      <c r="A1632" s="10">
        <v>44366</v>
      </c>
      <c r="B1632" s="9">
        <f t="shared" si="75"/>
        <v>2021</v>
      </c>
      <c r="C1632" s="9" t="s">
        <v>36</v>
      </c>
      <c r="D1632" s="9" t="s">
        <v>61</v>
      </c>
      <c r="E1632" s="9">
        <f t="shared" si="76"/>
        <v>6</v>
      </c>
      <c r="F1632" s="9" t="str">
        <f t="shared" si="77"/>
        <v>2021 - 6</v>
      </c>
      <c r="G1632" s="9" t="str">
        <f>Date[[#This Row],[Year]]&amp;IF(Date[[#This Row],[Month]]&lt;10,"0"&amp;Date[[#This Row],[Month]],Date[[#This Row],[Month]])</f>
        <v>202106</v>
      </c>
      <c r="H1632" s="9" t="str">
        <f>Date[[#This Row],[Year]]&amp;" "&amp;Date[[#This Row],[Month Name]]</f>
        <v>2021 Jun</v>
      </c>
      <c r="I1632" t="str">
        <f>IF(AND(Date[[#This Row],[Month]]=5,Date[[#This Row],[Year]]=2021),"True","False")</f>
        <v>False</v>
      </c>
      <c r="J1632" t="str">
        <f>IF(AND(Date[[#This Row],[Month]]&lt;=5,Date[[#This Row],[Month]]&gt;=4,Date[[#This Row],[Year]]=2021),"True","False")</f>
        <v>False</v>
      </c>
      <c r="K1632" t="s">
        <v>123</v>
      </c>
      <c r="L1632" s="60" t="s">
        <v>123</v>
      </c>
      <c r="M1632" s="60" t="s">
        <v>123</v>
      </c>
      <c r="N1632" s="60" t="s">
        <v>123</v>
      </c>
      <c r="O1632" s="60" t="s">
        <v>123</v>
      </c>
      <c r="P1632" s="60" t="s">
        <v>152</v>
      </c>
    </row>
    <row r="1633" spans="1:16" x14ac:dyDescent="0.55000000000000004">
      <c r="A1633" s="10">
        <v>44367</v>
      </c>
      <c r="B1633" s="9">
        <f t="shared" si="75"/>
        <v>2021</v>
      </c>
      <c r="C1633" s="9" t="s">
        <v>36</v>
      </c>
      <c r="D1633" s="9" t="s">
        <v>61</v>
      </c>
      <c r="E1633" s="9">
        <f t="shared" si="76"/>
        <v>6</v>
      </c>
      <c r="F1633" s="9" t="str">
        <f t="shared" si="77"/>
        <v>2021 - 6</v>
      </c>
      <c r="G1633" s="9" t="str">
        <f>Date[[#This Row],[Year]]&amp;IF(Date[[#This Row],[Month]]&lt;10,"0"&amp;Date[[#This Row],[Month]],Date[[#This Row],[Month]])</f>
        <v>202106</v>
      </c>
      <c r="H1633" s="9" t="str">
        <f>Date[[#This Row],[Year]]&amp;" "&amp;Date[[#This Row],[Month Name]]</f>
        <v>2021 Jun</v>
      </c>
      <c r="I1633" t="str">
        <f>IF(AND(Date[[#This Row],[Month]]=5,Date[[#This Row],[Year]]=2021),"True","False")</f>
        <v>False</v>
      </c>
      <c r="J1633" t="str">
        <f>IF(AND(Date[[#This Row],[Month]]&lt;=5,Date[[#This Row],[Month]]&gt;=4,Date[[#This Row],[Year]]=2021),"True","False")</f>
        <v>False</v>
      </c>
      <c r="K1633" t="s">
        <v>123</v>
      </c>
      <c r="L1633" s="60" t="s">
        <v>123</v>
      </c>
      <c r="M1633" s="60" t="s">
        <v>123</v>
      </c>
      <c r="N1633" s="60" t="s">
        <v>123</v>
      </c>
      <c r="O1633" s="60" t="s">
        <v>123</v>
      </c>
      <c r="P1633" s="60" t="s">
        <v>152</v>
      </c>
    </row>
    <row r="1634" spans="1:16" x14ac:dyDescent="0.55000000000000004">
      <c r="A1634" s="10">
        <v>44368</v>
      </c>
      <c r="B1634" s="9">
        <f t="shared" si="75"/>
        <v>2021</v>
      </c>
      <c r="C1634" s="9" t="s">
        <v>36</v>
      </c>
      <c r="D1634" s="9" t="s">
        <v>61</v>
      </c>
      <c r="E1634" s="9">
        <f t="shared" si="76"/>
        <v>6</v>
      </c>
      <c r="F1634" s="9" t="str">
        <f t="shared" si="77"/>
        <v>2021 - 6</v>
      </c>
      <c r="G1634" s="9" t="str">
        <f>Date[[#This Row],[Year]]&amp;IF(Date[[#This Row],[Month]]&lt;10,"0"&amp;Date[[#This Row],[Month]],Date[[#This Row],[Month]])</f>
        <v>202106</v>
      </c>
      <c r="H1634" s="9" t="str">
        <f>Date[[#This Row],[Year]]&amp;" "&amp;Date[[#This Row],[Month Name]]</f>
        <v>2021 Jun</v>
      </c>
      <c r="I1634" t="str">
        <f>IF(AND(Date[[#This Row],[Month]]=5,Date[[#This Row],[Year]]=2021),"True","False")</f>
        <v>False</v>
      </c>
      <c r="J1634" t="str">
        <f>IF(AND(Date[[#This Row],[Month]]&lt;=5,Date[[#This Row],[Month]]&gt;=4,Date[[#This Row],[Year]]=2021),"True","False")</f>
        <v>False</v>
      </c>
      <c r="K1634" t="s">
        <v>123</v>
      </c>
      <c r="L1634" s="60" t="s">
        <v>123</v>
      </c>
      <c r="M1634" s="60" t="s">
        <v>123</v>
      </c>
      <c r="N1634" s="60" t="s">
        <v>123</v>
      </c>
      <c r="O1634" s="60" t="s">
        <v>123</v>
      </c>
      <c r="P1634" s="60" t="s">
        <v>152</v>
      </c>
    </row>
    <row r="1635" spans="1:16" x14ac:dyDescent="0.55000000000000004">
      <c r="A1635" s="10">
        <v>44369</v>
      </c>
      <c r="B1635" s="9">
        <f t="shared" si="75"/>
        <v>2021</v>
      </c>
      <c r="C1635" s="9" t="s">
        <v>36</v>
      </c>
      <c r="D1635" s="9" t="s">
        <v>61</v>
      </c>
      <c r="E1635" s="9">
        <f t="shared" si="76"/>
        <v>6</v>
      </c>
      <c r="F1635" s="9" t="str">
        <f t="shared" si="77"/>
        <v>2021 - 6</v>
      </c>
      <c r="G1635" s="9" t="str">
        <f>Date[[#This Row],[Year]]&amp;IF(Date[[#This Row],[Month]]&lt;10,"0"&amp;Date[[#This Row],[Month]],Date[[#This Row],[Month]])</f>
        <v>202106</v>
      </c>
      <c r="H1635" s="9" t="str">
        <f>Date[[#This Row],[Year]]&amp;" "&amp;Date[[#This Row],[Month Name]]</f>
        <v>2021 Jun</v>
      </c>
      <c r="I1635" t="str">
        <f>IF(AND(Date[[#This Row],[Month]]=5,Date[[#This Row],[Year]]=2021),"True","False")</f>
        <v>False</v>
      </c>
      <c r="J1635" t="str">
        <f>IF(AND(Date[[#This Row],[Month]]&lt;=5,Date[[#This Row],[Month]]&gt;=4,Date[[#This Row],[Year]]=2021),"True","False")</f>
        <v>False</v>
      </c>
      <c r="K1635" t="s">
        <v>123</v>
      </c>
      <c r="L1635" s="60" t="s">
        <v>123</v>
      </c>
      <c r="M1635" s="60" t="s">
        <v>123</v>
      </c>
      <c r="N1635" s="60" t="s">
        <v>123</v>
      </c>
      <c r="O1635" s="60" t="s">
        <v>123</v>
      </c>
      <c r="P1635" s="60" t="s">
        <v>152</v>
      </c>
    </row>
    <row r="1636" spans="1:16" x14ac:dyDescent="0.55000000000000004">
      <c r="A1636" s="10">
        <v>44370</v>
      </c>
      <c r="B1636" s="9">
        <f t="shared" si="75"/>
        <v>2021</v>
      </c>
      <c r="C1636" s="9" t="s">
        <v>36</v>
      </c>
      <c r="D1636" s="9" t="s">
        <v>61</v>
      </c>
      <c r="E1636" s="9">
        <f t="shared" si="76"/>
        <v>6</v>
      </c>
      <c r="F1636" s="9" t="str">
        <f t="shared" si="77"/>
        <v>2021 - 6</v>
      </c>
      <c r="G1636" s="9" t="str">
        <f>Date[[#This Row],[Year]]&amp;IF(Date[[#This Row],[Month]]&lt;10,"0"&amp;Date[[#This Row],[Month]],Date[[#This Row],[Month]])</f>
        <v>202106</v>
      </c>
      <c r="H1636" s="9" t="str">
        <f>Date[[#This Row],[Year]]&amp;" "&amp;Date[[#This Row],[Month Name]]</f>
        <v>2021 Jun</v>
      </c>
      <c r="I1636" t="str">
        <f>IF(AND(Date[[#This Row],[Month]]=5,Date[[#This Row],[Year]]=2021),"True","False")</f>
        <v>False</v>
      </c>
      <c r="J1636" t="str">
        <f>IF(AND(Date[[#This Row],[Month]]&lt;=5,Date[[#This Row],[Month]]&gt;=4,Date[[#This Row],[Year]]=2021),"True","False")</f>
        <v>False</v>
      </c>
      <c r="K1636" t="s">
        <v>123</v>
      </c>
      <c r="L1636" s="60" t="s">
        <v>123</v>
      </c>
      <c r="M1636" s="60" t="s">
        <v>123</v>
      </c>
      <c r="N1636" s="60" t="s">
        <v>123</v>
      </c>
      <c r="O1636" s="60" t="s">
        <v>123</v>
      </c>
      <c r="P1636" s="60" t="s">
        <v>152</v>
      </c>
    </row>
    <row r="1637" spans="1:16" x14ac:dyDescent="0.55000000000000004">
      <c r="A1637" s="10">
        <v>44371</v>
      </c>
      <c r="B1637" s="9">
        <f t="shared" si="75"/>
        <v>2021</v>
      </c>
      <c r="C1637" s="9" t="s">
        <v>36</v>
      </c>
      <c r="D1637" s="9" t="s">
        <v>61</v>
      </c>
      <c r="E1637" s="9">
        <f t="shared" si="76"/>
        <v>6</v>
      </c>
      <c r="F1637" s="9" t="str">
        <f t="shared" si="77"/>
        <v>2021 - 6</v>
      </c>
      <c r="G1637" s="9" t="str">
        <f>Date[[#This Row],[Year]]&amp;IF(Date[[#This Row],[Month]]&lt;10,"0"&amp;Date[[#This Row],[Month]],Date[[#This Row],[Month]])</f>
        <v>202106</v>
      </c>
      <c r="H1637" s="9" t="str">
        <f>Date[[#This Row],[Year]]&amp;" "&amp;Date[[#This Row],[Month Name]]</f>
        <v>2021 Jun</v>
      </c>
      <c r="I1637" t="str">
        <f>IF(AND(Date[[#This Row],[Month]]=5,Date[[#This Row],[Year]]=2021),"True","False")</f>
        <v>False</v>
      </c>
      <c r="J1637" t="str">
        <f>IF(AND(Date[[#This Row],[Month]]&lt;=5,Date[[#This Row],[Month]]&gt;=4,Date[[#This Row],[Year]]=2021),"True","False")</f>
        <v>False</v>
      </c>
      <c r="K1637" t="s">
        <v>123</v>
      </c>
      <c r="L1637" s="60" t="s">
        <v>123</v>
      </c>
      <c r="M1637" s="60" t="s">
        <v>123</v>
      </c>
      <c r="N1637" s="60" t="s">
        <v>123</v>
      </c>
      <c r="O1637" s="60" t="s">
        <v>123</v>
      </c>
      <c r="P1637" s="60" t="s">
        <v>152</v>
      </c>
    </row>
    <row r="1638" spans="1:16" x14ac:dyDescent="0.55000000000000004">
      <c r="A1638" s="10">
        <v>44372</v>
      </c>
      <c r="B1638" s="9">
        <f t="shared" si="75"/>
        <v>2021</v>
      </c>
      <c r="C1638" s="9" t="s">
        <v>36</v>
      </c>
      <c r="D1638" s="9" t="s">
        <v>61</v>
      </c>
      <c r="E1638" s="9">
        <f t="shared" si="76"/>
        <v>6</v>
      </c>
      <c r="F1638" s="9" t="str">
        <f t="shared" si="77"/>
        <v>2021 - 6</v>
      </c>
      <c r="G1638" s="9" t="str">
        <f>Date[[#This Row],[Year]]&amp;IF(Date[[#This Row],[Month]]&lt;10,"0"&amp;Date[[#This Row],[Month]],Date[[#This Row],[Month]])</f>
        <v>202106</v>
      </c>
      <c r="H1638" s="9" t="str">
        <f>Date[[#This Row],[Year]]&amp;" "&amp;Date[[#This Row],[Month Name]]</f>
        <v>2021 Jun</v>
      </c>
      <c r="I1638" t="str">
        <f>IF(AND(Date[[#This Row],[Month]]=5,Date[[#This Row],[Year]]=2021),"True","False")</f>
        <v>False</v>
      </c>
      <c r="J1638" t="str">
        <f>IF(AND(Date[[#This Row],[Month]]&lt;=5,Date[[#This Row],[Month]]&gt;=4,Date[[#This Row],[Year]]=2021),"True","False")</f>
        <v>False</v>
      </c>
      <c r="K1638" t="s">
        <v>123</v>
      </c>
      <c r="L1638" s="60" t="s">
        <v>123</v>
      </c>
      <c r="M1638" s="60" t="s">
        <v>123</v>
      </c>
      <c r="N1638" s="60" t="s">
        <v>123</v>
      </c>
      <c r="O1638" s="60" t="s">
        <v>123</v>
      </c>
      <c r="P1638" s="60" t="s">
        <v>152</v>
      </c>
    </row>
    <row r="1639" spans="1:16" x14ac:dyDescent="0.55000000000000004">
      <c r="A1639" s="10">
        <v>44373</v>
      </c>
      <c r="B1639" s="9">
        <f t="shared" si="75"/>
        <v>2021</v>
      </c>
      <c r="C1639" s="9" t="s">
        <v>36</v>
      </c>
      <c r="D1639" s="9" t="s">
        <v>61</v>
      </c>
      <c r="E1639" s="9">
        <f t="shared" si="76"/>
        <v>6</v>
      </c>
      <c r="F1639" s="9" t="str">
        <f t="shared" si="77"/>
        <v>2021 - 6</v>
      </c>
      <c r="G1639" s="9" t="str">
        <f>Date[[#This Row],[Year]]&amp;IF(Date[[#This Row],[Month]]&lt;10,"0"&amp;Date[[#This Row],[Month]],Date[[#This Row],[Month]])</f>
        <v>202106</v>
      </c>
      <c r="H1639" s="9" t="str">
        <f>Date[[#This Row],[Year]]&amp;" "&amp;Date[[#This Row],[Month Name]]</f>
        <v>2021 Jun</v>
      </c>
      <c r="I1639" t="str">
        <f>IF(AND(Date[[#This Row],[Month]]=5,Date[[#This Row],[Year]]=2021),"True","False")</f>
        <v>False</v>
      </c>
      <c r="J1639" t="str">
        <f>IF(AND(Date[[#This Row],[Month]]&lt;=5,Date[[#This Row],[Month]]&gt;=4,Date[[#This Row],[Year]]=2021),"True","False")</f>
        <v>False</v>
      </c>
      <c r="K1639" t="s">
        <v>123</v>
      </c>
      <c r="L1639" s="60" t="s">
        <v>123</v>
      </c>
      <c r="M1639" s="60" t="s">
        <v>123</v>
      </c>
      <c r="N1639" s="60" t="s">
        <v>123</v>
      </c>
      <c r="O1639" s="60" t="s">
        <v>123</v>
      </c>
      <c r="P1639" s="60" t="s">
        <v>152</v>
      </c>
    </row>
    <row r="1640" spans="1:16" x14ac:dyDescent="0.55000000000000004">
      <c r="A1640" s="10">
        <v>44374</v>
      </c>
      <c r="B1640" s="9">
        <f t="shared" si="75"/>
        <v>2021</v>
      </c>
      <c r="C1640" s="9" t="s">
        <v>36</v>
      </c>
      <c r="D1640" s="9" t="s">
        <v>61</v>
      </c>
      <c r="E1640" s="9">
        <f t="shared" si="76"/>
        <v>6</v>
      </c>
      <c r="F1640" s="9" t="str">
        <f t="shared" si="77"/>
        <v>2021 - 6</v>
      </c>
      <c r="G1640" s="9" t="str">
        <f>Date[[#This Row],[Year]]&amp;IF(Date[[#This Row],[Month]]&lt;10,"0"&amp;Date[[#This Row],[Month]],Date[[#This Row],[Month]])</f>
        <v>202106</v>
      </c>
      <c r="H1640" s="9" t="str">
        <f>Date[[#This Row],[Year]]&amp;" "&amp;Date[[#This Row],[Month Name]]</f>
        <v>2021 Jun</v>
      </c>
      <c r="I1640" t="str">
        <f>IF(AND(Date[[#This Row],[Month]]=5,Date[[#This Row],[Year]]=2021),"True","False")</f>
        <v>False</v>
      </c>
      <c r="J1640" t="str">
        <f>IF(AND(Date[[#This Row],[Month]]&lt;=5,Date[[#This Row],[Month]]&gt;=4,Date[[#This Row],[Year]]=2021),"True","False")</f>
        <v>False</v>
      </c>
      <c r="K1640" t="s">
        <v>123</v>
      </c>
      <c r="L1640" s="60" t="s">
        <v>123</v>
      </c>
      <c r="M1640" s="60" t="s">
        <v>123</v>
      </c>
      <c r="N1640" s="60" t="s">
        <v>123</v>
      </c>
      <c r="O1640" s="60" t="s">
        <v>123</v>
      </c>
      <c r="P1640" s="60" t="s">
        <v>152</v>
      </c>
    </row>
    <row r="1641" spans="1:16" x14ac:dyDescent="0.55000000000000004">
      <c r="A1641" s="10">
        <v>44375</v>
      </c>
      <c r="B1641" s="9">
        <f t="shared" si="75"/>
        <v>2021</v>
      </c>
      <c r="C1641" s="9" t="s">
        <v>36</v>
      </c>
      <c r="D1641" s="9" t="s">
        <v>61</v>
      </c>
      <c r="E1641" s="9">
        <f t="shared" si="76"/>
        <v>6</v>
      </c>
      <c r="F1641" s="9" t="str">
        <f t="shared" si="77"/>
        <v>2021 - 6</v>
      </c>
      <c r="G1641" s="9" t="str">
        <f>Date[[#This Row],[Year]]&amp;IF(Date[[#This Row],[Month]]&lt;10,"0"&amp;Date[[#This Row],[Month]],Date[[#This Row],[Month]])</f>
        <v>202106</v>
      </c>
      <c r="H1641" s="9" t="str">
        <f>Date[[#This Row],[Year]]&amp;" "&amp;Date[[#This Row],[Month Name]]</f>
        <v>2021 Jun</v>
      </c>
      <c r="I1641" t="str">
        <f>IF(AND(Date[[#This Row],[Month]]=5,Date[[#This Row],[Year]]=2021),"True","False")</f>
        <v>False</v>
      </c>
      <c r="J1641" t="str">
        <f>IF(AND(Date[[#This Row],[Month]]&lt;=5,Date[[#This Row],[Month]]&gt;=4,Date[[#This Row],[Year]]=2021),"True","False")</f>
        <v>False</v>
      </c>
      <c r="K1641" t="s">
        <v>123</v>
      </c>
      <c r="L1641" s="60" t="s">
        <v>123</v>
      </c>
      <c r="M1641" s="60" t="s">
        <v>123</v>
      </c>
      <c r="N1641" s="60" t="s">
        <v>123</v>
      </c>
      <c r="O1641" s="60" t="s">
        <v>123</v>
      </c>
      <c r="P1641" s="60" t="s">
        <v>152</v>
      </c>
    </row>
    <row r="1642" spans="1:16" x14ac:dyDescent="0.55000000000000004">
      <c r="A1642" s="10">
        <v>44376</v>
      </c>
      <c r="B1642" s="9">
        <f t="shared" si="75"/>
        <v>2021</v>
      </c>
      <c r="C1642" s="9" t="s">
        <v>36</v>
      </c>
      <c r="D1642" s="9" t="s">
        <v>61</v>
      </c>
      <c r="E1642" s="9">
        <f t="shared" si="76"/>
        <v>6</v>
      </c>
      <c r="F1642" s="9" t="str">
        <f t="shared" si="77"/>
        <v>2021 - 6</v>
      </c>
      <c r="G1642" s="9" t="str">
        <f>Date[[#This Row],[Year]]&amp;IF(Date[[#This Row],[Month]]&lt;10,"0"&amp;Date[[#This Row],[Month]],Date[[#This Row],[Month]])</f>
        <v>202106</v>
      </c>
      <c r="H1642" s="9" t="str">
        <f>Date[[#This Row],[Year]]&amp;" "&amp;Date[[#This Row],[Month Name]]</f>
        <v>2021 Jun</v>
      </c>
      <c r="I1642" t="str">
        <f>IF(AND(Date[[#This Row],[Month]]=5,Date[[#This Row],[Year]]=2021),"True","False")</f>
        <v>False</v>
      </c>
      <c r="J1642" t="str">
        <f>IF(AND(Date[[#This Row],[Month]]&lt;=5,Date[[#This Row],[Month]]&gt;=4,Date[[#This Row],[Year]]=2021),"True","False")</f>
        <v>False</v>
      </c>
      <c r="K1642" t="s">
        <v>123</v>
      </c>
      <c r="L1642" s="60" t="s">
        <v>123</v>
      </c>
      <c r="M1642" s="60" t="s">
        <v>123</v>
      </c>
      <c r="N1642" s="60" t="s">
        <v>123</v>
      </c>
      <c r="O1642" s="60" t="s">
        <v>123</v>
      </c>
      <c r="P1642" s="60" t="s">
        <v>152</v>
      </c>
    </row>
    <row r="1643" spans="1:16" x14ac:dyDescent="0.55000000000000004">
      <c r="A1643" s="10">
        <v>44377</v>
      </c>
      <c r="B1643" s="9">
        <f t="shared" si="75"/>
        <v>2021</v>
      </c>
      <c r="C1643" s="9" t="s">
        <v>36</v>
      </c>
      <c r="D1643" s="9" t="s">
        <v>61</v>
      </c>
      <c r="E1643" s="9">
        <f t="shared" si="76"/>
        <v>6</v>
      </c>
      <c r="F1643" s="9" t="str">
        <f t="shared" si="77"/>
        <v>2021 - 6</v>
      </c>
      <c r="G1643" s="9" t="str">
        <f>Date[[#This Row],[Year]]&amp;IF(Date[[#This Row],[Month]]&lt;10,"0"&amp;Date[[#This Row],[Month]],Date[[#This Row],[Month]])</f>
        <v>202106</v>
      </c>
      <c r="H1643" s="9" t="str">
        <f>Date[[#This Row],[Year]]&amp;" "&amp;Date[[#This Row],[Month Name]]</f>
        <v>2021 Jun</v>
      </c>
      <c r="I1643" t="str">
        <f>IF(AND(Date[[#This Row],[Month]]=5,Date[[#This Row],[Year]]=2021),"True","False")</f>
        <v>False</v>
      </c>
      <c r="J1643" t="str">
        <f>IF(AND(Date[[#This Row],[Month]]&lt;=5,Date[[#This Row],[Month]]&gt;=4,Date[[#This Row],[Year]]=2021),"True","False")</f>
        <v>False</v>
      </c>
      <c r="K1643" t="s">
        <v>123</v>
      </c>
      <c r="L1643" s="60" t="s">
        <v>123</v>
      </c>
      <c r="M1643" s="60" t="s">
        <v>123</v>
      </c>
      <c r="N1643" s="60" t="s">
        <v>123</v>
      </c>
      <c r="O1643" s="60" t="s">
        <v>123</v>
      </c>
      <c r="P1643" s="60" t="s">
        <v>152</v>
      </c>
    </row>
    <row r="1644" spans="1:16" x14ac:dyDescent="0.55000000000000004">
      <c r="A1644" s="10">
        <v>44378</v>
      </c>
      <c r="B1644" s="9">
        <f t="shared" si="75"/>
        <v>2021</v>
      </c>
      <c r="C1644" s="9" t="s">
        <v>37</v>
      </c>
      <c r="D1644" s="9" t="s">
        <v>62</v>
      </c>
      <c r="E1644" s="9">
        <f t="shared" si="76"/>
        <v>7</v>
      </c>
      <c r="F1644" s="9" t="str">
        <f t="shared" si="77"/>
        <v>2021 - 7</v>
      </c>
      <c r="G1644" s="9" t="str">
        <f>Date[[#This Row],[Year]]&amp;IF(Date[[#This Row],[Month]]&lt;10,"0"&amp;Date[[#This Row],[Month]],Date[[#This Row],[Month]])</f>
        <v>202107</v>
      </c>
      <c r="H1644" s="9" t="str">
        <f>Date[[#This Row],[Year]]&amp;" "&amp;Date[[#This Row],[Month Name]]</f>
        <v>2021 Jul</v>
      </c>
      <c r="I1644" t="str">
        <f>IF(AND(Date[[#This Row],[Month]]=5,Date[[#This Row],[Year]]=2021),"True","False")</f>
        <v>False</v>
      </c>
      <c r="J1644" t="str">
        <f>IF(AND(Date[[#This Row],[Month]]&lt;=5,Date[[#This Row],[Month]]&gt;=4,Date[[#This Row],[Year]]=2021),"True","False")</f>
        <v>False</v>
      </c>
      <c r="K1644" t="s">
        <v>123</v>
      </c>
      <c r="L1644" s="60" t="s">
        <v>123</v>
      </c>
      <c r="M1644" s="60" t="s">
        <v>123</v>
      </c>
      <c r="N1644" s="60" t="s">
        <v>123</v>
      </c>
      <c r="O1644" s="60" t="s">
        <v>123</v>
      </c>
      <c r="P1644" s="60" t="s">
        <v>152</v>
      </c>
    </row>
    <row r="1645" spans="1:16" x14ac:dyDescent="0.55000000000000004">
      <c r="A1645" s="10">
        <v>44379</v>
      </c>
      <c r="B1645" s="9">
        <f t="shared" si="75"/>
        <v>2021</v>
      </c>
      <c r="C1645" s="9" t="s">
        <v>37</v>
      </c>
      <c r="D1645" s="9" t="s">
        <v>62</v>
      </c>
      <c r="E1645" s="9">
        <f t="shared" si="76"/>
        <v>7</v>
      </c>
      <c r="F1645" s="9" t="str">
        <f t="shared" si="77"/>
        <v>2021 - 7</v>
      </c>
      <c r="G1645" s="9" t="str">
        <f>Date[[#This Row],[Year]]&amp;IF(Date[[#This Row],[Month]]&lt;10,"0"&amp;Date[[#This Row],[Month]],Date[[#This Row],[Month]])</f>
        <v>202107</v>
      </c>
      <c r="H1645" s="9" t="str">
        <f>Date[[#This Row],[Year]]&amp;" "&amp;Date[[#This Row],[Month Name]]</f>
        <v>2021 Jul</v>
      </c>
      <c r="I1645" t="str">
        <f>IF(AND(Date[[#This Row],[Month]]=5,Date[[#This Row],[Year]]=2021),"True","False")</f>
        <v>False</v>
      </c>
      <c r="J1645" t="str">
        <f>IF(AND(Date[[#This Row],[Month]]&lt;=5,Date[[#This Row],[Month]]&gt;=4,Date[[#This Row],[Year]]=2021),"True","False")</f>
        <v>False</v>
      </c>
      <c r="K1645" t="s">
        <v>123</v>
      </c>
      <c r="L1645" s="60" t="s">
        <v>123</v>
      </c>
      <c r="M1645" s="60" t="s">
        <v>123</v>
      </c>
      <c r="N1645" s="60" t="s">
        <v>123</v>
      </c>
      <c r="O1645" s="60" t="s">
        <v>123</v>
      </c>
      <c r="P1645" s="60" t="s">
        <v>152</v>
      </c>
    </row>
    <row r="1646" spans="1:16" x14ac:dyDescent="0.55000000000000004">
      <c r="A1646" s="10">
        <v>44380</v>
      </c>
      <c r="B1646" s="9">
        <f t="shared" si="75"/>
        <v>2021</v>
      </c>
      <c r="C1646" s="9" t="s">
        <v>37</v>
      </c>
      <c r="D1646" s="9" t="s">
        <v>62</v>
      </c>
      <c r="E1646" s="9">
        <f t="shared" si="76"/>
        <v>7</v>
      </c>
      <c r="F1646" s="9" t="str">
        <f t="shared" si="77"/>
        <v>2021 - 7</v>
      </c>
      <c r="G1646" s="9" t="str">
        <f>Date[[#This Row],[Year]]&amp;IF(Date[[#This Row],[Month]]&lt;10,"0"&amp;Date[[#This Row],[Month]],Date[[#This Row],[Month]])</f>
        <v>202107</v>
      </c>
      <c r="H1646" s="9" t="str">
        <f>Date[[#This Row],[Year]]&amp;" "&amp;Date[[#This Row],[Month Name]]</f>
        <v>2021 Jul</v>
      </c>
      <c r="I1646" t="str">
        <f>IF(AND(Date[[#This Row],[Month]]=5,Date[[#This Row],[Year]]=2021),"True","False")</f>
        <v>False</v>
      </c>
      <c r="J1646" t="str">
        <f>IF(AND(Date[[#This Row],[Month]]&lt;=5,Date[[#This Row],[Month]]&gt;=4,Date[[#This Row],[Year]]=2021),"True","False")</f>
        <v>False</v>
      </c>
      <c r="K1646" t="s">
        <v>123</v>
      </c>
      <c r="L1646" s="60" t="s">
        <v>123</v>
      </c>
      <c r="M1646" s="60" t="s">
        <v>123</v>
      </c>
      <c r="N1646" s="60" t="s">
        <v>123</v>
      </c>
      <c r="O1646" s="60" t="s">
        <v>123</v>
      </c>
      <c r="P1646" s="60" t="s">
        <v>152</v>
      </c>
    </row>
    <row r="1647" spans="1:16" x14ac:dyDescent="0.55000000000000004">
      <c r="A1647" s="10">
        <v>44381</v>
      </c>
      <c r="B1647" s="9">
        <f t="shared" si="75"/>
        <v>2021</v>
      </c>
      <c r="C1647" s="9" t="s">
        <v>37</v>
      </c>
      <c r="D1647" s="9" t="s">
        <v>62</v>
      </c>
      <c r="E1647" s="9">
        <f t="shared" si="76"/>
        <v>7</v>
      </c>
      <c r="F1647" s="9" t="str">
        <f t="shared" si="77"/>
        <v>2021 - 7</v>
      </c>
      <c r="G1647" s="9" t="str">
        <f>Date[[#This Row],[Year]]&amp;IF(Date[[#This Row],[Month]]&lt;10,"0"&amp;Date[[#This Row],[Month]],Date[[#This Row],[Month]])</f>
        <v>202107</v>
      </c>
      <c r="H1647" s="9" t="str">
        <f>Date[[#This Row],[Year]]&amp;" "&amp;Date[[#This Row],[Month Name]]</f>
        <v>2021 Jul</v>
      </c>
      <c r="I1647" t="str">
        <f>IF(AND(Date[[#This Row],[Month]]=5,Date[[#This Row],[Year]]=2021),"True","False")</f>
        <v>False</v>
      </c>
      <c r="J1647" t="str">
        <f>IF(AND(Date[[#This Row],[Month]]&lt;=5,Date[[#This Row],[Month]]&gt;=4,Date[[#This Row],[Year]]=2021),"True","False")</f>
        <v>False</v>
      </c>
      <c r="K1647" t="s">
        <v>123</v>
      </c>
      <c r="L1647" s="60" t="s">
        <v>123</v>
      </c>
      <c r="M1647" s="60" t="s">
        <v>123</v>
      </c>
      <c r="N1647" s="60" t="s">
        <v>123</v>
      </c>
      <c r="O1647" s="60" t="s">
        <v>123</v>
      </c>
      <c r="P1647" s="60" t="s">
        <v>152</v>
      </c>
    </row>
    <row r="1648" spans="1:16" x14ac:dyDescent="0.55000000000000004">
      <c r="A1648" s="10">
        <v>44382</v>
      </c>
      <c r="B1648" s="9">
        <f t="shared" si="75"/>
        <v>2021</v>
      </c>
      <c r="C1648" s="9" t="s">
        <v>37</v>
      </c>
      <c r="D1648" s="9" t="s">
        <v>62</v>
      </c>
      <c r="E1648" s="9">
        <f t="shared" si="76"/>
        <v>7</v>
      </c>
      <c r="F1648" s="9" t="str">
        <f t="shared" si="77"/>
        <v>2021 - 7</v>
      </c>
      <c r="G1648" s="9" t="str">
        <f>Date[[#This Row],[Year]]&amp;IF(Date[[#This Row],[Month]]&lt;10,"0"&amp;Date[[#This Row],[Month]],Date[[#This Row],[Month]])</f>
        <v>202107</v>
      </c>
      <c r="H1648" s="9" t="str">
        <f>Date[[#This Row],[Year]]&amp;" "&amp;Date[[#This Row],[Month Name]]</f>
        <v>2021 Jul</v>
      </c>
      <c r="I1648" t="str">
        <f>IF(AND(Date[[#This Row],[Month]]=5,Date[[#This Row],[Year]]=2021),"True","False")</f>
        <v>False</v>
      </c>
      <c r="J1648" t="str">
        <f>IF(AND(Date[[#This Row],[Month]]&lt;=5,Date[[#This Row],[Month]]&gt;=4,Date[[#This Row],[Year]]=2021),"True","False")</f>
        <v>False</v>
      </c>
      <c r="K1648" t="s">
        <v>123</v>
      </c>
      <c r="L1648" s="60" t="s">
        <v>123</v>
      </c>
      <c r="M1648" s="60" t="s">
        <v>123</v>
      </c>
      <c r="N1648" s="60" t="s">
        <v>123</v>
      </c>
      <c r="O1648" s="60" t="s">
        <v>123</v>
      </c>
      <c r="P1648" s="60" t="s">
        <v>152</v>
      </c>
    </row>
    <row r="1649" spans="1:16" x14ac:dyDescent="0.55000000000000004">
      <c r="A1649" s="10">
        <v>44383</v>
      </c>
      <c r="B1649" s="9">
        <f t="shared" si="75"/>
        <v>2021</v>
      </c>
      <c r="C1649" s="9" t="s">
        <v>37</v>
      </c>
      <c r="D1649" s="9" t="s">
        <v>62</v>
      </c>
      <c r="E1649" s="9">
        <f t="shared" si="76"/>
        <v>7</v>
      </c>
      <c r="F1649" s="9" t="str">
        <f t="shared" si="77"/>
        <v>2021 - 7</v>
      </c>
      <c r="G1649" s="9" t="str">
        <f>Date[[#This Row],[Year]]&amp;IF(Date[[#This Row],[Month]]&lt;10,"0"&amp;Date[[#This Row],[Month]],Date[[#This Row],[Month]])</f>
        <v>202107</v>
      </c>
      <c r="H1649" s="9" t="str">
        <f>Date[[#This Row],[Year]]&amp;" "&amp;Date[[#This Row],[Month Name]]</f>
        <v>2021 Jul</v>
      </c>
      <c r="I1649" t="str">
        <f>IF(AND(Date[[#This Row],[Month]]=5,Date[[#This Row],[Year]]=2021),"True","False")</f>
        <v>False</v>
      </c>
      <c r="J1649" t="str">
        <f>IF(AND(Date[[#This Row],[Month]]&lt;=5,Date[[#This Row],[Month]]&gt;=4,Date[[#This Row],[Year]]=2021),"True","False")</f>
        <v>False</v>
      </c>
      <c r="K1649" t="s">
        <v>123</v>
      </c>
      <c r="L1649" s="60" t="s">
        <v>123</v>
      </c>
      <c r="M1649" s="60" t="s">
        <v>123</v>
      </c>
      <c r="N1649" s="60" t="s">
        <v>123</v>
      </c>
      <c r="O1649" s="60" t="s">
        <v>123</v>
      </c>
      <c r="P1649" s="60" t="s">
        <v>152</v>
      </c>
    </row>
    <row r="1650" spans="1:16" x14ac:dyDescent="0.55000000000000004">
      <c r="A1650" s="10">
        <v>44384</v>
      </c>
      <c r="B1650" s="9">
        <f t="shared" si="75"/>
        <v>2021</v>
      </c>
      <c r="C1650" s="9" t="s">
        <v>37</v>
      </c>
      <c r="D1650" s="9" t="s">
        <v>62</v>
      </c>
      <c r="E1650" s="9">
        <f t="shared" si="76"/>
        <v>7</v>
      </c>
      <c r="F1650" s="9" t="str">
        <f t="shared" si="77"/>
        <v>2021 - 7</v>
      </c>
      <c r="G1650" s="9" t="str">
        <f>Date[[#This Row],[Year]]&amp;IF(Date[[#This Row],[Month]]&lt;10,"0"&amp;Date[[#This Row],[Month]],Date[[#This Row],[Month]])</f>
        <v>202107</v>
      </c>
      <c r="H1650" s="9" t="str">
        <f>Date[[#This Row],[Year]]&amp;" "&amp;Date[[#This Row],[Month Name]]</f>
        <v>2021 Jul</v>
      </c>
      <c r="I1650" t="str">
        <f>IF(AND(Date[[#This Row],[Month]]=5,Date[[#This Row],[Year]]=2021),"True","False")</f>
        <v>False</v>
      </c>
      <c r="J1650" t="str">
        <f>IF(AND(Date[[#This Row],[Month]]&lt;=5,Date[[#This Row],[Month]]&gt;=4,Date[[#This Row],[Year]]=2021),"True","False")</f>
        <v>False</v>
      </c>
      <c r="K1650" t="s">
        <v>123</v>
      </c>
      <c r="L1650" s="60" t="s">
        <v>123</v>
      </c>
      <c r="M1650" s="60" t="s">
        <v>123</v>
      </c>
      <c r="N1650" s="60" t="s">
        <v>123</v>
      </c>
      <c r="O1650" s="60" t="s">
        <v>123</v>
      </c>
      <c r="P1650" s="60" t="s">
        <v>152</v>
      </c>
    </row>
    <row r="1651" spans="1:16" x14ac:dyDescent="0.55000000000000004">
      <c r="A1651" s="10">
        <v>44385</v>
      </c>
      <c r="B1651" s="9">
        <f t="shared" si="75"/>
        <v>2021</v>
      </c>
      <c r="C1651" s="9" t="s">
        <v>37</v>
      </c>
      <c r="D1651" s="9" t="s">
        <v>62</v>
      </c>
      <c r="E1651" s="9">
        <f t="shared" si="76"/>
        <v>7</v>
      </c>
      <c r="F1651" s="9" t="str">
        <f t="shared" si="77"/>
        <v>2021 - 7</v>
      </c>
      <c r="G1651" s="9" t="str">
        <f>Date[[#This Row],[Year]]&amp;IF(Date[[#This Row],[Month]]&lt;10,"0"&amp;Date[[#This Row],[Month]],Date[[#This Row],[Month]])</f>
        <v>202107</v>
      </c>
      <c r="H1651" s="9" t="str">
        <f>Date[[#This Row],[Year]]&amp;" "&amp;Date[[#This Row],[Month Name]]</f>
        <v>2021 Jul</v>
      </c>
      <c r="I1651" t="str">
        <f>IF(AND(Date[[#This Row],[Month]]=5,Date[[#This Row],[Year]]=2021),"True","False")</f>
        <v>False</v>
      </c>
      <c r="J1651" t="str">
        <f>IF(AND(Date[[#This Row],[Month]]&lt;=5,Date[[#This Row],[Month]]&gt;=4,Date[[#This Row],[Year]]=2021),"True","False")</f>
        <v>False</v>
      </c>
      <c r="K1651" t="s">
        <v>123</v>
      </c>
      <c r="L1651" s="60" t="s">
        <v>123</v>
      </c>
      <c r="M1651" s="60" t="s">
        <v>123</v>
      </c>
      <c r="N1651" s="60" t="s">
        <v>123</v>
      </c>
      <c r="O1651" s="60" t="s">
        <v>123</v>
      </c>
      <c r="P1651" s="60" t="s">
        <v>152</v>
      </c>
    </row>
    <row r="1652" spans="1:16" x14ac:dyDescent="0.55000000000000004">
      <c r="A1652" s="10">
        <v>44386</v>
      </c>
      <c r="B1652" s="9">
        <f t="shared" si="75"/>
        <v>2021</v>
      </c>
      <c r="C1652" s="9" t="s">
        <v>37</v>
      </c>
      <c r="D1652" s="9" t="s">
        <v>62</v>
      </c>
      <c r="E1652" s="9">
        <f t="shared" si="76"/>
        <v>7</v>
      </c>
      <c r="F1652" s="9" t="str">
        <f t="shared" si="77"/>
        <v>2021 - 7</v>
      </c>
      <c r="G1652" s="9" t="str">
        <f>Date[[#This Row],[Year]]&amp;IF(Date[[#This Row],[Month]]&lt;10,"0"&amp;Date[[#This Row],[Month]],Date[[#This Row],[Month]])</f>
        <v>202107</v>
      </c>
      <c r="H1652" s="9" t="str">
        <f>Date[[#This Row],[Year]]&amp;" "&amp;Date[[#This Row],[Month Name]]</f>
        <v>2021 Jul</v>
      </c>
      <c r="I1652" t="str">
        <f>IF(AND(Date[[#This Row],[Month]]=5,Date[[#This Row],[Year]]=2021),"True","False")</f>
        <v>False</v>
      </c>
      <c r="J1652" t="str">
        <f>IF(AND(Date[[#This Row],[Month]]&lt;=5,Date[[#This Row],[Month]]&gt;=4,Date[[#This Row],[Year]]=2021),"True","False")</f>
        <v>False</v>
      </c>
      <c r="K1652" t="s">
        <v>123</v>
      </c>
      <c r="L1652" s="60" t="s">
        <v>123</v>
      </c>
      <c r="M1652" s="60" t="s">
        <v>123</v>
      </c>
      <c r="N1652" s="60" t="s">
        <v>123</v>
      </c>
      <c r="O1652" s="60" t="s">
        <v>123</v>
      </c>
      <c r="P1652" s="60" t="s">
        <v>152</v>
      </c>
    </row>
    <row r="1653" spans="1:16" x14ac:dyDescent="0.55000000000000004">
      <c r="A1653" s="10">
        <v>44387</v>
      </c>
      <c r="B1653" s="9">
        <f t="shared" si="75"/>
        <v>2021</v>
      </c>
      <c r="C1653" s="9" t="s">
        <v>37</v>
      </c>
      <c r="D1653" s="9" t="s">
        <v>62</v>
      </c>
      <c r="E1653" s="9">
        <f t="shared" si="76"/>
        <v>7</v>
      </c>
      <c r="F1653" s="9" t="str">
        <f t="shared" si="77"/>
        <v>2021 - 7</v>
      </c>
      <c r="G1653" s="9" t="str">
        <f>Date[[#This Row],[Year]]&amp;IF(Date[[#This Row],[Month]]&lt;10,"0"&amp;Date[[#This Row],[Month]],Date[[#This Row],[Month]])</f>
        <v>202107</v>
      </c>
      <c r="H1653" s="9" t="str">
        <f>Date[[#This Row],[Year]]&amp;" "&amp;Date[[#This Row],[Month Name]]</f>
        <v>2021 Jul</v>
      </c>
      <c r="I1653" t="str">
        <f>IF(AND(Date[[#This Row],[Month]]=5,Date[[#This Row],[Year]]=2021),"True","False")</f>
        <v>False</v>
      </c>
      <c r="J1653" t="str">
        <f>IF(AND(Date[[#This Row],[Month]]&lt;=5,Date[[#This Row],[Month]]&gt;=4,Date[[#This Row],[Year]]=2021),"True","False")</f>
        <v>False</v>
      </c>
      <c r="K1653" t="s">
        <v>123</v>
      </c>
      <c r="L1653" s="60" t="s">
        <v>123</v>
      </c>
      <c r="M1653" s="60" t="s">
        <v>123</v>
      </c>
      <c r="N1653" s="60" t="s">
        <v>123</v>
      </c>
      <c r="O1653" s="60" t="s">
        <v>123</v>
      </c>
      <c r="P1653" s="60" t="s">
        <v>152</v>
      </c>
    </row>
    <row r="1654" spans="1:16" x14ac:dyDescent="0.55000000000000004">
      <c r="A1654" s="10">
        <v>44388</v>
      </c>
      <c r="B1654" s="9">
        <f t="shared" si="75"/>
        <v>2021</v>
      </c>
      <c r="C1654" s="9" t="s">
        <v>37</v>
      </c>
      <c r="D1654" s="9" t="s">
        <v>62</v>
      </c>
      <c r="E1654" s="9">
        <f t="shared" si="76"/>
        <v>7</v>
      </c>
      <c r="F1654" s="9" t="str">
        <f t="shared" si="77"/>
        <v>2021 - 7</v>
      </c>
      <c r="G1654" s="9" t="str">
        <f>Date[[#This Row],[Year]]&amp;IF(Date[[#This Row],[Month]]&lt;10,"0"&amp;Date[[#This Row],[Month]],Date[[#This Row],[Month]])</f>
        <v>202107</v>
      </c>
      <c r="H1654" s="9" t="str">
        <f>Date[[#This Row],[Year]]&amp;" "&amp;Date[[#This Row],[Month Name]]</f>
        <v>2021 Jul</v>
      </c>
      <c r="I1654" t="str">
        <f>IF(AND(Date[[#This Row],[Month]]=5,Date[[#This Row],[Year]]=2021),"True","False")</f>
        <v>False</v>
      </c>
      <c r="J1654" t="str">
        <f>IF(AND(Date[[#This Row],[Month]]&lt;=5,Date[[#This Row],[Month]]&gt;=4,Date[[#This Row],[Year]]=2021),"True","False")</f>
        <v>False</v>
      </c>
      <c r="K1654" t="s">
        <v>123</v>
      </c>
      <c r="L1654" s="60" t="s">
        <v>123</v>
      </c>
      <c r="M1654" s="60" t="s">
        <v>123</v>
      </c>
      <c r="N1654" s="60" t="s">
        <v>123</v>
      </c>
      <c r="O1654" s="60" t="s">
        <v>123</v>
      </c>
      <c r="P1654" s="60" t="s">
        <v>152</v>
      </c>
    </row>
    <row r="1655" spans="1:16" x14ac:dyDescent="0.55000000000000004">
      <c r="A1655" s="10">
        <v>44389</v>
      </c>
      <c r="B1655" s="9">
        <f t="shared" si="75"/>
        <v>2021</v>
      </c>
      <c r="C1655" s="9" t="s">
        <v>37</v>
      </c>
      <c r="D1655" s="9" t="s">
        <v>62</v>
      </c>
      <c r="E1655" s="9">
        <f t="shared" si="76"/>
        <v>7</v>
      </c>
      <c r="F1655" s="9" t="str">
        <f t="shared" si="77"/>
        <v>2021 - 7</v>
      </c>
      <c r="G1655" s="9" t="str">
        <f>Date[[#This Row],[Year]]&amp;IF(Date[[#This Row],[Month]]&lt;10,"0"&amp;Date[[#This Row],[Month]],Date[[#This Row],[Month]])</f>
        <v>202107</v>
      </c>
      <c r="H1655" s="9" t="str">
        <f>Date[[#This Row],[Year]]&amp;" "&amp;Date[[#This Row],[Month Name]]</f>
        <v>2021 Jul</v>
      </c>
      <c r="I1655" t="str">
        <f>IF(AND(Date[[#This Row],[Month]]=5,Date[[#This Row],[Year]]=2021),"True","False")</f>
        <v>False</v>
      </c>
      <c r="J1655" t="str">
        <f>IF(AND(Date[[#This Row],[Month]]&lt;=5,Date[[#This Row],[Month]]&gt;=4,Date[[#This Row],[Year]]=2021),"True","False")</f>
        <v>False</v>
      </c>
      <c r="K1655" t="s">
        <v>123</v>
      </c>
      <c r="L1655" s="60" t="s">
        <v>123</v>
      </c>
      <c r="M1655" s="60" t="s">
        <v>123</v>
      </c>
      <c r="N1655" s="60" t="s">
        <v>123</v>
      </c>
      <c r="O1655" s="60" t="s">
        <v>123</v>
      </c>
      <c r="P1655" s="60" t="s">
        <v>152</v>
      </c>
    </row>
    <row r="1656" spans="1:16" x14ac:dyDescent="0.55000000000000004">
      <c r="A1656" s="10">
        <v>44390</v>
      </c>
      <c r="B1656" s="9">
        <f t="shared" si="75"/>
        <v>2021</v>
      </c>
      <c r="C1656" s="9" t="s">
        <v>37</v>
      </c>
      <c r="D1656" s="9" t="s">
        <v>62</v>
      </c>
      <c r="E1656" s="9">
        <f t="shared" si="76"/>
        <v>7</v>
      </c>
      <c r="F1656" s="9" t="str">
        <f t="shared" si="77"/>
        <v>2021 - 7</v>
      </c>
      <c r="G1656" s="9" t="str">
        <f>Date[[#This Row],[Year]]&amp;IF(Date[[#This Row],[Month]]&lt;10,"0"&amp;Date[[#This Row],[Month]],Date[[#This Row],[Month]])</f>
        <v>202107</v>
      </c>
      <c r="H1656" s="9" t="str">
        <f>Date[[#This Row],[Year]]&amp;" "&amp;Date[[#This Row],[Month Name]]</f>
        <v>2021 Jul</v>
      </c>
      <c r="I1656" t="str">
        <f>IF(AND(Date[[#This Row],[Month]]=5,Date[[#This Row],[Year]]=2021),"True","False")</f>
        <v>False</v>
      </c>
      <c r="J1656" t="str">
        <f>IF(AND(Date[[#This Row],[Month]]&lt;=5,Date[[#This Row],[Month]]&gt;=4,Date[[#This Row],[Year]]=2021),"True","False")</f>
        <v>False</v>
      </c>
      <c r="K1656" t="s">
        <v>123</v>
      </c>
      <c r="L1656" s="60" t="s">
        <v>123</v>
      </c>
      <c r="M1656" s="60" t="s">
        <v>123</v>
      </c>
      <c r="N1656" s="60" t="s">
        <v>123</v>
      </c>
      <c r="O1656" s="60" t="s">
        <v>123</v>
      </c>
      <c r="P1656" s="60" t="s">
        <v>152</v>
      </c>
    </row>
    <row r="1657" spans="1:16" x14ac:dyDescent="0.55000000000000004">
      <c r="A1657" s="10">
        <v>44391</v>
      </c>
      <c r="B1657" s="9">
        <f t="shared" si="75"/>
        <v>2021</v>
      </c>
      <c r="C1657" s="9" t="s">
        <v>37</v>
      </c>
      <c r="D1657" s="9" t="s">
        <v>62</v>
      </c>
      <c r="E1657" s="9">
        <f t="shared" si="76"/>
        <v>7</v>
      </c>
      <c r="F1657" s="9" t="str">
        <f t="shared" si="77"/>
        <v>2021 - 7</v>
      </c>
      <c r="G1657" s="9" t="str">
        <f>Date[[#This Row],[Year]]&amp;IF(Date[[#This Row],[Month]]&lt;10,"0"&amp;Date[[#This Row],[Month]],Date[[#This Row],[Month]])</f>
        <v>202107</v>
      </c>
      <c r="H1657" s="9" t="str">
        <f>Date[[#This Row],[Year]]&amp;" "&amp;Date[[#This Row],[Month Name]]</f>
        <v>2021 Jul</v>
      </c>
      <c r="I1657" t="str">
        <f>IF(AND(Date[[#This Row],[Month]]=5,Date[[#This Row],[Year]]=2021),"True","False")</f>
        <v>False</v>
      </c>
      <c r="J1657" t="str">
        <f>IF(AND(Date[[#This Row],[Month]]&lt;=5,Date[[#This Row],[Month]]&gt;=4,Date[[#This Row],[Year]]=2021),"True","False")</f>
        <v>False</v>
      </c>
      <c r="K1657" t="s">
        <v>123</v>
      </c>
      <c r="L1657" s="60" t="s">
        <v>123</v>
      </c>
      <c r="M1657" s="60" t="s">
        <v>123</v>
      </c>
      <c r="N1657" s="60" t="s">
        <v>123</v>
      </c>
      <c r="O1657" s="60" t="s">
        <v>123</v>
      </c>
      <c r="P1657" s="60" t="s">
        <v>152</v>
      </c>
    </row>
    <row r="1658" spans="1:16" x14ac:dyDescent="0.55000000000000004">
      <c r="A1658" s="10">
        <v>44392</v>
      </c>
      <c r="B1658" s="9">
        <f t="shared" si="75"/>
        <v>2021</v>
      </c>
      <c r="C1658" s="9" t="s">
        <v>37</v>
      </c>
      <c r="D1658" s="9" t="s">
        <v>62</v>
      </c>
      <c r="E1658" s="9">
        <f t="shared" si="76"/>
        <v>7</v>
      </c>
      <c r="F1658" s="9" t="str">
        <f t="shared" si="77"/>
        <v>2021 - 7</v>
      </c>
      <c r="G1658" s="9" t="str">
        <f>Date[[#This Row],[Year]]&amp;IF(Date[[#This Row],[Month]]&lt;10,"0"&amp;Date[[#This Row],[Month]],Date[[#This Row],[Month]])</f>
        <v>202107</v>
      </c>
      <c r="H1658" s="9" t="str">
        <f>Date[[#This Row],[Year]]&amp;" "&amp;Date[[#This Row],[Month Name]]</f>
        <v>2021 Jul</v>
      </c>
      <c r="I1658" t="str">
        <f>IF(AND(Date[[#This Row],[Month]]=5,Date[[#This Row],[Year]]=2021),"True","False")</f>
        <v>False</v>
      </c>
      <c r="J1658" t="str">
        <f>IF(AND(Date[[#This Row],[Month]]&lt;=5,Date[[#This Row],[Month]]&gt;=4,Date[[#This Row],[Year]]=2021),"True","False")</f>
        <v>False</v>
      </c>
      <c r="K1658" t="s">
        <v>123</v>
      </c>
      <c r="L1658" s="60" t="s">
        <v>123</v>
      </c>
      <c r="M1658" s="60" t="s">
        <v>123</v>
      </c>
      <c r="N1658" s="60" t="s">
        <v>123</v>
      </c>
      <c r="O1658" s="60" t="s">
        <v>123</v>
      </c>
      <c r="P1658" s="60" t="s">
        <v>152</v>
      </c>
    </row>
    <row r="1659" spans="1:16" x14ac:dyDescent="0.55000000000000004">
      <c r="A1659" s="10">
        <v>44393</v>
      </c>
      <c r="B1659" s="9">
        <f t="shared" si="75"/>
        <v>2021</v>
      </c>
      <c r="C1659" s="9" t="s">
        <v>37</v>
      </c>
      <c r="D1659" s="9" t="s">
        <v>62</v>
      </c>
      <c r="E1659" s="9">
        <f t="shared" si="76"/>
        <v>7</v>
      </c>
      <c r="F1659" s="9" t="str">
        <f t="shared" si="77"/>
        <v>2021 - 7</v>
      </c>
      <c r="G1659" s="9" t="str">
        <f>Date[[#This Row],[Year]]&amp;IF(Date[[#This Row],[Month]]&lt;10,"0"&amp;Date[[#This Row],[Month]],Date[[#This Row],[Month]])</f>
        <v>202107</v>
      </c>
      <c r="H1659" s="9" t="str">
        <f>Date[[#This Row],[Year]]&amp;" "&amp;Date[[#This Row],[Month Name]]</f>
        <v>2021 Jul</v>
      </c>
      <c r="I1659" t="str">
        <f>IF(AND(Date[[#This Row],[Month]]=5,Date[[#This Row],[Year]]=2021),"True","False")</f>
        <v>False</v>
      </c>
      <c r="J1659" t="str">
        <f>IF(AND(Date[[#This Row],[Month]]&lt;=5,Date[[#This Row],[Month]]&gt;=4,Date[[#This Row],[Year]]=2021),"True","False")</f>
        <v>False</v>
      </c>
      <c r="K1659" t="s">
        <v>123</v>
      </c>
      <c r="L1659" s="60" t="s">
        <v>123</v>
      </c>
      <c r="M1659" s="60" t="s">
        <v>123</v>
      </c>
      <c r="N1659" s="60" t="s">
        <v>123</v>
      </c>
      <c r="O1659" s="60" t="s">
        <v>123</v>
      </c>
      <c r="P1659" s="60" t="s">
        <v>152</v>
      </c>
    </row>
    <row r="1660" spans="1:16" x14ac:dyDescent="0.55000000000000004">
      <c r="A1660" s="10">
        <v>44394</v>
      </c>
      <c r="B1660" s="9">
        <f t="shared" si="75"/>
        <v>2021</v>
      </c>
      <c r="C1660" s="9" t="s">
        <v>37</v>
      </c>
      <c r="D1660" s="9" t="s">
        <v>62</v>
      </c>
      <c r="E1660" s="9">
        <f t="shared" si="76"/>
        <v>7</v>
      </c>
      <c r="F1660" s="9" t="str">
        <f t="shared" si="77"/>
        <v>2021 - 7</v>
      </c>
      <c r="G1660" s="9" t="str">
        <f>Date[[#This Row],[Year]]&amp;IF(Date[[#This Row],[Month]]&lt;10,"0"&amp;Date[[#This Row],[Month]],Date[[#This Row],[Month]])</f>
        <v>202107</v>
      </c>
      <c r="H1660" s="9" t="str">
        <f>Date[[#This Row],[Year]]&amp;" "&amp;Date[[#This Row],[Month Name]]</f>
        <v>2021 Jul</v>
      </c>
      <c r="I1660" t="str">
        <f>IF(AND(Date[[#This Row],[Month]]=5,Date[[#This Row],[Year]]=2021),"True","False")</f>
        <v>False</v>
      </c>
      <c r="J1660" t="str">
        <f>IF(AND(Date[[#This Row],[Month]]&lt;=5,Date[[#This Row],[Month]]&gt;=4,Date[[#This Row],[Year]]=2021),"True","False")</f>
        <v>False</v>
      </c>
      <c r="K1660" t="s">
        <v>123</v>
      </c>
      <c r="L1660" s="60" t="s">
        <v>123</v>
      </c>
      <c r="M1660" s="60" t="s">
        <v>123</v>
      </c>
      <c r="N1660" s="60" t="s">
        <v>123</v>
      </c>
      <c r="O1660" s="60" t="s">
        <v>123</v>
      </c>
      <c r="P1660" s="60" t="s">
        <v>152</v>
      </c>
    </row>
    <row r="1661" spans="1:16" x14ac:dyDescent="0.55000000000000004">
      <c r="A1661" s="10">
        <v>44395</v>
      </c>
      <c r="B1661" s="9">
        <f t="shared" si="75"/>
        <v>2021</v>
      </c>
      <c r="C1661" s="9" t="s">
        <v>37</v>
      </c>
      <c r="D1661" s="9" t="s">
        <v>62</v>
      </c>
      <c r="E1661" s="9">
        <f t="shared" si="76"/>
        <v>7</v>
      </c>
      <c r="F1661" s="9" t="str">
        <f t="shared" si="77"/>
        <v>2021 - 7</v>
      </c>
      <c r="G1661" s="9" t="str">
        <f>Date[[#This Row],[Year]]&amp;IF(Date[[#This Row],[Month]]&lt;10,"0"&amp;Date[[#This Row],[Month]],Date[[#This Row],[Month]])</f>
        <v>202107</v>
      </c>
      <c r="H1661" s="9" t="str">
        <f>Date[[#This Row],[Year]]&amp;" "&amp;Date[[#This Row],[Month Name]]</f>
        <v>2021 Jul</v>
      </c>
      <c r="I1661" t="str">
        <f>IF(AND(Date[[#This Row],[Month]]=5,Date[[#This Row],[Year]]=2021),"True","False")</f>
        <v>False</v>
      </c>
      <c r="J1661" t="str">
        <f>IF(AND(Date[[#This Row],[Month]]&lt;=5,Date[[#This Row],[Month]]&gt;=4,Date[[#This Row],[Year]]=2021),"True","False")</f>
        <v>False</v>
      </c>
      <c r="K1661" t="s">
        <v>123</v>
      </c>
      <c r="L1661" s="60" t="s">
        <v>123</v>
      </c>
      <c r="M1661" s="60" t="s">
        <v>123</v>
      </c>
      <c r="N1661" s="60" t="s">
        <v>123</v>
      </c>
      <c r="O1661" s="60" t="s">
        <v>123</v>
      </c>
      <c r="P1661" s="60" t="s">
        <v>152</v>
      </c>
    </row>
    <row r="1662" spans="1:16" x14ac:dyDescent="0.55000000000000004">
      <c r="A1662" s="10">
        <v>44396</v>
      </c>
      <c r="B1662" s="9">
        <f t="shared" si="75"/>
        <v>2021</v>
      </c>
      <c r="C1662" s="9" t="s">
        <v>37</v>
      </c>
      <c r="D1662" s="9" t="s">
        <v>62</v>
      </c>
      <c r="E1662" s="9">
        <f t="shared" si="76"/>
        <v>7</v>
      </c>
      <c r="F1662" s="9" t="str">
        <f t="shared" si="77"/>
        <v>2021 - 7</v>
      </c>
      <c r="G1662" s="9" t="str">
        <f>Date[[#This Row],[Year]]&amp;IF(Date[[#This Row],[Month]]&lt;10,"0"&amp;Date[[#This Row],[Month]],Date[[#This Row],[Month]])</f>
        <v>202107</v>
      </c>
      <c r="H1662" s="9" t="str">
        <f>Date[[#This Row],[Year]]&amp;" "&amp;Date[[#This Row],[Month Name]]</f>
        <v>2021 Jul</v>
      </c>
      <c r="I1662" t="str">
        <f>IF(AND(Date[[#This Row],[Month]]=5,Date[[#This Row],[Year]]=2021),"True","False")</f>
        <v>False</v>
      </c>
      <c r="J1662" t="str">
        <f>IF(AND(Date[[#This Row],[Month]]&lt;=5,Date[[#This Row],[Month]]&gt;=4,Date[[#This Row],[Year]]=2021),"True","False")</f>
        <v>False</v>
      </c>
      <c r="K1662" t="s">
        <v>123</v>
      </c>
      <c r="L1662" s="60" t="s">
        <v>123</v>
      </c>
      <c r="M1662" s="60" t="s">
        <v>123</v>
      </c>
      <c r="N1662" s="60" t="s">
        <v>123</v>
      </c>
      <c r="O1662" s="60" t="s">
        <v>123</v>
      </c>
      <c r="P1662" s="60" t="s">
        <v>152</v>
      </c>
    </row>
    <row r="1663" spans="1:16" x14ac:dyDescent="0.55000000000000004">
      <c r="A1663" s="10">
        <v>44397</v>
      </c>
      <c r="B1663" s="9">
        <f t="shared" si="75"/>
        <v>2021</v>
      </c>
      <c r="C1663" s="9" t="s">
        <v>37</v>
      </c>
      <c r="D1663" s="9" t="s">
        <v>62</v>
      </c>
      <c r="E1663" s="9">
        <f t="shared" si="76"/>
        <v>7</v>
      </c>
      <c r="F1663" s="9" t="str">
        <f t="shared" si="77"/>
        <v>2021 - 7</v>
      </c>
      <c r="G1663" s="9" t="str">
        <f>Date[[#This Row],[Year]]&amp;IF(Date[[#This Row],[Month]]&lt;10,"0"&amp;Date[[#This Row],[Month]],Date[[#This Row],[Month]])</f>
        <v>202107</v>
      </c>
      <c r="H1663" s="9" t="str">
        <f>Date[[#This Row],[Year]]&amp;" "&amp;Date[[#This Row],[Month Name]]</f>
        <v>2021 Jul</v>
      </c>
      <c r="I1663" t="str">
        <f>IF(AND(Date[[#This Row],[Month]]=5,Date[[#This Row],[Year]]=2021),"True","False")</f>
        <v>False</v>
      </c>
      <c r="J1663" t="str">
        <f>IF(AND(Date[[#This Row],[Month]]&lt;=5,Date[[#This Row],[Month]]&gt;=4,Date[[#This Row],[Year]]=2021),"True","False")</f>
        <v>False</v>
      </c>
      <c r="K1663" t="s">
        <v>123</v>
      </c>
      <c r="L1663" s="60" t="s">
        <v>123</v>
      </c>
      <c r="M1663" s="60" t="s">
        <v>123</v>
      </c>
      <c r="N1663" s="60" t="s">
        <v>123</v>
      </c>
      <c r="O1663" s="60" t="s">
        <v>123</v>
      </c>
      <c r="P1663" s="60" t="s">
        <v>152</v>
      </c>
    </row>
    <row r="1664" spans="1:16" x14ac:dyDescent="0.55000000000000004">
      <c r="A1664" s="10">
        <v>44398</v>
      </c>
      <c r="B1664" s="9">
        <f t="shared" si="75"/>
        <v>2021</v>
      </c>
      <c r="C1664" s="9" t="s">
        <v>37</v>
      </c>
      <c r="D1664" s="9" t="s">
        <v>62</v>
      </c>
      <c r="E1664" s="9">
        <f t="shared" si="76"/>
        <v>7</v>
      </c>
      <c r="F1664" s="9" t="str">
        <f t="shared" si="77"/>
        <v>2021 - 7</v>
      </c>
      <c r="G1664" s="9" t="str">
        <f>Date[[#This Row],[Year]]&amp;IF(Date[[#This Row],[Month]]&lt;10,"0"&amp;Date[[#This Row],[Month]],Date[[#This Row],[Month]])</f>
        <v>202107</v>
      </c>
      <c r="H1664" s="9" t="str">
        <f>Date[[#This Row],[Year]]&amp;" "&amp;Date[[#This Row],[Month Name]]</f>
        <v>2021 Jul</v>
      </c>
      <c r="I1664" t="str">
        <f>IF(AND(Date[[#This Row],[Month]]=5,Date[[#This Row],[Year]]=2021),"True","False")</f>
        <v>False</v>
      </c>
      <c r="J1664" t="str">
        <f>IF(AND(Date[[#This Row],[Month]]&lt;=5,Date[[#This Row],[Month]]&gt;=4,Date[[#This Row],[Year]]=2021),"True","False")</f>
        <v>False</v>
      </c>
      <c r="K1664" t="s">
        <v>123</v>
      </c>
      <c r="L1664" s="60" t="s">
        <v>123</v>
      </c>
      <c r="M1664" s="60" t="s">
        <v>123</v>
      </c>
      <c r="N1664" s="60" t="s">
        <v>123</v>
      </c>
      <c r="O1664" s="60" t="s">
        <v>123</v>
      </c>
      <c r="P1664" s="60" t="s">
        <v>152</v>
      </c>
    </row>
    <row r="1665" spans="1:16" x14ac:dyDescent="0.55000000000000004">
      <c r="A1665" s="10">
        <v>44399</v>
      </c>
      <c r="B1665" s="9">
        <f t="shared" si="75"/>
        <v>2021</v>
      </c>
      <c r="C1665" s="9" t="s">
        <v>37</v>
      </c>
      <c r="D1665" s="9" t="s">
        <v>62</v>
      </c>
      <c r="E1665" s="9">
        <f t="shared" si="76"/>
        <v>7</v>
      </c>
      <c r="F1665" s="9" t="str">
        <f t="shared" si="77"/>
        <v>2021 - 7</v>
      </c>
      <c r="G1665" s="9" t="str">
        <f>Date[[#This Row],[Year]]&amp;IF(Date[[#This Row],[Month]]&lt;10,"0"&amp;Date[[#This Row],[Month]],Date[[#This Row],[Month]])</f>
        <v>202107</v>
      </c>
      <c r="H1665" s="9" t="str">
        <f>Date[[#This Row],[Year]]&amp;" "&amp;Date[[#This Row],[Month Name]]</f>
        <v>2021 Jul</v>
      </c>
      <c r="I1665" t="str">
        <f>IF(AND(Date[[#This Row],[Month]]=5,Date[[#This Row],[Year]]=2021),"True","False")</f>
        <v>False</v>
      </c>
      <c r="J1665" t="str">
        <f>IF(AND(Date[[#This Row],[Month]]&lt;=5,Date[[#This Row],[Month]]&gt;=4,Date[[#This Row],[Year]]=2021),"True","False")</f>
        <v>False</v>
      </c>
      <c r="K1665" t="s">
        <v>123</v>
      </c>
      <c r="L1665" s="60" t="s">
        <v>123</v>
      </c>
      <c r="M1665" s="60" t="s">
        <v>123</v>
      </c>
      <c r="N1665" s="60" t="s">
        <v>123</v>
      </c>
      <c r="O1665" s="60" t="s">
        <v>123</v>
      </c>
      <c r="P1665" s="60" t="s">
        <v>152</v>
      </c>
    </row>
    <row r="1666" spans="1:16" x14ac:dyDescent="0.55000000000000004">
      <c r="A1666" s="10">
        <v>44400</v>
      </c>
      <c r="B1666" s="9">
        <f t="shared" si="75"/>
        <v>2021</v>
      </c>
      <c r="C1666" s="9" t="s">
        <v>37</v>
      </c>
      <c r="D1666" s="9" t="s">
        <v>62</v>
      </c>
      <c r="E1666" s="9">
        <f t="shared" si="76"/>
        <v>7</v>
      </c>
      <c r="F1666" s="9" t="str">
        <f t="shared" si="77"/>
        <v>2021 - 7</v>
      </c>
      <c r="G1666" s="9" t="str">
        <f>Date[[#This Row],[Year]]&amp;IF(Date[[#This Row],[Month]]&lt;10,"0"&amp;Date[[#This Row],[Month]],Date[[#This Row],[Month]])</f>
        <v>202107</v>
      </c>
      <c r="H1666" s="9" t="str">
        <f>Date[[#This Row],[Year]]&amp;" "&amp;Date[[#This Row],[Month Name]]</f>
        <v>2021 Jul</v>
      </c>
      <c r="I1666" t="str">
        <f>IF(AND(Date[[#This Row],[Month]]=5,Date[[#This Row],[Year]]=2021),"True","False")</f>
        <v>False</v>
      </c>
      <c r="J1666" t="str">
        <f>IF(AND(Date[[#This Row],[Month]]&lt;=5,Date[[#This Row],[Month]]&gt;=4,Date[[#This Row],[Year]]=2021),"True","False")</f>
        <v>False</v>
      </c>
      <c r="K1666" t="s">
        <v>123</v>
      </c>
      <c r="L1666" s="60" t="s">
        <v>123</v>
      </c>
      <c r="M1666" s="60" t="s">
        <v>123</v>
      </c>
      <c r="N1666" s="60" t="s">
        <v>123</v>
      </c>
      <c r="O1666" s="60" t="s">
        <v>123</v>
      </c>
      <c r="P1666" s="60" t="s">
        <v>152</v>
      </c>
    </row>
    <row r="1667" spans="1:16" x14ac:dyDescent="0.55000000000000004">
      <c r="A1667" s="10">
        <v>44401</v>
      </c>
      <c r="B1667" s="9">
        <f t="shared" ref="B1667:B1730" si="78">YEAR(A1667)</f>
        <v>2021</v>
      </c>
      <c r="C1667" s="9" t="s">
        <v>37</v>
      </c>
      <c r="D1667" s="9" t="s">
        <v>62</v>
      </c>
      <c r="E1667" s="9">
        <f t="shared" ref="E1667:E1730" si="79">MONTH(A1667)</f>
        <v>7</v>
      </c>
      <c r="F1667" s="9" t="str">
        <f t="shared" ref="F1667:F1730" si="80">B1667&amp;" - " &amp;E1667</f>
        <v>2021 - 7</v>
      </c>
      <c r="G1667" s="9" t="str">
        <f>Date[[#This Row],[Year]]&amp;IF(Date[[#This Row],[Month]]&lt;10,"0"&amp;Date[[#This Row],[Month]],Date[[#This Row],[Month]])</f>
        <v>202107</v>
      </c>
      <c r="H1667" s="9" t="str">
        <f>Date[[#This Row],[Year]]&amp;" "&amp;Date[[#This Row],[Month Name]]</f>
        <v>2021 Jul</v>
      </c>
      <c r="I1667" t="str">
        <f>IF(AND(Date[[#This Row],[Month]]=5,Date[[#This Row],[Year]]=2021),"True","False")</f>
        <v>False</v>
      </c>
      <c r="J1667" t="str">
        <f>IF(AND(Date[[#This Row],[Month]]&lt;=5,Date[[#This Row],[Month]]&gt;=4,Date[[#This Row],[Year]]=2021),"True","False")</f>
        <v>False</v>
      </c>
      <c r="K1667" t="s">
        <v>123</v>
      </c>
      <c r="L1667" s="60" t="s">
        <v>123</v>
      </c>
      <c r="M1667" s="60" t="s">
        <v>123</v>
      </c>
      <c r="N1667" s="60" t="s">
        <v>123</v>
      </c>
      <c r="O1667" s="60" t="s">
        <v>123</v>
      </c>
      <c r="P1667" s="60" t="s">
        <v>152</v>
      </c>
    </row>
    <row r="1668" spans="1:16" x14ac:dyDescent="0.55000000000000004">
      <c r="A1668" s="10">
        <v>44402</v>
      </c>
      <c r="B1668" s="9">
        <f t="shared" si="78"/>
        <v>2021</v>
      </c>
      <c r="C1668" s="9" t="s">
        <v>37</v>
      </c>
      <c r="D1668" s="9" t="s">
        <v>62</v>
      </c>
      <c r="E1668" s="9">
        <f t="shared" si="79"/>
        <v>7</v>
      </c>
      <c r="F1668" s="9" t="str">
        <f t="shared" si="80"/>
        <v>2021 - 7</v>
      </c>
      <c r="G1668" s="9" t="str">
        <f>Date[[#This Row],[Year]]&amp;IF(Date[[#This Row],[Month]]&lt;10,"0"&amp;Date[[#This Row],[Month]],Date[[#This Row],[Month]])</f>
        <v>202107</v>
      </c>
      <c r="H1668" s="9" t="str">
        <f>Date[[#This Row],[Year]]&amp;" "&amp;Date[[#This Row],[Month Name]]</f>
        <v>2021 Jul</v>
      </c>
      <c r="I1668" t="str">
        <f>IF(AND(Date[[#This Row],[Month]]=5,Date[[#This Row],[Year]]=2021),"True","False")</f>
        <v>False</v>
      </c>
      <c r="J1668" t="str">
        <f>IF(AND(Date[[#This Row],[Month]]&lt;=5,Date[[#This Row],[Month]]&gt;=4,Date[[#This Row],[Year]]=2021),"True","False")</f>
        <v>False</v>
      </c>
      <c r="K1668" t="s">
        <v>123</v>
      </c>
      <c r="L1668" s="60" t="s">
        <v>123</v>
      </c>
      <c r="M1668" s="60" t="s">
        <v>123</v>
      </c>
      <c r="N1668" s="60" t="s">
        <v>123</v>
      </c>
      <c r="O1668" s="60" t="s">
        <v>123</v>
      </c>
      <c r="P1668" s="60" t="s">
        <v>152</v>
      </c>
    </row>
    <row r="1669" spans="1:16" x14ac:dyDescent="0.55000000000000004">
      <c r="A1669" s="10">
        <v>44403</v>
      </c>
      <c r="B1669" s="9">
        <f t="shared" si="78"/>
        <v>2021</v>
      </c>
      <c r="C1669" s="9" t="s">
        <v>37</v>
      </c>
      <c r="D1669" s="9" t="s">
        <v>62</v>
      </c>
      <c r="E1669" s="9">
        <f t="shared" si="79"/>
        <v>7</v>
      </c>
      <c r="F1669" s="9" t="str">
        <f t="shared" si="80"/>
        <v>2021 - 7</v>
      </c>
      <c r="G1669" s="9" t="str">
        <f>Date[[#This Row],[Year]]&amp;IF(Date[[#This Row],[Month]]&lt;10,"0"&amp;Date[[#This Row],[Month]],Date[[#This Row],[Month]])</f>
        <v>202107</v>
      </c>
      <c r="H1669" s="9" t="str">
        <f>Date[[#This Row],[Year]]&amp;" "&amp;Date[[#This Row],[Month Name]]</f>
        <v>2021 Jul</v>
      </c>
      <c r="I1669" t="str">
        <f>IF(AND(Date[[#This Row],[Month]]=5,Date[[#This Row],[Year]]=2021),"True","False")</f>
        <v>False</v>
      </c>
      <c r="J1669" t="str">
        <f>IF(AND(Date[[#This Row],[Month]]&lt;=5,Date[[#This Row],[Month]]&gt;=4,Date[[#This Row],[Year]]=2021),"True","False")</f>
        <v>False</v>
      </c>
      <c r="K1669" t="s">
        <v>123</v>
      </c>
      <c r="L1669" s="60" t="s">
        <v>123</v>
      </c>
      <c r="M1669" s="60" t="s">
        <v>123</v>
      </c>
      <c r="N1669" s="60" t="s">
        <v>123</v>
      </c>
      <c r="O1669" s="60" t="s">
        <v>123</v>
      </c>
      <c r="P1669" s="60" t="s">
        <v>152</v>
      </c>
    </row>
    <row r="1670" spans="1:16" x14ac:dyDescent="0.55000000000000004">
      <c r="A1670" s="10">
        <v>44404</v>
      </c>
      <c r="B1670" s="9">
        <f t="shared" si="78"/>
        <v>2021</v>
      </c>
      <c r="C1670" s="9" t="s">
        <v>37</v>
      </c>
      <c r="D1670" s="9" t="s">
        <v>62</v>
      </c>
      <c r="E1670" s="9">
        <f t="shared" si="79"/>
        <v>7</v>
      </c>
      <c r="F1670" s="9" t="str">
        <f t="shared" si="80"/>
        <v>2021 - 7</v>
      </c>
      <c r="G1670" s="9" t="str">
        <f>Date[[#This Row],[Year]]&amp;IF(Date[[#This Row],[Month]]&lt;10,"0"&amp;Date[[#This Row],[Month]],Date[[#This Row],[Month]])</f>
        <v>202107</v>
      </c>
      <c r="H1670" s="9" t="str">
        <f>Date[[#This Row],[Year]]&amp;" "&amp;Date[[#This Row],[Month Name]]</f>
        <v>2021 Jul</v>
      </c>
      <c r="I1670" t="str">
        <f>IF(AND(Date[[#This Row],[Month]]=5,Date[[#This Row],[Year]]=2021),"True","False")</f>
        <v>False</v>
      </c>
      <c r="J1670" t="str">
        <f>IF(AND(Date[[#This Row],[Month]]&lt;=5,Date[[#This Row],[Month]]&gt;=4,Date[[#This Row],[Year]]=2021),"True","False")</f>
        <v>False</v>
      </c>
      <c r="K1670" t="s">
        <v>123</v>
      </c>
      <c r="L1670" s="60" t="s">
        <v>123</v>
      </c>
      <c r="M1670" s="60" t="s">
        <v>123</v>
      </c>
      <c r="N1670" s="60" t="s">
        <v>123</v>
      </c>
      <c r="O1670" s="60" t="s">
        <v>123</v>
      </c>
      <c r="P1670" s="60" t="s">
        <v>152</v>
      </c>
    </row>
    <row r="1671" spans="1:16" x14ac:dyDescent="0.55000000000000004">
      <c r="A1671" s="10">
        <v>44405</v>
      </c>
      <c r="B1671" s="9">
        <f t="shared" si="78"/>
        <v>2021</v>
      </c>
      <c r="C1671" s="9" t="s">
        <v>37</v>
      </c>
      <c r="D1671" s="9" t="s">
        <v>62</v>
      </c>
      <c r="E1671" s="9">
        <f t="shared" si="79"/>
        <v>7</v>
      </c>
      <c r="F1671" s="9" t="str">
        <f t="shared" si="80"/>
        <v>2021 - 7</v>
      </c>
      <c r="G1671" s="9" t="str">
        <f>Date[[#This Row],[Year]]&amp;IF(Date[[#This Row],[Month]]&lt;10,"0"&amp;Date[[#This Row],[Month]],Date[[#This Row],[Month]])</f>
        <v>202107</v>
      </c>
      <c r="H1671" s="9" t="str">
        <f>Date[[#This Row],[Year]]&amp;" "&amp;Date[[#This Row],[Month Name]]</f>
        <v>2021 Jul</v>
      </c>
      <c r="I1671" t="str">
        <f>IF(AND(Date[[#This Row],[Month]]=5,Date[[#This Row],[Year]]=2021),"True","False")</f>
        <v>False</v>
      </c>
      <c r="J1671" t="str">
        <f>IF(AND(Date[[#This Row],[Month]]&lt;=5,Date[[#This Row],[Month]]&gt;=4,Date[[#This Row],[Year]]=2021),"True","False")</f>
        <v>False</v>
      </c>
      <c r="K1671" t="s">
        <v>123</v>
      </c>
      <c r="L1671" s="60" t="s">
        <v>123</v>
      </c>
      <c r="M1671" s="60" t="s">
        <v>123</v>
      </c>
      <c r="N1671" s="60" t="s">
        <v>123</v>
      </c>
      <c r="O1671" s="60" t="s">
        <v>123</v>
      </c>
      <c r="P1671" s="60" t="s">
        <v>152</v>
      </c>
    </row>
    <row r="1672" spans="1:16" x14ac:dyDescent="0.55000000000000004">
      <c r="A1672" s="10">
        <v>44406</v>
      </c>
      <c r="B1672" s="9">
        <f t="shared" si="78"/>
        <v>2021</v>
      </c>
      <c r="C1672" s="9" t="s">
        <v>37</v>
      </c>
      <c r="D1672" s="9" t="s">
        <v>62</v>
      </c>
      <c r="E1672" s="9">
        <f t="shared" si="79"/>
        <v>7</v>
      </c>
      <c r="F1672" s="9" t="str">
        <f t="shared" si="80"/>
        <v>2021 - 7</v>
      </c>
      <c r="G1672" s="9" t="str">
        <f>Date[[#This Row],[Year]]&amp;IF(Date[[#This Row],[Month]]&lt;10,"0"&amp;Date[[#This Row],[Month]],Date[[#This Row],[Month]])</f>
        <v>202107</v>
      </c>
      <c r="H1672" s="9" t="str">
        <f>Date[[#This Row],[Year]]&amp;" "&amp;Date[[#This Row],[Month Name]]</f>
        <v>2021 Jul</v>
      </c>
      <c r="I1672" t="str">
        <f>IF(AND(Date[[#This Row],[Month]]=5,Date[[#This Row],[Year]]=2021),"True","False")</f>
        <v>False</v>
      </c>
      <c r="J1672" t="str">
        <f>IF(AND(Date[[#This Row],[Month]]&lt;=5,Date[[#This Row],[Month]]&gt;=4,Date[[#This Row],[Year]]=2021),"True","False")</f>
        <v>False</v>
      </c>
      <c r="K1672" t="s">
        <v>123</v>
      </c>
      <c r="L1672" s="60" t="s">
        <v>123</v>
      </c>
      <c r="M1672" s="60" t="s">
        <v>123</v>
      </c>
      <c r="N1672" s="60" t="s">
        <v>123</v>
      </c>
      <c r="O1672" s="60" t="s">
        <v>123</v>
      </c>
      <c r="P1672" s="60" t="s">
        <v>152</v>
      </c>
    </row>
    <row r="1673" spans="1:16" x14ac:dyDescent="0.55000000000000004">
      <c r="A1673" s="10">
        <v>44407</v>
      </c>
      <c r="B1673" s="9">
        <f t="shared" si="78"/>
        <v>2021</v>
      </c>
      <c r="C1673" s="9" t="s">
        <v>37</v>
      </c>
      <c r="D1673" s="9" t="s">
        <v>62</v>
      </c>
      <c r="E1673" s="9">
        <f t="shared" si="79"/>
        <v>7</v>
      </c>
      <c r="F1673" s="9" t="str">
        <f t="shared" si="80"/>
        <v>2021 - 7</v>
      </c>
      <c r="G1673" s="9" t="str">
        <f>Date[[#This Row],[Year]]&amp;IF(Date[[#This Row],[Month]]&lt;10,"0"&amp;Date[[#This Row],[Month]],Date[[#This Row],[Month]])</f>
        <v>202107</v>
      </c>
      <c r="H1673" s="9" t="str">
        <f>Date[[#This Row],[Year]]&amp;" "&amp;Date[[#This Row],[Month Name]]</f>
        <v>2021 Jul</v>
      </c>
      <c r="I1673" t="str">
        <f>IF(AND(Date[[#This Row],[Month]]=5,Date[[#This Row],[Year]]=2021),"True","False")</f>
        <v>False</v>
      </c>
      <c r="J1673" t="str">
        <f>IF(AND(Date[[#This Row],[Month]]&lt;=5,Date[[#This Row],[Month]]&gt;=4,Date[[#This Row],[Year]]=2021),"True","False")</f>
        <v>False</v>
      </c>
      <c r="K1673" t="s">
        <v>123</v>
      </c>
      <c r="L1673" s="60" t="s">
        <v>123</v>
      </c>
      <c r="M1673" s="60" t="s">
        <v>123</v>
      </c>
      <c r="N1673" s="60" t="s">
        <v>123</v>
      </c>
      <c r="O1673" s="60" t="s">
        <v>123</v>
      </c>
      <c r="P1673" s="60" t="s">
        <v>152</v>
      </c>
    </row>
    <row r="1674" spans="1:16" x14ac:dyDescent="0.55000000000000004">
      <c r="A1674" s="10">
        <v>44408</v>
      </c>
      <c r="B1674" s="9">
        <f t="shared" si="78"/>
        <v>2021</v>
      </c>
      <c r="C1674" s="9" t="s">
        <v>37</v>
      </c>
      <c r="D1674" s="9" t="s">
        <v>62</v>
      </c>
      <c r="E1674" s="9">
        <f t="shared" si="79"/>
        <v>7</v>
      </c>
      <c r="F1674" s="9" t="str">
        <f t="shared" si="80"/>
        <v>2021 - 7</v>
      </c>
      <c r="G1674" s="9" t="str">
        <f>Date[[#This Row],[Year]]&amp;IF(Date[[#This Row],[Month]]&lt;10,"0"&amp;Date[[#This Row],[Month]],Date[[#This Row],[Month]])</f>
        <v>202107</v>
      </c>
      <c r="H1674" s="9" t="str">
        <f>Date[[#This Row],[Year]]&amp;" "&amp;Date[[#This Row],[Month Name]]</f>
        <v>2021 Jul</v>
      </c>
      <c r="I1674" t="str">
        <f>IF(AND(Date[[#This Row],[Month]]=5,Date[[#This Row],[Year]]=2021),"True","False")</f>
        <v>False</v>
      </c>
      <c r="J1674" t="str">
        <f>IF(AND(Date[[#This Row],[Month]]&lt;=5,Date[[#This Row],[Month]]&gt;=4,Date[[#This Row],[Year]]=2021),"True","False")</f>
        <v>False</v>
      </c>
      <c r="K1674" t="s">
        <v>123</v>
      </c>
      <c r="L1674" s="60" t="s">
        <v>123</v>
      </c>
      <c r="M1674" s="60" t="s">
        <v>123</v>
      </c>
      <c r="N1674" s="60" t="s">
        <v>123</v>
      </c>
      <c r="O1674" s="60" t="s">
        <v>123</v>
      </c>
      <c r="P1674" s="60" t="s">
        <v>152</v>
      </c>
    </row>
    <row r="1675" spans="1:16" x14ac:dyDescent="0.55000000000000004">
      <c r="A1675" s="10">
        <v>44409</v>
      </c>
      <c r="B1675" s="9">
        <f t="shared" si="78"/>
        <v>2021</v>
      </c>
      <c r="C1675" s="9" t="s">
        <v>38</v>
      </c>
      <c r="D1675" s="9" t="s">
        <v>62</v>
      </c>
      <c r="E1675" s="9">
        <f t="shared" si="79"/>
        <v>8</v>
      </c>
      <c r="F1675" s="9" t="str">
        <f t="shared" si="80"/>
        <v>2021 - 8</v>
      </c>
      <c r="G1675" s="9" t="str">
        <f>Date[[#This Row],[Year]]&amp;IF(Date[[#This Row],[Month]]&lt;10,"0"&amp;Date[[#This Row],[Month]],Date[[#This Row],[Month]])</f>
        <v>202108</v>
      </c>
      <c r="H1675" s="9" t="str">
        <f>Date[[#This Row],[Year]]&amp;" "&amp;Date[[#This Row],[Month Name]]</f>
        <v>2021 Aug</v>
      </c>
      <c r="I1675" t="str">
        <f>IF(AND(Date[[#This Row],[Month]]=5,Date[[#This Row],[Year]]=2021),"True","False")</f>
        <v>False</v>
      </c>
      <c r="J1675" t="str">
        <f>IF(AND(Date[[#This Row],[Month]]&lt;=5,Date[[#This Row],[Month]]&gt;=4,Date[[#This Row],[Year]]=2021),"True","False")</f>
        <v>False</v>
      </c>
      <c r="K1675" t="s">
        <v>123</v>
      </c>
      <c r="L1675" s="60" t="s">
        <v>123</v>
      </c>
      <c r="M1675" s="60" t="s">
        <v>123</v>
      </c>
      <c r="N1675" s="60" t="s">
        <v>123</v>
      </c>
      <c r="O1675" s="60" t="s">
        <v>123</v>
      </c>
      <c r="P1675" s="60" t="s">
        <v>152</v>
      </c>
    </row>
    <row r="1676" spans="1:16" x14ac:dyDescent="0.55000000000000004">
      <c r="A1676" s="10">
        <v>44410</v>
      </c>
      <c r="B1676" s="9">
        <f t="shared" si="78"/>
        <v>2021</v>
      </c>
      <c r="C1676" s="9" t="s">
        <v>38</v>
      </c>
      <c r="D1676" s="9" t="s">
        <v>62</v>
      </c>
      <c r="E1676" s="9">
        <f t="shared" si="79"/>
        <v>8</v>
      </c>
      <c r="F1676" s="9" t="str">
        <f t="shared" si="80"/>
        <v>2021 - 8</v>
      </c>
      <c r="G1676" s="9" t="str">
        <f>Date[[#This Row],[Year]]&amp;IF(Date[[#This Row],[Month]]&lt;10,"0"&amp;Date[[#This Row],[Month]],Date[[#This Row],[Month]])</f>
        <v>202108</v>
      </c>
      <c r="H1676" s="9" t="str">
        <f>Date[[#This Row],[Year]]&amp;" "&amp;Date[[#This Row],[Month Name]]</f>
        <v>2021 Aug</v>
      </c>
      <c r="I1676" t="str">
        <f>IF(AND(Date[[#This Row],[Month]]=5,Date[[#This Row],[Year]]=2021),"True","False")</f>
        <v>False</v>
      </c>
      <c r="J1676" t="str">
        <f>IF(AND(Date[[#This Row],[Month]]&lt;=5,Date[[#This Row],[Month]]&gt;=4,Date[[#This Row],[Year]]=2021),"True","False")</f>
        <v>False</v>
      </c>
      <c r="K1676" t="s">
        <v>123</v>
      </c>
      <c r="L1676" s="60" t="s">
        <v>123</v>
      </c>
      <c r="M1676" s="60" t="s">
        <v>123</v>
      </c>
      <c r="N1676" s="60" t="s">
        <v>123</v>
      </c>
      <c r="O1676" s="60" t="s">
        <v>123</v>
      </c>
      <c r="P1676" s="60" t="s">
        <v>152</v>
      </c>
    </row>
    <row r="1677" spans="1:16" x14ac:dyDescent="0.55000000000000004">
      <c r="A1677" s="10">
        <v>44411</v>
      </c>
      <c r="B1677" s="9">
        <f t="shared" si="78"/>
        <v>2021</v>
      </c>
      <c r="C1677" s="9" t="s">
        <v>38</v>
      </c>
      <c r="D1677" s="9" t="s">
        <v>62</v>
      </c>
      <c r="E1677" s="9">
        <f t="shared" si="79"/>
        <v>8</v>
      </c>
      <c r="F1677" s="9" t="str">
        <f t="shared" si="80"/>
        <v>2021 - 8</v>
      </c>
      <c r="G1677" s="9" t="str">
        <f>Date[[#This Row],[Year]]&amp;IF(Date[[#This Row],[Month]]&lt;10,"0"&amp;Date[[#This Row],[Month]],Date[[#This Row],[Month]])</f>
        <v>202108</v>
      </c>
      <c r="H1677" s="9" t="str">
        <f>Date[[#This Row],[Year]]&amp;" "&amp;Date[[#This Row],[Month Name]]</f>
        <v>2021 Aug</v>
      </c>
      <c r="I1677" t="str">
        <f>IF(AND(Date[[#This Row],[Month]]=5,Date[[#This Row],[Year]]=2021),"True","False")</f>
        <v>False</v>
      </c>
      <c r="J1677" t="str">
        <f>IF(AND(Date[[#This Row],[Month]]&lt;=5,Date[[#This Row],[Month]]&gt;=4,Date[[#This Row],[Year]]=2021),"True","False")</f>
        <v>False</v>
      </c>
      <c r="K1677" t="s">
        <v>123</v>
      </c>
      <c r="L1677" s="60" t="s">
        <v>123</v>
      </c>
      <c r="M1677" s="60" t="s">
        <v>123</v>
      </c>
      <c r="N1677" s="60" t="s">
        <v>123</v>
      </c>
      <c r="O1677" s="60" t="s">
        <v>123</v>
      </c>
      <c r="P1677" s="60" t="s">
        <v>152</v>
      </c>
    </row>
    <row r="1678" spans="1:16" x14ac:dyDescent="0.55000000000000004">
      <c r="A1678" s="10">
        <v>44412</v>
      </c>
      <c r="B1678" s="9">
        <f t="shared" si="78"/>
        <v>2021</v>
      </c>
      <c r="C1678" s="9" t="s">
        <v>38</v>
      </c>
      <c r="D1678" s="9" t="s">
        <v>62</v>
      </c>
      <c r="E1678" s="9">
        <f t="shared" si="79"/>
        <v>8</v>
      </c>
      <c r="F1678" s="9" t="str">
        <f t="shared" si="80"/>
        <v>2021 - 8</v>
      </c>
      <c r="G1678" s="9" t="str">
        <f>Date[[#This Row],[Year]]&amp;IF(Date[[#This Row],[Month]]&lt;10,"0"&amp;Date[[#This Row],[Month]],Date[[#This Row],[Month]])</f>
        <v>202108</v>
      </c>
      <c r="H1678" s="9" t="str">
        <f>Date[[#This Row],[Year]]&amp;" "&amp;Date[[#This Row],[Month Name]]</f>
        <v>2021 Aug</v>
      </c>
      <c r="I1678" t="str">
        <f>IF(AND(Date[[#This Row],[Month]]=5,Date[[#This Row],[Year]]=2021),"True","False")</f>
        <v>False</v>
      </c>
      <c r="J1678" t="str">
        <f>IF(AND(Date[[#This Row],[Month]]&lt;=5,Date[[#This Row],[Month]]&gt;=4,Date[[#This Row],[Year]]=2021),"True","False")</f>
        <v>False</v>
      </c>
      <c r="K1678" t="s">
        <v>123</v>
      </c>
      <c r="L1678" s="60" t="s">
        <v>123</v>
      </c>
      <c r="M1678" s="60" t="s">
        <v>123</v>
      </c>
      <c r="N1678" s="60" t="s">
        <v>123</v>
      </c>
      <c r="O1678" s="60" t="s">
        <v>123</v>
      </c>
      <c r="P1678" s="60" t="s">
        <v>152</v>
      </c>
    </row>
    <row r="1679" spans="1:16" x14ac:dyDescent="0.55000000000000004">
      <c r="A1679" s="10">
        <v>44413</v>
      </c>
      <c r="B1679" s="9">
        <f t="shared" si="78"/>
        <v>2021</v>
      </c>
      <c r="C1679" s="9" t="s">
        <v>38</v>
      </c>
      <c r="D1679" s="9" t="s">
        <v>62</v>
      </c>
      <c r="E1679" s="9">
        <f t="shared" si="79"/>
        <v>8</v>
      </c>
      <c r="F1679" s="9" t="str">
        <f t="shared" si="80"/>
        <v>2021 - 8</v>
      </c>
      <c r="G1679" s="9" t="str">
        <f>Date[[#This Row],[Year]]&amp;IF(Date[[#This Row],[Month]]&lt;10,"0"&amp;Date[[#This Row],[Month]],Date[[#This Row],[Month]])</f>
        <v>202108</v>
      </c>
      <c r="H1679" s="9" t="str">
        <f>Date[[#This Row],[Year]]&amp;" "&amp;Date[[#This Row],[Month Name]]</f>
        <v>2021 Aug</v>
      </c>
      <c r="I1679" t="str">
        <f>IF(AND(Date[[#This Row],[Month]]=5,Date[[#This Row],[Year]]=2021),"True","False")</f>
        <v>False</v>
      </c>
      <c r="J1679" t="str">
        <f>IF(AND(Date[[#This Row],[Month]]&lt;=5,Date[[#This Row],[Month]]&gt;=4,Date[[#This Row],[Year]]=2021),"True","False")</f>
        <v>False</v>
      </c>
      <c r="K1679" t="s">
        <v>123</v>
      </c>
      <c r="L1679" s="60" t="s">
        <v>123</v>
      </c>
      <c r="M1679" s="60" t="s">
        <v>123</v>
      </c>
      <c r="N1679" s="60" t="s">
        <v>123</v>
      </c>
      <c r="O1679" s="60" t="s">
        <v>123</v>
      </c>
      <c r="P1679" s="60" t="s">
        <v>152</v>
      </c>
    </row>
    <row r="1680" spans="1:16" x14ac:dyDescent="0.55000000000000004">
      <c r="A1680" s="10">
        <v>44414</v>
      </c>
      <c r="B1680" s="9">
        <f t="shared" si="78"/>
        <v>2021</v>
      </c>
      <c r="C1680" s="9" t="s">
        <v>38</v>
      </c>
      <c r="D1680" s="9" t="s">
        <v>62</v>
      </c>
      <c r="E1680" s="9">
        <f t="shared" si="79"/>
        <v>8</v>
      </c>
      <c r="F1680" s="9" t="str">
        <f t="shared" si="80"/>
        <v>2021 - 8</v>
      </c>
      <c r="G1680" s="9" t="str">
        <f>Date[[#This Row],[Year]]&amp;IF(Date[[#This Row],[Month]]&lt;10,"0"&amp;Date[[#This Row],[Month]],Date[[#This Row],[Month]])</f>
        <v>202108</v>
      </c>
      <c r="H1680" s="9" t="str">
        <f>Date[[#This Row],[Year]]&amp;" "&amp;Date[[#This Row],[Month Name]]</f>
        <v>2021 Aug</v>
      </c>
      <c r="I1680" t="str">
        <f>IF(AND(Date[[#This Row],[Month]]=5,Date[[#This Row],[Year]]=2021),"True","False")</f>
        <v>False</v>
      </c>
      <c r="J1680" t="str">
        <f>IF(AND(Date[[#This Row],[Month]]&lt;=5,Date[[#This Row],[Month]]&gt;=4,Date[[#This Row],[Year]]=2021),"True","False")</f>
        <v>False</v>
      </c>
      <c r="K1680" t="s">
        <v>123</v>
      </c>
      <c r="L1680" s="60" t="s">
        <v>123</v>
      </c>
      <c r="M1680" s="60" t="s">
        <v>123</v>
      </c>
      <c r="N1680" s="60" t="s">
        <v>123</v>
      </c>
      <c r="O1680" s="60" t="s">
        <v>123</v>
      </c>
      <c r="P1680" s="60" t="s">
        <v>152</v>
      </c>
    </row>
    <row r="1681" spans="1:16" x14ac:dyDescent="0.55000000000000004">
      <c r="A1681" s="10">
        <v>44415</v>
      </c>
      <c r="B1681" s="9">
        <f t="shared" si="78"/>
        <v>2021</v>
      </c>
      <c r="C1681" s="9" t="s">
        <v>38</v>
      </c>
      <c r="D1681" s="9" t="s">
        <v>62</v>
      </c>
      <c r="E1681" s="9">
        <f t="shared" si="79"/>
        <v>8</v>
      </c>
      <c r="F1681" s="9" t="str">
        <f t="shared" si="80"/>
        <v>2021 - 8</v>
      </c>
      <c r="G1681" s="9" t="str">
        <f>Date[[#This Row],[Year]]&amp;IF(Date[[#This Row],[Month]]&lt;10,"0"&amp;Date[[#This Row],[Month]],Date[[#This Row],[Month]])</f>
        <v>202108</v>
      </c>
      <c r="H1681" s="9" t="str">
        <f>Date[[#This Row],[Year]]&amp;" "&amp;Date[[#This Row],[Month Name]]</f>
        <v>2021 Aug</v>
      </c>
      <c r="I1681" t="str">
        <f>IF(AND(Date[[#This Row],[Month]]=5,Date[[#This Row],[Year]]=2021),"True","False")</f>
        <v>False</v>
      </c>
      <c r="J1681" t="str">
        <f>IF(AND(Date[[#This Row],[Month]]&lt;=5,Date[[#This Row],[Month]]&gt;=4,Date[[#This Row],[Year]]=2021),"True","False")</f>
        <v>False</v>
      </c>
      <c r="K1681" t="s">
        <v>123</v>
      </c>
      <c r="L1681" s="60" t="s">
        <v>123</v>
      </c>
      <c r="M1681" s="60" t="s">
        <v>123</v>
      </c>
      <c r="N1681" s="60" t="s">
        <v>123</v>
      </c>
      <c r="O1681" s="60" t="s">
        <v>123</v>
      </c>
      <c r="P1681" s="60" t="s">
        <v>152</v>
      </c>
    </row>
    <row r="1682" spans="1:16" x14ac:dyDescent="0.55000000000000004">
      <c r="A1682" s="10">
        <v>44416</v>
      </c>
      <c r="B1682" s="9">
        <f t="shared" si="78"/>
        <v>2021</v>
      </c>
      <c r="C1682" s="9" t="s">
        <v>38</v>
      </c>
      <c r="D1682" s="9" t="s">
        <v>62</v>
      </c>
      <c r="E1682" s="9">
        <f t="shared" si="79"/>
        <v>8</v>
      </c>
      <c r="F1682" s="9" t="str">
        <f t="shared" si="80"/>
        <v>2021 - 8</v>
      </c>
      <c r="G1682" s="9" t="str">
        <f>Date[[#This Row],[Year]]&amp;IF(Date[[#This Row],[Month]]&lt;10,"0"&amp;Date[[#This Row],[Month]],Date[[#This Row],[Month]])</f>
        <v>202108</v>
      </c>
      <c r="H1682" s="9" t="str">
        <f>Date[[#This Row],[Year]]&amp;" "&amp;Date[[#This Row],[Month Name]]</f>
        <v>2021 Aug</v>
      </c>
      <c r="I1682" t="str">
        <f>IF(AND(Date[[#This Row],[Month]]=5,Date[[#This Row],[Year]]=2021),"True","False")</f>
        <v>False</v>
      </c>
      <c r="J1682" t="str">
        <f>IF(AND(Date[[#This Row],[Month]]&lt;=5,Date[[#This Row],[Month]]&gt;=4,Date[[#This Row],[Year]]=2021),"True","False")</f>
        <v>False</v>
      </c>
      <c r="K1682" t="s">
        <v>123</v>
      </c>
      <c r="L1682" s="60" t="s">
        <v>123</v>
      </c>
      <c r="M1682" s="60" t="s">
        <v>123</v>
      </c>
      <c r="N1682" s="60" t="s">
        <v>123</v>
      </c>
      <c r="O1682" s="60" t="s">
        <v>123</v>
      </c>
      <c r="P1682" s="60" t="s">
        <v>152</v>
      </c>
    </row>
    <row r="1683" spans="1:16" x14ac:dyDescent="0.55000000000000004">
      <c r="A1683" s="10">
        <v>44417</v>
      </c>
      <c r="B1683" s="9">
        <f t="shared" si="78"/>
        <v>2021</v>
      </c>
      <c r="C1683" s="9" t="s">
        <v>38</v>
      </c>
      <c r="D1683" s="9" t="s">
        <v>62</v>
      </c>
      <c r="E1683" s="9">
        <f t="shared" si="79"/>
        <v>8</v>
      </c>
      <c r="F1683" s="9" t="str">
        <f t="shared" si="80"/>
        <v>2021 - 8</v>
      </c>
      <c r="G1683" s="9" t="str">
        <f>Date[[#This Row],[Year]]&amp;IF(Date[[#This Row],[Month]]&lt;10,"0"&amp;Date[[#This Row],[Month]],Date[[#This Row],[Month]])</f>
        <v>202108</v>
      </c>
      <c r="H1683" s="9" t="str">
        <f>Date[[#This Row],[Year]]&amp;" "&amp;Date[[#This Row],[Month Name]]</f>
        <v>2021 Aug</v>
      </c>
      <c r="I1683" t="str">
        <f>IF(AND(Date[[#This Row],[Month]]=5,Date[[#This Row],[Year]]=2021),"True","False")</f>
        <v>False</v>
      </c>
      <c r="J1683" t="str">
        <f>IF(AND(Date[[#This Row],[Month]]&lt;=5,Date[[#This Row],[Month]]&gt;=4,Date[[#This Row],[Year]]=2021),"True","False")</f>
        <v>False</v>
      </c>
      <c r="K1683" t="s">
        <v>123</v>
      </c>
      <c r="L1683" s="60" t="s">
        <v>123</v>
      </c>
      <c r="M1683" s="60" t="s">
        <v>123</v>
      </c>
      <c r="N1683" s="60" t="s">
        <v>123</v>
      </c>
      <c r="O1683" s="60" t="s">
        <v>123</v>
      </c>
      <c r="P1683" s="60" t="s">
        <v>152</v>
      </c>
    </row>
    <row r="1684" spans="1:16" x14ac:dyDescent="0.55000000000000004">
      <c r="A1684" s="10">
        <v>44418</v>
      </c>
      <c r="B1684" s="9">
        <f t="shared" si="78"/>
        <v>2021</v>
      </c>
      <c r="C1684" s="9" t="s">
        <v>38</v>
      </c>
      <c r="D1684" s="9" t="s">
        <v>62</v>
      </c>
      <c r="E1684" s="9">
        <f t="shared" si="79"/>
        <v>8</v>
      </c>
      <c r="F1684" s="9" t="str">
        <f t="shared" si="80"/>
        <v>2021 - 8</v>
      </c>
      <c r="G1684" s="9" t="str">
        <f>Date[[#This Row],[Year]]&amp;IF(Date[[#This Row],[Month]]&lt;10,"0"&amp;Date[[#This Row],[Month]],Date[[#This Row],[Month]])</f>
        <v>202108</v>
      </c>
      <c r="H1684" s="9" t="str">
        <f>Date[[#This Row],[Year]]&amp;" "&amp;Date[[#This Row],[Month Name]]</f>
        <v>2021 Aug</v>
      </c>
      <c r="I1684" t="str">
        <f>IF(AND(Date[[#This Row],[Month]]=5,Date[[#This Row],[Year]]=2021),"True","False")</f>
        <v>False</v>
      </c>
      <c r="J1684" t="str">
        <f>IF(AND(Date[[#This Row],[Month]]&lt;=5,Date[[#This Row],[Month]]&gt;=4,Date[[#This Row],[Year]]=2021),"True","False")</f>
        <v>False</v>
      </c>
      <c r="K1684" t="s">
        <v>123</v>
      </c>
      <c r="L1684" s="60" t="s">
        <v>123</v>
      </c>
      <c r="M1684" s="60" t="s">
        <v>123</v>
      </c>
      <c r="N1684" s="60" t="s">
        <v>123</v>
      </c>
      <c r="O1684" s="60" t="s">
        <v>123</v>
      </c>
      <c r="P1684" s="60" t="s">
        <v>152</v>
      </c>
    </row>
    <row r="1685" spans="1:16" x14ac:dyDescent="0.55000000000000004">
      <c r="A1685" s="10">
        <v>44419</v>
      </c>
      <c r="B1685" s="9">
        <f t="shared" si="78"/>
        <v>2021</v>
      </c>
      <c r="C1685" s="9" t="s">
        <v>38</v>
      </c>
      <c r="D1685" s="9" t="s">
        <v>62</v>
      </c>
      <c r="E1685" s="9">
        <f t="shared" si="79"/>
        <v>8</v>
      </c>
      <c r="F1685" s="9" t="str">
        <f t="shared" si="80"/>
        <v>2021 - 8</v>
      </c>
      <c r="G1685" s="9" t="str">
        <f>Date[[#This Row],[Year]]&amp;IF(Date[[#This Row],[Month]]&lt;10,"0"&amp;Date[[#This Row],[Month]],Date[[#This Row],[Month]])</f>
        <v>202108</v>
      </c>
      <c r="H1685" s="9" t="str">
        <f>Date[[#This Row],[Year]]&amp;" "&amp;Date[[#This Row],[Month Name]]</f>
        <v>2021 Aug</v>
      </c>
      <c r="I1685" t="str">
        <f>IF(AND(Date[[#This Row],[Month]]=5,Date[[#This Row],[Year]]=2021),"True","False")</f>
        <v>False</v>
      </c>
      <c r="J1685" t="str">
        <f>IF(AND(Date[[#This Row],[Month]]&lt;=5,Date[[#This Row],[Month]]&gt;=4,Date[[#This Row],[Year]]=2021),"True","False")</f>
        <v>False</v>
      </c>
      <c r="K1685" t="s">
        <v>123</v>
      </c>
      <c r="L1685" s="60" t="s">
        <v>123</v>
      </c>
      <c r="M1685" s="60" t="s">
        <v>123</v>
      </c>
      <c r="N1685" s="60" t="s">
        <v>123</v>
      </c>
      <c r="O1685" s="60" t="s">
        <v>123</v>
      </c>
      <c r="P1685" s="60" t="s">
        <v>152</v>
      </c>
    </row>
    <row r="1686" spans="1:16" x14ac:dyDescent="0.55000000000000004">
      <c r="A1686" s="10">
        <v>44420</v>
      </c>
      <c r="B1686" s="9">
        <f t="shared" si="78"/>
        <v>2021</v>
      </c>
      <c r="C1686" s="9" t="s">
        <v>38</v>
      </c>
      <c r="D1686" s="9" t="s">
        <v>62</v>
      </c>
      <c r="E1686" s="9">
        <f t="shared" si="79"/>
        <v>8</v>
      </c>
      <c r="F1686" s="9" t="str">
        <f t="shared" si="80"/>
        <v>2021 - 8</v>
      </c>
      <c r="G1686" s="9" t="str">
        <f>Date[[#This Row],[Year]]&amp;IF(Date[[#This Row],[Month]]&lt;10,"0"&amp;Date[[#This Row],[Month]],Date[[#This Row],[Month]])</f>
        <v>202108</v>
      </c>
      <c r="H1686" s="9" t="str">
        <f>Date[[#This Row],[Year]]&amp;" "&amp;Date[[#This Row],[Month Name]]</f>
        <v>2021 Aug</v>
      </c>
      <c r="I1686" t="str">
        <f>IF(AND(Date[[#This Row],[Month]]=5,Date[[#This Row],[Year]]=2021),"True","False")</f>
        <v>False</v>
      </c>
      <c r="J1686" t="str">
        <f>IF(AND(Date[[#This Row],[Month]]&lt;=5,Date[[#This Row],[Month]]&gt;=4,Date[[#This Row],[Year]]=2021),"True","False")</f>
        <v>False</v>
      </c>
      <c r="K1686" t="s">
        <v>123</v>
      </c>
      <c r="L1686" s="60" t="s">
        <v>123</v>
      </c>
      <c r="M1686" s="60" t="s">
        <v>123</v>
      </c>
      <c r="N1686" s="60" t="s">
        <v>123</v>
      </c>
      <c r="O1686" s="60" t="s">
        <v>123</v>
      </c>
      <c r="P1686" s="60" t="s">
        <v>152</v>
      </c>
    </row>
    <row r="1687" spans="1:16" x14ac:dyDescent="0.55000000000000004">
      <c r="A1687" s="10">
        <v>44421</v>
      </c>
      <c r="B1687" s="9">
        <f t="shared" si="78"/>
        <v>2021</v>
      </c>
      <c r="C1687" s="9" t="s">
        <v>38</v>
      </c>
      <c r="D1687" s="9" t="s">
        <v>62</v>
      </c>
      <c r="E1687" s="9">
        <f t="shared" si="79"/>
        <v>8</v>
      </c>
      <c r="F1687" s="9" t="str">
        <f t="shared" si="80"/>
        <v>2021 - 8</v>
      </c>
      <c r="G1687" s="9" t="str">
        <f>Date[[#This Row],[Year]]&amp;IF(Date[[#This Row],[Month]]&lt;10,"0"&amp;Date[[#This Row],[Month]],Date[[#This Row],[Month]])</f>
        <v>202108</v>
      </c>
      <c r="H1687" s="9" t="str">
        <f>Date[[#This Row],[Year]]&amp;" "&amp;Date[[#This Row],[Month Name]]</f>
        <v>2021 Aug</v>
      </c>
      <c r="I1687" t="str">
        <f>IF(AND(Date[[#This Row],[Month]]=5,Date[[#This Row],[Year]]=2021),"True","False")</f>
        <v>False</v>
      </c>
      <c r="J1687" t="str">
        <f>IF(AND(Date[[#This Row],[Month]]&lt;=5,Date[[#This Row],[Month]]&gt;=4,Date[[#This Row],[Year]]=2021),"True","False")</f>
        <v>False</v>
      </c>
      <c r="K1687" t="s">
        <v>123</v>
      </c>
      <c r="L1687" s="60" t="s">
        <v>123</v>
      </c>
      <c r="M1687" s="60" t="s">
        <v>123</v>
      </c>
      <c r="N1687" s="60" t="s">
        <v>123</v>
      </c>
      <c r="O1687" s="60" t="s">
        <v>123</v>
      </c>
      <c r="P1687" s="60" t="s">
        <v>152</v>
      </c>
    </row>
    <row r="1688" spans="1:16" x14ac:dyDescent="0.55000000000000004">
      <c r="A1688" s="10">
        <v>44422</v>
      </c>
      <c r="B1688" s="9">
        <f t="shared" si="78"/>
        <v>2021</v>
      </c>
      <c r="C1688" s="9" t="s">
        <v>38</v>
      </c>
      <c r="D1688" s="9" t="s">
        <v>62</v>
      </c>
      <c r="E1688" s="9">
        <f t="shared" si="79"/>
        <v>8</v>
      </c>
      <c r="F1688" s="9" t="str">
        <f t="shared" si="80"/>
        <v>2021 - 8</v>
      </c>
      <c r="G1688" s="9" t="str">
        <f>Date[[#This Row],[Year]]&amp;IF(Date[[#This Row],[Month]]&lt;10,"0"&amp;Date[[#This Row],[Month]],Date[[#This Row],[Month]])</f>
        <v>202108</v>
      </c>
      <c r="H1688" s="9" t="str">
        <f>Date[[#This Row],[Year]]&amp;" "&amp;Date[[#This Row],[Month Name]]</f>
        <v>2021 Aug</v>
      </c>
      <c r="I1688" t="str">
        <f>IF(AND(Date[[#This Row],[Month]]=5,Date[[#This Row],[Year]]=2021),"True","False")</f>
        <v>False</v>
      </c>
      <c r="J1688" t="str">
        <f>IF(AND(Date[[#This Row],[Month]]&lt;=5,Date[[#This Row],[Month]]&gt;=4,Date[[#This Row],[Year]]=2021),"True","False")</f>
        <v>False</v>
      </c>
      <c r="K1688" t="s">
        <v>123</v>
      </c>
      <c r="L1688" s="60" t="s">
        <v>123</v>
      </c>
      <c r="M1688" s="60" t="s">
        <v>123</v>
      </c>
      <c r="N1688" s="60" t="s">
        <v>123</v>
      </c>
      <c r="O1688" s="60" t="s">
        <v>123</v>
      </c>
      <c r="P1688" s="60" t="s">
        <v>152</v>
      </c>
    </row>
    <row r="1689" spans="1:16" x14ac:dyDescent="0.55000000000000004">
      <c r="A1689" s="10">
        <v>44423</v>
      </c>
      <c r="B1689" s="9">
        <f t="shared" si="78"/>
        <v>2021</v>
      </c>
      <c r="C1689" s="9" t="s">
        <v>38</v>
      </c>
      <c r="D1689" s="9" t="s">
        <v>62</v>
      </c>
      <c r="E1689" s="9">
        <f t="shared" si="79"/>
        <v>8</v>
      </c>
      <c r="F1689" s="9" t="str">
        <f t="shared" si="80"/>
        <v>2021 - 8</v>
      </c>
      <c r="G1689" s="9" t="str">
        <f>Date[[#This Row],[Year]]&amp;IF(Date[[#This Row],[Month]]&lt;10,"0"&amp;Date[[#This Row],[Month]],Date[[#This Row],[Month]])</f>
        <v>202108</v>
      </c>
      <c r="H1689" s="9" t="str">
        <f>Date[[#This Row],[Year]]&amp;" "&amp;Date[[#This Row],[Month Name]]</f>
        <v>2021 Aug</v>
      </c>
      <c r="I1689" t="str">
        <f>IF(AND(Date[[#This Row],[Month]]=5,Date[[#This Row],[Year]]=2021),"True","False")</f>
        <v>False</v>
      </c>
      <c r="J1689" t="str">
        <f>IF(AND(Date[[#This Row],[Month]]&lt;=5,Date[[#This Row],[Month]]&gt;=4,Date[[#This Row],[Year]]=2021),"True","False")</f>
        <v>False</v>
      </c>
      <c r="K1689" t="s">
        <v>123</v>
      </c>
      <c r="L1689" s="60" t="s">
        <v>123</v>
      </c>
      <c r="M1689" s="60" t="s">
        <v>123</v>
      </c>
      <c r="N1689" s="60" t="s">
        <v>123</v>
      </c>
      <c r="O1689" s="60" t="s">
        <v>123</v>
      </c>
      <c r="P1689" s="60" t="s">
        <v>152</v>
      </c>
    </row>
    <row r="1690" spans="1:16" x14ac:dyDescent="0.55000000000000004">
      <c r="A1690" s="10">
        <v>44424</v>
      </c>
      <c r="B1690" s="9">
        <f t="shared" si="78"/>
        <v>2021</v>
      </c>
      <c r="C1690" s="9" t="s">
        <v>38</v>
      </c>
      <c r="D1690" s="9" t="s">
        <v>62</v>
      </c>
      <c r="E1690" s="9">
        <f t="shared" si="79"/>
        <v>8</v>
      </c>
      <c r="F1690" s="9" t="str">
        <f t="shared" si="80"/>
        <v>2021 - 8</v>
      </c>
      <c r="G1690" s="9" t="str">
        <f>Date[[#This Row],[Year]]&amp;IF(Date[[#This Row],[Month]]&lt;10,"0"&amp;Date[[#This Row],[Month]],Date[[#This Row],[Month]])</f>
        <v>202108</v>
      </c>
      <c r="H1690" s="9" t="str">
        <f>Date[[#This Row],[Year]]&amp;" "&amp;Date[[#This Row],[Month Name]]</f>
        <v>2021 Aug</v>
      </c>
      <c r="I1690" t="str">
        <f>IF(AND(Date[[#This Row],[Month]]=5,Date[[#This Row],[Year]]=2021),"True","False")</f>
        <v>False</v>
      </c>
      <c r="J1690" t="str">
        <f>IF(AND(Date[[#This Row],[Month]]&lt;=5,Date[[#This Row],[Month]]&gt;=4,Date[[#This Row],[Year]]=2021),"True","False")</f>
        <v>False</v>
      </c>
      <c r="K1690" t="s">
        <v>123</v>
      </c>
      <c r="L1690" s="60" t="s">
        <v>123</v>
      </c>
      <c r="M1690" s="60" t="s">
        <v>123</v>
      </c>
      <c r="N1690" s="60" t="s">
        <v>123</v>
      </c>
      <c r="O1690" s="60" t="s">
        <v>123</v>
      </c>
      <c r="P1690" s="60" t="s">
        <v>152</v>
      </c>
    </row>
    <row r="1691" spans="1:16" x14ac:dyDescent="0.55000000000000004">
      <c r="A1691" s="10">
        <v>44425</v>
      </c>
      <c r="B1691" s="9">
        <f t="shared" si="78"/>
        <v>2021</v>
      </c>
      <c r="C1691" s="9" t="s">
        <v>38</v>
      </c>
      <c r="D1691" s="9" t="s">
        <v>62</v>
      </c>
      <c r="E1691" s="9">
        <f t="shared" si="79"/>
        <v>8</v>
      </c>
      <c r="F1691" s="9" t="str">
        <f t="shared" si="80"/>
        <v>2021 - 8</v>
      </c>
      <c r="G1691" s="9" t="str">
        <f>Date[[#This Row],[Year]]&amp;IF(Date[[#This Row],[Month]]&lt;10,"0"&amp;Date[[#This Row],[Month]],Date[[#This Row],[Month]])</f>
        <v>202108</v>
      </c>
      <c r="H1691" s="9" t="str">
        <f>Date[[#This Row],[Year]]&amp;" "&amp;Date[[#This Row],[Month Name]]</f>
        <v>2021 Aug</v>
      </c>
      <c r="I1691" t="str">
        <f>IF(AND(Date[[#This Row],[Month]]=5,Date[[#This Row],[Year]]=2021),"True","False")</f>
        <v>False</v>
      </c>
      <c r="J1691" t="str">
        <f>IF(AND(Date[[#This Row],[Month]]&lt;=5,Date[[#This Row],[Month]]&gt;=4,Date[[#This Row],[Year]]=2021),"True","False")</f>
        <v>False</v>
      </c>
      <c r="K1691" t="s">
        <v>123</v>
      </c>
      <c r="L1691" s="60" t="s">
        <v>123</v>
      </c>
      <c r="M1691" s="60" t="s">
        <v>123</v>
      </c>
      <c r="N1691" s="60" t="s">
        <v>123</v>
      </c>
      <c r="O1691" s="60" t="s">
        <v>123</v>
      </c>
      <c r="P1691" s="60" t="s">
        <v>152</v>
      </c>
    </row>
    <row r="1692" spans="1:16" x14ac:dyDescent="0.55000000000000004">
      <c r="A1692" s="10">
        <v>44426</v>
      </c>
      <c r="B1692" s="9">
        <f t="shared" si="78"/>
        <v>2021</v>
      </c>
      <c r="C1692" s="9" t="s">
        <v>38</v>
      </c>
      <c r="D1692" s="9" t="s">
        <v>62</v>
      </c>
      <c r="E1692" s="9">
        <f t="shared" si="79"/>
        <v>8</v>
      </c>
      <c r="F1692" s="9" t="str">
        <f t="shared" si="80"/>
        <v>2021 - 8</v>
      </c>
      <c r="G1692" s="9" t="str">
        <f>Date[[#This Row],[Year]]&amp;IF(Date[[#This Row],[Month]]&lt;10,"0"&amp;Date[[#This Row],[Month]],Date[[#This Row],[Month]])</f>
        <v>202108</v>
      </c>
      <c r="H1692" s="9" t="str">
        <f>Date[[#This Row],[Year]]&amp;" "&amp;Date[[#This Row],[Month Name]]</f>
        <v>2021 Aug</v>
      </c>
      <c r="I1692" t="str">
        <f>IF(AND(Date[[#This Row],[Month]]=5,Date[[#This Row],[Year]]=2021),"True","False")</f>
        <v>False</v>
      </c>
      <c r="J1692" t="str">
        <f>IF(AND(Date[[#This Row],[Month]]&lt;=5,Date[[#This Row],[Month]]&gt;=4,Date[[#This Row],[Year]]=2021),"True","False")</f>
        <v>False</v>
      </c>
      <c r="K1692" t="s">
        <v>123</v>
      </c>
      <c r="L1692" s="60" t="s">
        <v>123</v>
      </c>
      <c r="M1692" s="60" t="s">
        <v>123</v>
      </c>
      <c r="N1692" s="60" t="s">
        <v>123</v>
      </c>
      <c r="O1692" s="60" t="s">
        <v>123</v>
      </c>
      <c r="P1692" s="60" t="s">
        <v>152</v>
      </c>
    </row>
    <row r="1693" spans="1:16" x14ac:dyDescent="0.55000000000000004">
      <c r="A1693" s="10">
        <v>44427</v>
      </c>
      <c r="B1693" s="9">
        <f t="shared" si="78"/>
        <v>2021</v>
      </c>
      <c r="C1693" s="9" t="s">
        <v>38</v>
      </c>
      <c r="D1693" s="9" t="s">
        <v>62</v>
      </c>
      <c r="E1693" s="9">
        <f t="shared" si="79"/>
        <v>8</v>
      </c>
      <c r="F1693" s="9" t="str">
        <f t="shared" si="80"/>
        <v>2021 - 8</v>
      </c>
      <c r="G1693" s="9" t="str">
        <f>Date[[#This Row],[Year]]&amp;IF(Date[[#This Row],[Month]]&lt;10,"0"&amp;Date[[#This Row],[Month]],Date[[#This Row],[Month]])</f>
        <v>202108</v>
      </c>
      <c r="H1693" s="9" t="str">
        <f>Date[[#This Row],[Year]]&amp;" "&amp;Date[[#This Row],[Month Name]]</f>
        <v>2021 Aug</v>
      </c>
      <c r="I1693" t="str">
        <f>IF(AND(Date[[#This Row],[Month]]=5,Date[[#This Row],[Year]]=2021),"True","False")</f>
        <v>False</v>
      </c>
      <c r="J1693" t="str">
        <f>IF(AND(Date[[#This Row],[Month]]&lt;=5,Date[[#This Row],[Month]]&gt;=4,Date[[#This Row],[Year]]=2021),"True","False")</f>
        <v>False</v>
      </c>
      <c r="K1693" t="s">
        <v>123</v>
      </c>
      <c r="L1693" s="60" t="s">
        <v>123</v>
      </c>
      <c r="M1693" s="60" t="s">
        <v>123</v>
      </c>
      <c r="N1693" s="60" t="s">
        <v>123</v>
      </c>
      <c r="O1693" s="60" t="s">
        <v>123</v>
      </c>
      <c r="P1693" s="60" t="s">
        <v>152</v>
      </c>
    </row>
    <row r="1694" spans="1:16" x14ac:dyDescent="0.55000000000000004">
      <c r="A1694" s="10">
        <v>44428</v>
      </c>
      <c r="B1694" s="9">
        <f t="shared" si="78"/>
        <v>2021</v>
      </c>
      <c r="C1694" s="9" t="s">
        <v>38</v>
      </c>
      <c r="D1694" s="9" t="s">
        <v>62</v>
      </c>
      <c r="E1694" s="9">
        <f t="shared" si="79"/>
        <v>8</v>
      </c>
      <c r="F1694" s="9" t="str">
        <f t="shared" si="80"/>
        <v>2021 - 8</v>
      </c>
      <c r="G1694" s="9" t="str">
        <f>Date[[#This Row],[Year]]&amp;IF(Date[[#This Row],[Month]]&lt;10,"0"&amp;Date[[#This Row],[Month]],Date[[#This Row],[Month]])</f>
        <v>202108</v>
      </c>
      <c r="H1694" s="9" t="str">
        <f>Date[[#This Row],[Year]]&amp;" "&amp;Date[[#This Row],[Month Name]]</f>
        <v>2021 Aug</v>
      </c>
      <c r="I1694" t="str">
        <f>IF(AND(Date[[#This Row],[Month]]=5,Date[[#This Row],[Year]]=2021),"True","False")</f>
        <v>False</v>
      </c>
      <c r="J1694" t="str">
        <f>IF(AND(Date[[#This Row],[Month]]&lt;=5,Date[[#This Row],[Month]]&gt;=4,Date[[#This Row],[Year]]=2021),"True","False")</f>
        <v>False</v>
      </c>
      <c r="K1694" t="s">
        <v>123</v>
      </c>
      <c r="L1694" s="60" t="s">
        <v>123</v>
      </c>
      <c r="M1694" s="60" t="s">
        <v>123</v>
      </c>
      <c r="N1694" s="60" t="s">
        <v>123</v>
      </c>
      <c r="O1694" s="60" t="s">
        <v>123</v>
      </c>
      <c r="P1694" s="60" t="s">
        <v>152</v>
      </c>
    </row>
    <row r="1695" spans="1:16" x14ac:dyDescent="0.55000000000000004">
      <c r="A1695" s="10">
        <v>44429</v>
      </c>
      <c r="B1695" s="9">
        <f t="shared" si="78"/>
        <v>2021</v>
      </c>
      <c r="C1695" s="9" t="s">
        <v>38</v>
      </c>
      <c r="D1695" s="9" t="s">
        <v>62</v>
      </c>
      <c r="E1695" s="9">
        <f t="shared" si="79"/>
        <v>8</v>
      </c>
      <c r="F1695" s="9" t="str">
        <f t="shared" si="80"/>
        <v>2021 - 8</v>
      </c>
      <c r="G1695" s="9" t="str">
        <f>Date[[#This Row],[Year]]&amp;IF(Date[[#This Row],[Month]]&lt;10,"0"&amp;Date[[#This Row],[Month]],Date[[#This Row],[Month]])</f>
        <v>202108</v>
      </c>
      <c r="H1695" s="9" t="str">
        <f>Date[[#This Row],[Year]]&amp;" "&amp;Date[[#This Row],[Month Name]]</f>
        <v>2021 Aug</v>
      </c>
      <c r="I1695" t="str">
        <f>IF(AND(Date[[#This Row],[Month]]=5,Date[[#This Row],[Year]]=2021),"True","False")</f>
        <v>False</v>
      </c>
      <c r="J1695" t="str">
        <f>IF(AND(Date[[#This Row],[Month]]&lt;=5,Date[[#This Row],[Month]]&gt;=4,Date[[#This Row],[Year]]=2021),"True","False")</f>
        <v>False</v>
      </c>
      <c r="K1695" t="s">
        <v>123</v>
      </c>
      <c r="L1695" s="60" t="s">
        <v>123</v>
      </c>
      <c r="M1695" s="60" t="s">
        <v>123</v>
      </c>
      <c r="N1695" s="60" t="s">
        <v>123</v>
      </c>
      <c r="O1695" s="60" t="s">
        <v>123</v>
      </c>
      <c r="P1695" s="60" t="s">
        <v>152</v>
      </c>
    </row>
    <row r="1696" spans="1:16" x14ac:dyDescent="0.55000000000000004">
      <c r="A1696" s="10">
        <v>44430</v>
      </c>
      <c r="B1696" s="9">
        <f t="shared" si="78"/>
        <v>2021</v>
      </c>
      <c r="C1696" s="9" t="s">
        <v>38</v>
      </c>
      <c r="D1696" s="9" t="s">
        <v>62</v>
      </c>
      <c r="E1696" s="9">
        <f t="shared" si="79"/>
        <v>8</v>
      </c>
      <c r="F1696" s="9" t="str">
        <f t="shared" si="80"/>
        <v>2021 - 8</v>
      </c>
      <c r="G1696" s="9" t="str">
        <f>Date[[#This Row],[Year]]&amp;IF(Date[[#This Row],[Month]]&lt;10,"0"&amp;Date[[#This Row],[Month]],Date[[#This Row],[Month]])</f>
        <v>202108</v>
      </c>
      <c r="H1696" s="9" t="str">
        <f>Date[[#This Row],[Year]]&amp;" "&amp;Date[[#This Row],[Month Name]]</f>
        <v>2021 Aug</v>
      </c>
      <c r="I1696" t="str">
        <f>IF(AND(Date[[#This Row],[Month]]=5,Date[[#This Row],[Year]]=2021),"True","False")</f>
        <v>False</v>
      </c>
      <c r="J1696" t="str">
        <f>IF(AND(Date[[#This Row],[Month]]&lt;=5,Date[[#This Row],[Month]]&gt;=4,Date[[#This Row],[Year]]=2021),"True","False")</f>
        <v>False</v>
      </c>
      <c r="K1696" t="s">
        <v>123</v>
      </c>
      <c r="L1696" s="60" t="s">
        <v>123</v>
      </c>
      <c r="M1696" s="60" t="s">
        <v>123</v>
      </c>
      <c r="N1696" s="60" t="s">
        <v>123</v>
      </c>
      <c r="O1696" s="60" t="s">
        <v>123</v>
      </c>
      <c r="P1696" s="60" t="s">
        <v>152</v>
      </c>
    </row>
    <row r="1697" spans="1:16" x14ac:dyDescent="0.55000000000000004">
      <c r="A1697" s="10">
        <v>44431</v>
      </c>
      <c r="B1697" s="9">
        <f t="shared" si="78"/>
        <v>2021</v>
      </c>
      <c r="C1697" s="9" t="s">
        <v>38</v>
      </c>
      <c r="D1697" s="9" t="s">
        <v>62</v>
      </c>
      <c r="E1697" s="9">
        <f t="shared" si="79"/>
        <v>8</v>
      </c>
      <c r="F1697" s="9" t="str">
        <f t="shared" si="80"/>
        <v>2021 - 8</v>
      </c>
      <c r="G1697" s="9" t="str">
        <f>Date[[#This Row],[Year]]&amp;IF(Date[[#This Row],[Month]]&lt;10,"0"&amp;Date[[#This Row],[Month]],Date[[#This Row],[Month]])</f>
        <v>202108</v>
      </c>
      <c r="H1697" s="9" t="str">
        <f>Date[[#This Row],[Year]]&amp;" "&amp;Date[[#This Row],[Month Name]]</f>
        <v>2021 Aug</v>
      </c>
      <c r="I1697" t="str">
        <f>IF(AND(Date[[#This Row],[Month]]=5,Date[[#This Row],[Year]]=2021),"True","False")</f>
        <v>False</v>
      </c>
      <c r="J1697" t="str">
        <f>IF(AND(Date[[#This Row],[Month]]&lt;=5,Date[[#This Row],[Month]]&gt;=4,Date[[#This Row],[Year]]=2021),"True","False")</f>
        <v>False</v>
      </c>
      <c r="K1697" t="s">
        <v>123</v>
      </c>
      <c r="L1697" s="60" t="s">
        <v>123</v>
      </c>
      <c r="M1697" s="60" t="s">
        <v>123</v>
      </c>
      <c r="N1697" s="60" t="s">
        <v>123</v>
      </c>
      <c r="O1697" s="60" t="s">
        <v>123</v>
      </c>
      <c r="P1697" s="60" t="s">
        <v>152</v>
      </c>
    </row>
    <row r="1698" spans="1:16" x14ac:dyDescent="0.55000000000000004">
      <c r="A1698" s="10">
        <v>44432</v>
      </c>
      <c r="B1698" s="9">
        <f t="shared" si="78"/>
        <v>2021</v>
      </c>
      <c r="C1698" s="9" t="s">
        <v>38</v>
      </c>
      <c r="D1698" s="9" t="s">
        <v>62</v>
      </c>
      <c r="E1698" s="9">
        <f t="shared" si="79"/>
        <v>8</v>
      </c>
      <c r="F1698" s="9" t="str">
        <f t="shared" si="80"/>
        <v>2021 - 8</v>
      </c>
      <c r="G1698" s="9" t="str">
        <f>Date[[#This Row],[Year]]&amp;IF(Date[[#This Row],[Month]]&lt;10,"0"&amp;Date[[#This Row],[Month]],Date[[#This Row],[Month]])</f>
        <v>202108</v>
      </c>
      <c r="H1698" s="9" t="str">
        <f>Date[[#This Row],[Year]]&amp;" "&amp;Date[[#This Row],[Month Name]]</f>
        <v>2021 Aug</v>
      </c>
      <c r="I1698" t="str">
        <f>IF(AND(Date[[#This Row],[Month]]=5,Date[[#This Row],[Year]]=2021),"True","False")</f>
        <v>False</v>
      </c>
      <c r="J1698" t="str">
        <f>IF(AND(Date[[#This Row],[Month]]&lt;=5,Date[[#This Row],[Month]]&gt;=4,Date[[#This Row],[Year]]=2021),"True","False")</f>
        <v>False</v>
      </c>
      <c r="K1698" t="s">
        <v>123</v>
      </c>
      <c r="L1698" s="60" t="s">
        <v>123</v>
      </c>
      <c r="M1698" s="60" t="s">
        <v>123</v>
      </c>
      <c r="N1698" s="60" t="s">
        <v>123</v>
      </c>
      <c r="O1698" s="60" t="s">
        <v>123</v>
      </c>
      <c r="P1698" s="60" t="s">
        <v>152</v>
      </c>
    </row>
    <row r="1699" spans="1:16" x14ac:dyDescent="0.55000000000000004">
      <c r="A1699" s="10">
        <v>44433</v>
      </c>
      <c r="B1699" s="9">
        <f t="shared" si="78"/>
        <v>2021</v>
      </c>
      <c r="C1699" s="9" t="s">
        <v>38</v>
      </c>
      <c r="D1699" s="9" t="s">
        <v>62</v>
      </c>
      <c r="E1699" s="9">
        <f t="shared" si="79"/>
        <v>8</v>
      </c>
      <c r="F1699" s="9" t="str">
        <f t="shared" si="80"/>
        <v>2021 - 8</v>
      </c>
      <c r="G1699" s="9" t="str">
        <f>Date[[#This Row],[Year]]&amp;IF(Date[[#This Row],[Month]]&lt;10,"0"&amp;Date[[#This Row],[Month]],Date[[#This Row],[Month]])</f>
        <v>202108</v>
      </c>
      <c r="H1699" s="9" t="str">
        <f>Date[[#This Row],[Year]]&amp;" "&amp;Date[[#This Row],[Month Name]]</f>
        <v>2021 Aug</v>
      </c>
      <c r="I1699" t="str">
        <f>IF(AND(Date[[#This Row],[Month]]=5,Date[[#This Row],[Year]]=2021),"True","False")</f>
        <v>False</v>
      </c>
      <c r="J1699" t="str">
        <f>IF(AND(Date[[#This Row],[Month]]&lt;=5,Date[[#This Row],[Month]]&gt;=4,Date[[#This Row],[Year]]=2021),"True","False")</f>
        <v>False</v>
      </c>
      <c r="K1699" t="s">
        <v>123</v>
      </c>
      <c r="L1699" s="60" t="s">
        <v>123</v>
      </c>
      <c r="M1699" s="60" t="s">
        <v>123</v>
      </c>
      <c r="N1699" s="60" t="s">
        <v>123</v>
      </c>
      <c r="O1699" s="60" t="s">
        <v>123</v>
      </c>
      <c r="P1699" s="60" t="s">
        <v>152</v>
      </c>
    </row>
    <row r="1700" spans="1:16" x14ac:dyDescent="0.55000000000000004">
      <c r="A1700" s="10">
        <v>44434</v>
      </c>
      <c r="B1700" s="9">
        <f t="shared" si="78"/>
        <v>2021</v>
      </c>
      <c r="C1700" s="9" t="s">
        <v>38</v>
      </c>
      <c r="D1700" s="9" t="s">
        <v>62</v>
      </c>
      <c r="E1700" s="9">
        <f t="shared" si="79"/>
        <v>8</v>
      </c>
      <c r="F1700" s="9" t="str">
        <f t="shared" si="80"/>
        <v>2021 - 8</v>
      </c>
      <c r="G1700" s="9" t="str">
        <f>Date[[#This Row],[Year]]&amp;IF(Date[[#This Row],[Month]]&lt;10,"0"&amp;Date[[#This Row],[Month]],Date[[#This Row],[Month]])</f>
        <v>202108</v>
      </c>
      <c r="H1700" s="9" t="str">
        <f>Date[[#This Row],[Year]]&amp;" "&amp;Date[[#This Row],[Month Name]]</f>
        <v>2021 Aug</v>
      </c>
      <c r="I1700" t="str">
        <f>IF(AND(Date[[#This Row],[Month]]=5,Date[[#This Row],[Year]]=2021),"True","False")</f>
        <v>False</v>
      </c>
      <c r="J1700" t="str">
        <f>IF(AND(Date[[#This Row],[Month]]&lt;=5,Date[[#This Row],[Month]]&gt;=4,Date[[#This Row],[Year]]=2021),"True","False")</f>
        <v>False</v>
      </c>
      <c r="K1700" t="s">
        <v>123</v>
      </c>
      <c r="L1700" s="60" t="s">
        <v>123</v>
      </c>
      <c r="M1700" s="60" t="s">
        <v>123</v>
      </c>
      <c r="N1700" s="60" t="s">
        <v>123</v>
      </c>
      <c r="O1700" s="60" t="s">
        <v>123</v>
      </c>
      <c r="P1700" s="60" t="s">
        <v>152</v>
      </c>
    </row>
    <row r="1701" spans="1:16" x14ac:dyDescent="0.55000000000000004">
      <c r="A1701" s="10">
        <v>44435</v>
      </c>
      <c r="B1701" s="9">
        <f t="shared" si="78"/>
        <v>2021</v>
      </c>
      <c r="C1701" s="9" t="s">
        <v>38</v>
      </c>
      <c r="D1701" s="9" t="s">
        <v>62</v>
      </c>
      <c r="E1701" s="9">
        <f t="shared" si="79"/>
        <v>8</v>
      </c>
      <c r="F1701" s="9" t="str">
        <f t="shared" si="80"/>
        <v>2021 - 8</v>
      </c>
      <c r="G1701" s="9" t="str">
        <f>Date[[#This Row],[Year]]&amp;IF(Date[[#This Row],[Month]]&lt;10,"0"&amp;Date[[#This Row],[Month]],Date[[#This Row],[Month]])</f>
        <v>202108</v>
      </c>
      <c r="H1701" s="9" t="str">
        <f>Date[[#This Row],[Year]]&amp;" "&amp;Date[[#This Row],[Month Name]]</f>
        <v>2021 Aug</v>
      </c>
      <c r="I1701" t="str">
        <f>IF(AND(Date[[#This Row],[Month]]=5,Date[[#This Row],[Year]]=2021),"True","False")</f>
        <v>False</v>
      </c>
      <c r="J1701" t="str">
        <f>IF(AND(Date[[#This Row],[Month]]&lt;=5,Date[[#This Row],[Month]]&gt;=4,Date[[#This Row],[Year]]=2021),"True","False")</f>
        <v>False</v>
      </c>
      <c r="K1701" t="s">
        <v>123</v>
      </c>
      <c r="L1701" s="60" t="s">
        <v>123</v>
      </c>
      <c r="M1701" s="60" t="s">
        <v>123</v>
      </c>
      <c r="N1701" s="60" t="s">
        <v>123</v>
      </c>
      <c r="O1701" s="60" t="s">
        <v>123</v>
      </c>
      <c r="P1701" s="60" t="s">
        <v>152</v>
      </c>
    </row>
    <row r="1702" spans="1:16" x14ac:dyDescent="0.55000000000000004">
      <c r="A1702" s="10">
        <v>44436</v>
      </c>
      <c r="B1702" s="9">
        <f t="shared" si="78"/>
        <v>2021</v>
      </c>
      <c r="C1702" s="9" t="s">
        <v>38</v>
      </c>
      <c r="D1702" s="9" t="s">
        <v>62</v>
      </c>
      <c r="E1702" s="9">
        <f t="shared" si="79"/>
        <v>8</v>
      </c>
      <c r="F1702" s="9" t="str">
        <f t="shared" si="80"/>
        <v>2021 - 8</v>
      </c>
      <c r="G1702" s="9" t="str">
        <f>Date[[#This Row],[Year]]&amp;IF(Date[[#This Row],[Month]]&lt;10,"0"&amp;Date[[#This Row],[Month]],Date[[#This Row],[Month]])</f>
        <v>202108</v>
      </c>
      <c r="H1702" s="9" t="str">
        <f>Date[[#This Row],[Year]]&amp;" "&amp;Date[[#This Row],[Month Name]]</f>
        <v>2021 Aug</v>
      </c>
      <c r="I1702" t="str">
        <f>IF(AND(Date[[#This Row],[Month]]=5,Date[[#This Row],[Year]]=2021),"True","False")</f>
        <v>False</v>
      </c>
      <c r="J1702" t="str">
        <f>IF(AND(Date[[#This Row],[Month]]&lt;=5,Date[[#This Row],[Month]]&gt;=4,Date[[#This Row],[Year]]=2021),"True","False")</f>
        <v>False</v>
      </c>
      <c r="K1702" t="s">
        <v>123</v>
      </c>
      <c r="L1702" s="60" t="s">
        <v>123</v>
      </c>
      <c r="M1702" s="60" t="s">
        <v>123</v>
      </c>
      <c r="N1702" s="60" t="s">
        <v>123</v>
      </c>
      <c r="O1702" s="60" t="s">
        <v>123</v>
      </c>
      <c r="P1702" s="60" t="s">
        <v>152</v>
      </c>
    </row>
    <row r="1703" spans="1:16" x14ac:dyDescent="0.55000000000000004">
      <c r="A1703" s="10">
        <v>44437</v>
      </c>
      <c r="B1703" s="9">
        <f t="shared" si="78"/>
        <v>2021</v>
      </c>
      <c r="C1703" s="9" t="s">
        <v>38</v>
      </c>
      <c r="D1703" s="9" t="s">
        <v>62</v>
      </c>
      <c r="E1703" s="9">
        <f t="shared" si="79"/>
        <v>8</v>
      </c>
      <c r="F1703" s="9" t="str">
        <f t="shared" si="80"/>
        <v>2021 - 8</v>
      </c>
      <c r="G1703" s="9" t="str">
        <f>Date[[#This Row],[Year]]&amp;IF(Date[[#This Row],[Month]]&lt;10,"0"&amp;Date[[#This Row],[Month]],Date[[#This Row],[Month]])</f>
        <v>202108</v>
      </c>
      <c r="H1703" s="9" t="str">
        <f>Date[[#This Row],[Year]]&amp;" "&amp;Date[[#This Row],[Month Name]]</f>
        <v>2021 Aug</v>
      </c>
      <c r="I1703" t="str">
        <f>IF(AND(Date[[#This Row],[Month]]=5,Date[[#This Row],[Year]]=2021),"True","False")</f>
        <v>False</v>
      </c>
      <c r="J1703" t="str">
        <f>IF(AND(Date[[#This Row],[Month]]&lt;=5,Date[[#This Row],[Month]]&gt;=4,Date[[#This Row],[Year]]=2021),"True","False")</f>
        <v>False</v>
      </c>
      <c r="K1703" t="s">
        <v>123</v>
      </c>
      <c r="L1703" s="60" t="s">
        <v>123</v>
      </c>
      <c r="M1703" s="60" t="s">
        <v>123</v>
      </c>
      <c r="N1703" s="60" t="s">
        <v>123</v>
      </c>
      <c r="O1703" s="60" t="s">
        <v>123</v>
      </c>
      <c r="P1703" s="60" t="s">
        <v>152</v>
      </c>
    </row>
    <row r="1704" spans="1:16" x14ac:dyDescent="0.55000000000000004">
      <c r="A1704" s="10">
        <v>44438</v>
      </c>
      <c r="B1704" s="9">
        <f t="shared" si="78"/>
        <v>2021</v>
      </c>
      <c r="C1704" s="9" t="s">
        <v>38</v>
      </c>
      <c r="D1704" s="9" t="s">
        <v>62</v>
      </c>
      <c r="E1704" s="9">
        <f t="shared" si="79"/>
        <v>8</v>
      </c>
      <c r="F1704" s="9" t="str">
        <f t="shared" si="80"/>
        <v>2021 - 8</v>
      </c>
      <c r="G1704" s="9" t="str">
        <f>Date[[#This Row],[Year]]&amp;IF(Date[[#This Row],[Month]]&lt;10,"0"&amp;Date[[#This Row],[Month]],Date[[#This Row],[Month]])</f>
        <v>202108</v>
      </c>
      <c r="H1704" s="9" t="str">
        <f>Date[[#This Row],[Year]]&amp;" "&amp;Date[[#This Row],[Month Name]]</f>
        <v>2021 Aug</v>
      </c>
      <c r="I1704" t="str">
        <f>IF(AND(Date[[#This Row],[Month]]=5,Date[[#This Row],[Year]]=2021),"True","False")</f>
        <v>False</v>
      </c>
      <c r="J1704" t="str">
        <f>IF(AND(Date[[#This Row],[Month]]&lt;=5,Date[[#This Row],[Month]]&gt;=4,Date[[#This Row],[Year]]=2021),"True","False")</f>
        <v>False</v>
      </c>
      <c r="K1704" t="s">
        <v>123</v>
      </c>
      <c r="L1704" s="60" t="s">
        <v>123</v>
      </c>
      <c r="M1704" s="60" t="s">
        <v>123</v>
      </c>
      <c r="N1704" s="60" t="s">
        <v>123</v>
      </c>
      <c r="O1704" s="60" t="s">
        <v>123</v>
      </c>
      <c r="P1704" s="60" t="s">
        <v>152</v>
      </c>
    </row>
    <row r="1705" spans="1:16" x14ac:dyDescent="0.55000000000000004">
      <c r="A1705" s="10">
        <v>44439</v>
      </c>
      <c r="B1705" s="9">
        <f t="shared" si="78"/>
        <v>2021</v>
      </c>
      <c r="C1705" s="9" t="s">
        <v>38</v>
      </c>
      <c r="D1705" s="9" t="s">
        <v>62</v>
      </c>
      <c r="E1705" s="9">
        <f t="shared" si="79"/>
        <v>8</v>
      </c>
      <c r="F1705" s="9" t="str">
        <f t="shared" si="80"/>
        <v>2021 - 8</v>
      </c>
      <c r="G1705" s="9" t="str">
        <f>Date[[#This Row],[Year]]&amp;IF(Date[[#This Row],[Month]]&lt;10,"0"&amp;Date[[#This Row],[Month]],Date[[#This Row],[Month]])</f>
        <v>202108</v>
      </c>
      <c r="H1705" s="9" t="str">
        <f>Date[[#This Row],[Year]]&amp;" "&amp;Date[[#This Row],[Month Name]]</f>
        <v>2021 Aug</v>
      </c>
      <c r="I1705" t="str">
        <f>IF(AND(Date[[#This Row],[Month]]=5,Date[[#This Row],[Year]]=2021),"True","False")</f>
        <v>False</v>
      </c>
      <c r="J1705" t="str">
        <f>IF(AND(Date[[#This Row],[Month]]&lt;=5,Date[[#This Row],[Month]]&gt;=4,Date[[#This Row],[Year]]=2021),"True","False")</f>
        <v>False</v>
      </c>
      <c r="K1705" t="s">
        <v>123</v>
      </c>
      <c r="L1705" s="60" t="s">
        <v>123</v>
      </c>
      <c r="M1705" s="60" t="s">
        <v>123</v>
      </c>
      <c r="N1705" s="60" t="s">
        <v>123</v>
      </c>
      <c r="O1705" s="60" t="s">
        <v>123</v>
      </c>
      <c r="P1705" s="60" t="s">
        <v>152</v>
      </c>
    </row>
    <row r="1706" spans="1:16" x14ac:dyDescent="0.55000000000000004">
      <c r="A1706" s="10">
        <v>44440</v>
      </c>
      <c r="B1706" s="9">
        <f t="shared" si="78"/>
        <v>2021</v>
      </c>
      <c r="C1706" s="9" t="s">
        <v>39</v>
      </c>
      <c r="D1706" s="9" t="s">
        <v>62</v>
      </c>
      <c r="E1706" s="9">
        <f t="shared" si="79"/>
        <v>9</v>
      </c>
      <c r="F1706" s="9" t="str">
        <f t="shared" si="80"/>
        <v>2021 - 9</v>
      </c>
      <c r="G1706" s="9" t="str">
        <f>Date[[#This Row],[Year]]&amp;IF(Date[[#This Row],[Month]]&lt;10,"0"&amp;Date[[#This Row],[Month]],Date[[#This Row],[Month]])</f>
        <v>202109</v>
      </c>
      <c r="H1706" s="9" t="str">
        <f>Date[[#This Row],[Year]]&amp;" "&amp;Date[[#This Row],[Month Name]]</f>
        <v>2021 Sep</v>
      </c>
      <c r="I1706" t="str">
        <f>IF(AND(Date[[#This Row],[Month]]=5,Date[[#This Row],[Year]]=2021),"True","False")</f>
        <v>False</v>
      </c>
      <c r="J1706" t="str">
        <f>IF(AND(Date[[#This Row],[Month]]&lt;=5,Date[[#This Row],[Month]]&gt;=4,Date[[#This Row],[Year]]=2021),"True","False")</f>
        <v>False</v>
      </c>
      <c r="K1706" t="s">
        <v>123</v>
      </c>
      <c r="L1706" s="60" t="s">
        <v>123</v>
      </c>
      <c r="M1706" s="60" t="s">
        <v>123</v>
      </c>
      <c r="N1706" s="60" t="s">
        <v>123</v>
      </c>
      <c r="O1706" s="60" t="s">
        <v>123</v>
      </c>
      <c r="P1706" s="60" t="s">
        <v>152</v>
      </c>
    </row>
    <row r="1707" spans="1:16" x14ac:dyDescent="0.55000000000000004">
      <c r="A1707" s="10">
        <v>44441</v>
      </c>
      <c r="B1707" s="9">
        <f t="shared" si="78"/>
        <v>2021</v>
      </c>
      <c r="C1707" s="9" t="s">
        <v>39</v>
      </c>
      <c r="D1707" s="9" t="s">
        <v>62</v>
      </c>
      <c r="E1707" s="9">
        <f t="shared" si="79"/>
        <v>9</v>
      </c>
      <c r="F1707" s="9" t="str">
        <f t="shared" si="80"/>
        <v>2021 - 9</v>
      </c>
      <c r="G1707" s="9" t="str">
        <f>Date[[#This Row],[Year]]&amp;IF(Date[[#This Row],[Month]]&lt;10,"0"&amp;Date[[#This Row],[Month]],Date[[#This Row],[Month]])</f>
        <v>202109</v>
      </c>
      <c r="H1707" s="9" t="str">
        <f>Date[[#This Row],[Year]]&amp;" "&amp;Date[[#This Row],[Month Name]]</f>
        <v>2021 Sep</v>
      </c>
      <c r="I1707" t="str">
        <f>IF(AND(Date[[#This Row],[Month]]=5,Date[[#This Row],[Year]]=2021),"True","False")</f>
        <v>False</v>
      </c>
      <c r="J1707" t="str">
        <f>IF(AND(Date[[#This Row],[Month]]&lt;=5,Date[[#This Row],[Month]]&gt;=4,Date[[#This Row],[Year]]=2021),"True","False")</f>
        <v>False</v>
      </c>
      <c r="K1707" t="s">
        <v>123</v>
      </c>
      <c r="L1707" s="60" t="s">
        <v>123</v>
      </c>
      <c r="M1707" s="60" t="s">
        <v>123</v>
      </c>
      <c r="N1707" s="60" t="s">
        <v>123</v>
      </c>
      <c r="O1707" s="60" t="s">
        <v>123</v>
      </c>
      <c r="P1707" s="60" t="s">
        <v>152</v>
      </c>
    </row>
    <row r="1708" spans="1:16" x14ac:dyDescent="0.55000000000000004">
      <c r="A1708" s="10">
        <v>44442</v>
      </c>
      <c r="B1708" s="9">
        <f t="shared" si="78"/>
        <v>2021</v>
      </c>
      <c r="C1708" s="9" t="s">
        <v>39</v>
      </c>
      <c r="D1708" s="9" t="s">
        <v>62</v>
      </c>
      <c r="E1708" s="9">
        <f t="shared" si="79"/>
        <v>9</v>
      </c>
      <c r="F1708" s="9" t="str">
        <f t="shared" si="80"/>
        <v>2021 - 9</v>
      </c>
      <c r="G1708" s="9" t="str">
        <f>Date[[#This Row],[Year]]&amp;IF(Date[[#This Row],[Month]]&lt;10,"0"&amp;Date[[#This Row],[Month]],Date[[#This Row],[Month]])</f>
        <v>202109</v>
      </c>
      <c r="H1708" s="9" t="str">
        <f>Date[[#This Row],[Year]]&amp;" "&amp;Date[[#This Row],[Month Name]]</f>
        <v>2021 Sep</v>
      </c>
      <c r="I1708" t="str">
        <f>IF(AND(Date[[#This Row],[Month]]=5,Date[[#This Row],[Year]]=2021),"True","False")</f>
        <v>False</v>
      </c>
      <c r="J1708" t="str">
        <f>IF(AND(Date[[#This Row],[Month]]&lt;=5,Date[[#This Row],[Month]]&gt;=4,Date[[#This Row],[Year]]=2021),"True","False")</f>
        <v>False</v>
      </c>
      <c r="K1708" t="s">
        <v>123</v>
      </c>
      <c r="L1708" s="60" t="s">
        <v>123</v>
      </c>
      <c r="M1708" s="60" t="s">
        <v>123</v>
      </c>
      <c r="N1708" s="60" t="s">
        <v>123</v>
      </c>
      <c r="O1708" s="60" t="s">
        <v>123</v>
      </c>
      <c r="P1708" s="60" t="s">
        <v>152</v>
      </c>
    </row>
    <row r="1709" spans="1:16" x14ac:dyDescent="0.55000000000000004">
      <c r="A1709" s="10">
        <v>44443</v>
      </c>
      <c r="B1709" s="9">
        <f t="shared" si="78"/>
        <v>2021</v>
      </c>
      <c r="C1709" s="9" t="s">
        <v>39</v>
      </c>
      <c r="D1709" s="9" t="s">
        <v>62</v>
      </c>
      <c r="E1709" s="9">
        <f t="shared" si="79"/>
        <v>9</v>
      </c>
      <c r="F1709" s="9" t="str">
        <f t="shared" si="80"/>
        <v>2021 - 9</v>
      </c>
      <c r="G1709" s="9" t="str">
        <f>Date[[#This Row],[Year]]&amp;IF(Date[[#This Row],[Month]]&lt;10,"0"&amp;Date[[#This Row],[Month]],Date[[#This Row],[Month]])</f>
        <v>202109</v>
      </c>
      <c r="H1709" s="9" t="str">
        <f>Date[[#This Row],[Year]]&amp;" "&amp;Date[[#This Row],[Month Name]]</f>
        <v>2021 Sep</v>
      </c>
      <c r="I1709" t="str">
        <f>IF(AND(Date[[#This Row],[Month]]=5,Date[[#This Row],[Year]]=2021),"True","False")</f>
        <v>False</v>
      </c>
      <c r="J1709" t="str">
        <f>IF(AND(Date[[#This Row],[Month]]&lt;=5,Date[[#This Row],[Month]]&gt;=4,Date[[#This Row],[Year]]=2021),"True","False")</f>
        <v>False</v>
      </c>
      <c r="K1709" t="s">
        <v>123</v>
      </c>
      <c r="L1709" s="60" t="s">
        <v>123</v>
      </c>
      <c r="M1709" s="60" t="s">
        <v>123</v>
      </c>
      <c r="N1709" s="60" t="s">
        <v>123</v>
      </c>
      <c r="O1709" s="60" t="s">
        <v>123</v>
      </c>
      <c r="P1709" s="60" t="s">
        <v>152</v>
      </c>
    </row>
    <row r="1710" spans="1:16" x14ac:dyDescent="0.55000000000000004">
      <c r="A1710" s="10">
        <v>44444</v>
      </c>
      <c r="B1710" s="9">
        <f t="shared" si="78"/>
        <v>2021</v>
      </c>
      <c r="C1710" s="9" t="s">
        <v>39</v>
      </c>
      <c r="D1710" s="9" t="s">
        <v>62</v>
      </c>
      <c r="E1710" s="9">
        <f t="shared" si="79"/>
        <v>9</v>
      </c>
      <c r="F1710" s="9" t="str">
        <f t="shared" si="80"/>
        <v>2021 - 9</v>
      </c>
      <c r="G1710" s="9" t="str">
        <f>Date[[#This Row],[Year]]&amp;IF(Date[[#This Row],[Month]]&lt;10,"0"&amp;Date[[#This Row],[Month]],Date[[#This Row],[Month]])</f>
        <v>202109</v>
      </c>
      <c r="H1710" s="9" t="str">
        <f>Date[[#This Row],[Year]]&amp;" "&amp;Date[[#This Row],[Month Name]]</f>
        <v>2021 Sep</v>
      </c>
      <c r="I1710" t="str">
        <f>IF(AND(Date[[#This Row],[Month]]=5,Date[[#This Row],[Year]]=2021),"True","False")</f>
        <v>False</v>
      </c>
      <c r="J1710" t="str">
        <f>IF(AND(Date[[#This Row],[Month]]&lt;=5,Date[[#This Row],[Month]]&gt;=4,Date[[#This Row],[Year]]=2021),"True","False")</f>
        <v>False</v>
      </c>
      <c r="K1710" t="s">
        <v>123</v>
      </c>
      <c r="L1710" s="60" t="s">
        <v>123</v>
      </c>
      <c r="M1710" s="60" t="s">
        <v>123</v>
      </c>
      <c r="N1710" s="60" t="s">
        <v>123</v>
      </c>
      <c r="O1710" s="60" t="s">
        <v>123</v>
      </c>
      <c r="P1710" s="60" t="s">
        <v>152</v>
      </c>
    </row>
    <row r="1711" spans="1:16" x14ac:dyDescent="0.55000000000000004">
      <c r="A1711" s="10">
        <v>44445</v>
      </c>
      <c r="B1711" s="9">
        <f t="shared" si="78"/>
        <v>2021</v>
      </c>
      <c r="C1711" s="9" t="s">
        <v>39</v>
      </c>
      <c r="D1711" s="9" t="s">
        <v>62</v>
      </c>
      <c r="E1711" s="9">
        <f t="shared" si="79"/>
        <v>9</v>
      </c>
      <c r="F1711" s="9" t="str">
        <f t="shared" si="80"/>
        <v>2021 - 9</v>
      </c>
      <c r="G1711" s="9" t="str">
        <f>Date[[#This Row],[Year]]&amp;IF(Date[[#This Row],[Month]]&lt;10,"0"&amp;Date[[#This Row],[Month]],Date[[#This Row],[Month]])</f>
        <v>202109</v>
      </c>
      <c r="H1711" s="9" t="str">
        <f>Date[[#This Row],[Year]]&amp;" "&amp;Date[[#This Row],[Month Name]]</f>
        <v>2021 Sep</v>
      </c>
      <c r="I1711" t="str">
        <f>IF(AND(Date[[#This Row],[Month]]=5,Date[[#This Row],[Year]]=2021),"True","False")</f>
        <v>False</v>
      </c>
      <c r="J1711" t="str">
        <f>IF(AND(Date[[#This Row],[Month]]&lt;=5,Date[[#This Row],[Month]]&gt;=4,Date[[#This Row],[Year]]=2021),"True","False")</f>
        <v>False</v>
      </c>
      <c r="K1711" t="s">
        <v>123</v>
      </c>
      <c r="L1711" s="60" t="s">
        <v>123</v>
      </c>
      <c r="M1711" s="60" t="s">
        <v>123</v>
      </c>
      <c r="N1711" s="60" t="s">
        <v>123</v>
      </c>
      <c r="O1711" s="60" t="s">
        <v>123</v>
      </c>
      <c r="P1711" s="60" t="s">
        <v>152</v>
      </c>
    </row>
    <row r="1712" spans="1:16" x14ac:dyDescent="0.55000000000000004">
      <c r="A1712" s="10">
        <v>44446</v>
      </c>
      <c r="B1712" s="9">
        <f t="shared" si="78"/>
        <v>2021</v>
      </c>
      <c r="C1712" s="9" t="s">
        <v>39</v>
      </c>
      <c r="D1712" s="9" t="s">
        <v>62</v>
      </c>
      <c r="E1712" s="9">
        <f t="shared" si="79"/>
        <v>9</v>
      </c>
      <c r="F1712" s="9" t="str">
        <f t="shared" si="80"/>
        <v>2021 - 9</v>
      </c>
      <c r="G1712" s="9" t="str">
        <f>Date[[#This Row],[Year]]&amp;IF(Date[[#This Row],[Month]]&lt;10,"0"&amp;Date[[#This Row],[Month]],Date[[#This Row],[Month]])</f>
        <v>202109</v>
      </c>
      <c r="H1712" s="9" t="str">
        <f>Date[[#This Row],[Year]]&amp;" "&amp;Date[[#This Row],[Month Name]]</f>
        <v>2021 Sep</v>
      </c>
      <c r="I1712" t="str">
        <f>IF(AND(Date[[#This Row],[Month]]=5,Date[[#This Row],[Year]]=2021),"True","False")</f>
        <v>False</v>
      </c>
      <c r="J1712" t="str">
        <f>IF(AND(Date[[#This Row],[Month]]&lt;=5,Date[[#This Row],[Month]]&gt;=4,Date[[#This Row],[Year]]=2021),"True","False")</f>
        <v>False</v>
      </c>
      <c r="K1712" t="s">
        <v>123</v>
      </c>
      <c r="L1712" s="60" t="s">
        <v>123</v>
      </c>
      <c r="M1712" s="60" t="s">
        <v>123</v>
      </c>
      <c r="N1712" s="60" t="s">
        <v>123</v>
      </c>
      <c r="O1712" s="60" t="s">
        <v>123</v>
      </c>
      <c r="P1712" s="60" t="s">
        <v>152</v>
      </c>
    </row>
    <row r="1713" spans="1:16" x14ac:dyDescent="0.55000000000000004">
      <c r="A1713" s="10">
        <v>44447</v>
      </c>
      <c r="B1713" s="9">
        <f t="shared" si="78"/>
        <v>2021</v>
      </c>
      <c r="C1713" s="9" t="s">
        <v>39</v>
      </c>
      <c r="D1713" s="9" t="s">
        <v>62</v>
      </c>
      <c r="E1713" s="9">
        <f t="shared" si="79"/>
        <v>9</v>
      </c>
      <c r="F1713" s="9" t="str">
        <f t="shared" si="80"/>
        <v>2021 - 9</v>
      </c>
      <c r="G1713" s="9" t="str">
        <f>Date[[#This Row],[Year]]&amp;IF(Date[[#This Row],[Month]]&lt;10,"0"&amp;Date[[#This Row],[Month]],Date[[#This Row],[Month]])</f>
        <v>202109</v>
      </c>
      <c r="H1713" s="9" t="str">
        <f>Date[[#This Row],[Year]]&amp;" "&amp;Date[[#This Row],[Month Name]]</f>
        <v>2021 Sep</v>
      </c>
      <c r="I1713" t="str">
        <f>IF(AND(Date[[#This Row],[Month]]=5,Date[[#This Row],[Year]]=2021),"True","False")</f>
        <v>False</v>
      </c>
      <c r="J1713" t="str">
        <f>IF(AND(Date[[#This Row],[Month]]&lt;=5,Date[[#This Row],[Month]]&gt;=4,Date[[#This Row],[Year]]=2021),"True","False")</f>
        <v>False</v>
      </c>
      <c r="K1713" t="s">
        <v>123</v>
      </c>
      <c r="L1713" s="60" t="s">
        <v>123</v>
      </c>
      <c r="M1713" s="60" t="s">
        <v>123</v>
      </c>
      <c r="N1713" s="60" t="s">
        <v>123</v>
      </c>
      <c r="O1713" s="60" t="s">
        <v>123</v>
      </c>
      <c r="P1713" s="60" t="s">
        <v>152</v>
      </c>
    </row>
    <row r="1714" spans="1:16" x14ac:dyDescent="0.55000000000000004">
      <c r="A1714" s="10">
        <v>44448</v>
      </c>
      <c r="B1714" s="9">
        <f t="shared" si="78"/>
        <v>2021</v>
      </c>
      <c r="C1714" s="9" t="s">
        <v>39</v>
      </c>
      <c r="D1714" s="9" t="s">
        <v>62</v>
      </c>
      <c r="E1714" s="9">
        <f t="shared" si="79"/>
        <v>9</v>
      </c>
      <c r="F1714" s="9" t="str">
        <f t="shared" si="80"/>
        <v>2021 - 9</v>
      </c>
      <c r="G1714" s="9" t="str">
        <f>Date[[#This Row],[Year]]&amp;IF(Date[[#This Row],[Month]]&lt;10,"0"&amp;Date[[#This Row],[Month]],Date[[#This Row],[Month]])</f>
        <v>202109</v>
      </c>
      <c r="H1714" s="9" t="str">
        <f>Date[[#This Row],[Year]]&amp;" "&amp;Date[[#This Row],[Month Name]]</f>
        <v>2021 Sep</v>
      </c>
      <c r="I1714" t="str">
        <f>IF(AND(Date[[#This Row],[Month]]=5,Date[[#This Row],[Year]]=2021),"True","False")</f>
        <v>False</v>
      </c>
      <c r="J1714" t="str">
        <f>IF(AND(Date[[#This Row],[Month]]&lt;=5,Date[[#This Row],[Month]]&gt;=4,Date[[#This Row],[Year]]=2021),"True","False")</f>
        <v>False</v>
      </c>
      <c r="K1714" t="s">
        <v>123</v>
      </c>
      <c r="L1714" s="60" t="s">
        <v>123</v>
      </c>
      <c r="M1714" s="60" t="s">
        <v>123</v>
      </c>
      <c r="N1714" s="60" t="s">
        <v>123</v>
      </c>
      <c r="O1714" s="60" t="s">
        <v>123</v>
      </c>
      <c r="P1714" s="60" t="s">
        <v>152</v>
      </c>
    </row>
    <row r="1715" spans="1:16" x14ac:dyDescent="0.55000000000000004">
      <c r="A1715" s="10">
        <v>44449</v>
      </c>
      <c r="B1715" s="9">
        <f t="shared" si="78"/>
        <v>2021</v>
      </c>
      <c r="C1715" s="9" t="s">
        <v>39</v>
      </c>
      <c r="D1715" s="9" t="s">
        <v>62</v>
      </c>
      <c r="E1715" s="9">
        <f t="shared" si="79"/>
        <v>9</v>
      </c>
      <c r="F1715" s="9" t="str">
        <f t="shared" si="80"/>
        <v>2021 - 9</v>
      </c>
      <c r="G1715" s="9" t="str">
        <f>Date[[#This Row],[Year]]&amp;IF(Date[[#This Row],[Month]]&lt;10,"0"&amp;Date[[#This Row],[Month]],Date[[#This Row],[Month]])</f>
        <v>202109</v>
      </c>
      <c r="H1715" s="9" t="str">
        <f>Date[[#This Row],[Year]]&amp;" "&amp;Date[[#This Row],[Month Name]]</f>
        <v>2021 Sep</v>
      </c>
      <c r="I1715" t="str">
        <f>IF(AND(Date[[#This Row],[Month]]=5,Date[[#This Row],[Year]]=2021),"True","False")</f>
        <v>False</v>
      </c>
      <c r="J1715" t="str">
        <f>IF(AND(Date[[#This Row],[Month]]&lt;=5,Date[[#This Row],[Month]]&gt;=4,Date[[#This Row],[Year]]=2021),"True","False")</f>
        <v>False</v>
      </c>
      <c r="K1715" t="s">
        <v>123</v>
      </c>
      <c r="L1715" s="60" t="s">
        <v>123</v>
      </c>
      <c r="M1715" s="60" t="s">
        <v>123</v>
      </c>
      <c r="N1715" s="60" t="s">
        <v>123</v>
      </c>
      <c r="O1715" s="60" t="s">
        <v>123</v>
      </c>
      <c r="P1715" s="60" t="s">
        <v>152</v>
      </c>
    </row>
    <row r="1716" spans="1:16" x14ac:dyDescent="0.55000000000000004">
      <c r="A1716" s="10">
        <v>44450</v>
      </c>
      <c r="B1716" s="9">
        <f t="shared" si="78"/>
        <v>2021</v>
      </c>
      <c r="C1716" s="9" t="s">
        <v>39</v>
      </c>
      <c r="D1716" s="9" t="s">
        <v>62</v>
      </c>
      <c r="E1716" s="9">
        <f t="shared" si="79"/>
        <v>9</v>
      </c>
      <c r="F1716" s="9" t="str">
        <f t="shared" si="80"/>
        <v>2021 - 9</v>
      </c>
      <c r="G1716" s="9" t="str">
        <f>Date[[#This Row],[Year]]&amp;IF(Date[[#This Row],[Month]]&lt;10,"0"&amp;Date[[#This Row],[Month]],Date[[#This Row],[Month]])</f>
        <v>202109</v>
      </c>
      <c r="H1716" s="9" t="str">
        <f>Date[[#This Row],[Year]]&amp;" "&amp;Date[[#This Row],[Month Name]]</f>
        <v>2021 Sep</v>
      </c>
      <c r="I1716" t="str">
        <f>IF(AND(Date[[#This Row],[Month]]=5,Date[[#This Row],[Year]]=2021),"True","False")</f>
        <v>False</v>
      </c>
      <c r="J1716" t="str">
        <f>IF(AND(Date[[#This Row],[Month]]&lt;=5,Date[[#This Row],[Month]]&gt;=4,Date[[#This Row],[Year]]=2021),"True","False")</f>
        <v>False</v>
      </c>
      <c r="K1716" t="s">
        <v>123</v>
      </c>
      <c r="L1716" s="60" t="s">
        <v>123</v>
      </c>
      <c r="M1716" s="60" t="s">
        <v>123</v>
      </c>
      <c r="N1716" s="60" t="s">
        <v>123</v>
      </c>
      <c r="O1716" s="60" t="s">
        <v>123</v>
      </c>
      <c r="P1716" s="60" t="s">
        <v>152</v>
      </c>
    </row>
    <row r="1717" spans="1:16" x14ac:dyDescent="0.55000000000000004">
      <c r="A1717" s="10">
        <v>44451</v>
      </c>
      <c r="B1717" s="9">
        <f t="shared" si="78"/>
        <v>2021</v>
      </c>
      <c r="C1717" s="9" t="s">
        <v>39</v>
      </c>
      <c r="D1717" s="9" t="s">
        <v>62</v>
      </c>
      <c r="E1717" s="9">
        <f t="shared" si="79"/>
        <v>9</v>
      </c>
      <c r="F1717" s="9" t="str">
        <f t="shared" si="80"/>
        <v>2021 - 9</v>
      </c>
      <c r="G1717" s="9" t="str">
        <f>Date[[#This Row],[Year]]&amp;IF(Date[[#This Row],[Month]]&lt;10,"0"&amp;Date[[#This Row],[Month]],Date[[#This Row],[Month]])</f>
        <v>202109</v>
      </c>
      <c r="H1717" s="9" t="str">
        <f>Date[[#This Row],[Year]]&amp;" "&amp;Date[[#This Row],[Month Name]]</f>
        <v>2021 Sep</v>
      </c>
      <c r="I1717" t="str">
        <f>IF(AND(Date[[#This Row],[Month]]=5,Date[[#This Row],[Year]]=2021),"True","False")</f>
        <v>False</v>
      </c>
      <c r="J1717" t="str">
        <f>IF(AND(Date[[#This Row],[Month]]&lt;=5,Date[[#This Row],[Month]]&gt;=4,Date[[#This Row],[Year]]=2021),"True","False")</f>
        <v>False</v>
      </c>
      <c r="K1717" t="s">
        <v>123</v>
      </c>
      <c r="L1717" s="60" t="s">
        <v>123</v>
      </c>
      <c r="M1717" s="60" t="s">
        <v>123</v>
      </c>
      <c r="N1717" s="60" t="s">
        <v>123</v>
      </c>
      <c r="O1717" s="60" t="s">
        <v>123</v>
      </c>
      <c r="P1717" s="60" t="s">
        <v>152</v>
      </c>
    </row>
    <row r="1718" spans="1:16" x14ac:dyDescent="0.55000000000000004">
      <c r="A1718" s="10">
        <v>44452</v>
      </c>
      <c r="B1718" s="9">
        <f t="shared" si="78"/>
        <v>2021</v>
      </c>
      <c r="C1718" s="9" t="s">
        <v>39</v>
      </c>
      <c r="D1718" s="9" t="s">
        <v>62</v>
      </c>
      <c r="E1718" s="9">
        <f t="shared" si="79"/>
        <v>9</v>
      </c>
      <c r="F1718" s="9" t="str">
        <f t="shared" si="80"/>
        <v>2021 - 9</v>
      </c>
      <c r="G1718" s="9" t="str">
        <f>Date[[#This Row],[Year]]&amp;IF(Date[[#This Row],[Month]]&lt;10,"0"&amp;Date[[#This Row],[Month]],Date[[#This Row],[Month]])</f>
        <v>202109</v>
      </c>
      <c r="H1718" s="9" t="str">
        <f>Date[[#This Row],[Year]]&amp;" "&amp;Date[[#This Row],[Month Name]]</f>
        <v>2021 Sep</v>
      </c>
      <c r="I1718" t="str">
        <f>IF(AND(Date[[#This Row],[Month]]=5,Date[[#This Row],[Year]]=2021),"True","False")</f>
        <v>False</v>
      </c>
      <c r="J1718" t="str">
        <f>IF(AND(Date[[#This Row],[Month]]&lt;=5,Date[[#This Row],[Month]]&gt;=4,Date[[#This Row],[Year]]=2021),"True","False")</f>
        <v>False</v>
      </c>
      <c r="K1718" t="s">
        <v>123</v>
      </c>
      <c r="L1718" s="60" t="s">
        <v>123</v>
      </c>
      <c r="M1718" s="60" t="s">
        <v>123</v>
      </c>
      <c r="N1718" s="60" t="s">
        <v>123</v>
      </c>
      <c r="O1718" s="60" t="s">
        <v>123</v>
      </c>
      <c r="P1718" s="60" t="s">
        <v>152</v>
      </c>
    </row>
    <row r="1719" spans="1:16" x14ac:dyDescent="0.55000000000000004">
      <c r="A1719" s="10">
        <v>44453</v>
      </c>
      <c r="B1719" s="9">
        <f t="shared" si="78"/>
        <v>2021</v>
      </c>
      <c r="C1719" s="9" t="s">
        <v>39</v>
      </c>
      <c r="D1719" s="9" t="s">
        <v>62</v>
      </c>
      <c r="E1719" s="9">
        <f t="shared" si="79"/>
        <v>9</v>
      </c>
      <c r="F1719" s="9" t="str">
        <f t="shared" si="80"/>
        <v>2021 - 9</v>
      </c>
      <c r="G1719" s="9" t="str">
        <f>Date[[#This Row],[Year]]&amp;IF(Date[[#This Row],[Month]]&lt;10,"0"&amp;Date[[#This Row],[Month]],Date[[#This Row],[Month]])</f>
        <v>202109</v>
      </c>
      <c r="H1719" s="9" t="str">
        <f>Date[[#This Row],[Year]]&amp;" "&amp;Date[[#This Row],[Month Name]]</f>
        <v>2021 Sep</v>
      </c>
      <c r="I1719" t="str">
        <f>IF(AND(Date[[#This Row],[Month]]=5,Date[[#This Row],[Year]]=2021),"True","False")</f>
        <v>False</v>
      </c>
      <c r="J1719" t="str">
        <f>IF(AND(Date[[#This Row],[Month]]&lt;=5,Date[[#This Row],[Month]]&gt;=4,Date[[#This Row],[Year]]=2021),"True","False")</f>
        <v>False</v>
      </c>
      <c r="K1719" t="s">
        <v>123</v>
      </c>
      <c r="L1719" s="60" t="s">
        <v>123</v>
      </c>
      <c r="M1719" s="60" t="s">
        <v>123</v>
      </c>
      <c r="N1719" s="60" t="s">
        <v>123</v>
      </c>
      <c r="O1719" s="60" t="s">
        <v>123</v>
      </c>
      <c r="P1719" s="60" t="s">
        <v>152</v>
      </c>
    </row>
    <row r="1720" spans="1:16" x14ac:dyDescent="0.55000000000000004">
      <c r="A1720" s="10">
        <v>44454</v>
      </c>
      <c r="B1720" s="9">
        <f t="shared" si="78"/>
        <v>2021</v>
      </c>
      <c r="C1720" s="9" t="s">
        <v>39</v>
      </c>
      <c r="D1720" s="9" t="s">
        <v>62</v>
      </c>
      <c r="E1720" s="9">
        <f t="shared" si="79"/>
        <v>9</v>
      </c>
      <c r="F1720" s="9" t="str">
        <f t="shared" si="80"/>
        <v>2021 - 9</v>
      </c>
      <c r="G1720" s="9" t="str">
        <f>Date[[#This Row],[Year]]&amp;IF(Date[[#This Row],[Month]]&lt;10,"0"&amp;Date[[#This Row],[Month]],Date[[#This Row],[Month]])</f>
        <v>202109</v>
      </c>
      <c r="H1720" s="9" t="str">
        <f>Date[[#This Row],[Year]]&amp;" "&amp;Date[[#This Row],[Month Name]]</f>
        <v>2021 Sep</v>
      </c>
      <c r="I1720" t="str">
        <f>IF(AND(Date[[#This Row],[Month]]=5,Date[[#This Row],[Year]]=2021),"True","False")</f>
        <v>False</v>
      </c>
      <c r="J1720" t="str">
        <f>IF(AND(Date[[#This Row],[Month]]&lt;=5,Date[[#This Row],[Month]]&gt;=4,Date[[#This Row],[Year]]=2021),"True","False")</f>
        <v>False</v>
      </c>
      <c r="K1720" t="s">
        <v>123</v>
      </c>
      <c r="L1720" s="60" t="s">
        <v>123</v>
      </c>
      <c r="M1720" s="60" t="s">
        <v>123</v>
      </c>
      <c r="N1720" s="60" t="s">
        <v>123</v>
      </c>
      <c r="O1720" s="60" t="s">
        <v>123</v>
      </c>
      <c r="P1720" s="60" t="s">
        <v>152</v>
      </c>
    </row>
    <row r="1721" spans="1:16" x14ac:dyDescent="0.55000000000000004">
      <c r="A1721" s="10">
        <v>44455</v>
      </c>
      <c r="B1721" s="9">
        <f t="shared" si="78"/>
        <v>2021</v>
      </c>
      <c r="C1721" s="9" t="s">
        <v>39</v>
      </c>
      <c r="D1721" s="9" t="s">
        <v>62</v>
      </c>
      <c r="E1721" s="9">
        <f t="shared" si="79"/>
        <v>9</v>
      </c>
      <c r="F1721" s="9" t="str">
        <f t="shared" si="80"/>
        <v>2021 - 9</v>
      </c>
      <c r="G1721" s="9" t="str">
        <f>Date[[#This Row],[Year]]&amp;IF(Date[[#This Row],[Month]]&lt;10,"0"&amp;Date[[#This Row],[Month]],Date[[#This Row],[Month]])</f>
        <v>202109</v>
      </c>
      <c r="H1721" s="9" t="str">
        <f>Date[[#This Row],[Year]]&amp;" "&amp;Date[[#This Row],[Month Name]]</f>
        <v>2021 Sep</v>
      </c>
      <c r="I1721" t="str">
        <f>IF(AND(Date[[#This Row],[Month]]=5,Date[[#This Row],[Year]]=2021),"True","False")</f>
        <v>False</v>
      </c>
      <c r="J1721" t="str">
        <f>IF(AND(Date[[#This Row],[Month]]&lt;=5,Date[[#This Row],[Month]]&gt;=4,Date[[#This Row],[Year]]=2021),"True","False")</f>
        <v>False</v>
      </c>
      <c r="K1721" t="s">
        <v>123</v>
      </c>
      <c r="L1721" s="60" t="s">
        <v>123</v>
      </c>
      <c r="M1721" s="60" t="s">
        <v>123</v>
      </c>
      <c r="N1721" s="60" t="s">
        <v>123</v>
      </c>
      <c r="O1721" s="60" t="s">
        <v>123</v>
      </c>
      <c r="P1721" s="60" t="s">
        <v>152</v>
      </c>
    </row>
    <row r="1722" spans="1:16" x14ac:dyDescent="0.55000000000000004">
      <c r="A1722" s="10">
        <v>44456</v>
      </c>
      <c r="B1722" s="9">
        <f t="shared" si="78"/>
        <v>2021</v>
      </c>
      <c r="C1722" s="9" t="s">
        <v>39</v>
      </c>
      <c r="D1722" s="9" t="s">
        <v>62</v>
      </c>
      <c r="E1722" s="9">
        <f t="shared" si="79"/>
        <v>9</v>
      </c>
      <c r="F1722" s="9" t="str">
        <f t="shared" si="80"/>
        <v>2021 - 9</v>
      </c>
      <c r="G1722" s="9" t="str">
        <f>Date[[#This Row],[Year]]&amp;IF(Date[[#This Row],[Month]]&lt;10,"0"&amp;Date[[#This Row],[Month]],Date[[#This Row],[Month]])</f>
        <v>202109</v>
      </c>
      <c r="H1722" s="9" t="str">
        <f>Date[[#This Row],[Year]]&amp;" "&amp;Date[[#This Row],[Month Name]]</f>
        <v>2021 Sep</v>
      </c>
      <c r="I1722" t="str">
        <f>IF(AND(Date[[#This Row],[Month]]=5,Date[[#This Row],[Year]]=2021),"True","False")</f>
        <v>False</v>
      </c>
      <c r="J1722" t="str">
        <f>IF(AND(Date[[#This Row],[Month]]&lt;=5,Date[[#This Row],[Month]]&gt;=4,Date[[#This Row],[Year]]=2021),"True","False")</f>
        <v>False</v>
      </c>
      <c r="K1722" t="s">
        <v>123</v>
      </c>
      <c r="L1722" s="60" t="s">
        <v>123</v>
      </c>
      <c r="M1722" s="60" t="s">
        <v>123</v>
      </c>
      <c r="N1722" s="60" t="s">
        <v>123</v>
      </c>
      <c r="O1722" s="60" t="s">
        <v>123</v>
      </c>
      <c r="P1722" s="60" t="s">
        <v>152</v>
      </c>
    </row>
    <row r="1723" spans="1:16" x14ac:dyDescent="0.55000000000000004">
      <c r="A1723" s="10">
        <v>44457</v>
      </c>
      <c r="B1723" s="9">
        <f t="shared" si="78"/>
        <v>2021</v>
      </c>
      <c r="C1723" s="9" t="s">
        <v>39</v>
      </c>
      <c r="D1723" s="9" t="s">
        <v>62</v>
      </c>
      <c r="E1723" s="9">
        <f t="shared" si="79"/>
        <v>9</v>
      </c>
      <c r="F1723" s="9" t="str">
        <f t="shared" si="80"/>
        <v>2021 - 9</v>
      </c>
      <c r="G1723" s="9" t="str">
        <f>Date[[#This Row],[Year]]&amp;IF(Date[[#This Row],[Month]]&lt;10,"0"&amp;Date[[#This Row],[Month]],Date[[#This Row],[Month]])</f>
        <v>202109</v>
      </c>
      <c r="H1723" s="9" t="str">
        <f>Date[[#This Row],[Year]]&amp;" "&amp;Date[[#This Row],[Month Name]]</f>
        <v>2021 Sep</v>
      </c>
      <c r="I1723" t="str">
        <f>IF(AND(Date[[#This Row],[Month]]=5,Date[[#This Row],[Year]]=2021),"True","False")</f>
        <v>False</v>
      </c>
      <c r="J1723" t="str">
        <f>IF(AND(Date[[#This Row],[Month]]&lt;=5,Date[[#This Row],[Month]]&gt;=4,Date[[#This Row],[Year]]=2021),"True","False")</f>
        <v>False</v>
      </c>
      <c r="K1723" t="s">
        <v>123</v>
      </c>
      <c r="L1723" s="60" t="s">
        <v>123</v>
      </c>
      <c r="M1723" s="60" t="s">
        <v>123</v>
      </c>
      <c r="N1723" s="60" t="s">
        <v>123</v>
      </c>
      <c r="O1723" s="60" t="s">
        <v>123</v>
      </c>
      <c r="P1723" s="60" t="s">
        <v>152</v>
      </c>
    </row>
    <row r="1724" spans="1:16" x14ac:dyDescent="0.55000000000000004">
      <c r="A1724" s="10">
        <v>44458</v>
      </c>
      <c r="B1724" s="9">
        <f t="shared" si="78"/>
        <v>2021</v>
      </c>
      <c r="C1724" s="9" t="s">
        <v>39</v>
      </c>
      <c r="D1724" s="9" t="s">
        <v>62</v>
      </c>
      <c r="E1724" s="9">
        <f t="shared" si="79"/>
        <v>9</v>
      </c>
      <c r="F1724" s="9" t="str">
        <f t="shared" si="80"/>
        <v>2021 - 9</v>
      </c>
      <c r="G1724" s="9" t="str">
        <f>Date[[#This Row],[Year]]&amp;IF(Date[[#This Row],[Month]]&lt;10,"0"&amp;Date[[#This Row],[Month]],Date[[#This Row],[Month]])</f>
        <v>202109</v>
      </c>
      <c r="H1724" s="9" t="str">
        <f>Date[[#This Row],[Year]]&amp;" "&amp;Date[[#This Row],[Month Name]]</f>
        <v>2021 Sep</v>
      </c>
      <c r="I1724" t="str">
        <f>IF(AND(Date[[#This Row],[Month]]=5,Date[[#This Row],[Year]]=2021),"True","False")</f>
        <v>False</v>
      </c>
      <c r="J1724" t="str">
        <f>IF(AND(Date[[#This Row],[Month]]&lt;=5,Date[[#This Row],[Month]]&gt;=4,Date[[#This Row],[Year]]=2021),"True","False")</f>
        <v>False</v>
      </c>
      <c r="K1724" t="s">
        <v>123</v>
      </c>
      <c r="L1724" s="60" t="s">
        <v>123</v>
      </c>
      <c r="M1724" s="60" t="s">
        <v>123</v>
      </c>
      <c r="N1724" s="60" t="s">
        <v>123</v>
      </c>
      <c r="O1724" s="60" t="s">
        <v>123</v>
      </c>
      <c r="P1724" s="60" t="s">
        <v>152</v>
      </c>
    </row>
    <row r="1725" spans="1:16" x14ac:dyDescent="0.55000000000000004">
      <c r="A1725" s="10">
        <v>44459</v>
      </c>
      <c r="B1725" s="9">
        <f t="shared" si="78"/>
        <v>2021</v>
      </c>
      <c r="C1725" s="9" t="s">
        <v>39</v>
      </c>
      <c r="D1725" s="9" t="s">
        <v>62</v>
      </c>
      <c r="E1725" s="9">
        <f t="shared" si="79"/>
        <v>9</v>
      </c>
      <c r="F1725" s="9" t="str">
        <f t="shared" si="80"/>
        <v>2021 - 9</v>
      </c>
      <c r="G1725" s="9" t="str">
        <f>Date[[#This Row],[Year]]&amp;IF(Date[[#This Row],[Month]]&lt;10,"0"&amp;Date[[#This Row],[Month]],Date[[#This Row],[Month]])</f>
        <v>202109</v>
      </c>
      <c r="H1725" s="9" t="str">
        <f>Date[[#This Row],[Year]]&amp;" "&amp;Date[[#This Row],[Month Name]]</f>
        <v>2021 Sep</v>
      </c>
      <c r="I1725" t="str">
        <f>IF(AND(Date[[#This Row],[Month]]=5,Date[[#This Row],[Year]]=2021),"True","False")</f>
        <v>False</v>
      </c>
      <c r="J1725" t="str">
        <f>IF(AND(Date[[#This Row],[Month]]&lt;=5,Date[[#This Row],[Month]]&gt;=4,Date[[#This Row],[Year]]=2021),"True","False")</f>
        <v>False</v>
      </c>
      <c r="K1725" t="s">
        <v>123</v>
      </c>
      <c r="L1725" s="60" t="s">
        <v>123</v>
      </c>
      <c r="M1725" s="60" t="s">
        <v>123</v>
      </c>
      <c r="N1725" s="60" t="s">
        <v>123</v>
      </c>
      <c r="O1725" s="60" t="s">
        <v>123</v>
      </c>
      <c r="P1725" s="60" t="s">
        <v>152</v>
      </c>
    </row>
    <row r="1726" spans="1:16" x14ac:dyDescent="0.55000000000000004">
      <c r="A1726" s="10">
        <v>44460</v>
      </c>
      <c r="B1726" s="9">
        <f t="shared" si="78"/>
        <v>2021</v>
      </c>
      <c r="C1726" s="9" t="s">
        <v>39</v>
      </c>
      <c r="D1726" s="9" t="s">
        <v>62</v>
      </c>
      <c r="E1726" s="9">
        <f t="shared" si="79"/>
        <v>9</v>
      </c>
      <c r="F1726" s="9" t="str">
        <f t="shared" si="80"/>
        <v>2021 - 9</v>
      </c>
      <c r="G1726" s="9" t="str">
        <f>Date[[#This Row],[Year]]&amp;IF(Date[[#This Row],[Month]]&lt;10,"0"&amp;Date[[#This Row],[Month]],Date[[#This Row],[Month]])</f>
        <v>202109</v>
      </c>
      <c r="H1726" s="9" t="str">
        <f>Date[[#This Row],[Year]]&amp;" "&amp;Date[[#This Row],[Month Name]]</f>
        <v>2021 Sep</v>
      </c>
      <c r="I1726" t="str">
        <f>IF(AND(Date[[#This Row],[Month]]=5,Date[[#This Row],[Year]]=2021),"True","False")</f>
        <v>False</v>
      </c>
      <c r="J1726" t="str">
        <f>IF(AND(Date[[#This Row],[Month]]&lt;=5,Date[[#This Row],[Month]]&gt;=4,Date[[#This Row],[Year]]=2021),"True","False")</f>
        <v>False</v>
      </c>
      <c r="K1726" t="s">
        <v>123</v>
      </c>
      <c r="L1726" s="60" t="s">
        <v>123</v>
      </c>
      <c r="M1726" s="60" t="s">
        <v>123</v>
      </c>
      <c r="N1726" s="60" t="s">
        <v>123</v>
      </c>
      <c r="O1726" s="60" t="s">
        <v>123</v>
      </c>
      <c r="P1726" s="60" t="s">
        <v>152</v>
      </c>
    </row>
    <row r="1727" spans="1:16" x14ac:dyDescent="0.55000000000000004">
      <c r="A1727" s="10">
        <v>44461</v>
      </c>
      <c r="B1727" s="9">
        <f t="shared" si="78"/>
        <v>2021</v>
      </c>
      <c r="C1727" s="9" t="s">
        <v>39</v>
      </c>
      <c r="D1727" s="9" t="s">
        <v>62</v>
      </c>
      <c r="E1727" s="9">
        <f t="shared" si="79"/>
        <v>9</v>
      </c>
      <c r="F1727" s="9" t="str">
        <f t="shared" si="80"/>
        <v>2021 - 9</v>
      </c>
      <c r="G1727" s="9" t="str">
        <f>Date[[#This Row],[Year]]&amp;IF(Date[[#This Row],[Month]]&lt;10,"0"&amp;Date[[#This Row],[Month]],Date[[#This Row],[Month]])</f>
        <v>202109</v>
      </c>
      <c r="H1727" s="9" t="str">
        <f>Date[[#This Row],[Year]]&amp;" "&amp;Date[[#This Row],[Month Name]]</f>
        <v>2021 Sep</v>
      </c>
      <c r="I1727" t="str">
        <f>IF(AND(Date[[#This Row],[Month]]=5,Date[[#This Row],[Year]]=2021),"True","False")</f>
        <v>False</v>
      </c>
      <c r="J1727" t="str">
        <f>IF(AND(Date[[#This Row],[Month]]&lt;=5,Date[[#This Row],[Month]]&gt;=4,Date[[#This Row],[Year]]=2021),"True","False")</f>
        <v>False</v>
      </c>
      <c r="K1727" t="s">
        <v>123</v>
      </c>
      <c r="L1727" s="60" t="s">
        <v>123</v>
      </c>
      <c r="M1727" s="60" t="s">
        <v>123</v>
      </c>
      <c r="N1727" s="60" t="s">
        <v>123</v>
      </c>
      <c r="O1727" s="60" t="s">
        <v>123</v>
      </c>
      <c r="P1727" s="60" t="s">
        <v>152</v>
      </c>
    </row>
    <row r="1728" spans="1:16" x14ac:dyDescent="0.55000000000000004">
      <c r="A1728" s="10">
        <v>44462</v>
      </c>
      <c r="B1728" s="9">
        <f t="shared" si="78"/>
        <v>2021</v>
      </c>
      <c r="C1728" s="9" t="s">
        <v>39</v>
      </c>
      <c r="D1728" s="9" t="s">
        <v>62</v>
      </c>
      <c r="E1728" s="9">
        <f t="shared" si="79"/>
        <v>9</v>
      </c>
      <c r="F1728" s="9" t="str">
        <f t="shared" si="80"/>
        <v>2021 - 9</v>
      </c>
      <c r="G1728" s="9" t="str">
        <f>Date[[#This Row],[Year]]&amp;IF(Date[[#This Row],[Month]]&lt;10,"0"&amp;Date[[#This Row],[Month]],Date[[#This Row],[Month]])</f>
        <v>202109</v>
      </c>
      <c r="H1728" s="9" t="str">
        <f>Date[[#This Row],[Year]]&amp;" "&amp;Date[[#This Row],[Month Name]]</f>
        <v>2021 Sep</v>
      </c>
      <c r="I1728" t="str">
        <f>IF(AND(Date[[#This Row],[Month]]=5,Date[[#This Row],[Year]]=2021),"True","False")</f>
        <v>False</v>
      </c>
      <c r="J1728" t="str">
        <f>IF(AND(Date[[#This Row],[Month]]&lt;=5,Date[[#This Row],[Month]]&gt;=4,Date[[#This Row],[Year]]=2021),"True","False")</f>
        <v>False</v>
      </c>
      <c r="K1728" t="s">
        <v>123</v>
      </c>
      <c r="L1728" s="60" t="s">
        <v>123</v>
      </c>
      <c r="M1728" s="60" t="s">
        <v>123</v>
      </c>
      <c r="N1728" s="60" t="s">
        <v>123</v>
      </c>
      <c r="O1728" s="60" t="s">
        <v>123</v>
      </c>
      <c r="P1728" s="60" t="s">
        <v>152</v>
      </c>
    </row>
    <row r="1729" spans="1:16" x14ac:dyDescent="0.55000000000000004">
      <c r="A1729" s="10">
        <v>44463</v>
      </c>
      <c r="B1729" s="9">
        <f t="shared" si="78"/>
        <v>2021</v>
      </c>
      <c r="C1729" s="9" t="s">
        <v>39</v>
      </c>
      <c r="D1729" s="9" t="s">
        <v>62</v>
      </c>
      <c r="E1729" s="9">
        <f t="shared" si="79"/>
        <v>9</v>
      </c>
      <c r="F1729" s="9" t="str">
        <f t="shared" si="80"/>
        <v>2021 - 9</v>
      </c>
      <c r="G1729" s="9" t="str">
        <f>Date[[#This Row],[Year]]&amp;IF(Date[[#This Row],[Month]]&lt;10,"0"&amp;Date[[#This Row],[Month]],Date[[#This Row],[Month]])</f>
        <v>202109</v>
      </c>
      <c r="H1729" s="9" t="str">
        <f>Date[[#This Row],[Year]]&amp;" "&amp;Date[[#This Row],[Month Name]]</f>
        <v>2021 Sep</v>
      </c>
      <c r="I1729" t="str">
        <f>IF(AND(Date[[#This Row],[Month]]=5,Date[[#This Row],[Year]]=2021),"True","False")</f>
        <v>False</v>
      </c>
      <c r="J1729" t="str">
        <f>IF(AND(Date[[#This Row],[Month]]&lt;=5,Date[[#This Row],[Month]]&gt;=4,Date[[#This Row],[Year]]=2021),"True","False")</f>
        <v>False</v>
      </c>
      <c r="K1729" t="s">
        <v>123</v>
      </c>
      <c r="L1729" s="60" t="s">
        <v>123</v>
      </c>
      <c r="M1729" s="60" t="s">
        <v>123</v>
      </c>
      <c r="N1729" s="60" t="s">
        <v>123</v>
      </c>
      <c r="O1729" s="60" t="s">
        <v>123</v>
      </c>
      <c r="P1729" s="60" t="s">
        <v>152</v>
      </c>
    </row>
    <row r="1730" spans="1:16" x14ac:dyDescent="0.55000000000000004">
      <c r="A1730" s="10">
        <v>44464</v>
      </c>
      <c r="B1730" s="9">
        <f t="shared" si="78"/>
        <v>2021</v>
      </c>
      <c r="C1730" s="9" t="s">
        <v>39</v>
      </c>
      <c r="D1730" s="9" t="s">
        <v>62</v>
      </c>
      <c r="E1730" s="9">
        <f t="shared" si="79"/>
        <v>9</v>
      </c>
      <c r="F1730" s="9" t="str">
        <f t="shared" si="80"/>
        <v>2021 - 9</v>
      </c>
      <c r="G1730" s="9" t="str">
        <f>Date[[#This Row],[Year]]&amp;IF(Date[[#This Row],[Month]]&lt;10,"0"&amp;Date[[#This Row],[Month]],Date[[#This Row],[Month]])</f>
        <v>202109</v>
      </c>
      <c r="H1730" s="9" t="str">
        <f>Date[[#This Row],[Year]]&amp;" "&amp;Date[[#This Row],[Month Name]]</f>
        <v>2021 Sep</v>
      </c>
      <c r="I1730" t="str">
        <f>IF(AND(Date[[#This Row],[Month]]=5,Date[[#This Row],[Year]]=2021),"True","False")</f>
        <v>False</v>
      </c>
      <c r="J1730" t="str">
        <f>IF(AND(Date[[#This Row],[Month]]&lt;=5,Date[[#This Row],[Month]]&gt;=4,Date[[#This Row],[Year]]=2021),"True","False")</f>
        <v>False</v>
      </c>
      <c r="K1730" t="s">
        <v>123</v>
      </c>
      <c r="L1730" s="60" t="s">
        <v>123</v>
      </c>
      <c r="M1730" s="60" t="s">
        <v>123</v>
      </c>
      <c r="N1730" s="60" t="s">
        <v>123</v>
      </c>
      <c r="O1730" s="60" t="s">
        <v>123</v>
      </c>
      <c r="P1730" s="60" t="s">
        <v>152</v>
      </c>
    </row>
    <row r="1731" spans="1:16" x14ac:dyDescent="0.55000000000000004">
      <c r="A1731" s="10">
        <v>44465</v>
      </c>
      <c r="B1731" s="9">
        <f t="shared" ref="B1731:B1794" si="81">YEAR(A1731)</f>
        <v>2021</v>
      </c>
      <c r="C1731" s="9" t="s">
        <v>39</v>
      </c>
      <c r="D1731" s="9" t="s">
        <v>62</v>
      </c>
      <c r="E1731" s="9">
        <f t="shared" ref="E1731:E1794" si="82">MONTH(A1731)</f>
        <v>9</v>
      </c>
      <c r="F1731" s="9" t="str">
        <f t="shared" ref="F1731:F1794" si="83">B1731&amp;" - " &amp;E1731</f>
        <v>2021 - 9</v>
      </c>
      <c r="G1731" s="9" t="str">
        <f>Date[[#This Row],[Year]]&amp;IF(Date[[#This Row],[Month]]&lt;10,"0"&amp;Date[[#This Row],[Month]],Date[[#This Row],[Month]])</f>
        <v>202109</v>
      </c>
      <c r="H1731" s="9" t="str">
        <f>Date[[#This Row],[Year]]&amp;" "&amp;Date[[#This Row],[Month Name]]</f>
        <v>2021 Sep</v>
      </c>
      <c r="I1731" t="str">
        <f>IF(AND(Date[[#This Row],[Month]]=5,Date[[#This Row],[Year]]=2021),"True","False")</f>
        <v>False</v>
      </c>
      <c r="J1731" t="str">
        <f>IF(AND(Date[[#This Row],[Month]]&lt;=5,Date[[#This Row],[Month]]&gt;=4,Date[[#This Row],[Year]]=2021),"True","False")</f>
        <v>False</v>
      </c>
      <c r="K1731" t="s">
        <v>123</v>
      </c>
      <c r="L1731" s="60" t="s">
        <v>123</v>
      </c>
      <c r="M1731" s="60" t="s">
        <v>123</v>
      </c>
      <c r="N1731" s="60" t="s">
        <v>123</v>
      </c>
      <c r="O1731" s="60" t="s">
        <v>123</v>
      </c>
      <c r="P1731" s="60" t="s">
        <v>152</v>
      </c>
    </row>
    <row r="1732" spans="1:16" x14ac:dyDescent="0.55000000000000004">
      <c r="A1732" s="10">
        <v>44466</v>
      </c>
      <c r="B1732" s="9">
        <f t="shared" si="81"/>
        <v>2021</v>
      </c>
      <c r="C1732" s="9" t="s">
        <v>39</v>
      </c>
      <c r="D1732" s="9" t="s">
        <v>62</v>
      </c>
      <c r="E1732" s="9">
        <f t="shared" si="82"/>
        <v>9</v>
      </c>
      <c r="F1732" s="9" t="str">
        <f t="shared" si="83"/>
        <v>2021 - 9</v>
      </c>
      <c r="G1732" s="9" t="str">
        <f>Date[[#This Row],[Year]]&amp;IF(Date[[#This Row],[Month]]&lt;10,"0"&amp;Date[[#This Row],[Month]],Date[[#This Row],[Month]])</f>
        <v>202109</v>
      </c>
      <c r="H1732" s="9" t="str">
        <f>Date[[#This Row],[Year]]&amp;" "&amp;Date[[#This Row],[Month Name]]</f>
        <v>2021 Sep</v>
      </c>
      <c r="I1732" t="str">
        <f>IF(AND(Date[[#This Row],[Month]]=5,Date[[#This Row],[Year]]=2021),"True","False")</f>
        <v>False</v>
      </c>
      <c r="J1732" t="str">
        <f>IF(AND(Date[[#This Row],[Month]]&lt;=5,Date[[#This Row],[Month]]&gt;=4,Date[[#This Row],[Year]]=2021),"True","False")</f>
        <v>False</v>
      </c>
      <c r="K1732" t="s">
        <v>123</v>
      </c>
      <c r="L1732" s="60" t="s">
        <v>123</v>
      </c>
      <c r="M1732" s="60" t="s">
        <v>123</v>
      </c>
      <c r="N1732" s="60" t="s">
        <v>123</v>
      </c>
      <c r="O1732" s="60" t="s">
        <v>123</v>
      </c>
      <c r="P1732" s="60" t="s">
        <v>152</v>
      </c>
    </row>
    <row r="1733" spans="1:16" x14ac:dyDescent="0.55000000000000004">
      <c r="A1733" s="10">
        <v>44467</v>
      </c>
      <c r="B1733" s="9">
        <f t="shared" si="81"/>
        <v>2021</v>
      </c>
      <c r="C1733" s="9" t="s">
        <v>39</v>
      </c>
      <c r="D1733" s="9" t="s">
        <v>62</v>
      </c>
      <c r="E1733" s="9">
        <f t="shared" si="82"/>
        <v>9</v>
      </c>
      <c r="F1733" s="9" t="str">
        <f t="shared" si="83"/>
        <v>2021 - 9</v>
      </c>
      <c r="G1733" s="9" t="str">
        <f>Date[[#This Row],[Year]]&amp;IF(Date[[#This Row],[Month]]&lt;10,"0"&amp;Date[[#This Row],[Month]],Date[[#This Row],[Month]])</f>
        <v>202109</v>
      </c>
      <c r="H1733" s="9" t="str">
        <f>Date[[#This Row],[Year]]&amp;" "&amp;Date[[#This Row],[Month Name]]</f>
        <v>2021 Sep</v>
      </c>
      <c r="I1733" t="str">
        <f>IF(AND(Date[[#This Row],[Month]]=5,Date[[#This Row],[Year]]=2021),"True","False")</f>
        <v>False</v>
      </c>
      <c r="J1733" t="str">
        <f>IF(AND(Date[[#This Row],[Month]]&lt;=5,Date[[#This Row],[Month]]&gt;=4,Date[[#This Row],[Year]]=2021),"True","False")</f>
        <v>False</v>
      </c>
      <c r="K1733" t="s">
        <v>123</v>
      </c>
      <c r="L1733" s="60" t="s">
        <v>123</v>
      </c>
      <c r="M1733" s="60" t="s">
        <v>123</v>
      </c>
      <c r="N1733" s="60" t="s">
        <v>123</v>
      </c>
      <c r="O1733" s="60" t="s">
        <v>123</v>
      </c>
      <c r="P1733" s="60" t="s">
        <v>152</v>
      </c>
    </row>
    <row r="1734" spans="1:16" x14ac:dyDescent="0.55000000000000004">
      <c r="A1734" s="10">
        <v>44468</v>
      </c>
      <c r="B1734" s="9">
        <f t="shared" si="81"/>
        <v>2021</v>
      </c>
      <c r="C1734" s="9" t="s">
        <v>39</v>
      </c>
      <c r="D1734" s="9" t="s">
        <v>62</v>
      </c>
      <c r="E1734" s="9">
        <f t="shared" si="82"/>
        <v>9</v>
      </c>
      <c r="F1734" s="9" t="str">
        <f t="shared" si="83"/>
        <v>2021 - 9</v>
      </c>
      <c r="G1734" s="9" t="str">
        <f>Date[[#This Row],[Year]]&amp;IF(Date[[#This Row],[Month]]&lt;10,"0"&amp;Date[[#This Row],[Month]],Date[[#This Row],[Month]])</f>
        <v>202109</v>
      </c>
      <c r="H1734" s="9" t="str">
        <f>Date[[#This Row],[Year]]&amp;" "&amp;Date[[#This Row],[Month Name]]</f>
        <v>2021 Sep</v>
      </c>
      <c r="I1734" t="str">
        <f>IF(AND(Date[[#This Row],[Month]]=5,Date[[#This Row],[Year]]=2021),"True","False")</f>
        <v>False</v>
      </c>
      <c r="J1734" t="str">
        <f>IF(AND(Date[[#This Row],[Month]]&lt;=5,Date[[#This Row],[Month]]&gt;=4,Date[[#This Row],[Year]]=2021),"True","False")</f>
        <v>False</v>
      </c>
      <c r="K1734" t="s">
        <v>123</v>
      </c>
      <c r="L1734" s="60" t="s">
        <v>123</v>
      </c>
      <c r="M1734" s="60" t="s">
        <v>123</v>
      </c>
      <c r="N1734" s="60" t="s">
        <v>123</v>
      </c>
      <c r="O1734" s="60" t="s">
        <v>123</v>
      </c>
      <c r="P1734" s="60" t="s">
        <v>152</v>
      </c>
    </row>
    <row r="1735" spans="1:16" x14ac:dyDescent="0.55000000000000004">
      <c r="A1735" s="10">
        <v>44469</v>
      </c>
      <c r="B1735" s="9">
        <f t="shared" si="81"/>
        <v>2021</v>
      </c>
      <c r="C1735" s="9" t="s">
        <v>39</v>
      </c>
      <c r="D1735" s="9" t="s">
        <v>62</v>
      </c>
      <c r="E1735" s="9">
        <f t="shared" si="82"/>
        <v>9</v>
      </c>
      <c r="F1735" s="9" t="str">
        <f t="shared" si="83"/>
        <v>2021 - 9</v>
      </c>
      <c r="G1735" s="9" t="str">
        <f>Date[[#This Row],[Year]]&amp;IF(Date[[#This Row],[Month]]&lt;10,"0"&amp;Date[[#This Row],[Month]],Date[[#This Row],[Month]])</f>
        <v>202109</v>
      </c>
      <c r="H1735" s="9" t="str">
        <f>Date[[#This Row],[Year]]&amp;" "&amp;Date[[#This Row],[Month Name]]</f>
        <v>2021 Sep</v>
      </c>
      <c r="I1735" t="str">
        <f>IF(AND(Date[[#This Row],[Month]]=5,Date[[#This Row],[Year]]=2021),"True","False")</f>
        <v>False</v>
      </c>
      <c r="J1735" t="str">
        <f>IF(AND(Date[[#This Row],[Month]]&lt;=5,Date[[#This Row],[Month]]&gt;=4,Date[[#This Row],[Year]]=2021),"True","False")</f>
        <v>False</v>
      </c>
      <c r="K1735" t="s">
        <v>123</v>
      </c>
      <c r="L1735" s="60" t="s">
        <v>123</v>
      </c>
      <c r="M1735" s="60" t="s">
        <v>123</v>
      </c>
      <c r="N1735" s="60" t="s">
        <v>123</v>
      </c>
      <c r="O1735" s="60" t="s">
        <v>123</v>
      </c>
      <c r="P1735" s="60" t="s">
        <v>152</v>
      </c>
    </row>
    <row r="1736" spans="1:16" x14ac:dyDescent="0.55000000000000004">
      <c r="A1736" s="10">
        <v>44470</v>
      </c>
      <c r="B1736" s="9">
        <f t="shared" si="81"/>
        <v>2021</v>
      </c>
      <c r="C1736" s="9" t="s">
        <v>40</v>
      </c>
      <c r="D1736" s="9" t="s">
        <v>63</v>
      </c>
      <c r="E1736" s="9">
        <f t="shared" si="82"/>
        <v>10</v>
      </c>
      <c r="F1736" s="9" t="str">
        <f t="shared" si="83"/>
        <v>2021 - 10</v>
      </c>
      <c r="G1736" s="9" t="str">
        <f>Date[[#This Row],[Year]]&amp;IF(Date[[#This Row],[Month]]&lt;10,"0"&amp;Date[[#This Row],[Month]],Date[[#This Row],[Month]])</f>
        <v>202110</v>
      </c>
      <c r="H1736" s="9" t="str">
        <f>Date[[#This Row],[Year]]&amp;" "&amp;Date[[#This Row],[Month Name]]</f>
        <v>2021 Oct</v>
      </c>
      <c r="I1736" t="str">
        <f>IF(AND(Date[[#This Row],[Month]]=5,Date[[#This Row],[Year]]=2021),"True","False")</f>
        <v>False</v>
      </c>
      <c r="J1736" t="str">
        <f>IF(AND(Date[[#This Row],[Month]]&lt;=5,Date[[#This Row],[Month]]&gt;=4,Date[[#This Row],[Year]]=2021),"True","False")</f>
        <v>False</v>
      </c>
      <c r="K1736" t="s">
        <v>123</v>
      </c>
      <c r="L1736" s="60" t="s">
        <v>123</v>
      </c>
      <c r="M1736" s="60" t="s">
        <v>123</v>
      </c>
      <c r="N1736" s="60" t="s">
        <v>123</v>
      </c>
      <c r="O1736" s="60" t="s">
        <v>123</v>
      </c>
      <c r="P1736" s="60" t="s">
        <v>152</v>
      </c>
    </row>
    <row r="1737" spans="1:16" x14ac:dyDescent="0.55000000000000004">
      <c r="A1737" s="10">
        <v>44471</v>
      </c>
      <c r="B1737" s="9">
        <f t="shared" si="81"/>
        <v>2021</v>
      </c>
      <c r="C1737" s="9" t="s">
        <v>40</v>
      </c>
      <c r="D1737" s="9" t="s">
        <v>63</v>
      </c>
      <c r="E1737" s="9">
        <f t="shared" si="82"/>
        <v>10</v>
      </c>
      <c r="F1737" s="9" t="str">
        <f t="shared" si="83"/>
        <v>2021 - 10</v>
      </c>
      <c r="G1737" s="9" t="str">
        <f>Date[[#This Row],[Year]]&amp;IF(Date[[#This Row],[Month]]&lt;10,"0"&amp;Date[[#This Row],[Month]],Date[[#This Row],[Month]])</f>
        <v>202110</v>
      </c>
      <c r="H1737" s="9" t="str">
        <f>Date[[#This Row],[Year]]&amp;" "&amp;Date[[#This Row],[Month Name]]</f>
        <v>2021 Oct</v>
      </c>
      <c r="I1737" t="str">
        <f>IF(AND(Date[[#This Row],[Month]]=5,Date[[#This Row],[Year]]=2021),"True","False")</f>
        <v>False</v>
      </c>
      <c r="J1737" t="str">
        <f>IF(AND(Date[[#This Row],[Month]]&lt;=5,Date[[#This Row],[Month]]&gt;=4,Date[[#This Row],[Year]]=2021),"True","False")</f>
        <v>False</v>
      </c>
      <c r="K1737" t="s">
        <v>123</v>
      </c>
      <c r="L1737" s="60" t="s">
        <v>123</v>
      </c>
      <c r="M1737" s="60" t="s">
        <v>123</v>
      </c>
      <c r="N1737" s="60" t="s">
        <v>123</v>
      </c>
      <c r="O1737" s="60" t="s">
        <v>123</v>
      </c>
      <c r="P1737" s="60" t="s">
        <v>152</v>
      </c>
    </row>
    <row r="1738" spans="1:16" x14ac:dyDescent="0.55000000000000004">
      <c r="A1738" s="10">
        <v>44472</v>
      </c>
      <c r="B1738" s="9">
        <f t="shared" si="81"/>
        <v>2021</v>
      </c>
      <c r="C1738" s="9" t="s">
        <v>40</v>
      </c>
      <c r="D1738" s="9" t="s">
        <v>63</v>
      </c>
      <c r="E1738" s="9">
        <f t="shared" si="82"/>
        <v>10</v>
      </c>
      <c r="F1738" s="9" t="str">
        <f t="shared" si="83"/>
        <v>2021 - 10</v>
      </c>
      <c r="G1738" s="9" t="str">
        <f>Date[[#This Row],[Year]]&amp;IF(Date[[#This Row],[Month]]&lt;10,"0"&amp;Date[[#This Row],[Month]],Date[[#This Row],[Month]])</f>
        <v>202110</v>
      </c>
      <c r="H1738" s="9" t="str">
        <f>Date[[#This Row],[Year]]&amp;" "&amp;Date[[#This Row],[Month Name]]</f>
        <v>2021 Oct</v>
      </c>
      <c r="I1738" t="str">
        <f>IF(AND(Date[[#This Row],[Month]]=5,Date[[#This Row],[Year]]=2021),"True","False")</f>
        <v>False</v>
      </c>
      <c r="J1738" t="str">
        <f>IF(AND(Date[[#This Row],[Month]]&lt;=5,Date[[#This Row],[Month]]&gt;=4,Date[[#This Row],[Year]]=2021),"True","False")</f>
        <v>False</v>
      </c>
      <c r="K1738" t="s">
        <v>123</v>
      </c>
      <c r="L1738" s="60" t="s">
        <v>123</v>
      </c>
      <c r="M1738" s="60" t="s">
        <v>123</v>
      </c>
      <c r="N1738" s="60" t="s">
        <v>123</v>
      </c>
      <c r="O1738" s="60" t="s">
        <v>123</v>
      </c>
      <c r="P1738" s="60" t="s">
        <v>152</v>
      </c>
    </row>
    <row r="1739" spans="1:16" x14ac:dyDescent="0.55000000000000004">
      <c r="A1739" s="10">
        <v>44473</v>
      </c>
      <c r="B1739" s="9">
        <f t="shared" si="81"/>
        <v>2021</v>
      </c>
      <c r="C1739" s="9" t="s">
        <v>40</v>
      </c>
      <c r="D1739" s="9" t="s">
        <v>63</v>
      </c>
      <c r="E1739" s="9">
        <f t="shared" si="82"/>
        <v>10</v>
      </c>
      <c r="F1739" s="9" t="str">
        <f t="shared" si="83"/>
        <v>2021 - 10</v>
      </c>
      <c r="G1739" s="9" t="str">
        <f>Date[[#This Row],[Year]]&amp;IF(Date[[#This Row],[Month]]&lt;10,"0"&amp;Date[[#This Row],[Month]],Date[[#This Row],[Month]])</f>
        <v>202110</v>
      </c>
      <c r="H1739" s="9" t="str">
        <f>Date[[#This Row],[Year]]&amp;" "&amp;Date[[#This Row],[Month Name]]</f>
        <v>2021 Oct</v>
      </c>
      <c r="I1739" t="str">
        <f>IF(AND(Date[[#This Row],[Month]]=5,Date[[#This Row],[Year]]=2021),"True","False")</f>
        <v>False</v>
      </c>
      <c r="J1739" t="str">
        <f>IF(AND(Date[[#This Row],[Month]]&lt;=5,Date[[#This Row],[Month]]&gt;=4,Date[[#This Row],[Year]]=2021),"True","False")</f>
        <v>False</v>
      </c>
      <c r="K1739" t="s">
        <v>123</v>
      </c>
      <c r="L1739" s="60" t="s">
        <v>123</v>
      </c>
      <c r="M1739" s="60" t="s">
        <v>123</v>
      </c>
      <c r="N1739" s="60" t="s">
        <v>123</v>
      </c>
      <c r="O1739" s="60" t="s">
        <v>123</v>
      </c>
      <c r="P1739" s="60" t="s">
        <v>152</v>
      </c>
    </row>
    <row r="1740" spans="1:16" x14ac:dyDescent="0.55000000000000004">
      <c r="A1740" s="10">
        <v>44474</v>
      </c>
      <c r="B1740" s="9">
        <f t="shared" si="81"/>
        <v>2021</v>
      </c>
      <c r="C1740" s="9" t="s">
        <v>40</v>
      </c>
      <c r="D1740" s="9" t="s">
        <v>63</v>
      </c>
      <c r="E1740" s="9">
        <f t="shared" si="82"/>
        <v>10</v>
      </c>
      <c r="F1740" s="9" t="str">
        <f t="shared" si="83"/>
        <v>2021 - 10</v>
      </c>
      <c r="G1740" s="9" t="str">
        <f>Date[[#This Row],[Year]]&amp;IF(Date[[#This Row],[Month]]&lt;10,"0"&amp;Date[[#This Row],[Month]],Date[[#This Row],[Month]])</f>
        <v>202110</v>
      </c>
      <c r="H1740" s="9" t="str">
        <f>Date[[#This Row],[Year]]&amp;" "&amp;Date[[#This Row],[Month Name]]</f>
        <v>2021 Oct</v>
      </c>
      <c r="I1740" t="str">
        <f>IF(AND(Date[[#This Row],[Month]]=5,Date[[#This Row],[Year]]=2021),"True","False")</f>
        <v>False</v>
      </c>
      <c r="J1740" t="str">
        <f>IF(AND(Date[[#This Row],[Month]]&lt;=5,Date[[#This Row],[Month]]&gt;=4,Date[[#This Row],[Year]]=2021),"True","False")</f>
        <v>False</v>
      </c>
      <c r="K1740" t="s">
        <v>123</v>
      </c>
      <c r="L1740" s="60" t="s">
        <v>123</v>
      </c>
      <c r="M1740" s="60" t="s">
        <v>123</v>
      </c>
      <c r="N1740" s="60" t="s">
        <v>123</v>
      </c>
      <c r="O1740" s="60" t="s">
        <v>123</v>
      </c>
      <c r="P1740" s="60" t="s">
        <v>152</v>
      </c>
    </row>
    <row r="1741" spans="1:16" x14ac:dyDescent="0.55000000000000004">
      <c r="A1741" s="10">
        <v>44475</v>
      </c>
      <c r="B1741" s="9">
        <f t="shared" si="81"/>
        <v>2021</v>
      </c>
      <c r="C1741" s="9" t="s">
        <v>40</v>
      </c>
      <c r="D1741" s="9" t="s">
        <v>63</v>
      </c>
      <c r="E1741" s="9">
        <f t="shared" si="82"/>
        <v>10</v>
      </c>
      <c r="F1741" s="9" t="str">
        <f t="shared" si="83"/>
        <v>2021 - 10</v>
      </c>
      <c r="G1741" s="9" t="str">
        <f>Date[[#This Row],[Year]]&amp;IF(Date[[#This Row],[Month]]&lt;10,"0"&amp;Date[[#This Row],[Month]],Date[[#This Row],[Month]])</f>
        <v>202110</v>
      </c>
      <c r="H1741" s="9" t="str">
        <f>Date[[#This Row],[Year]]&amp;" "&amp;Date[[#This Row],[Month Name]]</f>
        <v>2021 Oct</v>
      </c>
      <c r="I1741" t="str">
        <f>IF(AND(Date[[#This Row],[Month]]=5,Date[[#This Row],[Year]]=2021),"True","False")</f>
        <v>False</v>
      </c>
      <c r="J1741" t="str">
        <f>IF(AND(Date[[#This Row],[Month]]&lt;=5,Date[[#This Row],[Month]]&gt;=4,Date[[#This Row],[Year]]=2021),"True","False")</f>
        <v>False</v>
      </c>
      <c r="K1741" t="s">
        <v>123</v>
      </c>
      <c r="L1741" s="60" t="s">
        <v>123</v>
      </c>
      <c r="M1741" s="60" t="s">
        <v>123</v>
      </c>
      <c r="N1741" s="60" t="s">
        <v>123</v>
      </c>
      <c r="O1741" s="60" t="s">
        <v>123</v>
      </c>
      <c r="P1741" s="60" t="s">
        <v>152</v>
      </c>
    </row>
    <row r="1742" spans="1:16" x14ac:dyDescent="0.55000000000000004">
      <c r="A1742" s="10">
        <v>44476</v>
      </c>
      <c r="B1742" s="9">
        <f t="shared" si="81"/>
        <v>2021</v>
      </c>
      <c r="C1742" s="9" t="s">
        <v>40</v>
      </c>
      <c r="D1742" s="9" t="s">
        <v>63</v>
      </c>
      <c r="E1742" s="9">
        <f t="shared" si="82"/>
        <v>10</v>
      </c>
      <c r="F1742" s="9" t="str">
        <f t="shared" si="83"/>
        <v>2021 - 10</v>
      </c>
      <c r="G1742" s="9" t="str">
        <f>Date[[#This Row],[Year]]&amp;IF(Date[[#This Row],[Month]]&lt;10,"0"&amp;Date[[#This Row],[Month]],Date[[#This Row],[Month]])</f>
        <v>202110</v>
      </c>
      <c r="H1742" s="9" t="str">
        <f>Date[[#This Row],[Year]]&amp;" "&amp;Date[[#This Row],[Month Name]]</f>
        <v>2021 Oct</v>
      </c>
      <c r="I1742" t="str">
        <f>IF(AND(Date[[#This Row],[Month]]=5,Date[[#This Row],[Year]]=2021),"True","False")</f>
        <v>False</v>
      </c>
      <c r="J1742" t="str">
        <f>IF(AND(Date[[#This Row],[Month]]&lt;=5,Date[[#This Row],[Month]]&gt;=4,Date[[#This Row],[Year]]=2021),"True","False")</f>
        <v>False</v>
      </c>
      <c r="K1742" t="s">
        <v>123</v>
      </c>
      <c r="L1742" s="60" t="s">
        <v>123</v>
      </c>
      <c r="M1742" s="60" t="s">
        <v>123</v>
      </c>
      <c r="N1742" s="60" t="s">
        <v>123</v>
      </c>
      <c r="O1742" s="60" t="s">
        <v>123</v>
      </c>
      <c r="P1742" s="60" t="s">
        <v>152</v>
      </c>
    </row>
    <row r="1743" spans="1:16" x14ac:dyDescent="0.55000000000000004">
      <c r="A1743" s="10">
        <v>44477</v>
      </c>
      <c r="B1743" s="9">
        <f t="shared" si="81"/>
        <v>2021</v>
      </c>
      <c r="C1743" s="9" t="s">
        <v>40</v>
      </c>
      <c r="D1743" s="9" t="s">
        <v>63</v>
      </c>
      <c r="E1743" s="9">
        <f t="shared" si="82"/>
        <v>10</v>
      </c>
      <c r="F1743" s="9" t="str">
        <f t="shared" si="83"/>
        <v>2021 - 10</v>
      </c>
      <c r="G1743" s="9" t="str">
        <f>Date[[#This Row],[Year]]&amp;IF(Date[[#This Row],[Month]]&lt;10,"0"&amp;Date[[#This Row],[Month]],Date[[#This Row],[Month]])</f>
        <v>202110</v>
      </c>
      <c r="H1743" s="9" t="str">
        <f>Date[[#This Row],[Year]]&amp;" "&amp;Date[[#This Row],[Month Name]]</f>
        <v>2021 Oct</v>
      </c>
      <c r="I1743" t="str">
        <f>IF(AND(Date[[#This Row],[Month]]=5,Date[[#This Row],[Year]]=2021),"True","False")</f>
        <v>False</v>
      </c>
      <c r="J1743" t="str">
        <f>IF(AND(Date[[#This Row],[Month]]&lt;=5,Date[[#This Row],[Month]]&gt;=4,Date[[#This Row],[Year]]=2021),"True","False")</f>
        <v>False</v>
      </c>
      <c r="K1743" t="s">
        <v>123</v>
      </c>
      <c r="L1743" s="60" t="s">
        <v>123</v>
      </c>
      <c r="M1743" s="60" t="s">
        <v>123</v>
      </c>
      <c r="N1743" s="60" t="s">
        <v>123</v>
      </c>
      <c r="O1743" s="60" t="s">
        <v>123</v>
      </c>
      <c r="P1743" s="60" t="s">
        <v>152</v>
      </c>
    </row>
    <row r="1744" spans="1:16" x14ac:dyDescent="0.55000000000000004">
      <c r="A1744" s="10">
        <v>44478</v>
      </c>
      <c r="B1744" s="9">
        <f t="shared" si="81"/>
        <v>2021</v>
      </c>
      <c r="C1744" s="9" t="s">
        <v>40</v>
      </c>
      <c r="D1744" s="9" t="s">
        <v>63</v>
      </c>
      <c r="E1744" s="9">
        <f t="shared" si="82"/>
        <v>10</v>
      </c>
      <c r="F1744" s="9" t="str">
        <f t="shared" si="83"/>
        <v>2021 - 10</v>
      </c>
      <c r="G1744" s="9" t="str">
        <f>Date[[#This Row],[Year]]&amp;IF(Date[[#This Row],[Month]]&lt;10,"0"&amp;Date[[#This Row],[Month]],Date[[#This Row],[Month]])</f>
        <v>202110</v>
      </c>
      <c r="H1744" s="9" t="str">
        <f>Date[[#This Row],[Year]]&amp;" "&amp;Date[[#This Row],[Month Name]]</f>
        <v>2021 Oct</v>
      </c>
      <c r="I1744" t="str">
        <f>IF(AND(Date[[#This Row],[Month]]=5,Date[[#This Row],[Year]]=2021),"True","False")</f>
        <v>False</v>
      </c>
      <c r="J1744" t="str">
        <f>IF(AND(Date[[#This Row],[Month]]&lt;=5,Date[[#This Row],[Month]]&gt;=4,Date[[#This Row],[Year]]=2021),"True","False")</f>
        <v>False</v>
      </c>
      <c r="K1744" t="s">
        <v>123</v>
      </c>
      <c r="L1744" s="60" t="s">
        <v>123</v>
      </c>
      <c r="M1744" s="60" t="s">
        <v>123</v>
      </c>
      <c r="N1744" s="60" t="s">
        <v>123</v>
      </c>
      <c r="O1744" s="60" t="s">
        <v>123</v>
      </c>
      <c r="P1744" s="60" t="s">
        <v>152</v>
      </c>
    </row>
    <row r="1745" spans="1:16" x14ac:dyDescent="0.55000000000000004">
      <c r="A1745" s="10">
        <v>44479</v>
      </c>
      <c r="B1745" s="9">
        <f t="shared" si="81"/>
        <v>2021</v>
      </c>
      <c r="C1745" s="9" t="s">
        <v>40</v>
      </c>
      <c r="D1745" s="9" t="s">
        <v>63</v>
      </c>
      <c r="E1745" s="9">
        <f t="shared" si="82"/>
        <v>10</v>
      </c>
      <c r="F1745" s="9" t="str">
        <f t="shared" si="83"/>
        <v>2021 - 10</v>
      </c>
      <c r="G1745" s="9" t="str">
        <f>Date[[#This Row],[Year]]&amp;IF(Date[[#This Row],[Month]]&lt;10,"0"&amp;Date[[#This Row],[Month]],Date[[#This Row],[Month]])</f>
        <v>202110</v>
      </c>
      <c r="H1745" s="9" t="str">
        <f>Date[[#This Row],[Year]]&amp;" "&amp;Date[[#This Row],[Month Name]]</f>
        <v>2021 Oct</v>
      </c>
      <c r="I1745" t="str">
        <f>IF(AND(Date[[#This Row],[Month]]=5,Date[[#This Row],[Year]]=2021),"True","False")</f>
        <v>False</v>
      </c>
      <c r="J1745" t="str">
        <f>IF(AND(Date[[#This Row],[Month]]&lt;=5,Date[[#This Row],[Month]]&gt;=4,Date[[#This Row],[Year]]=2021),"True","False")</f>
        <v>False</v>
      </c>
      <c r="K1745" t="s">
        <v>123</v>
      </c>
      <c r="L1745" s="60" t="s">
        <v>123</v>
      </c>
      <c r="M1745" s="60" t="s">
        <v>123</v>
      </c>
      <c r="N1745" s="60" t="s">
        <v>123</v>
      </c>
      <c r="O1745" s="60" t="s">
        <v>123</v>
      </c>
      <c r="P1745" s="60" t="s">
        <v>152</v>
      </c>
    </row>
    <row r="1746" spans="1:16" x14ac:dyDescent="0.55000000000000004">
      <c r="A1746" s="10">
        <v>44480</v>
      </c>
      <c r="B1746" s="9">
        <f t="shared" si="81"/>
        <v>2021</v>
      </c>
      <c r="C1746" s="9" t="s">
        <v>40</v>
      </c>
      <c r="D1746" s="9" t="s">
        <v>63</v>
      </c>
      <c r="E1746" s="9">
        <f t="shared" si="82"/>
        <v>10</v>
      </c>
      <c r="F1746" s="9" t="str">
        <f t="shared" si="83"/>
        <v>2021 - 10</v>
      </c>
      <c r="G1746" s="9" t="str">
        <f>Date[[#This Row],[Year]]&amp;IF(Date[[#This Row],[Month]]&lt;10,"0"&amp;Date[[#This Row],[Month]],Date[[#This Row],[Month]])</f>
        <v>202110</v>
      </c>
      <c r="H1746" s="9" t="str">
        <f>Date[[#This Row],[Year]]&amp;" "&amp;Date[[#This Row],[Month Name]]</f>
        <v>2021 Oct</v>
      </c>
      <c r="I1746" t="str">
        <f>IF(AND(Date[[#This Row],[Month]]=5,Date[[#This Row],[Year]]=2021),"True","False")</f>
        <v>False</v>
      </c>
      <c r="J1746" t="str">
        <f>IF(AND(Date[[#This Row],[Month]]&lt;=5,Date[[#This Row],[Month]]&gt;=4,Date[[#This Row],[Year]]=2021),"True","False")</f>
        <v>False</v>
      </c>
      <c r="K1746" t="s">
        <v>123</v>
      </c>
      <c r="L1746" s="60" t="s">
        <v>123</v>
      </c>
      <c r="M1746" s="60" t="s">
        <v>123</v>
      </c>
      <c r="N1746" s="60" t="s">
        <v>123</v>
      </c>
      <c r="O1746" s="60" t="s">
        <v>123</v>
      </c>
      <c r="P1746" s="60" t="s">
        <v>152</v>
      </c>
    </row>
    <row r="1747" spans="1:16" x14ac:dyDescent="0.55000000000000004">
      <c r="A1747" s="10">
        <v>44481</v>
      </c>
      <c r="B1747" s="9">
        <f t="shared" si="81"/>
        <v>2021</v>
      </c>
      <c r="C1747" s="9" t="s">
        <v>40</v>
      </c>
      <c r="D1747" s="9" t="s">
        <v>63</v>
      </c>
      <c r="E1747" s="9">
        <f t="shared" si="82"/>
        <v>10</v>
      </c>
      <c r="F1747" s="9" t="str">
        <f t="shared" si="83"/>
        <v>2021 - 10</v>
      </c>
      <c r="G1747" s="9" t="str">
        <f>Date[[#This Row],[Year]]&amp;IF(Date[[#This Row],[Month]]&lt;10,"0"&amp;Date[[#This Row],[Month]],Date[[#This Row],[Month]])</f>
        <v>202110</v>
      </c>
      <c r="H1747" s="9" t="str">
        <f>Date[[#This Row],[Year]]&amp;" "&amp;Date[[#This Row],[Month Name]]</f>
        <v>2021 Oct</v>
      </c>
      <c r="I1747" t="str">
        <f>IF(AND(Date[[#This Row],[Month]]=5,Date[[#This Row],[Year]]=2021),"True","False")</f>
        <v>False</v>
      </c>
      <c r="J1747" t="str">
        <f>IF(AND(Date[[#This Row],[Month]]&lt;=5,Date[[#This Row],[Month]]&gt;=4,Date[[#This Row],[Year]]=2021),"True","False")</f>
        <v>False</v>
      </c>
      <c r="K1747" t="s">
        <v>123</v>
      </c>
      <c r="L1747" s="60" t="s">
        <v>123</v>
      </c>
      <c r="M1747" s="60" t="s">
        <v>123</v>
      </c>
      <c r="N1747" s="60" t="s">
        <v>123</v>
      </c>
      <c r="O1747" s="60" t="s">
        <v>123</v>
      </c>
      <c r="P1747" s="60" t="s">
        <v>152</v>
      </c>
    </row>
    <row r="1748" spans="1:16" x14ac:dyDescent="0.55000000000000004">
      <c r="A1748" s="10">
        <v>44482</v>
      </c>
      <c r="B1748" s="9">
        <f t="shared" si="81"/>
        <v>2021</v>
      </c>
      <c r="C1748" s="9" t="s">
        <v>40</v>
      </c>
      <c r="D1748" s="9" t="s">
        <v>63</v>
      </c>
      <c r="E1748" s="9">
        <f t="shared" si="82"/>
        <v>10</v>
      </c>
      <c r="F1748" s="9" t="str">
        <f t="shared" si="83"/>
        <v>2021 - 10</v>
      </c>
      <c r="G1748" s="9" t="str">
        <f>Date[[#This Row],[Year]]&amp;IF(Date[[#This Row],[Month]]&lt;10,"0"&amp;Date[[#This Row],[Month]],Date[[#This Row],[Month]])</f>
        <v>202110</v>
      </c>
      <c r="H1748" s="9" t="str">
        <f>Date[[#This Row],[Year]]&amp;" "&amp;Date[[#This Row],[Month Name]]</f>
        <v>2021 Oct</v>
      </c>
      <c r="I1748" t="str">
        <f>IF(AND(Date[[#This Row],[Month]]=5,Date[[#This Row],[Year]]=2021),"True","False")</f>
        <v>False</v>
      </c>
      <c r="J1748" t="str">
        <f>IF(AND(Date[[#This Row],[Month]]&lt;=5,Date[[#This Row],[Month]]&gt;=4,Date[[#This Row],[Year]]=2021),"True","False")</f>
        <v>False</v>
      </c>
      <c r="K1748" t="s">
        <v>123</v>
      </c>
      <c r="L1748" s="60" t="s">
        <v>123</v>
      </c>
      <c r="M1748" s="60" t="s">
        <v>123</v>
      </c>
      <c r="N1748" s="60" t="s">
        <v>123</v>
      </c>
      <c r="O1748" s="60" t="s">
        <v>123</v>
      </c>
      <c r="P1748" s="60" t="s">
        <v>152</v>
      </c>
    </row>
    <row r="1749" spans="1:16" x14ac:dyDescent="0.55000000000000004">
      <c r="A1749" s="10">
        <v>44483</v>
      </c>
      <c r="B1749" s="9">
        <f t="shared" si="81"/>
        <v>2021</v>
      </c>
      <c r="C1749" s="9" t="s">
        <v>40</v>
      </c>
      <c r="D1749" s="9" t="s">
        <v>63</v>
      </c>
      <c r="E1749" s="9">
        <f t="shared" si="82"/>
        <v>10</v>
      </c>
      <c r="F1749" s="9" t="str">
        <f t="shared" si="83"/>
        <v>2021 - 10</v>
      </c>
      <c r="G1749" s="9" t="str">
        <f>Date[[#This Row],[Year]]&amp;IF(Date[[#This Row],[Month]]&lt;10,"0"&amp;Date[[#This Row],[Month]],Date[[#This Row],[Month]])</f>
        <v>202110</v>
      </c>
      <c r="H1749" s="9" t="str">
        <f>Date[[#This Row],[Year]]&amp;" "&amp;Date[[#This Row],[Month Name]]</f>
        <v>2021 Oct</v>
      </c>
      <c r="I1749" t="str">
        <f>IF(AND(Date[[#This Row],[Month]]=5,Date[[#This Row],[Year]]=2021),"True","False")</f>
        <v>False</v>
      </c>
      <c r="J1749" t="str">
        <f>IF(AND(Date[[#This Row],[Month]]&lt;=5,Date[[#This Row],[Month]]&gt;=4,Date[[#This Row],[Year]]=2021),"True","False")</f>
        <v>False</v>
      </c>
      <c r="K1749" t="s">
        <v>123</v>
      </c>
      <c r="L1749" s="60" t="s">
        <v>123</v>
      </c>
      <c r="M1749" s="60" t="s">
        <v>123</v>
      </c>
      <c r="N1749" s="60" t="s">
        <v>123</v>
      </c>
      <c r="O1749" s="60" t="s">
        <v>123</v>
      </c>
      <c r="P1749" s="60" t="s">
        <v>152</v>
      </c>
    </row>
    <row r="1750" spans="1:16" x14ac:dyDescent="0.55000000000000004">
      <c r="A1750" s="10">
        <v>44484</v>
      </c>
      <c r="B1750" s="9">
        <f t="shared" si="81"/>
        <v>2021</v>
      </c>
      <c r="C1750" s="9" t="s">
        <v>40</v>
      </c>
      <c r="D1750" s="9" t="s">
        <v>63</v>
      </c>
      <c r="E1750" s="9">
        <f t="shared" si="82"/>
        <v>10</v>
      </c>
      <c r="F1750" s="9" t="str">
        <f t="shared" si="83"/>
        <v>2021 - 10</v>
      </c>
      <c r="G1750" s="9" t="str">
        <f>Date[[#This Row],[Year]]&amp;IF(Date[[#This Row],[Month]]&lt;10,"0"&amp;Date[[#This Row],[Month]],Date[[#This Row],[Month]])</f>
        <v>202110</v>
      </c>
      <c r="H1750" s="9" t="str">
        <f>Date[[#This Row],[Year]]&amp;" "&amp;Date[[#This Row],[Month Name]]</f>
        <v>2021 Oct</v>
      </c>
      <c r="I1750" t="str">
        <f>IF(AND(Date[[#This Row],[Month]]=5,Date[[#This Row],[Year]]=2021),"True","False")</f>
        <v>False</v>
      </c>
      <c r="J1750" t="str">
        <f>IF(AND(Date[[#This Row],[Month]]&lt;=5,Date[[#This Row],[Month]]&gt;=4,Date[[#This Row],[Year]]=2021),"True","False")</f>
        <v>False</v>
      </c>
      <c r="K1750" t="s">
        <v>123</v>
      </c>
      <c r="L1750" s="60" t="s">
        <v>123</v>
      </c>
      <c r="M1750" s="60" t="s">
        <v>123</v>
      </c>
      <c r="N1750" s="60" t="s">
        <v>123</v>
      </c>
      <c r="O1750" s="60" t="s">
        <v>123</v>
      </c>
      <c r="P1750" s="60" t="s">
        <v>152</v>
      </c>
    </row>
    <row r="1751" spans="1:16" x14ac:dyDescent="0.55000000000000004">
      <c r="A1751" s="10">
        <v>44485</v>
      </c>
      <c r="B1751" s="9">
        <f t="shared" si="81"/>
        <v>2021</v>
      </c>
      <c r="C1751" s="9" t="s">
        <v>40</v>
      </c>
      <c r="D1751" s="9" t="s">
        <v>63</v>
      </c>
      <c r="E1751" s="9">
        <f t="shared" si="82"/>
        <v>10</v>
      </c>
      <c r="F1751" s="9" t="str">
        <f t="shared" si="83"/>
        <v>2021 - 10</v>
      </c>
      <c r="G1751" s="9" t="str">
        <f>Date[[#This Row],[Year]]&amp;IF(Date[[#This Row],[Month]]&lt;10,"0"&amp;Date[[#This Row],[Month]],Date[[#This Row],[Month]])</f>
        <v>202110</v>
      </c>
      <c r="H1751" s="9" t="str">
        <f>Date[[#This Row],[Year]]&amp;" "&amp;Date[[#This Row],[Month Name]]</f>
        <v>2021 Oct</v>
      </c>
      <c r="I1751" t="str">
        <f>IF(AND(Date[[#This Row],[Month]]=5,Date[[#This Row],[Year]]=2021),"True","False")</f>
        <v>False</v>
      </c>
      <c r="J1751" t="str">
        <f>IF(AND(Date[[#This Row],[Month]]&lt;=5,Date[[#This Row],[Month]]&gt;=4,Date[[#This Row],[Year]]=2021),"True","False")</f>
        <v>False</v>
      </c>
      <c r="K1751" t="s">
        <v>123</v>
      </c>
      <c r="L1751" s="60" t="s">
        <v>123</v>
      </c>
      <c r="M1751" s="60" t="s">
        <v>123</v>
      </c>
      <c r="N1751" s="60" t="s">
        <v>123</v>
      </c>
      <c r="O1751" s="60" t="s">
        <v>123</v>
      </c>
      <c r="P1751" s="60" t="s">
        <v>152</v>
      </c>
    </row>
    <row r="1752" spans="1:16" x14ac:dyDescent="0.55000000000000004">
      <c r="A1752" s="10">
        <v>44486</v>
      </c>
      <c r="B1752" s="9">
        <f t="shared" si="81"/>
        <v>2021</v>
      </c>
      <c r="C1752" s="9" t="s">
        <v>40</v>
      </c>
      <c r="D1752" s="9" t="s">
        <v>63</v>
      </c>
      <c r="E1752" s="9">
        <f t="shared" si="82"/>
        <v>10</v>
      </c>
      <c r="F1752" s="9" t="str">
        <f t="shared" si="83"/>
        <v>2021 - 10</v>
      </c>
      <c r="G1752" s="9" t="str">
        <f>Date[[#This Row],[Year]]&amp;IF(Date[[#This Row],[Month]]&lt;10,"0"&amp;Date[[#This Row],[Month]],Date[[#This Row],[Month]])</f>
        <v>202110</v>
      </c>
      <c r="H1752" s="9" t="str">
        <f>Date[[#This Row],[Year]]&amp;" "&amp;Date[[#This Row],[Month Name]]</f>
        <v>2021 Oct</v>
      </c>
      <c r="I1752" t="str">
        <f>IF(AND(Date[[#This Row],[Month]]=5,Date[[#This Row],[Year]]=2021),"True","False")</f>
        <v>False</v>
      </c>
      <c r="J1752" t="str">
        <f>IF(AND(Date[[#This Row],[Month]]&lt;=5,Date[[#This Row],[Month]]&gt;=4,Date[[#This Row],[Year]]=2021),"True","False")</f>
        <v>False</v>
      </c>
      <c r="K1752" t="s">
        <v>123</v>
      </c>
      <c r="L1752" s="60" t="s">
        <v>123</v>
      </c>
      <c r="M1752" s="60" t="s">
        <v>123</v>
      </c>
      <c r="N1752" s="60" t="s">
        <v>123</v>
      </c>
      <c r="O1752" s="60" t="s">
        <v>123</v>
      </c>
      <c r="P1752" s="60" t="s">
        <v>152</v>
      </c>
    </row>
    <row r="1753" spans="1:16" x14ac:dyDescent="0.55000000000000004">
      <c r="A1753" s="10">
        <v>44487</v>
      </c>
      <c r="B1753" s="9">
        <f t="shared" si="81"/>
        <v>2021</v>
      </c>
      <c r="C1753" s="9" t="s">
        <v>40</v>
      </c>
      <c r="D1753" s="9" t="s">
        <v>63</v>
      </c>
      <c r="E1753" s="9">
        <f t="shared" si="82"/>
        <v>10</v>
      </c>
      <c r="F1753" s="9" t="str">
        <f t="shared" si="83"/>
        <v>2021 - 10</v>
      </c>
      <c r="G1753" s="9" t="str">
        <f>Date[[#This Row],[Year]]&amp;IF(Date[[#This Row],[Month]]&lt;10,"0"&amp;Date[[#This Row],[Month]],Date[[#This Row],[Month]])</f>
        <v>202110</v>
      </c>
      <c r="H1753" s="9" t="str">
        <f>Date[[#This Row],[Year]]&amp;" "&amp;Date[[#This Row],[Month Name]]</f>
        <v>2021 Oct</v>
      </c>
      <c r="I1753" t="str">
        <f>IF(AND(Date[[#This Row],[Month]]=5,Date[[#This Row],[Year]]=2021),"True","False")</f>
        <v>False</v>
      </c>
      <c r="J1753" t="str">
        <f>IF(AND(Date[[#This Row],[Month]]&lt;=5,Date[[#This Row],[Month]]&gt;=4,Date[[#This Row],[Year]]=2021),"True","False")</f>
        <v>False</v>
      </c>
      <c r="K1753" t="s">
        <v>123</v>
      </c>
      <c r="L1753" s="60" t="s">
        <v>123</v>
      </c>
      <c r="M1753" s="60" t="s">
        <v>123</v>
      </c>
      <c r="N1753" s="60" t="s">
        <v>123</v>
      </c>
      <c r="O1753" s="60" t="s">
        <v>123</v>
      </c>
      <c r="P1753" s="60" t="s">
        <v>152</v>
      </c>
    </row>
    <row r="1754" spans="1:16" x14ac:dyDescent="0.55000000000000004">
      <c r="A1754" s="10">
        <v>44488</v>
      </c>
      <c r="B1754" s="9">
        <f t="shared" si="81"/>
        <v>2021</v>
      </c>
      <c r="C1754" s="9" t="s">
        <v>40</v>
      </c>
      <c r="D1754" s="9" t="s">
        <v>63</v>
      </c>
      <c r="E1754" s="9">
        <f t="shared" si="82"/>
        <v>10</v>
      </c>
      <c r="F1754" s="9" t="str">
        <f t="shared" si="83"/>
        <v>2021 - 10</v>
      </c>
      <c r="G1754" s="9" t="str">
        <f>Date[[#This Row],[Year]]&amp;IF(Date[[#This Row],[Month]]&lt;10,"0"&amp;Date[[#This Row],[Month]],Date[[#This Row],[Month]])</f>
        <v>202110</v>
      </c>
      <c r="H1754" s="9" t="str">
        <f>Date[[#This Row],[Year]]&amp;" "&amp;Date[[#This Row],[Month Name]]</f>
        <v>2021 Oct</v>
      </c>
      <c r="I1754" t="str">
        <f>IF(AND(Date[[#This Row],[Month]]=5,Date[[#This Row],[Year]]=2021),"True","False")</f>
        <v>False</v>
      </c>
      <c r="J1754" t="str">
        <f>IF(AND(Date[[#This Row],[Month]]&lt;=5,Date[[#This Row],[Month]]&gt;=4,Date[[#This Row],[Year]]=2021),"True","False")</f>
        <v>False</v>
      </c>
      <c r="K1754" t="s">
        <v>123</v>
      </c>
      <c r="L1754" s="60" t="s">
        <v>123</v>
      </c>
      <c r="M1754" s="60" t="s">
        <v>123</v>
      </c>
      <c r="N1754" s="60" t="s">
        <v>123</v>
      </c>
      <c r="O1754" s="60" t="s">
        <v>123</v>
      </c>
      <c r="P1754" s="60" t="s">
        <v>152</v>
      </c>
    </row>
    <row r="1755" spans="1:16" x14ac:dyDescent="0.55000000000000004">
      <c r="A1755" s="10">
        <v>44489</v>
      </c>
      <c r="B1755" s="9">
        <f t="shared" si="81"/>
        <v>2021</v>
      </c>
      <c r="C1755" s="9" t="s">
        <v>40</v>
      </c>
      <c r="D1755" s="9" t="s">
        <v>63</v>
      </c>
      <c r="E1755" s="9">
        <f t="shared" si="82"/>
        <v>10</v>
      </c>
      <c r="F1755" s="9" t="str">
        <f t="shared" si="83"/>
        <v>2021 - 10</v>
      </c>
      <c r="G1755" s="9" t="str">
        <f>Date[[#This Row],[Year]]&amp;IF(Date[[#This Row],[Month]]&lt;10,"0"&amp;Date[[#This Row],[Month]],Date[[#This Row],[Month]])</f>
        <v>202110</v>
      </c>
      <c r="H1755" s="9" t="str">
        <f>Date[[#This Row],[Year]]&amp;" "&amp;Date[[#This Row],[Month Name]]</f>
        <v>2021 Oct</v>
      </c>
      <c r="I1755" t="str">
        <f>IF(AND(Date[[#This Row],[Month]]=5,Date[[#This Row],[Year]]=2021),"True","False")</f>
        <v>False</v>
      </c>
      <c r="J1755" t="str">
        <f>IF(AND(Date[[#This Row],[Month]]&lt;=5,Date[[#This Row],[Month]]&gt;=4,Date[[#This Row],[Year]]=2021),"True","False")</f>
        <v>False</v>
      </c>
      <c r="K1755" t="s">
        <v>123</v>
      </c>
      <c r="L1755" s="60" t="s">
        <v>123</v>
      </c>
      <c r="M1755" s="60" t="s">
        <v>123</v>
      </c>
      <c r="N1755" s="60" t="s">
        <v>123</v>
      </c>
      <c r="O1755" s="60" t="s">
        <v>123</v>
      </c>
      <c r="P1755" s="60" t="s">
        <v>152</v>
      </c>
    </row>
    <row r="1756" spans="1:16" x14ac:dyDescent="0.55000000000000004">
      <c r="A1756" s="10">
        <v>44490</v>
      </c>
      <c r="B1756" s="9">
        <f t="shared" si="81"/>
        <v>2021</v>
      </c>
      <c r="C1756" s="9" t="s">
        <v>40</v>
      </c>
      <c r="D1756" s="9" t="s">
        <v>63</v>
      </c>
      <c r="E1756" s="9">
        <f t="shared" si="82"/>
        <v>10</v>
      </c>
      <c r="F1756" s="9" t="str">
        <f t="shared" si="83"/>
        <v>2021 - 10</v>
      </c>
      <c r="G1756" s="9" t="str">
        <f>Date[[#This Row],[Year]]&amp;IF(Date[[#This Row],[Month]]&lt;10,"0"&amp;Date[[#This Row],[Month]],Date[[#This Row],[Month]])</f>
        <v>202110</v>
      </c>
      <c r="H1756" s="9" t="str">
        <f>Date[[#This Row],[Year]]&amp;" "&amp;Date[[#This Row],[Month Name]]</f>
        <v>2021 Oct</v>
      </c>
      <c r="I1756" t="str">
        <f>IF(AND(Date[[#This Row],[Month]]=5,Date[[#This Row],[Year]]=2021),"True","False")</f>
        <v>False</v>
      </c>
      <c r="J1756" t="str">
        <f>IF(AND(Date[[#This Row],[Month]]&lt;=5,Date[[#This Row],[Month]]&gt;=4,Date[[#This Row],[Year]]=2021),"True","False")</f>
        <v>False</v>
      </c>
      <c r="K1756" t="s">
        <v>123</v>
      </c>
      <c r="L1756" s="60" t="s">
        <v>123</v>
      </c>
      <c r="M1756" s="60" t="s">
        <v>123</v>
      </c>
      <c r="N1756" s="60" t="s">
        <v>123</v>
      </c>
      <c r="O1756" s="60" t="s">
        <v>123</v>
      </c>
      <c r="P1756" s="60" t="s">
        <v>152</v>
      </c>
    </row>
    <row r="1757" spans="1:16" x14ac:dyDescent="0.55000000000000004">
      <c r="A1757" s="10">
        <v>44491</v>
      </c>
      <c r="B1757" s="9">
        <f t="shared" si="81"/>
        <v>2021</v>
      </c>
      <c r="C1757" s="9" t="s">
        <v>40</v>
      </c>
      <c r="D1757" s="9" t="s">
        <v>63</v>
      </c>
      <c r="E1757" s="9">
        <f t="shared" si="82"/>
        <v>10</v>
      </c>
      <c r="F1757" s="9" t="str">
        <f t="shared" si="83"/>
        <v>2021 - 10</v>
      </c>
      <c r="G1757" s="9" t="str">
        <f>Date[[#This Row],[Year]]&amp;IF(Date[[#This Row],[Month]]&lt;10,"0"&amp;Date[[#This Row],[Month]],Date[[#This Row],[Month]])</f>
        <v>202110</v>
      </c>
      <c r="H1757" s="9" t="str">
        <f>Date[[#This Row],[Year]]&amp;" "&amp;Date[[#This Row],[Month Name]]</f>
        <v>2021 Oct</v>
      </c>
      <c r="I1757" t="str">
        <f>IF(AND(Date[[#This Row],[Month]]=5,Date[[#This Row],[Year]]=2021),"True","False")</f>
        <v>False</v>
      </c>
      <c r="J1757" t="str">
        <f>IF(AND(Date[[#This Row],[Month]]&lt;=5,Date[[#This Row],[Month]]&gt;=4,Date[[#This Row],[Year]]=2021),"True","False")</f>
        <v>False</v>
      </c>
      <c r="K1757" t="s">
        <v>123</v>
      </c>
      <c r="L1757" s="60" t="s">
        <v>123</v>
      </c>
      <c r="M1757" s="60" t="s">
        <v>123</v>
      </c>
      <c r="N1757" s="60" t="s">
        <v>123</v>
      </c>
      <c r="O1757" s="60" t="s">
        <v>123</v>
      </c>
      <c r="P1757" s="60" t="s">
        <v>152</v>
      </c>
    </row>
    <row r="1758" spans="1:16" x14ac:dyDescent="0.55000000000000004">
      <c r="A1758" s="10">
        <v>44492</v>
      </c>
      <c r="B1758" s="9">
        <f t="shared" si="81"/>
        <v>2021</v>
      </c>
      <c r="C1758" s="9" t="s">
        <v>40</v>
      </c>
      <c r="D1758" s="9" t="s">
        <v>63</v>
      </c>
      <c r="E1758" s="9">
        <f t="shared" si="82"/>
        <v>10</v>
      </c>
      <c r="F1758" s="9" t="str">
        <f t="shared" si="83"/>
        <v>2021 - 10</v>
      </c>
      <c r="G1758" s="9" t="str">
        <f>Date[[#This Row],[Year]]&amp;IF(Date[[#This Row],[Month]]&lt;10,"0"&amp;Date[[#This Row],[Month]],Date[[#This Row],[Month]])</f>
        <v>202110</v>
      </c>
      <c r="H1758" s="9" t="str">
        <f>Date[[#This Row],[Year]]&amp;" "&amp;Date[[#This Row],[Month Name]]</f>
        <v>2021 Oct</v>
      </c>
      <c r="I1758" t="str">
        <f>IF(AND(Date[[#This Row],[Month]]=5,Date[[#This Row],[Year]]=2021),"True","False")</f>
        <v>False</v>
      </c>
      <c r="J1758" t="str">
        <f>IF(AND(Date[[#This Row],[Month]]&lt;=5,Date[[#This Row],[Month]]&gt;=4,Date[[#This Row],[Year]]=2021),"True","False")</f>
        <v>False</v>
      </c>
      <c r="K1758" t="s">
        <v>123</v>
      </c>
      <c r="L1758" s="60" t="s">
        <v>123</v>
      </c>
      <c r="M1758" s="60" t="s">
        <v>123</v>
      </c>
      <c r="N1758" s="60" t="s">
        <v>123</v>
      </c>
      <c r="O1758" s="60" t="s">
        <v>123</v>
      </c>
      <c r="P1758" s="60" t="s">
        <v>152</v>
      </c>
    </row>
    <row r="1759" spans="1:16" x14ac:dyDescent="0.55000000000000004">
      <c r="A1759" s="10">
        <v>44493</v>
      </c>
      <c r="B1759" s="9">
        <f t="shared" si="81"/>
        <v>2021</v>
      </c>
      <c r="C1759" s="9" t="s">
        <v>40</v>
      </c>
      <c r="D1759" s="9" t="s">
        <v>63</v>
      </c>
      <c r="E1759" s="9">
        <f t="shared" si="82"/>
        <v>10</v>
      </c>
      <c r="F1759" s="9" t="str">
        <f t="shared" si="83"/>
        <v>2021 - 10</v>
      </c>
      <c r="G1759" s="9" t="str">
        <f>Date[[#This Row],[Year]]&amp;IF(Date[[#This Row],[Month]]&lt;10,"0"&amp;Date[[#This Row],[Month]],Date[[#This Row],[Month]])</f>
        <v>202110</v>
      </c>
      <c r="H1759" s="9" t="str">
        <f>Date[[#This Row],[Year]]&amp;" "&amp;Date[[#This Row],[Month Name]]</f>
        <v>2021 Oct</v>
      </c>
      <c r="I1759" t="str">
        <f>IF(AND(Date[[#This Row],[Month]]=5,Date[[#This Row],[Year]]=2021),"True","False")</f>
        <v>False</v>
      </c>
      <c r="J1759" t="str">
        <f>IF(AND(Date[[#This Row],[Month]]&lt;=5,Date[[#This Row],[Month]]&gt;=4,Date[[#This Row],[Year]]=2021),"True","False")</f>
        <v>False</v>
      </c>
      <c r="K1759" t="s">
        <v>123</v>
      </c>
      <c r="L1759" s="60" t="s">
        <v>123</v>
      </c>
      <c r="M1759" s="60" t="s">
        <v>123</v>
      </c>
      <c r="N1759" s="60" t="s">
        <v>123</v>
      </c>
      <c r="O1759" s="60" t="s">
        <v>123</v>
      </c>
      <c r="P1759" s="60" t="s">
        <v>152</v>
      </c>
    </row>
    <row r="1760" spans="1:16" x14ac:dyDescent="0.55000000000000004">
      <c r="A1760" s="10">
        <v>44494</v>
      </c>
      <c r="B1760" s="9">
        <f t="shared" si="81"/>
        <v>2021</v>
      </c>
      <c r="C1760" s="9" t="s">
        <v>40</v>
      </c>
      <c r="D1760" s="9" t="s">
        <v>63</v>
      </c>
      <c r="E1760" s="9">
        <f t="shared" si="82"/>
        <v>10</v>
      </c>
      <c r="F1760" s="9" t="str">
        <f t="shared" si="83"/>
        <v>2021 - 10</v>
      </c>
      <c r="G1760" s="9" t="str">
        <f>Date[[#This Row],[Year]]&amp;IF(Date[[#This Row],[Month]]&lt;10,"0"&amp;Date[[#This Row],[Month]],Date[[#This Row],[Month]])</f>
        <v>202110</v>
      </c>
      <c r="H1760" s="9" t="str">
        <f>Date[[#This Row],[Year]]&amp;" "&amp;Date[[#This Row],[Month Name]]</f>
        <v>2021 Oct</v>
      </c>
      <c r="I1760" t="str">
        <f>IF(AND(Date[[#This Row],[Month]]=5,Date[[#This Row],[Year]]=2021),"True","False")</f>
        <v>False</v>
      </c>
      <c r="J1760" t="str">
        <f>IF(AND(Date[[#This Row],[Month]]&lt;=5,Date[[#This Row],[Month]]&gt;=4,Date[[#This Row],[Year]]=2021),"True","False")</f>
        <v>False</v>
      </c>
      <c r="K1760" t="s">
        <v>123</v>
      </c>
      <c r="L1760" s="60" t="s">
        <v>123</v>
      </c>
      <c r="M1760" s="60" t="s">
        <v>123</v>
      </c>
      <c r="N1760" s="60" t="s">
        <v>123</v>
      </c>
      <c r="O1760" s="60" t="s">
        <v>123</v>
      </c>
      <c r="P1760" s="60" t="s">
        <v>152</v>
      </c>
    </row>
    <row r="1761" spans="1:16" x14ac:dyDescent="0.55000000000000004">
      <c r="A1761" s="10">
        <v>44495</v>
      </c>
      <c r="B1761" s="9">
        <f t="shared" si="81"/>
        <v>2021</v>
      </c>
      <c r="C1761" s="9" t="s">
        <v>40</v>
      </c>
      <c r="D1761" s="9" t="s">
        <v>63</v>
      </c>
      <c r="E1761" s="9">
        <f t="shared" si="82"/>
        <v>10</v>
      </c>
      <c r="F1761" s="9" t="str">
        <f t="shared" si="83"/>
        <v>2021 - 10</v>
      </c>
      <c r="G1761" s="9" t="str">
        <f>Date[[#This Row],[Year]]&amp;IF(Date[[#This Row],[Month]]&lt;10,"0"&amp;Date[[#This Row],[Month]],Date[[#This Row],[Month]])</f>
        <v>202110</v>
      </c>
      <c r="H1761" s="9" t="str">
        <f>Date[[#This Row],[Year]]&amp;" "&amp;Date[[#This Row],[Month Name]]</f>
        <v>2021 Oct</v>
      </c>
      <c r="I1761" t="str">
        <f>IF(AND(Date[[#This Row],[Month]]=5,Date[[#This Row],[Year]]=2021),"True","False")</f>
        <v>False</v>
      </c>
      <c r="J1761" t="str">
        <f>IF(AND(Date[[#This Row],[Month]]&lt;=5,Date[[#This Row],[Month]]&gt;=4,Date[[#This Row],[Year]]=2021),"True","False")</f>
        <v>False</v>
      </c>
      <c r="K1761" t="s">
        <v>123</v>
      </c>
      <c r="L1761" s="60" t="s">
        <v>123</v>
      </c>
      <c r="M1761" s="60" t="s">
        <v>123</v>
      </c>
      <c r="N1761" s="60" t="s">
        <v>123</v>
      </c>
      <c r="O1761" s="60" t="s">
        <v>123</v>
      </c>
      <c r="P1761" s="60" t="s">
        <v>152</v>
      </c>
    </row>
    <row r="1762" spans="1:16" x14ac:dyDescent="0.55000000000000004">
      <c r="A1762" s="10">
        <v>44496</v>
      </c>
      <c r="B1762" s="9">
        <f t="shared" si="81"/>
        <v>2021</v>
      </c>
      <c r="C1762" s="9" t="s">
        <v>40</v>
      </c>
      <c r="D1762" s="9" t="s">
        <v>63</v>
      </c>
      <c r="E1762" s="9">
        <f t="shared" si="82"/>
        <v>10</v>
      </c>
      <c r="F1762" s="9" t="str">
        <f t="shared" si="83"/>
        <v>2021 - 10</v>
      </c>
      <c r="G1762" s="9" t="str">
        <f>Date[[#This Row],[Year]]&amp;IF(Date[[#This Row],[Month]]&lt;10,"0"&amp;Date[[#This Row],[Month]],Date[[#This Row],[Month]])</f>
        <v>202110</v>
      </c>
      <c r="H1762" s="9" t="str">
        <f>Date[[#This Row],[Year]]&amp;" "&amp;Date[[#This Row],[Month Name]]</f>
        <v>2021 Oct</v>
      </c>
      <c r="I1762" t="str">
        <f>IF(AND(Date[[#This Row],[Month]]=5,Date[[#This Row],[Year]]=2021),"True","False")</f>
        <v>False</v>
      </c>
      <c r="J1762" t="str">
        <f>IF(AND(Date[[#This Row],[Month]]&lt;=5,Date[[#This Row],[Month]]&gt;=4,Date[[#This Row],[Year]]=2021),"True","False")</f>
        <v>False</v>
      </c>
      <c r="K1762" t="s">
        <v>123</v>
      </c>
      <c r="L1762" s="60" t="s">
        <v>123</v>
      </c>
      <c r="M1762" s="60" t="s">
        <v>123</v>
      </c>
      <c r="N1762" s="60" t="s">
        <v>123</v>
      </c>
      <c r="O1762" s="60" t="s">
        <v>123</v>
      </c>
      <c r="P1762" s="60" t="s">
        <v>152</v>
      </c>
    </row>
    <row r="1763" spans="1:16" x14ac:dyDescent="0.55000000000000004">
      <c r="A1763" s="10">
        <v>44497</v>
      </c>
      <c r="B1763" s="9">
        <f t="shared" si="81"/>
        <v>2021</v>
      </c>
      <c r="C1763" s="9" t="s">
        <v>40</v>
      </c>
      <c r="D1763" s="9" t="s">
        <v>63</v>
      </c>
      <c r="E1763" s="9">
        <f t="shared" si="82"/>
        <v>10</v>
      </c>
      <c r="F1763" s="9" t="str">
        <f t="shared" si="83"/>
        <v>2021 - 10</v>
      </c>
      <c r="G1763" s="9" t="str">
        <f>Date[[#This Row],[Year]]&amp;IF(Date[[#This Row],[Month]]&lt;10,"0"&amp;Date[[#This Row],[Month]],Date[[#This Row],[Month]])</f>
        <v>202110</v>
      </c>
      <c r="H1763" s="9" t="str">
        <f>Date[[#This Row],[Year]]&amp;" "&amp;Date[[#This Row],[Month Name]]</f>
        <v>2021 Oct</v>
      </c>
      <c r="I1763" t="str">
        <f>IF(AND(Date[[#This Row],[Month]]=5,Date[[#This Row],[Year]]=2021),"True","False")</f>
        <v>False</v>
      </c>
      <c r="J1763" t="str">
        <f>IF(AND(Date[[#This Row],[Month]]&lt;=5,Date[[#This Row],[Month]]&gt;=4,Date[[#This Row],[Year]]=2021),"True","False")</f>
        <v>False</v>
      </c>
      <c r="K1763" t="s">
        <v>123</v>
      </c>
      <c r="L1763" s="60" t="s">
        <v>123</v>
      </c>
      <c r="M1763" s="60" t="s">
        <v>123</v>
      </c>
      <c r="N1763" s="60" t="s">
        <v>123</v>
      </c>
      <c r="O1763" s="60" t="s">
        <v>123</v>
      </c>
      <c r="P1763" s="60" t="s">
        <v>152</v>
      </c>
    </row>
    <row r="1764" spans="1:16" x14ac:dyDescent="0.55000000000000004">
      <c r="A1764" s="10">
        <v>44498</v>
      </c>
      <c r="B1764" s="9">
        <f t="shared" si="81"/>
        <v>2021</v>
      </c>
      <c r="C1764" s="9" t="s">
        <v>40</v>
      </c>
      <c r="D1764" s="9" t="s">
        <v>63</v>
      </c>
      <c r="E1764" s="9">
        <f t="shared" si="82"/>
        <v>10</v>
      </c>
      <c r="F1764" s="9" t="str">
        <f t="shared" si="83"/>
        <v>2021 - 10</v>
      </c>
      <c r="G1764" s="9" t="str">
        <f>Date[[#This Row],[Year]]&amp;IF(Date[[#This Row],[Month]]&lt;10,"0"&amp;Date[[#This Row],[Month]],Date[[#This Row],[Month]])</f>
        <v>202110</v>
      </c>
      <c r="H1764" s="9" t="str">
        <f>Date[[#This Row],[Year]]&amp;" "&amp;Date[[#This Row],[Month Name]]</f>
        <v>2021 Oct</v>
      </c>
      <c r="I1764" t="str">
        <f>IF(AND(Date[[#This Row],[Month]]=5,Date[[#This Row],[Year]]=2021),"True","False")</f>
        <v>False</v>
      </c>
      <c r="J1764" t="str">
        <f>IF(AND(Date[[#This Row],[Month]]&lt;=5,Date[[#This Row],[Month]]&gt;=4,Date[[#This Row],[Year]]=2021),"True","False")</f>
        <v>False</v>
      </c>
      <c r="K1764" t="s">
        <v>123</v>
      </c>
      <c r="L1764" s="60" t="s">
        <v>123</v>
      </c>
      <c r="M1764" s="60" t="s">
        <v>123</v>
      </c>
      <c r="N1764" s="60" t="s">
        <v>123</v>
      </c>
      <c r="O1764" s="60" t="s">
        <v>123</v>
      </c>
      <c r="P1764" s="60" t="s">
        <v>152</v>
      </c>
    </row>
    <row r="1765" spans="1:16" x14ac:dyDescent="0.55000000000000004">
      <c r="A1765" s="10">
        <v>44499</v>
      </c>
      <c r="B1765" s="9">
        <f t="shared" si="81"/>
        <v>2021</v>
      </c>
      <c r="C1765" s="9" t="s">
        <v>40</v>
      </c>
      <c r="D1765" s="9" t="s">
        <v>63</v>
      </c>
      <c r="E1765" s="9">
        <f t="shared" si="82"/>
        <v>10</v>
      </c>
      <c r="F1765" s="9" t="str">
        <f t="shared" si="83"/>
        <v>2021 - 10</v>
      </c>
      <c r="G1765" s="9" t="str">
        <f>Date[[#This Row],[Year]]&amp;IF(Date[[#This Row],[Month]]&lt;10,"0"&amp;Date[[#This Row],[Month]],Date[[#This Row],[Month]])</f>
        <v>202110</v>
      </c>
      <c r="H1765" s="9" t="str">
        <f>Date[[#This Row],[Year]]&amp;" "&amp;Date[[#This Row],[Month Name]]</f>
        <v>2021 Oct</v>
      </c>
      <c r="I1765" t="str">
        <f>IF(AND(Date[[#This Row],[Month]]=5,Date[[#This Row],[Year]]=2021),"True","False")</f>
        <v>False</v>
      </c>
      <c r="J1765" t="str">
        <f>IF(AND(Date[[#This Row],[Month]]&lt;=5,Date[[#This Row],[Month]]&gt;=4,Date[[#This Row],[Year]]=2021),"True","False")</f>
        <v>False</v>
      </c>
      <c r="K1765" t="s">
        <v>123</v>
      </c>
      <c r="L1765" s="60" t="s">
        <v>123</v>
      </c>
      <c r="M1765" s="60" t="s">
        <v>123</v>
      </c>
      <c r="N1765" s="60" t="s">
        <v>123</v>
      </c>
      <c r="O1765" s="60" t="s">
        <v>123</v>
      </c>
      <c r="P1765" s="60" t="s">
        <v>152</v>
      </c>
    </row>
    <row r="1766" spans="1:16" x14ac:dyDescent="0.55000000000000004">
      <c r="A1766" s="10">
        <v>44500</v>
      </c>
      <c r="B1766" s="9">
        <f t="shared" si="81"/>
        <v>2021</v>
      </c>
      <c r="C1766" s="9" t="s">
        <v>40</v>
      </c>
      <c r="D1766" s="9" t="s">
        <v>63</v>
      </c>
      <c r="E1766" s="9">
        <f t="shared" si="82"/>
        <v>10</v>
      </c>
      <c r="F1766" s="9" t="str">
        <f t="shared" si="83"/>
        <v>2021 - 10</v>
      </c>
      <c r="G1766" s="9" t="str">
        <f>Date[[#This Row],[Year]]&amp;IF(Date[[#This Row],[Month]]&lt;10,"0"&amp;Date[[#This Row],[Month]],Date[[#This Row],[Month]])</f>
        <v>202110</v>
      </c>
      <c r="H1766" s="9" t="str">
        <f>Date[[#This Row],[Year]]&amp;" "&amp;Date[[#This Row],[Month Name]]</f>
        <v>2021 Oct</v>
      </c>
      <c r="I1766" t="str">
        <f>IF(AND(Date[[#This Row],[Month]]=5,Date[[#This Row],[Year]]=2021),"True","False")</f>
        <v>False</v>
      </c>
      <c r="J1766" t="str">
        <f>IF(AND(Date[[#This Row],[Month]]&lt;=5,Date[[#This Row],[Month]]&gt;=4,Date[[#This Row],[Year]]=2021),"True","False")</f>
        <v>False</v>
      </c>
      <c r="K1766" t="s">
        <v>123</v>
      </c>
      <c r="L1766" s="60" t="s">
        <v>123</v>
      </c>
      <c r="M1766" s="60" t="s">
        <v>123</v>
      </c>
      <c r="N1766" s="60" t="s">
        <v>123</v>
      </c>
      <c r="O1766" s="60" t="s">
        <v>123</v>
      </c>
      <c r="P1766" s="60" t="s">
        <v>152</v>
      </c>
    </row>
    <row r="1767" spans="1:16" x14ac:dyDescent="0.55000000000000004">
      <c r="A1767" s="10">
        <v>44501</v>
      </c>
      <c r="B1767" s="9">
        <f t="shared" si="81"/>
        <v>2021</v>
      </c>
      <c r="C1767" s="9" t="s">
        <v>41</v>
      </c>
      <c r="D1767" s="9" t="s">
        <v>63</v>
      </c>
      <c r="E1767" s="9">
        <f t="shared" si="82"/>
        <v>11</v>
      </c>
      <c r="F1767" s="9" t="str">
        <f t="shared" si="83"/>
        <v>2021 - 11</v>
      </c>
      <c r="G1767" s="9" t="str">
        <f>Date[[#This Row],[Year]]&amp;IF(Date[[#This Row],[Month]]&lt;10,"0"&amp;Date[[#This Row],[Month]],Date[[#This Row],[Month]])</f>
        <v>202111</v>
      </c>
      <c r="H1767" s="9" t="str">
        <f>Date[[#This Row],[Year]]&amp;" "&amp;Date[[#This Row],[Month Name]]</f>
        <v>2021 Nov</v>
      </c>
      <c r="I1767" t="str">
        <f>IF(AND(Date[[#This Row],[Month]]=5,Date[[#This Row],[Year]]=2021),"True","False")</f>
        <v>False</v>
      </c>
      <c r="J1767" t="str">
        <f>IF(AND(Date[[#This Row],[Month]]&lt;=5,Date[[#This Row],[Month]]&gt;=4,Date[[#This Row],[Year]]=2021),"True","False")</f>
        <v>False</v>
      </c>
      <c r="K1767" t="s">
        <v>123</v>
      </c>
      <c r="L1767" s="60" t="s">
        <v>123</v>
      </c>
      <c r="M1767" s="60" t="s">
        <v>123</v>
      </c>
      <c r="N1767" s="60" t="s">
        <v>123</v>
      </c>
      <c r="O1767" s="60" t="s">
        <v>123</v>
      </c>
      <c r="P1767" s="60" t="s">
        <v>152</v>
      </c>
    </row>
    <row r="1768" spans="1:16" x14ac:dyDescent="0.55000000000000004">
      <c r="A1768" s="10">
        <v>44502</v>
      </c>
      <c r="B1768" s="9">
        <f t="shared" si="81"/>
        <v>2021</v>
      </c>
      <c r="C1768" s="9" t="s">
        <v>41</v>
      </c>
      <c r="D1768" s="9" t="s">
        <v>63</v>
      </c>
      <c r="E1768" s="9">
        <f t="shared" si="82"/>
        <v>11</v>
      </c>
      <c r="F1768" s="9" t="str">
        <f t="shared" si="83"/>
        <v>2021 - 11</v>
      </c>
      <c r="G1768" s="9" t="str">
        <f>Date[[#This Row],[Year]]&amp;IF(Date[[#This Row],[Month]]&lt;10,"0"&amp;Date[[#This Row],[Month]],Date[[#This Row],[Month]])</f>
        <v>202111</v>
      </c>
      <c r="H1768" s="9" t="str">
        <f>Date[[#This Row],[Year]]&amp;" "&amp;Date[[#This Row],[Month Name]]</f>
        <v>2021 Nov</v>
      </c>
      <c r="I1768" t="str">
        <f>IF(AND(Date[[#This Row],[Month]]=5,Date[[#This Row],[Year]]=2021),"True","False")</f>
        <v>False</v>
      </c>
      <c r="J1768" t="str">
        <f>IF(AND(Date[[#This Row],[Month]]&lt;=5,Date[[#This Row],[Month]]&gt;=4,Date[[#This Row],[Year]]=2021),"True","False")</f>
        <v>False</v>
      </c>
      <c r="K1768" t="s">
        <v>123</v>
      </c>
      <c r="L1768" s="60" t="s">
        <v>123</v>
      </c>
      <c r="M1768" s="60" t="s">
        <v>123</v>
      </c>
      <c r="N1768" s="60" t="s">
        <v>123</v>
      </c>
      <c r="O1768" s="60" t="s">
        <v>123</v>
      </c>
      <c r="P1768" s="60" t="s">
        <v>152</v>
      </c>
    </row>
    <row r="1769" spans="1:16" x14ac:dyDescent="0.55000000000000004">
      <c r="A1769" s="10">
        <v>44503</v>
      </c>
      <c r="B1769" s="9">
        <f t="shared" si="81"/>
        <v>2021</v>
      </c>
      <c r="C1769" s="9" t="s">
        <v>41</v>
      </c>
      <c r="D1769" s="9" t="s">
        <v>63</v>
      </c>
      <c r="E1769" s="9">
        <f t="shared" si="82"/>
        <v>11</v>
      </c>
      <c r="F1769" s="9" t="str">
        <f t="shared" si="83"/>
        <v>2021 - 11</v>
      </c>
      <c r="G1769" s="9" t="str">
        <f>Date[[#This Row],[Year]]&amp;IF(Date[[#This Row],[Month]]&lt;10,"0"&amp;Date[[#This Row],[Month]],Date[[#This Row],[Month]])</f>
        <v>202111</v>
      </c>
      <c r="H1769" s="9" t="str">
        <f>Date[[#This Row],[Year]]&amp;" "&amp;Date[[#This Row],[Month Name]]</f>
        <v>2021 Nov</v>
      </c>
      <c r="I1769" t="str">
        <f>IF(AND(Date[[#This Row],[Month]]=5,Date[[#This Row],[Year]]=2021),"True","False")</f>
        <v>False</v>
      </c>
      <c r="J1769" t="str">
        <f>IF(AND(Date[[#This Row],[Month]]&lt;=5,Date[[#This Row],[Month]]&gt;=4,Date[[#This Row],[Year]]=2021),"True","False")</f>
        <v>False</v>
      </c>
      <c r="K1769" t="s">
        <v>123</v>
      </c>
      <c r="L1769" s="60" t="s">
        <v>123</v>
      </c>
      <c r="M1769" s="60" t="s">
        <v>123</v>
      </c>
      <c r="N1769" s="60" t="s">
        <v>123</v>
      </c>
      <c r="O1769" s="60" t="s">
        <v>123</v>
      </c>
      <c r="P1769" s="60" t="s">
        <v>152</v>
      </c>
    </row>
    <row r="1770" spans="1:16" x14ac:dyDescent="0.55000000000000004">
      <c r="A1770" s="10">
        <v>44504</v>
      </c>
      <c r="B1770" s="9">
        <f t="shared" si="81"/>
        <v>2021</v>
      </c>
      <c r="C1770" s="9" t="s">
        <v>41</v>
      </c>
      <c r="D1770" s="9" t="s">
        <v>63</v>
      </c>
      <c r="E1770" s="9">
        <f t="shared" si="82"/>
        <v>11</v>
      </c>
      <c r="F1770" s="9" t="str">
        <f t="shared" si="83"/>
        <v>2021 - 11</v>
      </c>
      <c r="G1770" s="9" t="str">
        <f>Date[[#This Row],[Year]]&amp;IF(Date[[#This Row],[Month]]&lt;10,"0"&amp;Date[[#This Row],[Month]],Date[[#This Row],[Month]])</f>
        <v>202111</v>
      </c>
      <c r="H1770" s="9" t="str">
        <f>Date[[#This Row],[Year]]&amp;" "&amp;Date[[#This Row],[Month Name]]</f>
        <v>2021 Nov</v>
      </c>
      <c r="I1770" t="str">
        <f>IF(AND(Date[[#This Row],[Month]]=5,Date[[#This Row],[Year]]=2021),"True","False")</f>
        <v>False</v>
      </c>
      <c r="J1770" t="str">
        <f>IF(AND(Date[[#This Row],[Month]]&lt;=5,Date[[#This Row],[Month]]&gt;=4,Date[[#This Row],[Year]]=2021),"True","False")</f>
        <v>False</v>
      </c>
      <c r="K1770" t="s">
        <v>123</v>
      </c>
      <c r="L1770" s="60" t="s">
        <v>123</v>
      </c>
      <c r="M1770" s="60" t="s">
        <v>123</v>
      </c>
      <c r="N1770" s="60" t="s">
        <v>123</v>
      </c>
      <c r="O1770" s="60" t="s">
        <v>123</v>
      </c>
      <c r="P1770" s="60" t="s">
        <v>152</v>
      </c>
    </row>
    <row r="1771" spans="1:16" x14ac:dyDescent="0.55000000000000004">
      <c r="A1771" s="10">
        <v>44505</v>
      </c>
      <c r="B1771" s="9">
        <f t="shared" si="81"/>
        <v>2021</v>
      </c>
      <c r="C1771" s="9" t="s">
        <v>41</v>
      </c>
      <c r="D1771" s="9" t="s">
        <v>63</v>
      </c>
      <c r="E1771" s="9">
        <f t="shared" si="82"/>
        <v>11</v>
      </c>
      <c r="F1771" s="9" t="str">
        <f t="shared" si="83"/>
        <v>2021 - 11</v>
      </c>
      <c r="G1771" s="9" t="str">
        <f>Date[[#This Row],[Year]]&amp;IF(Date[[#This Row],[Month]]&lt;10,"0"&amp;Date[[#This Row],[Month]],Date[[#This Row],[Month]])</f>
        <v>202111</v>
      </c>
      <c r="H1771" s="9" t="str">
        <f>Date[[#This Row],[Year]]&amp;" "&amp;Date[[#This Row],[Month Name]]</f>
        <v>2021 Nov</v>
      </c>
      <c r="I1771" t="str">
        <f>IF(AND(Date[[#This Row],[Month]]=5,Date[[#This Row],[Year]]=2021),"True","False")</f>
        <v>False</v>
      </c>
      <c r="J1771" t="str">
        <f>IF(AND(Date[[#This Row],[Month]]&lt;=5,Date[[#This Row],[Month]]&gt;=4,Date[[#This Row],[Year]]=2021),"True","False")</f>
        <v>False</v>
      </c>
      <c r="K1771" t="s">
        <v>123</v>
      </c>
      <c r="L1771" s="60" t="s">
        <v>123</v>
      </c>
      <c r="M1771" s="60" t="s">
        <v>123</v>
      </c>
      <c r="N1771" s="60" t="s">
        <v>123</v>
      </c>
      <c r="O1771" s="60" t="s">
        <v>123</v>
      </c>
      <c r="P1771" s="60" t="s">
        <v>152</v>
      </c>
    </row>
    <row r="1772" spans="1:16" x14ac:dyDescent="0.55000000000000004">
      <c r="A1772" s="10">
        <v>44506</v>
      </c>
      <c r="B1772" s="9">
        <f t="shared" si="81"/>
        <v>2021</v>
      </c>
      <c r="C1772" s="9" t="s">
        <v>41</v>
      </c>
      <c r="D1772" s="9" t="s">
        <v>63</v>
      </c>
      <c r="E1772" s="9">
        <f t="shared" si="82"/>
        <v>11</v>
      </c>
      <c r="F1772" s="9" t="str">
        <f t="shared" si="83"/>
        <v>2021 - 11</v>
      </c>
      <c r="G1772" s="9" t="str">
        <f>Date[[#This Row],[Year]]&amp;IF(Date[[#This Row],[Month]]&lt;10,"0"&amp;Date[[#This Row],[Month]],Date[[#This Row],[Month]])</f>
        <v>202111</v>
      </c>
      <c r="H1772" s="9" t="str">
        <f>Date[[#This Row],[Year]]&amp;" "&amp;Date[[#This Row],[Month Name]]</f>
        <v>2021 Nov</v>
      </c>
      <c r="I1772" t="str">
        <f>IF(AND(Date[[#This Row],[Month]]=5,Date[[#This Row],[Year]]=2021),"True","False")</f>
        <v>False</v>
      </c>
      <c r="J1772" t="str">
        <f>IF(AND(Date[[#This Row],[Month]]&lt;=5,Date[[#This Row],[Month]]&gt;=4,Date[[#This Row],[Year]]=2021),"True","False")</f>
        <v>False</v>
      </c>
      <c r="K1772" t="s">
        <v>123</v>
      </c>
      <c r="L1772" s="60" t="s">
        <v>123</v>
      </c>
      <c r="M1772" s="60" t="s">
        <v>123</v>
      </c>
      <c r="N1772" s="60" t="s">
        <v>123</v>
      </c>
      <c r="O1772" s="60" t="s">
        <v>123</v>
      </c>
      <c r="P1772" s="60" t="s">
        <v>152</v>
      </c>
    </row>
    <row r="1773" spans="1:16" x14ac:dyDescent="0.55000000000000004">
      <c r="A1773" s="10">
        <v>44507</v>
      </c>
      <c r="B1773" s="9">
        <f t="shared" si="81"/>
        <v>2021</v>
      </c>
      <c r="C1773" s="9" t="s">
        <v>41</v>
      </c>
      <c r="D1773" s="9" t="s">
        <v>63</v>
      </c>
      <c r="E1773" s="9">
        <f t="shared" si="82"/>
        <v>11</v>
      </c>
      <c r="F1773" s="9" t="str">
        <f t="shared" si="83"/>
        <v>2021 - 11</v>
      </c>
      <c r="G1773" s="9" t="str">
        <f>Date[[#This Row],[Year]]&amp;IF(Date[[#This Row],[Month]]&lt;10,"0"&amp;Date[[#This Row],[Month]],Date[[#This Row],[Month]])</f>
        <v>202111</v>
      </c>
      <c r="H1773" s="9" t="str">
        <f>Date[[#This Row],[Year]]&amp;" "&amp;Date[[#This Row],[Month Name]]</f>
        <v>2021 Nov</v>
      </c>
      <c r="I1773" t="str">
        <f>IF(AND(Date[[#This Row],[Month]]=5,Date[[#This Row],[Year]]=2021),"True","False")</f>
        <v>False</v>
      </c>
      <c r="J1773" t="str">
        <f>IF(AND(Date[[#This Row],[Month]]&lt;=5,Date[[#This Row],[Month]]&gt;=4,Date[[#This Row],[Year]]=2021),"True","False")</f>
        <v>False</v>
      </c>
      <c r="K1773" t="s">
        <v>123</v>
      </c>
      <c r="L1773" s="60" t="s">
        <v>123</v>
      </c>
      <c r="M1773" s="60" t="s">
        <v>123</v>
      </c>
      <c r="N1773" s="60" t="s">
        <v>123</v>
      </c>
      <c r="O1773" s="60" t="s">
        <v>123</v>
      </c>
      <c r="P1773" s="60" t="s">
        <v>152</v>
      </c>
    </row>
    <row r="1774" spans="1:16" x14ac:dyDescent="0.55000000000000004">
      <c r="A1774" s="10">
        <v>44508</v>
      </c>
      <c r="B1774" s="9">
        <f t="shared" si="81"/>
        <v>2021</v>
      </c>
      <c r="C1774" s="9" t="s">
        <v>41</v>
      </c>
      <c r="D1774" s="9" t="s">
        <v>63</v>
      </c>
      <c r="E1774" s="9">
        <f t="shared" si="82"/>
        <v>11</v>
      </c>
      <c r="F1774" s="9" t="str">
        <f t="shared" si="83"/>
        <v>2021 - 11</v>
      </c>
      <c r="G1774" s="9" t="str">
        <f>Date[[#This Row],[Year]]&amp;IF(Date[[#This Row],[Month]]&lt;10,"0"&amp;Date[[#This Row],[Month]],Date[[#This Row],[Month]])</f>
        <v>202111</v>
      </c>
      <c r="H1774" s="9" t="str">
        <f>Date[[#This Row],[Year]]&amp;" "&amp;Date[[#This Row],[Month Name]]</f>
        <v>2021 Nov</v>
      </c>
      <c r="I1774" t="str">
        <f>IF(AND(Date[[#This Row],[Month]]=5,Date[[#This Row],[Year]]=2021),"True","False")</f>
        <v>False</v>
      </c>
      <c r="J1774" t="str">
        <f>IF(AND(Date[[#This Row],[Month]]&lt;=5,Date[[#This Row],[Month]]&gt;=4,Date[[#This Row],[Year]]=2021),"True","False")</f>
        <v>False</v>
      </c>
      <c r="K1774" t="s">
        <v>123</v>
      </c>
      <c r="L1774" s="60" t="s">
        <v>123</v>
      </c>
      <c r="M1774" s="60" t="s">
        <v>123</v>
      </c>
      <c r="N1774" s="60" t="s">
        <v>123</v>
      </c>
      <c r="O1774" s="60" t="s">
        <v>123</v>
      </c>
      <c r="P1774" s="60" t="s">
        <v>152</v>
      </c>
    </row>
    <row r="1775" spans="1:16" x14ac:dyDescent="0.55000000000000004">
      <c r="A1775" s="10">
        <v>44509</v>
      </c>
      <c r="B1775" s="9">
        <f t="shared" si="81"/>
        <v>2021</v>
      </c>
      <c r="C1775" s="9" t="s">
        <v>41</v>
      </c>
      <c r="D1775" s="9" t="s">
        <v>63</v>
      </c>
      <c r="E1775" s="9">
        <f t="shared" si="82"/>
        <v>11</v>
      </c>
      <c r="F1775" s="9" t="str">
        <f t="shared" si="83"/>
        <v>2021 - 11</v>
      </c>
      <c r="G1775" s="9" t="str">
        <f>Date[[#This Row],[Year]]&amp;IF(Date[[#This Row],[Month]]&lt;10,"0"&amp;Date[[#This Row],[Month]],Date[[#This Row],[Month]])</f>
        <v>202111</v>
      </c>
      <c r="H1775" s="9" t="str">
        <f>Date[[#This Row],[Year]]&amp;" "&amp;Date[[#This Row],[Month Name]]</f>
        <v>2021 Nov</v>
      </c>
      <c r="I1775" t="str">
        <f>IF(AND(Date[[#This Row],[Month]]=5,Date[[#This Row],[Year]]=2021),"True","False")</f>
        <v>False</v>
      </c>
      <c r="J1775" t="str">
        <f>IF(AND(Date[[#This Row],[Month]]&lt;=5,Date[[#This Row],[Month]]&gt;=4,Date[[#This Row],[Year]]=2021),"True","False")</f>
        <v>False</v>
      </c>
      <c r="K1775" t="s">
        <v>123</v>
      </c>
      <c r="L1775" s="60" t="s">
        <v>123</v>
      </c>
      <c r="M1775" s="60" t="s">
        <v>123</v>
      </c>
      <c r="N1775" s="60" t="s">
        <v>123</v>
      </c>
      <c r="O1775" s="60" t="s">
        <v>123</v>
      </c>
      <c r="P1775" s="60" t="s">
        <v>152</v>
      </c>
    </row>
    <row r="1776" spans="1:16" x14ac:dyDescent="0.55000000000000004">
      <c r="A1776" s="10">
        <v>44510</v>
      </c>
      <c r="B1776" s="9">
        <f t="shared" si="81"/>
        <v>2021</v>
      </c>
      <c r="C1776" s="9" t="s">
        <v>41</v>
      </c>
      <c r="D1776" s="9" t="s">
        <v>63</v>
      </c>
      <c r="E1776" s="9">
        <f t="shared" si="82"/>
        <v>11</v>
      </c>
      <c r="F1776" s="9" t="str">
        <f t="shared" si="83"/>
        <v>2021 - 11</v>
      </c>
      <c r="G1776" s="9" t="str">
        <f>Date[[#This Row],[Year]]&amp;IF(Date[[#This Row],[Month]]&lt;10,"0"&amp;Date[[#This Row],[Month]],Date[[#This Row],[Month]])</f>
        <v>202111</v>
      </c>
      <c r="H1776" s="9" t="str">
        <f>Date[[#This Row],[Year]]&amp;" "&amp;Date[[#This Row],[Month Name]]</f>
        <v>2021 Nov</v>
      </c>
      <c r="I1776" t="str">
        <f>IF(AND(Date[[#This Row],[Month]]=5,Date[[#This Row],[Year]]=2021),"True","False")</f>
        <v>False</v>
      </c>
      <c r="J1776" t="str">
        <f>IF(AND(Date[[#This Row],[Month]]&lt;=5,Date[[#This Row],[Month]]&gt;=4,Date[[#This Row],[Year]]=2021),"True","False")</f>
        <v>False</v>
      </c>
      <c r="K1776" t="s">
        <v>123</v>
      </c>
      <c r="L1776" s="60" t="s">
        <v>123</v>
      </c>
      <c r="M1776" s="60" t="s">
        <v>123</v>
      </c>
      <c r="N1776" s="60" t="s">
        <v>123</v>
      </c>
      <c r="O1776" s="60" t="s">
        <v>123</v>
      </c>
      <c r="P1776" s="60" t="s">
        <v>152</v>
      </c>
    </row>
    <row r="1777" spans="1:16" x14ac:dyDescent="0.55000000000000004">
      <c r="A1777" s="10">
        <v>44511</v>
      </c>
      <c r="B1777" s="9">
        <f t="shared" si="81"/>
        <v>2021</v>
      </c>
      <c r="C1777" s="9" t="s">
        <v>41</v>
      </c>
      <c r="D1777" s="9" t="s">
        <v>63</v>
      </c>
      <c r="E1777" s="9">
        <f t="shared" si="82"/>
        <v>11</v>
      </c>
      <c r="F1777" s="9" t="str">
        <f t="shared" si="83"/>
        <v>2021 - 11</v>
      </c>
      <c r="G1777" s="9" t="str">
        <f>Date[[#This Row],[Year]]&amp;IF(Date[[#This Row],[Month]]&lt;10,"0"&amp;Date[[#This Row],[Month]],Date[[#This Row],[Month]])</f>
        <v>202111</v>
      </c>
      <c r="H1777" s="9" t="str">
        <f>Date[[#This Row],[Year]]&amp;" "&amp;Date[[#This Row],[Month Name]]</f>
        <v>2021 Nov</v>
      </c>
      <c r="I1777" t="str">
        <f>IF(AND(Date[[#This Row],[Month]]=5,Date[[#This Row],[Year]]=2021),"True","False")</f>
        <v>False</v>
      </c>
      <c r="J1777" t="str">
        <f>IF(AND(Date[[#This Row],[Month]]&lt;=5,Date[[#This Row],[Month]]&gt;=4,Date[[#This Row],[Year]]=2021),"True","False")</f>
        <v>False</v>
      </c>
      <c r="K1777" t="s">
        <v>123</v>
      </c>
      <c r="L1777" s="60" t="s">
        <v>123</v>
      </c>
      <c r="M1777" s="60" t="s">
        <v>123</v>
      </c>
      <c r="N1777" s="60" t="s">
        <v>123</v>
      </c>
      <c r="O1777" s="60" t="s">
        <v>123</v>
      </c>
      <c r="P1777" s="60" t="s">
        <v>152</v>
      </c>
    </row>
    <row r="1778" spans="1:16" x14ac:dyDescent="0.55000000000000004">
      <c r="A1778" s="10">
        <v>44512</v>
      </c>
      <c r="B1778" s="9">
        <f t="shared" si="81"/>
        <v>2021</v>
      </c>
      <c r="C1778" s="9" t="s">
        <v>41</v>
      </c>
      <c r="D1778" s="9" t="s">
        <v>63</v>
      </c>
      <c r="E1778" s="9">
        <f t="shared" si="82"/>
        <v>11</v>
      </c>
      <c r="F1778" s="9" t="str">
        <f t="shared" si="83"/>
        <v>2021 - 11</v>
      </c>
      <c r="G1778" s="9" t="str">
        <f>Date[[#This Row],[Year]]&amp;IF(Date[[#This Row],[Month]]&lt;10,"0"&amp;Date[[#This Row],[Month]],Date[[#This Row],[Month]])</f>
        <v>202111</v>
      </c>
      <c r="H1778" s="9" t="str">
        <f>Date[[#This Row],[Year]]&amp;" "&amp;Date[[#This Row],[Month Name]]</f>
        <v>2021 Nov</v>
      </c>
      <c r="I1778" t="str">
        <f>IF(AND(Date[[#This Row],[Month]]=5,Date[[#This Row],[Year]]=2021),"True","False")</f>
        <v>False</v>
      </c>
      <c r="J1778" t="str">
        <f>IF(AND(Date[[#This Row],[Month]]&lt;=5,Date[[#This Row],[Month]]&gt;=4,Date[[#This Row],[Year]]=2021),"True","False")</f>
        <v>False</v>
      </c>
      <c r="K1778" t="s">
        <v>123</v>
      </c>
      <c r="L1778" s="60" t="s">
        <v>123</v>
      </c>
      <c r="M1778" s="60" t="s">
        <v>123</v>
      </c>
      <c r="N1778" s="60" t="s">
        <v>123</v>
      </c>
      <c r="O1778" s="60" t="s">
        <v>123</v>
      </c>
      <c r="P1778" s="60" t="s">
        <v>152</v>
      </c>
    </row>
    <row r="1779" spans="1:16" x14ac:dyDescent="0.55000000000000004">
      <c r="A1779" s="10">
        <v>44513</v>
      </c>
      <c r="B1779" s="9">
        <f t="shared" si="81"/>
        <v>2021</v>
      </c>
      <c r="C1779" s="9" t="s">
        <v>41</v>
      </c>
      <c r="D1779" s="9" t="s">
        <v>63</v>
      </c>
      <c r="E1779" s="9">
        <f t="shared" si="82"/>
        <v>11</v>
      </c>
      <c r="F1779" s="9" t="str">
        <f t="shared" si="83"/>
        <v>2021 - 11</v>
      </c>
      <c r="G1779" s="9" t="str">
        <f>Date[[#This Row],[Year]]&amp;IF(Date[[#This Row],[Month]]&lt;10,"0"&amp;Date[[#This Row],[Month]],Date[[#This Row],[Month]])</f>
        <v>202111</v>
      </c>
      <c r="H1779" s="9" t="str">
        <f>Date[[#This Row],[Year]]&amp;" "&amp;Date[[#This Row],[Month Name]]</f>
        <v>2021 Nov</v>
      </c>
      <c r="I1779" t="str">
        <f>IF(AND(Date[[#This Row],[Month]]=5,Date[[#This Row],[Year]]=2021),"True","False")</f>
        <v>False</v>
      </c>
      <c r="J1779" t="str">
        <f>IF(AND(Date[[#This Row],[Month]]&lt;=5,Date[[#This Row],[Month]]&gt;=4,Date[[#This Row],[Year]]=2021),"True","False")</f>
        <v>False</v>
      </c>
      <c r="K1779" t="s">
        <v>123</v>
      </c>
      <c r="L1779" s="60" t="s">
        <v>123</v>
      </c>
      <c r="M1779" s="60" t="s">
        <v>123</v>
      </c>
      <c r="N1779" s="60" t="s">
        <v>123</v>
      </c>
      <c r="O1779" s="60" t="s">
        <v>123</v>
      </c>
      <c r="P1779" s="60" t="s">
        <v>152</v>
      </c>
    </row>
    <row r="1780" spans="1:16" x14ac:dyDescent="0.55000000000000004">
      <c r="A1780" s="10">
        <v>44514</v>
      </c>
      <c r="B1780" s="9">
        <f t="shared" si="81"/>
        <v>2021</v>
      </c>
      <c r="C1780" s="9" t="s">
        <v>41</v>
      </c>
      <c r="D1780" s="9" t="s">
        <v>63</v>
      </c>
      <c r="E1780" s="9">
        <f t="shared" si="82"/>
        <v>11</v>
      </c>
      <c r="F1780" s="9" t="str">
        <f t="shared" si="83"/>
        <v>2021 - 11</v>
      </c>
      <c r="G1780" s="9" t="str">
        <f>Date[[#This Row],[Year]]&amp;IF(Date[[#This Row],[Month]]&lt;10,"0"&amp;Date[[#This Row],[Month]],Date[[#This Row],[Month]])</f>
        <v>202111</v>
      </c>
      <c r="H1780" s="9" t="str">
        <f>Date[[#This Row],[Year]]&amp;" "&amp;Date[[#This Row],[Month Name]]</f>
        <v>2021 Nov</v>
      </c>
      <c r="I1780" t="str">
        <f>IF(AND(Date[[#This Row],[Month]]=5,Date[[#This Row],[Year]]=2021),"True","False")</f>
        <v>False</v>
      </c>
      <c r="J1780" t="str">
        <f>IF(AND(Date[[#This Row],[Month]]&lt;=5,Date[[#This Row],[Month]]&gt;=4,Date[[#This Row],[Year]]=2021),"True","False")</f>
        <v>False</v>
      </c>
      <c r="K1780" t="s">
        <v>123</v>
      </c>
      <c r="L1780" s="60" t="s">
        <v>123</v>
      </c>
      <c r="M1780" s="60" t="s">
        <v>123</v>
      </c>
      <c r="N1780" s="60" t="s">
        <v>123</v>
      </c>
      <c r="O1780" s="60" t="s">
        <v>123</v>
      </c>
      <c r="P1780" s="60" t="s">
        <v>152</v>
      </c>
    </row>
    <row r="1781" spans="1:16" x14ac:dyDescent="0.55000000000000004">
      <c r="A1781" s="10">
        <v>44515</v>
      </c>
      <c r="B1781" s="9">
        <f t="shared" si="81"/>
        <v>2021</v>
      </c>
      <c r="C1781" s="9" t="s">
        <v>41</v>
      </c>
      <c r="D1781" s="9" t="s">
        <v>63</v>
      </c>
      <c r="E1781" s="9">
        <f t="shared" si="82"/>
        <v>11</v>
      </c>
      <c r="F1781" s="9" t="str">
        <f t="shared" si="83"/>
        <v>2021 - 11</v>
      </c>
      <c r="G1781" s="9" t="str">
        <f>Date[[#This Row],[Year]]&amp;IF(Date[[#This Row],[Month]]&lt;10,"0"&amp;Date[[#This Row],[Month]],Date[[#This Row],[Month]])</f>
        <v>202111</v>
      </c>
      <c r="H1781" s="9" t="str">
        <f>Date[[#This Row],[Year]]&amp;" "&amp;Date[[#This Row],[Month Name]]</f>
        <v>2021 Nov</v>
      </c>
      <c r="I1781" t="str">
        <f>IF(AND(Date[[#This Row],[Month]]=5,Date[[#This Row],[Year]]=2021),"True","False")</f>
        <v>False</v>
      </c>
      <c r="J1781" t="str">
        <f>IF(AND(Date[[#This Row],[Month]]&lt;=5,Date[[#This Row],[Month]]&gt;=4,Date[[#This Row],[Year]]=2021),"True","False")</f>
        <v>False</v>
      </c>
      <c r="K1781" t="s">
        <v>123</v>
      </c>
      <c r="L1781" s="60" t="s">
        <v>123</v>
      </c>
      <c r="M1781" s="60" t="s">
        <v>123</v>
      </c>
      <c r="N1781" s="60" t="s">
        <v>123</v>
      </c>
      <c r="O1781" s="60" t="s">
        <v>123</v>
      </c>
      <c r="P1781" s="60" t="s">
        <v>152</v>
      </c>
    </row>
    <row r="1782" spans="1:16" x14ac:dyDescent="0.55000000000000004">
      <c r="A1782" s="10">
        <v>44516</v>
      </c>
      <c r="B1782" s="9">
        <f t="shared" si="81"/>
        <v>2021</v>
      </c>
      <c r="C1782" s="9" t="s">
        <v>41</v>
      </c>
      <c r="D1782" s="9" t="s">
        <v>63</v>
      </c>
      <c r="E1782" s="9">
        <f t="shared" si="82"/>
        <v>11</v>
      </c>
      <c r="F1782" s="9" t="str">
        <f t="shared" si="83"/>
        <v>2021 - 11</v>
      </c>
      <c r="G1782" s="9" t="str">
        <f>Date[[#This Row],[Year]]&amp;IF(Date[[#This Row],[Month]]&lt;10,"0"&amp;Date[[#This Row],[Month]],Date[[#This Row],[Month]])</f>
        <v>202111</v>
      </c>
      <c r="H1782" s="9" t="str">
        <f>Date[[#This Row],[Year]]&amp;" "&amp;Date[[#This Row],[Month Name]]</f>
        <v>2021 Nov</v>
      </c>
      <c r="I1782" t="str">
        <f>IF(AND(Date[[#This Row],[Month]]=5,Date[[#This Row],[Year]]=2021),"True","False")</f>
        <v>False</v>
      </c>
      <c r="J1782" t="str">
        <f>IF(AND(Date[[#This Row],[Month]]&lt;=5,Date[[#This Row],[Month]]&gt;=4,Date[[#This Row],[Year]]=2021),"True","False")</f>
        <v>False</v>
      </c>
      <c r="K1782" t="s">
        <v>123</v>
      </c>
      <c r="L1782" s="60" t="s">
        <v>123</v>
      </c>
      <c r="M1782" s="60" t="s">
        <v>123</v>
      </c>
      <c r="N1782" s="60" t="s">
        <v>123</v>
      </c>
      <c r="O1782" s="60" t="s">
        <v>123</v>
      </c>
      <c r="P1782" s="60" t="s">
        <v>152</v>
      </c>
    </row>
    <row r="1783" spans="1:16" x14ac:dyDescent="0.55000000000000004">
      <c r="A1783" s="10">
        <v>44517</v>
      </c>
      <c r="B1783" s="9">
        <f t="shared" si="81"/>
        <v>2021</v>
      </c>
      <c r="C1783" s="9" t="s">
        <v>41</v>
      </c>
      <c r="D1783" s="9" t="s">
        <v>63</v>
      </c>
      <c r="E1783" s="9">
        <f t="shared" si="82"/>
        <v>11</v>
      </c>
      <c r="F1783" s="9" t="str">
        <f t="shared" si="83"/>
        <v>2021 - 11</v>
      </c>
      <c r="G1783" s="9" t="str">
        <f>Date[[#This Row],[Year]]&amp;IF(Date[[#This Row],[Month]]&lt;10,"0"&amp;Date[[#This Row],[Month]],Date[[#This Row],[Month]])</f>
        <v>202111</v>
      </c>
      <c r="H1783" s="9" t="str">
        <f>Date[[#This Row],[Year]]&amp;" "&amp;Date[[#This Row],[Month Name]]</f>
        <v>2021 Nov</v>
      </c>
      <c r="I1783" t="str">
        <f>IF(AND(Date[[#This Row],[Month]]=5,Date[[#This Row],[Year]]=2021),"True","False")</f>
        <v>False</v>
      </c>
      <c r="J1783" t="str">
        <f>IF(AND(Date[[#This Row],[Month]]&lt;=5,Date[[#This Row],[Month]]&gt;=4,Date[[#This Row],[Year]]=2021),"True","False")</f>
        <v>False</v>
      </c>
      <c r="K1783" t="s">
        <v>123</v>
      </c>
      <c r="L1783" s="60" t="s">
        <v>123</v>
      </c>
      <c r="M1783" s="60" t="s">
        <v>123</v>
      </c>
      <c r="N1783" s="60" t="s">
        <v>123</v>
      </c>
      <c r="O1783" s="60" t="s">
        <v>123</v>
      </c>
      <c r="P1783" s="60" t="s">
        <v>152</v>
      </c>
    </row>
    <row r="1784" spans="1:16" x14ac:dyDescent="0.55000000000000004">
      <c r="A1784" s="10">
        <v>44518</v>
      </c>
      <c r="B1784" s="9">
        <f t="shared" si="81"/>
        <v>2021</v>
      </c>
      <c r="C1784" s="9" t="s">
        <v>41</v>
      </c>
      <c r="D1784" s="9" t="s">
        <v>63</v>
      </c>
      <c r="E1784" s="9">
        <f t="shared" si="82"/>
        <v>11</v>
      </c>
      <c r="F1784" s="9" t="str">
        <f t="shared" si="83"/>
        <v>2021 - 11</v>
      </c>
      <c r="G1784" s="9" t="str">
        <f>Date[[#This Row],[Year]]&amp;IF(Date[[#This Row],[Month]]&lt;10,"0"&amp;Date[[#This Row],[Month]],Date[[#This Row],[Month]])</f>
        <v>202111</v>
      </c>
      <c r="H1784" s="9" t="str">
        <f>Date[[#This Row],[Year]]&amp;" "&amp;Date[[#This Row],[Month Name]]</f>
        <v>2021 Nov</v>
      </c>
      <c r="I1784" t="str">
        <f>IF(AND(Date[[#This Row],[Month]]=5,Date[[#This Row],[Year]]=2021),"True","False")</f>
        <v>False</v>
      </c>
      <c r="J1784" t="str">
        <f>IF(AND(Date[[#This Row],[Month]]&lt;=5,Date[[#This Row],[Month]]&gt;=4,Date[[#This Row],[Year]]=2021),"True","False")</f>
        <v>False</v>
      </c>
      <c r="K1784" t="s">
        <v>123</v>
      </c>
      <c r="L1784" s="60" t="s">
        <v>123</v>
      </c>
      <c r="M1784" s="60" t="s">
        <v>123</v>
      </c>
      <c r="N1784" s="60" t="s">
        <v>123</v>
      </c>
      <c r="O1784" s="60" t="s">
        <v>123</v>
      </c>
      <c r="P1784" s="60" t="s">
        <v>152</v>
      </c>
    </row>
    <row r="1785" spans="1:16" x14ac:dyDescent="0.55000000000000004">
      <c r="A1785" s="10">
        <v>44519</v>
      </c>
      <c r="B1785" s="9">
        <f t="shared" si="81"/>
        <v>2021</v>
      </c>
      <c r="C1785" s="9" t="s">
        <v>41</v>
      </c>
      <c r="D1785" s="9" t="s">
        <v>63</v>
      </c>
      <c r="E1785" s="9">
        <f t="shared" si="82"/>
        <v>11</v>
      </c>
      <c r="F1785" s="9" t="str">
        <f t="shared" si="83"/>
        <v>2021 - 11</v>
      </c>
      <c r="G1785" s="9" t="str">
        <f>Date[[#This Row],[Year]]&amp;IF(Date[[#This Row],[Month]]&lt;10,"0"&amp;Date[[#This Row],[Month]],Date[[#This Row],[Month]])</f>
        <v>202111</v>
      </c>
      <c r="H1785" s="9" t="str">
        <f>Date[[#This Row],[Year]]&amp;" "&amp;Date[[#This Row],[Month Name]]</f>
        <v>2021 Nov</v>
      </c>
      <c r="I1785" t="str">
        <f>IF(AND(Date[[#This Row],[Month]]=5,Date[[#This Row],[Year]]=2021),"True","False")</f>
        <v>False</v>
      </c>
      <c r="J1785" t="str">
        <f>IF(AND(Date[[#This Row],[Month]]&lt;=5,Date[[#This Row],[Month]]&gt;=4,Date[[#This Row],[Year]]=2021),"True","False")</f>
        <v>False</v>
      </c>
      <c r="K1785" t="s">
        <v>123</v>
      </c>
      <c r="L1785" s="60" t="s">
        <v>123</v>
      </c>
      <c r="M1785" s="60" t="s">
        <v>123</v>
      </c>
      <c r="N1785" s="60" t="s">
        <v>123</v>
      </c>
      <c r="O1785" s="60" t="s">
        <v>123</v>
      </c>
      <c r="P1785" s="60" t="s">
        <v>152</v>
      </c>
    </row>
    <row r="1786" spans="1:16" x14ac:dyDescent="0.55000000000000004">
      <c r="A1786" s="10">
        <v>44520</v>
      </c>
      <c r="B1786" s="9">
        <f t="shared" si="81"/>
        <v>2021</v>
      </c>
      <c r="C1786" s="9" t="s">
        <v>41</v>
      </c>
      <c r="D1786" s="9" t="s">
        <v>63</v>
      </c>
      <c r="E1786" s="9">
        <f t="shared" si="82"/>
        <v>11</v>
      </c>
      <c r="F1786" s="9" t="str">
        <f t="shared" si="83"/>
        <v>2021 - 11</v>
      </c>
      <c r="G1786" s="9" t="str">
        <f>Date[[#This Row],[Year]]&amp;IF(Date[[#This Row],[Month]]&lt;10,"0"&amp;Date[[#This Row],[Month]],Date[[#This Row],[Month]])</f>
        <v>202111</v>
      </c>
      <c r="H1786" s="9" t="str">
        <f>Date[[#This Row],[Year]]&amp;" "&amp;Date[[#This Row],[Month Name]]</f>
        <v>2021 Nov</v>
      </c>
      <c r="I1786" t="str">
        <f>IF(AND(Date[[#This Row],[Month]]=5,Date[[#This Row],[Year]]=2021),"True","False")</f>
        <v>False</v>
      </c>
      <c r="J1786" t="str">
        <f>IF(AND(Date[[#This Row],[Month]]&lt;=5,Date[[#This Row],[Month]]&gt;=4,Date[[#This Row],[Year]]=2021),"True","False")</f>
        <v>False</v>
      </c>
      <c r="K1786" t="s">
        <v>123</v>
      </c>
      <c r="L1786" s="60" t="s">
        <v>123</v>
      </c>
      <c r="M1786" s="60" t="s">
        <v>123</v>
      </c>
      <c r="N1786" s="60" t="s">
        <v>123</v>
      </c>
      <c r="O1786" s="60" t="s">
        <v>123</v>
      </c>
      <c r="P1786" s="60" t="s">
        <v>152</v>
      </c>
    </row>
    <row r="1787" spans="1:16" x14ac:dyDescent="0.55000000000000004">
      <c r="A1787" s="10">
        <v>44521</v>
      </c>
      <c r="B1787" s="9">
        <f t="shared" si="81"/>
        <v>2021</v>
      </c>
      <c r="C1787" s="9" t="s">
        <v>41</v>
      </c>
      <c r="D1787" s="9" t="s">
        <v>63</v>
      </c>
      <c r="E1787" s="9">
        <f t="shared" si="82"/>
        <v>11</v>
      </c>
      <c r="F1787" s="9" t="str">
        <f t="shared" si="83"/>
        <v>2021 - 11</v>
      </c>
      <c r="G1787" s="9" t="str">
        <f>Date[[#This Row],[Year]]&amp;IF(Date[[#This Row],[Month]]&lt;10,"0"&amp;Date[[#This Row],[Month]],Date[[#This Row],[Month]])</f>
        <v>202111</v>
      </c>
      <c r="H1787" s="9" t="str">
        <f>Date[[#This Row],[Year]]&amp;" "&amp;Date[[#This Row],[Month Name]]</f>
        <v>2021 Nov</v>
      </c>
      <c r="I1787" t="str">
        <f>IF(AND(Date[[#This Row],[Month]]=5,Date[[#This Row],[Year]]=2021),"True","False")</f>
        <v>False</v>
      </c>
      <c r="J1787" t="str">
        <f>IF(AND(Date[[#This Row],[Month]]&lt;=5,Date[[#This Row],[Month]]&gt;=4,Date[[#This Row],[Year]]=2021),"True","False")</f>
        <v>False</v>
      </c>
      <c r="K1787" t="s">
        <v>123</v>
      </c>
      <c r="L1787" s="60" t="s">
        <v>123</v>
      </c>
      <c r="M1787" s="60" t="s">
        <v>123</v>
      </c>
      <c r="N1787" s="60" t="s">
        <v>123</v>
      </c>
      <c r="O1787" s="60" t="s">
        <v>123</v>
      </c>
      <c r="P1787" s="60" t="s">
        <v>152</v>
      </c>
    </row>
    <row r="1788" spans="1:16" x14ac:dyDescent="0.55000000000000004">
      <c r="A1788" s="10">
        <v>44522</v>
      </c>
      <c r="B1788" s="9">
        <f t="shared" si="81"/>
        <v>2021</v>
      </c>
      <c r="C1788" s="9" t="s">
        <v>41</v>
      </c>
      <c r="D1788" s="9" t="s">
        <v>63</v>
      </c>
      <c r="E1788" s="9">
        <f t="shared" si="82"/>
        <v>11</v>
      </c>
      <c r="F1788" s="9" t="str">
        <f t="shared" si="83"/>
        <v>2021 - 11</v>
      </c>
      <c r="G1788" s="9" t="str">
        <f>Date[[#This Row],[Year]]&amp;IF(Date[[#This Row],[Month]]&lt;10,"0"&amp;Date[[#This Row],[Month]],Date[[#This Row],[Month]])</f>
        <v>202111</v>
      </c>
      <c r="H1788" s="9" t="str">
        <f>Date[[#This Row],[Year]]&amp;" "&amp;Date[[#This Row],[Month Name]]</f>
        <v>2021 Nov</v>
      </c>
      <c r="I1788" t="str">
        <f>IF(AND(Date[[#This Row],[Month]]=5,Date[[#This Row],[Year]]=2021),"True","False")</f>
        <v>False</v>
      </c>
      <c r="J1788" t="str">
        <f>IF(AND(Date[[#This Row],[Month]]&lt;=5,Date[[#This Row],[Month]]&gt;=4,Date[[#This Row],[Year]]=2021),"True","False")</f>
        <v>False</v>
      </c>
      <c r="K1788" t="s">
        <v>123</v>
      </c>
      <c r="L1788" s="60" t="s">
        <v>123</v>
      </c>
      <c r="M1788" s="60" t="s">
        <v>123</v>
      </c>
      <c r="N1788" s="60" t="s">
        <v>123</v>
      </c>
      <c r="O1788" s="60" t="s">
        <v>123</v>
      </c>
      <c r="P1788" s="60" t="s">
        <v>152</v>
      </c>
    </row>
    <row r="1789" spans="1:16" x14ac:dyDescent="0.55000000000000004">
      <c r="A1789" s="10">
        <v>44523</v>
      </c>
      <c r="B1789" s="9">
        <f t="shared" si="81"/>
        <v>2021</v>
      </c>
      <c r="C1789" s="9" t="s">
        <v>41</v>
      </c>
      <c r="D1789" s="9" t="s">
        <v>63</v>
      </c>
      <c r="E1789" s="9">
        <f t="shared" si="82"/>
        <v>11</v>
      </c>
      <c r="F1789" s="9" t="str">
        <f t="shared" si="83"/>
        <v>2021 - 11</v>
      </c>
      <c r="G1789" s="9" t="str">
        <f>Date[[#This Row],[Year]]&amp;IF(Date[[#This Row],[Month]]&lt;10,"0"&amp;Date[[#This Row],[Month]],Date[[#This Row],[Month]])</f>
        <v>202111</v>
      </c>
      <c r="H1789" s="9" t="str">
        <f>Date[[#This Row],[Year]]&amp;" "&amp;Date[[#This Row],[Month Name]]</f>
        <v>2021 Nov</v>
      </c>
      <c r="I1789" t="str">
        <f>IF(AND(Date[[#This Row],[Month]]=5,Date[[#This Row],[Year]]=2021),"True","False")</f>
        <v>False</v>
      </c>
      <c r="J1789" t="str">
        <f>IF(AND(Date[[#This Row],[Month]]&lt;=5,Date[[#This Row],[Month]]&gt;=4,Date[[#This Row],[Year]]=2021),"True","False")</f>
        <v>False</v>
      </c>
      <c r="K1789" t="s">
        <v>123</v>
      </c>
      <c r="L1789" s="60" t="s">
        <v>123</v>
      </c>
      <c r="M1789" s="60" t="s">
        <v>123</v>
      </c>
      <c r="N1789" s="60" t="s">
        <v>123</v>
      </c>
      <c r="O1789" s="60" t="s">
        <v>123</v>
      </c>
      <c r="P1789" s="60" t="s">
        <v>152</v>
      </c>
    </row>
    <row r="1790" spans="1:16" x14ac:dyDescent="0.55000000000000004">
      <c r="A1790" s="10">
        <v>44524</v>
      </c>
      <c r="B1790" s="9">
        <f t="shared" si="81"/>
        <v>2021</v>
      </c>
      <c r="C1790" s="9" t="s">
        <v>41</v>
      </c>
      <c r="D1790" s="9" t="s">
        <v>63</v>
      </c>
      <c r="E1790" s="9">
        <f t="shared" si="82"/>
        <v>11</v>
      </c>
      <c r="F1790" s="9" t="str">
        <f t="shared" si="83"/>
        <v>2021 - 11</v>
      </c>
      <c r="G1790" s="9" t="str">
        <f>Date[[#This Row],[Year]]&amp;IF(Date[[#This Row],[Month]]&lt;10,"0"&amp;Date[[#This Row],[Month]],Date[[#This Row],[Month]])</f>
        <v>202111</v>
      </c>
      <c r="H1790" s="9" t="str">
        <f>Date[[#This Row],[Year]]&amp;" "&amp;Date[[#This Row],[Month Name]]</f>
        <v>2021 Nov</v>
      </c>
      <c r="I1790" t="str">
        <f>IF(AND(Date[[#This Row],[Month]]=5,Date[[#This Row],[Year]]=2021),"True","False")</f>
        <v>False</v>
      </c>
      <c r="J1790" t="str">
        <f>IF(AND(Date[[#This Row],[Month]]&lt;=5,Date[[#This Row],[Month]]&gt;=4,Date[[#This Row],[Year]]=2021),"True","False")</f>
        <v>False</v>
      </c>
      <c r="K1790" t="s">
        <v>123</v>
      </c>
      <c r="L1790" s="60" t="s">
        <v>123</v>
      </c>
      <c r="M1790" s="60" t="s">
        <v>123</v>
      </c>
      <c r="N1790" s="60" t="s">
        <v>123</v>
      </c>
      <c r="O1790" s="60" t="s">
        <v>123</v>
      </c>
      <c r="P1790" s="60" t="s">
        <v>152</v>
      </c>
    </row>
    <row r="1791" spans="1:16" x14ac:dyDescent="0.55000000000000004">
      <c r="A1791" s="10">
        <v>44525</v>
      </c>
      <c r="B1791" s="9">
        <f t="shared" si="81"/>
        <v>2021</v>
      </c>
      <c r="C1791" s="9" t="s">
        <v>41</v>
      </c>
      <c r="D1791" s="9" t="s">
        <v>63</v>
      </c>
      <c r="E1791" s="9">
        <f t="shared" si="82"/>
        <v>11</v>
      </c>
      <c r="F1791" s="9" t="str">
        <f t="shared" si="83"/>
        <v>2021 - 11</v>
      </c>
      <c r="G1791" s="9" t="str">
        <f>Date[[#This Row],[Year]]&amp;IF(Date[[#This Row],[Month]]&lt;10,"0"&amp;Date[[#This Row],[Month]],Date[[#This Row],[Month]])</f>
        <v>202111</v>
      </c>
      <c r="H1791" s="9" t="str">
        <f>Date[[#This Row],[Year]]&amp;" "&amp;Date[[#This Row],[Month Name]]</f>
        <v>2021 Nov</v>
      </c>
      <c r="I1791" t="str">
        <f>IF(AND(Date[[#This Row],[Month]]=5,Date[[#This Row],[Year]]=2021),"True","False")</f>
        <v>False</v>
      </c>
      <c r="J1791" t="str">
        <f>IF(AND(Date[[#This Row],[Month]]&lt;=5,Date[[#This Row],[Month]]&gt;=4,Date[[#This Row],[Year]]=2021),"True","False")</f>
        <v>False</v>
      </c>
      <c r="K1791" t="s">
        <v>123</v>
      </c>
      <c r="L1791" s="60" t="s">
        <v>123</v>
      </c>
      <c r="M1791" s="60" t="s">
        <v>123</v>
      </c>
      <c r="N1791" s="60" t="s">
        <v>123</v>
      </c>
      <c r="O1791" s="60" t="s">
        <v>123</v>
      </c>
      <c r="P1791" s="60" t="s">
        <v>152</v>
      </c>
    </row>
    <row r="1792" spans="1:16" x14ac:dyDescent="0.55000000000000004">
      <c r="A1792" s="10">
        <v>44526</v>
      </c>
      <c r="B1792" s="9">
        <f t="shared" si="81"/>
        <v>2021</v>
      </c>
      <c r="C1792" s="9" t="s">
        <v>41</v>
      </c>
      <c r="D1792" s="9" t="s">
        <v>63</v>
      </c>
      <c r="E1792" s="9">
        <f t="shared" si="82"/>
        <v>11</v>
      </c>
      <c r="F1792" s="9" t="str">
        <f t="shared" si="83"/>
        <v>2021 - 11</v>
      </c>
      <c r="G1792" s="9" t="str">
        <f>Date[[#This Row],[Year]]&amp;IF(Date[[#This Row],[Month]]&lt;10,"0"&amp;Date[[#This Row],[Month]],Date[[#This Row],[Month]])</f>
        <v>202111</v>
      </c>
      <c r="H1792" s="9" t="str">
        <f>Date[[#This Row],[Year]]&amp;" "&amp;Date[[#This Row],[Month Name]]</f>
        <v>2021 Nov</v>
      </c>
      <c r="I1792" t="str">
        <f>IF(AND(Date[[#This Row],[Month]]=5,Date[[#This Row],[Year]]=2021),"True","False")</f>
        <v>False</v>
      </c>
      <c r="J1792" t="str">
        <f>IF(AND(Date[[#This Row],[Month]]&lt;=5,Date[[#This Row],[Month]]&gt;=4,Date[[#This Row],[Year]]=2021),"True","False")</f>
        <v>False</v>
      </c>
      <c r="K1792" t="s">
        <v>123</v>
      </c>
      <c r="L1792" s="60" t="s">
        <v>123</v>
      </c>
      <c r="M1792" s="60" t="s">
        <v>123</v>
      </c>
      <c r="N1792" s="60" t="s">
        <v>123</v>
      </c>
      <c r="O1792" s="60" t="s">
        <v>123</v>
      </c>
      <c r="P1792" s="60" t="s">
        <v>152</v>
      </c>
    </row>
    <row r="1793" spans="1:16" x14ac:dyDescent="0.55000000000000004">
      <c r="A1793" s="10">
        <v>44527</v>
      </c>
      <c r="B1793" s="9">
        <f t="shared" si="81"/>
        <v>2021</v>
      </c>
      <c r="C1793" s="9" t="s">
        <v>41</v>
      </c>
      <c r="D1793" s="9" t="s">
        <v>63</v>
      </c>
      <c r="E1793" s="9">
        <f t="shared" si="82"/>
        <v>11</v>
      </c>
      <c r="F1793" s="9" t="str">
        <f t="shared" si="83"/>
        <v>2021 - 11</v>
      </c>
      <c r="G1793" s="9" t="str">
        <f>Date[[#This Row],[Year]]&amp;IF(Date[[#This Row],[Month]]&lt;10,"0"&amp;Date[[#This Row],[Month]],Date[[#This Row],[Month]])</f>
        <v>202111</v>
      </c>
      <c r="H1793" s="9" t="str">
        <f>Date[[#This Row],[Year]]&amp;" "&amp;Date[[#This Row],[Month Name]]</f>
        <v>2021 Nov</v>
      </c>
      <c r="I1793" t="str">
        <f>IF(AND(Date[[#This Row],[Month]]=5,Date[[#This Row],[Year]]=2021),"True","False")</f>
        <v>False</v>
      </c>
      <c r="J1793" t="str">
        <f>IF(AND(Date[[#This Row],[Month]]&lt;=5,Date[[#This Row],[Month]]&gt;=4,Date[[#This Row],[Year]]=2021),"True","False")</f>
        <v>False</v>
      </c>
      <c r="K1793" t="s">
        <v>123</v>
      </c>
      <c r="L1793" s="60" t="s">
        <v>123</v>
      </c>
      <c r="M1793" s="60" t="s">
        <v>123</v>
      </c>
      <c r="N1793" s="60" t="s">
        <v>123</v>
      </c>
      <c r="O1793" s="60" t="s">
        <v>123</v>
      </c>
      <c r="P1793" s="60" t="s">
        <v>152</v>
      </c>
    </row>
    <row r="1794" spans="1:16" x14ac:dyDescent="0.55000000000000004">
      <c r="A1794" s="10">
        <v>44528</v>
      </c>
      <c r="B1794" s="9">
        <f t="shared" si="81"/>
        <v>2021</v>
      </c>
      <c r="C1794" s="9" t="s">
        <v>41</v>
      </c>
      <c r="D1794" s="9" t="s">
        <v>63</v>
      </c>
      <c r="E1794" s="9">
        <f t="shared" si="82"/>
        <v>11</v>
      </c>
      <c r="F1794" s="9" t="str">
        <f t="shared" si="83"/>
        <v>2021 - 11</v>
      </c>
      <c r="G1794" s="9" t="str">
        <f>Date[[#This Row],[Year]]&amp;IF(Date[[#This Row],[Month]]&lt;10,"0"&amp;Date[[#This Row],[Month]],Date[[#This Row],[Month]])</f>
        <v>202111</v>
      </c>
      <c r="H1794" s="9" t="str">
        <f>Date[[#This Row],[Year]]&amp;" "&amp;Date[[#This Row],[Month Name]]</f>
        <v>2021 Nov</v>
      </c>
      <c r="I1794" t="str">
        <f>IF(AND(Date[[#This Row],[Month]]=5,Date[[#This Row],[Year]]=2021),"True","False")</f>
        <v>False</v>
      </c>
      <c r="J1794" t="str">
        <f>IF(AND(Date[[#This Row],[Month]]&lt;=5,Date[[#This Row],[Month]]&gt;=4,Date[[#This Row],[Year]]=2021),"True","False")</f>
        <v>False</v>
      </c>
      <c r="K1794" t="s">
        <v>123</v>
      </c>
      <c r="L1794" s="60" t="s">
        <v>123</v>
      </c>
      <c r="M1794" s="60" t="s">
        <v>123</v>
      </c>
      <c r="N1794" s="60" t="s">
        <v>123</v>
      </c>
      <c r="O1794" s="60" t="s">
        <v>123</v>
      </c>
      <c r="P1794" s="60" t="s">
        <v>152</v>
      </c>
    </row>
    <row r="1795" spans="1:16" x14ac:dyDescent="0.55000000000000004">
      <c r="A1795" s="10">
        <v>44529</v>
      </c>
      <c r="B1795" s="9">
        <f t="shared" ref="B1795:B1827" si="84">YEAR(A1795)</f>
        <v>2021</v>
      </c>
      <c r="C1795" s="9" t="s">
        <v>41</v>
      </c>
      <c r="D1795" s="9" t="s">
        <v>63</v>
      </c>
      <c r="E1795" s="9">
        <f t="shared" ref="E1795:E1827" si="85">MONTH(A1795)</f>
        <v>11</v>
      </c>
      <c r="F1795" s="9" t="str">
        <f t="shared" ref="F1795:F1827" si="86">B1795&amp;" - " &amp;E1795</f>
        <v>2021 - 11</v>
      </c>
      <c r="G1795" s="9" t="str">
        <f>Date[[#This Row],[Year]]&amp;IF(Date[[#This Row],[Month]]&lt;10,"0"&amp;Date[[#This Row],[Month]],Date[[#This Row],[Month]])</f>
        <v>202111</v>
      </c>
      <c r="H1795" s="9" t="str">
        <f>Date[[#This Row],[Year]]&amp;" "&amp;Date[[#This Row],[Month Name]]</f>
        <v>2021 Nov</v>
      </c>
      <c r="I1795" t="str">
        <f>IF(AND(Date[[#This Row],[Month]]=5,Date[[#This Row],[Year]]=2021),"True","False")</f>
        <v>False</v>
      </c>
      <c r="J1795" t="str">
        <f>IF(AND(Date[[#This Row],[Month]]&lt;=5,Date[[#This Row],[Month]]&gt;=4,Date[[#This Row],[Year]]=2021),"True","False")</f>
        <v>False</v>
      </c>
      <c r="K1795" t="s">
        <v>123</v>
      </c>
      <c r="L1795" s="60" t="s">
        <v>123</v>
      </c>
      <c r="M1795" s="60" t="s">
        <v>123</v>
      </c>
      <c r="N1795" s="60" t="s">
        <v>123</v>
      </c>
      <c r="O1795" s="60" t="s">
        <v>123</v>
      </c>
      <c r="P1795" s="60" t="s">
        <v>152</v>
      </c>
    </row>
    <row r="1796" spans="1:16" x14ac:dyDescent="0.55000000000000004">
      <c r="A1796" s="10">
        <v>44530</v>
      </c>
      <c r="B1796" s="9">
        <f t="shared" si="84"/>
        <v>2021</v>
      </c>
      <c r="C1796" s="9" t="s">
        <v>41</v>
      </c>
      <c r="D1796" s="9" t="s">
        <v>63</v>
      </c>
      <c r="E1796" s="9">
        <f t="shared" si="85"/>
        <v>11</v>
      </c>
      <c r="F1796" s="9" t="str">
        <f t="shared" si="86"/>
        <v>2021 - 11</v>
      </c>
      <c r="G1796" s="9" t="str">
        <f>Date[[#This Row],[Year]]&amp;IF(Date[[#This Row],[Month]]&lt;10,"0"&amp;Date[[#This Row],[Month]],Date[[#This Row],[Month]])</f>
        <v>202111</v>
      </c>
      <c r="H1796" s="9" t="str">
        <f>Date[[#This Row],[Year]]&amp;" "&amp;Date[[#This Row],[Month Name]]</f>
        <v>2021 Nov</v>
      </c>
      <c r="I1796" t="str">
        <f>IF(AND(Date[[#This Row],[Month]]=5,Date[[#This Row],[Year]]=2021),"True","False")</f>
        <v>False</v>
      </c>
      <c r="J1796" t="str">
        <f>IF(AND(Date[[#This Row],[Month]]&lt;=5,Date[[#This Row],[Month]]&gt;=4,Date[[#This Row],[Year]]=2021),"True","False")</f>
        <v>False</v>
      </c>
      <c r="K1796" t="s">
        <v>123</v>
      </c>
      <c r="L1796" s="60" t="s">
        <v>123</v>
      </c>
      <c r="M1796" s="60" t="s">
        <v>123</v>
      </c>
      <c r="N1796" s="60" t="s">
        <v>123</v>
      </c>
      <c r="O1796" s="60" t="s">
        <v>123</v>
      </c>
      <c r="P1796" s="60" t="s">
        <v>152</v>
      </c>
    </row>
    <row r="1797" spans="1:16" x14ac:dyDescent="0.55000000000000004">
      <c r="A1797" s="10">
        <v>44531</v>
      </c>
      <c r="B1797" s="9">
        <f t="shared" si="84"/>
        <v>2021</v>
      </c>
      <c r="C1797" s="9" t="s">
        <v>42</v>
      </c>
      <c r="D1797" s="9" t="s">
        <v>63</v>
      </c>
      <c r="E1797" s="9">
        <f t="shared" si="85"/>
        <v>12</v>
      </c>
      <c r="F1797" s="9" t="str">
        <f t="shared" si="86"/>
        <v>2021 - 12</v>
      </c>
      <c r="G1797" s="9" t="str">
        <f>Date[[#This Row],[Year]]&amp;IF(Date[[#This Row],[Month]]&lt;10,"0"&amp;Date[[#This Row],[Month]],Date[[#This Row],[Month]])</f>
        <v>202112</v>
      </c>
      <c r="H1797" s="9" t="str">
        <f>Date[[#This Row],[Year]]&amp;" "&amp;Date[[#This Row],[Month Name]]</f>
        <v>2021 Dec</v>
      </c>
      <c r="I1797" t="str">
        <f>IF(AND(Date[[#This Row],[Month]]=5,Date[[#This Row],[Year]]=2021),"True","False")</f>
        <v>False</v>
      </c>
      <c r="J1797" t="str">
        <f>IF(AND(Date[[#This Row],[Month]]&lt;=5,Date[[#This Row],[Month]]&gt;=4,Date[[#This Row],[Year]]=2021),"True","False")</f>
        <v>False</v>
      </c>
      <c r="K1797" t="s">
        <v>123</v>
      </c>
      <c r="L1797" s="60" t="s">
        <v>123</v>
      </c>
      <c r="M1797" s="60" t="s">
        <v>123</v>
      </c>
      <c r="N1797" s="60" t="s">
        <v>123</v>
      </c>
      <c r="O1797" s="60" t="s">
        <v>123</v>
      </c>
      <c r="P1797" s="60" t="s">
        <v>123</v>
      </c>
    </row>
    <row r="1798" spans="1:16" x14ac:dyDescent="0.55000000000000004">
      <c r="A1798" s="10">
        <v>44532</v>
      </c>
      <c r="B1798" s="9">
        <f t="shared" si="84"/>
        <v>2021</v>
      </c>
      <c r="C1798" s="9" t="s">
        <v>42</v>
      </c>
      <c r="D1798" s="9" t="s">
        <v>63</v>
      </c>
      <c r="E1798" s="9">
        <f t="shared" si="85"/>
        <v>12</v>
      </c>
      <c r="F1798" s="9" t="str">
        <f t="shared" si="86"/>
        <v>2021 - 12</v>
      </c>
      <c r="G1798" s="9" t="str">
        <f>Date[[#This Row],[Year]]&amp;IF(Date[[#This Row],[Month]]&lt;10,"0"&amp;Date[[#This Row],[Month]],Date[[#This Row],[Month]])</f>
        <v>202112</v>
      </c>
      <c r="H1798" s="9" t="str">
        <f>Date[[#This Row],[Year]]&amp;" "&amp;Date[[#This Row],[Month Name]]</f>
        <v>2021 Dec</v>
      </c>
      <c r="I1798" t="str">
        <f>IF(AND(Date[[#This Row],[Month]]=5,Date[[#This Row],[Year]]=2021),"True","False")</f>
        <v>False</v>
      </c>
      <c r="J1798" t="str">
        <f>IF(AND(Date[[#This Row],[Month]]&lt;=5,Date[[#This Row],[Month]]&gt;=4,Date[[#This Row],[Year]]=2021),"True","False")</f>
        <v>False</v>
      </c>
      <c r="K1798" t="s">
        <v>123</v>
      </c>
      <c r="L1798" s="60" t="s">
        <v>123</v>
      </c>
      <c r="M1798" s="60" t="s">
        <v>123</v>
      </c>
      <c r="N1798" s="60" t="s">
        <v>123</v>
      </c>
      <c r="O1798" s="60" t="s">
        <v>123</v>
      </c>
      <c r="P1798" s="60" t="s">
        <v>123</v>
      </c>
    </row>
    <row r="1799" spans="1:16" x14ac:dyDescent="0.55000000000000004">
      <c r="A1799" s="10">
        <v>44533</v>
      </c>
      <c r="B1799" s="9">
        <f t="shared" si="84"/>
        <v>2021</v>
      </c>
      <c r="C1799" s="9" t="s">
        <v>42</v>
      </c>
      <c r="D1799" s="9" t="s">
        <v>63</v>
      </c>
      <c r="E1799" s="9">
        <f t="shared" si="85"/>
        <v>12</v>
      </c>
      <c r="F1799" s="9" t="str">
        <f t="shared" si="86"/>
        <v>2021 - 12</v>
      </c>
      <c r="G1799" s="9" t="str">
        <f>Date[[#This Row],[Year]]&amp;IF(Date[[#This Row],[Month]]&lt;10,"0"&amp;Date[[#This Row],[Month]],Date[[#This Row],[Month]])</f>
        <v>202112</v>
      </c>
      <c r="H1799" s="9" t="str">
        <f>Date[[#This Row],[Year]]&amp;" "&amp;Date[[#This Row],[Month Name]]</f>
        <v>2021 Dec</v>
      </c>
      <c r="I1799" t="str">
        <f>IF(AND(Date[[#This Row],[Month]]=5,Date[[#This Row],[Year]]=2021),"True","False")</f>
        <v>False</v>
      </c>
      <c r="J1799" t="str">
        <f>IF(AND(Date[[#This Row],[Month]]&lt;=5,Date[[#This Row],[Month]]&gt;=4,Date[[#This Row],[Year]]=2021),"True","False")</f>
        <v>False</v>
      </c>
      <c r="K1799" t="s">
        <v>123</v>
      </c>
      <c r="L1799" s="60" t="s">
        <v>123</v>
      </c>
      <c r="M1799" s="60" t="s">
        <v>123</v>
      </c>
      <c r="N1799" s="60" t="s">
        <v>123</v>
      </c>
      <c r="O1799" s="60" t="s">
        <v>123</v>
      </c>
      <c r="P1799" s="60" t="s">
        <v>123</v>
      </c>
    </row>
    <row r="1800" spans="1:16" x14ac:dyDescent="0.55000000000000004">
      <c r="A1800" s="10">
        <v>44534</v>
      </c>
      <c r="B1800" s="9">
        <f t="shared" si="84"/>
        <v>2021</v>
      </c>
      <c r="C1800" s="9" t="s">
        <v>42</v>
      </c>
      <c r="D1800" s="9" t="s">
        <v>63</v>
      </c>
      <c r="E1800" s="9">
        <f t="shared" si="85"/>
        <v>12</v>
      </c>
      <c r="F1800" s="9" t="str">
        <f t="shared" si="86"/>
        <v>2021 - 12</v>
      </c>
      <c r="G1800" s="9" t="str">
        <f>Date[[#This Row],[Year]]&amp;IF(Date[[#This Row],[Month]]&lt;10,"0"&amp;Date[[#This Row],[Month]],Date[[#This Row],[Month]])</f>
        <v>202112</v>
      </c>
      <c r="H1800" s="9" t="str">
        <f>Date[[#This Row],[Year]]&amp;" "&amp;Date[[#This Row],[Month Name]]</f>
        <v>2021 Dec</v>
      </c>
      <c r="I1800" t="str">
        <f>IF(AND(Date[[#This Row],[Month]]=5,Date[[#This Row],[Year]]=2021),"True","False")</f>
        <v>False</v>
      </c>
      <c r="J1800" t="str">
        <f>IF(AND(Date[[#This Row],[Month]]&lt;=5,Date[[#This Row],[Month]]&gt;=4,Date[[#This Row],[Year]]=2021),"True","False")</f>
        <v>False</v>
      </c>
      <c r="K1800" t="s">
        <v>123</v>
      </c>
      <c r="L1800" s="60" t="s">
        <v>123</v>
      </c>
      <c r="M1800" s="60" t="s">
        <v>123</v>
      </c>
      <c r="N1800" s="60" t="s">
        <v>123</v>
      </c>
      <c r="O1800" s="60" t="s">
        <v>123</v>
      </c>
      <c r="P1800" s="60" t="s">
        <v>123</v>
      </c>
    </row>
    <row r="1801" spans="1:16" x14ac:dyDescent="0.55000000000000004">
      <c r="A1801" s="10">
        <v>44535</v>
      </c>
      <c r="B1801" s="9">
        <f t="shared" si="84"/>
        <v>2021</v>
      </c>
      <c r="C1801" s="9" t="s">
        <v>42</v>
      </c>
      <c r="D1801" s="9" t="s">
        <v>63</v>
      </c>
      <c r="E1801" s="9">
        <f t="shared" si="85"/>
        <v>12</v>
      </c>
      <c r="F1801" s="9" t="str">
        <f t="shared" si="86"/>
        <v>2021 - 12</v>
      </c>
      <c r="G1801" s="9" t="str">
        <f>Date[[#This Row],[Year]]&amp;IF(Date[[#This Row],[Month]]&lt;10,"0"&amp;Date[[#This Row],[Month]],Date[[#This Row],[Month]])</f>
        <v>202112</v>
      </c>
      <c r="H1801" s="9" t="str">
        <f>Date[[#This Row],[Year]]&amp;" "&amp;Date[[#This Row],[Month Name]]</f>
        <v>2021 Dec</v>
      </c>
      <c r="I1801" t="str">
        <f>IF(AND(Date[[#This Row],[Month]]=5,Date[[#This Row],[Year]]=2021),"True","False")</f>
        <v>False</v>
      </c>
      <c r="J1801" t="str">
        <f>IF(AND(Date[[#This Row],[Month]]&lt;=5,Date[[#This Row],[Month]]&gt;=4,Date[[#This Row],[Year]]=2021),"True","False")</f>
        <v>False</v>
      </c>
      <c r="K1801" t="s">
        <v>123</v>
      </c>
      <c r="L1801" s="60" t="s">
        <v>123</v>
      </c>
      <c r="M1801" s="60" t="s">
        <v>123</v>
      </c>
      <c r="N1801" s="60" t="s">
        <v>123</v>
      </c>
      <c r="O1801" s="60" t="s">
        <v>123</v>
      </c>
      <c r="P1801" s="60" t="s">
        <v>123</v>
      </c>
    </row>
    <row r="1802" spans="1:16" x14ac:dyDescent="0.55000000000000004">
      <c r="A1802" s="10">
        <v>44536</v>
      </c>
      <c r="B1802" s="9">
        <f t="shared" si="84"/>
        <v>2021</v>
      </c>
      <c r="C1802" s="9" t="s">
        <v>42</v>
      </c>
      <c r="D1802" s="9" t="s">
        <v>63</v>
      </c>
      <c r="E1802" s="9">
        <f t="shared" si="85"/>
        <v>12</v>
      </c>
      <c r="F1802" s="9" t="str">
        <f t="shared" si="86"/>
        <v>2021 - 12</v>
      </c>
      <c r="G1802" s="9" t="str">
        <f>Date[[#This Row],[Year]]&amp;IF(Date[[#This Row],[Month]]&lt;10,"0"&amp;Date[[#This Row],[Month]],Date[[#This Row],[Month]])</f>
        <v>202112</v>
      </c>
      <c r="H1802" s="9" t="str">
        <f>Date[[#This Row],[Year]]&amp;" "&amp;Date[[#This Row],[Month Name]]</f>
        <v>2021 Dec</v>
      </c>
      <c r="I1802" t="str">
        <f>IF(AND(Date[[#This Row],[Month]]=5,Date[[#This Row],[Year]]=2021),"True","False")</f>
        <v>False</v>
      </c>
      <c r="J1802" t="str">
        <f>IF(AND(Date[[#This Row],[Month]]&lt;=5,Date[[#This Row],[Month]]&gt;=4,Date[[#This Row],[Year]]=2021),"True","False")</f>
        <v>False</v>
      </c>
      <c r="K1802" t="s">
        <v>123</v>
      </c>
      <c r="L1802" s="60" t="s">
        <v>123</v>
      </c>
      <c r="M1802" s="60" t="s">
        <v>123</v>
      </c>
      <c r="N1802" s="60" t="s">
        <v>123</v>
      </c>
      <c r="O1802" s="60" t="s">
        <v>123</v>
      </c>
      <c r="P1802" s="60" t="s">
        <v>123</v>
      </c>
    </row>
    <row r="1803" spans="1:16" x14ac:dyDescent="0.55000000000000004">
      <c r="A1803" s="10">
        <v>44537</v>
      </c>
      <c r="B1803" s="9">
        <f t="shared" si="84"/>
        <v>2021</v>
      </c>
      <c r="C1803" s="9" t="s">
        <v>42</v>
      </c>
      <c r="D1803" s="9" t="s">
        <v>63</v>
      </c>
      <c r="E1803" s="9">
        <f t="shared" si="85"/>
        <v>12</v>
      </c>
      <c r="F1803" s="9" t="str">
        <f t="shared" si="86"/>
        <v>2021 - 12</v>
      </c>
      <c r="G1803" s="9" t="str">
        <f>Date[[#This Row],[Year]]&amp;IF(Date[[#This Row],[Month]]&lt;10,"0"&amp;Date[[#This Row],[Month]],Date[[#This Row],[Month]])</f>
        <v>202112</v>
      </c>
      <c r="H1803" s="9" t="str">
        <f>Date[[#This Row],[Year]]&amp;" "&amp;Date[[#This Row],[Month Name]]</f>
        <v>2021 Dec</v>
      </c>
      <c r="I1803" t="str">
        <f>IF(AND(Date[[#This Row],[Month]]=5,Date[[#This Row],[Year]]=2021),"True","False")</f>
        <v>False</v>
      </c>
      <c r="J1803" t="str">
        <f>IF(AND(Date[[#This Row],[Month]]&lt;=5,Date[[#This Row],[Month]]&gt;=4,Date[[#This Row],[Year]]=2021),"True","False")</f>
        <v>False</v>
      </c>
      <c r="K1803" t="s">
        <v>123</v>
      </c>
      <c r="L1803" s="60" t="s">
        <v>123</v>
      </c>
      <c r="M1803" s="60" t="s">
        <v>123</v>
      </c>
      <c r="N1803" s="60" t="s">
        <v>123</v>
      </c>
      <c r="O1803" s="60" t="s">
        <v>123</v>
      </c>
      <c r="P1803" s="60" t="s">
        <v>123</v>
      </c>
    </row>
    <row r="1804" spans="1:16" x14ac:dyDescent="0.55000000000000004">
      <c r="A1804" s="10">
        <v>44538</v>
      </c>
      <c r="B1804" s="9">
        <f t="shared" si="84"/>
        <v>2021</v>
      </c>
      <c r="C1804" s="9" t="s">
        <v>42</v>
      </c>
      <c r="D1804" s="9" t="s">
        <v>63</v>
      </c>
      <c r="E1804" s="9">
        <f t="shared" si="85"/>
        <v>12</v>
      </c>
      <c r="F1804" s="9" t="str">
        <f t="shared" si="86"/>
        <v>2021 - 12</v>
      </c>
      <c r="G1804" s="9" t="str">
        <f>Date[[#This Row],[Year]]&amp;IF(Date[[#This Row],[Month]]&lt;10,"0"&amp;Date[[#This Row],[Month]],Date[[#This Row],[Month]])</f>
        <v>202112</v>
      </c>
      <c r="H1804" s="9" t="str">
        <f>Date[[#This Row],[Year]]&amp;" "&amp;Date[[#This Row],[Month Name]]</f>
        <v>2021 Dec</v>
      </c>
      <c r="I1804" t="str">
        <f>IF(AND(Date[[#This Row],[Month]]=5,Date[[#This Row],[Year]]=2021),"True","False")</f>
        <v>False</v>
      </c>
      <c r="J1804" t="str">
        <f>IF(AND(Date[[#This Row],[Month]]&lt;=5,Date[[#This Row],[Month]]&gt;=4,Date[[#This Row],[Year]]=2021),"True","False")</f>
        <v>False</v>
      </c>
      <c r="K1804" t="s">
        <v>123</v>
      </c>
      <c r="L1804" s="60" t="s">
        <v>123</v>
      </c>
      <c r="M1804" s="60" t="s">
        <v>123</v>
      </c>
      <c r="N1804" s="60" t="s">
        <v>123</v>
      </c>
      <c r="O1804" s="60" t="s">
        <v>123</v>
      </c>
      <c r="P1804" s="60" t="s">
        <v>123</v>
      </c>
    </row>
    <row r="1805" spans="1:16" x14ac:dyDescent="0.55000000000000004">
      <c r="A1805" s="10">
        <v>44539</v>
      </c>
      <c r="B1805" s="9">
        <f t="shared" si="84"/>
        <v>2021</v>
      </c>
      <c r="C1805" s="9" t="s">
        <v>42</v>
      </c>
      <c r="D1805" s="9" t="s">
        <v>63</v>
      </c>
      <c r="E1805" s="9">
        <f t="shared" si="85"/>
        <v>12</v>
      </c>
      <c r="F1805" s="9" t="str">
        <f t="shared" si="86"/>
        <v>2021 - 12</v>
      </c>
      <c r="G1805" s="9" t="str">
        <f>Date[[#This Row],[Year]]&amp;IF(Date[[#This Row],[Month]]&lt;10,"0"&amp;Date[[#This Row],[Month]],Date[[#This Row],[Month]])</f>
        <v>202112</v>
      </c>
      <c r="H1805" s="9" t="str">
        <f>Date[[#This Row],[Year]]&amp;" "&amp;Date[[#This Row],[Month Name]]</f>
        <v>2021 Dec</v>
      </c>
      <c r="I1805" t="str">
        <f>IF(AND(Date[[#This Row],[Month]]=5,Date[[#This Row],[Year]]=2021),"True","False")</f>
        <v>False</v>
      </c>
      <c r="J1805" t="str">
        <f>IF(AND(Date[[#This Row],[Month]]&lt;=5,Date[[#This Row],[Month]]&gt;=4,Date[[#This Row],[Year]]=2021),"True","False")</f>
        <v>False</v>
      </c>
      <c r="K1805" t="s">
        <v>123</v>
      </c>
      <c r="L1805" s="60" t="s">
        <v>123</v>
      </c>
      <c r="M1805" s="60" t="s">
        <v>123</v>
      </c>
      <c r="N1805" s="60" t="s">
        <v>123</v>
      </c>
      <c r="O1805" s="60" t="s">
        <v>123</v>
      </c>
      <c r="P1805" s="60" t="s">
        <v>123</v>
      </c>
    </row>
    <row r="1806" spans="1:16" x14ac:dyDescent="0.55000000000000004">
      <c r="A1806" s="10">
        <v>44540</v>
      </c>
      <c r="B1806" s="9">
        <f t="shared" si="84"/>
        <v>2021</v>
      </c>
      <c r="C1806" s="9" t="s">
        <v>42</v>
      </c>
      <c r="D1806" s="9" t="s">
        <v>63</v>
      </c>
      <c r="E1806" s="9">
        <f t="shared" si="85"/>
        <v>12</v>
      </c>
      <c r="F1806" s="9" t="str">
        <f t="shared" si="86"/>
        <v>2021 - 12</v>
      </c>
      <c r="G1806" s="9" t="str">
        <f>Date[[#This Row],[Year]]&amp;IF(Date[[#This Row],[Month]]&lt;10,"0"&amp;Date[[#This Row],[Month]],Date[[#This Row],[Month]])</f>
        <v>202112</v>
      </c>
      <c r="H1806" s="9" t="str">
        <f>Date[[#This Row],[Year]]&amp;" "&amp;Date[[#This Row],[Month Name]]</f>
        <v>2021 Dec</v>
      </c>
      <c r="I1806" t="str">
        <f>IF(AND(Date[[#This Row],[Month]]=5,Date[[#This Row],[Year]]=2021),"True","False")</f>
        <v>False</v>
      </c>
      <c r="J1806" t="str">
        <f>IF(AND(Date[[#This Row],[Month]]&lt;=5,Date[[#This Row],[Month]]&gt;=4,Date[[#This Row],[Year]]=2021),"True","False")</f>
        <v>False</v>
      </c>
      <c r="K1806" t="s">
        <v>123</v>
      </c>
      <c r="L1806" s="60" t="s">
        <v>123</v>
      </c>
      <c r="M1806" s="60" t="s">
        <v>123</v>
      </c>
      <c r="N1806" s="60" t="s">
        <v>123</v>
      </c>
      <c r="O1806" s="60" t="s">
        <v>123</v>
      </c>
      <c r="P1806" s="60" t="s">
        <v>123</v>
      </c>
    </row>
    <row r="1807" spans="1:16" x14ac:dyDescent="0.55000000000000004">
      <c r="A1807" s="10">
        <v>44541</v>
      </c>
      <c r="B1807" s="9">
        <f t="shared" si="84"/>
        <v>2021</v>
      </c>
      <c r="C1807" s="9" t="s">
        <v>42</v>
      </c>
      <c r="D1807" s="9" t="s">
        <v>63</v>
      </c>
      <c r="E1807" s="9">
        <f t="shared" si="85"/>
        <v>12</v>
      </c>
      <c r="F1807" s="9" t="str">
        <f t="shared" si="86"/>
        <v>2021 - 12</v>
      </c>
      <c r="G1807" s="9" t="str">
        <f>Date[[#This Row],[Year]]&amp;IF(Date[[#This Row],[Month]]&lt;10,"0"&amp;Date[[#This Row],[Month]],Date[[#This Row],[Month]])</f>
        <v>202112</v>
      </c>
      <c r="H1807" s="9" t="str">
        <f>Date[[#This Row],[Year]]&amp;" "&amp;Date[[#This Row],[Month Name]]</f>
        <v>2021 Dec</v>
      </c>
      <c r="I1807" t="str">
        <f>IF(AND(Date[[#This Row],[Month]]=5,Date[[#This Row],[Year]]=2021),"True","False")</f>
        <v>False</v>
      </c>
      <c r="J1807" t="str">
        <f>IF(AND(Date[[#This Row],[Month]]&lt;=5,Date[[#This Row],[Month]]&gt;=4,Date[[#This Row],[Year]]=2021),"True","False")</f>
        <v>False</v>
      </c>
      <c r="K1807" t="s">
        <v>123</v>
      </c>
      <c r="L1807" s="60" t="s">
        <v>123</v>
      </c>
      <c r="M1807" s="60" t="s">
        <v>123</v>
      </c>
      <c r="N1807" s="60" t="s">
        <v>123</v>
      </c>
      <c r="O1807" s="60" t="s">
        <v>123</v>
      </c>
      <c r="P1807" s="60" t="s">
        <v>123</v>
      </c>
    </row>
    <row r="1808" spans="1:16" x14ac:dyDescent="0.55000000000000004">
      <c r="A1808" s="10">
        <v>44542</v>
      </c>
      <c r="B1808" s="9">
        <f t="shared" si="84"/>
        <v>2021</v>
      </c>
      <c r="C1808" s="9" t="s">
        <v>42</v>
      </c>
      <c r="D1808" s="9" t="s">
        <v>63</v>
      </c>
      <c r="E1808" s="9">
        <f t="shared" si="85"/>
        <v>12</v>
      </c>
      <c r="F1808" s="9" t="str">
        <f t="shared" si="86"/>
        <v>2021 - 12</v>
      </c>
      <c r="G1808" s="9" t="str">
        <f>Date[[#This Row],[Year]]&amp;IF(Date[[#This Row],[Month]]&lt;10,"0"&amp;Date[[#This Row],[Month]],Date[[#This Row],[Month]])</f>
        <v>202112</v>
      </c>
      <c r="H1808" s="9" t="str">
        <f>Date[[#This Row],[Year]]&amp;" "&amp;Date[[#This Row],[Month Name]]</f>
        <v>2021 Dec</v>
      </c>
      <c r="I1808" t="str">
        <f>IF(AND(Date[[#This Row],[Month]]=5,Date[[#This Row],[Year]]=2021),"True","False")</f>
        <v>False</v>
      </c>
      <c r="J1808" t="str">
        <f>IF(AND(Date[[#This Row],[Month]]&lt;=5,Date[[#This Row],[Month]]&gt;=4,Date[[#This Row],[Year]]=2021),"True","False")</f>
        <v>False</v>
      </c>
      <c r="K1808" t="s">
        <v>123</v>
      </c>
      <c r="L1808" s="60" t="s">
        <v>123</v>
      </c>
      <c r="M1808" s="60" t="s">
        <v>123</v>
      </c>
      <c r="N1808" s="60" t="s">
        <v>123</v>
      </c>
      <c r="O1808" s="60" t="s">
        <v>123</v>
      </c>
      <c r="P1808" s="60" t="s">
        <v>123</v>
      </c>
    </row>
    <row r="1809" spans="1:16" x14ac:dyDescent="0.55000000000000004">
      <c r="A1809" s="10">
        <v>44543</v>
      </c>
      <c r="B1809" s="9">
        <f t="shared" si="84"/>
        <v>2021</v>
      </c>
      <c r="C1809" s="9" t="s">
        <v>42</v>
      </c>
      <c r="D1809" s="9" t="s">
        <v>63</v>
      </c>
      <c r="E1809" s="9">
        <f t="shared" si="85"/>
        <v>12</v>
      </c>
      <c r="F1809" s="9" t="str">
        <f t="shared" si="86"/>
        <v>2021 - 12</v>
      </c>
      <c r="G1809" s="9" t="str">
        <f>Date[[#This Row],[Year]]&amp;IF(Date[[#This Row],[Month]]&lt;10,"0"&amp;Date[[#This Row],[Month]],Date[[#This Row],[Month]])</f>
        <v>202112</v>
      </c>
      <c r="H1809" s="9" t="str">
        <f>Date[[#This Row],[Year]]&amp;" "&amp;Date[[#This Row],[Month Name]]</f>
        <v>2021 Dec</v>
      </c>
      <c r="I1809" t="str">
        <f>IF(AND(Date[[#This Row],[Month]]=5,Date[[#This Row],[Year]]=2021),"True","False")</f>
        <v>False</v>
      </c>
      <c r="J1809" t="str">
        <f>IF(AND(Date[[#This Row],[Month]]&lt;=5,Date[[#This Row],[Month]]&gt;=4,Date[[#This Row],[Year]]=2021),"True","False")</f>
        <v>False</v>
      </c>
      <c r="K1809" t="s">
        <v>123</v>
      </c>
      <c r="L1809" s="60" t="s">
        <v>123</v>
      </c>
      <c r="M1809" s="60" t="s">
        <v>123</v>
      </c>
      <c r="N1809" s="60" t="s">
        <v>123</v>
      </c>
      <c r="O1809" s="60" t="s">
        <v>123</v>
      </c>
      <c r="P1809" s="60" t="s">
        <v>123</v>
      </c>
    </row>
    <row r="1810" spans="1:16" x14ac:dyDescent="0.55000000000000004">
      <c r="A1810" s="10">
        <v>44544</v>
      </c>
      <c r="B1810" s="9">
        <f t="shared" si="84"/>
        <v>2021</v>
      </c>
      <c r="C1810" s="9" t="s">
        <v>42</v>
      </c>
      <c r="D1810" s="9" t="s">
        <v>63</v>
      </c>
      <c r="E1810" s="9">
        <f t="shared" si="85"/>
        <v>12</v>
      </c>
      <c r="F1810" s="9" t="str">
        <f t="shared" si="86"/>
        <v>2021 - 12</v>
      </c>
      <c r="G1810" s="9" t="str">
        <f>Date[[#This Row],[Year]]&amp;IF(Date[[#This Row],[Month]]&lt;10,"0"&amp;Date[[#This Row],[Month]],Date[[#This Row],[Month]])</f>
        <v>202112</v>
      </c>
      <c r="H1810" s="9" t="str">
        <f>Date[[#This Row],[Year]]&amp;" "&amp;Date[[#This Row],[Month Name]]</f>
        <v>2021 Dec</v>
      </c>
      <c r="I1810" t="str">
        <f>IF(AND(Date[[#This Row],[Month]]=5,Date[[#This Row],[Year]]=2021),"True","False")</f>
        <v>False</v>
      </c>
      <c r="J1810" t="str">
        <f>IF(AND(Date[[#This Row],[Month]]&lt;=5,Date[[#This Row],[Month]]&gt;=4,Date[[#This Row],[Year]]=2021),"True","False")</f>
        <v>False</v>
      </c>
      <c r="K1810" t="s">
        <v>123</v>
      </c>
      <c r="L1810" s="60" t="s">
        <v>123</v>
      </c>
      <c r="M1810" s="60" t="s">
        <v>123</v>
      </c>
      <c r="N1810" s="60" t="s">
        <v>123</v>
      </c>
      <c r="O1810" s="60" t="s">
        <v>123</v>
      </c>
      <c r="P1810" s="60" t="s">
        <v>123</v>
      </c>
    </row>
    <row r="1811" spans="1:16" x14ac:dyDescent="0.55000000000000004">
      <c r="A1811" s="10">
        <v>44545</v>
      </c>
      <c r="B1811" s="9">
        <f t="shared" si="84"/>
        <v>2021</v>
      </c>
      <c r="C1811" s="9" t="s">
        <v>42</v>
      </c>
      <c r="D1811" s="9" t="s">
        <v>63</v>
      </c>
      <c r="E1811" s="9">
        <f t="shared" si="85"/>
        <v>12</v>
      </c>
      <c r="F1811" s="9" t="str">
        <f t="shared" si="86"/>
        <v>2021 - 12</v>
      </c>
      <c r="G1811" s="9" t="str">
        <f>Date[[#This Row],[Year]]&amp;IF(Date[[#This Row],[Month]]&lt;10,"0"&amp;Date[[#This Row],[Month]],Date[[#This Row],[Month]])</f>
        <v>202112</v>
      </c>
      <c r="H1811" s="9" t="str">
        <f>Date[[#This Row],[Year]]&amp;" "&amp;Date[[#This Row],[Month Name]]</f>
        <v>2021 Dec</v>
      </c>
      <c r="I1811" t="str">
        <f>IF(AND(Date[[#This Row],[Month]]=5,Date[[#This Row],[Year]]=2021),"True","False")</f>
        <v>False</v>
      </c>
      <c r="J1811" t="str">
        <f>IF(AND(Date[[#This Row],[Month]]&lt;=5,Date[[#This Row],[Month]]&gt;=4,Date[[#This Row],[Year]]=2021),"True","False")</f>
        <v>False</v>
      </c>
      <c r="K1811" t="s">
        <v>123</v>
      </c>
      <c r="L1811" s="60" t="s">
        <v>123</v>
      </c>
      <c r="M1811" s="60" t="s">
        <v>123</v>
      </c>
      <c r="N1811" s="60" t="s">
        <v>123</v>
      </c>
      <c r="O1811" s="60" t="s">
        <v>123</v>
      </c>
      <c r="P1811" s="60" t="s">
        <v>123</v>
      </c>
    </row>
    <row r="1812" spans="1:16" x14ac:dyDescent="0.55000000000000004">
      <c r="A1812" s="10">
        <v>44546</v>
      </c>
      <c r="B1812" s="9">
        <f t="shared" si="84"/>
        <v>2021</v>
      </c>
      <c r="C1812" s="9" t="s">
        <v>42</v>
      </c>
      <c r="D1812" s="9" t="s">
        <v>63</v>
      </c>
      <c r="E1812" s="9">
        <f t="shared" si="85"/>
        <v>12</v>
      </c>
      <c r="F1812" s="9" t="str">
        <f t="shared" si="86"/>
        <v>2021 - 12</v>
      </c>
      <c r="G1812" s="9" t="str">
        <f>Date[[#This Row],[Year]]&amp;IF(Date[[#This Row],[Month]]&lt;10,"0"&amp;Date[[#This Row],[Month]],Date[[#This Row],[Month]])</f>
        <v>202112</v>
      </c>
      <c r="H1812" s="9" t="str">
        <f>Date[[#This Row],[Year]]&amp;" "&amp;Date[[#This Row],[Month Name]]</f>
        <v>2021 Dec</v>
      </c>
      <c r="I1812" t="str">
        <f>IF(AND(Date[[#This Row],[Month]]=5,Date[[#This Row],[Year]]=2021),"True","False")</f>
        <v>False</v>
      </c>
      <c r="J1812" t="str">
        <f>IF(AND(Date[[#This Row],[Month]]&lt;=5,Date[[#This Row],[Month]]&gt;=4,Date[[#This Row],[Year]]=2021),"True","False")</f>
        <v>False</v>
      </c>
      <c r="K1812" t="s">
        <v>123</v>
      </c>
      <c r="L1812" s="60" t="s">
        <v>123</v>
      </c>
      <c r="M1812" s="60" t="s">
        <v>123</v>
      </c>
      <c r="N1812" s="60" t="s">
        <v>123</v>
      </c>
      <c r="O1812" s="60" t="s">
        <v>123</v>
      </c>
      <c r="P1812" s="60" t="s">
        <v>123</v>
      </c>
    </row>
    <row r="1813" spans="1:16" x14ac:dyDescent="0.55000000000000004">
      <c r="A1813" s="10">
        <v>44547</v>
      </c>
      <c r="B1813" s="9">
        <f t="shared" si="84"/>
        <v>2021</v>
      </c>
      <c r="C1813" s="9" t="s">
        <v>42</v>
      </c>
      <c r="D1813" s="9" t="s">
        <v>63</v>
      </c>
      <c r="E1813" s="9">
        <f t="shared" si="85"/>
        <v>12</v>
      </c>
      <c r="F1813" s="9" t="str">
        <f t="shared" si="86"/>
        <v>2021 - 12</v>
      </c>
      <c r="G1813" s="9" t="str">
        <f>Date[[#This Row],[Year]]&amp;IF(Date[[#This Row],[Month]]&lt;10,"0"&amp;Date[[#This Row],[Month]],Date[[#This Row],[Month]])</f>
        <v>202112</v>
      </c>
      <c r="H1813" s="9" t="str">
        <f>Date[[#This Row],[Year]]&amp;" "&amp;Date[[#This Row],[Month Name]]</f>
        <v>2021 Dec</v>
      </c>
      <c r="I1813" t="str">
        <f>IF(AND(Date[[#This Row],[Month]]=5,Date[[#This Row],[Year]]=2021),"True","False")</f>
        <v>False</v>
      </c>
      <c r="J1813" t="str">
        <f>IF(AND(Date[[#This Row],[Month]]&lt;=5,Date[[#This Row],[Month]]&gt;=4,Date[[#This Row],[Year]]=2021),"True","False")</f>
        <v>False</v>
      </c>
      <c r="K1813" t="s">
        <v>123</v>
      </c>
      <c r="L1813" s="60" t="s">
        <v>123</v>
      </c>
      <c r="M1813" s="60" t="s">
        <v>123</v>
      </c>
      <c r="N1813" s="60" t="s">
        <v>123</v>
      </c>
      <c r="O1813" s="60" t="s">
        <v>123</v>
      </c>
      <c r="P1813" s="60" t="s">
        <v>123</v>
      </c>
    </row>
    <row r="1814" spans="1:16" x14ac:dyDescent="0.55000000000000004">
      <c r="A1814" s="10">
        <v>44548</v>
      </c>
      <c r="B1814" s="9">
        <f t="shared" si="84"/>
        <v>2021</v>
      </c>
      <c r="C1814" s="9" t="s">
        <v>42</v>
      </c>
      <c r="D1814" s="9" t="s">
        <v>63</v>
      </c>
      <c r="E1814" s="9">
        <f t="shared" si="85"/>
        <v>12</v>
      </c>
      <c r="F1814" s="9" t="str">
        <f t="shared" si="86"/>
        <v>2021 - 12</v>
      </c>
      <c r="G1814" s="9" t="str">
        <f>Date[[#This Row],[Year]]&amp;IF(Date[[#This Row],[Month]]&lt;10,"0"&amp;Date[[#This Row],[Month]],Date[[#This Row],[Month]])</f>
        <v>202112</v>
      </c>
      <c r="H1814" s="9" t="str">
        <f>Date[[#This Row],[Year]]&amp;" "&amp;Date[[#This Row],[Month Name]]</f>
        <v>2021 Dec</v>
      </c>
      <c r="I1814" t="str">
        <f>IF(AND(Date[[#This Row],[Month]]=5,Date[[#This Row],[Year]]=2021),"True","False")</f>
        <v>False</v>
      </c>
      <c r="J1814" t="str">
        <f>IF(AND(Date[[#This Row],[Month]]&lt;=5,Date[[#This Row],[Month]]&gt;=4,Date[[#This Row],[Year]]=2021),"True","False")</f>
        <v>False</v>
      </c>
      <c r="K1814" t="s">
        <v>123</v>
      </c>
      <c r="L1814" s="60" t="s">
        <v>123</v>
      </c>
      <c r="M1814" s="60" t="s">
        <v>123</v>
      </c>
      <c r="N1814" s="60" t="s">
        <v>123</v>
      </c>
      <c r="O1814" s="60" t="s">
        <v>123</v>
      </c>
      <c r="P1814" s="60" t="s">
        <v>123</v>
      </c>
    </row>
    <row r="1815" spans="1:16" x14ac:dyDescent="0.55000000000000004">
      <c r="A1815" s="10">
        <v>44549</v>
      </c>
      <c r="B1815" s="9">
        <f t="shared" si="84"/>
        <v>2021</v>
      </c>
      <c r="C1815" s="9" t="s">
        <v>42</v>
      </c>
      <c r="D1815" s="9" t="s">
        <v>63</v>
      </c>
      <c r="E1815" s="9">
        <f t="shared" si="85"/>
        <v>12</v>
      </c>
      <c r="F1815" s="9" t="str">
        <f t="shared" si="86"/>
        <v>2021 - 12</v>
      </c>
      <c r="G1815" s="9" t="str">
        <f>Date[[#This Row],[Year]]&amp;IF(Date[[#This Row],[Month]]&lt;10,"0"&amp;Date[[#This Row],[Month]],Date[[#This Row],[Month]])</f>
        <v>202112</v>
      </c>
      <c r="H1815" s="9" t="str">
        <f>Date[[#This Row],[Year]]&amp;" "&amp;Date[[#This Row],[Month Name]]</f>
        <v>2021 Dec</v>
      </c>
      <c r="I1815" t="str">
        <f>IF(AND(Date[[#This Row],[Month]]=5,Date[[#This Row],[Year]]=2021),"True","False")</f>
        <v>False</v>
      </c>
      <c r="J1815" t="str">
        <f>IF(AND(Date[[#This Row],[Month]]&lt;=5,Date[[#This Row],[Month]]&gt;=4,Date[[#This Row],[Year]]=2021),"True","False")</f>
        <v>False</v>
      </c>
      <c r="K1815" t="s">
        <v>123</v>
      </c>
      <c r="L1815" s="60" t="s">
        <v>123</v>
      </c>
      <c r="M1815" s="60" t="s">
        <v>123</v>
      </c>
      <c r="N1815" s="60" t="s">
        <v>123</v>
      </c>
      <c r="O1815" s="60" t="s">
        <v>123</v>
      </c>
      <c r="P1815" s="60" t="s">
        <v>123</v>
      </c>
    </row>
    <row r="1816" spans="1:16" x14ac:dyDescent="0.55000000000000004">
      <c r="A1816" s="10">
        <v>44550</v>
      </c>
      <c r="B1816" s="9">
        <f t="shared" si="84"/>
        <v>2021</v>
      </c>
      <c r="C1816" s="9" t="s">
        <v>42</v>
      </c>
      <c r="D1816" s="9" t="s">
        <v>63</v>
      </c>
      <c r="E1816" s="9">
        <f t="shared" si="85"/>
        <v>12</v>
      </c>
      <c r="F1816" s="9" t="str">
        <f t="shared" si="86"/>
        <v>2021 - 12</v>
      </c>
      <c r="G1816" s="9" t="str">
        <f>Date[[#This Row],[Year]]&amp;IF(Date[[#This Row],[Month]]&lt;10,"0"&amp;Date[[#This Row],[Month]],Date[[#This Row],[Month]])</f>
        <v>202112</v>
      </c>
      <c r="H1816" s="9" t="str">
        <f>Date[[#This Row],[Year]]&amp;" "&amp;Date[[#This Row],[Month Name]]</f>
        <v>2021 Dec</v>
      </c>
      <c r="I1816" t="str">
        <f>IF(AND(Date[[#This Row],[Month]]=5,Date[[#This Row],[Year]]=2021),"True","False")</f>
        <v>False</v>
      </c>
      <c r="J1816" t="str">
        <f>IF(AND(Date[[#This Row],[Month]]&lt;=5,Date[[#This Row],[Month]]&gt;=4,Date[[#This Row],[Year]]=2021),"True","False")</f>
        <v>False</v>
      </c>
      <c r="K1816" t="s">
        <v>123</v>
      </c>
      <c r="L1816" s="60" t="s">
        <v>123</v>
      </c>
      <c r="M1816" s="60" t="s">
        <v>123</v>
      </c>
      <c r="N1816" s="60" t="s">
        <v>123</v>
      </c>
      <c r="O1816" s="60" t="s">
        <v>123</v>
      </c>
      <c r="P1816" s="60" t="s">
        <v>123</v>
      </c>
    </row>
    <row r="1817" spans="1:16" x14ac:dyDescent="0.55000000000000004">
      <c r="A1817" s="10">
        <v>44551</v>
      </c>
      <c r="B1817" s="9">
        <f t="shared" si="84"/>
        <v>2021</v>
      </c>
      <c r="C1817" s="9" t="s">
        <v>42</v>
      </c>
      <c r="D1817" s="9" t="s">
        <v>63</v>
      </c>
      <c r="E1817" s="9">
        <f t="shared" si="85"/>
        <v>12</v>
      </c>
      <c r="F1817" s="9" t="str">
        <f t="shared" si="86"/>
        <v>2021 - 12</v>
      </c>
      <c r="G1817" s="9" t="str">
        <f>Date[[#This Row],[Year]]&amp;IF(Date[[#This Row],[Month]]&lt;10,"0"&amp;Date[[#This Row],[Month]],Date[[#This Row],[Month]])</f>
        <v>202112</v>
      </c>
      <c r="H1817" s="9" t="str">
        <f>Date[[#This Row],[Year]]&amp;" "&amp;Date[[#This Row],[Month Name]]</f>
        <v>2021 Dec</v>
      </c>
      <c r="I1817" t="str">
        <f>IF(AND(Date[[#This Row],[Month]]=5,Date[[#This Row],[Year]]=2021),"True","False")</f>
        <v>False</v>
      </c>
      <c r="J1817" t="str">
        <f>IF(AND(Date[[#This Row],[Month]]&lt;=5,Date[[#This Row],[Month]]&gt;=4,Date[[#This Row],[Year]]=2021),"True","False")</f>
        <v>False</v>
      </c>
      <c r="K1817" t="s">
        <v>123</v>
      </c>
      <c r="L1817" s="60" t="s">
        <v>123</v>
      </c>
      <c r="M1817" s="60" t="s">
        <v>123</v>
      </c>
      <c r="N1817" s="60" t="s">
        <v>123</v>
      </c>
      <c r="O1817" s="60" t="s">
        <v>123</v>
      </c>
      <c r="P1817" s="60" t="s">
        <v>123</v>
      </c>
    </row>
    <row r="1818" spans="1:16" x14ac:dyDescent="0.55000000000000004">
      <c r="A1818" s="10">
        <v>44552</v>
      </c>
      <c r="B1818" s="9">
        <f t="shared" si="84"/>
        <v>2021</v>
      </c>
      <c r="C1818" s="9" t="s">
        <v>42</v>
      </c>
      <c r="D1818" s="9" t="s">
        <v>63</v>
      </c>
      <c r="E1818" s="9">
        <f t="shared" si="85"/>
        <v>12</v>
      </c>
      <c r="F1818" s="9" t="str">
        <f t="shared" si="86"/>
        <v>2021 - 12</v>
      </c>
      <c r="G1818" s="9" t="str">
        <f>Date[[#This Row],[Year]]&amp;IF(Date[[#This Row],[Month]]&lt;10,"0"&amp;Date[[#This Row],[Month]],Date[[#This Row],[Month]])</f>
        <v>202112</v>
      </c>
      <c r="H1818" s="9" t="str">
        <f>Date[[#This Row],[Year]]&amp;" "&amp;Date[[#This Row],[Month Name]]</f>
        <v>2021 Dec</v>
      </c>
      <c r="I1818" t="str">
        <f>IF(AND(Date[[#This Row],[Month]]=5,Date[[#This Row],[Year]]=2021),"True","False")</f>
        <v>False</v>
      </c>
      <c r="J1818" t="str">
        <f>IF(AND(Date[[#This Row],[Month]]&lt;=5,Date[[#This Row],[Month]]&gt;=4,Date[[#This Row],[Year]]=2021),"True","False")</f>
        <v>False</v>
      </c>
      <c r="K1818" t="s">
        <v>123</v>
      </c>
      <c r="L1818" s="60" t="s">
        <v>123</v>
      </c>
      <c r="M1818" s="60" t="s">
        <v>123</v>
      </c>
      <c r="N1818" s="60" t="s">
        <v>123</v>
      </c>
      <c r="O1818" s="60" t="s">
        <v>123</v>
      </c>
      <c r="P1818" s="60" t="s">
        <v>123</v>
      </c>
    </row>
    <row r="1819" spans="1:16" x14ac:dyDescent="0.55000000000000004">
      <c r="A1819" s="10">
        <v>44553</v>
      </c>
      <c r="B1819" s="9">
        <f t="shared" si="84"/>
        <v>2021</v>
      </c>
      <c r="C1819" s="9" t="s">
        <v>42</v>
      </c>
      <c r="D1819" s="9" t="s">
        <v>63</v>
      </c>
      <c r="E1819" s="9">
        <f t="shared" si="85"/>
        <v>12</v>
      </c>
      <c r="F1819" s="9" t="str">
        <f t="shared" si="86"/>
        <v>2021 - 12</v>
      </c>
      <c r="G1819" s="9" t="str">
        <f>Date[[#This Row],[Year]]&amp;IF(Date[[#This Row],[Month]]&lt;10,"0"&amp;Date[[#This Row],[Month]],Date[[#This Row],[Month]])</f>
        <v>202112</v>
      </c>
      <c r="H1819" s="9" t="str">
        <f>Date[[#This Row],[Year]]&amp;" "&amp;Date[[#This Row],[Month Name]]</f>
        <v>2021 Dec</v>
      </c>
      <c r="I1819" t="str">
        <f>IF(AND(Date[[#This Row],[Month]]=5,Date[[#This Row],[Year]]=2021),"True","False")</f>
        <v>False</v>
      </c>
      <c r="J1819" t="str">
        <f>IF(AND(Date[[#This Row],[Month]]&lt;=5,Date[[#This Row],[Month]]&gt;=4,Date[[#This Row],[Year]]=2021),"True","False")</f>
        <v>False</v>
      </c>
      <c r="K1819" t="s">
        <v>123</v>
      </c>
      <c r="L1819" s="60" t="s">
        <v>123</v>
      </c>
      <c r="M1819" s="60" t="s">
        <v>123</v>
      </c>
      <c r="N1819" s="60" t="s">
        <v>123</v>
      </c>
      <c r="O1819" s="60" t="s">
        <v>123</v>
      </c>
      <c r="P1819" s="60" t="s">
        <v>123</v>
      </c>
    </row>
    <row r="1820" spans="1:16" x14ac:dyDescent="0.55000000000000004">
      <c r="A1820" s="10">
        <v>44554</v>
      </c>
      <c r="B1820" s="9">
        <f t="shared" si="84"/>
        <v>2021</v>
      </c>
      <c r="C1820" s="9" t="s">
        <v>42</v>
      </c>
      <c r="D1820" s="9" t="s">
        <v>63</v>
      </c>
      <c r="E1820" s="9">
        <f t="shared" si="85"/>
        <v>12</v>
      </c>
      <c r="F1820" s="9" t="str">
        <f t="shared" si="86"/>
        <v>2021 - 12</v>
      </c>
      <c r="G1820" s="9" t="str">
        <f>Date[[#This Row],[Year]]&amp;IF(Date[[#This Row],[Month]]&lt;10,"0"&amp;Date[[#This Row],[Month]],Date[[#This Row],[Month]])</f>
        <v>202112</v>
      </c>
      <c r="H1820" s="9" t="str">
        <f>Date[[#This Row],[Year]]&amp;" "&amp;Date[[#This Row],[Month Name]]</f>
        <v>2021 Dec</v>
      </c>
      <c r="I1820" t="str">
        <f>IF(AND(Date[[#This Row],[Month]]=5,Date[[#This Row],[Year]]=2021),"True","False")</f>
        <v>False</v>
      </c>
      <c r="J1820" t="str">
        <f>IF(AND(Date[[#This Row],[Month]]&lt;=5,Date[[#This Row],[Month]]&gt;=4,Date[[#This Row],[Year]]=2021),"True","False")</f>
        <v>False</v>
      </c>
      <c r="K1820" t="s">
        <v>123</v>
      </c>
      <c r="L1820" s="60" t="s">
        <v>123</v>
      </c>
      <c r="M1820" s="60" t="s">
        <v>123</v>
      </c>
      <c r="N1820" s="60" t="s">
        <v>123</v>
      </c>
      <c r="O1820" s="60" t="s">
        <v>123</v>
      </c>
      <c r="P1820" s="60" t="s">
        <v>123</v>
      </c>
    </row>
    <row r="1821" spans="1:16" x14ac:dyDescent="0.55000000000000004">
      <c r="A1821" s="10">
        <v>44555</v>
      </c>
      <c r="B1821" s="9">
        <f t="shared" si="84"/>
        <v>2021</v>
      </c>
      <c r="C1821" s="9" t="s">
        <v>42</v>
      </c>
      <c r="D1821" s="9" t="s">
        <v>63</v>
      </c>
      <c r="E1821" s="9">
        <f t="shared" si="85"/>
        <v>12</v>
      </c>
      <c r="F1821" s="9" t="str">
        <f t="shared" si="86"/>
        <v>2021 - 12</v>
      </c>
      <c r="G1821" s="9" t="str">
        <f>Date[[#This Row],[Year]]&amp;IF(Date[[#This Row],[Month]]&lt;10,"0"&amp;Date[[#This Row],[Month]],Date[[#This Row],[Month]])</f>
        <v>202112</v>
      </c>
      <c r="H1821" s="9" t="str">
        <f>Date[[#This Row],[Year]]&amp;" "&amp;Date[[#This Row],[Month Name]]</f>
        <v>2021 Dec</v>
      </c>
      <c r="I1821" t="str">
        <f>IF(AND(Date[[#This Row],[Month]]=5,Date[[#This Row],[Year]]=2021),"True","False")</f>
        <v>False</v>
      </c>
      <c r="J1821" t="str">
        <f>IF(AND(Date[[#This Row],[Month]]&lt;=5,Date[[#This Row],[Month]]&gt;=4,Date[[#This Row],[Year]]=2021),"True","False")</f>
        <v>False</v>
      </c>
      <c r="K1821" t="s">
        <v>123</v>
      </c>
      <c r="L1821" s="60" t="s">
        <v>123</v>
      </c>
      <c r="M1821" s="60" t="s">
        <v>123</v>
      </c>
      <c r="N1821" s="60" t="s">
        <v>123</v>
      </c>
      <c r="O1821" s="60" t="s">
        <v>123</v>
      </c>
      <c r="P1821" s="60" t="s">
        <v>123</v>
      </c>
    </row>
    <row r="1822" spans="1:16" x14ac:dyDescent="0.55000000000000004">
      <c r="A1822" s="10">
        <v>44556</v>
      </c>
      <c r="B1822" s="9">
        <f t="shared" si="84"/>
        <v>2021</v>
      </c>
      <c r="C1822" s="9" t="s">
        <v>42</v>
      </c>
      <c r="D1822" s="9" t="s">
        <v>63</v>
      </c>
      <c r="E1822" s="9">
        <f t="shared" si="85"/>
        <v>12</v>
      </c>
      <c r="F1822" s="9" t="str">
        <f t="shared" si="86"/>
        <v>2021 - 12</v>
      </c>
      <c r="G1822" s="9" t="str">
        <f>Date[[#This Row],[Year]]&amp;IF(Date[[#This Row],[Month]]&lt;10,"0"&amp;Date[[#This Row],[Month]],Date[[#This Row],[Month]])</f>
        <v>202112</v>
      </c>
      <c r="H1822" s="9" t="str">
        <f>Date[[#This Row],[Year]]&amp;" "&amp;Date[[#This Row],[Month Name]]</f>
        <v>2021 Dec</v>
      </c>
      <c r="I1822" t="str">
        <f>IF(AND(Date[[#This Row],[Month]]=5,Date[[#This Row],[Year]]=2021),"True","False")</f>
        <v>False</v>
      </c>
      <c r="J1822" t="str">
        <f>IF(AND(Date[[#This Row],[Month]]&lt;=5,Date[[#This Row],[Month]]&gt;=4,Date[[#This Row],[Year]]=2021),"True","False")</f>
        <v>False</v>
      </c>
      <c r="K1822" t="s">
        <v>123</v>
      </c>
      <c r="L1822" s="60" t="s">
        <v>123</v>
      </c>
      <c r="M1822" s="60" t="s">
        <v>123</v>
      </c>
      <c r="N1822" s="60" t="s">
        <v>123</v>
      </c>
      <c r="O1822" s="60" t="s">
        <v>123</v>
      </c>
      <c r="P1822" s="60" t="s">
        <v>123</v>
      </c>
    </row>
    <row r="1823" spans="1:16" x14ac:dyDescent="0.55000000000000004">
      <c r="A1823" s="10">
        <v>44557</v>
      </c>
      <c r="B1823" s="9">
        <f t="shared" si="84"/>
        <v>2021</v>
      </c>
      <c r="C1823" s="9" t="s">
        <v>42</v>
      </c>
      <c r="D1823" s="9" t="s">
        <v>63</v>
      </c>
      <c r="E1823" s="9">
        <f t="shared" si="85"/>
        <v>12</v>
      </c>
      <c r="F1823" s="9" t="str">
        <f t="shared" si="86"/>
        <v>2021 - 12</v>
      </c>
      <c r="G1823" s="9" t="str">
        <f>Date[[#This Row],[Year]]&amp;IF(Date[[#This Row],[Month]]&lt;10,"0"&amp;Date[[#This Row],[Month]],Date[[#This Row],[Month]])</f>
        <v>202112</v>
      </c>
      <c r="H1823" s="9" t="str">
        <f>Date[[#This Row],[Year]]&amp;" "&amp;Date[[#This Row],[Month Name]]</f>
        <v>2021 Dec</v>
      </c>
      <c r="I1823" t="str">
        <f>IF(AND(Date[[#This Row],[Month]]=5,Date[[#This Row],[Year]]=2021),"True","False")</f>
        <v>False</v>
      </c>
      <c r="J1823" t="str">
        <f>IF(AND(Date[[#This Row],[Month]]&lt;=5,Date[[#This Row],[Month]]&gt;=4,Date[[#This Row],[Year]]=2021),"True","False")</f>
        <v>False</v>
      </c>
      <c r="K1823" t="s">
        <v>123</v>
      </c>
      <c r="L1823" s="60" t="s">
        <v>123</v>
      </c>
      <c r="M1823" s="60" t="s">
        <v>123</v>
      </c>
      <c r="N1823" s="60" t="s">
        <v>123</v>
      </c>
      <c r="O1823" s="60" t="s">
        <v>123</v>
      </c>
      <c r="P1823" s="60" t="s">
        <v>123</v>
      </c>
    </row>
    <row r="1824" spans="1:16" x14ac:dyDescent="0.55000000000000004">
      <c r="A1824" s="10">
        <v>44558</v>
      </c>
      <c r="B1824" s="9">
        <f t="shared" si="84"/>
        <v>2021</v>
      </c>
      <c r="C1824" s="9" t="s">
        <v>42</v>
      </c>
      <c r="D1824" s="9" t="s">
        <v>63</v>
      </c>
      <c r="E1824" s="9">
        <f t="shared" si="85"/>
        <v>12</v>
      </c>
      <c r="F1824" s="9" t="str">
        <f t="shared" si="86"/>
        <v>2021 - 12</v>
      </c>
      <c r="G1824" s="9" t="str">
        <f>Date[[#This Row],[Year]]&amp;IF(Date[[#This Row],[Month]]&lt;10,"0"&amp;Date[[#This Row],[Month]],Date[[#This Row],[Month]])</f>
        <v>202112</v>
      </c>
      <c r="H1824" s="9" t="str">
        <f>Date[[#This Row],[Year]]&amp;" "&amp;Date[[#This Row],[Month Name]]</f>
        <v>2021 Dec</v>
      </c>
      <c r="I1824" t="str">
        <f>IF(AND(Date[[#This Row],[Month]]=5,Date[[#This Row],[Year]]=2021),"True","False")</f>
        <v>False</v>
      </c>
      <c r="J1824" t="str">
        <f>IF(AND(Date[[#This Row],[Month]]&lt;=5,Date[[#This Row],[Month]]&gt;=4,Date[[#This Row],[Year]]=2021),"True","False")</f>
        <v>False</v>
      </c>
      <c r="K1824" t="s">
        <v>123</v>
      </c>
      <c r="L1824" s="60" t="s">
        <v>123</v>
      </c>
      <c r="M1824" s="60" t="s">
        <v>123</v>
      </c>
      <c r="N1824" s="60" t="s">
        <v>123</v>
      </c>
      <c r="O1824" s="60" t="s">
        <v>123</v>
      </c>
      <c r="P1824" s="60" t="s">
        <v>123</v>
      </c>
    </row>
    <row r="1825" spans="1:16" x14ac:dyDescent="0.55000000000000004">
      <c r="A1825" s="10">
        <v>44559</v>
      </c>
      <c r="B1825" s="9">
        <f t="shared" si="84"/>
        <v>2021</v>
      </c>
      <c r="C1825" s="9" t="s">
        <v>42</v>
      </c>
      <c r="D1825" s="9" t="s">
        <v>63</v>
      </c>
      <c r="E1825" s="9">
        <f t="shared" si="85"/>
        <v>12</v>
      </c>
      <c r="F1825" s="9" t="str">
        <f t="shared" si="86"/>
        <v>2021 - 12</v>
      </c>
      <c r="G1825" s="9" t="str">
        <f>Date[[#This Row],[Year]]&amp;IF(Date[[#This Row],[Month]]&lt;10,"0"&amp;Date[[#This Row],[Month]],Date[[#This Row],[Month]])</f>
        <v>202112</v>
      </c>
      <c r="H1825" s="9" t="str">
        <f>Date[[#This Row],[Year]]&amp;" "&amp;Date[[#This Row],[Month Name]]</f>
        <v>2021 Dec</v>
      </c>
      <c r="I1825" t="str">
        <f>IF(AND(Date[[#This Row],[Month]]=5,Date[[#This Row],[Year]]=2021),"True","False")</f>
        <v>False</v>
      </c>
      <c r="J1825" t="str">
        <f>IF(AND(Date[[#This Row],[Month]]&lt;=5,Date[[#This Row],[Month]]&gt;=4,Date[[#This Row],[Year]]=2021),"True","False")</f>
        <v>False</v>
      </c>
      <c r="K1825" t="s">
        <v>123</v>
      </c>
      <c r="L1825" s="60" t="s">
        <v>123</v>
      </c>
      <c r="M1825" s="60" t="s">
        <v>123</v>
      </c>
      <c r="N1825" s="60" t="s">
        <v>123</v>
      </c>
      <c r="O1825" s="60" t="s">
        <v>123</v>
      </c>
      <c r="P1825" s="60" t="s">
        <v>123</v>
      </c>
    </row>
    <row r="1826" spans="1:16" x14ac:dyDescent="0.55000000000000004">
      <c r="A1826" s="10">
        <v>44560</v>
      </c>
      <c r="B1826" s="9">
        <f t="shared" si="84"/>
        <v>2021</v>
      </c>
      <c r="C1826" s="9" t="s">
        <v>42</v>
      </c>
      <c r="D1826" s="9" t="s">
        <v>63</v>
      </c>
      <c r="E1826" s="9">
        <f t="shared" si="85"/>
        <v>12</v>
      </c>
      <c r="F1826" s="9" t="str">
        <f t="shared" si="86"/>
        <v>2021 - 12</v>
      </c>
      <c r="G1826" s="9" t="str">
        <f>Date[[#This Row],[Year]]&amp;IF(Date[[#This Row],[Month]]&lt;10,"0"&amp;Date[[#This Row],[Month]],Date[[#This Row],[Month]])</f>
        <v>202112</v>
      </c>
      <c r="H1826" s="9" t="str">
        <f>Date[[#This Row],[Year]]&amp;" "&amp;Date[[#This Row],[Month Name]]</f>
        <v>2021 Dec</v>
      </c>
      <c r="I1826" t="str">
        <f>IF(AND(Date[[#This Row],[Month]]=5,Date[[#This Row],[Year]]=2021),"True","False")</f>
        <v>False</v>
      </c>
      <c r="J1826" t="str">
        <f>IF(AND(Date[[#This Row],[Month]]&lt;=5,Date[[#This Row],[Month]]&gt;=4,Date[[#This Row],[Year]]=2021),"True","False")</f>
        <v>False</v>
      </c>
      <c r="K1826" t="s">
        <v>123</v>
      </c>
      <c r="L1826" s="60" t="s">
        <v>123</v>
      </c>
      <c r="M1826" s="60" t="s">
        <v>123</v>
      </c>
      <c r="N1826" s="60" t="s">
        <v>123</v>
      </c>
      <c r="O1826" s="60" t="s">
        <v>123</v>
      </c>
      <c r="P1826" s="60" t="s">
        <v>123</v>
      </c>
    </row>
    <row r="1827" spans="1:16" x14ac:dyDescent="0.55000000000000004">
      <c r="A1827" s="10">
        <v>44561</v>
      </c>
      <c r="B1827" s="9">
        <f t="shared" si="84"/>
        <v>2021</v>
      </c>
      <c r="C1827" s="9" t="s">
        <v>42</v>
      </c>
      <c r="D1827" s="9" t="s">
        <v>63</v>
      </c>
      <c r="E1827" s="9">
        <f t="shared" si="85"/>
        <v>12</v>
      </c>
      <c r="F1827" s="9" t="str">
        <f t="shared" si="86"/>
        <v>2021 - 12</v>
      </c>
      <c r="G1827" s="9" t="str">
        <f>Date[[#This Row],[Year]]&amp;IF(Date[[#This Row],[Month]]&lt;10,"0"&amp;Date[[#This Row],[Month]],Date[[#This Row],[Month]])</f>
        <v>202112</v>
      </c>
      <c r="H1827" s="9" t="str">
        <f>Date[[#This Row],[Year]]&amp;" "&amp;Date[[#This Row],[Month Name]]</f>
        <v>2021 Dec</v>
      </c>
      <c r="I1827" t="str">
        <f>IF(AND(Date[[#This Row],[Month]]=5,Date[[#This Row],[Year]]=2021),"True","False")</f>
        <v>False</v>
      </c>
      <c r="J1827" t="str">
        <f>IF(AND(Date[[#This Row],[Month]]&lt;=5,Date[[#This Row],[Month]]&gt;=4,Date[[#This Row],[Year]]=2021),"True","False")</f>
        <v>False</v>
      </c>
      <c r="K1827" t="s">
        <v>123</v>
      </c>
      <c r="L1827" s="60" t="s">
        <v>123</v>
      </c>
      <c r="M1827" s="60" t="s">
        <v>123</v>
      </c>
      <c r="N1827" s="60" t="s">
        <v>123</v>
      </c>
      <c r="O1827" s="60" t="s">
        <v>123</v>
      </c>
      <c r="P1827" s="60" t="s">
        <v>123</v>
      </c>
    </row>
  </sheetData>
  <phoneticPr fontId="4" type="noConversion"/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12EB9E-2941-42B4-BDF3-7655798B6C5C}">
  <sheetPr>
    <tabColor theme="5" tint="0.39997558519241921"/>
  </sheetPr>
  <dimension ref="B1:Y67"/>
  <sheetViews>
    <sheetView workbookViewId="0">
      <selection activeCell="P43" sqref="P43"/>
    </sheetView>
  </sheetViews>
  <sheetFormatPr defaultColWidth="9.15625" defaultRowHeight="14.4" outlineLevelRow="2" outlineLevelCol="2" x14ac:dyDescent="0.55000000000000004"/>
  <cols>
    <col min="1" max="1" width="4" style="9" customWidth="1"/>
    <col min="2" max="2" width="18" style="9" bestFit="1" customWidth="1"/>
    <col min="3" max="3" width="31" style="9" bestFit="1" customWidth="1"/>
    <col min="4" max="4" width="23.68359375" style="9" customWidth="1"/>
    <col min="5" max="6" width="13" style="9" customWidth="1"/>
    <col min="7" max="7" width="10.15625" style="27" customWidth="1"/>
    <col min="8" max="8" width="11.68359375" style="28" customWidth="1" outlineLevel="1"/>
    <col min="9" max="9" width="11.15625" style="28" customWidth="1" outlineLevel="1"/>
    <col min="10" max="11" width="10" style="28" customWidth="1" outlineLevel="1"/>
    <col min="12" max="12" width="14.26171875" style="9" customWidth="1" outlineLevel="2"/>
    <col min="13" max="13" width="13.68359375" style="27" customWidth="1" outlineLevel="2"/>
    <col min="14" max="14" width="8.578125" style="27" customWidth="1" outlineLevel="2"/>
    <col min="15" max="17" width="16.578125" style="9" customWidth="1" outlineLevel="1"/>
    <col min="18" max="18" width="18.41796875" style="9" customWidth="1"/>
    <col min="19" max="19" width="29.68359375" style="45" bestFit="1" customWidth="1"/>
    <col min="20" max="16384" width="9.15625" style="9"/>
  </cols>
  <sheetData>
    <row r="1" spans="2:25" s="5" customFormat="1" ht="28.8" x14ac:dyDescent="0.55000000000000004">
      <c r="B1" s="4" t="s">
        <v>114</v>
      </c>
      <c r="C1" s="4" t="s">
        <v>64</v>
      </c>
      <c r="D1" s="4" t="s">
        <v>65</v>
      </c>
      <c r="E1" s="4" t="s">
        <v>66</v>
      </c>
      <c r="F1" s="18" t="s">
        <v>79</v>
      </c>
      <c r="G1" s="4" t="s">
        <v>118</v>
      </c>
      <c r="H1" s="29" t="s">
        <v>67</v>
      </c>
      <c r="I1" s="4" t="s">
        <v>68</v>
      </c>
      <c r="J1" s="18" t="s">
        <v>69</v>
      </c>
      <c r="K1" s="18" t="s">
        <v>85</v>
      </c>
      <c r="L1" s="8" t="s">
        <v>104</v>
      </c>
      <c r="M1" s="8" t="s">
        <v>148</v>
      </c>
      <c r="N1" s="8" t="s">
        <v>108</v>
      </c>
      <c r="O1" s="8" t="s">
        <v>109</v>
      </c>
      <c r="P1" s="8" t="s">
        <v>147</v>
      </c>
      <c r="Q1" s="8" t="s">
        <v>160</v>
      </c>
      <c r="R1" s="29" t="s">
        <v>116</v>
      </c>
      <c r="T1" s="42"/>
    </row>
    <row r="2" spans="2:25" x14ac:dyDescent="0.55000000000000004">
      <c r="B2" s="1" t="s">
        <v>115</v>
      </c>
      <c r="C2" s="1" t="s">
        <v>0</v>
      </c>
      <c r="D2" s="1" t="s">
        <v>21</v>
      </c>
      <c r="E2" s="1"/>
      <c r="F2" s="19"/>
      <c r="G2" s="25">
        <v>101</v>
      </c>
      <c r="H2" s="30">
        <v>101</v>
      </c>
      <c r="I2" s="31">
        <v>101</v>
      </c>
      <c r="J2" s="31">
        <v>101</v>
      </c>
      <c r="K2" s="31">
        <v>101</v>
      </c>
      <c r="L2" s="31" t="s">
        <v>105</v>
      </c>
      <c r="M2" s="31" t="s">
        <v>158</v>
      </c>
      <c r="N2" s="31">
        <v>101</v>
      </c>
      <c r="O2" s="31">
        <v>101</v>
      </c>
      <c r="P2" s="31">
        <v>1</v>
      </c>
      <c r="Q2" s="31">
        <v>1</v>
      </c>
      <c r="R2" s="30" t="s">
        <v>117</v>
      </c>
      <c r="S2" s="34"/>
      <c r="T2" s="43"/>
      <c r="U2" s="34"/>
    </row>
    <row r="3" spans="2:25" x14ac:dyDescent="0.55000000000000004">
      <c r="B3" s="1" t="s">
        <v>115</v>
      </c>
      <c r="C3" s="1" t="s">
        <v>0</v>
      </c>
      <c r="D3" s="1" t="s">
        <v>21</v>
      </c>
      <c r="E3" s="1"/>
      <c r="F3" s="19"/>
      <c r="G3" s="25">
        <v>102</v>
      </c>
      <c r="H3" s="30">
        <v>101</v>
      </c>
      <c r="I3" s="31">
        <v>101</v>
      </c>
      <c r="J3" s="31">
        <v>101</v>
      </c>
      <c r="K3" s="31">
        <v>102</v>
      </c>
      <c r="L3" s="31" t="s">
        <v>105</v>
      </c>
      <c r="M3" s="31" t="s">
        <v>158</v>
      </c>
      <c r="N3" s="31">
        <v>102</v>
      </c>
      <c r="O3" s="31">
        <v>102</v>
      </c>
      <c r="P3" s="31">
        <v>1</v>
      </c>
      <c r="Q3" s="31">
        <v>1</v>
      </c>
      <c r="R3" s="30" t="s">
        <v>117</v>
      </c>
      <c r="S3" s="34"/>
      <c r="T3" s="43"/>
      <c r="U3" s="34"/>
    </row>
    <row r="4" spans="2:25" ht="14.7" thickBot="1" x14ac:dyDescent="0.6">
      <c r="B4" s="17" t="s">
        <v>115</v>
      </c>
      <c r="C4" s="17" t="s">
        <v>0</v>
      </c>
      <c r="D4" s="17" t="s">
        <v>1</v>
      </c>
      <c r="E4" s="17"/>
      <c r="F4" s="20"/>
      <c r="G4" s="26">
        <v>103</v>
      </c>
      <c r="H4" s="32">
        <v>101</v>
      </c>
      <c r="I4" s="33">
        <v>102</v>
      </c>
      <c r="J4" s="33">
        <v>101</v>
      </c>
      <c r="K4" s="33">
        <v>103</v>
      </c>
      <c r="L4" s="33" t="s">
        <v>105</v>
      </c>
      <c r="M4" s="33" t="s">
        <v>158</v>
      </c>
      <c r="N4" s="33">
        <v>103</v>
      </c>
      <c r="O4" s="33">
        <v>103</v>
      </c>
      <c r="P4" s="33">
        <v>1</v>
      </c>
      <c r="Q4" s="33">
        <v>1</v>
      </c>
      <c r="R4" s="32" t="s">
        <v>117</v>
      </c>
      <c r="S4" s="34"/>
      <c r="T4" s="44"/>
      <c r="U4" s="34"/>
    </row>
    <row r="5" spans="2:25" ht="14.7" thickBot="1" x14ac:dyDescent="0.6">
      <c r="B5" s="17" t="s">
        <v>115</v>
      </c>
      <c r="C5" s="17" t="s">
        <v>2</v>
      </c>
      <c r="D5" s="17"/>
      <c r="E5" s="17"/>
      <c r="F5" s="20"/>
      <c r="G5" s="26">
        <v>104</v>
      </c>
      <c r="H5" s="32">
        <v>102</v>
      </c>
      <c r="I5" s="33">
        <v>103</v>
      </c>
      <c r="J5" s="33">
        <v>101</v>
      </c>
      <c r="K5" s="33">
        <v>104</v>
      </c>
      <c r="L5" s="33" t="s">
        <v>105</v>
      </c>
      <c r="M5" s="33" t="s">
        <v>158</v>
      </c>
      <c r="N5" s="33">
        <v>104</v>
      </c>
      <c r="O5" s="33">
        <v>104</v>
      </c>
      <c r="P5" s="33">
        <v>1</v>
      </c>
      <c r="Q5" s="33">
        <v>1</v>
      </c>
      <c r="R5" s="32" t="s">
        <v>117</v>
      </c>
      <c r="S5" s="34"/>
      <c r="T5" s="44"/>
      <c r="U5" s="34"/>
    </row>
    <row r="6" spans="2:25" outlineLevel="1" x14ac:dyDescent="0.55000000000000004">
      <c r="B6" s="1" t="s">
        <v>115</v>
      </c>
      <c r="C6" s="1" t="s">
        <v>57</v>
      </c>
      <c r="D6" s="1"/>
      <c r="E6" s="1"/>
      <c r="F6" s="19"/>
      <c r="G6" s="25">
        <v>105</v>
      </c>
      <c r="H6" s="30">
        <v>103</v>
      </c>
      <c r="I6" s="31">
        <v>103</v>
      </c>
      <c r="J6" s="31">
        <v>101</v>
      </c>
      <c r="K6" s="31">
        <v>105</v>
      </c>
      <c r="L6" s="31" t="s">
        <v>106</v>
      </c>
      <c r="M6" s="31" t="s">
        <v>158</v>
      </c>
      <c r="N6" s="31">
        <v>105</v>
      </c>
      <c r="O6" s="31">
        <v>105</v>
      </c>
      <c r="P6" s="31">
        <v>2</v>
      </c>
      <c r="Q6" s="31">
        <v>1</v>
      </c>
      <c r="R6" s="30" t="s">
        <v>119</v>
      </c>
      <c r="S6" s="34"/>
      <c r="T6" s="44"/>
      <c r="U6" s="34"/>
    </row>
    <row r="7" spans="2:25" ht="14.7" thickBot="1" x14ac:dyDescent="0.6">
      <c r="B7" s="17" t="s">
        <v>115</v>
      </c>
      <c r="C7" s="17" t="s">
        <v>22</v>
      </c>
      <c r="D7" s="17"/>
      <c r="E7" s="17"/>
      <c r="F7" s="20"/>
      <c r="G7" s="26">
        <v>106</v>
      </c>
      <c r="H7" s="32">
        <v>104</v>
      </c>
      <c r="I7" s="33">
        <v>103</v>
      </c>
      <c r="J7" s="33">
        <v>101</v>
      </c>
      <c r="K7" s="33">
        <v>106</v>
      </c>
      <c r="L7" s="33" t="s">
        <v>107</v>
      </c>
      <c r="M7" s="33" t="s">
        <v>158</v>
      </c>
      <c r="N7" s="33">
        <v>101</v>
      </c>
      <c r="O7" s="33">
        <v>105</v>
      </c>
      <c r="P7" s="33">
        <v>4</v>
      </c>
      <c r="Q7" s="33">
        <v>1</v>
      </c>
      <c r="R7" s="32" t="s">
        <v>117</v>
      </c>
      <c r="S7" s="34"/>
      <c r="T7" s="44"/>
      <c r="U7" s="34"/>
      <c r="W7" s="12"/>
      <c r="X7" s="12"/>
      <c r="Y7" s="12"/>
    </row>
    <row r="8" spans="2:25" x14ac:dyDescent="0.55000000000000004">
      <c r="B8" s="1" t="s">
        <v>115</v>
      </c>
      <c r="C8" s="1" t="s">
        <v>58</v>
      </c>
      <c r="D8" s="1" t="s">
        <v>3</v>
      </c>
      <c r="E8" s="1"/>
      <c r="F8" s="19"/>
      <c r="G8" s="25">
        <v>107</v>
      </c>
      <c r="H8" s="30">
        <v>105</v>
      </c>
      <c r="I8" s="31">
        <v>106</v>
      </c>
      <c r="J8" s="31">
        <v>101</v>
      </c>
      <c r="K8" s="31">
        <v>107</v>
      </c>
      <c r="L8" s="31" t="s">
        <v>105</v>
      </c>
      <c r="M8" s="31" t="s">
        <v>158</v>
      </c>
      <c r="N8" s="31">
        <v>107</v>
      </c>
      <c r="O8" s="31">
        <v>107</v>
      </c>
      <c r="P8" s="31">
        <v>1</v>
      </c>
      <c r="Q8" s="31">
        <v>1</v>
      </c>
      <c r="R8" s="30" t="s">
        <v>117</v>
      </c>
      <c r="S8" s="34"/>
      <c r="T8" s="44"/>
      <c r="U8" s="34"/>
      <c r="W8" s="12"/>
      <c r="X8" s="12"/>
      <c r="Y8" s="12"/>
    </row>
    <row r="9" spans="2:25" ht="14.7" thickBot="1" x14ac:dyDescent="0.6">
      <c r="B9" s="17" t="s">
        <v>115</v>
      </c>
      <c r="C9" s="17" t="s">
        <v>58</v>
      </c>
      <c r="D9" s="17" t="s">
        <v>4</v>
      </c>
      <c r="E9" s="17"/>
      <c r="F9" s="20"/>
      <c r="G9" s="26">
        <v>108</v>
      </c>
      <c r="H9" s="32">
        <v>105</v>
      </c>
      <c r="I9" s="33">
        <v>107</v>
      </c>
      <c r="J9" s="33">
        <v>101</v>
      </c>
      <c r="K9" s="33">
        <v>108</v>
      </c>
      <c r="L9" s="33" t="s">
        <v>105</v>
      </c>
      <c r="M9" s="33" t="s">
        <v>158</v>
      </c>
      <c r="N9" s="33">
        <v>108</v>
      </c>
      <c r="O9" s="33">
        <v>108</v>
      </c>
      <c r="P9" s="33">
        <v>1</v>
      </c>
      <c r="Q9" s="33">
        <v>1</v>
      </c>
      <c r="R9" s="32" t="s">
        <v>117</v>
      </c>
      <c r="S9" s="34"/>
      <c r="T9" s="44"/>
      <c r="U9" s="34"/>
      <c r="W9" s="12"/>
      <c r="X9" s="12"/>
      <c r="Y9" s="12"/>
    </row>
    <row r="10" spans="2:25" outlineLevel="1" x14ac:dyDescent="0.55000000000000004">
      <c r="B10" s="1" t="s">
        <v>115</v>
      </c>
      <c r="C10" s="1" t="s">
        <v>70</v>
      </c>
      <c r="D10" s="1"/>
      <c r="E10" s="1"/>
      <c r="F10" s="19"/>
      <c r="G10" s="25">
        <v>109</v>
      </c>
      <c r="H10" s="30">
        <v>106</v>
      </c>
      <c r="I10" s="31">
        <v>108</v>
      </c>
      <c r="J10" s="31">
        <v>101</v>
      </c>
      <c r="K10" s="31">
        <v>109</v>
      </c>
      <c r="L10" s="31" t="s">
        <v>106</v>
      </c>
      <c r="M10" s="31" t="s">
        <v>158</v>
      </c>
      <c r="N10" s="31">
        <v>0</v>
      </c>
      <c r="O10" s="31">
        <v>0</v>
      </c>
      <c r="P10" s="31">
        <v>2</v>
      </c>
      <c r="Q10" s="31">
        <v>1</v>
      </c>
      <c r="R10" s="30" t="s">
        <v>119</v>
      </c>
      <c r="S10" s="34"/>
      <c r="T10" s="44"/>
      <c r="U10" s="34"/>
      <c r="W10" s="12"/>
      <c r="X10" s="12"/>
      <c r="Y10" s="12"/>
    </row>
    <row r="11" spans="2:25" ht="14.7" thickBot="1" x14ac:dyDescent="0.6">
      <c r="B11" s="17" t="s">
        <v>115</v>
      </c>
      <c r="C11" s="17" t="s">
        <v>5</v>
      </c>
      <c r="D11" s="17"/>
      <c r="E11" s="17"/>
      <c r="F11" s="20"/>
      <c r="G11" s="26">
        <v>110</v>
      </c>
      <c r="H11" s="32">
        <v>107</v>
      </c>
      <c r="I11" s="33">
        <v>108</v>
      </c>
      <c r="J11" s="33">
        <v>101</v>
      </c>
      <c r="K11" s="33">
        <v>110</v>
      </c>
      <c r="L11" s="33" t="s">
        <v>107</v>
      </c>
      <c r="M11" s="33" t="s">
        <v>158</v>
      </c>
      <c r="N11" s="33">
        <v>101</v>
      </c>
      <c r="O11" s="33">
        <v>109</v>
      </c>
      <c r="P11" s="33">
        <v>4</v>
      </c>
      <c r="Q11" s="33">
        <v>1</v>
      </c>
      <c r="R11" s="32" t="s">
        <v>117</v>
      </c>
      <c r="S11" s="34"/>
      <c r="T11" s="44"/>
      <c r="U11" s="34"/>
      <c r="W11" s="12"/>
      <c r="X11" s="12"/>
      <c r="Y11" s="12"/>
    </row>
    <row r="12" spans="2:25" ht="14.7" thickBot="1" x14ac:dyDescent="0.6">
      <c r="B12" s="17" t="s">
        <v>115</v>
      </c>
      <c r="C12" s="17" t="s">
        <v>6</v>
      </c>
      <c r="D12" s="17"/>
      <c r="E12" s="17"/>
      <c r="F12" s="20"/>
      <c r="G12" s="26">
        <v>111</v>
      </c>
      <c r="H12" s="32">
        <v>108</v>
      </c>
      <c r="I12" s="33">
        <v>108</v>
      </c>
      <c r="J12" s="33">
        <v>101</v>
      </c>
      <c r="K12" s="33">
        <v>111</v>
      </c>
      <c r="L12" s="33" t="s">
        <v>105</v>
      </c>
      <c r="M12" s="33" t="s">
        <v>158</v>
      </c>
      <c r="N12" s="33">
        <v>111</v>
      </c>
      <c r="O12" s="33">
        <v>111</v>
      </c>
      <c r="P12" s="33">
        <v>1</v>
      </c>
      <c r="Q12" s="33">
        <v>1</v>
      </c>
      <c r="R12" s="32" t="s">
        <v>117</v>
      </c>
      <c r="S12" s="34"/>
      <c r="T12" s="44"/>
      <c r="U12" s="34"/>
      <c r="W12" s="12"/>
      <c r="X12" s="12"/>
      <c r="Y12" s="12"/>
    </row>
    <row r="13" spans="2:25" outlineLevel="1" x14ac:dyDescent="0.55000000000000004">
      <c r="B13" s="1" t="s">
        <v>115</v>
      </c>
      <c r="C13" s="1" t="s">
        <v>71</v>
      </c>
      <c r="D13" s="1"/>
      <c r="E13" s="1"/>
      <c r="F13" s="19"/>
      <c r="G13" s="25">
        <v>112</v>
      </c>
      <c r="H13" s="30">
        <v>109</v>
      </c>
      <c r="I13" s="31">
        <v>108</v>
      </c>
      <c r="J13" s="31">
        <v>101</v>
      </c>
      <c r="K13" s="31">
        <v>112</v>
      </c>
      <c r="L13" s="31" t="s">
        <v>106</v>
      </c>
      <c r="M13" s="31" t="s">
        <v>158</v>
      </c>
      <c r="N13" s="31">
        <v>0</v>
      </c>
      <c r="O13" s="31">
        <v>0</v>
      </c>
      <c r="P13" s="31">
        <v>2</v>
      </c>
      <c r="Q13" s="31">
        <v>1</v>
      </c>
      <c r="R13" s="30" t="s">
        <v>119</v>
      </c>
      <c r="S13" s="34"/>
      <c r="T13" s="44"/>
      <c r="U13" s="34"/>
      <c r="W13" s="12"/>
      <c r="X13" s="12"/>
      <c r="Y13" s="12"/>
    </row>
    <row r="14" spans="2:25" ht="14.7" thickBot="1" x14ac:dyDescent="0.6">
      <c r="B14" s="17" t="s">
        <v>115</v>
      </c>
      <c r="C14" s="17" t="s">
        <v>23</v>
      </c>
      <c r="D14" s="17"/>
      <c r="E14" s="17"/>
      <c r="F14" s="20"/>
      <c r="G14" s="26">
        <v>113</v>
      </c>
      <c r="H14" s="32">
        <v>110</v>
      </c>
      <c r="I14" s="33">
        <v>108</v>
      </c>
      <c r="J14" s="33">
        <v>101</v>
      </c>
      <c r="K14" s="33">
        <v>113</v>
      </c>
      <c r="L14" s="33" t="s">
        <v>107</v>
      </c>
      <c r="M14" s="33" t="s">
        <v>158</v>
      </c>
      <c r="N14" s="33">
        <v>101</v>
      </c>
      <c r="O14" s="33">
        <v>112</v>
      </c>
      <c r="P14" s="33">
        <v>4</v>
      </c>
      <c r="Q14" s="33">
        <v>1</v>
      </c>
      <c r="R14" s="32" t="s">
        <v>117</v>
      </c>
      <c r="S14" s="34"/>
      <c r="T14" s="44"/>
      <c r="U14" s="34"/>
      <c r="W14" s="12"/>
      <c r="X14" s="12"/>
      <c r="Y14" s="12"/>
    </row>
    <row r="15" spans="2:25" x14ac:dyDescent="0.55000000000000004">
      <c r="B15" s="1" t="s">
        <v>115</v>
      </c>
      <c r="C15" s="1" t="s">
        <v>7</v>
      </c>
      <c r="D15" s="1" t="s">
        <v>9</v>
      </c>
      <c r="E15" s="1"/>
      <c r="F15" s="19"/>
      <c r="G15" s="25">
        <v>114</v>
      </c>
      <c r="H15" s="30">
        <v>111</v>
      </c>
      <c r="I15" s="31">
        <v>113</v>
      </c>
      <c r="J15" s="31">
        <v>101</v>
      </c>
      <c r="K15" s="31">
        <v>114</v>
      </c>
      <c r="L15" s="31" t="s">
        <v>105</v>
      </c>
      <c r="M15" s="31" t="s">
        <v>158</v>
      </c>
      <c r="N15" s="31">
        <v>114</v>
      </c>
      <c r="O15" s="31">
        <v>114</v>
      </c>
      <c r="P15" s="31">
        <v>1</v>
      </c>
      <c r="Q15" s="31">
        <v>1</v>
      </c>
      <c r="R15" s="30" t="s">
        <v>117</v>
      </c>
      <c r="S15" s="34"/>
      <c r="T15" s="44"/>
      <c r="U15" s="34"/>
      <c r="W15" s="12"/>
      <c r="X15" s="12"/>
      <c r="Y15" s="12"/>
    </row>
    <row r="16" spans="2:25" x14ac:dyDescent="0.55000000000000004">
      <c r="B16" s="1" t="s">
        <v>115</v>
      </c>
      <c r="C16" s="1" t="s">
        <v>7</v>
      </c>
      <c r="D16" s="1" t="s">
        <v>24</v>
      </c>
      <c r="E16" s="1"/>
      <c r="F16" s="19"/>
      <c r="G16" s="25">
        <v>115</v>
      </c>
      <c r="H16" s="30">
        <v>111</v>
      </c>
      <c r="I16" s="31">
        <v>114</v>
      </c>
      <c r="J16" s="31">
        <v>101</v>
      </c>
      <c r="K16" s="31">
        <v>115</v>
      </c>
      <c r="L16" s="31" t="s">
        <v>105</v>
      </c>
      <c r="M16" s="31" t="s">
        <v>158</v>
      </c>
      <c r="N16" s="31">
        <v>115</v>
      </c>
      <c r="O16" s="31">
        <v>115</v>
      </c>
      <c r="P16" s="31">
        <v>1</v>
      </c>
      <c r="Q16" s="31">
        <v>1</v>
      </c>
      <c r="R16" s="30" t="s">
        <v>117</v>
      </c>
      <c r="S16" s="34"/>
      <c r="T16" s="44"/>
      <c r="U16" s="34"/>
      <c r="W16" s="12"/>
      <c r="X16" s="12"/>
      <c r="Y16" s="12"/>
    </row>
    <row r="17" spans="2:25" x14ac:dyDescent="0.55000000000000004">
      <c r="B17" s="1" t="s">
        <v>115</v>
      </c>
      <c r="C17" s="1" t="s">
        <v>7</v>
      </c>
      <c r="D17" s="1" t="s">
        <v>77</v>
      </c>
      <c r="E17" s="1"/>
      <c r="F17" s="19"/>
      <c r="G17" s="25">
        <v>116</v>
      </c>
      <c r="H17" s="30">
        <v>111</v>
      </c>
      <c r="I17" s="31">
        <v>115</v>
      </c>
      <c r="J17" s="31">
        <v>101</v>
      </c>
      <c r="K17" s="31">
        <v>116</v>
      </c>
      <c r="L17" s="31" t="s">
        <v>105</v>
      </c>
      <c r="M17" s="31" t="s">
        <v>158</v>
      </c>
      <c r="N17" s="31">
        <v>116</v>
      </c>
      <c r="O17" s="31">
        <v>116</v>
      </c>
      <c r="P17" s="31">
        <v>1</v>
      </c>
      <c r="Q17" s="31">
        <v>1</v>
      </c>
      <c r="R17" s="30" t="s">
        <v>117</v>
      </c>
      <c r="S17" s="34"/>
      <c r="T17" s="44"/>
      <c r="U17" s="34"/>
      <c r="W17" s="12"/>
      <c r="X17" s="12"/>
      <c r="Y17" s="12"/>
    </row>
    <row r="18" spans="2:25" x14ac:dyDescent="0.55000000000000004">
      <c r="B18" s="1" t="s">
        <v>115</v>
      </c>
      <c r="C18" s="1" t="s">
        <v>7</v>
      </c>
      <c r="D18" s="1" t="s">
        <v>10</v>
      </c>
      <c r="E18" s="1"/>
      <c r="F18" s="19"/>
      <c r="G18" s="25">
        <v>117</v>
      </c>
      <c r="H18" s="30">
        <v>111</v>
      </c>
      <c r="I18" s="31">
        <v>116</v>
      </c>
      <c r="J18" s="31">
        <v>101</v>
      </c>
      <c r="K18" s="31">
        <v>117</v>
      </c>
      <c r="L18" s="31" t="s">
        <v>105</v>
      </c>
      <c r="M18" s="31" t="s">
        <v>158</v>
      </c>
      <c r="N18" s="31">
        <v>117</v>
      </c>
      <c r="O18" s="31">
        <v>117</v>
      </c>
      <c r="P18" s="31">
        <v>1</v>
      </c>
      <c r="Q18" s="31">
        <v>1</v>
      </c>
      <c r="R18" s="30" t="s">
        <v>117</v>
      </c>
      <c r="S18" s="34"/>
      <c r="T18" s="44"/>
      <c r="U18" s="34"/>
      <c r="W18" s="12"/>
      <c r="X18" s="12"/>
      <c r="Y18" s="12"/>
    </row>
    <row r="19" spans="2:25" ht="14.7" thickBot="1" x14ac:dyDescent="0.6">
      <c r="B19" s="17" t="s">
        <v>115</v>
      </c>
      <c r="C19" s="17" t="s">
        <v>7</v>
      </c>
      <c r="D19" s="17" t="s">
        <v>78</v>
      </c>
      <c r="E19" s="17"/>
      <c r="F19" s="20"/>
      <c r="G19" s="26">
        <v>118</v>
      </c>
      <c r="H19" s="32">
        <v>111</v>
      </c>
      <c r="I19" s="33">
        <v>117</v>
      </c>
      <c r="J19" s="33">
        <v>101</v>
      </c>
      <c r="K19" s="33">
        <v>118</v>
      </c>
      <c r="L19" s="33" t="s">
        <v>105</v>
      </c>
      <c r="M19" s="33" t="s">
        <v>158</v>
      </c>
      <c r="N19" s="33">
        <v>118</v>
      </c>
      <c r="O19" s="33">
        <v>118</v>
      </c>
      <c r="P19" s="33">
        <v>1</v>
      </c>
      <c r="Q19" s="33">
        <v>1</v>
      </c>
      <c r="R19" s="32" t="s">
        <v>117</v>
      </c>
      <c r="S19" s="34"/>
      <c r="T19" s="44"/>
      <c r="U19" s="34"/>
      <c r="W19" s="12"/>
      <c r="X19" s="12"/>
      <c r="Y19" s="12"/>
    </row>
    <row r="20" spans="2:25" outlineLevel="1" x14ac:dyDescent="0.55000000000000004">
      <c r="B20" s="1" t="s">
        <v>115</v>
      </c>
      <c r="C20" s="1" t="s">
        <v>72</v>
      </c>
      <c r="D20" s="1"/>
      <c r="E20" s="1"/>
      <c r="F20" s="19"/>
      <c r="G20" s="25">
        <v>119</v>
      </c>
      <c r="H20" s="30">
        <v>112</v>
      </c>
      <c r="I20" s="31">
        <v>118</v>
      </c>
      <c r="J20" s="31">
        <v>101</v>
      </c>
      <c r="K20" s="31">
        <v>119</v>
      </c>
      <c r="L20" s="31" t="s">
        <v>106</v>
      </c>
      <c r="M20" s="31" t="s">
        <v>158</v>
      </c>
      <c r="N20" s="31">
        <v>0</v>
      </c>
      <c r="O20" s="31">
        <v>0</v>
      </c>
      <c r="P20" s="31">
        <v>2</v>
      </c>
      <c r="Q20" s="31">
        <v>1</v>
      </c>
      <c r="R20" s="30" t="s">
        <v>119</v>
      </c>
      <c r="S20" s="34"/>
      <c r="T20" s="44"/>
      <c r="U20" s="34"/>
      <c r="W20" s="12"/>
      <c r="X20" s="12"/>
      <c r="Y20" s="12"/>
    </row>
    <row r="21" spans="2:25" ht="14.7" thickBot="1" x14ac:dyDescent="0.6">
      <c r="B21" s="17" t="s">
        <v>115</v>
      </c>
      <c r="C21" s="17" t="s">
        <v>20</v>
      </c>
      <c r="D21" s="17"/>
      <c r="E21" s="17"/>
      <c r="F21" s="20"/>
      <c r="G21" s="26">
        <v>120</v>
      </c>
      <c r="H21" s="32">
        <v>113</v>
      </c>
      <c r="I21" s="33">
        <v>118</v>
      </c>
      <c r="J21" s="33">
        <v>101</v>
      </c>
      <c r="K21" s="33">
        <v>120</v>
      </c>
      <c r="L21" s="33" t="s">
        <v>107</v>
      </c>
      <c r="M21" s="33" t="s">
        <v>158</v>
      </c>
      <c r="N21" s="33">
        <v>101</v>
      </c>
      <c r="O21" s="33">
        <v>119</v>
      </c>
      <c r="P21" s="33">
        <v>4</v>
      </c>
      <c r="Q21" s="33">
        <v>1</v>
      </c>
      <c r="R21" s="32" t="s">
        <v>117</v>
      </c>
      <c r="S21" s="34"/>
      <c r="T21" s="44"/>
      <c r="U21" s="34"/>
      <c r="W21" s="12"/>
      <c r="X21" s="12"/>
      <c r="Y21" s="12"/>
    </row>
    <row r="22" spans="2:25" x14ac:dyDescent="0.55000000000000004">
      <c r="B22" s="1" t="s">
        <v>115</v>
      </c>
      <c r="C22" s="1" t="s">
        <v>59</v>
      </c>
      <c r="D22" s="1" t="s">
        <v>8</v>
      </c>
      <c r="E22" s="1"/>
      <c r="F22" s="19"/>
      <c r="G22" s="25">
        <v>121</v>
      </c>
      <c r="H22" s="30">
        <v>114</v>
      </c>
      <c r="I22" s="31">
        <v>120</v>
      </c>
      <c r="J22" s="31">
        <v>101</v>
      </c>
      <c r="K22" s="31">
        <v>121</v>
      </c>
      <c r="L22" s="31" t="s">
        <v>105</v>
      </c>
      <c r="M22" s="31" t="s">
        <v>158</v>
      </c>
      <c r="N22" s="31">
        <v>121</v>
      </c>
      <c r="O22" s="31">
        <v>121</v>
      </c>
      <c r="P22" s="31">
        <v>1</v>
      </c>
      <c r="Q22" s="31">
        <v>-1</v>
      </c>
      <c r="R22" s="30" t="s">
        <v>117</v>
      </c>
      <c r="S22" s="34"/>
      <c r="T22" s="44"/>
      <c r="U22" s="34"/>
      <c r="W22" s="12"/>
      <c r="X22" s="12"/>
      <c r="Y22" s="12"/>
    </row>
    <row r="23" spans="2:25" ht="14.7" thickBot="1" x14ac:dyDescent="0.6">
      <c r="B23" s="17" t="s">
        <v>115</v>
      </c>
      <c r="C23" s="17" t="s">
        <v>59</v>
      </c>
      <c r="D23" s="17" t="s">
        <v>15</v>
      </c>
      <c r="E23" s="17"/>
      <c r="F23" s="20"/>
      <c r="G23" s="26">
        <v>122</v>
      </c>
      <c r="H23" s="32">
        <v>114</v>
      </c>
      <c r="I23" s="33">
        <v>121</v>
      </c>
      <c r="J23" s="33">
        <v>101</v>
      </c>
      <c r="K23" s="33">
        <v>122</v>
      </c>
      <c r="L23" s="33" t="s">
        <v>105</v>
      </c>
      <c r="M23" s="33" t="s">
        <v>158</v>
      </c>
      <c r="N23" s="33">
        <v>122</v>
      </c>
      <c r="O23" s="33">
        <v>122</v>
      </c>
      <c r="P23" s="33">
        <v>1</v>
      </c>
      <c r="Q23" s="33">
        <v>-1</v>
      </c>
      <c r="R23" s="32" t="s">
        <v>117</v>
      </c>
      <c r="S23" s="34"/>
      <c r="T23" s="44"/>
      <c r="U23" s="34"/>
      <c r="W23" s="12"/>
      <c r="X23" s="12"/>
      <c r="Y23" s="12"/>
    </row>
    <row r="24" spans="2:25" outlineLevel="1" x14ac:dyDescent="0.55000000000000004">
      <c r="B24" s="1" t="s">
        <v>115</v>
      </c>
      <c r="C24" s="1" t="s">
        <v>73</v>
      </c>
      <c r="D24" s="1"/>
      <c r="E24" s="1"/>
      <c r="F24" s="19"/>
      <c r="G24" s="25">
        <v>123</v>
      </c>
      <c r="H24" s="30">
        <v>115</v>
      </c>
      <c r="I24" s="31">
        <v>122</v>
      </c>
      <c r="J24" s="31">
        <v>101</v>
      </c>
      <c r="K24" s="31">
        <v>123</v>
      </c>
      <c r="L24" s="31" t="s">
        <v>106</v>
      </c>
      <c r="M24" s="31" t="s">
        <v>158</v>
      </c>
      <c r="N24" s="31">
        <v>0</v>
      </c>
      <c r="O24" s="31">
        <v>0</v>
      </c>
      <c r="P24" s="31">
        <v>2</v>
      </c>
      <c r="Q24" s="31">
        <v>1</v>
      </c>
      <c r="R24" s="30" t="s">
        <v>117</v>
      </c>
      <c r="S24" s="34"/>
      <c r="T24" s="44"/>
      <c r="U24" s="34"/>
      <c r="W24" s="12"/>
      <c r="X24" s="12"/>
      <c r="Y24" s="12"/>
    </row>
    <row r="25" spans="2:25" ht="14.7" thickBot="1" x14ac:dyDescent="0.6">
      <c r="B25" s="17" t="s">
        <v>115</v>
      </c>
      <c r="C25" s="17" t="s">
        <v>16</v>
      </c>
      <c r="D25" s="17"/>
      <c r="E25" s="17"/>
      <c r="F25" s="20"/>
      <c r="G25" s="26">
        <v>124</v>
      </c>
      <c r="H25" s="32">
        <v>116</v>
      </c>
      <c r="I25" s="33">
        <v>122</v>
      </c>
      <c r="J25" s="33">
        <v>101</v>
      </c>
      <c r="K25" s="33">
        <v>124</v>
      </c>
      <c r="L25" s="33" t="s">
        <v>107</v>
      </c>
      <c r="M25" s="33" t="s">
        <v>158</v>
      </c>
      <c r="N25" s="33">
        <v>101</v>
      </c>
      <c r="O25" s="33">
        <v>123</v>
      </c>
      <c r="P25" s="33">
        <v>4</v>
      </c>
      <c r="Q25" s="33">
        <v>1</v>
      </c>
      <c r="R25" s="32" t="s">
        <v>117</v>
      </c>
      <c r="S25" s="34"/>
      <c r="T25" s="44"/>
      <c r="U25" s="34"/>
      <c r="W25" s="12"/>
      <c r="X25" s="12"/>
      <c r="Y25" s="12"/>
    </row>
    <row r="26" spans="2:25" ht="14.7" thickBot="1" x14ac:dyDescent="0.6">
      <c r="B26" s="17" t="s">
        <v>115</v>
      </c>
      <c r="C26" s="17" t="s">
        <v>11</v>
      </c>
      <c r="D26" s="17"/>
      <c r="E26" s="17"/>
      <c r="F26" s="20"/>
      <c r="G26" s="26">
        <v>125</v>
      </c>
      <c r="H26" s="32">
        <v>117</v>
      </c>
      <c r="I26" s="33">
        <v>122</v>
      </c>
      <c r="J26" s="33">
        <v>101</v>
      </c>
      <c r="K26" s="33">
        <v>125</v>
      </c>
      <c r="L26" s="33" t="s">
        <v>105</v>
      </c>
      <c r="M26" s="33" t="s">
        <v>158</v>
      </c>
      <c r="N26" s="33">
        <v>0</v>
      </c>
      <c r="O26" s="33">
        <v>0</v>
      </c>
      <c r="P26" s="33">
        <v>1</v>
      </c>
      <c r="Q26" s="33">
        <v>1</v>
      </c>
      <c r="R26" s="32" t="s">
        <v>119</v>
      </c>
      <c r="S26" s="34"/>
      <c r="T26" s="44"/>
      <c r="U26" s="34"/>
      <c r="W26" s="12"/>
      <c r="X26" s="12"/>
      <c r="Y26" s="12"/>
    </row>
    <row r="27" spans="2:25" outlineLevel="1" x14ac:dyDescent="0.55000000000000004">
      <c r="B27" s="1" t="s">
        <v>115</v>
      </c>
      <c r="C27" s="1" t="s">
        <v>74</v>
      </c>
      <c r="D27" s="1"/>
      <c r="E27" s="1"/>
      <c r="F27" s="19"/>
      <c r="G27" s="25">
        <v>126</v>
      </c>
      <c r="H27" s="30">
        <v>118</v>
      </c>
      <c r="I27" s="31">
        <v>122</v>
      </c>
      <c r="J27" s="31">
        <v>101</v>
      </c>
      <c r="K27" s="31">
        <v>126</v>
      </c>
      <c r="L27" s="31" t="s">
        <v>106</v>
      </c>
      <c r="M27" s="31" t="s">
        <v>158</v>
      </c>
      <c r="N27" s="31">
        <v>0</v>
      </c>
      <c r="O27" s="31">
        <v>0</v>
      </c>
      <c r="P27" s="31">
        <v>2</v>
      </c>
      <c r="Q27" s="31">
        <v>1</v>
      </c>
      <c r="R27" s="30" t="s">
        <v>117</v>
      </c>
      <c r="S27" s="34"/>
      <c r="T27" s="44"/>
      <c r="U27" s="34"/>
      <c r="W27" s="12"/>
      <c r="X27" s="12"/>
      <c r="Y27" s="12"/>
    </row>
    <row r="28" spans="2:25" ht="14.7" thickBot="1" x14ac:dyDescent="0.6">
      <c r="B28" s="17" t="s">
        <v>115</v>
      </c>
      <c r="C28" s="17" t="s">
        <v>12</v>
      </c>
      <c r="D28" s="17"/>
      <c r="E28" s="17"/>
      <c r="F28" s="20"/>
      <c r="G28" s="26">
        <v>127</v>
      </c>
      <c r="H28" s="32">
        <v>119</v>
      </c>
      <c r="I28" s="33">
        <v>122</v>
      </c>
      <c r="J28" s="33">
        <v>101</v>
      </c>
      <c r="K28" s="33">
        <v>127</v>
      </c>
      <c r="L28" s="33" t="s">
        <v>107</v>
      </c>
      <c r="M28" s="33" t="s">
        <v>158</v>
      </c>
      <c r="N28" s="33">
        <v>101</v>
      </c>
      <c r="O28" s="33">
        <v>126</v>
      </c>
      <c r="P28" s="33">
        <v>4</v>
      </c>
      <c r="Q28" s="33">
        <v>1</v>
      </c>
      <c r="R28" s="32" t="s">
        <v>117</v>
      </c>
      <c r="S28" s="34"/>
      <c r="T28" s="44"/>
      <c r="U28" s="34"/>
      <c r="W28" s="12"/>
      <c r="X28" s="12"/>
      <c r="Y28" s="12"/>
    </row>
    <row r="29" spans="2:25" ht="14.7" thickBot="1" x14ac:dyDescent="0.6">
      <c r="B29" s="17" t="s">
        <v>115</v>
      </c>
      <c r="C29" s="17" t="s">
        <v>13</v>
      </c>
      <c r="D29" s="17"/>
      <c r="E29" s="17"/>
      <c r="F29" s="20"/>
      <c r="G29" s="26">
        <v>128</v>
      </c>
      <c r="H29" s="32">
        <v>120</v>
      </c>
      <c r="I29" s="33">
        <v>122</v>
      </c>
      <c r="J29" s="33">
        <v>101</v>
      </c>
      <c r="K29" s="33">
        <v>128</v>
      </c>
      <c r="L29" s="33" t="s">
        <v>105</v>
      </c>
      <c r="M29" s="33" t="s">
        <v>158</v>
      </c>
      <c r="N29" s="33">
        <v>0</v>
      </c>
      <c r="O29" s="33">
        <v>0</v>
      </c>
      <c r="P29" s="33">
        <v>1</v>
      </c>
      <c r="Q29" s="33">
        <v>1</v>
      </c>
      <c r="R29" s="32" t="s">
        <v>119</v>
      </c>
      <c r="S29" s="34"/>
      <c r="T29" s="44"/>
      <c r="U29" s="34"/>
      <c r="W29" s="12"/>
      <c r="X29" s="12"/>
      <c r="Y29" s="12"/>
    </row>
    <row r="30" spans="2:25" outlineLevel="1" x14ac:dyDescent="0.55000000000000004">
      <c r="B30" s="1" t="s">
        <v>115</v>
      </c>
      <c r="C30" s="1" t="s">
        <v>75</v>
      </c>
      <c r="D30" s="1"/>
      <c r="E30" s="1"/>
      <c r="F30" s="19"/>
      <c r="G30" s="25">
        <v>129</v>
      </c>
      <c r="H30" s="30">
        <v>121</v>
      </c>
      <c r="I30" s="31">
        <v>122</v>
      </c>
      <c r="J30" s="31">
        <v>101</v>
      </c>
      <c r="K30" s="31">
        <v>129</v>
      </c>
      <c r="L30" s="31" t="s">
        <v>106</v>
      </c>
      <c r="M30" s="31" t="s">
        <v>158</v>
      </c>
      <c r="N30" s="31">
        <v>0</v>
      </c>
      <c r="O30" s="31">
        <v>0</v>
      </c>
      <c r="P30" s="31">
        <v>2</v>
      </c>
      <c r="Q30" s="31">
        <v>1</v>
      </c>
      <c r="R30" s="30" t="s">
        <v>119</v>
      </c>
      <c r="S30" s="34"/>
      <c r="T30" s="43"/>
      <c r="U30" s="34"/>
      <c r="W30" s="12"/>
      <c r="X30" s="12"/>
      <c r="Y30" s="12"/>
    </row>
    <row r="31" spans="2:25" ht="14.7" thickBot="1" x14ac:dyDescent="0.6">
      <c r="B31" s="17" t="s">
        <v>115</v>
      </c>
      <c r="C31" s="17" t="s">
        <v>14</v>
      </c>
      <c r="D31" s="17"/>
      <c r="E31" s="17"/>
      <c r="F31" s="20"/>
      <c r="G31" s="26">
        <v>130</v>
      </c>
      <c r="H31" s="32">
        <v>122</v>
      </c>
      <c r="I31" s="33">
        <v>122</v>
      </c>
      <c r="J31" s="33">
        <v>101</v>
      </c>
      <c r="K31" s="33">
        <v>130</v>
      </c>
      <c r="L31" s="33" t="s">
        <v>107</v>
      </c>
      <c r="M31" s="33" t="s">
        <v>158</v>
      </c>
      <c r="N31" s="33">
        <v>101</v>
      </c>
      <c r="O31" s="33">
        <v>129</v>
      </c>
      <c r="P31" s="33">
        <v>4</v>
      </c>
      <c r="Q31" s="33">
        <v>1</v>
      </c>
      <c r="R31" s="32" t="s">
        <v>117</v>
      </c>
      <c r="S31" s="34"/>
      <c r="T31" s="43"/>
      <c r="U31" s="34"/>
      <c r="W31" s="12"/>
      <c r="X31" s="12"/>
      <c r="Y31" s="12"/>
    </row>
    <row r="32" spans="2:25" outlineLevel="2" x14ac:dyDescent="0.55000000000000004">
      <c r="B32" s="1" t="s">
        <v>115</v>
      </c>
      <c r="C32" s="1" t="s">
        <v>28</v>
      </c>
      <c r="D32" s="1"/>
      <c r="E32" s="1"/>
      <c r="F32" s="19"/>
      <c r="G32" s="25">
        <v>131</v>
      </c>
      <c r="H32" s="30">
        <v>-101</v>
      </c>
      <c r="I32" s="31">
        <v>122</v>
      </c>
      <c r="J32" s="31">
        <v>101</v>
      </c>
      <c r="K32" s="31">
        <v>131</v>
      </c>
      <c r="L32" s="31" t="s">
        <v>111</v>
      </c>
      <c r="M32" s="31" t="s">
        <v>158</v>
      </c>
      <c r="N32" s="31">
        <v>131</v>
      </c>
      <c r="O32" s="31">
        <v>131</v>
      </c>
      <c r="P32" s="31">
        <v>5</v>
      </c>
      <c r="Q32" s="31">
        <v>1</v>
      </c>
      <c r="R32" s="30" t="s">
        <v>117</v>
      </c>
      <c r="S32" s="34"/>
      <c r="T32" s="43"/>
      <c r="U32" s="34"/>
      <c r="W32" s="12"/>
      <c r="X32" s="12"/>
      <c r="Y32" s="12"/>
    </row>
    <row r="33" spans="2:25" outlineLevel="2" x14ac:dyDescent="0.55000000000000004">
      <c r="B33" s="1" t="s">
        <v>115</v>
      </c>
      <c r="C33" s="1" t="s">
        <v>29</v>
      </c>
      <c r="D33" s="1"/>
      <c r="E33" s="1"/>
      <c r="F33" s="19"/>
      <c r="G33" s="25">
        <v>132</v>
      </c>
      <c r="H33" s="30">
        <v>-102</v>
      </c>
      <c r="I33" s="31">
        <v>122</v>
      </c>
      <c r="J33" s="31">
        <v>101</v>
      </c>
      <c r="K33" s="31">
        <v>132</v>
      </c>
      <c r="L33" s="31" t="s">
        <v>111</v>
      </c>
      <c r="M33" s="31" t="s">
        <v>158</v>
      </c>
      <c r="N33" s="31">
        <v>132</v>
      </c>
      <c r="O33" s="31">
        <v>132</v>
      </c>
      <c r="P33" s="31">
        <v>5</v>
      </c>
      <c r="Q33" s="31">
        <v>1</v>
      </c>
      <c r="R33" s="30" t="s">
        <v>117</v>
      </c>
      <c r="S33" s="34"/>
      <c r="T33" s="43"/>
      <c r="U33" s="34"/>
      <c r="W33" s="12"/>
      <c r="X33" s="12"/>
      <c r="Y33" s="12"/>
    </row>
    <row r="34" spans="2:25" outlineLevel="2" x14ac:dyDescent="0.55000000000000004">
      <c r="B34" s="1" t="s">
        <v>115</v>
      </c>
      <c r="C34" s="1" t="s">
        <v>110</v>
      </c>
      <c r="D34" s="1"/>
      <c r="E34" s="1"/>
      <c r="F34" s="19"/>
      <c r="G34" s="25">
        <v>133</v>
      </c>
      <c r="H34" s="30">
        <v>-103</v>
      </c>
      <c r="I34" s="31">
        <v>122</v>
      </c>
      <c r="J34" s="31">
        <v>101</v>
      </c>
      <c r="K34" s="31">
        <v>133</v>
      </c>
      <c r="L34" s="31" t="s">
        <v>111</v>
      </c>
      <c r="M34" s="31" t="s">
        <v>158</v>
      </c>
      <c r="N34" s="31">
        <v>133</v>
      </c>
      <c r="O34" s="31">
        <v>133</v>
      </c>
      <c r="P34" s="31">
        <v>5</v>
      </c>
      <c r="Q34" s="31">
        <v>1</v>
      </c>
      <c r="R34" s="30" t="s">
        <v>117</v>
      </c>
      <c r="S34" s="34"/>
      <c r="T34" s="43"/>
      <c r="U34" s="34"/>
      <c r="W34" s="12"/>
      <c r="X34" s="12"/>
      <c r="Y34" s="12"/>
    </row>
    <row r="35" spans="2:25" x14ac:dyDescent="0.55000000000000004">
      <c r="R35" s="5"/>
      <c r="S35" s="42"/>
      <c r="T35" s="5"/>
    </row>
    <row r="36" spans="2:25" x14ac:dyDescent="0.55000000000000004">
      <c r="R36" s="5"/>
      <c r="S36" s="42"/>
      <c r="T36" s="5"/>
    </row>
    <row r="37" spans="2:25" x14ac:dyDescent="0.55000000000000004">
      <c r="R37" s="5"/>
      <c r="S37" s="42"/>
      <c r="T37" s="5"/>
    </row>
    <row r="38" spans="2:25" x14ac:dyDescent="0.55000000000000004">
      <c r="R38" s="5"/>
      <c r="S38" s="42"/>
      <c r="T38" s="5"/>
    </row>
    <row r="39" spans="2:25" x14ac:dyDescent="0.55000000000000004">
      <c r="R39" s="5"/>
      <c r="S39" s="42"/>
      <c r="T39" s="5"/>
    </row>
    <row r="40" spans="2:25" x14ac:dyDescent="0.55000000000000004">
      <c r="R40" s="5"/>
      <c r="S40" s="42"/>
      <c r="T40" s="5"/>
    </row>
    <row r="41" spans="2:25" x14ac:dyDescent="0.55000000000000004">
      <c r="R41" s="5"/>
      <c r="S41" s="42"/>
      <c r="T41" s="5"/>
    </row>
    <row r="42" spans="2:25" x14ac:dyDescent="0.55000000000000004">
      <c r="R42" s="5"/>
      <c r="S42" s="42"/>
      <c r="T42" s="5"/>
    </row>
    <row r="43" spans="2:25" x14ac:dyDescent="0.55000000000000004">
      <c r="R43" s="5"/>
      <c r="S43" s="42"/>
      <c r="T43" s="5"/>
    </row>
    <row r="44" spans="2:25" x14ac:dyDescent="0.55000000000000004">
      <c r="R44" s="5"/>
      <c r="S44" s="42"/>
      <c r="T44" s="5"/>
    </row>
    <row r="45" spans="2:25" x14ac:dyDescent="0.55000000000000004">
      <c r="R45" s="5"/>
      <c r="S45" s="42"/>
      <c r="T45" s="5"/>
    </row>
    <row r="46" spans="2:25" x14ac:dyDescent="0.55000000000000004">
      <c r="R46" s="5"/>
      <c r="S46" s="42"/>
      <c r="T46" s="5"/>
    </row>
    <row r="47" spans="2:25" x14ac:dyDescent="0.55000000000000004">
      <c r="R47" s="5"/>
      <c r="S47" s="42"/>
      <c r="T47" s="5"/>
    </row>
    <row r="48" spans="2:25" x14ac:dyDescent="0.55000000000000004">
      <c r="R48" s="5"/>
      <c r="S48" s="42"/>
      <c r="T48" s="5"/>
    </row>
    <row r="49" spans="18:20" x14ac:dyDescent="0.55000000000000004">
      <c r="R49" s="5"/>
      <c r="S49" s="42"/>
      <c r="T49" s="5"/>
    </row>
    <row r="50" spans="18:20" x14ac:dyDescent="0.55000000000000004">
      <c r="R50" s="5"/>
      <c r="S50" s="42"/>
      <c r="T50" s="5"/>
    </row>
    <row r="51" spans="18:20" x14ac:dyDescent="0.55000000000000004">
      <c r="R51" s="5"/>
      <c r="S51" s="42"/>
      <c r="T51" s="5"/>
    </row>
    <row r="52" spans="18:20" x14ac:dyDescent="0.55000000000000004">
      <c r="R52" s="5"/>
      <c r="S52" s="42"/>
      <c r="T52" s="5"/>
    </row>
    <row r="53" spans="18:20" x14ac:dyDescent="0.55000000000000004">
      <c r="R53" s="5"/>
      <c r="S53" s="42"/>
      <c r="T53" s="5"/>
    </row>
    <row r="54" spans="18:20" x14ac:dyDescent="0.55000000000000004">
      <c r="R54" s="5"/>
      <c r="S54" s="42"/>
      <c r="T54" s="5"/>
    </row>
    <row r="55" spans="18:20" x14ac:dyDescent="0.55000000000000004">
      <c r="R55" s="5"/>
      <c r="S55" s="42"/>
      <c r="T55" s="5"/>
    </row>
    <row r="56" spans="18:20" x14ac:dyDescent="0.55000000000000004">
      <c r="R56" s="5"/>
      <c r="S56" s="42"/>
      <c r="T56" s="5"/>
    </row>
    <row r="57" spans="18:20" x14ac:dyDescent="0.55000000000000004">
      <c r="R57" s="5"/>
      <c r="S57" s="42"/>
      <c r="T57" s="5"/>
    </row>
    <row r="58" spans="18:20" x14ac:dyDescent="0.55000000000000004">
      <c r="R58" s="5"/>
      <c r="S58" s="42"/>
      <c r="T58" s="5"/>
    </row>
    <row r="59" spans="18:20" x14ac:dyDescent="0.55000000000000004">
      <c r="R59" s="5"/>
      <c r="S59" s="42"/>
      <c r="T59" s="5"/>
    </row>
    <row r="60" spans="18:20" x14ac:dyDescent="0.55000000000000004">
      <c r="R60" s="5"/>
      <c r="S60" s="42"/>
      <c r="T60" s="5"/>
    </row>
    <row r="61" spans="18:20" x14ac:dyDescent="0.55000000000000004">
      <c r="R61" s="5"/>
      <c r="S61" s="42"/>
      <c r="T61" s="5"/>
    </row>
    <row r="62" spans="18:20" x14ac:dyDescent="0.55000000000000004">
      <c r="R62" s="5"/>
      <c r="S62" s="42"/>
      <c r="T62" s="5"/>
    </row>
    <row r="63" spans="18:20" x14ac:dyDescent="0.55000000000000004">
      <c r="R63" s="5"/>
      <c r="S63" s="42"/>
      <c r="T63" s="5"/>
    </row>
    <row r="64" spans="18:20" x14ac:dyDescent="0.55000000000000004">
      <c r="R64" s="5"/>
      <c r="S64" s="42"/>
      <c r="T64" s="5"/>
    </row>
    <row r="65" spans="18:20" x14ac:dyDescent="0.55000000000000004">
      <c r="R65" s="5"/>
      <c r="S65" s="42"/>
      <c r="T65" s="5"/>
    </row>
    <row r="66" spans="18:20" x14ac:dyDescent="0.55000000000000004">
      <c r="R66" s="5"/>
      <c r="S66" s="42"/>
      <c r="T66" s="5"/>
    </row>
    <row r="67" spans="18:20" x14ac:dyDescent="0.55000000000000004">
      <c r="R67" s="5"/>
      <c r="S67" s="42"/>
      <c r="T67" s="5"/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8778E-890E-4965-8254-637C222931E4}">
  <sheetPr>
    <tabColor theme="5" tint="0.39997558519241921"/>
  </sheetPr>
  <dimension ref="A1:E26126"/>
  <sheetViews>
    <sheetView workbookViewId="0">
      <selection activeCell="P43" sqref="P43"/>
    </sheetView>
  </sheetViews>
  <sheetFormatPr defaultRowHeight="14.4" outlineLevelCol="1" x14ac:dyDescent="0.55000000000000004"/>
  <cols>
    <col min="1" max="1" width="17.68359375" customWidth="1"/>
    <col min="2" max="2" width="13.26171875" customWidth="1" outlineLevel="1"/>
    <col min="3" max="3" width="22.68359375" customWidth="1" outlineLevel="1"/>
    <col min="4" max="4" width="13.578125" customWidth="1"/>
    <col min="5" max="5" width="17.578125" bestFit="1" customWidth="1"/>
  </cols>
  <sheetData>
    <row r="1" spans="1:5" x14ac:dyDescent="0.55000000000000004">
      <c r="A1" s="14" t="s">
        <v>18</v>
      </c>
      <c r="B1" s="14" t="s">
        <v>17</v>
      </c>
      <c r="C1" s="14" t="s">
        <v>19</v>
      </c>
      <c r="D1" s="14" t="s">
        <v>76</v>
      </c>
      <c r="E1" s="14" t="s">
        <v>161</v>
      </c>
    </row>
    <row r="2" spans="1:5" x14ac:dyDescent="0.55000000000000004">
      <c r="A2">
        <v>6</v>
      </c>
      <c r="B2">
        <v>85000</v>
      </c>
      <c r="C2" s="6">
        <v>43466</v>
      </c>
      <c r="D2">
        <v>-86</v>
      </c>
      <c r="E2" t="str">
        <f>INDEX(LedgerMapping[[#All],[Area]],MATCH(Transactions[[#This Row],[Sub Ledger]],LedgerMapping[[#All],[Sub Ledger]],0))</f>
        <v>Income Statement</v>
      </c>
    </row>
    <row r="3" spans="1:5" x14ac:dyDescent="0.55000000000000004">
      <c r="A3">
        <v>6</v>
      </c>
      <c r="B3">
        <v>85000</v>
      </c>
      <c r="C3" s="6">
        <v>43497</v>
      </c>
      <c r="D3">
        <v>-71</v>
      </c>
      <c r="E3" t="str">
        <f>INDEX(LedgerMapping[[#All],[Area]],MATCH(Transactions[[#This Row],[Sub Ledger]],LedgerMapping[[#All],[Sub Ledger]],0))</f>
        <v>Income Statement</v>
      </c>
    </row>
    <row r="4" spans="1:5" x14ac:dyDescent="0.55000000000000004">
      <c r="A4">
        <v>6</v>
      </c>
      <c r="B4">
        <v>85000</v>
      </c>
      <c r="C4" s="6">
        <v>43525</v>
      </c>
      <c r="D4">
        <v>-104</v>
      </c>
      <c r="E4" t="str">
        <f>INDEX(LedgerMapping[[#All],[Area]],MATCH(Transactions[[#This Row],[Sub Ledger]],LedgerMapping[[#All],[Sub Ledger]],0))</f>
        <v>Income Statement</v>
      </c>
    </row>
    <row r="5" spans="1:5" x14ac:dyDescent="0.55000000000000004">
      <c r="A5">
        <v>6</v>
      </c>
      <c r="B5">
        <v>85000</v>
      </c>
      <c r="C5" s="6">
        <v>43556</v>
      </c>
      <c r="D5">
        <v>-110</v>
      </c>
      <c r="E5" t="str">
        <f>INDEX(LedgerMapping[[#All],[Area]],MATCH(Transactions[[#This Row],[Sub Ledger]],LedgerMapping[[#All],[Sub Ledger]],0))</f>
        <v>Income Statement</v>
      </c>
    </row>
    <row r="6" spans="1:5" x14ac:dyDescent="0.55000000000000004">
      <c r="A6">
        <v>6</v>
      </c>
      <c r="B6">
        <v>85000</v>
      </c>
      <c r="C6" s="6">
        <v>43586</v>
      </c>
      <c r="D6">
        <v>-89</v>
      </c>
      <c r="E6" t="str">
        <f>INDEX(LedgerMapping[[#All],[Area]],MATCH(Transactions[[#This Row],[Sub Ledger]],LedgerMapping[[#All],[Sub Ledger]],0))</f>
        <v>Income Statement</v>
      </c>
    </row>
    <row r="7" spans="1:5" x14ac:dyDescent="0.55000000000000004">
      <c r="A7">
        <v>6</v>
      </c>
      <c r="B7">
        <v>85000</v>
      </c>
      <c r="C7" s="6">
        <v>43617</v>
      </c>
      <c r="D7">
        <v>-64</v>
      </c>
      <c r="E7" t="str">
        <f>INDEX(LedgerMapping[[#All],[Area]],MATCH(Transactions[[#This Row],[Sub Ledger]],LedgerMapping[[#All],[Sub Ledger]],0))</f>
        <v>Income Statement</v>
      </c>
    </row>
    <row r="8" spans="1:5" x14ac:dyDescent="0.55000000000000004">
      <c r="A8">
        <v>6</v>
      </c>
      <c r="B8">
        <v>85000</v>
      </c>
      <c r="C8" s="6">
        <v>43647</v>
      </c>
      <c r="D8">
        <v>-68</v>
      </c>
      <c r="E8" t="str">
        <f>INDEX(LedgerMapping[[#All],[Area]],MATCH(Transactions[[#This Row],[Sub Ledger]],LedgerMapping[[#All],[Sub Ledger]],0))</f>
        <v>Income Statement</v>
      </c>
    </row>
    <row r="9" spans="1:5" x14ac:dyDescent="0.55000000000000004">
      <c r="A9">
        <v>6</v>
      </c>
      <c r="B9">
        <v>85000</v>
      </c>
      <c r="C9" s="6">
        <v>43678</v>
      </c>
      <c r="D9">
        <v>-89</v>
      </c>
      <c r="E9" t="str">
        <f>INDEX(LedgerMapping[[#All],[Area]],MATCH(Transactions[[#This Row],[Sub Ledger]],LedgerMapping[[#All],[Sub Ledger]],0))</f>
        <v>Income Statement</v>
      </c>
    </row>
    <row r="10" spans="1:5" x14ac:dyDescent="0.55000000000000004">
      <c r="A10">
        <v>6</v>
      </c>
      <c r="B10">
        <v>85000</v>
      </c>
      <c r="C10" s="6">
        <v>43709</v>
      </c>
      <c r="D10">
        <v>-71</v>
      </c>
      <c r="E10" t="str">
        <f>INDEX(LedgerMapping[[#All],[Area]],MATCH(Transactions[[#This Row],[Sub Ledger]],LedgerMapping[[#All],[Sub Ledger]],0))</f>
        <v>Income Statement</v>
      </c>
    </row>
    <row r="11" spans="1:5" x14ac:dyDescent="0.55000000000000004">
      <c r="A11">
        <v>6</v>
      </c>
      <c r="B11">
        <v>85000</v>
      </c>
      <c r="C11" s="6">
        <v>43739</v>
      </c>
      <c r="D11">
        <v>-92</v>
      </c>
      <c r="E11" t="str">
        <f>INDEX(LedgerMapping[[#All],[Area]],MATCH(Transactions[[#This Row],[Sub Ledger]],LedgerMapping[[#All],[Sub Ledger]],0))</f>
        <v>Income Statement</v>
      </c>
    </row>
    <row r="12" spans="1:5" x14ac:dyDescent="0.55000000000000004">
      <c r="A12">
        <v>6</v>
      </c>
      <c r="B12">
        <v>85000</v>
      </c>
      <c r="C12" s="6">
        <v>43770</v>
      </c>
      <c r="D12">
        <v>-74</v>
      </c>
      <c r="E12" t="str">
        <f>INDEX(LedgerMapping[[#All],[Area]],MATCH(Transactions[[#This Row],[Sub Ledger]],LedgerMapping[[#All],[Sub Ledger]],0))</f>
        <v>Income Statement</v>
      </c>
    </row>
    <row r="13" spans="1:5" x14ac:dyDescent="0.55000000000000004">
      <c r="A13">
        <v>6</v>
      </c>
      <c r="B13">
        <v>85000</v>
      </c>
      <c r="C13" s="6">
        <v>43800</v>
      </c>
      <c r="D13">
        <v>-81</v>
      </c>
      <c r="E13" t="str">
        <f>INDEX(LedgerMapping[[#All],[Area]],MATCH(Transactions[[#This Row],[Sub Ledger]],LedgerMapping[[#All],[Sub Ledger]],0))</f>
        <v>Income Statement</v>
      </c>
    </row>
    <row r="14" spans="1:5" x14ac:dyDescent="0.55000000000000004">
      <c r="A14">
        <v>6</v>
      </c>
      <c r="B14">
        <v>85000</v>
      </c>
      <c r="C14" s="6">
        <v>43831</v>
      </c>
      <c r="D14">
        <v>-70</v>
      </c>
      <c r="E14" t="str">
        <f>INDEX(LedgerMapping[[#All],[Area]],MATCH(Transactions[[#This Row],[Sub Ledger]],LedgerMapping[[#All],[Sub Ledger]],0))</f>
        <v>Income Statement</v>
      </c>
    </row>
    <row r="15" spans="1:5" x14ac:dyDescent="0.55000000000000004">
      <c r="A15">
        <v>6</v>
      </c>
      <c r="B15">
        <v>85000</v>
      </c>
      <c r="C15" s="6">
        <v>43862</v>
      </c>
      <c r="D15">
        <v>-64</v>
      </c>
      <c r="E15" t="str">
        <f>INDEX(LedgerMapping[[#All],[Area]],MATCH(Transactions[[#This Row],[Sub Ledger]],LedgerMapping[[#All],[Sub Ledger]],0))</f>
        <v>Income Statement</v>
      </c>
    </row>
    <row r="16" spans="1:5" x14ac:dyDescent="0.55000000000000004">
      <c r="A16">
        <v>6</v>
      </c>
      <c r="B16">
        <v>85000</v>
      </c>
      <c r="C16" s="6">
        <v>43891</v>
      </c>
      <c r="D16">
        <v>-62</v>
      </c>
      <c r="E16" t="str">
        <f>INDEX(LedgerMapping[[#All],[Area]],MATCH(Transactions[[#This Row],[Sub Ledger]],LedgerMapping[[#All],[Sub Ledger]],0))</f>
        <v>Income Statement</v>
      </c>
    </row>
    <row r="17" spans="1:5" x14ac:dyDescent="0.55000000000000004">
      <c r="A17">
        <v>6</v>
      </c>
      <c r="B17">
        <v>85000</v>
      </c>
      <c r="C17" s="6">
        <v>43922</v>
      </c>
      <c r="D17">
        <v>-78</v>
      </c>
      <c r="E17" t="str">
        <f>INDEX(LedgerMapping[[#All],[Area]],MATCH(Transactions[[#This Row],[Sub Ledger]],LedgerMapping[[#All],[Sub Ledger]],0))</f>
        <v>Income Statement</v>
      </c>
    </row>
    <row r="18" spans="1:5" x14ac:dyDescent="0.55000000000000004">
      <c r="A18">
        <v>6</v>
      </c>
      <c r="B18">
        <v>85000</v>
      </c>
      <c r="C18" s="6">
        <v>43952</v>
      </c>
      <c r="D18">
        <v>-67</v>
      </c>
      <c r="E18" t="str">
        <f>INDEX(LedgerMapping[[#All],[Area]],MATCH(Transactions[[#This Row],[Sub Ledger]],LedgerMapping[[#All],[Sub Ledger]],0))</f>
        <v>Income Statement</v>
      </c>
    </row>
    <row r="19" spans="1:5" x14ac:dyDescent="0.55000000000000004">
      <c r="A19">
        <v>6</v>
      </c>
      <c r="B19">
        <v>85000</v>
      </c>
      <c r="C19" s="6">
        <v>43983</v>
      </c>
      <c r="D19">
        <v>-75</v>
      </c>
      <c r="E19" t="str">
        <f>INDEX(LedgerMapping[[#All],[Area]],MATCH(Transactions[[#This Row],[Sub Ledger]],LedgerMapping[[#All],[Sub Ledger]],0))</f>
        <v>Income Statement</v>
      </c>
    </row>
    <row r="20" spans="1:5" x14ac:dyDescent="0.55000000000000004">
      <c r="A20">
        <v>6</v>
      </c>
      <c r="B20">
        <v>85000</v>
      </c>
      <c r="C20" s="6">
        <v>44013</v>
      </c>
      <c r="D20">
        <v>-62</v>
      </c>
      <c r="E20" t="str">
        <f>INDEX(LedgerMapping[[#All],[Area]],MATCH(Transactions[[#This Row],[Sub Ledger]],LedgerMapping[[#All],[Sub Ledger]],0))</f>
        <v>Income Statement</v>
      </c>
    </row>
    <row r="21" spans="1:5" x14ac:dyDescent="0.55000000000000004">
      <c r="A21">
        <v>6</v>
      </c>
      <c r="B21">
        <v>85000</v>
      </c>
      <c r="C21" s="6">
        <v>44044</v>
      </c>
      <c r="D21">
        <v>-77</v>
      </c>
      <c r="E21" t="str">
        <f>INDEX(LedgerMapping[[#All],[Area]],MATCH(Transactions[[#This Row],[Sub Ledger]],LedgerMapping[[#All],[Sub Ledger]],0))</f>
        <v>Income Statement</v>
      </c>
    </row>
    <row r="22" spans="1:5" x14ac:dyDescent="0.55000000000000004">
      <c r="A22">
        <v>6</v>
      </c>
      <c r="B22">
        <v>85000</v>
      </c>
      <c r="C22" s="6">
        <v>44075</v>
      </c>
      <c r="D22">
        <v>-71</v>
      </c>
      <c r="E22" t="str">
        <f>INDEX(LedgerMapping[[#All],[Area]],MATCH(Transactions[[#This Row],[Sub Ledger]],LedgerMapping[[#All],[Sub Ledger]],0))</f>
        <v>Income Statement</v>
      </c>
    </row>
    <row r="23" spans="1:5" x14ac:dyDescent="0.55000000000000004">
      <c r="A23">
        <v>6</v>
      </c>
      <c r="B23">
        <v>85000</v>
      </c>
      <c r="C23" s="6">
        <v>44105</v>
      </c>
      <c r="D23">
        <v>-76</v>
      </c>
      <c r="E23" t="str">
        <f>INDEX(LedgerMapping[[#All],[Area]],MATCH(Transactions[[#This Row],[Sub Ledger]],LedgerMapping[[#All],[Sub Ledger]],0))</f>
        <v>Income Statement</v>
      </c>
    </row>
    <row r="24" spans="1:5" x14ac:dyDescent="0.55000000000000004">
      <c r="A24">
        <v>6</v>
      </c>
      <c r="B24">
        <v>85000</v>
      </c>
      <c r="C24" s="6">
        <v>44136</v>
      </c>
      <c r="D24">
        <v>-54</v>
      </c>
      <c r="E24" t="str">
        <f>INDEX(LedgerMapping[[#All],[Area]],MATCH(Transactions[[#This Row],[Sub Ledger]],LedgerMapping[[#All],[Sub Ledger]],0))</f>
        <v>Income Statement</v>
      </c>
    </row>
    <row r="25" spans="1:5" x14ac:dyDescent="0.55000000000000004">
      <c r="A25">
        <v>6</v>
      </c>
      <c r="B25">
        <v>85000</v>
      </c>
      <c r="C25" s="6">
        <v>44166</v>
      </c>
      <c r="D25">
        <v>-76</v>
      </c>
      <c r="E25" t="str">
        <f>INDEX(LedgerMapping[[#All],[Area]],MATCH(Transactions[[#This Row],[Sub Ledger]],LedgerMapping[[#All],[Sub Ledger]],0))</f>
        <v>Income Statement</v>
      </c>
    </row>
    <row r="26" spans="1:5" x14ac:dyDescent="0.55000000000000004">
      <c r="A26">
        <v>6</v>
      </c>
      <c r="B26">
        <v>85000</v>
      </c>
      <c r="C26" s="6">
        <v>44197</v>
      </c>
      <c r="D26">
        <v>-53</v>
      </c>
      <c r="E26" t="str">
        <f>INDEX(LedgerMapping[[#All],[Area]],MATCH(Transactions[[#This Row],[Sub Ledger]],LedgerMapping[[#All],[Sub Ledger]],0))</f>
        <v>Income Statement</v>
      </c>
    </row>
    <row r="27" spans="1:5" x14ac:dyDescent="0.55000000000000004">
      <c r="A27">
        <v>6</v>
      </c>
      <c r="B27">
        <v>85000</v>
      </c>
      <c r="C27" s="6">
        <v>44228</v>
      </c>
      <c r="D27">
        <v>-77</v>
      </c>
      <c r="E27" t="str">
        <f>INDEX(LedgerMapping[[#All],[Area]],MATCH(Transactions[[#This Row],[Sub Ledger]],LedgerMapping[[#All],[Sub Ledger]],0))</f>
        <v>Income Statement</v>
      </c>
    </row>
    <row r="28" spans="1:5" x14ac:dyDescent="0.55000000000000004">
      <c r="A28">
        <v>6</v>
      </c>
      <c r="B28">
        <v>85000</v>
      </c>
      <c r="C28" s="6">
        <v>44256</v>
      </c>
      <c r="D28">
        <v>-89</v>
      </c>
      <c r="E28" t="str">
        <f>INDEX(LedgerMapping[[#All],[Area]],MATCH(Transactions[[#This Row],[Sub Ledger]],LedgerMapping[[#All],[Sub Ledger]],0))</f>
        <v>Income Statement</v>
      </c>
    </row>
    <row r="29" spans="1:5" x14ac:dyDescent="0.55000000000000004">
      <c r="A29">
        <v>6</v>
      </c>
      <c r="B29">
        <v>85000</v>
      </c>
      <c r="C29" s="6">
        <v>44287</v>
      </c>
      <c r="D29">
        <v>-81</v>
      </c>
      <c r="E29" t="str">
        <f>INDEX(LedgerMapping[[#All],[Area]],MATCH(Transactions[[#This Row],[Sub Ledger]],LedgerMapping[[#All],[Sub Ledger]],0))</f>
        <v>Income Statement</v>
      </c>
    </row>
    <row r="30" spans="1:5" x14ac:dyDescent="0.55000000000000004">
      <c r="A30">
        <v>6</v>
      </c>
      <c r="B30">
        <v>85000</v>
      </c>
      <c r="C30" s="6">
        <v>44317</v>
      </c>
      <c r="D30">
        <v>-71</v>
      </c>
      <c r="E30" t="str">
        <f>INDEX(LedgerMapping[[#All],[Area]],MATCH(Transactions[[#This Row],[Sub Ledger]],LedgerMapping[[#All],[Sub Ledger]],0))</f>
        <v>Income Statement</v>
      </c>
    </row>
    <row r="31" spans="1:5" x14ac:dyDescent="0.55000000000000004">
      <c r="A31">
        <v>6</v>
      </c>
      <c r="B31">
        <v>85000</v>
      </c>
      <c r="C31" s="6">
        <v>44348</v>
      </c>
      <c r="D31">
        <v>-81</v>
      </c>
      <c r="E31" t="str">
        <f>INDEX(LedgerMapping[[#All],[Area]],MATCH(Transactions[[#This Row],[Sub Ledger]],LedgerMapping[[#All],[Sub Ledger]],0))</f>
        <v>Income Statement</v>
      </c>
    </row>
    <row r="32" spans="1:5" x14ac:dyDescent="0.55000000000000004">
      <c r="A32">
        <v>6</v>
      </c>
      <c r="B32">
        <v>85000</v>
      </c>
      <c r="C32" s="6">
        <v>44378</v>
      </c>
      <c r="D32">
        <v>-103</v>
      </c>
      <c r="E32" t="str">
        <f>INDEX(LedgerMapping[[#All],[Area]],MATCH(Transactions[[#This Row],[Sub Ledger]],LedgerMapping[[#All],[Sub Ledger]],0))</f>
        <v>Income Statement</v>
      </c>
    </row>
    <row r="33" spans="1:5" x14ac:dyDescent="0.55000000000000004">
      <c r="A33">
        <v>6</v>
      </c>
      <c r="B33">
        <v>85000</v>
      </c>
      <c r="C33" s="6">
        <v>44409</v>
      </c>
      <c r="D33">
        <v>-74</v>
      </c>
      <c r="E33" t="str">
        <f>INDEX(LedgerMapping[[#All],[Area]],MATCH(Transactions[[#This Row],[Sub Ledger]],LedgerMapping[[#All],[Sub Ledger]],0))</f>
        <v>Income Statement</v>
      </c>
    </row>
    <row r="34" spans="1:5" x14ac:dyDescent="0.55000000000000004">
      <c r="A34">
        <v>6</v>
      </c>
      <c r="B34">
        <v>85000</v>
      </c>
      <c r="C34" s="6">
        <v>44440</v>
      </c>
      <c r="D34">
        <v>-81</v>
      </c>
      <c r="E34" t="str">
        <f>INDEX(LedgerMapping[[#All],[Area]],MATCH(Transactions[[#This Row],[Sub Ledger]],LedgerMapping[[#All],[Sub Ledger]],0))</f>
        <v>Income Statement</v>
      </c>
    </row>
    <row r="35" spans="1:5" x14ac:dyDescent="0.55000000000000004">
      <c r="A35">
        <v>6</v>
      </c>
      <c r="B35">
        <v>85000</v>
      </c>
      <c r="C35" s="6">
        <v>44470</v>
      </c>
      <c r="D35">
        <v>-83</v>
      </c>
      <c r="E35" t="str">
        <f>INDEX(LedgerMapping[[#All],[Area]],MATCH(Transactions[[#This Row],[Sub Ledger]],LedgerMapping[[#All],[Sub Ledger]],0))</f>
        <v>Income Statement</v>
      </c>
    </row>
    <row r="36" spans="1:5" x14ac:dyDescent="0.55000000000000004">
      <c r="A36">
        <v>6</v>
      </c>
      <c r="B36">
        <v>85000</v>
      </c>
      <c r="C36" s="6">
        <v>44501</v>
      </c>
      <c r="D36">
        <v>-95</v>
      </c>
      <c r="E36" t="str">
        <f>INDEX(LedgerMapping[[#All],[Area]],MATCH(Transactions[[#This Row],[Sub Ledger]],LedgerMapping[[#All],[Sub Ledger]],0))</f>
        <v>Income Statement</v>
      </c>
    </row>
    <row r="37" spans="1:5" x14ac:dyDescent="0.55000000000000004">
      <c r="A37">
        <v>6</v>
      </c>
      <c r="B37">
        <v>85000</v>
      </c>
      <c r="C37" s="6">
        <v>44531</v>
      </c>
      <c r="D37">
        <v>-94</v>
      </c>
      <c r="E37" t="str">
        <f>INDEX(LedgerMapping[[#All],[Area]],MATCH(Transactions[[#This Row],[Sub Ledger]],LedgerMapping[[#All],[Sub Ledger]],0))</f>
        <v>Income Statement</v>
      </c>
    </row>
    <row r="38" spans="1:5" x14ac:dyDescent="0.55000000000000004">
      <c r="A38">
        <v>6</v>
      </c>
      <c r="B38">
        <v>85000</v>
      </c>
      <c r="C38" s="6">
        <v>44044</v>
      </c>
      <c r="D38">
        <v>-65</v>
      </c>
      <c r="E38" t="str">
        <f>INDEX(LedgerMapping[[#All],[Area]],MATCH(Transactions[[#This Row],[Sub Ledger]],LedgerMapping[[#All],[Sub Ledger]],0))</f>
        <v>Income Statement</v>
      </c>
    </row>
    <row r="39" spans="1:5" x14ac:dyDescent="0.55000000000000004">
      <c r="A39">
        <v>6</v>
      </c>
      <c r="B39">
        <v>85000</v>
      </c>
      <c r="C39" s="6">
        <v>44075</v>
      </c>
      <c r="D39">
        <v>-61</v>
      </c>
      <c r="E39" t="str">
        <f>INDEX(LedgerMapping[[#All],[Area]],MATCH(Transactions[[#This Row],[Sub Ledger]],LedgerMapping[[#All],[Sub Ledger]],0))</f>
        <v>Income Statement</v>
      </c>
    </row>
    <row r="40" spans="1:5" x14ac:dyDescent="0.55000000000000004">
      <c r="A40">
        <v>6</v>
      </c>
      <c r="B40">
        <v>85000</v>
      </c>
      <c r="C40" s="6">
        <v>43466</v>
      </c>
      <c r="D40">
        <v>-106</v>
      </c>
      <c r="E40" t="str">
        <f>INDEX(LedgerMapping[[#All],[Area]],MATCH(Transactions[[#This Row],[Sub Ledger]],LedgerMapping[[#All],[Sub Ledger]],0))</f>
        <v>Income Statement</v>
      </c>
    </row>
    <row r="41" spans="1:5" x14ac:dyDescent="0.55000000000000004">
      <c r="A41">
        <v>6</v>
      </c>
      <c r="B41">
        <v>85000</v>
      </c>
      <c r="C41" s="6">
        <v>43497</v>
      </c>
      <c r="D41">
        <v>-88</v>
      </c>
      <c r="E41" t="str">
        <f>INDEX(LedgerMapping[[#All],[Area]],MATCH(Transactions[[#This Row],[Sub Ledger]],LedgerMapping[[#All],[Sub Ledger]],0))</f>
        <v>Income Statement</v>
      </c>
    </row>
    <row r="42" spans="1:5" x14ac:dyDescent="0.55000000000000004">
      <c r="A42">
        <v>6</v>
      </c>
      <c r="B42">
        <v>85000</v>
      </c>
      <c r="C42" s="6">
        <v>43525</v>
      </c>
      <c r="D42">
        <v>-88</v>
      </c>
      <c r="E42" t="str">
        <f>INDEX(LedgerMapping[[#All],[Area]],MATCH(Transactions[[#This Row],[Sub Ledger]],LedgerMapping[[#All],[Sub Ledger]],0))</f>
        <v>Income Statement</v>
      </c>
    </row>
    <row r="43" spans="1:5" x14ac:dyDescent="0.55000000000000004">
      <c r="A43">
        <v>6</v>
      </c>
      <c r="B43">
        <v>85000</v>
      </c>
      <c r="C43" s="6">
        <v>43556</v>
      </c>
      <c r="D43">
        <v>-103</v>
      </c>
      <c r="E43" t="str">
        <f>INDEX(LedgerMapping[[#All],[Area]],MATCH(Transactions[[#This Row],[Sub Ledger]],LedgerMapping[[#All],[Sub Ledger]],0))</f>
        <v>Income Statement</v>
      </c>
    </row>
    <row r="44" spans="1:5" x14ac:dyDescent="0.55000000000000004">
      <c r="A44">
        <v>6</v>
      </c>
      <c r="B44">
        <v>85000</v>
      </c>
      <c r="C44" s="6">
        <v>43586</v>
      </c>
      <c r="D44">
        <v>-92</v>
      </c>
      <c r="E44" t="str">
        <f>INDEX(LedgerMapping[[#All],[Area]],MATCH(Transactions[[#This Row],[Sub Ledger]],LedgerMapping[[#All],[Sub Ledger]],0))</f>
        <v>Income Statement</v>
      </c>
    </row>
    <row r="45" spans="1:5" x14ac:dyDescent="0.55000000000000004">
      <c r="A45">
        <v>6</v>
      </c>
      <c r="B45">
        <v>85000</v>
      </c>
      <c r="C45" s="6">
        <v>43617</v>
      </c>
      <c r="D45">
        <v>-85</v>
      </c>
      <c r="E45" t="str">
        <f>INDEX(LedgerMapping[[#All],[Area]],MATCH(Transactions[[#This Row],[Sub Ledger]],LedgerMapping[[#All],[Sub Ledger]],0))</f>
        <v>Income Statement</v>
      </c>
    </row>
    <row r="46" spans="1:5" x14ac:dyDescent="0.55000000000000004">
      <c r="A46">
        <v>6</v>
      </c>
      <c r="B46">
        <v>85000</v>
      </c>
      <c r="C46" s="6">
        <v>43647</v>
      </c>
      <c r="D46">
        <v>-109</v>
      </c>
      <c r="E46" t="str">
        <f>INDEX(LedgerMapping[[#All],[Area]],MATCH(Transactions[[#This Row],[Sub Ledger]],LedgerMapping[[#All],[Sub Ledger]],0))</f>
        <v>Income Statement</v>
      </c>
    </row>
    <row r="47" spans="1:5" x14ac:dyDescent="0.55000000000000004">
      <c r="A47">
        <v>6</v>
      </c>
      <c r="B47">
        <v>85000</v>
      </c>
      <c r="C47" s="6">
        <v>43678</v>
      </c>
      <c r="D47">
        <v>-122</v>
      </c>
      <c r="E47" t="str">
        <f>INDEX(LedgerMapping[[#All],[Area]],MATCH(Transactions[[#This Row],[Sub Ledger]],LedgerMapping[[#All],[Sub Ledger]],0))</f>
        <v>Income Statement</v>
      </c>
    </row>
    <row r="48" spans="1:5" x14ac:dyDescent="0.55000000000000004">
      <c r="A48">
        <v>6</v>
      </c>
      <c r="B48">
        <v>85000</v>
      </c>
      <c r="C48" s="6">
        <v>43709</v>
      </c>
      <c r="D48">
        <v>-112</v>
      </c>
      <c r="E48" t="str">
        <f>INDEX(LedgerMapping[[#All],[Area]],MATCH(Transactions[[#This Row],[Sub Ledger]],LedgerMapping[[#All],[Sub Ledger]],0))</f>
        <v>Income Statement</v>
      </c>
    </row>
    <row r="49" spans="1:5" x14ac:dyDescent="0.55000000000000004">
      <c r="A49">
        <v>6</v>
      </c>
      <c r="B49">
        <v>85000</v>
      </c>
      <c r="C49" s="6">
        <v>43739</v>
      </c>
      <c r="D49">
        <v>-96</v>
      </c>
      <c r="E49" t="str">
        <f>INDEX(LedgerMapping[[#All],[Area]],MATCH(Transactions[[#This Row],[Sub Ledger]],LedgerMapping[[#All],[Sub Ledger]],0))</f>
        <v>Income Statement</v>
      </c>
    </row>
    <row r="50" spans="1:5" x14ac:dyDescent="0.55000000000000004">
      <c r="A50">
        <v>6</v>
      </c>
      <c r="B50">
        <v>85000</v>
      </c>
      <c r="C50" s="6">
        <v>43770</v>
      </c>
      <c r="D50">
        <v>-98</v>
      </c>
      <c r="E50" t="str">
        <f>INDEX(LedgerMapping[[#All],[Area]],MATCH(Transactions[[#This Row],[Sub Ledger]],LedgerMapping[[#All],[Sub Ledger]],0))</f>
        <v>Income Statement</v>
      </c>
    </row>
    <row r="51" spans="1:5" x14ac:dyDescent="0.55000000000000004">
      <c r="A51">
        <v>6</v>
      </c>
      <c r="B51">
        <v>85000</v>
      </c>
      <c r="C51" s="6">
        <v>43800</v>
      </c>
      <c r="D51">
        <v>-86</v>
      </c>
      <c r="E51" t="str">
        <f>INDEX(LedgerMapping[[#All],[Area]],MATCH(Transactions[[#This Row],[Sub Ledger]],LedgerMapping[[#All],[Sub Ledger]],0))</f>
        <v>Income Statement</v>
      </c>
    </row>
    <row r="52" spans="1:5" x14ac:dyDescent="0.55000000000000004">
      <c r="A52">
        <v>6</v>
      </c>
      <c r="B52">
        <v>85000</v>
      </c>
      <c r="C52" s="6">
        <v>43831</v>
      </c>
      <c r="D52">
        <v>-87</v>
      </c>
      <c r="E52" t="str">
        <f>INDEX(LedgerMapping[[#All],[Area]],MATCH(Transactions[[#This Row],[Sub Ledger]],LedgerMapping[[#All],[Sub Ledger]],0))</f>
        <v>Income Statement</v>
      </c>
    </row>
    <row r="53" spans="1:5" x14ac:dyDescent="0.55000000000000004">
      <c r="A53">
        <v>6</v>
      </c>
      <c r="B53">
        <v>85000</v>
      </c>
      <c r="C53" s="6">
        <v>43862</v>
      </c>
      <c r="D53">
        <v>-74</v>
      </c>
      <c r="E53" t="str">
        <f>INDEX(LedgerMapping[[#All],[Area]],MATCH(Transactions[[#This Row],[Sub Ledger]],LedgerMapping[[#All],[Sub Ledger]],0))</f>
        <v>Income Statement</v>
      </c>
    </row>
    <row r="54" spans="1:5" x14ac:dyDescent="0.55000000000000004">
      <c r="A54">
        <v>6</v>
      </c>
      <c r="B54">
        <v>85000</v>
      </c>
      <c r="C54" s="6">
        <v>43891</v>
      </c>
      <c r="D54">
        <v>-81</v>
      </c>
      <c r="E54" t="str">
        <f>INDEX(LedgerMapping[[#All],[Area]],MATCH(Transactions[[#This Row],[Sub Ledger]],LedgerMapping[[#All],[Sub Ledger]],0))</f>
        <v>Income Statement</v>
      </c>
    </row>
    <row r="55" spans="1:5" x14ac:dyDescent="0.55000000000000004">
      <c r="A55">
        <v>6</v>
      </c>
      <c r="B55">
        <v>85000</v>
      </c>
      <c r="C55" s="6">
        <v>43922</v>
      </c>
      <c r="D55">
        <v>-88</v>
      </c>
      <c r="E55" t="str">
        <f>INDEX(LedgerMapping[[#All],[Area]],MATCH(Transactions[[#This Row],[Sub Ledger]],LedgerMapping[[#All],[Sub Ledger]],0))</f>
        <v>Income Statement</v>
      </c>
    </row>
    <row r="56" spans="1:5" x14ac:dyDescent="0.55000000000000004">
      <c r="A56">
        <v>6</v>
      </c>
      <c r="B56">
        <v>85000</v>
      </c>
      <c r="C56" s="6">
        <v>43952</v>
      </c>
      <c r="D56">
        <v>-91</v>
      </c>
      <c r="E56" t="str">
        <f>INDEX(LedgerMapping[[#All],[Area]],MATCH(Transactions[[#This Row],[Sub Ledger]],LedgerMapping[[#All],[Sub Ledger]],0))</f>
        <v>Income Statement</v>
      </c>
    </row>
    <row r="57" spans="1:5" x14ac:dyDescent="0.55000000000000004">
      <c r="A57">
        <v>6</v>
      </c>
      <c r="B57">
        <v>85000</v>
      </c>
      <c r="C57" s="6">
        <v>43983</v>
      </c>
      <c r="D57">
        <v>-59</v>
      </c>
      <c r="E57" t="str">
        <f>INDEX(LedgerMapping[[#All],[Area]],MATCH(Transactions[[#This Row],[Sub Ledger]],LedgerMapping[[#All],[Sub Ledger]],0))</f>
        <v>Income Statement</v>
      </c>
    </row>
    <row r="58" spans="1:5" x14ac:dyDescent="0.55000000000000004">
      <c r="A58">
        <v>6</v>
      </c>
      <c r="B58">
        <v>85000</v>
      </c>
      <c r="C58" s="6">
        <v>44013</v>
      </c>
      <c r="D58">
        <v>-76</v>
      </c>
      <c r="E58" t="str">
        <f>INDEX(LedgerMapping[[#All],[Area]],MATCH(Transactions[[#This Row],[Sub Ledger]],LedgerMapping[[#All],[Sub Ledger]],0))</f>
        <v>Income Statement</v>
      </c>
    </row>
    <row r="59" spans="1:5" x14ac:dyDescent="0.55000000000000004">
      <c r="A59">
        <v>6</v>
      </c>
      <c r="B59">
        <v>85000</v>
      </c>
      <c r="C59" s="6">
        <v>44136</v>
      </c>
      <c r="D59">
        <v>-90</v>
      </c>
      <c r="E59" t="str">
        <f>INDEX(LedgerMapping[[#All],[Area]],MATCH(Transactions[[#This Row],[Sub Ledger]],LedgerMapping[[#All],[Sub Ledger]],0))</f>
        <v>Income Statement</v>
      </c>
    </row>
    <row r="60" spans="1:5" x14ac:dyDescent="0.55000000000000004">
      <c r="A60">
        <v>6</v>
      </c>
      <c r="B60">
        <v>85000</v>
      </c>
      <c r="C60" s="6">
        <v>44166</v>
      </c>
      <c r="D60">
        <v>-60</v>
      </c>
      <c r="E60" t="str">
        <f>INDEX(LedgerMapping[[#All],[Area]],MATCH(Transactions[[#This Row],[Sub Ledger]],LedgerMapping[[#All],[Sub Ledger]],0))</f>
        <v>Income Statement</v>
      </c>
    </row>
    <row r="61" spans="1:5" x14ac:dyDescent="0.55000000000000004">
      <c r="A61">
        <v>6</v>
      </c>
      <c r="B61">
        <v>85000</v>
      </c>
      <c r="C61" s="6">
        <v>44197</v>
      </c>
      <c r="D61">
        <v>-50</v>
      </c>
      <c r="E61" t="str">
        <f>INDEX(LedgerMapping[[#All],[Area]],MATCH(Transactions[[#This Row],[Sub Ledger]],LedgerMapping[[#All],[Sub Ledger]],0))</f>
        <v>Income Statement</v>
      </c>
    </row>
    <row r="62" spans="1:5" x14ac:dyDescent="0.55000000000000004">
      <c r="A62">
        <v>6</v>
      </c>
      <c r="B62">
        <v>85000</v>
      </c>
      <c r="C62" s="6">
        <v>44228</v>
      </c>
      <c r="D62">
        <v>-83</v>
      </c>
      <c r="E62" t="str">
        <f>INDEX(LedgerMapping[[#All],[Area]],MATCH(Transactions[[#This Row],[Sub Ledger]],LedgerMapping[[#All],[Sub Ledger]],0))</f>
        <v>Income Statement</v>
      </c>
    </row>
    <row r="63" spans="1:5" x14ac:dyDescent="0.55000000000000004">
      <c r="A63">
        <v>6</v>
      </c>
      <c r="B63">
        <v>85000</v>
      </c>
      <c r="C63" s="6">
        <v>44256</v>
      </c>
      <c r="D63">
        <v>-109</v>
      </c>
      <c r="E63" t="str">
        <f>INDEX(LedgerMapping[[#All],[Area]],MATCH(Transactions[[#This Row],[Sub Ledger]],LedgerMapping[[#All],[Sub Ledger]],0))</f>
        <v>Income Statement</v>
      </c>
    </row>
    <row r="64" spans="1:5" x14ac:dyDescent="0.55000000000000004">
      <c r="A64">
        <v>6</v>
      </c>
      <c r="B64">
        <v>85000</v>
      </c>
      <c r="C64" s="6">
        <v>44287</v>
      </c>
      <c r="D64">
        <v>-90</v>
      </c>
      <c r="E64" t="str">
        <f>INDEX(LedgerMapping[[#All],[Area]],MATCH(Transactions[[#This Row],[Sub Ledger]],LedgerMapping[[#All],[Sub Ledger]],0))</f>
        <v>Income Statement</v>
      </c>
    </row>
    <row r="65" spans="1:5" x14ac:dyDescent="0.55000000000000004">
      <c r="A65">
        <v>6</v>
      </c>
      <c r="B65">
        <v>85000</v>
      </c>
      <c r="C65" s="6">
        <v>44317</v>
      </c>
      <c r="D65">
        <v>-100</v>
      </c>
      <c r="E65" t="str">
        <f>INDEX(LedgerMapping[[#All],[Area]],MATCH(Transactions[[#This Row],[Sub Ledger]],LedgerMapping[[#All],[Sub Ledger]],0))</f>
        <v>Income Statement</v>
      </c>
    </row>
    <row r="66" spans="1:5" x14ac:dyDescent="0.55000000000000004">
      <c r="A66">
        <v>6</v>
      </c>
      <c r="B66">
        <v>85000</v>
      </c>
      <c r="C66" s="6">
        <v>44348</v>
      </c>
      <c r="D66">
        <v>-99</v>
      </c>
      <c r="E66" t="str">
        <f>INDEX(LedgerMapping[[#All],[Area]],MATCH(Transactions[[#This Row],[Sub Ledger]],LedgerMapping[[#All],[Sub Ledger]],0))</f>
        <v>Income Statement</v>
      </c>
    </row>
    <row r="67" spans="1:5" x14ac:dyDescent="0.55000000000000004">
      <c r="A67">
        <v>6</v>
      </c>
      <c r="B67">
        <v>85000</v>
      </c>
      <c r="C67" s="6">
        <v>44378</v>
      </c>
      <c r="D67">
        <v>-115</v>
      </c>
      <c r="E67" t="str">
        <f>INDEX(LedgerMapping[[#All],[Area]],MATCH(Transactions[[#This Row],[Sub Ledger]],LedgerMapping[[#All],[Sub Ledger]],0))</f>
        <v>Income Statement</v>
      </c>
    </row>
    <row r="68" spans="1:5" x14ac:dyDescent="0.55000000000000004">
      <c r="A68">
        <v>6</v>
      </c>
      <c r="B68">
        <v>85000</v>
      </c>
      <c r="C68" s="6">
        <v>44409</v>
      </c>
      <c r="D68">
        <v>-106</v>
      </c>
      <c r="E68" t="str">
        <f>INDEX(LedgerMapping[[#All],[Area]],MATCH(Transactions[[#This Row],[Sub Ledger]],LedgerMapping[[#All],[Sub Ledger]],0))</f>
        <v>Income Statement</v>
      </c>
    </row>
    <row r="69" spans="1:5" x14ac:dyDescent="0.55000000000000004">
      <c r="A69">
        <v>6</v>
      </c>
      <c r="B69">
        <v>85000</v>
      </c>
      <c r="C69" s="6">
        <v>44440</v>
      </c>
      <c r="D69">
        <v>-81</v>
      </c>
      <c r="E69" t="str">
        <f>INDEX(LedgerMapping[[#All],[Area]],MATCH(Transactions[[#This Row],[Sub Ledger]],LedgerMapping[[#All],[Sub Ledger]],0))</f>
        <v>Income Statement</v>
      </c>
    </row>
    <row r="70" spans="1:5" x14ac:dyDescent="0.55000000000000004">
      <c r="A70">
        <v>6</v>
      </c>
      <c r="B70">
        <v>85000</v>
      </c>
      <c r="C70" s="6">
        <v>44470</v>
      </c>
      <c r="D70">
        <v>-120</v>
      </c>
      <c r="E70" t="str">
        <f>INDEX(LedgerMapping[[#All],[Area]],MATCH(Transactions[[#This Row],[Sub Ledger]],LedgerMapping[[#All],[Sub Ledger]],0))</f>
        <v>Income Statement</v>
      </c>
    </row>
    <row r="71" spans="1:5" x14ac:dyDescent="0.55000000000000004">
      <c r="A71">
        <v>6</v>
      </c>
      <c r="B71">
        <v>85000</v>
      </c>
      <c r="C71" s="6">
        <v>44501</v>
      </c>
      <c r="D71">
        <v>-93</v>
      </c>
      <c r="E71" t="str">
        <f>INDEX(LedgerMapping[[#All],[Area]],MATCH(Transactions[[#This Row],[Sub Ledger]],LedgerMapping[[#All],[Sub Ledger]],0))</f>
        <v>Income Statement</v>
      </c>
    </row>
    <row r="72" spans="1:5" x14ac:dyDescent="0.55000000000000004">
      <c r="A72">
        <v>6</v>
      </c>
      <c r="B72">
        <v>85000</v>
      </c>
      <c r="C72" s="6">
        <v>44531</v>
      </c>
      <c r="D72">
        <v>-85</v>
      </c>
      <c r="E72" t="str">
        <f>INDEX(LedgerMapping[[#All],[Area]],MATCH(Transactions[[#This Row],[Sub Ledger]],LedgerMapping[[#All],[Sub Ledger]],0))</f>
        <v>Income Statement</v>
      </c>
    </row>
    <row r="73" spans="1:5" x14ac:dyDescent="0.55000000000000004">
      <c r="A73">
        <v>6</v>
      </c>
      <c r="B73">
        <v>85000</v>
      </c>
      <c r="C73" s="6">
        <v>44105</v>
      </c>
      <c r="D73">
        <v>-71</v>
      </c>
      <c r="E73" t="str">
        <f>INDEX(LedgerMapping[[#All],[Area]],MATCH(Transactions[[#This Row],[Sub Ledger]],LedgerMapping[[#All],[Sub Ledger]],0))</f>
        <v>Income Statement</v>
      </c>
    </row>
    <row r="74" spans="1:5" x14ac:dyDescent="0.55000000000000004">
      <c r="A74">
        <v>6</v>
      </c>
      <c r="B74">
        <v>85000</v>
      </c>
      <c r="C74" s="6">
        <v>43466</v>
      </c>
      <c r="D74">
        <v>-67</v>
      </c>
      <c r="E74" t="str">
        <f>INDEX(LedgerMapping[[#All],[Area]],MATCH(Transactions[[#This Row],[Sub Ledger]],LedgerMapping[[#All],[Sub Ledger]],0))</f>
        <v>Income Statement</v>
      </c>
    </row>
    <row r="75" spans="1:5" x14ac:dyDescent="0.55000000000000004">
      <c r="A75">
        <v>6</v>
      </c>
      <c r="B75">
        <v>85000</v>
      </c>
      <c r="C75" s="6">
        <v>43497</v>
      </c>
      <c r="D75">
        <v>-79</v>
      </c>
      <c r="E75" t="str">
        <f>INDEX(LedgerMapping[[#All],[Area]],MATCH(Transactions[[#This Row],[Sub Ledger]],LedgerMapping[[#All],[Sub Ledger]],0))</f>
        <v>Income Statement</v>
      </c>
    </row>
    <row r="76" spans="1:5" x14ac:dyDescent="0.55000000000000004">
      <c r="A76">
        <v>6</v>
      </c>
      <c r="B76">
        <v>85000</v>
      </c>
      <c r="C76" s="6">
        <v>43525</v>
      </c>
      <c r="D76">
        <v>-81</v>
      </c>
      <c r="E76" t="str">
        <f>INDEX(LedgerMapping[[#All],[Area]],MATCH(Transactions[[#This Row],[Sub Ledger]],LedgerMapping[[#All],[Sub Ledger]],0))</f>
        <v>Income Statement</v>
      </c>
    </row>
    <row r="77" spans="1:5" x14ac:dyDescent="0.55000000000000004">
      <c r="A77">
        <v>6</v>
      </c>
      <c r="B77">
        <v>85000</v>
      </c>
      <c r="C77" s="6">
        <v>43556</v>
      </c>
      <c r="D77">
        <v>-81</v>
      </c>
      <c r="E77" t="str">
        <f>INDEX(LedgerMapping[[#All],[Area]],MATCH(Transactions[[#This Row],[Sub Ledger]],LedgerMapping[[#All],[Sub Ledger]],0))</f>
        <v>Income Statement</v>
      </c>
    </row>
    <row r="78" spans="1:5" x14ac:dyDescent="0.55000000000000004">
      <c r="A78">
        <v>6</v>
      </c>
      <c r="B78">
        <v>85000</v>
      </c>
      <c r="C78" s="6">
        <v>43586</v>
      </c>
      <c r="D78">
        <v>-52</v>
      </c>
      <c r="E78" t="str">
        <f>INDEX(LedgerMapping[[#All],[Area]],MATCH(Transactions[[#This Row],[Sub Ledger]],LedgerMapping[[#All],[Sub Ledger]],0))</f>
        <v>Income Statement</v>
      </c>
    </row>
    <row r="79" spans="1:5" x14ac:dyDescent="0.55000000000000004">
      <c r="A79">
        <v>6</v>
      </c>
      <c r="B79">
        <v>85000</v>
      </c>
      <c r="C79" s="6">
        <v>43617</v>
      </c>
      <c r="D79">
        <v>-91</v>
      </c>
      <c r="E79" t="str">
        <f>INDEX(LedgerMapping[[#All],[Area]],MATCH(Transactions[[#This Row],[Sub Ledger]],LedgerMapping[[#All],[Sub Ledger]],0))</f>
        <v>Income Statement</v>
      </c>
    </row>
    <row r="80" spans="1:5" x14ac:dyDescent="0.55000000000000004">
      <c r="A80">
        <v>6</v>
      </c>
      <c r="B80">
        <v>85000</v>
      </c>
      <c r="C80" s="6">
        <v>43647</v>
      </c>
      <c r="D80">
        <v>-74</v>
      </c>
      <c r="E80" t="str">
        <f>INDEX(LedgerMapping[[#All],[Area]],MATCH(Transactions[[#This Row],[Sub Ledger]],LedgerMapping[[#All],[Sub Ledger]],0))</f>
        <v>Income Statement</v>
      </c>
    </row>
    <row r="81" spans="1:5" x14ac:dyDescent="0.55000000000000004">
      <c r="A81">
        <v>6</v>
      </c>
      <c r="B81">
        <v>85000</v>
      </c>
      <c r="C81" s="6">
        <v>43678</v>
      </c>
      <c r="D81">
        <v>-63</v>
      </c>
      <c r="E81" t="str">
        <f>INDEX(LedgerMapping[[#All],[Area]],MATCH(Transactions[[#This Row],[Sub Ledger]],LedgerMapping[[#All],[Sub Ledger]],0))</f>
        <v>Income Statement</v>
      </c>
    </row>
    <row r="82" spans="1:5" x14ac:dyDescent="0.55000000000000004">
      <c r="A82">
        <v>6</v>
      </c>
      <c r="B82">
        <v>85000</v>
      </c>
      <c r="C82" s="6">
        <v>43709</v>
      </c>
      <c r="D82">
        <v>-61</v>
      </c>
      <c r="E82" t="str">
        <f>INDEX(LedgerMapping[[#All],[Area]],MATCH(Transactions[[#This Row],[Sub Ledger]],LedgerMapping[[#All],[Sub Ledger]],0))</f>
        <v>Income Statement</v>
      </c>
    </row>
    <row r="83" spans="1:5" x14ac:dyDescent="0.55000000000000004">
      <c r="A83">
        <v>6</v>
      </c>
      <c r="B83">
        <v>85000</v>
      </c>
      <c r="C83" s="6">
        <v>43739</v>
      </c>
      <c r="D83">
        <v>-94</v>
      </c>
      <c r="E83" t="str">
        <f>INDEX(LedgerMapping[[#All],[Area]],MATCH(Transactions[[#This Row],[Sub Ledger]],LedgerMapping[[#All],[Sub Ledger]],0))</f>
        <v>Income Statement</v>
      </c>
    </row>
    <row r="84" spans="1:5" x14ac:dyDescent="0.55000000000000004">
      <c r="A84">
        <v>6</v>
      </c>
      <c r="B84">
        <v>85000</v>
      </c>
      <c r="C84" s="6">
        <v>43770</v>
      </c>
      <c r="D84">
        <v>-70</v>
      </c>
      <c r="E84" t="str">
        <f>INDEX(LedgerMapping[[#All],[Area]],MATCH(Transactions[[#This Row],[Sub Ledger]],LedgerMapping[[#All],[Sub Ledger]],0))</f>
        <v>Income Statement</v>
      </c>
    </row>
    <row r="85" spans="1:5" x14ac:dyDescent="0.55000000000000004">
      <c r="A85">
        <v>6</v>
      </c>
      <c r="B85">
        <v>85000</v>
      </c>
      <c r="C85" s="6">
        <v>43800</v>
      </c>
      <c r="D85">
        <v>-89</v>
      </c>
      <c r="E85" t="str">
        <f>INDEX(LedgerMapping[[#All],[Area]],MATCH(Transactions[[#This Row],[Sub Ledger]],LedgerMapping[[#All],[Sub Ledger]],0))</f>
        <v>Income Statement</v>
      </c>
    </row>
    <row r="86" spans="1:5" x14ac:dyDescent="0.55000000000000004">
      <c r="A86">
        <v>6</v>
      </c>
      <c r="B86">
        <v>85000</v>
      </c>
      <c r="C86" s="6">
        <v>43831</v>
      </c>
      <c r="D86">
        <v>-56</v>
      </c>
      <c r="E86" t="str">
        <f>INDEX(LedgerMapping[[#All],[Area]],MATCH(Transactions[[#This Row],[Sub Ledger]],LedgerMapping[[#All],[Sub Ledger]],0))</f>
        <v>Income Statement</v>
      </c>
    </row>
    <row r="87" spans="1:5" x14ac:dyDescent="0.55000000000000004">
      <c r="A87">
        <v>6</v>
      </c>
      <c r="B87">
        <v>85000</v>
      </c>
      <c r="C87" s="6">
        <v>43862</v>
      </c>
      <c r="D87">
        <v>-51</v>
      </c>
      <c r="E87" t="str">
        <f>INDEX(LedgerMapping[[#All],[Area]],MATCH(Transactions[[#This Row],[Sub Ledger]],LedgerMapping[[#All],[Sub Ledger]],0))</f>
        <v>Income Statement</v>
      </c>
    </row>
    <row r="88" spans="1:5" x14ac:dyDescent="0.55000000000000004">
      <c r="A88">
        <v>6</v>
      </c>
      <c r="B88">
        <v>85000</v>
      </c>
      <c r="C88" s="6">
        <v>43891</v>
      </c>
      <c r="D88">
        <v>-52</v>
      </c>
      <c r="E88" t="str">
        <f>INDEX(LedgerMapping[[#All],[Area]],MATCH(Transactions[[#This Row],[Sub Ledger]],LedgerMapping[[#All],[Sub Ledger]],0))</f>
        <v>Income Statement</v>
      </c>
    </row>
    <row r="89" spans="1:5" x14ac:dyDescent="0.55000000000000004">
      <c r="A89">
        <v>6</v>
      </c>
      <c r="B89">
        <v>85000</v>
      </c>
      <c r="C89" s="6">
        <v>43922</v>
      </c>
      <c r="D89">
        <v>-57</v>
      </c>
      <c r="E89" t="str">
        <f>INDEX(LedgerMapping[[#All],[Area]],MATCH(Transactions[[#This Row],[Sub Ledger]],LedgerMapping[[#All],[Sub Ledger]],0))</f>
        <v>Income Statement</v>
      </c>
    </row>
    <row r="90" spans="1:5" x14ac:dyDescent="0.55000000000000004">
      <c r="A90">
        <v>6</v>
      </c>
      <c r="B90">
        <v>85000</v>
      </c>
      <c r="C90" s="6">
        <v>43952</v>
      </c>
      <c r="D90">
        <v>-45</v>
      </c>
      <c r="E90" t="str">
        <f>INDEX(LedgerMapping[[#All],[Area]],MATCH(Transactions[[#This Row],[Sub Ledger]],LedgerMapping[[#All],[Sub Ledger]],0))</f>
        <v>Income Statement</v>
      </c>
    </row>
    <row r="91" spans="1:5" x14ac:dyDescent="0.55000000000000004">
      <c r="A91">
        <v>6</v>
      </c>
      <c r="B91">
        <v>85000</v>
      </c>
      <c r="C91" s="6">
        <v>43983</v>
      </c>
      <c r="D91">
        <v>-43</v>
      </c>
      <c r="E91" t="str">
        <f>INDEX(LedgerMapping[[#All],[Area]],MATCH(Transactions[[#This Row],[Sub Ledger]],LedgerMapping[[#All],[Sub Ledger]],0))</f>
        <v>Income Statement</v>
      </c>
    </row>
    <row r="92" spans="1:5" x14ac:dyDescent="0.55000000000000004">
      <c r="A92">
        <v>6</v>
      </c>
      <c r="B92">
        <v>85000</v>
      </c>
      <c r="C92" s="6">
        <v>44013</v>
      </c>
      <c r="D92">
        <v>-55</v>
      </c>
      <c r="E92" t="str">
        <f>INDEX(LedgerMapping[[#All],[Area]],MATCH(Transactions[[#This Row],[Sub Ledger]],LedgerMapping[[#All],[Sub Ledger]],0))</f>
        <v>Income Statement</v>
      </c>
    </row>
    <row r="93" spans="1:5" x14ac:dyDescent="0.55000000000000004">
      <c r="A93">
        <v>6</v>
      </c>
      <c r="B93">
        <v>85000</v>
      </c>
      <c r="C93" s="6">
        <v>44044</v>
      </c>
      <c r="D93">
        <v>-64</v>
      </c>
      <c r="E93" t="str">
        <f>INDEX(LedgerMapping[[#All],[Area]],MATCH(Transactions[[#This Row],[Sub Ledger]],LedgerMapping[[#All],[Sub Ledger]],0))</f>
        <v>Income Statement</v>
      </c>
    </row>
    <row r="94" spans="1:5" x14ac:dyDescent="0.55000000000000004">
      <c r="A94">
        <v>6</v>
      </c>
      <c r="B94">
        <v>85000</v>
      </c>
      <c r="C94" s="6">
        <v>44075</v>
      </c>
      <c r="D94">
        <v>-60</v>
      </c>
      <c r="E94" t="str">
        <f>INDEX(LedgerMapping[[#All],[Area]],MATCH(Transactions[[#This Row],[Sub Ledger]],LedgerMapping[[#All],[Sub Ledger]],0))</f>
        <v>Income Statement</v>
      </c>
    </row>
    <row r="95" spans="1:5" x14ac:dyDescent="0.55000000000000004">
      <c r="A95">
        <v>6</v>
      </c>
      <c r="B95">
        <v>85000</v>
      </c>
      <c r="C95" s="6">
        <v>44105</v>
      </c>
      <c r="D95">
        <v>-48</v>
      </c>
      <c r="E95" t="str">
        <f>INDEX(LedgerMapping[[#All],[Area]],MATCH(Transactions[[#This Row],[Sub Ledger]],LedgerMapping[[#All],[Sub Ledger]],0))</f>
        <v>Income Statement</v>
      </c>
    </row>
    <row r="96" spans="1:5" x14ac:dyDescent="0.55000000000000004">
      <c r="A96">
        <v>6</v>
      </c>
      <c r="B96">
        <v>85000</v>
      </c>
      <c r="C96" s="6">
        <v>44136</v>
      </c>
      <c r="D96">
        <v>-62</v>
      </c>
      <c r="E96" t="str">
        <f>INDEX(LedgerMapping[[#All],[Area]],MATCH(Transactions[[#This Row],[Sub Ledger]],LedgerMapping[[#All],[Sub Ledger]],0))</f>
        <v>Income Statement</v>
      </c>
    </row>
    <row r="97" spans="1:5" x14ac:dyDescent="0.55000000000000004">
      <c r="A97">
        <v>6</v>
      </c>
      <c r="B97">
        <v>85000</v>
      </c>
      <c r="C97" s="6">
        <v>44166</v>
      </c>
      <c r="D97">
        <v>-53</v>
      </c>
      <c r="E97" t="str">
        <f>INDEX(LedgerMapping[[#All],[Area]],MATCH(Transactions[[#This Row],[Sub Ledger]],LedgerMapping[[#All],[Sub Ledger]],0))</f>
        <v>Income Statement</v>
      </c>
    </row>
    <row r="98" spans="1:5" x14ac:dyDescent="0.55000000000000004">
      <c r="A98">
        <v>6</v>
      </c>
      <c r="B98">
        <v>85000</v>
      </c>
      <c r="C98" s="6">
        <v>44197</v>
      </c>
      <c r="D98">
        <v>-45</v>
      </c>
      <c r="E98" t="str">
        <f>INDEX(LedgerMapping[[#All],[Area]],MATCH(Transactions[[#This Row],[Sub Ledger]],LedgerMapping[[#All],[Sub Ledger]],0))</f>
        <v>Income Statement</v>
      </c>
    </row>
    <row r="99" spans="1:5" x14ac:dyDescent="0.55000000000000004">
      <c r="A99">
        <v>6</v>
      </c>
      <c r="B99">
        <v>85000</v>
      </c>
      <c r="C99" s="6">
        <v>44228</v>
      </c>
      <c r="D99">
        <v>-85</v>
      </c>
      <c r="E99" t="str">
        <f>INDEX(LedgerMapping[[#All],[Area]],MATCH(Transactions[[#This Row],[Sub Ledger]],LedgerMapping[[#All],[Sub Ledger]],0))</f>
        <v>Income Statement</v>
      </c>
    </row>
    <row r="100" spans="1:5" x14ac:dyDescent="0.55000000000000004">
      <c r="A100">
        <v>6</v>
      </c>
      <c r="B100">
        <v>85000</v>
      </c>
      <c r="C100" s="6">
        <v>44256</v>
      </c>
      <c r="D100">
        <v>-71</v>
      </c>
      <c r="E100" t="str">
        <f>INDEX(LedgerMapping[[#All],[Area]],MATCH(Transactions[[#This Row],[Sub Ledger]],LedgerMapping[[#All],[Sub Ledger]],0))</f>
        <v>Income Statement</v>
      </c>
    </row>
    <row r="101" spans="1:5" x14ac:dyDescent="0.55000000000000004">
      <c r="A101">
        <v>6</v>
      </c>
      <c r="B101">
        <v>85000</v>
      </c>
      <c r="C101" s="6">
        <v>44287</v>
      </c>
      <c r="D101">
        <v>-70</v>
      </c>
      <c r="E101" t="str">
        <f>INDEX(LedgerMapping[[#All],[Area]],MATCH(Transactions[[#This Row],[Sub Ledger]],LedgerMapping[[#All],[Sub Ledger]],0))</f>
        <v>Income Statement</v>
      </c>
    </row>
    <row r="102" spans="1:5" x14ac:dyDescent="0.55000000000000004">
      <c r="A102">
        <v>6</v>
      </c>
      <c r="B102">
        <v>85000</v>
      </c>
      <c r="C102" s="6">
        <v>44317</v>
      </c>
      <c r="D102">
        <v>-57</v>
      </c>
      <c r="E102" t="str">
        <f>INDEX(LedgerMapping[[#All],[Area]],MATCH(Transactions[[#This Row],[Sub Ledger]],LedgerMapping[[#All],[Sub Ledger]],0))</f>
        <v>Income Statement</v>
      </c>
    </row>
    <row r="103" spans="1:5" x14ac:dyDescent="0.55000000000000004">
      <c r="A103">
        <v>6</v>
      </c>
      <c r="B103">
        <v>85000</v>
      </c>
      <c r="C103" s="6">
        <v>44348</v>
      </c>
      <c r="D103">
        <v>-64</v>
      </c>
      <c r="E103" t="str">
        <f>INDEX(LedgerMapping[[#All],[Area]],MATCH(Transactions[[#This Row],[Sub Ledger]],LedgerMapping[[#All],[Sub Ledger]],0))</f>
        <v>Income Statement</v>
      </c>
    </row>
    <row r="104" spans="1:5" x14ac:dyDescent="0.55000000000000004">
      <c r="A104">
        <v>6</v>
      </c>
      <c r="B104">
        <v>85000</v>
      </c>
      <c r="C104" s="6">
        <v>44378</v>
      </c>
      <c r="D104">
        <v>-77</v>
      </c>
      <c r="E104" t="str">
        <f>INDEX(LedgerMapping[[#All],[Area]],MATCH(Transactions[[#This Row],[Sub Ledger]],LedgerMapping[[#All],[Sub Ledger]],0))</f>
        <v>Income Statement</v>
      </c>
    </row>
    <row r="105" spans="1:5" x14ac:dyDescent="0.55000000000000004">
      <c r="A105">
        <v>6</v>
      </c>
      <c r="B105">
        <v>85000</v>
      </c>
      <c r="C105" s="6">
        <v>44409</v>
      </c>
      <c r="D105">
        <v>-75</v>
      </c>
      <c r="E105" t="str">
        <f>INDEX(LedgerMapping[[#All],[Area]],MATCH(Transactions[[#This Row],[Sub Ledger]],LedgerMapping[[#All],[Sub Ledger]],0))</f>
        <v>Income Statement</v>
      </c>
    </row>
    <row r="106" spans="1:5" x14ac:dyDescent="0.55000000000000004">
      <c r="A106">
        <v>6</v>
      </c>
      <c r="B106">
        <v>85000</v>
      </c>
      <c r="C106" s="6">
        <v>44440</v>
      </c>
      <c r="D106">
        <v>-64</v>
      </c>
      <c r="E106" t="str">
        <f>INDEX(LedgerMapping[[#All],[Area]],MATCH(Transactions[[#This Row],[Sub Ledger]],LedgerMapping[[#All],[Sub Ledger]],0))</f>
        <v>Income Statement</v>
      </c>
    </row>
    <row r="107" spans="1:5" x14ac:dyDescent="0.55000000000000004">
      <c r="A107">
        <v>6</v>
      </c>
      <c r="B107">
        <v>85000</v>
      </c>
      <c r="C107" s="6">
        <v>44470</v>
      </c>
      <c r="D107">
        <v>-72</v>
      </c>
      <c r="E107" t="str">
        <f>INDEX(LedgerMapping[[#All],[Area]],MATCH(Transactions[[#This Row],[Sub Ledger]],LedgerMapping[[#All],[Sub Ledger]],0))</f>
        <v>Income Statement</v>
      </c>
    </row>
    <row r="108" spans="1:5" x14ac:dyDescent="0.55000000000000004">
      <c r="A108">
        <v>6</v>
      </c>
      <c r="B108">
        <v>85000</v>
      </c>
      <c r="C108" s="6">
        <v>44501</v>
      </c>
      <c r="D108">
        <v>-81</v>
      </c>
      <c r="E108" t="str">
        <f>INDEX(LedgerMapping[[#All],[Area]],MATCH(Transactions[[#This Row],[Sub Ledger]],LedgerMapping[[#All],[Sub Ledger]],0))</f>
        <v>Income Statement</v>
      </c>
    </row>
    <row r="109" spans="1:5" x14ac:dyDescent="0.55000000000000004">
      <c r="A109">
        <v>6</v>
      </c>
      <c r="B109">
        <v>85000</v>
      </c>
      <c r="C109" s="6">
        <v>44531</v>
      </c>
      <c r="D109">
        <v>-62</v>
      </c>
      <c r="E109" t="str">
        <f>INDEX(LedgerMapping[[#All],[Area]],MATCH(Transactions[[#This Row],[Sub Ledger]],LedgerMapping[[#All],[Sub Ledger]],0))</f>
        <v>Income Statement</v>
      </c>
    </row>
    <row r="110" spans="1:5" x14ac:dyDescent="0.55000000000000004">
      <c r="A110">
        <v>6</v>
      </c>
      <c r="B110">
        <v>85000</v>
      </c>
      <c r="C110" s="6">
        <v>44044</v>
      </c>
      <c r="D110">
        <v>-46</v>
      </c>
      <c r="E110" t="str">
        <f>INDEX(LedgerMapping[[#All],[Area]],MATCH(Transactions[[#This Row],[Sub Ledger]],LedgerMapping[[#All],[Sub Ledger]],0))</f>
        <v>Income Statement</v>
      </c>
    </row>
    <row r="111" spans="1:5" x14ac:dyDescent="0.55000000000000004">
      <c r="A111">
        <v>6</v>
      </c>
      <c r="B111">
        <v>85000</v>
      </c>
      <c r="C111" s="6">
        <v>43466</v>
      </c>
      <c r="D111">
        <v>-44</v>
      </c>
      <c r="E111" t="str">
        <f>INDEX(LedgerMapping[[#All],[Area]],MATCH(Transactions[[#This Row],[Sub Ledger]],LedgerMapping[[#All],[Sub Ledger]],0))</f>
        <v>Income Statement</v>
      </c>
    </row>
    <row r="112" spans="1:5" x14ac:dyDescent="0.55000000000000004">
      <c r="A112">
        <v>6</v>
      </c>
      <c r="B112">
        <v>85000</v>
      </c>
      <c r="C112" s="6">
        <v>43497</v>
      </c>
      <c r="D112">
        <v>-35</v>
      </c>
      <c r="E112" t="str">
        <f>INDEX(LedgerMapping[[#All],[Area]],MATCH(Transactions[[#This Row],[Sub Ledger]],LedgerMapping[[#All],[Sub Ledger]],0))</f>
        <v>Income Statement</v>
      </c>
    </row>
    <row r="113" spans="1:5" x14ac:dyDescent="0.55000000000000004">
      <c r="A113">
        <v>6</v>
      </c>
      <c r="B113">
        <v>85000</v>
      </c>
      <c r="C113" s="6">
        <v>43525</v>
      </c>
      <c r="D113">
        <v>-47</v>
      </c>
      <c r="E113" t="str">
        <f>INDEX(LedgerMapping[[#All],[Area]],MATCH(Transactions[[#This Row],[Sub Ledger]],LedgerMapping[[#All],[Sub Ledger]],0))</f>
        <v>Income Statement</v>
      </c>
    </row>
    <row r="114" spans="1:5" x14ac:dyDescent="0.55000000000000004">
      <c r="A114">
        <v>6</v>
      </c>
      <c r="B114">
        <v>85000</v>
      </c>
      <c r="C114" s="6">
        <v>43556</v>
      </c>
      <c r="D114">
        <v>-46</v>
      </c>
      <c r="E114" t="str">
        <f>INDEX(LedgerMapping[[#All],[Area]],MATCH(Transactions[[#This Row],[Sub Ledger]],LedgerMapping[[#All],[Sub Ledger]],0))</f>
        <v>Income Statement</v>
      </c>
    </row>
    <row r="115" spans="1:5" x14ac:dyDescent="0.55000000000000004">
      <c r="A115">
        <v>6</v>
      </c>
      <c r="B115">
        <v>85000</v>
      </c>
      <c r="C115" s="6">
        <v>43586</v>
      </c>
      <c r="D115">
        <v>-51</v>
      </c>
      <c r="E115" t="str">
        <f>INDEX(LedgerMapping[[#All],[Area]],MATCH(Transactions[[#This Row],[Sub Ledger]],LedgerMapping[[#All],[Sub Ledger]],0))</f>
        <v>Income Statement</v>
      </c>
    </row>
    <row r="116" spans="1:5" x14ac:dyDescent="0.55000000000000004">
      <c r="A116">
        <v>6</v>
      </c>
      <c r="B116">
        <v>85000</v>
      </c>
      <c r="C116" s="6">
        <v>43617</v>
      </c>
      <c r="D116">
        <v>-40</v>
      </c>
      <c r="E116" t="str">
        <f>INDEX(LedgerMapping[[#All],[Area]],MATCH(Transactions[[#This Row],[Sub Ledger]],LedgerMapping[[#All],[Sub Ledger]],0))</f>
        <v>Income Statement</v>
      </c>
    </row>
    <row r="117" spans="1:5" x14ac:dyDescent="0.55000000000000004">
      <c r="A117">
        <v>6</v>
      </c>
      <c r="B117">
        <v>85000</v>
      </c>
      <c r="C117" s="6">
        <v>43647</v>
      </c>
      <c r="D117">
        <v>-31</v>
      </c>
      <c r="E117" t="str">
        <f>INDEX(LedgerMapping[[#All],[Area]],MATCH(Transactions[[#This Row],[Sub Ledger]],LedgerMapping[[#All],[Sub Ledger]],0))</f>
        <v>Income Statement</v>
      </c>
    </row>
    <row r="118" spans="1:5" x14ac:dyDescent="0.55000000000000004">
      <c r="A118">
        <v>6</v>
      </c>
      <c r="B118">
        <v>85000</v>
      </c>
      <c r="C118" s="6">
        <v>43678</v>
      </c>
      <c r="D118">
        <v>-58</v>
      </c>
      <c r="E118" t="str">
        <f>INDEX(LedgerMapping[[#All],[Area]],MATCH(Transactions[[#This Row],[Sub Ledger]],LedgerMapping[[#All],[Sub Ledger]],0))</f>
        <v>Income Statement</v>
      </c>
    </row>
    <row r="119" spans="1:5" x14ac:dyDescent="0.55000000000000004">
      <c r="A119">
        <v>6</v>
      </c>
      <c r="B119">
        <v>85000</v>
      </c>
      <c r="C119" s="6">
        <v>43709</v>
      </c>
      <c r="D119">
        <v>-34</v>
      </c>
      <c r="E119" t="str">
        <f>INDEX(LedgerMapping[[#All],[Area]],MATCH(Transactions[[#This Row],[Sub Ledger]],LedgerMapping[[#All],[Sub Ledger]],0))</f>
        <v>Income Statement</v>
      </c>
    </row>
    <row r="120" spans="1:5" x14ac:dyDescent="0.55000000000000004">
      <c r="A120">
        <v>6</v>
      </c>
      <c r="B120">
        <v>85000</v>
      </c>
      <c r="C120" s="6">
        <v>43739</v>
      </c>
      <c r="D120">
        <v>-55</v>
      </c>
      <c r="E120" t="str">
        <f>INDEX(LedgerMapping[[#All],[Area]],MATCH(Transactions[[#This Row],[Sub Ledger]],LedgerMapping[[#All],[Sub Ledger]],0))</f>
        <v>Income Statement</v>
      </c>
    </row>
    <row r="121" spans="1:5" x14ac:dyDescent="0.55000000000000004">
      <c r="A121">
        <v>6</v>
      </c>
      <c r="B121">
        <v>85000</v>
      </c>
      <c r="C121" s="6">
        <v>43770</v>
      </c>
      <c r="D121">
        <v>-36</v>
      </c>
      <c r="E121" t="str">
        <f>INDEX(LedgerMapping[[#All],[Area]],MATCH(Transactions[[#This Row],[Sub Ledger]],LedgerMapping[[#All],[Sub Ledger]],0))</f>
        <v>Income Statement</v>
      </c>
    </row>
    <row r="122" spans="1:5" x14ac:dyDescent="0.55000000000000004">
      <c r="A122">
        <v>6</v>
      </c>
      <c r="B122">
        <v>85000</v>
      </c>
      <c r="C122" s="6">
        <v>43800</v>
      </c>
      <c r="D122">
        <v>-62</v>
      </c>
      <c r="E122" t="str">
        <f>INDEX(LedgerMapping[[#All],[Area]],MATCH(Transactions[[#This Row],[Sub Ledger]],LedgerMapping[[#All],[Sub Ledger]],0))</f>
        <v>Income Statement</v>
      </c>
    </row>
    <row r="123" spans="1:5" x14ac:dyDescent="0.55000000000000004">
      <c r="A123">
        <v>6</v>
      </c>
      <c r="B123">
        <v>85000</v>
      </c>
      <c r="C123" s="6">
        <v>43831</v>
      </c>
      <c r="D123">
        <v>-41</v>
      </c>
      <c r="E123" t="str">
        <f>INDEX(LedgerMapping[[#All],[Area]],MATCH(Transactions[[#This Row],[Sub Ledger]],LedgerMapping[[#All],[Sub Ledger]],0))</f>
        <v>Income Statement</v>
      </c>
    </row>
    <row r="124" spans="1:5" x14ac:dyDescent="0.55000000000000004">
      <c r="A124">
        <v>6</v>
      </c>
      <c r="B124">
        <v>85000</v>
      </c>
      <c r="C124" s="6">
        <v>43862</v>
      </c>
      <c r="D124">
        <v>-43</v>
      </c>
      <c r="E124" t="str">
        <f>INDEX(LedgerMapping[[#All],[Area]],MATCH(Transactions[[#This Row],[Sub Ledger]],LedgerMapping[[#All],[Sub Ledger]],0))</f>
        <v>Income Statement</v>
      </c>
    </row>
    <row r="125" spans="1:5" x14ac:dyDescent="0.55000000000000004">
      <c r="A125">
        <v>6</v>
      </c>
      <c r="B125">
        <v>85000</v>
      </c>
      <c r="C125" s="6">
        <v>43891</v>
      </c>
      <c r="D125">
        <v>-46</v>
      </c>
      <c r="E125" t="str">
        <f>INDEX(LedgerMapping[[#All],[Area]],MATCH(Transactions[[#This Row],[Sub Ledger]],LedgerMapping[[#All],[Sub Ledger]],0))</f>
        <v>Income Statement</v>
      </c>
    </row>
    <row r="126" spans="1:5" x14ac:dyDescent="0.55000000000000004">
      <c r="A126">
        <v>6</v>
      </c>
      <c r="B126">
        <v>85000</v>
      </c>
      <c r="C126" s="6">
        <v>43922</v>
      </c>
      <c r="D126">
        <v>-36</v>
      </c>
      <c r="E126" t="str">
        <f>INDEX(LedgerMapping[[#All],[Area]],MATCH(Transactions[[#This Row],[Sub Ledger]],LedgerMapping[[#All],[Sub Ledger]],0))</f>
        <v>Income Statement</v>
      </c>
    </row>
    <row r="127" spans="1:5" x14ac:dyDescent="0.55000000000000004">
      <c r="A127">
        <v>6</v>
      </c>
      <c r="B127">
        <v>85000</v>
      </c>
      <c r="C127" s="6">
        <v>43952</v>
      </c>
      <c r="D127">
        <v>-29</v>
      </c>
      <c r="E127" t="str">
        <f>INDEX(LedgerMapping[[#All],[Area]],MATCH(Transactions[[#This Row],[Sub Ledger]],LedgerMapping[[#All],[Sub Ledger]],0))</f>
        <v>Income Statement</v>
      </c>
    </row>
    <row r="128" spans="1:5" x14ac:dyDescent="0.55000000000000004">
      <c r="A128">
        <v>6</v>
      </c>
      <c r="B128">
        <v>85000</v>
      </c>
      <c r="C128" s="6">
        <v>43983</v>
      </c>
      <c r="D128">
        <v>-33</v>
      </c>
      <c r="E128" t="str">
        <f>INDEX(LedgerMapping[[#All],[Area]],MATCH(Transactions[[#This Row],[Sub Ledger]],LedgerMapping[[#All],[Sub Ledger]],0))</f>
        <v>Income Statement</v>
      </c>
    </row>
    <row r="129" spans="1:5" x14ac:dyDescent="0.55000000000000004">
      <c r="A129">
        <v>6</v>
      </c>
      <c r="B129">
        <v>85000</v>
      </c>
      <c r="C129" s="6">
        <v>44013</v>
      </c>
      <c r="D129">
        <v>-35</v>
      </c>
      <c r="E129" t="str">
        <f>INDEX(LedgerMapping[[#All],[Area]],MATCH(Transactions[[#This Row],[Sub Ledger]],LedgerMapping[[#All],[Sub Ledger]],0))</f>
        <v>Income Statement</v>
      </c>
    </row>
    <row r="130" spans="1:5" x14ac:dyDescent="0.55000000000000004">
      <c r="A130">
        <v>6</v>
      </c>
      <c r="B130">
        <v>85000</v>
      </c>
      <c r="C130" s="6">
        <v>44075</v>
      </c>
      <c r="D130">
        <v>-34</v>
      </c>
      <c r="E130" t="str">
        <f>INDEX(LedgerMapping[[#All],[Area]],MATCH(Transactions[[#This Row],[Sub Ledger]],LedgerMapping[[#All],[Sub Ledger]],0))</f>
        <v>Income Statement</v>
      </c>
    </row>
    <row r="131" spans="1:5" x14ac:dyDescent="0.55000000000000004">
      <c r="A131">
        <v>6</v>
      </c>
      <c r="B131">
        <v>85000</v>
      </c>
      <c r="C131" s="6">
        <v>44105</v>
      </c>
      <c r="D131">
        <v>-53</v>
      </c>
      <c r="E131" t="str">
        <f>INDEX(LedgerMapping[[#All],[Area]],MATCH(Transactions[[#This Row],[Sub Ledger]],LedgerMapping[[#All],[Sub Ledger]],0))</f>
        <v>Income Statement</v>
      </c>
    </row>
    <row r="132" spans="1:5" x14ac:dyDescent="0.55000000000000004">
      <c r="A132">
        <v>6</v>
      </c>
      <c r="B132">
        <v>85000</v>
      </c>
      <c r="C132" s="6">
        <v>44136</v>
      </c>
      <c r="D132">
        <v>-51</v>
      </c>
      <c r="E132" t="str">
        <f>INDEX(LedgerMapping[[#All],[Area]],MATCH(Transactions[[#This Row],[Sub Ledger]],LedgerMapping[[#All],[Sub Ledger]],0))</f>
        <v>Income Statement</v>
      </c>
    </row>
    <row r="133" spans="1:5" x14ac:dyDescent="0.55000000000000004">
      <c r="A133">
        <v>6</v>
      </c>
      <c r="B133">
        <v>85000</v>
      </c>
      <c r="C133" s="6">
        <v>44166</v>
      </c>
      <c r="D133">
        <v>-27</v>
      </c>
      <c r="E133" t="str">
        <f>INDEX(LedgerMapping[[#All],[Area]],MATCH(Transactions[[#This Row],[Sub Ledger]],LedgerMapping[[#All],[Sub Ledger]],0))</f>
        <v>Income Statement</v>
      </c>
    </row>
    <row r="134" spans="1:5" x14ac:dyDescent="0.55000000000000004">
      <c r="A134">
        <v>6</v>
      </c>
      <c r="B134">
        <v>85000</v>
      </c>
      <c r="C134" s="6">
        <v>44197</v>
      </c>
      <c r="D134">
        <v>-38</v>
      </c>
      <c r="E134" t="str">
        <f>INDEX(LedgerMapping[[#All],[Area]],MATCH(Transactions[[#This Row],[Sub Ledger]],LedgerMapping[[#All],[Sub Ledger]],0))</f>
        <v>Income Statement</v>
      </c>
    </row>
    <row r="135" spans="1:5" x14ac:dyDescent="0.55000000000000004">
      <c r="A135">
        <v>6</v>
      </c>
      <c r="B135">
        <v>85000</v>
      </c>
      <c r="C135" s="6">
        <v>44228</v>
      </c>
      <c r="D135">
        <v>-40</v>
      </c>
      <c r="E135" t="str">
        <f>INDEX(LedgerMapping[[#All],[Area]],MATCH(Transactions[[#This Row],[Sub Ledger]],LedgerMapping[[#All],[Sub Ledger]],0))</f>
        <v>Income Statement</v>
      </c>
    </row>
    <row r="136" spans="1:5" x14ac:dyDescent="0.55000000000000004">
      <c r="A136">
        <v>6</v>
      </c>
      <c r="B136">
        <v>85000</v>
      </c>
      <c r="C136" s="6">
        <v>44256</v>
      </c>
      <c r="D136">
        <v>-55</v>
      </c>
      <c r="E136" t="str">
        <f>INDEX(LedgerMapping[[#All],[Area]],MATCH(Transactions[[#This Row],[Sub Ledger]],LedgerMapping[[#All],[Sub Ledger]],0))</f>
        <v>Income Statement</v>
      </c>
    </row>
    <row r="137" spans="1:5" x14ac:dyDescent="0.55000000000000004">
      <c r="A137">
        <v>6</v>
      </c>
      <c r="B137">
        <v>85000</v>
      </c>
      <c r="C137" s="6">
        <v>44287</v>
      </c>
      <c r="D137">
        <v>-45</v>
      </c>
      <c r="E137" t="str">
        <f>INDEX(LedgerMapping[[#All],[Area]],MATCH(Transactions[[#This Row],[Sub Ledger]],LedgerMapping[[#All],[Sub Ledger]],0))</f>
        <v>Income Statement</v>
      </c>
    </row>
    <row r="138" spans="1:5" x14ac:dyDescent="0.55000000000000004">
      <c r="A138">
        <v>6</v>
      </c>
      <c r="B138">
        <v>85000</v>
      </c>
      <c r="C138" s="6">
        <v>44317</v>
      </c>
      <c r="D138">
        <v>-47</v>
      </c>
      <c r="E138" t="str">
        <f>INDEX(LedgerMapping[[#All],[Area]],MATCH(Transactions[[#This Row],[Sub Ledger]],LedgerMapping[[#All],[Sub Ledger]],0))</f>
        <v>Income Statement</v>
      </c>
    </row>
    <row r="139" spans="1:5" x14ac:dyDescent="0.55000000000000004">
      <c r="A139">
        <v>6</v>
      </c>
      <c r="B139">
        <v>85000</v>
      </c>
      <c r="C139" s="6">
        <v>44348</v>
      </c>
      <c r="D139">
        <v>-48</v>
      </c>
      <c r="E139" t="str">
        <f>INDEX(LedgerMapping[[#All],[Area]],MATCH(Transactions[[#This Row],[Sub Ledger]],LedgerMapping[[#All],[Sub Ledger]],0))</f>
        <v>Income Statement</v>
      </c>
    </row>
    <row r="140" spans="1:5" x14ac:dyDescent="0.55000000000000004">
      <c r="A140">
        <v>6</v>
      </c>
      <c r="B140">
        <v>85000</v>
      </c>
      <c r="C140" s="6">
        <v>44378</v>
      </c>
      <c r="D140">
        <v>-40</v>
      </c>
      <c r="E140" t="str">
        <f>INDEX(LedgerMapping[[#All],[Area]],MATCH(Transactions[[#This Row],[Sub Ledger]],LedgerMapping[[#All],[Sub Ledger]],0))</f>
        <v>Income Statement</v>
      </c>
    </row>
    <row r="141" spans="1:5" x14ac:dyDescent="0.55000000000000004">
      <c r="A141">
        <v>6</v>
      </c>
      <c r="B141">
        <v>85000</v>
      </c>
      <c r="C141" s="6">
        <v>44409</v>
      </c>
      <c r="D141">
        <v>-49</v>
      </c>
      <c r="E141" t="str">
        <f>INDEX(LedgerMapping[[#All],[Area]],MATCH(Transactions[[#This Row],[Sub Ledger]],LedgerMapping[[#All],[Sub Ledger]],0))</f>
        <v>Income Statement</v>
      </c>
    </row>
    <row r="142" spans="1:5" x14ac:dyDescent="0.55000000000000004">
      <c r="A142">
        <v>6</v>
      </c>
      <c r="B142">
        <v>85000</v>
      </c>
      <c r="C142" s="6">
        <v>44440</v>
      </c>
      <c r="D142">
        <v>-41</v>
      </c>
      <c r="E142" t="str">
        <f>INDEX(LedgerMapping[[#All],[Area]],MATCH(Transactions[[#This Row],[Sub Ledger]],LedgerMapping[[#All],[Sub Ledger]],0))</f>
        <v>Income Statement</v>
      </c>
    </row>
    <row r="143" spans="1:5" x14ac:dyDescent="0.55000000000000004">
      <c r="A143">
        <v>6</v>
      </c>
      <c r="B143">
        <v>85000</v>
      </c>
      <c r="C143" s="6">
        <v>44470</v>
      </c>
      <c r="D143">
        <v>-56</v>
      </c>
      <c r="E143" t="str">
        <f>INDEX(LedgerMapping[[#All],[Area]],MATCH(Transactions[[#This Row],[Sub Ledger]],LedgerMapping[[#All],[Sub Ledger]],0))</f>
        <v>Income Statement</v>
      </c>
    </row>
    <row r="144" spans="1:5" x14ac:dyDescent="0.55000000000000004">
      <c r="A144">
        <v>6</v>
      </c>
      <c r="B144">
        <v>85000</v>
      </c>
      <c r="C144" s="6">
        <v>44501</v>
      </c>
      <c r="D144">
        <v>-57</v>
      </c>
      <c r="E144" t="str">
        <f>INDEX(LedgerMapping[[#All],[Area]],MATCH(Transactions[[#This Row],[Sub Ledger]],LedgerMapping[[#All],[Sub Ledger]],0))</f>
        <v>Income Statement</v>
      </c>
    </row>
    <row r="145" spans="1:5" x14ac:dyDescent="0.55000000000000004">
      <c r="A145">
        <v>6</v>
      </c>
      <c r="B145">
        <v>85000</v>
      </c>
      <c r="C145" s="6">
        <v>44531</v>
      </c>
      <c r="D145">
        <v>-60</v>
      </c>
      <c r="E145" t="str">
        <f>INDEX(LedgerMapping[[#All],[Area]],MATCH(Transactions[[#This Row],[Sub Ledger]],LedgerMapping[[#All],[Sub Ledger]],0))</f>
        <v>Income Statement</v>
      </c>
    </row>
    <row r="146" spans="1:5" x14ac:dyDescent="0.55000000000000004">
      <c r="A146">
        <v>6</v>
      </c>
      <c r="B146">
        <v>85000</v>
      </c>
      <c r="C146" s="6">
        <v>43831</v>
      </c>
      <c r="D146">
        <v>-3310.5</v>
      </c>
      <c r="E146" t="str">
        <f>INDEX(LedgerMapping[[#All],[Area]],MATCH(Transactions[[#This Row],[Sub Ledger]],LedgerMapping[[#All],[Sub Ledger]],0))</f>
        <v>Income Statement</v>
      </c>
    </row>
    <row r="147" spans="1:5" x14ac:dyDescent="0.55000000000000004">
      <c r="A147">
        <v>6</v>
      </c>
      <c r="B147">
        <v>85000</v>
      </c>
      <c r="C147" s="6">
        <v>44166</v>
      </c>
      <c r="D147">
        <v>-2133.3000000000002</v>
      </c>
      <c r="E147" t="str">
        <f>INDEX(LedgerMapping[[#All],[Area]],MATCH(Transactions[[#This Row],[Sub Ledger]],LedgerMapping[[#All],[Sub Ledger]],0))</f>
        <v>Income Statement</v>
      </c>
    </row>
    <row r="148" spans="1:5" x14ac:dyDescent="0.55000000000000004">
      <c r="A148">
        <v>6</v>
      </c>
      <c r="B148">
        <v>85000</v>
      </c>
      <c r="C148" s="6">
        <v>44562</v>
      </c>
      <c r="D148">
        <v>105</v>
      </c>
      <c r="E148" t="str">
        <f>INDEX(LedgerMapping[[#All],[Area]],MATCH(Transactions[[#This Row],[Sub Ledger]],LedgerMapping[[#All],[Sub Ledger]],0))</f>
        <v>Income Statement</v>
      </c>
    </row>
    <row r="149" spans="1:5" x14ac:dyDescent="0.55000000000000004">
      <c r="A149">
        <v>6</v>
      </c>
      <c r="B149">
        <v>85000</v>
      </c>
      <c r="C149" s="6">
        <v>43466</v>
      </c>
      <c r="D149">
        <v>-36</v>
      </c>
      <c r="E149" t="str">
        <f>INDEX(LedgerMapping[[#All],[Area]],MATCH(Transactions[[#This Row],[Sub Ledger]],LedgerMapping[[#All],[Sub Ledger]],0))</f>
        <v>Income Statement</v>
      </c>
    </row>
    <row r="150" spans="1:5" x14ac:dyDescent="0.55000000000000004">
      <c r="A150">
        <v>6</v>
      </c>
      <c r="B150">
        <v>85000</v>
      </c>
      <c r="C150" s="6">
        <v>43497</v>
      </c>
      <c r="D150">
        <v>-39</v>
      </c>
      <c r="E150" t="str">
        <f>INDEX(LedgerMapping[[#All],[Area]],MATCH(Transactions[[#This Row],[Sub Ledger]],LedgerMapping[[#All],[Sub Ledger]],0))</f>
        <v>Income Statement</v>
      </c>
    </row>
    <row r="151" spans="1:5" x14ac:dyDescent="0.55000000000000004">
      <c r="A151">
        <v>6</v>
      </c>
      <c r="B151">
        <v>85000</v>
      </c>
      <c r="C151" s="6">
        <v>43525</v>
      </c>
      <c r="D151">
        <v>-23</v>
      </c>
      <c r="E151" t="str">
        <f>INDEX(LedgerMapping[[#All],[Area]],MATCH(Transactions[[#This Row],[Sub Ledger]],LedgerMapping[[#All],[Sub Ledger]],0))</f>
        <v>Income Statement</v>
      </c>
    </row>
    <row r="152" spans="1:5" x14ac:dyDescent="0.55000000000000004">
      <c r="A152">
        <v>6</v>
      </c>
      <c r="B152">
        <v>85000</v>
      </c>
      <c r="C152" s="6">
        <v>43556</v>
      </c>
      <c r="D152">
        <v>-51</v>
      </c>
      <c r="E152" t="str">
        <f>INDEX(LedgerMapping[[#All],[Area]],MATCH(Transactions[[#This Row],[Sub Ledger]],LedgerMapping[[#All],[Sub Ledger]],0))</f>
        <v>Income Statement</v>
      </c>
    </row>
    <row r="153" spans="1:5" x14ac:dyDescent="0.55000000000000004">
      <c r="A153">
        <v>6</v>
      </c>
      <c r="B153">
        <v>85000</v>
      </c>
      <c r="C153" s="6">
        <v>43586</v>
      </c>
      <c r="D153">
        <v>-40</v>
      </c>
      <c r="E153" t="str">
        <f>INDEX(LedgerMapping[[#All],[Area]],MATCH(Transactions[[#This Row],[Sub Ledger]],LedgerMapping[[#All],[Sub Ledger]],0))</f>
        <v>Income Statement</v>
      </c>
    </row>
    <row r="154" spans="1:5" x14ac:dyDescent="0.55000000000000004">
      <c r="A154">
        <v>6</v>
      </c>
      <c r="B154">
        <v>85000</v>
      </c>
      <c r="C154" s="6">
        <v>43617</v>
      </c>
      <c r="D154">
        <v>-43</v>
      </c>
      <c r="E154" t="str">
        <f>INDEX(LedgerMapping[[#All],[Area]],MATCH(Transactions[[#This Row],[Sub Ledger]],LedgerMapping[[#All],[Sub Ledger]],0))</f>
        <v>Income Statement</v>
      </c>
    </row>
    <row r="155" spans="1:5" x14ac:dyDescent="0.55000000000000004">
      <c r="A155">
        <v>6</v>
      </c>
      <c r="B155">
        <v>85000</v>
      </c>
      <c r="C155" s="6">
        <v>43647</v>
      </c>
      <c r="D155">
        <v>-51</v>
      </c>
      <c r="E155" t="str">
        <f>INDEX(LedgerMapping[[#All],[Area]],MATCH(Transactions[[#This Row],[Sub Ledger]],LedgerMapping[[#All],[Sub Ledger]],0))</f>
        <v>Income Statement</v>
      </c>
    </row>
    <row r="156" spans="1:5" x14ac:dyDescent="0.55000000000000004">
      <c r="A156">
        <v>6</v>
      </c>
      <c r="B156">
        <v>85000</v>
      </c>
      <c r="C156" s="6">
        <v>43678</v>
      </c>
      <c r="D156">
        <v>-44</v>
      </c>
      <c r="E156" t="str">
        <f>INDEX(LedgerMapping[[#All],[Area]],MATCH(Transactions[[#This Row],[Sub Ledger]],LedgerMapping[[#All],[Sub Ledger]],0))</f>
        <v>Income Statement</v>
      </c>
    </row>
    <row r="157" spans="1:5" x14ac:dyDescent="0.55000000000000004">
      <c r="A157">
        <v>6</v>
      </c>
      <c r="B157">
        <v>85000</v>
      </c>
      <c r="C157" s="6">
        <v>43709</v>
      </c>
      <c r="D157">
        <v>-41</v>
      </c>
      <c r="E157" t="str">
        <f>INDEX(LedgerMapping[[#All],[Area]],MATCH(Transactions[[#This Row],[Sub Ledger]],LedgerMapping[[#All],[Sub Ledger]],0))</f>
        <v>Income Statement</v>
      </c>
    </row>
    <row r="158" spans="1:5" x14ac:dyDescent="0.55000000000000004">
      <c r="A158">
        <v>6</v>
      </c>
      <c r="B158">
        <v>85000</v>
      </c>
      <c r="C158" s="6">
        <v>43739</v>
      </c>
      <c r="D158">
        <v>-37</v>
      </c>
      <c r="E158" t="str">
        <f>INDEX(LedgerMapping[[#All],[Area]],MATCH(Transactions[[#This Row],[Sub Ledger]],LedgerMapping[[#All],[Sub Ledger]],0))</f>
        <v>Income Statement</v>
      </c>
    </row>
    <row r="159" spans="1:5" x14ac:dyDescent="0.55000000000000004">
      <c r="A159">
        <v>6</v>
      </c>
      <c r="B159">
        <v>85000</v>
      </c>
      <c r="C159" s="6">
        <v>43770</v>
      </c>
      <c r="D159">
        <v>-55</v>
      </c>
      <c r="E159" t="str">
        <f>INDEX(LedgerMapping[[#All],[Area]],MATCH(Transactions[[#This Row],[Sub Ledger]],LedgerMapping[[#All],[Sub Ledger]],0))</f>
        <v>Income Statement</v>
      </c>
    </row>
    <row r="160" spans="1:5" x14ac:dyDescent="0.55000000000000004">
      <c r="A160">
        <v>6</v>
      </c>
      <c r="B160">
        <v>85000</v>
      </c>
      <c r="C160" s="6">
        <v>43800</v>
      </c>
      <c r="D160">
        <v>-34</v>
      </c>
      <c r="E160" t="str">
        <f>INDEX(LedgerMapping[[#All],[Area]],MATCH(Transactions[[#This Row],[Sub Ledger]],LedgerMapping[[#All],[Sub Ledger]],0))</f>
        <v>Income Statement</v>
      </c>
    </row>
    <row r="161" spans="1:5" x14ac:dyDescent="0.55000000000000004">
      <c r="A161">
        <v>6</v>
      </c>
      <c r="B161">
        <v>85000</v>
      </c>
      <c r="C161" s="6">
        <v>43831</v>
      </c>
      <c r="D161">
        <v>-22</v>
      </c>
      <c r="E161" t="str">
        <f>INDEX(LedgerMapping[[#All],[Area]],MATCH(Transactions[[#This Row],[Sub Ledger]],LedgerMapping[[#All],[Sub Ledger]],0))</f>
        <v>Income Statement</v>
      </c>
    </row>
    <row r="162" spans="1:5" x14ac:dyDescent="0.55000000000000004">
      <c r="A162">
        <v>6</v>
      </c>
      <c r="B162">
        <v>85000</v>
      </c>
      <c r="C162" s="6">
        <v>43862</v>
      </c>
      <c r="D162">
        <v>-29</v>
      </c>
      <c r="E162" t="str">
        <f>INDEX(LedgerMapping[[#All],[Area]],MATCH(Transactions[[#This Row],[Sub Ledger]],LedgerMapping[[#All],[Sub Ledger]],0))</f>
        <v>Income Statement</v>
      </c>
    </row>
    <row r="163" spans="1:5" x14ac:dyDescent="0.55000000000000004">
      <c r="A163">
        <v>6</v>
      </c>
      <c r="B163">
        <v>85000</v>
      </c>
      <c r="C163" s="6">
        <v>43891</v>
      </c>
      <c r="D163">
        <v>-15</v>
      </c>
      <c r="E163" t="str">
        <f>INDEX(LedgerMapping[[#All],[Area]],MATCH(Transactions[[#This Row],[Sub Ledger]],LedgerMapping[[#All],[Sub Ledger]],0))</f>
        <v>Income Statement</v>
      </c>
    </row>
    <row r="164" spans="1:5" x14ac:dyDescent="0.55000000000000004">
      <c r="A164">
        <v>6</v>
      </c>
      <c r="B164">
        <v>85000</v>
      </c>
      <c r="C164" s="6">
        <v>43922</v>
      </c>
      <c r="D164">
        <v>-22</v>
      </c>
      <c r="E164" t="str">
        <f>INDEX(LedgerMapping[[#All],[Area]],MATCH(Transactions[[#This Row],[Sub Ledger]],LedgerMapping[[#All],[Sub Ledger]],0))</f>
        <v>Income Statement</v>
      </c>
    </row>
    <row r="165" spans="1:5" x14ac:dyDescent="0.55000000000000004">
      <c r="A165">
        <v>6</v>
      </c>
      <c r="B165">
        <v>85000</v>
      </c>
      <c r="C165" s="6">
        <v>43952</v>
      </c>
      <c r="D165">
        <v>-25</v>
      </c>
      <c r="E165" t="str">
        <f>INDEX(LedgerMapping[[#All],[Area]],MATCH(Transactions[[#This Row],[Sub Ledger]],LedgerMapping[[#All],[Sub Ledger]],0))</f>
        <v>Income Statement</v>
      </c>
    </row>
    <row r="166" spans="1:5" x14ac:dyDescent="0.55000000000000004">
      <c r="A166">
        <v>6</v>
      </c>
      <c r="B166">
        <v>85000</v>
      </c>
      <c r="C166" s="6">
        <v>43983</v>
      </c>
      <c r="D166">
        <v>-30</v>
      </c>
      <c r="E166" t="str">
        <f>INDEX(LedgerMapping[[#All],[Area]],MATCH(Transactions[[#This Row],[Sub Ledger]],LedgerMapping[[#All],[Sub Ledger]],0))</f>
        <v>Income Statement</v>
      </c>
    </row>
    <row r="167" spans="1:5" x14ac:dyDescent="0.55000000000000004">
      <c r="A167">
        <v>6</v>
      </c>
      <c r="B167">
        <v>85000</v>
      </c>
      <c r="C167" s="6">
        <v>44013</v>
      </c>
      <c r="D167">
        <v>-29</v>
      </c>
      <c r="E167" t="str">
        <f>INDEX(LedgerMapping[[#All],[Area]],MATCH(Transactions[[#This Row],[Sub Ledger]],LedgerMapping[[#All],[Sub Ledger]],0))</f>
        <v>Income Statement</v>
      </c>
    </row>
    <row r="168" spans="1:5" x14ac:dyDescent="0.55000000000000004">
      <c r="A168">
        <v>6</v>
      </c>
      <c r="B168">
        <v>85000</v>
      </c>
      <c r="C168" s="6">
        <v>44044</v>
      </c>
      <c r="D168">
        <v>-24</v>
      </c>
      <c r="E168" t="str">
        <f>INDEX(LedgerMapping[[#All],[Area]],MATCH(Transactions[[#This Row],[Sub Ledger]],LedgerMapping[[#All],[Sub Ledger]],0))</f>
        <v>Income Statement</v>
      </c>
    </row>
    <row r="169" spans="1:5" x14ac:dyDescent="0.55000000000000004">
      <c r="A169">
        <v>6</v>
      </c>
      <c r="B169">
        <v>85000</v>
      </c>
      <c r="C169" s="6">
        <v>44075</v>
      </c>
      <c r="D169">
        <v>-25</v>
      </c>
      <c r="E169" t="str">
        <f>INDEX(LedgerMapping[[#All],[Area]],MATCH(Transactions[[#This Row],[Sub Ledger]],LedgerMapping[[#All],[Sub Ledger]],0))</f>
        <v>Income Statement</v>
      </c>
    </row>
    <row r="170" spans="1:5" x14ac:dyDescent="0.55000000000000004">
      <c r="A170">
        <v>6</v>
      </c>
      <c r="B170">
        <v>85000</v>
      </c>
      <c r="C170" s="6">
        <v>44105</v>
      </c>
      <c r="D170">
        <v>-17</v>
      </c>
      <c r="E170" t="str">
        <f>INDEX(LedgerMapping[[#All],[Area]],MATCH(Transactions[[#This Row],[Sub Ledger]],LedgerMapping[[#All],[Sub Ledger]],0))</f>
        <v>Income Statement</v>
      </c>
    </row>
    <row r="171" spans="1:5" x14ac:dyDescent="0.55000000000000004">
      <c r="A171">
        <v>6</v>
      </c>
      <c r="B171">
        <v>85000</v>
      </c>
      <c r="C171" s="6">
        <v>44136</v>
      </c>
      <c r="D171">
        <v>-14</v>
      </c>
      <c r="E171" t="str">
        <f>INDEX(LedgerMapping[[#All],[Area]],MATCH(Transactions[[#This Row],[Sub Ledger]],LedgerMapping[[#All],[Sub Ledger]],0))</f>
        <v>Income Statement</v>
      </c>
    </row>
    <row r="172" spans="1:5" x14ac:dyDescent="0.55000000000000004">
      <c r="A172">
        <v>6</v>
      </c>
      <c r="B172">
        <v>85000</v>
      </c>
      <c r="C172" s="6">
        <v>44166</v>
      </c>
      <c r="D172">
        <v>-16</v>
      </c>
      <c r="E172" t="str">
        <f>INDEX(LedgerMapping[[#All],[Area]],MATCH(Transactions[[#This Row],[Sub Ledger]],LedgerMapping[[#All],[Sub Ledger]],0))</f>
        <v>Income Statement</v>
      </c>
    </row>
    <row r="173" spans="1:5" x14ac:dyDescent="0.55000000000000004">
      <c r="A173">
        <v>6</v>
      </c>
      <c r="B173">
        <v>85000</v>
      </c>
      <c r="C173" s="6">
        <v>44197</v>
      </c>
      <c r="D173">
        <v>-17</v>
      </c>
      <c r="E173" t="str">
        <f>INDEX(LedgerMapping[[#All],[Area]],MATCH(Transactions[[#This Row],[Sub Ledger]],LedgerMapping[[#All],[Sub Ledger]],0))</f>
        <v>Income Statement</v>
      </c>
    </row>
    <row r="174" spans="1:5" x14ac:dyDescent="0.55000000000000004">
      <c r="A174">
        <v>6</v>
      </c>
      <c r="B174">
        <v>85000</v>
      </c>
      <c r="C174" s="6">
        <v>44228</v>
      </c>
      <c r="D174">
        <v>-37</v>
      </c>
      <c r="E174" t="str">
        <f>INDEX(LedgerMapping[[#All],[Area]],MATCH(Transactions[[#This Row],[Sub Ledger]],LedgerMapping[[#All],[Sub Ledger]],0))</f>
        <v>Income Statement</v>
      </c>
    </row>
    <row r="175" spans="1:5" x14ac:dyDescent="0.55000000000000004">
      <c r="A175">
        <v>6</v>
      </c>
      <c r="B175">
        <v>85000</v>
      </c>
      <c r="C175" s="6">
        <v>44256</v>
      </c>
      <c r="D175">
        <v>-27</v>
      </c>
      <c r="E175" t="str">
        <f>INDEX(LedgerMapping[[#All],[Area]],MATCH(Transactions[[#This Row],[Sub Ledger]],LedgerMapping[[#All],[Sub Ledger]],0))</f>
        <v>Income Statement</v>
      </c>
    </row>
    <row r="176" spans="1:5" x14ac:dyDescent="0.55000000000000004">
      <c r="A176">
        <v>6</v>
      </c>
      <c r="B176">
        <v>85000</v>
      </c>
      <c r="C176" s="6">
        <v>44287</v>
      </c>
      <c r="D176">
        <v>-30</v>
      </c>
      <c r="E176" t="str">
        <f>INDEX(LedgerMapping[[#All],[Area]],MATCH(Transactions[[#This Row],[Sub Ledger]],LedgerMapping[[#All],[Sub Ledger]],0))</f>
        <v>Income Statement</v>
      </c>
    </row>
    <row r="177" spans="1:5" x14ac:dyDescent="0.55000000000000004">
      <c r="A177">
        <v>6</v>
      </c>
      <c r="B177">
        <v>85000</v>
      </c>
      <c r="C177" s="6">
        <v>44317</v>
      </c>
      <c r="D177">
        <v>-48</v>
      </c>
      <c r="E177" t="str">
        <f>INDEX(LedgerMapping[[#All],[Area]],MATCH(Transactions[[#This Row],[Sub Ledger]],LedgerMapping[[#All],[Sub Ledger]],0))</f>
        <v>Income Statement</v>
      </c>
    </row>
    <row r="178" spans="1:5" x14ac:dyDescent="0.55000000000000004">
      <c r="A178">
        <v>6</v>
      </c>
      <c r="B178">
        <v>85000</v>
      </c>
      <c r="C178" s="6">
        <v>44348</v>
      </c>
      <c r="D178">
        <v>-31</v>
      </c>
      <c r="E178" t="str">
        <f>INDEX(LedgerMapping[[#All],[Area]],MATCH(Transactions[[#This Row],[Sub Ledger]],LedgerMapping[[#All],[Sub Ledger]],0))</f>
        <v>Income Statement</v>
      </c>
    </row>
    <row r="179" spans="1:5" x14ac:dyDescent="0.55000000000000004">
      <c r="A179">
        <v>6</v>
      </c>
      <c r="B179">
        <v>85000</v>
      </c>
      <c r="C179" s="6">
        <v>44378</v>
      </c>
      <c r="D179">
        <v>-27</v>
      </c>
      <c r="E179" t="str">
        <f>INDEX(LedgerMapping[[#All],[Area]],MATCH(Transactions[[#This Row],[Sub Ledger]],LedgerMapping[[#All],[Sub Ledger]],0))</f>
        <v>Income Statement</v>
      </c>
    </row>
    <row r="180" spans="1:5" x14ac:dyDescent="0.55000000000000004">
      <c r="A180">
        <v>6</v>
      </c>
      <c r="B180">
        <v>85000</v>
      </c>
      <c r="C180" s="6">
        <v>44409</v>
      </c>
      <c r="D180">
        <v>-32</v>
      </c>
      <c r="E180" t="str">
        <f>INDEX(LedgerMapping[[#All],[Area]],MATCH(Transactions[[#This Row],[Sub Ledger]],LedgerMapping[[#All],[Sub Ledger]],0))</f>
        <v>Income Statement</v>
      </c>
    </row>
    <row r="181" spans="1:5" x14ac:dyDescent="0.55000000000000004">
      <c r="A181">
        <v>6</v>
      </c>
      <c r="B181">
        <v>85000</v>
      </c>
      <c r="C181" s="6">
        <v>44440</v>
      </c>
      <c r="D181">
        <v>-36</v>
      </c>
      <c r="E181" t="str">
        <f>INDEX(LedgerMapping[[#All],[Area]],MATCH(Transactions[[#This Row],[Sub Ledger]],LedgerMapping[[#All],[Sub Ledger]],0))</f>
        <v>Income Statement</v>
      </c>
    </row>
    <row r="182" spans="1:5" x14ac:dyDescent="0.55000000000000004">
      <c r="A182">
        <v>6</v>
      </c>
      <c r="B182">
        <v>85000</v>
      </c>
      <c r="C182" s="6">
        <v>44470</v>
      </c>
      <c r="D182">
        <v>-29</v>
      </c>
      <c r="E182" t="str">
        <f>INDEX(LedgerMapping[[#All],[Area]],MATCH(Transactions[[#This Row],[Sub Ledger]],LedgerMapping[[#All],[Sub Ledger]],0))</f>
        <v>Income Statement</v>
      </c>
    </row>
    <row r="183" spans="1:5" x14ac:dyDescent="0.55000000000000004">
      <c r="A183">
        <v>6</v>
      </c>
      <c r="B183">
        <v>85000</v>
      </c>
      <c r="C183" s="6">
        <v>44501</v>
      </c>
      <c r="D183">
        <v>-31</v>
      </c>
      <c r="E183" t="str">
        <f>INDEX(LedgerMapping[[#All],[Area]],MATCH(Transactions[[#This Row],[Sub Ledger]],LedgerMapping[[#All],[Sub Ledger]],0))</f>
        <v>Income Statement</v>
      </c>
    </row>
    <row r="184" spans="1:5" x14ac:dyDescent="0.55000000000000004">
      <c r="A184">
        <v>6</v>
      </c>
      <c r="B184">
        <v>85000</v>
      </c>
      <c r="C184" s="6">
        <v>44531</v>
      </c>
      <c r="D184">
        <v>-48</v>
      </c>
      <c r="E184" t="str">
        <f>INDEX(LedgerMapping[[#All],[Area]],MATCH(Transactions[[#This Row],[Sub Ledger]],LedgerMapping[[#All],[Sub Ledger]],0))</f>
        <v>Income Statement</v>
      </c>
    </row>
    <row r="185" spans="1:5" x14ac:dyDescent="0.55000000000000004">
      <c r="A185">
        <v>6</v>
      </c>
      <c r="B185">
        <v>85000</v>
      </c>
      <c r="C185" s="6">
        <v>43466</v>
      </c>
      <c r="D185">
        <v>-104</v>
      </c>
      <c r="E185" t="str">
        <f>INDEX(LedgerMapping[[#All],[Area]],MATCH(Transactions[[#This Row],[Sub Ledger]],LedgerMapping[[#All],[Sub Ledger]],0))</f>
        <v>Income Statement</v>
      </c>
    </row>
    <row r="186" spans="1:5" x14ac:dyDescent="0.55000000000000004">
      <c r="A186">
        <v>6</v>
      </c>
      <c r="B186">
        <v>85000</v>
      </c>
      <c r="C186" s="6">
        <v>43497</v>
      </c>
      <c r="D186">
        <v>-120</v>
      </c>
      <c r="E186" t="str">
        <f>INDEX(LedgerMapping[[#All],[Area]],MATCH(Transactions[[#This Row],[Sub Ledger]],LedgerMapping[[#All],[Sub Ledger]],0))</f>
        <v>Income Statement</v>
      </c>
    </row>
    <row r="187" spans="1:5" x14ac:dyDescent="0.55000000000000004">
      <c r="A187">
        <v>6</v>
      </c>
      <c r="B187">
        <v>85000</v>
      </c>
      <c r="C187" s="6">
        <v>43525</v>
      </c>
      <c r="D187">
        <v>-120</v>
      </c>
      <c r="E187" t="str">
        <f>INDEX(LedgerMapping[[#All],[Area]],MATCH(Transactions[[#This Row],[Sub Ledger]],LedgerMapping[[#All],[Sub Ledger]],0))</f>
        <v>Income Statement</v>
      </c>
    </row>
    <row r="188" spans="1:5" x14ac:dyDescent="0.55000000000000004">
      <c r="A188">
        <v>6</v>
      </c>
      <c r="B188">
        <v>85000</v>
      </c>
      <c r="C188" s="6">
        <v>43556</v>
      </c>
      <c r="D188">
        <v>-109</v>
      </c>
      <c r="E188" t="str">
        <f>INDEX(LedgerMapping[[#All],[Area]],MATCH(Transactions[[#This Row],[Sub Ledger]],LedgerMapping[[#All],[Sub Ledger]],0))</f>
        <v>Income Statement</v>
      </c>
    </row>
    <row r="189" spans="1:5" x14ac:dyDescent="0.55000000000000004">
      <c r="A189">
        <v>6</v>
      </c>
      <c r="B189">
        <v>85000</v>
      </c>
      <c r="C189" s="6">
        <v>43586</v>
      </c>
      <c r="D189">
        <v>-94</v>
      </c>
      <c r="E189" t="str">
        <f>INDEX(LedgerMapping[[#All],[Area]],MATCH(Transactions[[#This Row],[Sub Ledger]],LedgerMapping[[#All],[Sub Ledger]],0))</f>
        <v>Income Statement</v>
      </c>
    </row>
    <row r="190" spans="1:5" x14ac:dyDescent="0.55000000000000004">
      <c r="A190">
        <v>6</v>
      </c>
      <c r="B190">
        <v>85000</v>
      </c>
      <c r="C190" s="6">
        <v>43617</v>
      </c>
      <c r="D190">
        <v>-112</v>
      </c>
      <c r="E190" t="str">
        <f>INDEX(LedgerMapping[[#All],[Area]],MATCH(Transactions[[#This Row],[Sub Ledger]],LedgerMapping[[#All],[Sub Ledger]],0))</f>
        <v>Income Statement</v>
      </c>
    </row>
    <row r="191" spans="1:5" x14ac:dyDescent="0.55000000000000004">
      <c r="A191">
        <v>6</v>
      </c>
      <c r="B191">
        <v>85000</v>
      </c>
      <c r="C191" s="6">
        <v>43647</v>
      </c>
      <c r="D191">
        <v>-111</v>
      </c>
      <c r="E191" t="str">
        <f>INDEX(LedgerMapping[[#All],[Area]],MATCH(Transactions[[#This Row],[Sub Ledger]],LedgerMapping[[#All],[Sub Ledger]],0))</f>
        <v>Income Statement</v>
      </c>
    </row>
    <row r="192" spans="1:5" x14ac:dyDescent="0.55000000000000004">
      <c r="A192">
        <v>6</v>
      </c>
      <c r="B192">
        <v>85000</v>
      </c>
      <c r="C192" s="6">
        <v>43678</v>
      </c>
      <c r="D192">
        <v>-112</v>
      </c>
      <c r="E192" t="str">
        <f>INDEX(LedgerMapping[[#All],[Area]],MATCH(Transactions[[#This Row],[Sub Ledger]],LedgerMapping[[#All],[Sub Ledger]],0))</f>
        <v>Income Statement</v>
      </c>
    </row>
    <row r="193" spans="1:5" x14ac:dyDescent="0.55000000000000004">
      <c r="A193">
        <v>6</v>
      </c>
      <c r="B193">
        <v>85000</v>
      </c>
      <c r="C193" s="6">
        <v>43709</v>
      </c>
      <c r="D193">
        <v>-111</v>
      </c>
      <c r="E193" t="str">
        <f>INDEX(LedgerMapping[[#All],[Area]],MATCH(Transactions[[#This Row],[Sub Ledger]],LedgerMapping[[#All],[Sub Ledger]],0))</f>
        <v>Income Statement</v>
      </c>
    </row>
    <row r="194" spans="1:5" x14ac:dyDescent="0.55000000000000004">
      <c r="A194">
        <v>6</v>
      </c>
      <c r="B194">
        <v>85000</v>
      </c>
      <c r="C194" s="6">
        <v>43739</v>
      </c>
      <c r="D194">
        <v>-112</v>
      </c>
      <c r="E194" t="str">
        <f>INDEX(LedgerMapping[[#All],[Area]],MATCH(Transactions[[#This Row],[Sub Ledger]],LedgerMapping[[#All],[Sub Ledger]],0))</f>
        <v>Income Statement</v>
      </c>
    </row>
    <row r="195" spans="1:5" x14ac:dyDescent="0.55000000000000004">
      <c r="A195">
        <v>6</v>
      </c>
      <c r="B195">
        <v>85000</v>
      </c>
      <c r="C195" s="6">
        <v>43770</v>
      </c>
      <c r="D195">
        <v>-110</v>
      </c>
      <c r="E195" t="str">
        <f>INDEX(LedgerMapping[[#All],[Area]],MATCH(Transactions[[#This Row],[Sub Ledger]],LedgerMapping[[#All],[Sub Ledger]],0))</f>
        <v>Income Statement</v>
      </c>
    </row>
    <row r="196" spans="1:5" x14ac:dyDescent="0.55000000000000004">
      <c r="A196">
        <v>6</v>
      </c>
      <c r="B196">
        <v>85000</v>
      </c>
      <c r="C196" s="6">
        <v>43800</v>
      </c>
      <c r="D196">
        <v>-103</v>
      </c>
      <c r="E196" t="str">
        <f>INDEX(LedgerMapping[[#All],[Area]],MATCH(Transactions[[#This Row],[Sub Ledger]],LedgerMapping[[#All],[Sub Ledger]],0))</f>
        <v>Income Statement</v>
      </c>
    </row>
    <row r="197" spans="1:5" x14ac:dyDescent="0.55000000000000004">
      <c r="A197">
        <v>6</v>
      </c>
      <c r="B197">
        <v>85000</v>
      </c>
      <c r="C197" s="6">
        <v>43831</v>
      </c>
      <c r="D197">
        <v>-67</v>
      </c>
      <c r="E197" t="str">
        <f>INDEX(LedgerMapping[[#All],[Area]],MATCH(Transactions[[#This Row],[Sub Ledger]],LedgerMapping[[#All],[Sub Ledger]],0))</f>
        <v>Income Statement</v>
      </c>
    </row>
    <row r="198" spans="1:5" x14ac:dyDescent="0.55000000000000004">
      <c r="A198">
        <v>6</v>
      </c>
      <c r="B198">
        <v>85000</v>
      </c>
      <c r="C198" s="6">
        <v>43862</v>
      </c>
      <c r="D198">
        <v>-88</v>
      </c>
      <c r="E198" t="str">
        <f>INDEX(LedgerMapping[[#All],[Area]],MATCH(Transactions[[#This Row],[Sub Ledger]],LedgerMapping[[#All],[Sub Ledger]],0))</f>
        <v>Income Statement</v>
      </c>
    </row>
    <row r="199" spans="1:5" x14ac:dyDescent="0.55000000000000004">
      <c r="A199">
        <v>6</v>
      </c>
      <c r="B199">
        <v>85000</v>
      </c>
      <c r="C199" s="6">
        <v>43891</v>
      </c>
      <c r="D199">
        <v>-92</v>
      </c>
      <c r="E199" t="str">
        <f>INDEX(LedgerMapping[[#All],[Area]],MATCH(Transactions[[#This Row],[Sub Ledger]],LedgerMapping[[#All],[Sub Ledger]],0))</f>
        <v>Income Statement</v>
      </c>
    </row>
    <row r="200" spans="1:5" x14ac:dyDescent="0.55000000000000004">
      <c r="A200">
        <v>6</v>
      </c>
      <c r="B200">
        <v>85000</v>
      </c>
      <c r="C200" s="6">
        <v>43922</v>
      </c>
      <c r="D200">
        <v>-84</v>
      </c>
      <c r="E200" t="str">
        <f>INDEX(LedgerMapping[[#All],[Area]],MATCH(Transactions[[#This Row],[Sub Ledger]],LedgerMapping[[#All],[Sub Ledger]],0))</f>
        <v>Income Statement</v>
      </c>
    </row>
    <row r="201" spans="1:5" x14ac:dyDescent="0.55000000000000004">
      <c r="A201">
        <v>6</v>
      </c>
      <c r="B201">
        <v>85000</v>
      </c>
      <c r="C201" s="6">
        <v>43952</v>
      </c>
      <c r="D201">
        <v>-100</v>
      </c>
      <c r="E201" t="str">
        <f>INDEX(LedgerMapping[[#All],[Area]],MATCH(Transactions[[#This Row],[Sub Ledger]],LedgerMapping[[#All],[Sub Ledger]],0))</f>
        <v>Income Statement</v>
      </c>
    </row>
    <row r="202" spans="1:5" x14ac:dyDescent="0.55000000000000004">
      <c r="A202">
        <v>6</v>
      </c>
      <c r="B202">
        <v>85000</v>
      </c>
      <c r="C202" s="6">
        <v>43983</v>
      </c>
      <c r="D202">
        <v>-84</v>
      </c>
      <c r="E202" t="str">
        <f>INDEX(LedgerMapping[[#All],[Area]],MATCH(Transactions[[#This Row],[Sub Ledger]],LedgerMapping[[#All],[Sub Ledger]],0))</f>
        <v>Income Statement</v>
      </c>
    </row>
    <row r="203" spans="1:5" x14ac:dyDescent="0.55000000000000004">
      <c r="A203">
        <v>6</v>
      </c>
      <c r="B203">
        <v>85000</v>
      </c>
      <c r="C203" s="6">
        <v>44013</v>
      </c>
      <c r="D203">
        <v>-88</v>
      </c>
      <c r="E203" t="str">
        <f>INDEX(LedgerMapping[[#All],[Area]],MATCH(Transactions[[#This Row],[Sub Ledger]],LedgerMapping[[#All],[Sub Ledger]],0))</f>
        <v>Income Statement</v>
      </c>
    </row>
    <row r="204" spans="1:5" x14ac:dyDescent="0.55000000000000004">
      <c r="A204">
        <v>6</v>
      </c>
      <c r="B204">
        <v>85000</v>
      </c>
      <c r="C204" s="6">
        <v>44044</v>
      </c>
      <c r="D204">
        <v>-92</v>
      </c>
      <c r="E204" t="str">
        <f>INDEX(LedgerMapping[[#All],[Area]],MATCH(Transactions[[#This Row],[Sub Ledger]],LedgerMapping[[#All],[Sub Ledger]],0))</f>
        <v>Income Statement</v>
      </c>
    </row>
    <row r="205" spans="1:5" x14ac:dyDescent="0.55000000000000004">
      <c r="A205">
        <v>6</v>
      </c>
      <c r="B205">
        <v>85000</v>
      </c>
      <c r="C205" s="6">
        <v>44075</v>
      </c>
      <c r="D205">
        <v>-97</v>
      </c>
      <c r="E205" t="str">
        <f>INDEX(LedgerMapping[[#All],[Area]],MATCH(Transactions[[#This Row],[Sub Ledger]],LedgerMapping[[#All],[Sub Ledger]],0))</f>
        <v>Income Statement</v>
      </c>
    </row>
    <row r="206" spans="1:5" x14ac:dyDescent="0.55000000000000004">
      <c r="A206">
        <v>6</v>
      </c>
      <c r="B206">
        <v>85000</v>
      </c>
      <c r="C206" s="6">
        <v>44105</v>
      </c>
      <c r="D206">
        <v>-83</v>
      </c>
      <c r="E206" t="str">
        <f>INDEX(LedgerMapping[[#All],[Area]],MATCH(Transactions[[#This Row],[Sub Ledger]],LedgerMapping[[#All],[Sub Ledger]],0))</f>
        <v>Income Statement</v>
      </c>
    </row>
    <row r="207" spans="1:5" x14ac:dyDescent="0.55000000000000004">
      <c r="A207">
        <v>6</v>
      </c>
      <c r="B207">
        <v>85000</v>
      </c>
      <c r="C207" s="6">
        <v>44136</v>
      </c>
      <c r="D207">
        <v>-93</v>
      </c>
      <c r="E207" t="str">
        <f>INDEX(LedgerMapping[[#All],[Area]],MATCH(Transactions[[#This Row],[Sub Ledger]],LedgerMapping[[#All],[Sub Ledger]],0))</f>
        <v>Income Statement</v>
      </c>
    </row>
    <row r="208" spans="1:5" x14ac:dyDescent="0.55000000000000004">
      <c r="A208">
        <v>6</v>
      </c>
      <c r="B208">
        <v>85000</v>
      </c>
      <c r="C208" s="6">
        <v>44166</v>
      </c>
      <c r="D208">
        <v>-97</v>
      </c>
      <c r="E208" t="str">
        <f>INDEX(LedgerMapping[[#All],[Area]],MATCH(Transactions[[#This Row],[Sub Ledger]],LedgerMapping[[#All],[Sub Ledger]],0))</f>
        <v>Income Statement</v>
      </c>
    </row>
    <row r="209" spans="1:5" x14ac:dyDescent="0.55000000000000004">
      <c r="A209">
        <v>6</v>
      </c>
      <c r="B209">
        <v>85000</v>
      </c>
      <c r="C209" s="6">
        <v>44197</v>
      </c>
      <c r="D209">
        <v>-80</v>
      </c>
      <c r="E209" t="str">
        <f>INDEX(LedgerMapping[[#All],[Area]],MATCH(Transactions[[#This Row],[Sub Ledger]],LedgerMapping[[#All],[Sub Ledger]],0))</f>
        <v>Income Statement</v>
      </c>
    </row>
    <row r="210" spans="1:5" x14ac:dyDescent="0.55000000000000004">
      <c r="A210">
        <v>6</v>
      </c>
      <c r="B210">
        <v>85000</v>
      </c>
      <c r="C210" s="6">
        <v>44228</v>
      </c>
      <c r="D210">
        <v>-120</v>
      </c>
      <c r="E210" t="str">
        <f>INDEX(LedgerMapping[[#All],[Area]],MATCH(Transactions[[#This Row],[Sub Ledger]],LedgerMapping[[#All],[Sub Ledger]],0))</f>
        <v>Income Statement</v>
      </c>
    </row>
    <row r="211" spans="1:5" x14ac:dyDescent="0.55000000000000004">
      <c r="A211">
        <v>6</v>
      </c>
      <c r="B211">
        <v>85000</v>
      </c>
      <c r="C211" s="6">
        <v>44256</v>
      </c>
      <c r="D211">
        <v>-130</v>
      </c>
      <c r="E211" t="str">
        <f>INDEX(LedgerMapping[[#All],[Area]],MATCH(Transactions[[#This Row],[Sub Ledger]],LedgerMapping[[#All],[Sub Ledger]],0))</f>
        <v>Income Statement</v>
      </c>
    </row>
    <row r="212" spans="1:5" x14ac:dyDescent="0.55000000000000004">
      <c r="A212">
        <v>6</v>
      </c>
      <c r="B212">
        <v>85000</v>
      </c>
      <c r="C212" s="6">
        <v>44287</v>
      </c>
      <c r="D212">
        <v>-122</v>
      </c>
      <c r="E212" t="str">
        <f>INDEX(LedgerMapping[[#All],[Area]],MATCH(Transactions[[#This Row],[Sub Ledger]],LedgerMapping[[#All],[Sub Ledger]],0))</f>
        <v>Income Statement</v>
      </c>
    </row>
    <row r="213" spans="1:5" x14ac:dyDescent="0.55000000000000004">
      <c r="A213">
        <v>6</v>
      </c>
      <c r="B213">
        <v>85000</v>
      </c>
      <c r="C213" s="6">
        <v>44317</v>
      </c>
      <c r="D213">
        <v>-97</v>
      </c>
      <c r="E213" t="str">
        <f>INDEX(LedgerMapping[[#All],[Area]],MATCH(Transactions[[#This Row],[Sub Ledger]],LedgerMapping[[#All],[Sub Ledger]],0))</f>
        <v>Income Statement</v>
      </c>
    </row>
    <row r="214" spans="1:5" x14ac:dyDescent="0.55000000000000004">
      <c r="A214">
        <v>6</v>
      </c>
      <c r="B214">
        <v>85000</v>
      </c>
      <c r="C214" s="6">
        <v>44348</v>
      </c>
      <c r="D214">
        <v>-114</v>
      </c>
      <c r="E214" t="str">
        <f>INDEX(LedgerMapping[[#All],[Area]],MATCH(Transactions[[#This Row],[Sub Ledger]],LedgerMapping[[#All],[Sub Ledger]],0))</f>
        <v>Income Statement</v>
      </c>
    </row>
    <row r="215" spans="1:5" x14ac:dyDescent="0.55000000000000004">
      <c r="A215">
        <v>6</v>
      </c>
      <c r="B215">
        <v>85000</v>
      </c>
      <c r="C215" s="6">
        <v>44378</v>
      </c>
      <c r="D215">
        <v>-104</v>
      </c>
      <c r="E215" t="str">
        <f>INDEX(LedgerMapping[[#All],[Area]],MATCH(Transactions[[#This Row],[Sub Ledger]],LedgerMapping[[#All],[Sub Ledger]],0))</f>
        <v>Income Statement</v>
      </c>
    </row>
    <row r="216" spans="1:5" x14ac:dyDescent="0.55000000000000004">
      <c r="A216">
        <v>6</v>
      </c>
      <c r="B216">
        <v>85000</v>
      </c>
      <c r="C216" s="6">
        <v>44409</v>
      </c>
      <c r="D216">
        <v>-116</v>
      </c>
      <c r="E216" t="str">
        <f>INDEX(LedgerMapping[[#All],[Area]],MATCH(Transactions[[#This Row],[Sub Ledger]],LedgerMapping[[#All],[Sub Ledger]],0))</f>
        <v>Income Statement</v>
      </c>
    </row>
    <row r="217" spans="1:5" x14ac:dyDescent="0.55000000000000004">
      <c r="A217">
        <v>6</v>
      </c>
      <c r="B217">
        <v>85000</v>
      </c>
      <c r="C217" s="6">
        <v>44440</v>
      </c>
      <c r="D217">
        <v>-105</v>
      </c>
      <c r="E217" t="str">
        <f>INDEX(LedgerMapping[[#All],[Area]],MATCH(Transactions[[#This Row],[Sub Ledger]],LedgerMapping[[#All],[Sub Ledger]],0))</f>
        <v>Income Statement</v>
      </c>
    </row>
    <row r="218" spans="1:5" x14ac:dyDescent="0.55000000000000004">
      <c r="A218">
        <v>6</v>
      </c>
      <c r="B218">
        <v>85000</v>
      </c>
      <c r="C218" s="6">
        <v>44470</v>
      </c>
      <c r="D218">
        <v>-116</v>
      </c>
      <c r="E218" t="str">
        <f>INDEX(LedgerMapping[[#All],[Area]],MATCH(Transactions[[#This Row],[Sub Ledger]],LedgerMapping[[#All],[Sub Ledger]],0))</f>
        <v>Income Statement</v>
      </c>
    </row>
    <row r="219" spans="1:5" x14ac:dyDescent="0.55000000000000004">
      <c r="A219">
        <v>6</v>
      </c>
      <c r="B219">
        <v>85000</v>
      </c>
      <c r="C219" s="6">
        <v>44501</v>
      </c>
      <c r="D219">
        <v>-97</v>
      </c>
      <c r="E219" t="str">
        <f>INDEX(LedgerMapping[[#All],[Area]],MATCH(Transactions[[#This Row],[Sub Ledger]],LedgerMapping[[#All],[Sub Ledger]],0))</f>
        <v>Income Statement</v>
      </c>
    </row>
    <row r="220" spans="1:5" x14ac:dyDescent="0.55000000000000004">
      <c r="A220">
        <v>6</v>
      </c>
      <c r="B220">
        <v>85000</v>
      </c>
      <c r="C220" s="6">
        <v>44531</v>
      </c>
      <c r="D220">
        <v>-123</v>
      </c>
      <c r="E220" t="str">
        <f>INDEX(LedgerMapping[[#All],[Area]],MATCH(Transactions[[#This Row],[Sub Ledger]],LedgerMapping[[#All],[Sub Ledger]],0))</f>
        <v>Income Statement</v>
      </c>
    </row>
    <row r="221" spans="1:5" x14ac:dyDescent="0.55000000000000004">
      <c r="A221">
        <v>6</v>
      </c>
      <c r="B221">
        <v>85000</v>
      </c>
      <c r="C221" s="6">
        <v>44256</v>
      </c>
      <c r="D221">
        <v>-80.08</v>
      </c>
      <c r="E221" t="str">
        <f>INDEX(LedgerMapping[[#All],[Area]],MATCH(Transactions[[#This Row],[Sub Ledger]],LedgerMapping[[#All],[Sub Ledger]],0))</f>
        <v>Income Statement</v>
      </c>
    </row>
    <row r="222" spans="1:5" x14ac:dyDescent="0.55000000000000004">
      <c r="A222">
        <v>6</v>
      </c>
      <c r="B222">
        <v>85000</v>
      </c>
      <c r="C222" s="6">
        <v>44256</v>
      </c>
      <c r="D222">
        <v>-83.83</v>
      </c>
      <c r="E222" t="str">
        <f>INDEX(LedgerMapping[[#All],[Area]],MATCH(Transactions[[#This Row],[Sub Ledger]],LedgerMapping[[#All],[Sub Ledger]],0))</f>
        <v>Income Statement</v>
      </c>
    </row>
    <row r="223" spans="1:5" x14ac:dyDescent="0.55000000000000004">
      <c r="A223">
        <v>6</v>
      </c>
      <c r="B223">
        <v>85000</v>
      </c>
      <c r="C223" s="6">
        <v>44256</v>
      </c>
      <c r="D223">
        <v>-85.85</v>
      </c>
      <c r="E223" t="str">
        <f>INDEX(LedgerMapping[[#All],[Area]],MATCH(Transactions[[#This Row],[Sub Ledger]],LedgerMapping[[#All],[Sub Ledger]],0))</f>
        <v>Income Statement</v>
      </c>
    </row>
    <row r="224" spans="1:5" x14ac:dyDescent="0.55000000000000004">
      <c r="A224">
        <v>6</v>
      </c>
      <c r="B224">
        <v>85000</v>
      </c>
      <c r="C224" s="6">
        <v>44256</v>
      </c>
      <c r="D224">
        <v>-40.4</v>
      </c>
      <c r="E224" t="str">
        <f>INDEX(LedgerMapping[[#All],[Area]],MATCH(Transactions[[#This Row],[Sub Ledger]],LedgerMapping[[#All],[Sub Ledger]],0))</f>
        <v>Income Statement</v>
      </c>
    </row>
    <row r="225" spans="1:5" x14ac:dyDescent="0.55000000000000004">
      <c r="A225">
        <v>6</v>
      </c>
      <c r="B225">
        <v>85000</v>
      </c>
      <c r="C225" s="6">
        <v>44256</v>
      </c>
      <c r="D225">
        <v>-36.26</v>
      </c>
      <c r="E225" t="str">
        <f>INDEX(LedgerMapping[[#All],[Area]],MATCH(Transactions[[#This Row],[Sub Ledger]],LedgerMapping[[#All],[Sub Ledger]],0))</f>
        <v>Income Statement</v>
      </c>
    </row>
    <row r="226" spans="1:5" x14ac:dyDescent="0.55000000000000004">
      <c r="A226">
        <v>6</v>
      </c>
      <c r="B226">
        <v>85000</v>
      </c>
      <c r="C226" s="6">
        <v>44256</v>
      </c>
      <c r="D226">
        <v>-120</v>
      </c>
      <c r="E226" t="str">
        <f>INDEX(LedgerMapping[[#All],[Area]],MATCH(Transactions[[#This Row],[Sub Ledger]],LedgerMapping[[#All],[Sub Ledger]],0))</f>
        <v>Income Statement</v>
      </c>
    </row>
    <row r="227" spans="1:5" x14ac:dyDescent="0.55000000000000004">
      <c r="A227">
        <v>6</v>
      </c>
      <c r="B227">
        <v>92000</v>
      </c>
      <c r="C227" s="6">
        <v>44287</v>
      </c>
      <c r="D227">
        <v>436</v>
      </c>
      <c r="E227" t="str">
        <f>INDEX(LedgerMapping[[#All],[Area]],MATCH(Transactions[[#This Row],[Sub Ledger]],LedgerMapping[[#All],[Sub Ledger]],0))</f>
        <v>Income Statement</v>
      </c>
    </row>
    <row r="228" spans="1:5" x14ac:dyDescent="0.55000000000000004">
      <c r="A228">
        <v>6</v>
      </c>
      <c r="B228">
        <v>92000</v>
      </c>
      <c r="C228" s="6">
        <v>43497</v>
      </c>
      <c r="D228">
        <v>417</v>
      </c>
      <c r="E228" t="str">
        <f>INDEX(LedgerMapping[[#All],[Area]],MATCH(Transactions[[#This Row],[Sub Ledger]],LedgerMapping[[#All],[Sub Ledger]],0))</f>
        <v>Income Statement</v>
      </c>
    </row>
    <row r="229" spans="1:5" x14ac:dyDescent="0.55000000000000004">
      <c r="A229">
        <v>6</v>
      </c>
      <c r="B229">
        <v>92000</v>
      </c>
      <c r="C229" s="6">
        <v>43497</v>
      </c>
      <c r="D229">
        <v>257</v>
      </c>
      <c r="E229" t="str">
        <f>INDEX(LedgerMapping[[#All],[Area]],MATCH(Transactions[[#This Row],[Sub Ledger]],LedgerMapping[[#All],[Sub Ledger]],0))</f>
        <v>Income Statement</v>
      </c>
    </row>
    <row r="230" spans="1:5" x14ac:dyDescent="0.55000000000000004">
      <c r="A230">
        <v>6</v>
      </c>
      <c r="B230">
        <v>92000</v>
      </c>
      <c r="C230" s="6">
        <v>43497</v>
      </c>
      <c r="D230">
        <v>117</v>
      </c>
      <c r="E230" t="str">
        <f>INDEX(LedgerMapping[[#All],[Area]],MATCH(Transactions[[#This Row],[Sub Ledger]],LedgerMapping[[#All],[Sub Ledger]],0))</f>
        <v>Income Statement</v>
      </c>
    </row>
    <row r="231" spans="1:5" x14ac:dyDescent="0.55000000000000004">
      <c r="A231">
        <v>6</v>
      </c>
      <c r="B231">
        <v>92000</v>
      </c>
      <c r="C231" s="6">
        <v>43497</v>
      </c>
      <c r="D231">
        <v>237</v>
      </c>
      <c r="E231" t="str">
        <f>INDEX(LedgerMapping[[#All],[Area]],MATCH(Transactions[[#This Row],[Sub Ledger]],LedgerMapping[[#All],[Sub Ledger]],0))</f>
        <v>Income Statement</v>
      </c>
    </row>
    <row r="232" spans="1:5" x14ac:dyDescent="0.55000000000000004">
      <c r="A232">
        <v>6</v>
      </c>
      <c r="B232">
        <v>92000</v>
      </c>
      <c r="C232" s="6">
        <v>43525</v>
      </c>
      <c r="D232">
        <v>299</v>
      </c>
      <c r="E232" t="str">
        <f>INDEX(LedgerMapping[[#All],[Area]],MATCH(Transactions[[#This Row],[Sub Ledger]],LedgerMapping[[#All],[Sub Ledger]],0))</f>
        <v>Income Statement</v>
      </c>
    </row>
    <row r="233" spans="1:5" x14ac:dyDescent="0.55000000000000004">
      <c r="A233">
        <v>6</v>
      </c>
      <c r="B233">
        <v>92000</v>
      </c>
      <c r="C233" s="6">
        <v>43525</v>
      </c>
      <c r="D233">
        <v>77</v>
      </c>
      <c r="E233" t="str">
        <f>INDEX(LedgerMapping[[#All],[Area]],MATCH(Transactions[[#This Row],[Sub Ledger]],LedgerMapping[[#All],[Sub Ledger]],0))</f>
        <v>Income Statement</v>
      </c>
    </row>
    <row r="234" spans="1:5" x14ac:dyDescent="0.55000000000000004">
      <c r="A234">
        <v>6</v>
      </c>
      <c r="B234">
        <v>92000</v>
      </c>
      <c r="C234" s="6">
        <v>43525</v>
      </c>
      <c r="D234">
        <v>400</v>
      </c>
      <c r="E234" t="str">
        <f>INDEX(LedgerMapping[[#All],[Area]],MATCH(Transactions[[#This Row],[Sub Ledger]],LedgerMapping[[#All],[Sub Ledger]],0))</f>
        <v>Income Statement</v>
      </c>
    </row>
    <row r="235" spans="1:5" x14ac:dyDescent="0.55000000000000004">
      <c r="A235">
        <v>6</v>
      </c>
      <c r="B235">
        <v>92000</v>
      </c>
      <c r="C235" s="6">
        <v>43525</v>
      </c>
      <c r="D235">
        <v>280</v>
      </c>
      <c r="E235" t="str">
        <f>INDEX(LedgerMapping[[#All],[Area]],MATCH(Transactions[[#This Row],[Sub Ledger]],LedgerMapping[[#All],[Sub Ledger]],0))</f>
        <v>Income Statement</v>
      </c>
    </row>
    <row r="236" spans="1:5" x14ac:dyDescent="0.55000000000000004">
      <c r="A236">
        <v>6</v>
      </c>
      <c r="B236">
        <v>92000</v>
      </c>
      <c r="C236" s="6">
        <v>43525</v>
      </c>
      <c r="D236">
        <v>156</v>
      </c>
      <c r="E236" t="str">
        <f>INDEX(LedgerMapping[[#All],[Area]],MATCH(Transactions[[#This Row],[Sub Ledger]],LedgerMapping[[#All],[Sub Ledger]],0))</f>
        <v>Income Statement</v>
      </c>
    </row>
    <row r="237" spans="1:5" x14ac:dyDescent="0.55000000000000004">
      <c r="A237">
        <v>6</v>
      </c>
      <c r="B237">
        <v>92000</v>
      </c>
      <c r="C237" s="6">
        <v>43525</v>
      </c>
      <c r="D237">
        <v>358</v>
      </c>
      <c r="E237" t="str">
        <f>INDEX(LedgerMapping[[#All],[Area]],MATCH(Transactions[[#This Row],[Sub Ledger]],LedgerMapping[[#All],[Sub Ledger]],0))</f>
        <v>Income Statement</v>
      </c>
    </row>
    <row r="238" spans="1:5" x14ac:dyDescent="0.55000000000000004">
      <c r="A238">
        <v>6</v>
      </c>
      <c r="B238">
        <v>92000</v>
      </c>
      <c r="C238" s="6">
        <v>43556</v>
      </c>
      <c r="D238">
        <v>338</v>
      </c>
      <c r="E238" t="str">
        <f>INDEX(LedgerMapping[[#All],[Area]],MATCH(Transactions[[#This Row],[Sub Ledger]],LedgerMapping[[#All],[Sub Ledger]],0))</f>
        <v>Income Statement</v>
      </c>
    </row>
    <row r="239" spans="1:5" x14ac:dyDescent="0.55000000000000004">
      <c r="A239">
        <v>6</v>
      </c>
      <c r="B239">
        <v>92000</v>
      </c>
      <c r="C239" s="6">
        <v>43556</v>
      </c>
      <c r="D239">
        <v>176</v>
      </c>
      <c r="E239" t="str">
        <f>INDEX(LedgerMapping[[#All],[Area]],MATCH(Transactions[[#This Row],[Sub Ledger]],LedgerMapping[[#All],[Sub Ledger]],0))</f>
        <v>Income Statement</v>
      </c>
    </row>
    <row r="240" spans="1:5" x14ac:dyDescent="0.55000000000000004">
      <c r="A240">
        <v>6</v>
      </c>
      <c r="B240">
        <v>92000</v>
      </c>
      <c r="C240" s="6">
        <v>43556</v>
      </c>
      <c r="D240">
        <v>380</v>
      </c>
      <c r="E240" t="str">
        <f>INDEX(LedgerMapping[[#All],[Area]],MATCH(Transactions[[#This Row],[Sub Ledger]],LedgerMapping[[#All],[Sub Ledger]],0))</f>
        <v>Income Statement</v>
      </c>
    </row>
    <row r="241" spans="1:5" x14ac:dyDescent="0.55000000000000004">
      <c r="A241">
        <v>6</v>
      </c>
      <c r="B241">
        <v>92000</v>
      </c>
      <c r="C241" s="6">
        <v>43556</v>
      </c>
      <c r="D241">
        <v>280</v>
      </c>
      <c r="E241" t="str">
        <f>INDEX(LedgerMapping[[#All],[Area]],MATCH(Transactions[[#This Row],[Sub Ledger]],LedgerMapping[[#All],[Sub Ledger]],0))</f>
        <v>Income Statement</v>
      </c>
    </row>
    <row r="242" spans="1:5" x14ac:dyDescent="0.55000000000000004">
      <c r="A242">
        <v>6</v>
      </c>
      <c r="B242">
        <v>92000</v>
      </c>
      <c r="C242" s="6">
        <v>43556</v>
      </c>
      <c r="D242">
        <v>150</v>
      </c>
      <c r="E242" t="str">
        <f>INDEX(LedgerMapping[[#All],[Area]],MATCH(Transactions[[#This Row],[Sub Ledger]],LedgerMapping[[#All],[Sub Ledger]],0))</f>
        <v>Income Statement</v>
      </c>
    </row>
    <row r="243" spans="1:5" x14ac:dyDescent="0.55000000000000004">
      <c r="A243">
        <v>6</v>
      </c>
      <c r="B243">
        <v>92000</v>
      </c>
      <c r="C243" s="6">
        <v>43556</v>
      </c>
      <c r="D243">
        <v>380</v>
      </c>
      <c r="E243" t="str">
        <f>INDEX(LedgerMapping[[#All],[Area]],MATCH(Transactions[[#This Row],[Sub Ledger]],LedgerMapping[[#All],[Sub Ledger]],0))</f>
        <v>Income Statement</v>
      </c>
    </row>
    <row r="244" spans="1:5" x14ac:dyDescent="0.55000000000000004">
      <c r="A244">
        <v>6</v>
      </c>
      <c r="B244">
        <v>92000</v>
      </c>
      <c r="C244" s="6">
        <v>43586</v>
      </c>
      <c r="D244">
        <v>319</v>
      </c>
      <c r="E244" t="str">
        <f>INDEX(LedgerMapping[[#All],[Area]],MATCH(Transactions[[#This Row],[Sub Ledger]],LedgerMapping[[#All],[Sub Ledger]],0))</f>
        <v>Income Statement</v>
      </c>
    </row>
    <row r="245" spans="1:5" x14ac:dyDescent="0.55000000000000004">
      <c r="A245">
        <v>6</v>
      </c>
      <c r="B245">
        <v>92000</v>
      </c>
      <c r="C245" s="6">
        <v>43586</v>
      </c>
      <c r="D245">
        <v>142</v>
      </c>
      <c r="E245" t="str">
        <f>INDEX(LedgerMapping[[#All],[Area]],MATCH(Transactions[[#This Row],[Sub Ledger]],LedgerMapping[[#All],[Sub Ledger]],0))</f>
        <v>Income Statement</v>
      </c>
    </row>
    <row r="246" spans="1:5" x14ac:dyDescent="0.55000000000000004">
      <c r="A246">
        <v>6</v>
      </c>
      <c r="B246">
        <v>92000</v>
      </c>
      <c r="C246" s="6">
        <v>43586</v>
      </c>
      <c r="D246">
        <v>302</v>
      </c>
      <c r="E246" t="str">
        <f>INDEX(LedgerMapping[[#All],[Area]],MATCH(Transactions[[#This Row],[Sub Ledger]],LedgerMapping[[#All],[Sub Ledger]],0))</f>
        <v>Income Statement</v>
      </c>
    </row>
    <row r="247" spans="1:5" x14ac:dyDescent="0.55000000000000004">
      <c r="A247">
        <v>6</v>
      </c>
      <c r="B247">
        <v>92000</v>
      </c>
      <c r="C247" s="6">
        <v>43586</v>
      </c>
      <c r="D247">
        <v>164</v>
      </c>
      <c r="E247" t="str">
        <f>INDEX(LedgerMapping[[#All],[Area]],MATCH(Transactions[[#This Row],[Sub Ledger]],LedgerMapping[[#All],[Sub Ledger]],0))</f>
        <v>Income Statement</v>
      </c>
    </row>
    <row r="248" spans="1:5" x14ac:dyDescent="0.55000000000000004">
      <c r="A248">
        <v>6</v>
      </c>
      <c r="B248">
        <v>92000</v>
      </c>
      <c r="C248" s="6">
        <v>43586</v>
      </c>
      <c r="D248">
        <v>177</v>
      </c>
      <c r="E248" t="str">
        <f>INDEX(LedgerMapping[[#All],[Area]],MATCH(Transactions[[#This Row],[Sub Ledger]],LedgerMapping[[#All],[Sub Ledger]],0))</f>
        <v>Income Statement</v>
      </c>
    </row>
    <row r="249" spans="1:5" x14ac:dyDescent="0.55000000000000004">
      <c r="A249">
        <v>6</v>
      </c>
      <c r="B249">
        <v>92000</v>
      </c>
      <c r="C249" s="6">
        <v>43586</v>
      </c>
      <c r="D249">
        <v>305</v>
      </c>
      <c r="E249" t="str">
        <f>INDEX(LedgerMapping[[#All],[Area]],MATCH(Transactions[[#This Row],[Sub Ledger]],LedgerMapping[[#All],[Sub Ledger]],0))</f>
        <v>Income Statement</v>
      </c>
    </row>
    <row r="250" spans="1:5" x14ac:dyDescent="0.55000000000000004">
      <c r="A250">
        <v>6</v>
      </c>
      <c r="B250">
        <v>92000</v>
      </c>
      <c r="C250" s="6">
        <v>43617</v>
      </c>
      <c r="D250">
        <v>288</v>
      </c>
      <c r="E250" t="str">
        <f>INDEX(LedgerMapping[[#All],[Area]],MATCH(Transactions[[#This Row],[Sub Ledger]],LedgerMapping[[#All],[Sub Ledger]],0))</f>
        <v>Income Statement</v>
      </c>
    </row>
    <row r="251" spans="1:5" x14ac:dyDescent="0.55000000000000004">
      <c r="A251">
        <v>6</v>
      </c>
      <c r="B251">
        <v>92000</v>
      </c>
      <c r="C251" s="6">
        <v>43617</v>
      </c>
      <c r="D251">
        <v>139</v>
      </c>
      <c r="E251" t="str">
        <f>INDEX(LedgerMapping[[#All],[Area]],MATCH(Transactions[[#This Row],[Sub Ledger]],LedgerMapping[[#All],[Sub Ledger]],0))</f>
        <v>Income Statement</v>
      </c>
    </row>
    <row r="252" spans="1:5" x14ac:dyDescent="0.55000000000000004">
      <c r="A252">
        <v>6</v>
      </c>
      <c r="B252">
        <v>92000</v>
      </c>
      <c r="C252" s="6">
        <v>43617</v>
      </c>
      <c r="D252">
        <v>368</v>
      </c>
      <c r="E252" t="str">
        <f>INDEX(LedgerMapping[[#All],[Area]],MATCH(Transactions[[#This Row],[Sub Ledger]],LedgerMapping[[#All],[Sub Ledger]],0))</f>
        <v>Income Statement</v>
      </c>
    </row>
    <row r="253" spans="1:5" x14ac:dyDescent="0.55000000000000004">
      <c r="A253">
        <v>6</v>
      </c>
      <c r="B253">
        <v>92000</v>
      </c>
      <c r="C253" s="6">
        <v>43617</v>
      </c>
      <c r="D253">
        <v>313</v>
      </c>
      <c r="E253" t="str">
        <f>INDEX(LedgerMapping[[#All],[Area]],MATCH(Transactions[[#This Row],[Sub Ledger]],LedgerMapping[[#All],[Sub Ledger]],0))</f>
        <v>Income Statement</v>
      </c>
    </row>
    <row r="254" spans="1:5" x14ac:dyDescent="0.55000000000000004">
      <c r="A254">
        <v>6</v>
      </c>
      <c r="B254">
        <v>92000</v>
      </c>
      <c r="C254" s="6">
        <v>43617</v>
      </c>
      <c r="D254">
        <v>128</v>
      </c>
      <c r="E254" t="str">
        <f>INDEX(LedgerMapping[[#All],[Area]],MATCH(Transactions[[#This Row],[Sub Ledger]],LedgerMapping[[#All],[Sub Ledger]],0))</f>
        <v>Income Statement</v>
      </c>
    </row>
    <row r="255" spans="1:5" x14ac:dyDescent="0.55000000000000004">
      <c r="A255">
        <v>6</v>
      </c>
      <c r="B255">
        <v>92000</v>
      </c>
      <c r="C255" s="6">
        <v>43617</v>
      </c>
      <c r="D255">
        <v>206</v>
      </c>
      <c r="E255" t="str">
        <f>INDEX(LedgerMapping[[#All],[Area]],MATCH(Transactions[[#This Row],[Sub Ledger]],LedgerMapping[[#All],[Sub Ledger]],0))</f>
        <v>Income Statement</v>
      </c>
    </row>
    <row r="256" spans="1:5" x14ac:dyDescent="0.55000000000000004">
      <c r="A256">
        <v>6</v>
      </c>
      <c r="B256">
        <v>92000</v>
      </c>
      <c r="C256" s="6">
        <v>43647</v>
      </c>
      <c r="D256">
        <v>363</v>
      </c>
      <c r="E256" t="str">
        <f>INDEX(LedgerMapping[[#All],[Area]],MATCH(Transactions[[#This Row],[Sub Ledger]],LedgerMapping[[#All],[Sub Ledger]],0))</f>
        <v>Income Statement</v>
      </c>
    </row>
    <row r="257" spans="1:5" x14ac:dyDescent="0.55000000000000004">
      <c r="A257">
        <v>6</v>
      </c>
      <c r="B257">
        <v>92000</v>
      </c>
      <c r="C257" s="6">
        <v>43647</v>
      </c>
      <c r="D257">
        <v>172</v>
      </c>
      <c r="E257" t="str">
        <f>INDEX(LedgerMapping[[#All],[Area]],MATCH(Transactions[[#This Row],[Sub Ledger]],LedgerMapping[[#All],[Sub Ledger]],0))</f>
        <v>Income Statement</v>
      </c>
    </row>
    <row r="258" spans="1:5" x14ac:dyDescent="0.55000000000000004">
      <c r="A258">
        <v>6</v>
      </c>
      <c r="B258">
        <v>92000</v>
      </c>
      <c r="C258" s="6">
        <v>43647</v>
      </c>
      <c r="D258">
        <v>360</v>
      </c>
      <c r="E258" t="str">
        <f>INDEX(LedgerMapping[[#All],[Area]],MATCH(Transactions[[#This Row],[Sub Ledger]],LedgerMapping[[#All],[Sub Ledger]],0))</f>
        <v>Income Statement</v>
      </c>
    </row>
    <row r="259" spans="1:5" x14ac:dyDescent="0.55000000000000004">
      <c r="A259">
        <v>6</v>
      </c>
      <c r="B259">
        <v>92000</v>
      </c>
      <c r="C259" s="6">
        <v>43647</v>
      </c>
      <c r="D259">
        <v>238</v>
      </c>
      <c r="E259" t="str">
        <f>INDEX(LedgerMapping[[#All],[Area]],MATCH(Transactions[[#This Row],[Sub Ledger]],LedgerMapping[[#All],[Sub Ledger]],0))</f>
        <v>Income Statement</v>
      </c>
    </row>
    <row r="260" spans="1:5" x14ac:dyDescent="0.55000000000000004">
      <c r="A260">
        <v>6</v>
      </c>
      <c r="B260">
        <v>92000</v>
      </c>
      <c r="C260" s="6">
        <v>43647</v>
      </c>
      <c r="D260">
        <v>100</v>
      </c>
      <c r="E260" t="str">
        <f>INDEX(LedgerMapping[[#All],[Area]],MATCH(Transactions[[#This Row],[Sub Ledger]],LedgerMapping[[#All],[Sub Ledger]],0))</f>
        <v>Income Statement</v>
      </c>
    </row>
    <row r="261" spans="1:5" x14ac:dyDescent="0.55000000000000004">
      <c r="A261">
        <v>6</v>
      </c>
      <c r="B261">
        <v>92000</v>
      </c>
      <c r="C261" s="6">
        <v>43647</v>
      </c>
      <c r="D261">
        <v>225</v>
      </c>
      <c r="E261" t="str">
        <f>INDEX(LedgerMapping[[#All],[Area]],MATCH(Transactions[[#This Row],[Sub Ledger]],LedgerMapping[[#All],[Sub Ledger]],0))</f>
        <v>Income Statement</v>
      </c>
    </row>
    <row r="262" spans="1:5" x14ac:dyDescent="0.55000000000000004">
      <c r="A262">
        <v>6</v>
      </c>
      <c r="B262">
        <v>92000</v>
      </c>
      <c r="C262" s="6">
        <v>43678</v>
      </c>
      <c r="D262">
        <v>424</v>
      </c>
      <c r="E262" t="str">
        <f>INDEX(LedgerMapping[[#All],[Area]],MATCH(Transactions[[#This Row],[Sub Ledger]],LedgerMapping[[#All],[Sub Ledger]],0))</f>
        <v>Income Statement</v>
      </c>
    </row>
    <row r="263" spans="1:5" x14ac:dyDescent="0.55000000000000004">
      <c r="A263">
        <v>6</v>
      </c>
      <c r="B263">
        <v>92000</v>
      </c>
      <c r="C263" s="6">
        <v>43678</v>
      </c>
      <c r="D263">
        <v>145</v>
      </c>
      <c r="E263" t="str">
        <f>INDEX(LedgerMapping[[#All],[Area]],MATCH(Transactions[[#This Row],[Sub Ledger]],LedgerMapping[[#All],[Sub Ledger]],0))</f>
        <v>Income Statement</v>
      </c>
    </row>
    <row r="264" spans="1:5" x14ac:dyDescent="0.55000000000000004">
      <c r="A264">
        <v>6</v>
      </c>
      <c r="B264">
        <v>92000</v>
      </c>
      <c r="C264" s="6">
        <v>43678</v>
      </c>
      <c r="D264">
        <v>368</v>
      </c>
      <c r="E264" t="str">
        <f>INDEX(LedgerMapping[[#All],[Area]],MATCH(Transactions[[#This Row],[Sub Ledger]],LedgerMapping[[#All],[Sub Ledger]],0))</f>
        <v>Income Statement</v>
      </c>
    </row>
    <row r="265" spans="1:5" x14ac:dyDescent="0.55000000000000004">
      <c r="A265">
        <v>6</v>
      </c>
      <c r="B265">
        <v>92000</v>
      </c>
      <c r="C265" s="6">
        <v>43678</v>
      </c>
      <c r="D265">
        <v>201</v>
      </c>
      <c r="E265" t="str">
        <f>INDEX(LedgerMapping[[#All],[Area]],MATCH(Transactions[[#This Row],[Sub Ledger]],LedgerMapping[[#All],[Sub Ledger]],0))</f>
        <v>Income Statement</v>
      </c>
    </row>
    <row r="266" spans="1:5" x14ac:dyDescent="0.55000000000000004">
      <c r="A266">
        <v>6</v>
      </c>
      <c r="B266">
        <v>92000</v>
      </c>
      <c r="C266" s="6">
        <v>43678</v>
      </c>
      <c r="D266">
        <v>192</v>
      </c>
      <c r="E266" t="str">
        <f>INDEX(LedgerMapping[[#All],[Area]],MATCH(Transactions[[#This Row],[Sub Ledger]],LedgerMapping[[#All],[Sub Ledger]],0))</f>
        <v>Income Statement</v>
      </c>
    </row>
    <row r="267" spans="1:5" x14ac:dyDescent="0.55000000000000004">
      <c r="A267">
        <v>6</v>
      </c>
      <c r="B267">
        <v>92000</v>
      </c>
      <c r="C267" s="6">
        <v>43678</v>
      </c>
      <c r="D267">
        <v>308</v>
      </c>
      <c r="E267" t="str">
        <f>INDEX(LedgerMapping[[#All],[Area]],MATCH(Transactions[[#This Row],[Sub Ledger]],LedgerMapping[[#All],[Sub Ledger]],0))</f>
        <v>Income Statement</v>
      </c>
    </row>
    <row r="268" spans="1:5" x14ac:dyDescent="0.55000000000000004">
      <c r="A268">
        <v>6</v>
      </c>
      <c r="B268">
        <v>92000</v>
      </c>
      <c r="C268" s="6">
        <v>43709</v>
      </c>
      <c r="D268">
        <v>378</v>
      </c>
      <c r="E268" t="str">
        <f>INDEX(LedgerMapping[[#All],[Area]],MATCH(Transactions[[#This Row],[Sub Ledger]],LedgerMapping[[#All],[Sub Ledger]],0))</f>
        <v>Income Statement</v>
      </c>
    </row>
    <row r="269" spans="1:5" x14ac:dyDescent="0.55000000000000004">
      <c r="A269">
        <v>6</v>
      </c>
      <c r="B269">
        <v>92000</v>
      </c>
      <c r="C269" s="6">
        <v>43709</v>
      </c>
      <c r="D269">
        <v>144</v>
      </c>
      <c r="E269" t="str">
        <f>INDEX(LedgerMapping[[#All],[Area]],MATCH(Transactions[[#This Row],[Sub Ledger]],LedgerMapping[[#All],[Sub Ledger]],0))</f>
        <v>Income Statement</v>
      </c>
    </row>
    <row r="270" spans="1:5" x14ac:dyDescent="0.55000000000000004">
      <c r="A270">
        <v>6</v>
      </c>
      <c r="B270">
        <v>92000</v>
      </c>
      <c r="C270" s="6">
        <v>43709</v>
      </c>
      <c r="D270">
        <v>360</v>
      </c>
      <c r="E270" t="str">
        <f>INDEX(LedgerMapping[[#All],[Area]],MATCH(Transactions[[#This Row],[Sub Ledger]],LedgerMapping[[#All],[Sub Ledger]],0))</f>
        <v>Income Statement</v>
      </c>
    </row>
    <row r="271" spans="1:5" x14ac:dyDescent="0.55000000000000004">
      <c r="A271">
        <v>6</v>
      </c>
      <c r="B271">
        <v>92000</v>
      </c>
      <c r="C271" s="6">
        <v>43709</v>
      </c>
      <c r="D271">
        <v>208</v>
      </c>
      <c r="E271" t="str">
        <f>INDEX(LedgerMapping[[#All],[Area]],MATCH(Transactions[[#This Row],[Sub Ledger]],LedgerMapping[[#All],[Sub Ledger]],0))</f>
        <v>Income Statement</v>
      </c>
    </row>
    <row r="272" spans="1:5" x14ac:dyDescent="0.55000000000000004">
      <c r="A272">
        <v>6</v>
      </c>
      <c r="B272">
        <v>92000</v>
      </c>
      <c r="C272" s="6">
        <v>43709</v>
      </c>
      <c r="D272">
        <v>112</v>
      </c>
      <c r="E272" t="str">
        <f>INDEX(LedgerMapping[[#All],[Area]],MATCH(Transactions[[#This Row],[Sub Ledger]],LedgerMapping[[#All],[Sub Ledger]],0))</f>
        <v>Income Statement</v>
      </c>
    </row>
    <row r="273" spans="1:5" x14ac:dyDescent="0.55000000000000004">
      <c r="A273">
        <v>6</v>
      </c>
      <c r="B273">
        <v>92000</v>
      </c>
      <c r="C273" s="6">
        <v>43709</v>
      </c>
      <c r="D273">
        <v>226</v>
      </c>
      <c r="E273" t="str">
        <f>INDEX(LedgerMapping[[#All],[Area]],MATCH(Transactions[[#This Row],[Sub Ledger]],LedgerMapping[[#All],[Sub Ledger]],0))</f>
        <v>Income Statement</v>
      </c>
    </row>
    <row r="274" spans="1:5" x14ac:dyDescent="0.55000000000000004">
      <c r="A274">
        <v>6</v>
      </c>
      <c r="B274">
        <v>92000</v>
      </c>
      <c r="C274" s="6">
        <v>43739</v>
      </c>
      <c r="D274">
        <v>320</v>
      </c>
      <c r="E274" t="str">
        <f>INDEX(LedgerMapping[[#All],[Area]],MATCH(Transactions[[#This Row],[Sub Ledger]],LedgerMapping[[#All],[Sub Ledger]],0))</f>
        <v>Income Statement</v>
      </c>
    </row>
    <row r="275" spans="1:5" x14ac:dyDescent="0.55000000000000004">
      <c r="A275">
        <v>6</v>
      </c>
      <c r="B275">
        <v>92000</v>
      </c>
      <c r="C275" s="6">
        <v>43739</v>
      </c>
      <c r="D275">
        <v>127</v>
      </c>
      <c r="E275" t="str">
        <f>INDEX(LedgerMapping[[#All],[Area]],MATCH(Transactions[[#This Row],[Sub Ledger]],LedgerMapping[[#All],[Sub Ledger]],0))</f>
        <v>Income Statement</v>
      </c>
    </row>
    <row r="276" spans="1:5" x14ac:dyDescent="0.55000000000000004">
      <c r="A276">
        <v>6</v>
      </c>
      <c r="B276">
        <v>92000</v>
      </c>
      <c r="C276" s="6">
        <v>43739</v>
      </c>
      <c r="D276">
        <v>381</v>
      </c>
      <c r="E276" t="str">
        <f>INDEX(LedgerMapping[[#All],[Area]],MATCH(Transactions[[#This Row],[Sub Ledger]],LedgerMapping[[#All],[Sub Ledger]],0))</f>
        <v>Income Statement</v>
      </c>
    </row>
    <row r="277" spans="1:5" x14ac:dyDescent="0.55000000000000004">
      <c r="A277">
        <v>6</v>
      </c>
      <c r="B277">
        <v>92000</v>
      </c>
      <c r="C277" s="6">
        <v>43739</v>
      </c>
      <c r="D277">
        <v>322</v>
      </c>
      <c r="E277" t="str">
        <f>INDEX(LedgerMapping[[#All],[Area]],MATCH(Transactions[[#This Row],[Sub Ledger]],LedgerMapping[[#All],[Sub Ledger]],0))</f>
        <v>Income Statement</v>
      </c>
    </row>
    <row r="278" spans="1:5" x14ac:dyDescent="0.55000000000000004">
      <c r="A278">
        <v>6</v>
      </c>
      <c r="B278">
        <v>92000</v>
      </c>
      <c r="C278" s="6">
        <v>43739</v>
      </c>
      <c r="D278">
        <v>192</v>
      </c>
      <c r="E278" t="str">
        <f>INDEX(LedgerMapping[[#All],[Area]],MATCH(Transactions[[#This Row],[Sub Ledger]],LedgerMapping[[#All],[Sub Ledger]],0))</f>
        <v>Income Statement</v>
      </c>
    </row>
    <row r="279" spans="1:5" x14ac:dyDescent="0.55000000000000004">
      <c r="A279">
        <v>6</v>
      </c>
      <c r="B279">
        <v>92000</v>
      </c>
      <c r="C279" s="6">
        <v>43739</v>
      </c>
      <c r="D279">
        <v>319</v>
      </c>
      <c r="E279" t="str">
        <f>INDEX(LedgerMapping[[#All],[Area]],MATCH(Transactions[[#This Row],[Sub Ledger]],LedgerMapping[[#All],[Sub Ledger]],0))</f>
        <v>Income Statement</v>
      </c>
    </row>
    <row r="280" spans="1:5" x14ac:dyDescent="0.55000000000000004">
      <c r="A280">
        <v>6</v>
      </c>
      <c r="B280">
        <v>92000</v>
      </c>
      <c r="C280" s="6">
        <v>43770</v>
      </c>
      <c r="D280">
        <v>332</v>
      </c>
      <c r="E280" t="str">
        <f>INDEX(LedgerMapping[[#All],[Area]],MATCH(Transactions[[#This Row],[Sub Ledger]],LedgerMapping[[#All],[Sub Ledger]],0))</f>
        <v>Income Statement</v>
      </c>
    </row>
    <row r="281" spans="1:5" x14ac:dyDescent="0.55000000000000004">
      <c r="A281">
        <v>6</v>
      </c>
      <c r="B281">
        <v>92000</v>
      </c>
      <c r="C281" s="6">
        <v>43770</v>
      </c>
      <c r="D281">
        <v>192</v>
      </c>
      <c r="E281" t="str">
        <f>INDEX(LedgerMapping[[#All],[Area]],MATCH(Transactions[[#This Row],[Sub Ledger]],LedgerMapping[[#All],[Sub Ledger]],0))</f>
        <v>Income Statement</v>
      </c>
    </row>
    <row r="282" spans="1:5" x14ac:dyDescent="0.55000000000000004">
      <c r="A282">
        <v>6</v>
      </c>
      <c r="B282">
        <v>92000</v>
      </c>
      <c r="C282" s="6">
        <v>43770</v>
      </c>
      <c r="D282">
        <v>360</v>
      </c>
      <c r="E282" t="str">
        <f>INDEX(LedgerMapping[[#All],[Area]],MATCH(Transactions[[#This Row],[Sub Ledger]],LedgerMapping[[#All],[Sub Ledger]],0))</f>
        <v>Income Statement</v>
      </c>
    </row>
    <row r="283" spans="1:5" x14ac:dyDescent="0.55000000000000004">
      <c r="A283">
        <v>6</v>
      </c>
      <c r="B283">
        <v>92000</v>
      </c>
      <c r="C283" s="6">
        <v>43770</v>
      </c>
      <c r="D283">
        <v>228</v>
      </c>
      <c r="E283" t="str">
        <f>INDEX(LedgerMapping[[#All],[Area]],MATCH(Transactions[[#This Row],[Sub Ledger]],LedgerMapping[[#All],[Sub Ledger]],0))</f>
        <v>Income Statement</v>
      </c>
    </row>
    <row r="284" spans="1:5" x14ac:dyDescent="0.55000000000000004">
      <c r="A284">
        <v>6</v>
      </c>
      <c r="B284">
        <v>92000</v>
      </c>
      <c r="C284" s="6">
        <v>43770</v>
      </c>
      <c r="D284">
        <v>121</v>
      </c>
      <c r="E284" t="str">
        <f>INDEX(LedgerMapping[[#All],[Area]],MATCH(Transactions[[#This Row],[Sub Ledger]],LedgerMapping[[#All],[Sub Ledger]],0))</f>
        <v>Income Statement</v>
      </c>
    </row>
    <row r="285" spans="1:5" x14ac:dyDescent="0.55000000000000004">
      <c r="A285">
        <v>6</v>
      </c>
      <c r="B285">
        <v>92000</v>
      </c>
      <c r="C285" s="6">
        <v>43770</v>
      </c>
      <c r="D285">
        <v>240</v>
      </c>
      <c r="E285" t="str">
        <f>INDEX(LedgerMapping[[#All],[Area]],MATCH(Transactions[[#This Row],[Sub Ledger]],LedgerMapping[[#All],[Sub Ledger]],0))</f>
        <v>Income Statement</v>
      </c>
    </row>
    <row r="286" spans="1:5" x14ac:dyDescent="0.55000000000000004">
      <c r="A286">
        <v>6</v>
      </c>
      <c r="B286">
        <v>92000</v>
      </c>
      <c r="C286" s="6">
        <v>43800</v>
      </c>
      <c r="D286">
        <v>281</v>
      </c>
      <c r="E286" t="str">
        <f>INDEX(LedgerMapping[[#All],[Area]],MATCH(Transactions[[#This Row],[Sub Ledger]],LedgerMapping[[#All],[Sub Ledger]],0))</f>
        <v>Income Statement</v>
      </c>
    </row>
    <row r="287" spans="1:5" x14ac:dyDescent="0.55000000000000004">
      <c r="A287">
        <v>6</v>
      </c>
      <c r="B287">
        <v>92000</v>
      </c>
      <c r="C287" s="6">
        <v>43800</v>
      </c>
      <c r="D287">
        <v>111</v>
      </c>
      <c r="E287" t="str">
        <f>INDEX(LedgerMapping[[#All],[Area]],MATCH(Transactions[[#This Row],[Sub Ledger]],LedgerMapping[[#All],[Sub Ledger]],0))</f>
        <v>Income Statement</v>
      </c>
    </row>
    <row r="288" spans="1:5" x14ac:dyDescent="0.55000000000000004">
      <c r="A288">
        <v>6</v>
      </c>
      <c r="B288">
        <v>92000</v>
      </c>
      <c r="C288" s="6">
        <v>43800</v>
      </c>
      <c r="D288">
        <v>328</v>
      </c>
      <c r="E288" t="str">
        <f>INDEX(LedgerMapping[[#All],[Area]],MATCH(Transactions[[#This Row],[Sub Ledger]],LedgerMapping[[#All],[Sub Ledger]],0))</f>
        <v>Income Statement</v>
      </c>
    </row>
    <row r="289" spans="1:5" x14ac:dyDescent="0.55000000000000004">
      <c r="A289">
        <v>6</v>
      </c>
      <c r="B289">
        <v>92000</v>
      </c>
      <c r="C289" s="6">
        <v>43800</v>
      </c>
      <c r="D289">
        <v>305</v>
      </c>
      <c r="E289" t="str">
        <f>INDEX(LedgerMapping[[#All],[Area]],MATCH(Transactions[[#This Row],[Sub Ledger]],LedgerMapping[[#All],[Sub Ledger]],0))</f>
        <v>Income Statement</v>
      </c>
    </row>
    <row r="290" spans="1:5" x14ac:dyDescent="0.55000000000000004">
      <c r="A290">
        <v>6</v>
      </c>
      <c r="B290">
        <v>92000</v>
      </c>
      <c r="C290" s="6">
        <v>43800</v>
      </c>
      <c r="D290">
        <v>210</v>
      </c>
      <c r="E290" t="str">
        <f>INDEX(LedgerMapping[[#All],[Area]],MATCH(Transactions[[#This Row],[Sub Ledger]],LedgerMapping[[#All],[Sub Ledger]],0))</f>
        <v>Income Statement</v>
      </c>
    </row>
    <row r="291" spans="1:5" x14ac:dyDescent="0.55000000000000004">
      <c r="A291">
        <v>6</v>
      </c>
      <c r="B291">
        <v>92000</v>
      </c>
      <c r="C291" s="6">
        <v>43800</v>
      </c>
      <c r="D291">
        <v>268</v>
      </c>
      <c r="E291" t="str">
        <f>INDEX(LedgerMapping[[#All],[Area]],MATCH(Transactions[[#This Row],[Sub Ledger]],LedgerMapping[[#All],[Sub Ledger]],0))</f>
        <v>Income Statement</v>
      </c>
    </row>
    <row r="292" spans="1:5" x14ac:dyDescent="0.55000000000000004">
      <c r="A292">
        <v>6</v>
      </c>
      <c r="B292">
        <v>92000</v>
      </c>
      <c r="C292" s="6">
        <v>43831</v>
      </c>
      <c r="D292">
        <v>464</v>
      </c>
      <c r="E292" t="str">
        <f>INDEX(LedgerMapping[[#All],[Area]],MATCH(Transactions[[#This Row],[Sub Ledger]],LedgerMapping[[#All],[Sub Ledger]],0))</f>
        <v>Income Statement</v>
      </c>
    </row>
    <row r="293" spans="1:5" x14ac:dyDescent="0.55000000000000004">
      <c r="A293">
        <v>6</v>
      </c>
      <c r="B293">
        <v>92000</v>
      </c>
      <c r="C293" s="6">
        <v>43831</v>
      </c>
      <c r="D293">
        <v>117</v>
      </c>
      <c r="E293" t="str">
        <f>INDEX(LedgerMapping[[#All],[Area]],MATCH(Transactions[[#This Row],[Sub Ledger]],LedgerMapping[[#All],[Sub Ledger]],0))</f>
        <v>Income Statement</v>
      </c>
    </row>
    <row r="294" spans="1:5" x14ac:dyDescent="0.55000000000000004">
      <c r="A294">
        <v>6</v>
      </c>
      <c r="B294">
        <v>92000</v>
      </c>
      <c r="C294" s="6">
        <v>43831</v>
      </c>
      <c r="D294">
        <v>332</v>
      </c>
      <c r="E294" t="str">
        <f>INDEX(LedgerMapping[[#All],[Area]],MATCH(Transactions[[#This Row],[Sub Ledger]],LedgerMapping[[#All],[Sub Ledger]],0))</f>
        <v>Income Statement</v>
      </c>
    </row>
    <row r="295" spans="1:5" x14ac:dyDescent="0.55000000000000004">
      <c r="A295">
        <v>6</v>
      </c>
      <c r="B295">
        <v>92000</v>
      </c>
      <c r="C295" s="6">
        <v>43831</v>
      </c>
      <c r="D295">
        <v>281</v>
      </c>
      <c r="E295" t="str">
        <f>INDEX(LedgerMapping[[#All],[Area]],MATCH(Transactions[[#This Row],[Sub Ledger]],LedgerMapping[[#All],[Sub Ledger]],0))</f>
        <v>Income Statement</v>
      </c>
    </row>
    <row r="296" spans="1:5" x14ac:dyDescent="0.55000000000000004">
      <c r="A296">
        <v>6</v>
      </c>
      <c r="B296">
        <v>92000</v>
      </c>
      <c r="C296" s="6">
        <v>43831</v>
      </c>
      <c r="D296">
        <v>206</v>
      </c>
      <c r="E296" t="str">
        <f>INDEX(LedgerMapping[[#All],[Area]],MATCH(Transactions[[#This Row],[Sub Ledger]],LedgerMapping[[#All],[Sub Ledger]],0))</f>
        <v>Income Statement</v>
      </c>
    </row>
    <row r="297" spans="1:5" x14ac:dyDescent="0.55000000000000004">
      <c r="A297">
        <v>6</v>
      </c>
      <c r="B297">
        <v>92000</v>
      </c>
      <c r="C297" s="6">
        <v>43831</v>
      </c>
      <c r="D297">
        <v>363</v>
      </c>
      <c r="E297" t="str">
        <f>INDEX(LedgerMapping[[#All],[Area]],MATCH(Transactions[[#This Row],[Sub Ledger]],LedgerMapping[[#All],[Sub Ledger]],0))</f>
        <v>Income Statement</v>
      </c>
    </row>
    <row r="298" spans="1:5" x14ac:dyDescent="0.55000000000000004">
      <c r="A298">
        <v>6</v>
      </c>
      <c r="B298">
        <v>92000</v>
      </c>
      <c r="C298" s="6">
        <v>43862</v>
      </c>
      <c r="D298">
        <v>388</v>
      </c>
      <c r="E298" t="str">
        <f>INDEX(LedgerMapping[[#All],[Area]],MATCH(Transactions[[#This Row],[Sub Ledger]],LedgerMapping[[#All],[Sub Ledger]],0))</f>
        <v>Income Statement</v>
      </c>
    </row>
    <row r="299" spans="1:5" x14ac:dyDescent="0.55000000000000004">
      <c r="A299">
        <v>6</v>
      </c>
      <c r="B299">
        <v>92000</v>
      </c>
      <c r="C299" s="6">
        <v>43862</v>
      </c>
      <c r="D299">
        <v>148</v>
      </c>
      <c r="E299" t="str">
        <f>INDEX(LedgerMapping[[#All],[Area]],MATCH(Transactions[[#This Row],[Sub Ledger]],LedgerMapping[[#All],[Sub Ledger]],0))</f>
        <v>Income Statement</v>
      </c>
    </row>
    <row r="300" spans="1:5" x14ac:dyDescent="0.55000000000000004">
      <c r="A300">
        <v>6</v>
      </c>
      <c r="B300">
        <v>92000</v>
      </c>
      <c r="C300" s="6">
        <v>43862</v>
      </c>
      <c r="D300">
        <v>457</v>
      </c>
      <c r="E300" t="str">
        <f>INDEX(LedgerMapping[[#All],[Area]],MATCH(Transactions[[#This Row],[Sub Ledger]],LedgerMapping[[#All],[Sub Ledger]],0))</f>
        <v>Income Statement</v>
      </c>
    </row>
    <row r="301" spans="1:5" x14ac:dyDescent="0.55000000000000004">
      <c r="A301">
        <v>6</v>
      </c>
      <c r="B301">
        <v>92000</v>
      </c>
      <c r="C301" s="6">
        <v>43862</v>
      </c>
      <c r="D301">
        <v>271</v>
      </c>
      <c r="E301" t="str">
        <f>INDEX(LedgerMapping[[#All],[Area]],MATCH(Transactions[[#This Row],[Sub Ledger]],LedgerMapping[[#All],[Sub Ledger]],0))</f>
        <v>Income Statement</v>
      </c>
    </row>
    <row r="302" spans="1:5" x14ac:dyDescent="0.55000000000000004">
      <c r="A302">
        <v>6</v>
      </c>
      <c r="B302">
        <v>92000</v>
      </c>
      <c r="C302" s="6">
        <v>43862</v>
      </c>
      <c r="D302">
        <v>238</v>
      </c>
      <c r="E302" t="str">
        <f>INDEX(LedgerMapping[[#All],[Area]],MATCH(Transactions[[#This Row],[Sub Ledger]],LedgerMapping[[#All],[Sub Ledger]],0))</f>
        <v>Income Statement</v>
      </c>
    </row>
    <row r="303" spans="1:5" x14ac:dyDescent="0.55000000000000004">
      <c r="A303">
        <v>6</v>
      </c>
      <c r="B303">
        <v>92000</v>
      </c>
      <c r="C303" s="6">
        <v>43862</v>
      </c>
      <c r="D303">
        <v>332</v>
      </c>
      <c r="E303" t="str">
        <f>INDEX(LedgerMapping[[#All],[Area]],MATCH(Transactions[[#This Row],[Sub Ledger]],LedgerMapping[[#All],[Sub Ledger]],0))</f>
        <v>Income Statement</v>
      </c>
    </row>
    <row r="304" spans="1:5" x14ac:dyDescent="0.55000000000000004">
      <c r="A304">
        <v>6</v>
      </c>
      <c r="B304">
        <v>92000</v>
      </c>
      <c r="C304" s="6">
        <v>43891</v>
      </c>
      <c r="D304">
        <v>420</v>
      </c>
      <c r="E304" t="str">
        <f>INDEX(LedgerMapping[[#All],[Area]],MATCH(Transactions[[#This Row],[Sub Ledger]],LedgerMapping[[#All],[Sub Ledger]],0))</f>
        <v>Income Statement</v>
      </c>
    </row>
    <row r="305" spans="1:5" x14ac:dyDescent="0.55000000000000004">
      <c r="A305">
        <v>6</v>
      </c>
      <c r="B305">
        <v>92000</v>
      </c>
      <c r="C305" s="6">
        <v>43891</v>
      </c>
      <c r="D305">
        <v>80</v>
      </c>
      <c r="E305" t="str">
        <f>INDEX(LedgerMapping[[#All],[Area]],MATCH(Transactions[[#This Row],[Sub Ledger]],LedgerMapping[[#All],[Sub Ledger]],0))</f>
        <v>Income Statement</v>
      </c>
    </row>
    <row r="306" spans="1:5" x14ac:dyDescent="0.55000000000000004">
      <c r="A306">
        <v>6</v>
      </c>
      <c r="B306">
        <v>92000</v>
      </c>
      <c r="C306" s="6">
        <v>43891</v>
      </c>
      <c r="D306">
        <v>484</v>
      </c>
      <c r="E306" t="str">
        <f>INDEX(LedgerMapping[[#All],[Area]],MATCH(Transactions[[#This Row],[Sub Ledger]],LedgerMapping[[#All],[Sub Ledger]],0))</f>
        <v>Income Statement</v>
      </c>
    </row>
    <row r="307" spans="1:5" x14ac:dyDescent="0.55000000000000004">
      <c r="A307">
        <v>6</v>
      </c>
      <c r="B307">
        <v>92000</v>
      </c>
      <c r="C307" s="6">
        <v>43891</v>
      </c>
      <c r="D307">
        <v>263</v>
      </c>
      <c r="E307" t="str">
        <f>INDEX(LedgerMapping[[#All],[Area]],MATCH(Transactions[[#This Row],[Sub Ledger]],LedgerMapping[[#All],[Sub Ledger]],0))</f>
        <v>Income Statement</v>
      </c>
    </row>
    <row r="308" spans="1:5" x14ac:dyDescent="0.55000000000000004">
      <c r="A308">
        <v>6</v>
      </c>
      <c r="B308">
        <v>92000</v>
      </c>
      <c r="C308" s="6">
        <v>43891</v>
      </c>
      <c r="D308">
        <v>232</v>
      </c>
      <c r="E308" t="str">
        <f>INDEX(LedgerMapping[[#All],[Area]],MATCH(Transactions[[#This Row],[Sub Ledger]],LedgerMapping[[#All],[Sub Ledger]],0))</f>
        <v>Income Statement</v>
      </c>
    </row>
    <row r="309" spans="1:5" x14ac:dyDescent="0.55000000000000004">
      <c r="A309">
        <v>6</v>
      </c>
      <c r="B309">
        <v>92000</v>
      </c>
      <c r="C309" s="6">
        <v>43891</v>
      </c>
      <c r="D309">
        <v>326</v>
      </c>
      <c r="E309" t="str">
        <f>INDEX(LedgerMapping[[#All],[Area]],MATCH(Transactions[[#This Row],[Sub Ledger]],LedgerMapping[[#All],[Sub Ledger]],0))</f>
        <v>Income Statement</v>
      </c>
    </row>
    <row r="310" spans="1:5" x14ac:dyDescent="0.55000000000000004">
      <c r="A310">
        <v>6</v>
      </c>
      <c r="B310">
        <v>92000</v>
      </c>
      <c r="C310" s="6">
        <v>43922</v>
      </c>
      <c r="D310">
        <v>466</v>
      </c>
      <c r="E310" t="str">
        <f>INDEX(LedgerMapping[[#All],[Area]],MATCH(Transactions[[#This Row],[Sub Ledger]],LedgerMapping[[#All],[Sub Ledger]],0))</f>
        <v>Income Statement</v>
      </c>
    </row>
    <row r="311" spans="1:5" x14ac:dyDescent="0.55000000000000004">
      <c r="A311">
        <v>6</v>
      </c>
      <c r="B311">
        <v>92000</v>
      </c>
      <c r="C311" s="6">
        <v>43922</v>
      </c>
      <c r="D311">
        <v>112</v>
      </c>
      <c r="E311" t="str">
        <f>INDEX(LedgerMapping[[#All],[Area]],MATCH(Transactions[[#This Row],[Sub Ledger]],LedgerMapping[[#All],[Sub Ledger]],0))</f>
        <v>Income Statement</v>
      </c>
    </row>
    <row r="312" spans="1:5" x14ac:dyDescent="0.55000000000000004">
      <c r="A312">
        <v>6</v>
      </c>
      <c r="B312">
        <v>92000</v>
      </c>
      <c r="C312" s="6">
        <v>43922</v>
      </c>
      <c r="D312">
        <v>427</v>
      </c>
      <c r="E312" t="str">
        <f>INDEX(LedgerMapping[[#All],[Area]],MATCH(Transactions[[#This Row],[Sub Ledger]],LedgerMapping[[#All],[Sub Ledger]],0))</f>
        <v>Income Statement</v>
      </c>
    </row>
    <row r="313" spans="1:5" x14ac:dyDescent="0.55000000000000004">
      <c r="A313">
        <v>6</v>
      </c>
      <c r="B313">
        <v>92000</v>
      </c>
      <c r="C313" s="6">
        <v>43922</v>
      </c>
      <c r="D313">
        <v>305</v>
      </c>
      <c r="E313" t="str">
        <f>INDEX(LedgerMapping[[#All],[Area]],MATCH(Transactions[[#This Row],[Sub Ledger]],LedgerMapping[[#All],[Sub Ledger]],0))</f>
        <v>Income Statement</v>
      </c>
    </row>
    <row r="314" spans="1:5" x14ac:dyDescent="0.55000000000000004">
      <c r="A314">
        <v>6</v>
      </c>
      <c r="B314">
        <v>92000</v>
      </c>
      <c r="C314" s="6">
        <v>43922</v>
      </c>
      <c r="D314">
        <v>184</v>
      </c>
      <c r="E314" t="str">
        <f>INDEX(LedgerMapping[[#All],[Area]],MATCH(Transactions[[#This Row],[Sub Ledger]],LedgerMapping[[#All],[Sub Ledger]],0))</f>
        <v>Income Statement</v>
      </c>
    </row>
    <row r="315" spans="1:5" x14ac:dyDescent="0.55000000000000004">
      <c r="A315">
        <v>6</v>
      </c>
      <c r="B315">
        <v>92000</v>
      </c>
      <c r="C315" s="6">
        <v>43922</v>
      </c>
      <c r="D315">
        <v>421</v>
      </c>
      <c r="E315" t="str">
        <f>INDEX(LedgerMapping[[#All],[Area]],MATCH(Transactions[[#This Row],[Sub Ledger]],LedgerMapping[[#All],[Sub Ledger]],0))</f>
        <v>Income Statement</v>
      </c>
    </row>
    <row r="316" spans="1:5" x14ac:dyDescent="0.55000000000000004">
      <c r="A316">
        <v>6</v>
      </c>
      <c r="B316">
        <v>92000</v>
      </c>
      <c r="C316" s="6">
        <v>43952</v>
      </c>
      <c r="D316">
        <v>479</v>
      </c>
      <c r="E316" t="str">
        <f>INDEX(LedgerMapping[[#All],[Area]],MATCH(Transactions[[#This Row],[Sub Ledger]],LedgerMapping[[#All],[Sub Ledger]],0))</f>
        <v>Income Statement</v>
      </c>
    </row>
    <row r="317" spans="1:5" x14ac:dyDescent="0.55000000000000004">
      <c r="A317">
        <v>6</v>
      </c>
      <c r="B317">
        <v>92000</v>
      </c>
      <c r="C317" s="6">
        <v>43952</v>
      </c>
      <c r="D317">
        <v>135</v>
      </c>
      <c r="E317" t="str">
        <f>INDEX(LedgerMapping[[#All],[Area]],MATCH(Transactions[[#This Row],[Sub Ledger]],LedgerMapping[[#All],[Sub Ledger]],0))</f>
        <v>Income Statement</v>
      </c>
    </row>
    <row r="318" spans="1:5" x14ac:dyDescent="0.55000000000000004">
      <c r="A318">
        <v>6</v>
      </c>
      <c r="B318">
        <v>92000</v>
      </c>
      <c r="C318" s="6">
        <v>43952</v>
      </c>
      <c r="D318">
        <v>532</v>
      </c>
      <c r="E318" t="str">
        <f>INDEX(LedgerMapping[[#All],[Area]],MATCH(Transactions[[#This Row],[Sub Ledger]],LedgerMapping[[#All],[Sub Ledger]],0))</f>
        <v>Income Statement</v>
      </c>
    </row>
    <row r="319" spans="1:5" x14ac:dyDescent="0.55000000000000004">
      <c r="A319">
        <v>6</v>
      </c>
      <c r="B319">
        <v>92000</v>
      </c>
      <c r="C319" s="6">
        <v>43952</v>
      </c>
      <c r="D319">
        <v>230</v>
      </c>
      <c r="E319" t="str">
        <f>INDEX(LedgerMapping[[#All],[Area]],MATCH(Transactions[[#This Row],[Sub Ledger]],LedgerMapping[[#All],[Sub Ledger]],0))</f>
        <v>Income Statement</v>
      </c>
    </row>
    <row r="320" spans="1:5" x14ac:dyDescent="0.55000000000000004">
      <c r="A320">
        <v>6</v>
      </c>
      <c r="B320">
        <v>92000</v>
      </c>
      <c r="C320" s="6">
        <v>43952</v>
      </c>
      <c r="D320">
        <v>148</v>
      </c>
      <c r="E320" t="str">
        <f>INDEX(LedgerMapping[[#All],[Area]],MATCH(Transactions[[#This Row],[Sub Ledger]],LedgerMapping[[#All],[Sub Ledger]],0))</f>
        <v>Income Statement</v>
      </c>
    </row>
    <row r="321" spans="1:5" x14ac:dyDescent="0.55000000000000004">
      <c r="A321">
        <v>6</v>
      </c>
      <c r="B321">
        <v>92000</v>
      </c>
      <c r="C321" s="6">
        <v>43952</v>
      </c>
      <c r="D321">
        <v>328</v>
      </c>
      <c r="E321" t="str">
        <f>INDEX(LedgerMapping[[#All],[Area]],MATCH(Transactions[[#This Row],[Sub Ledger]],LedgerMapping[[#All],[Sub Ledger]],0))</f>
        <v>Income Statement</v>
      </c>
    </row>
    <row r="322" spans="1:5" x14ac:dyDescent="0.55000000000000004">
      <c r="A322">
        <v>6</v>
      </c>
      <c r="B322">
        <v>92000</v>
      </c>
      <c r="C322" s="6">
        <v>43983</v>
      </c>
      <c r="D322">
        <v>288</v>
      </c>
      <c r="E322" t="str">
        <f>INDEX(LedgerMapping[[#All],[Area]],MATCH(Transactions[[#This Row],[Sub Ledger]],LedgerMapping[[#All],[Sub Ledger]],0))</f>
        <v>Income Statement</v>
      </c>
    </row>
    <row r="323" spans="1:5" x14ac:dyDescent="0.55000000000000004">
      <c r="A323">
        <v>6</v>
      </c>
      <c r="B323">
        <v>92000</v>
      </c>
      <c r="C323" s="6">
        <v>43983</v>
      </c>
      <c r="D323">
        <v>158</v>
      </c>
      <c r="E323" t="str">
        <f>INDEX(LedgerMapping[[#All],[Area]],MATCH(Transactions[[#This Row],[Sub Ledger]],LedgerMapping[[#All],[Sub Ledger]],0))</f>
        <v>Income Statement</v>
      </c>
    </row>
    <row r="324" spans="1:5" x14ac:dyDescent="0.55000000000000004">
      <c r="A324">
        <v>6</v>
      </c>
      <c r="B324">
        <v>92000</v>
      </c>
      <c r="C324" s="6">
        <v>43983</v>
      </c>
      <c r="D324">
        <v>448</v>
      </c>
      <c r="E324" t="str">
        <f>INDEX(LedgerMapping[[#All],[Area]],MATCH(Transactions[[#This Row],[Sub Ledger]],LedgerMapping[[#All],[Sub Ledger]],0))</f>
        <v>Income Statement</v>
      </c>
    </row>
    <row r="325" spans="1:5" x14ac:dyDescent="0.55000000000000004">
      <c r="A325">
        <v>6</v>
      </c>
      <c r="B325">
        <v>92000</v>
      </c>
      <c r="C325" s="6">
        <v>43983</v>
      </c>
      <c r="D325">
        <v>225</v>
      </c>
      <c r="E325" t="str">
        <f>INDEX(LedgerMapping[[#All],[Area]],MATCH(Transactions[[#This Row],[Sub Ledger]],LedgerMapping[[#All],[Sub Ledger]],0))</f>
        <v>Income Statement</v>
      </c>
    </row>
    <row r="326" spans="1:5" x14ac:dyDescent="0.55000000000000004">
      <c r="A326">
        <v>6</v>
      </c>
      <c r="B326">
        <v>92000</v>
      </c>
      <c r="C326" s="6">
        <v>43983</v>
      </c>
      <c r="D326">
        <v>177</v>
      </c>
      <c r="E326" t="str">
        <f>INDEX(LedgerMapping[[#All],[Area]],MATCH(Transactions[[#This Row],[Sub Ledger]],LedgerMapping[[#All],[Sub Ledger]],0))</f>
        <v>Income Statement</v>
      </c>
    </row>
    <row r="327" spans="1:5" x14ac:dyDescent="0.55000000000000004">
      <c r="A327">
        <v>6</v>
      </c>
      <c r="B327">
        <v>92000</v>
      </c>
      <c r="C327" s="6">
        <v>43983</v>
      </c>
      <c r="D327">
        <v>399</v>
      </c>
      <c r="E327" t="str">
        <f>INDEX(LedgerMapping[[#All],[Area]],MATCH(Transactions[[#This Row],[Sub Ledger]],LedgerMapping[[#All],[Sub Ledger]],0))</f>
        <v>Income Statement</v>
      </c>
    </row>
    <row r="328" spans="1:5" x14ac:dyDescent="0.55000000000000004">
      <c r="A328">
        <v>6</v>
      </c>
      <c r="B328">
        <v>92000</v>
      </c>
      <c r="C328" s="6">
        <v>44013</v>
      </c>
      <c r="D328">
        <v>403</v>
      </c>
      <c r="E328" t="str">
        <f>INDEX(LedgerMapping[[#All],[Area]],MATCH(Transactions[[#This Row],[Sub Ledger]],LedgerMapping[[#All],[Sub Ledger]],0))</f>
        <v>Income Statement</v>
      </c>
    </row>
    <row r="329" spans="1:5" x14ac:dyDescent="0.55000000000000004">
      <c r="A329">
        <v>6</v>
      </c>
      <c r="B329">
        <v>92000</v>
      </c>
      <c r="C329" s="6">
        <v>44013</v>
      </c>
      <c r="D329">
        <v>145</v>
      </c>
      <c r="E329" t="str">
        <f>INDEX(LedgerMapping[[#All],[Area]],MATCH(Transactions[[#This Row],[Sub Ledger]],LedgerMapping[[#All],[Sub Ledger]],0))</f>
        <v>Income Statement</v>
      </c>
    </row>
    <row r="330" spans="1:5" x14ac:dyDescent="0.55000000000000004">
      <c r="A330">
        <v>6</v>
      </c>
      <c r="B330">
        <v>92000</v>
      </c>
      <c r="C330" s="6">
        <v>44013</v>
      </c>
      <c r="D330">
        <v>462</v>
      </c>
      <c r="E330" t="str">
        <f>INDEX(LedgerMapping[[#All],[Area]],MATCH(Transactions[[#This Row],[Sub Ledger]],LedgerMapping[[#All],[Sub Ledger]],0))</f>
        <v>Income Statement</v>
      </c>
    </row>
    <row r="331" spans="1:5" x14ac:dyDescent="0.55000000000000004">
      <c r="A331">
        <v>6</v>
      </c>
      <c r="B331">
        <v>92000</v>
      </c>
      <c r="C331" s="6">
        <v>44013</v>
      </c>
      <c r="D331">
        <v>291</v>
      </c>
      <c r="E331" t="str">
        <f>INDEX(LedgerMapping[[#All],[Area]],MATCH(Transactions[[#This Row],[Sub Ledger]],LedgerMapping[[#All],[Sub Ledger]],0))</f>
        <v>Income Statement</v>
      </c>
    </row>
    <row r="332" spans="1:5" x14ac:dyDescent="0.55000000000000004">
      <c r="A332">
        <v>6</v>
      </c>
      <c r="B332">
        <v>92000</v>
      </c>
      <c r="C332" s="6">
        <v>44013</v>
      </c>
      <c r="D332">
        <v>188</v>
      </c>
      <c r="E332" t="str">
        <f>INDEX(LedgerMapping[[#All],[Area]],MATCH(Transactions[[#This Row],[Sub Ledger]],LedgerMapping[[#All],[Sub Ledger]],0))</f>
        <v>Income Statement</v>
      </c>
    </row>
    <row r="333" spans="1:5" x14ac:dyDescent="0.55000000000000004">
      <c r="A333">
        <v>6</v>
      </c>
      <c r="B333">
        <v>92000</v>
      </c>
      <c r="C333" s="6">
        <v>44013</v>
      </c>
      <c r="D333">
        <v>326</v>
      </c>
      <c r="E333" t="str">
        <f>INDEX(LedgerMapping[[#All],[Area]],MATCH(Transactions[[#This Row],[Sub Ledger]],LedgerMapping[[#All],[Sub Ledger]],0))</f>
        <v>Income Statement</v>
      </c>
    </row>
    <row r="334" spans="1:5" x14ac:dyDescent="0.55000000000000004">
      <c r="A334">
        <v>6</v>
      </c>
      <c r="B334">
        <v>92000</v>
      </c>
      <c r="C334" s="6">
        <v>44044</v>
      </c>
      <c r="D334">
        <v>331</v>
      </c>
      <c r="E334" t="str">
        <f>INDEX(LedgerMapping[[#All],[Area]],MATCH(Transactions[[#This Row],[Sub Ledger]],LedgerMapping[[#All],[Sub Ledger]],0))</f>
        <v>Income Statement</v>
      </c>
    </row>
    <row r="335" spans="1:5" x14ac:dyDescent="0.55000000000000004">
      <c r="A335">
        <v>6</v>
      </c>
      <c r="B335">
        <v>92000</v>
      </c>
      <c r="C335" s="6">
        <v>44044</v>
      </c>
      <c r="D335">
        <v>128</v>
      </c>
      <c r="E335" t="str">
        <f>INDEX(LedgerMapping[[#All],[Area]],MATCH(Transactions[[#This Row],[Sub Ledger]],LedgerMapping[[#All],[Sub Ledger]],0))</f>
        <v>Income Statement</v>
      </c>
    </row>
    <row r="336" spans="1:5" x14ac:dyDescent="0.55000000000000004">
      <c r="A336">
        <v>6</v>
      </c>
      <c r="B336">
        <v>92000</v>
      </c>
      <c r="C336" s="6">
        <v>44044</v>
      </c>
      <c r="D336">
        <v>470</v>
      </c>
      <c r="E336" t="str">
        <f>INDEX(LedgerMapping[[#All],[Area]],MATCH(Transactions[[#This Row],[Sub Ledger]],LedgerMapping[[#All],[Sub Ledger]],0))</f>
        <v>Income Statement</v>
      </c>
    </row>
    <row r="337" spans="1:5" x14ac:dyDescent="0.55000000000000004">
      <c r="A337">
        <v>6</v>
      </c>
      <c r="B337">
        <v>92000</v>
      </c>
      <c r="C337" s="6">
        <v>44044</v>
      </c>
      <c r="D337">
        <v>329</v>
      </c>
      <c r="E337" t="str">
        <f>INDEX(LedgerMapping[[#All],[Area]],MATCH(Transactions[[#This Row],[Sub Ledger]],LedgerMapping[[#All],[Sub Ledger]],0))</f>
        <v>Income Statement</v>
      </c>
    </row>
    <row r="338" spans="1:5" x14ac:dyDescent="0.55000000000000004">
      <c r="A338">
        <v>6</v>
      </c>
      <c r="B338">
        <v>92000</v>
      </c>
      <c r="C338" s="6">
        <v>44044</v>
      </c>
      <c r="D338">
        <v>242</v>
      </c>
      <c r="E338" t="str">
        <f>INDEX(LedgerMapping[[#All],[Area]],MATCH(Transactions[[#This Row],[Sub Ledger]],LedgerMapping[[#All],[Sub Ledger]],0))</f>
        <v>Income Statement</v>
      </c>
    </row>
    <row r="339" spans="1:5" x14ac:dyDescent="0.55000000000000004">
      <c r="A339">
        <v>6</v>
      </c>
      <c r="B339">
        <v>92000</v>
      </c>
      <c r="C339" s="6">
        <v>44044</v>
      </c>
      <c r="D339">
        <v>410</v>
      </c>
      <c r="E339" t="str">
        <f>INDEX(LedgerMapping[[#All],[Area]],MATCH(Transactions[[#This Row],[Sub Ledger]],LedgerMapping[[#All],[Sub Ledger]],0))</f>
        <v>Income Statement</v>
      </c>
    </row>
    <row r="340" spans="1:5" x14ac:dyDescent="0.55000000000000004">
      <c r="A340">
        <v>6</v>
      </c>
      <c r="B340">
        <v>92000</v>
      </c>
      <c r="C340" s="6">
        <v>44075</v>
      </c>
      <c r="D340">
        <v>302</v>
      </c>
      <c r="E340" t="str">
        <f>INDEX(LedgerMapping[[#All],[Area]],MATCH(Transactions[[#This Row],[Sub Ledger]],LedgerMapping[[#All],[Sub Ledger]],0))</f>
        <v>Income Statement</v>
      </c>
    </row>
    <row r="341" spans="1:5" x14ac:dyDescent="0.55000000000000004">
      <c r="A341">
        <v>6</v>
      </c>
      <c r="B341">
        <v>92000</v>
      </c>
      <c r="C341" s="6">
        <v>44075</v>
      </c>
      <c r="D341">
        <v>129</v>
      </c>
      <c r="E341" t="str">
        <f>INDEX(LedgerMapping[[#All],[Area]],MATCH(Transactions[[#This Row],[Sub Ledger]],LedgerMapping[[#All],[Sub Ledger]],0))</f>
        <v>Income Statement</v>
      </c>
    </row>
    <row r="342" spans="1:5" x14ac:dyDescent="0.55000000000000004">
      <c r="A342">
        <v>6</v>
      </c>
      <c r="B342">
        <v>92000</v>
      </c>
      <c r="C342" s="6">
        <v>44075</v>
      </c>
      <c r="D342">
        <v>528</v>
      </c>
      <c r="E342" t="str">
        <f>INDEX(LedgerMapping[[#All],[Area]],MATCH(Transactions[[#This Row],[Sub Ledger]],LedgerMapping[[#All],[Sub Ledger]],0))</f>
        <v>Income Statement</v>
      </c>
    </row>
    <row r="343" spans="1:5" x14ac:dyDescent="0.55000000000000004">
      <c r="A343">
        <v>6</v>
      </c>
      <c r="B343">
        <v>92000</v>
      </c>
      <c r="C343" s="6">
        <v>44075</v>
      </c>
      <c r="D343">
        <v>307</v>
      </c>
      <c r="E343" t="str">
        <f>INDEX(LedgerMapping[[#All],[Area]],MATCH(Transactions[[#This Row],[Sub Ledger]],LedgerMapping[[#All],[Sub Ledger]],0))</f>
        <v>Income Statement</v>
      </c>
    </row>
    <row r="344" spans="1:5" x14ac:dyDescent="0.55000000000000004">
      <c r="A344">
        <v>6</v>
      </c>
      <c r="B344">
        <v>92000</v>
      </c>
      <c r="C344" s="6">
        <v>44075</v>
      </c>
      <c r="D344">
        <v>182</v>
      </c>
      <c r="E344" t="str">
        <f>INDEX(LedgerMapping[[#All],[Area]],MATCH(Transactions[[#This Row],[Sub Ledger]],LedgerMapping[[#All],[Sub Ledger]],0))</f>
        <v>Income Statement</v>
      </c>
    </row>
    <row r="345" spans="1:5" x14ac:dyDescent="0.55000000000000004">
      <c r="A345">
        <v>6</v>
      </c>
      <c r="B345">
        <v>92000</v>
      </c>
      <c r="C345" s="6">
        <v>44075</v>
      </c>
      <c r="D345">
        <v>370</v>
      </c>
      <c r="E345" t="str">
        <f>INDEX(LedgerMapping[[#All],[Area]],MATCH(Transactions[[#This Row],[Sub Ledger]],LedgerMapping[[#All],[Sub Ledger]],0))</f>
        <v>Income Statement</v>
      </c>
    </row>
    <row r="346" spans="1:5" x14ac:dyDescent="0.55000000000000004">
      <c r="A346">
        <v>6</v>
      </c>
      <c r="B346">
        <v>92000</v>
      </c>
      <c r="C346" s="6">
        <v>44105</v>
      </c>
      <c r="D346">
        <v>367</v>
      </c>
      <c r="E346" t="str">
        <f>INDEX(LedgerMapping[[#All],[Area]],MATCH(Transactions[[#This Row],[Sub Ledger]],LedgerMapping[[#All],[Sub Ledger]],0))</f>
        <v>Income Statement</v>
      </c>
    </row>
    <row r="347" spans="1:5" x14ac:dyDescent="0.55000000000000004">
      <c r="A347">
        <v>6</v>
      </c>
      <c r="B347">
        <v>92000</v>
      </c>
      <c r="C347" s="6">
        <v>44105</v>
      </c>
      <c r="D347">
        <v>90</v>
      </c>
      <c r="E347" t="str">
        <f>INDEX(LedgerMapping[[#All],[Area]],MATCH(Transactions[[#This Row],[Sub Ledger]],LedgerMapping[[#All],[Sub Ledger]],0))</f>
        <v>Income Statement</v>
      </c>
    </row>
    <row r="348" spans="1:5" x14ac:dyDescent="0.55000000000000004">
      <c r="A348">
        <v>6</v>
      </c>
      <c r="B348">
        <v>92000</v>
      </c>
      <c r="C348" s="6">
        <v>44105</v>
      </c>
      <c r="D348">
        <v>408</v>
      </c>
      <c r="E348" t="str">
        <f>INDEX(LedgerMapping[[#All],[Area]],MATCH(Transactions[[#This Row],[Sub Ledger]],LedgerMapping[[#All],[Sub Ledger]],0))</f>
        <v>Income Statement</v>
      </c>
    </row>
    <row r="349" spans="1:5" x14ac:dyDescent="0.55000000000000004">
      <c r="A349">
        <v>6</v>
      </c>
      <c r="B349">
        <v>92000</v>
      </c>
      <c r="C349" s="6">
        <v>44105</v>
      </c>
      <c r="D349">
        <v>247</v>
      </c>
      <c r="E349" t="str">
        <f>INDEX(LedgerMapping[[#All],[Area]],MATCH(Transactions[[#This Row],[Sub Ledger]],LedgerMapping[[#All],[Sub Ledger]],0))</f>
        <v>Income Statement</v>
      </c>
    </row>
    <row r="350" spans="1:5" x14ac:dyDescent="0.55000000000000004">
      <c r="A350">
        <v>6</v>
      </c>
      <c r="B350">
        <v>92000</v>
      </c>
      <c r="C350" s="6">
        <v>44105</v>
      </c>
      <c r="D350">
        <v>288</v>
      </c>
      <c r="E350" t="str">
        <f>INDEX(LedgerMapping[[#All],[Area]],MATCH(Transactions[[#This Row],[Sub Ledger]],LedgerMapping[[#All],[Sub Ledger]],0))</f>
        <v>Income Statement</v>
      </c>
    </row>
    <row r="351" spans="1:5" x14ac:dyDescent="0.55000000000000004">
      <c r="A351">
        <v>6</v>
      </c>
      <c r="B351">
        <v>92000</v>
      </c>
      <c r="C351" s="6">
        <v>44105</v>
      </c>
      <c r="D351">
        <v>406</v>
      </c>
      <c r="E351" t="str">
        <f>INDEX(LedgerMapping[[#All],[Area]],MATCH(Transactions[[#This Row],[Sub Ledger]],LedgerMapping[[#All],[Sub Ledger]],0))</f>
        <v>Income Statement</v>
      </c>
    </row>
    <row r="352" spans="1:5" x14ac:dyDescent="0.55000000000000004">
      <c r="A352">
        <v>6</v>
      </c>
      <c r="B352">
        <v>92000</v>
      </c>
      <c r="C352" s="6">
        <v>44136</v>
      </c>
      <c r="D352">
        <v>475</v>
      </c>
      <c r="E352" t="str">
        <f>INDEX(LedgerMapping[[#All],[Area]],MATCH(Transactions[[#This Row],[Sub Ledger]],LedgerMapping[[#All],[Sub Ledger]],0))</f>
        <v>Income Statement</v>
      </c>
    </row>
    <row r="353" spans="1:5" x14ac:dyDescent="0.55000000000000004">
      <c r="A353">
        <v>6</v>
      </c>
      <c r="B353">
        <v>92000</v>
      </c>
      <c r="C353" s="6">
        <v>44136</v>
      </c>
      <c r="D353">
        <v>74</v>
      </c>
      <c r="E353" t="str">
        <f>INDEX(LedgerMapping[[#All],[Area]],MATCH(Transactions[[#This Row],[Sub Ledger]],LedgerMapping[[#All],[Sub Ledger]],0))</f>
        <v>Income Statement</v>
      </c>
    </row>
    <row r="354" spans="1:5" x14ac:dyDescent="0.55000000000000004">
      <c r="A354">
        <v>6</v>
      </c>
      <c r="B354">
        <v>92000</v>
      </c>
      <c r="C354" s="6">
        <v>44136</v>
      </c>
      <c r="D354">
        <v>501</v>
      </c>
      <c r="E354" t="str">
        <f>INDEX(LedgerMapping[[#All],[Area]],MATCH(Transactions[[#This Row],[Sub Ledger]],LedgerMapping[[#All],[Sub Ledger]],0))</f>
        <v>Income Statement</v>
      </c>
    </row>
    <row r="355" spans="1:5" x14ac:dyDescent="0.55000000000000004">
      <c r="A355">
        <v>6</v>
      </c>
      <c r="B355">
        <v>92000</v>
      </c>
      <c r="C355" s="6">
        <v>44136</v>
      </c>
      <c r="D355">
        <v>320</v>
      </c>
      <c r="E355" t="str">
        <f>INDEX(LedgerMapping[[#All],[Area]],MATCH(Transactions[[#This Row],[Sub Ledger]],LedgerMapping[[#All],[Sub Ledger]],0))</f>
        <v>Income Statement</v>
      </c>
    </row>
    <row r="356" spans="1:5" x14ac:dyDescent="0.55000000000000004">
      <c r="A356">
        <v>6</v>
      </c>
      <c r="B356">
        <v>92000</v>
      </c>
      <c r="C356" s="6">
        <v>44136</v>
      </c>
      <c r="D356">
        <v>273</v>
      </c>
      <c r="E356" t="str">
        <f>INDEX(LedgerMapping[[#All],[Area]],MATCH(Transactions[[#This Row],[Sub Ledger]],LedgerMapping[[#All],[Sub Ledger]],0))</f>
        <v>Income Statement</v>
      </c>
    </row>
    <row r="357" spans="1:5" x14ac:dyDescent="0.55000000000000004">
      <c r="A357">
        <v>6</v>
      </c>
      <c r="B357">
        <v>92000</v>
      </c>
      <c r="C357" s="6">
        <v>44136</v>
      </c>
      <c r="D357">
        <v>265</v>
      </c>
      <c r="E357" t="str">
        <f>INDEX(LedgerMapping[[#All],[Area]],MATCH(Transactions[[#This Row],[Sub Ledger]],LedgerMapping[[#All],[Sub Ledger]],0))</f>
        <v>Income Statement</v>
      </c>
    </row>
    <row r="358" spans="1:5" x14ac:dyDescent="0.55000000000000004">
      <c r="A358">
        <v>6</v>
      </c>
      <c r="B358">
        <v>92000</v>
      </c>
      <c r="C358" s="6">
        <v>44166</v>
      </c>
      <c r="D358">
        <v>298</v>
      </c>
      <c r="E358" t="str">
        <f>INDEX(LedgerMapping[[#All],[Area]],MATCH(Transactions[[#This Row],[Sub Ledger]],LedgerMapping[[#All],[Sub Ledger]],0))</f>
        <v>Income Statement</v>
      </c>
    </row>
    <row r="359" spans="1:5" x14ac:dyDescent="0.55000000000000004">
      <c r="A359">
        <v>6</v>
      </c>
      <c r="B359">
        <v>92000</v>
      </c>
      <c r="C359" s="6">
        <v>44166</v>
      </c>
      <c r="D359">
        <v>84</v>
      </c>
      <c r="E359" t="str">
        <f>INDEX(LedgerMapping[[#All],[Area]],MATCH(Transactions[[#This Row],[Sub Ledger]],LedgerMapping[[#All],[Sub Ledger]],0))</f>
        <v>Income Statement</v>
      </c>
    </row>
    <row r="360" spans="1:5" x14ac:dyDescent="0.55000000000000004">
      <c r="A360">
        <v>6</v>
      </c>
      <c r="B360">
        <v>92000</v>
      </c>
      <c r="C360" s="6">
        <v>44166</v>
      </c>
      <c r="D360">
        <v>519</v>
      </c>
      <c r="E360" t="str">
        <f>INDEX(LedgerMapping[[#All],[Area]],MATCH(Transactions[[#This Row],[Sub Ledger]],LedgerMapping[[#All],[Sub Ledger]],0))</f>
        <v>Income Statement</v>
      </c>
    </row>
    <row r="361" spans="1:5" x14ac:dyDescent="0.55000000000000004">
      <c r="A361">
        <v>6</v>
      </c>
      <c r="B361">
        <v>92000</v>
      </c>
      <c r="C361" s="6">
        <v>44166</v>
      </c>
      <c r="D361">
        <v>285</v>
      </c>
      <c r="E361" t="str">
        <f>INDEX(LedgerMapping[[#All],[Area]],MATCH(Transactions[[#This Row],[Sub Ledger]],LedgerMapping[[#All],[Sub Ledger]],0))</f>
        <v>Income Statement</v>
      </c>
    </row>
    <row r="362" spans="1:5" x14ac:dyDescent="0.55000000000000004">
      <c r="A362">
        <v>6</v>
      </c>
      <c r="B362">
        <v>92000</v>
      </c>
      <c r="C362" s="6">
        <v>44166</v>
      </c>
      <c r="D362">
        <v>137</v>
      </c>
      <c r="E362" t="str">
        <f>INDEX(LedgerMapping[[#All],[Area]],MATCH(Transactions[[#This Row],[Sub Ledger]],LedgerMapping[[#All],[Sub Ledger]],0))</f>
        <v>Income Statement</v>
      </c>
    </row>
    <row r="363" spans="1:5" x14ac:dyDescent="0.55000000000000004">
      <c r="A363">
        <v>6</v>
      </c>
      <c r="B363">
        <v>92000</v>
      </c>
      <c r="C363" s="6">
        <v>44166</v>
      </c>
      <c r="D363">
        <v>388</v>
      </c>
      <c r="E363" t="str">
        <f>INDEX(LedgerMapping[[#All],[Area]],MATCH(Transactions[[#This Row],[Sub Ledger]],LedgerMapping[[#All],[Sub Ledger]],0))</f>
        <v>Income Statement</v>
      </c>
    </row>
    <row r="364" spans="1:5" x14ac:dyDescent="0.55000000000000004">
      <c r="A364">
        <v>6</v>
      </c>
      <c r="B364">
        <v>92000</v>
      </c>
      <c r="C364" s="6">
        <v>44197</v>
      </c>
      <c r="D364">
        <v>452</v>
      </c>
      <c r="E364" t="str">
        <f>INDEX(LedgerMapping[[#All],[Area]],MATCH(Transactions[[#This Row],[Sub Ledger]],LedgerMapping[[#All],[Sub Ledger]],0))</f>
        <v>Income Statement</v>
      </c>
    </row>
    <row r="365" spans="1:5" x14ac:dyDescent="0.55000000000000004">
      <c r="A365">
        <v>6</v>
      </c>
      <c r="B365">
        <v>92000</v>
      </c>
      <c r="C365" s="6">
        <v>44197</v>
      </c>
      <c r="D365">
        <v>161</v>
      </c>
      <c r="E365" t="str">
        <f>INDEX(LedgerMapping[[#All],[Area]],MATCH(Transactions[[#This Row],[Sub Ledger]],LedgerMapping[[#All],[Sub Ledger]],0))</f>
        <v>Income Statement</v>
      </c>
    </row>
    <row r="366" spans="1:5" x14ac:dyDescent="0.55000000000000004">
      <c r="A366">
        <v>6</v>
      </c>
      <c r="B366">
        <v>92000</v>
      </c>
      <c r="C366" s="6">
        <v>44197</v>
      </c>
      <c r="D366">
        <v>782</v>
      </c>
      <c r="E366" t="str">
        <f>INDEX(LedgerMapping[[#All],[Area]],MATCH(Transactions[[#This Row],[Sub Ledger]],LedgerMapping[[#All],[Sub Ledger]],0))</f>
        <v>Income Statement</v>
      </c>
    </row>
    <row r="367" spans="1:5" x14ac:dyDescent="0.55000000000000004">
      <c r="A367">
        <v>6</v>
      </c>
      <c r="B367">
        <v>92000</v>
      </c>
      <c r="C367" s="6">
        <v>44197</v>
      </c>
      <c r="D367">
        <v>418</v>
      </c>
      <c r="E367" t="str">
        <f>INDEX(LedgerMapping[[#All],[Area]],MATCH(Transactions[[#This Row],[Sub Ledger]],LedgerMapping[[#All],[Sub Ledger]],0))</f>
        <v>Income Statement</v>
      </c>
    </row>
    <row r="368" spans="1:5" x14ac:dyDescent="0.55000000000000004">
      <c r="A368">
        <v>6</v>
      </c>
      <c r="B368">
        <v>92000</v>
      </c>
      <c r="C368" s="6">
        <v>44197</v>
      </c>
      <c r="D368">
        <v>371</v>
      </c>
      <c r="E368" t="str">
        <f>INDEX(LedgerMapping[[#All],[Area]],MATCH(Transactions[[#This Row],[Sub Ledger]],LedgerMapping[[#All],[Sub Ledger]],0))</f>
        <v>Income Statement</v>
      </c>
    </row>
    <row r="369" spans="1:5" x14ac:dyDescent="0.55000000000000004">
      <c r="A369">
        <v>6</v>
      </c>
      <c r="B369">
        <v>92000</v>
      </c>
      <c r="C369" s="6">
        <v>44197</v>
      </c>
      <c r="D369">
        <v>510</v>
      </c>
      <c r="E369" t="str">
        <f>INDEX(LedgerMapping[[#All],[Area]],MATCH(Transactions[[#This Row],[Sub Ledger]],LedgerMapping[[#All],[Sub Ledger]],0))</f>
        <v>Income Statement</v>
      </c>
    </row>
    <row r="370" spans="1:5" x14ac:dyDescent="0.55000000000000004">
      <c r="A370">
        <v>6</v>
      </c>
      <c r="B370">
        <v>92000</v>
      </c>
      <c r="C370" s="6">
        <v>44228</v>
      </c>
      <c r="D370">
        <v>447</v>
      </c>
      <c r="E370" t="str">
        <f>INDEX(LedgerMapping[[#All],[Area]],MATCH(Transactions[[#This Row],[Sub Ledger]],LedgerMapping[[#All],[Sub Ledger]],0))</f>
        <v>Income Statement</v>
      </c>
    </row>
    <row r="371" spans="1:5" x14ac:dyDescent="0.55000000000000004">
      <c r="A371">
        <v>6</v>
      </c>
      <c r="B371">
        <v>92000</v>
      </c>
      <c r="C371" s="6">
        <v>44228</v>
      </c>
      <c r="D371">
        <v>204</v>
      </c>
      <c r="E371" t="str">
        <f>INDEX(LedgerMapping[[#All],[Area]],MATCH(Transactions[[#This Row],[Sub Ledger]],LedgerMapping[[#All],[Sub Ledger]],0))</f>
        <v>Income Statement</v>
      </c>
    </row>
    <row r="372" spans="1:5" x14ac:dyDescent="0.55000000000000004">
      <c r="A372">
        <v>6</v>
      </c>
      <c r="B372">
        <v>92000</v>
      </c>
      <c r="C372" s="6">
        <v>44228</v>
      </c>
      <c r="D372">
        <v>702</v>
      </c>
      <c r="E372" t="str">
        <f>INDEX(LedgerMapping[[#All],[Area]],MATCH(Transactions[[#This Row],[Sub Ledger]],LedgerMapping[[#All],[Sub Ledger]],0))</f>
        <v>Income Statement</v>
      </c>
    </row>
    <row r="373" spans="1:5" x14ac:dyDescent="0.55000000000000004">
      <c r="A373">
        <v>6</v>
      </c>
      <c r="B373">
        <v>92000</v>
      </c>
      <c r="C373" s="6">
        <v>44228</v>
      </c>
      <c r="D373">
        <v>492</v>
      </c>
      <c r="E373" t="str">
        <f>INDEX(LedgerMapping[[#All],[Area]],MATCH(Transactions[[#This Row],[Sub Ledger]],LedgerMapping[[#All],[Sub Ledger]],0))</f>
        <v>Income Statement</v>
      </c>
    </row>
    <row r="374" spans="1:5" x14ac:dyDescent="0.55000000000000004">
      <c r="A374">
        <v>6</v>
      </c>
      <c r="B374">
        <v>92000</v>
      </c>
      <c r="C374" s="6">
        <v>44228</v>
      </c>
      <c r="D374">
        <v>223</v>
      </c>
      <c r="E374" t="str">
        <f>INDEX(LedgerMapping[[#All],[Area]],MATCH(Transactions[[#This Row],[Sub Ledger]],LedgerMapping[[#All],[Sub Ledger]],0))</f>
        <v>Income Statement</v>
      </c>
    </row>
    <row r="375" spans="1:5" x14ac:dyDescent="0.55000000000000004">
      <c r="A375">
        <v>6</v>
      </c>
      <c r="B375">
        <v>92000</v>
      </c>
      <c r="C375" s="6">
        <v>44228</v>
      </c>
      <c r="D375">
        <v>427</v>
      </c>
      <c r="E375" t="str">
        <f>INDEX(LedgerMapping[[#All],[Area]],MATCH(Transactions[[#This Row],[Sub Ledger]],LedgerMapping[[#All],[Sub Ledger]],0))</f>
        <v>Income Statement</v>
      </c>
    </row>
    <row r="376" spans="1:5" x14ac:dyDescent="0.55000000000000004">
      <c r="A376">
        <v>6</v>
      </c>
      <c r="B376">
        <v>92000</v>
      </c>
      <c r="C376" s="6">
        <v>44256</v>
      </c>
      <c r="D376">
        <v>612</v>
      </c>
      <c r="E376" t="str">
        <f>INDEX(LedgerMapping[[#All],[Area]],MATCH(Transactions[[#This Row],[Sub Ledger]],LedgerMapping[[#All],[Sub Ledger]],0))</f>
        <v>Income Statement</v>
      </c>
    </row>
    <row r="377" spans="1:5" x14ac:dyDescent="0.55000000000000004">
      <c r="A377">
        <v>6</v>
      </c>
      <c r="B377">
        <v>92000</v>
      </c>
      <c r="C377" s="6">
        <v>44256</v>
      </c>
      <c r="D377">
        <v>153</v>
      </c>
      <c r="E377" t="str">
        <f>INDEX(LedgerMapping[[#All],[Area]],MATCH(Transactions[[#This Row],[Sub Ledger]],LedgerMapping[[#All],[Sub Ledger]],0))</f>
        <v>Income Statement</v>
      </c>
    </row>
    <row r="378" spans="1:5" x14ac:dyDescent="0.55000000000000004">
      <c r="A378">
        <v>6</v>
      </c>
      <c r="B378">
        <v>92000</v>
      </c>
      <c r="C378" s="6">
        <v>44256</v>
      </c>
      <c r="D378">
        <v>761</v>
      </c>
      <c r="E378" t="str">
        <f>INDEX(LedgerMapping[[#All],[Area]],MATCH(Transactions[[#This Row],[Sub Ledger]],LedgerMapping[[#All],[Sub Ledger]],0))</f>
        <v>Income Statement</v>
      </c>
    </row>
    <row r="379" spans="1:5" x14ac:dyDescent="0.55000000000000004">
      <c r="A379">
        <v>6</v>
      </c>
      <c r="B379">
        <v>92000</v>
      </c>
      <c r="C379" s="6">
        <v>44256</v>
      </c>
      <c r="D379">
        <v>408</v>
      </c>
      <c r="E379" t="str">
        <f>INDEX(LedgerMapping[[#All],[Area]],MATCH(Transactions[[#This Row],[Sub Ledger]],LedgerMapping[[#All],[Sub Ledger]],0))</f>
        <v>Income Statement</v>
      </c>
    </row>
    <row r="380" spans="1:5" x14ac:dyDescent="0.55000000000000004">
      <c r="A380">
        <v>6</v>
      </c>
      <c r="B380">
        <v>92000</v>
      </c>
      <c r="C380" s="6">
        <v>44256</v>
      </c>
      <c r="D380">
        <v>310</v>
      </c>
      <c r="E380" t="str">
        <f>INDEX(LedgerMapping[[#All],[Area]],MATCH(Transactions[[#This Row],[Sub Ledger]],LedgerMapping[[#All],[Sub Ledger]],0))</f>
        <v>Income Statement</v>
      </c>
    </row>
    <row r="381" spans="1:5" x14ac:dyDescent="0.55000000000000004">
      <c r="A381">
        <v>6</v>
      </c>
      <c r="B381">
        <v>92000</v>
      </c>
      <c r="C381" s="6">
        <v>44256</v>
      </c>
      <c r="D381">
        <v>519</v>
      </c>
      <c r="E381" t="str">
        <f>INDEX(LedgerMapping[[#All],[Area]],MATCH(Transactions[[#This Row],[Sub Ledger]],LedgerMapping[[#All],[Sub Ledger]],0))</f>
        <v>Income Statement</v>
      </c>
    </row>
    <row r="382" spans="1:5" x14ac:dyDescent="0.55000000000000004">
      <c r="A382">
        <v>6</v>
      </c>
      <c r="B382">
        <v>92000</v>
      </c>
      <c r="C382" s="6">
        <v>44287</v>
      </c>
      <c r="D382">
        <v>499</v>
      </c>
      <c r="E382" t="str">
        <f>INDEX(LedgerMapping[[#All],[Area]],MATCH(Transactions[[#This Row],[Sub Ledger]],LedgerMapping[[#All],[Sub Ledger]],0))</f>
        <v>Income Statement</v>
      </c>
    </row>
    <row r="383" spans="1:5" x14ac:dyDescent="0.55000000000000004">
      <c r="A383">
        <v>6</v>
      </c>
      <c r="B383">
        <v>92000</v>
      </c>
      <c r="C383" s="6">
        <v>44287</v>
      </c>
      <c r="D383">
        <v>176</v>
      </c>
      <c r="E383" t="str">
        <f>INDEX(LedgerMapping[[#All],[Area]],MATCH(Transactions[[#This Row],[Sub Ledger]],LedgerMapping[[#All],[Sub Ledger]],0))</f>
        <v>Income Statement</v>
      </c>
    </row>
    <row r="384" spans="1:5" x14ac:dyDescent="0.55000000000000004">
      <c r="A384">
        <v>6</v>
      </c>
      <c r="B384">
        <v>92000</v>
      </c>
      <c r="C384" s="6">
        <v>44287</v>
      </c>
      <c r="D384">
        <v>704</v>
      </c>
      <c r="E384" t="str">
        <f>INDEX(LedgerMapping[[#All],[Area]],MATCH(Transactions[[#This Row],[Sub Ledger]],LedgerMapping[[#All],[Sub Ledger]],0))</f>
        <v>Income Statement</v>
      </c>
    </row>
    <row r="385" spans="1:5" x14ac:dyDescent="0.55000000000000004">
      <c r="A385">
        <v>6</v>
      </c>
      <c r="B385">
        <v>92000</v>
      </c>
      <c r="C385" s="6">
        <v>44287</v>
      </c>
      <c r="D385">
        <v>396</v>
      </c>
      <c r="E385" t="str">
        <f>INDEX(LedgerMapping[[#All],[Area]],MATCH(Transactions[[#This Row],[Sub Ledger]],LedgerMapping[[#All],[Sub Ledger]],0))</f>
        <v>Income Statement</v>
      </c>
    </row>
    <row r="386" spans="1:5" x14ac:dyDescent="0.55000000000000004">
      <c r="A386">
        <v>6</v>
      </c>
      <c r="B386">
        <v>92000</v>
      </c>
      <c r="C386" s="6">
        <v>44287</v>
      </c>
      <c r="D386">
        <v>246</v>
      </c>
      <c r="E386" t="str">
        <f>INDEX(LedgerMapping[[#All],[Area]],MATCH(Transactions[[#This Row],[Sub Ledger]],LedgerMapping[[#All],[Sub Ledger]],0))</f>
        <v>Income Statement</v>
      </c>
    </row>
    <row r="387" spans="1:5" x14ac:dyDescent="0.55000000000000004">
      <c r="A387">
        <v>6</v>
      </c>
      <c r="B387">
        <v>92000</v>
      </c>
      <c r="C387" s="6">
        <v>43497</v>
      </c>
      <c r="D387">
        <v>135</v>
      </c>
      <c r="E387" t="str">
        <f>INDEX(LedgerMapping[[#All],[Area]],MATCH(Transactions[[#This Row],[Sub Ledger]],LedgerMapping[[#All],[Sub Ledger]],0))</f>
        <v>Income Statement</v>
      </c>
    </row>
    <row r="388" spans="1:5" x14ac:dyDescent="0.55000000000000004">
      <c r="A388">
        <v>6</v>
      </c>
      <c r="B388">
        <v>92000</v>
      </c>
      <c r="C388" s="6">
        <v>44317</v>
      </c>
      <c r="D388">
        <v>582</v>
      </c>
      <c r="E388" t="str">
        <f>INDEX(LedgerMapping[[#All],[Area]],MATCH(Transactions[[#This Row],[Sub Ledger]],LedgerMapping[[#All],[Sub Ledger]],0))</f>
        <v>Income Statement</v>
      </c>
    </row>
    <row r="389" spans="1:5" x14ac:dyDescent="0.55000000000000004">
      <c r="A389">
        <v>6</v>
      </c>
      <c r="B389">
        <v>92000</v>
      </c>
      <c r="C389" s="6">
        <v>44317</v>
      </c>
      <c r="D389">
        <v>276</v>
      </c>
      <c r="E389" t="str">
        <f>INDEX(LedgerMapping[[#All],[Area]],MATCH(Transactions[[#This Row],[Sub Ledger]],LedgerMapping[[#All],[Sub Ledger]],0))</f>
        <v>Income Statement</v>
      </c>
    </row>
    <row r="390" spans="1:5" x14ac:dyDescent="0.55000000000000004">
      <c r="A390">
        <v>6</v>
      </c>
      <c r="B390">
        <v>92000</v>
      </c>
      <c r="C390" s="6">
        <v>44317</v>
      </c>
      <c r="D390">
        <v>534</v>
      </c>
      <c r="E390" t="str">
        <f>INDEX(LedgerMapping[[#All],[Area]],MATCH(Transactions[[#This Row],[Sub Ledger]],LedgerMapping[[#All],[Sub Ledger]],0))</f>
        <v>Income Statement</v>
      </c>
    </row>
    <row r="391" spans="1:5" x14ac:dyDescent="0.55000000000000004">
      <c r="A391">
        <v>6</v>
      </c>
      <c r="B391">
        <v>92000</v>
      </c>
      <c r="C391" s="6">
        <v>44317</v>
      </c>
      <c r="D391">
        <v>309</v>
      </c>
      <c r="E391" t="str">
        <f>INDEX(LedgerMapping[[#All],[Area]],MATCH(Transactions[[#This Row],[Sub Ledger]],LedgerMapping[[#All],[Sub Ledger]],0))</f>
        <v>Income Statement</v>
      </c>
    </row>
    <row r="392" spans="1:5" x14ac:dyDescent="0.55000000000000004">
      <c r="A392">
        <v>6</v>
      </c>
      <c r="B392">
        <v>92000</v>
      </c>
      <c r="C392" s="6">
        <v>44317</v>
      </c>
      <c r="D392">
        <v>257</v>
      </c>
      <c r="E392" t="str">
        <f>INDEX(LedgerMapping[[#All],[Area]],MATCH(Transactions[[#This Row],[Sub Ledger]],LedgerMapping[[#All],[Sub Ledger]],0))</f>
        <v>Income Statement</v>
      </c>
    </row>
    <row r="393" spans="1:5" x14ac:dyDescent="0.55000000000000004">
      <c r="A393">
        <v>6</v>
      </c>
      <c r="B393">
        <v>92000</v>
      </c>
      <c r="C393" s="6">
        <v>44317</v>
      </c>
      <c r="D393">
        <v>391</v>
      </c>
      <c r="E393" t="str">
        <f>INDEX(LedgerMapping[[#All],[Area]],MATCH(Transactions[[#This Row],[Sub Ledger]],LedgerMapping[[#All],[Sub Ledger]],0))</f>
        <v>Income Statement</v>
      </c>
    </row>
    <row r="394" spans="1:5" x14ac:dyDescent="0.55000000000000004">
      <c r="A394">
        <v>6</v>
      </c>
      <c r="B394">
        <v>92000</v>
      </c>
      <c r="C394" s="6">
        <v>44348</v>
      </c>
      <c r="D394">
        <v>560</v>
      </c>
      <c r="E394" t="str">
        <f>INDEX(LedgerMapping[[#All],[Area]],MATCH(Transactions[[#This Row],[Sub Ledger]],LedgerMapping[[#All],[Sub Ledger]],0))</f>
        <v>Income Statement</v>
      </c>
    </row>
    <row r="395" spans="1:5" x14ac:dyDescent="0.55000000000000004">
      <c r="A395">
        <v>6</v>
      </c>
      <c r="B395">
        <v>92000</v>
      </c>
      <c r="C395" s="6">
        <v>44348</v>
      </c>
      <c r="D395">
        <v>180</v>
      </c>
      <c r="E395" t="str">
        <f>INDEX(LedgerMapping[[#All],[Area]],MATCH(Transactions[[#This Row],[Sub Ledger]],LedgerMapping[[#All],[Sub Ledger]],0))</f>
        <v>Income Statement</v>
      </c>
    </row>
    <row r="396" spans="1:5" x14ac:dyDescent="0.55000000000000004">
      <c r="A396">
        <v>6</v>
      </c>
      <c r="B396">
        <v>92000</v>
      </c>
      <c r="C396" s="6">
        <v>44348</v>
      </c>
      <c r="D396">
        <v>652</v>
      </c>
      <c r="E396" t="str">
        <f>INDEX(LedgerMapping[[#All],[Area]],MATCH(Transactions[[#This Row],[Sub Ledger]],LedgerMapping[[#All],[Sub Ledger]],0))</f>
        <v>Income Statement</v>
      </c>
    </row>
    <row r="397" spans="1:5" x14ac:dyDescent="0.55000000000000004">
      <c r="A397">
        <v>6</v>
      </c>
      <c r="B397">
        <v>92000</v>
      </c>
      <c r="C397" s="6">
        <v>44348</v>
      </c>
      <c r="D397">
        <v>367</v>
      </c>
      <c r="E397" t="str">
        <f>INDEX(LedgerMapping[[#All],[Area]],MATCH(Transactions[[#This Row],[Sub Ledger]],LedgerMapping[[#All],[Sub Ledger]],0))</f>
        <v>Income Statement</v>
      </c>
    </row>
    <row r="398" spans="1:5" x14ac:dyDescent="0.55000000000000004">
      <c r="A398">
        <v>6</v>
      </c>
      <c r="B398">
        <v>92000</v>
      </c>
      <c r="C398" s="6">
        <v>44348</v>
      </c>
      <c r="D398">
        <v>259</v>
      </c>
      <c r="E398" t="str">
        <f>INDEX(LedgerMapping[[#All],[Area]],MATCH(Transactions[[#This Row],[Sub Ledger]],LedgerMapping[[#All],[Sub Ledger]],0))</f>
        <v>Income Statement</v>
      </c>
    </row>
    <row r="399" spans="1:5" x14ac:dyDescent="0.55000000000000004">
      <c r="A399">
        <v>6</v>
      </c>
      <c r="B399">
        <v>92000</v>
      </c>
      <c r="C399" s="6">
        <v>44348</v>
      </c>
      <c r="D399">
        <v>462</v>
      </c>
      <c r="E399" t="str">
        <f>INDEX(LedgerMapping[[#All],[Area]],MATCH(Transactions[[#This Row],[Sub Ledger]],LedgerMapping[[#All],[Sub Ledger]],0))</f>
        <v>Income Statement</v>
      </c>
    </row>
    <row r="400" spans="1:5" x14ac:dyDescent="0.55000000000000004">
      <c r="A400">
        <v>6</v>
      </c>
      <c r="B400">
        <v>92000</v>
      </c>
      <c r="C400" s="6">
        <v>44378</v>
      </c>
      <c r="D400">
        <v>660</v>
      </c>
      <c r="E400" t="str">
        <f>INDEX(LedgerMapping[[#All],[Area]],MATCH(Transactions[[#This Row],[Sub Ledger]],LedgerMapping[[#All],[Sub Ledger]],0))</f>
        <v>Income Statement</v>
      </c>
    </row>
    <row r="401" spans="1:5" x14ac:dyDescent="0.55000000000000004">
      <c r="A401">
        <v>6</v>
      </c>
      <c r="B401">
        <v>92000</v>
      </c>
      <c r="C401" s="6">
        <v>44378</v>
      </c>
      <c r="D401">
        <v>148</v>
      </c>
      <c r="E401" t="str">
        <f>INDEX(LedgerMapping[[#All],[Area]],MATCH(Transactions[[#This Row],[Sub Ledger]],LedgerMapping[[#All],[Sub Ledger]],0))</f>
        <v>Income Statement</v>
      </c>
    </row>
    <row r="402" spans="1:5" x14ac:dyDescent="0.55000000000000004">
      <c r="A402">
        <v>6</v>
      </c>
      <c r="B402">
        <v>92000</v>
      </c>
      <c r="C402" s="6">
        <v>44378</v>
      </c>
      <c r="D402">
        <v>569</v>
      </c>
      <c r="E402" t="str">
        <f>INDEX(LedgerMapping[[#All],[Area]],MATCH(Transactions[[#This Row],[Sub Ledger]],LedgerMapping[[#All],[Sub Ledger]],0))</f>
        <v>Income Statement</v>
      </c>
    </row>
    <row r="403" spans="1:5" x14ac:dyDescent="0.55000000000000004">
      <c r="A403">
        <v>6</v>
      </c>
      <c r="B403">
        <v>92000</v>
      </c>
      <c r="C403" s="6">
        <v>44378</v>
      </c>
      <c r="D403">
        <v>448</v>
      </c>
      <c r="E403" t="str">
        <f>INDEX(LedgerMapping[[#All],[Area]],MATCH(Transactions[[#This Row],[Sub Ledger]],LedgerMapping[[#All],[Sub Ledger]],0))</f>
        <v>Income Statement</v>
      </c>
    </row>
    <row r="404" spans="1:5" x14ac:dyDescent="0.55000000000000004">
      <c r="A404">
        <v>6</v>
      </c>
      <c r="B404">
        <v>92000</v>
      </c>
      <c r="C404" s="6">
        <v>44378</v>
      </c>
      <c r="D404">
        <v>223</v>
      </c>
      <c r="E404" t="str">
        <f>INDEX(LedgerMapping[[#All],[Area]],MATCH(Transactions[[#This Row],[Sub Ledger]],LedgerMapping[[#All],[Sub Ledger]],0))</f>
        <v>Income Statement</v>
      </c>
    </row>
    <row r="405" spans="1:5" x14ac:dyDescent="0.55000000000000004">
      <c r="A405">
        <v>6</v>
      </c>
      <c r="B405">
        <v>92000</v>
      </c>
      <c r="C405" s="6">
        <v>44378</v>
      </c>
      <c r="D405">
        <v>598</v>
      </c>
      <c r="E405" t="str">
        <f>INDEX(LedgerMapping[[#All],[Area]],MATCH(Transactions[[#This Row],[Sub Ledger]],LedgerMapping[[#All],[Sub Ledger]],0))</f>
        <v>Income Statement</v>
      </c>
    </row>
    <row r="406" spans="1:5" x14ac:dyDescent="0.55000000000000004">
      <c r="A406">
        <v>6</v>
      </c>
      <c r="B406">
        <v>92000</v>
      </c>
      <c r="C406" s="6">
        <v>44409</v>
      </c>
      <c r="D406">
        <v>600</v>
      </c>
      <c r="E406" t="str">
        <f>INDEX(LedgerMapping[[#All],[Area]],MATCH(Transactions[[#This Row],[Sub Ledger]],LedgerMapping[[#All],[Sub Ledger]],0))</f>
        <v>Income Statement</v>
      </c>
    </row>
    <row r="407" spans="1:5" x14ac:dyDescent="0.55000000000000004">
      <c r="A407">
        <v>6</v>
      </c>
      <c r="B407">
        <v>92000</v>
      </c>
      <c r="C407" s="6">
        <v>44409</v>
      </c>
      <c r="D407">
        <v>188</v>
      </c>
      <c r="E407" t="str">
        <f>INDEX(LedgerMapping[[#All],[Area]],MATCH(Transactions[[#This Row],[Sub Ledger]],LedgerMapping[[#All],[Sub Ledger]],0))</f>
        <v>Income Statement</v>
      </c>
    </row>
    <row r="408" spans="1:5" x14ac:dyDescent="0.55000000000000004">
      <c r="A408">
        <v>6</v>
      </c>
      <c r="B408">
        <v>92000</v>
      </c>
      <c r="C408" s="6">
        <v>44409</v>
      </c>
      <c r="D408">
        <v>639</v>
      </c>
      <c r="E408" t="str">
        <f>INDEX(LedgerMapping[[#All],[Area]],MATCH(Transactions[[#This Row],[Sub Ledger]],LedgerMapping[[#All],[Sub Ledger]],0))</f>
        <v>Income Statement</v>
      </c>
    </row>
    <row r="409" spans="1:5" x14ac:dyDescent="0.55000000000000004">
      <c r="A409">
        <v>6</v>
      </c>
      <c r="B409">
        <v>92000</v>
      </c>
      <c r="C409" s="6">
        <v>44409</v>
      </c>
      <c r="D409">
        <v>428</v>
      </c>
      <c r="E409" t="str">
        <f>INDEX(LedgerMapping[[#All],[Area]],MATCH(Transactions[[#This Row],[Sub Ledger]],LedgerMapping[[#All],[Sub Ledger]],0))</f>
        <v>Income Statement</v>
      </c>
    </row>
    <row r="410" spans="1:5" x14ac:dyDescent="0.55000000000000004">
      <c r="A410">
        <v>6</v>
      </c>
      <c r="B410">
        <v>92000</v>
      </c>
      <c r="C410" s="6">
        <v>44409</v>
      </c>
      <c r="D410">
        <v>265</v>
      </c>
      <c r="E410" t="str">
        <f>INDEX(LedgerMapping[[#All],[Area]],MATCH(Transactions[[#This Row],[Sub Ledger]],LedgerMapping[[#All],[Sub Ledger]],0))</f>
        <v>Income Statement</v>
      </c>
    </row>
    <row r="411" spans="1:5" x14ac:dyDescent="0.55000000000000004">
      <c r="A411">
        <v>6</v>
      </c>
      <c r="B411">
        <v>92000</v>
      </c>
      <c r="C411" s="6">
        <v>44409</v>
      </c>
      <c r="D411">
        <v>409</v>
      </c>
      <c r="E411" t="str">
        <f>INDEX(LedgerMapping[[#All],[Area]],MATCH(Transactions[[#This Row],[Sub Ledger]],LedgerMapping[[#All],[Sub Ledger]],0))</f>
        <v>Income Statement</v>
      </c>
    </row>
    <row r="412" spans="1:5" x14ac:dyDescent="0.55000000000000004">
      <c r="A412">
        <v>6</v>
      </c>
      <c r="B412">
        <v>92000</v>
      </c>
      <c r="C412" s="6">
        <v>44440</v>
      </c>
      <c r="D412">
        <v>436</v>
      </c>
      <c r="E412" t="str">
        <f>INDEX(LedgerMapping[[#All],[Area]],MATCH(Transactions[[#This Row],[Sub Ledger]],LedgerMapping[[#All],[Sub Ledger]],0))</f>
        <v>Income Statement</v>
      </c>
    </row>
    <row r="413" spans="1:5" x14ac:dyDescent="0.55000000000000004">
      <c r="A413">
        <v>6</v>
      </c>
      <c r="B413">
        <v>92000</v>
      </c>
      <c r="C413" s="6">
        <v>44440</v>
      </c>
      <c r="D413">
        <v>204</v>
      </c>
      <c r="E413" t="str">
        <f>INDEX(LedgerMapping[[#All],[Area]],MATCH(Transactions[[#This Row],[Sub Ledger]],LedgerMapping[[#All],[Sub Ledger]],0))</f>
        <v>Income Statement</v>
      </c>
    </row>
    <row r="414" spans="1:5" x14ac:dyDescent="0.55000000000000004">
      <c r="A414">
        <v>6</v>
      </c>
      <c r="B414">
        <v>92000</v>
      </c>
      <c r="C414" s="6">
        <v>44440</v>
      </c>
      <c r="D414">
        <v>594</v>
      </c>
      <c r="E414" t="str">
        <f>INDEX(LedgerMapping[[#All],[Area]],MATCH(Transactions[[#This Row],[Sub Ledger]],LedgerMapping[[#All],[Sub Ledger]],0))</f>
        <v>Income Statement</v>
      </c>
    </row>
    <row r="415" spans="1:5" x14ac:dyDescent="0.55000000000000004">
      <c r="A415">
        <v>6</v>
      </c>
      <c r="B415">
        <v>92000</v>
      </c>
      <c r="C415" s="6">
        <v>44440</v>
      </c>
      <c r="D415">
        <v>360</v>
      </c>
      <c r="E415" t="str">
        <f>INDEX(LedgerMapping[[#All],[Area]],MATCH(Transactions[[#This Row],[Sub Ledger]],LedgerMapping[[#All],[Sub Ledger]],0))</f>
        <v>Income Statement</v>
      </c>
    </row>
    <row r="416" spans="1:5" x14ac:dyDescent="0.55000000000000004">
      <c r="A416">
        <v>6</v>
      </c>
      <c r="B416">
        <v>92000</v>
      </c>
      <c r="C416" s="6">
        <v>44440</v>
      </c>
      <c r="D416">
        <v>230</v>
      </c>
      <c r="E416" t="str">
        <f>INDEX(LedgerMapping[[#All],[Area]],MATCH(Transactions[[#This Row],[Sub Ledger]],LedgerMapping[[#All],[Sub Ledger]],0))</f>
        <v>Income Statement</v>
      </c>
    </row>
    <row r="417" spans="1:5" x14ac:dyDescent="0.55000000000000004">
      <c r="A417">
        <v>6</v>
      </c>
      <c r="B417">
        <v>92000</v>
      </c>
      <c r="C417" s="6">
        <v>44440</v>
      </c>
      <c r="D417">
        <v>451</v>
      </c>
      <c r="E417" t="str">
        <f>INDEX(LedgerMapping[[#All],[Area]],MATCH(Transactions[[#This Row],[Sub Ledger]],LedgerMapping[[#All],[Sub Ledger]],0))</f>
        <v>Income Statement</v>
      </c>
    </row>
    <row r="418" spans="1:5" x14ac:dyDescent="0.55000000000000004">
      <c r="A418">
        <v>6</v>
      </c>
      <c r="B418">
        <v>92000</v>
      </c>
      <c r="C418" s="6">
        <v>44470</v>
      </c>
      <c r="D418">
        <v>702</v>
      </c>
      <c r="E418" t="str">
        <f>INDEX(LedgerMapping[[#All],[Area]],MATCH(Transactions[[#This Row],[Sub Ledger]],LedgerMapping[[#All],[Sub Ledger]],0))</f>
        <v>Income Statement</v>
      </c>
    </row>
    <row r="419" spans="1:5" x14ac:dyDescent="0.55000000000000004">
      <c r="A419">
        <v>6</v>
      </c>
      <c r="B419">
        <v>92000</v>
      </c>
      <c r="C419" s="6">
        <v>44470</v>
      </c>
      <c r="D419">
        <v>168</v>
      </c>
      <c r="E419" t="str">
        <f>INDEX(LedgerMapping[[#All],[Area]],MATCH(Transactions[[#This Row],[Sub Ledger]],LedgerMapping[[#All],[Sub Ledger]],0))</f>
        <v>Income Statement</v>
      </c>
    </row>
    <row r="420" spans="1:5" x14ac:dyDescent="0.55000000000000004">
      <c r="A420">
        <v>6</v>
      </c>
      <c r="B420">
        <v>92000</v>
      </c>
      <c r="C420" s="6">
        <v>44470</v>
      </c>
      <c r="D420">
        <v>646</v>
      </c>
      <c r="E420" t="str">
        <f>INDEX(LedgerMapping[[#All],[Area]],MATCH(Transactions[[#This Row],[Sub Ledger]],LedgerMapping[[#All],[Sub Ledger]],0))</f>
        <v>Income Statement</v>
      </c>
    </row>
    <row r="421" spans="1:5" x14ac:dyDescent="0.55000000000000004">
      <c r="A421">
        <v>6</v>
      </c>
      <c r="B421">
        <v>92000</v>
      </c>
      <c r="C421" s="6">
        <v>44470</v>
      </c>
      <c r="D421">
        <v>396</v>
      </c>
      <c r="E421" t="str">
        <f>INDEX(LedgerMapping[[#All],[Area]],MATCH(Transactions[[#This Row],[Sub Ledger]],LedgerMapping[[#All],[Sub Ledger]],0))</f>
        <v>Income Statement</v>
      </c>
    </row>
    <row r="422" spans="1:5" x14ac:dyDescent="0.55000000000000004">
      <c r="A422">
        <v>6</v>
      </c>
      <c r="B422">
        <v>92000</v>
      </c>
      <c r="C422" s="6">
        <v>44470</v>
      </c>
      <c r="D422">
        <v>313</v>
      </c>
      <c r="E422" t="str">
        <f>INDEX(LedgerMapping[[#All],[Area]],MATCH(Transactions[[#This Row],[Sub Ledger]],LedgerMapping[[#All],[Sub Ledger]],0))</f>
        <v>Income Statement</v>
      </c>
    </row>
    <row r="423" spans="1:5" x14ac:dyDescent="0.55000000000000004">
      <c r="A423">
        <v>6</v>
      </c>
      <c r="B423">
        <v>92000</v>
      </c>
      <c r="C423" s="6">
        <v>44470</v>
      </c>
      <c r="D423">
        <v>479</v>
      </c>
      <c r="E423" t="str">
        <f>INDEX(LedgerMapping[[#All],[Area]],MATCH(Transactions[[#This Row],[Sub Ledger]],LedgerMapping[[#All],[Sub Ledger]],0))</f>
        <v>Income Statement</v>
      </c>
    </row>
    <row r="424" spans="1:5" x14ac:dyDescent="0.55000000000000004">
      <c r="A424">
        <v>6</v>
      </c>
      <c r="B424">
        <v>92000</v>
      </c>
      <c r="C424" s="6">
        <v>44501</v>
      </c>
      <c r="D424">
        <v>515</v>
      </c>
      <c r="E424" t="str">
        <f>INDEX(LedgerMapping[[#All],[Area]],MATCH(Transactions[[#This Row],[Sub Ledger]],LedgerMapping[[#All],[Sub Ledger]],0))</f>
        <v>Income Statement</v>
      </c>
    </row>
    <row r="425" spans="1:5" x14ac:dyDescent="0.55000000000000004">
      <c r="A425">
        <v>6</v>
      </c>
      <c r="B425">
        <v>92000</v>
      </c>
      <c r="C425" s="6">
        <v>44501</v>
      </c>
      <c r="D425">
        <v>168</v>
      </c>
      <c r="E425" t="str">
        <f>INDEX(LedgerMapping[[#All],[Area]],MATCH(Transactions[[#This Row],[Sub Ledger]],LedgerMapping[[#All],[Sub Ledger]],0))</f>
        <v>Income Statement</v>
      </c>
    </row>
    <row r="426" spans="1:5" x14ac:dyDescent="0.55000000000000004">
      <c r="A426">
        <v>6</v>
      </c>
      <c r="B426">
        <v>92000</v>
      </c>
      <c r="C426" s="6">
        <v>44501</v>
      </c>
      <c r="D426">
        <v>512</v>
      </c>
      <c r="E426" t="str">
        <f>INDEX(LedgerMapping[[#All],[Area]],MATCH(Transactions[[#This Row],[Sub Ledger]],LedgerMapping[[#All],[Sub Ledger]],0))</f>
        <v>Income Statement</v>
      </c>
    </row>
    <row r="427" spans="1:5" x14ac:dyDescent="0.55000000000000004">
      <c r="A427">
        <v>6</v>
      </c>
      <c r="B427">
        <v>92000</v>
      </c>
      <c r="C427" s="6">
        <v>44501</v>
      </c>
      <c r="D427">
        <v>480</v>
      </c>
      <c r="E427" t="str">
        <f>INDEX(LedgerMapping[[#All],[Area]],MATCH(Transactions[[#This Row],[Sub Ledger]],LedgerMapping[[#All],[Sub Ledger]],0))</f>
        <v>Income Statement</v>
      </c>
    </row>
    <row r="428" spans="1:5" x14ac:dyDescent="0.55000000000000004">
      <c r="A428">
        <v>6</v>
      </c>
      <c r="B428">
        <v>92000</v>
      </c>
      <c r="C428" s="6">
        <v>44501</v>
      </c>
      <c r="D428">
        <v>323</v>
      </c>
      <c r="E428" t="str">
        <f>INDEX(LedgerMapping[[#All],[Area]],MATCH(Transactions[[#This Row],[Sub Ledger]],LedgerMapping[[#All],[Sub Ledger]],0))</f>
        <v>Income Statement</v>
      </c>
    </row>
    <row r="429" spans="1:5" x14ac:dyDescent="0.55000000000000004">
      <c r="A429">
        <v>6</v>
      </c>
      <c r="B429">
        <v>92000</v>
      </c>
      <c r="C429" s="6">
        <v>44501</v>
      </c>
      <c r="D429">
        <v>540</v>
      </c>
      <c r="E429" t="str">
        <f>INDEX(LedgerMapping[[#All],[Area]],MATCH(Transactions[[#This Row],[Sub Ledger]],LedgerMapping[[#All],[Sub Ledger]],0))</f>
        <v>Income Statement</v>
      </c>
    </row>
    <row r="430" spans="1:5" x14ac:dyDescent="0.55000000000000004">
      <c r="A430">
        <v>6</v>
      </c>
      <c r="B430">
        <v>92000</v>
      </c>
      <c r="C430" s="6">
        <v>44531</v>
      </c>
      <c r="D430">
        <v>459</v>
      </c>
      <c r="E430" t="str">
        <f>INDEX(LedgerMapping[[#All],[Area]],MATCH(Transactions[[#This Row],[Sub Ledger]],LedgerMapping[[#All],[Sub Ledger]],0))</f>
        <v>Income Statement</v>
      </c>
    </row>
    <row r="431" spans="1:5" x14ac:dyDescent="0.55000000000000004">
      <c r="A431">
        <v>6</v>
      </c>
      <c r="B431">
        <v>92000</v>
      </c>
      <c r="C431" s="6">
        <v>44531</v>
      </c>
      <c r="D431">
        <v>276</v>
      </c>
      <c r="E431" t="str">
        <f>INDEX(LedgerMapping[[#All],[Area]],MATCH(Transactions[[#This Row],[Sub Ledger]],LedgerMapping[[#All],[Sub Ledger]],0))</f>
        <v>Income Statement</v>
      </c>
    </row>
    <row r="432" spans="1:5" x14ac:dyDescent="0.55000000000000004">
      <c r="A432">
        <v>6</v>
      </c>
      <c r="B432">
        <v>92000</v>
      </c>
      <c r="C432" s="6">
        <v>44531</v>
      </c>
      <c r="D432">
        <v>716</v>
      </c>
      <c r="E432" t="str">
        <f>INDEX(LedgerMapping[[#All],[Area]],MATCH(Transactions[[#This Row],[Sub Ledger]],LedgerMapping[[#All],[Sub Ledger]],0))</f>
        <v>Income Statement</v>
      </c>
    </row>
    <row r="433" spans="1:5" x14ac:dyDescent="0.55000000000000004">
      <c r="A433">
        <v>6</v>
      </c>
      <c r="B433">
        <v>92000</v>
      </c>
      <c r="C433" s="6">
        <v>44531</v>
      </c>
      <c r="D433">
        <v>345</v>
      </c>
      <c r="E433" t="str">
        <f>INDEX(LedgerMapping[[#All],[Area]],MATCH(Transactions[[#This Row],[Sub Ledger]],LedgerMapping[[#All],[Sub Ledger]],0))</f>
        <v>Income Statement</v>
      </c>
    </row>
    <row r="434" spans="1:5" x14ac:dyDescent="0.55000000000000004">
      <c r="A434">
        <v>6</v>
      </c>
      <c r="B434">
        <v>92000</v>
      </c>
      <c r="C434" s="6">
        <v>44531</v>
      </c>
      <c r="D434">
        <v>348</v>
      </c>
      <c r="E434" t="str">
        <f>INDEX(LedgerMapping[[#All],[Area]],MATCH(Transactions[[#This Row],[Sub Ledger]],LedgerMapping[[#All],[Sub Ledger]],0))</f>
        <v>Income Statement</v>
      </c>
    </row>
    <row r="435" spans="1:5" x14ac:dyDescent="0.55000000000000004">
      <c r="A435">
        <v>6</v>
      </c>
      <c r="B435">
        <v>92000</v>
      </c>
      <c r="C435" s="6">
        <v>44531</v>
      </c>
      <c r="D435">
        <v>535</v>
      </c>
      <c r="E435" t="str">
        <f>INDEX(LedgerMapping[[#All],[Area]],MATCH(Transactions[[#This Row],[Sub Ledger]],LedgerMapping[[#All],[Sub Ledger]],0))</f>
        <v>Income Statement</v>
      </c>
    </row>
    <row r="436" spans="1:5" x14ac:dyDescent="0.55000000000000004">
      <c r="A436">
        <v>6</v>
      </c>
      <c r="B436">
        <v>92000</v>
      </c>
      <c r="C436" s="6">
        <v>43466</v>
      </c>
      <c r="D436">
        <v>364</v>
      </c>
      <c r="E436" t="str">
        <f>INDEX(LedgerMapping[[#All],[Area]],MATCH(Transactions[[#This Row],[Sub Ledger]],LedgerMapping[[#All],[Sub Ledger]],0))</f>
        <v>Income Statement</v>
      </c>
    </row>
    <row r="437" spans="1:5" x14ac:dyDescent="0.55000000000000004">
      <c r="A437">
        <v>6</v>
      </c>
      <c r="B437">
        <v>92000</v>
      </c>
      <c r="C437" s="6">
        <v>43466</v>
      </c>
      <c r="D437">
        <v>124</v>
      </c>
      <c r="E437" t="str">
        <f>INDEX(LedgerMapping[[#All],[Area]],MATCH(Transactions[[#This Row],[Sub Ledger]],LedgerMapping[[#All],[Sub Ledger]],0))</f>
        <v>Income Statement</v>
      </c>
    </row>
    <row r="438" spans="1:5" x14ac:dyDescent="0.55000000000000004">
      <c r="A438">
        <v>6</v>
      </c>
      <c r="B438">
        <v>92000</v>
      </c>
      <c r="C438" s="6">
        <v>43466</v>
      </c>
      <c r="D438">
        <v>345</v>
      </c>
      <c r="E438" t="str">
        <f>INDEX(LedgerMapping[[#All],[Area]],MATCH(Transactions[[#This Row],[Sub Ledger]],LedgerMapping[[#All],[Sub Ledger]],0))</f>
        <v>Income Statement</v>
      </c>
    </row>
    <row r="439" spans="1:5" x14ac:dyDescent="0.55000000000000004">
      <c r="A439">
        <v>6</v>
      </c>
      <c r="B439">
        <v>92000</v>
      </c>
      <c r="C439" s="6">
        <v>43466</v>
      </c>
      <c r="D439">
        <v>220</v>
      </c>
      <c r="E439" t="str">
        <f>INDEX(LedgerMapping[[#All],[Area]],MATCH(Transactions[[#This Row],[Sub Ledger]],LedgerMapping[[#All],[Sub Ledger]],0))</f>
        <v>Income Statement</v>
      </c>
    </row>
    <row r="440" spans="1:5" x14ac:dyDescent="0.55000000000000004">
      <c r="A440">
        <v>6</v>
      </c>
      <c r="B440">
        <v>92000</v>
      </c>
      <c r="C440" s="6">
        <v>43466</v>
      </c>
      <c r="D440">
        <v>145</v>
      </c>
      <c r="E440" t="str">
        <f>INDEX(LedgerMapping[[#All],[Area]],MATCH(Transactions[[#This Row],[Sub Ledger]],LedgerMapping[[#All],[Sub Ledger]],0))</f>
        <v>Income Statement</v>
      </c>
    </row>
    <row r="441" spans="1:5" x14ac:dyDescent="0.55000000000000004">
      <c r="A441">
        <v>6</v>
      </c>
      <c r="B441">
        <v>92000</v>
      </c>
      <c r="C441" s="6">
        <v>43466</v>
      </c>
      <c r="D441">
        <v>291</v>
      </c>
      <c r="E441" t="str">
        <f>INDEX(LedgerMapping[[#All],[Area]],MATCH(Transactions[[#This Row],[Sub Ledger]],LedgerMapping[[#All],[Sub Ledger]],0))</f>
        <v>Income Statement</v>
      </c>
    </row>
    <row r="442" spans="1:5" x14ac:dyDescent="0.55000000000000004">
      <c r="A442">
        <v>6</v>
      </c>
      <c r="B442">
        <v>92000</v>
      </c>
      <c r="C442" s="6">
        <v>43497</v>
      </c>
      <c r="D442">
        <v>291</v>
      </c>
      <c r="E442" t="str">
        <f>INDEX(LedgerMapping[[#All],[Area]],MATCH(Transactions[[#This Row],[Sub Ledger]],LedgerMapping[[#All],[Sub Ledger]],0))</f>
        <v>Income Statement</v>
      </c>
    </row>
    <row r="443" spans="1:5" x14ac:dyDescent="0.55000000000000004">
      <c r="A443">
        <v>6</v>
      </c>
      <c r="B443">
        <v>92000</v>
      </c>
      <c r="C443" s="6">
        <v>43831</v>
      </c>
      <c r="D443">
        <v>-29794.5</v>
      </c>
      <c r="E443" t="str">
        <f>INDEX(LedgerMapping[[#All],[Area]],MATCH(Transactions[[#This Row],[Sub Ledger]],LedgerMapping[[#All],[Sub Ledger]],0))</f>
        <v>Income Statement</v>
      </c>
    </row>
    <row r="444" spans="1:5" x14ac:dyDescent="0.55000000000000004">
      <c r="A444">
        <v>6</v>
      </c>
      <c r="B444">
        <v>92000</v>
      </c>
      <c r="C444" s="6">
        <v>44166</v>
      </c>
      <c r="D444">
        <v>-19199.7</v>
      </c>
      <c r="E444" t="str">
        <f>INDEX(LedgerMapping[[#All],[Area]],MATCH(Transactions[[#This Row],[Sub Ledger]],LedgerMapping[[#All],[Sub Ledger]],0))</f>
        <v>Income Statement</v>
      </c>
    </row>
    <row r="445" spans="1:5" x14ac:dyDescent="0.55000000000000004">
      <c r="A445">
        <v>6</v>
      </c>
      <c r="B445">
        <v>92000</v>
      </c>
      <c r="C445" s="6">
        <v>44562</v>
      </c>
      <c r="D445">
        <v>945</v>
      </c>
      <c r="E445" t="str">
        <f>INDEX(LedgerMapping[[#All],[Area]],MATCH(Transactions[[#This Row],[Sub Ledger]],LedgerMapping[[#All],[Sub Ledger]],0))</f>
        <v>Income Statement</v>
      </c>
    </row>
    <row r="446" spans="1:5" x14ac:dyDescent="0.55000000000000004">
      <c r="A446">
        <v>6</v>
      </c>
      <c r="B446">
        <v>92000</v>
      </c>
      <c r="C446" s="6">
        <v>44256</v>
      </c>
      <c r="D446">
        <v>438.06</v>
      </c>
      <c r="E446" t="str">
        <f>INDEX(LedgerMapping[[#All],[Area]],MATCH(Transactions[[#This Row],[Sub Ledger]],LedgerMapping[[#All],[Sub Ledger]],0))</f>
        <v>Income Statement</v>
      </c>
    </row>
    <row r="447" spans="1:5" x14ac:dyDescent="0.55000000000000004">
      <c r="A447">
        <v>6</v>
      </c>
      <c r="B447">
        <v>92000</v>
      </c>
      <c r="C447" s="6">
        <v>44256</v>
      </c>
      <c r="D447">
        <v>206.04</v>
      </c>
      <c r="E447" t="str">
        <f>INDEX(LedgerMapping[[#All],[Area]],MATCH(Transactions[[#This Row],[Sub Ledger]],LedgerMapping[[#All],[Sub Ledger]],0))</f>
        <v>Income Statement</v>
      </c>
    </row>
    <row r="448" spans="1:5" x14ac:dyDescent="0.55000000000000004">
      <c r="A448">
        <v>6</v>
      </c>
      <c r="B448">
        <v>92000</v>
      </c>
      <c r="C448" s="6">
        <v>44256</v>
      </c>
      <c r="D448">
        <v>694.98</v>
      </c>
      <c r="E448" t="str">
        <f>INDEX(LedgerMapping[[#All],[Area]],MATCH(Transactions[[#This Row],[Sub Ledger]],LedgerMapping[[#All],[Sub Ledger]],0))</f>
        <v>Income Statement</v>
      </c>
    </row>
    <row r="449" spans="1:5" x14ac:dyDescent="0.55000000000000004">
      <c r="A449">
        <v>6</v>
      </c>
      <c r="B449">
        <v>92000</v>
      </c>
      <c r="C449" s="6">
        <v>44256</v>
      </c>
      <c r="D449">
        <v>506.76</v>
      </c>
      <c r="E449" t="str">
        <f>INDEX(LedgerMapping[[#All],[Area]],MATCH(Transactions[[#This Row],[Sub Ledger]],LedgerMapping[[#All],[Sub Ledger]],0))</f>
        <v>Income Statement</v>
      </c>
    </row>
    <row r="450" spans="1:5" x14ac:dyDescent="0.55000000000000004">
      <c r="A450">
        <v>6</v>
      </c>
      <c r="B450">
        <v>92000</v>
      </c>
      <c r="C450" s="6">
        <v>44256</v>
      </c>
      <c r="D450">
        <v>220.77</v>
      </c>
      <c r="E450" t="str">
        <f>INDEX(LedgerMapping[[#All],[Area]],MATCH(Transactions[[#This Row],[Sub Ledger]],LedgerMapping[[#All],[Sub Ledger]],0))</f>
        <v>Income Statement</v>
      </c>
    </row>
    <row r="451" spans="1:5" x14ac:dyDescent="0.55000000000000004">
      <c r="A451">
        <v>6</v>
      </c>
      <c r="B451">
        <v>92000</v>
      </c>
      <c r="C451" s="6">
        <v>44256</v>
      </c>
      <c r="D451">
        <v>418.46</v>
      </c>
      <c r="E451" t="str">
        <f>INDEX(LedgerMapping[[#All],[Area]],MATCH(Transactions[[#This Row],[Sub Ledger]],LedgerMapping[[#All],[Sub Ledger]],0))</f>
        <v>Income Statement</v>
      </c>
    </row>
    <row r="452" spans="1:5" x14ac:dyDescent="0.55000000000000004">
      <c r="A452">
        <v>6</v>
      </c>
      <c r="B452">
        <v>60000</v>
      </c>
      <c r="C452" s="6">
        <v>43466</v>
      </c>
      <c r="D452">
        <v>-17108</v>
      </c>
      <c r="E452" t="str">
        <f>INDEX(LedgerMapping[[#All],[Area]],MATCH(Transactions[[#This Row],[Sub Ledger]],LedgerMapping[[#All],[Sub Ledger]],0))</f>
        <v>Income Statement</v>
      </c>
    </row>
    <row r="453" spans="1:5" x14ac:dyDescent="0.55000000000000004">
      <c r="A453">
        <v>6</v>
      </c>
      <c r="B453">
        <v>60000</v>
      </c>
      <c r="C453" s="6">
        <v>43497</v>
      </c>
      <c r="D453">
        <v>-16692</v>
      </c>
      <c r="E453" t="str">
        <f>INDEX(LedgerMapping[[#All],[Area]],MATCH(Transactions[[#This Row],[Sub Ledger]],LedgerMapping[[#All],[Sub Ledger]],0))</f>
        <v>Income Statement</v>
      </c>
    </row>
    <row r="454" spans="1:5" x14ac:dyDescent="0.55000000000000004">
      <c r="A454">
        <v>6</v>
      </c>
      <c r="B454">
        <v>60000</v>
      </c>
      <c r="C454" s="6">
        <v>43525</v>
      </c>
      <c r="D454">
        <v>-22672</v>
      </c>
      <c r="E454" t="str">
        <f>INDEX(LedgerMapping[[#All],[Area]],MATCH(Transactions[[#This Row],[Sub Ledger]],LedgerMapping[[#All],[Sub Ledger]],0))</f>
        <v>Income Statement</v>
      </c>
    </row>
    <row r="455" spans="1:5" x14ac:dyDescent="0.55000000000000004">
      <c r="A455">
        <v>6</v>
      </c>
      <c r="B455">
        <v>60000</v>
      </c>
      <c r="C455" s="6">
        <v>43556</v>
      </c>
      <c r="D455">
        <v>-21424</v>
      </c>
      <c r="E455" t="str">
        <f>INDEX(LedgerMapping[[#All],[Area]],MATCH(Transactions[[#This Row],[Sub Ledger]],LedgerMapping[[#All],[Sub Ledger]],0))</f>
        <v>Income Statement</v>
      </c>
    </row>
    <row r="456" spans="1:5" x14ac:dyDescent="0.55000000000000004">
      <c r="A456">
        <v>6</v>
      </c>
      <c r="B456">
        <v>60000</v>
      </c>
      <c r="C456" s="6">
        <v>43586</v>
      </c>
      <c r="D456">
        <v>-16380</v>
      </c>
      <c r="E456" t="str">
        <f>INDEX(LedgerMapping[[#All],[Area]],MATCH(Transactions[[#This Row],[Sub Ledger]],LedgerMapping[[#All],[Sub Ledger]],0))</f>
        <v>Income Statement</v>
      </c>
    </row>
    <row r="457" spans="1:5" x14ac:dyDescent="0.55000000000000004">
      <c r="A457">
        <v>6</v>
      </c>
      <c r="B457">
        <v>60000</v>
      </c>
      <c r="C457" s="6">
        <v>43617</v>
      </c>
      <c r="D457">
        <v>-14820</v>
      </c>
      <c r="E457" t="str">
        <f>INDEX(LedgerMapping[[#All],[Area]],MATCH(Transactions[[#This Row],[Sub Ledger]],LedgerMapping[[#All],[Sub Ledger]],0))</f>
        <v>Income Statement</v>
      </c>
    </row>
    <row r="458" spans="1:5" x14ac:dyDescent="0.55000000000000004">
      <c r="A458">
        <v>6</v>
      </c>
      <c r="B458">
        <v>60000</v>
      </c>
      <c r="C458" s="6">
        <v>43647</v>
      </c>
      <c r="D458">
        <v>-15132</v>
      </c>
      <c r="E458" t="str">
        <f>INDEX(LedgerMapping[[#All],[Area]],MATCH(Transactions[[#This Row],[Sub Ledger]],LedgerMapping[[#All],[Sub Ledger]],0))</f>
        <v>Income Statement</v>
      </c>
    </row>
    <row r="459" spans="1:5" x14ac:dyDescent="0.55000000000000004">
      <c r="A459">
        <v>6</v>
      </c>
      <c r="B459">
        <v>60000</v>
      </c>
      <c r="C459" s="6">
        <v>43678</v>
      </c>
      <c r="D459">
        <v>-18018</v>
      </c>
      <c r="E459" t="str">
        <f>INDEX(LedgerMapping[[#All],[Area]],MATCH(Transactions[[#This Row],[Sub Ledger]],LedgerMapping[[#All],[Sub Ledger]],0))</f>
        <v>Income Statement</v>
      </c>
    </row>
    <row r="460" spans="1:5" x14ac:dyDescent="0.55000000000000004">
      <c r="A460">
        <v>6</v>
      </c>
      <c r="B460">
        <v>60000</v>
      </c>
      <c r="C460" s="6">
        <v>43709</v>
      </c>
      <c r="D460">
        <v>-18018</v>
      </c>
      <c r="E460" t="str">
        <f>INDEX(LedgerMapping[[#All],[Area]],MATCH(Transactions[[#This Row],[Sub Ledger]],LedgerMapping[[#All],[Sub Ledger]],0))</f>
        <v>Income Statement</v>
      </c>
    </row>
    <row r="461" spans="1:5" x14ac:dyDescent="0.55000000000000004">
      <c r="A461">
        <v>6</v>
      </c>
      <c r="B461">
        <v>60000</v>
      </c>
      <c r="C461" s="6">
        <v>43739</v>
      </c>
      <c r="D461">
        <v>-20511</v>
      </c>
      <c r="E461" t="str">
        <f>INDEX(LedgerMapping[[#All],[Area]],MATCH(Transactions[[#This Row],[Sub Ledger]],LedgerMapping[[#All],[Sub Ledger]],0))</f>
        <v>Income Statement</v>
      </c>
    </row>
    <row r="462" spans="1:5" x14ac:dyDescent="0.55000000000000004">
      <c r="A462">
        <v>6</v>
      </c>
      <c r="B462">
        <v>60000</v>
      </c>
      <c r="C462" s="6">
        <v>43770</v>
      </c>
      <c r="D462">
        <v>-20302</v>
      </c>
      <c r="E462" t="str">
        <f>INDEX(LedgerMapping[[#All],[Area]],MATCH(Transactions[[#This Row],[Sub Ledger]],LedgerMapping[[#All],[Sub Ledger]],0))</f>
        <v>Income Statement</v>
      </c>
    </row>
    <row r="463" spans="1:5" x14ac:dyDescent="0.55000000000000004">
      <c r="A463">
        <v>6</v>
      </c>
      <c r="B463">
        <v>60000</v>
      </c>
      <c r="C463" s="6">
        <v>43800</v>
      </c>
      <c r="D463">
        <v>-21349</v>
      </c>
      <c r="E463" t="str">
        <f>INDEX(LedgerMapping[[#All],[Area]],MATCH(Transactions[[#This Row],[Sub Ledger]],LedgerMapping[[#All],[Sub Ledger]],0))</f>
        <v>Income Statement</v>
      </c>
    </row>
    <row r="464" spans="1:5" x14ac:dyDescent="0.55000000000000004">
      <c r="A464">
        <v>6</v>
      </c>
      <c r="B464">
        <v>60000</v>
      </c>
      <c r="C464" s="6">
        <v>43831</v>
      </c>
      <c r="D464">
        <v>-21022</v>
      </c>
      <c r="E464" t="str">
        <f>INDEX(LedgerMapping[[#All],[Area]],MATCH(Transactions[[#This Row],[Sub Ledger]],LedgerMapping[[#All],[Sub Ledger]],0))</f>
        <v>Income Statement</v>
      </c>
    </row>
    <row r="465" spans="1:5" x14ac:dyDescent="0.55000000000000004">
      <c r="A465">
        <v>6</v>
      </c>
      <c r="B465">
        <v>60000</v>
      </c>
      <c r="C465" s="6">
        <v>43862</v>
      </c>
      <c r="D465">
        <v>-18687</v>
      </c>
      <c r="E465" t="str">
        <f>INDEX(LedgerMapping[[#All],[Area]],MATCH(Transactions[[#This Row],[Sub Ledger]],LedgerMapping[[#All],[Sub Ledger]],0))</f>
        <v>Income Statement</v>
      </c>
    </row>
    <row r="466" spans="1:5" x14ac:dyDescent="0.55000000000000004">
      <c r="A466">
        <v>6</v>
      </c>
      <c r="B466">
        <v>60000</v>
      </c>
      <c r="C466" s="6">
        <v>43891</v>
      </c>
      <c r="D466">
        <v>-20495</v>
      </c>
      <c r="E466" t="str">
        <f>INDEX(LedgerMapping[[#All],[Area]],MATCH(Transactions[[#This Row],[Sub Ledger]],LedgerMapping[[#All],[Sub Ledger]],0))</f>
        <v>Income Statement</v>
      </c>
    </row>
    <row r="467" spans="1:5" x14ac:dyDescent="0.55000000000000004">
      <c r="A467">
        <v>6</v>
      </c>
      <c r="B467">
        <v>60000</v>
      </c>
      <c r="C467" s="6">
        <v>43922</v>
      </c>
      <c r="D467">
        <v>-24413</v>
      </c>
      <c r="E467" t="str">
        <f>INDEX(LedgerMapping[[#All],[Area]],MATCH(Transactions[[#This Row],[Sub Ledger]],LedgerMapping[[#All],[Sub Ledger]],0))</f>
        <v>Income Statement</v>
      </c>
    </row>
    <row r="468" spans="1:5" x14ac:dyDescent="0.55000000000000004">
      <c r="A468">
        <v>6</v>
      </c>
      <c r="B468">
        <v>60000</v>
      </c>
      <c r="C468" s="6">
        <v>43952</v>
      </c>
      <c r="D468">
        <v>-24613</v>
      </c>
      <c r="E468" t="str">
        <f>INDEX(LedgerMapping[[#All],[Area]],MATCH(Transactions[[#This Row],[Sub Ledger]],LedgerMapping[[#All],[Sub Ledger]],0))</f>
        <v>Income Statement</v>
      </c>
    </row>
    <row r="469" spans="1:5" x14ac:dyDescent="0.55000000000000004">
      <c r="A469">
        <v>6</v>
      </c>
      <c r="B469">
        <v>60000</v>
      </c>
      <c r="C469" s="6">
        <v>43983</v>
      </c>
      <c r="D469">
        <v>-20344</v>
      </c>
      <c r="E469" t="str">
        <f>INDEX(LedgerMapping[[#All],[Area]],MATCH(Transactions[[#This Row],[Sub Ledger]],LedgerMapping[[#All],[Sub Ledger]],0))</f>
        <v>Income Statement</v>
      </c>
    </row>
    <row r="470" spans="1:5" x14ac:dyDescent="0.55000000000000004">
      <c r="A470">
        <v>6</v>
      </c>
      <c r="B470">
        <v>60000</v>
      </c>
      <c r="C470" s="6">
        <v>44013</v>
      </c>
      <c r="D470">
        <v>-20294</v>
      </c>
      <c r="E470" t="str">
        <f>INDEX(LedgerMapping[[#All],[Area]],MATCH(Transactions[[#This Row],[Sub Ledger]],LedgerMapping[[#All],[Sub Ledger]],0))</f>
        <v>Income Statement</v>
      </c>
    </row>
    <row r="471" spans="1:5" x14ac:dyDescent="0.55000000000000004">
      <c r="A471">
        <v>6</v>
      </c>
      <c r="B471">
        <v>60000</v>
      </c>
      <c r="C471" s="6">
        <v>44044</v>
      </c>
      <c r="D471">
        <v>-22152</v>
      </c>
      <c r="E471" t="str">
        <f>INDEX(LedgerMapping[[#All],[Area]],MATCH(Transactions[[#This Row],[Sub Ledger]],LedgerMapping[[#All],[Sub Ledger]],0))</f>
        <v>Income Statement</v>
      </c>
    </row>
    <row r="472" spans="1:5" x14ac:dyDescent="0.55000000000000004">
      <c r="A472">
        <v>6</v>
      </c>
      <c r="B472">
        <v>60000</v>
      </c>
      <c r="C472" s="6">
        <v>44075</v>
      </c>
      <c r="D472">
        <v>-22152</v>
      </c>
      <c r="E472" t="str">
        <f>INDEX(LedgerMapping[[#All],[Area]],MATCH(Transactions[[#This Row],[Sub Ledger]],LedgerMapping[[#All],[Sub Ledger]],0))</f>
        <v>Income Statement</v>
      </c>
    </row>
    <row r="473" spans="1:5" x14ac:dyDescent="0.55000000000000004">
      <c r="A473">
        <v>6</v>
      </c>
      <c r="B473">
        <v>60000</v>
      </c>
      <c r="C473" s="6">
        <v>44105</v>
      </c>
      <c r="D473">
        <v>-21022</v>
      </c>
      <c r="E473" t="str">
        <f>INDEX(LedgerMapping[[#All],[Area]],MATCH(Transactions[[#This Row],[Sub Ledger]],LedgerMapping[[#All],[Sub Ledger]],0))</f>
        <v>Income Statement</v>
      </c>
    </row>
    <row r="474" spans="1:5" x14ac:dyDescent="0.55000000000000004">
      <c r="A474">
        <v>6</v>
      </c>
      <c r="B474">
        <v>60000</v>
      </c>
      <c r="C474" s="6">
        <v>44136</v>
      </c>
      <c r="D474">
        <v>-21901</v>
      </c>
      <c r="E474" t="str">
        <f>INDEX(LedgerMapping[[#All],[Area]],MATCH(Transactions[[#This Row],[Sub Ledger]],LedgerMapping[[#All],[Sub Ledger]],0))</f>
        <v>Income Statement</v>
      </c>
    </row>
    <row r="475" spans="1:5" x14ac:dyDescent="0.55000000000000004">
      <c r="A475">
        <v>6</v>
      </c>
      <c r="B475">
        <v>60000</v>
      </c>
      <c r="C475" s="6">
        <v>44166</v>
      </c>
      <c r="D475">
        <v>-22856</v>
      </c>
      <c r="E475" t="str">
        <f>INDEX(LedgerMapping[[#All],[Area]],MATCH(Transactions[[#This Row],[Sub Ledger]],LedgerMapping[[#All],[Sub Ledger]],0))</f>
        <v>Income Statement</v>
      </c>
    </row>
    <row r="476" spans="1:5" x14ac:dyDescent="0.55000000000000004">
      <c r="A476">
        <v>6</v>
      </c>
      <c r="B476">
        <v>60000</v>
      </c>
      <c r="C476" s="6">
        <v>44197</v>
      </c>
      <c r="D476">
        <v>-15195</v>
      </c>
      <c r="E476" t="str">
        <f>INDEX(LedgerMapping[[#All],[Area]],MATCH(Transactions[[#This Row],[Sub Ledger]],LedgerMapping[[#All],[Sub Ledger]],0))</f>
        <v>Income Statement</v>
      </c>
    </row>
    <row r="477" spans="1:5" x14ac:dyDescent="0.55000000000000004">
      <c r="A477">
        <v>6</v>
      </c>
      <c r="B477">
        <v>60000</v>
      </c>
      <c r="C477" s="6">
        <v>44228</v>
      </c>
      <c r="D477">
        <v>-19977</v>
      </c>
      <c r="E477" t="str">
        <f>INDEX(LedgerMapping[[#All],[Area]],MATCH(Transactions[[#This Row],[Sub Ledger]],LedgerMapping[[#All],[Sub Ledger]],0))</f>
        <v>Income Statement</v>
      </c>
    </row>
    <row r="478" spans="1:5" x14ac:dyDescent="0.55000000000000004">
      <c r="A478">
        <v>6</v>
      </c>
      <c r="B478">
        <v>60000</v>
      </c>
      <c r="C478" s="6">
        <v>44256</v>
      </c>
      <c r="D478">
        <v>-21039</v>
      </c>
      <c r="E478" t="str">
        <f>INDEX(LedgerMapping[[#All],[Area]],MATCH(Transactions[[#This Row],[Sub Ledger]],LedgerMapping[[#All],[Sub Ledger]],0))</f>
        <v>Income Statement</v>
      </c>
    </row>
    <row r="479" spans="1:5" x14ac:dyDescent="0.55000000000000004">
      <c r="A479">
        <v>6</v>
      </c>
      <c r="B479">
        <v>60000</v>
      </c>
      <c r="C479" s="6">
        <v>44287</v>
      </c>
      <c r="D479">
        <v>-21642</v>
      </c>
      <c r="E479" t="str">
        <f>INDEX(LedgerMapping[[#All],[Area]],MATCH(Transactions[[#This Row],[Sub Ledger]],LedgerMapping[[#All],[Sub Ledger]],0))</f>
        <v>Income Statement</v>
      </c>
    </row>
    <row r="480" spans="1:5" x14ac:dyDescent="0.55000000000000004">
      <c r="A480">
        <v>6</v>
      </c>
      <c r="B480">
        <v>60000</v>
      </c>
      <c r="C480" s="6">
        <v>44317</v>
      </c>
      <c r="D480">
        <v>-17728</v>
      </c>
      <c r="E480" t="str">
        <f>INDEX(LedgerMapping[[#All],[Area]],MATCH(Transactions[[#This Row],[Sub Ledger]],LedgerMapping[[#All],[Sub Ledger]],0))</f>
        <v>Income Statement</v>
      </c>
    </row>
    <row r="481" spans="1:5" x14ac:dyDescent="0.55000000000000004">
      <c r="A481">
        <v>6</v>
      </c>
      <c r="B481">
        <v>60000</v>
      </c>
      <c r="C481" s="6">
        <v>44348</v>
      </c>
      <c r="D481">
        <v>-20845</v>
      </c>
      <c r="E481" t="str">
        <f>INDEX(LedgerMapping[[#All],[Area]],MATCH(Transactions[[#This Row],[Sub Ledger]],LedgerMapping[[#All],[Sub Ledger]],0))</f>
        <v>Income Statement</v>
      </c>
    </row>
    <row r="482" spans="1:5" x14ac:dyDescent="0.55000000000000004">
      <c r="A482">
        <v>6</v>
      </c>
      <c r="B482">
        <v>60000</v>
      </c>
      <c r="C482" s="6">
        <v>44378</v>
      </c>
      <c r="D482">
        <v>-21872</v>
      </c>
      <c r="E482" t="str">
        <f>INDEX(LedgerMapping[[#All],[Area]],MATCH(Transactions[[#This Row],[Sub Ledger]],LedgerMapping[[#All],[Sub Ledger]],0))</f>
        <v>Income Statement</v>
      </c>
    </row>
    <row r="483" spans="1:5" x14ac:dyDescent="0.55000000000000004">
      <c r="A483">
        <v>6</v>
      </c>
      <c r="B483">
        <v>60000</v>
      </c>
      <c r="C483" s="6">
        <v>44409</v>
      </c>
      <c r="D483">
        <v>-20066</v>
      </c>
      <c r="E483" t="str">
        <f>INDEX(LedgerMapping[[#All],[Area]],MATCH(Transactions[[#This Row],[Sub Ledger]],LedgerMapping[[#All],[Sub Ledger]],0))</f>
        <v>Income Statement</v>
      </c>
    </row>
    <row r="484" spans="1:5" x14ac:dyDescent="0.55000000000000004">
      <c r="A484">
        <v>6</v>
      </c>
      <c r="B484">
        <v>60000</v>
      </c>
      <c r="C484" s="6">
        <v>44440</v>
      </c>
      <c r="D484">
        <v>-19340</v>
      </c>
      <c r="E484" t="str">
        <f>INDEX(LedgerMapping[[#All],[Area]],MATCH(Transactions[[#This Row],[Sub Ledger]],LedgerMapping[[#All],[Sub Ledger]],0))</f>
        <v>Income Statement</v>
      </c>
    </row>
    <row r="485" spans="1:5" x14ac:dyDescent="0.55000000000000004">
      <c r="A485">
        <v>6</v>
      </c>
      <c r="B485">
        <v>60000</v>
      </c>
      <c r="C485" s="6">
        <v>44470</v>
      </c>
      <c r="D485">
        <v>-21429</v>
      </c>
      <c r="E485" t="str">
        <f>INDEX(LedgerMapping[[#All],[Area]],MATCH(Transactions[[#This Row],[Sub Ledger]],LedgerMapping[[#All],[Sub Ledger]],0))</f>
        <v>Income Statement</v>
      </c>
    </row>
    <row r="486" spans="1:5" x14ac:dyDescent="0.55000000000000004">
      <c r="A486">
        <v>6</v>
      </c>
      <c r="B486">
        <v>60000</v>
      </c>
      <c r="C486" s="6">
        <v>44501</v>
      </c>
      <c r="D486">
        <v>-25095</v>
      </c>
      <c r="E486" t="str">
        <f>INDEX(LedgerMapping[[#All],[Area]],MATCH(Transactions[[#This Row],[Sub Ledger]],LedgerMapping[[#All],[Sub Ledger]],0))</f>
        <v>Income Statement</v>
      </c>
    </row>
    <row r="487" spans="1:5" x14ac:dyDescent="0.55000000000000004">
      <c r="A487">
        <v>6</v>
      </c>
      <c r="B487">
        <v>60000</v>
      </c>
      <c r="C487" s="6">
        <v>44531</v>
      </c>
      <c r="D487">
        <v>-23714</v>
      </c>
      <c r="E487" t="str">
        <f>INDEX(LedgerMapping[[#All],[Area]],MATCH(Transactions[[#This Row],[Sub Ledger]],LedgerMapping[[#All],[Sub Ledger]],0))</f>
        <v>Income Statement</v>
      </c>
    </row>
    <row r="488" spans="1:5" x14ac:dyDescent="0.55000000000000004">
      <c r="A488">
        <v>6</v>
      </c>
      <c r="B488">
        <v>60000</v>
      </c>
      <c r="C488" s="6">
        <v>43466</v>
      </c>
      <c r="D488">
        <v>-20800</v>
      </c>
      <c r="E488" t="str">
        <f>INDEX(LedgerMapping[[#All],[Area]],MATCH(Transactions[[#This Row],[Sub Ledger]],LedgerMapping[[#All],[Sub Ledger]],0))</f>
        <v>Income Statement</v>
      </c>
    </row>
    <row r="489" spans="1:5" x14ac:dyDescent="0.55000000000000004">
      <c r="A489">
        <v>6</v>
      </c>
      <c r="B489">
        <v>60000</v>
      </c>
      <c r="C489" s="6">
        <v>43497</v>
      </c>
      <c r="D489">
        <v>-19968</v>
      </c>
      <c r="E489" t="str">
        <f>INDEX(LedgerMapping[[#All],[Area]],MATCH(Transactions[[#This Row],[Sub Ledger]],LedgerMapping[[#All],[Sub Ledger]],0))</f>
        <v>Income Statement</v>
      </c>
    </row>
    <row r="490" spans="1:5" x14ac:dyDescent="0.55000000000000004">
      <c r="A490">
        <v>6</v>
      </c>
      <c r="B490">
        <v>60000</v>
      </c>
      <c r="C490" s="6">
        <v>43525</v>
      </c>
      <c r="D490">
        <v>-19292</v>
      </c>
      <c r="E490" t="str">
        <f>INDEX(LedgerMapping[[#All],[Area]],MATCH(Transactions[[#This Row],[Sub Ledger]],LedgerMapping[[#All],[Sub Ledger]],0))</f>
        <v>Income Statement</v>
      </c>
    </row>
    <row r="491" spans="1:5" x14ac:dyDescent="0.55000000000000004">
      <c r="A491">
        <v>6</v>
      </c>
      <c r="B491">
        <v>60000</v>
      </c>
      <c r="C491" s="6">
        <v>43556</v>
      </c>
      <c r="D491">
        <v>-22464</v>
      </c>
      <c r="E491" t="str">
        <f>INDEX(LedgerMapping[[#All],[Area]],MATCH(Transactions[[#This Row],[Sub Ledger]],LedgerMapping[[#All],[Sub Ledger]],0))</f>
        <v>Income Statement</v>
      </c>
    </row>
    <row r="492" spans="1:5" x14ac:dyDescent="0.55000000000000004">
      <c r="A492">
        <v>6</v>
      </c>
      <c r="B492">
        <v>60000</v>
      </c>
      <c r="C492" s="6">
        <v>43586</v>
      </c>
      <c r="D492">
        <v>-17472</v>
      </c>
      <c r="E492" t="str">
        <f>INDEX(LedgerMapping[[#All],[Area]],MATCH(Transactions[[#This Row],[Sub Ledger]],LedgerMapping[[#All],[Sub Ledger]],0))</f>
        <v>Income Statement</v>
      </c>
    </row>
    <row r="493" spans="1:5" x14ac:dyDescent="0.55000000000000004">
      <c r="A493">
        <v>6</v>
      </c>
      <c r="B493">
        <v>60000</v>
      </c>
      <c r="C493" s="6">
        <v>43617</v>
      </c>
      <c r="D493">
        <v>-19656</v>
      </c>
      <c r="E493" t="str">
        <f>INDEX(LedgerMapping[[#All],[Area]],MATCH(Transactions[[#This Row],[Sub Ledger]],LedgerMapping[[#All],[Sub Ledger]],0))</f>
        <v>Income Statement</v>
      </c>
    </row>
    <row r="494" spans="1:5" x14ac:dyDescent="0.55000000000000004">
      <c r="A494">
        <v>6</v>
      </c>
      <c r="B494">
        <v>60000</v>
      </c>
      <c r="C494" s="6">
        <v>43647</v>
      </c>
      <c r="D494">
        <v>-24336</v>
      </c>
      <c r="E494" t="str">
        <f>INDEX(LedgerMapping[[#All],[Area]],MATCH(Transactions[[#This Row],[Sub Ledger]],LedgerMapping[[#All],[Sub Ledger]],0))</f>
        <v>Income Statement</v>
      </c>
    </row>
    <row r="495" spans="1:5" x14ac:dyDescent="0.55000000000000004">
      <c r="A495">
        <v>6</v>
      </c>
      <c r="B495">
        <v>60000</v>
      </c>
      <c r="C495" s="6">
        <v>43678</v>
      </c>
      <c r="D495">
        <v>-25506</v>
      </c>
      <c r="E495" t="str">
        <f>INDEX(LedgerMapping[[#All],[Area]],MATCH(Transactions[[#This Row],[Sub Ledger]],LedgerMapping[[#All],[Sub Ledger]],0))</f>
        <v>Income Statement</v>
      </c>
    </row>
    <row r="496" spans="1:5" x14ac:dyDescent="0.55000000000000004">
      <c r="A496">
        <v>6</v>
      </c>
      <c r="B496">
        <v>60000</v>
      </c>
      <c r="C496" s="6">
        <v>43709</v>
      </c>
      <c r="D496">
        <v>-24102</v>
      </c>
      <c r="E496" t="str">
        <f>INDEX(LedgerMapping[[#All],[Area]],MATCH(Transactions[[#This Row],[Sub Ledger]],LedgerMapping[[#All],[Sub Ledger]],0))</f>
        <v>Income Statement</v>
      </c>
    </row>
    <row r="497" spans="1:5" x14ac:dyDescent="0.55000000000000004">
      <c r="A497">
        <v>6</v>
      </c>
      <c r="B497">
        <v>60000</v>
      </c>
      <c r="C497" s="6">
        <v>43739</v>
      </c>
      <c r="D497">
        <v>-23442</v>
      </c>
      <c r="E497" t="str">
        <f>INDEX(LedgerMapping[[#All],[Area]],MATCH(Transactions[[#This Row],[Sub Ledger]],LedgerMapping[[#All],[Sub Ledger]],0))</f>
        <v>Income Statement</v>
      </c>
    </row>
    <row r="498" spans="1:5" x14ac:dyDescent="0.55000000000000004">
      <c r="A498">
        <v>6</v>
      </c>
      <c r="B498">
        <v>60000</v>
      </c>
      <c r="C498" s="6">
        <v>43770</v>
      </c>
      <c r="D498">
        <v>-23442</v>
      </c>
      <c r="E498" t="str">
        <f>INDEX(LedgerMapping[[#All],[Area]],MATCH(Transactions[[#This Row],[Sub Ledger]],LedgerMapping[[#All],[Sub Ledger]],0))</f>
        <v>Income Statement</v>
      </c>
    </row>
    <row r="499" spans="1:5" x14ac:dyDescent="0.55000000000000004">
      <c r="A499">
        <v>6</v>
      </c>
      <c r="B499">
        <v>60000</v>
      </c>
      <c r="C499" s="6">
        <v>43800</v>
      </c>
      <c r="D499">
        <v>-23202</v>
      </c>
      <c r="E499" t="str">
        <f>INDEX(LedgerMapping[[#All],[Area]],MATCH(Transactions[[#This Row],[Sub Ledger]],LedgerMapping[[#All],[Sub Ledger]],0))</f>
        <v>Income Statement</v>
      </c>
    </row>
    <row r="500" spans="1:5" x14ac:dyDescent="0.55000000000000004">
      <c r="A500">
        <v>6</v>
      </c>
      <c r="B500">
        <v>60000</v>
      </c>
      <c r="C500" s="6">
        <v>43831</v>
      </c>
      <c r="D500">
        <v>-23860</v>
      </c>
      <c r="E500" t="str">
        <f>INDEX(LedgerMapping[[#All],[Area]],MATCH(Transactions[[#This Row],[Sub Ledger]],LedgerMapping[[#All],[Sub Ledger]],0))</f>
        <v>Income Statement</v>
      </c>
    </row>
    <row r="501" spans="1:5" x14ac:dyDescent="0.55000000000000004">
      <c r="A501">
        <v>6</v>
      </c>
      <c r="B501">
        <v>60000</v>
      </c>
      <c r="C501" s="6">
        <v>43862</v>
      </c>
      <c r="D501">
        <v>-22604</v>
      </c>
      <c r="E501" t="str">
        <f>INDEX(LedgerMapping[[#All],[Area]],MATCH(Transactions[[#This Row],[Sub Ledger]],LedgerMapping[[#All],[Sub Ledger]],0))</f>
        <v>Income Statement</v>
      </c>
    </row>
    <row r="502" spans="1:5" x14ac:dyDescent="0.55000000000000004">
      <c r="A502">
        <v>6</v>
      </c>
      <c r="B502">
        <v>60000</v>
      </c>
      <c r="C502" s="6">
        <v>43891</v>
      </c>
      <c r="D502">
        <v>-26623</v>
      </c>
      <c r="E502" t="str">
        <f>INDEX(LedgerMapping[[#All],[Area]],MATCH(Transactions[[#This Row],[Sub Ledger]],LedgerMapping[[#All],[Sub Ledger]],0))</f>
        <v>Income Statement</v>
      </c>
    </row>
    <row r="503" spans="1:5" x14ac:dyDescent="0.55000000000000004">
      <c r="A503">
        <v>6</v>
      </c>
      <c r="B503">
        <v>60000</v>
      </c>
      <c r="C503" s="6">
        <v>43922</v>
      </c>
      <c r="D503">
        <v>-29561</v>
      </c>
      <c r="E503" t="str">
        <f>INDEX(LedgerMapping[[#All],[Area]],MATCH(Transactions[[#This Row],[Sub Ledger]],LedgerMapping[[#All],[Sub Ledger]],0))</f>
        <v>Income Statement</v>
      </c>
    </row>
    <row r="504" spans="1:5" x14ac:dyDescent="0.55000000000000004">
      <c r="A504">
        <v>6</v>
      </c>
      <c r="B504">
        <v>60000</v>
      </c>
      <c r="C504" s="6">
        <v>43952</v>
      </c>
      <c r="D504">
        <v>-24865</v>
      </c>
      <c r="E504" t="str">
        <f>INDEX(LedgerMapping[[#All],[Area]],MATCH(Transactions[[#This Row],[Sub Ledger]],LedgerMapping[[#All],[Sub Ledger]],0))</f>
        <v>Income Statement</v>
      </c>
    </row>
    <row r="505" spans="1:5" x14ac:dyDescent="0.55000000000000004">
      <c r="A505">
        <v>6</v>
      </c>
      <c r="B505">
        <v>60000</v>
      </c>
      <c r="C505" s="6">
        <v>43983</v>
      </c>
      <c r="D505">
        <v>-21022</v>
      </c>
      <c r="E505" t="str">
        <f>INDEX(LedgerMapping[[#All],[Area]],MATCH(Transactions[[#This Row],[Sub Ledger]],LedgerMapping[[#All],[Sub Ledger]],0))</f>
        <v>Income Statement</v>
      </c>
    </row>
    <row r="506" spans="1:5" x14ac:dyDescent="0.55000000000000004">
      <c r="A506">
        <v>6</v>
      </c>
      <c r="B506">
        <v>60000</v>
      </c>
      <c r="C506" s="6">
        <v>44013</v>
      </c>
      <c r="D506">
        <v>-21700</v>
      </c>
      <c r="E506" t="str">
        <f>INDEX(LedgerMapping[[#All],[Area]],MATCH(Transactions[[#This Row],[Sub Ledger]],LedgerMapping[[#All],[Sub Ledger]],0))</f>
        <v>Income Statement</v>
      </c>
    </row>
    <row r="507" spans="1:5" x14ac:dyDescent="0.55000000000000004">
      <c r="A507">
        <v>6</v>
      </c>
      <c r="B507">
        <v>60000</v>
      </c>
      <c r="C507" s="6">
        <v>44044</v>
      </c>
      <c r="D507">
        <v>-20796</v>
      </c>
      <c r="E507" t="str">
        <f>INDEX(LedgerMapping[[#All],[Area]],MATCH(Transactions[[#This Row],[Sub Ledger]],LedgerMapping[[#All],[Sub Ledger]],0))</f>
        <v>Income Statement</v>
      </c>
    </row>
    <row r="508" spans="1:5" x14ac:dyDescent="0.55000000000000004">
      <c r="A508">
        <v>6</v>
      </c>
      <c r="B508">
        <v>60000</v>
      </c>
      <c r="C508" s="6">
        <v>44075</v>
      </c>
      <c r="D508">
        <v>-21022</v>
      </c>
      <c r="E508" t="str">
        <f>INDEX(LedgerMapping[[#All],[Area]],MATCH(Transactions[[#This Row],[Sub Ledger]],LedgerMapping[[#All],[Sub Ledger]],0))</f>
        <v>Income Statement</v>
      </c>
    </row>
    <row r="509" spans="1:5" x14ac:dyDescent="0.55000000000000004">
      <c r="A509">
        <v>6</v>
      </c>
      <c r="B509">
        <v>60000</v>
      </c>
      <c r="C509" s="6">
        <v>44105</v>
      </c>
      <c r="D509">
        <v>-24639</v>
      </c>
      <c r="E509" t="str">
        <f>INDEX(LedgerMapping[[#All],[Area]],MATCH(Transactions[[#This Row],[Sub Ledger]],LedgerMapping[[#All],[Sub Ledger]],0))</f>
        <v>Income Statement</v>
      </c>
    </row>
    <row r="510" spans="1:5" x14ac:dyDescent="0.55000000000000004">
      <c r="A510">
        <v>6</v>
      </c>
      <c r="B510">
        <v>60000</v>
      </c>
      <c r="C510" s="6">
        <v>44136</v>
      </c>
      <c r="D510">
        <v>-26522</v>
      </c>
      <c r="E510" t="str">
        <f>INDEX(LedgerMapping[[#All],[Area]],MATCH(Transactions[[#This Row],[Sub Ledger]],LedgerMapping[[#All],[Sub Ledger]],0))</f>
        <v>Income Statement</v>
      </c>
    </row>
    <row r="511" spans="1:5" x14ac:dyDescent="0.55000000000000004">
      <c r="A511">
        <v>6</v>
      </c>
      <c r="B511">
        <v>60000</v>
      </c>
      <c r="C511" s="6">
        <v>44166</v>
      </c>
      <c r="D511">
        <v>-20344</v>
      </c>
      <c r="E511" t="str">
        <f>INDEX(LedgerMapping[[#All],[Area]],MATCH(Transactions[[#This Row],[Sub Ledger]],LedgerMapping[[#All],[Sub Ledger]],0))</f>
        <v>Income Statement</v>
      </c>
    </row>
    <row r="512" spans="1:5" x14ac:dyDescent="0.55000000000000004">
      <c r="A512">
        <v>6</v>
      </c>
      <c r="B512">
        <v>60000</v>
      </c>
      <c r="C512" s="6">
        <v>44197</v>
      </c>
      <c r="D512">
        <v>-16521</v>
      </c>
      <c r="E512" t="str">
        <f>INDEX(LedgerMapping[[#All],[Area]],MATCH(Transactions[[#This Row],[Sub Ledger]],LedgerMapping[[#All],[Sub Ledger]],0))</f>
        <v>Income Statement</v>
      </c>
    </row>
    <row r="513" spans="1:5" x14ac:dyDescent="0.55000000000000004">
      <c r="A513">
        <v>6</v>
      </c>
      <c r="B513">
        <v>60000</v>
      </c>
      <c r="C513" s="6">
        <v>44228</v>
      </c>
      <c r="D513">
        <v>-24865</v>
      </c>
      <c r="E513" t="str">
        <f>INDEX(LedgerMapping[[#All],[Area]],MATCH(Transactions[[#This Row],[Sub Ledger]],LedgerMapping[[#All],[Sub Ledger]],0))</f>
        <v>Income Statement</v>
      </c>
    </row>
    <row r="514" spans="1:5" x14ac:dyDescent="0.55000000000000004">
      <c r="A514">
        <v>6</v>
      </c>
      <c r="B514">
        <v>60000</v>
      </c>
      <c r="C514" s="6">
        <v>44256</v>
      </c>
      <c r="D514">
        <v>-24706</v>
      </c>
      <c r="E514" t="str">
        <f>INDEX(LedgerMapping[[#All],[Area]],MATCH(Transactions[[#This Row],[Sub Ledger]],LedgerMapping[[#All],[Sub Ledger]],0))</f>
        <v>Income Statement</v>
      </c>
    </row>
    <row r="515" spans="1:5" x14ac:dyDescent="0.55000000000000004">
      <c r="A515">
        <v>6</v>
      </c>
      <c r="B515">
        <v>60000</v>
      </c>
      <c r="C515" s="6">
        <v>44287</v>
      </c>
      <c r="D515">
        <v>-21642</v>
      </c>
      <c r="E515" t="str">
        <f>INDEX(LedgerMapping[[#All],[Area]],MATCH(Transactions[[#This Row],[Sub Ledger]],LedgerMapping[[#All],[Sub Ledger]],0))</f>
        <v>Income Statement</v>
      </c>
    </row>
    <row r="516" spans="1:5" x14ac:dyDescent="0.55000000000000004">
      <c r="A516">
        <v>6</v>
      </c>
      <c r="B516">
        <v>60000</v>
      </c>
      <c r="C516" s="6">
        <v>44317</v>
      </c>
      <c r="D516">
        <v>-22793</v>
      </c>
      <c r="E516" t="str">
        <f>INDEX(LedgerMapping[[#All],[Area]],MATCH(Transactions[[#This Row],[Sub Ledger]],LedgerMapping[[#All],[Sub Ledger]],0))</f>
        <v>Income Statement</v>
      </c>
    </row>
    <row r="517" spans="1:5" x14ac:dyDescent="0.55000000000000004">
      <c r="A517">
        <v>6</v>
      </c>
      <c r="B517">
        <v>60000</v>
      </c>
      <c r="C517" s="6">
        <v>44348</v>
      </c>
      <c r="D517">
        <v>-27273</v>
      </c>
      <c r="E517" t="str">
        <f>INDEX(LedgerMapping[[#All],[Area]],MATCH(Transactions[[#This Row],[Sub Ledger]],LedgerMapping[[#All],[Sub Ledger]],0))</f>
        <v>Income Statement</v>
      </c>
    </row>
    <row r="518" spans="1:5" x14ac:dyDescent="0.55000000000000004">
      <c r="A518">
        <v>6</v>
      </c>
      <c r="B518">
        <v>60000</v>
      </c>
      <c r="C518" s="6">
        <v>44378</v>
      </c>
      <c r="D518">
        <v>-28159</v>
      </c>
      <c r="E518" t="str">
        <f>INDEX(LedgerMapping[[#All],[Area]],MATCH(Transactions[[#This Row],[Sub Ledger]],LedgerMapping[[#All],[Sub Ledger]],0))</f>
        <v>Income Statement</v>
      </c>
    </row>
    <row r="519" spans="1:5" x14ac:dyDescent="0.55000000000000004">
      <c r="A519">
        <v>6</v>
      </c>
      <c r="B519">
        <v>60000</v>
      </c>
      <c r="C519" s="6">
        <v>44409</v>
      </c>
      <c r="D519">
        <v>-24971</v>
      </c>
      <c r="E519" t="str">
        <f>INDEX(LedgerMapping[[#All],[Area]],MATCH(Transactions[[#This Row],[Sub Ledger]],LedgerMapping[[#All],[Sub Ledger]],0))</f>
        <v>Income Statement</v>
      </c>
    </row>
    <row r="520" spans="1:5" x14ac:dyDescent="0.55000000000000004">
      <c r="A520">
        <v>6</v>
      </c>
      <c r="B520">
        <v>60000</v>
      </c>
      <c r="C520" s="6">
        <v>44440</v>
      </c>
      <c r="D520">
        <v>-24634</v>
      </c>
      <c r="E520" t="str">
        <f>INDEX(LedgerMapping[[#All],[Area]],MATCH(Transactions[[#This Row],[Sub Ledger]],LedgerMapping[[#All],[Sub Ledger]],0))</f>
        <v>Income Statement</v>
      </c>
    </row>
    <row r="521" spans="1:5" x14ac:dyDescent="0.55000000000000004">
      <c r="A521">
        <v>6</v>
      </c>
      <c r="B521">
        <v>60000</v>
      </c>
      <c r="C521" s="6">
        <v>44470</v>
      </c>
      <c r="D521">
        <v>-27096</v>
      </c>
      <c r="E521" t="str">
        <f>INDEX(LedgerMapping[[#All],[Area]],MATCH(Transactions[[#This Row],[Sub Ledger]],LedgerMapping[[#All],[Sub Ledger]],0))</f>
        <v>Income Statement</v>
      </c>
    </row>
    <row r="522" spans="1:5" x14ac:dyDescent="0.55000000000000004">
      <c r="A522">
        <v>6</v>
      </c>
      <c r="B522">
        <v>60000</v>
      </c>
      <c r="C522" s="6">
        <v>44501</v>
      </c>
      <c r="D522">
        <v>-25290</v>
      </c>
      <c r="E522" t="str">
        <f>INDEX(LedgerMapping[[#All],[Area]],MATCH(Transactions[[#This Row],[Sub Ledger]],LedgerMapping[[#All],[Sub Ledger]],0))</f>
        <v>Income Statement</v>
      </c>
    </row>
    <row r="523" spans="1:5" x14ac:dyDescent="0.55000000000000004">
      <c r="A523">
        <v>6</v>
      </c>
      <c r="B523">
        <v>60000</v>
      </c>
      <c r="C523" s="6">
        <v>44531</v>
      </c>
      <c r="D523">
        <v>-24298</v>
      </c>
      <c r="E523" t="str">
        <f>INDEX(LedgerMapping[[#All],[Area]],MATCH(Transactions[[#This Row],[Sub Ledger]],LedgerMapping[[#All],[Sub Ledger]],0))</f>
        <v>Income Statement</v>
      </c>
    </row>
    <row r="524" spans="1:5" x14ac:dyDescent="0.55000000000000004">
      <c r="A524">
        <v>6</v>
      </c>
      <c r="B524">
        <v>60000</v>
      </c>
      <c r="C524" s="6">
        <v>43466</v>
      </c>
      <c r="D524">
        <v>-16692</v>
      </c>
      <c r="E524" t="str">
        <f>INDEX(LedgerMapping[[#All],[Area]],MATCH(Transactions[[#This Row],[Sub Ledger]],LedgerMapping[[#All],[Sub Ledger]],0))</f>
        <v>Income Statement</v>
      </c>
    </row>
    <row r="525" spans="1:5" x14ac:dyDescent="0.55000000000000004">
      <c r="A525">
        <v>6</v>
      </c>
      <c r="B525">
        <v>60000</v>
      </c>
      <c r="C525" s="6">
        <v>43497</v>
      </c>
      <c r="D525">
        <v>-18564</v>
      </c>
      <c r="E525" t="str">
        <f>INDEX(LedgerMapping[[#All],[Area]],MATCH(Transactions[[#This Row],[Sub Ledger]],LedgerMapping[[#All],[Sub Ledger]],0))</f>
        <v>Income Statement</v>
      </c>
    </row>
    <row r="526" spans="1:5" x14ac:dyDescent="0.55000000000000004">
      <c r="A526">
        <v>6</v>
      </c>
      <c r="B526">
        <v>60000</v>
      </c>
      <c r="C526" s="6">
        <v>43525</v>
      </c>
      <c r="D526">
        <v>-15600</v>
      </c>
      <c r="E526" t="str">
        <f>INDEX(LedgerMapping[[#All],[Area]],MATCH(Transactions[[#This Row],[Sub Ledger]],LedgerMapping[[#All],[Sub Ledger]],0))</f>
        <v>Income Statement</v>
      </c>
    </row>
    <row r="527" spans="1:5" x14ac:dyDescent="0.55000000000000004">
      <c r="A527">
        <v>6</v>
      </c>
      <c r="B527">
        <v>60000</v>
      </c>
      <c r="C527" s="6">
        <v>43556</v>
      </c>
      <c r="D527">
        <v>-14352</v>
      </c>
      <c r="E527" t="str">
        <f>INDEX(LedgerMapping[[#All],[Area]],MATCH(Transactions[[#This Row],[Sub Ledger]],LedgerMapping[[#All],[Sub Ledger]],0))</f>
        <v>Income Statement</v>
      </c>
    </row>
    <row r="528" spans="1:5" x14ac:dyDescent="0.55000000000000004">
      <c r="A528">
        <v>6</v>
      </c>
      <c r="B528">
        <v>60000</v>
      </c>
      <c r="C528" s="6">
        <v>43586</v>
      </c>
      <c r="D528">
        <v>-14040</v>
      </c>
      <c r="E528" t="str">
        <f>INDEX(LedgerMapping[[#All],[Area]],MATCH(Transactions[[#This Row],[Sub Ledger]],LedgerMapping[[#All],[Sub Ledger]],0))</f>
        <v>Income Statement</v>
      </c>
    </row>
    <row r="529" spans="1:5" x14ac:dyDescent="0.55000000000000004">
      <c r="A529">
        <v>6</v>
      </c>
      <c r="B529">
        <v>60000</v>
      </c>
      <c r="C529" s="6">
        <v>43617</v>
      </c>
      <c r="D529">
        <v>-19474</v>
      </c>
      <c r="E529" t="str">
        <f>INDEX(LedgerMapping[[#All],[Area]],MATCH(Transactions[[#This Row],[Sub Ledger]],LedgerMapping[[#All],[Sub Ledger]],0))</f>
        <v>Income Statement</v>
      </c>
    </row>
    <row r="530" spans="1:5" x14ac:dyDescent="0.55000000000000004">
      <c r="A530">
        <v>6</v>
      </c>
      <c r="B530">
        <v>60000</v>
      </c>
      <c r="C530" s="6">
        <v>43647</v>
      </c>
      <c r="D530">
        <v>-17654</v>
      </c>
      <c r="E530" t="str">
        <f>INDEX(LedgerMapping[[#All],[Area]],MATCH(Transactions[[#This Row],[Sub Ledger]],LedgerMapping[[#All],[Sub Ledger]],0))</f>
        <v>Income Statement</v>
      </c>
    </row>
    <row r="531" spans="1:5" x14ac:dyDescent="0.55000000000000004">
      <c r="A531">
        <v>6</v>
      </c>
      <c r="B531">
        <v>60000</v>
      </c>
      <c r="C531" s="6">
        <v>43678</v>
      </c>
      <c r="D531">
        <v>-14040</v>
      </c>
      <c r="E531" t="str">
        <f>INDEX(LedgerMapping[[#All],[Area]],MATCH(Transactions[[#This Row],[Sub Ledger]],LedgerMapping[[#All],[Sub Ledger]],0))</f>
        <v>Income Statement</v>
      </c>
    </row>
    <row r="532" spans="1:5" x14ac:dyDescent="0.55000000000000004">
      <c r="A532">
        <v>6</v>
      </c>
      <c r="B532">
        <v>60000</v>
      </c>
      <c r="C532" s="6">
        <v>43709</v>
      </c>
      <c r="D532">
        <v>-14170</v>
      </c>
      <c r="E532" t="str">
        <f>INDEX(LedgerMapping[[#All],[Area]],MATCH(Transactions[[#This Row],[Sub Ledger]],LedgerMapping[[#All],[Sub Ledger]],0))</f>
        <v>Income Statement</v>
      </c>
    </row>
    <row r="533" spans="1:5" x14ac:dyDescent="0.55000000000000004">
      <c r="A533">
        <v>6</v>
      </c>
      <c r="B533">
        <v>60000</v>
      </c>
      <c r="C533" s="6">
        <v>43739</v>
      </c>
      <c r="D533">
        <v>-20930</v>
      </c>
      <c r="E533" t="str">
        <f>INDEX(LedgerMapping[[#All],[Area]],MATCH(Transactions[[#This Row],[Sub Ledger]],LedgerMapping[[#All],[Sub Ledger]],0))</f>
        <v>Income Statement</v>
      </c>
    </row>
    <row r="534" spans="1:5" x14ac:dyDescent="0.55000000000000004">
      <c r="A534">
        <v>6</v>
      </c>
      <c r="B534">
        <v>60000</v>
      </c>
      <c r="C534" s="6">
        <v>43770</v>
      </c>
      <c r="D534">
        <v>-19016</v>
      </c>
      <c r="E534" t="str">
        <f>INDEX(LedgerMapping[[#All],[Area]],MATCH(Transactions[[#This Row],[Sub Ledger]],LedgerMapping[[#All],[Sub Ledger]],0))</f>
        <v>Income Statement</v>
      </c>
    </row>
    <row r="535" spans="1:5" x14ac:dyDescent="0.55000000000000004">
      <c r="A535">
        <v>6</v>
      </c>
      <c r="B535">
        <v>60000</v>
      </c>
      <c r="C535" s="6">
        <v>43800</v>
      </c>
      <c r="D535">
        <v>-22604</v>
      </c>
      <c r="E535" t="str">
        <f>INDEX(LedgerMapping[[#All],[Area]],MATCH(Transactions[[#This Row],[Sub Ledger]],LedgerMapping[[#All],[Sub Ledger]],0))</f>
        <v>Income Statement</v>
      </c>
    </row>
    <row r="536" spans="1:5" x14ac:dyDescent="0.55000000000000004">
      <c r="A536">
        <v>6</v>
      </c>
      <c r="B536">
        <v>60000</v>
      </c>
      <c r="C536" s="6">
        <v>43831</v>
      </c>
      <c r="D536">
        <v>-19088</v>
      </c>
      <c r="E536" t="str">
        <f>INDEX(LedgerMapping[[#All],[Area]],MATCH(Transactions[[#This Row],[Sub Ledger]],LedgerMapping[[#All],[Sub Ledger]],0))</f>
        <v>Income Statement</v>
      </c>
    </row>
    <row r="537" spans="1:5" x14ac:dyDescent="0.55000000000000004">
      <c r="A537">
        <v>6</v>
      </c>
      <c r="B537">
        <v>60000</v>
      </c>
      <c r="C537" s="6">
        <v>43862</v>
      </c>
      <c r="D537">
        <v>-15371</v>
      </c>
      <c r="E537" t="str">
        <f>INDEX(LedgerMapping[[#All],[Area]],MATCH(Transactions[[#This Row],[Sub Ledger]],LedgerMapping[[#All],[Sub Ledger]],0))</f>
        <v>Income Statement</v>
      </c>
    </row>
    <row r="538" spans="1:5" x14ac:dyDescent="0.55000000000000004">
      <c r="A538">
        <v>6</v>
      </c>
      <c r="B538">
        <v>60000</v>
      </c>
      <c r="C538" s="6">
        <v>43891</v>
      </c>
      <c r="D538">
        <v>-17406</v>
      </c>
      <c r="E538" t="str">
        <f>INDEX(LedgerMapping[[#All],[Area]],MATCH(Transactions[[#This Row],[Sub Ledger]],LedgerMapping[[#All],[Sub Ledger]],0))</f>
        <v>Income Statement</v>
      </c>
    </row>
    <row r="539" spans="1:5" x14ac:dyDescent="0.55000000000000004">
      <c r="A539">
        <v>6</v>
      </c>
      <c r="B539">
        <v>60000</v>
      </c>
      <c r="C539" s="6">
        <v>43922</v>
      </c>
      <c r="D539">
        <v>-16175</v>
      </c>
      <c r="E539" t="str">
        <f>INDEX(LedgerMapping[[#All],[Area]],MATCH(Transactions[[#This Row],[Sub Ledger]],LedgerMapping[[#All],[Sub Ledger]],0))</f>
        <v>Income Statement</v>
      </c>
    </row>
    <row r="540" spans="1:5" x14ac:dyDescent="0.55000000000000004">
      <c r="A540">
        <v>6</v>
      </c>
      <c r="B540">
        <v>60000</v>
      </c>
      <c r="C540" s="6">
        <v>43952</v>
      </c>
      <c r="D540">
        <v>-14466</v>
      </c>
      <c r="E540" t="str">
        <f>INDEX(LedgerMapping[[#All],[Area]],MATCH(Transactions[[#This Row],[Sub Ledger]],LedgerMapping[[#All],[Sub Ledger]],0))</f>
        <v>Income Statement</v>
      </c>
    </row>
    <row r="541" spans="1:5" x14ac:dyDescent="0.55000000000000004">
      <c r="A541">
        <v>6</v>
      </c>
      <c r="B541">
        <v>60000</v>
      </c>
      <c r="C541" s="6">
        <v>43983</v>
      </c>
      <c r="D541">
        <v>-15371</v>
      </c>
      <c r="E541" t="str">
        <f>INDEX(LedgerMapping[[#All],[Area]],MATCH(Transactions[[#This Row],[Sub Ledger]],LedgerMapping[[#All],[Sub Ledger]],0))</f>
        <v>Income Statement</v>
      </c>
    </row>
    <row r="542" spans="1:5" x14ac:dyDescent="0.55000000000000004">
      <c r="A542">
        <v>6</v>
      </c>
      <c r="B542">
        <v>60000</v>
      </c>
      <c r="C542" s="6">
        <v>44013</v>
      </c>
      <c r="D542">
        <v>-18812</v>
      </c>
      <c r="E542" t="str">
        <f>INDEX(LedgerMapping[[#All],[Area]],MATCH(Transactions[[#This Row],[Sub Ledger]],LedgerMapping[[#All],[Sub Ledger]],0))</f>
        <v>Income Statement</v>
      </c>
    </row>
    <row r="543" spans="1:5" x14ac:dyDescent="0.55000000000000004">
      <c r="A543">
        <v>6</v>
      </c>
      <c r="B543">
        <v>60000</v>
      </c>
      <c r="C543" s="6">
        <v>44044</v>
      </c>
      <c r="D543">
        <v>-21901</v>
      </c>
      <c r="E543" t="str">
        <f>INDEX(LedgerMapping[[#All],[Area]],MATCH(Transactions[[#This Row],[Sub Ledger]],LedgerMapping[[#All],[Sub Ledger]],0))</f>
        <v>Income Statement</v>
      </c>
    </row>
    <row r="544" spans="1:5" x14ac:dyDescent="0.55000000000000004">
      <c r="A544">
        <v>6</v>
      </c>
      <c r="B544">
        <v>60000</v>
      </c>
      <c r="C544" s="6">
        <v>44075</v>
      </c>
      <c r="D544">
        <v>-19289</v>
      </c>
      <c r="E544" t="str">
        <f>INDEX(LedgerMapping[[#All],[Area]],MATCH(Transactions[[#This Row],[Sub Ledger]],LedgerMapping[[#All],[Sub Ledger]],0))</f>
        <v>Income Statement</v>
      </c>
    </row>
    <row r="545" spans="1:5" x14ac:dyDescent="0.55000000000000004">
      <c r="A545">
        <v>6</v>
      </c>
      <c r="B545">
        <v>60000</v>
      </c>
      <c r="C545" s="6">
        <v>44105</v>
      </c>
      <c r="D545">
        <v>-15973</v>
      </c>
      <c r="E545" t="str">
        <f>INDEX(LedgerMapping[[#All],[Area]],MATCH(Transactions[[#This Row],[Sub Ledger]],LedgerMapping[[#All],[Sub Ledger]],0))</f>
        <v>Income Statement</v>
      </c>
    </row>
    <row r="546" spans="1:5" x14ac:dyDescent="0.55000000000000004">
      <c r="A546">
        <v>6</v>
      </c>
      <c r="B546">
        <v>60000</v>
      </c>
      <c r="C546" s="6">
        <v>44136</v>
      </c>
      <c r="D546">
        <v>-19088</v>
      </c>
      <c r="E546" t="str">
        <f>INDEX(LedgerMapping[[#All],[Area]],MATCH(Transactions[[#This Row],[Sub Ledger]],LedgerMapping[[#All],[Sub Ledger]],0))</f>
        <v>Income Statement</v>
      </c>
    </row>
    <row r="547" spans="1:5" x14ac:dyDescent="0.55000000000000004">
      <c r="A547">
        <v>6</v>
      </c>
      <c r="B547">
        <v>60000</v>
      </c>
      <c r="C547" s="6">
        <v>44166</v>
      </c>
      <c r="D547">
        <v>-15672</v>
      </c>
      <c r="E547" t="str">
        <f>INDEX(LedgerMapping[[#All],[Area]],MATCH(Transactions[[#This Row],[Sub Ledger]],LedgerMapping[[#All],[Sub Ledger]],0))</f>
        <v>Income Statement</v>
      </c>
    </row>
    <row r="548" spans="1:5" x14ac:dyDescent="0.55000000000000004">
      <c r="A548">
        <v>6</v>
      </c>
      <c r="B548">
        <v>60000</v>
      </c>
      <c r="C548" s="6">
        <v>44197</v>
      </c>
      <c r="D548">
        <v>-16411</v>
      </c>
      <c r="E548" t="str">
        <f>INDEX(LedgerMapping[[#All],[Area]],MATCH(Transactions[[#This Row],[Sub Ledger]],LedgerMapping[[#All],[Sub Ledger]],0))</f>
        <v>Income Statement</v>
      </c>
    </row>
    <row r="549" spans="1:5" x14ac:dyDescent="0.55000000000000004">
      <c r="A549">
        <v>6</v>
      </c>
      <c r="B549">
        <v>60000</v>
      </c>
      <c r="C549" s="6">
        <v>44228</v>
      </c>
      <c r="D549">
        <v>-18897</v>
      </c>
      <c r="E549" t="str">
        <f>INDEX(LedgerMapping[[#All],[Area]],MATCH(Transactions[[#This Row],[Sub Ledger]],LedgerMapping[[#All],[Sub Ledger]],0))</f>
        <v>Income Statement</v>
      </c>
    </row>
    <row r="550" spans="1:5" x14ac:dyDescent="0.55000000000000004">
      <c r="A550">
        <v>6</v>
      </c>
      <c r="B550">
        <v>60000</v>
      </c>
      <c r="C550" s="6">
        <v>44256</v>
      </c>
      <c r="D550">
        <v>-18241</v>
      </c>
      <c r="E550" t="str">
        <f>INDEX(LedgerMapping[[#All],[Area]],MATCH(Transactions[[#This Row],[Sub Ledger]],LedgerMapping[[#All],[Sub Ledger]],0))</f>
        <v>Income Statement</v>
      </c>
    </row>
    <row r="551" spans="1:5" x14ac:dyDescent="0.55000000000000004">
      <c r="A551">
        <v>6</v>
      </c>
      <c r="B551">
        <v>60000</v>
      </c>
      <c r="C551" s="6">
        <v>44287</v>
      </c>
      <c r="D551">
        <v>-16825</v>
      </c>
      <c r="E551" t="str">
        <f>INDEX(LedgerMapping[[#All],[Area]],MATCH(Transactions[[#This Row],[Sub Ledger]],LedgerMapping[[#All],[Sub Ledger]],0))</f>
        <v>Income Statement</v>
      </c>
    </row>
    <row r="552" spans="1:5" x14ac:dyDescent="0.55000000000000004">
      <c r="A552">
        <v>6</v>
      </c>
      <c r="B552">
        <v>60000</v>
      </c>
      <c r="C552" s="6">
        <v>44317</v>
      </c>
      <c r="D552">
        <v>-14823</v>
      </c>
      <c r="E552" t="str">
        <f>INDEX(LedgerMapping[[#All],[Area]],MATCH(Transactions[[#This Row],[Sub Ledger]],LedgerMapping[[#All],[Sub Ledger]],0))</f>
        <v>Income Statement</v>
      </c>
    </row>
    <row r="553" spans="1:5" x14ac:dyDescent="0.55000000000000004">
      <c r="A553">
        <v>6</v>
      </c>
      <c r="B553">
        <v>60000</v>
      </c>
      <c r="C553" s="6">
        <v>44348</v>
      </c>
      <c r="D553">
        <v>-15461</v>
      </c>
      <c r="E553" t="str">
        <f>INDEX(LedgerMapping[[#All],[Area]],MATCH(Transactions[[#This Row],[Sub Ledger]],LedgerMapping[[#All],[Sub Ledger]],0))</f>
        <v>Income Statement</v>
      </c>
    </row>
    <row r="554" spans="1:5" x14ac:dyDescent="0.55000000000000004">
      <c r="A554">
        <v>6</v>
      </c>
      <c r="B554">
        <v>60000</v>
      </c>
      <c r="C554" s="6">
        <v>44378</v>
      </c>
      <c r="D554">
        <v>-17356</v>
      </c>
      <c r="E554" t="str">
        <f>INDEX(LedgerMapping[[#All],[Area]],MATCH(Transactions[[#This Row],[Sub Ledger]],LedgerMapping[[#All],[Sub Ledger]],0))</f>
        <v>Income Statement</v>
      </c>
    </row>
    <row r="555" spans="1:5" x14ac:dyDescent="0.55000000000000004">
      <c r="A555">
        <v>6</v>
      </c>
      <c r="B555">
        <v>60000</v>
      </c>
      <c r="C555" s="6">
        <v>44409</v>
      </c>
      <c r="D555">
        <v>-16470</v>
      </c>
      <c r="E555" t="str">
        <f>INDEX(LedgerMapping[[#All],[Area]],MATCH(Transactions[[#This Row],[Sub Ledger]],LedgerMapping[[#All],[Sub Ledger]],0))</f>
        <v>Income Statement</v>
      </c>
    </row>
    <row r="556" spans="1:5" x14ac:dyDescent="0.55000000000000004">
      <c r="A556">
        <v>6</v>
      </c>
      <c r="B556">
        <v>60000</v>
      </c>
      <c r="C556" s="6">
        <v>44440</v>
      </c>
      <c r="D556">
        <v>-17373</v>
      </c>
      <c r="E556" t="str">
        <f>INDEX(LedgerMapping[[#All],[Area]],MATCH(Transactions[[#This Row],[Sub Ledger]],LedgerMapping[[#All],[Sub Ledger]],0))</f>
        <v>Income Statement</v>
      </c>
    </row>
    <row r="557" spans="1:5" x14ac:dyDescent="0.55000000000000004">
      <c r="A557">
        <v>6</v>
      </c>
      <c r="B557">
        <v>60000</v>
      </c>
      <c r="C557" s="6">
        <v>44470</v>
      </c>
      <c r="D557">
        <v>-19871</v>
      </c>
      <c r="E557" t="str">
        <f>INDEX(LedgerMapping[[#All],[Area]],MATCH(Transactions[[#This Row],[Sub Ledger]],LedgerMapping[[#All],[Sub Ledger]],0))</f>
        <v>Income Statement</v>
      </c>
    </row>
    <row r="558" spans="1:5" x14ac:dyDescent="0.55000000000000004">
      <c r="A558">
        <v>6</v>
      </c>
      <c r="B558">
        <v>60000</v>
      </c>
      <c r="C558" s="6">
        <v>44501</v>
      </c>
      <c r="D558">
        <v>-16470</v>
      </c>
      <c r="E558" t="str">
        <f>INDEX(LedgerMapping[[#All],[Area]],MATCH(Transactions[[#This Row],[Sub Ledger]],LedgerMapping[[#All],[Sub Ledger]],0))</f>
        <v>Income Statement</v>
      </c>
    </row>
    <row r="559" spans="1:5" x14ac:dyDescent="0.55000000000000004">
      <c r="A559">
        <v>6</v>
      </c>
      <c r="B559">
        <v>60000</v>
      </c>
      <c r="C559" s="6">
        <v>44531</v>
      </c>
      <c r="D559">
        <v>-15142</v>
      </c>
      <c r="E559" t="str">
        <f>INDEX(LedgerMapping[[#All],[Area]],MATCH(Transactions[[#This Row],[Sub Ledger]],LedgerMapping[[#All],[Sub Ledger]],0))</f>
        <v>Income Statement</v>
      </c>
    </row>
    <row r="560" spans="1:5" x14ac:dyDescent="0.55000000000000004">
      <c r="A560">
        <v>6</v>
      </c>
      <c r="B560">
        <v>60000</v>
      </c>
      <c r="C560" s="6">
        <v>43466</v>
      </c>
      <c r="D560">
        <v>-9984</v>
      </c>
      <c r="E560" t="str">
        <f>INDEX(LedgerMapping[[#All],[Area]],MATCH(Transactions[[#This Row],[Sub Ledger]],LedgerMapping[[#All],[Sub Ledger]],0))</f>
        <v>Income Statement</v>
      </c>
    </row>
    <row r="561" spans="1:5" x14ac:dyDescent="0.55000000000000004">
      <c r="A561">
        <v>6</v>
      </c>
      <c r="B561">
        <v>60000</v>
      </c>
      <c r="C561" s="6">
        <v>43497</v>
      </c>
      <c r="D561">
        <v>-7878</v>
      </c>
      <c r="E561" t="str">
        <f>INDEX(LedgerMapping[[#All],[Area]],MATCH(Transactions[[#This Row],[Sub Ledger]],LedgerMapping[[#All],[Sub Ledger]],0))</f>
        <v>Income Statement</v>
      </c>
    </row>
    <row r="562" spans="1:5" x14ac:dyDescent="0.55000000000000004">
      <c r="A562">
        <v>6</v>
      </c>
      <c r="B562">
        <v>60000</v>
      </c>
      <c r="C562" s="6">
        <v>43525</v>
      </c>
      <c r="D562">
        <v>-10400</v>
      </c>
      <c r="E562" t="str">
        <f>INDEX(LedgerMapping[[#All],[Area]],MATCH(Transactions[[#This Row],[Sub Ledger]],LedgerMapping[[#All],[Sub Ledger]],0))</f>
        <v>Income Statement</v>
      </c>
    </row>
    <row r="563" spans="1:5" x14ac:dyDescent="0.55000000000000004">
      <c r="A563">
        <v>6</v>
      </c>
      <c r="B563">
        <v>60000</v>
      </c>
      <c r="C563" s="6">
        <v>43556</v>
      </c>
      <c r="D563">
        <v>-10192</v>
      </c>
      <c r="E563" t="str">
        <f>INDEX(LedgerMapping[[#All],[Area]],MATCH(Transactions[[#This Row],[Sub Ledger]],LedgerMapping[[#All],[Sub Ledger]],0))</f>
        <v>Income Statement</v>
      </c>
    </row>
    <row r="564" spans="1:5" x14ac:dyDescent="0.55000000000000004">
      <c r="A564">
        <v>6</v>
      </c>
      <c r="B564">
        <v>60000</v>
      </c>
      <c r="C564" s="6">
        <v>43586</v>
      </c>
      <c r="D564">
        <v>-10400</v>
      </c>
      <c r="E564" t="str">
        <f>INDEX(LedgerMapping[[#All],[Area]],MATCH(Transactions[[#This Row],[Sub Ledger]],LedgerMapping[[#All],[Sub Ledger]],0))</f>
        <v>Income Statement</v>
      </c>
    </row>
    <row r="565" spans="1:5" x14ac:dyDescent="0.55000000000000004">
      <c r="A565">
        <v>6</v>
      </c>
      <c r="B565">
        <v>60000</v>
      </c>
      <c r="C565" s="6">
        <v>43617</v>
      </c>
      <c r="D565">
        <v>-9568</v>
      </c>
      <c r="E565" t="str">
        <f>INDEX(LedgerMapping[[#All],[Area]],MATCH(Transactions[[#This Row],[Sub Ledger]],LedgerMapping[[#All],[Sub Ledger]],0))</f>
        <v>Income Statement</v>
      </c>
    </row>
    <row r="566" spans="1:5" x14ac:dyDescent="0.55000000000000004">
      <c r="A566">
        <v>6</v>
      </c>
      <c r="B566">
        <v>60000</v>
      </c>
      <c r="C566" s="6">
        <v>43647</v>
      </c>
      <c r="D566">
        <v>-8580</v>
      </c>
      <c r="E566" t="str">
        <f>INDEX(LedgerMapping[[#All],[Area]],MATCH(Transactions[[#This Row],[Sub Ledger]],LedgerMapping[[#All],[Sub Ledger]],0))</f>
        <v>Income Statement</v>
      </c>
    </row>
    <row r="567" spans="1:5" x14ac:dyDescent="0.55000000000000004">
      <c r="A567">
        <v>6</v>
      </c>
      <c r="B567">
        <v>60000</v>
      </c>
      <c r="C567" s="6">
        <v>43678</v>
      </c>
      <c r="D567">
        <v>-11830</v>
      </c>
      <c r="E567" t="str">
        <f>INDEX(LedgerMapping[[#All],[Area]],MATCH(Transactions[[#This Row],[Sub Ledger]],LedgerMapping[[#All],[Sub Ledger]],0))</f>
        <v>Income Statement</v>
      </c>
    </row>
    <row r="568" spans="1:5" x14ac:dyDescent="0.55000000000000004">
      <c r="A568">
        <v>6</v>
      </c>
      <c r="B568">
        <v>60000</v>
      </c>
      <c r="C568" s="6">
        <v>43709</v>
      </c>
      <c r="D568">
        <v>-7644</v>
      </c>
      <c r="E568" t="str">
        <f>INDEX(LedgerMapping[[#All],[Area]],MATCH(Transactions[[#This Row],[Sub Ledger]],LedgerMapping[[#All],[Sub Ledger]],0))</f>
        <v>Income Statement</v>
      </c>
    </row>
    <row r="569" spans="1:5" x14ac:dyDescent="0.55000000000000004">
      <c r="A569">
        <v>6</v>
      </c>
      <c r="B569">
        <v>60000</v>
      </c>
      <c r="C569" s="6">
        <v>43739</v>
      </c>
      <c r="D569">
        <v>-11362</v>
      </c>
      <c r="E569" t="str">
        <f>INDEX(LedgerMapping[[#All],[Area]],MATCH(Transactions[[#This Row],[Sub Ledger]],LedgerMapping[[#All],[Sub Ledger]],0))</f>
        <v>Income Statement</v>
      </c>
    </row>
    <row r="570" spans="1:5" x14ac:dyDescent="0.55000000000000004">
      <c r="A570">
        <v>6</v>
      </c>
      <c r="B570">
        <v>60000</v>
      </c>
      <c r="C570" s="6">
        <v>43770</v>
      </c>
      <c r="D570">
        <v>-9598</v>
      </c>
      <c r="E570" t="str">
        <f>INDEX(LedgerMapping[[#All],[Area]],MATCH(Transactions[[#This Row],[Sub Ledger]],LedgerMapping[[#All],[Sub Ledger]],0))</f>
        <v>Income Statement</v>
      </c>
    </row>
    <row r="571" spans="1:5" x14ac:dyDescent="0.55000000000000004">
      <c r="A571">
        <v>6</v>
      </c>
      <c r="B571">
        <v>60000</v>
      </c>
      <c r="C571" s="6">
        <v>43800</v>
      </c>
      <c r="D571">
        <v>-15997</v>
      </c>
      <c r="E571" t="str">
        <f>INDEX(LedgerMapping[[#All],[Area]],MATCH(Transactions[[#This Row],[Sub Ledger]],LedgerMapping[[#All],[Sub Ledger]],0))</f>
        <v>Income Statement</v>
      </c>
    </row>
    <row r="572" spans="1:5" x14ac:dyDescent="0.55000000000000004">
      <c r="A572">
        <v>6</v>
      </c>
      <c r="B572">
        <v>60000</v>
      </c>
      <c r="C572" s="6">
        <v>43831</v>
      </c>
      <c r="D572">
        <v>-15070</v>
      </c>
      <c r="E572" t="str">
        <f>INDEX(LedgerMapping[[#All],[Area]],MATCH(Transactions[[#This Row],[Sub Ledger]],LedgerMapping[[#All],[Sub Ledger]],0))</f>
        <v>Income Statement</v>
      </c>
    </row>
    <row r="573" spans="1:5" x14ac:dyDescent="0.55000000000000004">
      <c r="A573">
        <v>6</v>
      </c>
      <c r="B573">
        <v>60000</v>
      </c>
      <c r="C573" s="6">
        <v>43862</v>
      </c>
      <c r="D573">
        <v>-13689</v>
      </c>
      <c r="E573" t="str">
        <f>INDEX(LedgerMapping[[#All],[Area]],MATCH(Transactions[[#This Row],[Sub Ledger]],LedgerMapping[[#All],[Sub Ledger]],0))</f>
        <v>Income Statement</v>
      </c>
    </row>
    <row r="574" spans="1:5" x14ac:dyDescent="0.55000000000000004">
      <c r="A574">
        <v>6</v>
      </c>
      <c r="B574">
        <v>60000</v>
      </c>
      <c r="C574" s="6">
        <v>43891</v>
      </c>
      <c r="D574">
        <v>-15371</v>
      </c>
      <c r="E574" t="str">
        <f>INDEX(LedgerMapping[[#All],[Area]],MATCH(Transactions[[#This Row],[Sub Ledger]],LedgerMapping[[#All],[Sub Ledger]],0))</f>
        <v>Income Statement</v>
      </c>
    </row>
    <row r="575" spans="1:5" x14ac:dyDescent="0.55000000000000004">
      <c r="A575">
        <v>6</v>
      </c>
      <c r="B575">
        <v>60000</v>
      </c>
      <c r="C575" s="6">
        <v>43922</v>
      </c>
      <c r="D575">
        <v>-11930</v>
      </c>
      <c r="E575" t="str">
        <f>INDEX(LedgerMapping[[#All],[Area]],MATCH(Transactions[[#This Row],[Sub Ledger]],LedgerMapping[[#All],[Sub Ledger]],0))</f>
        <v>Income Statement</v>
      </c>
    </row>
    <row r="576" spans="1:5" x14ac:dyDescent="0.55000000000000004">
      <c r="A576">
        <v>6</v>
      </c>
      <c r="B576">
        <v>60000</v>
      </c>
      <c r="C576" s="6">
        <v>43952</v>
      </c>
      <c r="D576">
        <v>-9042</v>
      </c>
      <c r="E576" t="str">
        <f>INDEX(LedgerMapping[[#All],[Area]],MATCH(Transactions[[#This Row],[Sub Ledger]],LedgerMapping[[#All],[Sub Ledger]],0))</f>
        <v>Income Statement</v>
      </c>
    </row>
    <row r="577" spans="1:5" x14ac:dyDescent="0.55000000000000004">
      <c r="A577">
        <v>6</v>
      </c>
      <c r="B577">
        <v>60000</v>
      </c>
      <c r="C577" s="6">
        <v>43983</v>
      </c>
      <c r="D577">
        <v>-9443</v>
      </c>
      <c r="E577" t="str">
        <f>INDEX(LedgerMapping[[#All],[Area]],MATCH(Transactions[[#This Row],[Sub Ledger]],LedgerMapping[[#All],[Sub Ledger]],0))</f>
        <v>Income Statement</v>
      </c>
    </row>
    <row r="578" spans="1:5" x14ac:dyDescent="0.55000000000000004">
      <c r="A578">
        <v>6</v>
      </c>
      <c r="B578">
        <v>60000</v>
      </c>
      <c r="C578" s="6">
        <v>44013</v>
      </c>
      <c r="D578">
        <v>-11051</v>
      </c>
      <c r="E578" t="str">
        <f>INDEX(LedgerMapping[[#All],[Area]],MATCH(Transactions[[#This Row],[Sub Ledger]],LedgerMapping[[#All],[Sub Ledger]],0))</f>
        <v>Income Statement</v>
      </c>
    </row>
    <row r="579" spans="1:5" x14ac:dyDescent="0.55000000000000004">
      <c r="A579">
        <v>6</v>
      </c>
      <c r="B579">
        <v>60000</v>
      </c>
      <c r="C579" s="6">
        <v>44044</v>
      </c>
      <c r="D579">
        <v>-14165</v>
      </c>
      <c r="E579" t="str">
        <f>INDEX(LedgerMapping[[#All],[Area]],MATCH(Transactions[[#This Row],[Sub Ledger]],LedgerMapping[[#All],[Sub Ledger]],0))</f>
        <v>Income Statement</v>
      </c>
    </row>
    <row r="580" spans="1:5" x14ac:dyDescent="0.55000000000000004">
      <c r="A580">
        <v>6</v>
      </c>
      <c r="B580">
        <v>60000</v>
      </c>
      <c r="C580" s="6">
        <v>44075</v>
      </c>
      <c r="D580">
        <v>-10850</v>
      </c>
      <c r="E580" t="str">
        <f>INDEX(LedgerMapping[[#All],[Area]],MATCH(Transactions[[#This Row],[Sub Ledger]],LedgerMapping[[#All],[Sub Ledger]],0))</f>
        <v>Income Statement</v>
      </c>
    </row>
    <row r="581" spans="1:5" x14ac:dyDescent="0.55000000000000004">
      <c r="A581">
        <v>6</v>
      </c>
      <c r="B581">
        <v>60000</v>
      </c>
      <c r="C581" s="6">
        <v>44105</v>
      </c>
      <c r="D581">
        <v>-15672</v>
      </c>
      <c r="E581" t="str">
        <f>INDEX(LedgerMapping[[#All],[Area]],MATCH(Transactions[[#This Row],[Sub Ledger]],LedgerMapping[[#All],[Sub Ledger]],0))</f>
        <v>Income Statement</v>
      </c>
    </row>
    <row r="582" spans="1:5" x14ac:dyDescent="0.55000000000000004">
      <c r="A582">
        <v>6</v>
      </c>
      <c r="B582">
        <v>60000</v>
      </c>
      <c r="C582" s="6">
        <v>44136</v>
      </c>
      <c r="D582">
        <v>-14165</v>
      </c>
      <c r="E582" t="str">
        <f>INDEX(LedgerMapping[[#All],[Area]],MATCH(Transactions[[#This Row],[Sub Ledger]],LedgerMapping[[#All],[Sub Ledger]],0))</f>
        <v>Income Statement</v>
      </c>
    </row>
    <row r="583" spans="1:5" x14ac:dyDescent="0.55000000000000004">
      <c r="A583">
        <v>6</v>
      </c>
      <c r="B583">
        <v>60000</v>
      </c>
      <c r="C583" s="6">
        <v>44166</v>
      </c>
      <c r="D583">
        <v>-11051</v>
      </c>
      <c r="E583" t="str">
        <f>INDEX(LedgerMapping[[#All],[Area]],MATCH(Transactions[[#This Row],[Sub Ledger]],LedgerMapping[[#All],[Sub Ledger]],0))</f>
        <v>Income Statement</v>
      </c>
    </row>
    <row r="584" spans="1:5" x14ac:dyDescent="0.55000000000000004">
      <c r="A584">
        <v>6</v>
      </c>
      <c r="B584">
        <v>60000</v>
      </c>
      <c r="C584" s="6">
        <v>44197</v>
      </c>
      <c r="D584">
        <v>-10388</v>
      </c>
      <c r="E584" t="str">
        <f>INDEX(LedgerMapping[[#All],[Area]],MATCH(Transactions[[#This Row],[Sub Ledger]],LedgerMapping[[#All],[Sub Ledger]],0))</f>
        <v>Income Statement</v>
      </c>
    </row>
    <row r="585" spans="1:5" x14ac:dyDescent="0.55000000000000004">
      <c r="A585">
        <v>6</v>
      </c>
      <c r="B585">
        <v>60000</v>
      </c>
      <c r="C585" s="6">
        <v>44228</v>
      </c>
      <c r="D585">
        <v>-11370</v>
      </c>
      <c r="E585" t="str">
        <f>INDEX(LedgerMapping[[#All],[Area]],MATCH(Transactions[[#This Row],[Sub Ledger]],LedgerMapping[[#All],[Sub Ledger]],0))</f>
        <v>Income Statement</v>
      </c>
    </row>
    <row r="586" spans="1:5" x14ac:dyDescent="0.55000000000000004">
      <c r="A586">
        <v>6</v>
      </c>
      <c r="B586">
        <v>60000</v>
      </c>
      <c r="C586" s="6">
        <v>44256</v>
      </c>
      <c r="D586">
        <v>-14168</v>
      </c>
      <c r="E586" t="str">
        <f>INDEX(LedgerMapping[[#All],[Area]],MATCH(Transactions[[#This Row],[Sub Ledger]],LedgerMapping[[#All],[Sub Ledger]],0))</f>
        <v>Income Statement</v>
      </c>
    </row>
    <row r="587" spans="1:5" x14ac:dyDescent="0.55000000000000004">
      <c r="A587">
        <v>6</v>
      </c>
      <c r="B587">
        <v>60000</v>
      </c>
      <c r="C587" s="6">
        <v>44287</v>
      </c>
      <c r="D587">
        <v>-12769</v>
      </c>
      <c r="E587" t="str">
        <f>INDEX(LedgerMapping[[#All],[Area]],MATCH(Transactions[[#This Row],[Sub Ledger]],LedgerMapping[[#All],[Sub Ledger]],0))</f>
        <v>Income Statement</v>
      </c>
    </row>
    <row r="588" spans="1:5" x14ac:dyDescent="0.55000000000000004">
      <c r="A588">
        <v>6</v>
      </c>
      <c r="B588">
        <v>60000</v>
      </c>
      <c r="C588" s="6">
        <v>44317</v>
      </c>
      <c r="D588">
        <v>-13637</v>
      </c>
      <c r="E588" t="str">
        <f>INDEX(LedgerMapping[[#All],[Area]],MATCH(Transactions[[#This Row],[Sub Ledger]],LedgerMapping[[#All],[Sub Ledger]],0))</f>
        <v>Income Statement</v>
      </c>
    </row>
    <row r="589" spans="1:5" x14ac:dyDescent="0.55000000000000004">
      <c r="A589">
        <v>6</v>
      </c>
      <c r="B589">
        <v>60000</v>
      </c>
      <c r="C589" s="6">
        <v>44348</v>
      </c>
      <c r="D589">
        <v>-13460</v>
      </c>
      <c r="E589" t="str">
        <f>INDEX(LedgerMapping[[#All],[Area]],MATCH(Transactions[[#This Row],[Sub Ledger]],LedgerMapping[[#All],[Sub Ledger]],0))</f>
        <v>Income Statement</v>
      </c>
    </row>
    <row r="590" spans="1:5" x14ac:dyDescent="0.55000000000000004">
      <c r="A590">
        <v>6</v>
      </c>
      <c r="B590">
        <v>60000</v>
      </c>
      <c r="C590" s="6">
        <v>44378</v>
      </c>
      <c r="D590">
        <v>-11264</v>
      </c>
      <c r="E590" t="str">
        <f>INDEX(LedgerMapping[[#All],[Area]],MATCH(Transactions[[#This Row],[Sub Ledger]],LedgerMapping[[#All],[Sub Ledger]],0))</f>
        <v>Income Statement</v>
      </c>
    </row>
    <row r="591" spans="1:5" x14ac:dyDescent="0.55000000000000004">
      <c r="A591">
        <v>6</v>
      </c>
      <c r="B591">
        <v>60000</v>
      </c>
      <c r="C591" s="6">
        <v>44409</v>
      </c>
      <c r="D591">
        <v>-13035</v>
      </c>
      <c r="E591" t="str">
        <f>INDEX(LedgerMapping[[#All],[Area]],MATCH(Transactions[[#This Row],[Sub Ledger]],LedgerMapping[[#All],[Sub Ledger]],0))</f>
        <v>Income Statement</v>
      </c>
    </row>
    <row r="592" spans="1:5" x14ac:dyDescent="0.55000000000000004">
      <c r="A592">
        <v>6</v>
      </c>
      <c r="B592">
        <v>60000</v>
      </c>
      <c r="C592" s="6">
        <v>44440</v>
      </c>
      <c r="D592">
        <v>-11689</v>
      </c>
      <c r="E592" t="str">
        <f>INDEX(LedgerMapping[[#All],[Area]],MATCH(Transactions[[#This Row],[Sub Ledger]],LedgerMapping[[#All],[Sub Ledger]],0))</f>
        <v>Income Statement</v>
      </c>
    </row>
    <row r="593" spans="1:5" x14ac:dyDescent="0.55000000000000004">
      <c r="A593">
        <v>6</v>
      </c>
      <c r="B593">
        <v>60000</v>
      </c>
      <c r="C593" s="6">
        <v>44470</v>
      </c>
      <c r="D593">
        <v>-15585</v>
      </c>
      <c r="E593" t="str">
        <f>INDEX(LedgerMapping[[#All],[Area]],MATCH(Transactions[[#This Row],[Sub Ledger]],LedgerMapping[[#All],[Sub Ledger]],0))</f>
        <v>Income Statement</v>
      </c>
    </row>
    <row r="594" spans="1:5" x14ac:dyDescent="0.55000000000000004">
      <c r="A594">
        <v>6</v>
      </c>
      <c r="B594">
        <v>60000</v>
      </c>
      <c r="C594" s="6">
        <v>44501</v>
      </c>
      <c r="D594">
        <v>-15160</v>
      </c>
      <c r="E594" t="str">
        <f>INDEX(LedgerMapping[[#All],[Area]],MATCH(Transactions[[#This Row],[Sub Ledger]],LedgerMapping[[#All],[Sub Ledger]],0))</f>
        <v>Income Statement</v>
      </c>
    </row>
    <row r="595" spans="1:5" x14ac:dyDescent="0.55000000000000004">
      <c r="A595">
        <v>6</v>
      </c>
      <c r="B595">
        <v>60000</v>
      </c>
      <c r="C595" s="6">
        <v>44531</v>
      </c>
      <c r="D595">
        <v>-15018</v>
      </c>
      <c r="E595" t="str">
        <f>INDEX(LedgerMapping[[#All],[Area]],MATCH(Transactions[[#This Row],[Sub Ledger]],LedgerMapping[[#All],[Sub Ledger]],0))</f>
        <v>Income Statement</v>
      </c>
    </row>
    <row r="596" spans="1:5" x14ac:dyDescent="0.55000000000000004">
      <c r="A596">
        <v>6</v>
      </c>
      <c r="B596">
        <v>60000</v>
      </c>
      <c r="C596" s="6">
        <v>43466</v>
      </c>
      <c r="D596">
        <v>-7800</v>
      </c>
      <c r="E596" t="str">
        <f>INDEX(LedgerMapping[[#All],[Area]],MATCH(Transactions[[#This Row],[Sub Ledger]],LedgerMapping[[#All],[Sub Ledger]],0))</f>
        <v>Income Statement</v>
      </c>
    </row>
    <row r="597" spans="1:5" x14ac:dyDescent="0.55000000000000004">
      <c r="A597">
        <v>6</v>
      </c>
      <c r="B597">
        <v>60000</v>
      </c>
      <c r="C597" s="6">
        <v>43497</v>
      </c>
      <c r="D597">
        <v>-7410</v>
      </c>
      <c r="E597" t="str">
        <f>INDEX(LedgerMapping[[#All],[Area]],MATCH(Transactions[[#This Row],[Sub Ledger]],LedgerMapping[[#All],[Sub Ledger]],0))</f>
        <v>Income Statement</v>
      </c>
    </row>
    <row r="598" spans="1:5" x14ac:dyDescent="0.55000000000000004">
      <c r="A598">
        <v>6</v>
      </c>
      <c r="B598">
        <v>60000</v>
      </c>
      <c r="C598" s="6">
        <v>43525</v>
      </c>
      <c r="D598">
        <v>-5460</v>
      </c>
      <c r="E598" t="str">
        <f>INDEX(LedgerMapping[[#All],[Area]],MATCH(Transactions[[#This Row],[Sub Ledger]],LedgerMapping[[#All],[Sub Ledger]],0))</f>
        <v>Income Statement</v>
      </c>
    </row>
    <row r="599" spans="1:5" x14ac:dyDescent="0.55000000000000004">
      <c r="A599">
        <v>6</v>
      </c>
      <c r="B599">
        <v>60000</v>
      </c>
      <c r="C599" s="6">
        <v>43556</v>
      </c>
      <c r="D599">
        <v>-10712</v>
      </c>
      <c r="E599" t="str">
        <f>INDEX(LedgerMapping[[#All],[Area]],MATCH(Transactions[[#This Row],[Sub Ledger]],LedgerMapping[[#All],[Sub Ledger]],0))</f>
        <v>Income Statement</v>
      </c>
    </row>
    <row r="600" spans="1:5" x14ac:dyDescent="0.55000000000000004">
      <c r="A600">
        <v>6</v>
      </c>
      <c r="B600">
        <v>60000</v>
      </c>
      <c r="C600" s="6">
        <v>43586</v>
      </c>
      <c r="D600">
        <v>-8112</v>
      </c>
      <c r="E600" t="str">
        <f>INDEX(LedgerMapping[[#All],[Area]],MATCH(Transactions[[#This Row],[Sub Ledger]],LedgerMapping[[#All],[Sub Ledger]],0))</f>
        <v>Income Statement</v>
      </c>
    </row>
    <row r="601" spans="1:5" x14ac:dyDescent="0.55000000000000004">
      <c r="A601">
        <v>6</v>
      </c>
      <c r="B601">
        <v>60000</v>
      </c>
      <c r="C601" s="6">
        <v>43617</v>
      </c>
      <c r="D601">
        <v>-11232</v>
      </c>
      <c r="E601" t="str">
        <f>INDEX(LedgerMapping[[#All],[Area]],MATCH(Transactions[[#This Row],[Sub Ledger]],LedgerMapping[[#All],[Sub Ledger]],0))</f>
        <v>Income Statement</v>
      </c>
    </row>
    <row r="602" spans="1:5" x14ac:dyDescent="0.55000000000000004">
      <c r="A602">
        <v>6</v>
      </c>
      <c r="B602">
        <v>60000</v>
      </c>
      <c r="C602" s="6">
        <v>43647</v>
      </c>
      <c r="D602">
        <v>-11336</v>
      </c>
      <c r="E602" t="str">
        <f>INDEX(LedgerMapping[[#All],[Area]],MATCH(Transactions[[#This Row],[Sub Ledger]],LedgerMapping[[#All],[Sub Ledger]],0))</f>
        <v>Income Statement</v>
      </c>
    </row>
    <row r="603" spans="1:5" x14ac:dyDescent="0.55000000000000004">
      <c r="A603">
        <v>6</v>
      </c>
      <c r="B603">
        <v>60000</v>
      </c>
      <c r="C603" s="6">
        <v>43678</v>
      </c>
      <c r="D603">
        <v>-10088</v>
      </c>
      <c r="E603" t="str">
        <f>INDEX(LedgerMapping[[#All],[Area]],MATCH(Transactions[[#This Row],[Sub Ledger]],LedgerMapping[[#All],[Sub Ledger]],0))</f>
        <v>Income Statement</v>
      </c>
    </row>
    <row r="604" spans="1:5" x14ac:dyDescent="0.55000000000000004">
      <c r="A604">
        <v>6</v>
      </c>
      <c r="B604">
        <v>60000</v>
      </c>
      <c r="C604" s="6">
        <v>43709</v>
      </c>
      <c r="D604">
        <v>-7878</v>
      </c>
      <c r="E604" t="str">
        <f>INDEX(LedgerMapping[[#All],[Area]],MATCH(Transactions[[#This Row],[Sub Ledger]],LedgerMapping[[#All],[Sub Ledger]],0))</f>
        <v>Income Statement</v>
      </c>
    </row>
    <row r="605" spans="1:5" x14ac:dyDescent="0.55000000000000004">
      <c r="A605">
        <v>6</v>
      </c>
      <c r="B605">
        <v>60000</v>
      </c>
      <c r="C605" s="6">
        <v>43739</v>
      </c>
      <c r="D605">
        <v>-9508</v>
      </c>
      <c r="E605" t="str">
        <f>INDEX(LedgerMapping[[#All],[Area]],MATCH(Transactions[[#This Row],[Sub Ledger]],LedgerMapping[[#All],[Sub Ledger]],0))</f>
        <v>Income Statement</v>
      </c>
    </row>
    <row r="606" spans="1:5" x14ac:dyDescent="0.55000000000000004">
      <c r="A606">
        <v>6</v>
      </c>
      <c r="B606">
        <v>60000</v>
      </c>
      <c r="C606" s="6">
        <v>43770</v>
      </c>
      <c r="D606">
        <v>-12199</v>
      </c>
      <c r="E606" t="str">
        <f>INDEX(LedgerMapping[[#All],[Area]],MATCH(Transactions[[#This Row],[Sub Ledger]],LedgerMapping[[#All],[Sub Ledger]],0))</f>
        <v>Income Statement</v>
      </c>
    </row>
    <row r="607" spans="1:5" x14ac:dyDescent="0.55000000000000004">
      <c r="A607">
        <v>6</v>
      </c>
      <c r="B607">
        <v>60000</v>
      </c>
      <c r="C607" s="6">
        <v>43800</v>
      </c>
      <c r="D607">
        <v>-9149</v>
      </c>
      <c r="E607" t="str">
        <f>INDEX(LedgerMapping[[#All],[Area]],MATCH(Transactions[[#This Row],[Sub Ledger]],LedgerMapping[[#All],[Sub Ledger]],0))</f>
        <v>Income Statement</v>
      </c>
    </row>
    <row r="608" spans="1:5" x14ac:dyDescent="0.55000000000000004">
      <c r="A608">
        <v>6</v>
      </c>
      <c r="B608">
        <v>60000</v>
      </c>
      <c r="C608" s="6">
        <v>43831</v>
      </c>
      <c r="D608">
        <v>-8138</v>
      </c>
      <c r="E608" t="str">
        <f>INDEX(LedgerMapping[[#All],[Area]],MATCH(Transactions[[#This Row],[Sub Ledger]],LedgerMapping[[#All],[Sub Ledger]],0))</f>
        <v>Income Statement</v>
      </c>
    </row>
    <row r="609" spans="1:5" x14ac:dyDescent="0.55000000000000004">
      <c r="A609">
        <v>6</v>
      </c>
      <c r="B609">
        <v>60000</v>
      </c>
      <c r="C609" s="6">
        <v>43862</v>
      </c>
      <c r="D609">
        <v>-9142</v>
      </c>
      <c r="E609" t="str">
        <f>INDEX(LedgerMapping[[#All],[Area]],MATCH(Transactions[[#This Row],[Sub Ledger]],LedgerMapping[[#All],[Sub Ledger]],0))</f>
        <v>Income Statement</v>
      </c>
    </row>
    <row r="610" spans="1:5" x14ac:dyDescent="0.55000000000000004">
      <c r="A610">
        <v>6</v>
      </c>
      <c r="B610">
        <v>60000</v>
      </c>
      <c r="C610" s="6">
        <v>43891</v>
      </c>
      <c r="D610">
        <v>-4922</v>
      </c>
      <c r="E610" t="str">
        <f>INDEX(LedgerMapping[[#All],[Area]],MATCH(Transactions[[#This Row],[Sub Ledger]],LedgerMapping[[#All],[Sub Ledger]],0))</f>
        <v>Income Statement</v>
      </c>
    </row>
    <row r="611" spans="1:5" x14ac:dyDescent="0.55000000000000004">
      <c r="A611">
        <v>6</v>
      </c>
      <c r="B611">
        <v>60000</v>
      </c>
      <c r="C611" s="6">
        <v>43922</v>
      </c>
      <c r="D611">
        <v>-7761</v>
      </c>
      <c r="E611" t="str">
        <f>INDEX(LedgerMapping[[#All],[Area]],MATCH(Transactions[[#This Row],[Sub Ledger]],LedgerMapping[[#All],[Sub Ledger]],0))</f>
        <v>Income Statement</v>
      </c>
    </row>
    <row r="612" spans="1:5" x14ac:dyDescent="0.55000000000000004">
      <c r="A612">
        <v>6</v>
      </c>
      <c r="B612">
        <v>60000</v>
      </c>
      <c r="C612" s="6">
        <v>43952</v>
      </c>
      <c r="D612">
        <v>-8062</v>
      </c>
      <c r="E612" t="str">
        <f>INDEX(LedgerMapping[[#All],[Area]],MATCH(Transactions[[#This Row],[Sub Ledger]],LedgerMapping[[#All],[Sub Ledger]],0))</f>
        <v>Income Statement</v>
      </c>
    </row>
    <row r="613" spans="1:5" x14ac:dyDescent="0.55000000000000004">
      <c r="A613">
        <v>6</v>
      </c>
      <c r="B613">
        <v>60000</v>
      </c>
      <c r="C613" s="6">
        <v>43983</v>
      </c>
      <c r="D613">
        <v>-10649</v>
      </c>
      <c r="E613" t="str">
        <f>INDEX(LedgerMapping[[#All],[Area]],MATCH(Transactions[[#This Row],[Sub Ledger]],LedgerMapping[[#All],[Sub Ledger]],0))</f>
        <v>Income Statement</v>
      </c>
    </row>
    <row r="614" spans="1:5" x14ac:dyDescent="0.55000000000000004">
      <c r="A614">
        <v>6</v>
      </c>
      <c r="B614">
        <v>60000</v>
      </c>
      <c r="C614" s="6">
        <v>44013</v>
      </c>
      <c r="D614">
        <v>-9745</v>
      </c>
      <c r="E614" t="str">
        <f>INDEX(LedgerMapping[[#All],[Area]],MATCH(Transactions[[#This Row],[Sub Ledger]],LedgerMapping[[#All],[Sub Ledger]],0))</f>
        <v>Income Statement</v>
      </c>
    </row>
    <row r="615" spans="1:5" x14ac:dyDescent="0.55000000000000004">
      <c r="A615">
        <v>6</v>
      </c>
      <c r="B615">
        <v>60000</v>
      </c>
      <c r="C615" s="6">
        <v>44044</v>
      </c>
      <c r="D615">
        <v>-7535</v>
      </c>
      <c r="E615" t="str">
        <f>INDEX(LedgerMapping[[#All],[Area]],MATCH(Transactions[[#This Row],[Sub Ledger]],LedgerMapping[[#All],[Sub Ledger]],0))</f>
        <v>Income Statement</v>
      </c>
    </row>
    <row r="616" spans="1:5" x14ac:dyDescent="0.55000000000000004">
      <c r="A616">
        <v>6</v>
      </c>
      <c r="B616">
        <v>60000</v>
      </c>
      <c r="C616" s="6">
        <v>44075</v>
      </c>
      <c r="D616">
        <v>-6931</v>
      </c>
      <c r="E616" t="str">
        <f>INDEX(LedgerMapping[[#All],[Area]],MATCH(Transactions[[#This Row],[Sub Ledger]],LedgerMapping[[#All],[Sub Ledger]],0))</f>
        <v>Income Statement</v>
      </c>
    </row>
    <row r="617" spans="1:5" x14ac:dyDescent="0.55000000000000004">
      <c r="A617">
        <v>6</v>
      </c>
      <c r="B617">
        <v>60000</v>
      </c>
      <c r="C617" s="6">
        <v>44105</v>
      </c>
      <c r="D617">
        <v>-4822</v>
      </c>
      <c r="E617" t="str">
        <f>INDEX(LedgerMapping[[#All],[Area]],MATCH(Transactions[[#This Row],[Sub Ledger]],LedgerMapping[[#All],[Sub Ledger]],0))</f>
        <v>Income Statement</v>
      </c>
    </row>
    <row r="618" spans="1:5" x14ac:dyDescent="0.55000000000000004">
      <c r="A618">
        <v>6</v>
      </c>
      <c r="B618">
        <v>60000</v>
      </c>
      <c r="C618" s="6">
        <v>44136</v>
      </c>
      <c r="D618">
        <v>-4671</v>
      </c>
      <c r="E618" t="str">
        <f>INDEX(LedgerMapping[[#All],[Area]],MATCH(Transactions[[#This Row],[Sub Ledger]],LedgerMapping[[#All],[Sub Ledger]],0))</f>
        <v>Income Statement</v>
      </c>
    </row>
    <row r="619" spans="1:5" x14ac:dyDescent="0.55000000000000004">
      <c r="A619">
        <v>6</v>
      </c>
      <c r="B619">
        <v>60000</v>
      </c>
      <c r="C619" s="6">
        <v>44166</v>
      </c>
      <c r="D619">
        <v>-4621</v>
      </c>
      <c r="E619" t="str">
        <f>INDEX(LedgerMapping[[#All],[Area]],MATCH(Transactions[[#This Row],[Sub Ledger]],LedgerMapping[[#All],[Sub Ledger]],0))</f>
        <v>Income Statement</v>
      </c>
    </row>
    <row r="620" spans="1:5" x14ac:dyDescent="0.55000000000000004">
      <c r="A620">
        <v>6</v>
      </c>
      <c r="B620">
        <v>60000</v>
      </c>
      <c r="C620" s="6">
        <v>44197</v>
      </c>
      <c r="D620">
        <v>-5912</v>
      </c>
      <c r="E620" t="str">
        <f>INDEX(LedgerMapping[[#All],[Area]],MATCH(Transactions[[#This Row],[Sub Ledger]],LedgerMapping[[#All],[Sub Ledger]],0))</f>
        <v>Income Statement</v>
      </c>
    </row>
    <row r="621" spans="1:5" x14ac:dyDescent="0.55000000000000004">
      <c r="A621">
        <v>6</v>
      </c>
      <c r="B621">
        <v>60000</v>
      </c>
      <c r="C621" s="6">
        <v>44228</v>
      </c>
      <c r="D621">
        <v>-9882</v>
      </c>
      <c r="E621" t="str">
        <f>INDEX(LedgerMapping[[#All],[Area]],MATCH(Transactions[[#This Row],[Sub Ledger]],LedgerMapping[[#All],[Sub Ledger]],0))</f>
        <v>Income Statement</v>
      </c>
    </row>
    <row r="622" spans="1:5" x14ac:dyDescent="0.55000000000000004">
      <c r="A622">
        <v>6</v>
      </c>
      <c r="B622">
        <v>60000</v>
      </c>
      <c r="C622" s="6">
        <v>44256</v>
      </c>
      <c r="D622">
        <v>-6659</v>
      </c>
      <c r="E622" t="str">
        <f>INDEX(LedgerMapping[[#All],[Area]],MATCH(Transactions[[#This Row],[Sub Ledger]],LedgerMapping[[#All],[Sub Ledger]],0))</f>
        <v>Income Statement</v>
      </c>
    </row>
    <row r="623" spans="1:5" x14ac:dyDescent="0.55000000000000004">
      <c r="A623">
        <v>6</v>
      </c>
      <c r="B623">
        <v>60000</v>
      </c>
      <c r="C623" s="6">
        <v>44287</v>
      </c>
      <c r="D623">
        <v>-7722</v>
      </c>
      <c r="E623" t="str">
        <f>INDEX(LedgerMapping[[#All],[Area]],MATCH(Transactions[[#This Row],[Sub Ledger]],LedgerMapping[[#All],[Sub Ledger]],0))</f>
        <v>Income Statement</v>
      </c>
    </row>
    <row r="624" spans="1:5" x14ac:dyDescent="0.55000000000000004">
      <c r="A624">
        <v>6</v>
      </c>
      <c r="B624">
        <v>60000</v>
      </c>
      <c r="C624" s="6">
        <v>44317</v>
      </c>
      <c r="D624">
        <v>-9776</v>
      </c>
      <c r="E624" t="str">
        <f>INDEX(LedgerMapping[[#All],[Area]],MATCH(Transactions[[#This Row],[Sub Ledger]],LedgerMapping[[#All],[Sub Ledger]],0))</f>
        <v>Income Statement</v>
      </c>
    </row>
    <row r="625" spans="1:5" x14ac:dyDescent="0.55000000000000004">
      <c r="A625">
        <v>6</v>
      </c>
      <c r="B625">
        <v>60000</v>
      </c>
      <c r="C625" s="6">
        <v>44348</v>
      </c>
      <c r="D625">
        <v>-6517</v>
      </c>
      <c r="E625" t="str">
        <f>INDEX(LedgerMapping[[#All],[Area]],MATCH(Transactions[[#This Row],[Sub Ledger]],LedgerMapping[[#All],[Sub Ledger]],0))</f>
        <v>Income Statement</v>
      </c>
    </row>
    <row r="626" spans="1:5" x14ac:dyDescent="0.55000000000000004">
      <c r="A626">
        <v>6</v>
      </c>
      <c r="B626">
        <v>60000</v>
      </c>
      <c r="C626" s="6">
        <v>44378</v>
      </c>
      <c r="D626">
        <v>-6730</v>
      </c>
      <c r="E626" t="str">
        <f>INDEX(LedgerMapping[[#All],[Area]],MATCH(Transactions[[#This Row],[Sub Ledger]],LedgerMapping[[#All],[Sub Ledger]],0))</f>
        <v>Income Statement</v>
      </c>
    </row>
    <row r="627" spans="1:5" x14ac:dyDescent="0.55000000000000004">
      <c r="A627">
        <v>6</v>
      </c>
      <c r="B627">
        <v>60000</v>
      </c>
      <c r="C627" s="6">
        <v>44409</v>
      </c>
      <c r="D627">
        <v>-6943</v>
      </c>
      <c r="E627" t="str">
        <f>INDEX(LedgerMapping[[#All],[Area]],MATCH(Transactions[[#This Row],[Sub Ledger]],LedgerMapping[[#All],[Sub Ledger]],0))</f>
        <v>Income Statement</v>
      </c>
    </row>
    <row r="628" spans="1:5" x14ac:dyDescent="0.55000000000000004">
      <c r="A628">
        <v>6</v>
      </c>
      <c r="B628">
        <v>60000</v>
      </c>
      <c r="C628" s="6">
        <v>44440</v>
      </c>
      <c r="D628">
        <v>-8413</v>
      </c>
      <c r="E628" t="str">
        <f>INDEX(LedgerMapping[[#All],[Area]],MATCH(Transactions[[#This Row],[Sub Ledger]],LedgerMapping[[#All],[Sub Ledger]],0))</f>
        <v>Income Statement</v>
      </c>
    </row>
    <row r="629" spans="1:5" x14ac:dyDescent="0.55000000000000004">
      <c r="A629">
        <v>6</v>
      </c>
      <c r="B629">
        <v>60000</v>
      </c>
      <c r="C629" s="6">
        <v>44470</v>
      </c>
      <c r="D629">
        <v>-6943</v>
      </c>
      <c r="E629" t="str">
        <f>INDEX(LedgerMapping[[#All],[Area]],MATCH(Transactions[[#This Row],[Sub Ledger]],LedgerMapping[[#All],[Sub Ledger]],0))</f>
        <v>Income Statement</v>
      </c>
    </row>
    <row r="630" spans="1:5" x14ac:dyDescent="0.55000000000000004">
      <c r="A630">
        <v>6</v>
      </c>
      <c r="B630">
        <v>60000</v>
      </c>
      <c r="C630" s="6">
        <v>44501</v>
      </c>
      <c r="D630">
        <v>-9563</v>
      </c>
      <c r="E630" t="str">
        <f>INDEX(LedgerMapping[[#All],[Area]],MATCH(Transactions[[#This Row],[Sub Ledger]],LedgerMapping[[#All],[Sub Ledger]],0))</f>
        <v>Income Statement</v>
      </c>
    </row>
    <row r="631" spans="1:5" x14ac:dyDescent="0.55000000000000004">
      <c r="A631">
        <v>6</v>
      </c>
      <c r="B631">
        <v>60000</v>
      </c>
      <c r="C631" s="6">
        <v>44531</v>
      </c>
      <c r="D631">
        <v>-9563</v>
      </c>
      <c r="E631" t="str">
        <f>INDEX(LedgerMapping[[#All],[Area]],MATCH(Transactions[[#This Row],[Sub Ledger]],LedgerMapping[[#All],[Sub Ledger]],0))</f>
        <v>Income Statement</v>
      </c>
    </row>
    <row r="632" spans="1:5" x14ac:dyDescent="0.55000000000000004">
      <c r="A632">
        <v>6</v>
      </c>
      <c r="B632">
        <v>60000</v>
      </c>
      <c r="C632" s="6">
        <v>43497</v>
      </c>
      <c r="D632">
        <v>-24336</v>
      </c>
      <c r="E632" t="str">
        <f>INDEX(LedgerMapping[[#All],[Area]],MATCH(Transactions[[#This Row],[Sub Ledger]],LedgerMapping[[#All],[Sub Ledger]],0))</f>
        <v>Income Statement</v>
      </c>
    </row>
    <row r="633" spans="1:5" x14ac:dyDescent="0.55000000000000004">
      <c r="A633">
        <v>6</v>
      </c>
      <c r="B633">
        <v>60000</v>
      </c>
      <c r="C633" s="6">
        <v>43466</v>
      </c>
      <c r="D633">
        <v>-22698</v>
      </c>
      <c r="E633" t="str">
        <f>INDEX(LedgerMapping[[#All],[Area]],MATCH(Transactions[[#This Row],[Sub Ledger]],LedgerMapping[[#All],[Sub Ledger]],0))</f>
        <v>Income Statement</v>
      </c>
    </row>
    <row r="634" spans="1:5" x14ac:dyDescent="0.55000000000000004">
      <c r="A634">
        <v>6</v>
      </c>
      <c r="B634">
        <v>60000</v>
      </c>
      <c r="C634" s="6">
        <v>43525</v>
      </c>
      <c r="D634">
        <v>-24180</v>
      </c>
      <c r="E634" t="str">
        <f>INDEX(LedgerMapping[[#All],[Area]],MATCH(Transactions[[#This Row],[Sub Ledger]],LedgerMapping[[#All],[Sub Ledger]],0))</f>
        <v>Income Statement</v>
      </c>
    </row>
    <row r="635" spans="1:5" x14ac:dyDescent="0.55000000000000004">
      <c r="A635">
        <v>6</v>
      </c>
      <c r="B635">
        <v>60000</v>
      </c>
      <c r="C635" s="6">
        <v>43556</v>
      </c>
      <c r="D635">
        <v>-20176</v>
      </c>
      <c r="E635" t="str">
        <f>INDEX(LedgerMapping[[#All],[Area]],MATCH(Transactions[[#This Row],[Sub Ledger]],LedgerMapping[[#All],[Sub Ledger]],0))</f>
        <v>Income Statement</v>
      </c>
    </row>
    <row r="636" spans="1:5" x14ac:dyDescent="0.55000000000000004">
      <c r="A636">
        <v>6</v>
      </c>
      <c r="B636">
        <v>60000</v>
      </c>
      <c r="C636" s="6">
        <v>43586</v>
      </c>
      <c r="D636">
        <v>-25272</v>
      </c>
      <c r="E636" t="str">
        <f>INDEX(LedgerMapping[[#All],[Area]],MATCH(Transactions[[#This Row],[Sub Ledger]],LedgerMapping[[#All],[Sub Ledger]],0))</f>
        <v>Income Statement</v>
      </c>
    </row>
    <row r="637" spans="1:5" x14ac:dyDescent="0.55000000000000004">
      <c r="A637">
        <v>6</v>
      </c>
      <c r="B637">
        <v>60000</v>
      </c>
      <c r="C637" s="6">
        <v>43617</v>
      </c>
      <c r="D637">
        <v>-27040</v>
      </c>
      <c r="E637" t="str">
        <f>INDEX(LedgerMapping[[#All],[Area]],MATCH(Transactions[[#This Row],[Sub Ledger]],LedgerMapping[[#All],[Sub Ledger]],0))</f>
        <v>Income Statement</v>
      </c>
    </row>
    <row r="638" spans="1:5" x14ac:dyDescent="0.55000000000000004">
      <c r="A638">
        <v>6</v>
      </c>
      <c r="B638">
        <v>60000</v>
      </c>
      <c r="C638" s="6">
        <v>43647</v>
      </c>
      <c r="D638">
        <v>-27560</v>
      </c>
      <c r="E638" t="str">
        <f>INDEX(LedgerMapping[[#All],[Area]],MATCH(Transactions[[#This Row],[Sub Ledger]],LedgerMapping[[#All],[Sub Ledger]],0))</f>
        <v>Income Statement</v>
      </c>
    </row>
    <row r="639" spans="1:5" x14ac:dyDescent="0.55000000000000004">
      <c r="A639">
        <v>6</v>
      </c>
      <c r="B639">
        <v>60000</v>
      </c>
      <c r="C639" s="6">
        <v>43678</v>
      </c>
      <c r="D639">
        <v>-27560</v>
      </c>
      <c r="E639" t="str">
        <f>INDEX(LedgerMapping[[#All],[Area]],MATCH(Transactions[[#This Row],[Sub Ledger]],LedgerMapping[[#All],[Sub Ledger]],0))</f>
        <v>Income Statement</v>
      </c>
    </row>
    <row r="640" spans="1:5" x14ac:dyDescent="0.55000000000000004">
      <c r="A640">
        <v>6</v>
      </c>
      <c r="B640">
        <v>60000</v>
      </c>
      <c r="C640" s="6">
        <v>43709</v>
      </c>
      <c r="D640">
        <v>-26780</v>
      </c>
      <c r="E640" t="str">
        <f>INDEX(LedgerMapping[[#All],[Area]],MATCH(Transactions[[#This Row],[Sub Ledger]],LedgerMapping[[#All],[Sub Ledger]],0))</f>
        <v>Income Statement</v>
      </c>
    </row>
    <row r="641" spans="1:5" x14ac:dyDescent="0.55000000000000004">
      <c r="A641">
        <v>6</v>
      </c>
      <c r="B641">
        <v>60000</v>
      </c>
      <c r="C641" s="6">
        <v>43739</v>
      </c>
      <c r="D641">
        <v>-29601</v>
      </c>
      <c r="E641" t="str">
        <f>INDEX(LedgerMapping[[#All],[Area]],MATCH(Transactions[[#This Row],[Sub Ledger]],LedgerMapping[[#All],[Sub Ledger]],0))</f>
        <v>Income Statement</v>
      </c>
    </row>
    <row r="642" spans="1:5" x14ac:dyDescent="0.55000000000000004">
      <c r="A642">
        <v>6</v>
      </c>
      <c r="B642">
        <v>60000</v>
      </c>
      <c r="C642" s="6">
        <v>43770</v>
      </c>
      <c r="D642">
        <v>-32890</v>
      </c>
      <c r="E642" t="str">
        <f>INDEX(LedgerMapping[[#All],[Area]],MATCH(Transactions[[#This Row],[Sub Ledger]],LedgerMapping[[#All],[Sub Ledger]],0))</f>
        <v>Income Statement</v>
      </c>
    </row>
    <row r="643" spans="1:5" x14ac:dyDescent="0.55000000000000004">
      <c r="A643">
        <v>6</v>
      </c>
      <c r="B643">
        <v>60000</v>
      </c>
      <c r="C643" s="6">
        <v>43800</v>
      </c>
      <c r="D643">
        <v>-27209</v>
      </c>
      <c r="E643" t="str">
        <f>INDEX(LedgerMapping[[#All],[Area]],MATCH(Transactions[[#This Row],[Sub Ledger]],LedgerMapping[[#All],[Sub Ledger]],0))</f>
        <v>Income Statement</v>
      </c>
    </row>
    <row r="644" spans="1:5" x14ac:dyDescent="0.55000000000000004">
      <c r="A644">
        <v>6</v>
      </c>
      <c r="B644">
        <v>60000</v>
      </c>
      <c r="C644" s="6">
        <v>43831</v>
      </c>
      <c r="D644">
        <v>-25116</v>
      </c>
      <c r="E644" t="str">
        <f>INDEX(LedgerMapping[[#All],[Area]],MATCH(Transactions[[#This Row],[Sub Ledger]],LedgerMapping[[#All],[Sub Ledger]],0))</f>
        <v>Income Statement</v>
      </c>
    </row>
    <row r="645" spans="1:5" x14ac:dyDescent="0.55000000000000004">
      <c r="A645">
        <v>6</v>
      </c>
      <c r="B645">
        <v>60000</v>
      </c>
      <c r="C645" s="6">
        <v>43862</v>
      </c>
      <c r="D645">
        <v>-27351</v>
      </c>
      <c r="E645" t="str">
        <f>INDEX(LedgerMapping[[#All],[Area]],MATCH(Transactions[[#This Row],[Sub Ledger]],LedgerMapping[[#All],[Sub Ledger]],0))</f>
        <v>Income Statement</v>
      </c>
    </row>
    <row r="646" spans="1:5" x14ac:dyDescent="0.55000000000000004">
      <c r="A646">
        <v>6</v>
      </c>
      <c r="B646">
        <v>60000</v>
      </c>
      <c r="C646" s="6">
        <v>43891</v>
      </c>
      <c r="D646">
        <v>-29838</v>
      </c>
      <c r="E646" t="str">
        <f>INDEX(LedgerMapping[[#All],[Area]],MATCH(Transactions[[#This Row],[Sub Ledger]],LedgerMapping[[#All],[Sub Ledger]],0))</f>
        <v>Income Statement</v>
      </c>
    </row>
    <row r="647" spans="1:5" x14ac:dyDescent="0.55000000000000004">
      <c r="A647">
        <v>6</v>
      </c>
      <c r="B647">
        <v>60000</v>
      </c>
      <c r="C647" s="6">
        <v>43922</v>
      </c>
      <c r="D647">
        <v>-32249</v>
      </c>
      <c r="E647" t="str">
        <f>INDEX(LedgerMapping[[#All],[Area]],MATCH(Transactions[[#This Row],[Sub Ledger]],LedgerMapping[[#All],[Sub Ledger]],0))</f>
        <v>Income Statement</v>
      </c>
    </row>
    <row r="648" spans="1:5" x14ac:dyDescent="0.55000000000000004">
      <c r="A648">
        <v>6</v>
      </c>
      <c r="B648">
        <v>60000</v>
      </c>
      <c r="C648" s="6">
        <v>43952</v>
      </c>
      <c r="D648">
        <v>-27427</v>
      </c>
      <c r="E648" t="str">
        <f>INDEX(LedgerMapping[[#All],[Area]],MATCH(Transactions[[#This Row],[Sub Ledger]],LedgerMapping[[#All],[Sub Ledger]],0))</f>
        <v>Income Statement</v>
      </c>
    </row>
    <row r="649" spans="1:5" x14ac:dyDescent="0.55000000000000004">
      <c r="A649">
        <v>6</v>
      </c>
      <c r="B649">
        <v>60000</v>
      </c>
      <c r="C649" s="6">
        <v>43983</v>
      </c>
      <c r="D649">
        <v>-24865</v>
      </c>
      <c r="E649" t="str">
        <f>INDEX(LedgerMapping[[#All],[Area]],MATCH(Transactions[[#This Row],[Sub Ledger]],LedgerMapping[[#All],[Sub Ledger]],0))</f>
        <v>Income Statement</v>
      </c>
    </row>
    <row r="650" spans="1:5" x14ac:dyDescent="0.55000000000000004">
      <c r="A650">
        <v>6</v>
      </c>
      <c r="B650">
        <v>60000</v>
      </c>
      <c r="C650" s="6">
        <v>44013</v>
      </c>
      <c r="D650">
        <v>-30391</v>
      </c>
      <c r="E650" t="str">
        <f>INDEX(LedgerMapping[[#All],[Area]],MATCH(Transactions[[#This Row],[Sub Ledger]],LedgerMapping[[#All],[Sub Ledger]],0))</f>
        <v>Income Statement</v>
      </c>
    </row>
    <row r="651" spans="1:5" x14ac:dyDescent="0.55000000000000004">
      <c r="A651">
        <v>6</v>
      </c>
      <c r="B651">
        <v>60000</v>
      </c>
      <c r="C651" s="6">
        <v>44044</v>
      </c>
      <c r="D651">
        <v>-30742</v>
      </c>
      <c r="E651" t="str">
        <f>INDEX(LedgerMapping[[#All],[Area]],MATCH(Transactions[[#This Row],[Sub Ledger]],LedgerMapping[[#All],[Sub Ledger]],0))</f>
        <v>Income Statement</v>
      </c>
    </row>
    <row r="652" spans="1:5" x14ac:dyDescent="0.55000000000000004">
      <c r="A652">
        <v>6</v>
      </c>
      <c r="B652">
        <v>60000</v>
      </c>
      <c r="C652" s="6">
        <v>44075</v>
      </c>
      <c r="D652">
        <v>-30391</v>
      </c>
      <c r="E652" t="str">
        <f>INDEX(LedgerMapping[[#All],[Area]],MATCH(Transactions[[#This Row],[Sub Ledger]],LedgerMapping[[#All],[Sub Ledger]],0))</f>
        <v>Income Statement</v>
      </c>
    </row>
    <row r="653" spans="1:5" x14ac:dyDescent="0.55000000000000004">
      <c r="A653">
        <v>6</v>
      </c>
      <c r="B653">
        <v>60000</v>
      </c>
      <c r="C653" s="6">
        <v>44105</v>
      </c>
      <c r="D653">
        <v>-29838</v>
      </c>
      <c r="E653" t="str">
        <f>INDEX(LedgerMapping[[#All],[Area]],MATCH(Transactions[[#This Row],[Sub Ledger]],LedgerMapping[[#All],[Sub Ledger]],0))</f>
        <v>Income Statement</v>
      </c>
    </row>
    <row r="654" spans="1:5" x14ac:dyDescent="0.55000000000000004">
      <c r="A654">
        <v>6</v>
      </c>
      <c r="B654">
        <v>60000</v>
      </c>
      <c r="C654" s="6">
        <v>44136</v>
      </c>
      <c r="D654">
        <v>-27351</v>
      </c>
      <c r="E654" t="str">
        <f>INDEX(LedgerMapping[[#All],[Area]],MATCH(Transactions[[#This Row],[Sub Ledger]],LedgerMapping[[#All],[Sub Ledger]],0))</f>
        <v>Income Statement</v>
      </c>
    </row>
    <row r="655" spans="1:5" x14ac:dyDescent="0.55000000000000004">
      <c r="A655">
        <v>6</v>
      </c>
      <c r="B655">
        <v>60000</v>
      </c>
      <c r="C655" s="6">
        <v>44166</v>
      </c>
      <c r="D655">
        <v>-29009</v>
      </c>
      <c r="E655" t="str">
        <f>INDEX(LedgerMapping[[#All],[Area]],MATCH(Transactions[[#This Row],[Sub Ledger]],LedgerMapping[[#All],[Sub Ledger]],0))</f>
        <v>Income Statement</v>
      </c>
    </row>
    <row r="656" spans="1:5" x14ac:dyDescent="0.55000000000000004">
      <c r="A656">
        <v>6</v>
      </c>
      <c r="B656">
        <v>60000</v>
      </c>
      <c r="C656" s="6">
        <v>44197</v>
      </c>
      <c r="D656">
        <v>-21839</v>
      </c>
      <c r="E656" t="str">
        <f>INDEX(LedgerMapping[[#All],[Area]],MATCH(Transactions[[#This Row],[Sub Ledger]],LedgerMapping[[#All],[Sub Ledger]],0))</f>
        <v>Income Statement</v>
      </c>
    </row>
    <row r="657" spans="1:5" x14ac:dyDescent="0.55000000000000004">
      <c r="A657">
        <v>6</v>
      </c>
      <c r="B657">
        <v>60000</v>
      </c>
      <c r="C657" s="6">
        <v>44228</v>
      </c>
      <c r="D657">
        <v>-26565</v>
      </c>
      <c r="E657" t="str">
        <f>INDEX(LedgerMapping[[#All],[Area]],MATCH(Transactions[[#This Row],[Sub Ledger]],LedgerMapping[[#All],[Sub Ledger]],0))</f>
        <v>Income Statement</v>
      </c>
    </row>
    <row r="658" spans="1:5" x14ac:dyDescent="0.55000000000000004">
      <c r="A658">
        <v>6</v>
      </c>
      <c r="B658">
        <v>60000</v>
      </c>
      <c r="C658" s="6">
        <v>44256</v>
      </c>
      <c r="D658">
        <v>-27769</v>
      </c>
      <c r="E658" t="str">
        <f>INDEX(LedgerMapping[[#All],[Area]],MATCH(Transactions[[#This Row],[Sub Ledger]],LedgerMapping[[#All],[Sub Ledger]],0))</f>
        <v>Income Statement</v>
      </c>
    </row>
    <row r="659" spans="1:5" x14ac:dyDescent="0.55000000000000004">
      <c r="A659">
        <v>6</v>
      </c>
      <c r="B659">
        <v>60000</v>
      </c>
      <c r="C659" s="6">
        <v>44287</v>
      </c>
      <c r="D659">
        <v>-25786</v>
      </c>
      <c r="E659" t="str">
        <f>INDEX(LedgerMapping[[#All],[Area]],MATCH(Transactions[[#This Row],[Sub Ledger]],LedgerMapping[[#All],[Sub Ledger]],0))</f>
        <v>Income Statement</v>
      </c>
    </row>
    <row r="660" spans="1:5" x14ac:dyDescent="0.55000000000000004">
      <c r="A660">
        <v>6</v>
      </c>
      <c r="B660">
        <v>60000</v>
      </c>
      <c r="C660" s="6">
        <v>44317</v>
      </c>
      <c r="D660">
        <v>-25768</v>
      </c>
      <c r="E660" t="str">
        <f>INDEX(LedgerMapping[[#All],[Area]],MATCH(Transactions[[#This Row],[Sub Ledger]],LedgerMapping[[#All],[Sub Ledger]],0))</f>
        <v>Income Statement</v>
      </c>
    </row>
    <row r="661" spans="1:5" x14ac:dyDescent="0.55000000000000004">
      <c r="A661">
        <v>6</v>
      </c>
      <c r="B661">
        <v>60000</v>
      </c>
      <c r="C661" s="6">
        <v>44348</v>
      </c>
      <c r="D661">
        <v>-28620</v>
      </c>
      <c r="E661" t="str">
        <f>INDEX(LedgerMapping[[#All],[Area]],MATCH(Transactions[[#This Row],[Sub Ledger]],LedgerMapping[[#All],[Sub Ledger]],0))</f>
        <v>Income Statement</v>
      </c>
    </row>
    <row r="662" spans="1:5" x14ac:dyDescent="0.55000000000000004">
      <c r="A662">
        <v>6</v>
      </c>
      <c r="B662">
        <v>60000</v>
      </c>
      <c r="C662" s="6">
        <v>44378</v>
      </c>
      <c r="D662">
        <v>-29469</v>
      </c>
      <c r="E662" t="str">
        <f>INDEX(LedgerMapping[[#All],[Area]],MATCH(Transactions[[#This Row],[Sub Ledger]],LedgerMapping[[#All],[Sub Ledger]],0))</f>
        <v>Income Statement</v>
      </c>
    </row>
    <row r="663" spans="1:5" x14ac:dyDescent="0.55000000000000004">
      <c r="A663">
        <v>6</v>
      </c>
      <c r="B663">
        <v>60000</v>
      </c>
      <c r="C663" s="6">
        <v>44409</v>
      </c>
      <c r="D663">
        <v>-28903</v>
      </c>
      <c r="E663" t="str">
        <f>INDEX(LedgerMapping[[#All],[Area]],MATCH(Transactions[[#This Row],[Sub Ledger]],LedgerMapping[[#All],[Sub Ledger]],0))</f>
        <v>Income Statement</v>
      </c>
    </row>
    <row r="664" spans="1:5" x14ac:dyDescent="0.55000000000000004">
      <c r="A664">
        <v>6</v>
      </c>
      <c r="B664">
        <v>60000</v>
      </c>
      <c r="C664" s="6">
        <v>44440</v>
      </c>
      <c r="D664">
        <v>-28159</v>
      </c>
      <c r="E664" t="str">
        <f>INDEX(LedgerMapping[[#All],[Area]],MATCH(Transactions[[#This Row],[Sub Ledger]],LedgerMapping[[#All],[Sub Ledger]],0))</f>
        <v>Income Statement</v>
      </c>
    </row>
    <row r="665" spans="1:5" x14ac:dyDescent="0.55000000000000004">
      <c r="A665">
        <v>6</v>
      </c>
      <c r="B665">
        <v>60000</v>
      </c>
      <c r="C665" s="6">
        <v>44470</v>
      </c>
      <c r="D665">
        <v>-29204</v>
      </c>
      <c r="E665" t="str">
        <f>INDEX(LedgerMapping[[#All],[Area]],MATCH(Transactions[[#This Row],[Sub Ledger]],LedgerMapping[[#All],[Sub Ledger]],0))</f>
        <v>Income Statement</v>
      </c>
    </row>
    <row r="666" spans="1:5" x14ac:dyDescent="0.55000000000000004">
      <c r="A666">
        <v>6</v>
      </c>
      <c r="B666">
        <v>60000</v>
      </c>
      <c r="C666" s="6">
        <v>44501</v>
      </c>
      <c r="D666">
        <v>-28620</v>
      </c>
      <c r="E666" t="str">
        <f>INDEX(LedgerMapping[[#All],[Area]],MATCH(Transactions[[#This Row],[Sub Ledger]],LedgerMapping[[#All],[Sub Ledger]],0))</f>
        <v>Income Statement</v>
      </c>
    </row>
    <row r="667" spans="1:5" x14ac:dyDescent="0.55000000000000004">
      <c r="A667">
        <v>6</v>
      </c>
      <c r="B667">
        <v>60000</v>
      </c>
      <c r="C667" s="6">
        <v>44531</v>
      </c>
      <c r="D667">
        <v>-25502</v>
      </c>
      <c r="E667" t="str">
        <f>INDEX(LedgerMapping[[#All],[Area]],MATCH(Transactions[[#This Row],[Sub Ledger]],LedgerMapping[[#All],[Sub Ledger]],0))</f>
        <v>Income Statement</v>
      </c>
    </row>
    <row r="668" spans="1:5" x14ac:dyDescent="0.55000000000000004">
      <c r="A668">
        <v>6</v>
      </c>
      <c r="B668">
        <v>60000</v>
      </c>
      <c r="C668" s="6">
        <v>44256</v>
      </c>
      <c r="D668">
        <v>-19377.689999999999</v>
      </c>
      <c r="E668" t="str">
        <f>INDEX(LedgerMapping[[#All],[Area]],MATCH(Transactions[[#This Row],[Sub Ledger]],LedgerMapping[[#All],[Sub Ledger]],0))</f>
        <v>Income Statement</v>
      </c>
    </row>
    <row r="669" spans="1:5" x14ac:dyDescent="0.55000000000000004">
      <c r="A669">
        <v>6</v>
      </c>
      <c r="B669">
        <v>60000</v>
      </c>
      <c r="C669" s="6">
        <v>44256</v>
      </c>
      <c r="D669">
        <v>-24367.7</v>
      </c>
      <c r="E669" t="str">
        <f>INDEX(LedgerMapping[[#All],[Area]],MATCH(Transactions[[#This Row],[Sub Ledger]],LedgerMapping[[#All],[Sub Ledger]],0))</f>
        <v>Income Statement</v>
      </c>
    </row>
    <row r="670" spans="1:5" x14ac:dyDescent="0.55000000000000004">
      <c r="A670">
        <v>6</v>
      </c>
      <c r="B670">
        <v>60000</v>
      </c>
      <c r="C670" s="6">
        <v>44256</v>
      </c>
      <c r="D670">
        <v>-18141.12</v>
      </c>
      <c r="E670" t="str">
        <f>INDEX(LedgerMapping[[#All],[Area]],MATCH(Transactions[[#This Row],[Sub Ledger]],LedgerMapping[[#All],[Sub Ledger]],0))</f>
        <v>Income Statement</v>
      </c>
    </row>
    <row r="671" spans="1:5" x14ac:dyDescent="0.55000000000000004">
      <c r="A671">
        <v>6</v>
      </c>
      <c r="B671">
        <v>60000</v>
      </c>
      <c r="C671" s="6">
        <v>44256</v>
      </c>
      <c r="D671">
        <v>-11824.8</v>
      </c>
      <c r="E671" t="str">
        <f>INDEX(LedgerMapping[[#All],[Area]],MATCH(Transactions[[#This Row],[Sub Ledger]],LedgerMapping[[#All],[Sub Ledger]],0))</f>
        <v>Income Statement</v>
      </c>
    </row>
    <row r="672" spans="1:5" x14ac:dyDescent="0.55000000000000004">
      <c r="A672">
        <v>6</v>
      </c>
      <c r="B672">
        <v>60000</v>
      </c>
      <c r="C672" s="6">
        <v>44256</v>
      </c>
      <c r="D672">
        <v>-9882</v>
      </c>
      <c r="E672" t="str">
        <f>INDEX(LedgerMapping[[#All],[Area]],MATCH(Transactions[[#This Row],[Sub Ledger]],LedgerMapping[[#All],[Sub Ledger]],0))</f>
        <v>Income Statement</v>
      </c>
    </row>
    <row r="673" spans="1:5" x14ac:dyDescent="0.55000000000000004">
      <c r="A673">
        <v>6</v>
      </c>
      <c r="B673">
        <v>60000</v>
      </c>
      <c r="C673" s="6">
        <v>44256</v>
      </c>
      <c r="D673">
        <v>-27361.95</v>
      </c>
      <c r="E673" t="str">
        <f>INDEX(LedgerMapping[[#All],[Area]],MATCH(Transactions[[#This Row],[Sub Ledger]],LedgerMapping[[#All],[Sub Ledger]],0))</f>
        <v>Income Statement</v>
      </c>
    </row>
    <row r="674" spans="1:5" x14ac:dyDescent="0.55000000000000004">
      <c r="A674">
        <v>6</v>
      </c>
      <c r="B674">
        <v>61000</v>
      </c>
      <c r="C674" s="6">
        <v>43466</v>
      </c>
      <c r="D674">
        <v>-1539</v>
      </c>
      <c r="E674" t="str">
        <f>INDEX(LedgerMapping[[#All],[Area]],MATCH(Transactions[[#This Row],[Sub Ledger]],LedgerMapping[[#All],[Sub Ledger]],0))</f>
        <v>Income Statement</v>
      </c>
    </row>
    <row r="675" spans="1:5" x14ac:dyDescent="0.55000000000000004">
      <c r="A675">
        <v>6</v>
      </c>
      <c r="B675">
        <v>61000</v>
      </c>
      <c r="C675" s="6">
        <v>43497</v>
      </c>
      <c r="D675">
        <v>-1335</v>
      </c>
      <c r="E675" t="str">
        <f>INDEX(LedgerMapping[[#All],[Area]],MATCH(Transactions[[#This Row],[Sub Ledger]],LedgerMapping[[#All],[Sub Ledger]],0))</f>
        <v>Income Statement</v>
      </c>
    </row>
    <row r="676" spans="1:5" x14ac:dyDescent="0.55000000000000004">
      <c r="A676">
        <v>6</v>
      </c>
      <c r="B676">
        <v>61000</v>
      </c>
      <c r="C676" s="6">
        <v>43525</v>
      </c>
      <c r="D676">
        <v>-2267</v>
      </c>
      <c r="E676" t="str">
        <f>INDEX(LedgerMapping[[#All],[Area]],MATCH(Transactions[[#This Row],[Sub Ledger]],LedgerMapping[[#All],[Sub Ledger]],0))</f>
        <v>Income Statement</v>
      </c>
    </row>
    <row r="677" spans="1:5" x14ac:dyDescent="0.55000000000000004">
      <c r="A677">
        <v>6</v>
      </c>
      <c r="B677">
        <v>61000</v>
      </c>
      <c r="C677" s="6">
        <v>43556</v>
      </c>
      <c r="D677">
        <v>-1928</v>
      </c>
      <c r="E677" t="str">
        <f>INDEX(LedgerMapping[[#All],[Area]],MATCH(Transactions[[#This Row],[Sub Ledger]],LedgerMapping[[#All],[Sub Ledger]],0))</f>
        <v>Income Statement</v>
      </c>
    </row>
    <row r="678" spans="1:5" x14ac:dyDescent="0.55000000000000004">
      <c r="A678">
        <v>6</v>
      </c>
      <c r="B678">
        <v>61000</v>
      </c>
      <c r="C678" s="6">
        <v>43586</v>
      </c>
      <c r="D678">
        <v>-1310</v>
      </c>
      <c r="E678" t="str">
        <f>INDEX(LedgerMapping[[#All],[Area]],MATCH(Transactions[[#This Row],[Sub Ledger]],LedgerMapping[[#All],[Sub Ledger]],0))</f>
        <v>Income Statement</v>
      </c>
    </row>
    <row r="679" spans="1:5" x14ac:dyDescent="0.55000000000000004">
      <c r="A679">
        <v>6</v>
      </c>
      <c r="B679">
        <v>61000</v>
      </c>
      <c r="C679" s="6">
        <v>43617</v>
      </c>
      <c r="D679">
        <v>-1482</v>
      </c>
      <c r="E679" t="str">
        <f>INDEX(LedgerMapping[[#All],[Area]],MATCH(Transactions[[#This Row],[Sub Ledger]],LedgerMapping[[#All],[Sub Ledger]],0))</f>
        <v>Income Statement</v>
      </c>
    </row>
    <row r="680" spans="1:5" x14ac:dyDescent="0.55000000000000004">
      <c r="A680">
        <v>6</v>
      </c>
      <c r="B680">
        <v>61000</v>
      </c>
      <c r="C680" s="6">
        <v>43647</v>
      </c>
      <c r="D680">
        <v>-1210</v>
      </c>
      <c r="E680" t="str">
        <f>INDEX(LedgerMapping[[#All],[Area]],MATCH(Transactions[[#This Row],[Sub Ledger]],LedgerMapping[[#All],[Sub Ledger]],0))</f>
        <v>Income Statement</v>
      </c>
    </row>
    <row r="681" spans="1:5" x14ac:dyDescent="0.55000000000000004">
      <c r="A681">
        <v>6</v>
      </c>
      <c r="B681">
        <v>61000</v>
      </c>
      <c r="C681" s="6">
        <v>43678</v>
      </c>
      <c r="D681">
        <v>-1441</v>
      </c>
      <c r="E681" t="str">
        <f>INDEX(LedgerMapping[[#All],[Area]],MATCH(Transactions[[#This Row],[Sub Ledger]],LedgerMapping[[#All],[Sub Ledger]],0))</f>
        <v>Income Statement</v>
      </c>
    </row>
    <row r="682" spans="1:5" x14ac:dyDescent="0.55000000000000004">
      <c r="A682">
        <v>6</v>
      </c>
      <c r="B682">
        <v>61000</v>
      </c>
      <c r="C682" s="6">
        <v>43709</v>
      </c>
      <c r="D682">
        <v>-1621</v>
      </c>
      <c r="E682" t="str">
        <f>INDEX(LedgerMapping[[#All],[Area]],MATCH(Transactions[[#This Row],[Sub Ledger]],LedgerMapping[[#All],[Sub Ledger]],0))</f>
        <v>Income Statement</v>
      </c>
    </row>
    <row r="683" spans="1:5" x14ac:dyDescent="0.55000000000000004">
      <c r="A683">
        <v>6</v>
      </c>
      <c r="B683">
        <v>61000</v>
      </c>
      <c r="C683" s="6">
        <v>43739</v>
      </c>
      <c r="D683">
        <v>-2525</v>
      </c>
      <c r="E683" t="str">
        <f>INDEX(LedgerMapping[[#All],[Area]],MATCH(Transactions[[#This Row],[Sub Ledger]],LedgerMapping[[#All],[Sub Ledger]],0))</f>
        <v>Income Statement</v>
      </c>
    </row>
    <row r="684" spans="1:5" x14ac:dyDescent="0.55000000000000004">
      <c r="A684">
        <v>6</v>
      </c>
      <c r="B684">
        <v>61000</v>
      </c>
      <c r="C684" s="6">
        <v>43770</v>
      </c>
      <c r="D684">
        <v>-2083</v>
      </c>
      <c r="E684" t="str">
        <f>INDEX(LedgerMapping[[#All],[Area]],MATCH(Transactions[[#This Row],[Sub Ledger]],LedgerMapping[[#All],[Sub Ledger]],0))</f>
        <v>Income Statement</v>
      </c>
    </row>
    <row r="685" spans="1:5" x14ac:dyDescent="0.55000000000000004">
      <c r="A685">
        <v>6</v>
      </c>
      <c r="B685">
        <v>61000</v>
      </c>
      <c r="C685" s="6">
        <v>43800</v>
      </c>
      <c r="D685">
        <v>-1971</v>
      </c>
      <c r="E685" t="str">
        <f>INDEX(LedgerMapping[[#All],[Area]],MATCH(Transactions[[#This Row],[Sub Ledger]],LedgerMapping[[#All],[Sub Ledger]],0))</f>
        <v>Income Statement</v>
      </c>
    </row>
    <row r="686" spans="1:5" x14ac:dyDescent="0.55000000000000004">
      <c r="A686">
        <v>6</v>
      </c>
      <c r="B686">
        <v>61000</v>
      </c>
      <c r="C686" s="6">
        <v>43831</v>
      </c>
      <c r="D686">
        <v>-2372</v>
      </c>
      <c r="E686" t="str">
        <f>INDEX(LedgerMapping[[#All],[Area]],MATCH(Transactions[[#This Row],[Sub Ledger]],LedgerMapping[[#All],[Sub Ledger]],0))</f>
        <v>Income Statement</v>
      </c>
    </row>
    <row r="687" spans="1:5" x14ac:dyDescent="0.55000000000000004">
      <c r="A687">
        <v>6</v>
      </c>
      <c r="B687">
        <v>61000</v>
      </c>
      <c r="C687" s="6">
        <v>43862</v>
      </c>
      <c r="D687">
        <v>-1917</v>
      </c>
      <c r="E687" t="str">
        <f>INDEX(LedgerMapping[[#All],[Area]],MATCH(Transactions[[#This Row],[Sub Ledger]],LedgerMapping[[#All],[Sub Ledger]],0))</f>
        <v>Income Statement</v>
      </c>
    </row>
    <row r="688" spans="1:5" x14ac:dyDescent="0.55000000000000004">
      <c r="A688">
        <v>6</v>
      </c>
      <c r="B688">
        <v>61000</v>
      </c>
      <c r="C688" s="6">
        <v>43891</v>
      </c>
      <c r="D688">
        <v>-1893</v>
      </c>
      <c r="E688" t="str">
        <f>INDEX(LedgerMapping[[#All],[Area]],MATCH(Transactions[[#This Row],[Sub Ledger]],LedgerMapping[[#All],[Sub Ledger]],0))</f>
        <v>Income Statement</v>
      </c>
    </row>
    <row r="689" spans="1:5" x14ac:dyDescent="0.55000000000000004">
      <c r="A689">
        <v>6</v>
      </c>
      <c r="B689">
        <v>61000</v>
      </c>
      <c r="C689" s="6">
        <v>43922</v>
      </c>
      <c r="D689">
        <v>-2004</v>
      </c>
      <c r="E689" t="str">
        <f>INDEX(LedgerMapping[[#All],[Area]],MATCH(Transactions[[#This Row],[Sub Ledger]],LedgerMapping[[#All],[Sub Ledger]],0))</f>
        <v>Income Statement</v>
      </c>
    </row>
    <row r="690" spans="1:5" x14ac:dyDescent="0.55000000000000004">
      <c r="A690">
        <v>6</v>
      </c>
      <c r="B690">
        <v>61000</v>
      </c>
      <c r="C690" s="6">
        <v>43952</v>
      </c>
      <c r="D690">
        <v>-3030</v>
      </c>
      <c r="E690" t="str">
        <f>INDEX(LedgerMapping[[#All],[Area]],MATCH(Transactions[[#This Row],[Sub Ledger]],LedgerMapping[[#All],[Sub Ledger]],0))</f>
        <v>Income Statement</v>
      </c>
    </row>
    <row r="691" spans="1:5" x14ac:dyDescent="0.55000000000000004">
      <c r="A691">
        <v>6</v>
      </c>
      <c r="B691">
        <v>61000</v>
      </c>
      <c r="C691" s="6">
        <v>43983</v>
      </c>
      <c r="D691">
        <v>-2505</v>
      </c>
      <c r="E691" t="str">
        <f>INDEX(LedgerMapping[[#All],[Area]],MATCH(Transactions[[#This Row],[Sub Ledger]],LedgerMapping[[#All],[Sub Ledger]],0))</f>
        <v>Income Statement</v>
      </c>
    </row>
    <row r="692" spans="1:5" x14ac:dyDescent="0.55000000000000004">
      <c r="A692">
        <v>6</v>
      </c>
      <c r="B692">
        <v>61000</v>
      </c>
      <c r="C692" s="6">
        <v>44013</v>
      </c>
      <c r="D692">
        <v>-1874</v>
      </c>
      <c r="E692" t="str">
        <f>INDEX(LedgerMapping[[#All],[Area]],MATCH(Transactions[[#This Row],[Sub Ledger]],LedgerMapping[[#All],[Sub Ledger]],0))</f>
        <v>Income Statement</v>
      </c>
    </row>
    <row r="693" spans="1:5" x14ac:dyDescent="0.55000000000000004">
      <c r="A693">
        <v>6</v>
      </c>
      <c r="B693">
        <v>61000</v>
      </c>
      <c r="C693" s="6">
        <v>44044</v>
      </c>
      <c r="D693">
        <v>-2273</v>
      </c>
      <c r="E693" t="str">
        <f>INDEX(LedgerMapping[[#All],[Area]],MATCH(Transactions[[#This Row],[Sub Ledger]],LedgerMapping[[#All],[Sub Ledger]],0))</f>
        <v>Income Statement</v>
      </c>
    </row>
    <row r="694" spans="1:5" x14ac:dyDescent="0.55000000000000004">
      <c r="A694">
        <v>6</v>
      </c>
      <c r="B694">
        <v>61000</v>
      </c>
      <c r="C694" s="6">
        <v>44075</v>
      </c>
      <c r="D694">
        <v>-2273</v>
      </c>
      <c r="E694" t="str">
        <f>INDEX(LedgerMapping[[#All],[Area]],MATCH(Transactions[[#This Row],[Sub Ledger]],LedgerMapping[[#All],[Sub Ledger]],0))</f>
        <v>Income Statement</v>
      </c>
    </row>
    <row r="695" spans="1:5" x14ac:dyDescent="0.55000000000000004">
      <c r="A695">
        <v>6</v>
      </c>
      <c r="B695">
        <v>61000</v>
      </c>
      <c r="C695" s="6">
        <v>44105</v>
      </c>
      <c r="D695">
        <v>-1941</v>
      </c>
      <c r="E695" t="str">
        <f>INDEX(LedgerMapping[[#All],[Area]],MATCH(Transactions[[#This Row],[Sub Ledger]],LedgerMapping[[#All],[Sub Ledger]],0))</f>
        <v>Income Statement</v>
      </c>
    </row>
    <row r="696" spans="1:5" x14ac:dyDescent="0.55000000000000004">
      <c r="A696">
        <v>6</v>
      </c>
      <c r="B696">
        <v>61000</v>
      </c>
      <c r="C696" s="6">
        <v>44136</v>
      </c>
      <c r="D696">
        <v>-2696</v>
      </c>
      <c r="E696" t="str">
        <f>INDEX(LedgerMapping[[#All],[Area]],MATCH(Transactions[[#This Row],[Sub Ledger]],LedgerMapping[[#All],[Sub Ledger]],0))</f>
        <v>Income Statement</v>
      </c>
    </row>
    <row r="697" spans="1:5" x14ac:dyDescent="0.55000000000000004">
      <c r="A697">
        <v>6</v>
      </c>
      <c r="B697">
        <v>61000</v>
      </c>
      <c r="C697" s="6">
        <v>44166</v>
      </c>
      <c r="D697">
        <v>-1876</v>
      </c>
      <c r="E697" t="str">
        <f>INDEX(LedgerMapping[[#All],[Area]],MATCH(Transactions[[#This Row],[Sub Ledger]],LedgerMapping[[#All],[Sub Ledger]],0))</f>
        <v>Income Statement</v>
      </c>
    </row>
    <row r="698" spans="1:5" x14ac:dyDescent="0.55000000000000004">
      <c r="A698">
        <v>6</v>
      </c>
      <c r="B698">
        <v>61000</v>
      </c>
      <c r="C698" s="6">
        <v>44197</v>
      </c>
      <c r="D698">
        <v>-1870</v>
      </c>
      <c r="E698" t="str">
        <f>INDEX(LedgerMapping[[#All],[Area]],MATCH(Transactions[[#This Row],[Sub Ledger]],LedgerMapping[[#All],[Sub Ledger]],0))</f>
        <v>Income Statement</v>
      </c>
    </row>
    <row r="699" spans="1:5" x14ac:dyDescent="0.55000000000000004">
      <c r="A699">
        <v>6</v>
      </c>
      <c r="B699">
        <v>61000</v>
      </c>
      <c r="C699" s="6">
        <v>44228</v>
      </c>
      <c r="D699">
        <v>-1639</v>
      </c>
      <c r="E699" t="str">
        <f>INDEX(LedgerMapping[[#All],[Area]],MATCH(Transactions[[#This Row],[Sub Ledger]],LedgerMapping[[#All],[Sub Ledger]],0))</f>
        <v>Income Statement</v>
      </c>
    </row>
    <row r="700" spans="1:5" x14ac:dyDescent="0.55000000000000004">
      <c r="A700">
        <v>6</v>
      </c>
      <c r="B700">
        <v>61000</v>
      </c>
      <c r="C700" s="6">
        <v>44256</v>
      </c>
      <c r="D700">
        <v>-2374</v>
      </c>
      <c r="E700" t="str">
        <f>INDEX(LedgerMapping[[#All],[Area]],MATCH(Transactions[[#This Row],[Sub Ledger]],LedgerMapping[[#All],[Sub Ledger]],0))</f>
        <v>Income Statement</v>
      </c>
    </row>
    <row r="701" spans="1:5" x14ac:dyDescent="0.55000000000000004">
      <c r="A701">
        <v>6</v>
      </c>
      <c r="B701">
        <v>61000</v>
      </c>
      <c r="C701" s="6">
        <v>44287</v>
      </c>
      <c r="D701">
        <v>-2220</v>
      </c>
      <c r="E701" t="str">
        <f>INDEX(LedgerMapping[[#All],[Area]],MATCH(Transactions[[#This Row],[Sub Ledger]],LedgerMapping[[#All],[Sub Ledger]],0))</f>
        <v>Income Statement</v>
      </c>
    </row>
    <row r="702" spans="1:5" x14ac:dyDescent="0.55000000000000004">
      <c r="A702">
        <v>6</v>
      </c>
      <c r="B702">
        <v>61000</v>
      </c>
      <c r="C702" s="6">
        <v>44317</v>
      </c>
      <c r="D702">
        <v>-1819</v>
      </c>
      <c r="E702" t="str">
        <f>INDEX(LedgerMapping[[#All],[Area]],MATCH(Transactions[[#This Row],[Sub Ledger]],LedgerMapping[[#All],[Sub Ledger]],0))</f>
        <v>Income Statement</v>
      </c>
    </row>
    <row r="703" spans="1:5" x14ac:dyDescent="0.55000000000000004">
      <c r="A703">
        <v>6</v>
      </c>
      <c r="B703">
        <v>61000</v>
      </c>
      <c r="C703" s="6">
        <v>44348</v>
      </c>
      <c r="D703">
        <v>-1924</v>
      </c>
      <c r="E703" t="str">
        <f>INDEX(LedgerMapping[[#All],[Area]],MATCH(Transactions[[#This Row],[Sub Ledger]],LedgerMapping[[#All],[Sub Ledger]],0))</f>
        <v>Income Statement</v>
      </c>
    </row>
    <row r="704" spans="1:5" x14ac:dyDescent="0.55000000000000004">
      <c r="A704">
        <v>6</v>
      </c>
      <c r="B704">
        <v>61000</v>
      </c>
      <c r="C704" s="6">
        <v>44378</v>
      </c>
      <c r="D704">
        <v>-1796</v>
      </c>
      <c r="E704" t="str">
        <f>INDEX(LedgerMapping[[#All],[Area]],MATCH(Transactions[[#This Row],[Sub Ledger]],LedgerMapping[[#All],[Sub Ledger]],0))</f>
        <v>Income Statement</v>
      </c>
    </row>
    <row r="705" spans="1:5" x14ac:dyDescent="0.55000000000000004">
      <c r="A705">
        <v>6</v>
      </c>
      <c r="B705">
        <v>61000</v>
      </c>
      <c r="C705" s="6">
        <v>44409</v>
      </c>
      <c r="D705">
        <v>-1853</v>
      </c>
      <c r="E705" t="str">
        <f>INDEX(LedgerMapping[[#All],[Area]],MATCH(Transactions[[#This Row],[Sub Ledger]],LedgerMapping[[#All],[Sub Ledger]],0))</f>
        <v>Income Statement</v>
      </c>
    </row>
    <row r="706" spans="1:5" x14ac:dyDescent="0.55000000000000004">
      <c r="A706">
        <v>6</v>
      </c>
      <c r="B706">
        <v>61000</v>
      </c>
      <c r="C706" s="6">
        <v>44440</v>
      </c>
      <c r="D706">
        <v>-1786</v>
      </c>
      <c r="E706" t="str">
        <f>INDEX(LedgerMapping[[#All],[Area]],MATCH(Transactions[[#This Row],[Sub Ledger]],LedgerMapping[[#All],[Sub Ledger]],0))</f>
        <v>Income Statement</v>
      </c>
    </row>
    <row r="707" spans="1:5" x14ac:dyDescent="0.55000000000000004">
      <c r="A707">
        <v>6</v>
      </c>
      <c r="B707">
        <v>61000</v>
      </c>
      <c r="C707" s="6">
        <v>44470</v>
      </c>
      <c r="D707">
        <v>-1758</v>
      </c>
      <c r="E707" t="str">
        <f>INDEX(LedgerMapping[[#All],[Area]],MATCH(Transactions[[#This Row],[Sub Ledger]],LedgerMapping[[#All],[Sub Ledger]],0))</f>
        <v>Income Statement</v>
      </c>
    </row>
    <row r="708" spans="1:5" x14ac:dyDescent="0.55000000000000004">
      <c r="A708">
        <v>6</v>
      </c>
      <c r="B708">
        <v>61000</v>
      </c>
      <c r="C708" s="6">
        <v>44501</v>
      </c>
      <c r="D708">
        <v>-2060</v>
      </c>
      <c r="E708" t="str">
        <f>INDEX(LedgerMapping[[#All],[Area]],MATCH(Transactions[[#This Row],[Sub Ledger]],LedgerMapping[[#All],[Sub Ledger]],0))</f>
        <v>Income Statement</v>
      </c>
    </row>
    <row r="709" spans="1:5" x14ac:dyDescent="0.55000000000000004">
      <c r="A709">
        <v>6</v>
      </c>
      <c r="B709">
        <v>61000</v>
      </c>
      <c r="C709" s="6">
        <v>44531</v>
      </c>
      <c r="D709">
        <v>-2433</v>
      </c>
      <c r="E709" t="str">
        <f>INDEX(LedgerMapping[[#All],[Area]],MATCH(Transactions[[#This Row],[Sub Ledger]],LedgerMapping[[#All],[Sub Ledger]],0))</f>
        <v>Income Statement</v>
      </c>
    </row>
    <row r="710" spans="1:5" x14ac:dyDescent="0.55000000000000004">
      <c r="A710">
        <v>6</v>
      </c>
      <c r="B710">
        <v>61000</v>
      </c>
      <c r="C710" s="6">
        <v>43466</v>
      </c>
      <c r="D710">
        <v>-2080</v>
      </c>
      <c r="E710" t="str">
        <f>INDEX(LedgerMapping[[#All],[Area]],MATCH(Transactions[[#This Row],[Sub Ledger]],LedgerMapping[[#All],[Sub Ledger]],0))</f>
        <v>Income Statement</v>
      </c>
    </row>
    <row r="711" spans="1:5" x14ac:dyDescent="0.55000000000000004">
      <c r="A711">
        <v>6</v>
      </c>
      <c r="B711">
        <v>61000</v>
      </c>
      <c r="C711" s="6">
        <v>43497</v>
      </c>
      <c r="D711">
        <v>-2196</v>
      </c>
      <c r="E711" t="str">
        <f>INDEX(LedgerMapping[[#All],[Area]],MATCH(Transactions[[#This Row],[Sub Ledger]],LedgerMapping[[#All],[Sub Ledger]],0))</f>
        <v>Income Statement</v>
      </c>
    </row>
    <row r="712" spans="1:5" x14ac:dyDescent="0.55000000000000004">
      <c r="A712">
        <v>6</v>
      </c>
      <c r="B712">
        <v>61000</v>
      </c>
      <c r="C712" s="6">
        <v>43525</v>
      </c>
      <c r="D712">
        <v>-1736</v>
      </c>
      <c r="E712" t="str">
        <f>INDEX(LedgerMapping[[#All],[Area]],MATCH(Transactions[[#This Row],[Sub Ledger]],LedgerMapping[[#All],[Sub Ledger]],0))</f>
        <v>Income Statement</v>
      </c>
    </row>
    <row r="713" spans="1:5" x14ac:dyDescent="0.55000000000000004">
      <c r="A713">
        <v>6</v>
      </c>
      <c r="B713">
        <v>61000</v>
      </c>
      <c r="C713" s="6">
        <v>43556</v>
      </c>
      <c r="D713">
        <v>-2022</v>
      </c>
      <c r="E713" t="str">
        <f>INDEX(LedgerMapping[[#All],[Area]],MATCH(Transactions[[#This Row],[Sub Ledger]],LedgerMapping[[#All],[Sub Ledger]],0))</f>
        <v>Income Statement</v>
      </c>
    </row>
    <row r="714" spans="1:5" x14ac:dyDescent="0.55000000000000004">
      <c r="A714">
        <v>6</v>
      </c>
      <c r="B714">
        <v>61000</v>
      </c>
      <c r="C714" s="6">
        <v>43586</v>
      </c>
      <c r="D714">
        <v>-1921</v>
      </c>
      <c r="E714" t="str">
        <f>INDEX(LedgerMapping[[#All],[Area]],MATCH(Transactions[[#This Row],[Sub Ledger]],LedgerMapping[[#All],[Sub Ledger]],0))</f>
        <v>Income Statement</v>
      </c>
    </row>
    <row r="715" spans="1:5" x14ac:dyDescent="0.55000000000000004">
      <c r="A715">
        <v>6</v>
      </c>
      <c r="B715">
        <v>61000</v>
      </c>
      <c r="C715" s="6">
        <v>43617</v>
      </c>
      <c r="D715">
        <v>-1572</v>
      </c>
      <c r="E715" t="str">
        <f>INDEX(LedgerMapping[[#All],[Area]],MATCH(Transactions[[#This Row],[Sub Ledger]],LedgerMapping[[#All],[Sub Ledger]],0))</f>
        <v>Income Statement</v>
      </c>
    </row>
    <row r="716" spans="1:5" x14ac:dyDescent="0.55000000000000004">
      <c r="A716">
        <v>6</v>
      </c>
      <c r="B716">
        <v>61000</v>
      </c>
      <c r="C716" s="6">
        <v>43647</v>
      </c>
      <c r="D716">
        <v>-2190</v>
      </c>
      <c r="E716" t="str">
        <f>INDEX(LedgerMapping[[#All],[Area]],MATCH(Transactions[[#This Row],[Sub Ledger]],LedgerMapping[[#All],[Sub Ledger]],0))</f>
        <v>Income Statement</v>
      </c>
    </row>
    <row r="717" spans="1:5" x14ac:dyDescent="0.55000000000000004">
      <c r="A717">
        <v>6</v>
      </c>
      <c r="B717">
        <v>61000</v>
      </c>
      <c r="C717" s="6">
        <v>43678</v>
      </c>
      <c r="D717">
        <v>-2551</v>
      </c>
      <c r="E717" t="str">
        <f>INDEX(LedgerMapping[[#All],[Area]],MATCH(Transactions[[#This Row],[Sub Ledger]],LedgerMapping[[#All],[Sub Ledger]],0))</f>
        <v>Income Statement</v>
      </c>
    </row>
    <row r="718" spans="1:5" x14ac:dyDescent="0.55000000000000004">
      <c r="A718">
        <v>6</v>
      </c>
      <c r="B718">
        <v>61000</v>
      </c>
      <c r="C718" s="6">
        <v>43709</v>
      </c>
      <c r="D718">
        <v>-1928</v>
      </c>
      <c r="E718" t="str">
        <f>INDEX(LedgerMapping[[#All],[Area]],MATCH(Transactions[[#This Row],[Sub Ledger]],LedgerMapping[[#All],[Sub Ledger]],0))</f>
        <v>Income Statement</v>
      </c>
    </row>
    <row r="719" spans="1:5" x14ac:dyDescent="0.55000000000000004">
      <c r="A719">
        <v>6</v>
      </c>
      <c r="B719">
        <v>61000</v>
      </c>
      <c r="C719" s="6">
        <v>43739</v>
      </c>
      <c r="D719">
        <v>-1924</v>
      </c>
      <c r="E719" t="str">
        <f>INDEX(LedgerMapping[[#All],[Area]],MATCH(Transactions[[#This Row],[Sub Ledger]],LedgerMapping[[#All],[Sub Ledger]],0))</f>
        <v>Income Statement</v>
      </c>
    </row>
    <row r="720" spans="1:5" x14ac:dyDescent="0.55000000000000004">
      <c r="A720">
        <v>6</v>
      </c>
      <c r="B720">
        <v>61000</v>
      </c>
      <c r="C720" s="6">
        <v>43770</v>
      </c>
      <c r="D720">
        <v>-2886</v>
      </c>
      <c r="E720" t="str">
        <f>INDEX(LedgerMapping[[#All],[Area]],MATCH(Transactions[[#This Row],[Sub Ledger]],LedgerMapping[[#All],[Sub Ledger]],0))</f>
        <v>Income Statement</v>
      </c>
    </row>
    <row r="721" spans="1:5" x14ac:dyDescent="0.55000000000000004">
      <c r="A721">
        <v>6</v>
      </c>
      <c r="B721">
        <v>61000</v>
      </c>
      <c r="C721" s="6">
        <v>43800</v>
      </c>
      <c r="D721">
        <v>-1905</v>
      </c>
      <c r="E721" t="str">
        <f>INDEX(LedgerMapping[[#All],[Area]],MATCH(Transactions[[#This Row],[Sub Ledger]],LedgerMapping[[#All],[Sub Ledger]],0))</f>
        <v>Income Statement</v>
      </c>
    </row>
    <row r="722" spans="1:5" x14ac:dyDescent="0.55000000000000004">
      <c r="A722">
        <v>6</v>
      </c>
      <c r="B722">
        <v>61000</v>
      </c>
      <c r="C722" s="6">
        <v>43831</v>
      </c>
      <c r="D722">
        <v>-2204</v>
      </c>
      <c r="E722" t="str">
        <f>INDEX(LedgerMapping[[#All],[Area]],MATCH(Transactions[[#This Row],[Sub Ledger]],LedgerMapping[[#All],[Sub Ledger]],0))</f>
        <v>Income Statement</v>
      </c>
    </row>
    <row r="723" spans="1:5" x14ac:dyDescent="0.55000000000000004">
      <c r="A723">
        <v>6</v>
      </c>
      <c r="B723">
        <v>61000</v>
      </c>
      <c r="C723" s="6">
        <v>43862</v>
      </c>
      <c r="D723">
        <v>-2551</v>
      </c>
      <c r="E723" t="str">
        <f>INDEX(LedgerMapping[[#All],[Area]],MATCH(Transactions[[#This Row],[Sub Ledger]],LedgerMapping[[#All],[Sub Ledger]],0))</f>
        <v>Income Statement</v>
      </c>
    </row>
    <row r="724" spans="1:5" x14ac:dyDescent="0.55000000000000004">
      <c r="A724">
        <v>6</v>
      </c>
      <c r="B724">
        <v>61000</v>
      </c>
      <c r="C724" s="6">
        <v>43891</v>
      </c>
      <c r="D724">
        <v>-2185</v>
      </c>
      <c r="E724" t="str">
        <f>INDEX(LedgerMapping[[#All],[Area]],MATCH(Transactions[[#This Row],[Sub Ledger]],LedgerMapping[[#All],[Sub Ledger]],0))</f>
        <v>Income Statement</v>
      </c>
    </row>
    <row r="725" spans="1:5" x14ac:dyDescent="0.55000000000000004">
      <c r="A725">
        <v>6</v>
      </c>
      <c r="B725">
        <v>61000</v>
      </c>
      <c r="C725" s="6">
        <v>43922</v>
      </c>
      <c r="D725">
        <v>-3033</v>
      </c>
      <c r="E725" t="str">
        <f>INDEX(LedgerMapping[[#All],[Area]],MATCH(Transactions[[#This Row],[Sub Ledger]],LedgerMapping[[#All],[Sub Ledger]],0))</f>
        <v>Income Statement</v>
      </c>
    </row>
    <row r="726" spans="1:5" x14ac:dyDescent="0.55000000000000004">
      <c r="A726">
        <v>6</v>
      </c>
      <c r="B726">
        <v>61000</v>
      </c>
      <c r="C726" s="6">
        <v>43952</v>
      </c>
      <c r="D726">
        <v>-3061</v>
      </c>
      <c r="E726" t="str">
        <f>INDEX(LedgerMapping[[#All],[Area]],MATCH(Transactions[[#This Row],[Sub Ledger]],LedgerMapping[[#All],[Sub Ledger]],0))</f>
        <v>Income Statement</v>
      </c>
    </row>
    <row r="727" spans="1:5" x14ac:dyDescent="0.55000000000000004">
      <c r="A727">
        <v>6</v>
      </c>
      <c r="B727">
        <v>61000</v>
      </c>
      <c r="C727" s="6">
        <v>43983</v>
      </c>
      <c r="D727">
        <v>-2372</v>
      </c>
      <c r="E727" t="str">
        <f>INDEX(LedgerMapping[[#All],[Area]],MATCH(Transactions[[#This Row],[Sub Ledger]],LedgerMapping[[#All],[Sub Ledger]],0))</f>
        <v>Income Statement</v>
      </c>
    </row>
    <row r="728" spans="1:5" x14ac:dyDescent="0.55000000000000004">
      <c r="A728">
        <v>6</v>
      </c>
      <c r="B728">
        <v>61000</v>
      </c>
      <c r="C728" s="6">
        <v>44013</v>
      </c>
      <c r="D728">
        <v>-1782</v>
      </c>
      <c r="E728" t="str">
        <f>INDEX(LedgerMapping[[#All],[Area]],MATCH(Transactions[[#This Row],[Sub Ledger]],LedgerMapping[[#All],[Sub Ledger]],0))</f>
        <v>Income Statement</v>
      </c>
    </row>
    <row r="729" spans="1:5" x14ac:dyDescent="0.55000000000000004">
      <c r="A729">
        <v>6</v>
      </c>
      <c r="B729">
        <v>61000</v>
      </c>
      <c r="C729" s="6">
        <v>44044</v>
      </c>
      <c r="D729">
        <v>-2561</v>
      </c>
      <c r="E729" t="str">
        <f>INDEX(LedgerMapping[[#All],[Area]],MATCH(Transactions[[#This Row],[Sub Ledger]],LedgerMapping[[#All],[Sub Ledger]],0))</f>
        <v>Income Statement</v>
      </c>
    </row>
    <row r="730" spans="1:5" x14ac:dyDescent="0.55000000000000004">
      <c r="A730">
        <v>6</v>
      </c>
      <c r="B730">
        <v>61000</v>
      </c>
      <c r="C730" s="6">
        <v>44075</v>
      </c>
      <c r="D730">
        <v>-2372</v>
      </c>
      <c r="E730" t="str">
        <f>INDEX(LedgerMapping[[#All],[Area]],MATCH(Transactions[[#This Row],[Sub Ledger]],LedgerMapping[[#All],[Sub Ledger]],0))</f>
        <v>Income Statement</v>
      </c>
    </row>
    <row r="731" spans="1:5" x14ac:dyDescent="0.55000000000000004">
      <c r="A731">
        <v>6</v>
      </c>
      <c r="B731">
        <v>61000</v>
      </c>
      <c r="C731" s="6">
        <v>44105</v>
      </c>
      <c r="D731">
        <v>-2275</v>
      </c>
      <c r="E731" t="str">
        <f>INDEX(LedgerMapping[[#All],[Area]],MATCH(Transactions[[#This Row],[Sub Ledger]],LedgerMapping[[#All],[Sub Ledger]],0))</f>
        <v>Income Statement</v>
      </c>
    </row>
    <row r="732" spans="1:5" x14ac:dyDescent="0.55000000000000004">
      <c r="A732">
        <v>6</v>
      </c>
      <c r="B732">
        <v>61000</v>
      </c>
      <c r="C732" s="6">
        <v>44136</v>
      </c>
      <c r="D732">
        <v>-2449</v>
      </c>
      <c r="E732" t="str">
        <f>INDEX(LedgerMapping[[#All],[Area]],MATCH(Transactions[[#This Row],[Sub Ledger]],LedgerMapping[[#All],[Sub Ledger]],0))</f>
        <v>Income Statement</v>
      </c>
    </row>
    <row r="733" spans="1:5" x14ac:dyDescent="0.55000000000000004">
      <c r="A733">
        <v>6</v>
      </c>
      <c r="B733">
        <v>61000</v>
      </c>
      <c r="C733" s="6">
        <v>44166</v>
      </c>
      <c r="D733">
        <v>-2296</v>
      </c>
      <c r="E733" t="str">
        <f>INDEX(LedgerMapping[[#All],[Area]],MATCH(Transactions[[#This Row],[Sub Ledger]],LedgerMapping[[#All],[Sub Ledger]],0))</f>
        <v>Income Statement</v>
      </c>
    </row>
    <row r="734" spans="1:5" x14ac:dyDescent="0.55000000000000004">
      <c r="A734">
        <v>6</v>
      </c>
      <c r="B734">
        <v>61000</v>
      </c>
      <c r="C734" s="6">
        <v>44197</v>
      </c>
      <c r="D734">
        <v>-1695</v>
      </c>
      <c r="E734" t="str">
        <f>INDEX(LedgerMapping[[#All],[Area]],MATCH(Transactions[[#This Row],[Sub Ledger]],LedgerMapping[[#All],[Sub Ledger]],0))</f>
        <v>Income Statement</v>
      </c>
    </row>
    <row r="735" spans="1:5" x14ac:dyDescent="0.55000000000000004">
      <c r="A735">
        <v>6</v>
      </c>
      <c r="B735">
        <v>61000</v>
      </c>
      <c r="C735" s="6">
        <v>44228</v>
      </c>
      <c r="D735">
        <v>-2806</v>
      </c>
      <c r="E735" t="str">
        <f>INDEX(LedgerMapping[[#All],[Area]],MATCH(Transactions[[#This Row],[Sub Ledger]],LedgerMapping[[#All],[Sub Ledger]],0))</f>
        <v>Income Statement</v>
      </c>
    </row>
    <row r="736" spans="1:5" x14ac:dyDescent="0.55000000000000004">
      <c r="A736">
        <v>6</v>
      </c>
      <c r="B736">
        <v>61000</v>
      </c>
      <c r="C736" s="6">
        <v>44256</v>
      </c>
      <c r="D736">
        <v>-2281</v>
      </c>
      <c r="E736" t="str">
        <f>INDEX(LedgerMapping[[#All],[Area]],MATCH(Transactions[[#This Row],[Sub Ledger]],LedgerMapping[[#All],[Sub Ledger]],0))</f>
        <v>Income Statement</v>
      </c>
    </row>
    <row r="737" spans="1:5" x14ac:dyDescent="0.55000000000000004">
      <c r="A737">
        <v>6</v>
      </c>
      <c r="B737">
        <v>61000</v>
      </c>
      <c r="C737" s="6">
        <v>44287</v>
      </c>
      <c r="D737">
        <v>-1777</v>
      </c>
      <c r="E737" t="str">
        <f>INDEX(LedgerMapping[[#All],[Area]],MATCH(Transactions[[#This Row],[Sub Ledger]],LedgerMapping[[#All],[Sub Ledger]],0))</f>
        <v>Income Statement</v>
      </c>
    </row>
    <row r="738" spans="1:5" x14ac:dyDescent="0.55000000000000004">
      <c r="A738">
        <v>6</v>
      </c>
      <c r="B738">
        <v>61000</v>
      </c>
      <c r="C738" s="6">
        <v>44317</v>
      </c>
      <c r="D738">
        <v>-1870</v>
      </c>
      <c r="E738" t="str">
        <f>INDEX(LedgerMapping[[#All],[Area]],MATCH(Transactions[[#This Row],[Sub Ledger]],LedgerMapping[[#All],[Sub Ledger]],0))</f>
        <v>Income Statement</v>
      </c>
    </row>
    <row r="739" spans="1:5" x14ac:dyDescent="0.55000000000000004">
      <c r="A739">
        <v>6</v>
      </c>
      <c r="B739">
        <v>61000</v>
      </c>
      <c r="C739" s="6">
        <v>44348</v>
      </c>
      <c r="D739">
        <v>-2239</v>
      </c>
      <c r="E739" t="str">
        <f>INDEX(LedgerMapping[[#All],[Area]],MATCH(Transactions[[#This Row],[Sub Ledger]],LedgerMapping[[#All],[Sub Ledger]],0))</f>
        <v>Income Statement</v>
      </c>
    </row>
    <row r="740" spans="1:5" x14ac:dyDescent="0.55000000000000004">
      <c r="A740">
        <v>6</v>
      </c>
      <c r="B740">
        <v>61000</v>
      </c>
      <c r="C740" s="6">
        <v>44378</v>
      </c>
      <c r="D740">
        <v>-2601</v>
      </c>
      <c r="E740" t="str">
        <f>INDEX(LedgerMapping[[#All],[Area]],MATCH(Transactions[[#This Row],[Sub Ledger]],LedgerMapping[[#All],[Sub Ledger]],0))</f>
        <v>Income Statement</v>
      </c>
    </row>
    <row r="741" spans="1:5" x14ac:dyDescent="0.55000000000000004">
      <c r="A741">
        <v>6</v>
      </c>
      <c r="B741">
        <v>61000</v>
      </c>
      <c r="C741" s="6">
        <v>44409</v>
      </c>
      <c r="D741">
        <v>-2818</v>
      </c>
      <c r="E741" t="str">
        <f>INDEX(LedgerMapping[[#All],[Area]],MATCH(Transactions[[#This Row],[Sub Ledger]],LedgerMapping[[#All],[Sub Ledger]],0))</f>
        <v>Income Statement</v>
      </c>
    </row>
    <row r="742" spans="1:5" x14ac:dyDescent="0.55000000000000004">
      <c r="A742">
        <v>6</v>
      </c>
      <c r="B742">
        <v>61000</v>
      </c>
      <c r="C742" s="6">
        <v>44440</v>
      </c>
      <c r="D742">
        <v>-3033</v>
      </c>
      <c r="E742" t="str">
        <f>INDEX(LedgerMapping[[#All],[Area]],MATCH(Transactions[[#This Row],[Sub Ledger]],LedgerMapping[[#All],[Sub Ledger]],0))</f>
        <v>Income Statement</v>
      </c>
    </row>
    <row r="743" spans="1:5" x14ac:dyDescent="0.55000000000000004">
      <c r="A743">
        <v>6</v>
      </c>
      <c r="B743">
        <v>61000</v>
      </c>
      <c r="C743" s="6">
        <v>44470</v>
      </c>
      <c r="D743">
        <v>-2502</v>
      </c>
      <c r="E743" t="str">
        <f>INDEX(LedgerMapping[[#All],[Area]],MATCH(Transactions[[#This Row],[Sub Ledger]],LedgerMapping[[#All],[Sub Ledger]],0))</f>
        <v>Income Statement</v>
      </c>
    </row>
    <row r="744" spans="1:5" x14ac:dyDescent="0.55000000000000004">
      <c r="A744">
        <v>6</v>
      </c>
      <c r="B744">
        <v>61000</v>
      </c>
      <c r="C744" s="6">
        <v>44501</v>
      </c>
      <c r="D744">
        <v>-2076</v>
      </c>
      <c r="E744" t="str">
        <f>INDEX(LedgerMapping[[#All],[Area]],MATCH(Transactions[[#This Row],[Sub Ledger]],LedgerMapping[[#All],[Sub Ledger]],0))</f>
        <v>Income Statement</v>
      </c>
    </row>
    <row r="745" spans="1:5" x14ac:dyDescent="0.55000000000000004">
      <c r="A745">
        <v>6</v>
      </c>
      <c r="B745">
        <v>61000</v>
      </c>
      <c r="C745" s="6">
        <v>44531</v>
      </c>
      <c r="D745">
        <v>-1994</v>
      </c>
      <c r="E745" t="str">
        <f>INDEX(LedgerMapping[[#All],[Area]],MATCH(Transactions[[#This Row],[Sub Ledger]],LedgerMapping[[#All],[Sub Ledger]],0))</f>
        <v>Income Statement</v>
      </c>
    </row>
    <row r="746" spans="1:5" x14ac:dyDescent="0.55000000000000004">
      <c r="A746">
        <v>6</v>
      </c>
      <c r="B746">
        <v>61000</v>
      </c>
      <c r="C746" s="6">
        <v>43466</v>
      </c>
      <c r="D746">
        <v>-1502</v>
      </c>
      <c r="E746" t="str">
        <f>INDEX(LedgerMapping[[#All],[Area]],MATCH(Transactions[[#This Row],[Sub Ledger]],LedgerMapping[[#All],[Sub Ledger]],0))</f>
        <v>Income Statement</v>
      </c>
    </row>
    <row r="747" spans="1:5" x14ac:dyDescent="0.55000000000000004">
      <c r="A747">
        <v>6</v>
      </c>
      <c r="B747">
        <v>61000</v>
      </c>
      <c r="C747" s="6">
        <v>43497</v>
      </c>
      <c r="D747">
        <v>-1671</v>
      </c>
      <c r="E747" t="str">
        <f>INDEX(LedgerMapping[[#All],[Area]],MATCH(Transactions[[#This Row],[Sub Ledger]],LedgerMapping[[#All],[Sub Ledger]],0))</f>
        <v>Income Statement</v>
      </c>
    </row>
    <row r="748" spans="1:5" x14ac:dyDescent="0.55000000000000004">
      <c r="A748">
        <v>6</v>
      </c>
      <c r="B748">
        <v>61000</v>
      </c>
      <c r="C748" s="6">
        <v>43525</v>
      </c>
      <c r="D748">
        <v>-1404</v>
      </c>
      <c r="E748" t="str">
        <f>INDEX(LedgerMapping[[#All],[Area]],MATCH(Transactions[[#This Row],[Sub Ledger]],LedgerMapping[[#All],[Sub Ledger]],0))</f>
        <v>Income Statement</v>
      </c>
    </row>
    <row r="749" spans="1:5" x14ac:dyDescent="0.55000000000000004">
      <c r="A749">
        <v>6</v>
      </c>
      <c r="B749">
        <v>61000</v>
      </c>
      <c r="C749" s="6">
        <v>43556</v>
      </c>
      <c r="D749">
        <v>-1435</v>
      </c>
      <c r="E749" t="str">
        <f>INDEX(LedgerMapping[[#All],[Area]],MATCH(Transactions[[#This Row],[Sub Ledger]],LedgerMapping[[#All],[Sub Ledger]],0))</f>
        <v>Income Statement</v>
      </c>
    </row>
    <row r="750" spans="1:5" x14ac:dyDescent="0.55000000000000004">
      <c r="A750">
        <v>6</v>
      </c>
      <c r="B750">
        <v>61000</v>
      </c>
      <c r="C750" s="6">
        <v>43586</v>
      </c>
      <c r="D750">
        <v>-1685</v>
      </c>
      <c r="E750" t="str">
        <f>INDEX(LedgerMapping[[#All],[Area]],MATCH(Transactions[[#This Row],[Sub Ledger]],LedgerMapping[[#All],[Sub Ledger]],0))</f>
        <v>Income Statement</v>
      </c>
    </row>
    <row r="751" spans="1:5" x14ac:dyDescent="0.55000000000000004">
      <c r="A751">
        <v>6</v>
      </c>
      <c r="B751">
        <v>61000</v>
      </c>
      <c r="C751" s="6">
        <v>43617</v>
      </c>
      <c r="D751">
        <v>-1752</v>
      </c>
      <c r="E751" t="str">
        <f>INDEX(LedgerMapping[[#All],[Area]],MATCH(Transactions[[#This Row],[Sub Ledger]],LedgerMapping[[#All],[Sub Ledger]],0))</f>
        <v>Income Statement</v>
      </c>
    </row>
    <row r="752" spans="1:5" x14ac:dyDescent="0.55000000000000004">
      <c r="A752">
        <v>6</v>
      </c>
      <c r="B752">
        <v>61000</v>
      </c>
      <c r="C752" s="6">
        <v>43647</v>
      </c>
      <c r="D752">
        <v>-1942</v>
      </c>
      <c r="E752" t="str">
        <f>INDEX(LedgerMapping[[#All],[Area]],MATCH(Transactions[[#This Row],[Sub Ledger]],LedgerMapping[[#All],[Sub Ledger]],0))</f>
        <v>Income Statement</v>
      </c>
    </row>
    <row r="753" spans="1:5" x14ac:dyDescent="0.55000000000000004">
      <c r="A753">
        <v>6</v>
      </c>
      <c r="B753">
        <v>61000</v>
      </c>
      <c r="C753" s="6">
        <v>43678</v>
      </c>
      <c r="D753">
        <v>-1404</v>
      </c>
      <c r="E753" t="str">
        <f>INDEX(LedgerMapping[[#All],[Area]],MATCH(Transactions[[#This Row],[Sub Ledger]],LedgerMapping[[#All],[Sub Ledger]],0))</f>
        <v>Income Statement</v>
      </c>
    </row>
    <row r="754" spans="1:5" x14ac:dyDescent="0.55000000000000004">
      <c r="A754">
        <v>6</v>
      </c>
      <c r="B754">
        <v>61000</v>
      </c>
      <c r="C754" s="6">
        <v>43709</v>
      </c>
      <c r="D754">
        <v>-1700</v>
      </c>
      <c r="E754" t="str">
        <f>INDEX(LedgerMapping[[#All],[Area]],MATCH(Transactions[[#This Row],[Sub Ledger]],LedgerMapping[[#All],[Sub Ledger]],0))</f>
        <v>Income Statement</v>
      </c>
    </row>
    <row r="755" spans="1:5" x14ac:dyDescent="0.55000000000000004">
      <c r="A755">
        <v>6</v>
      </c>
      <c r="B755">
        <v>61000</v>
      </c>
      <c r="C755" s="6">
        <v>43739</v>
      </c>
      <c r="D755">
        <v>-1932</v>
      </c>
      <c r="E755" t="str">
        <f>INDEX(LedgerMapping[[#All],[Area]],MATCH(Transactions[[#This Row],[Sub Ledger]],LedgerMapping[[#All],[Sub Ledger]],0))</f>
        <v>Income Statement</v>
      </c>
    </row>
    <row r="756" spans="1:5" x14ac:dyDescent="0.55000000000000004">
      <c r="A756">
        <v>6</v>
      </c>
      <c r="B756">
        <v>61000</v>
      </c>
      <c r="C756" s="6">
        <v>43770</v>
      </c>
      <c r="D756">
        <v>-1951</v>
      </c>
      <c r="E756" t="str">
        <f>INDEX(LedgerMapping[[#All],[Area]],MATCH(Transactions[[#This Row],[Sub Ledger]],LedgerMapping[[#All],[Sub Ledger]],0))</f>
        <v>Income Statement</v>
      </c>
    </row>
    <row r="757" spans="1:5" x14ac:dyDescent="0.55000000000000004">
      <c r="A757">
        <v>6</v>
      </c>
      <c r="B757">
        <v>61000</v>
      </c>
      <c r="C757" s="6">
        <v>43800</v>
      </c>
      <c r="D757">
        <v>-2319</v>
      </c>
      <c r="E757" t="str">
        <f>INDEX(LedgerMapping[[#All],[Area]],MATCH(Transactions[[#This Row],[Sub Ledger]],LedgerMapping[[#All],[Sub Ledger]],0))</f>
        <v>Income Statement</v>
      </c>
    </row>
    <row r="758" spans="1:5" x14ac:dyDescent="0.55000000000000004">
      <c r="A758">
        <v>6</v>
      </c>
      <c r="B758">
        <v>61000</v>
      </c>
      <c r="C758" s="6">
        <v>43831</v>
      </c>
      <c r="D758">
        <v>-1567</v>
      </c>
      <c r="E758" t="str">
        <f>INDEX(LedgerMapping[[#All],[Area]],MATCH(Transactions[[#This Row],[Sub Ledger]],LedgerMapping[[#All],[Sub Ledger]],0))</f>
        <v>Income Statement</v>
      </c>
    </row>
    <row r="759" spans="1:5" x14ac:dyDescent="0.55000000000000004">
      <c r="A759">
        <v>6</v>
      </c>
      <c r="B759">
        <v>61000</v>
      </c>
      <c r="C759" s="6">
        <v>43862</v>
      </c>
      <c r="D759">
        <v>-1893</v>
      </c>
      <c r="E759" t="str">
        <f>INDEX(LedgerMapping[[#All],[Area]],MATCH(Transactions[[#This Row],[Sub Ledger]],LedgerMapping[[#All],[Sub Ledger]],0))</f>
        <v>Income Statement</v>
      </c>
    </row>
    <row r="760" spans="1:5" x14ac:dyDescent="0.55000000000000004">
      <c r="A760">
        <v>6</v>
      </c>
      <c r="B760">
        <v>61000</v>
      </c>
      <c r="C760" s="6">
        <v>43891</v>
      </c>
      <c r="D760">
        <v>-1786</v>
      </c>
      <c r="E760" t="str">
        <f>INDEX(LedgerMapping[[#All],[Area]],MATCH(Transactions[[#This Row],[Sub Ledger]],LedgerMapping[[#All],[Sub Ledger]],0))</f>
        <v>Income Statement</v>
      </c>
    </row>
    <row r="761" spans="1:5" x14ac:dyDescent="0.55000000000000004">
      <c r="A761">
        <v>6</v>
      </c>
      <c r="B761">
        <v>61000</v>
      </c>
      <c r="C761" s="6">
        <v>43922</v>
      </c>
      <c r="D761">
        <v>-1992</v>
      </c>
      <c r="E761" t="str">
        <f>INDEX(LedgerMapping[[#All],[Area]],MATCH(Transactions[[#This Row],[Sub Ledger]],LedgerMapping[[#All],[Sub Ledger]],0))</f>
        <v>Income Statement</v>
      </c>
    </row>
    <row r="762" spans="1:5" x14ac:dyDescent="0.55000000000000004">
      <c r="A762">
        <v>6</v>
      </c>
      <c r="B762">
        <v>61000</v>
      </c>
      <c r="C762" s="6">
        <v>43952</v>
      </c>
      <c r="D762">
        <v>-1782</v>
      </c>
      <c r="E762" t="str">
        <f>INDEX(LedgerMapping[[#All],[Area]],MATCH(Transactions[[#This Row],[Sub Ledger]],LedgerMapping[[#All],[Sub Ledger]],0))</f>
        <v>Income Statement</v>
      </c>
    </row>
    <row r="763" spans="1:5" x14ac:dyDescent="0.55000000000000004">
      <c r="A763">
        <v>6</v>
      </c>
      <c r="B763">
        <v>61000</v>
      </c>
      <c r="C763" s="6">
        <v>43983</v>
      </c>
      <c r="D763">
        <v>-1419</v>
      </c>
      <c r="E763" t="str">
        <f>INDEX(LedgerMapping[[#All],[Area]],MATCH(Transactions[[#This Row],[Sub Ledger]],LedgerMapping[[#All],[Sub Ledger]],0))</f>
        <v>Income Statement</v>
      </c>
    </row>
    <row r="764" spans="1:5" x14ac:dyDescent="0.55000000000000004">
      <c r="A764">
        <v>6</v>
      </c>
      <c r="B764">
        <v>61000</v>
      </c>
      <c r="C764" s="6">
        <v>44013</v>
      </c>
      <c r="D764">
        <v>-2316</v>
      </c>
      <c r="E764" t="str">
        <f>INDEX(LedgerMapping[[#All],[Area]],MATCH(Transactions[[#This Row],[Sub Ledger]],LedgerMapping[[#All],[Sub Ledger]],0))</f>
        <v>Income Statement</v>
      </c>
    </row>
    <row r="765" spans="1:5" x14ac:dyDescent="0.55000000000000004">
      <c r="A765">
        <v>6</v>
      </c>
      <c r="B765">
        <v>61000</v>
      </c>
      <c r="C765" s="6">
        <v>44044</v>
      </c>
      <c r="D765">
        <v>-2472</v>
      </c>
      <c r="E765" t="str">
        <f>INDEX(LedgerMapping[[#All],[Area]],MATCH(Transactions[[#This Row],[Sub Ledger]],LedgerMapping[[#All],[Sub Ledger]],0))</f>
        <v>Income Statement</v>
      </c>
    </row>
    <row r="766" spans="1:5" x14ac:dyDescent="0.55000000000000004">
      <c r="A766">
        <v>6</v>
      </c>
      <c r="B766">
        <v>61000</v>
      </c>
      <c r="C766" s="6">
        <v>44075</v>
      </c>
      <c r="D766">
        <v>-2177</v>
      </c>
      <c r="E766" t="str">
        <f>INDEX(LedgerMapping[[#All],[Area]],MATCH(Transactions[[#This Row],[Sub Ledger]],LedgerMapping[[#All],[Sub Ledger]],0))</f>
        <v>Income Statement</v>
      </c>
    </row>
    <row r="767" spans="1:5" x14ac:dyDescent="0.55000000000000004">
      <c r="A767">
        <v>6</v>
      </c>
      <c r="B767">
        <v>61000</v>
      </c>
      <c r="C767" s="6">
        <v>44105</v>
      </c>
      <c r="D767">
        <v>-1311</v>
      </c>
      <c r="E767" t="str">
        <f>INDEX(LedgerMapping[[#All],[Area]],MATCH(Transactions[[#This Row],[Sub Ledger]],LedgerMapping[[#All],[Sub Ledger]],0))</f>
        <v>Income Statement</v>
      </c>
    </row>
    <row r="768" spans="1:5" x14ac:dyDescent="0.55000000000000004">
      <c r="A768">
        <v>6</v>
      </c>
      <c r="B768">
        <v>61000</v>
      </c>
      <c r="C768" s="6">
        <v>44136</v>
      </c>
      <c r="D768">
        <v>-2154</v>
      </c>
      <c r="E768" t="str">
        <f>INDEX(LedgerMapping[[#All],[Area]],MATCH(Transactions[[#This Row],[Sub Ledger]],LedgerMapping[[#All],[Sub Ledger]],0))</f>
        <v>Income Statement</v>
      </c>
    </row>
    <row r="769" spans="1:5" x14ac:dyDescent="0.55000000000000004">
      <c r="A769">
        <v>6</v>
      </c>
      <c r="B769">
        <v>61000</v>
      </c>
      <c r="C769" s="6">
        <v>44166</v>
      </c>
      <c r="D769">
        <v>-1447</v>
      </c>
      <c r="E769" t="str">
        <f>INDEX(LedgerMapping[[#All],[Area]],MATCH(Transactions[[#This Row],[Sub Ledger]],LedgerMapping[[#All],[Sub Ledger]],0))</f>
        <v>Income Statement</v>
      </c>
    </row>
    <row r="770" spans="1:5" x14ac:dyDescent="0.55000000000000004">
      <c r="A770">
        <v>6</v>
      </c>
      <c r="B770">
        <v>61000</v>
      </c>
      <c r="C770" s="6">
        <v>44197</v>
      </c>
      <c r="D770">
        <v>-2020</v>
      </c>
      <c r="E770" t="str">
        <f>INDEX(LedgerMapping[[#All],[Area]],MATCH(Transactions[[#This Row],[Sub Ledger]],LedgerMapping[[#All],[Sub Ledger]],0))</f>
        <v>Income Statement</v>
      </c>
    </row>
    <row r="771" spans="1:5" x14ac:dyDescent="0.55000000000000004">
      <c r="A771">
        <v>6</v>
      </c>
      <c r="B771">
        <v>61000</v>
      </c>
      <c r="C771" s="6">
        <v>44228</v>
      </c>
      <c r="D771">
        <v>-1939</v>
      </c>
      <c r="E771" t="str">
        <f>INDEX(LedgerMapping[[#All],[Area]],MATCH(Transactions[[#This Row],[Sub Ledger]],LedgerMapping[[#All],[Sub Ledger]],0))</f>
        <v>Income Statement</v>
      </c>
    </row>
    <row r="772" spans="1:5" x14ac:dyDescent="0.55000000000000004">
      <c r="A772">
        <v>6</v>
      </c>
      <c r="B772">
        <v>61000</v>
      </c>
      <c r="C772" s="6">
        <v>44256</v>
      </c>
      <c r="D772">
        <v>-1497</v>
      </c>
      <c r="E772" t="str">
        <f>INDEX(LedgerMapping[[#All],[Area]],MATCH(Transactions[[#This Row],[Sub Ledger]],LedgerMapping[[#All],[Sub Ledger]],0))</f>
        <v>Income Statement</v>
      </c>
    </row>
    <row r="773" spans="1:5" x14ac:dyDescent="0.55000000000000004">
      <c r="A773">
        <v>6</v>
      </c>
      <c r="B773">
        <v>61000</v>
      </c>
      <c r="C773" s="6">
        <v>44287</v>
      </c>
      <c r="D773">
        <v>-1381</v>
      </c>
      <c r="E773" t="str">
        <f>INDEX(LedgerMapping[[#All],[Area]],MATCH(Transactions[[#This Row],[Sub Ledger]],LedgerMapping[[#All],[Sub Ledger]],0))</f>
        <v>Income Statement</v>
      </c>
    </row>
    <row r="774" spans="1:5" x14ac:dyDescent="0.55000000000000004">
      <c r="A774">
        <v>6</v>
      </c>
      <c r="B774">
        <v>61000</v>
      </c>
      <c r="C774" s="6">
        <v>44317</v>
      </c>
      <c r="D774">
        <v>-1825</v>
      </c>
      <c r="E774" t="str">
        <f>INDEX(LedgerMapping[[#All],[Area]],MATCH(Transactions[[#This Row],[Sub Ledger]],LedgerMapping[[#All],[Sub Ledger]],0))</f>
        <v>Income Statement</v>
      </c>
    </row>
    <row r="775" spans="1:5" x14ac:dyDescent="0.55000000000000004">
      <c r="A775">
        <v>6</v>
      </c>
      <c r="B775">
        <v>61000</v>
      </c>
      <c r="C775" s="6">
        <v>44348</v>
      </c>
      <c r="D775">
        <v>-1269</v>
      </c>
      <c r="E775" t="str">
        <f>INDEX(LedgerMapping[[#All],[Area]],MATCH(Transactions[[#This Row],[Sub Ledger]],LedgerMapping[[#All],[Sub Ledger]],0))</f>
        <v>Income Statement</v>
      </c>
    </row>
    <row r="776" spans="1:5" x14ac:dyDescent="0.55000000000000004">
      <c r="A776">
        <v>6</v>
      </c>
      <c r="B776">
        <v>61000</v>
      </c>
      <c r="C776" s="6">
        <v>44378</v>
      </c>
      <c r="D776">
        <v>-1781</v>
      </c>
      <c r="E776" t="str">
        <f>INDEX(LedgerMapping[[#All],[Area]],MATCH(Transactions[[#This Row],[Sub Ledger]],LedgerMapping[[#All],[Sub Ledger]],0))</f>
        <v>Income Statement</v>
      </c>
    </row>
    <row r="777" spans="1:5" x14ac:dyDescent="0.55000000000000004">
      <c r="A777">
        <v>6</v>
      </c>
      <c r="B777">
        <v>61000</v>
      </c>
      <c r="C777" s="6">
        <v>44409</v>
      </c>
      <c r="D777">
        <v>-2028</v>
      </c>
      <c r="E777" t="str">
        <f>INDEX(LedgerMapping[[#All],[Area]],MATCH(Transactions[[#This Row],[Sub Ledger]],LedgerMapping[[#All],[Sub Ledger]],0))</f>
        <v>Income Statement</v>
      </c>
    </row>
    <row r="778" spans="1:5" x14ac:dyDescent="0.55000000000000004">
      <c r="A778">
        <v>6</v>
      </c>
      <c r="B778">
        <v>61000</v>
      </c>
      <c r="C778" s="6">
        <v>44440</v>
      </c>
      <c r="D778">
        <v>-1783</v>
      </c>
      <c r="E778" t="str">
        <f>INDEX(LedgerMapping[[#All],[Area]],MATCH(Transactions[[#This Row],[Sub Ledger]],LedgerMapping[[#All],[Sub Ledger]],0))</f>
        <v>Income Statement</v>
      </c>
    </row>
    <row r="779" spans="1:5" x14ac:dyDescent="0.55000000000000004">
      <c r="A779">
        <v>6</v>
      </c>
      <c r="B779">
        <v>61000</v>
      </c>
      <c r="C779" s="6">
        <v>44470</v>
      </c>
      <c r="D779">
        <v>-2243</v>
      </c>
      <c r="E779" t="str">
        <f>INDEX(LedgerMapping[[#All],[Area]],MATCH(Transactions[[#This Row],[Sub Ledger]],LedgerMapping[[#All],[Sub Ledger]],0))</f>
        <v>Income Statement</v>
      </c>
    </row>
    <row r="780" spans="1:5" x14ac:dyDescent="0.55000000000000004">
      <c r="A780">
        <v>6</v>
      </c>
      <c r="B780">
        <v>61000</v>
      </c>
      <c r="C780" s="6">
        <v>44501</v>
      </c>
      <c r="D780">
        <v>-1352</v>
      </c>
      <c r="E780" t="str">
        <f>INDEX(LedgerMapping[[#All],[Area]],MATCH(Transactions[[#This Row],[Sub Ledger]],LedgerMapping[[#All],[Sub Ledger]],0))</f>
        <v>Income Statement</v>
      </c>
    </row>
    <row r="781" spans="1:5" x14ac:dyDescent="0.55000000000000004">
      <c r="A781">
        <v>6</v>
      </c>
      <c r="B781">
        <v>61000</v>
      </c>
      <c r="C781" s="6">
        <v>44531</v>
      </c>
      <c r="D781">
        <v>-1709</v>
      </c>
      <c r="E781" t="str">
        <f>INDEX(LedgerMapping[[#All],[Area]],MATCH(Transactions[[#This Row],[Sub Ledger]],LedgerMapping[[#All],[Sub Ledger]],0))</f>
        <v>Income Statement</v>
      </c>
    </row>
    <row r="782" spans="1:5" x14ac:dyDescent="0.55000000000000004">
      <c r="A782">
        <v>6</v>
      </c>
      <c r="B782">
        <v>61000</v>
      </c>
      <c r="C782" s="6">
        <v>43466</v>
      </c>
      <c r="D782">
        <v>-1098</v>
      </c>
      <c r="E782" t="str">
        <f>INDEX(LedgerMapping[[#All],[Area]],MATCH(Transactions[[#This Row],[Sub Ledger]],LedgerMapping[[#All],[Sub Ledger]],0))</f>
        <v>Income Statement</v>
      </c>
    </row>
    <row r="783" spans="1:5" x14ac:dyDescent="0.55000000000000004">
      <c r="A783">
        <v>6</v>
      </c>
      <c r="B783">
        <v>61000</v>
      </c>
      <c r="C783" s="6">
        <v>43497</v>
      </c>
      <c r="D783">
        <v>-630</v>
      </c>
      <c r="E783" t="str">
        <f>INDEX(LedgerMapping[[#All],[Area]],MATCH(Transactions[[#This Row],[Sub Ledger]],LedgerMapping[[#All],[Sub Ledger]],0))</f>
        <v>Income Statement</v>
      </c>
    </row>
    <row r="784" spans="1:5" x14ac:dyDescent="0.55000000000000004">
      <c r="A784">
        <v>6</v>
      </c>
      <c r="B784">
        <v>61000</v>
      </c>
      <c r="C784" s="6">
        <v>43525</v>
      </c>
      <c r="D784">
        <v>-1040</v>
      </c>
      <c r="E784" t="str">
        <f>INDEX(LedgerMapping[[#All],[Area]],MATCH(Transactions[[#This Row],[Sub Ledger]],LedgerMapping[[#All],[Sub Ledger]],0))</f>
        <v>Income Statement</v>
      </c>
    </row>
    <row r="785" spans="1:5" x14ac:dyDescent="0.55000000000000004">
      <c r="A785">
        <v>6</v>
      </c>
      <c r="B785">
        <v>61000</v>
      </c>
      <c r="C785" s="6">
        <v>43556</v>
      </c>
      <c r="D785">
        <v>-917</v>
      </c>
      <c r="E785" t="str">
        <f>INDEX(LedgerMapping[[#All],[Area]],MATCH(Transactions[[#This Row],[Sub Ledger]],LedgerMapping[[#All],[Sub Ledger]],0))</f>
        <v>Income Statement</v>
      </c>
    </row>
    <row r="786" spans="1:5" x14ac:dyDescent="0.55000000000000004">
      <c r="A786">
        <v>6</v>
      </c>
      <c r="B786">
        <v>61000</v>
      </c>
      <c r="C786" s="6">
        <v>43586</v>
      </c>
      <c r="D786">
        <v>-1040</v>
      </c>
      <c r="E786" t="str">
        <f>INDEX(LedgerMapping[[#All],[Area]],MATCH(Transactions[[#This Row],[Sub Ledger]],LedgerMapping[[#All],[Sub Ledger]],0))</f>
        <v>Income Statement</v>
      </c>
    </row>
    <row r="787" spans="1:5" x14ac:dyDescent="0.55000000000000004">
      <c r="A787">
        <v>6</v>
      </c>
      <c r="B787">
        <v>61000</v>
      </c>
      <c r="C787" s="6">
        <v>43617</v>
      </c>
      <c r="D787">
        <v>-957</v>
      </c>
      <c r="E787" t="str">
        <f>INDEX(LedgerMapping[[#All],[Area]],MATCH(Transactions[[#This Row],[Sub Ledger]],LedgerMapping[[#All],[Sub Ledger]],0))</f>
        <v>Income Statement</v>
      </c>
    </row>
    <row r="788" spans="1:5" x14ac:dyDescent="0.55000000000000004">
      <c r="A788">
        <v>6</v>
      </c>
      <c r="B788">
        <v>61000</v>
      </c>
      <c r="C788" s="6">
        <v>43647</v>
      </c>
      <c r="D788">
        <v>-858</v>
      </c>
      <c r="E788" t="str">
        <f>INDEX(LedgerMapping[[#All],[Area]],MATCH(Transactions[[#This Row],[Sub Ledger]],LedgerMapping[[#All],[Sub Ledger]],0))</f>
        <v>Income Statement</v>
      </c>
    </row>
    <row r="789" spans="1:5" x14ac:dyDescent="0.55000000000000004">
      <c r="A789">
        <v>6</v>
      </c>
      <c r="B789">
        <v>61000</v>
      </c>
      <c r="C789" s="6">
        <v>43678</v>
      </c>
      <c r="D789">
        <v>-1420</v>
      </c>
      <c r="E789" t="str">
        <f>INDEX(LedgerMapping[[#All],[Area]],MATCH(Transactions[[#This Row],[Sub Ledger]],LedgerMapping[[#All],[Sub Ledger]],0))</f>
        <v>Income Statement</v>
      </c>
    </row>
    <row r="790" spans="1:5" x14ac:dyDescent="0.55000000000000004">
      <c r="A790">
        <v>6</v>
      </c>
      <c r="B790">
        <v>61000</v>
      </c>
      <c r="C790" s="6">
        <v>43709</v>
      </c>
      <c r="D790">
        <v>-688</v>
      </c>
      <c r="E790" t="str">
        <f>INDEX(LedgerMapping[[#All],[Area]],MATCH(Transactions[[#This Row],[Sub Ledger]],LedgerMapping[[#All],[Sub Ledger]],0))</f>
        <v>Income Statement</v>
      </c>
    </row>
    <row r="791" spans="1:5" x14ac:dyDescent="0.55000000000000004">
      <c r="A791">
        <v>6</v>
      </c>
      <c r="B791">
        <v>61000</v>
      </c>
      <c r="C791" s="6">
        <v>43739</v>
      </c>
      <c r="D791">
        <v>-1399</v>
      </c>
      <c r="E791" t="str">
        <f>INDEX(LedgerMapping[[#All],[Area]],MATCH(Transactions[[#This Row],[Sub Ledger]],LedgerMapping[[#All],[Sub Ledger]],0))</f>
        <v>Income Statement</v>
      </c>
    </row>
    <row r="792" spans="1:5" x14ac:dyDescent="0.55000000000000004">
      <c r="A792">
        <v>6</v>
      </c>
      <c r="B792">
        <v>61000</v>
      </c>
      <c r="C792" s="6">
        <v>43770</v>
      </c>
      <c r="D792">
        <v>-788</v>
      </c>
      <c r="E792" t="str">
        <f>INDEX(LedgerMapping[[#All],[Area]],MATCH(Transactions[[#This Row],[Sub Ledger]],LedgerMapping[[#All],[Sub Ledger]],0))</f>
        <v>Income Statement</v>
      </c>
    </row>
    <row r="793" spans="1:5" x14ac:dyDescent="0.55000000000000004">
      <c r="A793">
        <v>6</v>
      </c>
      <c r="B793">
        <v>61000</v>
      </c>
      <c r="C793" s="6">
        <v>43800</v>
      </c>
      <c r="D793">
        <v>-1970</v>
      </c>
      <c r="E793" t="str">
        <f>INDEX(LedgerMapping[[#All],[Area]],MATCH(Transactions[[#This Row],[Sub Ledger]],LedgerMapping[[#All],[Sub Ledger]],0))</f>
        <v>Income Statement</v>
      </c>
    </row>
    <row r="794" spans="1:5" x14ac:dyDescent="0.55000000000000004">
      <c r="A794">
        <v>6</v>
      </c>
      <c r="B794">
        <v>61000</v>
      </c>
      <c r="C794" s="6">
        <v>43831</v>
      </c>
      <c r="D794">
        <v>-1392</v>
      </c>
      <c r="E794" t="str">
        <f>INDEX(LedgerMapping[[#All],[Area]],MATCH(Transactions[[#This Row],[Sub Ledger]],LedgerMapping[[#All],[Sub Ledger]],0))</f>
        <v>Income Statement</v>
      </c>
    </row>
    <row r="795" spans="1:5" x14ac:dyDescent="0.55000000000000004">
      <c r="A795">
        <v>6</v>
      </c>
      <c r="B795">
        <v>61000</v>
      </c>
      <c r="C795" s="6">
        <v>43862</v>
      </c>
      <c r="D795">
        <v>-1685</v>
      </c>
      <c r="E795" t="str">
        <f>INDEX(LedgerMapping[[#All],[Area]],MATCH(Transactions[[#This Row],[Sub Ledger]],LedgerMapping[[#All],[Sub Ledger]],0))</f>
        <v>Income Statement</v>
      </c>
    </row>
    <row r="796" spans="1:5" x14ac:dyDescent="0.55000000000000004">
      <c r="A796">
        <v>6</v>
      </c>
      <c r="B796">
        <v>61000</v>
      </c>
      <c r="C796" s="6">
        <v>43891</v>
      </c>
      <c r="D796">
        <v>-1893</v>
      </c>
      <c r="E796" t="str">
        <f>INDEX(LedgerMapping[[#All],[Area]],MATCH(Transactions[[#This Row],[Sub Ledger]],LedgerMapping[[#All],[Sub Ledger]],0))</f>
        <v>Income Statement</v>
      </c>
    </row>
    <row r="797" spans="1:5" x14ac:dyDescent="0.55000000000000004">
      <c r="A797">
        <v>6</v>
      </c>
      <c r="B797">
        <v>61000</v>
      </c>
      <c r="C797" s="6">
        <v>43922</v>
      </c>
      <c r="D797">
        <v>-1224</v>
      </c>
      <c r="E797" t="str">
        <f>INDEX(LedgerMapping[[#All],[Area]],MATCH(Transactions[[#This Row],[Sub Ledger]],LedgerMapping[[#All],[Sub Ledger]],0))</f>
        <v>Income Statement</v>
      </c>
    </row>
    <row r="798" spans="1:5" x14ac:dyDescent="0.55000000000000004">
      <c r="A798">
        <v>6</v>
      </c>
      <c r="B798">
        <v>61000</v>
      </c>
      <c r="C798" s="6">
        <v>43952</v>
      </c>
      <c r="D798">
        <v>-835</v>
      </c>
      <c r="E798" t="str">
        <f>INDEX(LedgerMapping[[#All],[Area]],MATCH(Transactions[[#This Row],[Sub Ledger]],LedgerMapping[[#All],[Sub Ledger]],0))</f>
        <v>Income Statement</v>
      </c>
    </row>
    <row r="799" spans="1:5" x14ac:dyDescent="0.55000000000000004">
      <c r="A799">
        <v>6</v>
      </c>
      <c r="B799">
        <v>61000</v>
      </c>
      <c r="C799" s="6">
        <v>43983</v>
      </c>
      <c r="D799">
        <v>-1065</v>
      </c>
      <c r="E799" t="str">
        <f>INDEX(LedgerMapping[[#All],[Area]],MATCH(Transactions[[#This Row],[Sub Ledger]],LedgerMapping[[#All],[Sub Ledger]],0))</f>
        <v>Income Statement</v>
      </c>
    </row>
    <row r="800" spans="1:5" x14ac:dyDescent="0.55000000000000004">
      <c r="A800">
        <v>6</v>
      </c>
      <c r="B800">
        <v>61000</v>
      </c>
      <c r="C800" s="6">
        <v>44013</v>
      </c>
      <c r="D800">
        <v>-1247</v>
      </c>
      <c r="E800" t="str">
        <f>INDEX(LedgerMapping[[#All],[Area]],MATCH(Transactions[[#This Row],[Sub Ledger]],LedgerMapping[[#All],[Sub Ledger]],0))</f>
        <v>Income Statement</v>
      </c>
    </row>
    <row r="801" spans="1:5" x14ac:dyDescent="0.55000000000000004">
      <c r="A801">
        <v>6</v>
      </c>
      <c r="B801">
        <v>61000</v>
      </c>
      <c r="C801" s="6">
        <v>44044</v>
      </c>
      <c r="D801">
        <v>-1163</v>
      </c>
      <c r="E801" t="str">
        <f>INDEX(LedgerMapping[[#All],[Area]],MATCH(Transactions[[#This Row],[Sub Ledger]],LedgerMapping[[#All],[Sub Ledger]],0))</f>
        <v>Income Statement</v>
      </c>
    </row>
    <row r="802" spans="1:5" x14ac:dyDescent="0.55000000000000004">
      <c r="A802">
        <v>6</v>
      </c>
      <c r="B802">
        <v>61000</v>
      </c>
      <c r="C802" s="6">
        <v>44075</v>
      </c>
      <c r="D802">
        <v>-1224</v>
      </c>
      <c r="E802" t="str">
        <f>INDEX(LedgerMapping[[#All],[Area]],MATCH(Transactions[[#This Row],[Sub Ledger]],LedgerMapping[[#All],[Sub Ledger]],0))</f>
        <v>Income Statement</v>
      </c>
    </row>
    <row r="803" spans="1:5" x14ac:dyDescent="0.55000000000000004">
      <c r="A803">
        <v>6</v>
      </c>
      <c r="B803">
        <v>61000</v>
      </c>
      <c r="C803" s="6">
        <v>44105</v>
      </c>
      <c r="D803">
        <v>-1287</v>
      </c>
      <c r="E803" t="str">
        <f>INDEX(LedgerMapping[[#All],[Area]],MATCH(Transactions[[#This Row],[Sub Ledger]],LedgerMapping[[#All],[Sub Ledger]],0))</f>
        <v>Income Statement</v>
      </c>
    </row>
    <row r="804" spans="1:5" x14ac:dyDescent="0.55000000000000004">
      <c r="A804">
        <v>6</v>
      </c>
      <c r="B804">
        <v>61000</v>
      </c>
      <c r="C804" s="6">
        <v>44136</v>
      </c>
      <c r="D804">
        <v>-1453</v>
      </c>
      <c r="E804" t="str">
        <f>INDEX(LedgerMapping[[#All],[Area]],MATCH(Transactions[[#This Row],[Sub Ledger]],LedgerMapping[[#All],[Sub Ledger]],0))</f>
        <v>Income Statement</v>
      </c>
    </row>
    <row r="805" spans="1:5" x14ac:dyDescent="0.55000000000000004">
      <c r="A805">
        <v>6</v>
      </c>
      <c r="B805">
        <v>61000</v>
      </c>
      <c r="C805" s="6">
        <v>44166</v>
      </c>
      <c r="D805">
        <v>-1360</v>
      </c>
      <c r="E805" t="str">
        <f>INDEX(LedgerMapping[[#All],[Area]],MATCH(Transactions[[#This Row],[Sub Ledger]],LedgerMapping[[#All],[Sub Ledger]],0))</f>
        <v>Income Statement</v>
      </c>
    </row>
    <row r="806" spans="1:5" x14ac:dyDescent="0.55000000000000004">
      <c r="A806">
        <v>6</v>
      </c>
      <c r="B806">
        <v>61000</v>
      </c>
      <c r="C806" s="6">
        <v>44197</v>
      </c>
      <c r="D806">
        <v>-1279</v>
      </c>
      <c r="E806" t="str">
        <f>INDEX(LedgerMapping[[#All],[Area]],MATCH(Transactions[[#This Row],[Sub Ledger]],LedgerMapping[[#All],[Sub Ledger]],0))</f>
        <v>Income Statement</v>
      </c>
    </row>
    <row r="807" spans="1:5" x14ac:dyDescent="0.55000000000000004">
      <c r="A807">
        <v>6</v>
      </c>
      <c r="B807">
        <v>61000</v>
      </c>
      <c r="C807" s="6">
        <v>44228</v>
      </c>
      <c r="D807">
        <v>-1050</v>
      </c>
      <c r="E807" t="str">
        <f>INDEX(LedgerMapping[[#All],[Area]],MATCH(Transactions[[#This Row],[Sub Ledger]],LedgerMapping[[#All],[Sub Ledger]],0))</f>
        <v>Income Statement</v>
      </c>
    </row>
    <row r="808" spans="1:5" x14ac:dyDescent="0.55000000000000004">
      <c r="A808">
        <v>6</v>
      </c>
      <c r="B808">
        <v>61000</v>
      </c>
      <c r="C808" s="6">
        <v>44256</v>
      </c>
      <c r="D808">
        <v>-1454</v>
      </c>
      <c r="E808" t="str">
        <f>INDEX(LedgerMapping[[#All],[Area]],MATCH(Transactions[[#This Row],[Sub Ledger]],LedgerMapping[[#All],[Sub Ledger]],0))</f>
        <v>Income Statement</v>
      </c>
    </row>
    <row r="809" spans="1:5" x14ac:dyDescent="0.55000000000000004">
      <c r="A809">
        <v>6</v>
      </c>
      <c r="B809">
        <v>61000</v>
      </c>
      <c r="C809" s="6">
        <v>44287</v>
      </c>
      <c r="D809">
        <v>-1048</v>
      </c>
      <c r="E809" t="str">
        <f>INDEX(LedgerMapping[[#All],[Area]],MATCH(Transactions[[#This Row],[Sub Ledger]],LedgerMapping[[#All],[Sub Ledger]],0))</f>
        <v>Income Statement</v>
      </c>
    </row>
    <row r="810" spans="1:5" x14ac:dyDescent="0.55000000000000004">
      <c r="A810">
        <v>6</v>
      </c>
      <c r="B810">
        <v>61000</v>
      </c>
      <c r="C810" s="6">
        <v>44317</v>
      </c>
      <c r="D810">
        <v>-1539</v>
      </c>
      <c r="E810" t="str">
        <f>INDEX(LedgerMapping[[#All],[Area]],MATCH(Transactions[[#This Row],[Sub Ledger]],LedgerMapping[[#All],[Sub Ledger]],0))</f>
        <v>Income Statement</v>
      </c>
    </row>
    <row r="811" spans="1:5" x14ac:dyDescent="0.55000000000000004">
      <c r="A811">
        <v>6</v>
      </c>
      <c r="B811">
        <v>61000</v>
      </c>
      <c r="C811" s="6">
        <v>44348</v>
      </c>
      <c r="D811">
        <v>-1105</v>
      </c>
      <c r="E811" t="str">
        <f>INDEX(LedgerMapping[[#All],[Area]],MATCH(Transactions[[#This Row],[Sub Ledger]],LedgerMapping[[#All],[Sub Ledger]],0))</f>
        <v>Income Statement</v>
      </c>
    </row>
    <row r="812" spans="1:5" x14ac:dyDescent="0.55000000000000004">
      <c r="A812">
        <v>6</v>
      </c>
      <c r="B812">
        <v>61000</v>
      </c>
      <c r="C812" s="6">
        <v>44378</v>
      </c>
      <c r="D812">
        <v>-1387</v>
      </c>
      <c r="E812" t="str">
        <f>INDEX(LedgerMapping[[#All],[Area]],MATCH(Transactions[[#This Row],[Sub Ledger]],LedgerMapping[[#All],[Sub Ledger]],0))</f>
        <v>Income Statement</v>
      </c>
    </row>
    <row r="813" spans="1:5" x14ac:dyDescent="0.55000000000000004">
      <c r="A813">
        <v>6</v>
      </c>
      <c r="B813">
        <v>61000</v>
      </c>
      <c r="C813" s="6">
        <v>44409</v>
      </c>
      <c r="D813">
        <v>-1604</v>
      </c>
      <c r="E813" t="str">
        <f>INDEX(LedgerMapping[[#All],[Area]],MATCH(Transactions[[#This Row],[Sub Ledger]],LedgerMapping[[#All],[Sub Ledger]],0))</f>
        <v>Income Statement</v>
      </c>
    </row>
    <row r="814" spans="1:5" x14ac:dyDescent="0.55000000000000004">
      <c r="A814">
        <v>6</v>
      </c>
      <c r="B814">
        <v>61000</v>
      </c>
      <c r="C814" s="6">
        <v>44440</v>
      </c>
      <c r="D814">
        <v>-960</v>
      </c>
      <c r="E814" t="str">
        <f>INDEX(LedgerMapping[[#All],[Area]],MATCH(Transactions[[#This Row],[Sub Ledger]],LedgerMapping[[#All],[Sub Ledger]],0))</f>
        <v>Income Statement</v>
      </c>
    </row>
    <row r="815" spans="1:5" x14ac:dyDescent="0.55000000000000004">
      <c r="A815">
        <v>6</v>
      </c>
      <c r="B815">
        <v>61000</v>
      </c>
      <c r="C815" s="6">
        <v>44470</v>
      </c>
      <c r="D815">
        <v>-1919</v>
      </c>
      <c r="E815" t="str">
        <f>INDEX(LedgerMapping[[#All],[Area]],MATCH(Transactions[[#This Row],[Sub Ledger]],LedgerMapping[[#All],[Sub Ledger]],0))</f>
        <v>Income Statement</v>
      </c>
    </row>
    <row r="816" spans="1:5" x14ac:dyDescent="0.55000000000000004">
      <c r="A816">
        <v>6</v>
      </c>
      <c r="B816">
        <v>61000</v>
      </c>
      <c r="C816" s="6">
        <v>44501</v>
      </c>
      <c r="D816">
        <v>-1711</v>
      </c>
      <c r="E816" t="str">
        <f>INDEX(LedgerMapping[[#All],[Area]],MATCH(Transactions[[#This Row],[Sub Ledger]],LedgerMapping[[#All],[Sub Ledger]],0))</f>
        <v>Income Statement</v>
      </c>
    </row>
    <row r="817" spans="1:5" x14ac:dyDescent="0.55000000000000004">
      <c r="A817">
        <v>6</v>
      </c>
      <c r="B817">
        <v>61000</v>
      </c>
      <c r="C817" s="6">
        <v>44531</v>
      </c>
      <c r="D817">
        <v>-1387</v>
      </c>
      <c r="E817" t="str">
        <f>INDEX(LedgerMapping[[#All],[Area]],MATCH(Transactions[[#This Row],[Sub Ledger]],LedgerMapping[[#All],[Sub Ledger]],0))</f>
        <v>Income Statement</v>
      </c>
    </row>
    <row r="818" spans="1:5" x14ac:dyDescent="0.55000000000000004">
      <c r="A818">
        <v>6</v>
      </c>
      <c r="B818">
        <v>61000</v>
      </c>
      <c r="C818" s="6">
        <v>43466</v>
      </c>
      <c r="D818">
        <v>-624</v>
      </c>
      <c r="E818" t="str">
        <f>INDEX(LedgerMapping[[#All],[Area]],MATCH(Transactions[[#This Row],[Sub Ledger]],LedgerMapping[[#All],[Sub Ledger]],0))</f>
        <v>Income Statement</v>
      </c>
    </row>
    <row r="819" spans="1:5" x14ac:dyDescent="0.55000000000000004">
      <c r="A819">
        <v>6</v>
      </c>
      <c r="B819">
        <v>61000</v>
      </c>
      <c r="C819" s="6">
        <v>43497</v>
      </c>
      <c r="D819">
        <v>-815</v>
      </c>
      <c r="E819" t="str">
        <f>INDEX(LedgerMapping[[#All],[Area]],MATCH(Transactions[[#This Row],[Sub Ledger]],LedgerMapping[[#All],[Sub Ledger]],0))</f>
        <v>Income Statement</v>
      </c>
    </row>
    <row r="820" spans="1:5" x14ac:dyDescent="0.55000000000000004">
      <c r="A820">
        <v>6</v>
      </c>
      <c r="B820">
        <v>61000</v>
      </c>
      <c r="C820" s="6">
        <v>43525</v>
      </c>
      <c r="D820">
        <v>-437</v>
      </c>
      <c r="E820" t="str">
        <f>INDEX(LedgerMapping[[#All],[Area]],MATCH(Transactions[[#This Row],[Sub Ledger]],LedgerMapping[[#All],[Sub Ledger]],0))</f>
        <v>Income Statement</v>
      </c>
    </row>
    <row r="821" spans="1:5" x14ac:dyDescent="0.55000000000000004">
      <c r="A821">
        <v>6</v>
      </c>
      <c r="B821">
        <v>61000</v>
      </c>
      <c r="C821" s="6">
        <v>43556</v>
      </c>
      <c r="D821">
        <v>-964</v>
      </c>
      <c r="E821" t="str">
        <f>INDEX(LedgerMapping[[#All],[Area]],MATCH(Transactions[[#This Row],[Sub Ledger]],LedgerMapping[[#All],[Sub Ledger]],0))</f>
        <v>Income Statement</v>
      </c>
    </row>
    <row r="822" spans="1:5" x14ac:dyDescent="0.55000000000000004">
      <c r="A822">
        <v>6</v>
      </c>
      <c r="B822">
        <v>61000</v>
      </c>
      <c r="C822" s="6">
        <v>43586</v>
      </c>
      <c r="D822">
        <v>-892</v>
      </c>
      <c r="E822" t="str">
        <f>INDEX(LedgerMapping[[#All],[Area]],MATCH(Transactions[[#This Row],[Sub Ledger]],LedgerMapping[[#All],[Sub Ledger]],0))</f>
        <v>Income Statement</v>
      </c>
    </row>
    <row r="823" spans="1:5" x14ac:dyDescent="0.55000000000000004">
      <c r="A823">
        <v>6</v>
      </c>
      <c r="B823">
        <v>61000</v>
      </c>
      <c r="C823" s="6">
        <v>43617</v>
      </c>
      <c r="D823">
        <v>-898</v>
      </c>
      <c r="E823" t="str">
        <f>INDEX(LedgerMapping[[#All],[Area]],MATCH(Transactions[[#This Row],[Sub Ledger]],LedgerMapping[[#All],[Sub Ledger]],0))</f>
        <v>Income Statement</v>
      </c>
    </row>
    <row r="824" spans="1:5" x14ac:dyDescent="0.55000000000000004">
      <c r="A824">
        <v>6</v>
      </c>
      <c r="B824">
        <v>61000</v>
      </c>
      <c r="C824" s="6">
        <v>43647</v>
      </c>
      <c r="D824">
        <v>-1247</v>
      </c>
      <c r="E824" t="str">
        <f>INDEX(LedgerMapping[[#All],[Area]],MATCH(Transactions[[#This Row],[Sub Ledger]],LedgerMapping[[#All],[Sub Ledger]],0))</f>
        <v>Income Statement</v>
      </c>
    </row>
    <row r="825" spans="1:5" x14ac:dyDescent="0.55000000000000004">
      <c r="A825">
        <v>6</v>
      </c>
      <c r="B825">
        <v>61000</v>
      </c>
      <c r="C825" s="6">
        <v>43678</v>
      </c>
      <c r="D825">
        <v>-907</v>
      </c>
      <c r="E825" t="str">
        <f>INDEX(LedgerMapping[[#All],[Area]],MATCH(Transactions[[#This Row],[Sub Ledger]],LedgerMapping[[#All],[Sub Ledger]],0))</f>
        <v>Income Statement</v>
      </c>
    </row>
    <row r="826" spans="1:5" x14ac:dyDescent="0.55000000000000004">
      <c r="A826">
        <v>6</v>
      </c>
      <c r="B826">
        <v>61000</v>
      </c>
      <c r="C826" s="6">
        <v>43709</v>
      </c>
      <c r="D826">
        <v>-630</v>
      </c>
      <c r="E826" t="str">
        <f>INDEX(LedgerMapping[[#All],[Area]],MATCH(Transactions[[#This Row],[Sub Ledger]],LedgerMapping[[#All],[Sub Ledger]],0))</f>
        <v>Income Statement</v>
      </c>
    </row>
    <row r="827" spans="1:5" x14ac:dyDescent="0.55000000000000004">
      <c r="A827">
        <v>6</v>
      </c>
      <c r="B827">
        <v>61000</v>
      </c>
      <c r="C827" s="6">
        <v>43739</v>
      </c>
      <c r="D827">
        <v>-975</v>
      </c>
      <c r="E827" t="str">
        <f>INDEX(LedgerMapping[[#All],[Area]],MATCH(Transactions[[#This Row],[Sub Ledger]],LedgerMapping[[#All],[Sub Ledger]],0))</f>
        <v>Income Statement</v>
      </c>
    </row>
    <row r="828" spans="1:5" x14ac:dyDescent="0.55000000000000004">
      <c r="A828">
        <v>6</v>
      </c>
      <c r="B828">
        <v>61000</v>
      </c>
      <c r="C828" s="6">
        <v>43770</v>
      </c>
      <c r="D828">
        <v>-1502</v>
      </c>
      <c r="E828" t="str">
        <f>INDEX(LedgerMapping[[#All],[Area]],MATCH(Transactions[[#This Row],[Sub Ledger]],LedgerMapping[[#All],[Sub Ledger]],0))</f>
        <v>Income Statement</v>
      </c>
    </row>
    <row r="829" spans="1:5" x14ac:dyDescent="0.55000000000000004">
      <c r="A829">
        <v>6</v>
      </c>
      <c r="B829">
        <v>61000</v>
      </c>
      <c r="C829" s="6">
        <v>43800</v>
      </c>
      <c r="D829">
        <v>-751</v>
      </c>
      <c r="E829" t="str">
        <f>INDEX(LedgerMapping[[#All],[Area]],MATCH(Transactions[[#This Row],[Sub Ledger]],LedgerMapping[[#All],[Sub Ledger]],0))</f>
        <v>Income Statement</v>
      </c>
    </row>
    <row r="830" spans="1:5" x14ac:dyDescent="0.55000000000000004">
      <c r="A830">
        <v>6</v>
      </c>
      <c r="B830">
        <v>61000</v>
      </c>
      <c r="C830" s="6">
        <v>43831</v>
      </c>
      <c r="D830">
        <v>-668</v>
      </c>
      <c r="E830" t="str">
        <f>INDEX(LedgerMapping[[#All],[Area]],MATCH(Transactions[[#This Row],[Sub Ledger]],LedgerMapping[[#All],[Sub Ledger]],0))</f>
        <v>Income Statement</v>
      </c>
    </row>
    <row r="831" spans="1:5" x14ac:dyDescent="0.55000000000000004">
      <c r="A831">
        <v>6</v>
      </c>
      <c r="B831">
        <v>61000</v>
      </c>
      <c r="C831" s="6">
        <v>43862</v>
      </c>
      <c r="D831">
        <v>-844</v>
      </c>
      <c r="E831" t="str">
        <f>INDEX(LedgerMapping[[#All],[Area]],MATCH(Transactions[[#This Row],[Sub Ledger]],LedgerMapping[[#All],[Sub Ledger]],0))</f>
        <v>Income Statement</v>
      </c>
    </row>
    <row r="832" spans="1:5" x14ac:dyDescent="0.55000000000000004">
      <c r="A832">
        <v>6</v>
      </c>
      <c r="B832">
        <v>61000</v>
      </c>
      <c r="C832" s="6">
        <v>43891</v>
      </c>
      <c r="D832">
        <v>-606</v>
      </c>
      <c r="E832" t="str">
        <f>INDEX(LedgerMapping[[#All],[Area]],MATCH(Transactions[[#This Row],[Sub Ledger]],LedgerMapping[[#All],[Sub Ledger]],0))</f>
        <v>Income Statement</v>
      </c>
    </row>
    <row r="833" spans="1:5" x14ac:dyDescent="0.55000000000000004">
      <c r="A833">
        <v>6</v>
      </c>
      <c r="B833">
        <v>61000</v>
      </c>
      <c r="C833" s="6">
        <v>43922</v>
      </c>
      <c r="D833">
        <v>-637</v>
      </c>
      <c r="E833" t="str">
        <f>INDEX(LedgerMapping[[#All],[Area]],MATCH(Transactions[[#This Row],[Sub Ledger]],LedgerMapping[[#All],[Sub Ledger]],0))</f>
        <v>Income Statement</v>
      </c>
    </row>
    <row r="834" spans="1:5" x14ac:dyDescent="0.55000000000000004">
      <c r="A834">
        <v>6</v>
      </c>
      <c r="B834">
        <v>61000</v>
      </c>
      <c r="C834" s="6">
        <v>43952</v>
      </c>
      <c r="D834">
        <v>-910</v>
      </c>
      <c r="E834" t="str">
        <f>INDEX(LedgerMapping[[#All],[Area]],MATCH(Transactions[[#This Row],[Sub Ledger]],LedgerMapping[[#All],[Sub Ledger]],0))</f>
        <v>Income Statement</v>
      </c>
    </row>
    <row r="835" spans="1:5" x14ac:dyDescent="0.55000000000000004">
      <c r="A835">
        <v>6</v>
      </c>
      <c r="B835">
        <v>61000</v>
      </c>
      <c r="C835" s="6">
        <v>43983</v>
      </c>
      <c r="D835">
        <v>-1093</v>
      </c>
      <c r="E835" t="str">
        <f>INDEX(LedgerMapping[[#All],[Area]],MATCH(Transactions[[#This Row],[Sub Ledger]],LedgerMapping[[#All],[Sub Ledger]],0))</f>
        <v>Income Statement</v>
      </c>
    </row>
    <row r="836" spans="1:5" x14ac:dyDescent="0.55000000000000004">
      <c r="A836">
        <v>6</v>
      </c>
      <c r="B836">
        <v>61000</v>
      </c>
      <c r="C836" s="6">
        <v>44013</v>
      </c>
      <c r="D836">
        <v>-1000</v>
      </c>
      <c r="E836" t="str">
        <f>INDEX(LedgerMapping[[#All],[Area]],MATCH(Transactions[[#This Row],[Sub Ledger]],LedgerMapping[[#All],[Sub Ledger]],0))</f>
        <v>Income Statement</v>
      </c>
    </row>
    <row r="837" spans="1:5" x14ac:dyDescent="0.55000000000000004">
      <c r="A837">
        <v>6</v>
      </c>
      <c r="B837">
        <v>61000</v>
      </c>
      <c r="C837" s="6">
        <v>44044</v>
      </c>
      <c r="D837">
        <v>-850</v>
      </c>
      <c r="E837" t="str">
        <f>INDEX(LedgerMapping[[#All],[Area]],MATCH(Transactions[[#This Row],[Sub Ledger]],LedgerMapping[[#All],[Sub Ledger]],0))</f>
        <v>Income Statement</v>
      </c>
    </row>
    <row r="838" spans="1:5" x14ac:dyDescent="0.55000000000000004">
      <c r="A838">
        <v>6</v>
      </c>
      <c r="B838">
        <v>61000</v>
      </c>
      <c r="C838" s="6">
        <v>44075</v>
      </c>
      <c r="D838">
        <v>-568</v>
      </c>
      <c r="E838" t="str">
        <f>INDEX(LedgerMapping[[#All],[Area]],MATCH(Transactions[[#This Row],[Sub Ledger]],LedgerMapping[[#All],[Sub Ledger]],0))</f>
        <v>Income Statement</v>
      </c>
    </row>
    <row r="839" spans="1:5" x14ac:dyDescent="0.55000000000000004">
      <c r="A839">
        <v>6</v>
      </c>
      <c r="B839">
        <v>61000</v>
      </c>
      <c r="C839" s="6">
        <v>44105</v>
      </c>
      <c r="D839">
        <v>-544</v>
      </c>
      <c r="E839" t="str">
        <f>INDEX(LedgerMapping[[#All],[Area]],MATCH(Transactions[[#This Row],[Sub Ledger]],LedgerMapping[[#All],[Sub Ledger]],0))</f>
        <v>Income Statement</v>
      </c>
    </row>
    <row r="840" spans="1:5" x14ac:dyDescent="0.55000000000000004">
      <c r="A840">
        <v>6</v>
      </c>
      <c r="B840">
        <v>61000</v>
      </c>
      <c r="C840" s="6">
        <v>44136</v>
      </c>
      <c r="D840">
        <v>-431</v>
      </c>
      <c r="E840" t="str">
        <f>INDEX(LedgerMapping[[#All],[Area]],MATCH(Transactions[[#This Row],[Sub Ledger]],LedgerMapping[[#All],[Sub Ledger]],0))</f>
        <v>Income Statement</v>
      </c>
    </row>
    <row r="841" spans="1:5" x14ac:dyDescent="0.55000000000000004">
      <c r="A841">
        <v>6</v>
      </c>
      <c r="B841">
        <v>61000</v>
      </c>
      <c r="C841" s="6">
        <v>44166</v>
      </c>
      <c r="D841">
        <v>-568</v>
      </c>
      <c r="E841" t="str">
        <f>INDEX(LedgerMapping[[#All],[Area]],MATCH(Transactions[[#This Row],[Sub Ledger]],LedgerMapping[[#All],[Sub Ledger]],0))</f>
        <v>Income Statement</v>
      </c>
    </row>
    <row r="842" spans="1:5" x14ac:dyDescent="0.55000000000000004">
      <c r="A842">
        <v>6</v>
      </c>
      <c r="B842">
        <v>61000</v>
      </c>
      <c r="C842" s="6">
        <v>44197</v>
      </c>
      <c r="D842">
        <v>-667</v>
      </c>
      <c r="E842" t="str">
        <f>INDEX(LedgerMapping[[#All],[Area]],MATCH(Transactions[[#This Row],[Sub Ledger]],LedgerMapping[[#All],[Sub Ledger]],0))</f>
        <v>Income Statement</v>
      </c>
    </row>
    <row r="843" spans="1:5" x14ac:dyDescent="0.55000000000000004">
      <c r="A843">
        <v>6</v>
      </c>
      <c r="B843">
        <v>61000</v>
      </c>
      <c r="C843" s="6">
        <v>44228</v>
      </c>
      <c r="D843">
        <v>-1217</v>
      </c>
      <c r="E843" t="str">
        <f>INDEX(LedgerMapping[[#All],[Area]],MATCH(Transactions[[#This Row],[Sub Ledger]],LedgerMapping[[#All],[Sub Ledger]],0))</f>
        <v>Income Statement</v>
      </c>
    </row>
    <row r="844" spans="1:5" x14ac:dyDescent="0.55000000000000004">
      <c r="A844">
        <v>6</v>
      </c>
      <c r="B844">
        <v>61000</v>
      </c>
      <c r="C844" s="6">
        <v>44256</v>
      </c>
      <c r="D844">
        <v>-683</v>
      </c>
      <c r="E844" t="str">
        <f>INDEX(LedgerMapping[[#All],[Area]],MATCH(Transactions[[#This Row],[Sub Ledger]],LedgerMapping[[#All],[Sub Ledger]],0))</f>
        <v>Income Statement</v>
      </c>
    </row>
    <row r="845" spans="1:5" x14ac:dyDescent="0.55000000000000004">
      <c r="A845">
        <v>6</v>
      </c>
      <c r="B845">
        <v>61000</v>
      </c>
      <c r="C845" s="6">
        <v>44287</v>
      </c>
      <c r="D845">
        <v>-872</v>
      </c>
      <c r="E845" t="str">
        <f>INDEX(LedgerMapping[[#All],[Area]],MATCH(Transactions[[#This Row],[Sub Ledger]],LedgerMapping[[#All],[Sub Ledger]],0))</f>
        <v>Income Statement</v>
      </c>
    </row>
    <row r="846" spans="1:5" x14ac:dyDescent="0.55000000000000004">
      <c r="A846">
        <v>6</v>
      </c>
      <c r="B846">
        <v>61000</v>
      </c>
      <c r="C846" s="6">
        <v>44317</v>
      </c>
      <c r="D846">
        <v>-1003</v>
      </c>
      <c r="E846" t="str">
        <f>INDEX(LedgerMapping[[#All],[Area]],MATCH(Transactions[[#This Row],[Sub Ledger]],LedgerMapping[[#All],[Sub Ledger]],0))</f>
        <v>Income Statement</v>
      </c>
    </row>
    <row r="847" spans="1:5" x14ac:dyDescent="0.55000000000000004">
      <c r="A847">
        <v>6</v>
      </c>
      <c r="B847">
        <v>61000</v>
      </c>
      <c r="C847" s="6">
        <v>44348</v>
      </c>
      <c r="D847">
        <v>-802</v>
      </c>
      <c r="E847" t="str">
        <f>INDEX(LedgerMapping[[#All],[Area]],MATCH(Transactions[[#This Row],[Sub Ledger]],LedgerMapping[[#All],[Sub Ledger]],0))</f>
        <v>Income Statement</v>
      </c>
    </row>
    <row r="848" spans="1:5" x14ac:dyDescent="0.55000000000000004">
      <c r="A848">
        <v>6</v>
      </c>
      <c r="B848">
        <v>61000</v>
      </c>
      <c r="C848" s="6">
        <v>44378</v>
      </c>
      <c r="D848">
        <v>-690</v>
      </c>
      <c r="E848" t="str">
        <f>INDEX(LedgerMapping[[#All],[Area]],MATCH(Transactions[[#This Row],[Sub Ledger]],LedgerMapping[[#All],[Sub Ledger]],0))</f>
        <v>Income Statement</v>
      </c>
    </row>
    <row r="849" spans="1:5" x14ac:dyDescent="0.55000000000000004">
      <c r="A849">
        <v>6</v>
      </c>
      <c r="B849">
        <v>61000</v>
      </c>
      <c r="C849" s="6">
        <v>44409</v>
      </c>
      <c r="D849">
        <v>-855</v>
      </c>
      <c r="E849" t="str">
        <f>INDEX(LedgerMapping[[#All],[Area]],MATCH(Transactions[[#This Row],[Sub Ledger]],LedgerMapping[[#All],[Sub Ledger]],0))</f>
        <v>Income Statement</v>
      </c>
    </row>
    <row r="850" spans="1:5" x14ac:dyDescent="0.55000000000000004">
      <c r="A850">
        <v>6</v>
      </c>
      <c r="B850">
        <v>61000</v>
      </c>
      <c r="C850" s="6">
        <v>44440</v>
      </c>
      <c r="D850">
        <v>-690</v>
      </c>
      <c r="E850" t="str">
        <f>INDEX(LedgerMapping[[#All],[Area]],MATCH(Transactions[[#This Row],[Sub Ledger]],LedgerMapping[[#All],[Sub Ledger]],0))</f>
        <v>Income Statement</v>
      </c>
    </row>
    <row r="851" spans="1:5" x14ac:dyDescent="0.55000000000000004">
      <c r="A851">
        <v>6</v>
      </c>
      <c r="B851">
        <v>61000</v>
      </c>
      <c r="C851" s="6">
        <v>44470</v>
      </c>
      <c r="D851">
        <v>-783</v>
      </c>
      <c r="E851" t="str">
        <f>INDEX(LedgerMapping[[#All],[Area]],MATCH(Transactions[[#This Row],[Sub Ledger]],LedgerMapping[[#All],[Sub Ledger]],0))</f>
        <v>Income Statement</v>
      </c>
    </row>
    <row r="852" spans="1:5" x14ac:dyDescent="0.55000000000000004">
      <c r="A852">
        <v>6</v>
      </c>
      <c r="B852">
        <v>61000</v>
      </c>
      <c r="C852" s="6">
        <v>44501</v>
      </c>
      <c r="D852">
        <v>-1177</v>
      </c>
      <c r="E852" t="str">
        <f>INDEX(LedgerMapping[[#All],[Area]],MATCH(Transactions[[#This Row],[Sub Ledger]],LedgerMapping[[#All],[Sub Ledger]],0))</f>
        <v>Income Statement</v>
      </c>
    </row>
    <row r="853" spans="1:5" x14ac:dyDescent="0.55000000000000004">
      <c r="A853">
        <v>6</v>
      </c>
      <c r="B853">
        <v>61000</v>
      </c>
      <c r="C853" s="6">
        <v>44531</v>
      </c>
      <c r="D853">
        <v>-785</v>
      </c>
      <c r="E853" t="str">
        <f>INDEX(LedgerMapping[[#All],[Area]],MATCH(Transactions[[#This Row],[Sub Ledger]],LedgerMapping[[#All],[Sub Ledger]],0))</f>
        <v>Income Statement</v>
      </c>
    </row>
    <row r="854" spans="1:5" x14ac:dyDescent="0.55000000000000004">
      <c r="A854">
        <v>6</v>
      </c>
      <c r="B854">
        <v>61000</v>
      </c>
      <c r="C854" s="6">
        <v>43525</v>
      </c>
      <c r="D854">
        <v>-2660</v>
      </c>
      <c r="E854" t="str">
        <f>INDEX(LedgerMapping[[#All],[Area]],MATCH(Transactions[[#This Row],[Sub Ledger]],LedgerMapping[[#All],[Sub Ledger]],0))</f>
        <v>Income Statement</v>
      </c>
    </row>
    <row r="855" spans="1:5" x14ac:dyDescent="0.55000000000000004">
      <c r="A855">
        <v>6</v>
      </c>
      <c r="B855">
        <v>61000</v>
      </c>
      <c r="C855" s="6">
        <v>43556</v>
      </c>
      <c r="D855">
        <v>-1815</v>
      </c>
      <c r="E855" t="str">
        <f>INDEX(LedgerMapping[[#All],[Area]],MATCH(Transactions[[#This Row],[Sub Ledger]],LedgerMapping[[#All],[Sub Ledger]],0))</f>
        <v>Income Statement</v>
      </c>
    </row>
    <row r="856" spans="1:5" x14ac:dyDescent="0.55000000000000004">
      <c r="A856">
        <v>6</v>
      </c>
      <c r="B856">
        <v>61000</v>
      </c>
      <c r="C856" s="6">
        <v>43586</v>
      </c>
      <c r="D856">
        <v>-2527</v>
      </c>
      <c r="E856" t="str">
        <f>INDEX(LedgerMapping[[#All],[Area]],MATCH(Transactions[[#This Row],[Sub Ledger]],LedgerMapping[[#All],[Sub Ledger]],0))</f>
        <v>Income Statement</v>
      </c>
    </row>
    <row r="857" spans="1:5" x14ac:dyDescent="0.55000000000000004">
      <c r="A857">
        <v>6</v>
      </c>
      <c r="B857">
        <v>61000</v>
      </c>
      <c r="C857" s="6">
        <v>43617</v>
      </c>
      <c r="D857">
        <v>-2434</v>
      </c>
      <c r="E857" t="str">
        <f>INDEX(LedgerMapping[[#All],[Area]],MATCH(Transactions[[#This Row],[Sub Ledger]],LedgerMapping[[#All],[Sub Ledger]],0))</f>
        <v>Income Statement</v>
      </c>
    </row>
    <row r="858" spans="1:5" x14ac:dyDescent="0.55000000000000004">
      <c r="A858">
        <v>6</v>
      </c>
      <c r="B858">
        <v>61000</v>
      </c>
      <c r="C858" s="6">
        <v>43647</v>
      </c>
      <c r="D858">
        <v>-3307</v>
      </c>
      <c r="E858" t="str">
        <f>INDEX(LedgerMapping[[#All],[Area]],MATCH(Transactions[[#This Row],[Sub Ledger]],LedgerMapping[[#All],[Sub Ledger]],0))</f>
        <v>Income Statement</v>
      </c>
    </row>
    <row r="859" spans="1:5" x14ac:dyDescent="0.55000000000000004">
      <c r="A859">
        <v>6</v>
      </c>
      <c r="B859">
        <v>61000</v>
      </c>
      <c r="C859" s="6">
        <v>43678</v>
      </c>
      <c r="D859">
        <v>-3307</v>
      </c>
      <c r="E859" t="str">
        <f>INDEX(LedgerMapping[[#All],[Area]],MATCH(Transactions[[#This Row],[Sub Ledger]],LedgerMapping[[#All],[Sub Ledger]],0))</f>
        <v>Income Statement</v>
      </c>
    </row>
    <row r="860" spans="1:5" x14ac:dyDescent="0.55000000000000004">
      <c r="A860">
        <v>6</v>
      </c>
      <c r="B860">
        <v>61000</v>
      </c>
      <c r="C860" s="6">
        <v>43709</v>
      </c>
      <c r="D860">
        <v>-3214</v>
      </c>
      <c r="E860" t="str">
        <f>INDEX(LedgerMapping[[#All],[Area]],MATCH(Transactions[[#This Row],[Sub Ledger]],LedgerMapping[[#All],[Sub Ledger]],0))</f>
        <v>Income Statement</v>
      </c>
    </row>
    <row r="861" spans="1:5" x14ac:dyDescent="0.55000000000000004">
      <c r="A861">
        <v>6</v>
      </c>
      <c r="B861">
        <v>61000</v>
      </c>
      <c r="C861" s="6">
        <v>43739</v>
      </c>
      <c r="D861">
        <v>-3645</v>
      </c>
      <c r="E861" t="str">
        <f>INDEX(LedgerMapping[[#All],[Area]],MATCH(Transactions[[#This Row],[Sub Ledger]],LedgerMapping[[#All],[Sub Ledger]],0))</f>
        <v>Income Statement</v>
      </c>
    </row>
    <row r="862" spans="1:5" x14ac:dyDescent="0.55000000000000004">
      <c r="A862">
        <v>6</v>
      </c>
      <c r="B862">
        <v>61000</v>
      </c>
      <c r="C862" s="6">
        <v>43770</v>
      </c>
      <c r="D862">
        <v>-3037</v>
      </c>
      <c r="E862" t="str">
        <f>INDEX(LedgerMapping[[#All],[Area]],MATCH(Transactions[[#This Row],[Sub Ledger]],LedgerMapping[[#All],[Sub Ledger]],0))</f>
        <v>Income Statement</v>
      </c>
    </row>
    <row r="863" spans="1:5" x14ac:dyDescent="0.55000000000000004">
      <c r="A863">
        <v>6</v>
      </c>
      <c r="B863">
        <v>61000</v>
      </c>
      <c r="C863" s="6">
        <v>43800</v>
      </c>
      <c r="D863">
        <v>-3071</v>
      </c>
      <c r="E863" t="str">
        <f>INDEX(LedgerMapping[[#All],[Area]],MATCH(Transactions[[#This Row],[Sub Ledger]],LedgerMapping[[#All],[Sub Ledger]],0))</f>
        <v>Income Statement</v>
      </c>
    </row>
    <row r="864" spans="1:5" x14ac:dyDescent="0.55000000000000004">
      <c r="A864">
        <v>6</v>
      </c>
      <c r="B864">
        <v>61000</v>
      </c>
      <c r="C864" s="6">
        <v>43831</v>
      </c>
      <c r="D864">
        <v>-3093</v>
      </c>
      <c r="E864" t="str">
        <f>INDEX(LedgerMapping[[#All],[Area]],MATCH(Transactions[[#This Row],[Sub Ledger]],LedgerMapping[[#All],[Sub Ledger]],0))</f>
        <v>Income Statement</v>
      </c>
    </row>
    <row r="865" spans="1:5" x14ac:dyDescent="0.55000000000000004">
      <c r="A865">
        <v>6</v>
      </c>
      <c r="B865">
        <v>61000</v>
      </c>
      <c r="C865" s="6">
        <v>43862</v>
      </c>
      <c r="D865">
        <v>-2806</v>
      </c>
      <c r="E865" t="str">
        <f>INDEX(LedgerMapping[[#All],[Area]],MATCH(Transactions[[#This Row],[Sub Ledger]],LedgerMapping[[#All],[Sub Ledger]],0))</f>
        <v>Income Statement</v>
      </c>
    </row>
    <row r="866" spans="1:5" x14ac:dyDescent="0.55000000000000004">
      <c r="A866">
        <v>6</v>
      </c>
      <c r="B866">
        <v>61000</v>
      </c>
      <c r="C866" s="6">
        <v>43891</v>
      </c>
      <c r="D866">
        <v>-3061</v>
      </c>
      <c r="E866" t="str">
        <f>INDEX(LedgerMapping[[#All],[Area]],MATCH(Transactions[[#This Row],[Sub Ledger]],LedgerMapping[[#All],[Sub Ledger]],0))</f>
        <v>Income Statement</v>
      </c>
    </row>
    <row r="867" spans="1:5" x14ac:dyDescent="0.55000000000000004">
      <c r="A867">
        <v>6</v>
      </c>
      <c r="B867">
        <v>61000</v>
      </c>
      <c r="C867" s="6">
        <v>43922</v>
      </c>
      <c r="D867">
        <v>-3309</v>
      </c>
      <c r="E867" t="str">
        <f>INDEX(LedgerMapping[[#All],[Area]],MATCH(Transactions[[#This Row],[Sub Ledger]],LedgerMapping[[#All],[Sub Ledger]],0))</f>
        <v>Income Statement</v>
      </c>
    </row>
    <row r="868" spans="1:5" x14ac:dyDescent="0.55000000000000004">
      <c r="A868">
        <v>6</v>
      </c>
      <c r="B868">
        <v>61000</v>
      </c>
      <c r="C868" s="6">
        <v>43952</v>
      </c>
      <c r="D868">
        <v>-3095</v>
      </c>
      <c r="E868" t="str">
        <f>INDEX(LedgerMapping[[#All],[Area]],MATCH(Transactions[[#This Row],[Sub Ledger]],LedgerMapping[[#All],[Sub Ledger]],0))</f>
        <v>Income Statement</v>
      </c>
    </row>
    <row r="869" spans="1:5" x14ac:dyDescent="0.55000000000000004">
      <c r="A869">
        <v>6</v>
      </c>
      <c r="B869">
        <v>61000</v>
      </c>
      <c r="C869" s="6">
        <v>43983</v>
      </c>
      <c r="D869">
        <v>-2551</v>
      </c>
      <c r="E869" t="str">
        <f>INDEX(LedgerMapping[[#All],[Area]],MATCH(Transactions[[#This Row],[Sub Ledger]],LedgerMapping[[#All],[Sub Ledger]],0))</f>
        <v>Income Statement</v>
      </c>
    </row>
    <row r="870" spans="1:5" x14ac:dyDescent="0.55000000000000004">
      <c r="A870">
        <v>6</v>
      </c>
      <c r="B870">
        <v>61000</v>
      </c>
      <c r="C870" s="6">
        <v>44013</v>
      </c>
      <c r="D870">
        <v>-3742</v>
      </c>
      <c r="E870" t="str">
        <f>INDEX(LedgerMapping[[#All],[Area]],MATCH(Transactions[[#This Row],[Sub Ledger]],LedgerMapping[[#All],[Sub Ledger]],0))</f>
        <v>Income Statement</v>
      </c>
    </row>
    <row r="871" spans="1:5" x14ac:dyDescent="0.55000000000000004">
      <c r="A871">
        <v>6</v>
      </c>
      <c r="B871">
        <v>61000</v>
      </c>
      <c r="C871" s="6">
        <v>44044</v>
      </c>
      <c r="D871">
        <v>-3154</v>
      </c>
      <c r="E871" t="str">
        <f>INDEX(LedgerMapping[[#All],[Area]],MATCH(Transactions[[#This Row],[Sub Ledger]],LedgerMapping[[#All],[Sub Ledger]],0))</f>
        <v>Income Statement</v>
      </c>
    </row>
    <row r="872" spans="1:5" x14ac:dyDescent="0.55000000000000004">
      <c r="A872">
        <v>6</v>
      </c>
      <c r="B872">
        <v>61000</v>
      </c>
      <c r="C872" s="6">
        <v>44075</v>
      </c>
      <c r="D872">
        <v>-3742</v>
      </c>
      <c r="E872" t="str">
        <f>INDEX(LedgerMapping[[#All],[Area]],MATCH(Transactions[[#This Row],[Sub Ledger]],LedgerMapping[[#All],[Sub Ledger]],0))</f>
        <v>Income Statement</v>
      </c>
    </row>
    <row r="873" spans="1:5" x14ac:dyDescent="0.55000000000000004">
      <c r="A873">
        <v>6</v>
      </c>
      <c r="B873">
        <v>61000</v>
      </c>
      <c r="C873" s="6">
        <v>44105</v>
      </c>
      <c r="D873">
        <v>-2755</v>
      </c>
      <c r="E873" t="str">
        <f>INDEX(LedgerMapping[[#All],[Area]],MATCH(Transactions[[#This Row],[Sub Ledger]],LedgerMapping[[#All],[Sub Ledger]],0))</f>
        <v>Income Statement</v>
      </c>
    </row>
    <row r="874" spans="1:5" x14ac:dyDescent="0.55000000000000004">
      <c r="A874">
        <v>6</v>
      </c>
      <c r="B874">
        <v>61000</v>
      </c>
      <c r="C874" s="6">
        <v>44136</v>
      </c>
      <c r="D874">
        <v>-3087</v>
      </c>
      <c r="E874" t="str">
        <f>INDEX(LedgerMapping[[#All],[Area]],MATCH(Transactions[[#This Row],[Sub Ledger]],LedgerMapping[[#All],[Sub Ledger]],0))</f>
        <v>Income Statement</v>
      </c>
    </row>
    <row r="875" spans="1:5" x14ac:dyDescent="0.55000000000000004">
      <c r="A875">
        <v>6</v>
      </c>
      <c r="B875">
        <v>61000</v>
      </c>
      <c r="C875" s="6">
        <v>44166</v>
      </c>
      <c r="D875">
        <v>-2679</v>
      </c>
      <c r="E875" t="str">
        <f>INDEX(LedgerMapping[[#All],[Area]],MATCH(Transactions[[#This Row],[Sub Ledger]],LedgerMapping[[#All],[Sub Ledger]],0))</f>
        <v>Income Statement</v>
      </c>
    </row>
    <row r="876" spans="1:5" x14ac:dyDescent="0.55000000000000004">
      <c r="A876">
        <v>6</v>
      </c>
      <c r="B876">
        <v>61000</v>
      </c>
      <c r="C876" s="6">
        <v>44197</v>
      </c>
      <c r="D876">
        <v>-2465</v>
      </c>
      <c r="E876" t="str">
        <f>INDEX(LedgerMapping[[#All],[Area]],MATCH(Transactions[[#This Row],[Sub Ledger]],LedgerMapping[[#All],[Sub Ledger]],0))</f>
        <v>Income Statement</v>
      </c>
    </row>
    <row r="877" spans="1:5" x14ac:dyDescent="0.55000000000000004">
      <c r="A877">
        <v>6</v>
      </c>
      <c r="B877">
        <v>61000</v>
      </c>
      <c r="C877" s="6">
        <v>44228</v>
      </c>
      <c r="D877">
        <v>-2454</v>
      </c>
      <c r="E877" t="str">
        <f>INDEX(LedgerMapping[[#All],[Area]],MATCH(Transactions[[#This Row],[Sub Ledger]],LedgerMapping[[#All],[Sub Ledger]],0))</f>
        <v>Income Statement</v>
      </c>
    </row>
    <row r="878" spans="1:5" x14ac:dyDescent="0.55000000000000004">
      <c r="A878">
        <v>6</v>
      </c>
      <c r="B878">
        <v>61000</v>
      </c>
      <c r="C878" s="6">
        <v>44256</v>
      </c>
      <c r="D878">
        <v>-3420</v>
      </c>
      <c r="E878" t="str">
        <f>INDEX(LedgerMapping[[#All],[Area]],MATCH(Transactions[[#This Row],[Sub Ledger]],LedgerMapping[[#All],[Sub Ledger]],0))</f>
        <v>Income Statement</v>
      </c>
    </row>
    <row r="879" spans="1:5" x14ac:dyDescent="0.55000000000000004">
      <c r="A879">
        <v>6</v>
      </c>
      <c r="B879">
        <v>61000</v>
      </c>
      <c r="C879" s="6">
        <v>44287</v>
      </c>
      <c r="D879">
        <v>-2381</v>
      </c>
      <c r="E879" t="str">
        <f>INDEX(LedgerMapping[[#All],[Area]],MATCH(Transactions[[#This Row],[Sub Ledger]],LedgerMapping[[#All],[Sub Ledger]],0))</f>
        <v>Income Statement</v>
      </c>
    </row>
    <row r="880" spans="1:5" x14ac:dyDescent="0.55000000000000004">
      <c r="A880">
        <v>6</v>
      </c>
      <c r="B880">
        <v>61000</v>
      </c>
      <c r="C880" s="6">
        <v>44317</v>
      </c>
      <c r="D880">
        <v>-2379</v>
      </c>
      <c r="E880" t="str">
        <f>INDEX(LedgerMapping[[#All],[Area]],MATCH(Transactions[[#This Row],[Sub Ledger]],LedgerMapping[[#All],[Sub Ledger]],0))</f>
        <v>Income Statement</v>
      </c>
    </row>
    <row r="881" spans="1:5" x14ac:dyDescent="0.55000000000000004">
      <c r="A881">
        <v>6</v>
      </c>
      <c r="B881">
        <v>61000</v>
      </c>
      <c r="C881" s="6">
        <v>44348</v>
      </c>
      <c r="D881">
        <v>-3524</v>
      </c>
      <c r="E881" t="str">
        <f>INDEX(LedgerMapping[[#All],[Area]],MATCH(Transactions[[#This Row],[Sub Ledger]],LedgerMapping[[#All],[Sub Ledger]],0))</f>
        <v>Income Statement</v>
      </c>
    </row>
    <row r="882" spans="1:5" x14ac:dyDescent="0.55000000000000004">
      <c r="A882">
        <v>6</v>
      </c>
      <c r="B882">
        <v>61000</v>
      </c>
      <c r="C882" s="6">
        <v>44378</v>
      </c>
      <c r="D882">
        <v>-3326</v>
      </c>
      <c r="E882" t="str">
        <f>INDEX(LedgerMapping[[#All],[Area]],MATCH(Transactions[[#This Row],[Sub Ledger]],LedgerMapping[[#All],[Sub Ledger]],0))</f>
        <v>Income Statement</v>
      </c>
    </row>
    <row r="883" spans="1:5" x14ac:dyDescent="0.55000000000000004">
      <c r="A883">
        <v>6</v>
      </c>
      <c r="B883">
        <v>61000</v>
      </c>
      <c r="C883" s="6">
        <v>44409</v>
      </c>
      <c r="D883">
        <v>-2966</v>
      </c>
      <c r="E883" t="str">
        <f>INDEX(LedgerMapping[[#All],[Area]],MATCH(Transactions[[#This Row],[Sub Ledger]],LedgerMapping[[#All],[Sub Ledger]],0))</f>
        <v>Income Statement</v>
      </c>
    </row>
    <row r="884" spans="1:5" x14ac:dyDescent="0.55000000000000004">
      <c r="A884">
        <v>6</v>
      </c>
      <c r="B884">
        <v>61000</v>
      </c>
      <c r="C884" s="6">
        <v>44440</v>
      </c>
      <c r="D884">
        <v>-3467</v>
      </c>
      <c r="E884" t="str">
        <f>INDEX(LedgerMapping[[#All],[Area]],MATCH(Transactions[[#This Row],[Sub Ledger]],LedgerMapping[[#All],[Sub Ledger]],0))</f>
        <v>Income Statement</v>
      </c>
    </row>
    <row r="885" spans="1:5" x14ac:dyDescent="0.55000000000000004">
      <c r="A885">
        <v>6</v>
      </c>
      <c r="B885">
        <v>61000</v>
      </c>
      <c r="C885" s="6">
        <v>44470</v>
      </c>
      <c r="D885">
        <v>-3296</v>
      </c>
      <c r="E885" t="str">
        <f>INDEX(LedgerMapping[[#All],[Area]],MATCH(Transactions[[#This Row],[Sub Ledger]],LedgerMapping[[#All],[Sub Ledger]],0))</f>
        <v>Income Statement</v>
      </c>
    </row>
    <row r="886" spans="1:5" x14ac:dyDescent="0.55000000000000004">
      <c r="A886">
        <v>6</v>
      </c>
      <c r="B886">
        <v>61000</v>
      </c>
      <c r="C886" s="6">
        <v>44501</v>
      </c>
      <c r="D886">
        <v>-2643</v>
      </c>
      <c r="E886" t="str">
        <f>INDEX(LedgerMapping[[#All],[Area]],MATCH(Transactions[[#This Row],[Sub Ledger]],LedgerMapping[[#All],[Sub Ledger]],0))</f>
        <v>Income Statement</v>
      </c>
    </row>
    <row r="887" spans="1:5" x14ac:dyDescent="0.55000000000000004">
      <c r="A887">
        <v>6</v>
      </c>
      <c r="B887">
        <v>61000</v>
      </c>
      <c r="C887" s="6">
        <v>44531</v>
      </c>
      <c r="D887">
        <v>-2878</v>
      </c>
      <c r="E887" t="str">
        <f>INDEX(LedgerMapping[[#All],[Area]],MATCH(Transactions[[#This Row],[Sub Ledger]],LedgerMapping[[#All],[Sub Ledger]],0))</f>
        <v>Income Statement</v>
      </c>
    </row>
    <row r="888" spans="1:5" x14ac:dyDescent="0.55000000000000004">
      <c r="A888">
        <v>6</v>
      </c>
      <c r="B888">
        <v>61000</v>
      </c>
      <c r="C888" s="6">
        <v>43497</v>
      </c>
      <c r="D888">
        <v>-2434</v>
      </c>
      <c r="E888" t="str">
        <f>INDEX(LedgerMapping[[#All],[Area]],MATCH(Transactions[[#This Row],[Sub Ledger]],LedgerMapping[[#All],[Sub Ledger]],0))</f>
        <v>Income Statement</v>
      </c>
    </row>
    <row r="889" spans="1:5" x14ac:dyDescent="0.55000000000000004">
      <c r="A889">
        <v>6</v>
      </c>
      <c r="B889">
        <v>61000</v>
      </c>
      <c r="C889" s="6">
        <v>43466</v>
      </c>
      <c r="D889">
        <v>-2497</v>
      </c>
      <c r="E889" t="str">
        <f>INDEX(LedgerMapping[[#All],[Area]],MATCH(Transactions[[#This Row],[Sub Ledger]],LedgerMapping[[#All],[Sub Ledger]],0))</f>
        <v>Income Statement</v>
      </c>
    </row>
    <row r="890" spans="1:5" x14ac:dyDescent="0.55000000000000004">
      <c r="A890">
        <v>6</v>
      </c>
      <c r="B890">
        <v>61000</v>
      </c>
      <c r="C890" s="6">
        <v>44256</v>
      </c>
      <c r="D890">
        <v>-1622.61</v>
      </c>
      <c r="E890" t="str">
        <f>INDEX(LedgerMapping[[#All],[Area]],MATCH(Transactions[[#This Row],[Sub Ledger]],LedgerMapping[[#All],[Sub Ledger]],0))</f>
        <v>Income Statement</v>
      </c>
    </row>
    <row r="891" spans="1:5" x14ac:dyDescent="0.55000000000000004">
      <c r="A891">
        <v>6</v>
      </c>
      <c r="B891">
        <v>61000</v>
      </c>
      <c r="C891" s="6">
        <v>44256</v>
      </c>
      <c r="D891">
        <v>-2890.18</v>
      </c>
      <c r="E891" t="str">
        <f>INDEX(LedgerMapping[[#All],[Area]],MATCH(Transactions[[#This Row],[Sub Ledger]],LedgerMapping[[#All],[Sub Ledger]],0))</f>
        <v>Income Statement</v>
      </c>
    </row>
    <row r="892" spans="1:5" x14ac:dyDescent="0.55000000000000004">
      <c r="A892">
        <v>6</v>
      </c>
      <c r="B892">
        <v>61000</v>
      </c>
      <c r="C892" s="6">
        <v>44256</v>
      </c>
      <c r="D892">
        <v>-1919.61</v>
      </c>
      <c r="E892" t="str">
        <f>INDEX(LedgerMapping[[#All],[Area]],MATCH(Transactions[[#This Row],[Sub Ledger]],LedgerMapping[[#All],[Sub Ledger]],0))</f>
        <v>Income Statement</v>
      </c>
    </row>
    <row r="893" spans="1:5" x14ac:dyDescent="0.55000000000000004">
      <c r="A893">
        <v>6</v>
      </c>
      <c r="B893">
        <v>61000</v>
      </c>
      <c r="C893" s="6">
        <v>44256</v>
      </c>
      <c r="D893">
        <v>-1018.5</v>
      </c>
      <c r="E893" t="str">
        <f>INDEX(LedgerMapping[[#All],[Area]],MATCH(Transactions[[#This Row],[Sub Ledger]],LedgerMapping[[#All],[Sub Ledger]],0))</f>
        <v>Income Statement</v>
      </c>
    </row>
    <row r="894" spans="1:5" x14ac:dyDescent="0.55000000000000004">
      <c r="A894">
        <v>6</v>
      </c>
      <c r="B894">
        <v>61000</v>
      </c>
      <c r="C894" s="6">
        <v>44256</v>
      </c>
      <c r="D894">
        <v>-1156.1500000000001</v>
      </c>
      <c r="E894" t="str">
        <f>INDEX(LedgerMapping[[#All],[Area]],MATCH(Transactions[[#This Row],[Sub Ledger]],LedgerMapping[[#All],[Sub Ledger]],0))</f>
        <v>Income Statement</v>
      </c>
    </row>
    <row r="895" spans="1:5" x14ac:dyDescent="0.55000000000000004">
      <c r="A895">
        <v>6</v>
      </c>
      <c r="B895">
        <v>61000</v>
      </c>
      <c r="C895" s="6">
        <v>44256</v>
      </c>
      <c r="D895">
        <v>-2527.62</v>
      </c>
      <c r="E895" t="str">
        <f>INDEX(LedgerMapping[[#All],[Area]],MATCH(Transactions[[#This Row],[Sub Ledger]],LedgerMapping[[#All],[Sub Ledger]],0))</f>
        <v>Income Statement</v>
      </c>
    </row>
    <row r="896" spans="1:5" x14ac:dyDescent="0.55000000000000004">
      <c r="A896">
        <v>6</v>
      </c>
      <c r="B896">
        <v>62000</v>
      </c>
      <c r="C896" s="6">
        <v>43466</v>
      </c>
      <c r="D896">
        <v>-1368</v>
      </c>
      <c r="E896" t="str">
        <f>INDEX(LedgerMapping[[#All],[Area]],MATCH(Transactions[[#This Row],[Sub Ledger]],LedgerMapping[[#All],[Sub Ledger]],0))</f>
        <v>Income Statement</v>
      </c>
    </row>
    <row r="897" spans="1:5" x14ac:dyDescent="0.55000000000000004">
      <c r="A897">
        <v>6</v>
      </c>
      <c r="B897">
        <v>62000</v>
      </c>
      <c r="C897" s="6">
        <v>43497</v>
      </c>
      <c r="D897">
        <v>-1335</v>
      </c>
      <c r="E897" t="str">
        <f>INDEX(LedgerMapping[[#All],[Area]],MATCH(Transactions[[#This Row],[Sub Ledger]],LedgerMapping[[#All],[Sub Ledger]],0))</f>
        <v>Income Statement</v>
      </c>
    </row>
    <row r="898" spans="1:5" x14ac:dyDescent="0.55000000000000004">
      <c r="A898">
        <v>6</v>
      </c>
      <c r="B898">
        <v>62000</v>
      </c>
      <c r="C898" s="6">
        <v>43525</v>
      </c>
      <c r="D898">
        <v>-2040</v>
      </c>
      <c r="E898" t="str">
        <f>INDEX(LedgerMapping[[#All],[Area]],MATCH(Transactions[[#This Row],[Sub Ledger]],LedgerMapping[[#All],[Sub Ledger]],0))</f>
        <v>Income Statement</v>
      </c>
    </row>
    <row r="899" spans="1:5" x14ac:dyDescent="0.55000000000000004">
      <c r="A899">
        <v>6</v>
      </c>
      <c r="B899">
        <v>62000</v>
      </c>
      <c r="C899" s="6">
        <v>43556</v>
      </c>
      <c r="D899">
        <v>-1500</v>
      </c>
      <c r="E899" t="str">
        <f>INDEX(LedgerMapping[[#All],[Area]],MATCH(Transactions[[#This Row],[Sub Ledger]],LedgerMapping[[#All],[Sub Ledger]],0))</f>
        <v>Income Statement</v>
      </c>
    </row>
    <row r="900" spans="1:5" x14ac:dyDescent="0.55000000000000004">
      <c r="A900">
        <v>6</v>
      </c>
      <c r="B900">
        <v>62000</v>
      </c>
      <c r="C900" s="6">
        <v>43586</v>
      </c>
      <c r="D900">
        <v>-819</v>
      </c>
      <c r="E900" t="str">
        <f>INDEX(LedgerMapping[[#All],[Area]],MATCH(Transactions[[#This Row],[Sub Ledger]],LedgerMapping[[#All],[Sub Ledger]],0))</f>
        <v>Income Statement</v>
      </c>
    </row>
    <row r="901" spans="1:5" x14ac:dyDescent="0.55000000000000004">
      <c r="A901">
        <v>6</v>
      </c>
      <c r="B901">
        <v>62000</v>
      </c>
      <c r="C901" s="6">
        <v>43617</v>
      </c>
      <c r="D901">
        <v>-741</v>
      </c>
      <c r="E901" t="str">
        <f>INDEX(LedgerMapping[[#All],[Area]],MATCH(Transactions[[#This Row],[Sub Ledger]],LedgerMapping[[#All],[Sub Ledger]],0))</f>
        <v>Income Statement</v>
      </c>
    </row>
    <row r="902" spans="1:5" x14ac:dyDescent="0.55000000000000004">
      <c r="A902">
        <v>6</v>
      </c>
      <c r="B902">
        <v>62000</v>
      </c>
      <c r="C902" s="6">
        <v>43647</v>
      </c>
      <c r="D902">
        <v>-1059</v>
      </c>
      <c r="E902" t="str">
        <f>INDEX(LedgerMapping[[#All],[Area]],MATCH(Transactions[[#This Row],[Sub Ledger]],LedgerMapping[[#All],[Sub Ledger]],0))</f>
        <v>Income Statement</v>
      </c>
    </row>
    <row r="903" spans="1:5" x14ac:dyDescent="0.55000000000000004">
      <c r="A903">
        <v>6</v>
      </c>
      <c r="B903">
        <v>62000</v>
      </c>
      <c r="C903" s="6">
        <v>43678</v>
      </c>
      <c r="D903">
        <v>-1621</v>
      </c>
      <c r="E903" t="str">
        <f>INDEX(LedgerMapping[[#All],[Area]],MATCH(Transactions[[#This Row],[Sub Ledger]],LedgerMapping[[#All],[Sub Ledger]],0))</f>
        <v>Income Statement</v>
      </c>
    </row>
    <row r="904" spans="1:5" x14ac:dyDescent="0.55000000000000004">
      <c r="A904">
        <v>6</v>
      </c>
      <c r="B904">
        <v>62000</v>
      </c>
      <c r="C904" s="6">
        <v>43709</v>
      </c>
      <c r="D904">
        <v>-901</v>
      </c>
      <c r="E904" t="str">
        <f>INDEX(LedgerMapping[[#All],[Area]],MATCH(Transactions[[#This Row],[Sub Ledger]],LedgerMapping[[#All],[Sub Ledger]],0))</f>
        <v>Income Statement</v>
      </c>
    </row>
    <row r="905" spans="1:5" x14ac:dyDescent="0.55000000000000004">
      <c r="A905">
        <v>6</v>
      </c>
      <c r="B905">
        <v>62000</v>
      </c>
      <c r="C905" s="6">
        <v>43739</v>
      </c>
      <c r="D905">
        <v>-1262</v>
      </c>
      <c r="E905" t="str">
        <f>INDEX(LedgerMapping[[#All],[Area]],MATCH(Transactions[[#This Row],[Sub Ledger]],LedgerMapping[[#All],[Sub Ledger]],0))</f>
        <v>Income Statement</v>
      </c>
    </row>
    <row r="906" spans="1:5" x14ac:dyDescent="0.55000000000000004">
      <c r="A906">
        <v>6</v>
      </c>
      <c r="B906">
        <v>62000</v>
      </c>
      <c r="C906" s="6">
        <v>43770</v>
      </c>
      <c r="D906">
        <v>-1875</v>
      </c>
      <c r="E906" t="str">
        <f>INDEX(LedgerMapping[[#All],[Area]],MATCH(Transactions[[#This Row],[Sub Ledger]],LedgerMapping[[#All],[Sub Ledger]],0))</f>
        <v>Income Statement</v>
      </c>
    </row>
    <row r="907" spans="1:5" x14ac:dyDescent="0.55000000000000004">
      <c r="A907">
        <v>6</v>
      </c>
      <c r="B907">
        <v>62000</v>
      </c>
      <c r="C907" s="6">
        <v>43800</v>
      </c>
      <c r="D907">
        <v>-1314</v>
      </c>
      <c r="E907" t="str">
        <f>INDEX(LedgerMapping[[#All],[Area]],MATCH(Transactions[[#This Row],[Sub Ledger]],LedgerMapping[[#All],[Sub Ledger]],0))</f>
        <v>Income Statement</v>
      </c>
    </row>
    <row r="908" spans="1:5" x14ac:dyDescent="0.55000000000000004">
      <c r="A908">
        <v>6</v>
      </c>
      <c r="B908">
        <v>62000</v>
      </c>
      <c r="C908" s="6">
        <v>43831</v>
      </c>
      <c r="D908">
        <v>-1294</v>
      </c>
      <c r="E908" t="str">
        <f>INDEX(LedgerMapping[[#All],[Area]],MATCH(Transactions[[#This Row],[Sub Ledger]],LedgerMapping[[#All],[Sub Ledger]],0))</f>
        <v>Income Statement</v>
      </c>
    </row>
    <row r="909" spans="1:5" x14ac:dyDescent="0.55000000000000004">
      <c r="A909">
        <v>6</v>
      </c>
      <c r="B909">
        <v>62000</v>
      </c>
      <c r="C909" s="6">
        <v>43862</v>
      </c>
      <c r="D909">
        <v>-1342</v>
      </c>
      <c r="E909" t="str">
        <f>INDEX(LedgerMapping[[#All],[Area]],MATCH(Transactions[[#This Row],[Sub Ledger]],LedgerMapping[[#All],[Sub Ledger]],0))</f>
        <v>Income Statement</v>
      </c>
    </row>
    <row r="910" spans="1:5" x14ac:dyDescent="0.55000000000000004">
      <c r="A910">
        <v>6</v>
      </c>
      <c r="B910">
        <v>62000</v>
      </c>
      <c r="C910" s="6">
        <v>43891</v>
      </c>
      <c r="D910">
        <v>-1261</v>
      </c>
      <c r="E910" t="str">
        <f>INDEX(LedgerMapping[[#All],[Area]],MATCH(Transactions[[#This Row],[Sub Ledger]],LedgerMapping[[#All],[Sub Ledger]],0))</f>
        <v>Income Statement</v>
      </c>
    </row>
    <row r="911" spans="1:5" x14ac:dyDescent="0.55000000000000004">
      <c r="A911">
        <v>6</v>
      </c>
      <c r="B911">
        <v>62000</v>
      </c>
      <c r="C911" s="6">
        <v>43922</v>
      </c>
      <c r="D911">
        <v>-1503</v>
      </c>
      <c r="E911" t="str">
        <f>INDEX(LedgerMapping[[#All],[Area]],MATCH(Transactions[[#This Row],[Sub Ledger]],LedgerMapping[[#All],[Sub Ledger]],0))</f>
        <v>Income Statement</v>
      </c>
    </row>
    <row r="912" spans="1:5" x14ac:dyDescent="0.55000000000000004">
      <c r="A912">
        <v>6</v>
      </c>
      <c r="B912">
        <v>62000</v>
      </c>
      <c r="C912" s="6">
        <v>43952</v>
      </c>
      <c r="D912">
        <v>-1515</v>
      </c>
      <c r="E912" t="str">
        <f>INDEX(LedgerMapping[[#All],[Area]],MATCH(Transactions[[#This Row],[Sub Ledger]],LedgerMapping[[#All],[Sub Ledger]],0))</f>
        <v>Income Statement</v>
      </c>
    </row>
    <row r="913" spans="1:5" x14ac:dyDescent="0.55000000000000004">
      <c r="A913">
        <v>6</v>
      </c>
      <c r="B913">
        <v>62000</v>
      </c>
      <c r="C913" s="6">
        <v>43983</v>
      </c>
      <c r="D913">
        <v>-1252</v>
      </c>
      <c r="E913" t="str">
        <f>INDEX(LedgerMapping[[#All],[Area]],MATCH(Transactions[[#This Row],[Sub Ledger]],LedgerMapping[[#All],[Sub Ledger]],0))</f>
        <v>Income Statement</v>
      </c>
    </row>
    <row r="914" spans="1:5" x14ac:dyDescent="0.55000000000000004">
      <c r="A914">
        <v>6</v>
      </c>
      <c r="B914">
        <v>62000</v>
      </c>
      <c r="C914" s="6">
        <v>44013</v>
      </c>
      <c r="D914">
        <v>-1666</v>
      </c>
      <c r="E914" t="str">
        <f>INDEX(LedgerMapping[[#All],[Area]],MATCH(Transactions[[#This Row],[Sub Ledger]],LedgerMapping[[#All],[Sub Ledger]],0))</f>
        <v>Income Statement</v>
      </c>
    </row>
    <row r="915" spans="1:5" x14ac:dyDescent="0.55000000000000004">
      <c r="A915">
        <v>6</v>
      </c>
      <c r="B915">
        <v>62000</v>
      </c>
      <c r="C915" s="6">
        <v>44044</v>
      </c>
      <c r="D915">
        <v>-1136</v>
      </c>
      <c r="E915" t="str">
        <f>INDEX(LedgerMapping[[#All],[Area]],MATCH(Transactions[[#This Row],[Sub Ledger]],LedgerMapping[[#All],[Sub Ledger]],0))</f>
        <v>Income Statement</v>
      </c>
    </row>
    <row r="916" spans="1:5" x14ac:dyDescent="0.55000000000000004">
      <c r="A916">
        <v>6</v>
      </c>
      <c r="B916">
        <v>62000</v>
      </c>
      <c r="C916" s="6">
        <v>44075</v>
      </c>
      <c r="D916">
        <v>-2273</v>
      </c>
      <c r="E916" t="str">
        <f>INDEX(LedgerMapping[[#All],[Area]],MATCH(Transactions[[#This Row],[Sub Ledger]],LedgerMapping[[#All],[Sub Ledger]],0))</f>
        <v>Income Statement</v>
      </c>
    </row>
    <row r="917" spans="1:5" x14ac:dyDescent="0.55000000000000004">
      <c r="A917">
        <v>6</v>
      </c>
      <c r="B917">
        <v>62000</v>
      </c>
      <c r="C917" s="6">
        <v>44105</v>
      </c>
      <c r="D917">
        <v>-1510</v>
      </c>
      <c r="E917" t="str">
        <f>INDEX(LedgerMapping[[#All],[Area]],MATCH(Transactions[[#This Row],[Sub Ledger]],LedgerMapping[[#All],[Sub Ledger]],0))</f>
        <v>Income Statement</v>
      </c>
    </row>
    <row r="918" spans="1:5" x14ac:dyDescent="0.55000000000000004">
      <c r="A918">
        <v>6</v>
      </c>
      <c r="B918">
        <v>62000</v>
      </c>
      <c r="C918" s="6">
        <v>44136</v>
      </c>
      <c r="D918">
        <v>-2247</v>
      </c>
      <c r="E918" t="str">
        <f>INDEX(LedgerMapping[[#All],[Area]],MATCH(Transactions[[#This Row],[Sub Ledger]],LedgerMapping[[#All],[Sub Ledger]],0))</f>
        <v>Income Statement</v>
      </c>
    </row>
    <row r="919" spans="1:5" x14ac:dyDescent="0.55000000000000004">
      <c r="A919">
        <v>6</v>
      </c>
      <c r="B919">
        <v>62000</v>
      </c>
      <c r="C919" s="6">
        <v>44166</v>
      </c>
      <c r="D919">
        <v>-1876</v>
      </c>
      <c r="E919" t="str">
        <f>INDEX(LedgerMapping[[#All],[Area]],MATCH(Transactions[[#This Row],[Sub Ledger]],LedgerMapping[[#All],[Sub Ledger]],0))</f>
        <v>Income Statement</v>
      </c>
    </row>
    <row r="920" spans="1:5" x14ac:dyDescent="0.55000000000000004">
      <c r="A920">
        <v>6</v>
      </c>
      <c r="B920">
        <v>62000</v>
      </c>
      <c r="C920" s="6">
        <v>44197</v>
      </c>
      <c r="D920">
        <v>-1403</v>
      </c>
      <c r="E920" t="str">
        <f>INDEX(LedgerMapping[[#All],[Area]],MATCH(Transactions[[#This Row],[Sub Ledger]],LedgerMapping[[#All],[Sub Ledger]],0))</f>
        <v>Income Statement</v>
      </c>
    </row>
    <row r="921" spans="1:5" x14ac:dyDescent="0.55000000000000004">
      <c r="A921">
        <v>6</v>
      </c>
      <c r="B921">
        <v>62000</v>
      </c>
      <c r="C921" s="6">
        <v>44228</v>
      </c>
      <c r="D921">
        <v>-1845</v>
      </c>
      <c r="E921" t="str">
        <f>INDEX(LedgerMapping[[#All],[Area]],MATCH(Transactions[[#This Row],[Sub Ledger]],LedgerMapping[[#All],[Sub Ledger]],0))</f>
        <v>Income Statement</v>
      </c>
    </row>
    <row r="922" spans="1:5" x14ac:dyDescent="0.55000000000000004">
      <c r="A922">
        <v>6</v>
      </c>
      <c r="B922">
        <v>62000</v>
      </c>
      <c r="C922" s="6">
        <v>44256</v>
      </c>
      <c r="D922">
        <v>-1943</v>
      </c>
      <c r="E922" t="str">
        <f>INDEX(LedgerMapping[[#All],[Area]],MATCH(Transactions[[#This Row],[Sub Ledger]],LedgerMapping[[#All],[Sub Ledger]],0))</f>
        <v>Income Statement</v>
      </c>
    </row>
    <row r="923" spans="1:5" x14ac:dyDescent="0.55000000000000004">
      <c r="A923">
        <v>6</v>
      </c>
      <c r="B923">
        <v>62000</v>
      </c>
      <c r="C923" s="6">
        <v>44287</v>
      </c>
      <c r="D923">
        <v>-1777</v>
      </c>
      <c r="E923" t="str">
        <f>INDEX(LedgerMapping[[#All],[Area]],MATCH(Transactions[[#This Row],[Sub Ledger]],LedgerMapping[[#All],[Sub Ledger]],0))</f>
        <v>Income Statement</v>
      </c>
    </row>
    <row r="924" spans="1:5" x14ac:dyDescent="0.55000000000000004">
      <c r="A924">
        <v>6</v>
      </c>
      <c r="B924">
        <v>62000</v>
      </c>
      <c r="C924" s="6">
        <v>44317</v>
      </c>
      <c r="D924">
        <v>-1455</v>
      </c>
      <c r="E924" t="str">
        <f>INDEX(LedgerMapping[[#All],[Area]],MATCH(Transactions[[#This Row],[Sub Ledger]],LedgerMapping[[#All],[Sub Ledger]],0))</f>
        <v>Income Statement</v>
      </c>
    </row>
    <row r="925" spans="1:5" x14ac:dyDescent="0.55000000000000004">
      <c r="A925">
        <v>6</v>
      </c>
      <c r="B925">
        <v>62000</v>
      </c>
      <c r="C925" s="6">
        <v>44348</v>
      </c>
      <c r="D925">
        <v>-1497</v>
      </c>
      <c r="E925" t="str">
        <f>INDEX(LedgerMapping[[#All],[Area]],MATCH(Transactions[[#This Row],[Sub Ledger]],LedgerMapping[[#All],[Sub Ledger]],0))</f>
        <v>Income Statement</v>
      </c>
    </row>
    <row r="926" spans="1:5" x14ac:dyDescent="0.55000000000000004">
      <c r="A926">
        <v>6</v>
      </c>
      <c r="B926">
        <v>62000</v>
      </c>
      <c r="C926" s="6">
        <v>44378</v>
      </c>
      <c r="D926">
        <v>-1571</v>
      </c>
      <c r="E926" t="str">
        <f>INDEX(LedgerMapping[[#All],[Area]],MATCH(Transactions[[#This Row],[Sub Ledger]],LedgerMapping[[#All],[Sub Ledger]],0))</f>
        <v>Income Statement</v>
      </c>
    </row>
    <row r="927" spans="1:5" x14ac:dyDescent="0.55000000000000004">
      <c r="A927">
        <v>6</v>
      </c>
      <c r="B927">
        <v>62000</v>
      </c>
      <c r="C927" s="6">
        <v>44409</v>
      </c>
      <c r="D927">
        <v>-1235</v>
      </c>
      <c r="E927" t="str">
        <f>INDEX(LedgerMapping[[#All],[Area]],MATCH(Transactions[[#This Row],[Sub Ledger]],LedgerMapping[[#All],[Sub Ledger]],0))</f>
        <v>Income Statement</v>
      </c>
    </row>
    <row r="928" spans="1:5" x14ac:dyDescent="0.55000000000000004">
      <c r="A928">
        <v>6</v>
      </c>
      <c r="B928">
        <v>62000</v>
      </c>
      <c r="C928" s="6">
        <v>44440</v>
      </c>
      <c r="D928">
        <v>-1588</v>
      </c>
      <c r="E928" t="str">
        <f>INDEX(LedgerMapping[[#All],[Area]],MATCH(Transactions[[#This Row],[Sub Ledger]],LedgerMapping[[#All],[Sub Ledger]],0))</f>
        <v>Income Statement</v>
      </c>
    </row>
    <row r="929" spans="1:5" x14ac:dyDescent="0.55000000000000004">
      <c r="A929">
        <v>6</v>
      </c>
      <c r="B929">
        <v>62000</v>
      </c>
      <c r="C929" s="6">
        <v>44470</v>
      </c>
      <c r="D929">
        <v>-1099</v>
      </c>
      <c r="E929" t="str">
        <f>INDEX(LedgerMapping[[#All],[Area]],MATCH(Transactions[[#This Row],[Sub Ledger]],LedgerMapping[[#All],[Sub Ledger]],0))</f>
        <v>Income Statement</v>
      </c>
    </row>
    <row r="930" spans="1:5" x14ac:dyDescent="0.55000000000000004">
      <c r="A930">
        <v>6</v>
      </c>
      <c r="B930">
        <v>62000</v>
      </c>
      <c r="C930" s="6">
        <v>44501</v>
      </c>
      <c r="D930">
        <v>-1803</v>
      </c>
      <c r="E930" t="str">
        <f>INDEX(LedgerMapping[[#All],[Area]],MATCH(Transactions[[#This Row],[Sub Ledger]],LedgerMapping[[#All],[Sub Ledger]],0))</f>
        <v>Income Statement</v>
      </c>
    </row>
    <row r="931" spans="1:5" x14ac:dyDescent="0.55000000000000004">
      <c r="A931">
        <v>6</v>
      </c>
      <c r="B931">
        <v>62000</v>
      </c>
      <c r="C931" s="6">
        <v>44531</v>
      </c>
      <c r="D931">
        <v>-1947</v>
      </c>
      <c r="E931" t="str">
        <f>INDEX(LedgerMapping[[#All],[Area]],MATCH(Transactions[[#This Row],[Sub Ledger]],LedgerMapping[[#All],[Sub Ledger]],0))</f>
        <v>Income Statement</v>
      </c>
    </row>
    <row r="932" spans="1:5" x14ac:dyDescent="0.55000000000000004">
      <c r="A932">
        <v>6</v>
      </c>
      <c r="B932">
        <v>62000</v>
      </c>
      <c r="C932" s="6">
        <v>43466</v>
      </c>
      <c r="D932">
        <v>-1040</v>
      </c>
      <c r="E932" t="str">
        <f>INDEX(LedgerMapping[[#All],[Area]],MATCH(Transactions[[#This Row],[Sub Ledger]],LedgerMapping[[#All],[Sub Ledger]],0))</f>
        <v>Income Statement</v>
      </c>
    </row>
    <row r="933" spans="1:5" x14ac:dyDescent="0.55000000000000004">
      <c r="A933">
        <v>6</v>
      </c>
      <c r="B933">
        <v>62000</v>
      </c>
      <c r="C933" s="6">
        <v>43497</v>
      </c>
      <c r="D933">
        <v>-1198</v>
      </c>
      <c r="E933" t="str">
        <f>INDEX(LedgerMapping[[#All],[Area]],MATCH(Transactions[[#This Row],[Sub Ledger]],LedgerMapping[[#All],[Sub Ledger]],0))</f>
        <v>Income Statement</v>
      </c>
    </row>
    <row r="934" spans="1:5" x14ac:dyDescent="0.55000000000000004">
      <c r="A934">
        <v>6</v>
      </c>
      <c r="B934">
        <v>62000</v>
      </c>
      <c r="C934" s="6">
        <v>43525</v>
      </c>
      <c r="D934">
        <v>-1736</v>
      </c>
      <c r="E934" t="str">
        <f>INDEX(LedgerMapping[[#All],[Area]],MATCH(Transactions[[#This Row],[Sub Ledger]],LedgerMapping[[#All],[Sub Ledger]],0))</f>
        <v>Income Statement</v>
      </c>
    </row>
    <row r="935" spans="1:5" x14ac:dyDescent="0.55000000000000004">
      <c r="A935">
        <v>6</v>
      </c>
      <c r="B935">
        <v>62000</v>
      </c>
      <c r="C935" s="6">
        <v>43556</v>
      </c>
      <c r="D935">
        <v>-1797</v>
      </c>
      <c r="E935" t="str">
        <f>INDEX(LedgerMapping[[#All],[Area]],MATCH(Transactions[[#This Row],[Sub Ledger]],LedgerMapping[[#All],[Sub Ledger]],0))</f>
        <v>Income Statement</v>
      </c>
    </row>
    <row r="936" spans="1:5" x14ac:dyDescent="0.55000000000000004">
      <c r="A936">
        <v>6</v>
      </c>
      <c r="B936">
        <v>62000</v>
      </c>
      <c r="C936" s="6">
        <v>43586</v>
      </c>
      <c r="D936">
        <v>-1572</v>
      </c>
      <c r="E936" t="str">
        <f>INDEX(LedgerMapping[[#All],[Area]],MATCH(Transactions[[#This Row],[Sub Ledger]],LedgerMapping[[#All],[Sub Ledger]],0))</f>
        <v>Income Statement</v>
      </c>
    </row>
    <row r="937" spans="1:5" x14ac:dyDescent="0.55000000000000004">
      <c r="A937">
        <v>6</v>
      </c>
      <c r="B937">
        <v>62000</v>
      </c>
      <c r="C937" s="6">
        <v>43617</v>
      </c>
      <c r="D937">
        <v>-1375</v>
      </c>
      <c r="E937" t="str">
        <f>INDEX(LedgerMapping[[#All],[Area]],MATCH(Transactions[[#This Row],[Sub Ledger]],LedgerMapping[[#All],[Sub Ledger]],0))</f>
        <v>Income Statement</v>
      </c>
    </row>
    <row r="938" spans="1:5" x14ac:dyDescent="0.55000000000000004">
      <c r="A938">
        <v>6</v>
      </c>
      <c r="B938">
        <v>62000</v>
      </c>
      <c r="C938" s="6">
        <v>43647</v>
      </c>
      <c r="D938">
        <v>-2190</v>
      </c>
      <c r="E938" t="str">
        <f>INDEX(LedgerMapping[[#All],[Area]],MATCH(Transactions[[#This Row],[Sub Ledger]],LedgerMapping[[#All],[Sub Ledger]],0))</f>
        <v>Income Statement</v>
      </c>
    </row>
    <row r="939" spans="1:5" x14ac:dyDescent="0.55000000000000004">
      <c r="A939">
        <v>6</v>
      </c>
      <c r="B939">
        <v>62000</v>
      </c>
      <c r="C939" s="6">
        <v>43678</v>
      </c>
      <c r="D939">
        <v>-1530</v>
      </c>
      <c r="E939" t="str">
        <f>INDEX(LedgerMapping[[#All],[Area]],MATCH(Transactions[[#This Row],[Sub Ledger]],LedgerMapping[[#All],[Sub Ledger]],0))</f>
        <v>Income Statement</v>
      </c>
    </row>
    <row r="940" spans="1:5" x14ac:dyDescent="0.55000000000000004">
      <c r="A940">
        <v>6</v>
      </c>
      <c r="B940">
        <v>62000</v>
      </c>
      <c r="C940" s="6">
        <v>43709</v>
      </c>
      <c r="D940">
        <v>-2169</v>
      </c>
      <c r="E940" t="str">
        <f>INDEX(LedgerMapping[[#All],[Area]],MATCH(Transactions[[#This Row],[Sub Ledger]],LedgerMapping[[#All],[Sub Ledger]],0))</f>
        <v>Income Statement</v>
      </c>
    </row>
    <row r="941" spans="1:5" x14ac:dyDescent="0.55000000000000004">
      <c r="A941">
        <v>6</v>
      </c>
      <c r="B941">
        <v>62000</v>
      </c>
      <c r="C941" s="6">
        <v>43739</v>
      </c>
      <c r="D941">
        <v>-1924</v>
      </c>
      <c r="E941" t="str">
        <f>INDEX(LedgerMapping[[#All],[Area]],MATCH(Transactions[[#This Row],[Sub Ledger]],LedgerMapping[[#All],[Sub Ledger]],0))</f>
        <v>Income Statement</v>
      </c>
    </row>
    <row r="942" spans="1:5" x14ac:dyDescent="0.55000000000000004">
      <c r="A942">
        <v>6</v>
      </c>
      <c r="B942">
        <v>62000</v>
      </c>
      <c r="C942" s="6">
        <v>43770</v>
      </c>
      <c r="D942">
        <v>-2405</v>
      </c>
      <c r="E942" t="str">
        <f>INDEX(LedgerMapping[[#All],[Area]],MATCH(Transactions[[#This Row],[Sub Ledger]],LedgerMapping[[#All],[Sub Ledger]],0))</f>
        <v>Income Statement</v>
      </c>
    </row>
    <row r="943" spans="1:5" x14ac:dyDescent="0.55000000000000004">
      <c r="A943">
        <v>6</v>
      </c>
      <c r="B943">
        <v>62000</v>
      </c>
      <c r="C943" s="6">
        <v>43800</v>
      </c>
      <c r="D943">
        <v>-1905</v>
      </c>
      <c r="E943" t="str">
        <f>INDEX(LedgerMapping[[#All],[Area]],MATCH(Transactions[[#This Row],[Sub Ledger]],LedgerMapping[[#All],[Sub Ledger]],0))</f>
        <v>Income Statement</v>
      </c>
    </row>
    <row r="944" spans="1:5" x14ac:dyDescent="0.55000000000000004">
      <c r="A944">
        <v>6</v>
      </c>
      <c r="B944">
        <v>62000</v>
      </c>
      <c r="C944" s="6">
        <v>43831</v>
      </c>
      <c r="D944">
        <v>-1959</v>
      </c>
      <c r="E944" t="str">
        <f>INDEX(LedgerMapping[[#All],[Area]],MATCH(Transactions[[#This Row],[Sub Ledger]],LedgerMapping[[#All],[Sub Ledger]],0))</f>
        <v>Income Statement</v>
      </c>
    </row>
    <row r="945" spans="1:5" x14ac:dyDescent="0.55000000000000004">
      <c r="A945">
        <v>6</v>
      </c>
      <c r="B945">
        <v>62000</v>
      </c>
      <c r="C945" s="6">
        <v>43862</v>
      </c>
      <c r="D945">
        <v>-1623</v>
      </c>
      <c r="E945" t="str">
        <f>INDEX(LedgerMapping[[#All],[Area]],MATCH(Transactions[[#This Row],[Sub Ledger]],LedgerMapping[[#All],[Sub Ledger]],0))</f>
        <v>Income Statement</v>
      </c>
    </row>
    <row r="946" spans="1:5" x14ac:dyDescent="0.55000000000000004">
      <c r="A946">
        <v>6</v>
      </c>
      <c r="B946">
        <v>62000</v>
      </c>
      <c r="C946" s="6">
        <v>43891</v>
      </c>
      <c r="D946">
        <v>-1639</v>
      </c>
      <c r="E946" t="str">
        <f>INDEX(LedgerMapping[[#All],[Area]],MATCH(Transactions[[#This Row],[Sub Ledger]],LedgerMapping[[#All],[Sub Ledger]],0))</f>
        <v>Income Statement</v>
      </c>
    </row>
    <row r="947" spans="1:5" x14ac:dyDescent="0.55000000000000004">
      <c r="A947">
        <v>6</v>
      </c>
      <c r="B947">
        <v>62000</v>
      </c>
      <c r="C947" s="6">
        <v>43922</v>
      </c>
      <c r="D947">
        <v>-2729</v>
      </c>
      <c r="E947" t="str">
        <f>INDEX(LedgerMapping[[#All],[Area]],MATCH(Transactions[[#This Row],[Sub Ledger]],LedgerMapping[[#All],[Sub Ledger]],0))</f>
        <v>Income Statement</v>
      </c>
    </row>
    <row r="948" spans="1:5" x14ac:dyDescent="0.55000000000000004">
      <c r="A948">
        <v>6</v>
      </c>
      <c r="B948">
        <v>62000</v>
      </c>
      <c r="C948" s="6">
        <v>43952</v>
      </c>
      <c r="D948">
        <v>-2296</v>
      </c>
      <c r="E948" t="str">
        <f>INDEX(LedgerMapping[[#All],[Area]],MATCH(Transactions[[#This Row],[Sub Ledger]],LedgerMapping[[#All],[Sub Ledger]],0))</f>
        <v>Income Statement</v>
      </c>
    </row>
    <row r="949" spans="1:5" x14ac:dyDescent="0.55000000000000004">
      <c r="A949">
        <v>6</v>
      </c>
      <c r="B949">
        <v>62000</v>
      </c>
      <c r="C949" s="6">
        <v>43983</v>
      </c>
      <c r="D949">
        <v>-1078</v>
      </c>
      <c r="E949" t="str">
        <f>INDEX(LedgerMapping[[#All],[Area]],MATCH(Transactions[[#This Row],[Sub Ledger]],LedgerMapping[[#All],[Sub Ledger]],0))</f>
        <v>Income Statement</v>
      </c>
    </row>
    <row r="950" spans="1:5" x14ac:dyDescent="0.55000000000000004">
      <c r="A950">
        <v>6</v>
      </c>
      <c r="B950">
        <v>62000</v>
      </c>
      <c r="C950" s="6">
        <v>44013</v>
      </c>
      <c r="D950">
        <v>-1336</v>
      </c>
      <c r="E950" t="str">
        <f>INDEX(LedgerMapping[[#All],[Area]],MATCH(Transactions[[#This Row],[Sub Ledger]],LedgerMapping[[#All],[Sub Ledger]],0))</f>
        <v>Income Statement</v>
      </c>
    </row>
    <row r="951" spans="1:5" x14ac:dyDescent="0.55000000000000004">
      <c r="A951">
        <v>6</v>
      </c>
      <c r="B951">
        <v>62000</v>
      </c>
      <c r="C951" s="6">
        <v>44044</v>
      </c>
      <c r="D951">
        <v>-1920</v>
      </c>
      <c r="E951" t="str">
        <f>INDEX(LedgerMapping[[#All],[Area]],MATCH(Transactions[[#This Row],[Sub Ledger]],LedgerMapping[[#All],[Sub Ledger]],0))</f>
        <v>Income Statement</v>
      </c>
    </row>
    <row r="952" spans="1:5" x14ac:dyDescent="0.55000000000000004">
      <c r="A952">
        <v>6</v>
      </c>
      <c r="B952">
        <v>62000</v>
      </c>
      <c r="C952" s="6">
        <v>44075</v>
      </c>
      <c r="D952">
        <v>-1726</v>
      </c>
      <c r="E952" t="str">
        <f>INDEX(LedgerMapping[[#All],[Area]],MATCH(Transactions[[#This Row],[Sub Ledger]],LedgerMapping[[#All],[Sub Ledger]],0))</f>
        <v>Income Statement</v>
      </c>
    </row>
    <row r="953" spans="1:5" x14ac:dyDescent="0.55000000000000004">
      <c r="A953">
        <v>6</v>
      </c>
      <c r="B953">
        <v>62000</v>
      </c>
      <c r="C953" s="6">
        <v>44105</v>
      </c>
      <c r="D953">
        <v>-1770</v>
      </c>
      <c r="E953" t="str">
        <f>INDEX(LedgerMapping[[#All],[Area]],MATCH(Transactions[[#This Row],[Sub Ledger]],LedgerMapping[[#All],[Sub Ledger]],0))</f>
        <v>Income Statement</v>
      </c>
    </row>
    <row r="954" spans="1:5" x14ac:dyDescent="0.55000000000000004">
      <c r="A954">
        <v>6</v>
      </c>
      <c r="B954">
        <v>62000</v>
      </c>
      <c r="C954" s="6">
        <v>44136</v>
      </c>
      <c r="D954">
        <v>-2721</v>
      </c>
      <c r="E954" t="str">
        <f>INDEX(LedgerMapping[[#All],[Area]],MATCH(Transactions[[#This Row],[Sub Ledger]],LedgerMapping[[#All],[Sub Ledger]],0))</f>
        <v>Income Statement</v>
      </c>
    </row>
    <row r="955" spans="1:5" x14ac:dyDescent="0.55000000000000004">
      <c r="A955">
        <v>6</v>
      </c>
      <c r="B955">
        <v>62000</v>
      </c>
      <c r="C955" s="6">
        <v>44166</v>
      </c>
      <c r="D955">
        <v>-1461</v>
      </c>
      <c r="E955" t="str">
        <f>INDEX(LedgerMapping[[#All],[Area]],MATCH(Transactions[[#This Row],[Sub Ledger]],LedgerMapping[[#All],[Sub Ledger]],0))</f>
        <v>Income Statement</v>
      </c>
    </row>
    <row r="956" spans="1:5" x14ac:dyDescent="0.55000000000000004">
      <c r="A956">
        <v>6</v>
      </c>
      <c r="B956">
        <v>62000</v>
      </c>
      <c r="C956" s="6">
        <v>44197</v>
      </c>
      <c r="D956">
        <v>-1017</v>
      </c>
      <c r="E956" t="str">
        <f>INDEX(LedgerMapping[[#All],[Area]],MATCH(Transactions[[#This Row],[Sub Ledger]],LedgerMapping[[#All],[Sub Ledger]],0))</f>
        <v>Income Statement</v>
      </c>
    </row>
    <row r="957" spans="1:5" x14ac:dyDescent="0.55000000000000004">
      <c r="A957">
        <v>6</v>
      </c>
      <c r="B957">
        <v>62000</v>
      </c>
      <c r="C957" s="6">
        <v>44228</v>
      </c>
      <c r="D957">
        <v>-1531</v>
      </c>
      <c r="E957" t="str">
        <f>INDEX(LedgerMapping[[#All],[Area]],MATCH(Transactions[[#This Row],[Sub Ledger]],LedgerMapping[[#All],[Sub Ledger]],0))</f>
        <v>Income Statement</v>
      </c>
    </row>
    <row r="958" spans="1:5" x14ac:dyDescent="0.55000000000000004">
      <c r="A958">
        <v>6</v>
      </c>
      <c r="B958">
        <v>62000</v>
      </c>
      <c r="C958" s="6">
        <v>44256</v>
      </c>
      <c r="D958">
        <v>-2535</v>
      </c>
      <c r="E958" t="str">
        <f>INDEX(LedgerMapping[[#All],[Area]],MATCH(Transactions[[#This Row],[Sub Ledger]],LedgerMapping[[#All],[Sub Ledger]],0))</f>
        <v>Income Statement</v>
      </c>
    </row>
    <row r="959" spans="1:5" x14ac:dyDescent="0.55000000000000004">
      <c r="A959">
        <v>6</v>
      </c>
      <c r="B959">
        <v>62000</v>
      </c>
      <c r="C959" s="6">
        <v>44287</v>
      </c>
      <c r="D959">
        <v>-1332</v>
      </c>
      <c r="E959" t="str">
        <f>INDEX(LedgerMapping[[#All],[Area]],MATCH(Transactions[[#This Row],[Sub Ledger]],LedgerMapping[[#All],[Sub Ledger]],0))</f>
        <v>Income Statement</v>
      </c>
    </row>
    <row r="960" spans="1:5" x14ac:dyDescent="0.55000000000000004">
      <c r="A960">
        <v>6</v>
      </c>
      <c r="B960">
        <v>62000</v>
      </c>
      <c r="C960" s="6">
        <v>44317</v>
      </c>
      <c r="D960">
        <v>-1637</v>
      </c>
      <c r="E960" t="str">
        <f>INDEX(LedgerMapping[[#All],[Area]],MATCH(Transactions[[#This Row],[Sub Ledger]],LedgerMapping[[#All],[Sub Ledger]],0))</f>
        <v>Income Statement</v>
      </c>
    </row>
    <row r="961" spans="1:5" x14ac:dyDescent="0.55000000000000004">
      <c r="A961">
        <v>6</v>
      </c>
      <c r="B961">
        <v>62000</v>
      </c>
      <c r="C961" s="6">
        <v>44348</v>
      </c>
      <c r="D961">
        <v>-2798</v>
      </c>
      <c r="E961" t="str">
        <f>INDEX(LedgerMapping[[#All],[Area]],MATCH(Transactions[[#This Row],[Sub Ledger]],LedgerMapping[[#All],[Sub Ledger]],0))</f>
        <v>Income Statement</v>
      </c>
    </row>
    <row r="962" spans="1:5" x14ac:dyDescent="0.55000000000000004">
      <c r="A962">
        <v>6</v>
      </c>
      <c r="B962">
        <v>62000</v>
      </c>
      <c r="C962" s="6">
        <v>44378</v>
      </c>
      <c r="D962">
        <v>-2022</v>
      </c>
      <c r="E962" t="str">
        <f>INDEX(LedgerMapping[[#All],[Area]],MATCH(Transactions[[#This Row],[Sub Ledger]],LedgerMapping[[#All],[Sub Ledger]],0))</f>
        <v>Income Statement</v>
      </c>
    </row>
    <row r="963" spans="1:5" x14ac:dyDescent="0.55000000000000004">
      <c r="A963">
        <v>6</v>
      </c>
      <c r="B963">
        <v>62000</v>
      </c>
      <c r="C963" s="6">
        <v>44409</v>
      </c>
      <c r="D963">
        <v>-1793</v>
      </c>
      <c r="E963" t="str">
        <f>INDEX(LedgerMapping[[#All],[Area]],MATCH(Transactions[[#This Row],[Sub Ledger]],LedgerMapping[[#All],[Sub Ledger]],0))</f>
        <v>Income Statement</v>
      </c>
    </row>
    <row r="964" spans="1:5" x14ac:dyDescent="0.55000000000000004">
      <c r="A964">
        <v>6</v>
      </c>
      <c r="B964">
        <v>62000</v>
      </c>
      <c r="C964" s="6">
        <v>44440</v>
      </c>
      <c r="D964">
        <v>-1264</v>
      </c>
      <c r="E964" t="str">
        <f>INDEX(LedgerMapping[[#All],[Area]],MATCH(Transactions[[#This Row],[Sub Ledger]],LedgerMapping[[#All],[Sub Ledger]],0))</f>
        <v>Income Statement</v>
      </c>
    </row>
    <row r="965" spans="1:5" x14ac:dyDescent="0.55000000000000004">
      <c r="A965">
        <v>6</v>
      </c>
      <c r="B965">
        <v>62000</v>
      </c>
      <c r="C965" s="6">
        <v>44470</v>
      </c>
      <c r="D965">
        <v>-2224</v>
      </c>
      <c r="E965" t="str">
        <f>INDEX(LedgerMapping[[#All],[Area]],MATCH(Transactions[[#This Row],[Sub Ledger]],LedgerMapping[[#All],[Sub Ledger]],0))</f>
        <v>Income Statement</v>
      </c>
    </row>
    <row r="966" spans="1:5" x14ac:dyDescent="0.55000000000000004">
      <c r="A966">
        <v>6</v>
      </c>
      <c r="B966">
        <v>62000</v>
      </c>
      <c r="C966" s="6">
        <v>44501</v>
      </c>
      <c r="D966">
        <v>-1557</v>
      </c>
      <c r="E966" t="str">
        <f>INDEX(LedgerMapping[[#All],[Area]],MATCH(Transactions[[#This Row],[Sub Ledger]],LedgerMapping[[#All],[Sub Ledger]],0))</f>
        <v>Income Statement</v>
      </c>
    </row>
    <row r="967" spans="1:5" x14ac:dyDescent="0.55000000000000004">
      <c r="A967">
        <v>6</v>
      </c>
      <c r="B967">
        <v>62000</v>
      </c>
      <c r="C967" s="6">
        <v>44531</v>
      </c>
      <c r="D967">
        <v>-2493</v>
      </c>
      <c r="E967" t="str">
        <f>INDEX(LedgerMapping[[#All],[Area]],MATCH(Transactions[[#This Row],[Sub Ledger]],LedgerMapping[[#All],[Sub Ledger]],0))</f>
        <v>Income Statement</v>
      </c>
    </row>
    <row r="968" spans="1:5" x14ac:dyDescent="0.55000000000000004">
      <c r="A968">
        <v>6</v>
      </c>
      <c r="B968">
        <v>62000</v>
      </c>
      <c r="C968" s="6">
        <v>43466</v>
      </c>
      <c r="D968">
        <v>-1168</v>
      </c>
      <c r="E968" t="str">
        <f>INDEX(LedgerMapping[[#All],[Area]],MATCH(Transactions[[#This Row],[Sub Ledger]],LedgerMapping[[#All],[Sub Ledger]],0))</f>
        <v>Income Statement</v>
      </c>
    </row>
    <row r="969" spans="1:5" x14ac:dyDescent="0.55000000000000004">
      <c r="A969">
        <v>6</v>
      </c>
      <c r="B969">
        <v>62000</v>
      </c>
      <c r="C969" s="6">
        <v>43497</v>
      </c>
      <c r="D969">
        <v>-1856</v>
      </c>
      <c r="E969" t="str">
        <f>INDEX(LedgerMapping[[#All],[Area]],MATCH(Transactions[[#This Row],[Sub Ledger]],LedgerMapping[[#All],[Sub Ledger]],0))</f>
        <v>Income Statement</v>
      </c>
    </row>
    <row r="970" spans="1:5" x14ac:dyDescent="0.55000000000000004">
      <c r="A970">
        <v>6</v>
      </c>
      <c r="B970">
        <v>62000</v>
      </c>
      <c r="C970" s="6">
        <v>43525</v>
      </c>
      <c r="D970">
        <v>-1560</v>
      </c>
      <c r="E970" t="str">
        <f>INDEX(LedgerMapping[[#All],[Area]],MATCH(Transactions[[#This Row],[Sub Ledger]],LedgerMapping[[#All],[Sub Ledger]],0))</f>
        <v>Income Statement</v>
      </c>
    </row>
    <row r="971" spans="1:5" x14ac:dyDescent="0.55000000000000004">
      <c r="A971">
        <v>6</v>
      </c>
      <c r="B971">
        <v>62000</v>
      </c>
      <c r="C971" s="6">
        <v>43556</v>
      </c>
      <c r="D971">
        <v>-1004</v>
      </c>
      <c r="E971" t="str">
        <f>INDEX(LedgerMapping[[#All],[Area]],MATCH(Transactions[[#This Row],[Sub Ledger]],LedgerMapping[[#All],[Sub Ledger]],0))</f>
        <v>Income Statement</v>
      </c>
    </row>
    <row r="972" spans="1:5" x14ac:dyDescent="0.55000000000000004">
      <c r="A972">
        <v>6</v>
      </c>
      <c r="B972">
        <v>62000</v>
      </c>
      <c r="C972" s="6">
        <v>43586</v>
      </c>
      <c r="D972">
        <v>-1264</v>
      </c>
      <c r="E972" t="str">
        <f>INDEX(LedgerMapping[[#All],[Area]],MATCH(Transactions[[#This Row],[Sub Ledger]],LedgerMapping[[#All],[Sub Ledger]],0))</f>
        <v>Income Statement</v>
      </c>
    </row>
    <row r="973" spans="1:5" x14ac:dyDescent="0.55000000000000004">
      <c r="A973">
        <v>6</v>
      </c>
      <c r="B973">
        <v>62000</v>
      </c>
      <c r="C973" s="6">
        <v>43617</v>
      </c>
      <c r="D973">
        <v>-974</v>
      </c>
      <c r="E973" t="str">
        <f>INDEX(LedgerMapping[[#All],[Area]],MATCH(Transactions[[#This Row],[Sub Ledger]],LedgerMapping[[#All],[Sub Ledger]],0))</f>
        <v>Income Statement</v>
      </c>
    </row>
    <row r="974" spans="1:5" x14ac:dyDescent="0.55000000000000004">
      <c r="A974">
        <v>6</v>
      </c>
      <c r="B974">
        <v>62000</v>
      </c>
      <c r="C974" s="6">
        <v>43647</v>
      </c>
      <c r="D974">
        <v>-1765</v>
      </c>
      <c r="E974" t="str">
        <f>INDEX(LedgerMapping[[#All],[Area]],MATCH(Transactions[[#This Row],[Sub Ledger]],LedgerMapping[[#All],[Sub Ledger]],0))</f>
        <v>Income Statement</v>
      </c>
    </row>
    <row r="975" spans="1:5" x14ac:dyDescent="0.55000000000000004">
      <c r="A975">
        <v>6</v>
      </c>
      <c r="B975">
        <v>62000</v>
      </c>
      <c r="C975" s="6">
        <v>43678</v>
      </c>
      <c r="D975">
        <v>-1404</v>
      </c>
      <c r="E975" t="str">
        <f>INDEX(LedgerMapping[[#All],[Area]],MATCH(Transactions[[#This Row],[Sub Ledger]],LedgerMapping[[#All],[Sub Ledger]],0))</f>
        <v>Income Statement</v>
      </c>
    </row>
    <row r="976" spans="1:5" x14ac:dyDescent="0.55000000000000004">
      <c r="A976">
        <v>6</v>
      </c>
      <c r="B976">
        <v>62000</v>
      </c>
      <c r="C976" s="6">
        <v>43709</v>
      </c>
      <c r="D976">
        <v>-1134</v>
      </c>
      <c r="E976" t="str">
        <f>INDEX(LedgerMapping[[#All],[Area]],MATCH(Transactions[[#This Row],[Sub Ledger]],LedgerMapping[[#All],[Sub Ledger]],0))</f>
        <v>Income Statement</v>
      </c>
    </row>
    <row r="977" spans="1:5" x14ac:dyDescent="0.55000000000000004">
      <c r="A977">
        <v>6</v>
      </c>
      <c r="B977">
        <v>62000</v>
      </c>
      <c r="C977" s="6">
        <v>43739</v>
      </c>
      <c r="D977">
        <v>-1074</v>
      </c>
      <c r="E977" t="str">
        <f>INDEX(LedgerMapping[[#All],[Area]],MATCH(Transactions[[#This Row],[Sub Ledger]],LedgerMapping[[#All],[Sub Ledger]],0))</f>
        <v>Income Statement</v>
      </c>
    </row>
    <row r="978" spans="1:5" x14ac:dyDescent="0.55000000000000004">
      <c r="A978">
        <v>6</v>
      </c>
      <c r="B978">
        <v>62000</v>
      </c>
      <c r="C978" s="6">
        <v>43770</v>
      </c>
      <c r="D978">
        <v>-1561</v>
      </c>
      <c r="E978" t="str">
        <f>INDEX(LedgerMapping[[#All],[Area]],MATCH(Transactions[[#This Row],[Sub Ledger]],LedgerMapping[[#All],[Sub Ledger]],0))</f>
        <v>Income Statement</v>
      </c>
    </row>
    <row r="979" spans="1:5" x14ac:dyDescent="0.55000000000000004">
      <c r="A979">
        <v>6</v>
      </c>
      <c r="B979">
        <v>62000</v>
      </c>
      <c r="C979" s="6">
        <v>43800</v>
      </c>
      <c r="D979">
        <v>-1391</v>
      </c>
      <c r="E979" t="str">
        <f>INDEX(LedgerMapping[[#All],[Area]],MATCH(Transactions[[#This Row],[Sub Ledger]],LedgerMapping[[#All],[Sub Ledger]],0))</f>
        <v>Income Statement</v>
      </c>
    </row>
    <row r="980" spans="1:5" x14ac:dyDescent="0.55000000000000004">
      <c r="A980">
        <v>6</v>
      </c>
      <c r="B980">
        <v>62000</v>
      </c>
      <c r="C980" s="6">
        <v>43831</v>
      </c>
      <c r="D980">
        <v>-1371</v>
      </c>
      <c r="E980" t="str">
        <f>INDEX(LedgerMapping[[#All],[Area]],MATCH(Transactions[[#This Row],[Sub Ledger]],LedgerMapping[[#All],[Sub Ledger]],0))</f>
        <v>Income Statement</v>
      </c>
    </row>
    <row r="981" spans="1:5" x14ac:dyDescent="0.55000000000000004">
      <c r="A981">
        <v>6</v>
      </c>
      <c r="B981">
        <v>62000</v>
      </c>
      <c r="C981" s="6">
        <v>43862</v>
      </c>
      <c r="D981">
        <v>-788</v>
      </c>
      <c r="E981" t="str">
        <f>INDEX(LedgerMapping[[#All],[Area]],MATCH(Transactions[[#This Row],[Sub Ledger]],LedgerMapping[[#All],[Sub Ledger]],0))</f>
        <v>Income Statement</v>
      </c>
    </row>
    <row r="982" spans="1:5" x14ac:dyDescent="0.55000000000000004">
      <c r="A982">
        <v>6</v>
      </c>
      <c r="B982">
        <v>62000</v>
      </c>
      <c r="C982" s="6">
        <v>43891</v>
      </c>
      <c r="D982">
        <v>-1072</v>
      </c>
      <c r="E982" t="str">
        <f>INDEX(LedgerMapping[[#All],[Area]],MATCH(Transactions[[#This Row],[Sub Ledger]],LedgerMapping[[#All],[Sub Ledger]],0))</f>
        <v>Income Statement</v>
      </c>
    </row>
    <row r="983" spans="1:5" x14ac:dyDescent="0.55000000000000004">
      <c r="A983">
        <v>6</v>
      </c>
      <c r="B983">
        <v>62000</v>
      </c>
      <c r="C983" s="6">
        <v>43922</v>
      </c>
      <c r="D983">
        <v>-1328</v>
      </c>
      <c r="E983" t="str">
        <f>INDEX(LedgerMapping[[#All],[Area]],MATCH(Transactions[[#This Row],[Sub Ledger]],LedgerMapping[[#All],[Sub Ledger]],0))</f>
        <v>Income Statement</v>
      </c>
    </row>
    <row r="984" spans="1:5" x14ac:dyDescent="0.55000000000000004">
      <c r="A984">
        <v>6</v>
      </c>
      <c r="B984">
        <v>62000</v>
      </c>
      <c r="C984" s="6">
        <v>43952</v>
      </c>
      <c r="D984">
        <v>-1039</v>
      </c>
      <c r="E984" t="str">
        <f>INDEX(LedgerMapping[[#All],[Area]],MATCH(Transactions[[#This Row],[Sub Ledger]],LedgerMapping[[#All],[Sub Ledger]],0))</f>
        <v>Income Statement</v>
      </c>
    </row>
    <row r="985" spans="1:5" x14ac:dyDescent="0.55000000000000004">
      <c r="A985">
        <v>6</v>
      </c>
      <c r="B985">
        <v>62000</v>
      </c>
      <c r="C985" s="6">
        <v>43983</v>
      </c>
      <c r="D985">
        <v>-1419</v>
      </c>
      <c r="E985" t="str">
        <f>INDEX(LedgerMapping[[#All],[Area]],MATCH(Transactions[[#This Row],[Sub Ledger]],LedgerMapping[[#All],[Sub Ledger]],0))</f>
        <v>Income Statement</v>
      </c>
    </row>
    <row r="986" spans="1:5" x14ac:dyDescent="0.55000000000000004">
      <c r="A986">
        <v>6</v>
      </c>
      <c r="B986">
        <v>62000</v>
      </c>
      <c r="C986" s="6">
        <v>44013</v>
      </c>
      <c r="D986">
        <v>-965</v>
      </c>
      <c r="E986" t="str">
        <f>INDEX(LedgerMapping[[#All],[Area]],MATCH(Transactions[[#This Row],[Sub Ledger]],LedgerMapping[[#All],[Sub Ledger]],0))</f>
        <v>Income Statement</v>
      </c>
    </row>
    <row r="987" spans="1:5" x14ac:dyDescent="0.55000000000000004">
      <c r="A987">
        <v>6</v>
      </c>
      <c r="B987">
        <v>62000</v>
      </c>
      <c r="C987" s="6">
        <v>44044</v>
      </c>
      <c r="D987">
        <v>-1798</v>
      </c>
      <c r="E987" t="str">
        <f>INDEX(LedgerMapping[[#All],[Area]],MATCH(Transactions[[#This Row],[Sub Ledger]],LedgerMapping[[#All],[Sub Ledger]],0))</f>
        <v>Income Statement</v>
      </c>
    </row>
    <row r="988" spans="1:5" x14ac:dyDescent="0.55000000000000004">
      <c r="A988">
        <v>6</v>
      </c>
      <c r="B988">
        <v>62000</v>
      </c>
      <c r="C988" s="6">
        <v>44075</v>
      </c>
      <c r="D988">
        <v>-1782</v>
      </c>
      <c r="E988" t="str">
        <f>INDEX(LedgerMapping[[#All],[Area]],MATCH(Transactions[[#This Row],[Sub Ledger]],LedgerMapping[[#All],[Sub Ledger]],0))</f>
        <v>Income Statement</v>
      </c>
    </row>
    <row r="989" spans="1:5" x14ac:dyDescent="0.55000000000000004">
      <c r="A989">
        <v>6</v>
      </c>
      <c r="B989">
        <v>62000</v>
      </c>
      <c r="C989" s="6">
        <v>44105</v>
      </c>
      <c r="D989">
        <v>-820</v>
      </c>
      <c r="E989" t="str">
        <f>INDEX(LedgerMapping[[#All],[Area]],MATCH(Transactions[[#This Row],[Sub Ledger]],LedgerMapping[[#All],[Sub Ledger]],0))</f>
        <v>Income Statement</v>
      </c>
    </row>
    <row r="990" spans="1:5" x14ac:dyDescent="0.55000000000000004">
      <c r="A990">
        <v>6</v>
      </c>
      <c r="B990">
        <v>62000</v>
      </c>
      <c r="C990" s="6">
        <v>44136</v>
      </c>
      <c r="D990">
        <v>-979</v>
      </c>
      <c r="E990" t="str">
        <f>INDEX(LedgerMapping[[#All],[Area]],MATCH(Transactions[[#This Row],[Sub Ledger]],LedgerMapping[[#All],[Sub Ledger]],0))</f>
        <v>Income Statement</v>
      </c>
    </row>
    <row r="991" spans="1:5" x14ac:dyDescent="0.55000000000000004">
      <c r="A991">
        <v>6</v>
      </c>
      <c r="B991">
        <v>62000</v>
      </c>
      <c r="C991" s="6">
        <v>44166</v>
      </c>
      <c r="D991">
        <v>-804</v>
      </c>
      <c r="E991" t="str">
        <f>INDEX(LedgerMapping[[#All],[Area]],MATCH(Transactions[[#This Row],[Sub Ledger]],LedgerMapping[[#All],[Sub Ledger]],0))</f>
        <v>Income Statement</v>
      </c>
    </row>
    <row r="992" spans="1:5" x14ac:dyDescent="0.55000000000000004">
      <c r="A992">
        <v>6</v>
      </c>
      <c r="B992">
        <v>62000</v>
      </c>
      <c r="C992" s="6">
        <v>44197</v>
      </c>
      <c r="D992">
        <v>-1516</v>
      </c>
      <c r="E992" t="str">
        <f>INDEX(LedgerMapping[[#All],[Area]],MATCH(Transactions[[#This Row],[Sub Ledger]],LedgerMapping[[#All],[Sub Ledger]],0))</f>
        <v>Income Statement</v>
      </c>
    </row>
    <row r="993" spans="1:5" x14ac:dyDescent="0.55000000000000004">
      <c r="A993">
        <v>6</v>
      </c>
      <c r="B993">
        <v>62000</v>
      </c>
      <c r="C993" s="6">
        <v>44228</v>
      </c>
      <c r="D993">
        <v>-1163</v>
      </c>
      <c r="E993" t="str">
        <f>INDEX(LedgerMapping[[#All],[Area]],MATCH(Transactions[[#This Row],[Sub Ledger]],LedgerMapping[[#All],[Sub Ledger]],0))</f>
        <v>Income Statement</v>
      </c>
    </row>
    <row r="994" spans="1:5" x14ac:dyDescent="0.55000000000000004">
      <c r="A994">
        <v>6</v>
      </c>
      <c r="B994">
        <v>62000</v>
      </c>
      <c r="C994" s="6">
        <v>44256</v>
      </c>
      <c r="D994">
        <v>-1872</v>
      </c>
      <c r="E994" t="str">
        <f>INDEX(LedgerMapping[[#All],[Area]],MATCH(Transactions[[#This Row],[Sub Ledger]],LedgerMapping[[#All],[Sub Ledger]],0))</f>
        <v>Income Statement</v>
      </c>
    </row>
    <row r="995" spans="1:5" x14ac:dyDescent="0.55000000000000004">
      <c r="A995">
        <v>6</v>
      </c>
      <c r="B995">
        <v>62000</v>
      </c>
      <c r="C995" s="6">
        <v>44287</v>
      </c>
      <c r="D995">
        <v>-1208</v>
      </c>
      <c r="E995" t="str">
        <f>INDEX(LedgerMapping[[#All],[Area]],MATCH(Transactions[[#This Row],[Sub Ledger]],LedgerMapping[[#All],[Sub Ledger]],0))</f>
        <v>Income Statement</v>
      </c>
    </row>
    <row r="996" spans="1:5" x14ac:dyDescent="0.55000000000000004">
      <c r="A996">
        <v>6</v>
      </c>
      <c r="B996">
        <v>62000</v>
      </c>
      <c r="C996" s="6">
        <v>44317</v>
      </c>
      <c r="D996">
        <v>-1065</v>
      </c>
      <c r="E996" t="str">
        <f>INDEX(LedgerMapping[[#All],[Area]],MATCH(Transactions[[#This Row],[Sub Ledger]],LedgerMapping[[#All],[Sub Ledger]],0))</f>
        <v>Income Statement</v>
      </c>
    </row>
    <row r="997" spans="1:5" x14ac:dyDescent="0.55000000000000004">
      <c r="A997">
        <v>6</v>
      </c>
      <c r="B997">
        <v>62000</v>
      </c>
      <c r="C997" s="6">
        <v>44348</v>
      </c>
      <c r="D997">
        <v>-1110</v>
      </c>
      <c r="E997" t="str">
        <f>INDEX(LedgerMapping[[#All],[Area]],MATCH(Transactions[[#This Row],[Sub Ledger]],LedgerMapping[[#All],[Sub Ledger]],0))</f>
        <v>Income Statement</v>
      </c>
    </row>
    <row r="998" spans="1:5" x14ac:dyDescent="0.55000000000000004">
      <c r="A998">
        <v>6</v>
      </c>
      <c r="B998">
        <v>62000</v>
      </c>
      <c r="C998" s="6">
        <v>44378</v>
      </c>
      <c r="D998">
        <v>-1603</v>
      </c>
      <c r="E998" t="str">
        <f>INDEX(LedgerMapping[[#All],[Area]],MATCH(Transactions[[#This Row],[Sub Ledger]],LedgerMapping[[#All],[Sub Ledger]],0))</f>
        <v>Income Statement</v>
      </c>
    </row>
    <row r="999" spans="1:5" x14ac:dyDescent="0.55000000000000004">
      <c r="A999">
        <v>6</v>
      </c>
      <c r="B999">
        <v>62000</v>
      </c>
      <c r="C999" s="6">
        <v>44409</v>
      </c>
      <c r="D999">
        <v>-1352</v>
      </c>
      <c r="E999" t="str">
        <f>INDEX(LedgerMapping[[#All],[Area]],MATCH(Transactions[[#This Row],[Sub Ledger]],LedgerMapping[[#All],[Sub Ledger]],0))</f>
        <v>Income Statement</v>
      </c>
    </row>
    <row r="1000" spans="1:5" x14ac:dyDescent="0.55000000000000004">
      <c r="A1000">
        <v>6</v>
      </c>
      <c r="B1000">
        <v>62000</v>
      </c>
      <c r="C1000" s="6">
        <v>44440</v>
      </c>
      <c r="D1000">
        <v>-1248</v>
      </c>
      <c r="E1000" t="str">
        <f>INDEX(LedgerMapping[[#All],[Area]],MATCH(Transactions[[#This Row],[Sub Ledger]],LedgerMapping[[#All],[Sub Ledger]],0))</f>
        <v>Income Statement</v>
      </c>
    </row>
    <row r="1001" spans="1:5" x14ac:dyDescent="0.55000000000000004">
      <c r="A1001">
        <v>6</v>
      </c>
      <c r="B1001">
        <v>62000</v>
      </c>
      <c r="C1001" s="6">
        <v>44470</v>
      </c>
      <c r="D1001">
        <v>-2038</v>
      </c>
      <c r="E1001" t="str">
        <f>INDEX(LedgerMapping[[#All],[Area]],MATCH(Transactions[[#This Row],[Sub Ledger]],LedgerMapping[[#All],[Sub Ledger]],0))</f>
        <v>Income Statement</v>
      </c>
    </row>
    <row r="1002" spans="1:5" x14ac:dyDescent="0.55000000000000004">
      <c r="A1002">
        <v>6</v>
      </c>
      <c r="B1002">
        <v>62000</v>
      </c>
      <c r="C1002" s="6">
        <v>44501</v>
      </c>
      <c r="D1002">
        <v>-1014</v>
      </c>
      <c r="E1002" t="str">
        <f>INDEX(LedgerMapping[[#All],[Area]],MATCH(Transactions[[#This Row],[Sub Ledger]],LedgerMapping[[#All],[Sub Ledger]],0))</f>
        <v>Income Statement</v>
      </c>
    </row>
    <row r="1003" spans="1:5" x14ac:dyDescent="0.55000000000000004">
      <c r="A1003">
        <v>6</v>
      </c>
      <c r="B1003">
        <v>62000</v>
      </c>
      <c r="C1003" s="6">
        <v>44531</v>
      </c>
      <c r="D1003">
        <v>-932</v>
      </c>
      <c r="E1003" t="str">
        <f>INDEX(LedgerMapping[[#All],[Area]],MATCH(Transactions[[#This Row],[Sub Ledger]],LedgerMapping[[#All],[Sub Ledger]],0))</f>
        <v>Income Statement</v>
      </c>
    </row>
    <row r="1004" spans="1:5" x14ac:dyDescent="0.55000000000000004">
      <c r="A1004">
        <v>6</v>
      </c>
      <c r="B1004">
        <v>62000</v>
      </c>
      <c r="C1004" s="6">
        <v>43466</v>
      </c>
      <c r="D1004">
        <v>-898</v>
      </c>
      <c r="E1004" t="str">
        <f>INDEX(LedgerMapping[[#All],[Area]],MATCH(Transactions[[#This Row],[Sub Ledger]],LedgerMapping[[#All],[Sub Ledger]],0))</f>
        <v>Income Statement</v>
      </c>
    </row>
    <row r="1005" spans="1:5" x14ac:dyDescent="0.55000000000000004">
      <c r="A1005">
        <v>6</v>
      </c>
      <c r="B1005">
        <v>62000</v>
      </c>
      <c r="C1005" s="6">
        <v>43497</v>
      </c>
      <c r="D1005">
        <v>-630</v>
      </c>
      <c r="E1005" t="str">
        <f>INDEX(LedgerMapping[[#All],[Area]],MATCH(Transactions[[#This Row],[Sub Ledger]],LedgerMapping[[#All],[Sub Ledger]],0))</f>
        <v>Income Statement</v>
      </c>
    </row>
    <row r="1006" spans="1:5" x14ac:dyDescent="0.55000000000000004">
      <c r="A1006">
        <v>6</v>
      </c>
      <c r="B1006">
        <v>62000</v>
      </c>
      <c r="C1006" s="6">
        <v>43525</v>
      </c>
      <c r="D1006">
        <v>-728</v>
      </c>
      <c r="E1006" t="str">
        <f>INDEX(LedgerMapping[[#All],[Area]],MATCH(Transactions[[#This Row],[Sub Ledger]],LedgerMapping[[#All],[Sub Ledger]],0))</f>
        <v>Income Statement</v>
      </c>
    </row>
    <row r="1007" spans="1:5" x14ac:dyDescent="0.55000000000000004">
      <c r="A1007">
        <v>6</v>
      </c>
      <c r="B1007">
        <v>62000</v>
      </c>
      <c r="C1007" s="6">
        <v>43556</v>
      </c>
      <c r="D1007">
        <v>-510</v>
      </c>
      <c r="E1007" t="str">
        <f>INDEX(LedgerMapping[[#All],[Area]],MATCH(Transactions[[#This Row],[Sub Ledger]],LedgerMapping[[#All],[Sub Ledger]],0))</f>
        <v>Income Statement</v>
      </c>
    </row>
    <row r="1008" spans="1:5" x14ac:dyDescent="0.55000000000000004">
      <c r="A1008">
        <v>6</v>
      </c>
      <c r="B1008">
        <v>62000</v>
      </c>
      <c r="C1008" s="6">
        <v>43586</v>
      </c>
      <c r="D1008">
        <v>-832</v>
      </c>
      <c r="E1008" t="str">
        <f>INDEX(LedgerMapping[[#All],[Area]],MATCH(Transactions[[#This Row],[Sub Ledger]],LedgerMapping[[#All],[Sub Ledger]],0))</f>
        <v>Income Statement</v>
      </c>
    </row>
    <row r="1009" spans="1:5" x14ac:dyDescent="0.55000000000000004">
      <c r="A1009">
        <v>6</v>
      </c>
      <c r="B1009">
        <v>62000</v>
      </c>
      <c r="C1009" s="6">
        <v>43617</v>
      </c>
      <c r="D1009">
        <v>-574</v>
      </c>
      <c r="E1009" t="str">
        <f>INDEX(LedgerMapping[[#All],[Area]],MATCH(Transactions[[#This Row],[Sub Ledger]],LedgerMapping[[#All],[Sub Ledger]],0))</f>
        <v>Income Statement</v>
      </c>
    </row>
    <row r="1010" spans="1:5" x14ac:dyDescent="0.55000000000000004">
      <c r="A1010">
        <v>6</v>
      </c>
      <c r="B1010">
        <v>62000</v>
      </c>
      <c r="C1010" s="6">
        <v>43647</v>
      </c>
      <c r="D1010">
        <v>-601</v>
      </c>
      <c r="E1010" t="str">
        <f>INDEX(LedgerMapping[[#All],[Area]],MATCH(Transactions[[#This Row],[Sub Ledger]],LedgerMapping[[#All],[Sub Ledger]],0))</f>
        <v>Income Statement</v>
      </c>
    </row>
    <row r="1011" spans="1:5" x14ac:dyDescent="0.55000000000000004">
      <c r="A1011">
        <v>6</v>
      </c>
      <c r="B1011">
        <v>62000</v>
      </c>
      <c r="C1011" s="6">
        <v>43678</v>
      </c>
      <c r="D1011">
        <v>-1065</v>
      </c>
      <c r="E1011" t="str">
        <f>INDEX(LedgerMapping[[#All],[Area]],MATCH(Transactions[[#This Row],[Sub Ledger]],LedgerMapping[[#All],[Sub Ledger]],0))</f>
        <v>Income Statement</v>
      </c>
    </row>
    <row r="1012" spans="1:5" x14ac:dyDescent="0.55000000000000004">
      <c r="A1012">
        <v>6</v>
      </c>
      <c r="B1012">
        <v>62000</v>
      </c>
      <c r="C1012" s="6">
        <v>43709</v>
      </c>
      <c r="D1012">
        <v>-382</v>
      </c>
      <c r="E1012" t="str">
        <f>INDEX(LedgerMapping[[#All],[Area]],MATCH(Transactions[[#This Row],[Sub Ledger]],LedgerMapping[[#All],[Sub Ledger]],0))</f>
        <v>Income Statement</v>
      </c>
    </row>
    <row r="1013" spans="1:5" x14ac:dyDescent="0.55000000000000004">
      <c r="A1013">
        <v>6</v>
      </c>
      <c r="B1013">
        <v>62000</v>
      </c>
      <c r="C1013" s="6">
        <v>43739</v>
      </c>
      <c r="D1013">
        <v>-582</v>
      </c>
      <c r="E1013" t="str">
        <f>INDEX(LedgerMapping[[#All],[Area]],MATCH(Transactions[[#This Row],[Sub Ledger]],LedgerMapping[[#All],[Sub Ledger]],0))</f>
        <v>Income Statement</v>
      </c>
    </row>
    <row r="1014" spans="1:5" x14ac:dyDescent="0.55000000000000004">
      <c r="A1014">
        <v>6</v>
      </c>
      <c r="B1014">
        <v>62000</v>
      </c>
      <c r="C1014" s="6">
        <v>43770</v>
      </c>
      <c r="D1014">
        <v>-492</v>
      </c>
      <c r="E1014" t="str">
        <f>INDEX(LedgerMapping[[#All],[Area]],MATCH(Transactions[[#This Row],[Sub Ledger]],LedgerMapping[[#All],[Sub Ledger]],0))</f>
        <v>Income Statement</v>
      </c>
    </row>
    <row r="1015" spans="1:5" x14ac:dyDescent="0.55000000000000004">
      <c r="A1015">
        <v>6</v>
      </c>
      <c r="B1015">
        <v>62000</v>
      </c>
      <c r="C1015" s="6">
        <v>43800</v>
      </c>
      <c r="D1015">
        <v>-985</v>
      </c>
      <c r="E1015" t="str">
        <f>INDEX(LedgerMapping[[#All],[Area]],MATCH(Transactions[[#This Row],[Sub Ledger]],LedgerMapping[[#All],[Sub Ledger]],0))</f>
        <v>Income Statement</v>
      </c>
    </row>
    <row r="1016" spans="1:5" x14ac:dyDescent="0.55000000000000004">
      <c r="A1016">
        <v>6</v>
      </c>
      <c r="B1016">
        <v>62000</v>
      </c>
      <c r="C1016" s="6">
        <v>43831</v>
      </c>
      <c r="D1016">
        <v>-1082</v>
      </c>
      <c r="E1016" t="str">
        <f>INDEX(LedgerMapping[[#All],[Area]],MATCH(Transactions[[#This Row],[Sub Ledger]],LedgerMapping[[#All],[Sub Ledger]],0))</f>
        <v>Income Statement</v>
      </c>
    </row>
    <row r="1017" spans="1:5" x14ac:dyDescent="0.55000000000000004">
      <c r="A1017">
        <v>6</v>
      </c>
      <c r="B1017">
        <v>62000</v>
      </c>
      <c r="C1017" s="6">
        <v>43862</v>
      </c>
      <c r="D1017">
        <v>-1404</v>
      </c>
      <c r="E1017" t="str">
        <f>INDEX(LedgerMapping[[#All],[Area]],MATCH(Transactions[[#This Row],[Sub Ledger]],LedgerMapping[[#All],[Sub Ledger]],0))</f>
        <v>Income Statement</v>
      </c>
    </row>
    <row r="1018" spans="1:5" x14ac:dyDescent="0.55000000000000004">
      <c r="A1018">
        <v>6</v>
      </c>
      <c r="B1018">
        <v>62000</v>
      </c>
      <c r="C1018" s="6">
        <v>43891</v>
      </c>
      <c r="D1018">
        <v>-1577</v>
      </c>
      <c r="E1018" t="str">
        <f>INDEX(LedgerMapping[[#All],[Area]],MATCH(Transactions[[#This Row],[Sub Ledger]],LedgerMapping[[#All],[Sub Ledger]],0))</f>
        <v>Income Statement</v>
      </c>
    </row>
    <row r="1019" spans="1:5" x14ac:dyDescent="0.55000000000000004">
      <c r="A1019">
        <v>6</v>
      </c>
      <c r="B1019">
        <v>62000</v>
      </c>
      <c r="C1019" s="6">
        <v>43922</v>
      </c>
      <c r="D1019">
        <v>-979</v>
      </c>
      <c r="E1019" t="str">
        <f>INDEX(LedgerMapping[[#All],[Area]],MATCH(Transactions[[#This Row],[Sub Ledger]],LedgerMapping[[#All],[Sub Ledger]],0))</f>
        <v>Income Statement</v>
      </c>
    </row>
    <row r="1020" spans="1:5" x14ac:dyDescent="0.55000000000000004">
      <c r="A1020">
        <v>6</v>
      </c>
      <c r="B1020">
        <v>62000</v>
      </c>
      <c r="C1020" s="6">
        <v>43952</v>
      </c>
      <c r="D1020">
        <v>-835</v>
      </c>
      <c r="E1020" t="str">
        <f>INDEX(LedgerMapping[[#All],[Area]],MATCH(Transactions[[#This Row],[Sub Ledger]],LedgerMapping[[#All],[Sub Ledger]],0))</f>
        <v>Income Statement</v>
      </c>
    </row>
    <row r="1021" spans="1:5" x14ac:dyDescent="0.55000000000000004">
      <c r="A1021">
        <v>6</v>
      </c>
      <c r="B1021">
        <v>62000</v>
      </c>
      <c r="C1021" s="6">
        <v>43983</v>
      </c>
      <c r="D1021">
        <v>-484</v>
      </c>
      <c r="E1021" t="str">
        <f>INDEX(LedgerMapping[[#All],[Area]],MATCH(Transactions[[#This Row],[Sub Ledger]],LedgerMapping[[#All],[Sub Ledger]],0))</f>
        <v>Income Statement</v>
      </c>
    </row>
    <row r="1022" spans="1:5" x14ac:dyDescent="0.55000000000000004">
      <c r="A1022">
        <v>6</v>
      </c>
      <c r="B1022">
        <v>62000</v>
      </c>
      <c r="C1022" s="6">
        <v>44013</v>
      </c>
      <c r="D1022">
        <v>-793</v>
      </c>
      <c r="E1022" t="str">
        <f>INDEX(LedgerMapping[[#All],[Area]],MATCH(Transactions[[#This Row],[Sub Ledger]],LedgerMapping[[#All],[Sub Ledger]],0))</f>
        <v>Income Statement</v>
      </c>
    </row>
    <row r="1023" spans="1:5" x14ac:dyDescent="0.55000000000000004">
      <c r="A1023">
        <v>6</v>
      </c>
      <c r="B1023">
        <v>62000</v>
      </c>
      <c r="C1023" s="6">
        <v>44044</v>
      </c>
      <c r="D1023">
        <v>-872</v>
      </c>
      <c r="E1023" t="str">
        <f>INDEX(LedgerMapping[[#All],[Area]],MATCH(Transactions[[#This Row],[Sub Ledger]],LedgerMapping[[#All],[Sub Ledger]],0))</f>
        <v>Income Statement</v>
      </c>
    </row>
    <row r="1024" spans="1:5" x14ac:dyDescent="0.55000000000000004">
      <c r="A1024">
        <v>6</v>
      </c>
      <c r="B1024">
        <v>62000</v>
      </c>
      <c r="C1024" s="6">
        <v>44075</v>
      </c>
      <c r="D1024">
        <v>-668</v>
      </c>
      <c r="E1024" t="str">
        <f>INDEX(LedgerMapping[[#All],[Area]],MATCH(Transactions[[#This Row],[Sub Ledger]],LedgerMapping[[#All],[Sub Ledger]],0))</f>
        <v>Income Statement</v>
      </c>
    </row>
    <row r="1025" spans="1:5" x14ac:dyDescent="0.55000000000000004">
      <c r="A1025">
        <v>6</v>
      </c>
      <c r="B1025">
        <v>62000</v>
      </c>
      <c r="C1025" s="6">
        <v>44105</v>
      </c>
      <c r="D1025">
        <v>-1287</v>
      </c>
      <c r="E1025" t="str">
        <f>INDEX(LedgerMapping[[#All],[Area]],MATCH(Transactions[[#This Row],[Sub Ledger]],LedgerMapping[[#All],[Sub Ledger]],0))</f>
        <v>Income Statement</v>
      </c>
    </row>
    <row r="1026" spans="1:5" x14ac:dyDescent="0.55000000000000004">
      <c r="A1026">
        <v>6</v>
      </c>
      <c r="B1026">
        <v>62000</v>
      </c>
      <c r="C1026" s="6">
        <v>44136</v>
      </c>
      <c r="D1026">
        <v>-1017</v>
      </c>
      <c r="E1026" t="str">
        <f>INDEX(LedgerMapping[[#All],[Area]],MATCH(Transactions[[#This Row],[Sub Ledger]],LedgerMapping[[#All],[Sub Ledger]],0))</f>
        <v>Income Statement</v>
      </c>
    </row>
    <row r="1027" spans="1:5" x14ac:dyDescent="0.55000000000000004">
      <c r="A1027">
        <v>6</v>
      </c>
      <c r="B1027">
        <v>62000</v>
      </c>
      <c r="C1027" s="6">
        <v>44166</v>
      </c>
      <c r="D1027">
        <v>-907</v>
      </c>
      <c r="E1027" t="str">
        <f>INDEX(LedgerMapping[[#All],[Area]],MATCH(Transactions[[#This Row],[Sub Ledger]],LedgerMapping[[#All],[Sub Ledger]],0))</f>
        <v>Income Statement</v>
      </c>
    </row>
    <row r="1028" spans="1:5" x14ac:dyDescent="0.55000000000000004">
      <c r="A1028">
        <v>6</v>
      </c>
      <c r="B1028">
        <v>62000</v>
      </c>
      <c r="C1028" s="6">
        <v>44197</v>
      </c>
      <c r="D1028">
        <v>-746</v>
      </c>
      <c r="E1028" t="str">
        <f>INDEX(LedgerMapping[[#All],[Area]],MATCH(Transactions[[#This Row],[Sub Ledger]],LedgerMapping[[#All],[Sub Ledger]],0))</f>
        <v>Income Statement</v>
      </c>
    </row>
    <row r="1029" spans="1:5" x14ac:dyDescent="0.55000000000000004">
      <c r="A1029">
        <v>6</v>
      </c>
      <c r="B1029">
        <v>62000</v>
      </c>
      <c r="C1029" s="6">
        <v>44228</v>
      </c>
      <c r="D1029">
        <v>-817</v>
      </c>
      <c r="E1029" t="str">
        <f>INDEX(LedgerMapping[[#All],[Area]],MATCH(Transactions[[#This Row],[Sub Ledger]],LedgerMapping[[#All],[Sub Ledger]],0))</f>
        <v>Income Statement</v>
      </c>
    </row>
    <row r="1030" spans="1:5" x14ac:dyDescent="0.55000000000000004">
      <c r="A1030">
        <v>6</v>
      </c>
      <c r="B1030">
        <v>62000</v>
      </c>
      <c r="C1030" s="6">
        <v>44256</v>
      </c>
      <c r="D1030">
        <v>-872</v>
      </c>
      <c r="E1030" t="str">
        <f>INDEX(LedgerMapping[[#All],[Area]],MATCH(Transactions[[#This Row],[Sub Ledger]],LedgerMapping[[#All],[Sub Ledger]],0))</f>
        <v>Income Statement</v>
      </c>
    </row>
    <row r="1031" spans="1:5" x14ac:dyDescent="0.55000000000000004">
      <c r="A1031">
        <v>6</v>
      </c>
      <c r="B1031">
        <v>62000</v>
      </c>
      <c r="C1031" s="6">
        <v>44287</v>
      </c>
      <c r="D1031">
        <v>-786</v>
      </c>
      <c r="E1031" t="str">
        <f>INDEX(LedgerMapping[[#All],[Area]],MATCH(Transactions[[#This Row],[Sub Ledger]],LedgerMapping[[#All],[Sub Ledger]],0))</f>
        <v>Income Statement</v>
      </c>
    </row>
    <row r="1032" spans="1:5" x14ac:dyDescent="0.55000000000000004">
      <c r="A1032">
        <v>6</v>
      </c>
      <c r="B1032">
        <v>62000</v>
      </c>
      <c r="C1032" s="6">
        <v>44317</v>
      </c>
      <c r="D1032">
        <v>-699</v>
      </c>
      <c r="E1032" t="str">
        <f>INDEX(LedgerMapping[[#All],[Area]],MATCH(Transactions[[#This Row],[Sub Ledger]],LedgerMapping[[#All],[Sub Ledger]],0))</f>
        <v>Income Statement</v>
      </c>
    </row>
    <row r="1033" spans="1:5" x14ac:dyDescent="0.55000000000000004">
      <c r="A1033">
        <v>6</v>
      </c>
      <c r="B1033">
        <v>62000</v>
      </c>
      <c r="C1033" s="6">
        <v>44348</v>
      </c>
      <c r="D1033">
        <v>-967</v>
      </c>
      <c r="E1033" t="str">
        <f>INDEX(LedgerMapping[[#All],[Area]],MATCH(Transactions[[#This Row],[Sub Ledger]],LedgerMapping[[#All],[Sub Ledger]],0))</f>
        <v>Income Statement</v>
      </c>
    </row>
    <row r="1034" spans="1:5" x14ac:dyDescent="0.55000000000000004">
      <c r="A1034">
        <v>6</v>
      </c>
      <c r="B1034">
        <v>62000</v>
      </c>
      <c r="C1034" s="6">
        <v>44378</v>
      </c>
      <c r="D1034">
        <v>-925</v>
      </c>
      <c r="E1034" t="str">
        <f>INDEX(LedgerMapping[[#All],[Area]],MATCH(Transactions[[#This Row],[Sub Ledger]],LedgerMapping[[#All],[Sub Ledger]],0))</f>
        <v>Income Statement</v>
      </c>
    </row>
    <row r="1035" spans="1:5" x14ac:dyDescent="0.55000000000000004">
      <c r="A1035">
        <v>6</v>
      </c>
      <c r="B1035">
        <v>62000</v>
      </c>
      <c r="C1035" s="6">
        <v>44409</v>
      </c>
      <c r="D1035">
        <v>-1070</v>
      </c>
      <c r="E1035" t="str">
        <f>INDEX(LedgerMapping[[#All],[Area]],MATCH(Transactions[[#This Row],[Sub Ledger]],LedgerMapping[[#All],[Sub Ledger]],0))</f>
        <v>Income Statement</v>
      </c>
    </row>
    <row r="1036" spans="1:5" x14ac:dyDescent="0.55000000000000004">
      <c r="A1036">
        <v>6</v>
      </c>
      <c r="B1036">
        <v>62000</v>
      </c>
      <c r="C1036" s="6">
        <v>44440</v>
      </c>
      <c r="D1036">
        <v>-720</v>
      </c>
      <c r="E1036" t="str">
        <f>INDEX(LedgerMapping[[#All],[Area]],MATCH(Transactions[[#This Row],[Sub Ledger]],LedgerMapping[[#All],[Sub Ledger]],0))</f>
        <v>Income Statement</v>
      </c>
    </row>
    <row r="1037" spans="1:5" x14ac:dyDescent="0.55000000000000004">
      <c r="A1037">
        <v>6</v>
      </c>
      <c r="B1037">
        <v>62000</v>
      </c>
      <c r="C1037" s="6">
        <v>44470</v>
      </c>
      <c r="D1037">
        <v>-960</v>
      </c>
      <c r="E1037" t="str">
        <f>INDEX(LedgerMapping[[#All],[Area]],MATCH(Transactions[[#This Row],[Sub Ledger]],LedgerMapping[[#All],[Sub Ledger]],0))</f>
        <v>Income Statement</v>
      </c>
    </row>
    <row r="1038" spans="1:5" x14ac:dyDescent="0.55000000000000004">
      <c r="A1038">
        <v>6</v>
      </c>
      <c r="B1038">
        <v>62000</v>
      </c>
      <c r="C1038" s="6">
        <v>44501</v>
      </c>
      <c r="D1038">
        <v>-1089</v>
      </c>
      <c r="E1038" t="str">
        <f>INDEX(LedgerMapping[[#All],[Area]],MATCH(Transactions[[#This Row],[Sub Ledger]],LedgerMapping[[#All],[Sub Ledger]],0))</f>
        <v>Income Statement</v>
      </c>
    </row>
    <row r="1039" spans="1:5" x14ac:dyDescent="0.55000000000000004">
      <c r="A1039">
        <v>6</v>
      </c>
      <c r="B1039">
        <v>62000</v>
      </c>
      <c r="C1039" s="6">
        <v>44531</v>
      </c>
      <c r="D1039">
        <v>-925</v>
      </c>
      <c r="E1039" t="str">
        <f>INDEX(LedgerMapping[[#All],[Area]],MATCH(Transactions[[#This Row],[Sub Ledger]],LedgerMapping[[#All],[Sub Ledger]],0))</f>
        <v>Income Statement</v>
      </c>
    </row>
    <row r="1040" spans="1:5" x14ac:dyDescent="0.55000000000000004">
      <c r="A1040">
        <v>6</v>
      </c>
      <c r="B1040">
        <v>62000</v>
      </c>
      <c r="C1040" s="6">
        <v>43466</v>
      </c>
      <c r="D1040">
        <v>-780</v>
      </c>
      <c r="E1040" t="str">
        <f>INDEX(LedgerMapping[[#All],[Area]],MATCH(Transactions[[#This Row],[Sub Ledger]],LedgerMapping[[#All],[Sub Ledger]],0))</f>
        <v>Income Statement</v>
      </c>
    </row>
    <row r="1041" spans="1:5" x14ac:dyDescent="0.55000000000000004">
      <c r="A1041">
        <v>6</v>
      </c>
      <c r="B1041">
        <v>62000</v>
      </c>
      <c r="C1041" s="6">
        <v>43497</v>
      </c>
      <c r="D1041">
        <v>-371</v>
      </c>
      <c r="E1041" t="str">
        <f>INDEX(LedgerMapping[[#All],[Area]],MATCH(Transactions[[#This Row],[Sub Ledger]],LedgerMapping[[#All],[Sub Ledger]],0))</f>
        <v>Income Statement</v>
      </c>
    </row>
    <row r="1042" spans="1:5" x14ac:dyDescent="0.55000000000000004">
      <c r="A1042">
        <v>6</v>
      </c>
      <c r="B1042">
        <v>62000</v>
      </c>
      <c r="C1042" s="6">
        <v>43525</v>
      </c>
      <c r="D1042">
        <v>-546</v>
      </c>
      <c r="E1042" t="str">
        <f>INDEX(LedgerMapping[[#All],[Area]],MATCH(Transactions[[#This Row],[Sub Ledger]],LedgerMapping[[#All],[Sub Ledger]],0))</f>
        <v>Income Statement</v>
      </c>
    </row>
    <row r="1043" spans="1:5" x14ac:dyDescent="0.55000000000000004">
      <c r="A1043">
        <v>6</v>
      </c>
      <c r="B1043">
        <v>62000</v>
      </c>
      <c r="C1043" s="6">
        <v>43556</v>
      </c>
      <c r="D1043">
        <v>-857</v>
      </c>
      <c r="E1043" t="str">
        <f>INDEX(LedgerMapping[[#All],[Area]],MATCH(Transactions[[#This Row],[Sub Ledger]],LedgerMapping[[#All],[Sub Ledger]],0))</f>
        <v>Income Statement</v>
      </c>
    </row>
    <row r="1044" spans="1:5" x14ac:dyDescent="0.55000000000000004">
      <c r="A1044">
        <v>6</v>
      </c>
      <c r="B1044">
        <v>62000</v>
      </c>
      <c r="C1044" s="6">
        <v>43586</v>
      </c>
      <c r="D1044">
        <v>-567</v>
      </c>
      <c r="E1044" t="str">
        <f>INDEX(LedgerMapping[[#All],[Area]],MATCH(Transactions[[#This Row],[Sub Ledger]],LedgerMapping[[#All],[Sub Ledger]],0))</f>
        <v>Income Statement</v>
      </c>
    </row>
    <row r="1045" spans="1:5" x14ac:dyDescent="0.55000000000000004">
      <c r="A1045">
        <v>6</v>
      </c>
      <c r="B1045">
        <v>62000</v>
      </c>
      <c r="C1045" s="6">
        <v>43617</v>
      </c>
      <c r="D1045">
        <v>-673</v>
      </c>
      <c r="E1045" t="str">
        <f>INDEX(LedgerMapping[[#All],[Area]],MATCH(Transactions[[#This Row],[Sub Ledger]],LedgerMapping[[#All],[Sub Ledger]],0))</f>
        <v>Income Statement</v>
      </c>
    </row>
    <row r="1046" spans="1:5" x14ac:dyDescent="0.55000000000000004">
      <c r="A1046">
        <v>6</v>
      </c>
      <c r="B1046">
        <v>62000</v>
      </c>
      <c r="C1046" s="6">
        <v>43647</v>
      </c>
      <c r="D1046">
        <v>-1134</v>
      </c>
      <c r="E1046" t="str">
        <f>INDEX(LedgerMapping[[#All],[Area]],MATCH(Transactions[[#This Row],[Sub Ledger]],LedgerMapping[[#All],[Sub Ledger]],0))</f>
        <v>Income Statement</v>
      </c>
    </row>
    <row r="1047" spans="1:5" x14ac:dyDescent="0.55000000000000004">
      <c r="A1047">
        <v>6</v>
      </c>
      <c r="B1047">
        <v>62000</v>
      </c>
      <c r="C1047" s="6">
        <v>43678</v>
      </c>
      <c r="D1047">
        <v>-807</v>
      </c>
      <c r="E1047" t="str">
        <f>INDEX(LedgerMapping[[#All],[Area]],MATCH(Transactions[[#This Row],[Sub Ledger]],LedgerMapping[[#All],[Sub Ledger]],0))</f>
        <v>Income Statement</v>
      </c>
    </row>
    <row r="1048" spans="1:5" x14ac:dyDescent="0.55000000000000004">
      <c r="A1048">
        <v>6</v>
      </c>
      <c r="B1048">
        <v>62000</v>
      </c>
      <c r="C1048" s="6">
        <v>43709</v>
      </c>
      <c r="D1048">
        <v>-709</v>
      </c>
      <c r="E1048" t="str">
        <f>INDEX(LedgerMapping[[#All],[Area]],MATCH(Transactions[[#This Row],[Sub Ledger]],LedgerMapping[[#All],[Sub Ledger]],0))</f>
        <v>Income Statement</v>
      </c>
    </row>
    <row r="1049" spans="1:5" x14ac:dyDescent="0.55000000000000004">
      <c r="A1049">
        <v>6</v>
      </c>
      <c r="B1049">
        <v>62000</v>
      </c>
      <c r="C1049" s="6">
        <v>43739</v>
      </c>
      <c r="D1049">
        <v>-975</v>
      </c>
      <c r="E1049" t="str">
        <f>INDEX(LedgerMapping[[#All],[Area]],MATCH(Transactions[[#This Row],[Sub Ledger]],LedgerMapping[[#All],[Sub Ledger]],0))</f>
        <v>Income Statement</v>
      </c>
    </row>
    <row r="1050" spans="1:5" x14ac:dyDescent="0.55000000000000004">
      <c r="A1050">
        <v>6</v>
      </c>
      <c r="B1050">
        <v>62000</v>
      </c>
      <c r="C1050" s="6">
        <v>43770</v>
      </c>
      <c r="D1050">
        <v>-1126</v>
      </c>
      <c r="E1050" t="str">
        <f>INDEX(LedgerMapping[[#All],[Area]],MATCH(Transactions[[#This Row],[Sub Ledger]],LedgerMapping[[#All],[Sub Ledger]],0))</f>
        <v>Income Statement</v>
      </c>
    </row>
    <row r="1051" spans="1:5" x14ac:dyDescent="0.55000000000000004">
      <c r="A1051">
        <v>6</v>
      </c>
      <c r="B1051">
        <v>62000</v>
      </c>
      <c r="C1051" s="6">
        <v>43800</v>
      </c>
      <c r="D1051">
        <v>-657</v>
      </c>
      <c r="E1051" t="str">
        <f>INDEX(LedgerMapping[[#All],[Area]],MATCH(Transactions[[#This Row],[Sub Ledger]],LedgerMapping[[#All],[Sub Ledger]],0))</f>
        <v>Income Statement</v>
      </c>
    </row>
    <row r="1052" spans="1:5" x14ac:dyDescent="0.55000000000000004">
      <c r="A1052">
        <v>6</v>
      </c>
      <c r="B1052">
        <v>62000</v>
      </c>
      <c r="C1052" s="6">
        <v>43831</v>
      </c>
      <c r="D1052">
        <v>-668</v>
      </c>
      <c r="E1052" t="str">
        <f>INDEX(LedgerMapping[[#All],[Area]],MATCH(Transactions[[#This Row],[Sub Ledger]],LedgerMapping[[#All],[Sub Ledger]],0))</f>
        <v>Income Statement</v>
      </c>
    </row>
    <row r="1053" spans="1:5" x14ac:dyDescent="0.55000000000000004">
      <c r="A1053">
        <v>6</v>
      </c>
      <c r="B1053">
        <v>62000</v>
      </c>
      <c r="C1053" s="6">
        <v>43862</v>
      </c>
      <c r="D1053">
        <v>-938</v>
      </c>
      <c r="E1053" t="str">
        <f>INDEX(LedgerMapping[[#All],[Area]],MATCH(Transactions[[#This Row],[Sub Ledger]],LedgerMapping[[#All],[Sub Ledger]],0))</f>
        <v>Income Statement</v>
      </c>
    </row>
    <row r="1054" spans="1:5" x14ac:dyDescent="0.55000000000000004">
      <c r="A1054">
        <v>6</v>
      </c>
      <c r="B1054">
        <v>62000</v>
      </c>
      <c r="C1054" s="6">
        <v>43891</v>
      </c>
      <c r="D1054">
        <v>-303</v>
      </c>
      <c r="E1054" t="str">
        <f>INDEX(LedgerMapping[[#All],[Area]],MATCH(Transactions[[#This Row],[Sub Ledger]],LedgerMapping[[#All],[Sub Ledger]],0))</f>
        <v>Income Statement</v>
      </c>
    </row>
    <row r="1055" spans="1:5" x14ac:dyDescent="0.55000000000000004">
      <c r="A1055">
        <v>6</v>
      </c>
      <c r="B1055">
        <v>62000</v>
      </c>
      <c r="C1055" s="6">
        <v>43922</v>
      </c>
      <c r="D1055">
        <v>-797</v>
      </c>
      <c r="E1055" t="str">
        <f>INDEX(LedgerMapping[[#All],[Area]],MATCH(Transactions[[#This Row],[Sub Ledger]],LedgerMapping[[#All],[Sub Ledger]],0))</f>
        <v>Income Statement</v>
      </c>
    </row>
    <row r="1056" spans="1:5" x14ac:dyDescent="0.55000000000000004">
      <c r="A1056">
        <v>6</v>
      </c>
      <c r="B1056">
        <v>62000</v>
      </c>
      <c r="C1056" s="6">
        <v>43952</v>
      </c>
      <c r="D1056">
        <v>-662</v>
      </c>
      <c r="E1056" t="str">
        <f>INDEX(LedgerMapping[[#All],[Area]],MATCH(Transactions[[#This Row],[Sub Ledger]],LedgerMapping[[#All],[Sub Ledger]],0))</f>
        <v>Income Statement</v>
      </c>
    </row>
    <row r="1057" spans="1:5" x14ac:dyDescent="0.55000000000000004">
      <c r="A1057">
        <v>6</v>
      </c>
      <c r="B1057">
        <v>62000</v>
      </c>
      <c r="C1057" s="6">
        <v>43983</v>
      </c>
      <c r="D1057">
        <v>-874</v>
      </c>
      <c r="E1057" t="str">
        <f>INDEX(LedgerMapping[[#All],[Area]],MATCH(Transactions[[#This Row],[Sub Ledger]],LedgerMapping[[#All],[Sub Ledger]],0))</f>
        <v>Income Statement</v>
      </c>
    </row>
    <row r="1058" spans="1:5" x14ac:dyDescent="0.55000000000000004">
      <c r="A1058">
        <v>6</v>
      </c>
      <c r="B1058">
        <v>62000</v>
      </c>
      <c r="C1058" s="6">
        <v>44013</v>
      </c>
      <c r="D1058">
        <v>-700</v>
      </c>
      <c r="E1058" t="str">
        <f>INDEX(LedgerMapping[[#All],[Area]],MATCH(Transactions[[#This Row],[Sub Ledger]],LedgerMapping[[#All],[Sub Ledger]],0))</f>
        <v>Income Statement</v>
      </c>
    </row>
    <row r="1059" spans="1:5" x14ac:dyDescent="0.55000000000000004">
      <c r="A1059">
        <v>6</v>
      </c>
      <c r="B1059">
        <v>62000</v>
      </c>
      <c r="C1059" s="6">
        <v>44044</v>
      </c>
      <c r="D1059">
        <v>-541</v>
      </c>
      <c r="E1059" t="str">
        <f>INDEX(LedgerMapping[[#All],[Area]],MATCH(Transactions[[#This Row],[Sub Ledger]],LedgerMapping[[#All],[Sub Ledger]],0))</f>
        <v>Income Statement</v>
      </c>
    </row>
    <row r="1060" spans="1:5" x14ac:dyDescent="0.55000000000000004">
      <c r="A1060">
        <v>6</v>
      </c>
      <c r="B1060">
        <v>62000</v>
      </c>
      <c r="C1060" s="6">
        <v>44075</v>
      </c>
      <c r="D1060">
        <v>-640</v>
      </c>
      <c r="E1060" t="str">
        <f>INDEX(LedgerMapping[[#All],[Area]],MATCH(Transactions[[#This Row],[Sub Ledger]],LedgerMapping[[#All],[Sub Ledger]],0))</f>
        <v>Income Statement</v>
      </c>
    </row>
    <row r="1061" spans="1:5" x14ac:dyDescent="0.55000000000000004">
      <c r="A1061">
        <v>6</v>
      </c>
      <c r="B1061">
        <v>62000</v>
      </c>
      <c r="C1061" s="6">
        <v>44105</v>
      </c>
      <c r="D1061">
        <v>-346</v>
      </c>
      <c r="E1061" t="str">
        <f>INDEX(LedgerMapping[[#All],[Area]],MATCH(Transactions[[#This Row],[Sub Ledger]],LedgerMapping[[#All],[Sub Ledger]],0))</f>
        <v>Income Statement</v>
      </c>
    </row>
    <row r="1062" spans="1:5" x14ac:dyDescent="0.55000000000000004">
      <c r="A1062">
        <v>6</v>
      </c>
      <c r="B1062">
        <v>62000</v>
      </c>
      <c r="C1062" s="6">
        <v>44136</v>
      </c>
      <c r="D1062">
        <v>-384</v>
      </c>
      <c r="E1062" t="str">
        <f>INDEX(LedgerMapping[[#All],[Area]],MATCH(Transactions[[#This Row],[Sub Ledger]],LedgerMapping[[#All],[Sub Ledger]],0))</f>
        <v>Income Statement</v>
      </c>
    </row>
    <row r="1063" spans="1:5" x14ac:dyDescent="0.55000000000000004">
      <c r="A1063">
        <v>6</v>
      </c>
      <c r="B1063">
        <v>62000</v>
      </c>
      <c r="C1063" s="6">
        <v>44166</v>
      </c>
      <c r="D1063">
        <v>-284</v>
      </c>
      <c r="E1063" t="str">
        <f>INDEX(LedgerMapping[[#All],[Area]],MATCH(Transactions[[#This Row],[Sub Ledger]],LedgerMapping[[#All],[Sub Ledger]],0))</f>
        <v>Income Statement</v>
      </c>
    </row>
    <row r="1064" spans="1:5" x14ac:dyDescent="0.55000000000000004">
      <c r="A1064">
        <v>6</v>
      </c>
      <c r="B1064">
        <v>62000</v>
      </c>
      <c r="C1064" s="6">
        <v>44197</v>
      </c>
      <c r="D1064">
        <v>-546</v>
      </c>
      <c r="E1064" t="str">
        <f>INDEX(LedgerMapping[[#All],[Area]],MATCH(Transactions[[#This Row],[Sub Ledger]],LedgerMapping[[#All],[Sub Ledger]],0))</f>
        <v>Income Statement</v>
      </c>
    </row>
    <row r="1065" spans="1:5" x14ac:dyDescent="0.55000000000000004">
      <c r="A1065">
        <v>6</v>
      </c>
      <c r="B1065">
        <v>62000</v>
      </c>
      <c r="C1065" s="6">
        <v>44228</v>
      </c>
      <c r="D1065">
        <v>-507</v>
      </c>
      <c r="E1065" t="str">
        <f>INDEX(LedgerMapping[[#All],[Area]],MATCH(Transactions[[#This Row],[Sub Ledger]],LedgerMapping[[#All],[Sub Ledger]],0))</f>
        <v>Income Statement</v>
      </c>
    </row>
    <row r="1066" spans="1:5" x14ac:dyDescent="0.55000000000000004">
      <c r="A1066">
        <v>6</v>
      </c>
      <c r="B1066">
        <v>62000</v>
      </c>
      <c r="C1066" s="6">
        <v>44256</v>
      </c>
      <c r="D1066">
        <v>-546</v>
      </c>
      <c r="E1066" t="str">
        <f>INDEX(LedgerMapping[[#All],[Area]],MATCH(Transactions[[#This Row],[Sub Ledger]],LedgerMapping[[#All],[Sub Ledger]],0))</f>
        <v>Income Statement</v>
      </c>
    </row>
    <row r="1067" spans="1:5" x14ac:dyDescent="0.55000000000000004">
      <c r="A1067">
        <v>6</v>
      </c>
      <c r="B1067">
        <v>62000</v>
      </c>
      <c r="C1067" s="6">
        <v>44287</v>
      </c>
      <c r="D1067">
        <v>-713</v>
      </c>
      <c r="E1067" t="str">
        <f>INDEX(LedgerMapping[[#All],[Area]],MATCH(Transactions[[#This Row],[Sub Ledger]],LedgerMapping[[#All],[Sub Ledger]],0))</f>
        <v>Income Statement</v>
      </c>
    </row>
    <row r="1068" spans="1:5" x14ac:dyDescent="0.55000000000000004">
      <c r="A1068">
        <v>6</v>
      </c>
      <c r="B1068">
        <v>62000</v>
      </c>
      <c r="C1068" s="6">
        <v>44317</v>
      </c>
      <c r="D1068">
        <v>-501</v>
      </c>
      <c r="E1068" t="str">
        <f>INDEX(LedgerMapping[[#All],[Area]],MATCH(Transactions[[#This Row],[Sub Ledger]],LedgerMapping[[#All],[Sub Ledger]],0))</f>
        <v>Income Statement</v>
      </c>
    </row>
    <row r="1069" spans="1:5" x14ac:dyDescent="0.55000000000000004">
      <c r="A1069">
        <v>6</v>
      </c>
      <c r="B1069">
        <v>62000</v>
      </c>
      <c r="C1069" s="6">
        <v>44348</v>
      </c>
      <c r="D1069">
        <v>-602</v>
      </c>
      <c r="E1069" t="str">
        <f>INDEX(LedgerMapping[[#All],[Area]],MATCH(Transactions[[#This Row],[Sub Ledger]],LedgerMapping[[#All],[Sub Ledger]],0))</f>
        <v>Income Statement</v>
      </c>
    </row>
    <row r="1070" spans="1:5" x14ac:dyDescent="0.55000000000000004">
      <c r="A1070">
        <v>6</v>
      </c>
      <c r="B1070">
        <v>62000</v>
      </c>
      <c r="C1070" s="6">
        <v>44378</v>
      </c>
      <c r="D1070">
        <v>-690</v>
      </c>
      <c r="E1070" t="str">
        <f>INDEX(LedgerMapping[[#All],[Area]],MATCH(Transactions[[#This Row],[Sub Ledger]],LedgerMapping[[#All],[Sub Ledger]],0))</f>
        <v>Income Statement</v>
      </c>
    </row>
    <row r="1071" spans="1:5" x14ac:dyDescent="0.55000000000000004">
      <c r="A1071">
        <v>6</v>
      </c>
      <c r="B1071">
        <v>62000</v>
      </c>
      <c r="C1071" s="6">
        <v>44409</v>
      </c>
      <c r="D1071">
        <v>-356</v>
      </c>
      <c r="E1071" t="str">
        <f>INDEX(LedgerMapping[[#All],[Area]],MATCH(Transactions[[#This Row],[Sub Ledger]],LedgerMapping[[#All],[Sub Ledger]],0))</f>
        <v>Income Statement</v>
      </c>
    </row>
    <row r="1072" spans="1:5" x14ac:dyDescent="0.55000000000000004">
      <c r="A1072">
        <v>6</v>
      </c>
      <c r="B1072">
        <v>62000</v>
      </c>
      <c r="C1072" s="6">
        <v>44440</v>
      </c>
      <c r="D1072">
        <v>-776</v>
      </c>
      <c r="E1072" t="str">
        <f>INDEX(LedgerMapping[[#All],[Area]],MATCH(Transactions[[#This Row],[Sub Ledger]],LedgerMapping[[#All],[Sub Ledger]],0))</f>
        <v>Income Statement</v>
      </c>
    </row>
    <row r="1073" spans="1:5" x14ac:dyDescent="0.55000000000000004">
      <c r="A1073">
        <v>6</v>
      </c>
      <c r="B1073">
        <v>62000</v>
      </c>
      <c r="C1073" s="6">
        <v>44470</v>
      </c>
      <c r="D1073">
        <v>-498</v>
      </c>
      <c r="E1073" t="str">
        <f>INDEX(LedgerMapping[[#All],[Area]],MATCH(Transactions[[#This Row],[Sub Ledger]],LedgerMapping[[#All],[Sub Ledger]],0))</f>
        <v>Income Statement</v>
      </c>
    </row>
    <row r="1074" spans="1:5" x14ac:dyDescent="0.55000000000000004">
      <c r="A1074">
        <v>6</v>
      </c>
      <c r="B1074">
        <v>62000</v>
      </c>
      <c r="C1074" s="6">
        <v>44501</v>
      </c>
      <c r="D1074">
        <v>-883</v>
      </c>
      <c r="E1074" t="str">
        <f>INDEX(LedgerMapping[[#All],[Area]],MATCH(Transactions[[#This Row],[Sub Ledger]],LedgerMapping[[#All],[Sub Ledger]],0))</f>
        <v>Income Statement</v>
      </c>
    </row>
    <row r="1075" spans="1:5" x14ac:dyDescent="0.55000000000000004">
      <c r="A1075">
        <v>6</v>
      </c>
      <c r="B1075">
        <v>62000</v>
      </c>
      <c r="C1075" s="6">
        <v>44531</v>
      </c>
      <c r="D1075">
        <v>-785</v>
      </c>
      <c r="E1075" t="str">
        <f>INDEX(LedgerMapping[[#All],[Area]],MATCH(Transactions[[#This Row],[Sub Ledger]],LedgerMapping[[#All],[Sub Ledger]],0))</f>
        <v>Income Statement</v>
      </c>
    </row>
    <row r="1076" spans="1:5" x14ac:dyDescent="0.55000000000000004">
      <c r="A1076">
        <v>6</v>
      </c>
      <c r="B1076">
        <v>62000</v>
      </c>
      <c r="C1076" s="6">
        <v>43466</v>
      </c>
      <c r="D1076">
        <v>-2042</v>
      </c>
      <c r="E1076" t="str">
        <f>INDEX(LedgerMapping[[#All],[Area]],MATCH(Transactions[[#This Row],[Sub Ledger]],LedgerMapping[[#All],[Sub Ledger]],0))</f>
        <v>Income Statement</v>
      </c>
    </row>
    <row r="1077" spans="1:5" x14ac:dyDescent="0.55000000000000004">
      <c r="A1077">
        <v>6</v>
      </c>
      <c r="B1077">
        <v>62000</v>
      </c>
      <c r="C1077" s="6">
        <v>43497</v>
      </c>
      <c r="D1077">
        <v>-1217</v>
      </c>
      <c r="E1077" t="str">
        <f>INDEX(LedgerMapping[[#All],[Area]],MATCH(Transactions[[#This Row],[Sub Ledger]],LedgerMapping[[#All],[Sub Ledger]],0))</f>
        <v>Income Statement</v>
      </c>
    </row>
    <row r="1078" spans="1:5" x14ac:dyDescent="0.55000000000000004">
      <c r="A1078">
        <v>6</v>
      </c>
      <c r="B1078">
        <v>62000</v>
      </c>
      <c r="C1078" s="6">
        <v>43525</v>
      </c>
      <c r="D1078">
        <v>-2176</v>
      </c>
      <c r="E1078" t="str">
        <f>INDEX(LedgerMapping[[#All],[Area]],MATCH(Transactions[[#This Row],[Sub Ledger]],LedgerMapping[[#All],[Sub Ledger]],0))</f>
        <v>Income Statement</v>
      </c>
    </row>
    <row r="1079" spans="1:5" x14ac:dyDescent="0.55000000000000004">
      <c r="A1079">
        <v>6</v>
      </c>
      <c r="B1079">
        <v>62000</v>
      </c>
      <c r="C1079" s="6">
        <v>43556</v>
      </c>
      <c r="D1079">
        <v>-1009</v>
      </c>
      <c r="E1079" t="str">
        <f>INDEX(LedgerMapping[[#All],[Area]],MATCH(Transactions[[#This Row],[Sub Ledger]],LedgerMapping[[#All],[Sub Ledger]],0))</f>
        <v>Income Statement</v>
      </c>
    </row>
    <row r="1080" spans="1:5" x14ac:dyDescent="0.55000000000000004">
      <c r="A1080">
        <v>6</v>
      </c>
      <c r="B1080">
        <v>62000</v>
      </c>
      <c r="C1080" s="6">
        <v>43586</v>
      </c>
      <c r="D1080">
        <v>-1516</v>
      </c>
      <c r="E1080" t="str">
        <f>INDEX(LedgerMapping[[#All],[Area]],MATCH(Transactions[[#This Row],[Sub Ledger]],LedgerMapping[[#All],[Sub Ledger]],0))</f>
        <v>Income Statement</v>
      </c>
    </row>
    <row r="1081" spans="1:5" x14ac:dyDescent="0.55000000000000004">
      <c r="A1081">
        <v>6</v>
      </c>
      <c r="B1081">
        <v>62000</v>
      </c>
      <c r="C1081" s="6">
        <v>43617</v>
      </c>
      <c r="D1081">
        <v>-1622</v>
      </c>
      <c r="E1081" t="str">
        <f>INDEX(LedgerMapping[[#All],[Area]],MATCH(Transactions[[#This Row],[Sub Ledger]],LedgerMapping[[#All],[Sub Ledger]],0))</f>
        <v>Income Statement</v>
      </c>
    </row>
    <row r="1082" spans="1:5" x14ac:dyDescent="0.55000000000000004">
      <c r="A1082">
        <v>6</v>
      </c>
      <c r="B1082">
        <v>62000</v>
      </c>
      <c r="C1082" s="6">
        <v>43647</v>
      </c>
      <c r="D1082">
        <v>-1378</v>
      </c>
      <c r="E1082" t="str">
        <f>INDEX(LedgerMapping[[#All],[Area]],MATCH(Transactions[[#This Row],[Sub Ledger]],LedgerMapping[[#All],[Sub Ledger]],0))</f>
        <v>Income Statement</v>
      </c>
    </row>
    <row r="1083" spans="1:5" x14ac:dyDescent="0.55000000000000004">
      <c r="A1083">
        <v>6</v>
      </c>
      <c r="B1083">
        <v>62000</v>
      </c>
      <c r="C1083" s="6">
        <v>43678</v>
      </c>
      <c r="D1083">
        <v>-1654</v>
      </c>
      <c r="E1083" t="str">
        <f>INDEX(LedgerMapping[[#All],[Area]],MATCH(Transactions[[#This Row],[Sub Ledger]],LedgerMapping[[#All],[Sub Ledger]],0))</f>
        <v>Income Statement</v>
      </c>
    </row>
    <row r="1084" spans="1:5" x14ac:dyDescent="0.55000000000000004">
      <c r="A1084">
        <v>6</v>
      </c>
      <c r="B1084">
        <v>62000</v>
      </c>
      <c r="C1084" s="6">
        <v>43709</v>
      </c>
      <c r="D1084">
        <v>-1607</v>
      </c>
      <c r="E1084" t="str">
        <f>INDEX(LedgerMapping[[#All],[Area]],MATCH(Transactions[[#This Row],[Sub Ledger]],LedgerMapping[[#All],[Sub Ledger]],0))</f>
        <v>Income Statement</v>
      </c>
    </row>
    <row r="1085" spans="1:5" x14ac:dyDescent="0.55000000000000004">
      <c r="A1085">
        <v>6</v>
      </c>
      <c r="B1085">
        <v>62000</v>
      </c>
      <c r="C1085" s="6">
        <v>43739</v>
      </c>
      <c r="D1085">
        <v>-3037</v>
      </c>
      <c r="E1085" t="str">
        <f>INDEX(LedgerMapping[[#All],[Area]],MATCH(Transactions[[#This Row],[Sub Ledger]],LedgerMapping[[#All],[Sub Ledger]],0))</f>
        <v>Income Statement</v>
      </c>
    </row>
    <row r="1086" spans="1:5" x14ac:dyDescent="0.55000000000000004">
      <c r="A1086">
        <v>6</v>
      </c>
      <c r="B1086">
        <v>62000</v>
      </c>
      <c r="C1086" s="6">
        <v>43770</v>
      </c>
      <c r="D1086">
        <v>-3037</v>
      </c>
      <c r="E1086" t="str">
        <f>INDEX(LedgerMapping[[#All],[Area]],MATCH(Transactions[[#This Row],[Sub Ledger]],LedgerMapping[[#All],[Sub Ledger]],0))</f>
        <v>Income Statement</v>
      </c>
    </row>
    <row r="1087" spans="1:5" x14ac:dyDescent="0.55000000000000004">
      <c r="A1087">
        <v>6</v>
      </c>
      <c r="B1087">
        <v>62000</v>
      </c>
      <c r="C1087" s="6">
        <v>43800</v>
      </c>
      <c r="D1087">
        <v>-1675</v>
      </c>
      <c r="E1087" t="str">
        <f>INDEX(LedgerMapping[[#All],[Area]],MATCH(Transactions[[#This Row],[Sub Ledger]],LedgerMapping[[#All],[Sub Ledger]],0))</f>
        <v>Income Statement</v>
      </c>
    </row>
    <row r="1088" spans="1:5" x14ac:dyDescent="0.55000000000000004">
      <c r="A1088">
        <v>6</v>
      </c>
      <c r="B1088">
        <v>62000</v>
      </c>
      <c r="C1088" s="6">
        <v>43831</v>
      </c>
      <c r="D1088">
        <v>-1546</v>
      </c>
      <c r="E1088" t="str">
        <f>INDEX(LedgerMapping[[#All],[Area]],MATCH(Transactions[[#This Row],[Sub Ledger]],LedgerMapping[[#All],[Sub Ledger]],0))</f>
        <v>Income Statement</v>
      </c>
    </row>
    <row r="1089" spans="1:5" x14ac:dyDescent="0.55000000000000004">
      <c r="A1089">
        <v>6</v>
      </c>
      <c r="B1089">
        <v>62000</v>
      </c>
      <c r="C1089" s="6">
        <v>43862</v>
      </c>
      <c r="D1089">
        <v>-2806</v>
      </c>
      <c r="E1089" t="str">
        <f>INDEX(LedgerMapping[[#All],[Area]],MATCH(Transactions[[#This Row],[Sub Ledger]],LedgerMapping[[#All],[Sub Ledger]],0))</f>
        <v>Income Statement</v>
      </c>
    </row>
    <row r="1090" spans="1:5" x14ac:dyDescent="0.55000000000000004">
      <c r="A1090">
        <v>6</v>
      </c>
      <c r="B1090">
        <v>62000</v>
      </c>
      <c r="C1090" s="6">
        <v>43891</v>
      </c>
      <c r="D1090">
        <v>-1530</v>
      </c>
      <c r="E1090" t="str">
        <f>INDEX(LedgerMapping[[#All],[Area]],MATCH(Transactions[[#This Row],[Sub Ledger]],LedgerMapping[[#All],[Sub Ledger]],0))</f>
        <v>Income Statement</v>
      </c>
    </row>
    <row r="1091" spans="1:5" x14ac:dyDescent="0.55000000000000004">
      <c r="A1091">
        <v>6</v>
      </c>
      <c r="B1091">
        <v>62000</v>
      </c>
      <c r="C1091" s="6">
        <v>43922</v>
      </c>
      <c r="D1091">
        <v>-3309</v>
      </c>
      <c r="E1091" t="str">
        <f>INDEX(LedgerMapping[[#All],[Area]],MATCH(Transactions[[#This Row],[Sub Ledger]],LedgerMapping[[#All],[Sub Ledger]],0))</f>
        <v>Income Statement</v>
      </c>
    </row>
    <row r="1092" spans="1:5" x14ac:dyDescent="0.55000000000000004">
      <c r="A1092">
        <v>6</v>
      </c>
      <c r="B1092">
        <v>62000</v>
      </c>
      <c r="C1092" s="6">
        <v>43952</v>
      </c>
      <c r="D1092">
        <v>-2251</v>
      </c>
      <c r="E1092" t="str">
        <f>INDEX(LedgerMapping[[#All],[Area]],MATCH(Transactions[[#This Row],[Sub Ledger]],LedgerMapping[[#All],[Sub Ledger]],0))</f>
        <v>Income Statement</v>
      </c>
    </row>
    <row r="1093" spans="1:5" x14ac:dyDescent="0.55000000000000004">
      <c r="A1093">
        <v>6</v>
      </c>
      <c r="B1093">
        <v>62000</v>
      </c>
      <c r="C1093" s="6">
        <v>43983</v>
      </c>
      <c r="D1093">
        <v>-1786</v>
      </c>
      <c r="E1093" t="str">
        <f>INDEX(LedgerMapping[[#All],[Area]],MATCH(Transactions[[#This Row],[Sub Ledger]],LedgerMapping[[#All],[Sub Ledger]],0))</f>
        <v>Income Statement</v>
      </c>
    </row>
    <row r="1094" spans="1:5" x14ac:dyDescent="0.55000000000000004">
      <c r="A1094">
        <v>6</v>
      </c>
      <c r="B1094">
        <v>62000</v>
      </c>
      <c r="C1094" s="6">
        <v>44013</v>
      </c>
      <c r="D1094">
        <v>-1870</v>
      </c>
      <c r="E1094" t="str">
        <f>INDEX(LedgerMapping[[#All],[Area]],MATCH(Transactions[[#This Row],[Sub Ledger]],LedgerMapping[[#All],[Sub Ledger]],0))</f>
        <v>Income Statement</v>
      </c>
    </row>
    <row r="1095" spans="1:5" x14ac:dyDescent="0.55000000000000004">
      <c r="A1095">
        <v>6</v>
      </c>
      <c r="B1095">
        <v>62000</v>
      </c>
      <c r="C1095" s="6">
        <v>44044</v>
      </c>
      <c r="D1095">
        <v>-2208</v>
      </c>
      <c r="E1095" t="str">
        <f>INDEX(LedgerMapping[[#All],[Area]],MATCH(Transactions[[#This Row],[Sub Ledger]],LedgerMapping[[#All],[Sub Ledger]],0))</f>
        <v>Income Statement</v>
      </c>
    </row>
    <row r="1096" spans="1:5" x14ac:dyDescent="0.55000000000000004">
      <c r="A1096">
        <v>6</v>
      </c>
      <c r="B1096">
        <v>62000</v>
      </c>
      <c r="C1096" s="6">
        <v>44075</v>
      </c>
      <c r="D1096">
        <v>-2806</v>
      </c>
      <c r="E1096" t="str">
        <f>INDEX(LedgerMapping[[#All],[Area]],MATCH(Transactions[[#This Row],[Sub Ledger]],LedgerMapping[[#All],[Sub Ledger]],0))</f>
        <v>Income Statement</v>
      </c>
    </row>
    <row r="1097" spans="1:5" x14ac:dyDescent="0.55000000000000004">
      <c r="A1097">
        <v>6</v>
      </c>
      <c r="B1097">
        <v>62000</v>
      </c>
      <c r="C1097" s="6">
        <v>44105</v>
      </c>
      <c r="D1097">
        <v>-3061</v>
      </c>
      <c r="E1097" t="str">
        <f>INDEX(LedgerMapping[[#All],[Area]],MATCH(Transactions[[#This Row],[Sub Ledger]],LedgerMapping[[#All],[Sub Ledger]],0))</f>
        <v>Income Statement</v>
      </c>
    </row>
    <row r="1098" spans="1:5" x14ac:dyDescent="0.55000000000000004">
      <c r="A1098">
        <v>6</v>
      </c>
      <c r="B1098">
        <v>62000</v>
      </c>
      <c r="C1098" s="6">
        <v>44136</v>
      </c>
      <c r="D1098">
        <v>-1404</v>
      </c>
      <c r="E1098" t="str">
        <f>INDEX(LedgerMapping[[#All],[Area]],MATCH(Transactions[[#This Row],[Sub Ledger]],LedgerMapping[[#All],[Sub Ledger]],0))</f>
        <v>Income Statement</v>
      </c>
    </row>
    <row r="1099" spans="1:5" x14ac:dyDescent="0.55000000000000004">
      <c r="A1099">
        <v>6</v>
      </c>
      <c r="B1099">
        <v>62000</v>
      </c>
      <c r="C1099" s="6">
        <v>44166</v>
      </c>
      <c r="D1099">
        <v>-1488</v>
      </c>
      <c r="E1099" t="str">
        <f>INDEX(LedgerMapping[[#All],[Area]],MATCH(Transactions[[#This Row],[Sub Ledger]],LedgerMapping[[#All],[Sub Ledger]],0))</f>
        <v>Income Statement</v>
      </c>
    </row>
    <row r="1100" spans="1:5" x14ac:dyDescent="0.55000000000000004">
      <c r="A1100">
        <v>6</v>
      </c>
      <c r="B1100">
        <v>62000</v>
      </c>
      <c r="C1100" s="6">
        <v>44197</v>
      </c>
      <c r="D1100">
        <v>-1793</v>
      </c>
      <c r="E1100" t="str">
        <f>INDEX(LedgerMapping[[#All],[Area]],MATCH(Transactions[[#This Row],[Sub Ledger]],LedgerMapping[[#All],[Sub Ledger]],0))</f>
        <v>Income Statement</v>
      </c>
    </row>
    <row r="1101" spans="1:5" x14ac:dyDescent="0.55000000000000004">
      <c r="A1101">
        <v>6</v>
      </c>
      <c r="B1101">
        <v>62000</v>
      </c>
      <c r="C1101" s="6">
        <v>44228</v>
      </c>
      <c r="D1101">
        <v>-2726</v>
      </c>
      <c r="E1101" t="str">
        <f>INDEX(LedgerMapping[[#All],[Area]],MATCH(Transactions[[#This Row],[Sub Ledger]],LedgerMapping[[#All],[Sub Ledger]],0))</f>
        <v>Income Statement</v>
      </c>
    </row>
    <row r="1102" spans="1:5" x14ac:dyDescent="0.55000000000000004">
      <c r="A1102">
        <v>6</v>
      </c>
      <c r="B1102">
        <v>62000</v>
      </c>
      <c r="C1102" s="6">
        <v>44256</v>
      </c>
      <c r="D1102">
        <v>-2849</v>
      </c>
      <c r="E1102" t="str">
        <f>INDEX(LedgerMapping[[#All],[Area]],MATCH(Transactions[[#This Row],[Sub Ledger]],LedgerMapping[[#All],[Sub Ledger]],0))</f>
        <v>Income Statement</v>
      </c>
    </row>
    <row r="1103" spans="1:5" x14ac:dyDescent="0.55000000000000004">
      <c r="A1103">
        <v>6</v>
      </c>
      <c r="B1103">
        <v>62000</v>
      </c>
      <c r="C1103" s="6">
        <v>44287</v>
      </c>
      <c r="D1103">
        <v>-1852</v>
      </c>
      <c r="E1103" t="str">
        <f>INDEX(LedgerMapping[[#All],[Area]],MATCH(Transactions[[#This Row],[Sub Ledger]],LedgerMapping[[#All],[Sub Ledger]],0))</f>
        <v>Income Statement</v>
      </c>
    </row>
    <row r="1104" spans="1:5" x14ac:dyDescent="0.55000000000000004">
      <c r="A1104">
        <v>6</v>
      </c>
      <c r="B1104">
        <v>62000</v>
      </c>
      <c r="C1104" s="6">
        <v>44317</v>
      </c>
      <c r="D1104">
        <v>-1322</v>
      </c>
      <c r="E1104" t="str">
        <f>INDEX(LedgerMapping[[#All],[Area]],MATCH(Transactions[[#This Row],[Sub Ledger]],LedgerMapping[[#All],[Sub Ledger]],0))</f>
        <v>Income Statement</v>
      </c>
    </row>
    <row r="1105" spans="1:5" x14ac:dyDescent="0.55000000000000004">
      <c r="A1105">
        <v>6</v>
      </c>
      <c r="B1105">
        <v>62000</v>
      </c>
      <c r="C1105" s="6">
        <v>44348</v>
      </c>
      <c r="D1105">
        <v>-1468</v>
      </c>
      <c r="E1105" t="str">
        <f>INDEX(LedgerMapping[[#All],[Area]],MATCH(Transactions[[#This Row],[Sub Ledger]],LedgerMapping[[#All],[Sub Ledger]],0))</f>
        <v>Income Statement</v>
      </c>
    </row>
    <row r="1106" spans="1:5" x14ac:dyDescent="0.55000000000000004">
      <c r="A1106">
        <v>6</v>
      </c>
      <c r="B1106">
        <v>62000</v>
      </c>
      <c r="C1106" s="6">
        <v>44378</v>
      </c>
      <c r="D1106">
        <v>-1814</v>
      </c>
      <c r="E1106" t="str">
        <f>INDEX(LedgerMapping[[#All],[Area]],MATCH(Transactions[[#This Row],[Sub Ledger]],LedgerMapping[[#All],[Sub Ledger]],0))</f>
        <v>Income Statement</v>
      </c>
    </row>
    <row r="1107" spans="1:5" x14ac:dyDescent="0.55000000000000004">
      <c r="A1107">
        <v>6</v>
      </c>
      <c r="B1107">
        <v>62000</v>
      </c>
      <c r="C1107" s="6">
        <v>44409</v>
      </c>
      <c r="D1107">
        <v>-1483</v>
      </c>
      <c r="E1107" t="str">
        <f>INDEX(LedgerMapping[[#All],[Area]],MATCH(Transactions[[#This Row],[Sub Ledger]],LedgerMapping[[#All],[Sub Ledger]],0))</f>
        <v>Income Statement</v>
      </c>
    </row>
    <row r="1108" spans="1:5" x14ac:dyDescent="0.55000000000000004">
      <c r="A1108">
        <v>6</v>
      </c>
      <c r="B1108">
        <v>62000</v>
      </c>
      <c r="C1108" s="6">
        <v>44440</v>
      </c>
      <c r="D1108">
        <v>-2889</v>
      </c>
      <c r="E1108" t="str">
        <f>INDEX(LedgerMapping[[#All],[Area]],MATCH(Transactions[[#This Row],[Sub Ledger]],LedgerMapping[[#All],[Sub Ledger]],0))</f>
        <v>Income Statement</v>
      </c>
    </row>
    <row r="1109" spans="1:5" x14ac:dyDescent="0.55000000000000004">
      <c r="A1109">
        <v>6</v>
      </c>
      <c r="B1109">
        <v>62000</v>
      </c>
      <c r="C1109" s="6">
        <v>44470</v>
      </c>
      <c r="D1109">
        <v>-2397</v>
      </c>
      <c r="E1109" t="str">
        <f>INDEX(LedgerMapping[[#All],[Area]],MATCH(Transactions[[#This Row],[Sub Ledger]],LedgerMapping[[#All],[Sub Ledger]],0))</f>
        <v>Income Statement</v>
      </c>
    </row>
    <row r="1110" spans="1:5" x14ac:dyDescent="0.55000000000000004">
      <c r="A1110">
        <v>6</v>
      </c>
      <c r="B1110">
        <v>62000</v>
      </c>
      <c r="C1110" s="6">
        <v>44501</v>
      </c>
      <c r="D1110">
        <v>-2937</v>
      </c>
      <c r="E1110" t="str">
        <f>INDEX(LedgerMapping[[#All],[Area]],MATCH(Transactions[[#This Row],[Sub Ledger]],LedgerMapping[[#All],[Sub Ledger]],0))</f>
        <v>Income Statement</v>
      </c>
    </row>
    <row r="1111" spans="1:5" x14ac:dyDescent="0.55000000000000004">
      <c r="A1111">
        <v>6</v>
      </c>
      <c r="B1111">
        <v>62000</v>
      </c>
      <c r="C1111" s="6">
        <v>44531</v>
      </c>
      <c r="D1111">
        <v>-1831</v>
      </c>
      <c r="E1111" t="str">
        <f>INDEX(LedgerMapping[[#All],[Area]],MATCH(Transactions[[#This Row],[Sub Ledger]],LedgerMapping[[#All],[Sub Ledger]],0))</f>
        <v>Income Statement</v>
      </c>
    </row>
    <row r="1112" spans="1:5" x14ac:dyDescent="0.55000000000000004">
      <c r="A1112">
        <v>6</v>
      </c>
      <c r="B1112">
        <v>62000</v>
      </c>
      <c r="C1112" s="6">
        <v>44256</v>
      </c>
      <c r="D1112">
        <v>-1845</v>
      </c>
      <c r="E1112" t="str">
        <f>INDEX(LedgerMapping[[#All],[Area]],MATCH(Transactions[[#This Row],[Sub Ledger]],LedgerMapping[[#All],[Sub Ledger]],0))</f>
        <v>Income Statement</v>
      </c>
    </row>
    <row r="1113" spans="1:5" x14ac:dyDescent="0.55000000000000004">
      <c r="A1113">
        <v>6</v>
      </c>
      <c r="B1113">
        <v>62000</v>
      </c>
      <c r="C1113" s="6">
        <v>44256</v>
      </c>
      <c r="D1113">
        <v>-1576.93</v>
      </c>
      <c r="E1113" t="str">
        <f>INDEX(LedgerMapping[[#All],[Area]],MATCH(Transactions[[#This Row],[Sub Ledger]],LedgerMapping[[#All],[Sub Ledger]],0))</f>
        <v>Income Statement</v>
      </c>
    </row>
    <row r="1114" spans="1:5" x14ac:dyDescent="0.55000000000000004">
      <c r="A1114">
        <v>6</v>
      </c>
      <c r="B1114">
        <v>62000</v>
      </c>
      <c r="C1114" s="6">
        <v>44256</v>
      </c>
      <c r="D1114">
        <v>-1174.6300000000001</v>
      </c>
      <c r="E1114" t="str">
        <f>INDEX(LedgerMapping[[#All],[Area]],MATCH(Transactions[[#This Row],[Sub Ledger]],LedgerMapping[[#All],[Sub Ledger]],0))</f>
        <v>Income Statement</v>
      </c>
    </row>
    <row r="1115" spans="1:5" x14ac:dyDescent="0.55000000000000004">
      <c r="A1115">
        <v>6</v>
      </c>
      <c r="B1115">
        <v>62000</v>
      </c>
      <c r="C1115" s="6">
        <v>44256</v>
      </c>
      <c r="D1115">
        <v>-776.15</v>
      </c>
      <c r="E1115" t="str">
        <f>INDEX(LedgerMapping[[#All],[Area]],MATCH(Transactions[[#This Row],[Sub Ledger]],LedgerMapping[[#All],[Sub Ledger]],0))</f>
        <v>Income Statement</v>
      </c>
    </row>
    <row r="1116" spans="1:5" x14ac:dyDescent="0.55000000000000004">
      <c r="A1116">
        <v>6</v>
      </c>
      <c r="B1116">
        <v>62000</v>
      </c>
      <c r="C1116" s="6">
        <v>44256</v>
      </c>
      <c r="D1116">
        <v>-527.28</v>
      </c>
      <c r="E1116" t="str">
        <f>INDEX(LedgerMapping[[#All],[Area]],MATCH(Transactions[[#This Row],[Sub Ledger]],LedgerMapping[[#All],[Sub Ledger]],0))</f>
        <v>Income Statement</v>
      </c>
    </row>
    <row r="1117" spans="1:5" x14ac:dyDescent="0.55000000000000004">
      <c r="A1117">
        <v>6</v>
      </c>
      <c r="B1117">
        <v>62000</v>
      </c>
      <c r="C1117" s="6">
        <v>44256</v>
      </c>
      <c r="D1117">
        <v>-2671.48</v>
      </c>
      <c r="E1117" t="str">
        <f>INDEX(LedgerMapping[[#All],[Area]],MATCH(Transactions[[#This Row],[Sub Ledger]],LedgerMapping[[#All],[Sub Ledger]],0))</f>
        <v>Income Statement</v>
      </c>
    </row>
    <row r="1118" spans="1:5" x14ac:dyDescent="0.55000000000000004">
      <c r="A1118">
        <v>6</v>
      </c>
      <c r="B1118">
        <v>65000</v>
      </c>
      <c r="C1118" s="6">
        <v>43466</v>
      </c>
      <c r="D1118">
        <v>-314</v>
      </c>
      <c r="E1118" t="str">
        <f>INDEX(LedgerMapping[[#All],[Area]],MATCH(Transactions[[#This Row],[Sub Ledger]],LedgerMapping[[#All],[Sub Ledger]],0))</f>
        <v>Income Statement</v>
      </c>
    </row>
    <row r="1119" spans="1:5" x14ac:dyDescent="0.55000000000000004">
      <c r="A1119">
        <v>6</v>
      </c>
      <c r="B1119">
        <v>65000</v>
      </c>
      <c r="C1119" s="6">
        <v>43497</v>
      </c>
      <c r="D1119">
        <v>-273</v>
      </c>
      <c r="E1119" t="str">
        <f>INDEX(LedgerMapping[[#All],[Area]],MATCH(Transactions[[#This Row],[Sub Ledger]],LedgerMapping[[#All],[Sub Ledger]],0))</f>
        <v>Income Statement</v>
      </c>
    </row>
    <row r="1120" spans="1:5" x14ac:dyDescent="0.55000000000000004">
      <c r="A1120">
        <v>6</v>
      </c>
      <c r="B1120">
        <v>65000</v>
      </c>
      <c r="C1120" s="6">
        <v>43525</v>
      </c>
      <c r="D1120">
        <v>-395</v>
      </c>
      <c r="E1120" t="str">
        <f>INDEX(LedgerMapping[[#All],[Area]],MATCH(Transactions[[#This Row],[Sub Ledger]],LedgerMapping[[#All],[Sub Ledger]],0))</f>
        <v>Income Statement</v>
      </c>
    </row>
    <row r="1121" spans="1:5" x14ac:dyDescent="0.55000000000000004">
      <c r="A1121">
        <v>6</v>
      </c>
      <c r="B1121">
        <v>65000</v>
      </c>
      <c r="C1121" s="6">
        <v>43556</v>
      </c>
      <c r="D1121">
        <v>-328</v>
      </c>
      <c r="E1121" t="str">
        <f>INDEX(LedgerMapping[[#All],[Area]],MATCH(Transactions[[#This Row],[Sub Ledger]],LedgerMapping[[#All],[Sub Ledger]],0))</f>
        <v>Income Statement</v>
      </c>
    </row>
    <row r="1122" spans="1:5" x14ac:dyDescent="0.55000000000000004">
      <c r="A1122">
        <v>6</v>
      </c>
      <c r="B1122">
        <v>65000</v>
      </c>
      <c r="C1122" s="6">
        <v>43586</v>
      </c>
      <c r="D1122">
        <v>-196</v>
      </c>
      <c r="E1122" t="str">
        <f>INDEX(LedgerMapping[[#All],[Area]],MATCH(Transactions[[#This Row],[Sub Ledger]],LedgerMapping[[#All],[Sub Ledger]],0))</f>
        <v>Income Statement</v>
      </c>
    </row>
    <row r="1123" spans="1:5" x14ac:dyDescent="0.55000000000000004">
      <c r="A1123">
        <v>6</v>
      </c>
      <c r="B1123">
        <v>65000</v>
      </c>
      <c r="C1123" s="6">
        <v>43617</v>
      </c>
      <c r="D1123">
        <v>-172</v>
      </c>
      <c r="E1123" t="str">
        <f>INDEX(LedgerMapping[[#All],[Area]],MATCH(Transactions[[#This Row],[Sub Ledger]],LedgerMapping[[#All],[Sub Ledger]],0))</f>
        <v>Income Statement</v>
      </c>
    </row>
    <row r="1124" spans="1:5" x14ac:dyDescent="0.55000000000000004">
      <c r="A1124">
        <v>6</v>
      </c>
      <c r="B1124">
        <v>65000</v>
      </c>
      <c r="C1124" s="6">
        <v>43647</v>
      </c>
      <c r="D1124">
        <v>-234</v>
      </c>
      <c r="E1124" t="str">
        <f>INDEX(LedgerMapping[[#All],[Area]],MATCH(Transactions[[#This Row],[Sub Ledger]],LedgerMapping[[#All],[Sub Ledger]],0))</f>
        <v>Income Statement</v>
      </c>
    </row>
    <row r="1125" spans="1:5" x14ac:dyDescent="0.55000000000000004">
      <c r="A1125">
        <v>6</v>
      </c>
      <c r="B1125">
        <v>65000</v>
      </c>
      <c r="C1125" s="6">
        <v>43678</v>
      </c>
      <c r="D1125">
        <v>-369</v>
      </c>
      <c r="E1125" t="str">
        <f>INDEX(LedgerMapping[[#All],[Area]],MATCH(Transactions[[#This Row],[Sub Ledger]],LedgerMapping[[#All],[Sub Ledger]],0))</f>
        <v>Income Statement</v>
      </c>
    </row>
    <row r="1126" spans="1:5" x14ac:dyDescent="0.55000000000000004">
      <c r="A1126">
        <v>6</v>
      </c>
      <c r="B1126">
        <v>65000</v>
      </c>
      <c r="C1126" s="6">
        <v>43709</v>
      </c>
      <c r="D1126">
        <v>-196</v>
      </c>
      <c r="E1126" t="str">
        <f>INDEX(LedgerMapping[[#All],[Area]],MATCH(Transactions[[#This Row],[Sub Ledger]],LedgerMapping[[#All],[Sub Ledger]],0))</f>
        <v>Income Statement</v>
      </c>
    </row>
    <row r="1127" spans="1:5" x14ac:dyDescent="0.55000000000000004">
      <c r="A1127">
        <v>6</v>
      </c>
      <c r="B1127">
        <v>65000</v>
      </c>
      <c r="C1127" s="6">
        <v>43739</v>
      </c>
      <c r="D1127">
        <v>-246</v>
      </c>
      <c r="E1127" t="str">
        <f>INDEX(LedgerMapping[[#All],[Area]],MATCH(Transactions[[#This Row],[Sub Ledger]],LedgerMapping[[#All],[Sub Ledger]],0))</f>
        <v>Income Statement</v>
      </c>
    </row>
    <row r="1128" spans="1:5" x14ac:dyDescent="0.55000000000000004">
      <c r="A1128">
        <v>6</v>
      </c>
      <c r="B1128">
        <v>65000</v>
      </c>
      <c r="C1128" s="6">
        <v>43770</v>
      </c>
      <c r="D1128">
        <v>-355</v>
      </c>
      <c r="E1128" t="str">
        <f>INDEX(LedgerMapping[[#All],[Area]],MATCH(Transactions[[#This Row],[Sub Ledger]],LedgerMapping[[#All],[Sub Ledger]],0))</f>
        <v>Income Statement</v>
      </c>
    </row>
    <row r="1129" spans="1:5" x14ac:dyDescent="0.55000000000000004">
      <c r="A1129">
        <v>6</v>
      </c>
      <c r="B1129">
        <v>65000</v>
      </c>
      <c r="C1129" s="6">
        <v>43800</v>
      </c>
      <c r="D1129">
        <v>-246</v>
      </c>
      <c r="E1129" t="str">
        <f>INDEX(LedgerMapping[[#All],[Area]],MATCH(Transactions[[#This Row],[Sub Ledger]],LedgerMapping[[#All],[Sub Ledger]],0))</f>
        <v>Income Statement</v>
      </c>
    </row>
    <row r="1130" spans="1:5" x14ac:dyDescent="0.55000000000000004">
      <c r="A1130">
        <v>6</v>
      </c>
      <c r="B1130">
        <v>65000</v>
      </c>
      <c r="C1130" s="6">
        <v>43831</v>
      </c>
      <c r="D1130">
        <v>-204</v>
      </c>
      <c r="E1130" t="str">
        <f>INDEX(LedgerMapping[[#All],[Area]],MATCH(Transactions[[#This Row],[Sub Ledger]],LedgerMapping[[#All],[Sub Ledger]],0))</f>
        <v>Income Statement</v>
      </c>
    </row>
    <row r="1131" spans="1:5" x14ac:dyDescent="0.55000000000000004">
      <c r="A1131">
        <v>6</v>
      </c>
      <c r="B1131">
        <v>65000</v>
      </c>
      <c r="C1131" s="6">
        <v>43862</v>
      </c>
      <c r="D1131">
        <v>-198</v>
      </c>
      <c r="E1131" t="str">
        <f>INDEX(LedgerMapping[[#All],[Area]],MATCH(Transactions[[#This Row],[Sub Ledger]],LedgerMapping[[#All],[Sub Ledger]],0))</f>
        <v>Income Statement</v>
      </c>
    </row>
    <row r="1132" spans="1:5" x14ac:dyDescent="0.55000000000000004">
      <c r="A1132">
        <v>6</v>
      </c>
      <c r="B1132">
        <v>65000</v>
      </c>
      <c r="C1132" s="6">
        <v>43891</v>
      </c>
      <c r="D1132">
        <v>-165</v>
      </c>
      <c r="E1132" t="str">
        <f>INDEX(LedgerMapping[[#All],[Area]],MATCH(Transactions[[#This Row],[Sub Ledger]],LedgerMapping[[#All],[Sub Ledger]],0))</f>
        <v>Income Statement</v>
      </c>
    </row>
    <row r="1133" spans="1:5" x14ac:dyDescent="0.55000000000000004">
      <c r="A1133">
        <v>6</v>
      </c>
      <c r="B1133">
        <v>65000</v>
      </c>
      <c r="C1133" s="6">
        <v>43922</v>
      </c>
      <c r="D1133">
        <v>-189</v>
      </c>
      <c r="E1133" t="str">
        <f>INDEX(LedgerMapping[[#All],[Area]],MATCH(Transactions[[#This Row],[Sub Ledger]],LedgerMapping[[#All],[Sub Ledger]],0))</f>
        <v>Income Statement</v>
      </c>
    </row>
    <row r="1134" spans="1:5" x14ac:dyDescent="0.55000000000000004">
      <c r="A1134">
        <v>6</v>
      </c>
      <c r="B1134">
        <v>65000</v>
      </c>
      <c r="C1134" s="6">
        <v>43952</v>
      </c>
      <c r="D1134">
        <v>-231</v>
      </c>
      <c r="E1134" t="str">
        <f>INDEX(LedgerMapping[[#All],[Area]],MATCH(Transactions[[#This Row],[Sub Ledger]],LedgerMapping[[#All],[Sub Ledger]],0))</f>
        <v>Income Statement</v>
      </c>
    </row>
    <row r="1135" spans="1:5" x14ac:dyDescent="0.55000000000000004">
      <c r="A1135">
        <v>6</v>
      </c>
      <c r="B1135">
        <v>65000</v>
      </c>
      <c r="C1135" s="6">
        <v>43983</v>
      </c>
      <c r="D1135">
        <v>-200</v>
      </c>
      <c r="E1135" t="str">
        <f>INDEX(LedgerMapping[[#All],[Area]],MATCH(Transactions[[#This Row],[Sub Ledger]],LedgerMapping[[#All],[Sub Ledger]],0))</f>
        <v>Income Statement</v>
      </c>
    </row>
    <row r="1136" spans="1:5" x14ac:dyDescent="0.55000000000000004">
      <c r="A1136">
        <v>6</v>
      </c>
      <c r="B1136">
        <v>65000</v>
      </c>
      <c r="C1136" s="6">
        <v>44013</v>
      </c>
      <c r="D1136">
        <v>-235</v>
      </c>
      <c r="E1136" t="str">
        <f>INDEX(LedgerMapping[[#All],[Area]],MATCH(Transactions[[#This Row],[Sub Ledger]],LedgerMapping[[#All],[Sub Ledger]],0))</f>
        <v>Income Statement</v>
      </c>
    </row>
    <row r="1137" spans="1:5" x14ac:dyDescent="0.55000000000000004">
      <c r="A1137">
        <v>6</v>
      </c>
      <c r="B1137">
        <v>65000</v>
      </c>
      <c r="C1137" s="6">
        <v>44044</v>
      </c>
      <c r="D1137">
        <v>-162</v>
      </c>
      <c r="E1137" t="str">
        <f>INDEX(LedgerMapping[[#All],[Area]],MATCH(Transactions[[#This Row],[Sub Ledger]],LedgerMapping[[#All],[Sub Ledger]],0))</f>
        <v>Income Statement</v>
      </c>
    </row>
    <row r="1138" spans="1:5" x14ac:dyDescent="0.55000000000000004">
      <c r="A1138">
        <v>6</v>
      </c>
      <c r="B1138">
        <v>65000</v>
      </c>
      <c r="C1138" s="6">
        <v>44075</v>
      </c>
      <c r="D1138">
        <v>-333</v>
      </c>
      <c r="E1138" t="str">
        <f>INDEX(LedgerMapping[[#All],[Area]],MATCH(Transactions[[#This Row],[Sub Ledger]],LedgerMapping[[#All],[Sub Ledger]],0))</f>
        <v>Income Statement</v>
      </c>
    </row>
    <row r="1139" spans="1:5" x14ac:dyDescent="0.55000000000000004">
      <c r="A1139">
        <v>6</v>
      </c>
      <c r="B1139">
        <v>65000</v>
      </c>
      <c r="C1139" s="6">
        <v>44105</v>
      </c>
      <c r="D1139">
        <v>-230</v>
      </c>
      <c r="E1139" t="str">
        <f>INDEX(LedgerMapping[[#All],[Area]],MATCH(Transactions[[#This Row],[Sub Ledger]],LedgerMapping[[#All],[Sub Ledger]],0))</f>
        <v>Income Statement</v>
      </c>
    </row>
    <row r="1140" spans="1:5" x14ac:dyDescent="0.55000000000000004">
      <c r="A1140">
        <v>6</v>
      </c>
      <c r="B1140">
        <v>65000</v>
      </c>
      <c r="C1140" s="6">
        <v>44136</v>
      </c>
      <c r="D1140">
        <v>-279</v>
      </c>
      <c r="E1140" t="str">
        <f>INDEX(LedgerMapping[[#All],[Area]],MATCH(Transactions[[#This Row],[Sub Ledger]],LedgerMapping[[#All],[Sub Ledger]],0))</f>
        <v>Income Statement</v>
      </c>
    </row>
    <row r="1141" spans="1:5" x14ac:dyDescent="0.55000000000000004">
      <c r="A1141">
        <v>6</v>
      </c>
      <c r="B1141">
        <v>65000</v>
      </c>
      <c r="C1141" s="6">
        <v>44166</v>
      </c>
      <c r="D1141">
        <v>-273</v>
      </c>
      <c r="E1141" t="str">
        <f>INDEX(LedgerMapping[[#All],[Area]],MATCH(Transactions[[#This Row],[Sub Ledger]],LedgerMapping[[#All],[Sub Ledger]],0))</f>
        <v>Income Statement</v>
      </c>
    </row>
    <row r="1142" spans="1:5" x14ac:dyDescent="0.55000000000000004">
      <c r="A1142">
        <v>6</v>
      </c>
      <c r="B1142">
        <v>65000</v>
      </c>
      <c r="C1142" s="6">
        <v>44197</v>
      </c>
      <c r="D1142">
        <v>-206</v>
      </c>
      <c r="E1142" t="str">
        <f>INDEX(LedgerMapping[[#All],[Area]],MATCH(Transactions[[#This Row],[Sub Ledger]],LedgerMapping[[#All],[Sub Ledger]],0))</f>
        <v>Income Statement</v>
      </c>
    </row>
    <row r="1143" spans="1:5" x14ac:dyDescent="0.55000000000000004">
      <c r="A1143">
        <v>6</v>
      </c>
      <c r="B1143">
        <v>65000</v>
      </c>
      <c r="C1143" s="6">
        <v>44228</v>
      </c>
      <c r="D1143">
        <v>-342</v>
      </c>
      <c r="E1143" t="str">
        <f>INDEX(LedgerMapping[[#All],[Area]],MATCH(Transactions[[#This Row],[Sub Ledger]],LedgerMapping[[#All],[Sub Ledger]],0))</f>
        <v>Income Statement</v>
      </c>
    </row>
    <row r="1144" spans="1:5" x14ac:dyDescent="0.55000000000000004">
      <c r="A1144">
        <v>6</v>
      </c>
      <c r="B1144">
        <v>65000</v>
      </c>
      <c r="C1144" s="6">
        <v>44256</v>
      </c>
      <c r="D1144">
        <v>-343</v>
      </c>
      <c r="E1144" t="str">
        <f>INDEX(LedgerMapping[[#All],[Area]],MATCH(Transactions[[#This Row],[Sub Ledger]],LedgerMapping[[#All],[Sub Ledger]],0))</f>
        <v>Income Statement</v>
      </c>
    </row>
    <row r="1145" spans="1:5" x14ac:dyDescent="0.55000000000000004">
      <c r="A1145">
        <v>6</v>
      </c>
      <c r="B1145">
        <v>65000</v>
      </c>
      <c r="C1145" s="6">
        <v>44287</v>
      </c>
      <c r="D1145">
        <v>-365</v>
      </c>
      <c r="E1145" t="str">
        <f>INDEX(LedgerMapping[[#All],[Area]],MATCH(Transactions[[#This Row],[Sub Ledger]],LedgerMapping[[#All],[Sub Ledger]],0))</f>
        <v>Income Statement</v>
      </c>
    </row>
    <row r="1146" spans="1:5" x14ac:dyDescent="0.55000000000000004">
      <c r="A1146">
        <v>6</v>
      </c>
      <c r="B1146">
        <v>65000</v>
      </c>
      <c r="C1146" s="6">
        <v>44317</v>
      </c>
      <c r="D1146">
        <v>-297</v>
      </c>
      <c r="E1146" t="str">
        <f>INDEX(LedgerMapping[[#All],[Area]],MATCH(Transactions[[#This Row],[Sub Ledger]],LedgerMapping[[#All],[Sub Ledger]],0))</f>
        <v>Income Statement</v>
      </c>
    </row>
    <row r="1147" spans="1:5" x14ac:dyDescent="0.55000000000000004">
      <c r="A1147">
        <v>6</v>
      </c>
      <c r="B1147">
        <v>65000</v>
      </c>
      <c r="C1147" s="6">
        <v>44348</v>
      </c>
      <c r="D1147">
        <v>-254</v>
      </c>
      <c r="E1147" t="str">
        <f>INDEX(LedgerMapping[[#All],[Area]],MATCH(Transactions[[#This Row],[Sub Ledger]],LedgerMapping[[#All],[Sub Ledger]],0))</f>
        <v>Income Statement</v>
      </c>
    </row>
    <row r="1148" spans="1:5" x14ac:dyDescent="0.55000000000000004">
      <c r="A1148">
        <v>6</v>
      </c>
      <c r="B1148">
        <v>65000</v>
      </c>
      <c r="C1148" s="6">
        <v>44378</v>
      </c>
      <c r="D1148">
        <v>-300</v>
      </c>
      <c r="E1148" t="str">
        <f>INDEX(LedgerMapping[[#All],[Area]],MATCH(Transactions[[#This Row],[Sub Ledger]],LedgerMapping[[#All],[Sub Ledger]],0))</f>
        <v>Income Statement</v>
      </c>
    </row>
    <row r="1149" spans="1:5" x14ac:dyDescent="0.55000000000000004">
      <c r="A1149">
        <v>6</v>
      </c>
      <c r="B1149">
        <v>65000</v>
      </c>
      <c r="C1149" s="6">
        <v>44409</v>
      </c>
      <c r="D1149">
        <v>-221</v>
      </c>
      <c r="E1149" t="str">
        <f>INDEX(LedgerMapping[[#All],[Area]],MATCH(Transactions[[#This Row],[Sub Ledger]],LedgerMapping[[#All],[Sub Ledger]],0))</f>
        <v>Income Statement</v>
      </c>
    </row>
    <row r="1150" spans="1:5" x14ac:dyDescent="0.55000000000000004">
      <c r="A1150">
        <v>6</v>
      </c>
      <c r="B1150">
        <v>65000</v>
      </c>
      <c r="C1150" s="6">
        <v>44440</v>
      </c>
      <c r="D1150">
        <v>-337</v>
      </c>
      <c r="E1150" t="str">
        <f>INDEX(LedgerMapping[[#All],[Area]],MATCH(Transactions[[#This Row],[Sub Ledger]],LedgerMapping[[#All],[Sub Ledger]],0))</f>
        <v>Income Statement</v>
      </c>
    </row>
    <row r="1151" spans="1:5" x14ac:dyDescent="0.55000000000000004">
      <c r="A1151">
        <v>6</v>
      </c>
      <c r="B1151">
        <v>65000</v>
      </c>
      <c r="C1151" s="6">
        <v>44470</v>
      </c>
      <c r="D1151">
        <v>-178</v>
      </c>
      <c r="E1151" t="str">
        <f>INDEX(LedgerMapping[[#All],[Area]],MATCH(Transactions[[#This Row],[Sub Ledger]],LedgerMapping[[#All],[Sub Ledger]],0))</f>
        <v>Income Statement</v>
      </c>
    </row>
    <row r="1152" spans="1:5" x14ac:dyDescent="0.55000000000000004">
      <c r="A1152">
        <v>6</v>
      </c>
      <c r="B1152">
        <v>65000</v>
      </c>
      <c r="C1152" s="6">
        <v>44501</v>
      </c>
      <c r="D1152">
        <v>-315</v>
      </c>
      <c r="E1152" t="str">
        <f>INDEX(LedgerMapping[[#All],[Area]],MATCH(Transactions[[#This Row],[Sub Ledger]],LedgerMapping[[#All],[Sub Ledger]],0))</f>
        <v>Income Statement</v>
      </c>
    </row>
    <row r="1153" spans="1:5" x14ac:dyDescent="0.55000000000000004">
      <c r="A1153">
        <v>6</v>
      </c>
      <c r="B1153">
        <v>65000</v>
      </c>
      <c r="C1153" s="6">
        <v>44531</v>
      </c>
      <c r="D1153">
        <v>-351</v>
      </c>
      <c r="E1153" t="str">
        <f>INDEX(LedgerMapping[[#All],[Area]],MATCH(Transactions[[#This Row],[Sub Ledger]],LedgerMapping[[#All],[Sub Ledger]],0))</f>
        <v>Income Statement</v>
      </c>
    </row>
    <row r="1154" spans="1:5" x14ac:dyDescent="0.55000000000000004">
      <c r="A1154">
        <v>6</v>
      </c>
      <c r="B1154">
        <v>65000</v>
      </c>
      <c r="C1154" s="6">
        <v>43466</v>
      </c>
      <c r="D1154">
        <v>-218</v>
      </c>
      <c r="E1154" t="str">
        <f>INDEX(LedgerMapping[[#All],[Area]],MATCH(Transactions[[#This Row],[Sub Ledger]],LedgerMapping[[#All],[Sub Ledger]],0))</f>
        <v>Income Statement</v>
      </c>
    </row>
    <row r="1155" spans="1:5" x14ac:dyDescent="0.55000000000000004">
      <c r="A1155">
        <v>6</v>
      </c>
      <c r="B1155">
        <v>65000</v>
      </c>
      <c r="C1155" s="6">
        <v>43497</v>
      </c>
      <c r="D1155">
        <v>-286</v>
      </c>
      <c r="E1155" t="str">
        <f>INDEX(LedgerMapping[[#All],[Area]],MATCH(Transactions[[#This Row],[Sub Ledger]],LedgerMapping[[#All],[Sub Ledger]],0))</f>
        <v>Income Statement</v>
      </c>
    </row>
    <row r="1156" spans="1:5" x14ac:dyDescent="0.55000000000000004">
      <c r="A1156">
        <v>6</v>
      </c>
      <c r="B1156">
        <v>65000</v>
      </c>
      <c r="C1156" s="6">
        <v>43525</v>
      </c>
      <c r="D1156">
        <v>-341</v>
      </c>
      <c r="E1156" t="str">
        <f>INDEX(LedgerMapping[[#All],[Area]],MATCH(Transactions[[#This Row],[Sub Ledger]],LedgerMapping[[#All],[Sub Ledger]],0))</f>
        <v>Income Statement</v>
      </c>
    </row>
    <row r="1157" spans="1:5" x14ac:dyDescent="0.55000000000000004">
      <c r="A1157">
        <v>6</v>
      </c>
      <c r="B1157">
        <v>65000</v>
      </c>
      <c r="C1157" s="6">
        <v>43556</v>
      </c>
      <c r="D1157">
        <v>-380</v>
      </c>
      <c r="E1157" t="str">
        <f>INDEX(LedgerMapping[[#All],[Area]],MATCH(Transactions[[#This Row],[Sub Ledger]],LedgerMapping[[#All],[Sub Ledger]],0))</f>
        <v>Income Statement</v>
      </c>
    </row>
    <row r="1158" spans="1:5" x14ac:dyDescent="0.55000000000000004">
      <c r="A1158">
        <v>6</v>
      </c>
      <c r="B1158">
        <v>65000</v>
      </c>
      <c r="C1158" s="6">
        <v>43586</v>
      </c>
      <c r="D1158">
        <v>-355</v>
      </c>
      <c r="E1158" t="str">
        <f>INDEX(LedgerMapping[[#All],[Area]],MATCH(Transactions[[#This Row],[Sub Ledger]],LedgerMapping[[#All],[Sub Ledger]],0))</f>
        <v>Income Statement</v>
      </c>
    </row>
    <row r="1159" spans="1:5" x14ac:dyDescent="0.55000000000000004">
      <c r="A1159">
        <v>6</v>
      </c>
      <c r="B1159">
        <v>65000</v>
      </c>
      <c r="C1159" s="6">
        <v>43617</v>
      </c>
      <c r="D1159">
        <v>-291</v>
      </c>
      <c r="E1159" t="str">
        <f>INDEX(LedgerMapping[[#All],[Area]],MATCH(Transactions[[#This Row],[Sub Ledger]],LedgerMapping[[#All],[Sub Ledger]],0))</f>
        <v>Income Statement</v>
      </c>
    </row>
    <row r="1160" spans="1:5" x14ac:dyDescent="0.55000000000000004">
      <c r="A1160">
        <v>6</v>
      </c>
      <c r="B1160">
        <v>65000</v>
      </c>
      <c r="C1160" s="6">
        <v>43647</v>
      </c>
      <c r="D1160">
        <v>-433</v>
      </c>
      <c r="E1160" t="str">
        <f>INDEX(LedgerMapping[[#All],[Area]],MATCH(Transactions[[#This Row],[Sub Ledger]],LedgerMapping[[#All],[Sub Ledger]],0))</f>
        <v>Income Statement</v>
      </c>
    </row>
    <row r="1161" spans="1:5" x14ac:dyDescent="0.55000000000000004">
      <c r="A1161">
        <v>6</v>
      </c>
      <c r="B1161">
        <v>65000</v>
      </c>
      <c r="C1161" s="6">
        <v>43678</v>
      </c>
      <c r="D1161">
        <v>-287</v>
      </c>
      <c r="E1161" t="str">
        <f>INDEX(LedgerMapping[[#All],[Area]],MATCH(Transactions[[#This Row],[Sub Ledger]],LedgerMapping[[#All],[Sub Ledger]],0))</f>
        <v>Income Statement</v>
      </c>
    </row>
    <row r="1162" spans="1:5" x14ac:dyDescent="0.55000000000000004">
      <c r="A1162">
        <v>6</v>
      </c>
      <c r="B1162">
        <v>65000</v>
      </c>
      <c r="C1162" s="6">
        <v>43709</v>
      </c>
      <c r="D1162">
        <v>-445</v>
      </c>
      <c r="E1162" t="str">
        <f>INDEX(LedgerMapping[[#All],[Area]],MATCH(Transactions[[#This Row],[Sub Ledger]],LedgerMapping[[#All],[Sub Ledger]],0))</f>
        <v>Income Statement</v>
      </c>
    </row>
    <row r="1163" spans="1:5" x14ac:dyDescent="0.55000000000000004">
      <c r="A1163">
        <v>6</v>
      </c>
      <c r="B1163">
        <v>65000</v>
      </c>
      <c r="C1163" s="6">
        <v>43739</v>
      </c>
      <c r="D1163">
        <v>-338</v>
      </c>
      <c r="E1163" t="str">
        <f>INDEX(LedgerMapping[[#All],[Area]],MATCH(Transactions[[#This Row],[Sub Ledger]],LedgerMapping[[#All],[Sub Ledger]],0))</f>
        <v>Income Statement</v>
      </c>
    </row>
    <row r="1164" spans="1:5" x14ac:dyDescent="0.55000000000000004">
      <c r="A1164">
        <v>6</v>
      </c>
      <c r="B1164">
        <v>65000</v>
      </c>
      <c r="C1164" s="6">
        <v>43770</v>
      </c>
      <c r="D1164">
        <v>-458</v>
      </c>
      <c r="E1164" t="str">
        <f>INDEX(LedgerMapping[[#All],[Area]],MATCH(Transactions[[#This Row],[Sub Ledger]],LedgerMapping[[#All],[Sub Ledger]],0))</f>
        <v>Income Statement</v>
      </c>
    </row>
    <row r="1165" spans="1:5" x14ac:dyDescent="0.55000000000000004">
      <c r="A1165">
        <v>6</v>
      </c>
      <c r="B1165">
        <v>65000</v>
      </c>
      <c r="C1165" s="6">
        <v>43800</v>
      </c>
      <c r="D1165">
        <v>-343</v>
      </c>
      <c r="E1165" t="str">
        <f>INDEX(LedgerMapping[[#All],[Area]],MATCH(Transactions[[#This Row],[Sub Ledger]],LedgerMapping[[#All],[Sub Ledger]],0))</f>
        <v>Income Statement</v>
      </c>
    </row>
    <row r="1166" spans="1:5" x14ac:dyDescent="0.55000000000000004">
      <c r="A1166">
        <v>6</v>
      </c>
      <c r="B1166">
        <v>65000</v>
      </c>
      <c r="C1166" s="6">
        <v>43831</v>
      </c>
      <c r="D1166">
        <v>-302</v>
      </c>
      <c r="E1166" t="str">
        <f>INDEX(LedgerMapping[[#All],[Area]],MATCH(Transactions[[#This Row],[Sub Ledger]],LedgerMapping[[#All],[Sub Ledger]],0))</f>
        <v>Income Statement</v>
      </c>
    </row>
    <row r="1167" spans="1:5" x14ac:dyDescent="0.55000000000000004">
      <c r="A1167">
        <v>6</v>
      </c>
      <c r="B1167">
        <v>65000</v>
      </c>
      <c r="C1167" s="6">
        <v>43862</v>
      </c>
      <c r="D1167">
        <v>-223</v>
      </c>
      <c r="E1167" t="str">
        <f>INDEX(LedgerMapping[[#All],[Area]],MATCH(Transactions[[#This Row],[Sub Ledger]],LedgerMapping[[#All],[Sub Ledger]],0))</f>
        <v>Income Statement</v>
      </c>
    </row>
    <row r="1168" spans="1:5" x14ac:dyDescent="0.55000000000000004">
      <c r="A1168">
        <v>6</v>
      </c>
      <c r="B1168">
        <v>65000</v>
      </c>
      <c r="C1168" s="6">
        <v>43891</v>
      </c>
      <c r="D1168">
        <v>-223</v>
      </c>
      <c r="E1168" t="str">
        <f>INDEX(LedgerMapping[[#All],[Area]],MATCH(Transactions[[#This Row],[Sub Ledger]],LedgerMapping[[#All],[Sub Ledger]],0))</f>
        <v>Income Statement</v>
      </c>
    </row>
    <row r="1169" spans="1:5" x14ac:dyDescent="0.55000000000000004">
      <c r="A1169">
        <v>6</v>
      </c>
      <c r="B1169">
        <v>65000</v>
      </c>
      <c r="C1169" s="6">
        <v>43922</v>
      </c>
      <c r="D1169">
        <v>-347</v>
      </c>
      <c r="E1169" t="str">
        <f>INDEX(LedgerMapping[[#All],[Area]],MATCH(Transactions[[#This Row],[Sub Ledger]],LedgerMapping[[#All],[Sub Ledger]],0))</f>
        <v>Income Statement</v>
      </c>
    </row>
    <row r="1170" spans="1:5" x14ac:dyDescent="0.55000000000000004">
      <c r="A1170">
        <v>6</v>
      </c>
      <c r="B1170">
        <v>65000</v>
      </c>
      <c r="C1170" s="6">
        <v>43952</v>
      </c>
      <c r="D1170">
        <v>-342</v>
      </c>
      <c r="E1170" t="str">
        <f>INDEX(LedgerMapping[[#All],[Area]],MATCH(Transactions[[#This Row],[Sub Ledger]],LedgerMapping[[#All],[Sub Ledger]],0))</f>
        <v>Income Statement</v>
      </c>
    </row>
    <row r="1171" spans="1:5" x14ac:dyDescent="0.55000000000000004">
      <c r="A1171">
        <v>6</v>
      </c>
      <c r="B1171">
        <v>65000</v>
      </c>
      <c r="C1171" s="6">
        <v>43983</v>
      </c>
      <c r="D1171">
        <v>-151</v>
      </c>
      <c r="E1171" t="str">
        <f>INDEX(LedgerMapping[[#All],[Area]],MATCH(Transactions[[#This Row],[Sub Ledger]],LedgerMapping[[#All],[Sub Ledger]],0))</f>
        <v>Income Statement</v>
      </c>
    </row>
    <row r="1172" spans="1:5" x14ac:dyDescent="0.55000000000000004">
      <c r="A1172">
        <v>6</v>
      </c>
      <c r="B1172">
        <v>65000</v>
      </c>
      <c r="C1172" s="6">
        <v>44013</v>
      </c>
      <c r="D1172">
        <v>-189</v>
      </c>
      <c r="E1172" t="str">
        <f>INDEX(LedgerMapping[[#All],[Area]],MATCH(Transactions[[#This Row],[Sub Ledger]],LedgerMapping[[#All],[Sub Ledger]],0))</f>
        <v>Income Statement</v>
      </c>
    </row>
    <row r="1173" spans="1:5" x14ac:dyDescent="0.55000000000000004">
      <c r="A1173">
        <v>6</v>
      </c>
      <c r="B1173">
        <v>65000</v>
      </c>
      <c r="C1173" s="6">
        <v>44044</v>
      </c>
      <c r="D1173">
        <v>-306</v>
      </c>
      <c r="E1173" t="str">
        <f>INDEX(LedgerMapping[[#All],[Area]],MATCH(Transactions[[#This Row],[Sub Ledger]],LedgerMapping[[#All],[Sub Ledger]],0))</f>
        <v>Income Statement</v>
      </c>
    </row>
    <row r="1174" spans="1:5" x14ac:dyDescent="0.55000000000000004">
      <c r="A1174">
        <v>6</v>
      </c>
      <c r="B1174">
        <v>65000</v>
      </c>
      <c r="C1174" s="6">
        <v>44075</v>
      </c>
      <c r="D1174">
        <v>-257</v>
      </c>
      <c r="E1174" t="str">
        <f>INDEX(LedgerMapping[[#All],[Area]],MATCH(Transactions[[#This Row],[Sub Ledger]],LedgerMapping[[#All],[Sub Ledger]],0))</f>
        <v>Income Statement</v>
      </c>
    </row>
    <row r="1175" spans="1:5" x14ac:dyDescent="0.55000000000000004">
      <c r="A1175">
        <v>6</v>
      </c>
      <c r="B1175">
        <v>65000</v>
      </c>
      <c r="C1175" s="6">
        <v>44105</v>
      </c>
      <c r="D1175">
        <v>-235</v>
      </c>
      <c r="E1175" t="str">
        <f>INDEX(LedgerMapping[[#All],[Area]],MATCH(Transactions[[#This Row],[Sub Ledger]],LedgerMapping[[#All],[Sub Ledger]],0))</f>
        <v>Income Statement</v>
      </c>
    </row>
    <row r="1176" spans="1:5" x14ac:dyDescent="0.55000000000000004">
      <c r="A1176">
        <v>6</v>
      </c>
      <c r="B1176">
        <v>65000</v>
      </c>
      <c r="C1176" s="6">
        <v>44136</v>
      </c>
      <c r="D1176">
        <v>-398</v>
      </c>
      <c r="E1176" t="str">
        <f>INDEX(LedgerMapping[[#All],[Area]],MATCH(Transactions[[#This Row],[Sub Ledger]],LedgerMapping[[#All],[Sub Ledger]],0))</f>
        <v>Income Statement</v>
      </c>
    </row>
    <row r="1177" spans="1:5" x14ac:dyDescent="0.55000000000000004">
      <c r="A1177">
        <v>6</v>
      </c>
      <c r="B1177">
        <v>65000</v>
      </c>
      <c r="C1177" s="6">
        <v>44166</v>
      </c>
      <c r="D1177">
        <v>-230</v>
      </c>
      <c r="E1177" t="str">
        <f>INDEX(LedgerMapping[[#All],[Area]],MATCH(Transactions[[#This Row],[Sub Ledger]],LedgerMapping[[#All],[Sub Ledger]],0))</f>
        <v>Income Statement</v>
      </c>
    </row>
    <row r="1178" spans="1:5" x14ac:dyDescent="0.55000000000000004">
      <c r="A1178">
        <v>6</v>
      </c>
      <c r="B1178">
        <v>65000</v>
      </c>
      <c r="C1178" s="6">
        <v>44197</v>
      </c>
      <c r="D1178">
        <v>-168</v>
      </c>
      <c r="E1178" t="str">
        <f>INDEX(LedgerMapping[[#All],[Area]],MATCH(Transactions[[#This Row],[Sub Ledger]],LedgerMapping[[#All],[Sub Ledger]],0))</f>
        <v>Income Statement</v>
      </c>
    </row>
    <row r="1179" spans="1:5" x14ac:dyDescent="0.55000000000000004">
      <c r="A1179">
        <v>6</v>
      </c>
      <c r="B1179">
        <v>65000</v>
      </c>
      <c r="C1179" s="6">
        <v>44228</v>
      </c>
      <c r="D1179">
        <v>-260</v>
      </c>
      <c r="E1179" t="str">
        <f>INDEX(LedgerMapping[[#All],[Area]],MATCH(Transactions[[#This Row],[Sub Ledger]],LedgerMapping[[#All],[Sub Ledger]],0))</f>
        <v>Income Statement</v>
      </c>
    </row>
    <row r="1180" spans="1:5" x14ac:dyDescent="0.55000000000000004">
      <c r="A1180">
        <v>6</v>
      </c>
      <c r="B1180">
        <v>65000</v>
      </c>
      <c r="C1180" s="6">
        <v>44256</v>
      </c>
      <c r="D1180">
        <v>-480</v>
      </c>
      <c r="E1180" t="str">
        <f>INDEX(LedgerMapping[[#All],[Area]],MATCH(Transactions[[#This Row],[Sub Ledger]],LedgerMapping[[#All],[Sub Ledger]],0))</f>
        <v>Income Statement</v>
      </c>
    </row>
    <row r="1181" spans="1:5" x14ac:dyDescent="0.55000000000000004">
      <c r="A1181">
        <v>6</v>
      </c>
      <c r="B1181">
        <v>65000</v>
      </c>
      <c r="C1181" s="6">
        <v>44287</v>
      </c>
      <c r="D1181">
        <v>-260</v>
      </c>
      <c r="E1181" t="str">
        <f>INDEX(LedgerMapping[[#All],[Area]],MATCH(Transactions[[#This Row],[Sub Ledger]],LedgerMapping[[#All],[Sub Ledger]],0))</f>
        <v>Income Statement</v>
      </c>
    </row>
    <row r="1182" spans="1:5" x14ac:dyDescent="0.55000000000000004">
      <c r="A1182">
        <v>6</v>
      </c>
      <c r="B1182">
        <v>65000</v>
      </c>
      <c r="C1182" s="6">
        <v>44317</v>
      </c>
      <c r="D1182">
        <v>-315</v>
      </c>
      <c r="E1182" t="str">
        <f>INDEX(LedgerMapping[[#All],[Area]],MATCH(Transactions[[#This Row],[Sub Ledger]],LedgerMapping[[#All],[Sub Ledger]],0))</f>
        <v>Income Statement</v>
      </c>
    </row>
    <row r="1183" spans="1:5" x14ac:dyDescent="0.55000000000000004">
      <c r="A1183">
        <v>6</v>
      </c>
      <c r="B1183">
        <v>65000</v>
      </c>
      <c r="C1183" s="6">
        <v>44348</v>
      </c>
      <c r="D1183">
        <v>-447</v>
      </c>
      <c r="E1183" t="str">
        <f>INDEX(LedgerMapping[[#All],[Area]],MATCH(Transactions[[#This Row],[Sub Ledger]],LedgerMapping[[#All],[Sub Ledger]],0))</f>
        <v>Income Statement</v>
      </c>
    </row>
    <row r="1184" spans="1:5" x14ac:dyDescent="0.55000000000000004">
      <c r="A1184">
        <v>6</v>
      </c>
      <c r="B1184">
        <v>65000</v>
      </c>
      <c r="C1184" s="6">
        <v>44378</v>
      </c>
      <c r="D1184">
        <v>-335</v>
      </c>
      <c r="E1184" t="str">
        <f>INDEX(LedgerMapping[[#All],[Area]],MATCH(Transactions[[#This Row],[Sub Ledger]],LedgerMapping[[#All],[Sub Ledger]],0))</f>
        <v>Income Statement</v>
      </c>
    </row>
    <row r="1185" spans="1:5" x14ac:dyDescent="0.55000000000000004">
      <c r="A1185">
        <v>6</v>
      </c>
      <c r="B1185">
        <v>65000</v>
      </c>
      <c r="C1185" s="6">
        <v>44409</v>
      </c>
      <c r="D1185">
        <v>-370</v>
      </c>
      <c r="E1185" t="str">
        <f>INDEX(LedgerMapping[[#All],[Area]],MATCH(Transactions[[#This Row],[Sub Ledger]],LedgerMapping[[#All],[Sub Ledger]],0))</f>
        <v>Income Statement</v>
      </c>
    </row>
    <row r="1186" spans="1:5" x14ac:dyDescent="0.55000000000000004">
      <c r="A1186">
        <v>6</v>
      </c>
      <c r="B1186">
        <v>65000</v>
      </c>
      <c r="C1186" s="6">
        <v>44440</v>
      </c>
      <c r="D1186">
        <v>-205</v>
      </c>
      <c r="E1186" t="str">
        <f>INDEX(LedgerMapping[[#All],[Area]],MATCH(Transactions[[#This Row],[Sub Ledger]],LedgerMapping[[#All],[Sub Ledger]],0))</f>
        <v>Income Statement</v>
      </c>
    </row>
    <row r="1187" spans="1:5" x14ac:dyDescent="0.55000000000000004">
      <c r="A1187">
        <v>6</v>
      </c>
      <c r="B1187">
        <v>65000</v>
      </c>
      <c r="C1187" s="6">
        <v>44470</v>
      </c>
      <c r="D1187">
        <v>-421</v>
      </c>
      <c r="E1187" t="str">
        <f>INDEX(LedgerMapping[[#All],[Area]],MATCH(Transactions[[#This Row],[Sub Ledger]],LedgerMapping[[#All],[Sub Ledger]],0))</f>
        <v>Income Statement</v>
      </c>
    </row>
    <row r="1188" spans="1:5" x14ac:dyDescent="0.55000000000000004">
      <c r="A1188">
        <v>6</v>
      </c>
      <c r="B1188">
        <v>65000</v>
      </c>
      <c r="C1188" s="6">
        <v>44501</v>
      </c>
      <c r="D1188">
        <v>-291</v>
      </c>
      <c r="E1188" t="str">
        <f>INDEX(LedgerMapping[[#All],[Area]],MATCH(Transactions[[#This Row],[Sub Ledger]],LedgerMapping[[#All],[Sub Ledger]],0))</f>
        <v>Income Statement</v>
      </c>
    </row>
    <row r="1189" spans="1:5" x14ac:dyDescent="0.55000000000000004">
      <c r="A1189">
        <v>6</v>
      </c>
      <c r="B1189">
        <v>65000</v>
      </c>
      <c r="C1189" s="6">
        <v>44531</v>
      </c>
      <c r="D1189">
        <v>-442</v>
      </c>
      <c r="E1189" t="str">
        <f>INDEX(LedgerMapping[[#All],[Area]],MATCH(Transactions[[#This Row],[Sub Ledger]],LedgerMapping[[#All],[Sub Ledger]],0))</f>
        <v>Income Statement</v>
      </c>
    </row>
    <row r="1190" spans="1:5" x14ac:dyDescent="0.55000000000000004">
      <c r="A1190">
        <v>6</v>
      </c>
      <c r="B1190">
        <v>65000</v>
      </c>
      <c r="C1190" s="6">
        <v>43466</v>
      </c>
      <c r="D1190">
        <v>-238</v>
      </c>
      <c r="E1190" t="str">
        <f>INDEX(LedgerMapping[[#All],[Area]],MATCH(Transactions[[#This Row],[Sub Ledger]],LedgerMapping[[#All],[Sub Ledger]],0))</f>
        <v>Income Statement</v>
      </c>
    </row>
    <row r="1191" spans="1:5" x14ac:dyDescent="0.55000000000000004">
      <c r="A1191">
        <v>6</v>
      </c>
      <c r="B1191">
        <v>65000</v>
      </c>
      <c r="C1191" s="6">
        <v>43497</v>
      </c>
      <c r="D1191">
        <v>-410</v>
      </c>
      <c r="E1191" t="str">
        <f>INDEX(LedgerMapping[[#All],[Area]],MATCH(Transactions[[#This Row],[Sub Ledger]],LedgerMapping[[#All],[Sub Ledger]],0))</f>
        <v>Income Statement</v>
      </c>
    </row>
    <row r="1192" spans="1:5" x14ac:dyDescent="0.55000000000000004">
      <c r="A1192">
        <v>6</v>
      </c>
      <c r="B1192">
        <v>65000</v>
      </c>
      <c r="C1192" s="6">
        <v>43525</v>
      </c>
      <c r="D1192">
        <v>-335</v>
      </c>
      <c r="E1192" t="str">
        <f>INDEX(LedgerMapping[[#All],[Area]],MATCH(Transactions[[#This Row],[Sub Ledger]],LedgerMapping[[#All],[Sub Ledger]],0))</f>
        <v>Income Statement</v>
      </c>
    </row>
    <row r="1193" spans="1:5" x14ac:dyDescent="0.55000000000000004">
      <c r="A1193">
        <v>6</v>
      </c>
      <c r="B1193">
        <v>65000</v>
      </c>
      <c r="C1193" s="6">
        <v>43556</v>
      </c>
      <c r="D1193">
        <v>-226</v>
      </c>
      <c r="E1193" t="str">
        <f>INDEX(LedgerMapping[[#All],[Area]],MATCH(Transactions[[#This Row],[Sub Ledger]],LedgerMapping[[#All],[Sub Ledger]],0))</f>
        <v>Income Statement</v>
      </c>
    </row>
    <row r="1194" spans="1:5" x14ac:dyDescent="0.55000000000000004">
      <c r="A1194">
        <v>6</v>
      </c>
      <c r="B1194">
        <v>65000</v>
      </c>
      <c r="C1194" s="6">
        <v>43586</v>
      </c>
      <c r="D1194">
        <v>-267</v>
      </c>
      <c r="E1194" t="str">
        <f>INDEX(LedgerMapping[[#All],[Area]],MATCH(Transactions[[#This Row],[Sub Ledger]],LedgerMapping[[#All],[Sub Ledger]],0))</f>
        <v>Income Statement</v>
      </c>
    </row>
    <row r="1195" spans="1:5" x14ac:dyDescent="0.55000000000000004">
      <c r="A1195">
        <v>6</v>
      </c>
      <c r="B1195">
        <v>65000</v>
      </c>
      <c r="C1195" s="6">
        <v>43617</v>
      </c>
      <c r="D1195">
        <v>-200</v>
      </c>
      <c r="E1195" t="str">
        <f>INDEX(LedgerMapping[[#All],[Area]],MATCH(Transactions[[#This Row],[Sub Ledger]],LedgerMapping[[#All],[Sub Ledger]],0))</f>
        <v>Income Statement</v>
      </c>
    </row>
    <row r="1196" spans="1:5" x14ac:dyDescent="0.55000000000000004">
      <c r="A1196">
        <v>6</v>
      </c>
      <c r="B1196">
        <v>65000</v>
      </c>
      <c r="C1196" s="6">
        <v>43647</v>
      </c>
      <c r="D1196">
        <v>-410</v>
      </c>
      <c r="E1196" t="str">
        <f>INDEX(LedgerMapping[[#All],[Area]],MATCH(Transactions[[#This Row],[Sub Ledger]],LedgerMapping[[#All],[Sub Ledger]],0))</f>
        <v>Income Statement</v>
      </c>
    </row>
    <row r="1197" spans="1:5" x14ac:dyDescent="0.55000000000000004">
      <c r="A1197">
        <v>6</v>
      </c>
      <c r="B1197">
        <v>65000</v>
      </c>
      <c r="C1197" s="6">
        <v>43678</v>
      </c>
      <c r="D1197">
        <v>-332</v>
      </c>
      <c r="E1197" t="str">
        <f>INDEX(LedgerMapping[[#All],[Area]],MATCH(Transactions[[#This Row],[Sub Ledger]],LedgerMapping[[#All],[Sub Ledger]],0))</f>
        <v>Income Statement</v>
      </c>
    </row>
    <row r="1198" spans="1:5" x14ac:dyDescent="0.55000000000000004">
      <c r="A1198">
        <v>6</v>
      </c>
      <c r="B1198">
        <v>65000</v>
      </c>
      <c r="C1198" s="6">
        <v>43709</v>
      </c>
      <c r="D1198">
        <v>-218</v>
      </c>
      <c r="E1198" t="str">
        <f>INDEX(LedgerMapping[[#All],[Area]],MATCH(Transactions[[#This Row],[Sub Ledger]],LedgerMapping[[#All],[Sub Ledger]],0))</f>
        <v>Income Statement</v>
      </c>
    </row>
    <row r="1199" spans="1:5" x14ac:dyDescent="0.55000000000000004">
      <c r="A1199">
        <v>6</v>
      </c>
      <c r="B1199">
        <v>65000</v>
      </c>
      <c r="C1199" s="6">
        <v>43739</v>
      </c>
      <c r="D1199">
        <v>-196</v>
      </c>
      <c r="E1199" t="str">
        <f>INDEX(LedgerMapping[[#All],[Area]],MATCH(Transactions[[#This Row],[Sub Ledger]],LedgerMapping[[#All],[Sub Ledger]],0))</f>
        <v>Income Statement</v>
      </c>
    </row>
    <row r="1200" spans="1:5" x14ac:dyDescent="0.55000000000000004">
      <c r="A1200">
        <v>6</v>
      </c>
      <c r="B1200">
        <v>65000</v>
      </c>
      <c r="C1200" s="6">
        <v>43770</v>
      </c>
      <c r="D1200">
        <v>-257</v>
      </c>
      <c r="E1200" t="str">
        <f>INDEX(LedgerMapping[[#All],[Area]],MATCH(Transactions[[#This Row],[Sub Ledger]],LedgerMapping[[#All],[Sub Ledger]],0))</f>
        <v>Income Statement</v>
      </c>
    </row>
    <row r="1201" spans="1:5" x14ac:dyDescent="0.55000000000000004">
      <c r="A1201">
        <v>6</v>
      </c>
      <c r="B1201">
        <v>65000</v>
      </c>
      <c r="C1201" s="6">
        <v>43800</v>
      </c>
      <c r="D1201">
        <v>-232</v>
      </c>
      <c r="E1201" t="str">
        <f>INDEX(LedgerMapping[[#All],[Area]],MATCH(Transactions[[#This Row],[Sub Ledger]],LedgerMapping[[#All],[Sub Ledger]],0))</f>
        <v>Income Statement</v>
      </c>
    </row>
    <row r="1202" spans="1:5" x14ac:dyDescent="0.55000000000000004">
      <c r="A1202">
        <v>6</v>
      </c>
      <c r="B1202">
        <v>65000</v>
      </c>
      <c r="C1202" s="6">
        <v>43831</v>
      </c>
      <c r="D1202">
        <v>-192</v>
      </c>
      <c r="E1202" t="str">
        <f>INDEX(LedgerMapping[[#All],[Area]],MATCH(Transactions[[#This Row],[Sub Ledger]],LedgerMapping[[#All],[Sub Ledger]],0))</f>
        <v>Income Statement</v>
      </c>
    </row>
    <row r="1203" spans="1:5" x14ac:dyDescent="0.55000000000000004">
      <c r="A1203">
        <v>6</v>
      </c>
      <c r="B1203">
        <v>65000</v>
      </c>
      <c r="C1203" s="6">
        <v>43862</v>
      </c>
      <c r="D1203">
        <v>-113</v>
      </c>
      <c r="E1203" t="str">
        <f>INDEX(LedgerMapping[[#All],[Area]],MATCH(Transactions[[#This Row],[Sub Ledger]],LedgerMapping[[#All],[Sub Ledger]],0))</f>
        <v>Income Statement</v>
      </c>
    </row>
    <row r="1204" spans="1:5" x14ac:dyDescent="0.55000000000000004">
      <c r="A1204">
        <v>6</v>
      </c>
      <c r="B1204">
        <v>65000</v>
      </c>
      <c r="C1204" s="6">
        <v>43891</v>
      </c>
      <c r="D1204">
        <v>-144</v>
      </c>
      <c r="E1204" t="str">
        <f>INDEX(LedgerMapping[[#All],[Area]],MATCH(Transactions[[#This Row],[Sub Ledger]],LedgerMapping[[#All],[Sub Ledger]],0))</f>
        <v>Income Statement</v>
      </c>
    </row>
    <row r="1205" spans="1:5" x14ac:dyDescent="0.55000000000000004">
      <c r="A1205">
        <v>6</v>
      </c>
      <c r="B1205">
        <v>65000</v>
      </c>
      <c r="C1205" s="6">
        <v>43922</v>
      </c>
      <c r="D1205">
        <v>-197</v>
      </c>
      <c r="E1205" t="str">
        <f>INDEX(LedgerMapping[[#All],[Area]],MATCH(Transactions[[#This Row],[Sub Ledger]],LedgerMapping[[#All],[Sub Ledger]],0))</f>
        <v>Income Statement</v>
      </c>
    </row>
    <row r="1206" spans="1:5" x14ac:dyDescent="0.55000000000000004">
      <c r="A1206">
        <v>6</v>
      </c>
      <c r="B1206">
        <v>65000</v>
      </c>
      <c r="C1206" s="6">
        <v>43952</v>
      </c>
      <c r="D1206">
        <v>-151</v>
      </c>
      <c r="E1206" t="str">
        <f>INDEX(LedgerMapping[[#All],[Area]],MATCH(Transactions[[#This Row],[Sub Ledger]],LedgerMapping[[#All],[Sub Ledger]],0))</f>
        <v>Income Statement</v>
      </c>
    </row>
    <row r="1207" spans="1:5" x14ac:dyDescent="0.55000000000000004">
      <c r="A1207">
        <v>6</v>
      </c>
      <c r="B1207">
        <v>65000</v>
      </c>
      <c r="C1207" s="6">
        <v>43983</v>
      </c>
      <c r="D1207">
        <v>-189</v>
      </c>
      <c r="E1207" t="str">
        <f>INDEX(LedgerMapping[[#All],[Area]],MATCH(Transactions[[#This Row],[Sub Ledger]],LedgerMapping[[#All],[Sub Ledger]],0))</f>
        <v>Income Statement</v>
      </c>
    </row>
    <row r="1208" spans="1:5" x14ac:dyDescent="0.55000000000000004">
      <c r="A1208">
        <v>6</v>
      </c>
      <c r="B1208">
        <v>65000</v>
      </c>
      <c r="C1208" s="6">
        <v>44013</v>
      </c>
      <c r="D1208">
        <v>-141</v>
      </c>
      <c r="E1208" t="str">
        <f>INDEX(LedgerMapping[[#All],[Area]],MATCH(Transactions[[#This Row],[Sub Ledger]],LedgerMapping[[#All],[Sub Ledger]],0))</f>
        <v>Income Statement</v>
      </c>
    </row>
    <row r="1209" spans="1:5" x14ac:dyDescent="0.55000000000000004">
      <c r="A1209">
        <v>6</v>
      </c>
      <c r="B1209">
        <v>65000</v>
      </c>
      <c r="C1209" s="6">
        <v>44044</v>
      </c>
      <c r="D1209">
        <v>-222</v>
      </c>
      <c r="E1209" t="str">
        <f>INDEX(LedgerMapping[[#All],[Area]],MATCH(Transactions[[#This Row],[Sub Ledger]],LedgerMapping[[#All],[Sub Ledger]],0))</f>
        <v>Income Statement</v>
      </c>
    </row>
    <row r="1210" spans="1:5" x14ac:dyDescent="0.55000000000000004">
      <c r="A1210">
        <v>6</v>
      </c>
      <c r="B1210">
        <v>65000</v>
      </c>
      <c r="C1210" s="6">
        <v>44075</v>
      </c>
      <c r="D1210">
        <v>-256</v>
      </c>
      <c r="E1210" t="str">
        <f>INDEX(LedgerMapping[[#All],[Area]],MATCH(Transactions[[#This Row],[Sub Ledger]],LedgerMapping[[#All],[Sub Ledger]],0))</f>
        <v>Income Statement</v>
      </c>
    </row>
    <row r="1211" spans="1:5" x14ac:dyDescent="0.55000000000000004">
      <c r="A1211">
        <v>6</v>
      </c>
      <c r="B1211">
        <v>65000</v>
      </c>
      <c r="C1211" s="6">
        <v>44105</v>
      </c>
      <c r="D1211">
        <v>-104</v>
      </c>
      <c r="E1211" t="str">
        <f>INDEX(LedgerMapping[[#All],[Area]],MATCH(Transactions[[#This Row],[Sub Ledger]],LedgerMapping[[#All],[Sub Ledger]],0))</f>
        <v>Income Statement</v>
      </c>
    </row>
    <row r="1212" spans="1:5" x14ac:dyDescent="0.55000000000000004">
      <c r="A1212">
        <v>6</v>
      </c>
      <c r="B1212">
        <v>65000</v>
      </c>
      <c r="C1212" s="6">
        <v>44136</v>
      </c>
      <c r="D1212">
        <v>-138</v>
      </c>
      <c r="E1212" t="str">
        <f>INDEX(LedgerMapping[[#All],[Area]],MATCH(Transactions[[#This Row],[Sub Ledger]],LedgerMapping[[#All],[Sub Ledger]],0))</f>
        <v>Income Statement</v>
      </c>
    </row>
    <row r="1213" spans="1:5" x14ac:dyDescent="0.55000000000000004">
      <c r="A1213">
        <v>6</v>
      </c>
      <c r="B1213">
        <v>65000</v>
      </c>
      <c r="C1213" s="6">
        <v>44166</v>
      </c>
      <c r="D1213">
        <v>-104</v>
      </c>
      <c r="E1213" t="str">
        <f>INDEX(LedgerMapping[[#All],[Area]],MATCH(Transactions[[#This Row],[Sub Ledger]],LedgerMapping[[#All],[Sub Ledger]],0))</f>
        <v>Income Statement</v>
      </c>
    </row>
    <row r="1214" spans="1:5" x14ac:dyDescent="0.55000000000000004">
      <c r="A1214">
        <v>6</v>
      </c>
      <c r="B1214">
        <v>65000</v>
      </c>
      <c r="C1214" s="6">
        <v>44197</v>
      </c>
      <c r="D1214">
        <v>-206</v>
      </c>
      <c r="E1214" t="str">
        <f>INDEX(LedgerMapping[[#All],[Area]],MATCH(Transactions[[#This Row],[Sub Ledger]],LedgerMapping[[#All],[Sub Ledger]],0))</f>
        <v>Income Statement</v>
      </c>
    </row>
    <row r="1215" spans="1:5" x14ac:dyDescent="0.55000000000000004">
      <c r="A1215">
        <v>6</v>
      </c>
      <c r="B1215">
        <v>65000</v>
      </c>
      <c r="C1215" s="6">
        <v>44228</v>
      </c>
      <c r="D1215">
        <v>-229</v>
      </c>
      <c r="E1215" t="str">
        <f>INDEX(LedgerMapping[[#All],[Area]],MATCH(Transactions[[#This Row],[Sub Ledger]],LedgerMapping[[#All],[Sub Ledger]],0))</f>
        <v>Income Statement</v>
      </c>
    </row>
    <row r="1216" spans="1:5" x14ac:dyDescent="0.55000000000000004">
      <c r="A1216">
        <v>6</v>
      </c>
      <c r="B1216">
        <v>65000</v>
      </c>
      <c r="C1216" s="6">
        <v>44256</v>
      </c>
      <c r="D1216">
        <v>-328</v>
      </c>
      <c r="E1216" t="str">
        <f>INDEX(LedgerMapping[[#All],[Area]],MATCH(Transactions[[#This Row],[Sub Ledger]],LedgerMapping[[#All],[Sub Ledger]],0))</f>
        <v>Income Statement</v>
      </c>
    </row>
    <row r="1217" spans="1:5" x14ac:dyDescent="0.55000000000000004">
      <c r="A1217">
        <v>6</v>
      </c>
      <c r="B1217">
        <v>65000</v>
      </c>
      <c r="C1217" s="6">
        <v>44287</v>
      </c>
      <c r="D1217">
        <v>-223</v>
      </c>
      <c r="E1217" t="str">
        <f>INDEX(LedgerMapping[[#All],[Area]],MATCH(Transactions[[#This Row],[Sub Ledger]],LedgerMapping[[#All],[Sub Ledger]],0))</f>
        <v>Income Statement</v>
      </c>
    </row>
    <row r="1218" spans="1:5" x14ac:dyDescent="0.55000000000000004">
      <c r="A1218">
        <v>6</v>
      </c>
      <c r="B1218">
        <v>65000</v>
      </c>
      <c r="C1218" s="6">
        <v>44317</v>
      </c>
      <c r="D1218">
        <v>-225</v>
      </c>
      <c r="E1218" t="str">
        <f>INDEX(LedgerMapping[[#All],[Area]],MATCH(Transactions[[#This Row],[Sub Ledger]],LedgerMapping[[#All],[Sub Ledger]],0))</f>
        <v>Income Statement</v>
      </c>
    </row>
    <row r="1219" spans="1:5" x14ac:dyDescent="0.55000000000000004">
      <c r="A1219">
        <v>6</v>
      </c>
      <c r="B1219">
        <v>65000</v>
      </c>
      <c r="C1219" s="6">
        <v>44348</v>
      </c>
      <c r="D1219">
        <v>-204</v>
      </c>
      <c r="E1219" t="str">
        <f>INDEX(LedgerMapping[[#All],[Area]],MATCH(Transactions[[#This Row],[Sub Ledger]],LedgerMapping[[#All],[Sub Ledger]],0))</f>
        <v>Income Statement</v>
      </c>
    </row>
    <row r="1220" spans="1:5" x14ac:dyDescent="0.55000000000000004">
      <c r="A1220">
        <v>6</v>
      </c>
      <c r="B1220">
        <v>65000</v>
      </c>
      <c r="C1220" s="6">
        <v>44378</v>
      </c>
      <c r="D1220">
        <v>-297</v>
      </c>
      <c r="E1220" t="str">
        <f>INDEX(LedgerMapping[[#All],[Area]],MATCH(Transactions[[#This Row],[Sub Ledger]],LedgerMapping[[#All],[Sub Ledger]],0))</f>
        <v>Income Statement</v>
      </c>
    </row>
    <row r="1221" spans="1:5" x14ac:dyDescent="0.55000000000000004">
      <c r="A1221">
        <v>6</v>
      </c>
      <c r="B1221">
        <v>65000</v>
      </c>
      <c r="C1221" s="6">
        <v>44409</v>
      </c>
      <c r="D1221">
        <v>-281</v>
      </c>
      <c r="E1221" t="str">
        <f>INDEX(LedgerMapping[[#All],[Area]],MATCH(Transactions[[#This Row],[Sub Ledger]],LedgerMapping[[#All],[Sub Ledger]],0))</f>
        <v>Income Statement</v>
      </c>
    </row>
    <row r="1222" spans="1:5" x14ac:dyDescent="0.55000000000000004">
      <c r="A1222">
        <v>6</v>
      </c>
      <c r="B1222">
        <v>65000</v>
      </c>
      <c r="C1222" s="6">
        <v>44440</v>
      </c>
      <c r="D1222">
        <v>-201</v>
      </c>
      <c r="E1222" t="str">
        <f>INDEX(LedgerMapping[[#All],[Area]],MATCH(Transactions[[#This Row],[Sub Ledger]],LedgerMapping[[#All],[Sub Ledger]],0))</f>
        <v>Income Statement</v>
      </c>
    </row>
    <row r="1223" spans="1:5" x14ac:dyDescent="0.55000000000000004">
      <c r="A1223">
        <v>6</v>
      </c>
      <c r="B1223">
        <v>65000</v>
      </c>
      <c r="C1223" s="6">
        <v>44470</v>
      </c>
      <c r="D1223">
        <v>-364</v>
      </c>
      <c r="E1223" t="str">
        <f>INDEX(LedgerMapping[[#All],[Area]],MATCH(Transactions[[#This Row],[Sub Ledger]],LedgerMapping[[#All],[Sub Ledger]],0))</f>
        <v>Income Statement</v>
      </c>
    </row>
    <row r="1224" spans="1:5" x14ac:dyDescent="0.55000000000000004">
      <c r="A1224">
        <v>6</v>
      </c>
      <c r="B1224">
        <v>65000</v>
      </c>
      <c r="C1224" s="6">
        <v>44501</v>
      </c>
      <c r="D1224">
        <v>-212</v>
      </c>
      <c r="E1224" t="str">
        <f>INDEX(LedgerMapping[[#All],[Area]],MATCH(Transactions[[#This Row],[Sub Ledger]],LedgerMapping[[#All],[Sub Ledger]],0))</f>
        <v>Income Statement</v>
      </c>
    </row>
    <row r="1225" spans="1:5" x14ac:dyDescent="0.55000000000000004">
      <c r="A1225">
        <v>6</v>
      </c>
      <c r="B1225">
        <v>65000</v>
      </c>
      <c r="C1225" s="6">
        <v>44531</v>
      </c>
      <c r="D1225">
        <v>-190</v>
      </c>
      <c r="E1225" t="str">
        <f>INDEX(LedgerMapping[[#All],[Area]],MATCH(Transactions[[#This Row],[Sub Ledger]],LedgerMapping[[#All],[Sub Ledger]],0))</f>
        <v>Income Statement</v>
      </c>
    </row>
    <row r="1226" spans="1:5" x14ac:dyDescent="0.55000000000000004">
      <c r="A1226">
        <v>6</v>
      </c>
      <c r="B1226">
        <v>65000</v>
      </c>
      <c r="C1226" s="6">
        <v>43466</v>
      </c>
      <c r="D1226">
        <v>-198</v>
      </c>
      <c r="E1226" t="str">
        <f>INDEX(LedgerMapping[[#All],[Area]],MATCH(Transactions[[#This Row],[Sub Ledger]],LedgerMapping[[#All],[Sub Ledger]],0))</f>
        <v>Income Statement</v>
      </c>
    </row>
    <row r="1227" spans="1:5" x14ac:dyDescent="0.55000000000000004">
      <c r="A1227">
        <v>6</v>
      </c>
      <c r="B1227">
        <v>65000</v>
      </c>
      <c r="C1227" s="6">
        <v>43497</v>
      </c>
      <c r="D1227">
        <v>-131</v>
      </c>
      <c r="E1227" t="str">
        <f>INDEX(LedgerMapping[[#All],[Area]],MATCH(Transactions[[#This Row],[Sub Ledger]],LedgerMapping[[#All],[Sub Ledger]],0))</f>
        <v>Income Statement</v>
      </c>
    </row>
    <row r="1228" spans="1:5" x14ac:dyDescent="0.55000000000000004">
      <c r="A1228">
        <v>6</v>
      </c>
      <c r="B1228">
        <v>65000</v>
      </c>
      <c r="C1228" s="6">
        <v>43525</v>
      </c>
      <c r="D1228">
        <v>-164</v>
      </c>
      <c r="E1228" t="str">
        <f>INDEX(LedgerMapping[[#All],[Area]],MATCH(Transactions[[#This Row],[Sub Ledger]],LedgerMapping[[#All],[Sub Ledger]],0))</f>
        <v>Income Statement</v>
      </c>
    </row>
    <row r="1229" spans="1:5" x14ac:dyDescent="0.55000000000000004">
      <c r="A1229">
        <v>6</v>
      </c>
      <c r="B1229">
        <v>65000</v>
      </c>
      <c r="C1229" s="6">
        <v>43556</v>
      </c>
      <c r="D1229">
        <v>-112</v>
      </c>
      <c r="E1229" t="str">
        <f>INDEX(LedgerMapping[[#All],[Area]],MATCH(Transactions[[#This Row],[Sub Ledger]],LedgerMapping[[#All],[Sub Ledger]],0))</f>
        <v>Income Statement</v>
      </c>
    </row>
    <row r="1230" spans="1:5" x14ac:dyDescent="0.55000000000000004">
      <c r="A1230">
        <v>6</v>
      </c>
      <c r="B1230">
        <v>65000</v>
      </c>
      <c r="C1230" s="6">
        <v>43586</v>
      </c>
      <c r="D1230">
        <v>-174</v>
      </c>
      <c r="E1230" t="str">
        <f>INDEX(LedgerMapping[[#All],[Area]],MATCH(Transactions[[#This Row],[Sub Ledger]],LedgerMapping[[#All],[Sub Ledger]],0))</f>
        <v>Income Statement</v>
      </c>
    </row>
    <row r="1231" spans="1:5" x14ac:dyDescent="0.55000000000000004">
      <c r="A1231">
        <v>6</v>
      </c>
      <c r="B1231">
        <v>65000</v>
      </c>
      <c r="C1231" s="6">
        <v>43617</v>
      </c>
      <c r="D1231">
        <v>-138</v>
      </c>
      <c r="E1231" t="str">
        <f>INDEX(LedgerMapping[[#All],[Area]],MATCH(Transactions[[#This Row],[Sub Ledger]],LedgerMapping[[#All],[Sub Ledger]],0))</f>
        <v>Income Statement</v>
      </c>
    </row>
    <row r="1232" spans="1:5" x14ac:dyDescent="0.55000000000000004">
      <c r="A1232">
        <v>6</v>
      </c>
      <c r="B1232">
        <v>65000</v>
      </c>
      <c r="C1232" s="6">
        <v>43647</v>
      </c>
      <c r="D1232">
        <v>-125</v>
      </c>
      <c r="E1232" t="str">
        <f>INDEX(LedgerMapping[[#All],[Area]],MATCH(Transactions[[#This Row],[Sub Ledger]],LedgerMapping[[#All],[Sub Ledger]],0))</f>
        <v>Income Statement</v>
      </c>
    </row>
    <row r="1233" spans="1:5" x14ac:dyDescent="0.55000000000000004">
      <c r="A1233">
        <v>6</v>
      </c>
      <c r="B1233">
        <v>65000</v>
      </c>
      <c r="C1233" s="6">
        <v>43678</v>
      </c>
      <c r="D1233">
        <v>-241</v>
      </c>
      <c r="E1233" t="str">
        <f>INDEX(LedgerMapping[[#All],[Area]],MATCH(Transactions[[#This Row],[Sub Ledger]],LedgerMapping[[#All],[Sub Ledger]],0))</f>
        <v>Income Statement</v>
      </c>
    </row>
    <row r="1234" spans="1:5" x14ac:dyDescent="0.55000000000000004">
      <c r="A1234">
        <v>6</v>
      </c>
      <c r="B1234">
        <v>65000</v>
      </c>
      <c r="C1234" s="6">
        <v>43709</v>
      </c>
      <c r="D1234">
        <v>-82</v>
      </c>
      <c r="E1234" t="str">
        <f>INDEX(LedgerMapping[[#All],[Area]],MATCH(Transactions[[#This Row],[Sub Ledger]],LedgerMapping[[#All],[Sub Ledger]],0))</f>
        <v>Income Statement</v>
      </c>
    </row>
    <row r="1235" spans="1:5" x14ac:dyDescent="0.55000000000000004">
      <c r="A1235">
        <v>6</v>
      </c>
      <c r="B1235">
        <v>65000</v>
      </c>
      <c r="C1235" s="6">
        <v>43739</v>
      </c>
      <c r="D1235">
        <v>-117</v>
      </c>
      <c r="E1235" t="str">
        <f>INDEX(LedgerMapping[[#All],[Area]],MATCH(Transactions[[#This Row],[Sub Ledger]],LedgerMapping[[#All],[Sub Ledger]],0))</f>
        <v>Income Statement</v>
      </c>
    </row>
    <row r="1236" spans="1:5" x14ac:dyDescent="0.55000000000000004">
      <c r="A1236">
        <v>6</v>
      </c>
      <c r="B1236">
        <v>65000</v>
      </c>
      <c r="C1236" s="6">
        <v>43770</v>
      </c>
      <c r="D1236">
        <v>-82</v>
      </c>
      <c r="E1236" t="str">
        <f>INDEX(LedgerMapping[[#All],[Area]],MATCH(Transactions[[#This Row],[Sub Ledger]],LedgerMapping[[#All],[Sub Ledger]],0))</f>
        <v>Income Statement</v>
      </c>
    </row>
    <row r="1237" spans="1:5" x14ac:dyDescent="0.55000000000000004">
      <c r="A1237">
        <v>6</v>
      </c>
      <c r="B1237">
        <v>65000</v>
      </c>
      <c r="C1237" s="6">
        <v>43800</v>
      </c>
      <c r="D1237">
        <v>-182</v>
      </c>
      <c r="E1237" t="str">
        <f>INDEX(LedgerMapping[[#All],[Area]],MATCH(Transactions[[#This Row],[Sub Ledger]],LedgerMapping[[#All],[Sub Ledger]],0))</f>
        <v>Income Statement</v>
      </c>
    </row>
    <row r="1238" spans="1:5" x14ac:dyDescent="0.55000000000000004">
      <c r="A1238">
        <v>6</v>
      </c>
      <c r="B1238">
        <v>65000</v>
      </c>
      <c r="C1238" s="6">
        <v>43831</v>
      </c>
      <c r="D1238">
        <v>-151</v>
      </c>
      <c r="E1238" t="str">
        <f>INDEX(LedgerMapping[[#All],[Area]],MATCH(Transactions[[#This Row],[Sub Ledger]],LedgerMapping[[#All],[Sub Ledger]],0))</f>
        <v>Income Statement</v>
      </c>
    </row>
    <row r="1239" spans="1:5" x14ac:dyDescent="0.55000000000000004">
      <c r="A1239">
        <v>6</v>
      </c>
      <c r="B1239">
        <v>65000</v>
      </c>
      <c r="C1239" s="6">
        <v>43862</v>
      </c>
      <c r="D1239">
        <v>-179</v>
      </c>
      <c r="E1239" t="str">
        <f>INDEX(LedgerMapping[[#All],[Area]],MATCH(Transactions[[#This Row],[Sub Ledger]],LedgerMapping[[#All],[Sub Ledger]],0))</f>
        <v>Income Statement</v>
      </c>
    </row>
    <row r="1240" spans="1:5" x14ac:dyDescent="0.55000000000000004">
      <c r="A1240">
        <v>6</v>
      </c>
      <c r="B1240">
        <v>65000</v>
      </c>
      <c r="C1240" s="6">
        <v>43891</v>
      </c>
      <c r="D1240">
        <v>-214</v>
      </c>
      <c r="E1240" t="str">
        <f>INDEX(LedgerMapping[[#All],[Area]],MATCH(Transactions[[#This Row],[Sub Ledger]],LedgerMapping[[#All],[Sub Ledger]],0))</f>
        <v>Income Statement</v>
      </c>
    </row>
    <row r="1241" spans="1:5" x14ac:dyDescent="0.55000000000000004">
      <c r="A1241">
        <v>6</v>
      </c>
      <c r="B1241">
        <v>65000</v>
      </c>
      <c r="C1241" s="6">
        <v>43922</v>
      </c>
      <c r="D1241">
        <v>-145</v>
      </c>
      <c r="E1241" t="str">
        <f>INDEX(LedgerMapping[[#All],[Area]],MATCH(Transactions[[#This Row],[Sub Ledger]],LedgerMapping[[#All],[Sub Ledger]],0))</f>
        <v>Income Statement</v>
      </c>
    </row>
    <row r="1242" spans="1:5" x14ac:dyDescent="0.55000000000000004">
      <c r="A1242">
        <v>6</v>
      </c>
      <c r="B1242">
        <v>65000</v>
      </c>
      <c r="C1242" s="6">
        <v>43952</v>
      </c>
      <c r="D1242">
        <v>-127</v>
      </c>
      <c r="E1242" t="str">
        <f>INDEX(LedgerMapping[[#All],[Area]],MATCH(Transactions[[#This Row],[Sub Ledger]],LedgerMapping[[#All],[Sub Ledger]],0))</f>
        <v>Income Statement</v>
      </c>
    </row>
    <row r="1243" spans="1:5" x14ac:dyDescent="0.55000000000000004">
      <c r="A1243">
        <v>6</v>
      </c>
      <c r="B1243">
        <v>65000</v>
      </c>
      <c r="C1243" s="6">
        <v>43983</v>
      </c>
      <c r="D1243">
        <v>-72</v>
      </c>
      <c r="E1243" t="str">
        <f>INDEX(LedgerMapping[[#All],[Area]],MATCH(Transactions[[#This Row],[Sub Ledger]],LedgerMapping[[#All],[Sub Ledger]],0))</f>
        <v>Income Statement</v>
      </c>
    </row>
    <row r="1244" spans="1:5" x14ac:dyDescent="0.55000000000000004">
      <c r="A1244">
        <v>6</v>
      </c>
      <c r="B1244">
        <v>65000</v>
      </c>
      <c r="C1244" s="6">
        <v>44013</v>
      </c>
      <c r="D1244">
        <v>-104</v>
      </c>
      <c r="E1244" t="str">
        <f>INDEX(LedgerMapping[[#All],[Area]],MATCH(Transactions[[#This Row],[Sub Ledger]],LedgerMapping[[#All],[Sub Ledger]],0))</f>
        <v>Income Statement</v>
      </c>
    </row>
    <row r="1245" spans="1:5" x14ac:dyDescent="0.55000000000000004">
      <c r="A1245">
        <v>6</v>
      </c>
      <c r="B1245">
        <v>65000</v>
      </c>
      <c r="C1245" s="6">
        <v>44044</v>
      </c>
      <c r="D1245">
        <v>-141</v>
      </c>
      <c r="E1245" t="str">
        <f>INDEX(LedgerMapping[[#All],[Area]],MATCH(Transactions[[#This Row],[Sub Ledger]],LedgerMapping[[#All],[Sub Ledger]],0))</f>
        <v>Income Statement</v>
      </c>
    </row>
    <row r="1246" spans="1:5" x14ac:dyDescent="0.55000000000000004">
      <c r="A1246">
        <v>6</v>
      </c>
      <c r="B1246">
        <v>65000</v>
      </c>
      <c r="C1246" s="6">
        <v>44075</v>
      </c>
      <c r="D1246">
        <v>-89</v>
      </c>
      <c r="E1246" t="str">
        <f>INDEX(LedgerMapping[[#All],[Area]],MATCH(Transactions[[#This Row],[Sub Ledger]],LedgerMapping[[#All],[Sub Ledger]],0))</f>
        <v>Income Statement</v>
      </c>
    </row>
    <row r="1247" spans="1:5" x14ac:dyDescent="0.55000000000000004">
      <c r="A1247">
        <v>6</v>
      </c>
      <c r="B1247">
        <v>65000</v>
      </c>
      <c r="C1247" s="6">
        <v>44105</v>
      </c>
      <c r="D1247">
        <v>-169</v>
      </c>
      <c r="E1247" t="str">
        <f>INDEX(LedgerMapping[[#All],[Area]],MATCH(Transactions[[#This Row],[Sub Ledger]],LedgerMapping[[#All],[Sub Ledger]],0))</f>
        <v>Income Statement</v>
      </c>
    </row>
    <row r="1248" spans="1:5" x14ac:dyDescent="0.55000000000000004">
      <c r="A1248">
        <v>6</v>
      </c>
      <c r="B1248">
        <v>65000</v>
      </c>
      <c r="C1248" s="6">
        <v>44136</v>
      </c>
      <c r="D1248">
        <v>-159</v>
      </c>
      <c r="E1248" t="str">
        <f>INDEX(LedgerMapping[[#All],[Area]],MATCH(Transactions[[#This Row],[Sub Ledger]],LedgerMapping[[#All],[Sub Ledger]],0))</f>
        <v>Income Statement</v>
      </c>
    </row>
    <row r="1249" spans="1:5" x14ac:dyDescent="0.55000000000000004">
      <c r="A1249">
        <v>6</v>
      </c>
      <c r="B1249">
        <v>65000</v>
      </c>
      <c r="C1249" s="6">
        <v>44166</v>
      </c>
      <c r="D1249">
        <v>-116</v>
      </c>
      <c r="E1249" t="str">
        <f>INDEX(LedgerMapping[[#All],[Area]],MATCH(Transactions[[#This Row],[Sub Ledger]],LedgerMapping[[#All],[Sub Ledger]],0))</f>
        <v>Income Statement</v>
      </c>
    </row>
    <row r="1250" spans="1:5" x14ac:dyDescent="0.55000000000000004">
      <c r="A1250">
        <v>6</v>
      </c>
      <c r="B1250">
        <v>65000</v>
      </c>
      <c r="C1250" s="6">
        <v>44197</v>
      </c>
      <c r="D1250">
        <v>-106</v>
      </c>
      <c r="E1250" t="str">
        <f>INDEX(LedgerMapping[[#All],[Area]],MATCH(Transactions[[#This Row],[Sub Ledger]],LedgerMapping[[#All],[Sub Ledger]],0))</f>
        <v>Income Statement</v>
      </c>
    </row>
    <row r="1251" spans="1:5" x14ac:dyDescent="0.55000000000000004">
      <c r="A1251">
        <v>6</v>
      </c>
      <c r="B1251">
        <v>65000</v>
      </c>
      <c r="C1251" s="6">
        <v>44228</v>
      </c>
      <c r="D1251">
        <v>-139</v>
      </c>
      <c r="E1251" t="str">
        <f>INDEX(LedgerMapping[[#All],[Area]],MATCH(Transactions[[#This Row],[Sub Ledger]],LedgerMapping[[#All],[Sub Ledger]],0))</f>
        <v>Income Statement</v>
      </c>
    </row>
    <row r="1252" spans="1:5" x14ac:dyDescent="0.55000000000000004">
      <c r="A1252">
        <v>6</v>
      </c>
      <c r="B1252">
        <v>65000</v>
      </c>
      <c r="C1252" s="6">
        <v>44256</v>
      </c>
      <c r="D1252">
        <v>-157</v>
      </c>
      <c r="E1252" t="str">
        <f>INDEX(LedgerMapping[[#All],[Area]],MATCH(Transactions[[#This Row],[Sub Ledger]],LedgerMapping[[#All],[Sub Ledger]],0))</f>
        <v>Income Statement</v>
      </c>
    </row>
    <row r="1253" spans="1:5" x14ac:dyDescent="0.55000000000000004">
      <c r="A1253">
        <v>6</v>
      </c>
      <c r="B1253">
        <v>65000</v>
      </c>
      <c r="C1253" s="6">
        <v>44287</v>
      </c>
      <c r="D1253">
        <v>-146</v>
      </c>
      <c r="E1253" t="str">
        <f>INDEX(LedgerMapping[[#All],[Area]],MATCH(Transactions[[#This Row],[Sub Ledger]],LedgerMapping[[#All],[Sub Ledger]],0))</f>
        <v>Income Statement</v>
      </c>
    </row>
    <row r="1254" spans="1:5" x14ac:dyDescent="0.55000000000000004">
      <c r="A1254">
        <v>6</v>
      </c>
      <c r="B1254">
        <v>65000</v>
      </c>
      <c r="C1254" s="6">
        <v>44317</v>
      </c>
      <c r="D1254">
        <v>-118</v>
      </c>
      <c r="E1254" t="str">
        <f>INDEX(LedgerMapping[[#All],[Area]],MATCH(Transactions[[#This Row],[Sub Ledger]],LedgerMapping[[#All],[Sub Ledger]],0))</f>
        <v>Income Statement</v>
      </c>
    </row>
    <row r="1255" spans="1:5" x14ac:dyDescent="0.55000000000000004">
      <c r="A1255">
        <v>6</v>
      </c>
      <c r="B1255">
        <v>65000</v>
      </c>
      <c r="C1255" s="6">
        <v>44348</v>
      </c>
      <c r="D1255">
        <v>-188</v>
      </c>
      <c r="E1255" t="str">
        <f>INDEX(LedgerMapping[[#All],[Area]],MATCH(Transactions[[#This Row],[Sub Ledger]],LedgerMapping[[#All],[Sub Ledger]],0))</f>
        <v>Income Statement</v>
      </c>
    </row>
    <row r="1256" spans="1:5" x14ac:dyDescent="0.55000000000000004">
      <c r="A1256">
        <v>6</v>
      </c>
      <c r="B1256">
        <v>65000</v>
      </c>
      <c r="C1256" s="6">
        <v>44378</v>
      </c>
      <c r="D1256">
        <v>-157</v>
      </c>
      <c r="E1256" t="str">
        <f>INDEX(LedgerMapping[[#All],[Area]],MATCH(Transactions[[#This Row],[Sub Ledger]],LedgerMapping[[#All],[Sub Ledger]],0))</f>
        <v>Income Statement</v>
      </c>
    </row>
    <row r="1257" spans="1:5" x14ac:dyDescent="0.55000000000000004">
      <c r="A1257">
        <v>6</v>
      </c>
      <c r="B1257">
        <v>65000</v>
      </c>
      <c r="C1257" s="6">
        <v>44409</v>
      </c>
      <c r="D1257">
        <v>-209</v>
      </c>
      <c r="E1257" t="str">
        <f>INDEX(LedgerMapping[[#All],[Area]],MATCH(Transactions[[#This Row],[Sub Ledger]],LedgerMapping[[#All],[Sub Ledger]],0))</f>
        <v>Income Statement</v>
      </c>
    </row>
    <row r="1258" spans="1:5" x14ac:dyDescent="0.55000000000000004">
      <c r="A1258">
        <v>6</v>
      </c>
      <c r="B1258">
        <v>65000</v>
      </c>
      <c r="C1258" s="6">
        <v>44440</v>
      </c>
      <c r="D1258">
        <v>-120</v>
      </c>
      <c r="E1258" t="str">
        <f>INDEX(LedgerMapping[[#All],[Area]],MATCH(Transactions[[#This Row],[Sub Ledger]],LedgerMapping[[#All],[Sub Ledger]],0))</f>
        <v>Income Statement</v>
      </c>
    </row>
    <row r="1259" spans="1:5" x14ac:dyDescent="0.55000000000000004">
      <c r="A1259">
        <v>6</v>
      </c>
      <c r="B1259">
        <v>65000</v>
      </c>
      <c r="C1259" s="6">
        <v>44470</v>
      </c>
      <c r="D1259">
        <v>-163</v>
      </c>
      <c r="E1259" t="str">
        <f>INDEX(LedgerMapping[[#All],[Area]],MATCH(Transactions[[#This Row],[Sub Ledger]],LedgerMapping[[#All],[Sub Ledger]],0))</f>
        <v>Income Statement</v>
      </c>
    </row>
    <row r="1260" spans="1:5" x14ac:dyDescent="0.55000000000000004">
      <c r="A1260">
        <v>6</v>
      </c>
      <c r="B1260">
        <v>65000</v>
      </c>
      <c r="C1260" s="6">
        <v>44501</v>
      </c>
      <c r="D1260">
        <v>-191</v>
      </c>
      <c r="E1260" t="str">
        <f>INDEX(LedgerMapping[[#All],[Area]],MATCH(Transactions[[#This Row],[Sub Ledger]],LedgerMapping[[#All],[Sub Ledger]],0))</f>
        <v>Income Statement</v>
      </c>
    </row>
    <row r="1261" spans="1:5" x14ac:dyDescent="0.55000000000000004">
      <c r="A1261">
        <v>6</v>
      </c>
      <c r="B1261">
        <v>65000</v>
      </c>
      <c r="C1261" s="6">
        <v>44531</v>
      </c>
      <c r="D1261">
        <v>-167</v>
      </c>
      <c r="E1261" t="str">
        <f>INDEX(LedgerMapping[[#All],[Area]],MATCH(Transactions[[#This Row],[Sub Ledger]],LedgerMapping[[#All],[Sub Ledger]],0))</f>
        <v>Income Statement</v>
      </c>
    </row>
    <row r="1262" spans="1:5" x14ac:dyDescent="0.55000000000000004">
      <c r="A1262">
        <v>6</v>
      </c>
      <c r="B1262">
        <v>65000</v>
      </c>
      <c r="C1262" s="6">
        <v>43466</v>
      </c>
      <c r="D1262">
        <v>-164</v>
      </c>
      <c r="E1262" t="str">
        <f>INDEX(LedgerMapping[[#All],[Area]],MATCH(Transactions[[#This Row],[Sub Ledger]],LedgerMapping[[#All],[Sub Ledger]],0))</f>
        <v>Income Statement</v>
      </c>
    </row>
    <row r="1263" spans="1:5" x14ac:dyDescent="0.55000000000000004">
      <c r="A1263">
        <v>6</v>
      </c>
      <c r="B1263">
        <v>65000</v>
      </c>
      <c r="C1263" s="6">
        <v>43497</v>
      </c>
      <c r="D1263">
        <v>-88</v>
      </c>
      <c r="E1263" t="str">
        <f>INDEX(LedgerMapping[[#All],[Area]],MATCH(Transactions[[#This Row],[Sub Ledger]],LedgerMapping[[#All],[Sub Ledger]],0))</f>
        <v>Income Statement</v>
      </c>
    </row>
    <row r="1264" spans="1:5" x14ac:dyDescent="0.55000000000000004">
      <c r="A1264">
        <v>6</v>
      </c>
      <c r="B1264">
        <v>65000</v>
      </c>
      <c r="C1264" s="6">
        <v>43525</v>
      </c>
      <c r="D1264">
        <v>-112</v>
      </c>
      <c r="E1264" t="str">
        <f>INDEX(LedgerMapping[[#All],[Area]],MATCH(Transactions[[#This Row],[Sub Ledger]],LedgerMapping[[#All],[Sub Ledger]],0))</f>
        <v>Income Statement</v>
      </c>
    </row>
    <row r="1265" spans="1:5" x14ac:dyDescent="0.55000000000000004">
      <c r="A1265">
        <v>6</v>
      </c>
      <c r="B1265">
        <v>65000</v>
      </c>
      <c r="C1265" s="6">
        <v>43556</v>
      </c>
      <c r="D1265">
        <v>-187</v>
      </c>
      <c r="E1265" t="str">
        <f>INDEX(LedgerMapping[[#All],[Area]],MATCH(Transactions[[#This Row],[Sub Ledger]],LedgerMapping[[#All],[Sub Ledger]],0))</f>
        <v>Income Statement</v>
      </c>
    </row>
    <row r="1266" spans="1:5" x14ac:dyDescent="0.55000000000000004">
      <c r="A1266">
        <v>6</v>
      </c>
      <c r="B1266">
        <v>65000</v>
      </c>
      <c r="C1266" s="6">
        <v>43586</v>
      </c>
      <c r="D1266">
        <v>-113</v>
      </c>
      <c r="E1266" t="str">
        <f>INDEX(LedgerMapping[[#All],[Area]],MATCH(Transactions[[#This Row],[Sub Ledger]],LedgerMapping[[#All],[Sub Ledger]],0))</f>
        <v>Income Statement</v>
      </c>
    </row>
    <row r="1267" spans="1:5" x14ac:dyDescent="0.55000000000000004">
      <c r="A1267">
        <v>6</v>
      </c>
      <c r="B1267">
        <v>65000</v>
      </c>
      <c r="C1267" s="6">
        <v>43617</v>
      </c>
      <c r="D1267">
        <v>-133</v>
      </c>
      <c r="E1267" t="str">
        <f>INDEX(LedgerMapping[[#All],[Area]],MATCH(Transactions[[#This Row],[Sub Ledger]],LedgerMapping[[#All],[Sub Ledger]],0))</f>
        <v>Income Statement</v>
      </c>
    </row>
    <row r="1268" spans="1:5" x14ac:dyDescent="0.55000000000000004">
      <c r="A1268">
        <v>6</v>
      </c>
      <c r="B1268">
        <v>65000</v>
      </c>
      <c r="C1268" s="6">
        <v>43647</v>
      </c>
      <c r="D1268">
        <v>-226</v>
      </c>
      <c r="E1268" t="str">
        <f>INDEX(LedgerMapping[[#All],[Area]],MATCH(Transactions[[#This Row],[Sub Ledger]],LedgerMapping[[#All],[Sub Ledger]],0))</f>
        <v>Income Statement</v>
      </c>
    </row>
    <row r="1269" spans="1:5" x14ac:dyDescent="0.55000000000000004">
      <c r="A1269">
        <v>6</v>
      </c>
      <c r="B1269">
        <v>65000</v>
      </c>
      <c r="C1269" s="6">
        <v>43678</v>
      </c>
      <c r="D1269">
        <v>-174</v>
      </c>
      <c r="E1269" t="str">
        <f>INDEX(LedgerMapping[[#All],[Area]],MATCH(Transactions[[#This Row],[Sub Ledger]],LedgerMapping[[#All],[Sub Ledger]],0))</f>
        <v>Income Statement</v>
      </c>
    </row>
    <row r="1270" spans="1:5" x14ac:dyDescent="0.55000000000000004">
      <c r="A1270">
        <v>6</v>
      </c>
      <c r="B1270">
        <v>65000</v>
      </c>
      <c r="C1270" s="6">
        <v>43709</v>
      </c>
      <c r="D1270">
        <v>-152</v>
      </c>
      <c r="E1270" t="str">
        <f>INDEX(LedgerMapping[[#All],[Area]],MATCH(Transactions[[#This Row],[Sub Ledger]],LedgerMapping[[#All],[Sub Ledger]],0))</f>
        <v>Income Statement</v>
      </c>
    </row>
    <row r="1271" spans="1:5" x14ac:dyDescent="0.55000000000000004">
      <c r="A1271">
        <v>6</v>
      </c>
      <c r="B1271">
        <v>65000</v>
      </c>
      <c r="C1271" s="6">
        <v>43739</v>
      </c>
      <c r="D1271">
        <v>-174</v>
      </c>
      <c r="E1271" t="str">
        <f>INDEX(LedgerMapping[[#All],[Area]],MATCH(Transactions[[#This Row],[Sub Ledger]],LedgerMapping[[#All],[Sub Ledger]],0))</f>
        <v>Income Statement</v>
      </c>
    </row>
    <row r="1272" spans="1:5" x14ac:dyDescent="0.55000000000000004">
      <c r="A1272">
        <v>6</v>
      </c>
      <c r="B1272">
        <v>65000</v>
      </c>
      <c r="C1272" s="6">
        <v>43770</v>
      </c>
      <c r="D1272">
        <v>-211</v>
      </c>
      <c r="E1272" t="str">
        <f>INDEX(LedgerMapping[[#All],[Area]],MATCH(Transactions[[#This Row],[Sub Ledger]],LedgerMapping[[#All],[Sub Ledger]],0))</f>
        <v>Income Statement</v>
      </c>
    </row>
    <row r="1273" spans="1:5" x14ac:dyDescent="0.55000000000000004">
      <c r="A1273">
        <v>6</v>
      </c>
      <c r="B1273">
        <v>65000</v>
      </c>
      <c r="C1273" s="6">
        <v>43800</v>
      </c>
      <c r="D1273">
        <v>-115</v>
      </c>
      <c r="E1273" t="str">
        <f>INDEX(LedgerMapping[[#All],[Area]],MATCH(Transactions[[#This Row],[Sub Ledger]],LedgerMapping[[#All],[Sub Ledger]],0))</f>
        <v>Income Statement</v>
      </c>
    </row>
    <row r="1274" spans="1:5" x14ac:dyDescent="0.55000000000000004">
      <c r="A1274">
        <v>6</v>
      </c>
      <c r="B1274">
        <v>65000</v>
      </c>
      <c r="C1274" s="6">
        <v>43831</v>
      </c>
      <c r="D1274">
        <v>-88</v>
      </c>
      <c r="E1274" t="str">
        <f>INDEX(LedgerMapping[[#All],[Area]],MATCH(Transactions[[#This Row],[Sub Ledger]],LedgerMapping[[#All],[Sub Ledger]],0))</f>
        <v>Income Statement</v>
      </c>
    </row>
    <row r="1275" spans="1:5" x14ac:dyDescent="0.55000000000000004">
      <c r="A1275">
        <v>6</v>
      </c>
      <c r="B1275">
        <v>65000</v>
      </c>
      <c r="C1275" s="6">
        <v>43862</v>
      </c>
      <c r="D1275">
        <v>-139</v>
      </c>
      <c r="E1275" t="str">
        <f>INDEX(LedgerMapping[[#All],[Area]],MATCH(Transactions[[#This Row],[Sub Ledger]],LedgerMapping[[#All],[Sub Ledger]],0))</f>
        <v>Income Statement</v>
      </c>
    </row>
    <row r="1276" spans="1:5" x14ac:dyDescent="0.55000000000000004">
      <c r="A1276">
        <v>6</v>
      </c>
      <c r="B1276">
        <v>65000</v>
      </c>
      <c r="C1276" s="6">
        <v>43891</v>
      </c>
      <c r="D1276">
        <v>-41</v>
      </c>
      <c r="E1276" t="str">
        <f>INDEX(LedgerMapping[[#All],[Area]],MATCH(Transactions[[#This Row],[Sub Ledger]],LedgerMapping[[#All],[Sub Ledger]],0))</f>
        <v>Income Statement</v>
      </c>
    </row>
    <row r="1277" spans="1:5" x14ac:dyDescent="0.55000000000000004">
      <c r="A1277">
        <v>6</v>
      </c>
      <c r="B1277">
        <v>65000</v>
      </c>
      <c r="C1277" s="6">
        <v>43922</v>
      </c>
      <c r="D1277">
        <v>-104</v>
      </c>
      <c r="E1277" t="str">
        <f>INDEX(LedgerMapping[[#All],[Area]],MATCH(Transactions[[#This Row],[Sub Ledger]],LedgerMapping[[#All],[Sub Ledger]],0))</f>
        <v>Income Statement</v>
      </c>
    </row>
    <row r="1278" spans="1:5" x14ac:dyDescent="0.55000000000000004">
      <c r="A1278">
        <v>6</v>
      </c>
      <c r="B1278">
        <v>65000</v>
      </c>
      <c r="C1278" s="6">
        <v>43952</v>
      </c>
      <c r="D1278">
        <v>-87</v>
      </c>
      <c r="E1278" t="str">
        <f>INDEX(LedgerMapping[[#All],[Area]],MATCH(Transactions[[#This Row],[Sub Ledger]],LedgerMapping[[#All],[Sub Ledger]],0))</f>
        <v>Income Statement</v>
      </c>
    </row>
    <row r="1279" spans="1:5" x14ac:dyDescent="0.55000000000000004">
      <c r="A1279">
        <v>6</v>
      </c>
      <c r="B1279">
        <v>65000</v>
      </c>
      <c r="C1279" s="6">
        <v>43983</v>
      </c>
      <c r="D1279">
        <v>-118</v>
      </c>
      <c r="E1279" t="str">
        <f>INDEX(LedgerMapping[[#All],[Area]],MATCH(Transactions[[#This Row],[Sub Ledger]],LedgerMapping[[#All],[Sub Ledger]],0))</f>
        <v>Income Statement</v>
      </c>
    </row>
    <row r="1280" spans="1:5" x14ac:dyDescent="0.55000000000000004">
      <c r="A1280">
        <v>6</v>
      </c>
      <c r="B1280">
        <v>65000</v>
      </c>
      <c r="C1280" s="6">
        <v>44013</v>
      </c>
      <c r="D1280">
        <v>-96</v>
      </c>
      <c r="E1280" t="str">
        <f>INDEX(LedgerMapping[[#All],[Area]],MATCH(Transactions[[#This Row],[Sub Ledger]],LedgerMapping[[#All],[Sub Ledger]],0))</f>
        <v>Income Statement</v>
      </c>
    </row>
    <row r="1281" spans="1:5" x14ac:dyDescent="0.55000000000000004">
      <c r="A1281">
        <v>6</v>
      </c>
      <c r="B1281">
        <v>65000</v>
      </c>
      <c r="C1281" s="6">
        <v>44044</v>
      </c>
      <c r="D1281">
        <v>-76</v>
      </c>
      <c r="E1281" t="str">
        <f>INDEX(LedgerMapping[[#All],[Area]],MATCH(Transactions[[#This Row],[Sub Ledger]],LedgerMapping[[#All],[Sub Ledger]],0))</f>
        <v>Income Statement</v>
      </c>
    </row>
    <row r="1282" spans="1:5" x14ac:dyDescent="0.55000000000000004">
      <c r="A1282">
        <v>6</v>
      </c>
      <c r="B1282">
        <v>65000</v>
      </c>
      <c r="C1282" s="6">
        <v>44075</v>
      </c>
      <c r="D1282">
        <v>-104</v>
      </c>
      <c r="E1282" t="str">
        <f>INDEX(LedgerMapping[[#All],[Area]],MATCH(Transactions[[#This Row],[Sub Ledger]],LedgerMapping[[#All],[Sub Ledger]],0))</f>
        <v>Income Statement</v>
      </c>
    </row>
    <row r="1283" spans="1:5" x14ac:dyDescent="0.55000000000000004">
      <c r="A1283">
        <v>6</v>
      </c>
      <c r="B1283">
        <v>65000</v>
      </c>
      <c r="C1283" s="6">
        <v>44105</v>
      </c>
      <c r="D1283">
        <v>-51</v>
      </c>
      <c r="E1283" t="str">
        <f>INDEX(LedgerMapping[[#All],[Area]],MATCH(Transactions[[#This Row],[Sub Ledger]],LedgerMapping[[#All],[Sub Ledger]],0))</f>
        <v>Income Statement</v>
      </c>
    </row>
    <row r="1284" spans="1:5" x14ac:dyDescent="0.55000000000000004">
      <c r="A1284">
        <v>6</v>
      </c>
      <c r="B1284">
        <v>65000</v>
      </c>
      <c r="C1284" s="6">
        <v>44136</v>
      </c>
      <c r="D1284">
        <v>-60</v>
      </c>
      <c r="E1284" t="str">
        <f>INDEX(LedgerMapping[[#All],[Area]],MATCH(Transactions[[#This Row],[Sub Ledger]],LedgerMapping[[#All],[Sub Ledger]],0))</f>
        <v>Income Statement</v>
      </c>
    </row>
    <row r="1285" spans="1:5" x14ac:dyDescent="0.55000000000000004">
      <c r="A1285">
        <v>6</v>
      </c>
      <c r="B1285">
        <v>65000</v>
      </c>
      <c r="C1285" s="6">
        <v>44166</v>
      </c>
      <c r="D1285">
        <v>-42</v>
      </c>
      <c r="E1285" t="str">
        <f>INDEX(LedgerMapping[[#All],[Area]],MATCH(Transactions[[#This Row],[Sub Ledger]],LedgerMapping[[#All],[Sub Ledger]],0))</f>
        <v>Income Statement</v>
      </c>
    </row>
    <row r="1286" spans="1:5" x14ac:dyDescent="0.55000000000000004">
      <c r="A1286">
        <v>6</v>
      </c>
      <c r="B1286">
        <v>65000</v>
      </c>
      <c r="C1286" s="6">
        <v>44197</v>
      </c>
      <c r="D1286">
        <v>-70</v>
      </c>
      <c r="E1286" t="str">
        <f>INDEX(LedgerMapping[[#All],[Area]],MATCH(Transactions[[#This Row],[Sub Ledger]],LedgerMapping[[#All],[Sub Ledger]],0))</f>
        <v>Income Statement</v>
      </c>
    </row>
    <row r="1287" spans="1:5" x14ac:dyDescent="0.55000000000000004">
      <c r="A1287">
        <v>6</v>
      </c>
      <c r="B1287">
        <v>65000</v>
      </c>
      <c r="C1287" s="6">
        <v>44228</v>
      </c>
      <c r="D1287">
        <v>-92</v>
      </c>
      <c r="E1287" t="str">
        <f>INDEX(LedgerMapping[[#All],[Area]],MATCH(Transactions[[#This Row],[Sub Ledger]],LedgerMapping[[#All],[Sub Ledger]],0))</f>
        <v>Income Statement</v>
      </c>
    </row>
    <row r="1288" spans="1:5" x14ac:dyDescent="0.55000000000000004">
      <c r="A1288">
        <v>6</v>
      </c>
      <c r="B1288">
        <v>65000</v>
      </c>
      <c r="C1288" s="6">
        <v>44256</v>
      </c>
      <c r="D1288">
        <v>-102</v>
      </c>
      <c r="E1288" t="str">
        <f>INDEX(LedgerMapping[[#All],[Area]],MATCH(Transactions[[#This Row],[Sub Ledger]],LedgerMapping[[#All],[Sub Ledger]],0))</f>
        <v>Income Statement</v>
      </c>
    </row>
    <row r="1289" spans="1:5" x14ac:dyDescent="0.55000000000000004">
      <c r="A1289">
        <v>6</v>
      </c>
      <c r="B1289">
        <v>65000</v>
      </c>
      <c r="C1289" s="6">
        <v>44287</v>
      </c>
      <c r="D1289">
        <v>-116</v>
      </c>
      <c r="E1289" t="str">
        <f>INDEX(LedgerMapping[[#All],[Area]],MATCH(Transactions[[#This Row],[Sub Ledger]],LedgerMapping[[#All],[Sub Ledger]],0))</f>
        <v>Income Statement</v>
      </c>
    </row>
    <row r="1290" spans="1:5" x14ac:dyDescent="0.55000000000000004">
      <c r="A1290">
        <v>6</v>
      </c>
      <c r="B1290">
        <v>65000</v>
      </c>
      <c r="C1290" s="6">
        <v>44317</v>
      </c>
      <c r="D1290">
        <v>-109</v>
      </c>
      <c r="E1290" t="str">
        <f>INDEX(LedgerMapping[[#All],[Area]],MATCH(Transactions[[#This Row],[Sub Ledger]],LedgerMapping[[#All],[Sub Ledger]],0))</f>
        <v>Income Statement</v>
      </c>
    </row>
    <row r="1291" spans="1:5" x14ac:dyDescent="0.55000000000000004">
      <c r="A1291">
        <v>6</v>
      </c>
      <c r="B1291">
        <v>65000</v>
      </c>
      <c r="C1291" s="6">
        <v>44348</v>
      </c>
      <c r="D1291">
        <v>-120</v>
      </c>
      <c r="E1291" t="str">
        <f>INDEX(LedgerMapping[[#All],[Area]],MATCH(Transactions[[#This Row],[Sub Ledger]],LedgerMapping[[#All],[Sub Ledger]],0))</f>
        <v>Income Statement</v>
      </c>
    </row>
    <row r="1292" spans="1:5" x14ac:dyDescent="0.55000000000000004">
      <c r="A1292">
        <v>6</v>
      </c>
      <c r="B1292">
        <v>65000</v>
      </c>
      <c r="C1292" s="6">
        <v>44378</v>
      </c>
      <c r="D1292">
        <v>-134</v>
      </c>
      <c r="E1292" t="str">
        <f>INDEX(LedgerMapping[[#All],[Area]],MATCH(Transactions[[#This Row],[Sub Ledger]],LedgerMapping[[#All],[Sub Ledger]],0))</f>
        <v>Income Statement</v>
      </c>
    </row>
    <row r="1293" spans="1:5" x14ac:dyDescent="0.55000000000000004">
      <c r="A1293">
        <v>6</v>
      </c>
      <c r="B1293">
        <v>65000</v>
      </c>
      <c r="C1293" s="6">
        <v>44409</v>
      </c>
      <c r="D1293">
        <v>-64</v>
      </c>
      <c r="E1293" t="str">
        <f>INDEX(LedgerMapping[[#All],[Area]],MATCH(Transactions[[#This Row],[Sub Ledger]],LedgerMapping[[#All],[Sub Ledger]],0))</f>
        <v>Income Statement</v>
      </c>
    </row>
    <row r="1294" spans="1:5" x14ac:dyDescent="0.55000000000000004">
      <c r="A1294">
        <v>6</v>
      </c>
      <c r="B1294">
        <v>65000</v>
      </c>
      <c r="C1294" s="6">
        <v>44440</v>
      </c>
      <c r="D1294">
        <v>-151</v>
      </c>
      <c r="E1294" t="str">
        <f>INDEX(LedgerMapping[[#All],[Area]],MATCH(Transactions[[#This Row],[Sub Ledger]],LedgerMapping[[#All],[Sub Ledger]],0))</f>
        <v>Income Statement</v>
      </c>
    </row>
    <row r="1295" spans="1:5" x14ac:dyDescent="0.55000000000000004">
      <c r="A1295">
        <v>6</v>
      </c>
      <c r="B1295">
        <v>65000</v>
      </c>
      <c r="C1295" s="6">
        <v>44470</v>
      </c>
      <c r="D1295">
        <v>-94</v>
      </c>
      <c r="E1295" t="str">
        <f>INDEX(LedgerMapping[[#All],[Area]],MATCH(Transactions[[#This Row],[Sub Ledger]],LedgerMapping[[#All],[Sub Ledger]],0))</f>
        <v>Income Statement</v>
      </c>
    </row>
    <row r="1296" spans="1:5" x14ac:dyDescent="0.55000000000000004">
      <c r="A1296">
        <v>6</v>
      </c>
      <c r="B1296">
        <v>65000</v>
      </c>
      <c r="C1296" s="6">
        <v>44501</v>
      </c>
      <c r="D1296">
        <v>-156</v>
      </c>
      <c r="E1296" t="str">
        <f>INDEX(LedgerMapping[[#All],[Area]],MATCH(Transactions[[#This Row],[Sub Ledger]],LedgerMapping[[#All],[Sub Ledger]],0))</f>
        <v>Income Statement</v>
      </c>
    </row>
    <row r="1297" spans="1:5" x14ac:dyDescent="0.55000000000000004">
      <c r="A1297">
        <v>6</v>
      </c>
      <c r="B1297">
        <v>65000</v>
      </c>
      <c r="C1297" s="6">
        <v>44531</v>
      </c>
      <c r="D1297">
        <v>-162</v>
      </c>
      <c r="E1297" t="str">
        <f>INDEX(LedgerMapping[[#All],[Area]],MATCH(Transactions[[#This Row],[Sub Ledger]],LedgerMapping[[#All],[Sub Ledger]],0))</f>
        <v>Income Statement</v>
      </c>
    </row>
    <row r="1298" spans="1:5" x14ac:dyDescent="0.55000000000000004">
      <c r="A1298">
        <v>6</v>
      </c>
      <c r="B1298">
        <v>65000</v>
      </c>
      <c r="C1298" s="6">
        <v>43466</v>
      </c>
      <c r="D1298">
        <v>-468</v>
      </c>
      <c r="E1298" t="str">
        <f>INDEX(LedgerMapping[[#All],[Area]],MATCH(Transactions[[#This Row],[Sub Ledger]],LedgerMapping[[#All],[Sub Ledger]],0))</f>
        <v>Income Statement</v>
      </c>
    </row>
    <row r="1299" spans="1:5" x14ac:dyDescent="0.55000000000000004">
      <c r="A1299">
        <v>6</v>
      </c>
      <c r="B1299">
        <v>65000</v>
      </c>
      <c r="C1299" s="6">
        <v>43497</v>
      </c>
      <c r="D1299">
        <v>-234</v>
      </c>
      <c r="E1299" t="str">
        <f>INDEX(LedgerMapping[[#All],[Area]],MATCH(Transactions[[#This Row],[Sub Ledger]],LedgerMapping[[#All],[Sub Ledger]],0))</f>
        <v>Income Statement</v>
      </c>
    </row>
    <row r="1300" spans="1:5" x14ac:dyDescent="0.55000000000000004">
      <c r="A1300">
        <v>6</v>
      </c>
      <c r="B1300">
        <v>65000</v>
      </c>
      <c r="C1300" s="6">
        <v>43525</v>
      </c>
      <c r="D1300">
        <v>-520</v>
      </c>
      <c r="E1300" t="str">
        <f>INDEX(LedgerMapping[[#All],[Area]],MATCH(Transactions[[#This Row],[Sub Ledger]],LedgerMapping[[#All],[Sub Ledger]],0))</f>
        <v>Income Statement</v>
      </c>
    </row>
    <row r="1301" spans="1:5" x14ac:dyDescent="0.55000000000000004">
      <c r="A1301">
        <v>6</v>
      </c>
      <c r="B1301">
        <v>65000</v>
      </c>
      <c r="C1301" s="6">
        <v>43556</v>
      </c>
      <c r="D1301">
        <v>-244</v>
      </c>
      <c r="E1301" t="str">
        <f>INDEX(LedgerMapping[[#All],[Area]],MATCH(Transactions[[#This Row],[Sub Ledger]],LedgerMapping[[#All],[Sub Ledger]],0))</f>
        <v>Income Statement</v>
      </c>
    </row>
    <row r="1302" spans="1:5" x14ac:dyDescent="0.55000000000000004">
      <c r="A1302">
        <v>6</v>
      </c>
      <c r="B1302">
        <v>65000</v>
      </c>
      <c r="C1302" s="6">
        <v>43586</v>
      </c>
      <c r="D1302">
        <v>-287</v>
      </c>
      <c r="E1302" t="str">
        <f>INDEX(LedgerMapping[[#All],[Area]],MATCH(Transactions[[#This Row],[Sub Ledger]],LedgerMapping[[#All],[Sub Ledger]],0))</f>
        <v>Income Statement</v>
      </c>
    </row>
    <row r="1303" spans="1:5" x14ac:dyDescent="0.55000000000000004">
      <c r="A1303">
        <v>6</v>
      </c>
      <c r="B1303">
        <v>65000</v>
      </c>
      <c r="C1303" s="6">
        <v>43617</v>
      </c>
      <c r="D1303">
        <v>-364</v>
      </c>
      <c r="E1303" t="str">
        <f>INDEX(LedgerMapping[[#All],[Area]],MATCH(Transactions[[#This Row],[Sub Ledger]],LedgerMapping[[#All],[Sub Ledger]],0))</f>
        <v>Income Statement</v>
      </c>
    </row>
    <row r="1304" spans="1:5" x14ac:dyDescent="0.55000000000000004">
      <c r="A1304">
        <v>6</v>
      </c>
      <c r="B1304">
        <v>65000</v>
      </c>
      <c r="C1304" s="6">
        <v>43647</v>
      </c>
      <c r="D1304">
        <v>-267</v>
      </c>
      <c r="E1304" t="str">
        <f>INDEX(LedgerMapping[[#All],[Area]],MATCH(Transactions[[#This Row],[Sub Ledger]],LedgerMapping[[#All],[Sub Ledger]],0))</f>
        <v>Income Statement</v>
      </c>
    </row>
    <row r="1305" spans="1:5" x14ac:dyDescent="0.55000000000000004">
      <c r="A1305">
        <v>6</v>
      </c>
      <c r="B1305">
        <v>65000</v>
      </c>
      <c r="C1305" s="6">
        <v>43678</v>
      </c>
      <c r="D1305">
        <v>-358</v>
      </c>
      <c r="E1305" t="str">
        <f>INDEX(LedgerMapping[[#All],[Area]],MATCH(Transactions[[#This Row],[Sub Ledger]],LedgerMapping[[#All],[Sub Ledger]],0))</f>
        <v>Income Statement</v>
      </c>
    </row>
    <row r="1306" spans="1:5" x14ac:dyDescent="0.55000000000000004">
      <c r="A1306">
        <v>6</v>
      </c>
      <c r="B1306">
        <v>65000</v>
      </c>
      <c r="C1306" s="6">
        <v>43709</v>
      </c>
      <c r="D1306">
        <v>-332</v>
      </c>
      <c r="E1306" t="str">
        <f>INDEX(LedgerMapping[[#All],[Area]],MATCH(Transactions[[#This Row],[Sub Ledger]],LedgerMapping[[#All],[Sub Ledger]],0))</f>
        <v>Income Statement</v>
      </c>
    </row>
    <row r="1307" spans="1:5" x14ac:dyDescent="0.55000000000000004">
      <c r="A1307">
        <v>6</v>
      </c>
      <c r="B1307">
        <v>65000</v>
      </c>
      <c r="C1307" s="6">
        <v>43739</v>
      </c>
      <c r="D1307">
        <v>-515</v>
      </c>
      <c r="E1307" t="str">
        <f>INDEX(LedgerMapping[[#All],[Area]],MATCH(Transactions[[#This Row],[Sub Ledger]],LedgerMapping[[#All],[Sub Ledger]],0))</f>
        <v>Income Statement</v>
      </c>
    </row>
    <row r="1308" spans="1:5" x14ac:dyDescent="0.55000000000000004">
      <c r="A1308">
        <v>6</v>
      </c>
      <c r="B1308">
        <v>65000</v>
      </c>
      <c r="C1308" s="6">
        <v>43770</v>
      </c>
      <c r="D1308">
        <v>-520</v>
      </c>
      <c r="E1308" t="str">
        <f>INDEX(LedgerMapping[[#All],[Area]],MATCH(Transactions[[#This Row],[Sub Ledger]],LedgerMapping[[#All],[Sub Ledger]],0))</f>
        <v>Income Statement</v>
      </c>
    </row>
    <row r="1309" spans="1:5" x14ac:dyDescent="0.55000000000000004">
      <c r="A1309">
        <v>6</v>
      </c>
      <c r="B1309">
        <v>65000</v>
      </c>
      <c r="C1309" s="6">
        <v>43800</v>
      </c>
      <c r="D1309">
        <v>-338</v>
      </c>
      <c r="E1309" t="str">
        <f>INDEX(LedgerMapping[[#All],[Area]],MATCH(Transactions[[#This Row],[Sub Ledger]],LedgerMapping[[#All],[Sub Ledger]],0))</f>
        <v>Income Statement</v>
      </c>
    </row>
    <row r="1310" spans="1:5" x14ac:dyDescent="0.55000000000000004">
      <c r="A1310">
        <v>6</v>
      </c>
      <c r="B1310">
        <v>65000</v>
      </c>
      <c r="C1310" s="6">
        <v>43831</v>
      </c>
      <c r="D1310">
        <v>-231</v>
      </c>
      <c r="E1310" t="str">
        <f>INDEX(LedgerMapping[[#All],[Area]],MATCH(Transactions[[#This Row],[Sub Ledger]],LedgerMapping[[#All],[Sub Ledger]],0))</f>
        <v>Income Statement</v>
      </c>
    </row>
    <row r="1311" spans="1:5" x14ac:dyDescent="0.55000000000000004">
      <c r="A1311">
        <v>6</v>
      </c>
      <c r="B1311">
        <v>65000</v>
      </c>
      <c r="C1311" s="6">
        <v>43862</v>
      </c>
      <c r="D1311">
        <v>-393</v>
      </c>
      <c r="E1311" t="str">
        <f>INDEX(LedgerMapping[[#All],[Area]],MATCH(Transactions[[#This Row],[Sub Ledger]],LedgerMapping[[#All],[Sub Ledger]],0))</f>
        <v>Income Statement</v>
      </c>
    </row>
    <row r="1312" spans="1:5" x14ac:dyDescent="0.55000000000000004">
      <c r="A1312">
        <v>6</v>
      </c>
      <c r="B1312">
        <v>65000</v>
      </c>
      <c r="C1312" s="6">
        <v>43891</v>
      </c>
      <c r="D1312">
        <v>-185</v>
      </c>
      <c r="E1312" t="str">
        <f>INDEX(LedgerMapping[[#All],[Area]],MATCH(Transactions[[#This Row],[Sub Ledger]],LedgerMapping[[#All],[Sub Ledger]],0))</f>
        <v>Income Statement</v>
      </c>
    </row>
    <row r="1313" spans="1:5" x14ac:dyDescent="0.55000000000000004">
      <c r="A1313">
        <v>6</v>
      </c>
      <c r="B1313">
        <v>65000</v>
      </c>
      <c r="C1313" s="6">
        <v>43922</v>
      </c>
      <c r="D1313">
        <v>-449</v>
      </c>
      <c r="E1313" t="str">
        <f>INDEX(LedgerMapping[[#All],[Area]],MATCH(Transactions[[#This Row],[Sub Ledger]],LedgerMapping[[#All],[Sub Ledger]],0))</f>
        <v>Income Statement</v>
      </c>
    </row>
    <row r="1314" spans="1:5" x14ac:dyDescent="0.55000000000000004">
      <c r="A1314">
        <v>6</v>
      </c>
      <c r="B1314">
        <v>65000</v>
      </c>
      <c r="C1314" s="6">
        <v>43952</v>
      </c>
      <c r="D1314">
        <v>-363</v>
      </c>
      <c r="E1314" t="str">
        <f>INDEX(LedgerMapping[[#All],[Area]],MATCH(Transactions[[#This Row],[Sub Ledger]],LedgerMapping[[#All],[Sub Ledger]],0))</f>
        <v>Income Statement</v>
      </c>
    </row>
    <row r="1315" spans="1:5" x14ac:dyDescent="0.55000000000000004">
      <c r="A1315">
        <v>6</v>
      </c>
      <c r="B1315">
        <v>65000</v>
      </c>
      <c r="C1315" s="6">
        <v>43983</v>
      </c>
      <c r="D1315">
        <v>-252</v>
      </c>
      <c r="E1315" t="str">
        <f>INDEX(LedgerMapping[[#All],[Area]],MATCH(Transactions[[#This Row],[Sub Ledger]],LedgerMapping[[#All],[Sub Ledger]],0))</f>
        <v>Income Statement</v>
      </c>
    </row>
    <row r="1316" spans="1:5" x14ac:dyDescent="0.55000000000000004">
      <c r="A1316">
        <v>6</v>
      </c>
      <c r="B1316">
        <v>65000</v>
      </c>
      <c r="C1316" s="6">
        <v>44013</v>
      </c>
      <c r="D1316">
        <v>-240</v>
      </c>
      <c r="E1316" t="str">
        <f>INDEX(LedgerMapping[[#All],[Area]],MATCH(Transactions[[#This Row],[Sub Ledger]],LedgerMapping[[#All],[Sub Ledger]],0))</f>
        <v>Income Statement</v>
      </c>
    </row>
    <row r="1317" spans="1:5" x14ac:dyDescent="0.55000000000000004">
      <c r="A1317">
        <v>6</v>
      </c>
      <c r="B1317">
        <v>65000</v>
      </c>
      <c r="C1317" s="6">
        <v>44044</v>
      </c>
      <c r="D1317">
        <v>-318</v>
      </c>
      <c r="E1317" t="str">
        <f>INDEX(LedgerMapping[[#All],[Area]],MATCH(Transactions[[#This Row],[Sub Ledger]],LedgerMapping[[#All],[Sub Ledger]],0))</f>
        <v>Income Statement</v>
      </c>
    </row>
    <row r="1318" spans="1:5" x14ac:dyDescent="0.55000000000000004">
      <c r="A1318">
        <v>6</v>
      </c>
      <c r="B1318">
        <v>65000</v>
      </c>
      <c r="C1318" s="6">
        <v>44075</v>
      </c>
      <c r="D1318">
        <v>-365</v>
      </c>
      <c r="E1318" t="str">
        <f>INDEX(LedgerMapping[[#All],[Area]],MATCH(Transactions[[#This Row],[Sub Ledger]],LedgerMapping[[#All],[Sub Ledger]],0))</f>
        <v>Income Statement</v>
      </c>
    </row>
    <row r="1319" spans="1:5" x14ac:dyDescent="0.55000000000000004">
      <c r="A1319">
        <v>6</v>
      </c>
      <c r="B1319">
        <v>65000</v>
      </c>
      <c r="C1319" s="6">
        <v>44105</v>
      </c>
      <c r="D1319">
        <v>-428</v>
      </c>
      <c r="E1319" t="str">
        <f>INDEX(LedgerMapping[[#All],[Area]],MATCH(Transactions[[#This Row],[Sub Ledger]],LedgerMapping[[#All],[Sub Ledger]],0))</f>
        <v>Income Statement</v>
      </c>
    </row>
    <row r="1320" spans="1:5" x14ac:dyDescent="0.55000000000000004">
      <c r="A1320">
        <v>6</v>
      </c>
      <c r="B1320">
        <v>65000</v>
      </c>
      <c r="C1320" s="6">
        <v>44136</v>
      </c>
      <c r="D1320">
        <v>-213</v>
      </c>
      <c r="E1320" t="str">
        <f>INDEX(LedgerMapping[[#All],[Area]],MATCH(Transactions[[#This Row],[Sub Ledger]],LedgerMapping[[#All],[Sub Ledger]],0))</f>
        <v>Income Statement</v>
      </c>
    </row>
    <row r="1321" spans="1:5" x14ac:dyDescent="0.55000000000000004">
      <c r="A1321">
        <v>6</v>
      </c>
      <c r="B1321">
        <v>65000</v>
      </c>
      <c r="C1321" s="6">
        <v>44166</v>
      </c>
      <c r="D1321">
        <v>-217</v>
      </c>
      <c r="E1321" t="str">
        <f>INDEX(LedgerMapping[[#All],[Area]],MATCH(Transactions[[#This Row],[Sub Ledger]],LedgerMapping[[#All],[Sub Ledger]],0))</f>
        <v>Income Statement</v>
      </c>
    </row>
    <row r="1322" spans="1:5" x14ac:dyDescent="0.55000000000000004">
      <c r="A1322">
        <v>6</v>
      </c>
      <c r="B1322">
        <v>65000</v>
      </c>
      <c r="C1322" s="6">
        <v>44197</v>
      </c>
      <c r="D1322">
        <v>-263</v>
      </c>
      <c r="E1322" t="str">
        <f>INDEX(LedgerMapping[[#All],[Area]],MATCH(Transactions[[#This Row],[Sub Ledger]],LedgerMapping[[#All],[Sub Ledger]],0))</f>
        <v>Income Statement</v>
      </c>
    </row>
    <row r="1323" spans="1:5" x14ac:dyDescent="0.55000000000000004">
      <c r="A1323">
        <v>6</v>
      </c>
      <c r="B1323">
        <v>65000</v>
      </c>
      <c r="C1323" s="6">
        <v>44228</v>
      </c>
      <c r="D1323">
        <v>-491</v>
      </c>
      <c r="E1323" t="str">
        <f>INDEX(LedgerMapping[[#All],[Area]],MATCH(Transactions[[#This Row],[Sub Ledger]],LedgerMapping[[#All],[Sub Ledger]],0))</f>
        <v>Income Statement</v>
      </c>
    </row>
    <row r="1324" spans="1:5" x14ac:dyDescent="0.55000000000000004">
      <c r="A1324">
        <v>6</v>
      </c>
      <c r="B1324">
        <v>65000</v>
      </c>
      <c r="C1324" s="6">
        <v>44256</v>
      </c>
      <c r="D1324">
        <v>-554</v>
      </c>
      <c r="E1324" t="str">
        <f>INDEX(LedgerMapping[[#All],[Area]],MATCH(Transactions[[#This Row],[Sub Ledger]],LedgerMapping[[#All],[Sub Ledger]],0))</f>
        <v>Income Statement</v>
      </c>
    </row>
    <row r="1325" spans="1:5" x14ac:dyDescent="0.55000000000000004">
      <c r="A1325">
        <v>6</v>
      </c>
      <c r="B1325">
        <v>65000</v>
      </c>
      <c r="C1325" s="6">
        <v>44287</v>
      </c>
      <c r="D1325">
        <v>-357</v>
      </c>
      <c r="E1325" t="str">
        <f>INDEX(LedgerMapping[[#All],[Area]],MATCH(Transactions[[#This Row],[Sub Ledger]],LedgerMapping[[#All],[Sub Ledger]],0))</f>
        <v>Income Statement</v>
      </c>
    </row>
    <row r="1326" spans="1:5" x14ac:dyDescent="0.55000000000000004">
      <c r="A1326">
        <v>6</v>
      </c>
      <c r="B1326">
        <v>65000</v>
      </c>
      <c r="C1326" s="6">
        <v>44317</v>
      </c>
      <c r="D1326">
        <v>-249</v>
      </c>
      <c r="E1326" t="str">
        <f>INDEX(LedgerMapping[[#All],[Area]],MATCH(Transactions[[#This Row],[Sub Ledger]],LedgerMapping[[#All],[Sub Ledger]],0))</f>
        <v>Income Statement</v>
      </c>
    </row>
    <row r="1327" spans="1:5" x14ac:dyDescent="0.55000000000000004">
      <c r="A1327">
        <v>6</v>
      </c>
      <c r="B1327">
        <v>65000</v>
      </c>
      <c r="C1327" s="6">
        <v>44348</v>
      </c>
      <c r="D1327">
        <v>-277</v>
      </c>
      <c r="E1327" t="str">
        <f>INDEX(LedgerMapping[[#All],[Area]],MATCH(Transactions[[#This Row],[Sub Ledger]],LedgerMapping[[#All],[Sub Ledger]],0))</f>
        <v>Income Statement</v>
      </c>
    </row>
    <row r="1328" spans="1:5" x14ac:dyDescent="0.55000000000000004">
      <c r="A1328">
        <v>6</v>
      </c>
      <c r="B1328">
        <v>65000</v>
      </c>
      <c r="C1328" s="6">
        <v>44378</v>
      </c>
      <c r="D1328">
        <v>-345</v>
      </c>
      <c r="E1328" t="str">
        <f>INDEX(LedgerMapping[[#All],[Area]],MATCH(Transactions[[#This Row],[Sub Ledger]],LedgerMapping[[#All],[Sub Ledger]],0))</f>
        <v>Income Statement</v>
      </c>
    </row>
    <row r="1329" spans="1:5" x14ac:dyDescent="0.55000000000000004">
      <c r="A1329">
        <v>6</v>
      </c>
      <c r="B1329">
        <v>65000</v>
      </c>
      <c r="C1329" s="6">
        <v>44409</v>
      </c>
      <c r="D1329">
        <v>-281</v>
      </c>
      <c r="E1329" t="str">
        <f>INDEX(LedgerMapping[[#All],[Area]],MATCH(Transactions[[#This Row],[Sub Ledger]],LedgerMapping[[#All],[Sub Ledger]],0))</f>
        <v>Income Statement</v>
      </c>
    </row>
    <row r="1330" spans="1:5" x14ac:dyDescent="0.55000000000000004">
      <c r="A1330">
        <v>6</v>
      </c>
      <c r="B1330">
        <v>65000</v>
      </c>
      <c r="C1330" s="6">
        <v>44440</v>
      </c>
      <c r="D1330">
        <v>-497</v>
      </c>
      <c r="E1330" t="str">
        <f>INDEX(LedgerMapping[[#All],[Area]],MATCH(Transactions[[#This Row],[Sub Ledger]],LedgerMapping[[#All],[Sub Ledger]],0))</f>
        <v>Income Statement</v>
      </c>
    </row>
    <row r="1331" spans="1:5" x14ac:dyDescent="0.55000000000000004">
      <c r="A1331">
        <v>6</v>
      </c>
      <c r="B1331">
        <v>65000</v>
      </c>
      <c r="C1331" s="6">
        <v>44470</v>
      </c>
      <c r="D1331">
        <v>-426</v>
      </c>
      <c r="E1331" t="str">
        <f>INDEX(LedgerMapping[[#All],[Area]],MATCH(Transactions[[#This Row],[Sub Ledger]],LedgerMapping[[#All],[Sub Ledger]],0))</f>
        <v>Income Statement</v>
      </c>
    </row>
    <row r="1332" spans="1:5" x14ac:dyDescent="0.55000000000000004">
      <c r="A1332">
        <v>6</v>
      </c>
      <c r="B1332">
        <v>65000</v>
      </c>
      <c r="C1332" s="6">
        <v>44501</v>
      </c>
      <c r="D1332">
        <v>-517</v>
      </c>
      <c r="E1332" t="str">
        <f>INDEX(LedgerMapping[[#All],[Area]],MATCH(Transactions[[#This Row],[Sub Ledger]],LedgerMapping[[#All],[Sub Ledger]],0))</f>
        <v>Income Statement</v>
      </c>
    </row>
    <row r="1333" spans="1:5" x14ac:dyDescent="0.55000000000000004">
      <c r="A1333">
        <v>6</v>
      </c>
      <c r="B1333">
        <v>65000</v>
      </c>
      <c r="C1333" s="6">
        <v>44531</v>
      </c>
      <c r="D1333">
        <v>-370</v>
      </c>
      <c r="E1333" t="str">
        <f>INDEX(LedgerMapping[[#All],[Area]],MATCH(Transactions[[#This Row],[Sub Ledger]],LedgerMapping[[#All],[Sub Ledger]],0))</f>
        <v>Income Statement</v>
      </c>
    </row>
    <row r="1334" spans="1:5" x14ac:dyDescent="0.55000000000000004">
      <c r="A1334">
        <v>6</v>
      </c>
      <c r="B1334">
        <v>65000</v>
      </c>
      <c r="C1334" s="6">
        <v>44256</v>
      </c>
      <c r="D1334">
        <v>-335.16</v>
      </c>
      <c r="E1334" t="str">
        <f>INDEX(LedgerMapping[[#All],[Area]],MATCH(Transactions[[#This Row],[Sub Ledger]],LedgerMapping[[#All],[Sub Ledger]],0))</f>
        <v>Income Statement</v>
      </c>
    </row>
    <row r="1335" spans="1:5" x14ac:dyDescent="0.55000000000000004">
      <c r="A1335">
        <v>6</v>
      </c>
      <c r="B1335">
        <v>65000</v>
      </c>
      <c r="C1335" s="6">
        <v>44256</v>
      </c>
      <c r="D1335">
        <v>-267.8</v>
      </c>
      <c r="E1335" t="str">
        <f>INDEX(LedgerMapping[[#All],[Area]],MATCH(Transactions[[#This Row],[Sub Ledger]],LedgerMapping[[#All],[Sub Ledger]],0))</f>
        <v>Income Statement</v>
      </c>
    </row>
    <row r="1336" spans="1:5" x14ac:dyDescent="0.55000000000000004">
      <c r="A1336">
        <v>6</v>
      </c>
      <c r="B1336">
        <v>65000</v>
      </c>
      <c r="C1336" s="6">
        <v>44256</v>
      </c>
      <c r="D1336">
        <v>-226.71</v>
      </c>
      <c r="E1336" t="str">
        <f>INDEX(LedgerMapping[[#All],[Area]],MATCH(Transactions[[#This Row],[Sub Ledger]],LedgerMapping[[#All],[Sub Ledger]],0))</f>
        <v>Income Statement</v>
      </c>
    </row>
    <row r="1337" spans="1:5" x14ac:dyDescent="0.55000000000000004">
      <c r="A1337">
        <v>6</v>
      </c>
      <c r="B1337">
        <v>65000</v>
      </c>
      <c r="C1337" s="6">
        <v>44256</v>
      </c>
      <c r="D1337">
        <v>-132.05000000000001</v>
      </c>
      <c r="E1337" t="str">
        <f>INDEX(LedgerMapping[[#All],[Area]],MATCH(Transactions[[#This Row],[Sub Ledger]],LedgerMapping[[#All],[Sub Ledger]],0))</f>
        <v>Income Statement</v>
      </c>
    </row>
    <row r="1338" spans="1:5" x14ac:dyDescent="0.55000000000000004">
      <c r="A1338">
        <v>6</v>
      </c>
      <c r="B1338">
        <v>65000</v>
      </c>
      <c r="C1338" s="6">
        <v>44256</v>
      </c>
      <c r="D1338">
        <v>-95.68</v>
      </c>
      <c r="E1338" t="str">
        <f>INDEX(LedgerMapping[[#All],[Area]],MATCH(Transactions[[#This Row],[Sub Ledger]],LedgerMapping[[#All],[Sub Ledger]],0))</f>
        <v>Income Statement</v>
      </c>
    </row>
    <row r="1339" spans="1:5" x14ac:dyDescent="0.55000000000000004">
      <c r="A1339">
        <v>6</v>
      </c>
      <c r="B1339">
        <v>65000</v>
      </c>
      <c r="C1339" s="6">
        <v>44256</v>
      </c>
      <c r="D1339">
        <v>-491</v>
      </c>
      <c r="E1339" t="str">
        <f>INDEX(LedgerMapping[[#All],[Area]],MATCH(Transactions[[#This Row],[Sub Ledger]],LedgerMapping[[#All],[Sub Ledger]],0))</f>
        <v>Income Statement</v>
      </c>
    </row>
    <row r="1340" spans="1:5" x14ac:dyDescent="0.55000000000000004">
      <c r="A1340">
        <v>6</v>
      </c>
      <c r="B1340">
        <v>66000</v>
      </c>
      <c r="C1340" s="6">
        <v>43466</v>
      </c>
      <c r="D1340">
        <v>-285</v>
      </c>
      <c r="E1340" t="str">
        <f>INDEX(LedgerMapping[[#All],[Area]],MATCH(Transactions[[#This Row],[Sub Ledger]],LedgerMapping[[#All],[Sub Ledger]],0))</f>
        <v>Income Statement</v>
      </c>
    </row>
    <row r="1341" spans="1:5" x14ac:dyDescent="0.55000000000000004">
      <c r="A1341">
        <v>6</v>
      </c>
      <c r="B1341">
        <v>66000</v>
      </c>
      <c r="C1341" s="6">
        <v>43497</v>
      </c>
      <c r="D1341">
        <v>-248</v>
      </c>
      <c r="E1341" t="str">
        <f>INDEX(LedgerMapping[[#All],[Area]],MATCH(Transactions[[#This Row],[Sub Ledger]],LedgerMapping[[#All],[Sub Ledger]],0))</f>
        <v>Income Statement</v>
      </c>
    </row>
    <row r="1342" spans="1:5" x14ac:dyDescent="0.55000000000000004">
      <c r="A1342">
        <v>6</v>
      </c>
      <c r="B1342">
        <v>66000</v>
      </c>
      <c r="C1342" s="6">
        <v>43525</v>
      </c>
      <c r="D1342">
        <v>-359</v>
      </c>
      <c r="E1342" t="str">
        <f>INDEX(LedgerMapping[[#All],[Area]],MATCH(Transactions[[#This Row],[Sub Ledger]],LedgerMapping[[#All],[Sub Ledger]],0))</f>
        <v>Income Statement</v>
      </c>
    </row>
    <row r="1343" spans="1:5" x14ac:dyDescent="0.55000000000000004">
      <c r="A1343">
        <v>6</v>
      </c>
      <c r="B1343">
        <v>66000</v>
      </c>
      <c r="C1343" s="6">
        <v>43556</v>
      </c>
      <c r="D1343">
        <v>-298</v>
      </c>
      <c r="E1343" t="str">
        <f>INDEX(LedgerMapping[[#All],[Area]],MATCH(Transactions[[#This Row],[Sub Ledger]],LedgerMapping[[#All],[Sub Ledger]],0))</f>
        <v>Income Statement</v>
      </c>
    </row>
    <row r="1344" spans="1:5" x14ac:dyDescent="0.55000000000000004">
      <c r="A1344">
        <v>6</v>
      </c>
      <c r="B1344">
        <v>66000</v>
      </c>
      <c r="C1344" s="6">
        <v>43586</v>
      </c>
      <c r="D1344">
        <v>-177</v>
      </c>
      <c r="E1344" t="str">
        <f>INDEX(LedgerMapping[[#All],[Area]],MATCH(Transactions[[#This Row],[Sub Ledger]],LedgerMapping[[#All],[Sub Ledger]],0))</f>
        <v>Income Statement</v>
      </c>
    </row>
    <row r="1345" spans="1:5" x14ac:dyDescent="0.55000000000000004">
      <c r="A1345">
        <v>6</v>
      </c>
      <c r="B1345">
        <v>66000</v>
      </c>
      <c r="C1345" s="6">
        <v>43617</v>
      </c>
      <c r="D1345">
        <v>-156</v>
      </c>
      <c r="E1345" t="str">
        <f>INDEX(LedgerMapping[[#All],[Area]],MATCH(Transactions[[#This Row],[Sub Ledger]],LedgerMapping[[#All],[Sub Ledger]],0))</f>
        <v>Income Statement</v>
      </c>
    </row>
    <row r="1346" spans="1:5" x14ac:dyDescent="0.55000000000000004">
      <c r="A1346">
        <v>6</v>
      </c>
      <c r="B1346">
        <v>66000</v>
      </c>
      <c r="C1346" s="6">
        <v>43647</v>
      </c>
      <c r="D1346">
        <v>-213</v>
      </c>
      <c r="E1346" t="str">
        <f>INDEX(LedgerMapping[[#All],[Area]],MATCH(Transactions[[#This Row],[Sub Ledger]],LedgerMapping[[#All],[Sub Ledger]],0))</f>
        <v>Income Statement</v>
      </c>
    </row>
    <row r="1347" spans="1:5" x14ac:dyDescent="0.55000000000000004">
      <c r="A1347">
        <v>6</v>
      </c>
      <c r="B1347">
        <v>66000</v>
      </c>
      <c r="C1347" s="6">
        <v>43678</v>
      </c>
      <c r="D1347">
        <v>-335</v>
      </c>
      <c r="E1347" t="str">
        <f>INDEX(LedgerMapping[[#All],[Area]],MATCH(Transactions[[#This Row],[Sub Ledger]],LedgerMapping[[#All],[Sub Ledger]],0))</f>
        <v>Income Statement</v>
      </c>
    </row>
    <row r="1348" spans="1:5" x14ac:dyDescent="0.55000000000000004">
      <c r="A1348">
        <v>6</v>
      </c>
      <c r="B1348">
        <v>66000</v>
      </c>
      <c r="C1348" s="6">
        <v>43709</v>
      </c>
      <c r="D1348">
        <v>-177</v>
      </c>
      <c r="E1348" t="str">
        <f>INDEX(LedgerMapping[[#All],[Area]],MATCH(Transactions[[#This Row],[Sub Ledger]],LedgerMapping[[#All],[Sub Ledger]],0))</f>
        <v>Income Statement</v>
      </c>
    </row>
    <row r="1349" spans="1:5" x14ac:dyDescent="0.55000000000000004">
      <c r="A1349">
        <v>6</v>
      </c>
      <c r="B1349">
        <v>66000</v>
      </c>
      <c r="C1349" s="6">
        <v>43739</v>
      </c>
      <c r="D1349">
        <v>-223</v>
      </c>
      <c r="E1349" t="str">
        <f>INDEX(LedgerMapping[[#All],[Area]],MATCH(Transactions[[#This Row],[Sub Ledger]],LedgerMapping[[#All],[Sub Ledger]],0))</f>
        <v>Income Statement</v>
      </c>
    </row>
    <row r="1350" spans="1:5" x14ac:dyDescent="0.55000000000000004">
      <c r="A1350">
        <v>6</v>
      </c>
      <c r="B1350">
        <v>66000</v>
      </c>
      <c r="C1350" s="6">
        <v>43770</v>
      </c>
      <c r="D1350">
        <v>-322</v>
      </c>
      <c r="E1350" t="str">
        <f>INDEX(LedgerMapping[[#All],[Area]],MATCH(Transactions[[#This Row],[Sub Ledger]],LedgerMapping[[#All],[Sub Ledger]],0))</f>
        <v>Income Statement</v>
      </c>
    </row>
    <row r="1351" spans="1:5" x14ac:dyDescent="0.55000000000000004">
      <c r="A1351">
        <v>6</v>
      </c>
      <c r="B1351">
        <v>66000</v>
      </c>
      <c r="C1351" s="6">
        <v>43800</v>
      </c>
      <c r="D1351">
        <v>-223</v>
      </c>
      <c r="E1351" t="str">
        <f>INDEX(LedgerMapping[[#All],[Area]],MATCH(Transactions[[#This Row],[Sub Ledger]],LedgerMapping[[#All],[Sub Ledger]],0))</f>
        <v>Income Statement</v>
      </c>
    </row>
    <row r="1352" spans="1:5" x14ac:dyDescent="0.55000000000000004">
      <c r="A1352">
        <v>6</v>
      </c>
      <c r="B1352">
        <v>66000</v>
      </c>
      <c r="C1352" s="6">
        <v>43831</v>
      </c>
      <c r="D1352">
        <v>-186</v>
      </c>
      <c r="E1352" t="str">
        <f>INDEX(LedgerMapping[[#All],[Area]],MATCH(Transactions[[#This Row],[Sub Ledger]],LedgerMapping[[#All],[Sub Ledger]],0))</f>
        <v>Income Statement</v>
      </c>
    </row>
    <row r="1353" spans="1:5" x14ac:dyDescent="0.55000000000000004">
      <c r="A1353">
        <v>6</v>
      </c>
      <c r="B1353">
        <v>66000</v>
      </c>
      <c r="C1353" s="6">
        <v>43862</v>
      </c>
      <c r="D1353">
        <v>-180</v>
      </c>
      <c r="E1353" t="str">
        <f>INDEX(LedgerMapping[[#All],[Area]],MATCH(Transactions[[#This Row],[Sub Ledger]],LedgerMapping[[#All],[Sub Ledger]],0))</f>
        <v>Income Statement</v>
      </c>
    </row>
    <row r="1354" spans="1:5" x14ac:dyDescent="0.55000000000000004">
      <c r="A1354">
        <v>6</v>
      </c>
      <c r="B1354">
        <v>66000</v>
      </c>
      <c r="C1354" s="6">
        <v>43891</v>
      </c>
      <c r="D1354">
        <v>-150</v>
      </c>
      <c r="E1354" t="str">
        <f>INDEX(LedgerMapping[[#All],[Area]],MATCH(Transactions[[#This Row],[Sub Ledger]],LedgerMapping[[#All],[Sub Ledger]],0))</f>
        <v>Income Statement</v>
      </c>
    </row>
    <row r="1355" spans="1:5" x14ac:dyDescent="0.55000000000000004">
      <c r="A1355">
        <v>6</v>
      </c>
      <c r="B1355">
        <v>66000</v>
      </c>
      <c r="C1355" s="6">
        <v>43922</v>
      </c>
      <c r="D1355">
        <v>-172</v>
      </c>
      <c r="E1355" t="str">
        <f>INDEX(LedgerMapping[[#All],[Area]],MATCH(Transactions[[#This Row],[Sub Ledger]],LedgerMapping[[#All],[Sub Ledger]],0))</f>
        <v>Income Statement</v>
      </c>
    </row>
    <row r="1356" spans="1:5" x14ac:dyDescent="0.55000000000000004">
      <c r="A1356">
        <v>6</v>
      </c>
      <c r="B1356">
        <v>66000</v>
      </c>
      <c r="C1356" s="6">
        <v>43952</v>
      </c>
      <c r="D1356">
        <v>-210</v>
      </c>
      <c r="E1356" t="str">
        <f>INDEX(LedgerMapping[[#All],[Area]],MATCH(Transactions[[#This Row],[Sub Ledger]],LedgerMapping[[#All],[Sub Ledger]],0))</f>
        <v>Income Statement</v>
      </c>
    </row>
    <row r="1357" spans="1:5" x14ac:dyDescent="0.55000000000000004">
      <c r="A1357">
        <v>6</v>
      </c>
      <c r="B1357">
        <v>66000</v>
      </c>
      <c r="C1357" s="6">
        <v>43983</v>
      </c>
      <c r="D1357">
        <v>-182</v>
      </c>
      <c r="E1357" t="str">
        <f>INDEX(LedgerMapping[[#All],[Area]],MATCH(Transactions[[#This Row],[Sub Ledger]],LedgerMapping[[#All],[Sub Ledger]],0))</f>
        <v>Income Statement</v>
      </c>
    </row>
    <row r="1358" spans="1:5" x14ac:dyDescent="0.55000000000000004">
      <c r="A1358">
        <v>6</v>
      </c>
      <c r="B1358">
        <v>66000</v>
      </c>
      <c r="C1358" s="6">
        <v>44013</v>
      </c>
      <c r="D1358">
        <v>-214</v>
      </c>
      <c r="E1358" t="str">
        <f>INDEX(LedgerMapping[[#All],[Area]],MATCH(Transactions[[#This Row],[Sub Ledger]],LedgerMapping[[#All],[Sub Ledger]],0))</f>
        <v>Income Statement</v>
      </c>
    </row>
    <row r="1359" spans="1:5" x14ac:dyDescent="0.55000000000000004">
      <c r="A1359">
        <v>6</v>
      </c>
      <c r="B1359">
        <v>66000</v>
      </c>
      <c r="C1359" s="6">
        <v>44044</v>
      </c>
      <c r="D1359">
        <v>-148</v>
      </c>
      <c r="E1359" t="str">
        <f>INDEX(LedgerMapping[[#All],[Area]],MATCH(Transactions[[#This Row],[Sub Ledger]],LedgerMapping[[#All],[Sub Ledger]],0))</f>
        <v>Income Statement</v>
      </c>
    </row>
    <row r="1360" spans="1:5" x14ac:dyDescent="0.55000000000000004">
      <c r="A1360">
        <v>6</v>
      </c>
      <c r="B1360">
        <v>66000</v>
      </c>
      <c r="C1360" s="6">
        <v>44075</v>
      </c>
      <c r="D1360">
        <v>-302</v>
      </c>
      <c r="E1360" t="str">
        <f>INDEX(LedgerMapping[[#All],[Area]],MATCH(Transactions[[#This Row],[Sub Ledger]],LedgerMapping[[#All],[Sub Ledger]],0))</f>
        <v>Income Statement</v>
      </c>
    </row>
    <row r="1361" spans="1:5" x14ac:dyDescent="0.55000000000000004">
      <c r="A1361">
        <v>6</v>
      </c>
      <c r="B1361">
        <v>66000</v>
      </c>
      <c r="C1361" s="6">
        <v>44105</v>
      </c>
      <c r="D1361">
        <v>-209</v>
      </c>
      <c r="E1361" t="str">
        <f>INDEX(LedgerMapping[[#All],[Area]],MATCH(Transactions[[#This Row],[Sub Ledger]],LedgerMapping[[#All],[Sub Ledger]],0))</f>
        <v>Income Statement</v>
      </c>
    </row>
    <row r="1362" spans="1:5" x14ac:dyDescent="0.55000000000000004">
      <c r="A1362">
        <v>6</v>
      </c>
      <c r="B1362">
        <v>66000</v>
      </c>
      <c r="C1362" s="6">
        <v>44136</v>
      </c>
      <c r="D1362">
        <v>-253</v>
      </c>
      <c r="E1362" t="str">
        <f>INDEX(LedgerMapping[[#All],[Area]],MATCH(Transactions[[#This Row],[Sub Ledger]],LedgerMapping[[#All],[Sub Ledger]],0))</f>
        <v>Income Statement</v>
      </c>
    </row>
    <row r="1363" spans="1:5" x14ac:dyDescent="0.55000000000000004">
      <c r="A1363">
        <v>6</v>
      </c>
      <c r="B1363">
        <v>66000</v>
      </c>
      <c r="C1363" s="6">
        <v>44166</v>
      </c>
      <c r="D1363">
        <v>-249</v>
      </c>
      <c r="E1363" t="str">
        <f>INDEX(LedgerMapping[[#All],[Area]],MATCH(Transactions[[#This Row],[Sub Ledger]],LedgerMapping[[#All],[Sub Ledger]],0))</f>
        <v>Income Statement</v>
      </c>
    </row>
    <row r="1364" spans="1:5" x14ac:dyDescent="0.55000000000000004">
      <c r="A1364">
        <v>6</v>
      </c>
      <c r="B1364">
        <v>66000</v>
      </c>
      <c r="C1364" s="6">
        <v>44197</v>
      </c>
      <c r="D1364">
        <v>-187</v>
      </c>
      <c r="E1364" t="str">
        <f>INDEX(LedgerMapping[[#All],[Area]],MATCH(Transactions[[#This Row],[Sub Ledger]],LedgerMapping[[#All],[Sub Ledger]],0))</f>
        <v>Income Statement</v>
      </c>
    </row>
    <row r="1365" spans="1:5" x14ac:dyDescent="0.55000000000000004">
      <c r="A1365">
        <v>6</v>
      </c>
      <c r="B1365">
        <v>66000</v>
      </c>
      <c r="C1365" s="6">
        <v>44228</v>
      </c>
      <c r="D1365">
        <v>-311</v>
      </c>
      <c r="E1365" t="str">
        <f>INDEX(LedgerMapping[[#All],[Area]],MATCH(Transactions[[#This Row],[Sub Ledger]],LedgerMapping[[#All],[Sub Ledger]],0))</f>
        <v>Income Statement</v>
      </c>
    </row>
    <row r="1366" spans="1:5" x14ac:dyDescent="0.55000000000000004">
      <c r="A1366">
        <v>6</v>
      </c>
      <c r="B1366">
        <v>66000</v>
      </c>
      <c r="C1366" s="6">
        <v>44256</v>
      </c>
      <c r="D1366">
        <v>-312</v>
      </c>
      <c r="E1366" t="str">
        <f>INDEX(LedgerMapping[[#All],[Area]],MATCH(Transactions[[#This Row],[Sub Ledger]],LedgerMapping[[#All],[Sub Ledger]],0))</f>
        <v>Income Statement</v>
      </c>
    </row>
    <row r="1367" spans="1:5" x14ac:dyDescent="0.55000000000000004">
      <c r="A1367">
        <v>6</v>
      </c>
      <c r="B1367">
        <v>66000</v>
      </c>
      <c r="C1367" s="6">
        <v>44287</v>
      </c>
      <c r="D1367">
        <v>-333</v>
      </c>
      <c r="E1367" t="str">
        <f>INDEX(LedgerMapping[[#All],[Area]],MATCH(Transactions[[#This Row],[Sub Ledger]],LedgerMapping[[#All],[Sub Ledger]],0))</f>
        <v>Income Statement</v>
      </c>
    </row>
    <row r="1368" spans="1:5" x14ac:dyDescent="0.55000000000000004">
      <c r="A1368">
        <v>6</v>
      </c>
      <c r="B1368">
        <v>66000</v>
      </c>
      <c r="C1368" s="6">
        <v>44317</v>
      </c>
      <c r="D1368">
        <v>-270</v>
      </c>
      <c r="E1368" t="str">
        <f>INDEX(LedgerMapping[[#All],[Area]],MATCH(Transactions[[#This Row],[Sub Ledger]],LedgerMapping[[#All],[Sub Ledger]],0))</f>
        <v>Income Statement</v>
      </c>
    </row>
    <row r="1369" spans="1:5" x14ac:dyDescent="0.55000000000000004">
      <c r="A1369">
        <v>6</v>
      </c>
      <c r="B1369">
        <v>66000</v>
      </c>
      <c r="C1369" s="6">
        <v>44348</v>
      </c>
      <c r="D1369">
        <v>-231</v>
      </c>
      <c r="E1369" t="str">
        <f>INDEX(LedgerMapping[[#All],[Area]],MATCH(Transactions[[#This Row],[Sub Ledger]],LedgerMapping[[#All],[Sub Ledger]],0))</f>
        <v>Income Statement</v>
      </c>
    </row>
    <row r="1370" spans="1:5" x14ac:dyDescent="0.55000000000000004">
      <c r="A1370">
        <v>6</v>
      </c>
      <c r="B1370">
        <v>66000</v>
      </c>
      <c r="C1370" s="6">
        <v>44378</v>
      </c>
      <c r="D1370">
        <v>-273</v>
      </c>
      <c r="E1370" t="str">
        <f>INDEX(LedgerMapping[[#All],[Area]],MATCH(Transactions[[#This Row],[Sub Ledger]],LedgerMapping[[#All],[Sub Ledger]],0))</f>
        <v>Income Statement</v>
      </c>
    </row>
    <row r="1371" spans="1:5" x14ac:dyDescent="0.55000000000000004">
      <c r="A1371">
        <v>6</v>
      </c>
      <c r="B1371">
        <v>66000</v>
      </c>
      <c r="C1371" s="6">
        <v>44409</v>
      </c>
      <c r="D1371">
        <v>-200</v>
      </c>
      <c r="E1371" t="str">
        <f>INDEX(LedgerMapping[[#All],[Area]],MATCH(Transactions[[#This Row],[Sub Ledger]],LedgerMapping[[#All],[Sub Ledger]],0))</f>
        <v>Income Statement</v>
      </c>
    </row>
    <row r="1372" spans="1:5" x14ac:dyDescent="0.55000000000000004">
      <c r="A1372">
        <v>6</v>
      </c>
      <c r="B1372">
        <v>66000</v>
      </c>
      <c r="C1372" s="6">
        <v>44440</v>
      </c>
      <c r="D1372">
        <v>-307</v>
      </c>
      <c r="E1372" t="str">
        <f>INDEX(LedgerMapping[[#All],[Area]],MATCH(Transactions[[#This Row],[Sub Ledger]],LedgerMapping[[#All],[Sub Ledger]],0))</f>
        <v>Income Statement</v>
      </c>
    </row>
    <row r="1373" spans="1:5" x14ac:dyDescent="0.55000000000000004">
      <c r="A1373">
        <v>6</v>
      </c>
      <c r="B1373">
        <v>66000</v>
      </c>
      <c r="C1373" s="6">
        <v>44470</v>
      </c>
      <c r="D1373">
        <v>-162</v>
      </c>
      <c r="E1373" t="str">
        <f>INDEX(LedgerMapping[[#All],[Area]],MATCH(Transactions[[#This Row],[Sub Ledger]],LedgerMapping[[#All],[Sub Ledger]],0))</f>
        <v>Income Statement</v>
      </c>
    </row>
    <row r="1374" spans="1:5" x14ac:dyDescent="0.55000000000000004">
      <c r="A1374">
        <v>6</v>
      </c>
      <c r="B1374">
        <v>66000</v>
      </c>
      <c r="C1374" s="6">
        <v>44501</v>
      </c>
      <c r="D1374">
        <v>-287</v>
      </c>
      <c r="E1374" t="str">
        <f>INDEX(LedgerMapping[[#All],[Area]],MATCH(Transactions[[#This Row],[Sub Ledger]],LedgerMapping[[#All],[Sub Ledger]],0))</f>
        <v>Income Statement</v>
      </c>
    </row>
    <row r="1375" spans="1:5" x14ac:dyDescent="0.55000000000000004">
      <c r="A1375">
        <v>6</v>
      </c>
      <c r="B1375">
        <v>66000</v>
      </c>
      <c r="C1375" s="6">
        <v>44531</v>
      </c>
      <c r="D1375">
        <v>-319</v>
      </c>
      <c r="E1375" t="str">
        <f>INDEX(LedgerMapping[[#All],[Area]],MATCH(Transactions[[#This Row],[Sub Ledger]],LedgerMapping[[#All],[Sub Ledger]],0))</f>
        <v>Income Statement</v>
      </c>
    </row>
    <row r="1376" spans="1:5" x14ac:dyDescent="0.55000000000000004">
      <c r="A1376">
        <v>6</v>
      </c>
      <c r="B1376">
        <v>66000</v>
      </c>
      <c r="C1376" s="6">
        <v>43466</v>
      </c>
      <c r="D1376">
        <v>-198</v>
      </c>
      <c r="E1376" t="str">
        <f>INDEX(LedgerMapping[[#All],[Area]],MATCH(Transactions[[#This Row],[Sub Ledger]],LedgerMapping[[#All],[Sub Ledger]],0))</f>
        <v>Income Statement</v>
      </c>
    </row>
    <row r="1377" spans="1:5" x14ac:dyDescent="0.55000000000000004">
      <c r="A1377">
        <v>6</v>
      </c>
      <c r="B1377">
        <v>66000</v>
      </c>
      <c r="C1377" s="6">
        <v>43497</v>
      </c>
      <c r="D1377">
        <v>-260</v>
      </c>
      <c r="E1377" t="str">
        <f>INDEX(LedgerMapping[[#All],[Area]],MATCH(Transactions[[#This Row],[Sub Ledger]],LedgerMapping[[#All],[Sub Ledger]],0))</f>
        <v>Income Statement</v>
      </c>
    </row>
    <row r="1378" spans="1:5" x14ac:dyDescent="0.55000000000000004">
      <c r="A1378">
        <v>6</v>
      </c>
      <c r="B1378">
        <v>66000</v>
      </c>
      <c r="C1378" s="6">
        <v>43525</v>
      </c>
      <c r="D1378">
        <v>-310</v>
      </c>
      <c r="E1378" t="str">
        <f>INDEX(LedgerMapping[[#All],[Area]],MATCH(Transactions[[#This Row],[Sub Ledger]],LedgerMapping[[#All],[Sub Ledger]],0))</f>
        <v>Income Statement</v>
      </c>
    </row>
    <row r="1379" spans="1:5" x14ac:dyDescent="0.55000000000000004">
      <c r="A1379">
        <v>6</v>
      </c>
      <c r="B1379">
        <v>66000</v>
      </c>
      <c r="C1379" s="6">
        <v>43556</v>
      </c>
      <c r="D1379">
        <v>-346</v>
      </c>
      <c r="E1379" t="str">
        <f>INDEX(LedgerMapping[[#All],[Area]],MATCH(Transactions[[#This Row],[Sub Ledger]],LedgerMapping[[#All],[Sub Ledger]],0))</f>
        <v>Income Statement</v>
      </c>
    </row>
    <row r="1380" spans="1:5" x14ac:dyDescent="0.55000000000000004">
      <c r="A1380">
        <v>6</v>
      </c>
      <c r="B1380">
        <v>66000</v>
      </c>
      <c r="C1380" s="6">
        <v>43586</v>
      </c>
      <c r="D1380">
        <v>-322</v>
      </c>
      <c r="E1380" t="str">
        <f>INDEX(LedgerMapping[[#All],[Area]],MATCH(Transactions[[#This Row],[Sub Ledger]],LedgerMapping[[#All],[Sub Ledger]],0))</f>
        <v>Income Statement</v>
      </c>
    </row>
    <row r="1381" spans="1:5" x14ac:dyDescent="0.55000000000000004">
      <c r="A1381">
        <v>6</v>
      </c>
      <c r="B1381">
        <v>66000</v>
      </c>
      <c r="C1381" s="6">
        <v>43617</v>
      </c>
      <c r="D1381">
        <v>-265</v>
      </c>
      <c r="E1381" t="str">
        <f>INDEX(LedgerMapping[[#All],[Area]],MATCH(Transactions[[#This Row],[Sub Ledger]],LedgerMapping[[#All],[Sub Ledger]],0))</f>
        <v>Income Statement</v>
      </c>
    </row>
    <row r="1382" spans="1:5" x14ac:dyDescent="0.55000000000000004">
      <c r="A1382">
        <v>6</v>
      </c>
      <c r="B1382">
        <v>66000</v>
      </c>
      <c r="C1382" s="6">
        <v>43647</v>
      </c>
      <c r="D1382">
        <v>-394</v>
      </c>
      <c r="E1382" t="str">
        <f>INDEX(LedgerMapping[[#All],[Area]],MATCH(Transactions[[#This Row],[Sub Ledger]],LedgerMapping[[#All],[Sub Ledger]],0))</f>
        <v>Income Statement</v>
      </c>
    </row>
    <row r="1383" spans="1:5" x14ac:dyDescent="0.55000000000000004">
      <c r="A1383">
        <v>6</v>
      </c>
      <c r="B1383">
        <v>66000</v>
      </c>
      <c r="C1383" s="6">
        <v>43678</v>
      </c>
      <c r="D1383">
        <v>-261</v>
      </c>
      <c r="E1383" t="str">
        <f>INDEX(LedgerMapping[[#All],[Area]],MATCH(Transactions[[#This Row],[Sub Ledger]],LedgerMapping[[#All],[Sub Ledger]],0))</f>
        <v>Income Statement</v>
      </c>
    </row>
    <row r="1384" spans="1:5" x14ac:dyDescent="0.55000000000000004">
      <c r="A1384">
        <v>6</v>
      </c>
      <c r="B1384">
        <v>66000</v>
      </c>
      <c r="C1384" s="6">
        <v>43709</v>
      </c>
      <c r="D1384">
        <v>-404</v>
      </c>
      <c r="E1384" t="str">
        <f>INDEX(LedgerMapping[[#All],[Area]],MATCH(Transactions[[#This Row],[Sub Ledger]],LedgerMapping[[#All],[Sub Ledger]],0))</f>
        <v>Income Statement</v>
      </c>
    </row>
    <row r="1385" spans="1:5" x14ac:dyDescent="0.55000000000000004">
      <c r="A1385">
        <v>6</v>
      </c>
      <c r="B1385">
        <v>66000</v>
      </c>
      <c r="C1385" s="6">
        <v>43739</v>
      </c>
      <c r="D1385">
        <v>-307</v>
      </c>
      <c r="E1385" t="str">
        <f>INDEX(LedgerMapping[[#All],[Area]],MATCH(Transactions[[#This Row],[Sub Ledger]],LedgerMapping[[#All],[Sub Ledger]],0))</f>
        <v>Income Statement</v>
      </c>
    </row>
    <row r="1386" spans="1:5" x14ac:dyDescent="0.55000000000000004">
      <c r="A1386">
        <v>6</v>
      </c>
      <c r="B1386">
        <v>66000</v>
      </c>
      <c r="C1386" s="6">
        <v>43770</v>
      </c>
      <c r="D1386">
        <v>-416</v>
      </c>
      <c r="E1386" t="str">
        <f>INDEX(LedgerMapping[[#All],[Area]],MATCH(Transactions[[#This Row],[Sub Ledger]],LedgerMapping[[#All],[Sub Ledger]],0))</f>
        <v>Income Statement</v>
      </c>
    </row>
    <row r="1387" spans="1:5" x14ac:dyDescent="0.55000000000000004">
      <c r="A1387">
        <v>6</v>
      </c>
      <c r="B1387">
        <v>66000</v>
      </c>
      <c r="C1387" s="6">
        <v>43800</v>
      </c>
      <c r="D1387">
        <v>-312</v>
      </c>
      <c r="E1387" t="str">
        <f>INDEX(LedgerMapping[[#All],[Area]],MATCH(Transactions[[#This Row],[Sub Ledger]],LedgerMapping[[#All],[Sub Ledger]],0))</f>
        <v>Income Statement</v>
      </c>
    </row>
    <row r="1388" spans="1:5" x14ac:dyDescent="0.55000000000000004">
      <c r="A1388">
        <v>6</v>
      </c>
      <c r="B1388">
        <v>66000</v>
      </c>
      <c r="C1388" s="6">
        <v>43831</v>
      </c>
      <c r="D1388">
        <v>-275</v>
      </c>
      <c r="E1388" t="str">
        <f>INDEX(LedgerMapping[[#All],[Area]],MATCH(Transactions[[#This Row],[Sub Ledger]],LedgerMapping[[#All],[Sub Ledger]],0))</f>
        <v>Income Statement</v>
      </c>
    </row>
    <row r="1389" spans="1:5" x14ac:dyDescent="0.55000000000000004">
      <c r="A1389">
        <v>6</v>
      </c>
      <c r="B1389">
        <v>66000</v>
      </c>
      <c r="C1389" s="6">
        <v>43862</v>
      </c>
      <c r="D1389">
        <v>-203</v>
      </c>
      <c r="E1389" t="str">
        <f>INDEX(LedgerMapping[[#All],[Area]],MATCH(Transactions[[#This Row],[Sub Ledger]],LedgerMapping[[#All],[Sub Ledger]],0))</f>
        <v>Income Statement</v>
      </c>
    </row>
    <row r="1390" spans="1:5" x14ac:dyDescent="0.55000000000000004">
      <c r="A1390">
        <v>6</v>
      </c>
      <c r="B1390">
        <v>66000</v>
      </c>
      <c r="C1390" s="6">
        <v>43891</v>
      </c>
      <c r="D1390">
        <v>-202</v>
      </c>
      <c r="E1390" t="str">
        <f>INDEX(LedgerMapping[[#All],[Area]],MATCH(Transactions[[#This Row],[Sub Ledger]],LedgerMapping[[#All],[Sub Ledger]],0))</f>
        <v>Income Statement</v>
      </c>
    </row>
    <row r="1391" spans="1:5" x14ac:dyDescent="0.55000000000000004">
      <c r="A1391">
        <v>6</v>
      </c>
      <c r="B1391">
        <v>66000</v>
      </c>
      <c r="C1391" s="6">
        <v>43922</v>
      </c>
      <c r="D1391">
        <v>-315</v>
      </c>
      <c r="E1391" t="str">
        <f>INDEX(LedgerMapping[[#All],[Area]],MATCH(Transactions[[#This Row],[Sub Ledger]],LedgerMapping[[#All],[Sub Ledger]],0))</f>
        <v>Income Statement</v>
      </c>
    </row>
    <row r="1392" spans="1:5" x14ac:dyDescent="0.55000000000000004">
      <c r="A1392">
        <v>6</v>
      </c>
      <c r="B1392">
        <v>66000</v>
      </c>
      <c r="C1392" s="6">
        <v>43952</v>
      </c>
      <c r="D1392">
        <v>-311</v>
      </c>
      <c r="E1392" t="str">
        <f>INDEX(LedgerMapping[[#All],[Area]],MATCH(Transactions[[#This Row],[Sub Ledger]],LedgerMapping[[#All],[Sub Ledger]],0))</f>
        <v>Income Statement</v>
      </c>
    </row>
    <row r="1393" spans="1:5" x14ac:dyDescent="0.55000000000000004">
      <c r="A1393">
        <v>6</v>
      </c>
      <c r="B1393">
        <v>66000</v>
      </c>
      <c r="C1393" s="6">
        <v>43983</v>
      </c>
      <c r="D1393">
        <v>-137</v>
      </c>
      <c r="E1393" t="str">
        <f>INDEX(LedgerMapping[[#All],[Area]],MATCH(Transactions[[#This Row],[Sub Ledger]],LedgerMapping[[#All],[Sub Ledger]],0))</f>
        <v>Income Statement</v>
      </c>
    </row>
    <row r="1394" spans="1:5" x14ac:dyDescent="0.55000000000000004">
      <c r="A1394">
        <v>6</v>
      </c>
      <c r="B1394">
        <v>66000</v>
      </c>
      <c r="C1394" s="6">
        <v>44013</v>
      </c>
      <c r="D1394">
        <v>-172</v>
      </c>
      <c r="E1394" t="str">
        <f>INDEX(LedgerMapping[[#All],[Area]],MATCH(Transactions[[#This Row],[Sub Ledger]],LedgerMapping[[#All],[Sub Ledger]],0))</f>
        <v>Income Statement</v>
      </c>
    </row>
    <row r="1395" spans="1:5" x14ac:dyDescent="0.55000000000000004">
      <c r="A1395">
        <v>6</v>
      </c>
      <c r="B1395">
        <v>66000</v>
      </c>
      <c r="C1395" s="6">
        <v>44044</v>
      </c>
      <c r="D1395">
        <v>-279</v>
      </c>
      <c r="E1395" t="str">
        <f>INDEX(LedgerMapping[[#All],[Area]],MATCH(Transactions[[#This Row],[Sub Ledger]],LedgerMapping[[#All],[Sub Ledger]],0))</f>
        <v>Income Statement</v>
      </c>
    </row>
    <row r="1396" spans="1:5" x14ac:dyDescent="0.55000000000000004">
      <c r="A1396">
        <v>6</v>
      </c>
      <c r="B1396">
        <v>66000</v>
      </c>
      <c r="C1396" s="6">
        <v>44075</v>
      </c>
      <c r="D1396">
        <v>-234</v>
      </c>
      <c r="E1396" t="str">
        <f>INDEX(LedgerMapping[[#All],[Area]],MATCH(Transactions[[#This Row],[Sub Ledger]],LedgerMapping[[#All],[Sub Ledger]],0))</f>
        <v>Income Statement</v>
      </c>
    </row>
    <row r="1397" spans="1:5" x14ac:dyDescent="0.55000000000000004">
      <c r="A1397">
        <v>6</v>
      </c>
      <c r="B1397">
        <v>66000</v>
      </c>
      <c r="C1397" s="6">
        <v>44105</v>
      </c>
      <c r="D1397">
        <v>-213</v>
      </c>
      <c r="E1397" t="str">
        <f>INDEX(LedgerMapping[[#All],[Area]],MATCH(Transactions[[#This Row],[Sub Ledger]],LedgerMapping[[#All],[Sub Ledger]],0))</f>
        <v>Income Statement</v>
      </c>
    </row>
    <row r="1398" spans="1:5" x14ac:dyDescent="0.55000000000000004">
      <c r="A1398">
        <v>6</v>
      </c>
      <c r="B1398">
        <v>66000</v>
      </c>
      <c r="C1398" s="6">
        <v>44136</v>
      </c>
      <c r="D1398">
        <v>-361</v>
      </c>
      <c r="E1398" t="str">
        <f>INDEX(LedgerMapping[[#All],[Area]],MATCH(Transactions[[#This Row],[Sub Ledger]],LedgerMapping[[#All],[Sub Ledger]],0))</f>
        <v>Income Statement</v>
      </c>
    </row>
    <row r="1399" spans="1:5" x14ac:dyDescent="0.55000000000000004">
      <c r="A1399">
        <v>6</v>
      </c>
      <c r="B1399">
        <v>66000</v>
      </c>
      <c r="C1399" s="6">
        <v>44166</v>
      </c>
      <c r="D1399">
        <v>-209</v>
      </c>
      <c r="E1399" t="str">
        <f>INDEX(LedgerMapping[[#All],[Area]],MATCH(Transactions[[#This Row],[Sub Ledger]],LedgerMapping[[#All],[Sub Ledger]],0))</f>
        <v>Income Statement</v>
      </c>
    </row>
    <row r="1400" spans="1:5" x14ac:dyDescent="0.55000000000000004">
      <c r="A1400">
        <v>6</v>
      </c>
      <c r="B1400">
        <v>66000</v>
      </c>
      <c r="C1400" s="6">
        <v>44197</v>
      </c>
      <c r="D1400">
        <v>-153</v>
      </c>
      <c r="E1400" t="str">
        <f>INDEX(LedgerMapping[[#All],[Area]],MATCH(Transactions[[#This Row],[Sub Ledger]],LedgerMapping[[#All],[Sub Ledger]],0))</f>
        <v>Income Statement</v>
      </c>
    </row>
    <row r="1401" spans="1:5" x14ac:dyDescent="0.55000000000000004">
      <c r="A1401">
        <v>6</v>
      </c>
      <c r="B1401">
        <v>66000</v>
      </c>
      <c r="C1401" s="6">
        <v>44228</v>
      </c>
      <c r="D1401">
        <v>-237</v>
      </c>
      <c r="E1401" t="str">
        <f>INDEX(LedgerMapping[[#All],[Area]],MATCH(Transactions[[#This Row],[Sub Ledger]],LedgerMapping[[#All],[Sub Ledger]],0))</f>
        <v>Income Statement</v>
      </c>
    </row>
    <row r="1402" spans="1:5" x14ac:dyDescent="0.55000000000000004">
      <c r="A1402">
        <v>6</v>
      </c>
      <c r="B1402">
        <v>66000</v>
      </c>
      <c r="C1402" s="6">
        <v>44256</v>
      </c>
      <c r="D1402">
        <v>-436</v>
      </c>
      <c r="E1402" t="str">
        <f>INDEX(LedgerMapping[[#All],[Area]],MATCH(Transactions[[#This Row],[Sub Ledger]],LedgerMapping[[#All],[Sub Ledger]],0))</f>
        <v>Income Statement</v>
      </c>
    </row>
    <row r="1403" spans="1:5" x14ac:dyDescent="0.55000000000000004">
      <c r="A1403">
        <v>6</v>
      </c>
      <c r="B1403">
        <v>66000</v>
      </c>
      <c r="C1403" s="6">
        <v>44287</v>
      </c>
      <c r="D1403">
        <v>-237</v>
      </c>
      <c r="E1403" t="str">
        <f>INDEX(LedgerMapping[[#All],[Area]],MATCH(Transactions[[#This Row],[Sub Ledger]],LedgerMapping[[#All],[Sub Ledger]],0))</f>
        <v>Income Statement</v>
      </c>
    </row>
    <row r="1404" spans="1:5" x14ac:dyDescent="0.55000000000000004">
      <c r="A1404">
        <v>6</v>
      </c>
      <c r="B1404">
        <v>66000</v>
      </c>
      <c r="C1404" s="6">
        <v>44317</v>
      </c>
      <c r="D1404">
        <v>-287</v>
      </c>
      <c r="E1404" t="str">
        <f>INDEX(LedgerMapping[[#All],[Area]],MATCH(Transactions[[#This Row],[Sub Ledger]],LedgerMapping[[#All],[Sub Ledger]],0))</f>
        <v>Income Statement</v>
      </c>
    </row>
    <row r="1405" spans="1:5" x14ac:dyDescent="0.55000000000000004">
      <c r="A1405">
        <v>6</v>
      </c>
      <c r="B1405">
        <v>66000</v>
      </c>
      <c r="C1405" s="6">
        <v>44348</v>
      </c>
      <c r="D1405">
        <v>-407</v>
      </c>
      <c r="E1405" t="str">
        <f>INDEX(LedgerMapping[[#All],[Area]],MATCH(Transactions[[#This Row],[Sub Ledger]],LedgerMapping[[#All],[Sub Ledger]],0))</f>
        <v>Income Statement</v>
      </c>
    </row>
    <row r="1406" spans="1:5" x14ac:dyDescent="0.55000000000000004">
      <c r="A1406">
        <v>6</v>
      </c>
      <c r="B1406">
        <v>66000</v>
      </c>
      <c r="C1406" s="6">
        <v>44378</v>
      </c>
      <c r="D1406">
        <v>-305</v>
      </c>
      <c r="E1406" t="str">
        <f>INDEX(LedgerMapping[[#All],[Area]],MATCH(Transactions[[#This Row],[Sub Ledger]],LedgerMapping[[#All],[Sub Ledger]],0))</f>
        <v>Income Statement</v>
      </c>
    </row>
    <row r="1407" spans="1:5" x14ac:dyDescent="0.55000000000000004">
      <c r="A1407">
        <v>6</v>
      </c>
      <c r="B1407">
        <v>66000</v>
      </c>
      <c r="C1407" s="6">
        <v>44409</v>
      </c>
      <c r="D1407">
        <v>-336</v>
      </c>
      <c r="E1407" t="str">
        <f>INDEX(LedgerMapping[[#All],[Area]],MATCH(Transactions[[#This Row],[Sub Ledger]],LedgerMapping[[#All],[Sub Ledger]],0))</f>
        <v>Income Statement</v>
      </c>
    </row>
    <row r="1408" spans="1:5" x14ac:dyDescent="0.55000000000000004">
      <c r="A1408">
        <v>6</v>
      </c>
      <c r="B1408">
        <v>66000</v>
      </c>
      <c r="C1408" s="6">
        <v>44440</v>
      </c>
      <c r="D1408">
        <v>-187</v>
      </c>
      <c r="E1408" t="str">
        <f>INDEX(LedgerMapping[[#All],[Area]],MATCH(Transactions[[#This Row],[Sub Ledger]],LedgerMapping[[#All],[Sub Ledger]],0))</f>
        <v>Income Statement</v>
      </c>
    </row>
    <row r="1409" spans="1:5" x14ac:dyDescent="0.55000000000000004">
      <c r="A1409">
        <v>6</v>
      </c>
      <c r="B1409">
        <v>66000</v>
      </c>
      <c r="C1409" s="6">
        <v>44470</v>
      </c>
      <c r="D1409">
        <v>-384</v>
      </c>
      <c r="E1409" t="str">
        <f>INDEX(LedgerMapping[[#All],[Area]],MATCH(Transactions[[#This Row],[Sub Ledger]],LedgerMapping[[#All],[Sub Ledger]],0))</f>
        <v>Income Statement</v>
      </c>
    </row>
    <row r="1410" spans="1:5" x14ac:dyDescent="0.55000000000000004">
      <c r="A1410">
        <v>6</v>
      </c>
      <c r="B1410">
        <v>66000</v>
      </c>
      <c r="C1410" s="6">
        <v>44501</v>
      </c>
      <c r="D1410">
        <v>-265</v>
      </c>
      <c r="E1410" t="str">
        <f>INDEX(LedgerMapping[[#All],[Area]],MATCH(Transactions[[#This Row],[Sub Ledger]],LedgerMapping[[#All],[Sub Ledger]],0))</f>
        <v>Income Statement</v>
      </c>
    </row>
    <row r="1411" spans="1:5" x14ac:dyDescent="0.55000000000000004">
      <c r="A1411">
        <v>6</v>
      </c>
      <c r="B1411">
        <v>66000</v>
      </c>
      <c r="C1411" s="6">
        <v>44531</v>
      </c>
      <c r="D1411">
        <v>-402</v>
      </c>
      <c r="E1411" t="str">
        <f>INDEX(LedgerMapping[[#All],[Area]],MATCH(Transactions[[#This Row],[Sub Ledger]],LedgerMapping[[#All],[Sub Ledger]],0))</f>
        <v>Income Statement</v>
      </c>
    </row>
    <row r="1412" spans="1:5" x14ac:dyDescent="0.55000000000000004">
      <c r="A1412">
        <v>6</v>
      </c>
      <c r="B1412">
        <v>66000</v>
      </c>
      <c r="C1412" s="6">
        <v>43466</v>
      </c>
      <c r="D1412">
        <v>-216</v>
      </c>
      <c r="E1412" t="str">
        <f>INDEX(LedgerMapping[[#All],[Area]],MATCH(Transactions[[#This Row],[Sub Ledger]],LedgerMapping[[#All],[Sub Ledger]],0))</f>
        <v>Income Statement</v>
      </c>
    </row>
    <row r="1413" spans="1:5" x14ac:dyDescent="0.55000000000000004">
      <c r="A1413">
        <v>6</v>
      </c>
      <c r="B1413">
        <v>66000</v>
      </c>
      <c r="C1413" s="6">
        <v>43497</v>
      </c>
      <c r="D1413">
        <v>-372</v>
      </c>
      <c r="E1413" t="str">
        <f>INDEX(LedgerMapping[[#All],[Area]],MATCH(Transactions[[#This Row],[Sub Ledger]],LedgerMapping[[#All],[Sub Ledger]],0))</f>
        <v>Income Statement</v>
      </c>
    </row>
    <row r="1414" spans="1:5" x14ac:dyDescent="0.55000000000000004">
      <c r="A1414">
        <v>6</v>
      </c>
      <c r="B1414">
        <v>66000</v>
      </c>
      <c r="C1414" s="6">
        <v>43525</v>
      </c>
      <c r="D1414">
        <v>-305</v>
      </c>
      <c r="E1414" t="str">
        <f>INDEX(LedgerMapping[[#All],[Area]],MATCH(Transactions[[#This Row],[Sub Ledger]],LedgerMapping[[#All],[Sub Ledger]],0))</f>
        <v>Income Statement</v>
      </c>
    </row>
    <row r="1415" spans="1:5" x14ac:dyDescent="0.55000000000000004">
      <c r="A1415">
        <v>6</v>
      </c>
      <c r="B1415">
        <v>66000</v>
      </c>
      <c r="C1415" s="6">
        <v>43556</v>
      </c>
      <c r="D1415">
        <v>-205</v>
      </c>
      <c r="E1415" t="str">
        <f>INDEX(LedgerMapping[[#All],[Area]],MATCH(Transactions[[#This Row],[Sub Ledger]],LedgerMapping[[#All],[Sub Ledger]],0))</f>
        <v>Income Statement</v>
      </c>
    </row>
    <row r="1416" spans="1:5" x14ac:dyDescent="0.55000000000000004">
      <c r="A1416">
        <v>6</v>
      </c>
      <c r="B1416">
        <v>66000</v>
      </c>
      <c r="C1416" s="6">
        <v>43586</v>
      </c>
      <c r="D1416">
        <v>-242</v>
      </c>
      <c r="E1416" t="str">
        <f>INDEX(LedgerMapping[[#All],[Area]],MATCH(Transactions[[#This Row],[Sub Ledger]],LedgerMapping[[#All],[Sub Ledger]],0))</f>
        <v>Income Statement</v>
      </c>
    </row>
    <row r="1417" spans="1:5" x14ac:dyDescent="0.55000000000000004">
      <c r="A1417">
        <v>6</v>
      </c>
      <c r="B1417">
        <v>66000</v>
      </c>
      <c r="C1417" s="6">
        <v>43617</v>
      </c>
      <c r="D1417">
        <v>-182</v>
      </c>
      <c r="E1417" t="str">
        <f>INDEX(LedgerMapping[[#All],[Area]],MATCH(Transactions[[#This Row],[Sub Ledger]],LedgerMapping[[#All],[Sub Ledger]],0))</f>
        <v>Income Statement</v>
      </c>
    </row>
    <row r="1418" spans="1:5" x14ac:dyDescent="0.55000000000000004">
      <c r="A1418">
        <v>6</v>
      </c>
      <c r="B1418">
        <v>66000</v>
      </c>
      <c r="C1418" s="6">
        <v>43647</v>
      </c>
      <c r="D1418">
        <v>-372</v>
      </c>
      <c r="E1418" t="str">
        <f>INDEX(LedgerMapping[[#All],[Area]],MATCH(Transactions[[#This Row],[Sub Ledger]],LedgerMapping[[#All],[Sub Ledger]],0))</f>
        <v>Income Statement</v>
      </c>
    </row>
    <row r="1419" spans="1:5" x14ac:dyDescent="0.55000000000000004">
      <c r="A1419">
        <v>6</v>
      </c>
      <c r="B1419">
        <v>66000</v>
      </c>
      <c r="C1419" s="6">
        <v>43678</v>
      </c>
      <c r="D1419">
        <v>-302</v>
      </c>
      <c r="E1419" t="str">
        <f>INDEX(LedgerMapping[[#All],[Area]],MATCH(Transactions[[#This Row],[Sub Ledger]],LedgerMapping[[#All],[Sub Ledger]],0))</f>
        <v>Income Statement</v>
      </c>
    </row>
    <row r="1420" spans="1:5" x14ac:dyDescent="0.55000000000000004">
      <c r="A1420">
        <v>6</v>
      </c>
      <c r="B1420">
        <v>66000</v>
      </c>
      <c r="C1420" s="6">
        <v>43709</v>
      </c>
      <c r="D1420">
        <v>-198</v>
      </c>
      <c r="E1420" t="str">
        <f>INDEX(LedgerMapping[[#All],[Area]],MATCH(Transactions[[#This Row],[Sub Ledger]],LedgerMapping[[#All],[Sub Ledger]],0))</f>
        <v>Income Statement</v>
      </c>
    </row>
    <row r="1421" spans="1:5" x14ac:dyDescent="0.55000000000000004">
      <c r="A1421">
        <v>6</v>
      </c>
      <c r="B1421">
        <v>66000</v>
      </c>
      <c r="C1421" s="6">
        <v>43739</v>
      </c>
      <c r="D1421">
        <v>-177</v>
      </c>
      <c r="E1421" t="str">
        <f>INDEX(LedgerMapping[[#All],[Area]],MATCH(Transactions[[#This Row],[Sub Ledger]],LedgerMapping[[#All],[Sub Ledger]],0))</f>
        <v>Income Statement</v>
      </c>
    </row>
    <row r="1422" spans="1:5" x14ac:dyDescent="0.55000000000000004">
      <c r="A1422">
        <v>6</v>
      </c>
      <c r="B1422">
        <v>66000</v>
      </c>
      <c r="C1422" s="6">
        <v>43770</v>
      </c>
      <c r="D1422">
        <v>-234</v>
      </c>
      <c r="E1422" t="str">
        <f>INDEX(LedgerMapping[[#All],[Area]],MATCH(Transactions[[#This Row],[Sub Ledger]],LedgerMapping[[#All],[Sub Ledger]],0))</f>
        <v>Income Statement</v>
      </c>
    </row>
    <row r="1423" spans="1:5" x14ac:dyDescent="0.55000000000000004">
      <c r="A1423">
        <v>6</v>
      </c>
      <c r="B1423">
        <v>66000</v>
      </c>
      <c r="C1423" s="6">
        <v>43800</v>
      </c>
      <c r="D1423">
        <v>-211</v>
      </c>
      <c r="E1423" t="str">
        <f>INDEX(LedgerMapping[[#All],[Area]],MATCH(Transactions[[#This Row],[Sub Ledger]],LedgerMapping[[#All],[Sub Ledger]],0))</f>
        <v>Income Statement</v>
      </c>
    </row>
    <row r="1424" spans="1:5" x14ac:dyDescent="0.55000000000000004">
      <c r="A1424">
        <v>6</v>
      </c>
      <c r="B1424">
        <v>66000</v>
      </c>
      <c r="C1424" s="6">
        <v>43831</v>
      </c>
      <c r="D1424">
        <v>-174</v>
      </c>
      <c r="E1424" t="str">
        <f>INDEX(LedgerMapping[[#All],[Area]],MATCH(Transactions[[#This Row],[Sub Ledger]],LedgerMapping[[#All],[Sub Ledger]],0))</f>
        <v>Income Statement</v>
      </c>
    </row>
    <row r="1425" spans="1:5" x14ac:dyDescent="0.55000000000000004">
      <c r="A1425">
        <v>6</v>
      </c>
      <c r="B1425">
        <v>66000</v>
      </c>
      <c r="C1425" s="6">
        <v>43862</v>
      </c>
      <c r="D1425">
        <v>-103</v>
      </c>
      <c r="E1425" t="str">
        <f>INDEX(LedgerMapping[[#All],[Area]],MATCH(Transactions[[#This Row],[Sub Ledger]],LedgerMapping[[#All],[Sub Ledger]],0))</f>
        <v>Income Statement</v>
      </c>
    </row>
    <row r="1426" spans="1:5" x14ac:dyDescent="0.55000000000000004">
      <c r="A1426">
        <v>6</v>
      </c>
      <c r="B1426">
        <v>66000</v>
      </c>
      <c r="C1426" s="6">
        <v>43891</v>
      </c>
      <c r="D1426">
        <v>-131</v>
      </c>
      <c r="E1426" t="str">
        <f>INDEX(LedgerMapping[[#All],[Area]],MATCH(Transactions[[#This Row],[Sub Ledger]],LedgerMapping[[#All],[Sub Ledger]],0))</f>
        <v>Income Statement</v>
      </c>
    </row>
    <row r="1427" spans="1:5" x14ac:dyDescent="0.55000000000000004">
      <c r="A1427">
        <v>6</v>
      </c>
      <c r="B1427">
        <v>66000</v>
      </c>
      <c r="C1427" s="6">
        <v>43922</v>
      </c>
      <c r="D1427">
        <v>-179</v>
      </c>
      <c r="E1427" t="str">
        <f>INDEX(LedgerMapping[[#All],[Area]],MATCH(Transactions[[#This Row],[Sub Ledger]],LedgerMapping[[#All],[Sub Ledger]],0))</f>
        <v>Income Statement</v>
      </c>
    </row>
    <row r="1428" spans="1:5" x14ac:dyDescent="0.55000000000000004">
      <c r="A1428">
        <v>6</v>
      </c>
      <c r="B1428">
        <v>66000</v>
      </c>
      <c r="C1428" s="6">
        <v>43952</v>
      </c>
      <c r="D1428">
        <v>-137</v>
      </c>
      <c r="E1428" t="str">
        <f>INDEX(LedgerMapping[[#All],[Area]],MATCH(Transactions[[#This Row],[Sub Ledger]],LedgerMapping[[#All],[Sub Ledger]],0))</f>
        <v>Income Statement</v>
      </c>
    </row>
    <row r="1429" spans="1:5" x14ac:dyDescent="0.55000000000000004">
      <c r="A1429">
        <v>6</v>
      </c>
      <c r="B1429">
        <v>66000</v>
      </c>
      <c r="C1429" s="6">
        <v>43983</v>
      </c>
      <c r="D1429">
        <v>-172</v>
      </c>
      <c r="E1429" t="str">
        <f>INDEX(LedgerMapping[[#All],[Area]],MATCH(Transactions[[#This Row],[Sub Ledger]],LedgerMapping[[#All],[Sub Ledger]],0))</f>
        <v>Income Statement</v>
      </c>
    </row>
    <row r="1430" spans="1:5" x14ac:dyDescent="0.55000000000000004">
      <c r="A1430">
        <v>6</v>
      </c>
      <c r="B1430">
        <v>66000</v>
      </c>
      <c r="C1430" s="6">
        <v>44013</v>
      </c>
      <c r="D1430">
        <v>-128</v>
      </c>
      <c r="E1430" t="str">
        <f>INDEX(LedgerMapping[[#All],[Area]],MATCH(Transactions[[#This Row],[Sub Ledger]],LedgerMapping[[#All],[Sub Ledger]],0))</f>
        <v>Income Statement</v>
      </c>
    </row>
    <row r="1431" spans="1:5" x14ac:dyDescent="0.55000000000000004">
      <c r="A1431">
        <v>6</v>
      </c>
      <c r="B1431">
        <v>66000</v>
      </c>
      <c r="C1431" s="6">
        <v>44044</v>
      </c>
      <c r="D1431">
        <v>-202</v>
      </c>
      <c r="E1431" t="str">
        <f>INDEX(LedgerMapping[[#All],[Area]],MATCH(Transactions[[#This Row],[Sub Ledger]],LedgerMapping[[#All],[Sub Ledger]],0))</f>
        <v>Income Statement</v>
      </c>
    </row>
    <row r="1432" spans="1:5" x14ac:dyDescent="0.55000000000000004">
      <c r="A1432">
        <v>6</v>
      </c>
      <c r="B1432">
        <v>66000</v>
      </c>
      <c r="C1432" s="6">
        <v>44075</v>
      </c>
      <c r="D1432">
        <v>-232</v>
      </c>
      <c r="E1432" t="str">
        <f>INDEX(LedgerMapping[[#All],[Area]],MATCH(Transactions[[#This Row],[Sub Ledger]],LedgerMapping[[#All],[Sub Ledger]],0))</f>
        <v>Income Statement</v>
      </c>
    </row>
    <row r="1433" spans="1:5" x14ac:dyDescent="0.55000000000000004">
      <c r="A1433">
        <v>6</v>
      </c>
      <c r="B1433">
        <v>66000</v>
      </c>
      <c r="C1433" s="6">
        <v>44105</v>
      </c>
      <c r="D1433">
        <v>-94</v>
      </c>
      <c r="E1433" t="str">
        <f>INDEX(LedgerMapping[[#All],[Area]],MATCH(Transactions[[#This Row],[Sub Ledger]],LedgerMapping[[#All],[Sub Ledger]],0))</f>
        <v>Income Statement</v>
      </c>
    </row>
    <row r="1434" spans="1:5" x14ac:dyDescent="0.55000000000000004">
      <c r="A1434">
        <v>6</v>
      </c>
      <c r="B1434">
        <v>66000</v>
      </c>
      <c r="C1434" s="6">
        <v>44136</v>
      </c>
      <c r="D1434">
        <v>-125</v>
      </c>
      <c r="E1434" t="str">
        <f>INDEX(LedgerMapping[[#All],[Area]],MATCH(Transactions[[#This Row],[Sub Ledger]],LedgerMapping[[#All],[Sub Ledger]],0))</f>
        <v>Income Statement</v>
      </c>
    </row>
    <row r="1435" spans="1:5" x14ac:dyDescent="0.55000000000000004">
      <c r="A1435">
        <v>6</v>
      </c>
      <c r="B1435">
        <v>66000</v>
      </c>
      <c r="C1435" s="6">
        <v>44166</v>
      </c>
      <c r="D1435">
        <v>-94</v>
      </c>
      <c r="E1435" t="str">
        <f>INDEX(LedgerMapping[[#All],[Area]],MATCH(Transactions[[#This Row],[Sub Ledger]],LedgerMapping[[#All],[Sub Ledger]],0))</f>
        <v>Income Statement</v>
      </c>
    </row>
    <row r="1436" spans="1:5" x14ac:dyDescent="0.55000000000000004">
      <c r="A1436">
        <v>6</v>
      </c>
      <c r="B1436">
        <v>66000</v>
      </c>
      <c r="C1436" s="6">
        <v>44197</v>
      </c>
      <c r="D1436">
        <v>-187</v>
      </c>
      <c r="E1436" t="str">
        <f>INDEX(LedgerMapping[[#All],[Area]],MATCH(Transactions[[#This Row],[Sub Ledger]],LedgerMapping[[#All],[Sub Ledger]],0))</f>
        <v>Income Statement</v>
      </c>
    </row>
    <row r="1437" spans="1:5" x14ac:dyDescent="0.55000000000000004">
      <c r="A1437">
        <v>6</v>
      </c>
      <c r="B1437">
        <v>66000</v>
      </c>
      <c r="C1437" s="6">
        <v>44228</v>
      </c>
      <c r="D1437">
        <v>-208</v>
      </c>
      <c r="E1437" t="str">
        <f>INDEX(LedgerMapping[[#All],[Area]],MATCH(Transactions[[#This Row],[Sub Ledger]],LedgerMapping[[#All],[Sub Ledger]],0))</f>
        <v>Income Statement</v>
      </c>
    </row>
    <row r="1438" spans="1:5" x14ac:dyDescent="0.55000000000000004">
      <c r="A1438">
        <v>6</v>
      </c>
      <c r="B1438">
        <v>66000</v>
      </c>
      <c r="C1438" s="6">
        <v>44256</v>
      </c>
      <c r="D1438">
        <v>-298</v>
      </c>
      <c r="E1438" t="str">
        <f>INDEX(LedgerMapping[[#All],[Area]],MATCH(Transactions[[#This Row],[Sub Ledger]],LedgerMapping[[#All],[Sub Ledger]],0))</f>
        <v>Income Statement</v>
      </c>
    </row>
    <row r="1439" spans="1:5" x14ac:dyDescent="0.55000000000000004">
      <c r="A1439">
        <v>6</v>
      </c>
      <c r="B1439">
        <v>66000</v>
      </c>
      <c r="C1439" s="6">
        <v>44287</v>
      </c>
      <c r="D1439">
        <v>-203</v>
      </c>
      <c r="E1439" t="str">
        <f>INDEX(LedgerMapping[[#All],[Area]],MATCH(Transactions[[#This Row],[Sub Ledger]],LedgerMapping[[#All],[Sub Ledger]],0))</f>
        <v>Income Statement</v>
      </c>
    </row>
    <row r="1440" spans="1:5" x14ac:dyDescent="0.55000000000000004">
      <c r="A1440">
        <v>6</v>
      </c>
      <c r="B1440">
        <v>66000</v>
      </c>
      <c r="C1440" s="6">
        <v>44317</v>
      </c>
      <c r="D1440">
        <v>-205</v>
      </c>
      <c r="E1440" t="str">
        <f>INDEX(LedgerMapping[[#All],[Area]],MATCH(Transactions[[#This Row],[Sub Ledger]],LedgerMapping[[#All],[Sub Ledger]],0))</f>
        <v>Income Statement</v>
      </c>
    </row>
    <row r="1441" spans="1:5" x14ac:dyDescent="0.55000000000000004">
      <c r="A1441">
        <v>6</v>
      </c>
      <c r="B1441">
        <v>66000</v>
      </c>
      <c r="C1441" s="6">
        <v>44348</v>
      </c>
      <c r="D1441">
        <v>-186</v>
      </c>
      <c r="E1441" t="str">
        <f>INDEX(LedgerMapping[[#All],[Area]],MATCH(Transactions[[#This Row],[Sub Ledger]],LedgerMapping[[#All],[Sub Ledger]],0))</f>
        <v>Income Statement</v>
      </c>
    </row>
    <row r="1442" spans="1:5" x14ac:dyDescent="0.55000000000000004">
      <c r="A1442">
        <v>6</v>
      </c>
      <c r="B1442">
        <v>66000</v>
      </c>
      <c r="C1442" s="6">
        <v>44378</v>
      </c>
      <c r="D1442">
        <v>-270</v>
      </c>
      <c r="E1442" t="str">
        <f>INDEX(LedgerMapping[[#All],[Area]],MATCH(Transactions[[#This Row],[Sub Ledger]],LedgerMapping[[#All],[Sub Ledger]],0))</f>
        <v>Income Statement</v>
      </c>
    </row>
    <row r="1443" spans="1:5" x14ac:dyDescent="0.55000000000000004">
      <c r="A1443">
        <v>6</v>
      </c>
      <c r="B1443">
        <v>66000</v>
      </c>
      <c r="C1443" s="6">
        <v>44409</v>
      </c>
      <c r="D1443">
        <v>-256</v>
      </c>
      <c r="E1443" t="str">
        <f>INDEX(LedgerMapping[[#All],[Area]],MATCH(Transactions[[#This Row],[Sub Ledger]],LedgerMapping[[#All],[Sub Ledger]],0))</f>
        <v>Income Statement</v>
      </c>
    </row>
    <row r="1444" spans="1:5" x14ac:dyDescent="0.55000000000000004">
      <c r="A1444">
        <v>6</v>
      </c>
      <c r="B1444">
        <v>66000</v>
      </c>
      <c r="C1444" s="6">
        <v>44440</v>
      </c>
      <c r="D1444">
        <v>-183</v>
      </c>
      <c r="E1444" t="str">
        <f>INDEX(LedgerMapping[[#All],[Area]],MATCH(Transactions[[#This Row],[Sub Ledger]],LedgerMapping[[#All],[Sub Ledger]],0))</f>
        <v>Income Statement</v>
      </c>
    </row>
    <row r="1445" spans="1:5" x14ac:dyDescent="0.55000000000000004">
      <c r="A1445">
        <v>6</v>
      </c>
      <c r="B1445">
        <v>66000</v>
      </c>
      <c r="C1445" s="6">
        <v>44470</v>
      </c>
      <c r="D1445">
        <v>-331</v>
      </c>
      <c r="E1445" t="str">
        <f>INDEX(LedgerMapping[[#All],[Area]],MATCH(Transactions[[#This Row],[Sub Ledger]],LedgerMapping[[#All],[Sub Ledger]],0))</f>
        <v>Income Statement</v>
      </c>
    </row>
    <row r="1446" spans="1:5" x14ac:dyDescent="0.55000000000000004">
      <c r="A1446">
        <v>6</v>
      </c>
      <c r="B1446">
        <v>66000</v>
      </c>
      <c r="C1446" s="6">
        <v>44501</v>
      </c>
      <c r="D1446">
        <v>-193</v>
      </c>
      <c r="E1446" t="str">
        <f>INDEX(LedgerMapping[[#All],[Area]],MATCH(Transactions[[#This Row],[Sub Ledger]],LedgerMapping[[#All],[Sub Ledger]],0))</f>
        <v>Income Statement</v>
      </c>
    </row>
    <row r="1447" spans="1:5" x14ac:dyDescent="0.55000000000000004">
      <c r="A1447">
        <v>6</v>
      </c>
      <c r="B1447">
        <v>66000</v>
      </c>
      <c r="C1447" s="6">
        <v>44531</v>
      </c>
      <c r="D1447">
        <v>-174</v>
      </c>
      <c r="E1447" t="str">
        <f>INDEX(LedgerMapping[[#All],[Area]],MATCH(Transactions[[#This Row],[Sub Ledger]],LedgerMapping[[#All],[Sub Ledger]],0))</f>
        <v>Income Statement</v>
      </c>
    </row>
    <row r="1448" spans="1:5" x14ac:dyDescent="0.55000000000000004">
      <c r="A1448">
        <v>6</v>
      </c>
      <c r="B1448">
        <v>66000</v>
      </c>
      <c r="C1448" s="6">
        <v>43466</v>
      </c>
      <c r="D1448">
        <v>-179</v>
      </c>
      <c r="E1448" t="str">
        <f>INDEX(LedgerMapping[[#All],[Area]],MATCH(Transactions[[#This Row],[Sub Ledger]],LedgerMapping[[#All],[Sub Ledger]],0))</f>
        <v>Income Statement</v>
      </c>
    </row>
    <row r="1449" spans="1:5" x14ac:dyDescent="0.55000000000000004">
      <c r="A1449">
        <v>6</v>
      </c>
      <c r="B1449">
        <v>66000</v>
      </c>
      <c r="C1449" s="6">
        <v>43497</v>
      </c>
      <c r="D1449">
        <v>-118</v>
      </c>
      <c r="E1449" t="str">
        <f>INDEX(LedgerMapping[[#All],[Area]],MATCH(Transactions[[#This Row],[Sub Ledger]],LedgerMapping[[#All],[Sub Ledger]],0))</f>
        <v>Income Statement</v>
      </c>
    </row>
    <row r="1450" spans="1:5" x14ac:dyDescent="0.55000000000000004">
      <c r="A1450">
        <v>6</v>
      </c>
      <c r="B1450">
        <v>66000</v>
      </c>
      <c r="C1450" s="6">
        <v>43525</v>
      </c>
      <c r="D1450">
        <v>-149</v>
      </c>
      <c r="E1450" t="str">
        <f>INDEX(LedgerMapping[[#All],[Area]],MATCH(Transactions[[#This Row],[Sub Ledger]],LedgerMapping[[#All],[Sub Ledger]],0))</f>
        <v>Income Statement</v>
      </c>
    </row>
    <row r="1451" spans="1:5" x14ac:dyDescent="0.55000000000000004">
      <c r="A1451">
        <v>6</v>
      </c>
      <c r="B1451">
        <v>66000</v>
      </c>
      <c r="C1451" s="6">
        <v>43556</v>
      </c>
      <c r="D1451">
        <v>-101</v>
      </c>
      <c r="E1451" t="str">
        <f>INDEX(LedgerMapping[[#All],[Area]],MATCH(Transactions[[#This Row],[Sub Ledger]],LedgerMapping[[#All],[Sub Ledger]],0))</f>
        <v>Income Statement</v>
      </c>
    </row>
    <row r="1452" spans="1:5" x14ac:dyDescent="0.55000000000000004">
      <c r="A1452">
        <v>6</v>
      </c>
      <c r="B1452">
        <v>66000</v>
      </c>
      <c r="C1452" s="6">
        <v>43586</v>
      </c>
      <c r="D1452">
        <v>-158</v>
      </c>
      <c r="E1452" t="str">
        <f>INDEX(LedgerMapping[[#All],[Area]],MATCH(Transactions[[#This Row],[Sub Ledger]],LedgerMapping[[#All],[Sub Ledger]],0))</f>
        <v>Income Statement</v>
      </c>
    </row>
    <row r="1453" spans="1:5" x14ac:dyDescent="0.55000000000000004">
      <c r="A1453">
        <v>6</v>
      </c>
      <c r="B1453">
        <v>66000</v>
      </c>
      <c r="C1453" s="6">
        <v>43617</v>
      </c>
      <c r="D1453">
        <v>-125</v>
      </c>
      <c r="E1453" t="str">
        <f>INDEX(LedgerMapping[[#All],[Area]],MATCH(Transactions[[#This Row],[Sub Ledger]],LedgerMapping[[#All],[Sub Ledger]],0))</f>
        <v>Income Statement</v>
      </c>
    </row>
    <row r="1454" spans="1:5" x14ac:dyDescent="0.55000000000000004">
      <c r="A1454">
        <v>6</v>
      </c>
      <c r="B1454">
        <v>66000</v>
      </c>
      <c r="C1454" s="6">
        <v>43647</v>
      </c>
      <c r="D1454">
        <v>-113</v>
      </c>
      <c r="E1454" t="str">
        <f>INDEX(LedgerMapping[[#All],[Area]],MATCH(Transactions[[#This Row],[Sub Ledger]],LedgerMapping[[#All],[Sub Ledger]],0))</f>
        <v>Income Statement</v>
      </c>
    </row>
    <row r="1455" spans="1:5" x14ac:dyDescent="0.55000000000000004">
      <c r="A1455">
        <v>6</v>
      </c>
      <c r="B1455">
        <v>66000</v>
      </c>
      <c r="C1455" s="6">
        <v>43678</v>
      </c>
      <c r="D1455">
        <v>-218</v>
      </c>
      <c r="E1455" t="str">
        <f>INDEX(LedgerMapping[[#All],[Area]],MATCH(Transactions[[#This Row],[Sub Ledger]],LedgerMapping[[#All],[Sub Ledger]],0))</f>
        <v>Income Statement</v>
      </c>
    </row>
    <row r="1456" spans="1:5" x14ac:dyDescent="0.55000000000000004">
      <c r="A1456">
        <v>6</v>
      </c>
      <c r="B1456">
        <v>66000</v>
      </c>
      <c r="C1456" s="6">
        <v>43709</v>
      </c>
      <c r="D1456">
        <v>-74</v>
      </c>
      <c r="E1456" t="str">
        <f>INDEX(LedgerMapping[[#All],[Area]],MATCH(Transactions[[#This Row],[Sub Ledger]],LedgerMapping[[#All],[Sub Ledger]],0))</f>
        <v>Income Statement</v>
      </c>
    </row>
    <row r="1457" spans="1:5" x14ac:dyDescent="0.55000000000000004">
      <c r="A1457">
        <v>6</v>
      </c>
      <c r="B1457">
        <v>66000</v>
      </c>
      <c r="C1457" s="6">
        <v>43739</v>
      </c>
      <c r="D1457">
        <v>-106</v>
      </c>
      <c r="E1457" t="str">
        <f>INDEX(LedgerMapping[[#All],[Area]],MATCH(Transactions[[#This Row],[Sub Ledger]],LedgerMapping[[#All],[Sub Ledger]],0))</f>
        <v>Income Statement</v>
      </c>
    </row>
    <row r="1458" spans="1:5" x14ac:dyDescent="0.55000000000000004">
      <c r="A1458">
        <v>6</v>
      </c>
      <c r="B1458">
        <v>66000</v>
      </c>
      <c r="C1458" s="6">
        <v>43770</v>
      </c>
      <c r="D1458">
        <v>-74</v>
      </c>
      <c r="E1458" t="str">
        <f>INDEX(LedgerMapping[[#All],[Area]],MATCH(Transactions[[#This Row],[Sub Ledger]],LedgerMapping[[#All],[Sub Ledger]],0))</f>
        <v>Income Statement</v>
      </c>
    </row>
    <row r="1459" spans="1:5" x14ac:dyDescent="0.55000000000000004">
      <c r="A1459">
        <v>6</v>
      </c>
      <c r="B1459">
        <v>66000</v>
      </c>
      <c r="C1459" s="6">
        <v>43800</v>
      </c>
      <c r="D1459">
        <v>-165</v>
      </c>
      <c r="E1459" t="str">
        <f>INDEX(LedgerMapping[[#All],[Area]],MATCH(Transactions[[#This Row],[Sub Ledger]],LedgerMapping[[#All],[Sub Ledger]],0))</f>
        <v>Income Statement</v>
      </c>
    </row>
    <row r="1460" spans="1:5" x14ac:dyDescent="0.55000000000000004">
      <c r="A1460">
        <v>6</v>
      </c>
      <c r="B1460">
        <v>66000</v>
      </c>
      <c r="C1460" s="6">
        <v>43831</v>
      </c>
      <c r="D1460">
        <v>-137</v>
      </c>
      <c r="E1460" t="str">
        <f>INDEX(LedgerMapping[[#All],[Area]],MATCH(Transactions[[#This Row],[Sub Ledger]],LedgerMapping[[#All],[Sub Ledger]],0))</f>
        <v>Income Statement</v>
      </c>
    </row>
    <row r="1461" spans="1:5" x14ac:dyDescent="0.55000000000000004">
      <c r="A1461">
        <v>6</v>
      </c>
      <c r="B1461">
        <v>66000</v>
      </c>
      <c r="C1461" s="6">
        <v>43862</v>
      </c>
      <c r="D1461">
        <v>-162</v>
      </c>
      <c r="E1461" t="str">
        <f>INDEX(LedgerMapping[[#All],[Area]],MATCH(Transactions[[#This Row],[Sub Ledger]],LedgerMapping[[#All],[Sub Ledger]],0))</f>
        <v>Income Statement</v>
      </c>
    </row>
    <row r="1462" spans="1:5" x14ac:dyDescent="0.55000000000000004">
      <c r="A1462">
        <v>6</v>
      </c>
      <c r="B1462">
        <v>66000</v>
      </c>
      <c r="C1462" s="6">
        <v>43891</v>
      </c>
      <c r="D1462">
        <v>-195</v>
      </c>
      <c r="E1462" t="str">
        <f>INDEX(LedgerMapping[[#All],[Area]],MATCH(Transactions[[#This Row],[Sub Ledger]],LedgerMapping[[#All],[Sub Ledger]],0))</f>
        <v>Income Statement</v>
      </c>
    </row>
    <row r="1463" spans="1:5" x14ac:dyDescent="0.55000000000000004">
      <c r="A1463">
        <v>6</v>
      </c>
      <c r="B1463">
        <v>66000</v>
      </c>
      <c r="C1463" s="6">
        <v>43922</v>
      </c>
      <c r="D1463">
        <v>-132</v>
      </c>
      <c r="E1463" t="str">
        <f>INDEX(LedgerMapping[[#All],[Area]],MATCH(Transactions[[#This Row],[Sub Ledger]],LedgerMapping[[#All],[Sub Ledger]],0))</f>
        <v>Income Statement</v>
      </c>
    </row>
    <row r="1464" spans="1:5" x14ac:dyDescent="0.55000000000000004">
      <c r="A1464">
        <v>6</v>
      </c>
      <c r="B1464">
        <v>66000</v>
      </c>
      <c r="C1464" s="6">
        <v>43952</v>
      </c>
      <c r="D1464">
        <v>-116</v>
      </c>
      <c r="E1464" t="str">
        <f>INDEX(LedgerMapping[[#All],[Area]],MATCH(Transactions[[#This Row],[Sub Ledger]],LedgerMapping[[#All],[Sub Ledger]],0))</f>
        <v>Income Statement</v>
      </c>
    </row>
    <row r="1465" spans="1:5" x14ac:dyDescent="0.55000000000000004">
      <c r="A1465">
        <v>6</v>
      </c>
      <c r="B1465">
        <v>66000</v>
      </c>
      <c r="C1465" s="6">
        <v>43983</v>
      </c>
      <c r="D1465">
        <v>-66</v>
      </c>
      <c r="E1465" t="str">
        <f>INDEX(LedgerMapping[[#All],[Area]],MATCH(Transactions[[#This Row],[Sub Ledger]],LedgerMapping[[#All],[Sub Ledger]],0))</f>
        <v>Income Statement</v>
      </c>
    </row>
    <row r="1466" spans="1:5" x14ac:dyDescent="0.55000000000000004">
      <c r="A1466">
        <v>6</v>
      </c>
      <c r="B1466">
        <v>66000</v>
      </c>
      <c r="C1466" s="6">
        <v>44013</v>
      </c>
      <c r="D1466">
        <v>-95</v>
      </c>
      <c r="E1466" t="str">
        <f>INDEX(LedgerMapping[[#All],[Area]],MATCH(Transactions[[#This Row],[Sub Ledger]],LedgerMapping[[#All],[Sub Ledger]],0))</f>
        <v>Income Statement</v>
      </c>
    </row>
    <row r="1467" spans="1:5" x14ac:dyDescent="0.55000000000000004">
      <c r="A1467">
        <v>6</v>
      </c>
      <c r="B1467">
        <v>66000</v>
      </c>
      <c r="C1467" s="6">
        <v>44044</v>
      </c>
      <c r="D1467">
        <v>-128</v>
      </c>
      <c r="E1467" t="str">
        <f>INDEX(LedgerMapping[[#All],[Area]],MATCH(Transactions[[#This Row],[Sub Ledger]],LedgerMapping[[#All],[Sub Ledger]],0))</f>
        <v>Income Statement</v>
      </c>
    </row>
    <row r="1468" spans="1:5" x14ac:dyDescent="0.55000000000000004">
      <c r="A1468">
        <v>6</v>
      </c>
      <c r="B1468">
        <v>66000</v>
      </c>
      <c r="C1468" s="6">
        <v>44075</v>
      </c>
      <c r="D1468">
        <v>-81</v>
      </c>
      <c r="E1468" t="str">
        <f>INDEX(LedgerMapping[[#All],[Area]],MATCH(Transactions[[#This Row],[Sub Ledger]],LedgerMapping[[#All],[Sub Ledger]],0))</f>
        <v>Income Statement</v>
      </c>
    </row>
    <row r="1469" spans="1:5" x14ac:dyDescent="0.55000000000000004">
      <c r="A1469">
        <v>6</v>
      </c>
      <c r="B1469">
        <v>66000</v>
      </c>
      <c r="C1469" s="6">
        <v>44105</v>
      </c>
      <c r="D1469">
        <v>-153</v>
      </c>
      <c r="E1469" t="str">
        <f>INDEX(LedgerMapping[[#All],[Area]],MATCH(Transactions[[#This Row],[Sub Ledger]],LedgerMapping[[#All],[Sub Ledger]],0))</f>
        <v>Income Statement</v>
      </c>
    </row>
    <row r="1470" spans="1:5" x14ac:dyDescent="0.55000000000000004">
      <c r="A1470">
        <v>6</v>
      </c>
      <c r="B1470">
        <v>66000</v>
      </c>
      <c r="C1470" s="6">
        <v>44136</v>
      </c>
      <c r="D1470">
        <v>-144</v>
      </c>
      <c r="E1470" t="str">
        <f>INDEX(LedgerMapping[[#All],[Area]],MATCH(Transactions[[#This Row],[Sub Ledger]],LedgerMapping[[#All],[Sub Ledger]],0))</f>
        <v>Income Statement</v>
      </c>
    </row>
    <row r="1471" spans="1:5" x14ac:dyDescent="0.55000000000000004">
      <c r="A1471">
        <v>6</v>
      </c>
      <c r="B1471">
        <v>66000</v>
      </c>
      <c r="C1471" s="6">
        <v>44166</v>
      </c>
      <c r="D1471">
        <v>-106</v>
      </c>
      <c r="E1471" t="str">
        <f>INDEX(LedgerMapping[[#All],[Area]],MATCH(Transactions[[#This Row],[Sub Ledger]],LedgerMapping[[#All],[Sub Ledger]],0))</f>
        <v>Income Statement</v>
      </c>
    </row>
    <row r="1472" spans="1:5" x14ac:dyDescent="0.55000000000000004">
      <c r="A1472">
        <v>6</v>
      </c>
      <c r="B1472">
        <v>66000</v>
      </c>
      <c r="C1472" s="6">
        <v>44197</v>
      </c>
      <c r="D1472">
        <v>-95</v>
      </c>
      <c r="E1472" t="str">
        <f>INDEX(LedgerMapping[[#All],[Area]],MATCH(Transactions[[#This Row],[Sub Ledger]],LedgerMapping[[#All],[Sub Ledger]],0))</f>
        <v>Income Statement</v>
      </c>
    </row>
    <row r="1473" spans="1:5" x14ac:dyDescent="0.55000000000000004">
      <c r="A1473">
        <v>6</v>
      </c>
      <c r="B1473">
        <v>66000</v>
      </c>
      <c r="C1473" s="6">
        <v>44228</v>
      </c>
      <c r="D1473">
        <v>-126</v>
      </c>
      <c r="E1473" t="str">
        <f>INDEX(LedgerMapping[[#All],[Area]],MATCH(Transactions[[#This Row],[Sub Ledger]],LedgerMapping[[#All],[Sub Ledger]],0))</f>
        <v>Income Statement</v>
      </c>
    </row>
    <row r="1474" spans="1:5" x14ac:dyDescent="0.55000000000000004">
      <c r="A1474">
        <v>6</v>
      </c>
      <c r="B1474">
        <v>66000</v>
      </c>
      <c r="C1474" s="6">
        <v>44256</v>
      </c>
      <c r="D1474">
        <v>-143</v>
      </c>
      <c r="E1474" t="str">
        <f>INDEX(LedgerMapping[[#All],[Area]],MATCH(Transactions[[#This Row],[Sub Ledger]],LedgerMapping[[#All],[Sub Ledger]],0))</f>
        <v>Income Statement</v>
      </c>
    </row>
    <row r="1475" spans="1:5" x14ac:dyDescent="0.55000000000000004">
      <c r="A1475">
        <v>6</v>
      </c>
      <c r="B1475">
        <v>66000</v>
      </c>
      <c r="C1475" s="6">
        <v>44287</v>
      </c>
      <c r="D1475">
        <v>-132</v>
      </c>
      <c r="E1475" t="str">
        <f>INDEX(LedgerMapping[[#All],[Area]],MATCH(Transactions[[#This Row],[Sub Ledger]],LedgerMapping[[#All],[Sub Ledger]],0))</f>
        <v>Income Statement</v>
      </c>
    </row>
    <row r="1476" spans="1:5" x14ac:dyDescent="0.55000000000000004">
      <c r="A1476">
        <v>6</v>
      </c>
      <c r="B1476">
        <v>66000</v>
      </c>
      <c r="C1476" s="6">
        <v>44317</v>
      </c>
      <c r="D1476">
        <v>-108</v>
      </c>
      <c r="E1476" t="str">
        <f>INDEX(LedgerMapping[[#All],[Area]],MATCH(Transactions[[#This Row],[Sub Ledger]],LedgerMapping[[#All],[Sub Ledger]],0))</f>
        <v>Income Statement</v>
      </c>
    </row>
    <row r="1477" spans="1:5" x14ac:dyDescent="0.55000000000000004">
      <c r="A1477">
        <v>6</v>
      </c>
      <c r="B1477">
        <v>66000</v>
      </c>
      <c r="C1477" s="6">
        <v>44348</v>
      </c>
      <c r="D1477">
        <v>-171</v>
      </c>
      <c r="E1477" t="str">
        <f>INDEX(LedgerMapping[[#All],[Area]],MATCH(Transactions[[#This Row],[Sub Ledger]],LedgerMapping[[#All],[Sub Ledger]],0))</f>
        <v>Income Statement</v>
      </c>
    </row>
    <row r="1478" spans="1:5" x14ac:dyDescent="0.55000000000000004">
      <c r="A1478">
        <v>6</v>
      </c>
      <c r="B1478">
        <v>66000</v>
      </c>
      <c r="C1478" s="6">
        <v>44378</v>
      </c>
      <c r="D1478">
        <v>-143</v>
      </c>
      <c r="E1478" t="str">
        <f>INDEX(LedgerMapping[[#All],[Area]],MATCH(Transactions[[#This Row],[Sub Ledger]],LedgerMapping[[#All],[Sub Ledger]],0))</f>
        <v>Income Statement</v>
      </c>
    </row>
    <row r="1479" spans="1:5" x14ac:dyDescent="0.55000000000000004">
      <c r="A1479">
        <v>6</v>
      </c>
      <c r="B1479">
        <v>66000</v>
      </c>
      <c r="C1479" s="6">
        <v>44409</v>
      </c>
      <c r="D1479">
        <v>-190</v>
      </c>
      <c r="E1479" t="str">
        <f>INDEX(LedgerMapping[[#All],[Area]],MATCH(Transactions[[#This Row],[Sub Ledger]],LedgerMapping[[#All],[Sub Ledger]],0))</f>
        <v>Income Statement</v>
      </c>
    </row>
    <row r="1480" spans="1:5" x14ac:dyDescent="0.55000000000000004">
      <c r="A1480">
        <v>6</v>
      </c>
      <c r="B1480">
        <v>66000</v>
      </c>
      <c r="C1480" s="6">
        <v>44440</v>
      </c>
      <c r="D1480">
        <v>-109</v>
      </c>
      <c r="E1480" t="str">
        <f>INDEX(LedgerMapping[[#All],[Area]],MATCH(Transactions[[#This Row],[Sub Ledger]],LedgerMapping[[#All],[Sub Ledger]],0))</f>
        <v>Income Statement</v>
      </c>
    </row>
    <row r="1481" spans="1:5" x14ac:dyDescent="0.55000000000000004">
      <c r="A1481">
        <v>6</v>
      </c>
      <c r="B1481">
        <v>66000</v>
      </c>
      <c r="C1481" s="6">
        <v>44470</v>
      </c>
      <c r="D1481">
        <v>-148</v>
      </c>
      <c r="E1481" t="str">
        <f>INDEX(LedgerMapping[[#All],[Area]],MATCH(Transactions[[#This Row],[Sub Ledger]],LedgerMapping[[#All],[Sub Ledger]],0))</f>
        <v>Income Statement</v>
      </c>
    </row>
    <row r="1482" spans="1:5" x14ac:dyDescent="0.55000000000000004">
      <c r="A1482">
        <v>6</v>
      </c>
      <c r="B1482">
        <v>66000</v>
      </c>
      <c r="C1482" s="6">
        <v>44501</v>
      </c>
      <c r="D1482">
        <v>-174</v>
      </c>
      <c r="E1482" t="str">
        <f>INDEX(LedgerMapping[[#All],[Area]],MATCH(Transactions[[#This Row],[Sub Ledger]],LedgerMapping[[#All],[Sub Ledger]],0))</f>
        <v>Income Statement</v>
      </c>
    </row>
    <row r="1483" spans="1:5" x14ac:dyDescent="0.55000000000000004">
      <c r="A1483">
        <v>6</v>
      </c>
      <c r="B1483">
        <v>66000</v>
      </c>
      <c r="C1483" s="6">
        <v>44531</v>
      </c>
      <c r="D1483">
        <v>-151</v>
      </c>
      <c r="E1483" t="str">
        <f>INDEX(LedgerMapping[[#All],[Area]],MATCH(Transactions[[#This Row],[Sub Ledger]],LedgerMapping[[#All],[Sub Ledger]],0))</f>
        <v>Income Statement</v>
      </c>
    </row>
    <row r="1484" spans="1:5" x14ac:dyDescent="0.55000000000000004">
      <c r="A1484">
        <v>6</v>
      </c>
      <c r="B1484">
        <v>66000</v>
      </c>
      <c r="C1484" s="6">
        <v>43466</v>
      </c>
      <c r="D1484">
        <v>-149</v>
      </c>
      <c r="E1484" t="str">
        <f>INDEX(LedgerMapping[[#All],[Area]],MATCH(Transactions[[#This Row],[Sub Ledger]],LedgerMapping[[#All],[Sub Ledger]],0))</f>
        <v>Income Statement</v>
      </c>
    </row>
    <row r="1485" spans="1:5" x14ac:dyDescent="0.55000000000000004">
      <c r="A1485">
        <v>6</v>
      </c>
      <c r="B1485">
        <v>66000</v>
      </c>
      <c r="C1485" s="6">
        <v>43497</v>
      </c>
      <c r="D1485">
        <v>-79</v>
      </c>
      <c r="E1485" t="str">
        <f>INDEX(LedgerMapping[[#All],[Area]],MATCH(Transactions[[#This Row],[Sub Ledger]],LedgerMapping[[#All],[Sub Ledger]],0))</f>
        <v>Income Statement</v>
      </c>
    </row>
    <row r="1486" spans="1:5" x14ac:dyDescent="0.55000000000000004">
      <c r="A1486">
        <v>6</v>
      </c>
      <c r="B1486">
        <v>66000</v>
      </c>
      <c r="C1486" s="6">
        <v>43525</v>
      </c>
      <c r="D1486">
        <v>-101</v>
      </c>
      <c r="E1486" t="str">
        <f>INDEX(LedgerMapping[[#All],[Area]],MATCH(Transactions[[#This Row],[Sub Ledger]],LedgerMapping[[#All],[Sub Ledger]],0))</f>
        <v>Income Statement</v>
      </c>
    </row>
    <row r="1487" spans="1:5" x14ac:dyDescent="0.55000000000000004">
      <c r="A1487">
        <v>6</v>
      </c>
      <c r="B1487">
        <v>66000</v>
      </c>
      <c r="C1487" s="6">
        <v>43556</v>
      </c>
      <c r="D1487">
        <v>-170</v>
      </c>
      <c r="E1487" t="str">
        <f>INDEX(LedgerMapping[[#All],[Area]],MATCH(Transactions[[#This Row],[Sub Ledger]],LedgerMapping[[#All],[Sub Ledger]],0))</f>
        <v>Income Statement</v>
      </c>
    </row>
    <row r="1488" spans="1:5" x14ac:dyDescent="0.55000000000000004">
      <c r="A1488">
        <v>6</v>
      </c>
      <c r="B1488">
        <v>66000</v>
      </c>
      <c r="C1488" s="6">
        <v>43586</v>
      </c>
      <c r="D1488">
        <v>-103</v>
      </c>
      <c r="E1488" t="str">
        <f>INDEX(LedgerMapping[[#All],[Area]],MATCH(Transactions[[#This Row],[Sub Ledger]],LedgerMapping[[#All],[Sub Ledger]],0))</f>
        <v>Income Statement</v>
      </c>
    </row>
    <row r="1489" spans="1:5" x14ac:dyDescent="0.55000000000000004">
      <c r="A1489">
        <v>6</v>
      </c>
      <c r="B1489">
        <v>66000</v>
      </c>
      <c r="C1489" s="6">
        <v>43617</v>
      </c>
      <c r="D1489">
        <v>-120</v>
      </c>
      <c r="E1489" t="str">
        <f>INDEX(LedgerMapping[[#All],[Area]],MATCH(Transactions[[#This Row],[Sub Ledger]],LedgerMapping[[#All],[Sub Ledger]],0))</f>
        <v>Income Statement</v>
      </c>
    </row>
    <row r="1490" spans="1:5" x14ac:dyDescent="0.55000000000000004">
      <c r="A1490">
        <v>6</v>
      </c>
      <c r="B1490">
        <v>66000</v>
      </c>
      <c r="C1490" s="6">
        <v>43647</v>
      </c>
      <c r="D1490">
        <v>-205</v>
      </c>
      <c r="E1490" t="str">
        <f>INDEX(LedgerMapping[[#All],[Area]],MATCH(Transactions[[#This Row],[Sub Ledger]],LedgerMapping[[#All],[Sub Ledger]],0))</f>
        <v>Income Statement</v>
      </c>
    </row>
    <row r="1491" spans="1:5" x14ac:dyDescent="0.55000000000000004">
      <c r="A1491">
        <v>6</v>
      </c>
      <c r="B1491">
        <v>66000</v>
      </c>
      <c r="C1491" s="6">
        <v>43678</v>
      </c>
      <c r="D1491">
        <v>-158</v>
      </c>
      <c r="E1491" t="str">
        <f>INDEX(LedgerMapping[[#All],[Area]],MATCH(Transactions[[#This Row],[Sub Ledger]],LedgerMapping[[#All],[Sub Ledger]],0))</f>
        <v>Income Statement</v>
      </c>
    </row>
    <row r="1492" spans="1:5" x14ac:dyDescent="0.55000000000000004">
      <c r="A1492">
        <v>6</v>
      </c>
      <c r="B1492">
        <v>66000</v>
      </c>
      <c r="C1492" s="6">
        <v>43709</v>
      </c>
      <c r="D1492">
        <v>-138</v>
      </c>
      <c r="E1492" t="str">
        <f>INDEX(LedgerMapping[[#All],[Area]],MATCH(Transactions[[#This Row],[Sub Ledger]],LedgerMapping[[#All],[Sub Ledger]],0))</f>
        <v>Income Statement</v>
      </c>
    </row>
    <row r="1493" spans="1:5" x14ac:dyDescent="0.55000000000000004">
      <c r="A1493">
        <v>6</v>
      </c>
      <c r="B1493">
        <v>66000</v>
      </c>
      <c r="C1493" s="6">
        <v>43739</v>
      </c>
      <c r="D1493">
        <v>-157</v>
      </c>
      <c r="E1493" t="str">
        <f>INDEX(LedgerMapping[[#All],[Area]],MATCH(Transactions[[#This Row],[Sub Ledger]],LedgerMapping[[#All],[Sub Ledger]],0))</f>
        <v>Income Statement</v>
      </c>
    </row>
    <row r="1494" spans="1:5" x14ac:dyDescent="0.55000000000000004">
      <c r="A1494">
        <v>6</v>
      </c>
      <c r="B1494">
        <v>66000</v>
      </c>
      <c r="C1494" s="6">
        <v>43770</v>
      </c>
      <c r="D1494">
        <v>-191</v>
      </c>
      <c r="E1494" t="str">
        <f>INDEX(LedgerMapping[[#All],[Area]],MATCH(Transactions[[#This Row],[Sub Ledger]],LedgerMapping[[#All],[Sub Ledger]],0))</f>
        <v>Income Statement</v>
      </c>
    </row>
    <row r="1495" spans="1:5" x14ac:dyDescent="0.55000000000000004">
      <c r="A1495">
        <v>6</v>
      </c>
      <c r="B1495">
        <v>66000</v>
      </c>
      <c r="C1495" s="6">
        <v>43800</v>
      </c>
      <c r="D1495">
        <v>-105</v>
      </c>
      <c r="E1495" t="str">
        <f>INDEX(LedgerMapping[[#All],[Area]],MATCH(Transactions[[#This Row],[Sub Ledger]],LedgerMapping[[#All],[Sub Ledger]],0))</f>
        <v>Income Statement</v>
      </c>
    </row>
    <row r="1496" spans="1:5" x14ac:dyDescent="0.55000000000000004">
      <c r="A1496">
        <v>6</v>
      </c>
      <c r="B1496">
        <v>66000</v>
      </c>
      <c r="C1496" s="6">
        <v>43831</v>
      </c>
      <c r="D1496">
        <v>-81</v>
      </c>
      <c r="E1496" t="str">
        <f>INDEX(LedgerMapping[[#All],[Area]],MATCH(Transactions[[#This Row],[Sub Ledger]],LedgerMapping[[#All],[Sub Ledger]],0))</f>
        <v>Income Statement</v>
      </c>
    </row>
    <row r="1497" spans="1:5" x14ac:dyDescent="0.55000000000000004">
      <c r="A1497">
        <v>6</v>
      </c>
      <c r="B1497">
        <v>66000</v>
      </c>
      <c r="C1497" s="6">
        <v>43862</v>
      </c>
      <c r="D1497">
        <v>-127</v>
      </c>
      <c r="E1497" t="str">
        <f>INDEX(LedgerMapping[[#All],[Area]],MATCH(Transactions[[#This Row],[Sub Ledger]],LedgerMapping[[#All],[Sub Ledger]],0))</f>
        <v>Income Statement</v>
      </c>
    </row>
    <row r="1498" spans="1:5" x14ac:dyDescent="0.55000000000000004">
      <c r="A1498">
        <v>6</v>
      </c>
      <c r="B1498">
        <v>66000</v>
      </c>
      <c r="C1498" s="6">
        <v>43891</v>
      </c>
      <c r="D1498">
        <v>-37</v>
      </c>
      <c r="E1498" t="str">
        <f>INDEX(LedgerMapping[[#All],[Area]],MATCH(Transactions[[#This Row],[Sub Ledger]],LedgerMapping[[#All],[Sub Ledger]],0))</f>
        <v>Income Statement</v>
      </c>
    </row>
    <row r="1499" spans="1:5" x14ac:dyDescent="0.55000000000000004">
      <c r="A1499">
        <v>6</v>
      </c>
      <c r="B1499">
        <v>66000</v>
      </c>
      <c r="C1499" s="6">
        <v>43922</v>
      </c>
      <c r="D1499">
        <v>-94</v>
      </c>
      <c r="E1499" t="str">
        <f>INDEX(LedgerMapping[[#All],[Area]],MATCH(Transactions[[#This Row],[Sub Ledger]],LedgerMapping[[#All],[Sub Ledger]],0))</f>
        <v>Income Statement</v>
      </c>
    </row>
    <row r="1500" spans="1:5" x14ac:dyDescent="0.55000000000000004">
      <c r="A1500">
        <v>6</v>
      </c>
      <c r="B1500">
        <v>66000</v>
      </c>
      <c r="C1500" s="6">
        <v>43952</v>
      </c>
      <c r="D1500">
        <v>-79</v>
      </c>
      <c r="E1500" t="str">
        <f>INDEX(LedgerMapping[[#All],[Area]],MATCH(Transactions[[#This Row],[Sub Ledger]],LedgerMapping[[#All],[Sub Ledger]],0))</f>
        <v>Income Statement</v>
      </c>
    </row>
    <row r="1501" spans="1:5" x14ac:dyDescent="0.55000000000000004">
      <c r="A1501">
        <v>6</v>
      </c>
      <c r="B1501">
        <v>66000</v>
      </c>
      <c r="C1501" s="6">
        <v>43983</v>
      </c>
      <c r="D1501">
        <v>-106</v>
      </c>
      <c r="E1501" t="str">
        <f>INDEX(LedgerMapping[[#All],[Area]],MATCH(Transactions[[#This Row],[Sub Ledger]],LedgerMapping[[#All],[Sub Ledger]],0))</f>
        <v>Income Statement</v>
      </c>
    </row>
    <row r="1502" spans="1:5" x14ac:dyDescent="0.55000000000000004">
      <c r="A1502">
        <v>6</v>
      </c>
      <c r="B1502">
        <v>66000</v>
      </c>
      <c r="C1502" s="6">
        <v>44013</v>
      </c>
      <c r="D1502">
        <v>-87</v>
      </c>
      <c r="E1502" t="str">
        <f>INDEX(LedgerMapping[[#All],[Area]],MATCH(Transactions[[#This Row],[Sub Ledger]],LedgerMapping[[#All],[Sub Ledger]],0))</f>
        <v>Income Statement</v>
      </c>
    </row>
    <row r="1503" spans="1:5" x14ac:dyDescent="0.55000000000000004">
      <c r="A1503">
        <v>6</v>
      </c>
      <c r="B1503">
        <v>66000</v>
      </c>
      <c r="C1503" s="6">
        <v>44044</v>
      </c>
      <c r="D1503">
        <v>-69</v>
      </c>
      <c r="E1503" t="str">
        <f>INDEX(LedgerMapping[[#All],[Area]],MATCH(Transactions[[#This Row],[Sub Ledger]],LedgerMapping[[#All],[Sub Ledger]],0))</f>
        <v>Income Statement</v>
      </c>
    </row>
    <row r="1504" spans="1:5" x14ac:dyDescent="0.55000000000000004">
      <c r="A1504">
        <v>6</v>
      </c>
      <c r="B1504">
        <v>66000</v>
      </c>
      <c r="C1504" s="6">
        <v>44075</v>
      </c>
      <c r="D1504">
        <v>-94</v>
      </c>
      <c r="E1504" t="str">
        <f>INDEX(LedgerMapping[[#All],[Area]],MATCH(Transactions[[#This Row],[Sub Ledger]],LedgerMapping[[#All],[Sub Ledger]],0))</f>
        <v>Income Statement</v>
      </c>
    </row>
    <row r="1505" spans="1:5" x14ac:dyDescent="0.55000000000000004">
      <c r="A1505">
        <v>6</v>
      </c>
      <c r="B1505">
        <v>66000</v>
      </c>
      <c r="C1505" s="6">
        <v>44105</v>
      </c>
      <c r="D1505">
        <v>-47</v>
      </c>
      <c r="E1505" t="str">
        <f>INDEX(LedgerMapping[[#All],[Area]],MATCH(Transactions[[#This Row],[Sub Ledger]],LedgerMapping[[#All],[Sub Ledger]],0))</f>
        <v>Income Statement</v>
      </c>
    </row>
    <row r="1506" spans="1:5" x14ac:dyDescent="0.55000000000000004">
      <c r="A1506">
        <v>6</v>
      </c>
      <c r="B1506">
        <v>66000</v>
      </c>
      <c r="C1506" s="6">
        <v>44136</v>
      </c>
      <c r="D1506">
        <v>-54</v>
      </c>
      <c r="E1506" t="str">
        <f>INDEX(LedgerMapping[[#All],[Area]],MATCH(Transactions[[#This Row],[Sub Ledger]],LedgerMapping[[#All],[Sub Ledger]],0))</f>
        <v>Income Statement</v>
      </c>
    </row>
    <row r="1507" spans="1:5" x14ac:dyDescent="0.55000000000000004">
      <c r="A1507">
        <v>6</v>
      </c>
      <c r="B1507">
        <v>66000</v>
      </c>
      <c r="C1507" s="6">
        <v>44166</v>
      </c>
      <c r="D1507">
        <v>-39</v>
      </c>
      <c r="E1507" t="str">
        <f>INDEX(LedgerMapping[[#All],[Area]],MATCH(Transactions[[#This Row],[Sub Ledger]],LedgerMapping[[#All],[Sub Ledger]],0))</f>
        <v>Income Statement</v>
      </c>
    </row>
    <row r="1508" spans="1:5" x14ac:dyDescent="0.55000000000000004">
      <c r="A1508">
        <v>6</v>
      </c>
      <c r="B1508">
        <v>66000</v>
      </c>
      <c r="C1508" s="6">
        <v>44197</v>
      </c>
      <c r="D1508">
        <v>-64</v>
      </c>
      <c r="E1508" t="str">
        <f>INDEX(LedgerMapping[[#All],[Area]],MATCH(Transactions[[#This Row],[Sub Ledger]],LedgerMapping[[#All],[Sub Ledger]],0))</f>
        <v>Income Statement</v>
      </c>
    </row>
    <row r="1509" spans="1:5" x14ac:dyDescent="0.55000000000000004">
      <c r="A1509">
        <v>6</v>
      </c>
      <c r="B1509">
        <v>66000</v>
      </c>
      <c r="C1509" s="6">
        <v>44228</v>
      </c>
      <c r="D1509">
        <v>-84</v>
      </c>
      <c r="E1509" t="str">
        <f>INDEX(LedgerMapping[[#All],[Area]],MATCH(Transactions[[#This Row],[Sub Ledger]],LedgerMapping[[#All],[Sub Ledger]],0))</f>
        <v>Income Statement</v>
      </c>
    </row>
    <row r="1510" spans="1:5" x14ac:dyDescent="0.55000000000000004">
      <c r="A1510">
        <v>6</v>
      </c>
      <c r="B1510">
        <v>66000</v>
      </c>
      <c r="C1510" s="6">
        <v>44256</v>
      </c>
      <c r="D1510">
        <v>-92</v>
      </c>
      <c r="E1510" t="str">
        <f>INDEX(LedgerMapping[[#All],[Area]],MATCH(Transactions[[#This Row],[Sub Ledger]],LedgerMapping[[#All],[Sub Ledger]],0))</f>
        <v>Income Statement</v>
      </c>
    </row>
    <row r="1511" spans="1:5" x14ac:dyDescent="0.55000000000000004">
      <c r="A1511">
        <v>6</v>
      </c>
      <c r="B1511">
        <v>66000</v>
      </c>
      <c r="C1511" s="6">
        <v>44287</v>
      </c>
      <c r="D1511">
        <v>-105</v>
      </c>
      <c r="E1511" t="str">
        <f>INDEX(LedgerMapping[[#All],[Area]],MATCH(Transactions[[#This Row],[Sub Ledger]],LedgerMapping[[#All],[Sub Ledger]],0))</f>
        <v>Income Statement</v>
      </c>
    </row>
    <row r="1512" spans="1:5" x14ac:dyDescent="0.55000000000000004">
      <c r="A1512">
        <v>6</v>
      </c>
      <c r="B1512">
        <v>66000</v>
      </c>
      <c r="C1512" s="6">
        <v>44317</v>
      </c>
      <c r="D1512">
        <v>-99</v>
      </c>
      <c r="E1512" t="str">
        <f>INDEX(LedgerMapping[[#All],[Area]],MATCH(Transactions[[#This Row],[Sub Ledger]],LedgerMapping[[#All],[Sub Ledger]],0))</f>
        <v>Income Statement</v>
      </c>
    </row>
    <row r="1513" spans="1:5" x14ac:dyDescent="0.55000000000000004">
      <c r="A1513">
        <v>6</v>
      </c>
      <c r="B1513">
        <v>66000</v>
      </c>
      <c r="C1513" s="6">
        <v>44348</v>
      </c>
      <c r="D1513">
        <v>-109</v>
      </c>
      <c r="E1513" t="str">
        <f>INDEX(LedgerMapping[[#All],[Area]],MATCH(Transactions[[#This Row],[Sub Ledger]],LedgerMapping[[#All],[Sub Ledger]],0))</f>
        <v>Income Statement</v>
      </c>
    </row>
    <row r="1514" spans="1:5" x14ac:dyDescent="0.55000000000000004">
      <c r="A1514">
        <v>6</v>
      </c>
      <c r="B1514">
        <v>66000</v>
      </c>
      <c r="C1514" s="6">
        <v>44378</v>
      </c>
      <c r="D1514">
        <v>-122</v>
      </c>
      <c r="E1514" t="str">
        <f>INDEX(LedgerMapping[[#All],[Area]],MATCH(Transactions[[#This Row],[Sub Ledger]],LedgerMapping[[#All],[Sub Ledger]],0))</f>
        <v>Income Statement</v>
      </c>
    </row>
    <row r="1515" spans="1:5" x14ac:dyDescent="0.55000000000000004">
      <c r="A1515">
        <v>6</v>
      </c>
      <c r="B1515">
        <v>66000</v>
      </c>
      <c r="C1515" s="6">
        <v>44409</v>
      </c>
      <c r="D1515">
        <v>-59</v>
      </c>
      <c r="E1515" t="str">
        <f>INDEX(LedgerMapping[[#All],[Area]],MATCH(Transactions[[#This Row],[Sub Ledger]],LedgerMapping[[#All],[Sub Ledger]],0))</f>
        <v>Income Statement</v>
      </c>
    </row>
    <row r="1516" spans="1:5" x14ac:dyDescent="0.55000000000000004">
      <c r="A1516">
        <v>6</v>
      </c>
      <c r="B1516">
        <v>66000</v>
      </c>
      <c r="C1516" s="6">
        <v>44440</v>
      </c>
      <c r="D1516">
        <v>-137</v>
      </c>
      <c r="E1516" t="str">
        <f>INDEX(LedgerMapping[[#All],[Area]],MATCH(Transactions[[#This Row],[Sub Ledger]],LedgerMapping[[#All],[Sub Ledger]],0))</f>
        <v>Income Statement</v>
      </c>
    </row>
    <row r="1517" spans="1:5" x14ac:dyDescent="0.55000000000000004">
      <c r="A1517">
        <v>6</v>
      </c>
      <c r="B1517">
        <v>66000</v>
      </c>
      <c r="C1517" s="6">
        <v>44470</v>
      </c>
      <c r="D1517">
        <v>-85</v>
      </c>
      <c r="E1517" t="str">
        <f>INDEX(LedgerMapping[[#All],[Area]],MATCH(Transactions[[#This Row],[Sub Ledger]],LedgerMapping[[#All],[Sub Ledger]],0))</f>
        <v>Income Statement</v>
      </c>
    </row>
    <row r="1518" spans="1:5" x14ac:dyDescent="0.55000000000000004">
      <c r="A1518">
        <v>6</v>
      </c>
      <c r="B1518">
        <v>66000</v>
      </c>
      <c r="C1518" s="6">
        <v>44501</v>
      </c>
      <c r="D1518">
        <v>-141</v>
      </c>
      <c r="E1518" t="str">
        <f>INDEX(LedgerMapping[[#All],[Area]],MATCH(Transactions[[#This Row],[Sub Ledger]],LedgerMapping[[#All],[Sub Ledger]],0))</f>
        <v>Income Statement</v>
      </c>
    </row>
    <row r="1519" spans="1:5" x14ac:dyDescent="0.55000000000000004">
      <c r="A1519">
        <v>6</v>
      </c>
      <c r="B1519">
        <v>66000</v>
      </c>
      <c r="C1519" s="6">
        <v>44531</v>
      </c>
      <c r="D1519">
        <v>-147</v>
      </c>
      <c r="E1519" t="str">
        <f>INDEX(LedgerMapping[[#All],[Area]],MATCH(Transactions[[#This Row],[Sub Ledger]],LedgerMapping[[#All],[Sub Ledger]],0))</f>
        <v>Income Statement</v>
      </c>
    </row>
    <row r="1520" spans="1:5" x14ac:dyDescent="0.55000000000000004">
      <c r="A1520">
        <v>6</v>
      </c>
      <c r="B1520">
        <v>66000</v>
      </c>
      <c r="C1520" s="6">
        <v>43466</v>
      </c>
      <c r="D1520">
        <v>-426</v>
      </c>
      <c r="E1520" t="str">
        <f>INDEX(LedgerMapping[[#All],[Area]],MATCH(Transactions[[#This Row],[Sub Ledger]],LedgerMapping[[#All],[Sub Ledger]],0))</f>
        <v>Income Statement</v>
      </c>
    </row>
    <row r="1521" spans="1:5" x14ac:dyDescent="0.55000000000000004">
      <c r="A1521">
        <v>6</v>
      </c>
      <c r="B1521">
        <v>66000</v>
      </c>
      <c r="C1521" s="6">
        <v>43497</v>
      </c>
      <c r="D1521">
        <v>-213</v>
      </c>
      <c r="E1521" t="str">
        <f>INDEX(LedgerMapping[[#All],[Area]],MATCH(Transactions[[#This Row],[Sub Ledger]],LedgerMapping[[#All],[Sub Ledger]],0))</f>
        <v>Income Statement</v>
      </c>
    </row>
    <row r="1522" spans="1:5" x14ac:dyDescent="0.55000000000000004">
      <c r="A1522">
        <v>6</v>
      </c>
      <c r="B1522">
        <v>66000</v>
      </c>
      <c r="C1522" s="6">
        <v>43525</v>
      </c>
      <c r="D1522">
        <v>-473</v>
      </c>
      <c r="E1522" t="str">
        <f>INDEX(LedgerMapping[[#All],[Area]],MATCH(Transactions[[#This Row],[Sub Ledger]],LedgerMapping[[#All],[Sub Ledger]],0))</f>
        <v>Income Statement</v>
      </c>
    </row>
    <row r="1523" spans="1:5" x14ac:dyDescent="0.55000000000000004">
      <c r="A1523">
        <v>6</v>
      </c>
      <c r="B1523">
        <v>66000</v>
      </c>
      <c r="C1523" s="6">
        <v>43556</v>
      </c>
      <c r="D1523">
        <v>-222</v>
      </c>
      <c r="E1523" t="str">
        <f>INDEX(LedgerMapping[[#All],[Area]],MATCH(Transactions[[#This Row],[Sub Ledger]],LedgerMapping[[#All],[Sub Ledger]],0))</f>
        <v>Income Statement</v>
      </c>
    </row>
    <row r="1524" spans="1:5" x14ac:dyDescent="0.55000000000000004">
      <c r="A1524">
        <v>6</v>
      </c>
      <c r="B1524">
        <v>66000</v>
      </c>
      <c r="C1524" s="6">
        <v>43586</v>
      </c>
      <c r="D1524">
        <v>-261</v>
      </c>
      <c r="E1524" t="str">
        <f>INDEX(LedgerMapping[[#All],[Area]],MATCH(Transactions[[#This Row],[Sub Ledger]],LedgerMapping[[#All],[Sub Ledger]],0))</f>
        <v>Income Statement</v>
      </c>
    </row>
    <row r="1525" spans="1:5" x14ac:dyDescent="0.55000000000000004">
      <c r="A1525">
        <v>6</v>
      </c>
      <c r="B1525">
        <v>66000</v>
      </c>
      <c r="C1525" s="6">
        <v>43617</v>
      </c>
      <c r="D1525">
        <v>-331</v>
      </c>
      <c r="E1525" t="str">
        <f>INDEX(LedgerMapping[[#All],[Area]],MATCH(Transactions[[#This Row],[Sub Ledger]],LedgerMapping[[#All],[Sub Ledger]],0))</f>
        <v>Income Statement</v>
      </c>
    </row>
    <row r="1526" spans="1:5" x14ac:dyDescent="0.55000000000000004">
      <c r="A1526">
        <v>6</v>
      </c>
      <c r="B1526">
        <v>66000</v>
      </c>
      <c r="C1526" s="6">
        <v>43647</v>
      </c>
      <c r="D1526">
        <v>-242</v>
      </c>
      <c r="E1526" t="str">
        <f>INDEX(LedgerMapping[[#All],[Area]],MATCH(Transactions[[#This Row],[Sub Ledger]],LedgerMapping[[#All],[Sub Ledger]],0))</f>
        <v>Income Statement</v>
      </c>
    </row>
    <row r="1527" spans="1:5" x14ac:dyDescent="0.55000000000000004">
      <c r="A1527">
        <v>6</v>
      </c>
      <c r="B1527">
        <v>66000</v>
      </c>
      <c r="C1527" s="6">
        <v>43678</v>
      </c>
      <c r="D1527">
        <v>-325</v>
      </c>
      <c r="E1527" t="str">
        <f>INDEX(LedgerMapping[[#All],[Area]],MATCH(Transactions[[#This Row],[Sub Ledger]],LedgerMapping[[#All],[Sub Ledger]],0))</f>
        <v>Income Statement</v>
      </c>
    </row>
    <row r="1528" spans="1:5" x14ac:dyDescent="0.55000000000000004">
      <c r="A1528">
        <v>6</v>
      </c>
      <c r="B1528">
        <v>66000</v>
      </c>
      <c r="C1528" s="6">
        <v>43709</v>
      </c>
      <c r="D1528">
        <v>-302</v>
      </c>
      <c r="E1528" t="str">
        <f>INDEX(LedgerMapping[[#All],[Area]],MATCH(Transactions[[#This Row],[Sub Ledger]],LedgerMapping[[#All],[Sub Ledger]],0))</f>
        <v>Income Statement</v>
      </c>
    </row>
    <row r="1529" spans="1:5" x14ac:dyDescent="0.55000000000000004">
      <c r="A1529">
        <v>6</v>
      </c>
      <c r="B1529">
        <v>66000</v>
      </c>
      <c r="C1529" s="6">
        <v>43739</v>
      </c>
      <c r="D1529">
        <v>-468</v>
      </c>
      <c r="E1529" t="str">
        <f>INDEX(LedgerMapping[[#All],[Area]],MATCH(Transactions[[#This Row],[Sub Ledger]],LedgerMapping[[#All],[Sub Ledger]],0))</f>
        <v>Income Statement</v>
      </c>
    </row>
    <row r="1530" spans="1:5" x14ac:dyDescent="0.55000000000000004">
      <c r="A1530">
        <v>6</v>
      </c>
      <c r="B1530">
        <v>66000</v>
      </c>
      <c r="C1530" s="6">
        <v>43770</v>
      </c>
      <c r="D1530">
        <v>-473</v>
      </c>
      <c r="E1530" t="str">
        <f>INDEX(LedgerMapping[[#All],[Area]],MATCH(Transactions[[#This Row],[Sub Ledger]],LedgerMapping[[#All],[Sub Ledger]],0))</f>
        <v>Income Statement</v>
      </c>
    </row>
    <row r="1531" spans="1:5" x14ac:dyDescent="0.55000000000000004">
      <c r="A1531">
        <v>6</v>
      </c>
      <c r="B1531">
        <v>66000</v>
      </c>
      <c r="C1531" s="6">
        <v>43800</v>
      </c>
      <c r="D1531">
        <v>-307</v>
      </c>
      <c r="E1531" t="str">
        <f>INDEX(LedgerMapping[[#All],[Area]],MATCH(Transactions[[#This Row],[Sub Ledger]],LedgerMapping[[#All],[Sub Ledger]],0))</f>
        <v>Income Statement</v>
      </c>
    </row>
    <row r="1532" spans="1:5" x14ac:dyDescent="0.55000000000000004">
      <c r="A1532">
        <v>6</v>
      </c>
      <c r="B1532">
        <v>66000</v>
      </c>
      <c r="C1532" s="6">
        <v>43831</v>
      </c>
      <c r="D1532">
        <v>-210</v>
      </c>
      <c r="E1532" t="str">
        <f>INDEX(LedgerMapping[[#All],[Area]],MATCH(Transactions[[#This Row],[Sub Ledger]],LedgerMapping[[#All],[Sub Ledger]],0))</f>
        <v>Income Statement</v>
      </c>
    </row>
    <row r="1533" spans="1:5" x14ac:dyDescent="0.55000000000000004">
      <c r="A1533">
        <v>6</v>
      </c>
      <c r="B1533">
        <v>66000</v>
      </c>
      <c r="C1533" s="6">
        <v>43862</v>
      </c>
      <c r="D1533">
        <v>-357</v>
      </c>
      <c r="E1533" t="str">
        <f>INDEX(LedgerMapping[[#All],[Area]],MATCH(Transactions[[#This Row],[Sub Ledger]],LedgerMapping[[#All],[Sub Ledger]],0))</f>
        <v>Income Statement</v>
      </c>
    </row>
    <row r="1534" spans="1:5" x14ac:dyDescent="0.55000000000000004">
      <c r="A1534">
        <v>6</v>
      </c>
      <c r="B1534">
        <v>66000</v>
      </c>
      <c r="C1534" s="6">
        <v>43891</v>
      </c>
      <c r="D1534">
        <v>-168</v>
      </c>
      <c r="E1534" t="str">
        <f>INDEX(LedgerMapping[[#All],[Area]],MATCH(Transactions[[#This Row],[Sub Ledger]],LedgerMapping[[#All],[Sub Ledger]],0))</f>
        <v>Income Statement</v>
      </c>
    </row>
    <row r="1535" spans="1:5" x14ac:dyDescent="0.55000000000000004">
      <c r="A1535">
        <v>6</v>
      </c>
      <c r="B1535">
        <v>66000</v>
      </c>
      <c r="C1535" s="6">
        <v>43922</v>
      </c>
      <c r="D1535">
        <v>-408</v>
      </c>
      <c r="E1535" t="str">
        <f>INDEX(LedgerMapping[[#All],[Area]],MATCH(Transactions[[#This Row],[Sub Ledger]],LedgerMapping[[#All],[Sub Ledger]],0))</f>
        <v>Income Statement</v>
      </c>
    </row>
    <row r="1536" spans="1:5" x14ac:dyDescent="0.55000000000000004">
      <c r="A1536">
        <v>6</v>
      </c>
      <c r="B1536">
        <v>66000</v>
      </c>
      <c r="C1536" s="6">
        <v>43952</v>
      </c>
      <c r="D1536">
        <v>-330</v>
      </c>
      <c r="E1536" t="str">
        <f>INDEX(LedgerMapping[[#All],[Area]],MATCH(Transactions[[#This Row],[Sub Ledger]],LedgerMapping[[#All],[Sub Ledger]],0))</f>
        <v>Income Statement</v>
      </c>
    </row>
    <row r="1537" spans="1:5" x14ac:dyDescent="0.55000000000000004">
      <c r="A1537">
        <v>6</v>
      </c>
      <c r="B1537">
        <v>66000</v>
      </c>
      <c r="C1537" s="6">
        <v>43983</v>
      </c>
      <c r="D1537">
        <v>-230</v>
      </c>
      <c r="E1537" t="str">
        <f>INDEX(LedgerMapping[[#All],[Area]],MATCH(Transactions[[#This Row],[Sub Ledger]],LedgerMapping[[#All],[Sub Ledger]],0))</f>
        <v>Income Statement</v>
      </c>
    </row>
    <row r="1538" spans="1:5" x14ac:dyDescent="0.55000000000000004">
      <c r="A1538">
        <v>6</v>
      </c>
      <c r="B1538">
        <v>66000</v>
      </c>
      <c r="C1538" s="6">
        <v>44013</v>
      </c>
      <c r="D1538">
        <v>-218</v>
      </c>
      <c r="E1538" t="str">
        <f>INDEX(LedgerMapping[[#All],[Area]],MATCH(Transactions[[#This Row],[Sub Ledger]],LedgerMapping[[#All],[Sub Ledger]],0))</f>
        <v>Income Statement</v>
      </c>
    </row>
    <row r="1539" spans="1:5" x14ac:dyDescent="0.55000000000000004">
      <c r="A1539">
        <v>6</v>
      </c>
      <c r="B1539">
        <v>66000</v>
      </c>
      <c r="C1539" s="6">
        <v>44044</v>
      </c>
      <c r="D1539">
        <v>-288</v>
      </c>
      <c r="E1539" t="str">
        <f>INDEX(LedgerMapping[[#All],[Area]],MATCH(Transactions[[#This Row],[Sub Ledger]],LedgerMapping[[#All],[Sub Ledger]],0))</f>
        <v>Income Statement</v>
      </c>
    </row>
    <row r="1540" spans="1:5" x14ac:dyDescent="0.55000000000000004">
      <c r="A1540">
        <v>6</v>
      </c>
      <c r="B1540">
        <v>66000</v>
      </c>
      <c r="C1540" s="6">
        <v>44075</v>
      </c>
      <c r="D1540">
        <v>-332</v>
      </c>
      <c r="E1540" t="str">
        <f>INDEX(LedgerMapping[[#All],[Area]],MATCH(Transactions[[#This Row],[Sub Ledger]],LedgerMapping[[#All],[Sub Ledger]],0))</f>
        <v>Income Statement</v>
      </c>
    </row>
    <row r="1541" spans="1:5" x14ac:dyDescent="0.55000000000000004">
      <c r="A1541">
        <v>6</v>
      </c>
      <c r="B1541">
        <v>66000</v>
      </c>
      <c r="C1541" s="6">
        <v>44105</v>
      </c>
      <c r="D1541">
        <v>-390</v>
      </c>
      <c r="E1541" t="str">
        <f>INDEX(LedgerMapping[[#All],[Area]],MATCH(Transactions[[#This Row],[Sub Ledger]],LedgerMapping[[#All],[Sub Ledger]],0))</f>
        <v>Income Statement</v>
      </c>
    </row>
    <row r="1542" spans="1:5" x14ac:dyDescent="0.55000000000000004">
      <c r="A1542">
        <v>6</v>
      </c>
      <c r="B1542">
        <v>66000</v>
      </c>
      <c r="C1542" s="6">
        <v>44136</v>
      </c>
      <c r="D1542">
        <v>-193</v>
      </c>
      <c r="E1542" t="str">
        <f>INDEX(LedgerMapping[[#All],[Area]],MATCH(Transactions[[#This Row],[Sub Ledger]],LedgerMapping[[#All],[Sub Ledger]],0))</f>
        <v>Income Statement</v>
      </c>
    </row>
    <row r="1543" spans="1:5" x14ac:dyDescent="0.55000000000000004">
      <c r="A1543">
        <v>6</v>
      </c>
      <c r="B1543">
        <v>66000</v>
      </c>
      <c r="C1543" s="6">
        <v>44166</v>
      </c>
      <c r="D1543">
        <v>-197</v>
      </c>
      <c r="E1543" t="str">
        <f>INDEX(LedgerMapping[[#All],[Area]],MATCH(Transactions[[#This Row],[Sub Ledger]],LedgerMapping[[#All],[Sub Ledger]],0))</f>
        <v>Income Statement</v>
      </c>
    </row>
    <row r="1544" spans="1:5" x14ac:dyDescent="0.55000000000000004">
      <c r="A1544">
        <v>6</v>
      </c>
      <c r="B1544">
        <v>66000</v>
      </c>
      <c r="C1544" s="6">
        <v>44197</v>
      </c>
      <c r="D1544">
        <v>-239</v>
      </c>
      <c r="E1544" t="str">
        <f>INDEX(LedgerMapping[[#All],[Area]],MATCH(Transactions[[#This Row],[Sub Ledger]],LedgerMapping[[#All],[Sub Ledger]],0))</f>
        <v>Income Statement</v>
      </c>
    </row>
    <row r="1545" spans="1:5" x14ac:dyDescent="0.55000000000000004">
      <c r="A1545">
        <v>6</v>
      </c>
      <c r="B1545">
        <v>66000</v>
      </c>
      <c r="C1545" s="6">
        <v>44228</v>
      </c>
      <c r="D1545">
        <v>-447</v>
      </c>
      <c r="E1545" t="str">
        <f>INDEX(LedgerMapping[[#All],[Area]],MATCH(Transactions[[#This Row],[Sub Ledger]],LedgerMapping[[#All],[Sub Ledger]],0))</f>
        <v>Income Statement</v>
      </c>
    </row>
    <row r="1546" spans="1:5" x14ac:dyDescent="0.55000000000000004">
      <c r="A1546">
        <v>6</v>
      </c>
      <c r="B1546">
        <v>66000</v>
      </c>
      <c r="C1546" s="6">
        <v>44256</v>
      </c>
      <c r="D1546">
        <v>-505</v>
      </c>
      <c r="E1546" t="str">
        <f>INDEX(LedgerMapping[[#All],[Area]],MATCH(Transactions[[#This Row],[Sub Ledger]],LedgerMapping[[#All],[Sub Ledger]],0))</f>
        <v>Income Statement</v>
      </c>
    </row>
    <row r="1547" spans="1:5" x14ac:dyDescent="0.55000000000000004">
      <c r="A1547">
        <v>6</v>
      </c>
      <c r="B1547">
        <v>66000</v>
      </c>
      <c r="C1547" s="6">
        <v>44287</v>
      </c>
      <c r="D1547">
        <v>-325</v>
      </c>
      <c r="E1547" t="str">
        <f>INDEX(LedgerMapping[[#All],[Area]],MATCH(Transactions[[#This Row],[Sub Ledger]],LedgerMapping[[#All],[Sub Ledger]],0))</f>
        <v>Income Statement</v>
      </c>
    </row>
    <row r="1548" spans="1:5" x14ac:dyDescent="0.55000000000000004">
      <c r="A1548">
        <v>6</v>
      </c>
      <c r="B1548">
        <v>66000</v>
      </c>
      <c r="C1548" s="6">
        <v>44317</v>
      </c>
      <c r="D1548">
        <v>-225</v>
      </c>
      <c r="E1548" t="str">
        <f>INDEX(LedgerMapping[[#All],[Area]],MATCH(Transactions[[#This Row],[Sub Ledger]],LedgerMapping[[#All],[Sub Ledger]],0))</f>
        <v>Income Statement</v>
      </c>
    </row>
    <row r="1549" spans="1:5" x14ac:dyDescent="0.55000000000000004">
      <c r="A1549">
        <v>6</v>
      </c>
      <c r="B1549">
        <v>66000</v>
      </c>
      <c r="C1549" s="6">
        <v>44348</v>
      </c>
      <c r="D1549">
        <v>-252</v>
      </c>
      <c r="E1549" t="str">
        <f>INDEX(LedgerMapping[[#All],[Area]],MATCH(Transactions[[#This Row],[Sub Ledger]],LedgerMapping[[#All],[Sub Ledger]],0))</f>
        <v>Income Statement</v>
      </c>
    </row>
    <row r="1550" spans="1:5" x14ac:dyDescent="0.55000000000000004">
      <c r="A1550">
        <v>6</v>
      </c>
      <c r="B1550">
        <v>66000</v>
      </c>
      <c r="C1550" s="6">
        <v>44378</v>
      </c>
      <c r="D1550">
        <v>-314</v>
      </c>
      <c r="E1550" t="str">
        <f>INDEX(LedgerMapping[[#All],[Area]],MATCH(Transactions[[#This Row],[Sub Ledger]],LedgerMapping[[#All],[Sub Ledger]],0))</f>
        <v>Income Statement</v>
      </c>
    </row>
    <row r="1551" spans="1:5" x14ac:dyDescent="0.55000000000000004">
      <c r="A1551">
        <v>6</v>
      </c>
      <c r="B1551">
        <v>66000</v>
      </c>
      <c r="C1551" s="6">
        <v>44409</v>
      </c>
      <c r="D1551">
        <v>-256</v>
      </c>
      <c r="E1551" t="str">
        <f>INDEX(LedgerMapping[[#All],[Area]],MATCH(Transactions[[#This Row],[Sub Ledger]],LedgerMapping[[#All],[Sub Ledger]],0))</f>
        <v>Income Statement</v>
      </c>
    </row>
    <row r="1552" spans="1:5" x14ac:dyDescent="0.55000000000000004">
      <c r="A1552">
        <v>6</v>
      </c>
      <c r="B1552">
        <v>66000</v>
      </c>
      <c r="C1552" s="6">
        <v>44440</v>
      </c>
      <c r="D1552">
        <v>-452</v>
      </c>
      <c r="E1552" t="str">
        <f>INDEX(LedgerMapping[[#All],[Area]],MATCH(Transactions[[#This Row],[Sub Ledger]],LedgerMapping[[#All],[Sub Ledger]],0))</f>
        <v>Income Statement</v>
      </c>
    </row>
    <row r="1553" spans="1:5" x14ac:dyDescent="0.55000000000000004">
      <c r="A1553">
        <v>6</v>
      </c>
      <c r="B1553">
        <v>66000</v>
      </c>
      <c r="C1553" s="6">
        <v>44470</v>
      </c>
      <c r="D1553">
        <v>-387</v>
      </c>
      <c r="E1553" t="str">
        <f>INDEX(LedgerMapping[[#All],[Area]],MATCH(Transactions[[#This Row],[Sub Ledger]],LedgerMapping[[#All],[Sub Ledger]],0))</f>
        <v>Income Statement</v>
      </c>
    </row>
    <row r="1554" spans="1:5" x14ac:dyDescent="0.55000000000000004">
      <c r="A1554">
        <v>6</v>
      </c>
      <c r="B1554">
        <v>66000</v>
      </c>
      <c r="C1554" s="6">
        <v>44501</v>
      </c>
      <c r="D1554">
        <v>-471</v>
      </c>
      <c r="E1554" t="str">
        <f>INDEX(LedgerMapping[[#All],[Area]],MATCH(Transactions[[#This Row],[Sub Ledger]],LedgerMapping[[#All],[Sub Ledger]],0))</f>
        <v>Income Statement</v>
      </c>
    </row>
    <row r="1555" spans="1:5" x14ac:dyDescent="0.55000000000000004">
      <c r="A1555">
        <v>6</v>
      </c>
      <c r="B1555">
        <v>66000</v>
      </c>
      <c r="C1555" s="6">
        <v>44531</v>
      </c>
      <c r="D1555">
        <v>-336</v>
      </c>
      <c r="E1555" t="str">
        <f>INDEX(LedgerMapping[[#All],[Area]],MATCH(Transactions[[#This Row],[Sub Ledger]],LedgerMapping[[#All],[Sub Ledger]],0))</f>
        <v>Income Statement</v>
      </c>
    </row>
    <row r="1556" spans="1:5" x14ac:dyDescent="0.55000000000000004">
      <c r="A1556">
        <v>6</v>
      </c>
      <c r="B1556">
        <v>66000</v>
      </c>
      <c r="C1556" s="6">
        <v>44256</v>
      </c>
      <c r="D1556">
        <v>-298.56</v>
      </c>
      <c r="E1556" t="str">
        <f>INDEX(LedgerMapping[[#All],[Area]],MATCH(Transactions[[#This Row],[Sub Ledger]],LedgerMapping[[#All],[Sub Ledger]],0))</f>
        <v>Income Statement</v>
      </c>
    </row>
    <row r="1557" spans="1:5" x14ac:dyDescent="0.55000000000000004">
      <c r="A1557">
        <v>6</v>
      </c>
      <c r="B1557">
        <v>66000</v>
      </c>
      <c r="C1557" s="6">
        <v>44256</v>
      </c>
      <c r="D1557">
        <v>-246.48</v>
      </c>
      <c r="E1557" t="str">
        <f>INDEX(LedgerMapping[[#All],[Area]],MATCH(Transactions[[#This Row],[Sub Ledger]],LedgerMapping[[#All],[Sub Ledger]],0))</f>
        <v>Income Statement</v>
      </c>
    </row>
    <row r="1558" spans="1:5" x14ac:dyDescent="0.55000000000000004">
      <c r="A1558">
        <v>6</v>
      </c>
      <c r="B1558">
        <v>66000</v>
      </c>
      <c r="C1558" s="6">
        <v>44256</v>
      </c>
      <c r="D1558">
        <v>-218.4</v>
      </c>
      <c r="E1558" t="str">
        <f>INDEX(LedgerMapping[[#All],[Area]],MATCH(Transactions[[#This Row],[Sub Ledger]],LedgerMapping[[#All],[Sub Ledger]],0))</f>
        <v>Income Statement</v>
      </c>
    </row>
    <row r="1559" spans="1:5" x14ac:dyDescent="0.55000000000000004">
      <c r="A1559">
        <v>6</v>
      </c>
      <c r="B1559">
        <v>66000</v>
      </c>
      <c r="C1559" s="6">
        <v>44256</v>
      </c>
      <c r="D1559">
        <v>-126</v>
      </c>
      <c r="E1559" t="str">
        <f>INDEX(LedgerMapping[[#All],[Area]],MATCH(Transactions[[#This Row],[Sub Ledger]],LedgerMapping[[#All],[Sub Ledger]],0))</f>
        <v>Income Statement</v>
      </c>
    </row>
    <row r="1560" spans="1:5" x14ac:dyDescent="0.55000000000000004">
      <c r="A1560">
        <v>6</v>
      </c>
      <c r="B1560">
        <v>66000</v>
      </c>
      <c r="C1560" s="6">
        <v>44256</v>
      </c>
      <c r="D1560">
        <v>-85.68</v>
      </c>
      <c r="E1560" t="str">
        <f>INDEX(LedgerMapping[[#All],[Area]],MATCH(Transactions[[#This Row],[Sub Ledger]],LedgerMapping[[#All],[Sub Ledger]],0))</f>
        <v>Income Statement</v>
      </c>
    </row>
    <row r="1561" spans="1:5" x14ac:dyDescent="0.55000000000000004">
      <c r="A1561">
        <v>6</v>
      </c>
      <c r="B1561">
        <v>66000</v>
      </c>
      <c r="C1561" s="6">
        <v>44256</v>
      </c>
      <c r="D1561">
        <v>-469.35</v>
      </c>
      <c r="E1561" t="str">
        <f>INDEX(LedgerMapping[[#All],[Area]],MATCH(Transactions[[#This Row],[Sub Ledger]],LedgerMapping[[#All],[Sub Ledger]],0))</f>
        <v>Income Statement</v>
      </c>
    </row>
    <row r="1562" spans="1:5" x14ac:dyDescent="0.55000000000000004">
      <c r="A1562">
        <v>6</v>
      </c>
      <c r="B1562">
        <v>67000</v>
      </c>
      <c r="C1562" s="6">
        <v>43466</v>
      </c>
      <c r="D1562">
        <v>-146</v>
      </c>
      <c r="E1562" t="str">
        <f>INDEX(LedgerMapping[[#All],[Area]],MATCH(Transactions[[#This Row],[Sub Ledger]],LedgerMapping[[#All],[Sub Ledger]],0))</f>
        <v>Income Statement</v>
      </c>
    </row>
    <row r="1563" spans="1:5" x14ac:dyDescent="0.55000000000000004">
      <c r="A1563">
        <v>6</v>
      </c>
      <c r="B1563">
        <v>67000</v>
      </c>
      <c r="C1563" s="6">
        <v>43497</v>
      </c>
      <c r="D1563">
        <v>-125</v>
      </c>
      <c r="E1563" t="str">
        <f>INDEX(LedgerMapping[[#All],[Area]],MATCH(Transactions[[#This Row],[Sub Ledger]],LedgerMapping[[#All],[Sub Ledger]],0))</f>
        <v>Income Statement</v>
      </c>
    </row>
    <row r="1564" spans="1:5" x14ac:dyDescent="0.55000000000000004">
      <c r="A1564">
        <v>6</v>
      </c>
      <c r="B1564">
        <v>67000</v>
      </c>
      <c r="C1564" s="6">
        <v>43525</v>
      </c>
      <c r="D1564">
        <v>-177</v>
      </c>
      <c r="E1564" t="str">
        <f>INDEX(LedgerMapping[[#All],[Area]],MATCH(Transactions[[#This Row],[Sub Ledger]],LedgerMapping[[#All],[Sub Ledger]],0))</f>
        <v>Income Statement</v>
      </c>
    </row>
    <row r="1565" spans="1:5" x14ac:dyDescent="0.55000000000000004">
      <c r="A1565">
        <v>6</v>
      </c>
      <c r="B1565">
        <v>67000</v>
      </c>
      <c r="C1565" s="6">
        <v>43556</v>
      </c>
      <c r="D1565">
        <v>-151</v>
      </c>
      <c r="E1565" t="str">
        <f>INDEX(LedgerMapping[[#All],[Area]],MATCH(Transactions[[#This Row],[Sub Ledger]],LedgerMapping[[#All],[Sub Ledger]],0))</f>
        <v>Income Statement</v>
      </c>
    </row>
    <row r="1566" spans="1:5" x14ac:dyDescent="0.55000000000000004">
      <c r="A1566">
        <v>6</v>
      </c>
      <c r="B1566">
        <v>67000</v>
      </c>
      <c r="C1566" s="6">
        <v>43586</v>
      </c>
      <c r="D1566">
        <v>-96</v>
      </c>
      <c r="E1566" t="str">
        <f>INDEX(LedgerMapping[[#All],[Area]],MATCH(Transactions[[#This Row],[Sub Ledger]],LedgerMapping[[#All],[Sub Ledger]],0))</f>
        <v>Income Statement</v>
      </c>
    </row>
    <row r="1567" spans="1:5" x14ac:dyDescent="0.55000000000000004">
      <c r="A1567">
        <v>6</v>
      </c>
      <c r="B1567">
        <v>67000</v>
      </c>
      <c r="C1567" s="6">
        <v>43617</v>
      </c>
      <c r="D1567">
        <v>-86</v>
      </c>
      <c r="E1567" t="str">
        <f>INDEX(LedgerMapping[[#All],[Area]],MATCH(Transactions[[#This Row],[Sub Ledger]],LedgerMapping[[#All],[Sub Ledger]],0))</f>
        <v>Income Statement</v>
      </c>
    </row>
    <row r="1568" spans="1:5" x14ac:dyDescent="0.55000000000000004">
      <c r="A1568">
        <v>6</v>
      </c>
      <c r="B1568">
        <v>67000</v>
      </c>
      <c r="C1568" s="6">
        <v>43647</v>
      </c>
      <c r="D1568">
        <v>-109</v>
      </c>
      <c r="E1568" t="str">
        <f>INDEX(LedgerMapping[[#All],[Area]],MATCH(Transactions[[#This Row],[Sub Ledger]],LedgerMapping[[#All],[Sub Ledger]],0))</f>
        <v>Income Statement</v>
      </c>
    </row>
    <row r="1569" spans="1:5" x14ac:dyDescent="0.55000000000000004">
      <c r="A1569">
        <v>6</v>
      </c>
      <c r="B1569">
        <v>67000</v>
      </c>
      <c r="C1569" s="6">
        <v>43678</v>
      </c>
      <c r="D1569">
        <v>-168</v>
      </c>
      <c r="E1569" t="str">
        <f>INDEX(LedgerMapping[[#All],[Area]],MATCH(Transactions[[#This Row],[Sub Ledger]],LedgerMapping[[#All],[Sub Ledger]],0))</f>
        <v>Income Statement</v>
      </c>
    </row>
    <row r="1570" spans="1:5" x14ac:dyDescent="0.55000000000000004">
      <c r="A1570">
        <v>6</v>
      </c>
      <c r="B1570">
        <v>67000</v>
      </c>
      <c r="C1570" s="6">
        <v>43709</v>
      </c>
      <c r="D1570">
        <v>-96</v>
      </c>
      <c r="E1570" t="str">
        <f>INDEX(LedgerMapping[[#All],[Area]],MATCH(Transactions[[#This Row],[Sub Ledger]],LedgerMapping[[#All],[Sub Ledger]],0))</f>
        <v>Income Statement</v>
      </c>
    </row>
    <row r="1571" spans="1:5" x14ac:dyDescent="0.55000000000000004">
      <c r="A1571">
        <v>6</v>
      </c>
      <c r="B1571">
        <v>67000</v>
      </c>
      <c r="C1571" s="6">
        <v>43739</v>
      </c>
      <c r="D1571">
        <v>-114</v>
      </c>
      <c r="E1571" t="str">
        <f>INDEX(LedgerMapping[[#All],[Area]],MATCH(Transactions[[#This Row],[Sub Ledger]],LedgerMapping[[#All],[Sub Ledger]],0))</f>
        <v>Income Statement</v>
      </c>
    </row>
    <row r="1572" spans="1:5" x14ac:dyDescent="0.55000000000000004">
      <c r="A1572">
        <v>6</v>
      </c>
      <c r="B1572">
        <v>67000</v>
      </c>
      <c r="C1572" s="6">
        <v>43770</v>
      </c>
      <c r="D1572">
        <v>-159</v>
      </c>
      <c r="E1572" t="str">
        <f>INDEX(LedgerMapping[[#All],[Area]],MATCH(Transactions[[#This Row],[Sub Ledger]],LedgerMapping[[#All],[Sub Ledger]],0))</f>
        <v>Income Statement</v>
      </c>
    </row>
    <row r="1573" spans="1:5" x14ac:dyDescent="0.55000000000000004">
      <c r="A1573">
        <v>6</v>
      </c>
      <c r="B1573">
        <v>67000</v>
      </c>
      <c r="C1573" s="6">
        <v>43800</v>
      </c>
      <c r="D1573">
        <v>-114</v>
      </c>
      <c r="E1573" t="str">
        <f>INDEX(LedgerMapping[[#All],[Area]],MATCH(Transactions[[#This Row],[Sub Ledger]],LedgerMapping[[#All],[Sub Ledger]],0))</f>
        <v>Income Statement</v>
      </c>
    </row>
    <row r="1574" spans="1:5" x14ac:dyDescent="0.55000000000000004">
      <c r="A1574">
        <v>6</v>
      </c>
      <c r="B1574">
        <v>67000</v>
      </c>
      <c r="C1574" s="6">
        <v>43831</v>
      </c>
      <c r="D1574">
        <v>-95</v>
      </c>
      <c r="E1574" t="str">
        <f>INDEX(LedgerMapping[[#All],[Area]],MATCH(Transactions[[#This Row],[Sub Ledger]],LedgerMapping[[#All],[Sub Ledger]],0))</f>
        <v>Income Statement</v>
      </c>
    </row>
    <row r="1575" spans="1:5" x14ac:dyDescent="0.55000000000000004">
      <c r="A1575">
        <v>6</v>
      </c>
      <c r="B1575">
        <v>67000</v>
      </c>
      <c r="C1575" s="6">
        <v>43862</v>
      </c>
      <c r="D1575">
        <v>-91</v>
      </c>
      <c r="E1575" t="str">
        <f>INDEX(LedgerMapping[[#All],[Area]],MATCH(Transactions[[#This Row],[Sub Ledger]],LedgerMapping[[#All],[Sub Ledger]],0))</f>
        <v>Income Statement</v>
      </c>
    </row>
    <row r="1576" spans="1:5" x14ac:dyDescent="0.55000000000000004">
      <c r="A1576">
        <v>6</v>
      </c>
      <c r="B1576">
        <v>67000</v>
      </c>
      <c r="C1576" s="6">
        <v>43891</v>
      </c>
      <c r="D1576">
        <v>-77</v>
      </c>
      <c r="E1576" t="str">
        <f>INDEX(LedgerMapping[[#All],[Area]],MATCH(Transactions[[#This Row],[Sub Ledger]],LedgerMapping[[#All],[Sub Ledger]],0))</f>
        <v>Income Statement</v>
      </c>
    </row>
    <row r="1577" spans="1:5" x14ac:dyDescent="0.55000000000000004">
      <c r="A1577">
        <v>6</v>
      </c>
      <c r="B1577">
        <v>67000</v>
      </c>
      <c r="C1577" s="6">
        <v>43922</v>
      </c>
      <c r="D1577">
        <v>-91</v>
      </c>
      <c r="E1577" t="str">
        <f>INDEX(LedgerMapping[[#All],[Area]],MATCH(Transactions[[#This Row],[Sub Ledger]],LedgerMapping[[#All],[Sub Ledger]],0))</f>
        <v>Income Statement</v>
      </c>
    </row>
    <row r="1578" spans="1:5" x14ac:dyDescent="0.55000000000000004">
      <c r="A1578">
        <v>6</v>
      </c>
      <c r="B1578">
        <v>67000</v>
      </c>
      <c r="C1578" s="6">
        <v>43952</v>
      </c>
      <c r="D1578">
        <v>-109</v>
      </c>
      <c r="E1578" t="str">
        <f>INDEX(LedgerMapping[[#All],[Area]],MATCH(Transactions[[#This Row],[Sub Ledger]],LedgerMapping[[#All],[Sub Ledger]],0))</f>
        <v>Income Statement</v>
      </c>
    </row>
    <row r="1579" spans="1:5" x14ac:dyDescent="0.55000000000000004">
      <c r="A1579">
        <v>6</v>
      </c>
      <c r="B1579">
        <v>67000</v>
      </c>
      <c r="C1579" s="6">
        <v>43983</v>
      </c>
      <c r="D1579">
        <v>-95</v>
      </c>
      <c r="E1579" t="str">
        <f>INDEX(LedgerMapping[[#All],[Area]],MATCH(Transactions[[#This Row],[Sub Ledger]],LedgerMapping[[#All],[Sub Ledger]],0))</f>
        <v>Income Statement</v>
      </c>
    </row>
    <row r="1580" spans="1:5" x14ac:dyDescent="0.55000000000000004">
      <c r="A1580">
        <v>6</v>
      </c>
      <c r="B1580">
        <v>67000</v>
      </c>
      <c r="C1580" s="6">
        <v>44013</v>
      </c>
      <c r="D1580">
        <v>-108</v>
      </c>
      <c r="E1580" t="str">
        <f>INDEX(LedgerMapping[[#All],[Area]],MATCH(Transactions[[#This Row],[Sub Ledger]],LedgerMapping[[#All],[Sub Ledger]],0))</f>
        <v>Income Statement</v>
      </c>
    </row>
    <row r="1581" spans="1:5" x14ac:dyDescent="0.55000000000000004">
      <c r="A1581">
        <v>6</v>
      </c>
      <c r="B1581">
        <v>67000</v>
      </c>
      <c r="C1581" s="6">
        <v>44044</v>
      </c>
      <c r="D1581">
        <v>-79</v>
      </c>
      <c r="E1581" t="str">
        <f>INDEX(LedgerMapping[[#All],[Area]],MATCH(Transactions[[#This Row],[Sub Ledger]],LedgerMapping[[#All],[Sub Ledger]],0))</f>
        <v>Income Statement</v>
      </c>
    </row>
    <row r="1582" spans="1:5" x14ac:dyDescent="0.55000000000000004">
      <c r="A1582">
        <v>6</v>
      </c>
      <c r="B1582">
        <v>67000</v>
      </c>
      <c r="C1582" s="6">
        <v>44075</v>
      </c>
      <c r="D1582">
        <v>-148</v>
      </c>
      <c r="E1582" t="str">
        <f>INDEX(LedgerMapping[[#All],[Area]],MATCH(Transactions[[#This Row],[Sub Ledger]],LedgerMapping[[#All],[Sub Ledger]],0))</f>
        <v>Income Statement</v>
      </c>
    </row>
    <row r="1583" spans="1:5" x14ac:dyDescent="0.55000000000000004">
      <c r="A1583">
        <v>6</v>
      </c>
      <c r="B1583">
        <v>67000</v>
      </c>
      <c r="C1583" s="6">
        <v>44105</v>
      </c>
      <c r="D1583">
        <v>-106</v>
      </c>
      <c r="E1583" t="str">
        <f>INDEX(LedgerMapping[[#All],[Area]],MATCH(Transactions[[#This Row],[Sub Ledger]],LedgerMapping[[#All],[Sub Ledger]],0))</f>
        <v>Income Statement</v>
      </c>
    </row>
    <row r="1584" spans="1:5" x14ac:dyDescent="0.55000000000000004">
      <c r="A1584">
        <v>6</v>
      </c>
      <c r="B1584">
        <v>67000</v>
      </c>
      <c r="C1584" s="6">
        <v>44136</v>
      </c>
      <c r="D1584">
        <v>-125</v>
      </c>
      <c r="E1584" t="str">
        <f>INDEX(LedgerMapping[[#All],[Area]],MATCH(Transactions[[#This Row],[Sub Ledger]],LedgerMapping[[#All],[Sub Ledger]],0))</f>
        <v>Income Statement</v>
      </c>
    </row>
    <row r="1585" spans="1:5" x14ac:dyDescent="0.55000000000000004">
      <c r="A1585">
        <v>6</v>
      </c>
      <c r="B1585">
        <v>67000</v>
      </c>
      <c r="C1585" s="6">
        <v>44166</v>
      </c>
      <c r="D1585">
        <v>-126</v>
      </c>
      <c r="E1585" t="str">
        <f>INDEX(LedgerMapping[[#All],[Area]],MATCH(Transactions[[#This Row],[Sub Ledger]],LedgerMapping[[#All],[Sub Ledger]],0))</f>
        <v>Income Statement</v>
      </c>
    </row>
    <row r="1586" spans="1:5" x14ac:dyDescent="0.55000000000000004">
      <c r="A1586">
        <v>6</v>
      </c>
      <c r="B1586">
        <v>67000</v>
      </c>
      <c r="C1586" s="6">
        <v>44197</v>
      </c>
      <c r="D1586">
        <v>-94</v>
      </c>
      <c r="E1586" t="str">
        <f>INDEX(LedgerMapping[[#All],[Area]],MATCH(Transactions[[#This Row],[Sub Ledger]],LedgerMapping[[#All],[Sub Ledger]],0))</f>
        <v>Income Statement</v>
      </c>
    </row>
    <row r="1587" spans="1:5" x14ac:dyDescent="0.55000000000000004">
      <c r="A1587">
        <v>6</v>
      </c>
      <c r="B1587">
        <v>67000</v>
      </c>
      <c r="C1587" s="6">
        <v>44228</v>
      </c>
      <c r="D1587">
        <v>-157</v>
      </c>
      <c r="E1587" t="str">
        <f>INDEX(LedgerMapping[[#All],[Area]],MATCH(Transactions[[#This Row],[Sub Ledger]],LedgerMapping[[#All],[Sub Ledger]],0))</f>
        <v>Income Statement</v>
      </c>
    </row>
    <row r="1588" spans="1:5" x14ac:dyDescent="0.55000000000000004">
      <c r="A1588">
        <v>6</v>
      </c>
      <c r="B1588">
        <v>67000</v>
      </c>
      <c r="C1588" s="6">
        <v>44256</v>
      </c>
      <c r="D1588">
        <v>-157</v>
      </c>
      <c r="E1588" t="str">
        <f>INDEX(LedgerMapping[[#All],[Area]],MATCH(Transactions[[#This Row],[Sub Ledger]],LedgerMapping[[#All],[Sub Ledger]],0))</f>
        <v>Income Statement</v>
      </c>
    </row>
    <row r="1589" spans="1:5" x14ac:dyDescent="0.55000000000000004">
      <c r="A1589">
        <v>6</v>
      </c>
      <c r="B1589">
        <v>67000</v>
      </c>
      <c r="C1589" s="6">
        <v>44287</v>
      </c>
      <c r="D1589">
        <v>-165</v>
      </c>
      <c r="E1589" t="str">
        <f>INDEX(LedgerMapping[[#All],[Area]],MATCH(Transactions[[#This Row],[Sub Ledger]],LedgerMapping[[#All],[Sub Ledger]],0))</f>
        <v>Income Statement</v>
      </c>
    </row>
    <row r="1590" spans="1:5" x14ac:dyDescent="0.55000000000000004">
      <c r="A1590">
        <v>6</v>
      </c>
      <c r="B1590">
        <v>67000</v>
      </c>
      <c r="C1590" s="6">
        <v>44317</v>
      </c>
      <c r="D1590">
        <v>-136</v>
      </c>
      <c r="E1590" t="str">
        <f>INDEX(LedgerMapping[[#All],[Area]],MATCH(Transactions[[#This Row],[Sub Ledger]],LedgerMapping[[#All],[Sub Ledger]],0))</f>
        <v>Income Statement</v>
      </c>
    </row>
    <row r="1591" spans="1:5" x14ac:dyDescent="0.55000000000000004">
      <c r="A1591">
        <v>6</v>
      </c>
      <c r="B1591">
        <v>67000</v>
      </c>
      <c r="C1591" s="6">
        <v>44348</v>
      </c>
      <c r="D1591">
        <v>-118</v>
      </c>
      <c r="E1591" t="str">
        <f>INDEX(LedgerMapping[[#All],[Area]],MATCH(Transactions[[#This Row],[Sub Ledger]],LedgerMapping[[#All],[Sub Ledger]],0))</f>
        <v>Income Statement</v>
      </c>
    </row>
    <row r="1592" spans="1:5" x14ac:dyDescent="0.55000000000000004">
      <c r="A1592">
        <v>6</v>
      </c>
      <c r="B1592">
        <v>67000</v>
      </c>
      <c r="C1592" s="6">
        <v>44378</v>
      </c>
      <c r="D1592">
        <v>-140</v>
      </c>
      <c r="E1592" t="str">
        <f>INDEX(LedgerMapping[[#All],[Area]],MATCH(Transactions[[#This Row],[Sub Ledger]],LedgerMapping[[#All],[Sub Ledger]],0))</f>
        <v>Income Statement</v>
      </c>
    </row>
    <row r="1593" spans="1:5" x14ac:dyDescent="0.55000000000000004">
      <c r="A1593">
        <v>6</v>
      </c>
      <c r="B1593">
        <v>67000</v>
      </c>
      <c r="C1593" s="6">
        <v>44409</v>
      </c>
      <c r="D1593">
        <v>-106</v>
      </c>
      <c r="E1593" t="str">
        <f>INDEX(LedgerMapping[[#All],[Area]],MATCH(Transactions[[#This Row],[Sub Ledger]],LedgerMapping[[#All],[Sub Ledger]],0))</f>
        <v>Income Statement</v>
      </c>
    </row>
    <row r="1594" spans="1:5" x14ac:dyDescent="0.55000000000000004">
      <c r="A1594">
        <v>6</v>
      </c>
      <c r="B1594">
        <v>67000</v>
      </c>
      <c r="C1594" s="6">
        <v>44440</v>
      </c>
      <c r="D1594">
        <v>-153</v>
      </c>
      <c r="E1594" t="str">
        <f>INDEX(LedgerMapping[[#All],[Area]],MATCH(Transactions[[#This Row],[Sub Ledger]],LedgerMapping[[#All],[Sub Ledger]],0))</f>
        <v>Income Statement</v>
      </c>
    </row>
    <row r="1595" spans="1:5" x14ac:dyDescent="0.55000000000000004">
      <c r="A1595">
        <v>6</v>
      </c>
      <c r="B1595">
        <v>67000</v>
      </c>
      <c r="C1595" s="6">
        <v>44470</v>
      </c>
      <c r="D1595">
        <v>-89</v>
      </c>
      <c r="E1595" t="str">
        <f>INDEX(LedgerMapping[[#All],[Area]],MATCH(Transactions[[#This Row],[Sub Ledger]],LedgerMapping[[#All],[Sub Ledger]],0))</f>
        <v>Income Statement</v>
      </c>
    </row>
    <row r="1596" spans="1:5" x14ac:dyDescent="0.55000000000000004">
      <c r="A1596">
        <v>6</v>
      </c>
      <c r="B1596">
        <v>67000</v>
      </c>
      <c r="C1596" s="6">
        <v>44501</v>
      </c>
      <c r="D1596">
        <v>-145</v>
      </c>
      <c r="E1596" t="str">
        <f>INDEX(LedgerMapping[[#All],[Area]],MATCH(Transactions[[#This Row],[Sub Ledger]],LedgerMapping[[#All],[Sub Ledger]],0))</f>
        <v>Income Statement</v>
      </c>
    </row>
    <row r="1597" spans="1:5" x14ac:dyDescent="0.55000000000000004">
      <c r="A1597">
        <v>6</v>
      </c>
      <c r="B1597">
        <v>67000</v>
      </c>
      <c r="C1597" s="6">
        <v>44531</v>
      </c>
      <c r="D1597">
        <v>-160</v>
      </c>
      <c r="E1597" t="str">
        <f>INDEX(LedgerMapping[[#All],[Area]],MATCH(Transactions[[#This Row],[Sub Ledger]],LedgerMapping[[#All],[Sub Ledger]],0))</f>
        <v>Income Statement</v>
      </c>
    </row>
    <row r="1598" spans="1:5" x14ac:dyDescent="0.55000000000000004">
      <c r="A1598">
        <v>6</v>
      </c>
      <c r="B1598">
        <v>67000</v>
      </c>
      <c r="C1598" s="6">
        <v>43466</v>
      </c>
      <c r="D1598">
        <v>-109</v>
      </c>
      <c r="E1598" t="str">
        <f>INDEX(LedgerMapping[[#All],[Area]],MATCH(Transactions[[#This Row],[Sub Ledger]],LedgerMapping[[#All],[Sub Ledger]],0))</f>
        <v>Income Statement</v>
      </c>
    </row>
    <row r="1599" spans="1:5" x14ac:dyDescent="0.55000000000000004">
      <c r="A1599">
        <v>6</v>
      </c>
      <c r="B1599">
        <v>67000</v>
      </c>
      <c r="C1599" s="6">
        <v>43497</v>
      </c>
      <c r="D1599">
        <v>-135</v>
      </c>
      <c r="E1599" t="str">
        <f>INDEX(LedgerMapping[[#All],[Area]],MATCH(Transactions[[#This Row],[Sub Ledger]],LedgerMapping[[#All],[Sub Ledger]],0))</f>
        <v>Income Statement</v>
      </c>
    </row>
    <row r="1600" spans="1:5" x14ac:dyDescent="0.55000000000000004">
      <c r="A1600">
        <v>6</v>
      </c>
      <c r="B1600">
        <v>67000</v>
      </c>
      <c r="C1600" s="6">
        <v>43525</v>
      </c>
      <c r="D1600">
        <v>-155</v>
      </c>
      <c r="E1600" t="str">
        <f>INDEX(LedgerMapping[[#All],[Area]],MATCH(Transactions[[#This Row],[Sub Ledger]],LedgerMapping[[#All],[Sub Ledger]],0))</f>
        <v>Income Statement</v>
      </c>
    </row>
    <row r="1601" spans="1:5" x14ac:dyDescent="0.55000000000000004">
      <c r="A1601">
        <v>6</v>
      </c>
      <c r="B1601">
        <v>67000</v>
      </c>
      <c r="C1601" s="6">
        <v>43556</v>
      </c>
      <c r="D1601">
        <v>-176</v>
      </c>
      <c r="E1601" t="str">
        <f>INDEX(LedgerMapping[[#All],[Area]],MATCH(Transactions[[#This Row],[Sub Ledger]],LedgerMapping[[#All],[Sub Ledger]],0))</f>
        <v>Income Statement</v>
      </c>
    </row>
    <row r="1602" spans="1:5" x14ac:dyDescent="0.55000000000000004">
      <c r="A1602">
        <v>6</v>
      </c>
      <c r="B1602">
        <v>67000</v>
      </c>
      <c r="C1602" s="6">
        <v>43586</v>
      </c>
      <c r="D1602">
        <v>-159</v>
      </c>
      <c r="E1602" t="str">
        <f>INDEX(LedgerMapping[[#All],[Area]],MATCH(Transactions[[#This Row],[Sub Ledger]],LedgerMapping[[#All],[Sub Ledger]],0))</f>
        <v>Income Statement</v>
      </c>
    </row>
    <row r="1603" spans="1:5" x14ac:dyDescent="0.55000000000000004">
      <c r="A1603">
        <v>6</v>
      </c>
      <c r="B1603">
        <v>67000</v>
      </c>
      <c r="C1603" s="6">
        <v>43617</v>
      </c>
      <c r="D1603">
        <v>-137</v>
      </c>
      <c r="E1603" t="str">
        <f>INDEX(LedgerMapping[[#All],[Area]],MATCH(Transactions[[#This Row],[Sub Ledger]],LedgerMapping[[#All],[Sub Ledger]],0))</f>
        <v>Income Statement</v>
      </c>
    </row>
    <row r="1604" spans="1:5" x14ac:dyDescent="0.55000000000000004">
      <c r="A1604">
        <v>6</v>
      </c>
      <c r="B1604">
        <v>67000</v>
      </c>
      <c r="C1604" s="6">
        <v>43647</v>
      </c>
      <c r="D1604">
        <v>-199</v>
      </c>
      <c r="E1604" t="str">
        <f>INDEX(LedgerMapping[[#All],[Area]],MATCH(Transactions[[#This Row],[Sub Ledger]],LedgerMapping[[#All],[Sub Ledger]],0))</f>
        <v>Income Statement</v>
      </c>
    </row>
    <row r="1605" spans="1:5" x14ac:dyDescent="0.55000000000000004">
      <c r="A1605">
        <v>6</v>
      </c>
      <c r="B1605">
        <v>67000</v>
      </c>
      <c r="C1605" s="6">
        <v>43678</v>
      </c>
      <c r="D1605">
        <v>-140</v>
      </c>
      <c r="E1605" t="str">
        <f>INDEX(LedgerMapping[[#All],[Area]],MATCH(Transactions[[#This Row],[Sub Ledger]],LedgerMapping[[#All],[Sub Ledger]],0))</f>
        <v>Income Statement</v>
      </c>
    </row>
    <row r="1606" spans="1:5" x14ac:dyDescent="0.55000000000000004">
      <c r="A1606">
        <v>6</v>
      </c>
      <c r="B1606">
        <v>67000</v>
      </c>
      <c r="C1606" s="6">
        <v>43709</v>
      </c>
      <c r="D1606">
        <v>-199</v>
      </c>
      <c r="E1606" t="str">
        <f>INDEX(LedgerMapping[[#All],[Area]],MATCH(Transactions[[#This Row],[Sub Ledger]],LedgerMapping[[#All],[Sub Ledger]],0))</f>
        <v>Income Statement</v>
      </c>
    </row>
    <row r="1607" spans="1:5" x14ac:dyDescent="0.55000000000000004">
      <c r="A1607">
        <v>6</v>
      </c>
      <c r="B1607">
        <v>67000</v>
      </c>
      <c r="C1607" s="6">
        <v>43739</v>
      </c>
      <c r="D1607">
        <v>-156</v>
      </c>
      <c r="E1607" t="str">
        <f>INDEX(LedgerMapping[[#All],[Area]],MATCH(Transactions[[#This Row],[Sub Ledger]],LedgerMapping[[#All],[Sub Ledger]],0))</f>
        <v>Income Statement</v>
      </c>
    </row>
    <row r="1608" spans="1:5" x14ac:dyDescent="0.55000000000000004">
      <c r="A1608">
        <v>6</v>
      </c>
      <c r="B1608">
        <v>67000</v>
      </c>
      <c r="C1608" s="6">
        <v>43770</v>
      </c>
      <c r="D1608">
        <v>-208</v>
      </c>
      <c r="E1608" t="str">
        <f>INDEX(LedgerMapping[[#All],[Area]],MATCH(Transactions[[#This Row],[Sub Ledger]],LedgerMapping[[#All],[Sub Ledger]],0))</f>
        <v>Income Statement</v>
      </c>
    </row>
    <row r="1609" spans="1:5" x14ac:dyDescent="0.55000000000000004">
      <c r="A1609">
        <v>6</v>
      </c>
      <c r="B1609">
        <v>67000</v>
      </c>
      <c r="C1609" s="6">
        <v>43800</v>
      </c>
      <c r="D1609">
        <v>-156</v>
      </c>
      <c r="E1609" t="str">
        <f>INDEX(LedgerMapping[[#All],[Area]],MATCH(Transactions[[#This Row],[Sub Ledger]],LedgerMapping[[#All],[Sub Ledger]],0))</f>
        <v>Income Statement</v>
      </c>
    </row>
    <row r="1610" spans="1:5" x14ac:dyDescent="0.55000000000000004">
      <c r="A1610">
        <v>6</v>
      </c>
      <c r="B1610">
        <v>67000</v>
      </c>
      <c r="C1610" s="6">
        <v>43831</v>
      </c>
      <c r="D1610">
        <v>-139</v>
      </c>
      <c r="E1610" t="str">
        <f>INDEX(LedgerMapping[[#All],[Area]],MATCH(Transactions[[#This Row],[Sub Ledger]],LedgerMapping[[#All],[Sub Ledger]],0))</f>
        <v>Income Statement</v>
      </c>
    </row>
    <row r="1611" spans="1:5" x14ac:dyDescent="0.55000000000000004">
      <c r="A1611">
        <v>6</v>
      </c>
      <c r="B1611">
        <v>67000</v>
      </c>
      <c r="C1611" s="6">
        <v>43862</v>
      </c>
      <c r="D1611">
        <v>-106</v>
      </c>
      <c r="E1611" t="str">
        <f>INDEX(LedgerMapping[[#All],[Area]],MATCH(Transactions[[#This Row],[Sub Ledger]],LedgerMapping[[#All],[Sub Ledger]],0))</f>
        <v>Income Statement</v>
      </c>
    </row>
    <row r="1612" spans="1:5" x14ac:dyDescent="0.55000000000000004">
      <c r="A1612">
        <v>6</v>
      </c>
      <c r="B1612">
        <v>67000</v>
      </c>
      <c r="C1612" s="6">
        <v>43891</v>
      </c>
      <c r="D1612">
        <v>-105</v>
      </c>
      <c r="E1612" t="str">
        <f>INDEX(LedgerMapping[[#All],[Area]],MATCH(Transactions[[#This Row],[Sub Ledger]],LedgerMapping[[#All],[Sub Ledger]],0))</f>
        <v>Income Statement</v>
      </c>
    </row>
    <row r="1613" spans="1:5" x14ac:dyDescent="0.55000000000000004">
      <c r="A1613">
        <v>6</v>
      </c>
      <c r="B1613">
        <v>67000</v>
      </c>
      <c r="C1613" s="6">
        <v>43922</v>
      </c>
      <c r="D1613">
        <v>-157</v>
      </c>
      <c r="E1613" t="str">
        <f>INDEX(LedgerMapping[[#All],[Area]],MATCH(Transactions[[#This Row],[Sub Ledger]],LedgerMapping[[#All],[Sub Ledger]],0))</f>
        <v>Income Statement</v>
      </c>
    </row>
    <row r="1614" spans="1:5" x14ac:dyDescent="0.55000000000000004">
      <c r="A1614">
        <v>6</v>
      </c>
      <c r="B1614">
        <v>67000</v>
      </c>
      <c r="C1614" s="6">
        <v>43952</v>
      </c>
      <c r="D1614">
        <v>-157</v>
      </c>
      <c r="E1614" t="str">
        <f>INDEX(LedgerMapping[[#All],[Area]],MATCH(Transactions[[#This Row],[Sub Ledger]],LedgerMapping[[#All],[Sub Ledger]],0))</f>
        <v>Income Statement</v>
      </c>
    </row>
    <row r="1615" spans="1:5" x14ac:dyDescent="0.55000000000000004">
      <c r="A1615">
        <v>6</v>
      </c>
      <c r="B1615">
        <v>67000</v>
      </c>
      <c r="C1615" s="6">
        <v>43983</v>
      </c>
      <c r="D1615">
        <v>-76</v>
      </c>
      <c r="E1615" t="str">
        <f>INDEX(LedgerMapping[[#All],[Area]],MATCH(Transactions[[#This Row],[Sub Ledger]],LedgerMapping[[#All],[Sub Ledger]],0))</f>
        <v>Income Statement</v>
      </c>
    </row>
    <row r="1616" spans="1:5" x14ac:dyDescent="0.55000000000000004">
      <c r="A1616">
        <v>6</v>
      </c>
      <c r="B1616">
        <v>67000</v>
      </c>
      <c r="C1616" s="6">
        <v>44013</v>
      </c>
      <c r="D1616">
        <v>-91</v>
      </c>
      <c r="E1616" t="str">
        <f>INDEX(LedgerMapping[[#All],[Area]],MATCH(Transactions[[#This Row],[Sub Ledger]],LedgerMapping[[#All],[Sub Ledger]],0))</f>
        <v>Income Statement</v>
      </c>
    </row>
    <row r="1617" spans="1:5" x14ac:dyDescent="0.55000000000000004">
      <c r="A1617">
        <v>6</v>
      </c>
      <c r="B1617">
        <v>67000</v>
      </c>
      <c r="C1617" s="6">
        <v>44044</v>
      </c>
      <c r="D1617">
        <v>-136</v>
      </c>
      <c r="E1617" t="str">
        <f>INDEX(LedgerMapping[[#All],[Area]],MATCH(Transactions[[#This Row],[Sub Ledger]],LedgerMapping[[#All],[Sub Ledger]],0))</f>
        <v>Income Statement</v>
      </c>
    </row>
    <row r="1618" spans="1:5" x14ac:dyDescent="0.55000000000000004">
      <c r="A1618">
        <v>6</v>
      </c>
      <c r="B1618">
        <v>67000</v>
      </c>
      <c r="C1618" s="6">
        <v>44075</v>
      </c>
      <c r="D1618">
        <v>-117</v>
      </c>
      <c r="E1618" t="str">
        <f>INDEX(LedgerMapping[[#All],[Area]],MATCH(Transactions[[#This Row],[Sub Ledger]],LedgerMapping[[#All],[Sub Ledger]],0))</f>
        <v>Income Statement</v>
      </c>
    </row>
    <row r="1619" spans="1:5" x14ac:dyDescent="0.55000000000000004">
      <c r="A1619">
        <v>6</v>
      </c>
      <c r="B1619">
        <v>67000</v>
      </c>
      <c r="C1619" s="6">
        <v>44105</v>
      </c>
      <c r="D1619">
        <v>-110</v>
      </c>
      <c r="E1619" t="str">
        <f>INDEX(LedgerMapping[[#All],[Area]],MATCH(Transactions[[#This Row],[Sub Ledger]],LedgerMapping[[#All],[Sub Ledger]],0))</f>
        <v>Income Statement</v>
      </c>
    </row>
    <row r="1620" spans="1:5" x14ac:dyDescent="0.55000000000000004">
      <c r="A1620">
        <v>6</v>
      </c>
      <c r="B1620">
        <v>67000</v>
      </c>
      <c r="C1620" s="6">
        <v>44136</v>
      </c>
      <c r="D1620">
        <v>-176</v>
      </c>
      <c r="E1620" t="str">
        <f>INDEX(LedgerMapping[[#All],[Area]],MATCH(Transactions[[#This Row],[Sub Ledger]],LedgerMapping[[#All],[Sub Ledger]],0))</f>
        <v>Income Statement</v>
      </c>
    </row>
    <row r="1621" spans="1:5" x14ac:dyDescent="0.55000000000000004">
      <c r="A1621">
        <v>6</v>
      </c>
      <c r="B1621">
        <v>67000</v>
      </c>
      <c r="C1621" s="6">
        <v>44166</v>
      </c>
      <c r="D1621">
        <v>-106</v>
      </c>
      <c r="E1621" t="str">
        <f>INDEX(LedgerMapping[[#All],[Area]],MATCH(Transactions[[#This Row],[Sub Ledger]],LedgerMapping[[#All],[Sub Ledger]],0))</f>
        <v>Income Statement</v>
      </c>
    </row>
    <row r="1622" spans="1:5" x14ac:dyDescent="0.55000000000000004">
      <c r="A1622">
        <v>6</v>
      </c>
      <c r="B1622">
        <v>67000</v>
      </c>
      <c r="C1622" s="6">
        <v>44197</v>
      </c>
      <c r="D1622">
        <v>-78</v>
      </c>
      <c r="E1622" t="str">
        <f>INDEX(LedgerMapping[[#All],[Area]],MATCH(Transactions[[#This Row],[Sub Ledger]],LedgerMapping[[#All],[Sub Ledger]],0))</f>
        <v>Income Statement</v>
      </c>
    </row>
    <row r="1623" spans="1:5" x14ac:dyDescent="0.55000000000000004">
      <c r="A1623">
        <v>6</v>
      </c>
      <c r="B1623">
        <v>67000</v>
      </c>
      <c r="C1623" s="6">
        <v>44228</v>
      </c>
      <c r="D1623">
        <v>-125</v>
      </c>
      <c r="E1623" t="str">
        <f>INDEX(LedgerMapping[[#All],[Area]],MATCH(Transactions[[#This Row],[Sub Ledger]],LedgerMapping[[#All],[Sub Ledger]],0))</f>
        <v>Income Statement</v>
      </c>
    </row>
    <row r="1624" spans="1:5" x14ac:dyDescent="0.55000000000000004">
      <c r="A1624">
        <v>6</v>
      </c>
      <c r="B1624">
        <v>67000</v>
      </c>
      <c r="C1624" s="6">
        <v>44256</v>
      </c>
      <c r="D1624">
        <v>-214</v>
      </c>
      <c r="E1624" t="str">
        <f>INDEX(LedgerMapping[[#All],[Area]],MATCH(Transactions[[#This Row],[Sub Ledger]],LedgerMapping[[#All],[Sub Ledger]],0))</f>
        <v>Income Statement</v>
      </c>
    </row>
    <row r="1625" spans="1:5" x14ac:dyDescent="0.55000000000000004">
      <c r="A1625">
        <v>6</v>
      </c>
      <c r="B1625">
        <v>67000</v>
      </c>
      <c r="C1625" s="6">
        <v>44287</v>
      </c>
      <c r="D1625">
        <v>-125</v>
      </c>
      <c r="E1625" t="str">
        <f>INDEX(LedgerMapping[[#All],[Area]],MATCH(Transactions[[#This Row],[Sub Ledger]],LedgerMapping[[#All],[Sub Ledger]],0))</f>
        <v>Income Statement</v>
      </c>
    </row>
    <row r="1626" spans="1:5" x14ac:dyDescent="0.55000000000000004">
      <c r="A1626">
        <v>6</v>
      </c>
      <c r="B1626">
        <v>67000</v>
      </c>
      <c r="C1626" s="6">
        <v>44317</v>
      </c>
      <c r="D1626">
        <v>-145</v>
      </c>
      <c r="E1626" t="str">
        <f>INDEX(LedgerMapping[[#All],[Area]],MATCH(Transactions[[#This Row],[Sub Ledger]],LedgerMapping[[#All],[Sub Ledger]],0))</f>
        <v>Income Statement</v>
      </c>
    </row>
    <row r="1627" spans="1:5" x14ac:dyDescent="0.55000000000000004">
      <c r="A1627">
        <v>6</v>
      </c>
      <c r="B1627">
        <v>67000</v>
      </c>
      <c r="C1627" s="6">
        <v>44348</v>
      </c>
      <c r="D1627">
        <v>-200</v>
      </c>
      <c r="E1627" t="str">
        <f>INDEX(LedgerMapping[[#All],[Area]],MATCH(Transactions[[#This Row],[Sub Ledger]],LedgerMapping[[#All],[Sub Ledger]],0))</f>
        <v>Income Statement</v>
      </c>
    </row>
    <row r="1628" spans="1:5" x14ac:dyDescent="0.55000000000000004">
      <c r="A1628">
        <v>6</v>
      </c>
      <c r="B1628">
        <v>67000</v>
      </c>
      <c r="C1628" s="6">
        <v>44378</v>
      </c>
      <c r="D1628">
        <v>-156</v>
      </c>
      <c r="E1628" t="str">
        <f>INDEX(LedgerMapping[[#All],[Area]],MATCH(Transactions[[#This Row],[Sub Ledger]],LedgerMapping[[#All],[Sub Ledger]],0))</f>
        <v>Income Statement</v>
      </c>
    </row>
    <row r="1629" spans="1:5" x14ac:dyDescent="0.55000000000000004">
      <c r="A1629">
        <v>6</v>
      </c>
      <c r="B1629">
        <v>67000</v>
      </c>
      <c r="C1629" s="6">
        <v>44409</v>
      </c>
      <c r="D1629">
        <v>-174</v>
      </c>
      <c r="E1629" t="str">
        <f>INDEX(LedgerMapping[[#All],[Area]],MATCH(Transactions[[#This Row],[Sub Ledger]],LedgerMapping[[#All],[Sub Ledger]],0))</f>
        <v>Income Statement</v>
      </c>
    </row>
    <row r="1630" spans="1:5" x14ac:dyDescent="0.55000000000000004">
      <c r="A1630">
        <v>6</v>
      </c>
      <c r="B1630">
        <v>67000</v>
      </c>
      <c r="C1630" s="6">
        <v>44440</v>
      </c>
      <c r="D1630">
        <v>-100</v>
      </c>
      <c r="E1630" t="str">
        <f>INDEX(LedgerMapping[[#All],[Area]],MATCH(Transactions[[#This Row],[Sub Ledger]],LedgerMapping[[#All],[Sub Ledger]],0))</f>
        <v>Income Statement</v>
      </c>
    </row>
    <row r="1631" spans="1:5" x14ac:dyDescent="0.55000000000000004">
      <c r="A1631">
        <v>6</v>
      </c>
      <c r="B1631">
        <v>67000</v>
      </c>
      <c r="C1631" s="6">
        <v>44470</v>
      </c>
      <c r="D1631">
        <v>-190</v>
      </c>
      <c r="E1631" t="str">
        <f>INDEX(LedgerMapping[[#All],[Area]],MATCH(Transactions[[#This Row],[Sub Ledger]],LedgerMapping[[#All],[Sub Ledger]],0))</f>
        <v>Income Statement</v>
      </c>
    </row>
    <row r="1632" spans="1:5" x14ac:dyDescent="0.55000000000000004">
      <c r="A1632">
        <v>6</v>
      </c>
      <c r="B1632">
        <v>67000</v>
      </c>
      <c r="C1632" s="6">
        <v>44501</v>
      </c>
      <c r="D1632">
        <v>-135</v>
      </c>
      <c r="E1632" t="str">
        <f>INDEX(LedgerMapping[[#All],[Area]],MATCH(Transactions[[#This Row],[Sub Ledger]],LedgerMapping[[#All],[Sub Ledger]],0))</f>
        <v>Income Statement</v>
      </c>
    </row>
    <row r="1633" spans="1:5" x14ac:dyDescent="0.55000000000000004">
      <c r="A1633">
        <v>6</v>
      </c>
      <c r="B1633">
        <v>67000</v>
      </c>
      <c r="C1633" s="6">
        <v>44531</v>
      </c>
      <c r="D1633">
        <v>-200</v>
      </c>
      <c r="E1633" t="str">
        <f>INDEX(LedgerMapping[[#All],[Area]],MATCH(Transactions[[#This Row],[Sub Ledger]],LedgerMapping[[#All],[Sub Ledger]],0))</f>
        <v>Income Statement</v>
      </c>
    </row>
    <row r="1634" spans="1:5" x14ac:dyDescent="0.55000000000000004">
      <c r="A1634">
        <v>6</v>
      </c>
      <c r="B1634">
        <v>67000</v>
      </c>
      <c r="C1634" s="6">
        <v>43466</v>
      </c>
      <c r="D1634">
        <v>-109</v>
      </c>
      <c r="E1634" t="str">
        <f>INDEX(LedgerMapping[[#All],[Area]],MATCH(Transactions[[#This Row],[Sub Ledger]],LedgerMapping[[#All],[Sub Ledger]],0))</f>
        <v>Income Statement</v>
      </c>
    </row>
    <row r="1635" spans="1:5" x14ac:dyDescent="0.55000000000000004">
      <c r="A1635">
        <v>6</v>
      </c>
      <c r="B1635">
        <v>67000</v>
      </c>
      <c r="C1635" s="6">
        <v>43497</v>
      </c>
      <c r="D1635">
        <v>-182</v>
      </c>
      <c r="E1635" t="str">
        <f>INDEX(LedgerMapping[[#All],[Area]],MATCH(Transactions[[#This Row],[Sub Ledger]],LedgerMapping[[#All],[Sub Ledger]],0))</f>
        <v>Income Statement</v>
      </c>
    </row>
    <row r="1636" spans="1:5" x14ac:dyDescent="0.55000000000000004">
      <c r="A1636">
        <v>6</v>
      </c>
      <c r="B1636">
        <v>67000</v>
      </c>
      <c r="C1636" s="6">
        <v>43525</v>
      </c>
      <c r="D1636">
        <v>-152</v>
      </c>
      <c r="E1636" t="str">
        <f>INDEX(LedgerMapping[[#All],[Area]],MATCH(Transactions[[#This Row],[Sub Ledger]],LedgerMapping[[#All],[Sub Ledger]],0))</f>
        <v>Income Statement</v>
      </c>
    </row>
    <row r="1637" spans="1:5" x14ac:dyDescent="0.55000000000000004">
      <c r="A1637">
        <v>6</v>
      </c>
      <c r="B1637">
        <v>67000</v>
      </c>
      <c r="C1637" s="6">
        <v>43556</v>
      </c>
      <c r="D1637">
        <v>-105</v>
      </c>
      <c r="E1637" t="str">
        <f>INDEX(LedgerMapping[[#All],[Area]],MATCH(Transactions[[#This Row],[Sub Ledger]],LedgerMapping[[#All],[Sub Ledger]],0))</f>
        <v>Income Statement</v>
      </c>
    </row>
    <row r="1638" spans="1:5" x14ac:dyDescent="0.55000000000000004">
      <c r="A1638">
        <v>6</v>
      </c>
      <c r="B1638">
        <v>67000</v>
      </c>
      <c r="C1638" s="6">
        <v>43586</v>
      </c>
      <c r="D1638">
        <v>-120</v>
      </c>
      <c r="E1638" t="str">
        <f>INDEX(LedgerMapping[[#All],[Area]],MATCH(Transactions[[#This Row],[Sub Ledger]],LedgerMapping[[#All],[Sub Ledger]],0))</f>
        <v>Income Statement</v>
      </c>
    </row>
    <row r="1639" spans="1:5" x14ac:dyDescent="0.55000000000000004">
      <c r="A1639">
        <v>6</v>
      </c>
      <c r="B1639">
        <v>67000</v>
      </c>
      <c r="C1639" s="6">
        <v>43617</v>
      </c>
      <c r="D1639">
        <v>-96</v>
      </c>
      <c r="E1639" t="str">
        <f>INDEX(LedgerMapping[[#All],[Area]],MATCH(Transactions[[#This Row],[Sub Ledger]],LedgerMapping[[#All],[Sub Ledger]],0))</f>
        <v>Income Statement</v>
      </c>
    </row>
    <row r="1640" spans="1:5" x14ac:dyDescent="0.55000000000000004">
      <c r="A1640">
        <v>6</v>
      </c>
      <c r="B1640">
        <v>67000</v>
      </c>
      <c r="C1640" s="6">
        <v>43647</v>
      </c>
      <c r="D1640">
        <v>-182</v>
      </c>
      <c r="E1640" t="str">
        <f>INDEX(LedgerMapping[[#All],[Area]],MATCH(Transactions[[#This Row],[Sub Ledger]],LedgerMapping[[#All],[Sub Ledger]],0))</f>
        <v>Income Statement</v>
      </c>
    </row>
    <row r="1641" spans="1:5" x14ac:dyDescent="0.55000000000000004">
      <c r="A1641">
        <v>6</v>
      </c>
      <c r="B1641">
        <v>67000</v>
      </c>
      <c r="C1641" s="6">
        <v>43678</v>
      </c>
      <c r="D1641">
        <v>-148</v>
      </c>
      <c r="E1641" t="str">
        <f>INDEX(LedgerMapping[[#All],[Area]],MATCH(Transactions[[#This Row],[Sub Ledger]],LedgerMapping[[#All],[Sub Ledger]],0))</f>
        <v>Income Statement</v>
      </c>
    </row>
    <row r="1642" spans="1:5" x14ac:dyDescent="0.55000000000000004">
      <c r="A1642">
        <v>6</v>
      </c>
      <c r="B1642">
        <v>67000</v>
      </c>
      <c r="C1642" s="6">
        <v>43709</v>
      </c>
      <c r="D1642">
        <v>-101</v>
      </c>
      <c r="E1642" t="str">
        <f>INDEX(LedgerMapping[[#All],[Area]],MATCH(Transactions[[#This Row],[Sub Ledger]],LedgerMapping[[#All],[Sub Ledger]],0))</f>
        <v>Income Statement</v>
      </c>
    </row>
    <row r="1643" spans="1:5" x14ac:dyDescent="0.55000000000000004">
      <c r="A1643">
        <v>6</v>
      </c>
      <c r="B1643">
        <v>67000</v>
      </c>
      <c r="C1643" s="6">
        <v>43739</v>
      </c>
      <c r="D1643">
        <v>-96</v>
      </c>
      <c r="E1643" t="str">
        <f>INDEX(LedgerMapping[[#All],[Area]],MATCH(Transactions[[#This Row],[Sub Ledger]],LedgerMapping[[#All],[Sub Ledger]],0))</f>
        <v>Income Statement</v>
      </c>
    </row>
    <row r="1644" spans="1:5" x14ac:dyDescent="0.55000000000000004">
      <c r="A1644">
        <v>6</v>
      </c>
      <c r="B1644">
        <v>67000</v>
      </c>
      <c r="C1644" s="6">
        <v>43770</v>
      </c>
      <c r="D1644">
        <v>-117</v>
      </c>
      <c r="E1644" t="str">
        <f>INDEX(LedgerMapping[[#All],[Area]],MATCH(Transactions[[#This Row],[Sub Ledger]],LedgerMapping[[#All],[Sub Ledger]],0))</f>
        <v>Income Statement</v>
      </c>
    </row>
    <row r="1645" spans="1:5" x14ac:dyDescent="0.55000000000000004">
      <c r="A1645">
        <v>6</v>
      </c>
      <c r="B1645">
        <v>67000</v>
      </c>
      <c r="C1645" s="6">
        <v>43800</v>
      </c>
      <c r="D1645">
        <v>-109</v>
      </c>
      <c r="E1645" t="str">
        <f>INDEX(LedgerMapping[[#All],[Area]],MATCH(Transactions[[#This Row],[Sub Ledger]],LedgerMapping[[#All],[Sub Ledger]],0))</f>
        <v>Income Statement</v>
      </c>
    </row>
    <row r="1646" spans="1:5" x14ac:dyDescent="0.55000000000000004">
      <c r="A1646">
        <v>6</v>
      </c>
      <c r="B1646">
        <v>67000</v>
      </c>
      <c r="C1646" s="6">
        <v>43831</v>
      </c>
      <c r="D1646">
        <v>-91</v>
      </c>
      <c r="E1646" t="str">
        <f>INDEX(LedgerMapping[[#All],[Area]],MATCH(Transactions[[#This Row],[Sub Ledger]],LedgerMapping[[#All],[Sub Ledger]],0))</f>
        <v>Income Statement</v>
      </c>
    </row>
    <row r="1647" spans="1:5" x14ac:dyDescent="0.55000000000000004">
      <c r="A1647">
        <v>6</v>
      </c>
      <c r="B1647">
        <v>67000</v>
      </c>
      <c r="C1647" s="6">
        <v>43862</v>
      </c>
      <c r="D1647">
        <v>-55</v>
      </c>
      <c r="E1647" t="str">
        <f>INDEX(LedgerMapping[[#All],[Area]],MATCH(Transactions[[#This Row],[Sub Ledger]],LedgerMapping[[#All],[Sub Ledger]],0))</f>
        <v>Income Statement</v>
      </c>
    </row>
    <row r="1648" spans="1:5" x14ac:dyDescent="0.55000000000000004">
      <c r="A1648">
        <v>6</v>
      </c>
      <c r="B1648">
        <v>67000</v>
      </c>
      <c r="C1648" s="6">
        <v>43891</v>
      </c>
      <c r="D1648">
        <v>-68</v>
      </c>
      <c r="E1648" t="str">
        <f>INDEX(LedgerMapping[[#All],[Area]],MATCH(Transactions[[#This Row],[Sub Ledger]],LedgerMapping[[#All],[Sub Ledger]],0))</f>
        <v>Income Statement</v>
      </c>
    </row>
    <row r="1649" spans="1:5" x14ac:dyDescent="0.55000000000000004">
      <c r="A1649">
        <v>6</v>
      </c>
      <c r="B1649">
        <v>67000</v>
      </c>
      <c r="C1649" s="6">
        <v>43922</v>
      </c>
      <c r="D1649">
        <v>-91</v>
      </c>
      <c r="E1649" t="str">
        <f>INDEX(LedgerMapping[[#All],[Area]],MATCH(Transactions[[#This Row],[Sub Ledger]],LedgerMapping[[#All],[Sub Ledger]],0))</f>
        <v>Income Statement</v>
      </c>
    </row>
    <row r="1650" spans="1:5" x14ac:dyDescent="0.55000000000000004">
      <c r="A1650">
        <v>6</v>
      </c>
      <c r="B1650">
        <v>67000</v>
      </c>
      <c r="C1650" s="6">
        <v>43952</v>
      </c>
      <c r="D1650">
        <v>-71</v>
      </c>
      <c r="E1650" t="str">
        <f>INDEX(LedgerMapping[[#All],[Area]],MATCH(Transactions[[#This Row],[Sub Ledger]],LedgerMapping[[#All],[Sub Ledger]],0))</f>
        <v>Income Statement</v>
      </c>
    </row>
    <row r="1651" spans="1:5" x14ac:dyDescent="0.55000000000000004">
      <c r="A1651">
        <v>6</v>
      </c>
      <c r="B1651">
        <v>67000</v>
      </c>
      <c r="C1651" s="6">
        <v>43983</v>
      </c>
      <c r="D1651">
        <v>-85</v>
      </c>
      <c r="E1651" t="str">
        <f>INDEX(LedgerMapping[[#All],[Area]],MATCH(Transactions[[#This Row],[Sub Ledger]],LedgerMapping[[#All],[Sub Ledger]],0))</f>
        <v>Income Statement</v>
      </c>
    </row>
    <row r="1652" spans="1:5" x14ac:dyDescent="0.55000000000000004">
      <c r="A1652">
        <v>6</v>
      </c>
      <c r="B1652">
        <v>67000</v>
      </c>
      <c r="C1652" s="6">
        <v>44013</v>
      </c>
      <c r="D1652">
        <v>-68</v>
      </c>
      <c r="E1652" t="str">
        <f>INDEX(LedgerMapping[[#All],[Area]],MATCH(Transactions[[#This Row],[Sub Ledger]],LedgerMapping[[#All],[Sub Ledger]],0))</f>
        <v>Income Statement</v>
      </c>
    </row>
    <row r="1653" spans="1:5" x14ac:dyDescent="0.55000000000000004">
      <c r="A1653">
        <v>6</v>
      </c>
      <c r="B1653">
        <v>67000</v>
      </c>
      <c r="C1653" s="6">
        <v>44044</v>
      </c>
      <c r="D1653">
        <v>-101</v>
      </c>
      <c r="E1653" t="str">
        <f>INDEX(LedgerMapping[[#All],[Area]],MATCH(Transactions[[#This Row],[Sub Ledger]],LedgerMapping[[#All],[Sub Ledger]],0))</f>
        <v>Income Statement</v>
      </c>
    </row>
    <row r="1654" spans="1:5" x14ac:dyDescent="0.55000000000000004">
      <c r="A1654">
        <v>6</v>
      </c>
      <c r="B1654">
        <v>67000</v>
      </c>
      <c r="C1654" s="6">
        <v>44075</v>
      </c>
      <c r="D1654">
        <v>-118</v>
      </c>
      <c r="E1654" t="str">
        <f>INDEX(LedgerMapping[[#All],[Area]],MATCH(Transactions[[#This Row],[Sub Ledger]],LedgerMapping[[#All],[Sub Ledger]],0))</f>
        <v>Income Statement</v>
      </c>
    </row>
    <row r="1655" spans="1:5" x14ac:dyDescent="0.55000000000000004">
      <c r="A1655">
        <v>6</v>
      </c>
      <c r="B1655">
        <v>67000</v>
      </c>
      <c r="C1655" s="6">
        <v>44105</v>
      </c>
      <c r="D1655">
        <v>-50</v>
      </c>
      <c r="E1655" t="str">
        <f>INDEX(LedgerMapping[[#All],[Area]],MATCH(Transactions[[#This Row],[Sub Ledger]],LedgerMapping[[#All],[Sub Ledger]],0))</f>
        <v>Income Statement</v>
      </c>
    </row>
    <row r="1656" spans="1:5" x14ac:dyDescent="0.55000000000000004">
      <c r="A1656">
        <v>6</v>
      </c>
      <c r="B1656">
        <v>67000</v>
      </c>
      <c r="C1656" s="6">
        <v>44136</v>
      </c>
      <c r="D1656">
        <v>-67</v>
      </c>
      <c r="E1656" t="str">
        <f>INDEX(LedgerMapping[[#All],[Area]],MATCH(Transactions[[#This Row],[Sub Ledger]],LedgerMapping[[#All],[Sub Ledger]],0))</f>
        <v>Income Statement</v>
      </c>
    </row>
    <row r="1657" spans="1:5" x14ac:dyDescent="0.55000000000000004">
      <c r="A1657">
        <v>6</v>
      </c>
      <c r="B1657">
        <v>67000</v>
      </c>
      <c r="C1657" s="6">
        <v>44166</v>
      </c>
      <c r="D1657">
        <v>-50</v>
      </c>
      <c r="E1657" t="str">
        <f>INDEX(LedgerMapping[[#All],[Area]],MATCH(Transactions[[#This Row],[Sub Ledger]],LedgerMapping[[#All],[Sub Ledger]],0))</f>
        <v>Income Statement</v>
      </c>
    </row>
    <row r="1658" spans="1:5" x14ac:dyDescent="0.55000000000000004">
      <c r="A1658">
        <v>6</v>
      </c>
      <c r="B1658">
        <v>67000</v>
      </c>
      <c r="C1658" s="6">
        <v>44197</v>
      </c>
      <c r="D1658">
        <v>-92</v>
      </c>
      <c r="E1658" t="str">
        <f>INDEX(LedgerMapping[[#All],[Area]],MATCH(Transactions[[#This Row],[Sub Ledger]],LedgerMapping[[#All],[Sub Ledger]],0))</f>
        <v>Income Statement</v>
      </c>
    </row>
    <row r="1659" spans="1:5" x14ac:dyDescent="0.55000000000000004">
      <c r="A1659">
        <v>6</v>
      </c>
      <c r="B1659">
        <v>67000</v>
      </c>
      <c r="C1659" s="6">
        <v>44228</v>
      </c>
      <c r="D1659">
        <v>-110</v>
      </c>
      <c r="E1659" t="str">
        <f>INDEX(LedgerMapping[[#All],[Area]],MATCH(Transactions[[#This Row],[Sub Ledger]],LedgerMapping[[#All],[Sub Ledger]],0))</f>
        <v>Income Statement</v>
      </c>
    </row>
    <row r="1660" spans="1:5" x14ac:dyDescent="0.55000000000000004">
      <c r="A1660">
        <v>6</v>
      </c>
      <c r="B1660">
        <v>67000</v>
      </c>
      <c r="C1660" s="6">
        <v>44256</v>
      </c>
      <c r="D1660">
        <v>-146</v>
      </c>
      <c r="E1660" t="str">
        <f>INDEX(LedgerMapping[[#All],[Area]],MATCH(Transactions[[#This Row],[Sub Ledger]],LedgerMapping[[#All],[Sub Ledger]],0))</f>
        <v>Income Statement</v>
      </c>
    </row>
    <row r="1661" spans="1:5" x14ac:dyDescent="0.55000000000000004">
      <c r="A1661">
        <v>6</v>
      </c>
      <c r="B1661">
        <v>67000</v>
      </c>
      <c r="C1661" s="6">
        <v>44287</v>
      </c>
      <c r="D1661">
        <v>-104</v>
      </c>
      <c r="E1661" t="str">
        <f>INDEX(LedgerMapping[[#All],[Area]],MATCH(Transactions[[#This Row],[Sub Ledger]],LedgerMapping[[#All],[Sub Ledger]],0))</f>
        <v>Income Statement</v>
      </c>
    </row>
    <row r="1662" spans="1:5" x14ac:dyDescent="0.55000000000000004">
      <c r="A1662">
        <v>6</v>
      </c>
      <c r="B1662">
        <v>67000</v>
      </c>
      <c r="C1662" s="6">
        <v>44317</v>
      </c>
      <c r="D1662">
        <v>-104</v>
      </c>
      <c r="E1662" t="str">
        <f>INDEX(LedgerMapping[[#All],[Area]],MATCH(Transactions[[#This Row],[Sub Ledger]],LedgerMapping[[#All],[Sub Ledger]],0))</f>
        <v>Income Statement</v>
      </c>
    </row>
    <row r="1663" spans="1:5" x14ac:dyDescent="0.55000000000000004">
      <c r="A1663">
        <v>6</v>
      </c>
      <c r="B1663">
        <v>67000</v>
      </c>
      <c r="C1663" s="6">
        <v>44348</v>
      </c>
      <c r="D1663">
        <v>-94</v>
      </c>
      <c r="E1663" t="str">
        <f>INDEX(LedgerMapping[[#All],[Area]],MATCH(Transactions[[#This Row],[Sub Ledger]],LedgerMapping[[#All],[Sub Ledger]],0))</f>
        <v>Income Statement</v>
      </c>
    </row>
    <row r="1664" spans="1:5" x14ac:dyDescent="0.55000000000000004">
      <c r="A1664">
        <v>6</v>
      </c>
      <c r="B1664">
        <v>67000</v>
      </c>
      <c r="C1664" s="6">
        <v>44378</v>
      </c>
      <c r="D1664">
        <v>-135</v>
      </c>
      <c r="E1664" t="str">
        <f>INDEX(LedgerMapping[[#All],[Area]],MATCH(Transactions[[#This Row],[Sub Ledger]],LedgerMapping[[#All],[Sub Ledger]],0))</f>
        <v>Income Statement</v>
      </c>
    </row>
    <row r="1665" spans="1:5" x14ac:dyDescent="0.55000000000000004">
      <c r="A1665">
        <v>6</v>
      </c>
      <c r="B1665">
        <v>67000</v>
      </c>
      <c r="C1665" s="6">
        <v>44409</v>
      </c>
      <c r="D1665">
        <v>-127</v>
      </c>
      <c r="E1665" t="str">
        <f>INDEX(LedgerMapping[[#All],[Area]],MATCH(Transactions[[#This Row],[Sub Ledger]],LedgerMapping[[#All],[Sub Ledger]],0))</f>
        <v>Income Statement</v>
      </c>
    </row>
    <row r="1666" spans="1:5" x14ac:dyDescent="0.55000000000000004">
      <c r="A1666">
        <v>6</v>
      </c>
      <c r="B1666">
        <v>67000</v>
      </c>
      <c r="C1666" s="6">
        <v>44440</v>
      </c>
      <c r="D1666">
        <v>-94</v>
      </c>
      <c r="E1666" t="str">
        <f>INDEX(LedgerMapping[[#All],[Area]],MATCH(Transactions[[#This Row],[Sub Ledger]],LedgerMapping[[#All],[Sub Ledger]],0))</f>
        <v>Income Statement</v>
      </c>
    </row>
    <row r="1667" spans="1:5" x14ac:dyDescent="0.55000000000000004">
      <c r="A1667">
        <v>6</v>
      </c>
      <c r="B1667">
        <v>67000</v>
      </c>
      <c r="C1667" s="6">
        <v>44470</v>
      </c>
      <c r="D1667">
        <v>-165</v>
      </c>
      <c r="E1667" t="str">
        <f>INDEX(LedgerMapping[[#All],[Area]],MATCH(Transactions[[#This Row],[Sub Ledger]],LedgerMapping[[#All],[Sub Ledger]],0))</f>
        <v>Income Statement</v>
      </c>
    </row>
    <row r="1668" spans="1:5" x14ac:dyDescent="0.55000000000000004">
      <c r="A1668">
        <v>6</v>
      </c>
      <c r="B1668">
        <v>67000</v>
      </c>
      <c r="C1668" s="6">
        <v>44501</v>
      </c>
      <c r="D1668">
        <v>-100</v>
      </c>
      <c r="E1668" t="str">
        <f>INDEX(LedgerMapping[[#All],[Area]],MATCH(Transactions[[#This Row],[Sub Ledger]],LedgerMapping[[#All],[Sub Ledger]],0))</f>
        <v>Income Statement</v>
      </c>
    </row>
    <row r="1669" spans="1:5" x14ac:dyDescent="0.55000000000000004">
      <c r="A1669">
        <v>6</v>
      </c>
      <c r="B1669">
        <v>67000</v>
      </c>
      <c r="C1669" s="6">
        <v>44531</v>
      </c>
      <c r="D1669">
        <v>-90</v>
      </c>
      <c r="E1669" t="str">
        <f>INDEX(LedgerMapping[[#All],[Area]],MATCH(Transactions[[#This Row],[Sub Ledger]],LedgerMapping[[#All],[Sub Ledger]],0))</f>
        <v>Income Statement</v>
      </c>
    </row>
    <row r="1670" spans="1:5" x14ac:dyDescent="0.55000000000000004">
      <c r="A1670">
        <v>6</v>
      </c>
      <c r="B1670">
        <v>67000</v>
      </c>
      <c r="C1670" s="6">
        <v>43466</v>
      </c>
      <c r="D1670">
        <v>-88</v>
      </c>
      <c r="E1670" t="str">
        <f>INDEX(LedgerMapping[[#All],[Area]],MATCH(Transactions[[#This Row],[Sub Ledger]],LedgerMapping[[#All],[Sub Ledger]],0))</f>
        <v>Income Statement</v>
      </c>
    </row>
    <row r="1671" spans="1:5" x14ac:dyDescent="0.55000000000000004">
      <c r="A1671">
        <v>6</v>
      </c>
      <c r="B1671">
        <v>67000</v>
      </c>
      <c r="C1671" s="6">
        <v>43497</v>
      </c>
      <c r="D1671">
        <v>-60</v>
      </c>
      <c r="E1671" t="str">
        <f>INDEX(LedgerMapping[[#All],[Area]],MATCH(Transactions[[#This Row],[Sub Ledger]],LedgerMapping[[#All],[Sub Ledger]],0))</f>
        <v>Income Statement</v>
      </c>
    </row>
    <row r="1672" spans="1:5" x14ac:dyDescent="0.55000000000000004">
      <c r="A1672">
        <v>6</v>
      </c>
      <c r="B1672">
        <v>67000</v>
      </c>
      <c r="C1672" s="6">
        <v>43525</v>
      </c>
      <c r="D1672">
        <v>-75</v>
      </c>
      <c r="E1672" t="str">
        <f>INDEX(LedgerMapping[[#All],[Area]],MATCH(Transactions[[#This Row],[Sub Ledger]],LedgerMapping[[#All],[Sub Ledger]],0))</f>
        <v>Income Statement</v>
      </c>
    </row>
    <row r="1673" spans="1:5" x14ac:dyDescent="0.55000000000000004">
      <c r="A1673">
        <v>6</v>
      </c>
      <c r="B1673">
        <v>67000</v>
      </c>
      <c r="C1673" s="6">
        <v>43556</v>
      </c>
      <c r="D1673">
        <v>-55</v>
      </c>
      <c r="E1673" t="str">
        <f>INDEX(LedgerMapping[[#All],[Area]],MATCH(Transactions[[#This Row],[Sub Ledger]],LedgerMapping[[#All],[Sub Ledger]],0))</f>
        <v>Income Statement</v>
      </c>
    </row>
    <row r="1674" spans="1:5" x14ac:dyDescent="0.55000000000000004">
      <c r="A1674">
        <v>6</v>
      </c>
      <c r="B1674">
        <v>67000</v>
      </c>
      <c r="C1674" s="6">
        <v>43586</v>
      </c>
      <c r="D1674">
        <v>-81</v>
      </c>
      <c r="E1674" t="str">
        <f>INDEX(LedgerMapping[[#All],[Area]],MATCH(Transactions[[#This Row],[Sub Ledger]],LedgerMapping[[#All],[Sub Ledger]],0))</f>
        <v>Income Statement</v>
      </c>
    </row>
    <row r="1675" spans="1:5" x14ac:dyDescent="0.55000000000000004">
      <c r="A1675">
        <v>6</v>
      </c>
      <c r="B1675">
        <v>67000</v>
      </c>
      <c r="C1675" s="6">
        <v>43617</v>
      </c>
      <c r="D1675">
        <v>-65</v>
      </c>
      <c r="E1675" t="str">
        <f>INDEX(LedgerMapping[[#All],[Area]],MATCH(Transactions[[#This Row],[Sub Ledger]],LedgerMapping[[#All],[Sub Ledger]],0))</f>
        <v>Income Statement</v>
      </c>
    </row>
    <row r="1676" spans="1:5" x14ac:dyDescent="0.55000000000000004">
      <c r="A1676">
        <v>6</v>
      </c>
      <c r="B1676">
        <v>67000</v>
      </c>
      <c r="C1676" s="6">
        <v>43647</v>
      </c>
      <c r="D1676">
        <v>-59</v>
      </c>
      <c r="E1676" t="str">
        <f>INDEX(LedgerMapping[[#All],[Area]],MATCH(Transactions[[#This Row],[Sub Ledger]],LedgerMapping[[#All],[Sub Ledger]],0))</f>
        <v>Income Statement</v>
      </c>
    </row>
    <row r="1677" spans="1:5" x14ac:dyDescent="0.55000000000000004">
      <c r="A1677">
        <v>6</v>
      </c>
      <c r="B1677">
        <v>67000</v>
      </c>
      <c r="C1677" s="6">
        <v>43678</v>
      </c>
      <c r="D1677">
        <v>-111</v>
      </c>
      <c r="E1677" t="str">
        <f>INDEX(LedgerMapping[[#All],[Area]],MATCH(Transactions[[#This Row],[Sub Ledger]],LedgerMapping[[#All],[Sub Ledger]],0))</f>
        <v>Income Statement</v>
      </c>
    </row>
    <row r="1678" spans="1:5" x14ac:dyDescent="0.55000000000000004">
      <c r="A1678">
        <v>6</v>
      </c>
      <c r="B1678">
        <v>67000</v>
      </c>
      <c r="C1678" s="6">
        <v>43709</v>
      </c>
      <c r="D1678">
        <v>-41</v>
      </c>
      <c r="E1678" t="str">
        <f>INDEX(LedgerMapping[[#All],[Area]],MATCH(Transactions[[#This Row],[Sub Ledger]],LedgerMapping[[#All],[Sub Ledger]],0))</f>
        <v>Income Statement</v>
      </c>
    </row>
    <row r="1679" spans="1:5" x14ac:dyDescent="0.55000000000000004">
      <c r="A1679">
        <v>6</v>
      </c>
      <c r="B1679">
        <v>67000</v>
      </c>
      <c r="C1679" s="6">
        <v>43739</v>
      </c>
      <c r="D1679">
        <v>-57</v>
      </c>
      <c r="E1679" t="str">
        <f>INDEX(LedgerMapping[[#All],[Area]],MATCH(Transactions[[#This Row],[Sub Ledger]],LedgerMapping[[#All],[Sub Ledger]],0))</f>
        <v>Income Statement</v>
      </c>
    </row>
    <row r="1680" spans="1:5" x14ac:dyDescent="0.55000000000000004">
      <c r="A1680">
        <v>6</v>
      </c>
      <c r="B1680">
        <v>67000</v>
      </c>
      <c r="C1680" s="6">
        <v>43770</v>
      </c>
      <c r="D1680">
        <v>-41</v>
      </c>
      <c r="E1680" t="str">
        <f>INDEX(LedgerMapping[[#All],[Area]],MATCH(Transactions[[#This Row],[Sub Ledger]],LedgerMapping[[#All],[Sub Ledger]],0))</f>
        <v>Income Statement</v>
      </c>
    </row>
    <row r="1681" spans="1:5" x14ac:dyDescent="0.55000000000000004">
      <c r="A1681">
        <v>6</v>
      </c>
      <c r="B1681">
        <v>67000</v>
      </c>
      <c r="C1681" s="6">
        <v>43800</v>
      </c>
      <c r="D1681">
        <v>-85</v>
      </c>
      <c r="E1681" t="str">
        <f>INDEX(LedgerMapping[[#All],[Area]],MATCH(Transactions[[#This Row],[Sub Ledger]],LedgerMapping[[#All],[Sub Ledger]],0))</f>
        <v>Income Statement</v>
      </c>
    </row>
    <row r="1682" spans="1:5" x14ac:dyDescent="0.55000000000000004">
      <c r="A1682">
        <v>6</v>
      </c>
      <c r="B1682">
        <v>67000</v>
      </c>
      <c r="C1682" s="6">
        <v>43831</v>
      </c>
      <c r="D1682">
        <v>-71</v>
      </c>
      <c r="E1682" t="str">
        <f>INDEX(LedgerMapping[[#All],[Area]],MATCH(Transactions[[#This Row],[Sub Ledger]],LedgerMapping[[#All],[Sub Ledger]],0))</f>
        <v>Income Statement</v>
      </c>
    </row>
    <row r="1683" spans="1:5" x14ac:dyDescent="0.55000000000000004">
      <c r="A1683">
        <v>6</v>
      </c>
      <c r="B1683">
        <v>67000</v>
      </c>
      <c r="C1683" s="6">
        <v>43862</v>
      </c>
      <c r="D1683">
        <v>-80</v>
      </c>
      <c r="E1683" t="str">
        <f>INDEX(LedgerMapping[[#All],[Area]],MATCH(Transactions[[#This Row],[Sub Ledger]],LedgerMapping[[#All],[Sub Ledger]],0))</f>
        <v>Income Statement</v>
      </c>
    </row>
    <row r="1684" spans="1:5" x14ac:dyDescent="0.55000000000000004">
      <c r="A1684">
        <v>6</v>
      </c>
      <c r="B1684">
        <v>67000</v>
      </c>
      <c r="C1684" s="6">
        <v>43891</v>
      </c>
      <c r="D1684">
        <v>-96</v>
      </c>
      <c r="E1684" t="str">
        <f>INDEX(LedgerMapping[[#All],[Area]],MATCH(Transactions[[#This Row],[Sub Ledger]],LedgerMapping[[#All],[Sub Ledger]],0))</f>
        <v>Income Statement</v>
      </c>
    </row>
    <row r="1685" spans="1:5" x14ac:dyDescent="0.55000000000000004">
      <c r="A1685">
        <v>6</v>
      </c>
      <c r="B1685">
        <v>67000</v>
      </c>
      <c r="C1685" s="6">
        <v>43922</v>
      </c>
      <c r="D1685">
        <v>-67</v>
      </c>
      <c r="E1685" t="str">
        <f>INDEX(LedgerMapping[[#All],[Area]],MATCH(Transactions[[#This Row],[Sub Ledger]],LedgerMapping[[#All],[Sub Ledger]],0))</f>
        <v>Income Statement</v>
      </c>
    </row>
    <row r="1686" spans="1:5" x14ac:dyDescent="0.55000000000000004">
      <c r="A1686">
        <v>6</v>
      </c>
      <c r="B1686">
        <v>67000</v>
      </c>
      <c r="C1686" s="6">
        <v>43952</v>
      </c>
      <c r="D1686">
        <v>-59</v>
      </c>
      <c r="E1686" t="str">
        <f>INDEX(LedgerMapping[[#All],[Area]],MATCH(Transactions[[#This Row],[Sub Ledger]],LedgerMapping[[#All],[Sub Ledger]],0))</f>
        <v>Income Statement</v>
      </c>
    </row>
    <row r="1687" spans="1:5" x14ac:dyDescent="0.55000000000000004">
      <c r="A1687">
        <v>6</v>
      </c>
      <c r="B1687">
        <v>67000</v>
      </c>
      <c r="C1687" s="6">
        <v>43983</v>
      </c>
      <c r="D1687">
        <v>-35</v>
      </c>
      <c r="E1687" t="str">
        <f>INDEX(LedgerMapping[[#All],[Area]],MATCH(Transactions[[#This Row],[Sub Ledger]],LedgerMapping[[#All],[Sub Ledger]],0))</f>
        <v>Income Statement</v>
      </c>
    </row>
    <row r="1688" spans="1:5" x14ac:dyDescent="0.55000000000000004">
      <c r="A1688">
        <v>6</v>
      </c>
      <c r="B1688">
        <v>67000</v>
      </c>
      <c r="C1688" s="6">
        <v>44013</v>
      </c>
      <c r="D1688">
        <v>-49</v>
      </c>
      <c r="E1688" t="str">
        <f>INDEX(LedgerMapping[[#All],[Area]],MATCH(Transactions[[#This Row],[Sub Ledger]],LedgerMapping[[#All],[Sub Ledger]],0))</f>
        <v>Income Statement</v>
      </c>
    </row>
    <row r="1689" spans="1:5" x14ac:dyDescent="0.55000000000000004">
      <c r="A1689">
        <v>6</v>
      </c>
      <c r="B1689">
        <v>67000</v>
      </c>
      <c r="C1689" s="6">
        <v>44044</v>
      </c>
      <c r="D1689">
        <v>-66</v>
      </c>
      <c r="E1689" t="str">
        <f>INDEX(LedgerMapping[[#All],[Area]],MATCH(Transactions[[#This Row],[Sub Ledger]],LedgerMapping[[#All],[Sub Ledger]],0))</f>
        <v>Income Statement</v>
      </c>
    </row>
    <row r="1690" spans="1:5" x14ac:dyDescent="0.55000000000000004">
      <c r="A1690">
        <v>6</v>
      </c>
      <c r="B1690">
        <v>67000</v>
      </c>
      <c r="C1690" s="6">
        <v>44075</v>
      </c>
      <c r="D1690">
        <v>-42</v>
      </c>
      <c r="E1690" t="str">
        <f>INDEX(LedgerMapping[[#All],[Area]],MATCH(Transactions[[#This Row],[Sub Ledger]],LedgerMapping[[#All],[Sub Ledger]],0))</f>
        <v>Income Statement</v>
      </c>
    </row>
    <row r="1691" spans="1:5" x14ac:dyDescent="0.55000000000000004">
      <c r="A1691">
        <v>6</v>
      </c>
      <c r="B1691">
        <v>67000</v>
      </c>
      <c r="C1691" s="6">
        <v>44105</v>
      </c>
      <c r="D1691">
        <v>-78</v>
      </c>
      <c r="E1691" t="str">
        <f>INDEX(LedgerMapping[[#All],[Area]],MATCH(Transactions[[#This Row],[Sub Ledger]],LedgerMapping[[#All],[Sub Ledger]],0))</f>
        <v>Income Statement</v>
      </c>
    </row>
    <row r="1692" spans="1:5" x14ac:dyDescent="0.55000000000000004">
      <c r="A1692">
        <v>6</v>
      </c>
      <c r="B1692">
        <v>67000</v>
      </c>
      <c r="C1692" s="6">
        <v>44136</v>
      </c>
      <c r="D1692">
        <v>-73</v>
      </c>
      <c r="E1692" t="str">
        <f>INDEX(LedgerMapping[[#All],[Area]],MATCH(Transactions[[#This Row],[Sub Ledger]],LedgerMapping[[#All],[Sub Ledger]],0))</f>
        <v>Income Statement</v>
      </c>
    </row>
    <row r="1693" spans="1:5" x14ac:dyDescent="0.55000000000000004">
      <c r="A1693">
        <v>6</v>
      </c>
      <c r="B1693">
        <v>67000</v>
      </c>
      <c r="C1693" s="6">
        <v>44166</v>
      </c>
      <c r="D1693">
        <v>-54</v>
      </c>
      <c r="E1693" t="str">
        <f>INDEX(LedgerMapping[[#All],[Area]],MATCH(Transactions[[#This Row],[Sub Ledger]],LedgerMapping[[#All],[Sub Ledger]],0))</f>
        <v>Income Statement</v>
      </c>
    </row>
    <row r="1694" spans="1:5" x14ac:dyDescent="0.55000000000000004">
      <c r="A1694">
        <v>6</v>
      </c>
      <c r="B1694">
        <v>67000</v>
      </c>
      <c r="C1694" s="6">
        <v>44197</v>
      </c>
      <c r="D1694">
        <v>-50</v>
      </c>
      <c r="E1694" t="str">
        <f>INDEX(LedgerMapping[[#All],[Area]],MATCH(Transactions[[#This Row],[Sub Ledger]],LedgerMapping[[#All],[Sub Ledger]],0))</f>
        <v>Income Statement</v>
      </c>
    </row>
    <row r="1695" spans="1:5" x14ac:dyDescent="0.55000000000000004">
      <c r="A1695">
        <v>6</v>
      </c>
      <c r="B1695">
        <v>67000</v>
      </c>
      <c r="C1695" s="6">
        <v>44228</v>
      </c>
      <c r="D1695">
        <v>-64</v>
      </c>
      <c r="E1695" t="str">
        <f>INDEX(LedgerMapping[[#All],[Area]],MATCH(Transactions[[#This Row],[Sub Ledger]],LedgerMapping[[#All],[Sub Ledger]],0))</f>
        <v>Income Statement</v>
      </c>
    </row>
    <row r="1696" spans="1:5" x14ac:dyDescent="0.55000000000000004">
      <c r="A1696">
        <v>6</v>
      </c>
      <c r="B1696">
        <v>67000</v>
      </c>
      <c r="C1696" s="6">
        <v>44256</v>
      </c>
      <c r="D1696">
        <v>-74</v>
      </c>
      <c r="E1696" t="str">
        <f>INDEX(LedgerMapping[[#All],[Area]],MATCH(Transactions[[#This Row],[Sub Ledger]],LedgerMapping[[#All],[Sub Ledger]],0))</f>
        <v>Income Statement</v>
      </c>
    </row>
    <row r="1697" spans="1:5" x14ac:dyDescent="0.55000000000000004">
      <c r="A1697">
        <v>6</v>
      </c>
      <c r="B1697">
        <v>67000</v>
      </c>
      <c r="C1697" s="6">
        <v>44287</v>
      </c>
      <c r="D1697">
        <v>-70</v>
      </c>
      <c r="E1697" t="str">
        <f>INDEX(LedgerMapping[[#All],[Area]],MATCH(Transactions[[#This Row],[Sub Ledger]],LedgerMapping[[#All],[Sub Ledger]],0))</f>
        <v>Income Statement</v>
      </c>
    </row>
    <row r="1698" spans="1:5" x14ac:dyDescent="0.55000000000000004">
      <c r="A1698">
        <v>6</v>
      </c>
      <c r="B1698">
        <v>67000</v>
      </c>
      <c r="C1698" s="6">
        <v>44317</v>
      </c>
      <c r="D1698">
        <v>-57</v>
      </c>
      <c r="E1698" t="str">
        <f>INDEX(LedgerMapping[[#All],[Area]],MATCH(Transactions[[#This Row],[Sub Ledger]],LedgerMapping[[#All],[Sub Ledger]],0))</f>
        <v>Income Statement</v>
      </c>
    </row>
    <row r="1699" spans="1:5" x14ac:dyDescent="0.55000000000000004">
      <c r="A1699">
        <v>6</v>
      </c>
      <c r="B1699">
        <v>67000</v>
      </c>
      <c r="C1699" s="6">
        <v>44348</v>
      </c>
      <c r="D1699">
        <v>-86</v>
      </c>
      <c r="E1699" t="str">
        <f>INDEX(LedgerMapping[[#All],[Area]],MATCH(Transactions[[#This Row],[Sub Ledger]],LedgerMapping[[#All],[Sub Ledger]],0))</f>
        <v>Income Statement</v>
      </c>
    </row>
    <row r="1700" spans="1:5" x14ac:dyDescent="0.55000000000000004">
      <c r="A1700">
        <v>6</v>
      </c>
      <c r="B1700">
        <v>67000</v>
      </c>
      <c r="C1700" s="6">
        <v>44378</v>
      </c>
      <c r="D1700">
        <v>-71</v>
      </c>
      <c r="E1700" t="str">
        <f>INDEX(LedgerMapping[[#All],[Area]],MATCH(Transactions[[#This Row],[Sub Ledger]],LedgerMapping[[#All],[Sub Ledger]],0))</f>
        <v>Income Statement</v>
      </c>
    </row>
    <row r="1701" spans="1:5" x14ac:dyDescent="0.55000000000000004">
      <c r="A1701">
        <v>6</v>
      </c>
      <c r="B1701">
        <v>67000</v>
      </c>
      <c r="C1701" s="6">
        <v>44409</v>
      </c>
      <c r="D1701">
        <v>-95</v>
      </c>
      <c r="E1701" t="str">
        <f>INDEX(LedgerMapping[[#All],[Area]],MATCH(Transactions[[#This Row],[Sub Ledger]],LedgerMapping[[#All],[Sub Ledger]],0))</f>
        <v>Income Statement</v>
      </c>
    </row>
    <row r="1702" spans="1:5" x14ac:dyDescent="0.55000000000000004">
      <c r="A1702">
        <v>6</v>
      </c>
      <c r="B1702">
        <v>67000</v>
      </c>
      <c r="C1702" s="6">
        <v>44440</v>
      </c>
      <c r="D1702">
        <v>-58</v>
      </c>
      <c r="E1702" t="str">
        <f>INDEX(LedgerMapping[[#All],[Area]],MATCH(Transactions[[#This Row],[Sub Ledger]],LedgerMapping[[#All],[Sub Ledger]],0))</f>
        <v>Income Statement</v>
      </c>
    </row>
    <row r="1703" spans="1:5" x14ac:dyDescent="0.55000000000000004">
      <c r="A1703">
        <v>6</v>
      </c>
      <c r="B1703">
        <v>67000</v>
      </c>
      <c r="C1703" s="6">
        <v>44470</v>
      </c>
      <c r="D1703">
        <v>-77</v>
      </c>
      <c r="E1703" t="str">
        <f>INDEX(LedgerMapping[[#All],[Area]],MATCH(Transactions[[#This Row],[Sub Ledger]],LedgerMapping[[#All],[Sub Ledger]],0))</f>
        <v>Income Statement</v>
      </c>
    </row>
    <row r="1704" spans="1:5" x14ac:dyDescent="0.55000000000000004">
      <c r="A1704">
        <v>6</v>
      </c>
      <c r="B1704">
        <v>67000</v>
      </c>
      <c r="C1704" s="6">
        <v>44501</v>
      </c>
      <c r="D1704">
        <v>-90</v>
      </c>
      <c r="E1704" t="str">
        <f>INDEX(LedgerMapping[[#All],[Area]],MATCH(Transactions[[#This Row],[Sub Ledger]],LedgerMapping[[#All],[Sub Ledger]],0))</f>
        <v>Income Statement</v>
      </c>
    </row>
    <row r="1705" spans="1:5" x14ac:dyDescent="0.55000000000000004">
      <c r="A1705">
        <v>6</v>
      </c>
      <c r="B1705">
        <v>67000</v>
      </c>
      <c r="C1705" s="6">
        <v>44531</v>
      </c>
      <c r="D1705">
        <v>-80</v>
      </c>
      <c r="E1705" t="str">
        <f>INDEX(LedgerMapping[[#All],[Area]],MATCH(Transactions[[#This Row],[Sub Ledger]],LedgerMapping[[#All],[Sub Ledger]],0))</f>
        <v>Income Statement</v>
      </c>
    </row>
    <row r="1706" spans="1:5" x14ac:dyDescent="0.55000000000000004">
      <c r="A1706">
        <v>6</v>
      </c>
      <c r="B1706">
        <v>67000</v>
      </c>
      <c r="C1706" s="6">
        <v>43466</v>
      </c>
      <c r="D1706">
        <v>-74</v>
      </c>
      <c r="E1706" t="str">
        <f>INDEX(LedgerMapping[[#All],[Area]],MATCH(Transactions[[#This Row],[Sub Ledger]],LedgerMapping[[#All],[Sub Ledger]],0))</f>
        <v>Income Statement</v>
      </c>
    </row>
    <row r="1707" spans="1:5" x14ac:dyDescent="0.55000000000000004">
      <c r="A1707">
        <v>6</v>
      </c>
      <c r="B1707">
        <v>67000</v>
      </c>
      <c r="C1707" s="6">
        <v>43497</v>
      </c>
      <c r="D1707">
        <v>-43</v>
      </c>
      <c r="E1707" t="str">
        <f>INDEX(LedgerMapping[[#All],[Area]],MATCH(Transactions[[#This Row],[Sub Ledger]],LedgerMapping[[#All],[Sub Ledger]],0))</f>
        <v>Income Statement</v>
      </c>
    </row>
    <row r="1708" spans="1:5" x14ac:dyDescent="0.55000000000000004">
      <c r="A1708">
        <v>6</v>
      </c>
      <c r="B1708">
        <v>67000</v>
      </c>
      <c r="C1708" s="6">
        <v>43525</v>
      </c>
      <c r="D1708">
        <v>-51</v>
      </c>
      <c r="E1708" t="str">
        <f>INDEX(LedgerMapping[[#All],[Area]],MATCH(Transactions[[#This Row],[Sub Ledger]],LedgerMapping[[#All],[Sub Ledger]],0))</f>
        <v>Income Statement</v>
      </c>
    </row>
    <row r="1709" spans="1:5" x14ac:dyDescent="0.55000000000000004">
      <c r="A1709">
        <v>6</v>
      </c>
      <c r="B1709">
        <v>67000</v>
      </c>
      <c r="C1709" s="6">
        <v>43556</v>
      </c>
      <c r="D1709">
        <v>-86</v>
      </c>
      <c r="E1709" t="str">
        <f>INDEX(LedgerMapping[[#All],[Area]],MATCH(Transactions[[#This Row],[Sub Ledger]],LedgerMapping[[#All],[Sub Ledger]],0))</f>
        <v>Income Statement</v>
      </c>
    </row>
    <row r="1710" spans="1:5" x14ac:dyDescent="0.55000000000000004">
      <c r="A1710">
        <v>6</v>
      </c>
      <c r="B1710">
        <v>67000</v>
      </c>
      <c r="C1710" s="6">
        <v>43586</v>
      </c>
      <c r="D1710">
        <v>-53</v>
      </c>
      <c r="E1710" t="str">
        <f>INDEX(LedgerMapping[[#All],[Area]],MATCH(Transactions[[#This Row],[Sub Ledger]],LedgerMapping[[#All],[Sub Ledger]],0))</f>
        <v>Income Statement</v>
      </c>
    </row>
    <row r="1711" spans="1:5" x14ac:dyDescent="0.55000000000000004">
      <c r="A1711">
        <v>6</v>
      </c>
      <c r="B1711">
        <v>67000</v>
      </c>
      <c r="C1711" s="6">
        <v>43617</v>
      </c>
      <c r="D1711">
        <v>-62</v>
      </c>
      <c r="E1711" t="str">
        <f>INDEX(LedgerMapping[[#All],[Area]],MATCH(Transactions[[#This Row],[Sub Ledger]],LedgerMapping[[#All],[Sub Ledger]],0))</f>
        <v>Income Statement</v>
      </c>
    </row>
    <row r="1712" spans="1:5" x14ac:dyDescent="0.55000000000000004">
      <c r="A1712">
        <v>6</v>
      </c>
      <c r="B1712">
        <v>67000</v>
      </c>
      <c r="C1712" s="6">
        <v>43647</v>
      </c>
      <c r="D1712">
        <v>-101</v>
      </c>
      <c r="E1712" t="str">
        <f>INDEX(LedgerMapping[[#All],[Area]],MATCH(Transactions[[#This Row],[Sub Ledger]],LedgerMapping[[#All],[Sub Ledger]],0))</f>
        <v>Income Statement</v>
      </c>
    </row>
    <row r="1713" spans="1:5" x14ac:dyDescent="0.55000000000000004">
      <c r="A1713">
        <v>6</v>
      </c>
      <c r="B1713">
        <v>67000</v>
      </c>
      <c r="C1713" s="6">
        <v>43678</v>
      </c>
      <c r="D1713">
        <v>-81</v>
      </c>
      <c r="E1713" t="str">
        <f>INDEX(LedgerMapping[[#All],[Area]],MATCH(Transactions[[#This Row],[Sub Ledger]],LedgerMapping[[#All],[Sub Ledger]],0))</f>
        <v>Income Statement</v>
      </c>
    </row>
    <row r="1714" spans="1:5" x14ac:dyDescent="0.55000000000000004">
      <c r="A1714">
        <v>6</v>
      </c>
      <c r="B1714">
        <v>67000</v>
      </c>
      <c r="C1714" s="6">
        <v>44409</v>
      </c>
      <c r="D1714">
        <v>-32</v>
      </c>
      <c r="E1714" t="str">
        <f>INDEX(LedgerMapping[[#All],[Area]],MATCH(Transactions[[#This Row],[Sub Ledger]],LedgerMapping[[#All],[Sub Ledger]],0))</f>
        <v>Income Statement</v>
      </c>
    </row>
    <row r="1715" spans="1:5" x14ac:dyDescent="0.55000000000000004">
      <c r="A1715">
        <v>6</v>
      </c>
      <c r="B1715">
        <v>67000</v>
      </c>
      <c r="C1715" s="6">
        <v>44044</v>
      </c>
      <c r="D1715">
        <v>-35</v>
      </c>
      <c r="E1715" t="str">
        <f>INDEX(LedgerMapping[[#All],[Area]],MATCH(Transactions[[#This Row],[Sub Ledger]],LedgerMapping[[#All],[Sub Ledger]],0))</f>
        <v>Income Statement</v>
      </c>
    </row>
    <row r="1716" spans="1:5" x14ac:dyDescent="0.55000000000000004">
      <c r="A1716">
        <v>6</v>
      </c>
      <c r="B1716">
        <v>67000</v>
      </c>
      <c r="C1716" s="6">
        <v>44075</v>
      </c>
      <c r="D1716">
        <v>-47</v>
      </c>
      <c r="E1716" t="str">
        <f>INDEX(LedgerMapping[[#All],[Area]],MATCH(Transactions[[#This Row],[Sub Ledger]],LedgerMapping[[#All],[Sub Ledger]],0))</f>
        <v>Income Statement</v>
      </c>
    </row>
    <row r="1717" spans="1:5" x14ac:dyDescent="0.55000000000000004">
      <c r="A1717">
        <v>6</v>
      </c>
      <c r="B1717">
        <v>67000</v>
      </c>
      <c r="C1717" s="6">
        <v>44105</v>
      </c>
      <c r="D1717">
        <v>-24</v>
      </c>
      <c r="E1717" t="str">
        <f>INDEX(LedgerMapping[[#All],[Area]],MATCH(Transactions[[#This Row],[Sub Ledger]],LedgerMapping[[#All],[Sub Ledger]],0))</f>
        <v>Income Statement</v>
      </c>
    </row>
    <row r="1718" spans="1:5" x14ac:dyDescent="0.55000000000000004">
      <c r="A1718">
        <v>6</v>
      </c>
      <c r="B1718">
        <v>67000</v>
      </c>
      <c r="C1718" s="6">
        <v>43709</v>
      </c>
      <c r="D1718">
        <v>-68</v>
      </c>
      <c r="E1718" t="str">
        <f>INDEX(LedgerMapping[[#All],[Area]],MATCH(Transactions[[#This Row],[Sub Ledger]],LedgerMapping[[#All],[Sub Ledger]],0))</f>
        <v>Income Statement</v>
      </c>
    </row>
    <row r="1719" spans="1:5" x14ac:dyDescent="0.55000000000000004">
      <c r="A1719">
        <v>6</v>
      </c>
      <c r="B1719">
        <v>67000</v>
      </c>
      <c r="C1719" s="6">
        <v>44136</v>
      </c>
      <c r="D1719">
        <v>-28</v>
      </c>
      <c r="E1719" t="str">
        <f>INDEX(LedgerMapping[[#All],[Area]],MATCH(Transactions[[#This Row],[Sub Ledger]],LedgerMapping[[#All],[Sub Ledger]],0))</f>
        <v>Income Statement</v>
      </c>
    </row>
    <row r="1720" spans="1:5" x14ac:dyDescent="0.55000000000000004">
      <c r="A1720">
        <v>6</v>
      </c>
      <c r="B1720">
        <v>67000</v>
      </c>
      <c r="C1720" s="6">
        <v>44166</v>
      </c>
      <c r="D1720">
        <v>-20</v>
      </c>
      <c r="E1720" t="str">
        <f>INDEX(LedgerMapping[[#All],[Area]],MATCH(Transactions[[#This Row],[Sub Ledger]],LedgerMapping[[#All],[Sub Ledger]],0))</f>
        <v>Income Statement</v>
      </c>
    </row>
    <row r="1721" spans="1:5" x14ac:dyDescent="0.55000000000000004">
      <c r="A1721">
        <v>6</v>
      </c>
      <c r="B1721">
        <v>67000</v>
      </c>
      <c r="C1721" s="6">
        <v>44197</v>
      </c>
      <c r="D1721">
        <v>-32</v>
      </c>
      <c r="E1721" t="str">
        <f>INDEX(LedgerMapping[[#All],[Area]],MATCH(Transactions[[#This Row],[Sub Ledger]],LedgerMapping[[#All],[Sub Ledger]],0))</f>
        <v>Income Statement</v>
      </c>
    </row>
    <row r="1722" spans="1:5" x14ac:dyDescent="0.55000000000000004">
      <c r="A1722">
        <v>6</v>
      </c>
      <c r="B1722">
        <v>67000</v>
      </c>
      <c r="C1722" s="6">
        <v>44228</v>
      </c>
      <c r="D1722">
        <v>-46</v>
      </c>
      <c r="E1722" t="str">
        <f>INDEX(LedgerMapping[[#All],[Area]],MATCH(Transactions[[#This Row],[Sub Ledger]],LedgerMapping[[#All],[Sub Ledger]],0))</f>
        <v>Income Statement</v>
      </c>
    </row>
    <row r="1723" spans="1:5" x14ac:dyDescent="0.55000000000000004">
      <c r="A1723">
        <v>6</v>
      </c>
      <c r="B1723">
        <v>67000</v>
      </c>
      <c r="C1723" s="6">
        <v>44256</v>
      </c>
      <c r="D1723">
        <v>-46</v>
      </c>
      <c r="E1723" t="str">
        <f>INDEX(LedgerMapping[[#All],[Area]],MATCH(Transactions[[#This Row],[Sub Ledger]],LedgerMapping[[#All],[Sub Ledger]],0))</f>
        <v>Income Statement</v>
      </c>
    </row>
    <row r="1724" spans="1:5" x14ac:dyDescent="0.55000000000000004">
      <c r="A1724">
        <v>6</v>
      </c>
      <c r="B1724">
        <v>67000</v>
      </c>
      <c r="C1724" s="6">
        <v>44287</v>
      </c>
      <c r="D1724">
        <v>-53</v>
      </c>
      <c r="E1724" t="str">
        <f>INDEX(LedgerMapping[[#All],[Area]],MATCH(Transactions[[#This Row],[Sub Ledger]],LedgerMapping[[#All],[Sub Ledger]],0))</f>
        <v>Income Statement</v>
      </c>
    </row>
    <row r="1725" spans="1:5" x14ac:dyDescent="0.55000000000000004">
      <c r="A1725">
        <v>6</v>
      </c>
      <c r="B1725">
        <v>67000</v>
      </c>
      <c r="C1725" s="6">
        <v>44317</v>
      </c>
      <c r="D1725">
        <v>-53</v>
      </c>
      <c r="E1725" t="str">
        <f>INDEX(LedgerMapping[[#All],[Area]],MATCH(Transactions[[#This Row],[Sub Ledger]],LedgerMapping[[#All],[Sub Ledger]],0))</f>
        <v>Income Statement</v>
      </c>
    </row>
    <row r="1726" spans="1:5" x14ac:dyDescent="0.55000000000000004">
      <c r="A1726">
        <v>6</v>
      </c>
      <c r="B1726">
        <v>67000</v>
      </c>
      <c r="C1726" s="6">
        <v>44348</v>
      </c>
      <c r="D1726">
        <v>-54</v>
      </c>
      <c r="E1726" t="str">
        <f>INDEX(LedgerMapping[[#All],[Area]],MATCH(Transactions[[#This Row],[Sub Ledger]],LedgerMapping[[#All],[Sub Ledger]],0))</f>
        <v>Income Statement</v>
      </c>
    </row>
    <row r="1727" spans="1:5" x14ac:dyDescent="0.55000000000000004">
      <c r="A1727">
        <v>6</v>
      </c>
      <c r="B1727">
        <v>67000</v>
      </c>
      <c r="C1727" s="6">
        <v>44378</v>
      </c>
      <c r="D1727">
        <v>-60</v>
      </c>
      <c r="E1727" t="str">
        <f>INDEX(LedgerMapping[[#All],[Area]],MATCH(Transactions[[#This Row],[Sub Ledger]],LedgerMapping[[#All],[Sub Ledger]],0))</f>
        <v>Income Statement</v>
      </c>
    </row>
    <row r="1728" spans="1:5" x14ac:dyDescent="0.55000000000000004">
      <c r="A1728">
        <v>6</v>
      </c>
      <c r="B1728">
        <v>67000</v>
      </c>
      <c r="C1728" s="6">
        <v>44013</v>
      </c>
      <c r="D1728">
        <v>-46</v>
      </c>
      <c r="E1728" t="str">
        <f>INDEX(LedgerMapping[[#All],[Area]],MATCH(Transactions[[#This Row],[Sub Ledger]],LedgerMapping[[#All],[Sub Ledger]],0))</f>
        <v>Income Statement</v>
      </c>
    </row>
    <row r="1729" spans="1:5" x14ac:dyDescent="0.55000000000000004">
      <c r="A1729">
        <v>6</v>
      </c>
      <c r="B1729">
        <v>67000</v>
      </c>
      <c r="C1729" s="6">
        <v>44440</v>
      </c>
      <c r="D1729">
        <v>-69</v>
      </c>
      <c r="E1729" t="str">
        <f>INDEX(LedgerMapping[[#All],[Area]],MATCH(Transactions[[#This Row],[Sub Ledger]],LedgerMapping[[#All],[Sub Ledger]],0))</f>
        <v>Income Statement</v>
      </c>
    </row>
    <row r="1730" spans="1:5" x14ac:dyDescent="0.55000000000000004">
      <c r="A1730">
        <v>6</v>
      </c>
      <c r="B1730">
        <v>67000</v>
      </c>
      <c r="C1730" s="6">
        <v>44470</v>
      </c>
      <c r="D1730">
        <v>-43</v>
      </c>
      <c r="E1730" t="str">
        <f>INDEX(LedgerMapping[[#All],[Area]],MATCH(Transactions[[#This Row],[Sub Ledger]],LedgerMapping[[#All],[Sub Ledger]],0))</f>
        <v>Income Statement</v>
      </c>
    </row>
    <row r="1731" spans="1:5" x14ac:dyDescent="0.55000000000000004">
      <c r="A1731">
        <v>6</v>
      </c>
      <c r="B1731">
        <v>67000</v>
      </c>
      <c r="C1731" s="6">
        <v>44501</v>
      </c>
      <c r="D1731">
        <v>-71</v>
      </c>
      <c r="E1731" t="str">
        <f>INDEX(LedgerMapping[[#All],[Area]],MATCH(Transactions[[#This Row],[Sub Ledger]],LedgerMapping[[#All],[Sub Ledger]],0))</f>
        <v>Income Statement</v>
      </c>
    </row>
    <row r="1732" spans="1:5" x14ac:dyDescent="0.55000000000000004">
      <c r="A1732">
        <v>6</v>
      </c>
      <c r="B1732">
        <v>67000</v>
      </c>
      <c r="C1732" s="6">
        <v>44531</v>
      </c>
      <c r="D1732">
        <v>-74</v>
      </c>
      <c r="E1732" t="str">
        <f>INDEX(LedgerMapping[[#All],[Area]],MATCH(Transactions[[#This Row],[Sub Ledger]],LedgerMapping[[#All],[Sub Ledger]],0))</f>
        <v>Income Statement</v>
      </c>
    </row>
    <row r="1733" spans="1:5" x14ac:dyDescent="0.55000000000000004">
      <c r="A1733">
        <v>6</v>
      </c>
      <c r="B1733">
        <v>67000</v>
      </c>
      <c r="C1733" s="6">
        <v>43739</v>
      </c>
      <c r="D1733">
        <v>-78</v>
      </c>
      <c r="E1733" t="str">
        <f>INDEX(LedgerMapping[[#All],[Area]],MATCH(Transactions[[#This Row],[Sub Ledger]],LedgerMapping[[#All],[Sub Ledger]],0))</f>
        <v>Income Statement</v>
      </c>
    </row>
    <row r="1734" spans="1:5" x14ac:dyDescent="0.55000000000000004">
      <c r="A1734">
        <v>6</v>
      </c>
      <c r="B1734">
        <v>67000</v>
      </c>
      <c r="C1734" s="6">
        <v>43770</v>
      </c>
      <c r="D1734">
        <v>-94</v>
      </c>
      <c r="E1734" t="str">
        <f>INDEX(LedgerMapping[[#All],[Area]],MATCH(Transactions[[#This Row],[Sub Ledger]],LedgerMapping[[#All],[Sub Ledger]],0))</f>
        <v>Income Statement</v>
      </c>
    </row>
    <row r="1735" spans="1:5" x14ac:dyDescent="0.55000000000000004">
      <c r="A1735">
        <v>6</v>
      </c>
      <c r="B1735">
        <v>67000</v>
      </c>
      <c r="C1735" s="6">
        <v>43800</v>
      </c>
      <c r="D1735">
        <v>-53</v>
      </c>
      <c r="E1735" t="str">
        <f>INDEX(LedgerMapping[[#All],[Area]],MATCH(Transactions[[#This Row],[Sub Ledger]],LedgerMapping[[#All],[Sub Ledger]],0))</f>
        <v>Income Statement</v>
      </c>
    </row>
    <row r="1736" spans="1:5" x14ac:dyDescent="0.55000000000000004">
      <c r="A1736">
        <v>6</v>
      </c>
      <c r="B1736">
        <v>67000</v>
      </c>
      <c r="C1736" s="6">
        <v>43831</v>
      </c>
      <c r="D1736">
        <v>-41</v>
      </c>
      <c r="E1736" t="str">
        <f>INDEX(LedgerMapping[[#All],[Area]],MATCH(Transactions[[#This Row],[Sub Ledger]],LedgerMapping[[#All],[Sub Ledger]],0))</f>
        <v>Income Statement</v>
      </c>
    </row>
    <row r="1737" spans="1:5" x14ac:dyDescent="0.55000000000000004">
      <c r="A1737">
        <v>6</v>
      </c>
      <c r="B1737">
        <v>67000</v>
      </c>
      <c r="C1737" s="6">
        <v>43862</v>
      </c>
      <c r="D1737">
        <v>-62</v>
      </c>
      <c r="E1737" t="str">
        <f>INDEX(LedgerMapping[[#All],[Area]],MATCH(Transactions[[#This Row],[Sub Ledger]],LedgerMapping[[#All],[Sub Ledger]],0))</f>
        <v>Income Statement</v>
      </c>
    </row>
    <row r="1738" spans="1:5" x14ac:dyDescent="0.55000000000000004">
      <c r="A1738">
        <v>6</v>
      </c>
      <c r="B1738">
        <v>67000</v>
      </c>
      <c r="C1738" s="6">
        <v>43891</v>
      </c>
      <c r="D1738">
        <v>-20</v>
      </c>
      <c r="E1738" t="str">
        <f>INDEX(LedgerMapping[[#All],[Area]],MATCH(Transactions[[#This Row],[Sub Ledger]],LedgerMapping[[#All],[Sub Ledger]],0))</f>
        <v>Income Statement</v>
      </c>
    </row>
    <row r="1739" spans="1:5" x14ac:dyDescent="0.55000000000000004">
      <c r="A1739">
        <v>6</v>
      </c>
      <c r="B1739">
        <v>67000</v>
      </c>
      <c r="C1739" s="6">
        <v>43922</v>
      </c>
      <c r="D1739">
        <v>-47</v>
      </c>
      <c r="E1739" t="str">
        <f>INDEX(LedgerMapping[[#All],[Area]],MATCH(Transactions[[#This Row],[Sub Ledger]],LedgerMapping[[#All],[Sub Ledger]],0))</f>
        <v>Income Statement</v>
      </c>
    </row>
    <row r="1740" spans="1:5" x14ac:dyDescent="0.55000000000000004">
      <c r="A1740">
        <v>6</v>
      </c>
      <c r="B1740">
        <v>67000</v>
      </c>
      <c r="C1740" s="6">
        <v>43952</v>
      </c>
      <c r="D1740">
        <v>-41</v>
      </c>
      <c r="E1740" t="str">
        <f>INDEX(LedgerMapping[[#All],[Area]],MATCH(Transactions[[#This Row],[Sub Ledger]],LedgerMapping[[#All],[Sub Ledger]],0))</f>
        <v>Income Statement</v>
      </c>
    </row>
    <row r="1741" spans="1:5" x14ac:dyDescent="0.55000000000000004">
      <c r="A1741">
        <v>6</v>
      </c>
      <c r="B1741">
        <v>67000</v>
      </c>
      <c r="C1741" s="6">
        <v>43983</v>
      </c>
      <c r="D1741">
        <v>-54</v>
      </c>
      <c r="E1741" t="str">
        <f>INDEX(LedgerMapping[[#All],[Area]],MATCH(Transactions[[#This Row],[Sub Ledger]],LedgerMapping[[#All],[Sub Ledger]],0))</f>
        <v>Income Statement</v>
      </c>
    </row>
    <row r="1742" spans="1:5" x14ac:dyDescent="0.55000000000000004">
      <c r="A1742">
        <v>6</v>
      </c>
      <c r="B1742">
        <v>67000</v>
      </c>
      <c r="C1742" s="6">
        <v>43466</v>
      </c>
      <c r="D1742">
        <v>-211</v>
      </c>
      <c r="E1742" t="str">
        <f>INDEX(LedgerMapping[[#All],[Area]],MATCH(Transactions[[#This Row],[Sub Ledger]],LedgerMapping[[#All],[Sub Ledger]],0))</f>
        <v>Income Statement</v>
      </c>
    </row>
    <row r="1743" spans="1:5" x14ac:dyDescent="0.55000000000000004">
      <c r="A1743">
        <v>6</v>
      </c>
      <c r="B1743">
        <v>67000</v>
      </c>
      <c r="C1743" s="6">
        <v>43497</v>
      </c>
      <c r="D1743">
        <v>-117</v>
      </c>
      <c r="E1743" t="str">
        <f>INDEX(LedgerMapping[[#All],[Area]],MATCH(Transactions[[#This Row],[Sub Ledger]],LedgerMapping[[#All],[Sub Ledger]],0))</f>
        <v>Income Statement</v>
      </c>
    </row>
    <row r="1744" spans="1:5" x14ac:dyDescent="0.55000000000000004">
      <c r="A1744">
        <v>6</v>
      </c>
      <c r="B1744">
        <v>67000</v>
      </c>
      <c r="C1744" s="6">
        <v>43525</v>
      </c>
      <c r="D1744">
        <v>-234</v>
      </c>
      <c r="E1744" t="str">
        <f>INDEX(LedgerMapping[[#All],[Area]],MATCH(Transactions[[#This Row],[Sub Ledger]],LedgerMapping[[#All],[Sub Ledger]],0))</f>
        <v>Income Statement</v>
      </c>
    </row>
    <row r="1745" spans="1:5" x14ac:dyDescent="0.55000000000000004">
      <c r="A1745">
        <v>6</v>
      </c>
      <c r="B1745">
        <v>67000</v>
      </c>
      <c r="C1745" s="6">
        <v>43556</v>
      </c>
      <c r="D1745">
        <v>-120</v>
      </c>
      <c r="E1745" t="str">
        <f>INDEX(LedgerMapping[[#All],[Area]],MATCH(Transactions[[#This Row],[Sub Ledger]],LedgerMapping[[#All],[Sub Ledger]],0))</f>
        <v>Income Statement</v>
      </c>
    </row>
    <row r="1746" spans="1:5" x14ac:dyDescent="0.55000000000000004">
      <c r="A1746">
        <v>6</v>
      </c>
      <c r="B1746">
        <v>67000</v>
      </c>
      <c r="C1746" s="6">
        <v>43586</v>
      </c>
      <c r="D1746">
        <v>-140</v>
      </c>
      <c r="E1746" t="str">
        <f>INDEX(LedgerMapping[[#All],[Area]],MATCH(Transactions[[#This Row],[Sub Ledger]],LedgerMapping[[#All],[Sub Ledger]],0))</f>
        <v>Income Statement</v>
      </c>
    </row>
    <row r="1747" spans="1:5" x14ac:dyDescent="0.55000000000000004">
      <c r="A1747">
        <v>6</v>
      </c>
      <c r="B1747">
        <v>67000</v>
      </c>
      <c r="C1747" s="6">
        <v>43617</v>
      </c>
      <c r="D1747">
        <v>-169</v>
      </c>
      <c r="E1747" t="str">
        <f>INDEX(LedgerMapping[[#All],[Area]],MATCH(Transactions[[#This Row],[Sub Ledger]],LedgerMapping[[#All],[Sub Ledger]],0))</f>
        <v>Income Statement</v>
      </c>
    </row>
    <row r="1748" spans="1:5" x14ac:dyDescent="0.55000000000000004">
      <c r="A1748">
        <v>6</v>
      </c>
      <c r="B1748">
        <v>67000</v>
      </c>
      <c r="C1748" s="6">
        <v>43647</v>
      </c>
      <c r="D1748">
        <v>-130</v>
      </c>
      <c r="E1748" t="str">
        <f>INDEX(LedgerMapping[[#All],[Area]],MATCH(Transactions[[#This Row],[Sub Ledger]],LedgerMapping[[#All],[Sub Ledger]],0))</f>
        <v>Income Statement</v>
      </c>
    </row>
    <row r="1749" spans="1:5" x14ac:dyDescent="0.55000000000000004">
      <c r="A1749">
        <v>6</v>
      </c>
      <c r="B1749">
        <v>67000</v>
      </c>
      <c r="C1749" s="6">
        <v>43678</v>
      </c>
      <c r="D1749">
        <v>-169</v>
      </c>
      <c r="E1749" t="str">
        <f>INDEX(LedgerMapping[[#All],[Area]],MATCH(Transactions[[#This Row],[Sub Ledger]],LedgerMapping[[#All],[Sub Ledger]],0))</f>
        <v>Income Statement</v>
      </c>
    </row>
    <row r="1750" spans="1:5" x14ac:dyDescent="0.55000000000000004">
      <c r="A1750">
        <v>6</v>
      </c>
      <c r="B1750">
        <v>67000</v>
      </c>
      <c r="C1750" s="6">
        <v>43709</v>
      </c>
      <c r="D1750">
        <v>-156</v>
      </c>
      <c r="E1750" t="str">
        <f>INDEX(LedgerMapping[[#All],[Area]],MATCH(Transactions[[#This Row],[Sub Ledger]],LedgerMapping[[#All],[Sub Ledger]],0))</f>
        <v>Income Statement</v>
      </c>
    </row>
    <row r="1751" spans="1:5" x14ac:dyDescent="0.55000000000000004">
      <c r="A1751">
        <v>6</v>
      </c>
      <c r="B1751">
        <v>67000</v>
      </c>
      <c r="C1751" s="6">
        <v>43739</v>
      </c>
      <c r="D1751">
        <v>-234</v>
      </c>
      <c r="E1751" t="str">
        <f>INDEX(LedgerMapping[[#All],[Area]],MATCH(Transactions[[#This Row],[Sub Ledger]],LedgerMapping[[#All],[Sub Ledger]],0))</f>
        <v>Income Statement</v>
      </c>
    </row>
    <row r="1752" spans="1:5" x14ac:dyDescent="0.55000000000000004">
      <c r="A1752">
        <v>6</v>
      </c>
      <c r="B1752">
        <v>67000</v>
      </c>
      <c r="C1752" s="6">
        <v>43770</v>
      </c>
      <c r="D1752">
        <v>-234</v>
      </c>
      <c r="E1752" t="str">
        <f>INDEX(LedgerMapping[[#All],[Area]],MATCH(Transactions[[#This Row],[Sub Ledger]],LedgerMapping[[#All],[Sub Ledger]],0))</f>
        <v>Income Statement</v>
      </c>
    </row>
    <row r="1753" spans="1:5" x14ac:dyDescent="0.55000000000000004">
      <c r="A1753">
        <v>6</v>
      </c>
      <c r="B1753">
        <v>67000</v>
      </c>
      <c r="C1753" s="6">
        <v>43800</v>
      </c>
      <c r="D1753">
        <v>-156</v>
      </c>
      <c r="E1753" t="str">
        <f>INDEX(LedgerMapping[[#All],[Area]],MATCH(Transactions[[#This Row],[Sub Ledger]],LedgerMapping[[#All],[Sub Ledger]],0))</f>
        <v>Income Statement</v>
      </c>
    </row>
    <row r="1754" spans="1:5" x14ac:dyDescent="0.55000000000000004">
      <c r="A1754">
        <v>6</v>
      </c>
      <c r="B1754">
        <v>67000</v>
      </c>
      <c r="C1754" s="6">
        <v>43831</v>
      </c>
      <c r="D1754">
        <v>-109</v>
      </c>
      <c r="E1754" t="str">
        <f>INDEX(LedgerMapping[[#All],[Area]],MATCH(Transactions[[#This Row],[Sub Ledger]],LedgerMapping[[#All],[Sub Ledger]],0))</f>
        <v>Income Statement</v>
      </c>
    </row>
    <row r="1755" spans="1:5" x14ac:dyDescent="0.55000000000000004">
      <c r="A1755">
        <v>6</v>
      </c>
      <c r="B1755">
        <v>67000</v>
      </c>
      <c r="C1755" s="6">
        <v>43862</v>
      </c>
      <c r="D1755">
        <v>-176</v>
      </c>
      <c r="E1755" t="str">
        <f>INDEX(LedgerMapping[[#All],[Area]],MATCH(Transactions[[#This Row],[Sub Ledger]],LedgerMapping[[#All],[Sub Ledger]],0))</f>
        <v>Income Statement</v>
      </c>
    </row>
    <row r="1756" spans="1:5" x14ac:dyDescent="0.55000000000000004">
      <c r="A1756">
        <v>6</v>
      </c>
      <c r="B1756">
        <v>67000</v>
      </c>
      <c r="C1756" s="6">
        <v>43891</v>
      </c>
      <c r="D1756">
        <v>-92</v>
      </c>
      <c r="E1756" t="str">
        <f>INDEX(LedgerMapping[[#All],[Area]],MATCH(Transactions[[#This Row],[Sub Ledger]],LedgerMapping[[#All],[Sub Ledger]],0))</f>
        <v>Income Statement</v>
      </c>
    </row>
    <row r="1757" spans="1:5" x14ac:dyDescent="0.55000000000000004">
      <c r="A1757">
        <v>6</v>
      </c>
      <c r="B1757">
        <v>67000</v>
      </c>
      <c r="C1757" s="6">
        <v>43922</v>
      </c>
      <c r="D1757">
        <v>-202</v>
      </c>
      <c r="E1757" t="str">
        <f>INDEX(LedgerMapping[[#All],[Area]],MATCH(Transactions[[#This Row],[Sub Ledger]],LedgerMapping[[#All],[Sub Ledger]],0))</f>
        <v>Income Statement</v>
      </c>
    </row>
    <row r="1758" spans="1:5" x14ac:dyDescent="0.55000000000000004">
      <c r="A1758">
        <v>6</v>
      </c>
      <c r="B1758">
        <v>67000</v>
      </c>
      <c r="C1758" s="6">
        <v>43952</v>
      </c>
      <c r="D1758">
        <v>-167</v>
      </c>
      <c r="E1758" t="str">
        <f>INDEX(LedgerMapping[[#All],[Area]],MATCH(Transactions[[#This Row],[Sub Ledger]],LedgerMapping[[#All],[Sub Ledger]],0))</f>
        <v>Income Statement</v>
      </c>
    </row>
    <row r="1759" spans="1:5" x14ac:dyDescent="0.55000000000000004">
      <c r="A1759">
        <v>6</v>
      </c>
      <c r="B1759">
        <v>67000</v>
      </c>
      <c r="C1759" s="6">
        <v>43983</v>
      </c>
      <c r="D1759">
        <v>-118</v>
      </c>
      <c r="E1759" t="str">
        <f>INDEX(LedgerMapping[[#All],[Area]],MATCH(Transactions[[#This Row],[Sub Ledger]],LedgerMapping[[#All],[Sub Ledger]],0))</f>
        <v>Income Statement</v>
      </c>
    </row>
    <row r="1760" spans="1:5" x14ac:dyDescent="0.55000000000000004">
      <c r="A1760">
        <v>6</v>
      </c>
      <c r="B1760">
        <v>67000</v>
      </c>
      <c r="C1760" s="6">
        <v>44013</v>
      </c>
      <c r="D1760">
        <v>-116</v>
      </c>
      <c r="E1760" t="str">
        <f>INDEX(LedgerMapping[[#All],[Area]],MATCH(Transactions[[#This Row],[Sub Ledger]],LedgerMapping[[#All],[Sub Ledger]],0))</f>
        <v>Income Statement</v>
      </c>
    </row>
    <row r="1761" spans="1:5" x14ac:dyDescent="0.55000000000000004">
      <c r="A1761">
        <v>6</v>
      </c>
      <c r="B1761">
        <v>67000</v>
      </c>
      <c r="C1761" s="6">
        <v>44044</v>
      </c>
      <c r="D1761">
        <v>-146</v>
      </c>
      <c r="E1761" t="str">
        <f>INDEX(LedgerMapping[[#All],[Area]],MATCH(Transactions[[#This Row],[Sub Ledger]],LedgerMapping[[#All],[Sub Ledger]],0))</f>
        <v>Income Statement</v>
      </c>
    </row>
    <row r="1762" spans="1:5" x14ac:dyDescent="0.55000000000000004">
      <c r="A1762">
        <v>6</v>
      </c>
      <c r="B1762">
        <v>67000</v>
      </c>
      <c r="C1762" s="6">
        <v>44075</v>
      </c>
      <c r="D1762">
        <v>-167</v>
      </c>
      <c r="E1762" t="str">
        <f>INDEX(LedgerMapping[[#All],[Area]],MATCH(Transactions[[#This Row],[Sub Ledger]],LedgerMapping[[#All],[Sub Ledger]],0))</f>
        <v>Income Statement</v>
      </c>
    </row>
    <row r="1763" spans="1:5" x14ac:dyDescent="0.55000000000000004">
      <c r="A1763">
        <v>6</v>
      </c>
      <c r="B1763">
        <v>67000</v>
      </c>
      <c r="C1763" s="6">
        <v>44105</v>
      </c>
      <c r="D1763">
        <v>-192</v>
      </c>
      <c r="E1763" t="str">
        <f>INDEX(LedgerMapping[[#All],[Area]],MATCH(Transactions[[#This Row],[Sub Ledger]],LedgerMapping[[#All],[Sub Ledger]],0))</f>
        <v>Income Statement</v>
      </c>
    </row>
    <row r="1764" spans="1:5" x14ac:dyDescent="0.55000000000000004">
      <c r="A1764">
        <v>6</v>
      </c>
      <c r="B1764">
        <v>67000</v>
      </c>
      <c r="C1764" s="6">
        <v>44136</v>
      </c>
      <c r="D1764">
        <v>-102</v>
      </c>
      <c r="E1764" t="str">
        <f>INDEX(LedgerMapping[[#All],[Area]],MATCH(Transactions[[#This Row],[Sub Ledger]],LedgerMapping[[#All],[Sub Ledger]],0))</f>
        <v>Income Statement</v>
      </c>
    </row>
    <row r="1765" spans="1:5" x14ac:dyDescent="0.55000000000000004">
      <c r="A1765">
        <v>6</v>
      </c>
      <c r="B1765">
        <v>67000</v>
      </c>
      <c r="C1765" s="6">
        <v>44166</v>
      </c>
      <c r="D1765">
        <v>-102</v>
      </c>
      <c r="E1765" t="str">
        <f>INDEX(LedgerMapping[[#All],[Area]],MATCH(Transactions[[#This Row],[Sub Ledger]],LedgerMapping[[#All],[Sub Ledger]],0))</f>
        <v>Income Statement</v>
      </c>
    </row>
    <row r="1766" spans="1:5" x14ac:dyDescent="0.55000000000000004">
      <c r="A1766">
        <v>6</v>
      </c>
      <c r="B1766">
        <v>67000</v>
      </c>
      <c r="C1766" s="6">
        <v>44197</v>
      </c>
      <c r="D1766">
        <v>-122</v>
      </c>
      <c r="E1766" t="str">
        <f>INDEX(LedgerMapping[[#All],[Area]],MATCH(Transactions[[#This Row],[Sub Ledger]],LedgerMapping[[#All],[Sub Ledger]],0))</f>
        <v>Income Statement</v>
      </c>
    </row>
    <row r="1767" spans="1:5" x14ac:dyDescent="0.55000000000000004">
      <c r="A1767">
        <v>6</v>
      </c>
      <c r="B1767">
        <v>67000</v>
      </c>
      <c r="C1767" s="6">
        <v>44228</v>
      </c>
      <c r="D1767">
        <v>-220</v>
      </c>
      <c r="E1767" t="str">
        <f>INDEX(LedgerMapping[[#All],[Area]],MATCH(Transactions[[#This Row],[Sub Ledger]],LedgerMapping[[#All],[Sub Ledger]],0))</f>
        <v>Income Statement</v>
      </c>
    </row>
    <row r="1768" spans="1:5" x14ac:dyDescent="0.55000000000000004">
      <c r="A1768">
        <v>6</v>
      </c>
      <c r="B1768">
        <v>67000</v>
      </c>
      <c r="C1768" s="6">
        <v>44256</v>
      </c>
      <c r="D1768">
        <v>-246</v>
      </c>
      <c r="E1768" t="str">
        <f>INDEX(LedgerMapping[[#All],[Area]],MATCH(Transactions[[#This Row],[Sub Ledger]],LedgerMapping[[#All],[Sub Ledger]],0))</f>
        <v>Income Statement</v>
      </c>
    </row>
    <row r="1769" spans="1:5" x14ac:dyDescent="0.55000000000000004">
      <c r="A1769">
        <v>6</v>
      </c>
      <c r="B1769">
        <v>67000</v>
      </c>
      <c r="C1769" s="6">
        <v>44287</v>
      </c>
      <c r="D1769">
        <v>-167</v>
      </c>
      <c r="E1769" t="str">
        <f>INDEX(LedgerMapping[[#All],[Area]],MATCH(Transactions[[#This Row],[Sub Ledger]],LedgerMapping[[#All],[Sub Ledger]],0))</f>
        <v>Income Statement</v>
      </c>
    </row>
    <row r="1770" spans="1:5" x14ac:dyDescent="0.55000000000000004">
      <c r="A1770">
        <v>6</v>
      </c>
      <c r="B1770">
        <v>67000</v>
      </c>
      <c r="C1770" s="6">
        <v>44317</v>
      </c>
      <c r="D1770">
        <v>-121</v>
      </c>
      <c r="E1770" t="str">
        <f>INDEX(LedgerMapping[[#All],[Area]],MATCH(Transactions[[#This Row],[Sub Ledger]],LedgerMapping[[#All],[Sub Ledger]],0))</f>
        <v>Income Statement</v>
      </c>
    </row>
    <row r="1771" spans="1:5" x14ac:dyDescent="0.55000000000000004">
      <c r="A1771">
        <v>6</v>
      </c>
      <c r="B1771">
        <v>67000</v>
      </c>
      <c r="C1771" s="6">
        <v>44348</v>
      </c>
      <c r="D1771">
        <v>-136</v>
      </c>
      <c r="E1771" t="str">
        <f>INDEX(LedgerMapping[[#All],[Area]],MATCH(Transactions[[#This Row],[Sub Ledger]],LedgerMapping[[#All],[Sub Ledger]],0))</f>
        <v>Income Statement</v>
      </c>
    </row>
    <row r="1772" spans="1:5" x14ac:dyDescent="0.55000000000000004">
      <c r="A1772">
        <v>6</v>
      </c>
      <c r="B1772">
        <v>67000</v>
      </c>
      <c r="C1772" s="6">
        <v>44378</v>
      </c>
      <c r="D1772">
        <v>-160</v>
      </c>
      <c r="E1772" t="str">
        <f>INDEX(LedgerMapping[[#All],[Area]],MATCH(Transactions[[#This Row],[Sub Ledger]],LedgerMapping[[#All],[Sub Ledger]],0))</f>
        <v>Income Statement</v>
      </c>
    </row>
    <row r="1773" spans="1:5" x14ac:dyDescent="0.55000000000000004">
      <c r="A1773">
        <v>6</v>
      </c>
      <c r="B1773">
        <v>67000</v>
      </c>
      <c r="C1773" s="6">
        <v>44409</v>
      </c>
      <c r="D1773">
        <v>-137</v>
      </c>
      <c r="E1773" t="str">
        <f>INDEX(LedgerMapping[[#All],[Area]],MATCH(Transactions[[#This Row],[Sub Ledger]],LedgerMapping[[#All],[Sub Ledger]],0))</f>
        <v>Income Statement</v>
      </c>
    </row>
    <row r="1774" spans="1:5" x14ac:dyDescent="0.55000000000000004">
      <c r="A1774">
        <v>6</v>
      </c>
      <c r="B1774">
        <v>67000</v>
      </c>
      <c r="C1774" s="6">
        <v>44440</v>
      </c>
      <c r="D1774">
        <v>-225</v>
      </c>
      <c r="E1774" t="str">
        <f>INDEX(LedgerMapping[[#All],[Area]],MATCH(Transactions[[#This Row],[Sub Ledger]],LedgerMapping[[#All],[Sub Ledger]],0))</f>
        <v>Income Statement</v>
      </c>
    </row>
    <row r="1775" spans="1:5" x14ac:dyDescent="0.55000000000000004">
      <c r="A1775">
        <v>6</v>
      </c>
      <c r="B1775">
        <v>67000</v>
      </c>
      <c r="C1775" s="6">
        <v>44470</v>
      </c>
      <c r="D1775">
        <v>-197</v>
      </c>
      <c r="E1775" t="str">
        <f>INDEX(LedgerMapping[[#All],[Area]],MATCH(Transactions[[#This Row],[Sub Ledger]],LedgerMapping[[#All],[Sub Ledger]],0))</f>
        <v>Income Statement</v>
      </c>
    </row>
    <row r="1776" spans="1:5" x14ac:dyDescent="0.55000000000000004">
      <c r="A1776">
        <v>6</v>
      </c>
      <c r="B1776">
        <v>67000</v>
      </c>
      <c r="C1776" s="6">
        <v>44501</v>
      </c>
      <c r="D1776">
        <v>-234</v>
      </c>
      <c r="E1776" t="str">
        <f>INDEX(LedgerMapping[[#All],[Area]],MATCH(Transactions[[#This Row],[Sub Ledger]],LedgerMapping[[#All],[Sub Ledger]],0))</f>
        <v>Income Statement</v>
      </c>
    </row>
    <row r="1777" spans="1:5" x14ac:dyDescent="0.55000000000000004">
      <c r="A1777">
        <v>6</v>
      </c>
      <c r="B1777">
        <v>67000</v>
      </c>
      <c r="C1777" s="6">
        <v>44531</v>
      </c>
      <c r="D1777">
        <v>-172</v>
      </c>
      <c r="E1777" t="str">
        <f>INDEX(LedgerMapping[[#All],[Area]],MATCH(Transactions[[#This Row],[Sub Ledger]],LedgerMapping[[#All],[Sub Ledger]],0))</f>
        <v>Income Statement</v>
      </c>
    </row>
    <row r="1778" spans="1:5" x14ac:dyDescent="0.55000000000000004">
      <c r="A1778">
        <v>6</v>
      </c>
      <c r="B1778">
        <v>67000</v>
      </c>
      <c r="C1778" s="6">
        <v>44256</v>
      </c>
      <c r="D1778">
        <v>-152.29</v>
      </c>
      <c r="E1778" t="str">
        <f>INDEX(LedgerMapping[[#All],[Area]],MATCH(Transactions[[#This Row],[Sub Ledger]],LedgerMapping[[#All],[Sub Ledger]],0))</f>
        <v>Income Statement</v>
      </c>
    </row>
    <row r="1779" spans="1:5" x14ac:dyDescent="0.55000000000000004">
      <c r="A1779">
        <v>6</v>
      </c>
      <c r="B1779">
        <v>67000</v>
      </c>
      <c r="C1779" s="6">
        <v>44256</v>
      </c>
      <c r="D1779">
        <v>-130</v>
      </c>
      <c r="E1779" t="str">
        <f>INDEX(LedgerMapping[[#All],[Area]],MATCH(Transactions[[#This Row],[Sub Ledger]],LedgerMapping[[#All],[Sub Ledger]],0))</f>
        <v>Income Statement</v>
      </c>
    </row>
    <row r="1780" spans="1:5" x14ac:dyDescent="0.55000000000000004">
      <c r="A1780">
        <v>6</v>
      </c>
      <c r="B1780">
        <v>67000</v>
      </c>
      <c r="C1780" s="6">
        <v>44256</v>
      </c>
      <c r="D1780">
        <v>-106.7</v>
      </c>
      <c r="E1780" t="str">
        <f>INDEX(LedgerMapping[[#All],[Area]],MATCH(Transactions[[#This Row],[Sub Ledger]],LedgerMapping[[#All],[Sub Ledger]],0))</f>
        <v>Income Statement</v>
      </c>
    </row>
    <row r="1781" spans="1:5" x14ac:dyDescent="0.55000000000000004">
      <c r="A1781">
        <v>6</v>
      </c>
      <c r="B1781">
        <v>67000</v>
      </c>
      <c r="C1781" s="6">
        <v>44256</v>
      </c>
      <c r="D1781">
        <v>-62.72</v>
      </c>
      <c r="E1781" t="str">
        <f>INDEX(LedgerMapping[[#All],[Area]],MATCH(Transactions[[#This Row],[Sub Ledger]],LedgerMapping[[#All],[Sub Ledger]],0))</f>
        <v>Income Statement</v>
      </c>
    </row>
    <row r="1782" spans="1:5" x14ac:dyDescent="0.55000000000000004">
      <c r="A1782">
        <v>6</v>
      </c>
      <c r="B1782">
        <v>67000</v>
      </c>
      <c r="C1782" s="6">
        <v>44256</v>
      </c>
      <c r="D1782">
        <v>-47.84</v>
      </c>
      <c r="E1782" t="str">
        <f>INDEX(LedgerMapping[[#All],[Area]],MATCH(Transactions[[#This Row],[Sub Ledger]],LedgerMapping[[#All],[Sub Ledger]],0))</f>
        <v>Income Statement</v>
      </c>
    </row>
    <row r="1783" spans="1:5" x14ac:dyDescent="0.55000000000000004">
      <c r="A1783">
        <v>6</v>
      </c>
      <c r="B1783">
        <v>67000</v>
      </c>
      <c r="C1783" s="6">
        <v>44256</v>
      </c>
      <c r="D1783">
        <v>-224.4</v>
      </c>
      <c r="E1783" t="str">
        <f>INDEX(LedgerMapping[[#All],[Area]],MATCH(Transactions[[#This Row],[Sub Ledger]],LedgerMapping[[#All],[Sub Ledger]],0))</f>
        <v>Income Statement</v>
      </c>
    </row>
    <row r="1784" spans="1:5" x14ac:dyDescent="0.55000000000000004">
      <c r="A1784">
        <v>6</v>
      </c>
      <c r="B1784">
        <v>68000</v>
      </c>
      <c r="C1784" s="6">
        <v>43466</v>
      </c>
      <c r="D1784">
        <v>-109</v>
      </c>
      <c r="E1784" t="str">
        <f>INDEX(LedgerMapping[[#All],[Area]],MATCH(Transactions[[#This Row],[Sub Ledger]],LedgerMapping[[#All],[Sub Ledger]],0))</f>
        <v>Income Statement</v>
      </c>
    </row>
    <row r="1785" spans="1:5" x14ac:dyDescent="0.55000000000000004">
      <c r="A1785">
        <v>6</v>
      </c>
      <c r="B1785">
        <v>68000</v>
      </c>
      <c r="C1785" s="6">
        <v>43497</v>
      </c>
      <c r="D1785">
        <v>-94</v>
      </c>
      <c r="E1785" t="str">
        <f>INDEX(LedgerMapping[[#All],[Area]],MATCH(Transactions[[#This Row],[Sub Ledger]],LedgerMapping[[#All],[Sub Ledger]],0))</f>
        <v>Income Statement</v>
      </c>
    </row>
    <row r="1786" spans="1:5" x14ac:dyDescent="0.55000000000000004">
      <c r="A1786">
        <v>6</v>
      </c>
      <c r="B1786">
        <v>68000</v>
      </c>
      <c r="C1786" s="6">
        <v>43525</v>
      </c>
      <c r="D1786">
        <v>-135</v>
      </c>
      <c r="E1786" t="str">
        <f>INDEX(LedgerMapping[[#All],[Area]],MATCH(Transactions[[#This Row],[Sub Ledger]],LedgerMapping[[#All],[Sub Ledger]],0))</f>
        <v>Income Statement</v>
      </c>
    </row>
    <row r="1787" spans="1:5" x14ac:dyDescent="0.55000000000000004">
      <c r="A1787">
        <v>6</v>
      </c>
      <c r="B1787">
        <v>68000</v>
      </c>
      <c r="C1787" s="6">
        <v>43556</v>
      </c>
      <c r="D1787">
        <v>-114</v>
      </c>
      <c r="E1787" t="str">
        <f>INDEX(LedgerMapping[[#All],[Area]],MATCH(Transactions[[#This Row],[Sub Ledger]],LedgerMapping[[#All],[Sub Ledger]],0))</f>
        <v>Income Statement</v>
      </c>
    </row>
    <row r="1788" spans="1:5" x14ac:dyDescent="0.55000000000000004">
      <c r="A1788">
        <v>6</v>
      </c>
      <c r="B1788">
        <v>68000</v>
      </c>
      <c r="C1788" s="6">
        <v>43586</v>
      </c>
      <c r="D1788">
        <v>-73</v>
      </c>
      <c r="E1788" t="str">
        <f>INDEX(LedgerMapping[[#All],[Area]],MATCH(Transactions[[#This Row],[Sub Ledger]],LedgerMapping[[#All],[Sub Ledger]],0))</f>
        <v>Income Statement</v>
      </c>
    </row>
    <row r="1789" spans="1:5" x14ac:dyDescent="0.55000000000000004">
      <c r="A1789">
        <v>6</v>
      </c>
      <c r="B1789">
        <v>68000</v>
      </c>
      <c r="C1789" s="6">
        <v>43617</v>
      </c>
      <c r="D1789">
        <v>-62</v>
      </c>
      <c r="E1789" t="str">
        <f>INDEX(LedgerMapping[[#All],[Area]],MATCH(Transactions[[#This Row],[Sub Ledger]],LedgerMapping[[#All],[Sub Ledger]],0))</f>
        <v>Income Statement</v>
      </c>
    </row>
    <row r="1790" spans="1:5" x14ac:dyDescent="0.55000000000000004">
      <c r="A1790">
        <v>6</v>
      </c>
      <c r="B1790">
        <v>68000</v>
      </c>
      <c r="C1790" s="6">
        <v>43647</v>
      </c>
      <c r="D1790">
        <v>-82</v>
      </c>
      <c r="E1790" t="str">
        <f>INDEX(LedgerMapping[[#All],[Area]],MATCH(Transactions[[#This Row],[Sub Ledger]],LedgerMapping[[#All],[Sub Ledger]],0))</f>
        <v>Income Statement</v>
      </c>
    </row>
    <row r="1791" spans="1:5" x14ac:dyDescent="0.55000000000000004">
      <c r="A1791">
        <v>6</v>
      </c>
      <c r="B1791">
        <v>68000</v>
      </c>
      <c r="C1791" s="6">
        <v>43678</v>
      </c>
      <c r="D1791">
        <v>-127</v>
      </c>
      <c r="E1791" t="str">
        <f>INDEX(LedgerMapping[[#All],[Area]],MATCH(Transactions[[#This Row],[Sub Ledger]],LedgerMapping[[#All],[Sub Ledger]],0))</f>
        <v>Income Statement</v>
      </c>
    </row>
    <row r="1792" spans="1:5" x14ac:dyDescent="0.55000000000000004">
      <c r="A1792">
        <v>6</v>
      </c>
      <c r="B1792">
        <v>68000</v>
      </c>
      <c r="C1792" s="6">
        <v>43709</v>
      </c>
      <c r="D1792">
        <v>-68</v>
      </c>
      <c r="E1792" t="str">
        <f>INDEX(LedgerMapping[[#All],[Area]],MATCH(Transactions[[#This Row],[Sub Ledger]],LedgerMapping[[#All],[Sub Ledger]],0))</f>
        <v>Income Statement</v>
      </c>
    </row>
    <row r="1793" spans="1:5" x14ac:dyDescent="0.55000000000000004">
      <c r="A1793">
        <v>6</v>
      </c>
      <c r="B1793">
        <v>68000</v>
      </c>
      <c r="C1793" s="6">
        <v>43739</v>
      </c>
      <c r="D1793">
        <v>-86</v>
      </c>
      <c r="E1793" t="str">
        <f>INDEX(LedgerMapping[[#All],[Area]],MATCH(Transactions[[#This Row],[Sub Ledger]],LedgerMapping[[#All],[Sub Ledger]],0))</f>
        <v>Income Statement</v>
      </c>
    </row>
    <row r="1794" spans="1:5" x14ac:dyDescent="0.55000000000000004">
      <c r="A1794">
        <v>6</v>
      </c>
      <c r="B1794">
        <v>68000</v>
      </c>
      <c r="C1794" s="6">
        <v>43770</v>
      </c>
      <c r="D1794">
        <v>-123</v>
      </c>
      <c r="E1794" t="str">
        <f>INDEX(LedgerMapping[[#All],[Area]],MATCH(Transactions[[#This Row],[Sub Ledger]],LedgerMapping[[#All],[Sub Ledger]],0))</f>
        <v>Income Statement</v>
      </c>
    </row>
    <row r="1795" spans="1:5" x14ac:dyDescent="0.55000000000000004">
      <c r="A1795">
        <v>6</v>
      </c>
      <c r="B1795">
        <v>68000</v>
      </c>
      <c r="C1795" s="6">
        <v>43800</v>
      </c>
      <c r="D1795">
        <v>-86</v>
      </c>
      <c r="E1795" t="str">
        <f>INDEX(LedgerMapping[[#All],[Area]],MATCH(Transactions[[#This Row],[Sub Ledger]],LedgerMapping[[#All],[Sub Ledger]],0))</f>
        <v>Income Statement</v>
      </c>
    </row>
    <row r="1796" spans="1:5" x14ac:dyDescent="0.55000000000000004">
      <c r="A1796">
        <v>6</v>
      </c>
      <c r="B1796">
        <v>68000</v>
      </c>
      <c r="C1796" s="6">
        <v>43831</v>
      </c>
      <c r="D1796">
        <v>-72</v>
      </c>
      <c r="E1796" t="str">
        <f>INDEX(LedgerMapping[[#All],[Area]],MATCH(Transactions[[#This Row],[Sub Ledger]],LedgerMapping[[#All],[Sub Ledger]],0))</f>
        <v>Income Statement</v>
      </c>
    </row>
    <row r="1797" spans="1:5" x14ac:dyDescent="0.55000000000000004">
      <c r="A1797">
        <v>6</v>
      </c>
      <c r="B1797">
        <v>68000</v>
      </c>
      <c r="C1797" s="6">
        <v>43862</v>
      </c>
      <c r="D1797">
        <v>-71</v>
      </c>
      <c r="E1797" t="str">
        <f>INDEX(LedgerMapping[[#All],[Area]],MATCH(Transactions[[#This Row],[Sub Ledger]],LedgerMapping[[#All],[Sub Ledger]],0))</f>
        <v>Income Statement</v>
      </c>
    </row>
    <row r="1798" spans="1:5" x14ac:dyDescent="0.55000000000000004">
      <c r="A1798">
        <v>6</v>
      </c>
      <c r="B1798">
        <v>68000</v>
      </c>
      <c r="C1798" s="6">
        <v>43891</v>
      </c>
      <c r="D1798">
        <v>-57</v>
      </c>
      <c r="E1798" t="str">
        <f>INDEX(LedgerMapping[[#All],[Area]],MATCH(Transactions[[#This Row],[Sub Ledger]],LedgerMapping[[#All],[Sub Ledger]],0))</f>
        <v>Income Statement</v>
      </c>
    </row>
    <row r="1799" spans="1:5" x14ac:dyDescent="0.55000000000000004">
      <c r="A1799">
        <v>6</v>
      </c>
      <c r="B1799">
        <v>68000</v>
      </c>
      <c r="C1799" s="6">
        <v>43922</v>
      </c>
      <c r="D1799">
        <v>-68</v>
      </c>
      <c r="E1799" t="str">
        <f>INDEX(LedgerMapping[[#All],[Area]],MATCH(Transactions[[#This Row],[Sub Ledger]],LedgerMapping[[#All],[Sub Ledger]],0))</f>
        <v>Income Statement</v>
      </c>
    </row>
    <row r="1800" spans="1:5" x14ac:dyDescent="0.55000000000000004">
      <c r="A1800">
        <v>6</v>
      </c>
      <c r="B1800">
        <v>68000</v>
      </c>
      <c r="C1800" s="6">
        <v>43952</v>
      </c>
      <c r="D1800">
        <v>-80</v>
      </c>
      <c r="E1800" t="str">
        <f>INDEX(LedgerMapping[[#All],[Area]],MATCH(Transactions[[#This Row],[Sub Ledger]],LedgerMapping[[#All],[Sub Ledger]],0))</f>
        <v>Income Statement</v>
      </c>
    </row>
    <row r="1801" spans="1:5" x14ac:dyDescent="0.55000000000000004">
      <c r="A1801">
        <v>6</v>
      </c>
      <c r="B1801">
        <v>68000</v>
      </c>
      <c r="C1801" s="6">
        <v>43983</v>
      </c>
      <c r="D1801">
        <v>-72</v>
      </c>
      <c r="E1801" t="str">
        <f>INDEX(LedgerMapping[[#All],[Area]],MATCH(Transactions[[#This Row],[Sub Ledger]],LedgerMapping[[#All],[Sub Ledger]],0))</f>
        <v>Income Statement</v>
      </c>
    </row>
    <row r="1802" spans="1:5" x14ac:dyDescent="0.55000000000000004">
      <c r="A1802">
        <v>6</v>
      </c>
      <c r="B1802">
        <v>68000</v>
      </c>
      <c r="C1802" s="6">
        <v>44013</v>
      </c>
      <c r="D1802">
        <v>-81</v>
      </c>
      <c r="E1802" t="str">
        <f>INDEX(LedgerMapping[[#All],[Area]],MATCH(Transactions[[#This Row],[Sub Ledger]],LedgerMapping[[#All],[Sub Ledger]],0))</f>
        <v>Income Statement</v>
      </c>
    </row>
    <row r="1803" spans="1:5" x14ac:dyDescent="0.55000000000000004">
      <c r="A1803">
        <v>6</v>
      </c>
      <c r="B1803">
        <v>68000</v>
      </c>
      <c r="C1803" s="6">
        <v>44044</v>
      </c>
      <c r="D1803">
        <v>-60</v>
      </c>
      <c r="E1803" t="str">
        <f>INDEX(LedgerMapping[[#All],[Area]],MATCH(Transactions[[#This Row],[Sub Ledger]],LedgerMapping[[#All],[Sub Ledger]],0))</f>
        <v>Income Statement</v>
      </c>
    </row>
    <row r="1804" spans="1:5" x14ac:dyDescent="0.55000000000000004">
      <c r="A1804">
        <v>6</v>
      </c>
      <c r="B1804">
        <v>68000</v>
      </c>
      <c r="C1804" s="6">
        <v>44075</v>
      </c>
      <c r="D1804">
        <v>-113</v>
      </c>
      <c r="E1804" t="str">
        <f>INDEX(LedgerMapping[[#All],[Area]],MATCH(Transactions[[#This Row],[Sub Ledger]],LedgerMapping[[#All],[Sub Ledger]],0))</f>
        <v>Income Statement</v>
      </c>
    </row>
    <row r="1805" spans="1:5" x14ac:dyDescent="0.55000000000000004">
      <c r="A1805">
        <v>6</v>
      </c>
      <c r="B1805">
        <v>68000</v>
      </c>
      <c r="C1805" s="6">
        <v>44105</v>
      </c>
      <c r="D1805">
        <v>-79</v>
      </c>
      <c r="E1805" t="str">
        <f>INDEX(LedgerMapping[[#All],[Area]],MATCH(Transactions[[#This Row],[Sub Ledger]],LedgerMapping[[#All],[Sub Ledger]],0))</f>
        <v>Income Statement</v>
      </c>
    </row>
    <row r="1806" spans="1:5" x14ac:dyDescent="0.55000000000000004">
      <c r="A1806">
        <v>6</v>
      </c>
      <c r="B1806">
        <v>68000</v>
      </c>
      <c r="C1806" s="6">
        <v>44136</v>
      </c>
      <c r="D1806">
        <v>-94</v>
      </c>
      <c r="E1806" t="str">
        <f>INDEX(LedgerMapping[[#All],[Area]],MATCH(Transactions[[#This Row],[Sub Ledger]],LedgerMapping[[#All],[Sub Ledger]],0))</f>
        <v>Income Statement</v>
      </c>
    </row>
    <row r="1807" spans="1:5" x14ac:dyDescent="0.55000000000000004">
      <c r="A1807">
        <v>6</v>
      </c>
      <c r="B1807">
        <v>68000</v>
      </c>
      <c r="C1807" s="6">
        <v>44166</v>
      </c>
      <c r="D1807">
        <v>-97</v>
      </c>
      <c r="E1807" t="str">
        <f>INDEX(LedgerMapping[[#All],[Area]],MATCH(Transactions[[#This Row],[Sub Ledger]],LedgerMapping[[#All],[Sub Ledger]],0))</f>
        <v>Income Statement</v>
      </c>
    </row>
    <row r="1808" spans="1:5" x14ac:dyDescent="0.55000000000000004">
      <c r="A1808">
        <v>6</v>
      </c>
      <c r="B1808">
        <v>68000</v>
      </c>
      <c r="C1808" s="6">
        <v>44197</v>
      </c>
      <c r="D1808">
        <v>-71</v>
      </c>
      <c r="E1808" t="str">
        <f>INDEX(LedgerMapping[[#All],[Area]],MATCH(Transactions[[#This Row],[Sub Ledger]],LedgerMapping[[#All],[Sub Ledger]],0))</f>
        <v>Income Statement</v>
      </c>
    </row>
    <row r="1809" spans="1:5" x14ac:dyDescent="0.55000000000000004">
      <c r="A1809">
        <v>6</v>
      </c>
      <c r="B1809">
        <v>68000</v>
      </c>
      <c r="C1809" s="6">
        <v>44228</v>
      </c>
      <c r="D1809">
        <v>-116</v>
      </c>
      <c r="E1809" t="str">
        <f>INDEX(LedgerMapping[[#All],[Area]],MATCH(Transactions[[#This Row],[Sub Ledger]],LedgerMapping[[#All],[Sub Ledger]],0))</f>
        <v>Income Statement</v>
      </c>
    </row>
    <row r="1810" spans="1:5" x14ac:dyDescent="0.55000000000000004">
      <c r="A1810">
        <v>6</v>
      </c>
      <c r="B1810">
        <v>68000</v>
      </c>
      <c r="C1810" s="6">
        <v>44256</v>
      </c>
      <c r="D1810">
        <v>-118</v>
      </c>
      <c r="E1810" t="str">
        <f>INDEX(LedgerMapping[[#All],[Area]],MATCH(Transactions[[#This Row],[Sub Ledger]],LedgerMapping[[#All],[Sub Ledger]],0))</f>
        <v>Income Statement</v>
      </c>
    </row>
    <row r="1811" spans="1:5" x14ac:dyDescent="0.55000000000000004">
      <c r="A1811">
        <v>6</v>
      </c>
      <c r="B1811">
        <v>68000</v>
      </c>
      <c r="C1811" s="6">
        <v>44287</v>
      </c>
      <c r="D1811">
        <v>-125</v>
      </c>
      <c r="E1811" t="str">
        <f>INDEX(LedgerMapping[[#All],[Area]],MATCH(Transactions[[#This Row],[Sub Ledger]],LedgerMapping[[#All],[Sub Ledger]],0))</f>
        <v>Income Statement</v>
      </c>
    </row>
    <row r="1812" spans="1:5" x14ac:dyDescent="0.55000000000000004">
      <c r="A1812">
        <v>6</v>
      </c>
      <c r="B1812">
        <v>68000</v>
      </c>
      <c r="C1812" s="6">
        <v>44317</v>
      </c>
      <c r="D1812">
        <v>-102</v>
      </c>
      <c r="E1812" t="str">
        <f>INDEX(LedgerMapping[[#All],[Area]],MATCH(Transactions[[#This Row],[Sub Ledger]],LedgerMapping[[#All],[Sub Ledger]],0))</f>
        <v>Income Statement</v>
      </c>
    </row>
    <row r="1813" spans="1:5" x14ac:dyDescent="0.55000000000000004">
      <c r="A1813">
        <v>6</v>
      </c>
      <c r="B1813">
        <v>68000</v>
      </c>
      <c r="C1813" s="6">
        <v>44348</v>
      </c>
      <c r="D1813">
        <v>-89</v>
      </c>
      <c r="E1813" t="str">
        <f>INDEX(LedgerMapping[[#All],[Area]],MATCH(Transactions[[#This Row],[Sub Ledger]],LedgerMapping[[#All],[Sub Ledger]],0))</f>
        <v>Income Statement</v>
      </c>
    </row>
    <row r="1814" spans="1:5" x14ac:dyDescent="0.55000000000000004">
      <c r="A1814">
        <v>6</v>
      </c>
      <c r="B1814">
        <v>68000</v>
      </c>
      <c r="C1814" s="6">
        <v>44378</v>
      </c>
      <c r="D1814">
        <v>-105</v>
      </c>
      <c r="E1814" t="str">
        <f>INDEX(LedgerMapping[[#All],[Area]],MATCH(Transactions[[#This Row],[Sub Ledger]],LedgerMapping[[#All],[Sub Ledger]],0))</f>
        <v>Income Statement</v>
      </c>
    </row>
    <row r="1815" spans="1:5" x14ac:dyDescent="0.55000000000000004">
      <c r="A1815">
        <v>6</v>
      </c>
      <c r="B1815">
        <v>68000</v>
      </c>
      <c r="C1815" s="6">
        <v>44409</v>
      </c>
      <c r="D1815">
        <v>-76</v>
      </c>
      <c r="E1815" t="str">
        <f>INDEX(LedgerMapping[[#All],[Area]],MATCH(Transactions[[#This Row],[Sub Ledger]],LedgerMapping[[#All],[Sub Ledger]],0))</f>
        <v>Income Statement</v>
      </c>
    </row>
    <row r="1816" spans="1:5" x14ac:dyDescent="0.55000000000000004">
      <c r="A1816">
        <v>6</v>
      </c>
      <c r="B1816">
        <v>68000</v>
      </c>
      <c r="C1816" s="6">
        <v>44440</v>
      </c>
      <c r="D1816">
        <v>-116</v>
      </c>
      <c r="E1816" t="str">
        <f>INDEX(LedgerMapping[[#All],[Area]],MATCH(Transactions[[#This Row],[Sub Ledger]],LedgerMapping[[#All],[Sub Ledger]],0))</f>
        <v>Income Statement</v>
      </c>
    </row>
    <row r="1817" spans="1:5" x14ac:dyDescent="0.55000000000000004">
      <c r="A1817">
        <v>6</v>
      </c>
      <c r="B1817">
        <v>68000</v>
      </c>
      <c r="C1817" s="6">
        <v>44470</v>
      </c>
      <c r="D1817">
        <v>-64</v>
      </c>
      <c r="E1817" t="str">
        <f>INDEX(LedgerMapping[[#All],[Area]],MATCH(Transactions[[#This Row],[Sub Ledger]],LedgerMapping[[#All],[Sub Ledger]],0))</f>
        <v>Income Statement</v>
      </c>
    </row>
    <row r="1818" spans="1:5" x14ac:dyDescent="0.55000000000000004">
      <c r="A1818">
        <v>6</v>
      </c>
      <c r="B1818">
        <v>68000</v>
      </c>
      <c r="C1818" s="6">
        <v>44501</v>
      </c>
      <c r="D1818">
        <v>-110</v>
      </c>
      <c r="E1818" t="str">
        <f>INDEX(LedgerMapping[[#All],[Area]],MATCH(Transactions[[#This Row],[Sub Ledger]],LedgerMapping[[#All],[Sub Ledger]],0))</f>
        <v>Income Statement</v>
      </c>
    </row>
    <row r="1819" spans="1:5" x14ac:dyDescent="0.55000000000000004">
      <c r="A1819">
        <v>6</v>
      </c>
      <c r="B1819">
        <v>68000</v>
      </c>
      <c r="C1819" s="6">
        <v>44531</v>
      </c>
      <c r="D1819">
        <v>-120</v>
      </c>
      <c r="E1819" t="str">
        <f>INDEX(LedgerMapping[[#All],[Area]],MATCH(Transactions[[#This Row],[Sub Ledger]],LedgerMapping[[#All],[Sub Ledger]],0))</f>
        <v>Income Statement</v>
      </c>
    </row>
    <row r="1820" spans="1:5" x14ac:dyDescent="0.55000000000000004">
      <c r="A1820">
        <v>6</v>
      </c>
      <c r="B1820">
        <v>68000</v>
      </c>
      <c r="C1820" s="6">
        <v>43466</v>
      </c>
      <c r="D1820">
        <v>-78</v>
      </c>
      <c r="E1820" t="str">
        <f>INDEX(LedgerMapping[[#All],[Area]],MATCH(Transactions[[#This Row],[Sub Ledger]],LedgerMapping[[#All],[Sub Ledger]],0))</f>
        <v>Income Statement</v>
      </c>
    </row>
    <row r="1821" spans="1:5" x14ac:dyDescent="0.55000000000000004">
      <c r="A1821">
        <v>6</v>
      </c>
      <c r="B1821">
        <v>68000</v>
      </c>
      <c r="C1821" s="6">
        <v>43497</v>
      </c>
      <c r="D1821">
        <v>-99</v>
      </c>
      <c r="E1821" t="str">
        <f>INDEX(LedgerMapping[[#All],[Area]],MATCH(Transactions[[#This Row],[Sub Ledger]],LedgerMapping[[#All],[Sub Ledger]],0))</f>
        <v>Income Statement</v>
      </c>
    </row>
    <row r="1822" spans="1:5" x14ac:dyDescent="0.55000000000000004">
      <c r="A1822">
        <v>6</v>
      </c>
      <c r="B1822">
        <v>68000</v>
      </c>
      <c r="C1822" s="6">
        <v>43525</v>
      </c>
      <c r="D1822">
        <v>-118</v>
      </c>
      <c r="E1822" t="str">
        <f>INDEX(LedgerMapping[[#All],[Area]],MATCH(Transactions[[#This Row],[Sub Ledger]],LedgerMapping[[#All],[Sub Ledger]],0))</f>
        <v>Income Statement</v>
      </c>
    </row>
    <row r="1823" spans="1:5" x14ac:dyDescent="0.55000000000000004">
      <c r="A1823">
        <v>6</v>
      </c>
      <c r="B1823">
        <v>68000</v>
      </c>
      <c r="C1823" s="6">
        <v>43556</v>
      </c>
      <c r="D1823">
        <v>-135</v>
      </c>
      <c r="E1823" t="str">
        <f>INDEX(LedgerMapping[[#All],[Area]],MATCH(Transactions[[#This Row],[Sub Ledger]],LedgerMapping[[#All],[Sub Ledger]],0))</f>
        <v>Income Statement</v>
      </c>
    </row>
    <row r="1824" spans="1:5" x14ac:dyDescent="0.55000000000000004">
      <c r="A1824">
        <v>6</v>
      </c>
      <c r="B1824">
        <v>68000</v>
      </c>
      <c r="C1824" s="6">
        <v>43586</v>
      </c>
      <c r="D1824">
        <v>-123</v>
      </c>
      <c r="E1824" t="str">
        <f>INDEX(LedgerMapping[[#All],[Area]],MATCH(Transactions[[#This Row],[Sub Ledger]],LedgerMapping[[#All],[Sub Ledger]],0))</f>
        <v>Income Statement</v>
      </c>
    </row>
    <row r="1825" spans="1:5" x14ac:dyDescent="0.55000000000000004">
      <c r="A1825">
        <v>6</v>
      </c>
      <c r="B1825">
        <v>68000</v>
      </c>
      <c r="C1825" s="6">
        <v>43617</v>
      </c>
      <c r="D1825">
        <v>-100</v>
      </c>
      <c r="E1825" t="str">
        <f>INDEX(LedgerMapping[[#All],[Area]],MATCH(Transactions[[#This Row],[Sub Ledger]],LedgerMapping[[#All],[Sub Ledger]],0))</f>
        <v>Income Statement</v>
      </c>
    </row>
    <row r="1826" spans="1:5" x14ac:dyDescent="0.55000000000000004">
      <c r="A1826">
        <v>6</v>
      </c>
      <c r="B1826">
        <v>68000</v>
      </c>
      <c r="C1826" s="6">
        <v>43647</v>
      </c>
      <c r="D1826">
        <v>-146</v>
      </c>
      <c r="E1826" t="str">
        <f>INDEX(LedgerMapping[[#All],[Area]],MATCH(Transactions[[#This Row],[Sub Ledger]],LedgerMapping[[#All],[Sub Ledger]],0))</f>
        <v>Income Statement</v>
      </c>
    </row>
    <row r="1827" spans="1:5" x14ac:dyDescent="0.55000000000000004">
      <c r="A1827">
        <v>6</v>
      </c>
      <c r="B1827">
        <v>68000</v>
      </c>
      <c r="C1827" s="6">
        <v>43678</v>
      </c>
      <c r="D1827">
        <v>-105</v>
      </c>
      <c r="E1827" t="str">
        <f>INDEX(LedgerMapping[[#All],[Area]],MATCH(Transactions[[#This Row],[Sub Ledger]],LedgerMapping[[#All],[Sub Ledger]],0))</f>
        <v>Income Statement</v>
      </c>
    </row>
    <row r="1828" spans="1:5" x14ac:dyDescent="0.55000000000000004">
      <c r="A1828">
        <v>6</v>
      </c>
      <c r="B1828">
        <v>68000</v>
      </c>
      <c r="C1828" s="6">
        <v>43709</v>
      </c>
      <c r="D1828">
        <v>-152</v>
      </c>
      <c r="E1828" t="str">
        <f>INDEX(LedgerMapping[[#All],[Area]],MATCH(Transactions[[#This Row],[Sub Ledger]],LedgerMapping[[#All],[Sub Ledger]],0))</f>
        <v>Income Statement</v>
      </c>
    </row>
    <row r="1829" spans="1:5" x14ac:dyDescent="0.55000000000000004">
      <c r="A1829">
        <v>6</v>
      </c>
      <c r="B1829">
        <v>68000</v>
      </c>
      <c r="C1829" s="6">
        <v>43739</v>
      </c>
      <c r="D1829">
        <v>-120</v>
      </c>
      <c r="E1829" t="str">
        <f>INDEX(LedgerMapping[[#All],[Area]],MATCH(Transactions[[#This Row],[Sub Ledger]],LedgerMapping[[#All],[Sub Ledger]],0))</f>
        <v>Income Statement</v>
      </c>
    </row>
    <row r="1830" spans="1:5" x14ac:dyDescent="0.55000000000000004">
      <c r="A1830">
        <v>6</v>
      </c>
      <c r="B1830">
        <v>68000</v>
      </c>
      <c r="C1830" s="6">
        <v>43770</v>
      </c>
      <c r="D1830">
        <v>-156</v>
      </c>
      <c r="E1830" t="str">
        <f>INDEX(LedgerMapping[[#All],[Area]],MATCH(Transactions[[#This Row],[Sub Ledger]],LedgerMapping[[#All],[Sub Ledger]],0))</f>
        <v>Income Statement</v>
      </c>
    </row>
    <row r="1831" spans="1:5" x14ac:dyDescent="0.55000000000000004">
      <c r="A1831">
        <v>6</v>
      </c>
      <c r="B1831">
        <v>68000</v>
      </c>
      <c r="C1831" s="6">
        <v>43800</v>
      </c>
      <c r="D1831">
        <v>-120</v>
      </c>
      <c r="E1831" t="str">
        <f>INDEX(LedgerMapping[[#All],[Area]],MATCH(Transactions[[#This Row],[Sub Ledger]],LedgerMapping[[#All],[Sub Ledger]],0))</f>
        <v>Income Statement</v>
      </c>
    </row>
    <row r="1832" spans="1:5" x14ac:dyDescent="0.55000000000000004">
      <c r="A1832">
        <v>6</v>
      </c>
      <c r="B1832">
        <v>68000</v>
      </c>
      <c r="C1832" s="6">
        <v>43831</v>
      </c>
      <c r="D1832">
        <v>-105</v>
      </c>
      <c r="E1832" t="str">
        <f>INDEX(LedgerMapping[[#All],[Area]],MATCH(Transactions[[#This Row],[Sub Ledger]],LedgerMapping[[#All],[Sub Ledger]],0))</f>
        <v>Income Statement</v>
      </c>
    </row>
    <row r="1833" spans="1:5" x14ac:dyDescent="0.55000000000000004">
      <c r="A1833">
        <v>6</v>
      </c>
      <c r="B1833">
        <v>68000</v>
      </c>
      <c r="C1833" s="6">
        <v>43862</v>
      </c>
      <c r="D1833">
        <v>-79</v>
      </c>
      <c r="E1833" t="str">
        <f>INDEX(LedgerMapping[[#All],[Area]],MATCH(Transactions[[#This Row],[Sub Ledger]],LedgerMapping[[#All],[Sub Ledger]],0))</f>
        <v>Income Statement</v>
      </c>
    </row>
    <row r="1834" spans="1:5" x14ac:dyDescent="0.55000000000000004">
      <c r="A1834">
        <v>6</v>
      </c>
      <c r="B1834">
        <v>68000</v>
      </c>
      <c r="C1834" s="6">
        <v>43891</v>
      </c>
      <c r="D1834">
        <v>-80</v>
      </c>
      <c r="E1834" t="str">
        <f>INDEX(LedgerMapping[[#All],[Area]],MATCH(Transactions[[#This Row],[Sub Ledger]],LedgerMapping[[#All],[Sub Ledger]],0))</f>
        <v>Income Statement</v>
      </c>
    </row>
    <row r="1835" spans="1:5" x14ac:dyDescent="0.55000000000000004">
      <c r="A1835">
        <v>6</v>
      </c>
      <c r="B1835">
        <v>68000</v>
      </c>
      <c r="C1835" s="6">
        <v>43922</v>
      </c>
      <c r="D1835">
        <v>-120</v>
      </c>
      <c r="E1835" t="str">
        <f>INDEX(LedgerMapping[[#All],[Area]],MATCH(Transactions[[#This Row],[Sub Ledger]],LedgerMapping[[#All],[Sub Ledger]],0))</f>
        <v>Income Statement</v>
      </c>
    </row>
    <row r="1836" spans="1:5" x14ac:dyDescent="0.55000000000000004">
      <c r="A1836">
        <v>6</v>
      </c>
      <c r="B1836">
        <v>68000</v>
      </c>
      <c r="C1836" s="6">
        <v>43952</v>
      </c>
      <c r="D1836">
        <v>-116</v>
      </c>
      <c r="E1836" t="str">
        <f>INDEX(LedgerMapping[[#All],[Area]],MATCH(Transactions[[#This Row],[Sub Ledger]],LedgerMapping[[#All],[Sub Ledger]],0))</f>
        <v>Income Statement</v>
      </c>
    </row>
    <row r="1837" spans="1:5" x14ac:dyDescent="0.55000000000000004">
      <c r="A1837">
        <v>6</v>
      </c>
      <c r="B1837">
        <v>68000</v>
      </c>
      <c r="C1837" s="6">
        <v>43983</v>
      </c>
      <c r="D1837">
        <v>-57</v>
      </c>
      <c r="E1837" t="str">
        <f>INDEX(LedgerMapping[[#All],[Area]],MATCH(Transactions[[#This Row],[Sub Ledger]],LedgerMapping[[#All],[Sub Ledger]],0))</f>
        <v>Income Statement</v>
      </c>
    </row>
    <row r="1838" spans="1:5" x14ac:dyDescent="0.55000000000000004">
      <c r="A1838">
        <v>6</v>
      </c>
      <c r="B1838">
        <v>68000</v>
      </c>
      <c r="C1838" s="6">
        <v>44013</v>
      </c>
      <c r="D1838">
        <v>-68</v>
      </c>
      <c r="E1838" t="str">
        <f>INDEX(LedgerMapping[[#All],[Area]],MATCH(Transactions[[#This Row],[Sub Ledger]],LedgerMapping[[#All],[Sub Ledger]],0))</f>
        <v>Income Statement</v>
      </c>
    </row>
    <row r="1839" spans="1:5" x14ac:dyDescent="0.55000000000000004">
      <c r="A1839">
        <v>6</v>
      </c>
      <c r="B1839">
        <v>68000</v>
      </c>
      <c r="C1839" s="6">
        <v>44044</v>
      </c>
      <c r="D1839">
        <v>-102</v>
      </c>
      <c r="E1839" t="str">
        <f>INDEX(LedgerMapping[[#All],[Area]],MATCH(Transactions[[#This Row],[Sub Ledger]],LedgerMapping[[#All],[Sub Ledger]],0))</f>
        <v>Income Statement</v>
      </c>
    </row>
    <row r="1840" spans="1:5" x14ac:dyDescent="0.55000000000000004">
      <c r="A1840">
        <v>6</v>
      </c>
      <c r="B1840">
        <v>68000</v>
      </c>
      <c r="C1840" s="6">
        <v>44075</v>
      </c>
      <c r="D1840">
        <v>-87</v>
      </c>
      <c r="E1840" t="str">
        <f>INDEX(LedgerMapping[[#All],[Area]],MATCH(Transactions[[#This Row],[Sub Ledger]],LedgerMapping[[#All],[Sub Ledger]],0))</f>
        <v>Income Statement</v>
      </c>
    </row>
    <row r="1841" spans="1:5" x14ac:dyDescent="0.55000000000000004">
      <c r="A1841">
        <v>6</v>
      </c>
      <c r="B1841">
        <v>68000</v>
      </c>
      <c r="C1841" s="6">
        <v>44105</v>
      </c>
      <c r="D1841">
        <v>-79</v>
      </c>
      <c r="E1841" t="str">
        <f>INDEX(LedgerMapping[[#All],[Area]],MATCH(Transactions[[#This Row],[Sub Ledger]],LedgerMapping[[#All],[Sub Ledger]],0))</f>
        <v>Income Statement</v>
      </c>
    </row>
    <row r="1842" spans="1:5" x14ac:dyDescent="0.55000000000000004">
      <c r="A1842">
        <v>6</v>
      </c>
      <c r="B1842">
        <v>68000</v>
      </c>
      <c r="C1842" s="6">
        <v>44136</v>
      </c>
      <c r="D1842">
        <v>-134</v>
      </c>
      <c r="E1842" t="str">
        <f>INDEX(LedgerMapping[[#All],[Area]],MATCH(Transactions[[#This Row],[Sub Ledger]],LedgerMapping[[#All],[Sub Ledger]],0))</f>
        <v>Income Statement</v>
      </c>
    </row>
    <row r="1843" spans="1:5" x14ac:dyDescent="0.55000000000000004">
      <c r="A1843">
        <v>6</v>
      </c>
      <c r="B1843">
        <v>68000</v>
      </c>
      <c r="C1843" s="6">
        <v>44166</v>
      </c>
      <c r="D1843">
        <v>-79</v>
      </c>
      <c r="E1843" t="str">
        <f>INDEX(LedgerMapping[[#All],[Area]],MATCH(Transactions[[#This Row],[Sub Ledger]],LedgerMapping[[#All],[Sub Ledger]],0))</f>
        <v>Income Statement</v>
      </c>
    </row>
    <row r="1844" spans="1:5" x14ac:dyDescent="0.55000000000000004">
      <c r="A1844">
        <v>6</v>
      </c>
      <c r="B1844">
        <v>68000</v>
      </c>
      <c r="C1844" s="6">
        <v>44197</v>
      </c>
      <c r="D1844">
        <v>-60</v>
      </c>
      <c r="E1844" t="str">
        <f>INDEX(LedgerMapping[[#All],[Area]],MATCH(Transactions[[#This Row],[Sub Ledger]],LedgerMapping[[#All],[Sub Ledger]],0))</f>
        <v>Income Statement</v>
      </c>
    </row>
    <row r="1845" spans="1:5" x14ac:dyDescent="0.55000000000000004">
      <c r="A1845">
        <v>6</v>
      </c>
      <c r="B1845">
        <v>68000</v>
      </c>
      <c r="C1845" s="6">
        <v>44228</v>
      </c>
      <c r="D1845">
        <v>-90</v>
      </c>
      <c r="E1845" t="str">
        <f>INDEX(LedgerMapping[[#All],[Area]],MATCH(Transactions[[#This Row],[Sub Ledger]],LedgerMapping[[#All],[Sub Ledger]],0))</f>
        <v>Income Statement</v>
      </c>
    </row>
    <row r="1846" spans="1:5" x14ac:dyDescent="0.55000000000000004">
      <c r="A1846">
        <v>6</v>
      </c>
      <c r="B1846">
        <v>68000</v>
      </c>
      <c r="C1846" s="6">
        <v>44256</v>
      </c>
      <c r="D1846">
        <v>-162</v>
      </c>
      <c r="E1846" t="str">
        <f>INDEX(LedgerMapping[[#All],[Area]],MATCH(Transactions[[#This Row],[Sub Ledger]],LedgerMapping[[#All],[Sub Ledger]],0))</f>
        <v>Income Statement</v>
      </c>
    </row>
    <row r="1847" spans="1:5" x14ac:dyDescent="0.55000000000000004">
      <c r="A1847">
        <v>6</v>
      </c>
      <c r="B1847">
        <v>68000</v>
      </c>
      <c r="C1847" s="6">
        <v>44287</v>
      </c>
      <c r="D1847">
        <v>-90</v>
      </c>
      <c r="E1847" t="str">
        <f>INDEX(LedgerMapping[[#All],[Area]],MATCH(Transactions[[#This Row],[Sub Ledger]],LedgerMapping[[#All],[Sub Ledger]],0))</f>
        <v>Income Statement</v>
      </c>
    </row>
    <row r="1848" spans="1:5" x14ac:dyDescent="0.55000000000000004">
      <c r="A1848">
        <v>6</v>
      </c>
      <c r="B1848">
        <v>68000</v>
      </c>
      <c r="C1848" s="6">
        <v>44317</v>
      </c>
      <c r="D1848">
        <v>-110</v>
      </c>
      <c r="E1848" t="str">
        <f>INDEX(LedgerMapping[[#All],[Area]],MATCH(Transactions[[#This Row],[Sub Ledger]],LedgerMapping[[#All],[Sub Ledger]],0))</f>
        <v>Income Statement</v>
      </c>
    </row>
    <row r="1849" spans="1:5" x14ac:dyDescent="0.55000000000000004">
      <c r="A1849">
        <v>6</v>
      </c>
      <c r="B1849">
        <v>68000</v>
      </c>
      <c r="C1849" s="6">
        <v>44348</v>
      </c>
      <c r="D1849">
        <v>-151</v>
      </c>
      <c r="E1849" t="str">
        <f>INDEX(LedgerMapping[[#All],[Area]],MATCH(Transactions[[#This Row],[Sub Ledger]],LedgerMapping[[#All],[Sub Ledger]],0))</f>
        <v>Income Statement</v>
      </c>
    </row>
    <row r="1850" spans="1:5" x14ac:dyDescent="0.55000000000000004">
      <c r="A1850">
        <v>6</v>
      </c>
      <c r="B1850">
        <v>68000</v>
      </c>
      <c r="C1850" s="6">
        <v>44378</v>
      </c>
      <c r="D1850">
        <v>-116</v>
      </c>
      <c r="E1850" t="str">
        <f>INDEX(LedgerMapping[[#All],[Area]],MATCH(Transactions[[#This Row],[Sub Ledger]],LedgerMapping[[#All],[Sub Ledger]],0))</f>
        <v>Income Statement</v>
      </c>
    </row>
    <row r="1851" spans="1:5" x14ac:dyDescent="0.55000000000000004">
      <c r="A1851">
        <v>6</v>
      </c>
      <c r="B1851">
        <v>68000</v>
      </c>
      <c r="C1851" s="6">
        <v>44409</v>
      </c>
      <c r="D1851">
        <v>-127</v>
      </c>
      <c r="E1851" t="str">
        <f>INDEX(LedgerMapping[[#All],[Area]],MATCH(Transactions[[#This Row],[Sub Ledger]],LedgerMapping[[#All],[Sub Ledger]],0))</f>
        <v>Income Statement</v>
      </c>
    </row>
    <row r="1852" spans="1:5" x14ac:dyDescent="0.55000000000000004">
      <c r="A1852">
        <v>6</v>
      </c>
      <c r="B1852">
        <v>68000</v>
      </c>
      <c r="C1852" s="6">
        <v>44440</v>
      </c>
      <c r="D1852">
        <v>-75</v>
      </c>
      <c r="E1852" t="str">
        <f>INDEX(LedgerMapping[[#All],[Area]],MATCH(Transactions[[#This Row],[Sub Ledger]],LedgerMapping[[#All],[Sub Ledger]],0))</f>
        <v>Income Statement</v>
      </c>
    </row>
    <row r="1853" spans="1:5" x14ac:dyDescent="0.55000000000000004">
      <c r="A1853">
        <v>6</v>
      </c>
      <c r="B1853">
        <v>68000</v>
      </c>
      <c r="C1853" s="6">
        <v>44470</v>
      </c>
      <c r="D1853">
        <v>-144</v>
      </c>
      <c r="E1853" t="str">
        <f>INDEX(LedgerMapping[[#All],[Area]],MATCH(Transactions[[#This Row],[Sub Ledger]],LedgerMapping[[#All],[Sub Ledger]],0))</f>
        <v>Income Statement</v>
      </c>
    </row>
    <row r="1854" spans="1:5" x14ac:dyDescent="0.55000000000000004">
      <c r="A1854">
        <v>6</v>
      </c>
      <c r="B1854">
        <v>68000</v>
      </c>
      <c r="C1854" s="6">
        <v>44501</v>
      </c>
      <c r="D1854">
        <v>-102</v>
      </c>
      <c r="E1854" t="str">
        <f>INDEX(LedgerMapping[[#All],[Area]],MATCH(Transactions[[#This Row],[Sub Ledger]],LedgerMapping[[#All],[Sub Ledger]],0))</f>
        <v>Income Statement</v>
      </c>
    </row>
    <row r="1855" spans="1:5" x14ac:dyDescent="0.55000000000000004">
      <c r="A1855">
        <v>6</v>
      </c>
      <c r="B1855">
        <v>68000</v>
      </c>
      <c r="C1855" s="6">
        <v>44531</v>
      </c>
      <c r="D1855">
        <v>-151</v>
      </c>
      <c r="E1855" t="str">
        <f>INDEX(LedgerMapping[[#All],[Area]],MATCH(Transactions[[#This Row],[Sub Ledger]],LedgerMapping[[#All],[Sub Ledger]],0))</f>
        <v>Income Statement</v>
      </c>
    </row>
    <row r="1856" spans="1:5" x14ac:dyDescent="0.55000000000000004">
      <c r="A1856">
        <v>6</v>
      </c>
      <c r="B1856">
        <v>68000</v>
      </c>
      <c r="C1856" s="6">
        <v>43466</v>
      </c>
      <c r="D1856">
        <v>-82</v>
      </c>
      <c r="E1856" t="str">
        <f>INDEX(LedgerMapping[[#All],[Area]],MATCH(Transactions[[#This Row],[Sub Ledger]],LedgerMapping[[#All],[Sub Ledger]],0))</f>
        <v>Income Statement</v>
      </c>
    </row>
    <row r="1857" spans="1:5" x14ac:dyDescent="0.55000000000000004">
      <c r="A1857">
        <v>6</v>
      </c>
      <c r="B1857">
        <v>68000</v>
      </c>
      <c r="C1857" s="6">
        <v>43497</v>
      </c>
      <c r="D1857">
        <v>-137</v>
      </c>
      <c r="E1857" t="str">
        <f>INDEX(LedgerMapping[[#All],[Area]],MATCH(Transactions[[#This Row],[Sub Ledger]],LedgerMapping[[#All],[Sub Ledger]],0))</f>
        <v>Income Statement</v>
      </c>
    </row>
    <row r="1858" spans="1:5" x14ac:dyDescent="0.55000000000000004">
      <c r="A1858">
        <v>6</v>
      </c>
      <c r="B1858">
        <v>68000</v>
      </c>
      <c r="C1858" s="6">
        <v>43525</v>
      </c>
      <c r="D1858">
        <v>-113</v>
      </c>
      <c r="E1858" t="str">
        <f>INDEX(LedgerMapping[[#All],[Area]],MATCH(Transactions[[#This Row],[Sub Ledger]],LedgerMapping[[#All],[Sub Ledger]],0))</f>
        <v>Income Statement</v>
      </c>
    </row>
    <row r="1859" spans="1:5" x14ac:dyDescent="0.55000000000000004">
      <c r="A1859">
        <v>6</v>
      </c>
      <c r="B1859">
        <v>68000</v>
      </c>
      <c r="C1859" s="6">
        <v>43556</v>
      </c>
      <c r="D1859">
        <v>-78</v>
      </c>
      <c r="E1859" t="str">
        <f>INDEX(LedgerMapping[[#All],[Area]],MATCH(Transactions[[#This Row],[Sub Ledger]],LedgerMapping[[#All],[Sub Ledger]],0))</f>
        <v>Income Statement</v>
      </c>
    </row>
    <row r="1860" spans="1:5" x14ac:dyDescent="0.55000000000000004">
      <c r="A1860">
        <v>6</v>
      </c>
      <c r="B1860">
        <v>68000</v>
      </c>
      <c r="C1860" s="6">
        <v>43586</v>
      </c>
      <c r="D1860">
        <v>-91</v>
      </c>
      <c r="E1860" t="str">
        <f>INDEX(LedgerMapping[[#All],[Area]],MATCH(Transactions[[#This Row],[Sub Ledger]],LedgerMapping[[#All],[Sub Ledger]],0))</f>
        <v>Income Statement</v>
      </c>
    </row>
    <row r="1861" spans="1:5" x14ac:dyDescent="0.55000000000000004">
      <c r="A1861">
        <v>6</v>
      </c>
      <c r="B1861">
        <v>68000</v>
      </c>
      <c r="C1861" s="6">
        <v>43617</v>
      </c>
      <c r="D1861">
        <v>-73</v>
      </c>
      <c r="E1861" t="str">
        <f>INDEX(LedgerMapping[[#All],[Area]],MATCH(Transactions[[#This Row],[Sub Ledger]],LedgerMapping[[#All],[Sub Ledger]],0))</f>
        <v>Income Statement</v>
      </c>
    </row>
    <row r="1862" spans="1:5" x14ac:dyDescent="0.55000000000000004">
      <c r="A1862">
        <v>6</v>
      </c>
      <c r="B1862">
        <v>68000</v>
      </c>
      <c r="C1862" s="6">
        <v>43647</v>
      </c>
      <c r="D1862">
        <v>-137</v>
      </c>
      <c r="E1862" t="str">
        <f>INDEX(LedgerMapping[[#All],[Area]],MATCH(Transactions[[#This Row],[Sub Ledger]],LedgerMapping[[#All],[Sub Ledger]],0))</f>
        <v>Income Statement</v>
      </c>
    </row>
    <row r="1863" spans="1:5" x14ac:dyDescent="0.55000000000000004">
      <c r="A1863">
        <v>6</v>
      </c>
      <c r="B1863">
        <v>68000</v>
      </c>
      <c r="C1863" s="6">
        <v>43678</v>
      </c>
      <c r="D1863">
        <v>-113</v>
      </c>
      <c r="E1863" t="str">
        <f>INDEX(LedgerMapping[[#All],[Area]],MATCH(Transactions[[#This Row],[Sub Ledger]],LedgerMapping[[#All],[Sub Ledger]],0))</f>
        <v>Income Statement</v>
      </c>
    </row>
    <row r="1864" spans="1:5" x14ac:dyDescent="0.55000000000000004">
      <c r="A1864">
        <v>6</v>
      </c>
      <c r="B1864">
        <v>68000</v>
      </c>
      <c r="C1864" s="6">
        <v>43709</v>
      </c>
      <c r="D1864">
        <v>-75</v>
      </c>
      <c r="E1864" t="str">
        <f>INDEX(LedgerMapping[[#All],[Area]],MATCH(Transactions[[#This Row],[Sub Ledger]],LedgerMapping[[#All],[Sub Ledger]],0))</f>
        <v>Income Statement</v>
      </c>
    </row>
    <row r="1865" spans="1:5" x14ac:dyDescent="0.55000000000000004">
      <c r="A1865">
        <v>6</v>
      </c>
      <c r="B1865">
        <v>68000</v>
      </c>
      <c r="C1865" s="6">
        <v>43739</v>
      </c>
      <c r="D1865">
        <v>-73</v>
      </c>
      <c r="E1865" t="str">
        <f>INDEX(LedgerMapping[[#All],[Area]],MATCH(Transactions[[#This Row],[Sub Ledger]],LedgerMapping[[#All],[Sub Ledger]],0))</f>
        <v>Income Statement</v>
      </c>
    </row>
    <row r="1866" spans="1:5" x14ac:dyDescent="0.55000000000000004">
      <c r="A1866">
        <v>6</v>
      </c>
      <c r="B1866">
        <v>68000</v>
      </c>
      <c r="C1866" s="6">
        <v>43770</v>
      </c>
      <c r="D1866">
        <v>-90</v>
      </c>
      <c r="E1866" t="str">
        <f>INDEX(LedgerMapping[[#All],[Area]],MATCH(Transactions[[#This Row],[Sub Ledger]],LedgerMapping[[#All],[Sub Ledger]],0))</f>
        <v>Income Statement</v>
      </c>
    </row>
    <row r="1867" spans="1:5" x14ac:dyDescent="0.55000000000000004">
      <c r="A1867">
        <v>6</v>
      </c>
      <c r="B1867">
        <v>68000</v>
      </c>
      <c r="C1867" s="6">
        <v>43800</v>
      </c>
      <c r="D1867">
        <v>-82</v>
      </c>
      <c r="E1867" t="str">
        <f>INDEX(LedgerMapping[[#All],[Area]],MATCH(Transactions[[#This Row],[Sub Ledger]],LedgerMapping[[#All],[Sub Ledger]],0))</f>
        <v>Income Statement</v>
      </c>
    </row>
    <row r="1868" spans="1:5" x14ac:dyDescent="0.55000000000000004">
      <c r="A1868">
        <v>6</v>
      </c>
      <c r="B1868">
        <v>68000</v>
      </c>
      <c r="C1868" s="6">
        <v>43831</v>
      </c>
      <c r="D1868">
        <v>-67</v>
      </c>
      <c r="E1868" t="str">
        <f>INDEX(LedgerMapping[[#All],[Area]],MATCH(Transactions[[#This Row],[Sub Ledger]],LedgerMapping[[#All],[Sub Ledger]],0))</f>
        <v>Income Statement</v>
      </c>
    </row>
    <row r="1869" spans="1:5" x14ac:dyDescent="0.55000000000000004">
      <c r="A1869">
        <v>6</v>
      </c>
      <c r="B1869">
        <v>68000</v>
      </c>
      <c r="C1869" s="6">
        <v>43862</v>
      </c>
      <c r="D1869">
        <v>-41</v>
      </c>
      <c r="E1869" t="str">
        <f>INDEX(LedgerMapping[[#All],[Area]],MATCH(Transactions[[#This Row],[Sub Ledger]],LedgerMapping[[#All],[Sub Ledger]],0))</f>
        <v>Income Statement</v>
      </c>
    </row>
    <row r="1870" spans="1:5" x14ac:dyDescent="0.55000000000000004">
      <c r="A1870">
        <v>6</v>
      </c>
      <c r="B1870">
        <v>68000</v>
      </c>
      <c r="C1870" s="6">
        <v>43891</v>
      </c>
      <c r="D1870">
        <v>-50</v>
      </c>
      <c r="E1870" t="str">
        <f>INDEX(LedgerMapping[[#All],[Area]],MATCH(Transactions[[#This Row],[Sub Ledger]],LedgerMapping[[#All],[Sub Ledger]],0))</f>
        <v>Income Statement</v>
      </c>
    </row>
    <row r="1871" spans="1:5" x14ac:dyDescent="0.55000000000000004">
      <c r="A1871">
        <v>6</v>
      </c>
      <c r="B1871">
        <v>68000</v>
      </c>
      <c r="C1871" s="6">
        <v>43922</v>
      </c>
      <c r="D1871">
        <v>-68</v>
      </c>
      <c r="E1871" t="str">
        <f>INDEX(LedgerMapping[[#All],[Area]],MATCH(Transactions[[#This Row],[Sub Ledger]],LedgerMapping[[#All],[Sub Ledger]],0))</f>
        <v>Income Statement</v>
      </c>
    </row>
    <row r="1872" spans="1:5" x14ac:dyDescent="0.55000000000000004">
      <c r="A1872">
        <v>6</v>
      </c>
      <c r="B1872">
        <v>68000</v>
      </c>
      <c r="C1872" s="6">
        <v>43952</v>
      </c>
      <c r="D1872">
        <v>-53</v>
      </c>
      <c r="E1872" t="str">
        <f>INDEX(LedgerMapping[[#All],[Area]],MATCH(Transactions[[#This Row],[Sub Ledger]],LedgerMapping[[#All],[Sub Ledger]],0))</f>
        <v>Income Statement</v>
      </c>
    </row>
    <row r="1873" spans="1:5" x14ac:dyDescent="0.55000000000000004">
      <c r="A1873">
        <v>6</v>
      </c>
      <c r="B1873">
        <v>68000</v>
      </c>
      <c r="C1873" s="6">
        <v>43983</v>
      </c>
      <c r="D1873">
        <v>-66</v>
      </c>
      <c r="E1873" t="str">
        <f>INDEX(LedgerMapping[[#All],[Area]],MATCH(Transactions[[#This Row],[Sub Ledger]],LedgerMapping[[#All],[Sub Ledger]],0))</f>
        <v>Income Statement</v>
      </c>
    </row>
    <row r="1874" spans="1:5" x14ac:dyDescent="0.55000000000000004">
      <c r="A1874">
        <v>6</v>
      </c>
      <c r="B1874">
        <v>68000</v>
      </c>
      <c r="C1874" s="6">
        <v>44013</v>
      </c>
      <c r="D1874">
        <v>-50</v>
      </c>
      <c r="E1874" t="str">
        <f>INDEX(LedgerMapping[[#All],[Area]],MATCH(Transactions[[#This Row],[Sub Ledger]],LedgerMapping[[#All],[Sub Ledger]],0))</f>
        <v>Income Statement</v>
      </c>
    </row>
    <row r="1875" spans="1:5" x14ac:dyDescent="0.55000000000000004">
      <c r="A1875">
        <v>6</v>
      </c>
      <c r="B1875">
        <v>68000</v>
      </c>
      <c r="C1875" s="6">
        <v>44044</v>
      </c>
      <c r="D1875">
        <v>-77</v>
      </c>
      <c r="E1875" t="str">
        <f>INDEX(LedgerMapping[[#All],[Area]],MATCH(Transactions[[#This Row],[Sub Ledger]],LedgerMapping[[#All],[Sub Ledger]],0))</f>
        <v>Income Statement</v>
      </c>
    </row>
    <row r="1876" spans="1:5" x14ac:dyDescent="0.55000000000000004">
      <c r="A1876">
        <v>6</v>
      </c>
      <c r="B1876">
        <v>68000</v>
      </c>
      <c r="C1876" s="6">
        <v>44075</v>
      </c>
      <c r="D1876">
        <v>-88</v>
      </c>
      <c r="E1876" t="str">
        <f>INDEX(LedgerMapping[[#All],[Area]],MATCH(Transactions[[#This Row],[Sub Ledger]],LedgerMapping[[#All],[Sub Ledger]],0))</f>
        <v>Income Statement</v>
      </c>
    </row>
    <row r="1877" spans="1:5" x14ac:dyDescent="0.55000000000000004">
      <c r="A1877">
        <v>6</v>
      </c>
      <c r="B1877">
        <v>68000</v>
      </c>
      <c r="C1877" s="6">
        <v>44105</v>
      </c>
      <c r="D1877">
        <v>-38</v>
      </c>
      <c r="E1877" t="str">
        <f>INDEX(LedgerMapping[[#All],[Area]],MATCH(Transactions[[#This Row],[Sub Ledger]],LedgerMapping[[#All],[Sub Ledger]],0))</f>
        <v>Income Statement</v>
      </c>
    </row>
    <row r="1878" spans="1:5" x14ac:dyDescent="0.55000000000000004">
      <c r="A1878">
        <v>6</v>
      </c>
      <c r="B1878">
        <v>68000</v>
      </c>
      <c r="C1878" s="6">
        <v>44136</v>
      </c>
      <c r="D1878">
        <v>-50</v>
      </c>
      <c r="E1878" t="str">
        <f>INDEX(LedgerMapping[[#All],[Area]],MATCH(Transactions[[#This Row],[Sub Ledger]],LedgerMapping[[#All],[Sub Ledger]],0))</f>
        <v>Income Statement</v>
      </c>
    </row>
    <row r="1879" spans="1:5" x14ac:dyDescent="0.55000000000000004">
      <c r="A1879">
        <v>6</v>
      </c>
      <c r="B1879">
        <v>68000</v>
      </c>
      <c r="C1879" s="6">
        <v>44166</v>
      </c>
      <c r="D1879">
        <v>-38</v>
      </c>
      <c r="E1879" t="str">
        <f>INDEX(LedgerMapping[[#All],[Area]],MATCH(Transactions[[#This Row],[Sub Ledger]],LedgerMapping[[#All],[Sub Ledger]],0))</f>
        <v>Income Statement</v>
      </c>
    </row>
    <row r="1880" spans="1:5" x14ac:dyDescent="0.55000000000000004">
      <c r="A1880">
        <v>6</v>
      </c>
      <c r="B1880">
        <v>68000</v>
      </c>
      <c r="C1880" s="6">
        <v>44197</v>
      </c>
      <c r="D1880">
        <v>-69</v>
      </c>
      <c r="E1880" t="str">
        <f>INDEX(LedgerMapping[[#All],[Area]],MATCH(Transactions[[#This Row],[Sub Ledger]],LedgerMapping[[#All],[Sub Ledger]],0))</f>
        <v>Income Statement</v>
      </c>
    </row>
    <row r="1881" spans="1:5" x14ac:dyDescent="0.55000000000000004">
      <c r="A1881">
        <v>6</v>
      </c>
      <c r="B1881">
        <v>68000</v>
      </c>
      <c r="C1881" s="6">
        <v>44228</v>
      </c>
      <c r="D1881">
        <v>-81</v>
      </c>
      <c r="E1881" t="str">
        <f>INDEX(LedgerMapping[[#All],[Area]],MATCH(Transactions[[#This Row],[Sub Ledger]],LedgerMapping[[#All],[Sub Ledger]],0))</f>
        <v>Income Statement</v>
      </c>
    </row>
    <row r="1882" spans="1:5" x14ac:dyDescent="0.55000000000000004">
      <c r="A1882">
        <v>6</v>
      </c>
      <c r="B1882">
        <v>68000</v>
      </c>
      <c r="C1882" s="6">
        <v>44256</v>
      </c>
      <c r="D1882">
        <v>-112</v>
      </c>
      <c r="E1882" t="str">
        <f>INDEX(LedgerMapping[[#All],[Area]],MATCH(Transactions[[#This Row],[Sub Ledger]],LedgerMapping[[#All],[Sub Ledger]],0))</f>
        <v>Income Statement</v>
      </c>
    </row>
    <row r="1883" spans="1:5" x14ac:dyDescent="0.55000000000000004">
      <c r="A1883">
        <v>6</v>
      </c>
      <c r="B1883">
        <v>68000</v>
      </c>
      <c r="C1883" s="6">
        <v>44287</v>
      </c>
      <c r="D1883">
        <v>-77</v>
      </c>
      <c r="E1883" t="str">
        <f>INDEX(LedgerMapping[[#All],[Area]],MATCH(Transactions[[#This Row],[Sub Ledger]],LedgerMapping[[#All],[Sub Ledger]],0))</f>
        <v>Income Statement</v>
      </c>
    </row>
    <row r="1884" spans="1:5" x14ac:dyDescent="0.55000000000000004">
      <c r="A1884">
        <v>6</v>
      </c>
      <c r="B1884">
        <v>68000</v>
      </c>
      <c r="C1884" s="6">
        <v>44317</v>
      </c>
      <c r="D1884">
        <v>-76</v>
      </c>
      <c r="E1884" t="str">
        <f>INDEX(LedgerMapping[[#All],[Area]],MATCH(Transactions[[#This Row],[Sub Ledger]],LedgerMapping[[#All],[Sub Ledger]],0))</f>
        <v>Income Statement</v>
      </c>
    </row>
    <row r="1885" spans="1:5" x14ac:dyDescent="0.55000000000000004">
      <c r="A1885">
        <v>6</v>
      </c>
      <c r="B1885">
        <v>68000</v>
      </c>
      <c r="C1885" s="6">
        <v>44348</v>
      </c>
      <c r="D1885">
        <v>-73</v>
      </c>
      <c r="E1885" t="str">
        <f>INDEX(LedgerMapping[[#All],[Area]],MATCH(Transactions[[#This Row],[Sub Ledger]],LedgerMapping[[#All],[Sub Ledger]],0))</f>
        <v>Income Statement</v>
      </c>
    </row>
    <row r="1886" spans="1:5" x14ac:dyDescent="0.55000000000000004">
      <c r="A1886">
        <v>6</v>
      </c>
      <c r="B1886">
        <v>68000</v>
      </c>
      <c r="C1886" s="6">
        <v>44378</v>
      </c>
      <c r="D1886">
        <v>-100</v>
      </c>
      <c r="E1886" t="str">
        <f>INDEX(LedgerMapping[[#All],[Area]],MATCH(Transactions[[#This Row],[Sub Ledger]],LedgerMapping[[#All],[Sub Ledger]],0))</f>
        <v>Income Statement</v>
      </c>
    </row>
    <row r="1887" spans="1:5" x14ac:dyDescent="0.55000000000000004">
      <c r="A1887">
        <v>6</v>
      </c>
      <c r="B1887">
        <v>68000</v>
      </c>
      <c r="C1887" s="6">
        <v>44409</v>
      </c>
      <c r="D1887">
        <v>-97</v>
      </c>
      <c r="E1887" t="str">
        <f>INDEX(LedgerMapping[[#All],[Area]],MATCH(Transactions[[#This Row],[Sub Ledger]],LedgerMapping[[#All],[Sub Ledger]],0))</f>
        <v>Income Statement</v>
      </c>
    </row>
    <row r="1888" spans="1:5" x14ac:dyDescent="0.55000000000000004">
      <c r="A1888">
        <v>6</v>
      </c>
      <c r="B1888">
        <v>68000</v>
      </c>
      <c r="C1888" s="6">
        <v>44440</v>
      </c>
      <c r="D1888">
        <v>-69</v>
      </c>
      <c r="E1888" t="str">
        <f>INDEX(LedgerMapping[[#All],[Area]],MATCH(Transactions[[#This Row],[Sub Ledger]],LedgerMapping[[#All],[Sub Ledger]],0))</f>
        <v>Income Statement</v>
      </c>
    </row>
    <row r="1889" spans="1:5" x14ac:dyDescent="0.55000000000000004">
      <c r="A1889">
        <v>6</v>
      </c>
      <c r="B1889">
        <v>68000</v>
      </c>
      <c r="C1889" s="6">
        <v>44470</v>
      </c>
      <c r="D1889">
        <v>-123</v>
      </c>
      <c r="E1889" t="str">
        <f>INDEX(LedgerMapping[[#All],[Area]],MATCH(Transactions[[#This Row],[Sub Ledger]],LedgerMapping[[#All],[Sub Ledger]],0))</f>
        <v>Income Statement</v>
      </c>
    </row>
    <row r="1890" spans="1:5" x14ac:dyDescent="0.55000000000000004">
      <c r="A1890">
        <v>6</v>
      </c>
      <c r="B1890">
        <v>68000</v>
      </c>
      <c r="C1890" s="6">
        <v>44501</v>
      </c>
      <c r="D1890">
        <v>-74</v>
      </c>
      <c r="E1890" t="str">
        <f>INDEX(LedgerMapping[[#All],[Area]],MATCH(Transactions[[#This Row],[Sub Ledger]],LedgerMapping[[#All],[Sub Ledger]],0))</f>
        <v>Income Statement</v>
      </c>
    </row>
    <row r="1891" spans="1:5" x14ac:dyDescent="0.55000000000000004">
      <c r="A1891">
        <v>6</v>
      </c>
      <c r="B1891">
        <v>68000</v>
      </c>
      <c r="C1891" s="6">
        <v>44531</v>
      </c>
      <c r="D1891">
        <v>-66</v>
      </c>
      <c r="E1891" t="str">
        <f>INDEX(LedgerMapping[[#All],[Area]],MATCH(Transactions[[#This Row],[Sub Ledger]],LedgerMapping[[#All],[Sub Ledger]],0))</f>
        <v>Income Statement</v>
      </c>
    </row>
    <row r="1892" spans="1:5" x14ac:dyDescent="0.55000000000000004">
      <c r="A1892">
        <v>6</v>
      </c>
      <c r="B1892">
        <v>68000</v>
      </c>
      <c r="C1892" s="6">
        <v>43466</v>
      </c>
      <c r="D1892">
        <v>-68</v>
      </c>
      <c r="E1892" t="str">
        <f>INDEX(LedgerMapping[[#All],[Area]],MATCH(Transactions[[#This Row],[Sub Ledger]],LedgerMapping[[#All],[Sub Ledger]],0))</f>
        <v>Income Statement</v>
      </c>
    </row>
    <row r="1893" spans="1:5" x14ac:dyDescent="0.55000000000000004">
      <c r="A1893">
        <v>6</v>
      </c>
      <c r="B1893">
        <v>68000</v>
      </c>
      <c r="C1893" s="6">
        <v>43497</v>
      </c>
      <c r="D1893">
        <v>-45</v>
      </c>
      <c r="E1893" t="str">
        <f>INDEX(LedgerMapping[[#All],[Area]],MATCH(Transactions[[#This Row],[Sub Ledger]],LedgerMapping[[#All],[Sub Ledger]],0))</f>
        <v>Income Statement</v>
      </c>
    </row>
    <row r="1894" spans="1:5" x14ac:dyDescent="0.55000000000000004">
      <c r="A1894">
        <v>6</v>
      </c>
      <c r="B1894">
        <v>68000</v>
      </c>
      <c r="C1894" s="6">
        <v>43525</v>
      </c>
      <c r="D1894">
        <v>-57</v>
      </c>
      <c r="E1894" t="str">
        <f>INDEX(LedgerMapping[[#All],[Area]],MATCH(Transactions[[#This Row],[Sub Ledger]],LedgerMapping[[#All],[Sub Ledger]],0))</f>
        <v>Income Statement</v>
      </c>
    </row>
    <row r="1895" spans="1:5" x14ac:dyDescent="0.55000000000000004">
      <c r="A1895">
        <v>6</v>
      </c>
      <c r="B1895">
        <v>68000</v>
      </c>
      <c r="C1895" s="6">
        <v>43556</v>
      </c>
      <c r="D1895">
        <v>-39</v>
      </c>
      <c r="E1895" t="str">
        <f>INDEX(LedgerMapping[[#All],[Area]],MATCH(Transactions[[#This Row],[Sub Ledger]],LedgerMapping[[#All],[Sub Ledger]],0))</f>
        <v>Income Statement</v>
      </c>
    </row>
    <row r="1896" spans="1:5" x14ac:dyDescent="0.55000000000000004">
      <c r="A1896">
        <v>6</v>
      </c>
      <c r="B1896">
        <v>68000</v>
      </c>
      <c r="C1896" s="6">
        <v>43586</v>
      </c>
      <c r="D1896">
        <v>-60</v>
      </c>
      <c r="E1896" t="str">
        <f>INDEX(LedgerMapping[[#All],[Area]],MATCH(Transactions[[#This Row],[Sub Ledger]],LedgerMapping[[#All],[Sub Ledger]],0))</f>
        <v>Income Statement</v>
      </c>
    </row>
    <row r="1897" spans="1:5" x14ac:dyDescent="0.55000000000000004">
      <c r="A1897">
        <v>6</v>
      </c>
      <c r="B1897">
        <v>68000</v>
      </c>
      <c r="C1897" s="6">
        <v>43617</v>
      </c>
      <c r="D1897">
        <v>-49</v>
      </c>
      <c r="E1897" t="str">
        <f>INDEX(LedgerMapping[[#All],[Area]],MATCH(Transactions[[#This Row],[Sub Ledger]],LedgerMapping[[#All],[Sub Ledger]],0))</f>
        <v>Income Statement</v>
      </c>
    </row>
    <row r="1898" spans="1:5" x14ac:dyDescent="0.55000000000000004">
      <c r="A1898">
        <v>6</v>
      </c>
      <c r="B1898">
        <v>68000</v>
      </c>
      <c r="C1898" s="6">
        <v>43647</v>
      </c>
      <c r="D1898">
        <v>-43</v>
      </c>
      <c r="E1898" t="str">
        <f>INDEX(LedgerMapping[[#All],[Area]],MATCH(Transactions[[#This Row],[Sub Ledger]],LedgerMapping[[#All],[Sub Ledger]],0))</f>
        <v>Income Statement</v>
      </c>
    </row>
    <row r="1899" spans="1:5" x14ac:dyDescent="0.55000000000000004">
      <c r="A1899">
        <v>6</v>
      </c>
      <c r="B1899">
        <v>68000</v>
      </c>
      <c r="C1899" s="6">
        <v>43678</v>
      </c>
      <c r="D1899">
        <v>-81</v>
      </c>
      <c r="E1899" t="str">
        <f>INDEX(LedgerMapping[[#All],[Area]],MATCH(Transactions[[#This Row],[Sub Ledger]],LedgerMapping[[#All],[Sub Ledger]],0))</f>
        <v>Income Statement</v>
      </c>
    </row>
    <row r="1900" spans="1:5" x14ac:dyDescent="0.55000000000000004">
      <c r="A1900">
        <v>6</v>
      </c>
      <c r="B1900">
        <v>68000</v>
      </c>
      <c r="C1900" s="6">
        <v>43709</v>
      </c>
      <c r="D1900">
        <v>-29</v>
      </c>
      <c r="E1900" t="str">
        <f>INDEX(LedgerMapping[[#All],[Area]],MATCH(Transactions[[#This Row],[Sub Ledger]],LedgerMapping[[#All],[Sub Ledger]],0))</f>
        <v>Income Statement</v>
      </c>
    </row>
    <row r="1901" spans="1:5" x14ac:dyDescent="0.55000000000000004">
      <c r="A1901">
        <v>6</v>
      </c>
      <c r="B1901">
        <v>68000</v>
      </c>
      <c r="C1901" s="6">
        <v>43739</v>
      </c>
      <c r="D1901">
        <v>-42</v>
      </c>
      <c r="E1901" t="str">
        <f>INDEX(LedgerMapping[[#All],[Area]],MATCH(Transactions[[#This Row],[Sub Ledger]],LedgerMapping[[#All],[Sub Ledger]],0))</f>
        <v>Income Statement</v>
      </c>
    </row>
    <row r="1902" spans="1:5" x14ac:dyDescent="0.55000000000000004">
      <c r="A1902">
        <v>6</v>
      </c>
      <c r="B1902">
        <v>68000</v>
      </c>
      <c r="C1902" s="6">
        <v>43770</v>
      </c>
      <c r="D1902">
        <v>-29</v>
      </c>
      <c r="E1902" t="str">
        <f>INDEX(LedgerMapping[[#All],[Area]],MATCH(Transactions[[#This Row],[Sub Ledger]],LedgerMapping[[#All],[Sub Ledger]],0))</f>
        <v>Income Statement</v>
      </c>
    </row>
    <row r="1903" spans="1:5" x14ac:dyDescent="0.55000000000000004">
      <c r="A1903">
        <v>6</v>
      </c>
      <c r="B1903">
        <v>68000</v>
      </c>
      <c r="C1903" s="6">
        <v>43800</v>
      </c>
      <c r="D1903">
        <v>-65</v>
      </c>
      <c r="E1903" t="str">
        <f>INDEX(LedgerMapping[[#All],[Area]],MATCH(Transactions[[#This Row],[Sub Ledger]],LedgerMapping[[#All],[Sub Ledger]],0))</f>
        <v>Income Statement</v>
      </c>
    </row>
    <row r="1904" spans="1:5" x14ac:dyDescent="0.55000000000000004">
      <c r="A1904">
        <v>6</v>
      </c>
      <c r="B1904">
        <v>68000</v>
      </c>
      <c r="C1904" s="6">
        <v>43831</v>
      </c>
      <c r="D1904">
        <v>-53</v>
      </c>
      <c r="E1904" t="str">
        <f>INDEX(LedgerMapping[[#All],[Area]],MATCH(Transactions[[#This Row],[Sub Ledger]],LedgerMapping[[#All],[Sub Ledger]],0))</f>
        <v>Income Statement</v>
      </c>
    </row>
    <row r="1905" spans="1:5" x14ac:dyDescent="0.55000000000000004">
      <c r="A1905">
        <v>6</v>
      </c>
      <c r="B1905">
        <v>68000</v>
      </c>
      <c r="C1905" s="6">
        <v>44470</v>
      </c>
      <c r="D1905">
        <v>-59</v>
      </c>
      <c r="E1905" t="str">
        <f>INDEX(LedgerMapping[[#All],[Area]],MATCH(Transactions[[#This Row],[Sub Ledger]],LedgerMapping[[#All],[Sub Ledger]],0))</f>
        <v>Income Statement</v>
      </c>
    </row>
    <row r="1906" spans="1:5" x14ac:dyDescent="0.55000000000000004">
      <c r="A1906">
        <v>6</v>
      </c>
      <c r="B1906">
        <v>68000</v>
      </c>
      <c r="C1906" s="6">
        <v>43862</v>
      </c>
      <c r="D1906">
        <v>-61</v>
      </c>
      <c r="E1906" t="str">
        <f>INDEX(LedgerMapping[[#All],[Area]],MATCH(Transactions[[#This Row],[Sub Ledger]],LedgerMapping[[#All],[Sub Ledger]],0))</f>
        <v>Income Statement</v>
      </c>
    </row>
    <row r="1907" spans="1:5" x14ac:dyDescent="0.55000000000000004">
      <c r="A1907">
        <v>6</v>
      </c>
      <c r="B1907">
        <v>68000</v>
      </c>
      <c r="C1907" s="6">
        <v>43891</v>
      </c>
      <c r="D1907">
        <v>-73</v>
      </c>
      <c r="E1907" t="str">
        <f>INDEX(LedgerMapping[[#All],[Area]],MATCH(Transactions[[#This Row],[Sub Ledger]],LedgerMapping[[#All],[Sub Ledger]],0))</f>
        <v>Income Statement</v>
      </c>
    </row>
    <row r="1908" spans="1:5" x14ac:dyDescent="0.55000000000000004">
      <c r="A1908">
        <v>6</v>
      </c>
      <c r="B1908">
        <v>68000</v>
      </c>
      <c r="C1908" s="6">
        <v>43922</v>
      </c>
      <c r="D1908">
        <v>-50</v>
      </c>
      <c r="E1908" t="str">
        <f>INDEX(LedgerMapping[[#All],[Area]],MATCH(Transactions[[#This Row],[Sub Ledger]],LedgerMapping[[#All],[Sub Ledger]],0))</f>
        <v>Income Statement</v>
      </c>
    </row>
    <row r="1909" spans="1:5" x14ac:dyDescent="0.55000000000000004">
      <c r="A1909">
        <v>6</v>
      </c>
      <c r="B1909">
        <v>68000</v>
      </c>
      <c r="C1909" s="6">
        <v>43952</v>
      </c>
      <c r="D1909">
        <v>-43</v>
      </c>
      <c r="E1909" t="str">
        <f>INDEX(LedgerMapping[[#All],[Area]],MATCH(Transactions[[#This Row],[Sub Ledger]],LedgerMapping[[#All],[Sub Ledger]],0))</f>
        <v>Income Statement</v>
      </c>
    </row>
    <row r="1910" spans="1:5" x14ac:dyDescent="0.55000000000000004">
      <c r="A1910">
        <v>6</v>
      </c>
      <c r="B1910">
        <v>68000</v>
      </c>
      <c r="C1910" s="6">
        <v>43983</v>
      </c>
      <c r="D1910">
        <v>-27</v>
      </c>
      <c r="E1910" t="str">
        <f>INDEX(LedgerMapping[[#All],[Area]],MATCH(Transactions[[#This Row],[Sub Ledger]],LedgerMapping[[#All],[Sub Ledger]],0))</f>
        <v>Income Statement</v>
      </c>
    </row>
    <row r="1911" spans="1:5" x14ac:dyDescent="0.55000000000000004">
      <c r="A1911">
        <v>6</v>
      </c>
      <c r="B1911">
        <v>68000</v>
      </c>
      <c r="C1911" s="6">
        <v>44013</v>
      </c>
      <c r="D1911">
        <v>-35</v>
      </c>
      <c r="E1911" t="str">
        <f>INDEX(LedgerMapping[[#All],[Area]],MATCH(Transactions[[#This Row],[Sub Ledger]],LedgerMapping[[#All],[Sub Ledger]],0))</f>
        <v>Income Statement</v>
      </c>
    </row>
    <row r="1912" spans="1:5" x14ac:dyDescent="0.55000000000000004">
      <c r="A1912">
        <v>6</v>
      </c>
      <c r="B1912">
        <v>68000</v>
      </c>
      <c r="C1912" s="6">
        <v>44044</v>
      </c>
      <c r="D1912">
        <v>-50</v>
      </c>
      <c r="E1912" t="str">
        <f>INDEX(LedgerMapping[[#All],[Area]],MATCH(Transactions[[#This Row],[Sub Ledger]],LedgerMapping[[#All],[Sub Ledger]],0))</f>
        <v>Income Statement</v>
      </c>
    </row>
    <row r="1913" spans="1:5" x14ac:dyDescent="0.55000000000000004">
      <c r="A1913">
        <v>6</v>
      </c>
      <c r="B1913">
        <v>68000</v>
      </c>
      <c r="C1913" s="6">
        <v>44075</v>
      </c>
      <c r="D1913">
        <v>-32</v>
      </c>
      <c r="E1913" t="str">
        <f>INDEX(LedgerMapping[[#All],[Area]],MATCH(Transactions[[#This Row],[Sub Ledger]],LedgerMapping[[#All],[Sub Ledger]],0))</f>
        <v>Income Statement</v>
      </c>
    </row>
    <row r="1914" spans="1:5" x14ac:dyDescent="0.55000000000000004">
      <c r="A1914">
        <v>6</v>
      </c>
      <c r="B1914">
        <v>68000</v>
      </c>
      <c r="C1914" s="6">
        <v>44105</v>
      </c>
      <c r="D1914">
        <v>-58</v>
      </c>
      <c r="E1914" t="str">
        <f>INDEX(LedgerMapping[[#All],[Area]],MATCH(Transactions[[#This Row],[Sub Ledger]],LedgerMapping[[#All],[Sub Ledger]],0))</f>
        <v>Income Statement</v>
      </c>
    </row>
    <row r="1915" spans="1:5" x14ac:dyDescent="0.55000000000000004">
      <c r="A1915">
        <v>6</v>
      </c>
      <c r="B1915">
        <v>68000</v>
      </c>
      <c r="C1915" s="6">
        <v>44136</v>
      </c>
      <c r="D1915">
        <v>-55</v>
      </c>
      <c r="E1915" t="str">
        <f>INDEX(LedgerMapping[[#All],[Area]],MATCH(Transactions[[#This Row],[Sub Ledger]],LedgerMapping[[#All],[Sub Ledger]],0))</f>
        <v>Income Statement</v>
      </c>
    </row>
    <row r="1916" spans="1:5" x14ac:dyDescent="0.55000000000000004">
      <c r="A1916">
        <v>6</v>
      </c>
      <c r="B1916">
        <v>68000</v>
      </c>
      <c r="C1916" s="6">
        <v>44166</v>
      </c>
      <c r="D1916">
        <v>-41</v>
      </c>
      <c r="E1916" t="str">
        <f>INDEX(LedgerMapping[[#All],[Area]],MATCH(Transactions[[#This Row],[Sub Ledger]],LedgerMapping[[#All],[Sub Ledger]],0))</f>
        <v>Income Statement</v>
      </c>
    </row>
    <row r="1917" spans="1:5" x14ac:dyDescent="0.55000000000000004">
      <c r="A1917">
        <v>6</v>
      </c>
      <c r="B1917">
        <v>68000</v>
      </c>
      <c r="C1917" s="6">
        <v>44197</v>
      </c>
      <c r="D1917">
        <v>-37</v>
      </c>
      <c r="E1917" t="str">
        <f>INDEX(LedgerMapping[[#All],[Area]],MATCH(Transactions[[#This Row],[Sub Ledger]],LedgerMapping[[#All],[Sub Ledger]],0))</f>
        <v>Income Statement</v>
      </c>
    </row>
    <row r="1918" spans="1:5" x14ac:dyDescent="0.55000000000000004">
      <c r="A1918">
        <v>6</v>
      </c>
      <c r="B1918">
        <v>68000</v>
      </c>
      <c r="C1918" s="6">
        <v>44228</v>
      </c>
      <c r="D1918">
        <v>-48</v>
      </c>
      <c r="E1918" t="str">
        <f>INDEX(LedgerMapping[[#All],[Area]],MATCH(Transactions[[#This Row],[Sub Ledger]],LedgerMapping[[#All],[Sub Ledger]],0))</f>
        <v>Income Statement</v>
      </c>
    </row>
    <row r="1919" spans="1:5" x14ac:dyDescent="0.55000000000000004">
      <c r="A1919">
        <v>6</v>
      </c>
      <c r="B1919">
        <v>68000</v>
      </c>
      <c r="C1919" s="6">
        <v>44256</v>
      </c>
      <c r="D1919">
        <v>-55</v>
      </c>
      <c r="E1919" t="str">
        <f>INDEX(LedgerMapping[[#All],[Area]],MATCH(Transactions[[#This Row],[Sub Ledger]],LedgerMapping[[#All],[Sub Ledger]],0))</f>
        <v>Income Statement</v>
      </c>
    </row>
    <row r="1920" spans="1:5" x14ac:dyDescent="0.55000000000000004">
      <c r="A1920">
        <v>6</v>
      </c>
      <c r="B1920">
        <v>68000</v>
      </c>
      <c r="C1920" s="6">
        <v>44287</v>
      </c>
      <c r="D1920">
        <v>-51</v>
      </c>
      <c r="E1920" t="str">
        <f>INDEX(LedgerMapping[[#All],[Area]],MATCH(Transactions[[#This Row],[Sub Ledger]],LedgerMapping[[#All],[Sub Ledger]],0))</f>
        <v>Income Statement</v>
      </c>
    </row>
    <row r="1921" spans="1:5" x14ac:dyDescent="0.55000000000000004">
      <c r="A1921">
        <v>6</v>
      </c>
      <c r="B1921">
        <v>68000</v>
      </c>
      <c r="C1921" s="6">
        <v>44317</v>
      </c>
      <c r="D1921">
        <v>-43</v>
      </c>
      <c r="E1921" t="str">
        <f>INDEX(LedgerMapping[[#All],[Area]],MATCH(Transactions[[#This Row],[Sub Ledger]],LedgerMapping[[#All],[Sub Ledger]],0))</f>
        <v>Income Statement</v>
      </c>
    </row>
    <row r="1922" spans="1:5" x14ac:dyDescent="0.55000000000000004">
      <c r="A1922">
        <v>6</v>
      </c>
      <c r="B1922">
        <v>68000</v>
      </c>
      <c r="C1922" s="6">
        <v>44348</v>
      </c>
      <c r="D1922">
        <v>-64</v>
      </c>
      <c r="E1922" t="str">
        <f>INDEX(LedgerMapping[[#All],[Area]],MATCH(Transactions[[#This Row],[Sub Ledger]],LedgerMapping[[#All],[Sub Ledger]],0))</f>
        <v>Income Statement</v>
      </c>
    </row>
    <row r="1923" spans="1:5" x14ac:dyDescent="0.55000000000000004">
      <c r="A1923">
        <v>6</v>
      </c>
      <c r="B1923">
        <v>68000</v>
      </c>
      <c r="C1923" s="6">
        <v>44378</v>
      </c>
      <c r="D1923">
        <v>-53</v>
      </c>
      <c r="E1923" t="str">
        <f>INDEX(LedgerMapping[[#All],[Area]],MATCH(Transactions[[#This Row],[Sub Ledger]],LedgerMapping[[#All],[Sub Ledger]],0))</f>
        <v>Income Statement</v>
      </c>
    </row>
    <row r="1924" spans="1:5" x14ac:dyDescent="0.55000000000000004">
      <c r="A1924">
        <v>6</v>
      </c>
      <c r="B1924">
        <v>68000</v>
      </c>
      <c r="C1924" s="6">
        <v>44409</v>
      </c>
      <c r="D1924">
        <v>-71</v>
      </c>
      <c r="E1924" t="str">
        <f>INDEX(LedgerMapping[[#All],[Area]],MATCH(Transactions[[#This Row],[Sub Ledger]],LedgerMapping[[#All],[Sub Ledger]],0))</f>
        <v>Income Statement</v>
      </c>
    </row>
    <row r="1925" spans="1:5" x14ac:dyDescent="0.55000000000000004">
      <c r="A1925">
        <v>6</v>
      </c>
      <c r="B1925">
        <v>68000</v>
      </c>
      <c r="C1925" s="6">
        <v>44440</v>
      </c>
      <c r="D1925">
        <v>-41</v>
      </c>
      <c r="E1925" t="str">
        <f>INDEX(LedgerMapping[[#All],[Area]],MATCH(Transactions[[#This Row],[Sub Ledger]],LedgerMapping[[#All],[Sub Ledger]],0))</f>
        <v>Income Statement</v>
      </c>
    </row>
    <row r="1926" spans="1:5" x14ac:dyDescent="0.55000000000000004">
      <c r="A1926">
        <v>6</v>
      </c>
      <c r="B1926">
        <v>68000</v>
      </c>
      <c r="C1926" s="6">
        <v>44501</v>
      </c>
      <c r="D1926">
        <v>-68</v>
      </c>
      <c r="E1926" t="str">
        <f>INDEX(LedgerMapping[[#All],[Area]],MATCH(Transactions[[#This Row],[Sub Ledger]],LedgerMapping[[#All],[Sub Ledger]],0))</f>
        <v>Income Statement</v>
      </c>
    </row>
    <row r="1927" spans="1:5" x14ac:dyDescent="0.55000000000000004">
      <c r="A1927">
        <v>6</v>
      </c>
      <c r="B1927">
        <v>68000</v>
      </c>
      <c r="C1927" s="6">
        <v>44531</v>
      </c>
      <c r="D1927">
        <v>-59</v>
      </c>
      <c r="E1927" t="str">
        <f>INDEX(LedgerMapping[[#All],[Area]],MATCH(Transactions[[#This Row],[Sub Ledger]],LedgerMapping[[#All],[Sub Ledger]],0))</f>
        <v>Income Statement</v>
      </c>
    </row>
    <row r="1928" spans="1:5" x14ac:dyDescent="0.55000000000000004">
      <c r="A1928">
        <v>6</v>
      </c>
      <c r="B1928">
        <v>68000</v>
      </c>
      <c r="C1928" s="6">
        <v>43466</v>
      </c>
      <c r="D1928">
        <v>-55</v>
      </c>
      <c r="E1928" t="str">
        <f>INDEX(LedgerMapping[[#All],[Area]],MATCH(Transactions[[#This Row],[Sub Ledger]],LedgerMapping[[#All],[Sub Ledger]],0))</f>
        <v>Income Statement</v>
      </c>
    </row>
    <row r="1929" spans="1:5" x14ac:dyDescent="0.55000000000000004">
      <c r="A1929">
        <v>6</v>
      </c>
      <c r="B1929">
        <v>68000</v>
      </c>
      <c r="C1929" s="6">
        <v>43497</v>
      </c>
      <c r="D1929">
        <v>-31</v>
      </c>
      <c r="E1929" t="str">
        <f>INDEX(LedgerMapping[[#All],[Area]],MATCH(Transactions[[#This Row],[Sub Ledger]],LedgerMapping[[#All],[Sub Ledger]],0))</f>
        <v>Income Statement</v>
      </c>
    </row>
    <row r="1930" spans="1:5" x14ac:dyDescent="0.55000000000000004">
      <c r="A1930">
        <v>6</v>
      </c>
      <c r="B1930">
        <v>68000</v>
      </c>
      <c r="C1930" s="6">
        <v>43525</v>
      </c>
      <c r="D1930">
        <v>-38</v>
      </c>
      <c r="E1930" t="str">
        <f>INDEX(LedgerMapping[[#All],[Area]],MATCH(Transactions[[#This Row],[Sub Ledger]],LedgerMapping[[#All],[Sub Ledger]],0))</f>
        <v>Income Statement</v>
      </c>
    </row>
    <row r="1931" spans="1:5" x14ac:dyDescent="0.55000000000000004">
      <c r="A1931">
        <v>6</v>
      </c>
      <c r="B1931">
        <v>68000</v>
      </c>
      <c r="C1931" s="6">
        <v>43556</v>
      </c>
      <c r="D1931">
        <v>-65</v>
      </c>
      <c r="E1931" t="str">
        <f>INDEX(LedgerMapping[[#All],[Area]],MATCH(Transactions[[#This Row],[Sub Ledger]],LedgerMapping[[#All],[Sub Ledger]],0))</f>
        <v>Income Statement</v>
      </c>
    </row>
    <row r="1932" spans="1:5" x14ac:dyDescent="0.55000000000000004">
      <c r="A1932">
        <v>6</v>
      </c>
      <c r="B1932">
        <v>68000</v>
      </c>
      <c r="C1932" s="6">
        <v>43586</v>
      </c>
      <c r="D1932">
        <v>-39</v>
      </c>
      <c r="E1932" t="str">
        <f>INDEX(LedgerMapping[[#All],[Area]],MATCH(Transactions[[#This Row],[Sub Ledger]],LedgerMapping[[#All],[Sub Ledger]],0))</f>
        <v>Income Statement</v>
      </c>
    </row>
    <row r="1933" spans="1:5" x14ac:dyDescent="0.55000000000000004">
      <c r="A1933">
        <v>6</v>
      </c>
      <c r="B1933">
        <v>68000</v>
      </c>
      <c r="C1933" s="6">
        <v>43617</v>
      </c>
      <c r="D1933">
        <v>-47</v>
      </c>
      <c r="E1933" t="str">
        <f>INDEX(LedgerMapping[[#All],[Area]],MATCH(Transactions[[#This Row],[Sub Ledger]],LedgerMapping[[#All],[Sub Ledger]],0))</f>
        <v>Income Statement</v>
      </c>
    </row>
    <row r="1934" spans="1:5" x14ac:dyDescent="0.55000000000000004">
      <c r="A1934">
        <v>6</v>
      </c>
      <c r="B1934">
        <v>68000</v>
      </c>
      <c r="C1934" s="6">
        <v>43647</v>
      </c>
      <c r="D1934">
        <v>-75</v>
      </c>
      <c r="E1934" t="str">
        <f>INDEX(LedgerMapping[[#All],[Area]],MATCH(Transactions[[#This Row],[Sub Ledger]],LedgerMapping[[#All],[Sub Ledger]],0))</f>
        <v>Income Statement</v>
      </c>
    </row>
    <row r="1935" spans="1:5" x14ac:dyDescent="0.55000000000000004">
      <c r="A1935">
        <v>6</v>
      </c>
      <c r="B1935">
        <v>68000</v>
      </c>
      <c r="C1935" s="6">
        <v>43678</v>
      </c>
      <c r="D1935">
        <v>-60</v>
      </c>
      <c r="E1935" t="str">
        <f>INDEX(LedgerMapping[[#All],[Area]],MATCH(Transactions[[#This Row],[Sub Ledger]],LedgerMapping[[#All],[Sub Ledger]],0))</f>
        <v>Income Statement</v>
      </c>
    </row>
    <row r="1936" spans="1:5" x14ac:dyDescent="0.55000000000000004">
      <c r="A1936">
        <v>6</v>
      </c>
      <c r="B1936">
        <v>68000</v>
      </c>
      <c r="C1936" s="6">
        <v>43709</v>
      </c>
      <c r="D1936">
        <v>-53</v>
      </c>
      <c r="E1936" t="str">
        <f>INDEX(LedgerMapping[[#All],[Area]],MATCH(Transactions[[#This Row],[Sub Ledger]],LedgerMapping[[#All],[Sub Ledger]],0))</f>
        <v>Income Statement</v>
      </c>
    </row>
    <row r="1937" spans="1:5" x14ac:dyDescent="0.55000000000000004">
      <c r="A1937">
        <v>6</v>
      </c>
      <c r="B1937">
        <v>68000</v>
      </c>
      <c r="C1937" s="6">
        <v>43739</v>
      </c>
      <c r="D1937">
        <v>-59</v>
      </c>
      <c r="E1937" t="str">
        <f>INDEX(LedgerMapping[[#All],[Area]],MATCH(Transactions[[#This Row],[Sub Ledger]],LedgerMapping[[#All],[Sub Ledger]],0))</f>
        <v>Income Statement</v>
      </c>
    </row>
    <row r="1938" spans="1:5" x14ac:dyDescent="0.55000000000000004">
      <c r="A1938">
        <v>6</v>
      </c>
      <c r="B1938">
        <v>68000</v>
      </c>
      <c r="C1938" s="6">
        <v>43770</v>
      </c>
      <c r="D1938">
        <v>-70</v>
      </c>
      <c r="E1938" t="str">
        <f>INDEX(LedgerMapping[[#All],[Area]],MATCH(Transactions[[#This Row],[Sub Ledger]],LedgerMapping[[#All],[Sub Ledger]],0))</f>
        <v>Income Statement</v>
      </c>
    </row>
    <row r="1939" spans="1:5" x14ac:dyDescent="0.55000000000000004">
      <c r="A1939">
        <v>6</v>
      </c>
      <c r="B1939">
        <v>68000</v>
      </c>
      <c r="C1939" s="6">
        <v>43800</v>
      </c>
      <c r="D1939">
        <v>-39</v>
      </c>
      <c r="E1939" t="str">
        <f>INDEX(LedgerMapping[[#All],[Area]],MATCH(Transactions[[#This Row],[Sub Ledger]],LedgerMapping[[#All],[Sub Ledger]],0))</f>
        <v>Income Statement</v>
      </c>
    </row>
    <row r="1940" spans="1:5" x14ac:dyDescent="0.55000000000000004">
      <c r="A1940">
        <v>6</v>
      </c>
      <c r="B1940">
        <v>68000</v>
      </c>
      <c r="C1940" s="6">
        <v>43831</v>
      </c>
      <c r="D1940">
        <v>-30</v>
      </c>
      <c r="E1940" t="str">
        <f>INDEX(LedgerMapping[[#All],[Area]],MATCH(Transactions[[#This Row],[Sub Ledger]],LedgerMapping[[#All],[Sub Ledger]],0))</f>
        <v>Income Statement</v>
      </c>
    </row>
    <row r="1941" spans="1:5" x14ac:dyDescent="0.55000000000000004">
      <c r="A1941">
        <v>6</v>
      </c>
      <c r="B1941">
        <v>68000</v>
      </c>
      <c r="C1941" s="6">
        <v>43862</v>
      </c>
      <c r="D1941">
        <v>-47</v>
      </c>
      <c r="E1941" t="str">
        <f>INDEX(LedgerMapping[[#All],[Area]],MATCH(Transactions[[#This Row],[Sub Ledger]],LedgerMapping[[#All],[Sub Ledger]],0))</f>
        <v>Income Statement</v>
      </c>
    </row>
    <row r="1942" spans="1:5" x14ac:dyDescent="0.55000000000000004">
      <c r="A1942">
        <v>6</v>
      </c>
      <c r="B1942">
        <v>68000</v>
      </c>
      <c r="C1942" s="6">
        <v>43891</v>
      </c>
      <c r="D1942">
        <v>-15</v>
      </c>
      <c r="E1942" t="str">
        <f>INDEX(LedgerMapping[[#All],[Area]],MATCH(Transactions[[#This Row],[Sub Ledger]],LedgerMapping[[#All],[Sub Ledger]],0))</f>
        <v>Income Statement</v>
      </c>
    </row>
    <row r="1943" spans="1:5" x14ac:dyDescent="0.55000000000000004">
      <c r="A1943">
        <v>6</v>
      </c>
      <c r="B1943">
        <v>68000</v>
      </c>
      <c r="C1943" s="6">
        <v>43922</v>
      </c>
      <c r="D1943">
        <v>-35</v>
      </c>
      <c r="E1943" t="str">
        <f>INDEX(LedgerMapping[[#All],[Area]],MATCH(Transactions[[#This Row],[Sub Ledger]],LedgerMapping[[#All],[Sub Ledger]],0))</f>
        <v>Income Statement</v>
      </c>
    </row>
    <row r="1944" spans="1:5" x14ac:dyDescent="0.55000000000000004">
      <c r="A1944">
        <v>6</v>
      </c>
      <c r="B1944">
        <v>68000</v>
      </c>
      <c r="C1944" s="6">
        <v>43952</v>
      </c>
      <c r="D1944">
        <v>-30</v>
      </c>
      <c r="E1944" t="str">
        <f>INDEX(LedgerMapping[[#All],[Area]],MATCH(Transactions[[#This Row],[Sub Ledger]],LedgerMapping[[#All],[Sub Ledger]],0))</f>
        <v>Income Statement</v>
      </c>
    </row>
    <row r="1945" spans="1:5" x14ac:dyDescent="0.55000000000000004">
      <c r="A1945">
        <v>6</v>
      </c>
      <c r="B1945">
        <v>68000</v>
      </c>
      <c r="C1945" s="6">
        <v>43983</v>
      </c>
      <c r="D1945">
        <v>-41</v>
      </c>
      <c r="E1945" t="str">
        <f>INDEX(LedgerMapping[[#All],[Area]],MATCH(Transactions[[#This Row],[Sub Ledger]],LedgerMapping[[#All],[Sub Ledger]],0))</f>
        <v>Income Statement</v>
      </c>
    </row>
    <row r="1946" spans="1:5" x14ac:dyDescent="0.55000000000000004">
      <c r="A1946">
        <v>6</v>
      </c>
      <c r="B1946">
        <v>68000</v>
      </c>
      <c r="C1946" s="6">
        <v>44013</v>
      </c>
      <c r="D1946">
        <v>-34</v>
      </c>
      <c r="E1946" t="str">
        <f>INDEX(LedgerMapping[[#All],[Area]],MATCH(Transactions[[#This Row],[Sub Ledger]],LedgerMapping[[#All],[Sub Ledger]],0))</f>
        <v>Income Statement</v>
      </c>
    </row>
    <row r="1947" spans="1:5" x14ac:dyDescent="0.55000000000000004">
      <c r="A1947">
        <v>6</v>
      </c>
      <c r="B1947">
        <v>68000</v>
      </c>
      <c r="C1947" s="6">
        <v>44044</v>
      </c>
      <c r="D1947">
        <v>-27</v>
      </c>
      <c r="E1947" t="str">
        <f>INDEX(LedgerMapping[[#All],[Area]],MATCH(Transactions[[#This Row],[Sub Ledger]],LedgerMapping[[#All],[Sub Ledger]],0))</f>
        <v>Income Statement</v>
      </c>
    </row>
    <row r="1948" spans="1:5" x14ac:dyDescent="0.55000000000000004">
      <c r="A1948">
        <v>6</v>
      </c>
      <c r="B1948">
        <v>68000</v>
      </c>
      <c r="C1948" s="6">
        <v>44075</v>
      </c>
      <c r="D1948">
        <v>-35</v>
      </c>
      <c r="E1948" t="str">
        <f>INDEX(LedgerMapping[[#All],[Area]],MATCH(Transactions[[#This Row],[Sub Ledger]],LedgerMapping[[#All],[Sub Ledger]],0))</f>
        <v>Income Statement</v>
      </c>
    </row>
    <row r="1949" spans="1:5" x14ac:dyDescent="0.55000000000000004">
      <c r="A1949">
        <v>6</v>
      </c>
      <c r="B1949">
        <v>68000</v>
      </c>
      <c r="C1949" s="6">
        <v>44105</v>
      </c>
      <c r="D1949">
        <v>-18</v>
      </c>
      <c r="E1949" t="str">
        <f>INDEX(LedgerMapping[[#All],[Area]],MATCH(Transactions[[#This Row],[Sub Ledger]],LedgerMapping[[#All],[Sub Ledger]],0))</f>
        <v>Income Statement</v>
      </c>
    </row>
    <row r="1950" spans="1:5" x14ac:dyDescent="0.55000000000000004">
      <c r="A1950">
        <v>6</v>
      </c>
      <c r="B1950">
        <v>68000</v>
      </c>
      <c r="C1950" s="6">
        <v>44136</v>
      </c>
      <c r="D1950">
        <v>-21</v>
      </c>
      <c r="E1950" t="str">
        <f>INDEX(LedgerMapping[[#All],[Area]],MATCH(Transactions[[#This Row],[Sub Ledger]],LedgerMapping[[#All],[Sub Ledger]],0))</f>
        <v>Income Statement</v>
      </c>
    </row>
    <row r="1951" spans="1:5" x14ac:dyDescent="0.55000000000000004">
      <c r="A1951">
        <v>6</v>
      </c>
      <c r="B1951">
        <v>68000</v>
      </c>
      <c r="C1951" s="6">
        <v>44166</v>
      </c>
      <c r="D1951">
        <v>-15</v>
      </c>
      <c r="E1951" t="str">
        <f>INDEX(LedgerMapping[[#All],[Area]],MATCH(Transactions[[#This Row],[Sub Ledger]],LedgerMapping[[#All],[Sub Ledger]],0))</f>
        <v>Income Statement</v>
      </c>
    </row>
    <row r="1952" spans="1:5" x14ac:dyDescent="0.55000000000000004">
      <c r="A1952">
        <v>6</v>
      </c>
      <c r="B1952">
        <v>68000</v>
      </c>
      <c r="C1952" s="6">
        <v>44197</v>
      </c>
      <c r="D1952">
        <v>-24</v>
      </c>
      <c r="E1952" t="str">
        <f>INDEX(LedgerMapping[[#All],[Area]],MATCH(Transactions[[#This Row],[Sub Ledger]],LedgerMapping[[#All],[Sub Ledger]],0))</f>
        <v>Income Statement</v>
      </c>
    </row>
    <row r="1953" spans="1:5" x14ac:dyDescent="0.55000000000000004">
      <c r="A1953">
        <v>6</v>
      </c>
      <c r="B1953">
        <v>68000</v>
      </c>
      <c r="C1953" s="6">
        <v>44228</v>
      </c>
      <c r="D1953">
        <v>-35</v>
      </c>
      <c r="E1953" t="str">
        <f>INDEX(LedgerMapping[[#All],[Area]],MATCH(Transactions[[#This Row],[Sub Ledger]],LedgerMapping[[#All],[Sub Ledger]],0))</f>
        <v>Income Statement</v>
      </c>
    </row>
    <row r="1954" spans="1:5" x14ac:dyDescent="0.55000000000000004">
      <c r="A1954">
        <v>6</v>
      </c>
      <c r="B1954">
        <v>68000</v>
      </c>
      <c r="C1954" s="6">
        <v>44256</v>
      </c>
      <c r="D1954">
        <v>-36</v>
      </c>
      <c r="E1954" t="str">
        <f>INDEX(LedgerMapping[[#All],[Area]],MATCH(Transactions[[#This Row],[Sub Ledger]],LedgerMapping[[#All],[Sub Ledger]],0))</f>
        <v>Income Statement</v>
      </c>
    </row>
    <row r="1955" spans="1:5" x14ac:dyDescent="0.55000000000000004">
      <c r="A1955">
        <v>6</v>
      </c>
      <c r="B1955">
        <v>68000</v>
      </c>
      <c r="C1955" s="6">
        <v>44287</v>
      </c>
      <c r="D1955">
        <v>-40</v>
      </c>
      <c r="E1955" t="str">
        <f>INDEX(LedgerMapping[[#All],[Area]],MATCH(Transactions[[#This Row],[Sub Ledger]],LedgerMapping[[#All],[Sub Ledger]],0))</f>
        <v>Income Statement</v>
      </c>
    </row>
    <row r="1956" spans="1:5" x14ac:dyDescent="0.55000000000000004">
      <c r="A1956">
        <v>6</v>
      </c>
      <c r="B1956">
        <v>68000</v>
      </c>
      <c r="C1956" s="6">
        <v>44317</v>
      </c>
      <c r="D1956">
        <v>-39</v>
      </c>
      <c r="E1956" t="str">
        <f>INDEX(LedgerMapping[[#All],[Area]],MATCH(Transactions[[#This Row],[Sub Ledger]],LedgerMapping[[#All],[Sub Ledger]],0))</f>
        <v>Income Statement</v>
      </c>
    </row>
    <row r="1957" spans="1:5" x14ac:dyDescent="0.55000000000000004">
      <c r="A1957">
        <v>6</v>
      </c>
      <c r="B1957">
        <v>68000</v>
      </c>
      <c r="C1957" s="6">
        <v>44348</v>
      </c>
      <c r="D1957">
        <v>-41</v>
      </c>
      <c r="E1957" t="str">
        <f>INDEX(LedgerMapping[[#All],[Area]],MATCH(Transactions[[#This Row],[Sub Ledger]],LedgerMapping[[#All],[Sub Ledger]],0))</f>
        <v>Income Statement</v>
      </c>
    </row>
    <row r="1958" spans="1:5" x14ac:dyDescent="0.55000000000000004">
      <c r="A1958">
        <v>6</v>
      </c>
      <c r="B1958">
        <v>68000</v>
      </c>
      <c r="C1958" s="6">
        <v>44378</v>
      </c>
      <c r="D1958">
        <v>-45</v>
      </c>
      <c r="E1958" t="str">
        <f>INDEX(LedgerMapping[[#All],[Area]],MATCH(Transactions[[#This Row],[Sub Ledger]],LedgerMapping[[#All],[Sub Ledger]],0))</f>
        <v>Income Statement</v>
      </c>
    </row>
    <row r="1959" spans="1:5" x14ac:dyDescent="0.55000000000000004">
      <c r="A1959">
        <v>6</v>
      </c>
      <c r="B1959">
        <v>68000</v>
      </c>
      <c r="C1959" s="6">
        <v>44409</v>
      </c>
      <c r="D1959">
        <v>-23</v>
      </c>
      <c r="E1959" t="str">
        <f>INDEX(LedgerMapping[[#All],[Area]],MATCH(Transactions[[#This Row],[Sub Ledger]],LedgerMapping[[#All],[Sub Ledger]],0))</f>
        <v>Income Statement</v>
      </c>
    </row>
    <row r="1960" spans="1:5" x14ac:dyDescent="0.55000000000000004">
      <c r="A1960">
        <v>6</v>
      </c>
      <c r="B1960">
        <v>68000</v>
      </c>
      <c r="C1960" s="6">
        <v>44440</v>
      </c>
      <c r="D1960">
        <v>-52</v>
      </c>
      <c r="E1960" t="str">
        <f>INDEX(LedgerMapping[[#All],[Area]],MATCH(Transactions[[#This Row],[Sub Ledger]],LedgerMapping[[#All],[Sub Ledger]],0))</f>
        <v>Income Statement</v>
      </c>
    </row>
    <row r="1961" spans="1:5" x14ac:dyDescent="0.55000000000000004">
      <c r="A1961">
        <v>6</v>
      </c>
      <c r="B1961">
        <v>68000</v>
      </c>
      <c r="C1961" s="6">
        <v>44470</v>
      </c>
      <c r="D1961">
        <v>-32</v>
      </c>
      <c r="E1961" t="str">
        <f>INDEX(LedgerMapping[[#All],[Area]],MATCH(Transactions[[#This Row],[Sub Ledger]],LedgerMapping[[#All],[Sub Ledger]],0))</f>
        <v>Income Statement</v>
      </c>
    </row>
    <row r="1962" spans="1:5" x14ac:dyDescent="0.55000000000000004">
      <c r="A1962">
        <v>6</v>
      </c>
      <c r="B1962">
        <v>68000</v>
      </c>
      <c r="C1962" s="6">
        <v>44501</v>
      </c>
      <c r="D1962">
        <v>-52</v>
      </c>
      <c r="E1962" t="str">
        <f>INDEX(LedgerMapping[[#All],[Area]],MATCH(Transactions[[#This Row],[Sub Ledger]],LedgerMapping[[#All],[Sub Ledger]],0))</f>
        <v>Income Statement</v>
      </c>
    </row>
    <row r="1963" spans="1:5" x14ac:dyDescent="0.55000000000000004">
      <c r="A1963">
        <v>6</v>
      </c>
      <c r="B1963">
        <v>68000</v>
      </c>
      <c r="C1963" s="6">
        <v>44531</v>
      </c>
      <c r="D1963">
        <v>-55</v>
      </c>
      <c r="E1963" t="str">
        <f>INDEX(LedgerMapping[[#All],[Area]],MATCH(Transactions[[#This Row],[Sub Ledger]],LedgerMapping[[#All],[Sub Ledger]],0))</f>
        <v>Income Statement</v>
      </c>
    </row>
    <row r="1964" spans="1:5" x14ac:dyDescent="0.55000000000000004">
      <c r="A1964">
        <v>6</v>
      </c>
      <c r="B1964">
        <v>68000</v>
      </c>
      <c r="C1964" s="6">
        <v>44317</v>
      </c>
      <c r="D1964">
        <v>-87</v>
      </c>
      <c r="E1964" t="str">
        <f>INDEX(LedgerMapping[[#All],[Area]],MATCH(Transactions[[#This Row],[Sub Ledger]],LedgerMapping[[#All],[Sub Ledger]],0))</f>
        <v>Income Statement</v>
      </c>
    </row>
    <row r="1965" spans="1:5" x14ac:dyDescent="0.55000000000000004">
      <c r="A1965">
        <v>6</v>
      </c>
      <c r="B1965">
        <v>68000</v>
      </c>
      <c r="C1965" s="6">
        <v>44348</v>
      </c>
      <c r="D1965">
        <v>-99</v>
      </c>
      <c r="E1965" t="str">
        <f>INDEX(LedgerMapping[[#All],[Area]],MATCH(Transactions[[#This Row],[Sub Ledger]],LedgerMapping[[#All],[Sub Ledger]],0))</f>
        <v>Income Statement</v>
      </c>
    </row>
    <row r="1966" spans="1:5" x14ac:dyDescent="0.55000000000000004">
      <c r="A1966">
        <v>6</v>
      </c>
      <c r="B1966">
        <v>68000</v>
      </c>
      <c r="C1966" s="6">
        <v>44378</v>
      </c>
      <c r="D1966">
        <v>-123</v>
      </c>
      <c r="E1966" t="str">
        <f>INDEX(LedgerMapping[[#All],[Area]],MATCH(Transactions[[#This Row],[Sub Ledger]],LedgerMapping[[#All],[Sub Ledger]],0))</f>
        <v>Income Statement</v>
      </c>
    </row>
    <row r="1967" spans="1:5" x14ac:dyDescent="0.55000000000000004">
      <c r="A1967">
        <v>6</v>
      </c>
      <c r="B1967">
        <v>68000</v>
      </c>
      <c r="C1967" s="6">
        <v>44409</v>
      </c>
      <c r="D1967">
        <v>-105</v>
      </c>
      <c r="E1967" t="str">
        <f>INDEX(LedgerMapping[[#All],[Area]],MATCH(Transactions[[#This Row],[Sub Ledger]],LedgerMapping[[#All],[Sub Ledger]],0))</f>
        <v>Income Statement</v>
      </c>
    </row>
    <row r="1968" spans="1:5" x14ac:dyDescent="0.55000000000000004">
      <c r="A1968">
        <v>6</v>
      </c>
      <c r="B1968">
        <v>68000</v>
      </c>
      <c r="C1968" s="6">
        <v>44440</v>
      </c>
      <c r="D1968">
        <v>-167</v>
      </c>
      <c r="E1968" t="str">
        <f>INDEX(LedgerMapping[[#All],[Area]],MATCH(Transactions[[#This Row],[Sub Ledger]],LedgerMapping[[#All],[Sub Ledger]],0))</f>
        <v>Income Statement</v>
      </c>
    </row>
    <row r="1969" spans="1:5" x14ac:dyDescent="0.55000000000000004">
      <c r="A1969">
        <v>6</v>
      </c>
      <c r="B1969">
        <v>68000</v>
      </c>
      <c r="C1969" s="6">
        <v>44470</v>
      </c>
      <c r="D1969">
        <v>-151</v>
      </c>
      <c r="E1969" t="str">
        <f>INDEX(LedgerMapping[[#All],[Area]],MATCH(Transactions[[#This Row],[Sub Ledger]],LedgerMapping[[#All],[Sub Ledger]],0))</f>
        <v>Income Statement</v>
      </c>
    </row>
    <row r="1970" spans="1:5" x14ac:dyDescent="0.55000000000000004">
      <c r="A1970">
        <v>6</v>
      </c>
      <c r="B1970">
        <v>68000</v>
      </c>
      <c r="C1970" s="6">
        <v>44501</v>
      </c>
      <c r="D1970">
        <v>-179</v>
      </c>
      <c r="E1970" t="str">
        <f>INDEX(LedgerMapping[[#All],[Area]],MATCH(Transactions[[#This Row],[Sub Ledger]],LedgerMapping[[#All],[Sub Ledger]],0))</f>
        <v>Income Statement</v>
      </c>
    </row>
    <row r="1971" spans="1:5" x14ac:dyDescent="0.55000000000000004">
      <c r="A1971">
        <v>6</v>
      </c>
      <c r="B1971">
        <v>68000</v>
      </c>
      <c r="C1971" s="6">
        <v>44531</v>
      </c>
      <c r="D1971">
        <v>-130</v>
      </c>
      <c r="E1971" t="str">
        <f>INDEX(LedgerMapping[[#All],[Area]],MATCH(Transactions[[#This Row],[Sub Ledger]],LedgerMapping[[#All],[Sub Ledger]],0))</f>
        <v>Income Statement</v>
      </c>
    </row>
    <row r="1972" spans="1:5" x14ac:dyDescent="0.55000000000000004">
      <c r="A1972">
        <v>6</v>
      </c>
      <c r="B1972">
        <v>68000</v>
      </c>
      <c r="C1972" s="6">
        <v>44287</v>
      </c>
      <c r="D1972">
        <v>-123</v>
      </c>
      <c r="E1972" t="str">
        <f>INDEX(LedgerMapping[[#All],[Area]],MATCH(Transactions[[#This Row],[Sub Ledger]],LedgerMapping[[#All],[Sub Ledger]],0))</f>
        <v>Income Statement</v>
      </c>
    </row>
    <row r="1973" spans="1:5" x14ac:dyDescent="0.55000000000000004">
      <c r="A1973">
        <v>6</v>
      </c>
      <c r="B1973">
        <v>68000</v>
      </c>
      <c r="C1973" s="6">
        <v>43466</v>
      </c>
      <c r="D1973">
        <v>-158</v>
      </c>
      <c r="E1973" t="str">
        <f>INDEX(LedgerMapping[[#All],[Area]],MATCH(Transactions[[#This Row],[Sub Ledger]],LedgerMapping[[#All],[Sub Ledger]],0))</f>
        <v>Income Statement</v>
      </c>
    </row>
    <row r="1974" spans="1:5" x14ac:dyDescent="0.55000000000000004">
      <c r="A1974">
        <v>6</v>
      </c>
      <c r="B1974">
        <v>68000</v>
      </c>
      <c r="C1974" s="6">
        <v>43497</v>
      </c>
      <c r="D1974">
        <v>-88</v>
      </c>
      <c r="E1974" t="str">
        <f>INDEX(LedgerMapping[[#All],[Area]],MATCH(Transactions[[#This Row],[Sub Ledger]],LedgerMapping[[#All],[Sub Ledger]],0))</f>
        <v>Income Statement</v>
      </c>
    </row>
    <row r="1975" spans="1:5" x14ac:dyDescent="0.55000000000000004">
      <c r="A1975">
        <v>6</v>
      </c>
      <c r="B1975">
        <v>68000</v>
      </c>
      <c r="C1975" s="6">
        <v>43525</v>
      </c>
      <c r="D1975">
        <v>-176</v>
      </c>
      <c r="E1975" t="str">
        <f>INDEX(LedgerMapping[[#All],[Area]],MATCH(Transactions[[#This Row],[Sub Ledger]],LedgerMapping[[#All],[Sub Ledger]],0))</f>
        <v>Income Statement</v>
      </c>
    </row>
    <row r="1976" spans="1:5" x14ac:dyDescent="0.55000000000000004">
      <c r="A1976">
        <v>6</v>
      </c>
      <c r="B1976">
        <v>68000</v>
      </c>
      <c r="C1976" s="6">
        <v>43556</v>
      </c>
      <c r="D1976">
        <v>-88</v>
      </c>
      <c r="E1976" t="str">
        <f>INDEX(LedgerMapping[[#All],[Area]],MATCH(Transactions[[#This Row],[Sub Ledger]],LedgerMapping[[#All],[Sub Ledger]],0))</f>
        <v>Income Statement</v>
      </c>
    </row>
    <row r="1977" spans="1:5" x14ac:dyDescent="0.55000000000000004">
      <c r="A1977">
        <v>6</v>
      </c>
      <c r="B1977">
        <v>68000</v>
      </c>
      <c r="C1977" s="6">
        <v>43586</v>
      </c>
      <c r="D1977">
        <v>-105</v>
      </c>
      <c r="E1977" t="str">
        <f>INDEX(LedgerMapping[[#All],[Area]],MATCH(Transactions[[#This Row],[Sub Ledger]],LedgerMapping[[#All],[Sub Ledger]],0))</f>
        <v>Income Statement</v>
      </c>
    </row>
    <row r="1978" spans="1:5" x14ac:dyDescent="0.55000000000000004">
      <c r="A1978">
        <v>6</v>
      </c>
      <c r="B1978">
        <v>68000</v>
      </c>
      <c r="C1978" s="6">
        <v>43617</v>
      </c>
      <c r="D1978">
        <v>-130</v>
      </c>
      <c r="E1978" t="str">
        <f>INDEX(LedgerMapping[[#All],[Area]],MATCH(Transactions[[#This Row],[Sub Ledger]],LedgerMapping[[#All],[Sub Ledger]],0))</f>
        <v>Income Statement</v>
      </c>
    </row>
    <row r="1979" spans="1:5" x14ac:dyDescent="0.55000000000000004">
      <c r="A1979">
        <v>6</v>
      </c>
      <c r="B1979">
        <v>68000</v>
      </c>
      <c r="C1979" s="6">
        <v>43647</v>
      </c>
      <c r="D1979">
        <v>-98</v>
      </c>
      <c r="E1979" t="str">
        <f>INDEX(LedgerMapping[[#All],[Area]],MATCH(Transactions[[#This Row],[Sub Ledger]],LedgerMapping[[#All],[Sub Ledger]],0))</f>
        <v>Income Statement</v>
      </c>
    </row>
    <row r="1980" spans="1:5" x14ac:dyDescent="0.55000000000000004">
      <c r="A1980">
        <v>6</v>
      </c>
      <c r="B1980">
        <v>68000</v>
      </c>
      <c r="C1980" s="6">
        <v>43678</v>
      </c>
      <c r="D1980">
        <v>-124</v>
      </c>
      <c r="E1980" t="str">
        <f>INDEX(LedgerMapping[[#All],[Area]],MATCH(Transactions[[#This Row],[Sub Ledger]],LedgerMapping[[#All],[Sub Ledger]],0))</f>
        <v>Income Statement</v>
      </c>
    </row>
    <row r="1981" spans="1:5" x14ac:dyDescent="0.55000000000000004">
      <c r="A1981">
        <v>6</v>
      </c>
      <c r="B1981">
        <v>68000</v>
      </c>
      <c r="C1981" s="6">
        <v>43709</v>
      </c>
      <c r="D1981">
        <v>-117</v>
      </c>
      <c r="E1981" t="str">
        <f>INDEX(LedgerMapping[[#All],[Area]],MATCH(Transactions[[#This Row],[Sub Ledger]],LedgerMapping[[#All],[Sub Ledger]],0))</f>
        <v>Income Statement</v>
      </c>
    </row>
    <row r="1982" spans="1:5" x14ac:dyDescent="0.55000000000000004">
      <c r="A1982">
        <v>6</v>
      </c>
      <c r="B1982">
        <v>68000</v>
      </c>
      <c r="C1982" s="6">
        <v>43739</v>
      </c>
      <c r="D1982">
        <v>-176</v>
      </c>
      <c r="E1982" t="str">
        <f>INDEX(LedgerMapping[[#All],[Area]],MATCH(Transactions[[#This Row],[Sub Ledger]],LedgerMapping[[#All],[Sub Ledger]],0))</f>
        <v>Income Statement</v>
      </c>
    </row>
    <row r="1983" spans="1:5" x14ac:dyDescent="0.55000000000000004">
      <c r="A1983">
        <v>6</v>
      </c>
      <c r="B1983">
        <v>68000</v>
      </c>
      <c r="C1983" s="6">
        <v>43770</v>
      </c>
      <c r="D1983">
        <v>-176</v>
      </c>
      <c r="E1983" t="str">
        <f>INDEX(LedgerMapping[[#All],[Area]],MATCH(Transactions[[#This Row],[Sub Ledger]],LedgerMapping[[#All],[Sub Ledger]],0))</f>
        <v>Income Statement</v>
      </c>
    </row>
    <row r="1984" spans="1:5" x14ac:dyDescent="0.55000000000000004">
      <c r="A1984">
        <v>6</v>
      </c>
      <c r="B1984">
        <v>68000</v>
      </c>
      <c r="C1984" s="6">
        <v>43800</v>
      </c>
      <c r="D1984">
        <v>-117</v>
      </c>
      <c r="E1984" t="str">
        <f>INDEX(LedgerMapping[[#All],[Area]],MATCH(Transactions[[#This Row],[Sub Ledger]],LedgerMapping[[#All],[Sub Ledger]],0))</f>
        <v>Income Statement</v>
      </c>
    </row>
    <row r="1985" spans="1:5" x14ac:dyDescent="0.55000000000000004">
      <c r="A1985">
        <v>6</v>
      </c>
      <c r="B1985">
        <v>68000</v>
      </c>
      <c r="C1985" s="6">
        <v>43831</v>
      </c>
      <c r="D1985">
        <v>-80</v>
      </c>
      <c r="E1985" t="str">
        <f>INDEX(LedgerMapping[[#All],[Area]],MATCH(Transactions[[#This Row],[Sub Ledger]],LedgerMapping[[#All],[Sub Ledger]],0))</f>
        <v>Income Statement</v>
      </c>
    </row>
    <row r="1986" spans="1:5" x14ac:dyDescent="0.55000000000000004">
      <c r="A1986">
        <v>6</v>
      </c>
      <c r="B1986">
        <v>68000</v>
      </c>
      <c r="C1986" s="6">
        <v>43862</v>
      </c>
      <c r="D1986">
        <v>-134</v>
      </c>
      <c r="E1986" t="str">
        <f>INDEX(LedgerMapping[[#All],[Area]],MATCH(Transactions[[#This Row],[Sub Ledger]],LedgerMapping[[#All],[Sub Ledger]],0))</f>
        <v>Income Statement</v>
      </c>
    </row>
    <row r="1987" spans="1:5" x14ac:dyDescent="0.55000000000000004">
      <c r="A1987">
        <v>6</v>
      </c>
      <c r="B1987">
        <v>68000</v>
      </c>
      <c r="C1987" s="6">
        <v>43891</v>
      </c>
      <c r="D1987">
        <v>-69</v>
      </c>
      <c r="E1987" t="str">
        <f>INDEX(LedgerMapping[[#All],[Area]],MATCH(Transactions[[#This Row],[Sub Ledger]],LedgerMapping[[#All],[Sub Ledger]],0))</f>
        <v>Income Statement</v>
      </c>
    </row>
    <row r="1988" spans="1:5" x14ac:dyDescent="0.55000000000000004">
      <c r="A1988">
        <v>6</v>
      </c>
      <c r="B1988">
        <v>68000</v>
      </c>
      <c r="C1988" s="6">
        <v>43922</v>
      </c>
      <c r="D1988">
        <v>-151</v>
      </c>
      <c r="E1988" t="str">
        <f>INDEX(LedgerMapping[[#All],[Area]],MATCH(Transactions[[#This Row],[Sub Ledger]],LedgerMapping[[#All],[Sub Ledger]],0))</f>
        <v>Income Statement</v>
      </c>
    </row>
    <row r="1989" spans="1:5" x14ac:dyDescent="0.55000000000000004">
      <c r="A1989">
        <v>6</v>
      </c>
      <c r="B1989">
        <v>68000</v>
      </c>
      <c r="C1989" s="6">
        <v>43952</v>
      </c>
      <c r="D1989">
        <v>-126</v>
      </c>
      <c r="E1989" t="str">
        <f>INDEX(LedgerMapping[[#All],[Area]],MATCH(Transactions[[#This Row],[Sub Ledger]],LedgerMapping[[#All],[Sub Ledger]],0))</f>
        <v>Income Statement</v>
      </c>
    </row>
    <row r="1990" spans="1:5" x14ac:dyDescent="0.55000000000000004">
      <c r="A1990">
        <v>6</v>
      </c>
      <c r="B1990">
        <v>68000</v>
      </c>
      <c r="C1990" s="6">
        <v>43983</v>
      </c>
      <c r="D1990">
        <v>-88</v>
      </c>
      <c r="E1990" t="str">
        <f>INDEX(LedgerMapping[[#All],[Area]],MATCH(Transactions[[#This Row],[Sub Ledger]],LedgerMapping[[#All],[Sub Ledger]],0))</f>
        <v>Income Statement</v>
      </c>
    </row>
    <row r="1991" spans="1:5" x14ac:dyDescent="0.55000000000000004">
      <c r="A1991">
        <v>6</v>
      </c>
      <c r="B1991">
        <v>68000</v>
      </c>
      <c r="C1991" s="6">
        <v>44013</v>
      </c>
      <c r="D1991">
        <v>-83</v>
      </c>
      <c r="E1991" t="str">
        <f>INDEX(LedgerMapping[[#All],[Area]],MATCH(Transactions[[#This Row],[Sub Ledger]],LedgerMapping[[#All],[Sub Ledger]],0))</f>
        <v>Income Statement</v>
      </c>
    </row>
    <row r="1992" spans="1:5" x14ac:dyDescent="0.55000000000000004">
      <c r="A1992">
        <v>6</v>
      </c>
      <c r="B1992">
        <v>68000</v>
      </c>
      <c r="C1992" s="6">
        <v>44044</v>
      </c>
      <c r="D1992">
        <v>-111</v>
      </c>
      <c r="E1992" t="str">
        <f>INDEX(LedgerMapping[[#All],[Area]],MATCH(Transactions[[#This Row],[Sub Ledger]],LedgerMapping[[#All],[Sub Ledger]],0))</f>
        <v>Income Statement</v>
      </c>
    </row>
    <row r="1993" spans="1:5" x14ac:dyDescent="0.55000000000000004">
      <c r="A1993">
        <v>6</v>
      </c>
      <c r="B1993">
        <v>68000</v>
      </c>
      <c r="C1993" s="6">
        <v>44075</v>
      </c>
      <c r="D1993">
        <v>-125</v>
      </c>
      <c r="E1993" t="str">
        <f>INDEX(LedgerMapping[[#All],[Area]],MATCH(Transactions[[#This Row],[Sub Ledger]],LedgerMapping[[#All],[Sub Ledger]],0))</f>
        <v>Income Statement</v>
      </c>
    </row>
    <row r="1994" spans="1:5" x14ac:dyDescent="0.55000000000000004">
      <c r="A1994">
        <v>6</v>
      </c>
      <c r="B1994">
        <v>68000</v>
      </c>
      <c r="C1994" s="6">
        <v>44105</v>
      </c>
      <c r="D1994">
        <v>-146</v>
      </c>
      <c r="E1994" t="str">
        <f>INDEX(LedgerMapping[[#All],[Area]],MATCH(Transactions[[#This Row],[Sub Ledger]],LedgerMapping[[#All],[Sub Ledger]],0))</f>
        <v>Income Statement</v>
      </c>
    </row>
    <row r="1995" spans="1:5" x14ac:dyDescent="0.55000000000000004">
      <c r="A1995">
        <v>6</v>
      </c>
      <c r="B1995">
        <v>68000</v>
      </c>
      <c r="C1995" s="6">
        <v>44136</v>
      </c>
      <c r="D1995">
        <v>-78</v>
      </c>
      <c r="E1995" t="str">
        <f>INDEX(LedgerMapping[[#All],[Area]],MATCH(Transactions[[#This Row],[Sub Ledger]],LedgerMapping[[#All],[Sub Ledger]],0))</f>
        <v>Income Statement</v>
      </c>
    </row>
    <row r="1996" spans="1:5" x14ac:dyDescent="0.55000000000000004">
      <c r="A1996">
        <v>6</v>
      </c>
      <c r="B1996">
        <v>68000</v>
      </c>
      <c r="C1996" s="6">
        <v>44166</v>
      </c>
      <c r="D1996">
        <v>-78</v>
      </c>
      <c r="E1996" t="str">
        <f>INDEX(LedgerMapping[[#All],[Area]],MATCH(Transactions[[#This Row],[Sub Ledger]],LedgerMapping[[#All],[Sub Ledger]],0))</f>
        <v>Income Statement</v>
      </c>
    </row>
    <row r="1997" spans="1:5" x14ac:dyDescent="0.55000000000000004">
      <c r="A1997">
        <v>6</v>
      </c>
      <c r="B1997">
        <v>68000</v>
      </c>
      <c r="C1997" s="6">
        <v>44197</v>
      </c>
      <c r="D1997">
        <v>-90</v>
      </c>
      <c r="E1997" t="str">
        <f>INDEX(LedgerMapping[[#All],[Area]],MATCH(Transactions[[#This Row],[Sub Ledger]],LedgerMapping[[#All],[Sub Ledger]],0))</f>
        <v>Income Statement</v>
      </c>
    </row>
    <row r="1998" spans="1:5" x14ac:dyDescent="0.55000000000000004">
      <c r="A1998">
        <v>6</v>
      </c>
      <c r="B1998">
        <v>68000</v>
      </c>
      <c r="C1998" s="6">
        <v>44228</v>
      </c>
      <c r="D1998">
        <v>-167</v>
      </c>
      <c r="E1998" t="str">
        <f>INDEX(LedgerMapping[[#All],[Area]],MATCH(Transactions[[#This Row],[Sub Ledger]],LedgerMapping[[#All],[Sub Ledger]],0))</f>
        <v>Income Statement</v>
      </c>
    </row>
    <row r="1999" spans="1:5" x14ac:dyDescent="0.55000000000000004">
      <c r="A1999">
        <v>6</v>
      </c>
      <c r="B1999">
        <v>68000</v>
      </c>
      <c r="C1999" s="6">
        <v>44256</v>
      </c>
      <c r="D1999">
        <v>-185</v>
      </c>
      <c r="E1999" t="str">
        <f>INDEX(LedgerMapping[[#All],[Area]],MATCH(Transactions[[#This Row],[Sub Ledger]],LedgerMapping[[#All],[Sub Ledger]],0))</f>
        <v>Income Statement</v>
      </c>
    </row>
    <row r="2000" spans="1:5" x14ac:dyDescent="0.55000000000000004">
      <c r="A2000">
        <v>6</v>
      </c>
      <c r="B2000">
        <v>68000</v>
      </c>
      <c r="C2000" s="6">
        <v>44256</v>
      </c>
      <c r="D2000">
        <v>-112.52</v>
      </c>
      <c r="E2000" t="str">
        <f>INDEX(LedgerMapping[[#All],[Area]],MATCH(Transactions[[#This Row],[Sub Ledger]],LedgerMapping[[#All],[Sub Ledger]],0))</f>
        <v>Income Statement</v>
      </c>
    </row>
    <row r="2001" spans="1:5" x14ac:dyDescent="0.55000000000000004">
      <c r="A2001">
        <v>6</v>
      </c>
      <c r="B2001">
        <v>68000</v>
      </c>
      <c r="C2001" s="6">
        <v>44256</v>
      </c>
      <c r="D2001">
        <v>-92.7</v>
      </c>
      <c r="E2001" t="str">
        <f>INDEX(LedgerMapping[[#All],[Area]],MATCH(Transactions[[#This Row],[Sub Ledger]],LedgerMapping[[#All],[Sub Ledger]],0))</f>
        <v>Income Statement</v>
      </c>
    </row>
    <row r="2002" spans="1:5" x14ac:dyDescent="0.55000000000000004">
      <c r="A2002">
        <v>6</v>
      </c>
      <c r="B2002">
        <v>68000</v>
      </c>
      <c r="C2002" s="6">
        <v>44256</v>
      </c>
      <c r="D2002">
        <v>-81.81</v>
      </c>
      <c r="E2002" t="str">
        <f>INDEX(LedgerMapping[[#All],[Area]],MATCH(Transactions[[#This Row],[Sub Ledger]],LedgerMapping[[#All],[Sub Ledger]],0))</f>
        <v>Income Statement</v>
      </c>
    </row>
    <row r="2003" spans="1:5" x14ac:dyDescent="0.55000000000000004">
      <c r="A2003">
        <v>6</v>
      </c>
      <c r="B2003">
        <v>68000</v>
      </c>
      <c r="C2003" s="6">
        <v>44256</v>
      </c>
      <c r="D2003">
        <v>-48.96</v>
      </c>
      <c r="E2003" t="str">
        <f>INDEX(LedgerMapping[[#All],[Area]],MATCH(Transactions[[#This Row],[Sub Ledger]],LedgerMapping[[#All],[Sub Ledger]],0))</f>
        <v>Income Statement</v>
      </c>
    </row>
    <row r="2004" spans="1:5" x14ac:dyDescent="0.55000000000000004">
      <c r="A2004">
        <v>6</v>
      </c>
      <c r="B2004">
        <v>68000</v>
      </c>
      <c r="C2004" s="6">
        <v>44256</v>
      </c>
      <c r="D2004">
        <v>-36.75</v>
      </c>
      <c r="E2004" t="str">
        <f>INDEX(LedgerMapping[[#All],[Area]],MATCH(Transactions[[#This Row],[Sub Ledger]],LedgerMapping[[#All],[Sub Ledger]],0))</f>
        <v>Income Statement</v>
      </c>
    </row>
    <row r="2005" spans="1:5" x14ac:dyDescent="0.55000000000000004">
      <c r="A2005">
        <v>6</v>
      </c>
      <c r="B2005">
        <v>68000</v>
      </c>
      <c r="C2005" s="6">
        <v>44256</v>
      </c>
      <c r="D2005">
        <v>-168.67</v>
      </c>
      <c r="E2005" t="str">
        <f>INDEX(LedgerMapping[[#All],[Area]],MATCH(Transactions[[#This Row],[Sub Ledger]],LedgerMapping[[#All],[Sub Ledger]],0))</f>
        <v>Income Statement</v>
      </c>
    </row>
    <row r="2006" spans="1:5" x14ac:dyDescent="0.55000000000000004">
      <c r="A2006">
        <v>6</v>
      </c>
      <c r="B2006">
        <v>69000</v>
      </c>
      <c r="C2006" s="6">
        <v>43466</v>
      </c>
      <c r="D2006">
        <v>-31</v>
      </c>
      <c r="E2006" t="str">
        <f>INDEX(LedgerMapping[[#All],[Area]],MATCH(Transactions[[#This Row],[Sub Ledger]],LedgerMapping[[#All],[Sub Ledger]],0))</f>
        <v>Income Statement</v>
      </c>
    </row>
    <row r="2007" spans="1:5" x14ac:dyDescent="0.55000000000000004">
      <c r="A2007">
        <v>6</v>
      </c>
      <c r="B2007">
        <v>69000</v>
      </c>
      <c r="C2007" s="6">
        <v>43497</v>
      </c>
      <c r="D2007">
        <v>-27</v>
      </c>
      <c r="E2007" t="str">
        <f>INDEX(LedgerMapping[[#All],[Area]],MATCH(Transactions[[#This Row],[Sub Ledger]],LedgerMapping[[#All],[Sub Ledger]],0))</f>
        <v>Income Statement</v>
      </c>
    </row>
    <row r="2008" spans="1:5" x14ac:dyDescent="0.55000000000000004">
      <c r="A2008">
        <v>6</v>
      </c>
      <c r="B2008">
        <v>69000</v>
      </c>
      <c r="C2008" s="6">
        <v>43525</v>
      </c>
      <c r="D2008">
        <v>-40</v>
      </c>
      <c r="E2008" t="str">
        <f>INDEX(LedgerMapping[[#All],[Area]],MATCH(Transactions[[#This Row],[Sub Ledger]],LedgerMapping[[#All],[Sub Ledger]],0))</f>
        <v>Income Statement</v>
      </c>
    </row>
    <row r="2009" spans="1:5" x14ac:dyDescent="0.55000000000000004">
      <c r="A2009">
        <v>6</v>
      </c>
      <c r="B2009">
        <v>69000</v>
      </c>
      <c r="C2009" s="6">
        <v>43556</v>
      </c>
      <c r="D2009">
        <v>-33</v>
      </c>
      <c r="E2009" t="str">
        <f>INDEX(LedgerMapping[[#All],[Area]],MATCH(Transactions[[#This Row],[Sub Ledger]],LedgerMapping[[#All],[Sub Ledger]],0))</f>
        <v>Income Statement</v>
      </c>
    </row>
    <row r="2010" spans="1:5" x14ac:dyDescent="0.55000000000000004">
      <c r="A2010">
        <v>6</v>
      </c>
      <c r="B2010">
        <v>69000</v>
      </c>
      <c r="C2010" s="6">
        <v>43586</v>
      </c>
      <c r="D2010">
        <v>-20</v>
      </c>
      <c r="E2010" t="str">
        <f>INDEX(LedgerMapping[[#All],[Area]],MATCH(Transactions[[#This Row],[Sub Ledger]],LedgerMapping[[#All],[Sub Ledger]],0))</f>
        <v>Income Statement</v>
      </c>
    </row>
    <row r="2011" spans="1:5" x14ac:dyDescent="0.55000000000000004">
      <c r="A2011">
        <v>6</v>
      </c>
      <c r="B2011">
        <v>69000</v>
      </c>
      <c r="C2011" s="6">
        <v>43617</v>
      </c>
      <c r="D2011">
        <v>-17</v>
      </c>
      <c r="E2011" t="str">
        <f>INDEX(LedgerMapping[[#All],[Area]],MATCH(Transactions[[#This Row],[Sub Ledger]],LedgerMapping[[#All],[Sub Ledger]],0))</f>
        <v>Income Statement</v>
      </c>
    </row>
    <row r="2012" spans="1:5" x14ac:dyDescent="0.55000000000000004">
      <c r="A2012">
        <v>6</v>
      </c>
      <c r="B2012">
        <v>69000</v>
      </c>
      <c r="C2012" s="6">
        <v>43647</v>
      </c>
      <c r="D2012">
        <v>-23</v>
      </c>
      <c r="E2012" t="str">
        <f>INDEX(LedgerMapping[[#All],[Area]],MATCH(Transactions[[#This Row],[Sub Ledger]],LedgerMapping[[#All],[Sub Ledger]],0))</f>
        <v>Income Statement</v>
      </c>
    </row>
    <row r="2013" spans="1:5" x14ac:dyDescent="0.55000000000000004">
      <c r="A2013">
        <v>6</v>
      </c>
      <c r="B2013">
        <v>69000</v>
      </c>
      <c r="C2013" s="6">
        <v>43678</v>
      </c>
      <c r="D2013">
        <v>-37</v>
      </c>
      <c r="E2013" t="str">
        <f>INDEX(LedgerMapping[[#All],[Area]],MATCH(Transactions[[#This Row],[Sub Ledger]],LedgerMapping[[#All],[Sub Ledger]],0))</f>
        <v>Income Statement</v>
      </c>
    </row>
    <row r="2014" spans="1:5" x14ac:dyDescent="0.55000000000000004">
      <c r="A2014">
        <v>6</v>
      </c>
      <c r="B2014">
        <v>69000</v>
      </c>
      <c r="C2014" s="6">
        <v>43709</v>
      </c>
      <c r="D2014">
        <v>-20</v>
      </c>
      <c r="E2014" t="str">
        <f>INDEX(LedgerMapping[[#All],[Area]],MATCH(Transactions[[#This Row],[Sub Ledger]],LedgerMapping[[#All],[Sub Ledger]],0))</f>
        <v>Income Statement</v>
      </c>
    </row>
    <row r="2015" spans="1:5" x14ac:dyDescent="0.55000000000000004">
      <c r="A2015">
        <v>6</v>
      </c>
      <c r="B2015">
        <v>69000</v>
      </c>
      <c r="C2015" s="6">
        <v>43739</v>
      </c>
      <c r="D2015">
        <v>-25</v>
      </c>
      <c r="E2015" t="str">
        <f>INDEX(LedgerMapping[[#All],[Area]],MATCH(Transactions[[#This Row],[Sub Ledger]],LedgerMapping[[#All],[Sub Ledger]],0))</f>
        <v>Income Statement</v>
      </c>
    </row>
    <row r="2016" spans="1:5" x14ac:dyDescent="0.55000000000000004">
      <c r="A2016">
        <v>6</v>
      </c>
      <c r="B2016">
        <v>69000</v>
      </c>
      <c r="C2016" s="6">
        <v>43770</v>
      </c>
      <c r="D2016">
        <v>-36</v>
      </c>
      <c r="E2016" t="str">
        <f>INDEX(LedgerMapping[[#All],[Area]],MATCH(Transactions[[#This Row],[Sub Ledger]],LedgerMapping[[#All],[Sub Ledger]],0))</f>
        <v>Income Statement</v>
      </c>
    </row>
    <row r="2017" spans="1:5" x14ac:dyDescent="0.55000000000000004">
      <c r="A2017">
        <v>6</v>
      </c>
      <c r="B2017">
        <v>69000</v>
      </c>
      <c r="C2017" s="6">
        <v>43800</v>
      </c>
      <c r="D2017">
        <v>-25</v>
      </c>
      <c r="E2017" t="str">
        <f>INDEX(LedgerMapping[[#All],[Area]],MATCH(Transactions[[#This Row],[Sub Ledger]],LedgerMapping[[#All],[Sub Ledger]],0))</f>
        <v>Income Statement</v>
      </c>
    </row>
    <row r="2018" spans="1:5" x14ac:dyDescent="0.55000000000000004">
      <c r="A2018">
        <v>6</v>
      </c>
      <c r="B2018">
        <v>69000</v>
      </c>
      <c r="C2018" s="6">
        <v>43831</v>
      </c>
      <c r="D2018">
        <v>-20</v>
      </c>
      <c r="E2018" t="str">
        <f>INDEX(LedgerMapping[[#All],[Area]],MATCH(Transactions[[#This Row],[Sub Ledger]],LedgerMapping[[#All],[Sub Ledger]],0))</f>
        <v>Income Statement</v>
      </c>
    </row>
    <row r="2019" spans="1:5" x14ac:dyDescent="0.55000000000000004">
      <c r="A2019">
        <v>6</v>
      </c>
      <c r="B2019">
        <v>69000</v>
      </c>
      <c r="C2019" s="6">
        <v>43862</v>
      </c>
      <c r="D2019">
        <v>-20</v>
      </c>
      <c r="E2019" t="str">
        <f>INDEX(LedgerMapping[[#All],[Area]],MATCH(Transactions[[#This Row],[Sub Ledger]],LedgerMapping[[#All],[Sub Ledger]],0))</f>
        <v>Income Statement</v>
      </c>
    </row>
    <row r="2020" spans="1:5" x14ac:dyDescent="0.55000000000000004">
      <c r="A2020">
        <v>6</v>
      </c>
      <c r="B2020">
        <v>69000</v>
      </c>
      <c r="C2020" s="6">
        <v>43891</v>
      </c>
      <c r="D2020">
        <v>-17</v>
      </c>
      <c r="E2020" t="str">
        <f>INDEX(LedgerMapping[[#All],[Area]],MATCH(Transactions[[#This Row],[Sub Ledger]],LedgerMapping[[#All],[Sub Ledger]],0))</f>
        <v>Income Statement</v>
      </c>
    </row>
    <row r="2021" spans="1:5" x14ac:dyDescent="0.55000000000000004">
      <c r="A2021">
        <v>6</v>
      </c>
      <c r="B2021">
        <v>69000</v>
      </c>
      <c r="C2021" s="6">
        <v>43922</v>
      </c>
      <c r="D2021">
        <v>-19</v>
      </c>
      <c r="E2021" t="str">
        <f>INDEX(LedgerMapping[[#All],[Area]],MATCH(Transactions[[#This Row],[Sub Ledger]],LedgerMapping[[#All],[Sub Ledger]],0))</f>
        <v>Income Statement</v>
      </c>
    </row>
    <row r="2022" spans="1:5" x14ac:dyDescent="0.55000000000000004">
      <c r="A2022">
        <v>6</v>
      </c>
      <c r="B2022">
        <v>69000</v>
      </c>
      <c r="C2022" s="6">
        <v>43952</v>
      </c>
      <c r="D2022">
        <v>-23</v>
      </c>
      <c r="E2022" t="str">
        <f>INDEX(LedgerMapping[[#All],[Area]],MATCH(Transactions[[#This Row],[Sub Ledger]],LedgerMapping[[#All],[Sub Ledger]],0))</f>
        <v>Income Statement</v>
      </c>
    </row>
    <row r="2023" spans="1:5" x14ac:dyDescent="0.55000000000000004">
      <c r="A2023">
        <v>6</v>
      </c>
      <c r="B2023">
        <v>69000</v>
      </c>
      <c r="C2023" s="6">
        <v>43983</v>
      </c>
      <c r="D2023">
        <v>-20</v>
      </c>
      <c r="E2023" t="str">
        <f>INDEX(LedgerMapping[[#All],[Area]],MATCH(Transactions[[#This Row],[Sub Ledger]],LedgerMapping[[#All],[Sub Ledger]],0))</f>
        <v>Income Statement</v>
      </c>
    </row>
    <row r="2024" spans="1:5" x14ac:dyDescent="0.55000000000000004">
      <c r="A2024">
        <v>6</v>
      </c>
      <c r="B2024">
        <v>69000</v>
      </c>
      <c r="C2024" s="6">
        <v>44013</v>
      </c>
      <c r="D2024">
        <v>-24</v>
      </c>
      <c r="E2024" t="str">
        <f>INDEX(LedgerMapping[[#All],[Area]],MATCH(Transactions[[#This Row],[Sub Ledger]],LedgerMapping[[#All],[Sub Ledger]],0))</f>
        <v>Income Statement</v>
      </c>
    </row>
    <row r="2025" spans="1:5" x14ac:dyDescent="0.55000000000000004">
      <c r="A2025">
        <v>6</v>
      </c>
      <c r="B2025">
        <v>69000</v>
      </c>
      <c r="C2025" s="6">
        <v>44044</v>
      </c>
      <c r="D2025">
        <v>-16</v>
      </c>
      <c r="E2025" t="str">
        <f>INDEX(LedgerMapping[[#All],[Area]],MATCH(Transactions[[#This Row],[Sub Ledger]],LedgerMapping[[#All],[Sub Ledger]],0))</f>
        <v>Income Statement</v>
      </c>
    </row>
    <row r="2026" spans="1:5" x14ac:dyDescent="0.55000000000000004">
      <c r="A2026">
        <v>6</v>
      </c>
      <c r="B2026">
        <v>69000</v>
      </c>
      <c r="C2026" s="6">
        <v>44075</v>
      </c>
      <c r="D2026">
        <v>-33</v>
      </c>
      <c r="E2026" t="str">
        <f>INDEX(LedgerMapping[[#All],[Area]],MATCH(Transactions[[#This Row],[Sub Ledger]],LedgerMapping[[#All],[Sub Ledger]],0))</f>
        <v>Income Statement</v>
      </c>
    </row>
    <row r="2027" spans="1:5" x14ac:dyDescent="0.55000000000000004">
      <c r="A2027">
        <v>6</v>
      </c>
      <c r="B2027">
        <v>69000</v>
      </c>
      <c r="C2027" s="6">
        <v>44105</v>
      </c>
      <c r="D2027">
        <v>-23</v>
      </c>
      <c r="E2027" t="str">
        <f>INDEX(LedgerMapping[[#All],[Area]],MATCH(Transactions[[#This Row],[Sub Ledger]],LedgerMapping[[#All],[Sub Ledger]],0))</f>
        <v>Income Statement</v>
      </c>
    </row>
    <row r="2028" spans="1:5" x14ac:dyDescent="0.55000000000000004">
      <c r="A2028">
        <v>6</v>
      </c>
      <c r="B2028">
        <v>69000</v>
      </c>
      <c r="C2028" s="6">
        <v>44136</v>
      </c>
      <c r="D2028">
        <v>-28</v>
      </c>
      <c r="E2028" t="str">
        <f>INDEX(LedgerMapping[[#All],[Area]],MATCH(Transactions[[#This Row],[Sub Ledger]],LedgerMapping[[#All],[Sub Ledger]],0))</f>
        <v>Income Statement</v>
      </c>
    </row>
    <row r="2029" spans="1:5" x14ac:dyDescent="0.55000000000000004">
      <c r="A2029">
        <v>6</v>
      </c>
      <c r="B2029">
        <v>69000</v>
      </c>
      <c r="C2029" s="6">
        <v>44166</v>
      </c>
      <c r="D2029">
        <v>-27</v>
      </c>
      <c r="E2029" t="str">
        <f>INDEX(LedgerMapping[[#All],[Area]],MATCH(Transactions[[#This Row],[Sub Ledger]],LedgerMapping[[#All],[Sub Ledger]],0))</f>
        <v>Income Statement</v>
      </c>
    </row>
    <row r="2030" spans="1:5" x14ac:dyDescent="0.55000000000000004">
      <c r="A2030">
        <v>6</v>
      </c>
      <c r="B2030">
        <v>69000</v>
      </c>
      <c r="C2030" s="6">
        <v>44197</v>
      </c>
      <c r="D2030">
        <v>-21</v>
      </c>
      <c r="E2030" t="str">
        <f>INDEX(LedgerMapping[[#All],[Area]],MATCH(Transactions[[#This Row],[Sub Ledger]],LedgerMapping[[#All],[Sub Ledger]],0))</f>
        <v>Income Statement</v>
      </c>
    </row>
    <row r="2031" spans="1:5" x14ac:dyDescent="0.55000000000000004">
      <c r="A2031">
        <v>6</v>
      </c>
      <c r="B2031">
        <v>69000</v>
      </c>
      <c r="C2031" s="6">
        <v>44228</v>
      </c>
      <c r="D2031">
        <v>-34</v>
      </c>
      <c r="E2031" t="str">
        <f>INDEX(LedgerMapping[[#All],[Area]],MATCH(Transactions[[#This Row],[Sub Ledger]],LedgerMapping[[#All],[Sub Ledger]],0))</f>
        <v>Income Statement</v>
      </c>
    </row>
    <row r="2032" spans="1:5" x14ac:dyDescent="0.55000000000000004">
      <c r="A2032">
        <v>6</v>
      </c>
      <c r="B2032">
        <v>69000</v>
      </c>
      <c r="C2032" s="6">
        <v>44256</v>
      </c>
      <c r="D2032">
        <v>-34</v>
      </c>
      <c r="E2032" t="str">
        <f>INDEX(LedgerMapping[[#All],[Area]],MATCH(Transactions[[#This Row],[Sub Ledger]],LedgerMapping[[#All],[Sub Ledger]],0))</f>
        <v>Income Statement</v>
      </c>
    </row>
    <row r="2033" spans="1:5" x14ac:dyDescent="0.55000000000000004">
      <c r="A2033">
        <v>6</v>
      </c>
      <c r="B2033">
        <v>69000</v>
      </c>
      <c r="C2033" s="6">
        <v>44287</v>
      </c>
      <c r="D2033">
        <v>-37</v>
      </c>
      <c r="E2033" t="str">
        <f>INDEX(LedgerMapping[[#All],[Area]],MATCH(Transactions[[#This Row],[Sub Ledger]],LedgerMapping[[#All],[Sub Ledger]],0))</f>
        <v>Income Statement</v>
      </c>
    </row>
    <row r="2034" spans="1:5" x14ac:dyDescent="0.55000000000000004">
      <c r="A2034">
        <v>6</v>
      </c>
      <c r="B2034">
        <v>69000</v>
      </c>
      <c r="C2034" s="6">
        <v>44317</v>
      </c>
      <c r="D2034">
        <v>-30</v>
      </c>
      <c r="E2034" t="str">
        <f>INDEX(LedgerMapping[[#All],[Area]],MATCH(Transactions[[#This Row],[Sub Ledger]],LedgerMapping[[#All],[Sub Ledger]],0))</f>
        <v>Income Statement</v>
      </c>
    </row>
    <row r="2035" spans="1:5" x14ac:dyDescent="0.55000000000000004">
      <c r="A2035">
        <v>6</v>
      </c>
      <c r="B2035">
        <v>69000</v>
      </c>
      <c r="C2035" s="6">
        <v>44348</v>
      </c>
      <c r="D2035">
        <v>-25</v>
      </c>
      <c r="E2035" t="str">
        <f>INDEX(LedgerMapping[[#All],[Area]],MATCH(Transactions[[#This Row],[Sub Ledger]],LedgerMapping[[#All],[Sub Ledger]],0))</f>
        <v>Income Statement</v>
      </c>
    </row>
    <row r="2036" spans="1:5" x14ac:dyDescent="0.55000000000000004">
      <c r="A2036">
        <v>6</v>
      </c>
      <c r="B2036">
        <v>69000</v>
      </c>
      <c r="C2036" s="6">
        <v>44378</v>
      </c>
      <c r="D2036">
        <v>-30</v>
      </c>
      <c r="E2036" t="str">
        <f>INDEX(LedgerMapping[[#All],[Area]],MATCH(Transactions[[#This Row],[Sub Ledger]],LedgerMapping[[#All],[Sub Ledger]],0))</f>
        <v>Income Statement</v>
      </c>
    </row>
    <row r="2037" spans="1:5" x14ac:dyDescent="0.55000000000000004">
      <c r="A2037">
        <v>6</v>
      </c>
      <c r="B2037">
        <v>69000</v>
      </c>
      <c r="C2037" s="6">
        <v>44409</v>
      </c>
      <c r="D2037">
        <v>-22</v>
      </c>
      <c r="E2037" t="str">
        <f>INDEX(LedgerMapping[[#All],[Area]],MATCH(Transactions[[#This Row],[Sub Ledger]],LedgerMapping[[#All],[Sub Ledger]],0))</f>
        <v>Income Statement</v>
      </c>
    </row>
    <row r="2038" spans="1:5" x14ac:dyDescent="0.55000000000000004">
      <c r="A2038">
        <v>6</v>
      </c>
      <c r="B2038">
        <v>69000</v>
      </c>
      <c r="C2038" s="6">
        <v>44440</v>
      </c>
      <c r="D2038">
        <v>-34</v>
      </c>
      <c r="E2038" t="str">
        <f>INDEX(LedgerMapping[[#All],[Area]],MATCH(Transactions[[#This Row],[Sub Ledger]],LedgerMapping[[#All],[Sub Ledger]],0))</f>
        <v>Income Statement</v>
      </c>
    </row>
    <row r="2039" spans="1:5" x14ac:dyDescent="0.55000000000000004">
      <c r="A2039">
        <v>6</v>
      </c>
      <c r="B2039">
        <v>69000</v>
      </c>
      <c r="C2039" s="6">
        <v>44470</v>
      </c>
      <c r="D2039">
        <v>-18</v>
      </c>
      <c r="E2039" t="str">
        <f>INDEX(LedgerMapping[[#All],[Area]],MATCH(Transactions[[#This Row],[Sub Ledger]],LedgerMapping[[#All],[Sub Ledger]],0))</f>
        <v>Income Statement</v>
      </c>
    </row>
    <row r="2040" spans="1:5" x14ac:dyDescent="0.55000000000000004">
      <c r="A2040">
        <v>6</v>
      </c>
      <c r="B2040">
        <v>69000</v>
      </c>
      <c r="C2040" s="6">
        <v>44501</v>
      </c>
      <c r="D2040">
        <v>-32</v>
      </c>
      <c r="E2040" t="str">
        <f>INDEX(LedgerMapping[[#All],[Area]],MATCH(Transactions[[#This Row],[Sub Ledger]],LedgerMapping[[#All],[Sub Ledger]],0))</f>
        <v>Income Statement</v>
      </c>
    </row>
    <row r="2041" spans="1:5" x14ac:dyDescent="0.55000000000000004">
      <c r="A2041">
        <v>6</v>
      </c>
      <c r="B2041">
        <v>69000</v>
      </c>
      <c r="C2041" s="6">
        <v>44531</v>
      </c>
      <c r="D2041">
        <v>-35</v>
      </c>
      <c r="E2041" t="str">
        <f>INDEX(LedgerMapping[[#All],[Area]],MATCH(Transactions[[#This Row],[Sub Ledger]],LedgerMapping[[#All],[Sub Ledger]],0))</f>
        <v>Income Statement</v>
      </c>
    </row>
    <row r="2042" spans="1:5" x14ac:dyDescent="0.55000000000000004">
      <c r="A2042">
        <v>6</v>
      </c>
      <c r="B2042">
        <v>69000</v>
      </c>
      <c r="C2042" s="6">
        <v>43466</v>
      </c>
      <c r="D2042">
        <v>-22</v>
      </c>
      <c r="E2042" t="str">
        <f>INDEX(LedgerMapping[[#All],[Area]],MATCH(Transactions[[#This Row],[Sub Ledger]],LedgerMapping[[#All],[Sub Ledger]],0))</f>
        <v>Income Statement</v>
      </c>
    </row>
    <row r="2043" spans="1:5" x14ac:dyDescent="0.55000000000000004">
      <c r="A2043">
        <v>6</v>
      </c>
      <c r="B2043">
        <v>69000</v>
      </c>
      <c r="C2043" s="6">
        <v>43497</v>
      </c>
      <c r="D2043">
        <v>-29</v>
      </c>
      <c r="E2043" t="str">
        <f>INDEX(LedgerMapping[[#All],[Area]],MATCH(Transactions[[#This Row],[Sub Ledger]],LedgerMapping[[#All],[Sub Ledger]],0))</f>
        <v>Income Statement</v>
      </c>
    </row>
    <row r="2044" spans="1:5" x14ac:dyDescent="0.55000000000000004">
      <c r="A2044">
        <v>6</v>
      </c>
      <c r="B2044">
        <v>69000</v>
      </c>
      <c r="C2044" s="6">
        <v>43525</v>
      </c>
      <c r="D2044">
        <v>-34</v>
      </c>
      <c r="E2044" t="str">
        <f>INDEX(LedgerMapping[[#All],[Area]],MATCH(Transactions[[#This Row],[Sub Ledger]],LedgerMapping[[#All],[Sub Ledger]],0))</f>
        <v>Income Statement</v>
      </c>
    </row>
    <row r="2045" spans="1:5" x14ac:dyDescent="0.55000000000000004">
      <c r="A2045">
        <v>6</v>
      </c>
      <c r="B2045">
        <v>69000</v>
      </c>
      <c r="C2045" s="6">
        <v>43556</v>
      </c>
      <c r="D2045">
        <v>-38</v>
      </c>
      <c r="E2045" t="str">
        <f>INDEX(LedgerMapping[[#All],[Area]],MATCH(Transactions[[#This Row],[Sub Ledger]],LedgerMapping[[#All],[Sub Ledger]],0))</f>
        <v>Income Statement</v>
      </c>
    </row>
    <row r="2046" spans="1:5" x14ac:dyDescent="0.55000000000000004">
      <c r="A2046">
        <v>6</v>
      </c>
      <c r="B2046">
        <v>69000</v>
      </c>
      <c r="C2046" s="6">
        <v>43586</v>
      </c>
      <c r="D2046">
        <v>-36</v>
      </c>
      <c r="E2046" t="str">
        <f>INDEX(LedgerMapping[[#All],[Area]],MATCH(Transactions[[#This Row],[Sub Ledger]],LedgerMapping[[#All],[Sub Ledger]],0))</f>
        <v>Income Statement</v>
      </c>
    </row>
    <row r="2047" spans="1:5" x14ac:dyDescent="0.55000000000000004">
      <c r="A2047">
        <v>6</v>
      </c>
      <c r="B2047">
        <v>69000</v>
      </c>
      <c r="C2047" s="6">
        <v>43617</v>
      </c>
      <c r="D2047">
        <v>-29</v>
      </c>
      <c r="E2047" t="str">
        <f>INDEX(LedgerMapping[[#All],[Area]],MATCH(Transactions[[#This Row],[Sub Ledger]],LedgerMapping[[#All],[Sub Ledger]],0))</f>
        <v>Income Statement</v>
      </c>
    </row>
    <row r="2048" spans="1:5" x14ac:dyDescent="0.55000000000000004">
      <c r="A2048">
        <v>6</v>
      </c>
      <c r="B2048">
        <v>69000</v>
      </c>
      <c r="C2048" s="6">
        <v>43647</v>
      </c>
      <c r="D2048">
        <v>-43</v>
      </c>
      <c r="E2048" t="str">
        <f>INDEX(LedgerMapping[[#All],[Area]],MATCH(Transactions[[#This Row],[Sub Ledger]],LedgerMapping[[#All],[Sub Ledger]],0))</f>
        <v>Income Statement</v>
      </c>
    </row>
    <row r="2049" spans="1:5" x14ac:dyDescent="0.55000000000000004">
      <c r="A2049">
        <v>6</v>
      </c>
      <c r="B2049">
        <v>69000</v>
      </c>
      <c r="C2049" s="6">
        <v>43678</v>
      </c>
      <c r="D2049">
        <v>-29</v>
      </c>
      <c r="E2049" t="str">
        <f>INDEX(LedgerMapping[[#All],[Area]],MATCH(Transactions[[#This Row],[Sub Ledger]],LedgerMapping[[#All],[Sub Ledger]],0))</f>
        <v>Income Statement</v>
      </c>
    </row>
    <row r="2050" spans="1:5" x14ac:dyDescent="0.55000000000000004">
      <c r="A2050">
        <v>6</v>
      </c>
      <c r="B2050">
        <v>69000</v>
      </c>
      <c r="C2050" s="6">
        <v>43709</v>
      </c>
      <c r="D2050">
        <v>-45</v>
      </c>
      <c r="E2050" t="str">
        <f>INDEX(LedgerMapping[[#All],[Area]],MATCH(Transactions[[#This Row],[Sub Ledger]],LedgerMapping[[#All],[Sub Ledger]],0))</f>
        <v>Income Statement</v>
      </c>
    </row>
    <row r="2051" spans="1:5" x14ac:dyDescent="0.55000000000000004">
      <c r="A2051">
        <v>6</v>
      </c>
      <c r="B2051">
        <v>69000</v>
      </c>
      <c r="C2051" s="6">
        <v>43739</v>
      </c>
      <c r="D2051">
        <v>-34</v>
      </c>
      <c r="E2051" t="str">
        <f>INDEX(LedgerMapping[[#All],[Area]],MATCH(Transactions[[#This Row],[Sub Ledger]],LedgerMapping[[#All],[Sub Ledger]],0))</f>
        <v>Income Statement</v>
      </c>
    </row>
    <row r="2052" spans="1:5" x14ac:dyDescent="0.55000000000000004">
      <c r="A2052">
        <v>6</v>
      </c>
      <c r="B2052">
        <v>69000</v>
      </c>
      <c r="C2052" s="6">
        <v>43770</v>
      </c>
      <c r="D2052">
        <v>-46</v>
      </c>
      <c r="E2052" t="str">
        <f>INDEX(LedgerMapping[[#All],[Area]],MATCH(Transactions[[#This Row],[Sub Ledger]],LedgerMapping[[#All],[Sub Ledger]],0))</f>
        <v>Income Statement</v>
      </c>
    </row>
    <row r="2053" spans="1:5" x14ac:dyDescent="0.55000000000000004">
      <c r="A2053">
        <v>6</v>
      </c>
      <c r="B2053">
        <v>69000</v>
      </c>
      <c r="C2053" s="6">
        <v>43800</v>
      </c>
      <c r="D2053">
        <v>-34</v>
      </c>
      <c r="E2053" t="str">
        <f>INDEX(LedgerMapping[[#All],[Area]],MATCH(Transactions[[#This Row],[Sub Ledger]],LedgerMapping[[#All],[Sub Ledger]],0))</f>
        <v>Income Statement</v>
      </c>
    </row>
    <row r="2054" spans="1:5" x14ac:dyDescent="0.55000000000000004">
      <c r="A2054">
        <v>6</v>
      </c>
      <c r="B2054">
        <v>69000</v>
      </c>
      <c r="C2054" s="6">
        <v>43831</v>
      </c>
      <c r="D2054">
        <v>-30</v>
      </c>
      <c r="E2054" t="str">
        <f>INDEX(LedgerMapping[[#All],[Area]],MATCH(Transactions[[#This Row],[Sub Ledger]],LedgerMapping[[#All],[Sub Ledger]],0))</f>
        <v>Income Statement</v>
      </c>
    </row>
    <row r="2055" spans="1:5" x14ac:dyDescent="0.55000000000000004">
      <c r="A2055">
        <v>6</v>
      </c>
      <c r="B2055">
        <v>69000</v>
      </c>
      <c r="C2055" s="6">
        <v>43862</v>
      </c>
      <c r="D2055">
        <v>-22</v>
      </c>
      <c r="E2055" t="str">
        <f>INDEX(LedgerMapping[[#All],[Area]],MATCH(Transactions[[#This Row],[Sub Ledger]],LedgerMapping[[#All],[Sub Ledger]],0))</f>
        <v>Income Statement</v>
      </c>
    </row>
    <row r="2056" spans="1:5" x14ac:dyDescent="0.55000000000000004">
      <c r="A2056">
        <v>6</v>
      </c>
      <c r="B2056">
        <v>69000</v>
      </c>
      <c r="C2056" s="6">
        <v>43891</v>
      </c>
      <c r="D2056">
        <v>-22</v>
      </c>
      <c r="E2056" t="str">
        <f>INDEX(LedgerMapping[[#All],[Area]],MATCH(Transactions[[#This Row],[Sub Ledger]],LedgerMapping[[#All],[Sub Ledger]],0))</f>
        <v>Income Statement</v>
      </c>
    </row>
    <row r="2057" spans="1:5" x14ac:dyDescent="0.55000000000000004">
      <c r="A2057">
        <v>6</v>
      </c>
      <c r="B2057">
        <v>69000</v>
      </c>
      <c r="C2057" s="6">
        <v>43922</v>
      </c>
      <c r="D2057">
        <v>-35</v>
      </c>
      <c r="E2057" t="str">
        <f>INDEX(LedgerMapping[[#All],[Area]],MATCH(Transactions[[#This Row],[Sub Ledger]],LedgerMapping[[#All],[Sub Ledger]],0))</f>
        <v>Income Statement</v>
      </c>
    </row>
    <row r="2058" spans="1:5" x14ac:dyDescent="0.55000000000000004">
      <c r="A2058">
        <v>6</v>
      </c>
      <c r="B2058">
        <v>69000</v>
      </c>
      <c r="C2058" s="6">
        <v>43952</v>
      </c>
      <c r="D2058">
        <v>-34</v>
      </c>
      <c r="E2058" t="str">
        <f>INDEX(LedgerMapping[[#All],[Area]],MATCH(Transactions[[#This Row],[Sub Ledger]],LedgerMapping[[#All],[Sub Ledger]],0))</f>
        <v>Income Statement</v>
      </c>
    </row>
    <row r="2059" spans="1:5" x14ac:dyDescent="0.55000000000000004">
      <c r="A2059">
        <v>6</v>
      </c>
      <c r="B2059">
        <v>69000</v>
      </c>
      <c r="C2059" s="6">
        <v>43983</v>
      </c>
      <c r="D2059">
        <v>-15</v>
      </c>
      <c r="E2059" t="str">
        <f>INDEX(LedgerMapping[[#All],[Area]],MATCH(Transactions[[#This Row],[Sub Ledger]],LedgerMapping[[#All],[Sub Ledger]],0))</f>
        <v>Income Statement</v>
      </c>
    </row>
    <row r="2060" spans="1:5" x14ac:dyDescent="0.55000000000000004">
      <c r="A2060">
        <v>6</v>
      </c>
      <c r="B2060">
        <v>69000</v>
      </c>
      <c r="C2060" s="6">
        <v>44013</v>
      </c>
      <c r="D2060">
        <v>-19</v>
      </c>
      <c r="E2060" t="str">
        <f>INDEX(LedgerMapping[[#All],[Area]],MATCH(Transactions[[#This Row],[Sub Ledger]],LedgerMapping[[#All],[Sub Ledger]],0))</f>
        <v>Income Statement</v>
      </c>
    </row>
    <row r="2061" spans="1:5" x14ac:dyDescent="0.55000000000000004">
      <c r="A2061">
        <v>6</v>
      </c>
      <c r="B2061">
        <v>69000</v>
      </c>
      <c r="C2061" s="6">
        <v>44044</v>
      </c>
      <c r="D2061">
        <v>-31</v>
      </c>
      <c r="E2061" t="str">
        <f>INDEX(LedgerMapping[[#All],[Area]],MATCH(Transactions[[#This Row],[Sub Ledger]],LedgerMapping[[#All],[Sub Ledger]],0))</f>
        <v>Income Statement</v>
      </c>
    </row>
    <row r="2062" spans="1:5" x14ac:dyDescent="0.55000000000000004">
      <c r="A2062">
        <v>6</v>
      </c>
      <c r="B2062">
        <v>69000</v>
      </c>
      <c r="C2062" s="6">
        <v>44075</v>
      </c>
      <c r="D2062">
        <v>-26</v>
      </c>
      <c r="E2062" t="str">
        <f>INDEX(LedgerMapping[[#All],[Area]],MATCH(Transactions[[#This Row],[Sub Ledger]],LedgerMapping[[#All],[Sub Ledger]],0))</f>
        <v>Income Statement</v>
      </c>
    </row>
    <row r="2063" spans="1:5" x14ac:dyDescent="0.55000000000000004">
      <c r="A2063">
        <v>6</v>
      </c>
      <c r="B2063">
        <v>69000</v>
      </c>
      <c r="C2063" s="6">
        <v>44105</v>
      </c>
      <c r="D2063">
        <v>-24</v>
      </c>
      <c r="E2063" t="str">
        <f>INDEX(LedgerMapping[[#All],[Area]],MATCH(Transactions[[#This Row],[Sub Ledger]],LedgerMapping[[#All],[Sub Ledger]],0))</f>
        <v>Income Statement</v>
      </c>
    </row>
    <row r="2064" spans="1:5" x14ac:dyDescent="0.55000000000000004">
      <c r="A2064">
        <v>6</v>
      </c>
      <c r="B2064">
        <v>69000</v>
      </c>
      <c r="C2064" s="6">
        <v>44136</v>
      </c>
      <c r="D2064">
        <v>-40</v>
      </c>
      <c r="E2064" t="str">
        <f>INDEX(LedgerMapping[[#All],[Area]],MATCH(Transactions[[#This Row],[Sub Ledger]],LedgerMapping[[#All],[Sub Ledger]],0))</f>
        <v>Income Statement</v>
      </c>
    </row>
    <row r="2065" spans="1:5" x14ac:dyDescent="0.55000000000000004">
      <c r="A2065">
        <v>6</v>
      </c>
      <c r="B2065">
        <v>69000</v>
      </c>
      <c r="C2065" s="6">
        <v>44166</v>
      </c>
      <c r="D2065">
        <v>-23</v>
      </c>
      <c r="E2065" t="str">
        <f>INDEX(LedgerMapping[[#All],[Area]],MATCH(Transactions[[#This Row],[Sub Ledger]],LedgerMapping[[#All],[Sub Ledger]],0))</f>
        <v>Income Statement</v>
      </c>
    </row>
    <row r="2066" spans="1:5" x14ac:dyDescent="0.55000000000000004">
      <c r="A2066">
        <v>6</v>
      </c>
      <c r="B2066">
        <v>69000</v>
      </c>
      <c r="C2066" s="6">
        <v>44197</v>
      </c>
      <c r="D2066">
        <v>-17</v>
      </c>
      <c r="E2066" t="str">
        <f>INDEX(LedgerMapping[[#All],[Area]],MATCH(Transactions[[#This Row],[Sub Ledger]],LedgerMapping[[#All],[Sub Ledger]],0))</f>
        <v>Income Statement</v>
      </c>
    </row>
    <row r="2067" spans="1:5" x14ac:dyDescent="0.55000000000000004">
      <c r="A2067">
        <v>6</v>
      </c>
      <c r="B2067">
        <v>69000</v>
      </c>
      <c r="C2067" s="6">
        <v>44228</v>
      </c>
      <c r="D2067">
        <v>-26</v>
      </c>
      <c r="E2067" t="str">
        <f>INDEX(LedgerMapping[[#All],[Area]],MATCH(Transactions[[#This Row],[Sub Ledger]],LedgerMapping[[#All],[Sub Ledger]],0))</f>
        <v>Income Statement</v>
      </c>
    </row>
    <row r="2068" spans="1:5" x14ac:dyDescent="0.55000000000000004">
      <c r="A2068">
        <v>6</v>
      </c>
      <c r="B2068">
        <v>69000</v>
      </c>
      <c r="C2068" s="6">
        <v>44256</v>
      </c>
      <c r="D2068">
        <v>-48</v>
      </c>
      <c r="E2068" t="str">
        <f>INDEX(LedgerMapping[[#All],[Area]],MATCH(Transactions[[#This Row],[Sub Ledger]],LedgerMapping[[#All],[Sub Ledger]],0))</f>
        <v>Income Statement</v>
      </c>
    </row>
    <row r="2069" spans="1:5" x14ac:dyDescent="0.55000000000000004">
      <c r="A2069">
        <v>6</v>
      </c>
      <c r="B2069">
        <v>69000</v>
      </c>
      <c r="C2069" s="6">
        <v>44287</v>
      </c>
      <c r="D2069">
        <v>-26</v>
      </c>
      <c r="E2069" t="str">
        <f>INDEX(LedgerMapping[[#All],[Area]],MATCH(Transactions[[#This Row],[Sub Ledger]],LedgerMapping[[#All],[Sub Ledger]],0))</f>
        <v>Income Statement</v>
      </c>
    </row>
    <row r="2070" spans="1:5" x14ac:dyDescent="0.55000000000000004">
      <c r="A2070">
        <v>6</v>
      </c>
      <c r="B2070">
        <v>69000</v>
      </c>
      <c r="C2070" s="6">
        <v>44317</v>
      </c>
      <c r="D2070">
        <v>-32</v>
      </c>
      <c r="E2070" t="str">
        <f>INDEX(LedgerMapping[[#All],[Area]],MATCH(Transactions[[#This Row],[Sub Ledger]],LedgerMapping[[#All],[Sub Ledger]],0))</f>
        <v>Income Statement</v>
      </c>
    </row>
    <row r="2071" spans="1:5" x14ac:dyDescent="0.55000000000000004">
      <c r="A2071">
        <v>6</v>
      </c>
      <c r="B2071">
        <v>69000</v>
      </c>
      <c r="C2071" s="6">
        <v>44348</v>
      </c>
      <c r="D2071">
        <v>-45</v>
      </c>
      <c r="E2071" t="str">
        <f>INDEX(LedgerMapping[[#All],[Area]],MATCH(Transactions[[#This Row],[Sub Ledger]],LedgerMapping[[#All],[Sub Ledger]],0))</f>
        <v>Income Statement</v>
      </c>
    </row>
    <row r="2072" spans="1:5" x14ac:dyDescent="0.55000000000000004">
      <c r="A2072">
        <v>6</v>
      </c>
      <c r="B2072">
        <v>69000</v>
      </c>
      <c r="C2072" s="6">
        <v>44378</v>
      </c>
      <c r="D2072">
        <v>-34</v>
      </c>
      <c r="E2072" t="str">
        <f>INDEX(LedgerMapping[[#All],[Area]],MATCH(Transactions[[#This Row],[Sub Ledger]],LedgerMapping[[#All],[Sub Ledger]],0))</f>
        <v>Income Statement</v>
      </c>
    </row>
    <row r="2073" spans="1:5" x14ac:dyDescent="0.55000000000000004">
      <c r="A2073">
        <v>6</v>
      </c>
      <c r="B2073">
        <v>69000</v>
      </c>
      <c r="C2073" s="6">
        <v>44409</v>
      </c>
      <c r="D2073">
        <v>-37</v>
      </c>
      <c r="E2073" t="str">
        <f>INDEX(LedgerMapping[[#All],[Area]],MATCH(Transactions[[#This Row],[Sub Ledger]],LedgerMapping[[#All],[Sub Ledger]],0))</f>
        <v>Income Statement</v>
      </c>
    </row>
    <row r="2074" spans="1:5" x14ac:dyDescent="0.55000000000000004">
      <c r="A2074">
        <v>6</v>
      </c>
      <c r="B2074">
        <v>69000</v>
      </c>
      <c r="C2074" s="6">
        <v>44440</v>
      </c>
      <c r="D2074">
        <v>-21</v>
      </c>
      <c r="E2074" t="str">
        <f>INDEX(LedgerMapping[[#All],[Area]],MATCH(Transactions[[#This Row],[Sub Ledger]],LedgerMapping[[#All],[Sub Ledger]],0))</f>
        <v>Income Statement</v>
      </c>
    </row>
    <row r="2075" spans="1:5" x14ac:dyDescent="0.55000000000000004">
      <c r="A2075">
        <v>6</v>
      </c>
      <c r="B2075">
        <v>69000</v>
      </c>
      <c r="C2075" s="6">
        <v>44501</v>
      </c>
      <c r="D2075">
        <v>-29</v>
      </c>
      <c r="E2075" t="str">
        <f>INDEX(LedgerMapping[[#All],[Area]],MATCH(Transactions[[#This Row],[Sub Ledger]],LedgerMapping[[#All],[Sub Ledger]],0))</f>
        <v>Income Statement</v>
      </c>
    </row>
    <row r="2076" spans="1:5" x14ac:dyDescent="0.55000000000000004">
      <c r="A2076">
        <v>6</v>
      </c>
      <c r="B2076">
        <v>69000</v>
      </c>
      <c r="C2076" s="6">
        <v>44531</v>
      </c>
      <c r="D2076">
        <v>-44</v>
      </c>
      <c r="E2076" t="str">
        <f>INDEX(LedgerMapping[[#All],[Area]],MATCH(Transactions[[#This Row],[Sub Ledger]],LedgerMapping[[#All],[Sub Ledger]],0))</f>
        <v>Income Statement</v>
      </c>
    </row>
    <row r="2077" spans="1:5" x14ac:dyDescent="0.55000000000000004">
      <c r="A2077">
        <v>6</v>
      </c>
      <c r="B2077">
        <v>69000</v>
      </c>
      <c r="C2077" s="6">
        <v>44470</v>
      </c>
      <c r="D2077">
        <v>-42</v>
      </c>
      <c r="E2077" t="str">
        <f>INDEX(LedgerMapping[[#All],[Area]],MATCH(Transactions[[#This Row],[Sub Ledger]],LedgerMapping[[#All],[Sub Ledger]],0))</f>
        <v>Income Statement</v>
      </c>
    </row>
    <row r="2078" spans="1:5" x14ac:dyDescent="0.55000000000000004">
      <c r="A2078">
        <v>6</v>
      </c>
      <c r="B2078">
        <v>69000</v>
      </c>
      <c r="C2078" s="6">
        <v>43466</v>
      </c>
      <c r="D2078">
        <v>-24</v>
      </c>
      <c r="E2078" t="str">
        <f>INDEX(LedgerMapping[[#All],[Area]],MATCH(Transactions[[#This Row],[Sub Ledger]],LedgerMapping[[#All],[Sub Ledger]],0))</f>
        <v>Income Statement</v>
      </c>
    </row>
    <row r="2079" spans="1:5" x14ac:dyDescent="0.55000000000000004">
      <c r="A2079">
        <v>6</v>
      </c>
      <c r="B2079">
        <v>69000</v>
      </c>
      <c r="C2079" s="6">
        <v>43497</v>
      </c>
      <c r="D2079">
        <v>-41</v>
      </c>
      <c r="E2079" t="str">
        <f>INDEX(LedgerMapping[[#All],[Area]],MATCH(Transactions[[#This Row],[Sub Ledger]],LedgerMapping[[#All],[Sub Ledger]],0))</f>
        <v>Income Statement</v>
      </c>
    </row>
    <row r="2080" spans="1:5" x14ac:dyDescent="0.55000000000000004">
      <c r="A2080">
        <v>6</v>
      </c>
      <c r="B2080">
        <v>69000</v>
      </c>
      <c r="C2080" s="6">
        <v>43525</v>
      </c>
      <c r="D2080">
        <v>-34</v>
      </c>
      <c r="E2080" t="str">
        <f>INDEX(LedgerMapping[[#All],[Area]],MATCH(Transactions[[#This Row],[Sub Ledger]],LedgerMapping[[#All],[Sub Ledger]],0))</f>
        <v>Income Statement</v>
      </c>
    </row>
    <row r="2081" spans="1:5" x14ac:dyDescent="0.55000000000000004">
      <c r="A2081">
        <v>6</v>
      </c>
      <c r="B2081">
        <v>69000</v>
      </c>
      <c r="C2081" s="6">
        <v>43556</v>
      </c>
      <c r="D2081">
        <v>-23</v>
      </c>
      <c r="E2081" t="str">
        <f>INDEX(LedgerMapping[[#All],[Area]],MATCH(Transactions[[#This Row],[Sub Ledger]],LedgerMapping[[#All],[Sub Ledger]],0))</f>
        <v>Income Statement</v>
      </c>
    </row>
    <row r="2082" spans="1:5" x14ac:dyDescent="0.55000000000000004">
      <c r="A2082">
        <v>6</v>
      </c>
      <c r="B2082">
        <v>69000</v>
      </c>
      <c r="C2082" s="6">
        <v>43586</v>
      </c>
      <c r="D2082">
        <v>-27</v>
      </c>
      <c r="E2082" t="str">
        <f>INDEX(LedgerMapping[[#All],[Area]],MATCH(Transactions[[#This Row],[Sub Ledger]],LedgerMapping[[#All],[Sub Ledger]],0))</f>
        <v>Income Statement</v>
      </c>
    </row>
    <row r="2083" spans="1:5" x14ac:dyDescent="0.55000000000000004">
      <c r="A2083">
        <v>6</v>
      </c>
      <c r="B2083">
        <v>69000</v>
      </c>
      <c r="C2083" s="6">
        <v>43617</v>
      </c>
      <c r="D2083">
        <v>-20</v>
      </c>
      <c r="E2083" t="str">
        <f>INDEX(LedgerMapping[[#All],[Area]],MATCH(Transactions[[#This Row],[Sub Ledger]],LedgerMapping[[#All],[Sub Ledger]],0))</f>
        <v>Income Statement</v>
      </c>
    </row>
    <row r="2084" spans="1:5" x14ac:dyDescent="0.55000000000000004">
      <c r="A2084">
        <v>6</v>
      </c>
      <c r="B2084">
        <v>69000</v>
      </c>
      <c r="C2084" s="6">
        <v>43647</v>
      </c>
      <c r="D2084">
        <v>-41</v>
      </c>
      <c r="E2084" t="str">
        <f>INDEX(LedgerMapping[[#All],[Area]],MATCH(Transactions[[#This Row],[Sub Ledger]],LedgerMapping[[#All],[Sub Ledger]],0))</f>
        <v>Income Statement</v>
      </c>
    </row>
    <row r="2085" spans="1:5" x14ac:dyDescent="0.55000000000000004">
      <c r="A2085">
        <v>6</v>
      </c>
      <c r="B2085">
        <v>69000</v>
      </c>
      <c r="C2085" s="6">
        <v>43678</v>
      </c>
      <c r="D2085">
        <v>-33</v>
      </c>
      <c r="E2085" t="str">
        <f>INDEX(LedgerMapping[[#All],[Area]],MATCH(Transactions[[#This Row],[Sub Ledger]],LedgerMapping[[#All],[Sub Ledger]],0))</f>
        <v>Income Statement</v>
      </c>
    </row>
    <row r="2086" spans="1:5" x14ac:dyDescent="0.55000000000000004">
      <c r="A2086">
        <v>6</v>
      </c>
      <c r="B2086">
        <v>69000</v>
      </c>
      <c r="C2086" s="6">
        <v>43709</v>
      </c>
      <c r="D2086">
        <v>-22</v>
      </c>
      <c r="E2086" t="str">
        <f>INDEX(LedgerMapping[[#All],[Area]],MATCH(Transactions[[#This Row],[Sub Ledger]],LedgerMapping[[#All],[Sub Ledger]],0))</f>
        <v>Income Statement</v>
      </c>
    </row>
    <row r="2087" spans="1:5" x14ac:dyDescent="0.55000000000000004">
      <c r="A2087">
        <v>6</v>
      </c>
      <c r="B2087">
        <v>69000</v>
      </c>
      <c r="C2087" s="6">
        <v>43739</v>
      </c>
      <c r="D2087">
        <v>-20</v>
      </c>
      <c r="E2087" t="str">
        <f>INDEX(LedgerMapping[[#All],[Area]],MATCH(Transactions[[#This Row],[Sub Ledger]],LedgerMapping[[#All],[Sub Ledger]],0))</f>
        <v>Income Statement</v>
      </c>
    </row>
    <row r="2088" spans="1:5" x14ac:dyDescent="0.55000000000000004">
      <c r="A2088">
        <v>6</v>
      </c>
      <c r="B2088">
        <v>69000</v>
      </c>
      <c r="C2088" s="6">
        <v>43770</v>
      </c>
      <c r="D2088">
        <v>-26</v>
      </c>
      <c r="E2088" t="str">
        <f>INDEX(LedgerMapping[[#All],[Area]],MATCH(Transactions[[#This Row],[Sub Ledger]],LedgerMapping[[#All],[Sub Ledger]],0))</f>
        <v>Income Statement</v>
      </c>
    </row>
    <row r="2089" spans="1:5" x14ac:dyDescent="0.55000000000000004">
      <c r="A2089">
        <v>6</v>
      </c>
      <c r="B2089">
        <v>69000</v>
      </c>
      <c r="C2089" s="6">
        <v>43800</v>
      </c>
      <c r="D2089">
        <v>-23</v>
      </c>
      <c r="E2089" t="str">
        <f>INDEX(LedgerMapping[[#All],[Area]],MATCH(Transactions[[#This Row],[Sub Ledger]],LedgerMapping[[#All],[Sub Ledger]],0))</f>
        <v>Income Statement</v>
      </c>
    </row>
    <row r="2090" spans="1:5" x14ac:dyDescent="0.55000000000000004">
      <c r="A2090">
        <v>6</v>
      </c>
      <c r="B2090">
        <v>69000</v>
      </c>
      <c r="C2090" s="6">
        <v>43831</v>
      </c>
      <c r="D2090">
        <v>-19</v>
      </c>
      <c r="E2090" t="str">
        <f>INDEX(LedgerMapping[[#All],[Area]],MATCH(Transactions[[#This Row],[Sub Ledger]],LedgerMapping[[#All],[Sub Ledger]],0))</f>
        <v>Income Statement</v>
      </c>
    </row>
    <row r="2091" spans="1:5" x14ac:dyDescent="0.55000000000000004">
      <c r="A2091">
        <v>6</v>
      </c>
      <c r="B2091">
        <v>69000</v>
      </c>
      <c r="C2091" s="6">
        <v>43862</v>
      </c>
      <c r="D2091">
        <v>-11</v>
      </c>
      <c r="E2091" t="str">
        <f>INDEX(LedgerMapping[[#All],[Area]],MATCH(Transactions[[#This Row],[Sub Ledger]],LedgerMapping[[#All],[Sub Ledger]],0))</f>
        <v>Income Statement</v>
      </c>
    </row>
    <row r="2092" spans="1:5" x14ac:dyDescent="0.55000000000000004">
      <c r="A2092">
        <v>6</v>
      </c>
      <c r="B2092">
        <v>69000</v>
      </c>
      <c r="C2092" s="6">
        <v>43891</v>
      </c>
      <c r="D2092">
        <v>-14</v>
      </c>
      <c r="E2092" t="str">
        <f>INDEX(LedgerMapping[[#All],[Area]],MATCH(Transactions[[#This Row],[Sub Ledger]],LedgerMapping[[#All],[Sub Ledger]],0))</f>
        <v>Income Statement</v>
      </c>
    </row>
    <row r="2093" spans="1:5" x14ac:dyDescent="0.55000000000000004">
      <c r="A2093">
        <v>6</v>
      </c>
      <c r="B2093">
        <v>69000</v>
      </c>
      <c r="C2093" s="6">
        <v>43922</v>
      </c>
      <c r="D2093">
        <v>-20</v>
      </c>
      <c r="E2093" t="str">
        <f>INDEX(LedgerMapping[[#All],[Area]],MATCH(Transactions[[#This Row],[Sub Ledger]],LedgerMapping[[#All],[Sub Ledger]],0))</f>
        <v>Income Statement</v>
      </c>
    </row>
    <row r="2094" spans="1:5" x14ac:dyDescent="0.55000000000000004">
      <c r="A2094">
        <v>6</v>
      </c>
      <c r="B2094">
        <v>69000</v>
      </c>
      <c r="C2094" s="6">
        <v>43952</v>
      </c>
      <c r="D2094">
        <v>-15</v>
      </c>
      <c r="E2094" t="str">
        <f>INDEX(LedgerMapping[[#All],[Area]],MATCH(Transactions[[#This Row],[Sub Ledger]],LedgerMapping[[#All],[Sub Ledger]],0))</f>
        <v>Income Statement</v>
      </c>
    </row>
    <row r="2095" spans="1:5" x14ac:dyDescent="0.55000000000000004">
      <c r="A2095">
        <v>6</v>
      </c>
      <c r="B2095">
        <v>69000</v>
      </c>
      <c r="C2095" s="6">
        <v>43983</v>
      </c>
      <c r="D2095">
        <v>-19</v>
      </c>
      <c r="E2095" t="str">
        <f>INDEX(LedgerMapping[[#All],[Area]],MATCH(Transactions[[#This Row],[Sub Ledger]],LedgerMapping[[#All],[Sub Ledger]],0))</f>
        <v>Income Statement</v>
      </c>
    </row>
    <row r="2096" spans="1:5" x14ac:dyDescent="0.55000000000000004">
      <c r="A2096">
        <v>6</v>
      </c>
      <c r="B2096">
        <v>69000</v>
      </c>
      <c r="C2096" s="6">
        <v>44013</v>
      </c>
      <c r="D2096">
        <v>-14</v>
      </c>
      <c r="E2096" t="str">
        <f>INDEX(LedgerMapping[[#All],[Area]],MATCH(Transactions[[#This Row],[Sub Ledger]],LedgerMapping[[#All],[Sub Ledger]],0))</f>
        <v>Income Statement</v>
      </c>
    </row>
    <row r="2097" spans="1:5" x14ac:dyDescent="0.55000000000000004">
      <c r="A2097">
        <v>6</v>
      </c>
      <c r="B2097">
        <v>69000</v>
      </c>
      <c r="C2097" s="6">
        <v>44044</v>
      </c>
      <c r="D2097">
        <v>-22</v>
      </c>
      <c r="E2097" t="str">
        <f>INDEX(LedgerMapping[[#All],[Area]],MATCH(Transactions[[#This Row],[Sub Ledger]],LedgerMapping[[#All],[Sub Ledger]],0))</f>
        <v>Income Statement</v>
      </c>
    </row>
    <row r="2098" spans="1:5" x14ac:dyDescent="0.55000000000000004">
      <c r="A2098">
        <v>6</v>
      </c>
      <c r="B2098">
        <v>69000</v>
      </c>
      <c r="C2098" s="6">
        <v>44075</v>
      </c>
      <c r="D2098">
        <v>-26</v>
      </c>
      <c r="E2098" t="str">
        <f>INDEX(LedgerMapping[[#All],[Area]],MATCH(Transactions[[#This Row],[Sub Ledger]],LedgerMapping[[#All],[Sub Ledger]],0))</f>
        <v>Income Statement</v>
      </c>
    </row>
    <row r="2099" spans="1:5" x14ac:dyDescent="0.55000000000000004">
      <c r="A2099">
        <v>6</v>
      </c>
      <c r="B2099">
        <v>69000</v>
      </c>
      <c r="C2099" s="6">
        <v>44105</v>
      </c>
      <c r="D2099">
        <v>-10</v>
      </c>
      <c r="E2099" t="str">
        <f>INDEX(LedgerMapping[[#All],[Area]],MATCH(Transactions[[#This Row],[Sub Ledger]],LedgerMapping[[#All],[Sub Ledger]],0))</f>
        <v>Income Statement</v>
      </c>
    </row>
    <row r="2100" spans="1:5" x14ac:dyDescent="0.55000000000000004">
      <c r="A2100">
        <v>6</v>
      </c>
      <c r="B2100">
        <v>69000</v>
      </c>
      <c r="C2100" s="6">
        <v>44136</v>
      </c>
      <c r="D2100">
        <v>-14</v>
      </c>
      <c r="E2100" t="str">
        <f>INDEX(LedgerMapping[[#All],[Area]],MATCH(Transactions[[#This Row],[Sub Ledger]],LedgerMapping[[#All],[Sub Ledger]],0))</f>
        <v>Income Statement</v>
      </c>
    </row>
    <row r="2101" spans="1:5" x14ac:dyDescent="0.55000000000000004">
      <c r="A2101">
        <v>6</v>
      </c>
      <c r="B2101">
        <v>69000</v>
      </c>
      <c r="C2101" s="6">
        <v>44166</v>
      </c>
      <c r="D2101">
        <v>-10</v>
      </c>
      <c r="E2101" t="str">
        <f>INDEX(LedgerMapping[[#All],[Area]],MATCH(Transactions[[#This Row],[Sub Ledger]],LedgerMapping[[#All],[Sub Ledger]],0))</f>
        <v>Income Statement</v>
      </c>
    </row>
    <row r="2102" spans="1:5" x14ac:dyDescent="0.55000000000000004">
      <c r="A2102">
        <v>6</v>
      </c>
      <c r="B2102">
        <v>69000</v>
      </c>
      <c r="C2102" s="6">
        <v>44197</v>
      </c>
      <c r="D2102">
        <v>-21</v>
      </c>
      <c r="E2102" t="str">
        <f>INDEX(LedgerMapping[[#All],[Area]],MATCH(Transactions[[#This Row],[Sub Ledger]],LedgerMapping[[#All],[Sub Ledger]],0))</f>
        <v>Income Statement</v>
      </c>
    </row>
    <row r="2103" spans="1:5" x14ac:dyDescent="0.55000000000000004">
      <c r="A2103">
        <v>6</v>
      </c>
      <c r="B2103">
        <v>69000</v>
      </c>
      <c r="C2103" s="6">
        <v>44228</v>
      </c>
      <c r="D2103">
        <v>-23</v>
      </c>
      <c r="E2103" t="str">
        <f>INDEX(LedgerMapping[[#All],[Area]],MATCH(Transactions[[#This Row],[Sub Ledger]],LedgerMapping[[#All],[Sub Ledger]],0))</f>
        <v>Income Statement</v>
      </c>
    </row>
    <row r="2104" spans="1:5" x14ac:dyDescent="0.55000000000000004">
      <c r="A2104">
        <v>6</v>
      </c>
      <c r="B2104">
        <v>69000</v>
      </c>
      <c r="C2104" s="6">
        <v>44256</v>
      </c>
      <c r="D2104">
        <v>-33</v>
      </c>
      <c r="E2104" t="str">
        <f>INDEX(LedgerMapping[[#All],[Area]],MATCH(Transactions[[#This Row],[Sub Ledger]],LedgerMapping[[#All],[Sub Ledger]],0))</f>
        <v>Income Statement</v>
      </c>
    </row>
    <row r="2105" spans="1:5" x14ac:dyDescent="0.55000000000000004">
      <c r="A2105">
        <v>6</v>
      </c>
      <c r="B2105">
        <v>69000</v>
      </c>
      <c r="C2105" s="6">
        <v>44287</v>
      </c>
      <c r="D2105">
        <v>-22</v>
      </c>
      <c r="E2105" t="str">
        <f>INDEX(LedgerMapping[[#All],[Area]],MATCH(Transactions[[#This Row],[Sub Ledger]],LedgerMapping[[#All],[Sub Ledger]],0))</f>
        <v>Income Statement</v>
      </c>
    </row>
    <row r="2106" spans="1:5" x14ac:dyDescent="0.55000000000000004">
      <c r="A2106">
        <v>6</v>
      </c>
      <c r="B2106">
        <v>69000</v>
      </c>
      <c r="C2106" s="6">
        <v>44317</v>
      </c>
      <c r="D2106">
        <v>-23</v>
      </c>
      <c r="E2106" t="str">
        <f>INDEX(LedgerMapping[[#All],[Area]],MATCH(Transactions[[#This Row],[Sub Ledger]],LedgerMapping[[#All],[Sub Ledger]],0))</f>
        <v>Income Statement</v>
      </c>
    </row>
    <row r="2107" spans="1:5" x14ac:dyDescent="0.55000000000000004">
      <c r="A2107">
        <v>6</v>
      </c>
      <c r="B2107">
        <v>69000</v>
      </c>
      <c r="C2107" s="6">
        <v>44348</v>
      </c>
      <c r="D2107">
        <v>-20</v>
      </c>
      <c r="E2107" t="str">
        <f>INDEX(LedgerMapping[[#All],[Area]],MATCH(Transactions[[#This Row],[Sub Ledger]],LedgerMapping[[#All],[Sub Ledger]],0))</f>
        <v>Income Statement</v>
      </c>
    </row>
    <row r="2108" spans="1:5" x14ac:dyDescent="0.55000000000000004">
      <c r="A2108">
        <v>6</v>
      </c>
      <c r="B2108">
        <v>69000</v>
      </c>
      <c r="C2108" s="6">
        <v>44378</v>
      </c>
      <c r="D2108">
        <v>-30</v>
      </c>
      <c r="E2108" t="str">
        <f>INDEX(LedgerMapping[[#All],[Area]],MATCH(Transactions[[#This Row],[Sub Ledger]],LedgerMapping[[#All],[Sub Ledger]],0))</f>
        <v>Income Statement</v>
      </c>
    </row>
    <row r="2109" spans="1:5" x14ac:dyDescent="0.55000000000000004">
      <c r="A2109">
        <v>6</v>
      </c>
      <c r="B2109">
        <v>69000</v>
      </c>
      <c r="C2109" s="6">
        <v>44409</v>
      </c>
      <c r="D2109">
        <v>-28</v>
      </c>
      <c r="E2109" t="str">
        <f>INDEX(LedgerMapping[[#All],[Area]],MATCH(Transactions[[#This Row],[Sub Ledger]],LedgerMapping[[#All],[Sub Ledger]],0))</f>
        <v>Income Statement</v>
      </c>
    </row>
    <row r="2110" spans="1:5" x14ac:dyDescent="0.55000000000000004">
      <c r="A2110">
        <v>6</v>
      </c>
      <c r="B2110">
        <v>69000</v>
      </c>
      <c r="C2110" s="6">
        <v>44440</v>
      </c>
      <c r="D2110">
        <v>-20</v>
      </c>
      <c r="E2110" t="str">
        <f>INDEX(LedgerMapping[[#All],[Area]],MATCH(Transactions[[#This Row],[Sub Ledger]],LedgerMapping[[#All],[Sub Ledger]],0))</f>
        <v>Income Statement</v>
      </c>
    </row>
    <row r="2111" spans="1:5" x14ac:dyDescent="0.55000000000000004">
      <c r="A2111">
        <v>6</v>
      </c>
      <c r="B2111">
        <v>69000</v>
      </c>
      <c r="C2111" s="6">
        <v>44470</v>
      </c>
      <c r="D2111">
        <v>-36</v>
      </c>
      <c r="E2111" t="str">
        <f>INDEX(LedgerMapping[[#All],[Area]],MATCH(Transactions[[#This Row],[Sub Ledger]],LedgerMapping[[#All],[Sub Ledger]],0))</f>
        <v>Income Statement</v>
      </c>
    </row>
    <row r="2112" spans="1:5" x14ac:dyDescent="0.55000000000000004">
      <c r="A2112">
        <v>6</v>
      </c>
      <c r="B2112">
        <v>69000</v>
      </c>
      <c r="C2112" s="6">
        <v>44501</v>
      </c>
      <c r="D2112">
        <v>-21</v>
      </c>
      <c r="E2112" t="str">
        <f>INDEX(LedgerMapping[[#All],[Area]],MATCH(Transactions[[#This Row],[Sub Ledger]],LedgerMapping[[#All],[Sub Ledger]],0))</f>
        <v>Income Statement</v>
      </c>
    </row>
    <row r="2113" spans="1:5" x14ac:dyDescent="0.55000000000000004">
      <c r="A2113">
        <v>6</v>
      </c>
      <c r="B2113">
        <v>69000</v>
      </c>
      <c r="C2113" s="6">
        <v>44531</v>
      </c>
      <c r="D2113">
        <v>-19</v>
      </c>
      <c r="E2113" t="str">
        <f>INDEX(LedgerMapping[[#All],[Area]],MATCH(Transactions[[#This Row],[Sub Ledger]],LedgerMapping[[#All],[Sub Ledger]],0))</f>
        <v>Income Statement</v>
      </c>
    </row>
    <row r="2114" spans="1:5" x14ac:dyDescent="0.55000000000000004">
      <c r="A2114">
        <v>6</v>
      </c>
      <c r="B2114">
        <v>69000</v>
      </c>
      <c r="C2114" s="6">
        <v>43466</v>
      </c>
      <c r="D2114">
        <v>-20</v>
      </c>
      <c r="E2114" t="str">
        <f>INDEX(LedgerMapping[[#All],[Area]],MATCH(Transactions[[#This Row],[Sub Ledger]],LedgerMapping[[#All],[Sub Ledger]],0))</f>
        <v>Income Statement</v>
      </c>
    </row>
    <row r="2115" spans="1:5" x14ac:dyDescent="0.55000000000000004">
      <c r="A2115">
        <v>6</v>
      </c>
      <c r="B2115">
        <v>69000</v>
      </c>
      <c r="C2115" s="6">
        <v>43497</v>
      </c>
      <c r="D2115">
        <v>-13</v>
      </c>
      <c r="E2115" t="str">
        <f>INDEX(LedgerMapping[[#All],[Area]],MATCH(Transactions[[#This Row],[Sub Ledger]],LedgerMapping[[#All],[Sub Ledger]],0))</f>
        <v>Income Statement</v>
      </c>
    </row>
    <row r="2116" spans="1:5" x14ac:dyDescent="0.55000000000000004">
      <c r="A2116">
        <v>6</v>
      </c>
      <c r="B2116">
        <v>69000</v>
      </c>
      <c r="C2116" s="6">
        <v>43525</v>
      </c>
      <c r="D2116">
        <v>-16</v>
      </c>
      <c r="E2116" t="str">
        <f>INDEX(LedgerMapping[[#All],[Area]],MATCH(Transactions[[#This Row],[Sub Ledger]],LedgerMapping[[#All],[Sub Ledger]],0))</f>
        <v>Income Statement</v>
      </c>
    </row>
    <row r="2117" spans="1:5" x14ac:dyDescent="0.55000000000000004">
      <c r="A2117">
        <v>6</v>
      </c>
      <c r="B2117">
        <v>69000</v>
      </c>
      <c r="C2117" s="6">
        <v>43556</v>
      </c>
      <c r="D2117">
        <v>-11</v>
      </c>
      <c r="E2117" t="str">
        <f>INDEX(LedgerMapping[[#All],[Area]],MATCH(Transactions[[#This Row],[Sub Ledger]],LedgerMapping[[#All],[Sub Ledger]],0))</f>
        <v>Income Statement</v>
      </c>
    </row>
    <row r="2118" spans="1:5" x14ac:dyDescent="0.55000000000000004">
      <c r="A2118">
        <v>6</v>
      </c>
      <c r="B2118">
        <v>69000</v>
      </c>
      <c r="C2118" s="6">
        <v>43586</v>
      </c>
      <c r="D2118">
        <v>-17</v>
      </c>
      <c r="E2118" t="str">
        <f>INDEX(LedgerMapping[[#All],[Area]],MATCH(Transactions[[#This Row],[Sub Ledger]],LedgerMapping[[#All],[Sub Ledger]],0))</f>
        <v>Income Statement</v>
      </c>
    </row>
    <row r="2119" spans="1:5" x14ac:dyDescent="0.55000000000000004">
      <c r="A2119">
        <v>6</v>
      </c>
      <c r="B2119">
        <v>69000</v>
      </c>
      <c r="C2119" s="6">
        <v>43617</v>
      </c>
      <c r="D2119">
        <v>-14</v>
      </c>
      <c r="E2119" t="str">
        <f>INDEX(LedgerMapping[[#All],[Area]],MATCH(Transactions[[#This Row],[Sub Ledger]],LedgerMapping[[#All],[Sub Ledger]],0))</f>
        <v>Income Statement</v>
      </c>
    </row>
    <row r="2120" spans="1:5" x14ac:dyDescent="0.55000000000000004">
      <c r="A2120">
        <v>6</v>
      </c>
      <c r="B2120">
        <v>69000</v>
      </c>
      <c r="C2120" s="6">
        <v>43647</v>
      </c>
      <c r="D2120">
        <v>-13</v>
      </c>
      <c r="E2120" t="str">
        <f>INDEX(LedgerMapping[[#All],[Area]],MATCH(Transactions[[#This Row],[Sub Ledger]],LedgerMapping[[#All],[Sub Ledger]],0))</f>
        <v>Income Statement</v>
      </c>
    </row>
    <row r="2121" spans="1:5" x14ac:dyDescent="0.55000000000000004">
      <c r="A2121">
        <v>6</v>
      </c>
      <c r="B2121">
        <v>69000</v>
      </c>
      <c r="C2121" s="6">
        <v>43678</v>
      </c>
      <c r="D2121">
        <v>-24</v>
      </c>
      <c r="E2121" t="str">
        <f>INDEX(LedgerMapping[[#All],[Area]],MATCH(Transactions[[#This Row],[Sub Ledger]],LedgerMapping[[#All],[Sub Ledger]],0))</f>
        <v>Income Statement</v>
      </c>
    </row>
    <row r="2122" spans="1:5" x14ac:dyDescent="0.55000000000000004">
      <c r="A2122">
        <v>6</v>
      </c>
      <c r="B2122">
        <v>69000</v>
      </c>
      <c r="C2122" s="6">
        <v>43709</v>
      </c>
      <c r="D2122">
        <v>-8</v>
      </c>
      <c r="E2122" t="str">
        <f>INDEX(LedgerMapping[[#All],[Area]],MATCH(Transactions[[#This Row],[Sub Ledger]],LedgerMapping[[#All],[Sub Ledger]],0))</f>
        <v>Income Statement</v>
      </c>
    </row>
    <row r="2123" spans="1:5" x14ac:dyDescent="0.55000000000000004">
      <c r="A2123">
        <v>6</v>
      </c>
      <c r="B2123">
        <v>69000</v>
      </c>
      <c r="C2123" s="6">
        <v>43739</v>
      </c>
      <c r="D2123">
        <v>-12</v>
      </c>
      <c r="E2123" t="str">
        <f>INDEX(LedgerMapping[[#All],[Area]],MATCH(Transactions[[#This Row],[Sub Ledger]],LedgerMapping[[#All],[Sub Ledger]],0))</f>
        <v>Income Statement</v>
      </c>
    </row>
    <row r="2124" spans="1:5" x14ac:dyDescent="0.55000000000000004">
      <c r="A2124">
        <v>6</v>
      </c>
      <c r="B2124">
        <v>69000</v>
      </c>
      <c r="C2124" s="6">
        <v>43770</v>
      </c>
      <c r="D2124">
        <v>-8</v>
      </c>
      <c r="E2124" t="str">
        <f>INDEX(LedgerMapping[[#All],[Area]],MATCH(Transactions[[#This Row],[Sub Ledger]],LedgerMapping[[#All],[Sub Ledger]],0))</f>
        <v>Income Statement</v>
      </c>
    </row>
    <row r="2125" spans="1:5" x14ac:dyDescent="0.55000000000000004">
      <c r="A2125">
        <v>6</v>
      </c>
      <c r="B2125">
        <v>69000</v>
      </c>
      <c r="C2125" s="6">
        <v>43800</v>
      </c>
      <c r="D2125">
        <v>-18</v>
      </c>
      <c r="E2125" t="str">
        <f>INDEX(LedgerMapping[[#All],[Area]],MATCH(Transactions[[#This Row],[Sub Ledger]],LedgerMapping[[#All],[Sub Ledger]],0))</f>
        <v>Income Statement</v>
      </c>
    </row>
    <row r="2126" spans="1:5" x14ac:dyDescent="0.55000000000000004">
      <c r="A2126">
        <v>6</v>
      </c>
      <c r="B2126">
        <v>69000</v>
      </c>
      <c r="C2126" s="6">
        <v>43831</v>
      </c>
      <c r="D2126">
        <v>-15</v>
      </c>
      <c r="E2126" t="str">
        <f>INDEX(LedgerMapping[[#All],[Area]],MATCH(Transactions[[#This Row],[Sub Ledger]],LedgerMapping[[#All],[Sub Ledger]],0))</f>
        <v>Income Statement</v>
      </c>
    </row>
    <row r="2127" spans="1:5" x14ac:dyDescent="0.55000000000000004">
      <c r="A2127">
        <v>6</v>
      </c>
      <c r="B2127">
        <v>69000</v>
      </c>
      <c r="C2127" s="6">
        <v>43862</v>
      </c>
      <c r="D2127">
        <v>-18</v>
      </c>
      <c r="E2127" t="str">
        <f>INDEX(LedgerMapping[[#All],[Area]],MATCH(Transactions[[#This Row],[Sub Ledger]],LedgerMapping[[#All],[Sub Ledger]],0))</f>
        <v>Income Statement</v>
      </c>
    </row>
    <row r="2128" spans="1:5" x14ac:dyDescent="0.55000000000000004">
      <c r="A2128">
        <v>6</v>
      </c>
      <c r="B2128">
        <v>69000</v>
      </c>
      <c r="C2128" s="6">
        <v>43891</v>
      </c>
      <c r="D2128">
        <v>-21</v>
      </c>
      <c r="E2128" t="str">
        <f>INDEX(LedgerMapping[[#All],[Area]],MATCH(Transactions[[#This Row],[Sub Ledger]],LedgerMapping[[#All],[Sub Ledger]],0))</f>
        <v>Income Statement</v>
      </c>
    </row>
    <row r="2129" spans="1:5" x14ac:dyDescent="0.55000000000000004">
      <c r="A2129">
        <v>6</v>
      </c>
      <c r="B2129">
        <v>69000</v>
      </c>
      <c r="C2129" s="6">
        <v>43922</v>
      </c>
      <c r="D2129">
        <v>-15</v>
      </c>
      <c r="E2129" t="str">
        <f>INDEX(LedgerMapping[[#All],[Area]],MATCH(Transactions[[#This Row],[Sub Ledger]],LedgerMapping[[#All],[Sub Ledger]],0))</f>
        <v>Income Statement</v>
      </c>
    </row>
    <row r="2130" spans="1:5" x14ac:dyDescent="0.55000000000000004">
      <c r="A2130">
        <v>6</v>
      </c>
      <c r="B2130">
        <v>69000</v>
      </c>
      <c r="C2130" s="6">
        <v>43952</v>
      </c>
      <c r="D2130">
        <v>-13</v>
      </c>
      <c r="E2130" t="str">
        <f>INDEX(LedgerMapping[[#All],[Area]],MATCH(Transactions[[#This Row],[Sub Ledger]],LedgerMapping[[#All],[Sub Ledger]],0))</f>
        <v>Income Statement</v>
      </c>
    </row>
    <row r="2131" spans="1:5" x14ac:dyDescent="0.55000000000000004">
      <c r="A2131">
        <v>6</v>
      </c>
      <c r="B2131">
        <v>69000</v>
      </c>
      <c r="C2131" s="6">
        <v>43983</v>
      </c>
      <c r="D2131">
        <v>-7</v>
      </c>
      <c r="E2131" t="str">
        <f>INDEX(LedgerMapping[[#All],[Area]],MATCH(Transactions[[#This Row],[Sub Ledger]],LedgerMapping[[#All],[Sub Ledger]],0))</f>
        <v>Income Statement</v>
      </c>
    </row>
    <row r="2132" spans="1:5" x14ac:dyDescent="0.55000000000000004">
      <c r="A2132">
        <v>6</v>
      </c>
      <c r="B2132">
        <v>69000</v>
      </c>
      <c r="C2132" s="6">
        <v>44013</v>
      </c>
      <c r="D2132">
        <v>-10</v>
      </c>
      <c r="E2132" t="str">
        <f>INDEX(LedgerMapping[[#All],[Area]],MATCH(Transactions[[#This Row],[Sub Ledger]],LedgerMapping[[#All],[Sub Ledger]],0))</f>
        <v>Income Statement</v>
      </c>
    </row>
    <row r="2133" spans="1:5" x14ac:dyDescent="0.55000000000000004">
      <c r="A2133">
        <v>6</v>
      </c>
      <c r="B2133">
        <v>69000</v>
      </c>
      <c r="C2133" s="6">
        <v>44044</v>
      </c>
      <c r="D2133">
        <v>-14</v>
      </c>
      <c r="E2133" t="str">
        <f>INDEX(LedgerMapping[[#All],[Area]],MATCH(Transactions[[#This Row],[Sub Ledger]],LedgerMapping[[#All],[Sub Ledger]],0))</f>
        <v>Income Statement</v>
      </c>
    </row>
    <row r="2134" spans="1:5" x14ac:dyDescent="0.55000000000000004">
      <c r="A2134">
        <v>6</v>
      </c>
      <c r="B2134">
        <v>69000</v>
      </c>
      <c r="C2134" s="6">
        <v>44075</v>
      </c>
      <c r="D2134">
        <v>-9</v>
      </c>
      <c r="E2134" t="str">
        <f>INDEX(LedgerMapping[[#All],[Area]],MATCH(Transactions[[#This Row],[Sub Ledger]],LedgerMapping[[#All],[Sub Ledger]],0))</f>
        <v>Income Statement</v>
      </c>
    </row>
    <row r="2135" spans="1:5" x14ac:dyDescent="0.55000000000000004">
      <c r="A2135">
        <v>6</v>
      </c>
      <c r="B2135">
        <v>69000</v>
      </c>
      <c r="C2135" s="6">
        <v>44105</v>
      </c>
      <c r="D2135">
        <v>-17</v>
      </c>
      <c r="E2135" t="str">
        <f>INDEX(LedgerMapping[[#All],[Area]],MATCH(Transactions[[#This Row],[Sub Ledger]],LedgerMapping[[#All],[Sub Ledger]],0))</f>
        <v>Income Statement</v>
      </c>
    </row>
    <row r="2136" spans="1:5" x14ac:dyDescent="0.55000000000000004">
      <c r="A2136">
        <v>6</v>
      </c>
      <c r="B2136">
        <v>69000</v>
      </c>
      <c r="C2136" s="6">
        <v>44136</v>
      </c>
      <c r="D2136">
        <v>-16</v>
      </c>
      <c r="E2136" t="str">
        <f>INDEX(LedgerMapping[[#All],[Area]],MATCH(Transactions[[#This Row],[Sub Ledger]],LedgerMapping[[#All],[Sub Ledger]],0))</f>
        <v>Income Statement</v>
      </c>
    </row>
    <row r="2137" spans="1:5" x14ac:dyDescent="0.55000000000000004">
      <c r="A2137">
        <v>6</v>
      </c>
      <c r="B2137">
        <v>69000</v>
      </c>
      <c r="C2137" s="6">
        <v>44166</v>
      </c>
      <c r="D2137">
        <v>-12</v>
      </c>
      <c r="E2137" t="str">
        <f>INDEX(LedgerMapping[[#All],[Area]],MATCH(Transactions[[#This Row],[Sub Ledger]],LedgerMapping[[#All],[Sub Ledger]],0))</f>
        <v>Income Statement</v>
      </c>
    </row>
    <row r="2138" spans="1:5" x14ac:dyDescent="0.55000000000000004">
      <c r="A2138">
        <v>6</v>
      </c>
      <c r="B2138">
        <v>69000</v>
      </c>
      <c r="C2138" s="6">
        <v>44197</v>
      </c>
      <c r="D2138">
        <v>-11</v>
      </c>
      <c r="E2138" t="str">
        <f>INDEX(LedgerMapping[[#All],[Area]],MATCH(Transactions[[#This Row],[Sub Ledger]],LedgerMapping[[#All],[Sub Ledger]],0))</f>
        <v>Income Statement</v>
      </c>
    </row>
    <row r="2139" spans="1:5" x14ac:dyDescent="0.55000000000000004">
      <c r="A2139">
        <v>6</v>
      </c>
      <c r="B2139">
        <v>69000</v>
      </c>
      <c r="C2139" s="6">
        <v>44228</v>
      </c>
      <c r="D2139">
        <v>-14</v>
      </c>
      <c r="E2139" t="str">
        <f>INDEX(LedgerMapping[[#All],[Area]],MATCH(Transactions[[#This Row],[Sub Ledger]],LedgerMapping[[#All],[Sub Ledger]],0))</f>
        <v>Income Statement</v>
      </c>
    </row>
    <row r="2140" spans="1:5" x14ac:dyDescent="0.55000000000000004">
      <c r="A2140">
        <v>6</v>
      </c>
      <c r="B2140">
        <v>69000</v>
      </c>
      <c r="C2140" s="6">
        <v>44256</v>
      </c>
      <c r="D2140">
        <v>-16</v>
      </c>
      <c r="E2140" t="str">
        <f>INDEX(LedgerMapping[[#All],[Area]],MATCH(Transactions[[#This Row],[Sub Ledger]],LedgerMapping[[#All],[Sub Ledger]],0))</f>
        <v>Income Statement</v>
      </c>
    </row>
    <row r="2141" spans="1:5" x14ac:dyDescent="0.55000000000000004">
      <c r="A2141">
        <v>6</v>
      </c>
      <c r="B2141">
        <v>69000</v>
      </c>
      <c r="C2141" s="6">
        <v>44287</v>
      </c>
      <c r="D2141">
        <v>-15</v>
      </c>
      <c r="E2141" t="str">
        <f>INDEX(LedgerMapping[[#All],[Area]],MATCH(Transactions[[#This Row],[Sub Ledger]],LedgerMapping[[#All],[Sub Ledger]],0))</f>
        <v>Income Statement</v>
      </c>
    </row>
    <row r="2142" spans="1:5" x14ac:dyDescent="0.55000000000000004">
      <c r="A2142">
        <v>6</v>
      </c>
      <c r="B2142">
        <v>69000</v>
      </c>
      <c r="C2142" s="6">
        <v>44317</v>
      </c>
      <c r="D2142">
        <v>-12</v>
      </c>
      <c r="E2142" t="str">
        <f>INDEX(LedgerMapping[[#All],[Area]],MATCH(Transactions[[#This Row],[Sub Ledger]],LedgerMapping[[#All],[Sub Ledger]],0))</f>
        <v>Income Statement</v>
      </c>
    </row>
    <row r="2143" spans="1:5" x14ac:dyDescent="0.55000000000000004">
      <c r="A2143">
        <v>6</v>
      </c>
      <c r="B2143">
        <v>69000</v>
      </c>
      <c r="C2143" s="6">
        <v>44348</v>
      </c>
      <c r="D2143">
        <v>-19</v>
      </c>
      <c r="E2143" t="str">
        <f>INDEX(LedgerMapping[[#All],[Area]],MATCH(Transactions[[#This Row],[Sub Ledger]],LedgerMapping[[#All],[Sub Ledger]],0))</f>
        <v>Income Statement</v>
      </c>
    </row>
    <row r="2144" spans="1:5" x14ac:dyDescent="0.55000000000000004">
      <c r="A2144">
        <v>6</v>
      </c>
      <c r="B2144">
        <v>69000</v>
      </c>
      <c r="C2144" s="6">
        <v>44378</v>
      </c>
      <c r="D2144">
        <v>-16</v>
      </c>
      <c r="E2144" t="str">
        <f>INDEX(LedgerMapping[[#All],[Area]],MATCH(Transactions[[#This Row],[Sub Ledger]],LedgerMapping[[#All],[Sub Ledger]],0))</f>
        <v>Income Statement</v>
      </c>
    </row>
    <row r="2145" spans="1:5" x14ac:dyDescent="0.55000000000000004">
      <c r="A2145">
        <v>6</v>
      </c>
      <c r="B2145">
        <v>69000</v>
      </c>
      <c r="C2145" s="6">
        <v>44409</v>
      </c>
      <c r="D2145">
        <v>-21</v>
      </c>
      <c r="E2145" t="str">
        <f>INDEX(LedgerMapping[[#All],[Area]],MATCH(Transactions[[#This Row],[Sub Ledger]],LedgerMapping[[#All],[Sub Ledger]],0))</f>
        <v>Income Statement</v>
      </c>
    </row>
    <row r="2146" spans="1:5" x14ac:dyDescent="0.55000000000000004">
      <c r="A2146">
        <v>6</v>
      </c>
      <c r="B2146">
        <v>69000</v>
      </c>
      <c r="C2146" s="6">
        <v>44440</v>
      </c>
      <c r="D2146">
        <v>-12</v>
      </c>
      <c r="E2146" t="str">
        <f>INDEX(LedgerMapping[[#All],[Area]],MATCH(Transactions[[#This Row],[Sub Ledger]],LedgerMapping[[#All],[Sub Ledger]],0))</f>
        <v>Income Statement</v>
      </c>
    </row>
    <row r="2147" spans="1:5" x14ac:dyDescent="0.55000000000000004">
      <c r="A2147">
        <v>6</v>
      </c>
      <c r="B2147">
        <v>69000</v>
      </c>
      <c r="C2147" s="6">
        <v>44470</v>
      </c>
      <c r="D2147">
        <v>-16</v>
      </c>
      <c r="E2147" t="str">
        <f>INDEX(LedgerMapping[[#All],[Area]],MATCH(Transactions[[#This Row],[Sub Ledger]],LedgerMapping[[#All],[Sub Ledger]],0))</f>
        <v>Income Statement</v>
      </c>
    </row>
    <row r="2148" spans="1:5" x14ac:dyDescent="0.55000000000000004">
      <c r="A2148">
        <v>6</v>
      </c>
      <c r="B2148">
        <v>69000</v>
      </c>
      <c r="C2148" s="6">
        <v>44501</v>
      </c>
      <c r="D2148">
        <v>-19</v>
      </c>
      <c r="E2148" t="str">
        <f>INDEX(LedgerMapping[[#All],[Area]],MATCH(Transactions[[#This Row],[Sub Ledger]],LedgerMapping[[#All],[Sub Ledger]],0))</f>
        <v>Income Statement</v>
      </c>
    </row>
    <row r="2149" spans="1:5" x14ac:dyDescent="0.55000000000000004">
      <c r="A2149">
        <v>6</v>
      </c>
      <c r="B2149">
        <v>69000</v>
      </c>
      <c r="C2149" s="6">
        <v>44531</v>
      </c>
      <c r="D2149">
        <v>-17</v>
      </c>
      <c r="E2149" t="str">
        <f>INDEX(LedgerMapping[[#All],[Area]],MATCH(Transactions[[#This Row],[Sub Ledger]],LedgerMapping[[#All],[Sub Ledger]],0))</f>
        <v>Income Statement</v>
      </c>
    </row>
    <row r="2150" spans="1:5" x14ac:dyDescent="0.55000000000000004">
      <c r="A2150">
        <v>6</v>
      </c>
      <c r="B2150">
        <v>69000</v>
      </c>
      <c r="C2150" s="6">
        <v>43466</v>
      </c>
      <c r="D2150">
        <v>-16</v>
      </c>
      <c r="E2150" t="str">
        <f>INDEX(LedgerMapping[[#All],[Area]],MATCH(Transactions[[#This Row],[Sub Ledger]],LedgerMapping[[#All],[Sub Ledger]],0))</f>
        <v>Income Statement</v>
      </c>
    </row>
    <row r="2151" spans="1:5" x14ac:dyDescent="0.55000000000000004">
      <c r="A2151">
        <v>6</v>
      </c>
      <c r="B2151">
        <v>69000</v>
      </c>
      <c r="C2151" s="6">
        <v>43497</v>
      </c>
      <c r="D2151">
        <v>-9</v>
      </c>
      <c r="E2151" t="str">
        <f>INDEX(LedgerMapping[[#All],[Area]],MATCH(Transactions[[#This Row],[Sub Ledger]],LedgerMapping[[#All],[Sub Ledger]],0))</f>
        <v>Income Statement</v>
      </c>
    </row>
    <row r="2152" spans="1:5" x14ac:dyDescent="0.55000000000000004">
      <c r="A2152">
        <v>6</v>
      </c>
      <c r="B2152">
        <v>69000</v>
      </c>
      <c r="C2152" s="6">
        <v>43525</v>
      </c>
      <c r="D2152">
        <v>-11</v>
      </c>
      <c r="E2152" t="str">
        <f>INDEX(LedgerMapping[[#All],[Area]],MATCH(Transactions[[#This Row],[Sub Ledger]],LedgerMapping[[#All],[Sub Ledger]],0))</f>
        <v>Income Statement</v>
      </c>
    </row>
    <row r="2153" spans="1:5" x14ac:dyDescent="0.55000000000000004">
      <c r="A2153">
        <v>6</v>
      </c>
      <c r="B2153">
        <v>69000</v>
      </c>
      <c r="C2153" s="6">
        <v>43556</v>
      </c>
      <c r="D2153">
        <v>-19</v>
      </c>
      <c r="E2153" t="str">
        <f>INDEX(LedgerMapping[[#All],[Area]],MATCH(Transactions[[#This Row],[Sub Ledger]],LedgerMapping[[#All],[Sub Ledger]],0))</f>
        <v>Income Statement</v>
      </c>
    </row>
    <row r="2154" spans="1:5" x14ac:dyDescent="0.55000000000000004">
      <c r="A2154">
        <v>6</v>
      </c>
      <c r="B2154">
        <v>69000</v>
      </c>
      <c r="C2154" s="6">
        <v>43586</v>
      </c>
      <c r="D2154">
        <v>-11</v>
      </c>
      <c r="E2154" t="str">
        <f>INDEX(LedgerMapping[[#All],[Area]],MATCH(Transactions[[#This Row],[Sub Ledger]],LedgerMapping[[#All],[Sub Ledger]],0))</f>
        <v>Income Statement</v>
      </c>
    </row>
    <row r="2155" spans="1:5" x14ac:dyDescent="0.55000000000000004">
      <c r="A2155">
        <v>6</v>
      </c>
      <c r="B2155">
        <v>69000</v>
      </c>
      <c r="C2155" s="6">
        <v>43617</v>
      </c>
      <c r="D2155">
        <v>-13</v>
      </c>
      <c r="E2155" t="str">
        <f>INDEX(LedgerMapping[[#All],[Area]],MATCH(Transactions[[#This Row],[Sub Ledger]],LedgerMapping[[#All],[Sub Ledger]],0))</f>
        <v>Income Statement</v>
      </c>
    </row>
    <row r="2156" spans="1:5" x14ac:dyDescent="0.55000000000000004">
      <c r="A2156">
        <v>6</v>
      </c>
      <c r="B2156">
        <v>69000</v>
      </c>
      <c r="C2156" s="6">
        <v>43647</v>
      </c>
      <c r="D2156">
        <v>-23</v>
      </c>
      <c r="E2156" t="str">
        <f>INDEX(LedgerMapping[[#All],[Area]],MATCH(Transactions[[#This Row],[Sub Ledger]],LedgerMapping[[#All],[Sub Ledger]],0))</f>
        <v>Income Statement</v>
      </c>
    </row>
    <row r="2157" spans="1:5" x14ac:dyDescent="0.55000000000000004">
      <c r="A2157">
        <v>6</v>
      </c>
      <c r="B2157">
        <v>69000</v>
      </c>
      <c r="C2157" s="6">
        <v>43678</v>
      </c>
      <c r="D2157">
        <v>-17</v>
      </c>
      <c r="E2157" t="str">
        <f>INDEX(LedgerMapping[[#All],[Area]],MATCH(Transactions[[#This Row],[Sub Ledger]],LedgerMapping[[#All],[Sub Ledger]],0))</f>
        <v>Income Statement</v>
      </c>
    </row>
    <row r="2158" spans="1:5" x14ac:dyDescent="0.55000000000000004">
      <c r="A2158">
        <v>6</v>
      </c>
      <c r="B2158">
        <v>69000</v>
      </c>
      <c r="C2158" s="6">
        <v>43709</v>
      </c>
      <c r="D2158">
        <v>-15</v>
      </c>
      <c r="E2158" t="str">
        <f>INDEX(LedgerMapping[[#All],[Area]],MATCH(Transactions[[#This Row],[Sub Ledger]],LedgerMapping[[#All],[Sub Ledger]],0))</f>
        <v>Income Statement</v>
      </c>
    </row>
    <row r="2159" spans="1:5" x14ac:dyDescent="0.55000000000000004">
      <c r="A2159">
        <v>6</v>
      </c>
      <c r="B2159">
        <v>69000</v>
      </c>
      <c r="C2159" s="6">
        <v>43739</v>
      </c>
      <c r="D2159">
        <v>-17</v>
      </c>
      <c r="E2159" t="str">
        <f>INDEX(LedgerMapping[[#All],[Area]],MATCH(Transactions[[#This Row],[Sub Ledger]],LedgerMapping[[#All],[Sub Ledger]],0))</f>
        <v>Income Statement</v>
      </c>
    </row>
    <row r="2160" spans="1:5" x14ac:dyDescent="0.55000000000000004">
      <c r="A2160">
        <v>6</v>
      </c>
      <c r="B2160">
        <v>69000</v>
      </c>
      <c r="C2160" s="6">
        <v>43770</v>
      </c>
      <c r="D2160">
        <v>-21</v>
      </c>
      <c r="E2160" t="str">
        <f>INDEX(LedgerMapping[[#All],[Area]],MATCH(Transactions[[#This Row],[Sub Ledger]],LedgerMapping[[#All],[Sub Ledger]],0))</f>
        <v>Income Statement</v>
      </c>
    </row>
    <row r="2161" spans="1:5" x14ac:dyDescent="0.55000000000000004">
      <c r="A2161">
        <v>6</v>
      </c>
      <c r="B2161">
        <v>69000</v>
      </c>
      <c r="C2161" s="6">
        <v>43800</v>
      </c>
      <c r="D2161">
        <v>-12</v>
      </c>
      <c r="E2161" t="str">
        <f>INDEX(LedgerMapping[[#All],[Area]],MATCH(Transactions[[#This Row],[Sub Ledger]],LedgerMapping[[#All],[Sub Ledger]],0))</f>
        <v>Income Statement</v>
      </c>
    </row>
    <row r="2162" spans="1:5" x14ac:dyDescent="0.55000000000000004">
      <c r="A2162">
        <v>6</v>
      </c>
      <c r="B2162">
        <v>69000</v>
      </c>
      <c r="C2162" s="6">
        <v>43831</v>
      </c>
      <c r="D2162">
        <v>-9</v>
      </c>
      <c r="E2162" t="str">
        <f>INDEX(LedgerMapping[[#All],[Area]],MATCH(Transactions[[#This Row],[Sub Ledger]],LedgerMapping[[#All],[Sub Ledger]],0))</f>
        <v>Income Statement</v>
      </c>
    </row>
    <row r="2163" spans="1:5" x14ac:dyDescent="0.55000000000000004">
      <c r="A2163">
        <v>6</v>
      </c>
      <c r="B2163">
        <v>69000</v>
      </c>
      <c r="C2163" s="6">
        <v>43862</v>
      </c>
      <c r="D2163">
        <v>-14</v>
      </c>
      <c r="E2163" t="str">
        <f>INDEX(LedgerMapping[[#All],[Area]],MATCH(Transactions[[#This Row],[Sub Ledger]],LedgerMapping[[#All],[Sub Ledger]],0))</f>
        <v>Income Statement</v>
      </c>
    </row>
    <row r="2164" spans="1:5" x14ac:dyDescent="0.55000000000000004">
      <c r="A2164">
        <v>6</v>
      </c>
      <c r="B2164">
        <v>69000</v>
      </c>
      <c r="C2164" s="6">
        <v>43891</v>
      </c>
      <c r="D2164">
        <v>-4</v>
      </c>
      <c r="E2164" t="str">
        <f>INDEX(LedgerMapping[[#All],[Area]],MATCH(Transactions[[#This Row],[Sub Ledger]],LedgerMapping[[#All],[Sub Ledger]],0))</f>
        <v>Income Statement</v>
      </c>
    </row>
    <row r="2165" spans="1:5" x14ac:dyDescent="0.55000000000000004">
      <c r="A2165">
        <v>6</v>
      </c>
      <c r="B2165">
        <v>69000</v>
      </c>
      <c r="C2165" s="6">
        <v>43922</v>
      </c>
      <c r="D2165">
        <v>-10</v>
      </c>
      <c r="E2165" t="str">
        <f>INDEX(LedgerMapping[[#All],[Area]],MATCH(Transactions[[#This Row],[Sub Ledger]],LedgerMapping[[#All],[Sub Ledger]],0))</f>
        <v>Income Statement</v>
      </c>
    </row>
    <row r="2166" spans="1:5" x14ac:dyDescent="0.55000000000000004">
      <c r="A2166">
        <v>6</v>
      </c>
      <c r="B2166">
        <v>69000</v>
      </c>
      <c r="C2166" s="6">
        <v>43952</v>
      </c>
      <c r="D2166">
        <v>-9</v>
      </c>
      <c r="E2166" t="str">
        <f>INDEX(LedgerMapping[[#All],[Area]],MATCH(Transactions[[#This Row],[Sub Ledger]],LedgerMapping[[#All],[Sub Ledger]],0))</f>
        <v>Income Statement</v>
      </c>
    </row>
    <row r="2167" spans="1:5" x14ac:dyDescent="0.55000000000000004">
      <c r="A2167">
        <v>6</v>
      </c>
      <c r="B2167">
        <v>69000</v>
      </c>
      <c r="C2167" s="6">
        <v>43983</v>
      </c>
      <c r="D2167">
        <v>-12</v>
      </c>
      <c r="E2167" t="str">
        <f>INDEX(LedgerMapping[[#All],[Area]],MATCH(Transactions[[#This Row],[Sub Ledger]],LedgerMapping[[#All],[Sub Ledger]],0))</f>
        <v>Income Statement</v>
      </c>
    </row>
    <row r="2168" spans="1:5" x14ac:dyDescent="0.55000000000000004">
      <c r="A2168">
        <v>6</v>
      </c>
      <c r="B2168">
        <v>69000</v>
      </c>
      <c r="C2168" s="6">
        <v>44348</v>
      </c>
      <c r="D2168">
        <v>-12</v>
      </c>
      <c r="E2168" t="str">
        <f>INDEX(LedgerMapping[[#All],[Area]],MATCH(Transactions[[#This Row],[Sub Ledger]],LedgerMapping[[#All],[Sub Ledger]],0))</f>
        <v>Income Statement</v>
      </c>
    </row>
    <row r="2169" spans="1:5" x14ac:dyDescent="0.55000000000000004">
      <c r="A2169">
        <v>6</v>
      </c>
      <c r="B2169">
        <v>69000</v>
      </c>
      <c r="C2169" s="6">
        <v>44136</v>
      </c>
      <c r="D2169">
        <v>-6</v>
      </c>
      <c r="E2169" t="str">
        <f>INDEX(LedgerMapping[[#All],[Area]],MATCH(Transactions[[#This Row],[Sub Ledger]],LedgerMapping[[#All],[Sub Ledger]],0))</f>
        <v>Income Statement</v>
      </c>
    </row>
    <row r="2170" spans="1:5" x14ac:dyDescent="0.55000000000000004">
      <c r="A2170">
        <v>6</v>
      </c>
      <c r="B2170">
        <v>69000</v>
      </c>
      <c r="C2170" s="6">
        <v>44166</v>
      </c>
      <c r="D2170">
        <v>-4</v>
      </c>
      <c r="E2170" t="str">
        <f>INDEX(LedgerMapping[[#All],[Area]],MATCH(Transactions[[#This Row],[Sub Ledger]],LedgerMapping[[#All],[Sub Ledger]],0))</f>
        <v>Income Statement</v>
      </c>
    </row>
    <row r="2171" spans="1:5" x14ac:dyDescent="0.55000000000000004">
      <c r="A2171">
        <v>6</v>
      </c>
      <c r="B2171">
        <v>69000</v>
      </c>
      <c r="C2171" s="6">
        <v>44197</v>
      </c>
      <c r="D2171">
        <v>-7</v>
      </c>
      <c r="E2171" t="str">
        <f>INDEX(LedgerMapping[[#All],[Area]],MATCH(Transactions[[#This Row],[Sub Ledger]],LedgerMapping[[#All],[Sub Ledger]],0))</f>
        <v>Income Statement</v>
      </c>
    </row>
    <row r="2172" spans="1:5" x14ac:dyDescent="0.55000000000000004">
      <c r="A2172">
        <v>6</v>
      </c>
      <c r="B2172">
        <v>69000</v>
      </c>
      <c r="C2172" s="6">
        <v>44013</v>
      </c>
      <c r="D2172">
        <v>-10</v>
      </c>
      <c r="E2172" t="str">
        <f>INDEX(LedgerMapping[[#All],[Area]],MATCH(Transactions[[#This Row],[Sub Ledger]],LedgerMapping[[#All],[Sub Ledger]],0))</f>
        <v>Income Statement</v>
      </c>
    </row>
    <row r="2173" spans="1:5" x14ac:dyDescent="0.55000000000000004">
      <c r="A2173">
        <v>6</v>
      </c>
      <c r="B2173">
        <v>69000</v>
      </c>
      <c r="C2173" s="6">
        <v>44228</v>
      </c>
      <c r="D2173">
        <v>-9</v>
      </c>
      <c r="E2173" t="str">
        <f>INDEX(LedgerMapping[[#All],[Area]],MATCH(Transactions[[#This Row],[Sub Ledger]],LedgerMapping[[#All],[Sub Ledger]],0))</f>
        <v>Income Statement</v>
      </c>
    </row>
    <row r="2174" spans="1:5" x14ac:dyDescent="0.55000000000000004">
      <c r="A2174">
        <v>6</v>
      </c>
      <c r="B2174">
        <v>69000</v>
      </c>
      <c r="C2174" s="6">
        <v>44256</v>
      </c>
      <c r="D2174">
        <v>-10</v>
      </c>
      <c r="E2174" t="str">
        <f>INDEX(LedgerMapping[[#All],[Area]],MATCH(Transactions[[#This Row],[Sub Ledger]],LedgerMapping[[#All],[Sub Ledger]],0))</f>
        <v>Income Statement</v>
      </c>
    </row>
    <row r="2175" spans="1:5" x14ac:dyDescent="0.55000000000000004">
      <c r="A2175">
        <v>6</v>
      </c>
      <c r="B2175">
        <v>69000</v>
      </c>
      <c r="C2175" s="6">
        <v>44287</v>
      </c>
      <c r="D2175">
        <v>-12</v>
      </c>
      <c r="E2175" t="str">
        <f>INDEX(LedgerMapping[[#All],[Area]],MATCH(Transactions[[#This Row],[Sub Ledger]],LedgerMapping[[#All],[Sub Ledger]],0))</f>
        <v>Income Statement</v>
      </c>
    </row>
    <row r="2176" spans="1:5" x14ac:dyDescent="0.55000000000000004">
      <c r="A2176">
        <v>6</v>
      </c>
      <c r="B2176">
        <v>69000</v>
      </c>
      <c r="C2176" s="6">
        <v>44317</v>
      </c>
      <c r="D2176">
        <v>-11</v>
      </c>
      <c r="E2176" t="str">
        <f>INDEX(LedgerMapping[[#All],[Area]],MATCH(Transactions[[#This Row],[Sub Ledger]],LedgerMapping[[#All],[Sub Ledger]],0))</f>
        <v>Income Statement</v>
      </c>
    </row>
    <row r="2177" spans="1:5" x14ac:dyDescent="0.55000000000000004">
      <c r="A2177">
        <v>6</v>
      </c>
      <c r="B2177">
        <v>69000</v>
      </c>
      <c r="C2177" s="6">
        <v>44105</v>
      </c>
      <c r="D2177">
        <v>-5</v>
      </c>
      <c r="E2177" t="str">
        <f>INDEX(LedgerMapping[[#All],[Area]],MATCH(Transactions[[#This Row],[Sub Ledger]],LedgerMapping[[#All],[Sub Ledger]],0))</f>
        <v>Income Statement</v>
      </c>
    </row>
    <row r="2178" spans="1:5" x14ac:dyDescent="0.55000000000000004">
      <c r="A2178">
        <v>6</v>
      </c>
      <c r="B2178">
        <v>69000</v>
      </c>
      <c r="C2178" s="6">
        <v>44378</v>
      </c>
      <c r="D2178">
        <v>-13</v>
      </c>
      <c r="E2178" t="str">
        <f>INDEX(LedgerMapping[[#All],[Area]],MATCH(Transactions[[#This Row],[Sub Ledger]],LedgerMapping[[#All],[Sub Ledger]],0))</f>
        <v>Income Statement</v>
      </c>
    </row>
    <row r="2179" spans="1:5" x14ac:dyDescent="0.55000000000000004">
      <c r="A2179">
        <v>6</v>
      </c>
      <c r="B2179">
        <v>69000</v>
      </c>
      <c r="C2179" s="6">
        <v>44409</v>
      </c>
      <c r="D2179">
        <v>-6</v>
      </c>
      <c r="E2179" t="str">
        <f>INDEX(LedgerMapping[[#All],[Area]],MATCH(Transactions[[#This Row],[Sub Ledger]],LedgerMapping[[#All],[Sub Ledger]],0))</f>
        <v>Income Statement</v>
      </c>
    </row>
    <row r="2180" spans="1:5" x14ac:dyDescent="0.55000000000000004">
      <c r="A2180">
        <v>6</v>
      </c>
      <c r="B2180">
        <v>69000</v>
      </c>
      <c r="C2180" s="6">
        <v>44440</v>
      </c>
      <c r="D2180">
        <v>-15</v>
      </c>
      <c r="E2180" t="str">
        <f>INDEX(LedgerMapping[[#All],[Area]],MATCH(Transactions[[#This Row],[Sub Ledger]],LedgerMapping[[#All],[Sub Ledger]],0))</f>
        <v>Income Statement</v>
      </c>
    </row>
    <row r="2181" spans="1:5" x14ac:dyDescent="0.55000000000000004">
      <c r="A2181">
        <v>6</v>
      </c>
      <c r="B2181">
        <v>69000</v>
      </c>
      <c r="C2181" s="6">
        <v>44470</v>
      </c>
      <c r="D2181">
        <v>-9</v>
      </c>
      <c r="E2181" t="str">
        <f>INDEX(LedgerMapping[[#All],[Area]],MATCH(Transactions[[#This Row],[Sub Ledger]],LedgerMapping[[#All],[Sub Ledger]],0))</f>
        <v>Income Statement</v>
      </c>
    </row>
    <row r="2182" spans="1:5" x14ac:dyDescent="0.55000000000000004">
      <c r="A2182">
        <v>6</v>
      </c>
      <c r="B2182">
        <v>69000</v>
      </c>
      <c r="C2182" s="6">
        <v>44501</v>
      </c>
      <c r="D2182">
        <v>-16</v>
      </c>
      <c r="E2182" t="str">
        <f>INDEX(LedgerMapping[[#All],[Area]],MATCH(Transactions[[#This Row],[Sub Ledger]],LedgerMapping[[#All],[Sub Ledger]],0))</f>
        <v>Income Statement</v>
      </c>
    </row>
    <row r="2183" spans="1:5" x14ac:dyDescent="0.55000000000000004">
      <c r="A2183">
        <v>6</v>
      </c>
      <c r="B2183">
        <v>69000</v>
      </c>
      <c r="C2183" s="6">
        <v>44531</v>
      </c>
      <c r="D2183">
        <v>-16</v>
      </c>
      <c r="E2183" t="str">
        <f>INDEX(LedgerMapping[[#All],[Area]],MATCH(Transactions[[#This Row],[Sub Ledger]],LedgerMapping[[#All],[Sub Ledger]],0))</f>
        <v>Income Statement</v>
      </c>
    </row>
    <row r="2184" spans="1:5" x14ac:dyDescent="0.55000000000000004">
      <c r="A2184">
        <v>6</v>
      </c>
      <c r="B2184">
        <v>69000</v>
      </c>
      <c r="C2184" s="6">
        <v>44044</v>
      </c>
      <c r="D2184">
        <v>-8</v>
      </c>
      <c r="E2184" t="str">
        <f>INDEX(LedgerMapping[[#All],[Area]],MATCH(Transactions[[#This Row],[Sub Ledger]],LedgerMapping[[#All],[Sub Ledger]],0))</f>
        <v>Income Statement</v>
      </c>
    </row>
    <row r="2185" spans="1:5" x14ac:dyDescent="0.55000000000000004">
      <c r="A2185">
        <v>6</v>
      </c>
      <c r="B2185">
        <v>69000</v>
      </c>
      <c r="C2185" s="6">
        <v>44075</v>
      </c>
      <c r="D2185">
        <v>-10</v>
      </c>
      <c r="E2185" t="str">
        <f>INDEX(LedgerMapping[[#All],[Area]],MATCH(Transactions[[#This Row],[Sub Ledger]],LedgerMapping[[#All],[Sub Ledger]],0))</f>
        <v>Income Statement</v>
      </c>
    </row>
    <row r="2186" spans="1:5" x14ac:dyDescent="0.55000000000000004">
      <c r="A2186">
        <v>6</v>
      </c>
      <c r="B2186">
        <v>69000</v>
      </c>
      <c r="C2186" s="6">
        <v>43466</v>
      </c>
      <c r="D2186">
        <v>-47</v>
      </c>
      <c r="E2186" t="str">
        <f>INDEX(LedgerMapping[[#All],[Area]],MATCH(Transactions[[#This Row],[Sub Ledger]],LedgerMapping[[#All],[Sub Ledger]],0))</f>
        <v>Income Statement</v>
      </c>
    </row>
    <row r="2187" spans="1:5" x14ac:dyDescent="0.55000000000000004">
      <c r="A2187">
        <v>6</v>
      </c>
      <c r="B2187">
        <v>69000</v>
      </c>
      <c r="C2187" s="6">
        <v>43497</v>
      </c>
      <c r="D2187">
        <v>-23</v>
      </c>
      <c r="E2187" t="str">
        <f>INDEX(LedgerMapping[[#All],[Area]],MATCH(Transactions[[#This Row],[Sub Ledger]],LedgerMapping[[#All],[Sub Ledger]],0))</f>
        <v>Income Statement</v>
      </c>
    </row>
    <row r="2188" spans="1:5" x14ac:dyDescent="0.55000000000000004">
      <c r="A2188">
        <v>6</v>
      </c>
      <c r="B2188">
        <v>69000</v>
      </c>
      <c r="C2188" s="6">
        <v>43525</v>
      </c>
      <c r="D2188">
        <v>-52</v>
      </c>
      <c r="E2188" t="str">
        <f>INDEX(LedgerMapping[[#All],[Area]],MATCH(Transactions[[#This Row],[Sub Ledger]],LedgerMapping[[#All],[Sub Ledger]],0))</f>
        <v>Income Statement</v>
      </c>
    </row>
    <row r="2189" spans="1:5" x14ac:dyDescent="0.55000000000000004">
      <c r="A2189">
        <v>6</v>
      </c>
      <c r="B2189">
        <v>69000</v>
      </c>
      <c r="C2189" s="6">
        <v>43556</v>
      </c>
      <c r="D2189">
        <v>-24</v>
      </c>
      <c r="E2189" t="str">
        <f>INDEX(LedgerMapping[[#All],[Area]],MATCH(Transactions[[#This Row],[Sub Ledger]],LedgerMapping[[#All],[Sub Ledger]],0))</f>
        <v>Income Statement</v>
      </c>
    </row>
    <row r="2190" spans="1:5" x14ac:dyDescent="0.55000000000000004">
      <c r="A2190">
        <v>6</v>
      </c>
      <c r="B2190">
        <v>69000</v>
      </c>
      <c r="C2190" s="6">
        <v>43586</v>
      </c>
      <c r="D2190">
        <v>-29</v>
      </c>
      <c r="E2190" t="str">
        <f>INDEX(LedgerMapping[[#All],[Area]],MATCH(Transactions[[#This Row],[Sub Ledger]],LedgerMapping[[#All],[Sub Ledger]],0))</f>
        <v>Income Statement</v>
      </c>
    </row>
    <row r="2191" spans="1:5" x14ac:dyDescent="0.55000000000000004">
      <c r="A2191">
        <v>6</v>
      </c>
      <c r="B2191">
        <v>69000</v>
      </c>
      <c r="C2191" s="6">
        <v>43617</v>
      </c>
      <c r="D2191">
        <v>-36</v>
      </c>
      <c r="E2191" t="str">
        <f>INDEX(LedgerMapping[[#All],[Area]],MATCH(Transactions[[#This Row],[Sub Ledger]],LedgerMapping[[#All],[Sub Ledger]],0))</f>
        <v>Income Statement</v>
      </c>
    </row>
    <row r="2192" spans="1:5" x14ac:dyDescent="0.55000000000000004">
      <c r="A2192">
        <v>6</v>
      </c>
      <c r="B2192">
        <v>69000</v>
      </c>
      <c r="C2192" s="6">
        <v>43647</v>
      </c>
      <c r="D2192">
        <v>-27</v>
      </c>
      <c r="E2192" t="str">
        <f>INDEX(LedgerMapping[[#All],[Area]],MATCH(Transactions[[#This Row],[Sub Ledger]],LedgerMapping[[#All],[Sub Ledger]],0))</f>
        <v>Income Statement</v>
      </c>
    </row>
    <row r="2193" spans="1:5" x14ac:dyDescent="0.55000000000000004">
      <c r="A2193">
        <v>6</v>
      </c>
      <c r="B2193">
        <v>69000</v>
      </c>
      <c r="C2193" s="6">
        <v>43678</v>
      </c>
      <c r="D2193">
        <v>-36</v>
      </c>
      <c r="E2193" t="str">
        <f>INDEX(LedgerMapping[[#All],[Area]],MATCH(Transactions[[#This Row],[Sub Ledger]],LedgerMapping[[#All],[Sub Ledger]],0))</f>
        <v>Income Statement</v>
      </c>
    </row>
    <row r="2194" spans="1:5" x14ac:dyDescent="0.55000000000000004">
      <c r="A2194">
        <v>6</v>
      </c>
      <c r="B2194">
        <v>69000</v>
      </c>
      <c r="C2194" s="6">
        <v>43709</v>
      </c>
      <c r="D2194">
        <v>-33</v>
      </c>
      <c r="E2194" t="str">
        <f>INDEX(LedgerMapping[[#All],[Area]],MATCH(Transactions[[#This Row],[Sub Ledger]],LedgerMapping[[#All],[Sub Ledger]],0))</f>
        <v>Income Statement</v>
      </c>
    </row>
    <row r="2195" spans="1:5" x14ac:dyDescent="0.55000000000000004">
      <c r="A2195">
        <v>6</v>
      </c>
      <c r="B2195">
        <v>69000</v>
      </c>
      <c r="C2195" s="6">
        <v>43739</v>
      </c>
      <c r="D2195">
        <v>-52</v>
      </c>
      <c r="E2195" t="str">
        <f>INDEX(LedgerMapping[[#All],[Area]],MATCH(Transactions[[#This Row],[Sub Ledger]],LedgerMapping[[#All],[Sub Ledger]],0))</f>
        <v>Income Statement</v>
      </c>
    </row>
    <row r="2196" spans="1:5" x14ac:dyDescent="0.55000000000000004">
      <c r="A2196">
        <v>6</v>
      </c>
      <c r="B2196">
        <v>69000</v>
      </c>
      <c r="C2196" s="6">
        <v>43770</v>
      </c>
      <c r="D2196">
        <v>-52</v>
      </c>
      <c r="E2196" t="str">
        <f>INDEX(LedgerMapping[[#All],[Area]],MATCH(Transactions[[#This Row],[Sub Ledger]],LedgerMapping[[#All],[Sub Ledger]],0))</f>
        <v>Income Statement</v>
      </c>
    </row>
    <row r="2197" spans="1:5" x14ac:dyDescent="0.55000000000000004">
      <c r="A2197">
        <v>6</v>
      </c>
      <c r="B2197">
        <v>69000</v>
      </c>
      <c r="C2197" s="6">
        <v>43800</v>
      </c>
      <c r="D2197">
        <v>-34</v>
      </c>
      <c r="E2197" t="str">
        <f>INDEX(LedgerMapping[[#All],[Area]],MATCH(Transactions[[#This Row],[Sub Ledger]],LedgerMapping[[#All],[Sub Ledger]],0))</f>
        <v>Income Statement</v>
      </c>
    </row>
    <row r="2198" spans="1:5" x14ac:dyDescent="0.55000000000000004">
      <c r="A2198">
        <v>6</v>
      </c>
      <c r="B2198">
        <v>69000</v>
      </c>
      <c r="C2198" s="6">
        <v>43831</v>
      </c>
      <c r="D2198">
        <v>-23</v>
      </c>
      <c r="E2198" t="str">
        <f>INDEX(LedgerMapping[[#All],[Area]],MATCH(Transactions[[#This Row],[Sub Ledger]],LedgerMapping[[#All],[Sub Ledger]],0))</f>
        <v>Income Statement</v>
      </c>
    </row>
    <row r="2199" spans="1:5" x14ac:dyDescent="0.55000000000000004">
      <c r="A2199">
        <v>6</v>
      </c>
      <c r="B2199">
        <v>69000</v>
      </c>
      <c r="C2199" s="6">
        <v>43862</v>
      </c>
      <c r="D2199">
        <v>-39</v>
      </c>
      <c r="E2199" t="str">
        <f>INDEX(LedgerMapping[[#All],[Area]],MATCH(Transactions[[#This Row],[Sub Ledger]],LedgerMapping[[#All],[Sub Ledger]],0))</f>
        <v>Income Statement</v>
      </c>
    </row>
    <row r="2200" spans="1:5" x14ac:dyDescent="0.55000000000000004">
      <c r="A2200">
        <v>6</v>
      </c>
      <c r="B2200">
        <v>69000</v>
      </c>
      <c r="C2200" s="6">
        <v>43891</v>
      </c>
      <c r="D2200">
        <v>-19</v>
      </c>
      <c r="E2200" t="str">
        <f>INDEX(LedgerMapping[[#All],[Area]],MATCH(Transactions[[#This Row],[Sub Ledger]],LedgerMapping[[#All],[Sub Ledger]],0))</f>
        <v>Income Statement</v>
      </c>
    </row>
    <row r="2201" spans="1:5" x14ac:dyDescent="0.55000000000000004">
      <c r="A2201">
        <v>6</v>
      </c>
      <c r="B2201">
        <v>69000</v>
      </c>
      <c r="C2201" s="6">
        <v>43922</v>
      </c>
      <c r="D2201">
        <v>-45</v>
      </c>
      <c r="E2201" t="str">
        <f>INDEX(LedgerMapping[[#All],[Area]],MATCH(Transactions[[#This Row],[Sub Ledger]],LedgerMapping[[#All],[Sub Ledger]],0))</f>
        <v>Income Statement</v>
      </c>
    </row>
    <row r="2202" spans="1:5" x14ac:dyDescent="0.55000000000000004">
      <c r="A2202">
        <v>6</v>
      </c>
      <c r="B2202">
        <v>69000</v>
      </c>
      <c r="C2202" s="6">
        <v>43952</v>
      </c>
      <c r="D2202">
        <v>-36</v>
      </c>
      <c r="E2202" t="str">
        <f>INDEX(LedgerMapping[[#All],[Area]],MATCH(Transactions[[#This Row],[Sub Ledger]],LedgerMapping[[#All],[Sub Ledger]],0))</f>
        <v>Income Statement</v>
      </c>
    </row>
    <row r="2203" spans="1:5" x14ac:dyDescent="0.55000000000000004">
      <c r="A2203">
        <v>6</v>
      </c>
      <c r="B2203">
        <v>69000</v>
      </c>
      <c r="C2203" s="6">
        <v>43983</v>
      </c>
      <c r="D2203">
        <v>-25</v>
      </c>
      <c r="E2203" t="str">
        <f>INDEX(LedgerMapping[[#All],[Area]],MATCH(Transactions[[#This Row],[Sub Ledger]],LedgerMapping[[#All],[Sub Ledger]],0))</f>
        <v>Income Statement</v>
      </c>
    </row>
    <row r="2204" spans="1:5" x14ac:dyDescent="0.55000000000000004">
      <c r="A2204">
        <v>6</v>
      </c>
      <c r="B2204">
        <v>69000</v>
      </c>
      <c r="C2204" s="6">
        <v>44013</v>
      </c>
      <c r="D2204">
        <v>-24</v>
      </c>
      <c r="E2204" t="str">
        <f>INDEX(LedgerMapping[[#All],[Area]],MATCH(Transactions[[#This Row],[Sub Ledger]],LedgerMapping[[#All],[Sub Ledger]],0))</f>
        <v>Income Statement</v>
      </c>
    </row>
    <row r="2205" spans="1:5" x14ac:dyDescent="0.55000000000000004">
      <c r="A2205">
        <v>6</v>
      </c>
      <c r="B2205">
        <v>69000</v>
      </c>
      <c r="C2205" s="6">
        <v>44044</v>
      </c>
      <c r="D2205">
        <v>-32</v>
      </c>
      <c r="E2205" t="str">
        <f>INDEX(LedgerMapping[[#All],[Area]],MATCH(Transactions[[#This Row],[Sub Ledger]],LedgerMapping[[#All],[Sub Ledger]],0))</f>
        <v>Income Statement</v>
      </c>
    </row>
    <row r="2206" spans="1:5" x14ac:dyDescent="0.55000000000000004">
      <c r="A2206">
        <v>6</v>
      </c>
      <c r="B2206">
        <v>69000</v>
      </c>
      <c r="C2206" s="6">
        <v>44075</v>
      </c>
      <c r="D2206">
        <v>-37</v>
      </c>
      <c r="E2206" t="str">
        <f>INDEX(LedgerMapping[[#All],[Area]],MATCH(Transactions[[#This Row],[Sub Ledger]],LedgerMapping[[#All],[Sub Ledger]],0))</f>
        <v>Income Statement</v>
      </c>
    </row>
    <row r="2207" spans="1:5" x14ac:dyDescent="0.55000000000000004">
      <c r="A2207">
        <v>6</v>
      </c>
      <c r="B2207">
        <v>69000</v>
      </c>
      <c r="C2207" s="6">
        <v>44105</v>
      </c>
      <c r="D2207">
        <v>-43</v>
      </c>
      <c r="E2207" t="str">
        <f>INDEX(LedgerMapping[[#All],[Area]],MATCH(Transactions[[#This Row],[Sub Ledger]],LedgerMapping[[#All],[Sub Ledger]],0))</f>
        <v>Income Statement</v>
      </c>
    </row>
    <row r="2208" spans="1:5" x14ac:dyDescent="0.55000000000000004">
      <c r="A2208">
        <v>6</v>
      </c>
      <c r="B2208">
        <v>69000</v>
      </c>
      <c r="C2208" s="6">
        <v>44136</v>
      </c>
      <c r="D2208">
        <v>-21</v>
      </c>
      <c r="E2208" t="str">
        <f>INDEX(LedgerMapping[[#All],[Area]],MATCH(Transactions[[#This Row],[Sub Ledger]],LedgerMapping[[#All],[Sub Ledger]],0))</f>
        <v>Income Statement</v>
      </c>
    </row>
    <row r="2209" spans="1:5" x14ac:dyDescent="0.55000000000000004">
      <c r="A2209">
        <v>6</v>
      </c>
      <c r="B2209">
        <v>69000</v>
      </c>
      <c r="C2209" s="6">
        <v>44166</v>
      </c>
      <c r="D2209">
        <v>-22</v>
      </c>
      <c r="E2209" t="str">
        <f>INDEX(LedgerMapping[[#All],[Area]],MATCH(Transactions[[#This Row],[Sub Ledger]],LedgerMapping[[#All],[Sub Ledger]],0))</f>
        <v>Income Statement</v>
      </c>
    </row>
    <row r="2210" spans="1:5" x14ac:dyDescent="0.55000000000000004">
      <c r="A2210">
        <v>6</v>
      </c>
      <c r="B2210">
        <v>69000</v>
      </c>
      <c r="C2210" s="6">
        <v>44197</v>
      </c>
      <c r="D2210">
        <v>-26</v>
      </c>
      <c r="E2210" t="str">
        <f>INDEX(LedgerMapping[[#All],[Area]],MATCH(Transactions[[#This Row],[Sub Ledger]],LedgerMapping[[#All],[Sub Ledger]],0))</f>
        <v>Income Statement</v>
      </c>
    </row>
    <row r="2211" spans="1:5" x14ac:dyDescent="0.55000000000000004">
      <c r="A2211">
        <v>6</v>
      </c>
      <c r="B2211">
        <v>69000</v>
      </c>
      <c r="C2211" s="6">
        <v>44228</v>
      </c>
      <c r="D2211">
        <v>-49</v>
      </c>
      <c r="E2211" t="str">
        <f>INDEX(LedgerMapping[[#All],[Area]],MATCH(Transactions[[#This Row],[Sub Ledger]],LedgerMapping[[#All],[Sub Ledger]],0))</f>
        <v>Income Statement</v>
      </c>
    </row>
    <row r="2212" spans="1:5" x14ac:dyDescent="0.55000000000000004">
      <c r="A2212">
        <v>6</v>
      </c>
      <c r="B2212">
        <v>69000</v>
      </c>
      <c r="C2212" s="6">
        <v>44256</v>
      </c>
      <c r="D2212">
        <v>-55</v>
      </c>
      <c r="E2212" t="str">
        <f>INDEX(LedgerMapping[[#All],[Area]],MATCH(Transactions[[#This Row],[Sub Ledger]],LedgerMapping[[#All],[Sub Ledger]],0))</f>
        <v>Income Statement</v>
      </c>
    </row>
    <row r="2213" spans="1:5" x14ac:dyDescent="0.55000000000000004">
      <c r="A2213">
        <v>6</v>
      </c>
      <c r="B2213">
        <v>69000</v>
      </c>
      <c r="C2213" s="6">
        <v>44287</v>
      </c>
      <c r="D2213">
        <v>-36</v>
      </c>
      <c r="E2213" t="str">
        <f>INDEX(LedgerMapping[[#All],[Area]],MATCH(Transactions[[#This Row],[Sub Ledger]],LedgerMapping[[#All],[Sub Ledger]],0))</f>
        <v>Income Statement</v>
      </c>
    </row>
    <row r="2214" spans="1:5" x14ac:dyDescent="0.55000000000000004">
      <c r="A2214">
        <v>6</v>
      </c>
      <c r="B2214">
        <v>69000</v>
      </c>
      <c r="C2214" s="6">
        <v>44317</v>
      </c>
      <c r="D2214">
        <v>-25</v>
      </c>
      <c r="E2214" t="str">
        <f>INDEX(LedgerMapping[[#All],[Area]],MATCH(Transactions[[#This Row],[Sub Ledger]],LedgerMapping[[#All],[Sub Ledger]],0))</f>
        <v>Income Statement</v>
      </c>
    </row>
    <row r="2215" spans="1:5" x14ac:dyDescent="0.55000000000000004">
      <c r="A2215">
        <v>6</v>
      </c>
      <c r="B2215">
        <v>69000</v>
      </c>
      <c r="C2215" s="6">
        <v>44348</v>
      </c>
      <c r="D2215">
        <v>-28</v>
      </c>
      <c r="E2215" t="str">
        <f>INDEX(LedgerMapping[[#All],[Area]],MATCH(Transactions[[#This Row],[Sub Ledger]],LedgerMapping[[#All],[Sub Ledger]],0))</f>
        <v>Income Statement</v>
      </c>
    </row>
    <row r="2216" spans="1:5" x14ac:dyDescent="0.55000000000000004">
      <c r="A2216">
        <v>6</v>
      </c>
      <c r="B2216">
        <v>69000</v>
      </c>
      <c r="C2216" s="6">
        <v>44378</v>
      </c>
      <c r="D2216">
        <v>-35</v>
      </c>
      <c r="E2216" t="str">
        <f>INDEX(LedgerMapping[[#All],[Area]],MATCH(Transactions[[#This Row],[Sub Ledger]],LedgerMapping[[#All],[Sub Ledger]],0))</f>
        <v>Income Statement</v>
      </c>
    </row>
    <row r="2217" spans="1:5" x14ac:dyDescent="0.55000000000000004">
      <c r="A2217">
        <v>6</v>
      </c>
      <c r="B2217">
        <v>69000</v>
      </c>
      <c r="C2217" s="6">
        <v>44409</v>
      </c>
      <c r="D2217">
        <v>-28</v>
      </c>
      <c r="E2217" t="str">
        <f>INDEX(LedgerMapping[[#All],[Area]],MATCH(Transactions[[#This Row],[Sub Ledger]],LedgerMapping[[#All],[Sub Ledger]],0))</f>
        <v>Income Statement</v>
      </c>
    </row>
    <row r="2218" spans="1:5" x14ac:dyDescent="0.55000000000000004">
      <c r="A2218">
        <v>6</v>
      </c>
      <c r="B2218">
        <v>69000</v>
      </c>
      <c r="C2218" s="6">
        <v>44440</v>
      </c>
      <c r="D2218">
        <v>-50</v>
      </c>
      <c r="E2218" t="str">
        <f>INDEX(LedgerMapping[[#All],[Area]],MATCH(Transactions[[#This Row],[Sub Ledger]],LedgerMapping[[#All],[Sub Ledger]],0))</f>
        <v>Income Statement</v>
      </c>
    </row>
    <row r="2219" spans="1:5" x14ac:dyDescent="0.55000000000000004">
      <c r="A2219">
        <v>6</v>
      </c>
      <c r="B2219">
        <v>69000</v>
      </c>
      <c r="C2219" s="6">
        <v>44470</v>
      </c>
      <c r="D2219">
        <v>-43</v>
      </c>
      <c r="E2219" t="str">
        <f>INDEX(LedgerMapping[[#All],[Area]],MATCH(Transactions[[#This Row],[Sub Ledger]],LedgerMapping[[#All],[Sub Ledger]],0))</f>
        <v>Income Statement</v>
      </c>
    </row>
    <row r="2220" spans="1:5" x14ac:dyDescent="0.55000000000000004">
      <c r="A2220">
        <v>6</v>
      </c>
      <c r="B2220">
        <v>69000</v>
      </c>
      <c r="C2220" s="6">
        <v>44501</v>
      </c>
      <c r="D2220">
        <v>-52</v>
      </c>
      <c r="E2220" t="str">
        <f>INDEX(LedgerMapping[[#All],[Area]],MATCH(Transactions[[#This Row],[Sub Ledger]],LedgerMapping[[#All],[Sub Ledger]],0))</f>
        <v>Income Statement</v>
      </c>
    </row>
    <row r="2221" spans="1:5" x14ac:dyDescent="0.55000000000000004">
      <c r="A2221">
        <v>6</v>
      </c>
      <c r="B2221">
        <v>69000</v>
      </c>
      <c r="C2221" s="6">
        <v>44531</v>
      </c>
      <c r="D2221">
        <v>-37</v>
      </c>
      <c r="E2221" t="str">
        <f>INDEX(LedgerMapping[[#All],[Area]],MATCH(Transactions[[#This Row],[Sub Ledger]],LedgerMapping[[#All],[Sub Ledger]],0))</f>
        <v>Income Statement</v>
      </c>
    </row>
    <row r="2222" spans="1:5" x14ac:dyDescent="0.55000000000000004">
      <c r="A2222">
        <v>6</v>
      </c>
      <c r="B2222">
        <v>69000</v>
      </c>
      <c r="C2222" s="6">
        <v>44256</v>
      </c>
      <c r="D2222">
        <v>-35.020000000000003</v>
      </c>
      <c r="E2222" t="str">
        <f>INDEX(LedgerMapping[[#All],[Area]],MATCH(Transactions[[#This Row],[Sub Ledger]],LedgerMapping[[#All],[Sub Ledger]],0))</f>
        <v>Income Statement</v>
      </c>
    </row>
    <row r="2223" spans="1:5" x14ac:dyDescent="0.55000000000000004">
      <c r="A2223">
        <v>6</v>
      </c>
      <c r="B2223">
        <v>69000</v>
      </c>
      <c r="C2223" s="6">
        <v>44256</v>
      </c>
      <c r="D2223">
        <v>-26.52</v>
      </c>
      <c r="E2223" t="str">
        <f>INDEX(LedgerMapping[[#All],[Area]],MATCH(Transactions[[#This Row],[Sub Ledger]],LedgerMapping[[#All],[Sub Ledger]],0))</f>
        <v>Income Statement</v>
      </c>
    </row>
    <row r="2224" spans="1:5" x14ac:dyDescent="0.55000000000000004">
      <c r="A2224">
        <v>6</v>
      </c>
      <c r="B2224">
        <v>69000</v>
      </c>
      <c r="C2224" s="6">
        <v>44256</v>
      </c>
      <c r="D2224">
        <v>-22.77</v>
      </c>
      <c r="E2224" t="str">
        <f>INDEX(LedgerMapping[[#All],[Area]],MATCH(Transactions[[#This Row],[Sub Ledger]],LedgerMapping[[#All],[Sub Ledger]],0))</f>
        <v>Income Statement</v>
      </c>
    </row>
    <row r="2225" spans="1:5" x14ac:dyDescent="0.55000000000000004">
      <c r="A2225">
        <v>6</v>
      </c>
      <c r="B2225">
        <v>69000</v>
      </c>
      <c r="C2225" s="6">
        <v>44256</v>
      </c>
      <c r="D2225">
        <v>-14.56</v>
      </c>
      <c r="E2225" t="str">
        <f>INDEX(LedgerMapping[[#All],[Area]],MATCH(Transactions[[#This Row],[Sub Ledger]],LedgerMapping[[#All],[Sub Ledger]],0))</f>
        <v>Income Statement</v>
      </c>
    </row>
    <row r="2226" spans="1:5" x14ac:dyDescent="0.55000000000000004">
      <c r="A2226">
        <v>6</v>
      </c>
      <c r="B2226">
        <v>69000</v>
      </c>
      <c r="C2226" s="6">
        <v>44256</v>
      </c>
      <c r="D2226">
        <v>-8.73</v>
      </c>
      <c r="E2226" t="str">
        <f>INDEX(LedgerMapping[[#All],[Area]],MATCH(Transactions[[#This Row],[Sub Ledger]],LedgerMapping[[#All],[Sub Ledger]],0))</f>
        <v>Income Statement</v>
      </c>
    </row>
    <row r="2227" spans="1:5" x14ac:dyDescent="0.55000000000000004">
      <c r="A2227">
        <v>6</v>
      </c>
      <c r="B2227">
        <v>69000</v>
      </c>
      <c r="C2227" s="6">
        <v>44256</v>
      </c>
      <c r="D2227">
        <v>-50.96</v>
      </c>
      <c r="E2227" t="str">
        <f>INDEX(LedgerMapping[[#All],[Area]],MATCH(Transactions[[#This Row],[Sub Ledger]],LedgerMapping[[#All],[Sub Ledger]],0))</f>
        <v>Income Statement</v>
      </c>
    </row>
    <row r="2228" spans="1:5" x14ac:dyDescent="0.55000000000000004">
      <c r="A2228">
        <v>6</v>
      </c>
      <c r="B2228">
        <v>71000</v>
      </c>
      <c r="C2228" s="6">
        <v>43466</v>
      </c>
      <c r="D2228">
        <v>-36</v>
      </c>
      <c r="E2228" t="str">
        <f>INDEX(LedgerMapping[[#All],[Area]],MATCH(Transactions[[#This Row],[Sub Ledger]],LedgerMapping[[#All],[Sub Ledger]],0))</f>
        <v>Income Statement</v>
      </c>
    </row>
    <row r="2229" spans="1:5" x14ac:dyDescent="0.55000000000000004">
      <c r="A2229">
        <v>6</v>
      </c>
      <c r="B2229">
        <v>71000</v>
      </c>
      <c r="C2229" s="6">
        <v>43497</v>
      </c>
      <c r="D2229">
        <v>-20</v>
      </c>
      <c r="E2229" t="str">
        <f>INDEX(LedgerMapping[[#All],[Area]],MATCH(Transactions[[#This Row],[Sub Ledger]],LedgerMapping[[#All],[Sub Ledger]],0))</f>
        <v>Income Statement</v>
      </c>
    </row>
    <row r="2230" spans="1:5" x14ac:dyDescent="0.55000000000000004">
      <c r="A2230">
        <v>6</v>
      </c>
      <c r="B2230">
        <v>71000</v>
      </c>
      <c r="C2230" s="6">
        <v>43525</v>
      </c>
      <c r="D2230">
        <v>-42</v>
      </c>
      <c r="E2230" t="str">
        <f>INDEX(LedgerMapping[[#All],[Area]],MATCH(Transactions[[#This Row],[Sub Ledger]],LedgerMapping[[#All],[Sub Ledger]],0))</f>
        <v>Income Statement</v>
      </c>
    </row>
    <row r="2231" spans="1:5" x14ac:dyDescent="0.55000000000000004">
      <c r="A2231">
        <v>6</v>
      </c>
      <c r="B2231">
        <v>71000</v>
      </c>
      <c r="C2231" s="6">
        <v>43556</v>
      </c>
      <c r="D2231">
        <v>-47</v>
      </c>
      <c r="E2231" t="str">
        <f>INDEX(LedgerMapping[[#All],[Area]],MATCH(Transactions[[#This Row],[Sub Ledger]],LedgerMapping[[#All],[Sub Ledger]],0))</f>
        <v>Income Statement</v>
      </c>
    </row>
    <row r="2232" spans="1:5" x14ac:dyDescent="0.55000000000000004">
      <c r="A2232">
        <v>6</v>
      </c>
      <c r="B2232">
        <v>71000</v>
      </c>
      <c r="C2232" s="6">
        <v>43586</v>
      </c>
      <c r="D2232">
        <v>-41</v>
      </c>
      <c r="E2232" t="str">
        <f>INDEX(LedgerMapping[[#All],[Area]],MATCH(Transactions[[#This Row],[Sub Ledger]],LedgerMapping[[#All],[Sub Ledger]],0))</f>
        <v>Income Statement</v>
      </c>
    </row>
    <row r="2233" spans="1:5" x14ac:dyDescent="0.55000000000000004">
      <c r="A2233">
        <v>6</v>
      </c>
      <c r="B2233">
        <v>71000</v>
      </c>
      <c r="C2233" s="6">
        <v>43617</v>
      </c>
      <c r="D2233">
        <v>-27</v>
      </c>
      <c r="E2233" t="str">
        <f>INDEX(LedgerMapping[[#All],[Area]],MATCH(Transactions[[#This Row],[Sub Ledger]],LedgerMapping[[#All],[Sub Ledger]],0))</f>
        <v>Income Statement</v>
      </c>
    </row>
    <row r="2234" spans="1:5" x14ac:dyDescent="0.55000000000000004">
      <c r="A2234">
        <v>6</v>
      </c>
      <c r="B2234">
        <v>71000</v>
      </c>
      <c r="C2234" s="6">
        <v>43647</v>
      </c>
      <c r="D2234">
        <v>-35</v>
      </c>
      <c r="E2234" t="str">
        <f>INDEX(LedgerMapping[[#All],[Area]],MATCH(Transactions[[#This Row],[Sub Ledger]],LedgerMapping[[#All],[Sub Ledger]],0))</f>
        <v>Income Statement</v>
      </c>
    </row>
    <row r="2235" spans="1:5" x14ac:dyDescent="0.55000000000000004">
      <c r="A2235">
        <v>6</v>
      </c>
      <c r="B2235">
        <v>71000</v>
      </c>
      <c r="C2235" s="6">
        <v>43678</v>
      </c>
      <c r="D2235">
        <v>-36</v>
      </c>
      <c r="E2235" t="str">
        <f>INDEX(LedgerMapping[[#All],[Area]],MATCH(Transactions[[#This Row],[Sub Ledger]],LedgerMapping[[#All],[Sub Ledger]],0))</f>
        <v>Income Statement</v>
      </c>
    </row>
    <row r="2236" spans="1:5" x14ac:dyDescent="0.55000000000000004">
      <c r="A2236">
        <v>6</v>
      </c>
      <c r="B2236">
        <v>71000</v>
      </c>
      <c r="C2236" s="6">
        <v>43709</v>
      </c>
      <c r="D2236">
        <v>-23</v>
      </c>
      <c r="E2236" t="str">
        <f>INDEX(LedgerMapping[[#All],[Area]],MATCH(Transactions[[#This Row],[Sub Ledger]],LedgerMapping[[#All],[Sub Ledger]],0))</f>
        <v>Income Statement</v>
      </c>
    </row>
    <row r="2237" spans="1:5" x14ac:dyDescent="0.55000000000000004">
      <c r="A2237">
        <v>6</v>
      </c>
      <c r="B2237">
        <v>71000</v>
      </c>
      <c r="C2237" s="6">
        <v>43739</v>
      </c>
      <c r="D2237">
        <v>-35</v>
      </c>
      <c r="E2237" t="str">
        <f>INDEX(LedgerMapping[[#All],[Area]],MATCH(Transactions[[#This Row],[Sub Ledger]],LedgerMapping[[#All],[Sub Ledger]],0))</f>
        <v>Income Statement</v>
      </c>
    </row>
    <row r="2238" spans="1:5" x14ac:dyDescent="0.55000000000000004">
      <c r="A2238">
        <v>6</v>
      </c>
      <c r="B2238">
        <v>71000</v>
      </c>
      <c r="C2238" s="6">
        <v>43770</v>
      </c>
      <c r="D2238">
        <v>-53</v>
      </c>
      <c r="E2238" t="str">
        <f>INDEX(LedgerMapping[[#All],[Area]],MATCH(Transactions[[#This Row],[Sub Ledger]],LedgerMapping[[#All],[Sub Ledger]],0))</f>
        <v>Income Statement</v>
      </c>
    </row>
    <row r="2239" spans="1:5" x14ac:dyDescent="0.55000000000000004">
      <c r="A2239">
        <v>6</v>
      </c>
      <c r="B2239">
        <v>71000</v>
      </c>
      <c r="C2239" s="6">
        <v>43800</v>
      </c>
      <c r="D2239">
        <v>-35</v>
      </c>
      <c r="E2239" t="str">
        <f>INDEX(LedgerMapping[[#All],[Area]],MATCH(Transactions[[#This Row],[Sub Ledger]],LedgerMapping[[#All],[Sub Ledger]],0))</f>
        <v>Income Statement</v>
      </c>
    </row>
    <row r="2240" spans="1:5" x14ac:dyDescent="0.55000000000000004">
      <c r="A2240">
        <v>6</v>
      </c>
      <c r="B2240">
        <v>71000</v>
      </c>
      <c r="C2240" s="6">
        <v>43831</v>
      </c>
      <c r="D2240">
        <v>-29</v>
      </c>
      <c r="E2240" t="str">
        <f>INDEX(LedgerMapping[[#All],[Area]],MATCH(Transactions[[#This Row],[Sub Ledger]],LedgerMapping[[#All],[Sub Ledger]],0))</f>
        <v>Income Statement</v>
      </c>
    </row>
    <row r="2241" spans="1:5" x14ac:dyDescent="0.55000000000000004">
      <c r="A2241">
        <v>6</v>
      </c>
      <c r="B2241">
        <v>71000</v>
      </c>
      <c r="C2241" s="6">
        <v>43862</v>
      </c>
      <c r="D2241">
        <v>-30</v>
      </c>
      <c r="E2241" t="str">
        <f>INDEX(LedgerMapping[[#All],[Area]],MATCH(Transactions[[#This Row],[Sub Ledger]],LedgerMapping[[#All],[Sub Ledger]],0))</f>
        <v>Income Statement</v>
      </c>
    </row>
    <row r="2242" spans="1:5" x14ac:dyDescent="0.55000000000000004">
      <c r="A2242">
        <v>6</v>
      </c>
      <c r="B2242">
        <v>71000</v>
      </c>
      <c r="C2242" s="6">
        <v>43891</v>
      </c>
      <c r="D2242">
        <v>-26</v>
      </c>
      <c r="E2242" t="str">
        <f>INDEX(LedgerMapping[[#All],[Area]],MATCH(Transactions[[#This Row],[Sub Ledger]],LedgerMapping[[#All],[Sub Ledger]],0))</f>
        <v>Income Statement</v>
      </c>
    </row>
    <row r="2243" spans="1:5" x14ac:dyDescent="0.55000000000000004">
      <c r="A2243">
        <v>6</v>
      </c>
      <c r="B2243">
        <v>71000</v>
      </c>
      <c r="C2243" s="6">
        <v>43922</v>
      </c>
      <c r="D2243">
        <v>-29</v>
      </c>
      <c r="E2243" t="str">
        <f>INDEX(LedgerMapping[[#All],[Area]],MATCH(Transactions[[#This Row],[Sub Ledger]],LedgerMapping[[#All],[Sub Ledger]],0))</f>
        <v>Income Statement</v>
      </c>
    </row>
    <row r="2244" spans="1:5" x14ac:dyDescent="0.55000000000000004">
      <c r="A2244">
        <v>6</v>
      </c>
      <c r="B2244">
        <v>71000</v>
      </c>
      <c r="C2244" s="6">
        <v>43952</v>
      </c>
      <c r="D2244">
        <v>-33</v>
      </c>
      <c r="E2244" t="str">
        <f>INDEX(LedgerMapping[[#All],[Area]],MATCH(Transactions[[#This Row],[Sub Ledger]],LedgerMapping[[#All],[Sub Ledger]],0))</f>
        <v>Income Statement</v>
      </c>
    </row>
    <row r="2245" spans="1:5" x14ac:dyDescent="0.55000000000000004">
      <c r="A2245">
        <v>6</v>
      </c>
      <c r="B2245">
        <v>71000</v>
      </c>
      <c r="C2245" s="6">
        <v>43983</v>
      </c>
      <c r="D2245">
        <v>-29</v>
      </c>
      <c r="E2245" t="str">
        <f>INDEX(LedgerMapping[[#All],[Area]],MATCH(Transactions[[#This Row],[Sub Ledger]],LedgerMapping[[#All],[Sub Ledger]],0))</f>
        <v>Income Statement</v>
      </c>
    </row>
    <row r="2246" spans="1:5" x14ac:dyDescent="0.55000000000000004">
      <c r="A2246">
        <v>6</v>
      </c>
      <c r="B2246">
        <v>71000</v>
      </c>
      <c r="C2246" s="6">
        <v>44013</v>
      </c>
      <c r="D2246">
        <v>-35</v>
      </c>
      <c r="E2246" t="str">
        <f>INDEX(LedgerMapping[[#All],[Area]],MATCH(Transactions[[#This Row],[Sub Ledger]],LedgerMapping[[#All],[Sub Ledger]],0))</f>
        <v>Income Statement</v>
      </c>
    </row>
    <row r="2247" spans="1:5" x14ac:dyDescent="0.55000000000000004">
      <c r="A2247">
        <v>6</v>
      </c>
      <c r="B2247">
        <v>71000</v>
      </c>
      <c r="C2247" s="6">
        <v>44044</v>
      </c>
      <c r="D2247">
        <v>-25</v>
      </c>
      <c r="E2247" t="str">
        <f>INDEX(LedgerMapping[[#All],[Area]],MATCH(Transactions[[#This Row],[Sub Ledger]],LedgerMapping[[#All],[Sub Ledger]],0))</f>
        <v>Income Statement</v>
      </c>
    </row>
    <row r="2248" spans="1:5" x14ac:dyDescent="0.55000000000000004">
      <c r="A2248">
        <v>6</v>
      </c>
      <c r="B2248">
        <v>71000</v>
      </c>
      <c r="C2248" s="6">
        <v>44075</v>
      </c>
      <c r="D2248">
        <v>-49</v>
      </c>
      <c r="E2248" t="str">
        <f>INDEX(LedgerMapping[[#All],[Area]],MATCH(Transactions[[#This Row],[Sub Ledger]],LedgerMapping[[#All],[Sub Ledger]],0))</f>
        <v>Income Statement</v>
      </c>
    </row>
    <row r="2249" spans="1:5" x14ac:dyDescent="0.55000000000000004">
      <c r="A2249">
        <v>6</v>
      </c>
      <c r="B2249">
        <v>71000</v>
      </c>
      <c r="C2249" s="6">
        <v>44105</v>
      </c>
      <c r="D2249">
        <v>-34</v>
      </c>
      <c r="E2249" t="str">
        <f>INDEX(LedgerMapping[[#All],[Area]],MATCH(Transactions[[#This Row],[Sub Ledger]],LedgerMapping[[#All],[Sub Ledger]],0))</f>
        <v>Income Statement</v>
      </c>
    </row>
    <row r="2250" spans="1:5" x14ac:dyDescent="0.55000000000000004">
      <c r="A2250">
        <v>6</v>
      </c>
      <c r="B2250">
        <v>71000</v>
      </c>
      <c r="C2250" s="6">
        <v>44136</v>
      </c>
      <c r="D2250">
        <v>-43</v>
      </c>
      <c r="E2250" t="str">
        <f>INDEX(LedgerMapping[[#All],[Area]],MATCH(Transactions[[#This Row],[Sub Ledger]],LedgerMapping[[#All],[Sub Ledger]],0))</f>
        <v>Income Statement</v>
      </c>
    </row>
    <row r="2251" spans="1:5" x14ac:dyDescent="0.55000000000000004">
      <c r="A2251">
        <v>6</v>
      </c>
      <c r="B2251">
        <v>71000</v>
      </c>
      <c r="C2251" s="6">
        <v>44166</v>
      </c>
      <c r="D2251">
        <v>-43</v>
      </c>
      <c r="E2251" t="str">
        <f>INDEX(LedgerMapping[[#All],[Area]],MATCH(Transactions[[#This Row],[Sub Ledger]],LedgerMapping[[#All],[Sub Ledger]],0))</f>
        <v>Income Statement</v>
      </c>
    </row>
    <row r="2252" spans="1:5" x14ac:dyDescent="0.55000000000000004">
      <c r="A2252">
        <v>6</v>
      </c>
      <c r="B2252">
        <v>71000</v>
      </c>
      <c r="C2252" s="6">
        <v>44197</v>
      </c>
      <c r="D2252">
        <v>-29</v>
      </c>
      <c r="E2252" t="str">
        <f>INDEX(LedgerMapping[[#All],[Area]],MATCH(Transactions[[#This Row],[Sub Ledger]],LedgerMapping[[#All],[Sub Ledger]],0))</f>
        <v>Income Statement</v>
      </c>
    </row>
    <row r="2253" spans="1:5" x14ac:dyDescent="0.55000000000000004">
      <c r="A2253">
        <v>6</v>
      </c>
      <c r="B2253">
        <v>71000</v>
      </c>
      <c r="C2253" s="6">
        <v>44228</v>
      </c>
      <c r="D2253">
        <v>-54</v>
      </c>
      <c r="E2253" t="str">
        <f>INDEX(LedgerMapping[[#All],[Area]],MATCH(Transactions[[#This Row],[Sub Ledger]],LedgerMapping[[#All],[Sub Ledger]],0))</f>
        <v>Income Statement</v>
      </c>
    </row>
    <row r="2254" spans="1:5" x14ac:dyDescent="0.55000000000000004">
      <c r="A2254">
        <v>6</v>
      </c>
      <c r="B2254">
        <v>71000</v>
      </c>
      <c r="C2254" s="6">
        <v>44256</v>
      </c>
      <c r="D2254">
        <v>-49</v>
      </c>
      <c r="E2254" t="str">
        <f>INDEX(LedgerMapping[[#All],[Area]],MATCH(Transactions[[#This Row],[Sub Ledger]],LedgerMapping[[#All],[Sub Ledger]],0))</f>
        <v>Income Statement</v>
      </c>
    </row>
    <row r="2255" spans="1:5" x14ac:dyDescent="0.55000000000000004">
      <c r="A2255">
        <v>6</v>
      </c>
      <c r="B2255">
        <v>71000</v>
      </c>
      <c r="C2255" s="6">
        <v>44287</v>
      </c>
      <c r="D2255">
        <v>-52</v>
      </c>
      <c r="E2255" t="str">
        <f>INDEX(LedgerMapping[[#All],[Area]],MATCH(Transactions[[#This Row],[Sub Ledger]],LedgerMapping[[#All],[Sub Ledger]],0))</f>
        <v>Income Statement</v>
      </c>
    </row>
    <row r="2256" spans="1:5" x14ac:dyDescent="0.55000000000000004">
      <c r="A2256">
        <v>6</v>
      </c>
      <c r="B2256">
        <v>71000</v>
      </c>
      <c r="C2256" s="6">
        <v>44317</v>
      </c>
      <c r="D2256">
        <v>-44</v>
      </c>
      <c r="E2256" t="str">
        <f>INDEX(LedgerMapping[[#All],[Area]],MATCH(Transactions[[#This Row],[Sub Ledger]],LedgerMapping[[#All],[Sub Ledger]],0))</f>
        <v>Income Statement</v>
      </c>
    </row>
    <row r="2257" spans="1:5" x14ac:dyDescent="0.55000000000000004">
      <c r="A2257">
        <v>6</v>
      </c>
      <c r="B2257">
        <v>71000</v>
      </c>
      <c r="C2257" s="6">
        <v>44348</v>
      </c>
      <c r="D2257">
        <v>-39</v>
      </c>
      <c r="E2257" t="str">
        <f>INDEX(LedgerMapping[[#All],[Area]],MATCH(Transactions[[#This Row],[Sub Ledger]],LedgerMapping[[#All],[Sub Ledger]],0))</f>
        <v>Income Statement</v>
      </c>
    </row>
    <row r="2258" spans="1:5" x14ac:dyDescent="0.55000000000000004">
      <c r="A2258">
        <v>6</v>
      </c>
      <c r="B2258">
        <v>71000</v>
      </c>
      <c r="C2258" s="6">
        <v>44378</v>
      </c>
      <c r="D2258">
        <v>-46</v>
      </c>
      <c r="E2258" t="str">
        <f>INDEX(LedgerMapping[[#All],[Area]],MATCH(Transactions[[#This Row],[Sub Ledger]],LedgerMapping[[#All],[Sub Ledger]],0))</f>
        <v>Income Statement</v>
      </c>
    </row>
    <row r="2259" spans="1:5" x14ac:dyDescent="0.55000000000000004">
      <c r="A2259">
        <v>6</v>
      </c>
      <c r="B2259">
        <v>71000</v>
      </c>
      <c r="C2259" s="6">
        <v>44409</v>
      </c>
      <c r="D2259">
        <v>-33</v>
      </c>
      <c r="E2259" t="str">
        <f>INDEX(LedgerMapping[[#All],[Area]],MATCH(Transactions[[#This Row],[Sub Ledger]],LedgerMapping[[#All],[Sub Ledger]],0))</f>
        <v>Income Statement</v>
      </c>
    </row>
    <row r="2260" spans="1:5" x14ac:dyDescent="0.55000000000000004">
      <c r="A2260">
        <v>6</v>
      </c>
      <c r="B2260">
        <v>71000</v>
      </c>
      <c r="C2260" s="6">
        <v>44440</v>
      </c>
      <c r="D2260">
        <v>-48</v>
      </c>
      <c r="E2260" t="str">
        <f>INDEX(LedgerMapping[[#All],[Area]],MATCH(Transactions[[#This Row],[Sub Ledger]],LedgerMapping[[#All],[Sub Ledger]],0))</f>
        <v>Income Statement</v>
      </c>
    </row>
    <row r="2261" spans="1:5" x14ac:dyDescent="0.55000000000000004">
      <c r="A2261">
        <v>6</v>
      </c>
      <c r="B2261">
        <v>71000</v>
      </c>
      <c r="C2261" s="6">
        <v>44470</v>
      </c>
      <c r="D2261">
        <v>-27</v>
      </c>
      <c r="E2261" t="str">
        <f>INDEX(LedgerMapping[[#All],[Area]],MATCH(Transactions[[#This Row],[Sub Ledger]],LedgerMapping[[#All],[Sub Ledger]],0))</f>
        <v>Income Statement</v>
      </c>
    </row>
    <row r="2262" spans="1:5" x14ac:dyDescent="0.55000000000000004">
      <c r="A2262">
        <v>6</v>
      </c>
      <c r="B2262">
        <v>71000</v>
      </c>
      <c r="C2262" s="6">
        <v>44501</v>
      </c>
      <c r="D2262">
        <v>-46</v>
      </c>
      <c r="E2262" t="str">
        <f>INDEX(LedgerMapping[[#All],[Area]],MATCH(Transactions[[#This Row],[Sub Ledger]],LedgerMapping[[#All],[Sub Ledger]],0))</f>
        <v>Income Statement</v>
      </c>
    </row>
    <row r="2263" spans="1:5" x14ac:dyDescent="0.55000000000000004">
      <c r="A2263">
        <v>6</v>
      </c>
      <c r="B2263">
        <v>71000</v>
      </c>
      <c r="C2263" s="6">
        <v>44531</v>
      </c>
      <c r="D2263">
        <v>-52</v>
      </c>
      <c r="E2263" t="str">
        <f>INDEX(LedgerMapping[[#All],[Area]],MATCH(Transactions[[#This Row],[Sub Ledger]],LedgerMapping[[#All],[Sub Ledger]],0))</f>
        <v>Income Statement</v>
      </c>
    </row>
    <row r="2264" spans="1:5" x14ac:dyDescent="0.55000000000000004">
      <c r="A2264">
        <v>6</v>
      </c>
      <c r="B2264">
        <v>71000</v>
      </c>
      <c r="C2264" s="6">
        <v>43466</v>
      </c>
      <c r="D2264">
        <v>-31</v>
      </c>
      <c r="E2264" t="str">
        <f>INDEX(LedgerMapping[[#All],[Area]],MATCH(Transactions[[#This Row],[Sub Ledger]],LedgerMapping[[#All],[Sub Ledger]],0))</f>
        <v>Income Statement</v>
      </c>
    </row>
    <row r="2265" spans="1:5" x14ac:dyDescent="0.55000000000000004">
      <c r="A2265">
        <v>6</v>
      </c>
      <c r="B2265">
        <v>71000</v>
      </c>
      <c r="C2265" s="6">
        <v>43497</v>
      </c>
      <c r="D2265">
        <v>-47</v>
      </c>
      <c r="E2265" t="str">
        <f>INDEX(LedgerMapping[[#All],[Area]],MATCH(Transactions[[#This Row],[Sub Ledger]],LedgerMapping[[#All],[Sub Ledger]],0))</f>
        <v>Income Statement</v>
      </c>
    </row>
    <row r="2266" spans="1:5" x14ac:dyDescent="0.55000000000000004">
      <c r="A2266">
        <v>6</v>
      </c>
      <c r="B2266">
        <v>71000</v>
      </c>
      <c r="C2266" s="6">
        <v>43556</v>
      </c>
      <c r="D2266">
        <v>-59</v>
      </c>
      <c r="E2266" t="str">
        <f>INDEX(LedgerMapping[[#All],[Area]],MATCH(Transactions[[#This Row],[Sub Ledger]],LedgerMapping[[#All],[Sub Ledger]],0))</f>
        <v>Income Statement</v>
      </c>
    </row>
    <row r="2267" spans="1:5" x14ac:dyDescent="0.55000000000000004">
      <c r="A2267">
        <v>6</v>
      </c>
      <c r="B2267">
        <v>71000</v>
      </c>
      <c r="C2267" s="6">
        <v>43586</v>
      </c>
      <c r="D2267">
        <v>-23</v>
      </c>
      <c r="E2267" t="str">
        <f>INDEX(LedgerMapping[[#All],[Area]],MATCH(Transactions[[#This Row],[Sub Ledger]],LedgerMapping[[#All],[Sub Ledger]],0))</f>
        <v>Income Statement</v>
      </c>
    </row>
    <row r="2268" spans="1:5" x14ac:dyDescent="0.55000000000000004">
      <c r="A2268">
        <v>6</v>
      </c>
      <c r="B2268">
        <v>71000</v>
      </c>
      <c r="C2268" s="6">
        <v>43617</v>
      </c>
      <c r="D2268">
        <v>-32</v>
      </c>
      <c r="E2268" t="str">
        <f>INDEX(LedgerMapping[[#All],[Area]],MATCH(Transactions[[#This Row],[Sub Ledger]],LedgerMapping[[#All],[Sub Ledger]],0))</f>
        <v>Income Statement</v>
      </c>
    </row>
    <row r="2269" spans="1:5" x14ac:dyDescent="0.55000000000000004">
      <c r="A2269">
        <v>6</v>
      </c>
      <c r="B2269">
        <v>71000</v>
      </c>
      <c r="C2269" s="6">
        <v>43647</v>
      </c>
      <c r="D2269">
        <v>-35</v>
      </c>
      <c r="E2269" t="str">
        <f>INDEX(LedgerMapping[[#All],[Area]],MATCH(Transactions[[#This Row],[Sub Ledger]],LedgerMapping[[#All],[Sub Ledger]],0))</f>
        <v>Income Statement</v>
      </c>
    </row>
    <row r="2270" spans="1:5" x14ac:dyDescent="0.55000000000000004">
      <c r="A2270">
        <v>6</v>
      </c>
      <c r="B2270">
        <v>71000</v>
      </c>
      <c r="C2270" s="6">
        <v>43678</v>
      </c>
      <c r="D2270">
        <v>-53</v>
      </c>
      <c r="E2270" t="str">
        <f>INDEX(LedgerMapping[[#All],[Area]],MATCH(Transactions[[#This Row],[Sub Ledger]],LedgerMapping[[#All],[Sub Ledger]],0))</f>
        <v>Income Statement</v>
      </c>
    </row>
    <row r="2271" spans="1:5" x14ac:dyDescent="0.55000000000000004">
      <c r="A2271">
        <v>6</v>
      </c>
      <c r="B2271">
        <v>71000</v>
      </c>
      <c r="C2271" s="6">
        <v>43709</v>
      </c>
      <c r="D2271">
        <v>-53</v>
      </c>
      <c r="E2271" t="str">
        <f>INDEX(LedgerMapping[[#All],[Area]],MATCH(Transactions[[#This Row],[Sub Ledger]],LedgerMapping[[#All],[Sub Ledger]],0))</f>
        <v>Income Statement</v>
      </c>
    </row>
    <row r="2272" spans="1:5" x14ac:dyDescent="0.55000000000000004">
      <c r="A2272">
        <v>6</v>
      </c>
      <c r="B2272">
        <v>71000</v>
      </c>
      <c r="C2272" s="6">
        <v>43739</v>
      </c>
      <c r="D2272">
        <v>-54</v>
      </c>
      <c r="E2272" t="str">
        <f>INDEX(LedgerMapping[[#All],[Area]],MATCH(Transactions[[#This Row],[Sub Ledger]],LedgerMapping[[#All],[Sub Ledger]],0))</f>
        <v>Income Statement</v>
      </c>
    </row>
    <row r="2273" spans="1:5" x14ac:dyDescent="0.55000000000000004">
      <c r="A2273">
        <v>6</v>
      </c>
      <c r="B2273">
        <v>71000</v>
      </c>
      <c r="C2273" s="6">
        <v>43770</v>
      </c>
      <c r="D2273">
        <v>-68</v>
      </c>
      <c r="E2273" t="str">
        <f>INDEX(LedgerMapping[[#All],[Area]],MATCH(Transactions[[#This Row],[Sub Ledger]],LedgerMapping[[#All],[Sub Ledger]],0))</f>
        <v>Income Statement</v>
      </c>
    </row>
    <row r="2274" spans="1:5" x14ac:dyDescent="0.55000000000000004">
      <c r="A2274">
        <v>6</v>
      </c>
      <c r="B2274">
        <v>71000</v>
      </c>
      <c r="C2274" s="6">
        <v>43800</v>
      </c>
      <c r="D2274">
        <v>-54</v>
      </c>
      <c r="E2274" t="str">
        <f>INDEX(LedgerMapping[[#All],[Area]],MATCH(Transactions[[#This Row],[Sub Ledger]],LedgerMapping[[#All],[Sub Ledger]],0))</f>
        <v>Income Statement</v>
      </c>
    </row>
    <row r="2275" spans="1:5" x14ac:dyDescent="0.55000000000000004">
      <c r="A2275">
        <v>6</v>
      </c>
      <c r="B2275">
        <v>71000</v>
      </c>
      <c r="C2275" s="6">
        <v>43831</v>
      </c>
      <c r="D2275">
        <v>-43</v>
      </c>
      <c r="E2275" t="str">
        <f>INDEX(LedgerMapping[[#All],[Area]],MATCH(Transactions[[#This Row],[Sub Ledger]],LedgerMapping[[#All],[Sub Ledger]],0))</f>
        <v>Income Statement</v>
      </c>
    </row>
    <row r="2276" spans="1:5" x14ac:dyDescent="0.55000000000000004">
      <c r="A2276">
        <v>6</v>
      </c>
      <c r="B2276">
        <v>71000</v>
      </c>
      <c r="C2276" s="6">
        <v>43862</v>
      </c>
      <c r="D2276">
        <v>-34</v>
      </c>
      <c r="E2276" t="str">
        <f>INDEX(LedgerMapping[[#All],[Area]],MATCH(Transactions[[#This Row],[Sub Ledger]],LedgerMapping[[#All],[Sub Ledger]],0))</f>
        <v>Income Statement</v>
      </c>
    </row>
    <row r="2277" spans="1:5" x14ac:dyDescent="0.55000000000000004">
      <c r="A2277">
        <v>6</v>
      </c>
      <c r="B2277">
        <v>71000</v>
      </c>
      <c r="C2277" s="6">
        <v>43891</v>
      </c>
      <c r="D2277">
        <v>-33</v>
      </c>
      <c r="E2277" t="str">
        <f>INDEX(LedgerMapping[[#All],[Area]],MATCH(Transactions[[#This Row],[Sub Ledger]],LedgerMapping[[#All],[Sub Ledger]],0))</f>
        <v>Income Statement</v>
      </c>
    </row>
    <row r="2278" spans="1:5" x14ac:dyDescent="0.55000000000000004">
      <c r="A2278">
        <v>6</v>
      </c>
      <c r="B2278">
        <v>71000</v>
      </c>
      <c r="C2278" s="6">
        <v>43922</v>
      </c>
      <c r="D2278">
        <v>-54</v>
      </c>
      <c r="E2278" t="str">
        <f>INDEX(LedgerMapping[[#All],[Area]],MATCH(Transactions[[#This Row],[Sub Ledger]],LedgerMapping[[#All],[Sub Ledger]],0))</f>
        <v>Income Statement</v>
      </c>
    </row>
    <row r="2279" spans="1:5" x14ac:dyDescent="0.55000000000000004">
      <c r="A2279">
        <v>6</v>
      </c>
      <c r="B2279">
        <v>71000</v>
      </c>
      <c r="C2279" s="6">
        <v>43952</v>
      </c>
      <c r="D2279">
        <v>-54</v>
      </c>
      <c r="E2279" t="str">
        <f>INDEX(LedgerMapping[[#All],[Area]],MATCH(Transactions[[#This Row],[Sub Ledger]],LedgerMapping[[#All],[Sub Ledger]],0))</f>
        <v>Income Statement</v>
      </c>
    </row>
    <row r="2280" spans="1:5" x14ac:dyDescent="0.55000000000000004">
      <c r="A2280">
        <v>6</v>
      </c>
      <c r="B2280">
        <v>71000</v>
      </c>
      <c r="C2280" s="6">
        <v>43983</v>
      </c>
      <c r="D2280">
        <v>-25</v>
      </c>
      <c r="E2280" t="str">
        <f>INDEX(LedgerMapping[[#All],[Area]],MATCH(Transactions[[#This Row],[Sub Ledger]],LedgerMapping[[#All],[Sub Ledger]],0))</f>
        <v>Income Statement</v>
      </c>
    </row>
    <row r="2281" spans="1:5" x14ac:dyDescent="0.55000000000000004">
      <c r="A2281">
        <v>6</v>
      </c>
      <c r="B2281">
        <v>71000</v>
      </c>
      <c r="C2281" s="6">
        <v>44013</v>
      </c>
      <c r="D2281">
        <v>-29</v>
      </c>
      <c r="E2281" t="str">
        <f>INDEX(LedgerMapping[[#All],[Area]],MATCH(Transactions[[#This Row],[Sub Ledger]],LedgerMapping[[#All],[Sub Ledger]],0))</f>
        <v>Income Statement</v>
      </c>
    </row>
    <row r="2282" spans="1:5" x14ac:dyDescent="0.55000000000000004">
      <c r="A2282">
        <v>6</v>
      </c>
      <c r="B2282">
        <v>71000</v>
      </c>
      <c r="C2282" s="6">
        <v>44044</v>
      </c>
      <c r="D2282">
        <v>-44</v>
      </c>
      <c r="E2282" t="str">
        <f>INDEX(LedgerMapping[[#All],[Area]],MATCH(Transactions[[#This Row],[Sub Ledger]],LedgerMapping[[#All],[Sub Ledger]],0))</f>
        <v>Income Statement</v>
      </c>
    </row>
    <row r="2283" spans="1:5" x14ac:dyDescent="0.55000000000000004">
      <c r="A2283">
        <v>6</v>
      </c>
      <c r="B2283">
        <v>71000</v>
      </c>
      <c r="C2283" s="6">
        <v>44075</v>
      </c>
      <c r="D2283">
        <v>-39</v>
      </c>
      <c r="E2283" t="str">
        <f>INDEX(LedgerMapping[[#All],[Area]],MATCH(Transactions[[#This Row],[Sub Ledger]],LedgerMapping[[#All],[Sub Ledger]],0))</f>
        <v>Income Statement</v>
      </c>
    </row>
    <row r="2284" spans="1:5" x14ac:dyDescent="0.55000000000000004">
      <c r="A2284">
        <v>6</v>
      </c>
      <c r="B2284">
        <v>71000</v>
      </c>
      <c r="C2284" s="6">
        <v>44105</v>
      </c>
      <c r="D2284">
        <v>-34</v>
      </c>
      <c r="E2284" t="str">
        <f>INDEX(LedgerMapping[[#All],[Area]],MATCH(Transactions[[#This Row],[Sub Ledger]],LedgerMapping[[#All],[Sub Ledger]],0))</f>
        <v>Income Statement</v>
      </c>
    </row>
    <row r="2285" spans="1:5" x14ac:dyDescent="0.55000000000000004">
      <c r="A2285">
        <v>6</v>
      </c>
      <c r="B2285">
        <v>71000</v>
      </c>
      <c r="C2285" s="6">
        <v>44136</v>
      </c>
      <c r="D2285">
        <v>-60</v>
      </c>
      <c r="E2285" t="str">
        <f>INDEX(LedgerMapping[[#All],[Area]],MATCH(Transactions[[#This Row],[Sub Ledger]],LedgerMapping[[#All],[Sub Ledger]],0))</f>
        <v>Income Statement</v>
      </c>
    </row>
    <row r="2286" spans="1:5" x14ac:dyDescent="0.55000000000000004">
      <c r="A2286">
        <v>6</v>
      </c>
      <c r="B2286">
        <v>71000</v>
      </c>
      <c r="C2286" s="6">
        <v>44166</v>
      </c>
      <c r="D2286">
        <v>-34</v>
      </c>
      <c r="E2286" t="str">
        <f>INDEX(LedgerMapping[[#All],[Area]],MATCH(Transactions[[#This Row],[Sub Ledger]],LedgerMapping[[#All],[Sub Ledger]],0))</f>
        <v>Income Statement</v>
      </c>
    </row>
    <row r="2287" spans="1:5" x14ac:dyDescent="0.55000000000000004">
      <c r="A2287">
        <v>6</v>
      </c>
      <c r="B2287">
        <v>71000</v>
      </c>
      <c r="C2287" s="6">
        <v>44197</v>
      </c>
      <c r="D2287">
        <v>-24</v>
      </c>
      <c r="E2287" t="str">
        <f>INDEX(LedgerMapping[[#All],[Area]],MATCH(Transactions[[#This Row],[Sub Ledger]],LedgerMapping[[#All],[Sub Ledger]],0))</f>
        <v>Income Statement</v>
      </c>
    </row>
    <row r="2288" spans="1:5" x14ac:dyDescent="0.55000000000000004">
      <c r="A2288">
        <v>6</v>
      </c>
      <c r="B2288">
        <v>71000</v>
      </c>
      <c r="C2288" s="6">
        <v>44228</v>
      </c>
      <c r="D2288">
        <v>-39</v>
      </c>
      <c r="E2288" t="str">
        <f>INDEX(LedgerMapping[[#All],[Area]],MATCH(Transactions[[#This Row],[Sub Ledger]],LedgerMapping[[#All],[Sub Ledger]],0))</f>
        <v>Income Statement</v>
      </c>
    </row>
    <row r="2289" spans="1:5" x14ac:dyDescent="0.55000000000000004">
      <c r="A2289">
        <v>6</v>
      </c>
      <c r="B2289">
        <v>71000</v>
      </c>
      <c r="C2289" s="6">
        <v>44256</v>
      </c>
      <c r="D2289">
        <v>-75</v>
      </c>
      <c r="E2289" t="str">
        <f>INDEX(LedgerMapping[[#All],[Area]],MATCH(Transactions[[#This Row],[Sub Ledger]],LedgerMapping[[#All],[Sub Ledger]],0))</f>
        <v>Income Statement</v>
      </c>
    </row>
    <row r="2290" spans="1:5" x14ac:dyDescent="0.55000000000000004">
      <c r="A2290">
        <v>6</v>
      </c>
      <c r="B2290">
        <v>71000</v>
      </c>
      <c r="C2290" s="6">
        <v>44287</v>
      </c>
      <c r="D2290">
        <v>-39</v>
      </c>
      <c r="E2290" t="str">
        <f>INDEX(LedgerMapping[[#All],[Area]],MATCH(Transactions[[#This Row],[Sub Ledger]],LedgerMapping[[#All],[Sub Ledger]],0))</f>
        <v>Income Statement</v>
      </c>
    </row>
    <row r="2291" spans="1:5" x14ac:dyDescent="0.55000000000000004">
      <c r="A2291">
        <v>6</v>
      </c>
      <c r="B2291">
        <v>71000</v>
      </c>
      <c r="C2291" s="6">
        <v>44317</v>
      </c>
      <c r="D2291">
        <v>-46</v>
      </c>
      <c r="E2291" t="str">
        <f>INDEX(LedgerMapping[[#All],[Area]],MATCH(Transactions[[#This Row],[Sub Ledger]],LedgerMapping[[#All],[Sub Ledger]],0))</f>
        <v>Income Statement</v>
      </c>
    </row>
    <row r="2292" spans="1:5" x14ac:dyDescent="0.55000000000000004">
      <c r="A2292">
        <v>6</v>
      </c>
      <c r="B2292">
        <v>71000</v>
      </c>
      <c r="C2292" s="6">
        <v>44348</v>
      </c>
      <c r="D2292">
        <v>-70</v>
      </c>
      <c r="E2292" t="str">
        <f>INDEX(LedgerMapping[[#All],[Area]],MATCH(Transactions[[#This Row],[Sub Ledger]],LedgerMapping[[#All],[Sub Ledger]],0))</f>
        <v>Income Statement</v>
      </c>
    </row>
    <row r="2293" spans="1:5" x14ac:dyDescent="0.55000000000000004">
      <c r="A2293">
        <v>6</v>
      </c>
      <c r="B2293">
        <v>71000</v>
      </c>
      <c r="C2293" s="6">
        <v>44378</v>
      </c>
      <c r="D2293">
        <v>-53</v>
      </c>
      <c r="E2293" t="str">
        <f>INDEX(LedgerMapping[[#All],[Area]],MATCH(Transactions[[#This Row],[Sub Ledger]],LedgerMapping[[#All],[Sub Ledger]],0))</f>
        <v>Income Statement</v>
      </c>
    </row>
    <row r="2294" spans="1:5" x14ac:dyDescent="0.55000000000000004">
      <c r="A2294">
        <v>6</v>
      </c>
      <c r="B2294">
        <v>71000</v>
      </c>
      <c r="C2294" s="6">
        <v>44409</v>
      </c>
      <c r="D2294">
        <v>-53</v>
      </c>
      <c r="E2294" t="str">
        <f>INDEX(LedgerMapping[[#All],[Area]],MATCH(Transactions[[#This Row],[Sub Ledger]],LedgerMapping[[#All],[Sub Ledger]],0))</f>
        <v>Income Statement</v>
      </c>
    </row>
    <row r="2295" spans="1:5" x14ac:dyDescent="0.55000000000000004">
      <c r="A2295">
        <v>6</v>
      </c>
      <c r="B2295">
        <v>71000</v>
      </c>
      <c r="C2295" s="6">
        <v>44440</v>
      </c>
      <c r="D2295">
        <v>-32</v>
      </c>
      <c r="E2295" t="str">
        <f>INDEX(LedgerMapping[[#All],[Area]],MATCH(Transactions[[#This Row],[Sub Ledger]],LedgerMapping[[#All],[Sub Ledger]],0))</f>
        <v>Income Statement</v>
      </c>
    </row>
    <row r="2296" spans="1:5" x14ac:dyDescent="0.55000000000000004">
      <c r="A2296">
        <v>6</v>
      </c>
      <c r="B2296">
        <v>71000</v>
      </c>
      <c r="C2296" s="6">
        <v>44470</v>
      </c>
      <c r="D2296">
        <v>-60</v>
      </c>
      <c r="E2296" t="str">
        <f>INDEX(LedgerMapping[[#All],[Area]],MATCH(Transactions[[#This Row],[Sub Ledger]],LedgerMapping[[#All],[Sub Ledger]],0))</f>
        <v>Income Statement</v>
      </c>
    </row>
    <row r="2297" spans="1:5" x14ac:dyDescent="0.55000000000000004">
      <c r="A2297">
        <v>6</v>
      </c>
      <c r="B2297">
        <v>71000</v>
      </c>
      <c r="C2297" s="6">
        <v>44501</v>
      </c>
      <c r="D2297">
        <v>-42</v>
      </c>
      <c r="E2297" t="str">
        <f>INDEX(LedgerMapping[[#All],[Area]],MATCH(Transactions[[#This Row],[Sub Ledger]],LedgerMapping[[#All],[Sub Ledger]],0))</f>
        <v>Income Statement</v>
      </c>
    </row>
    <row r="2298" spans="1:5" x14ac:dyDescent="0.55000000000000004">
      <c r="A2298">
        <v>6</v>
      </c>
      <c r="B2298">
        <v>71000</v>
      </c>
      <c r="C2298" s="6">
        <v>44531</v>
      </c>
      <c r="D2298">
        <v>-70</v>
      </c>
      <c r="E2298" t="str">
        <f>INDEX(LedgerMapping[[#All],[Area]],MATCH(Transactions[[#This Row],[Sub Ledger]],LedgerMapping[[#All],[Sub Ledger]],0))</f>
        <v>Income Statement</v>
      </c>
    </row>
    <row r="2299" spans="1:5" x14ac:dyDescent="0.55000000000000004">
      <c r="A2299">
        <v>6</v>
      </c>
      <c r="B2299">
        <v>71000</v>
      </c>
      <c r="C2299" s="6">
        <v>43525</v>
      </c>
      <c r="D2299">
        <v>-32</v>
      </c>
      <c r="E2299" t="str">
        <f>INDEX(LedgerMapping[[#All],[Area]],MATCH(Transactions[[#This Row],[Sub Ledger]],LedgerMapping[[#All],[Sub Ledger]],0))</f>
        <v>Income Statement</v>
      </c>
    </row>
    <row r="2300" spans="1:5" x14ac:dyDescent="0.55000000000000004">
      <c r="A2300">
        <v>6</v>
      </c>
      <c r="B2300">
        <v>71000</v>
      </c>
      <c r="C2300" s="6">
        <v>43466</v>
      </c>
      <c r="D2300">
        <v>-39</v>
      </c>
      <c r="E2300" t="str">
        <f>INDEX(LedgerMapping[[#All],[Area]],MATCH(Transactions[[#This Row],[Sub Ledger]],LedgerMapping[[#All],[Sub Ledger]],0))</f>
        <v>Income Statement</v>
      </c>
    </row>
    <row r="2301" spans="1:5" x14ac:dyDescent="0.55000000000000004">
      <c r="A2301">
        <v>6</v>
      </c>
      <c r="B2301">
        <v>71000</v>
      </c>
      <c r="C2301" s="6">
        <v>43497</v>
      </c>
      <c r="D2301">
        <v>-32</v>
      </c>
      <c r="E2301" t="str">
        <f>INDEX(LedgerMapping[[#All],[Area]],MATCH(Transactions[[#This Row],[Sub Ledger]],LedgerMapping[[#All],[Sub Ledger]],0))</f>
        <v>Income Statement</v>
      </c>
    </row>
    <row r="2302" spans="1:5" x14ac:dyDescent="0.55000000000000004">
      <c r="A2302">
        <v>6</v>
      </c>
      <c r="B2302">
        <v>71000</v>
      </c>
      <c r="C2302" s="6">
        <v>43525</v>
      </c>
      <c r="D2302">
        <v>-23</v>
      </c>
      <c r="E2302" t="str">
        <f>INDEX(LedgerMapping[[#All],[Area]],MATCH(Transactions[[#This Row],[Sub Ledger]],LedgerMapping[[#All],[Sub Ledger]],0))</f>
        <v>Income Statement</v>
      </c>
    </row>
    <row r="2303" spans="1:5" x14ac:dyDescent="0.55000000000000004">
      <c r="A2303">
        <v>6</v>
      </c>
      <c r="B2303">
        <v>71000</v>
      </c>
      <c r="C2303" s="6">
        <v>43556</v>
      </c>
      <c r="D2303">
        <v>-31</v>
      </c>
      <c r="E2303" t="str">
        <f>INDEX(LedgerMapping[[#All],[Area]],MATCH(Transactions[[#This Row],[Sub Ledger]],LedgerMapping[[#All],[Sub Ledger]],0))</f>
        <v>Income Statement</v>
      </c>
    </row>
    <row r="2304" spans="1:5" x14ac:dyDescent="0.55000000000000004">
      <c r="A2304">
        <v>6</v>
      </c>
      <c r="B2304">
        <v>71000</v>
      </c>
      <c r="C2304" s="6">
        <v>43586</v>
      </c>
      <c r="D2304">
        <v>-20</v>
      </c>
      <c r="E2304" t="str">
        <f>INDEX(LedgerMapping[[#All],[Area]],MATCH(Transactions[[#This Row],[Sub Ledger]],LedgerMapping[[#All],[Sub Ledger]],0))</f>
        <v>Income Statement</v>
      </c>
    </row>
    <row r="2305" spans="1:5" x14ac:dyDescent="0.55000000000000004">
      <c r="A2305">
        <v>6</v>
      </c>
      <c r="B2305">
        <v>71000</v>
      </c>
      <c r="C2305" s="6">
        <v>43617</v>
      </c>
      <c r="D2305">
        <v>-23</v>
      </c>
      <c r="E2305" t="str">
        <f>INDEX(LedgerMapping[[#All],[Area]],MATCH(Transactions[[#This Row],[Sub Ledger]],LedgerMapping[[#All],[Sub Ledger]],0))</f>
        <v>Income Statement</v>
      </c>
    </row>
    <row r="2306" spans="1:5" x14ac:dyDescent="0.55000000000000004">
      <c r="A2306">
        <v>6</v>
      </c>
      <c r="B2306">
        <v>71000</v>
      </c>
      <c r="C2306" s="6">
        <v>43647</v>
      </c>
      <c r="D2306">
        <v>-23</v>
      </c>
      <c r="E2306" t="str">
        <f>INDEX(LedgerMapping[[#All],[Area]],MATCH(Transactions[[#This Row],[Sub Ledger]],LedgerMapping[[#All],[Sub Ledger]],0))</f>
        <v>Income Statement</v>
      </c>
    </row>
    <row r="2307" spans="1:5" x14ac:dyDescent="0.55000000000000004">
      <c r="A2307">
        <v>6</v>
      </c>
      <c r="B2307">
        <v>71000</v>
      </c>
      <c r="C2307" s="6">
        <v>43678</v>
      </c>
      <c r="D2307">
        <v>-20</v>
      </c>
      <c r="E2307" t="str">
        <f>INDEX(LedgerMapping[[#All],[Area]],MATCH(Transactions[[#This Row],[Sub Ledger]],LedgerMapping[[#All],[Sub Ledger]],0))</f>
        <v>Income Statement</v>
      </c>
    </row>
    <row r="2308" spans="1:5" x14ac:dyDescent="0.55000000000000004">
      <c r="A2308">
        <v>6</v>
      </c>
      <c r="B2308">
        <v>71000</v>
      </c>
      <c r="C2308" s="6">
        <v>43709</v>
      </c>
      <c r="D2308">
        <v>-26</v>
      </c>
      <c r="E2308" t="str">
        <f>INDEX(LedgerMapping[[#All],[Area]],MATCH(Transactions[[#This Row],[Sub Ledger]],LedgerMapping[[#All],[Sub Ledger]],0))</f>
        <v>Income Statement</v>
      </c>
    </row>
    <row r="2309" spans="1:5" x14ac:dyDescent="0.55000000000000004">
      <c r="A2309">
        <v>6</v>
      </c>
      <c r="B2309">
        <v>71000</v>
      </c>
      <c r="C2309" s="6">
        <v>43739</v>
      </c>
      <c r="D2309">
        <v>-29</v>
      </c>
      <c r="E2309" t="str">
        <f>INDEX(LedgerMapping[[#All],[Area]],MATCH(Transactions[[#This Row],[Sub Ledger]],LedgerMapping[[#All],[Sub Ledger]],0))</f>
        <v>Income Statement</v>
      </c>
    </row>
    <row r="2310" spans="1:5" x14ac:dyDescent="0.55000000000000004">
      <c r="A2310">
        <v>6</v>
      </c>
      <c r="B2310">
        <v>71000</v>
      </c>
      <c r="C2310" s="6">
        <v>43770</v>
      </c>
      <c r="D2310">
        <v>-40</v>
      </c>
      <c r="E2310" t="str">
        <f>INDEX(LedgerMapping[[#All],[Area]],MATCH(Transactions[[#This Row],[Sub Ledger]],LedgerMapping[[#All],[Sub Ledger]],0))</f>
        <v>Income Statement</v>
      </c>
    </row>
    <row r="2311" spans="1:5" x14ac:dyDescent="0.55000000000000004">
      <c r="A2311">
        <v>6</v>
      </c>
      <c r="B2311">
        <v>71000</v>
      </c>
      <c r="C2311" s="6">
        <v>43800</v>
      </c>
      <c r="D2311">
        <v>-35</v>
      </c>
      <c r="E2311" t="str">
        <f>INDEX(LedgerMapping[[#All],[Area]],MATCH(Transactions[[#This Row],[Sub Ledger]],LedgerMapping[[#All],[Sub Ledger]],0))</f>
        <v>Income Statement</v>
      </c>
    </row>
    <row r="2312" spans="1:5" x14ac:dyDescent="0.55000000000000004">
      <c r="A2312">
        <v>6</v>
      </c>
      <c r="B2312">
        <v>71000</v>
      </c>
      <c r="C2312" s="6">
        <v>43831</v>
      </c>
      <c r="D2312">
        <v>-30</v>
      </c>
      <c r="E2312" t="str">
        <f>INDEX(LedgerMapping[[#All],[Area]],MATCH(Transactions[[#This Row],[Sub Ledger]],LedgerMapping[[#All],[Sub Ledger]],0))</f>
        <v>Income Statement</v>
      </c>
    </row>
    <row r="2313" spans="1:5" x14ac:dyDescent="0.55000000000000004">
      <c r="A2313">
        <v>6</v>
      </c>
      <c r="B2313">
        <v>71000</v>
      </c>
      <c r="C2313" s="6">
        <v>43862</v>
      </c>
      <c r="D2313">
        <v>-16</v>
      </c>
      <c r="E2313" t="str">
        <f>INDEX(LedgerMapping[[#All],[Area]],MATCH(Transactions[[#This Row],[Sub Ledger]],LedgerMapping[[#All],[Sub Ledger]],0))</f>
        <v>Income Statement</v>
      </c>
    </row>
    <row r="2314" spans="1:5" x14ac:dyDescent="0.55000000000000004">
      <c r="A2314">
        <v>6</v>
      </c>
      <c r="B2314">
        <v>71000</v>
      </c>
      <c r="C2314" s="6">
        <v>43891</v>
      </c>
      <c r="D2314">
        <v>-22</v>
      </c>
      <c r="E2314" t="str">
        <f>INDEX(LedgerMapping[[#All],[Area]],MATCH(Transactions[[#This Row],[Sub Ledger]],LedgerMapping[[#All],[Sub Ledger]],0))</f>
        <v>Income Statement</v>
      </c>
    </row>
    <row r="2315" spans="1:5" x14ac:dyDescent="0.55000000000000004">
      <c r="A2315">
        <v>6</v>
      </c>
      <c r="B2315">
        <v>71000</v>
      </c>
      <c r="C2315" s="6">
        <v>43922</v>
      </c>
      <c r="D2315">
        <v>-30</v>
      </c>
      <c r="E2315" t="str">
        <f>INDEX(LedgerMapping[[#All],[Area]],MATCH(Transactions[[#This Row],[Sub Ledger]],LedgerMapping[[#All],[Sub Ledger]],0))</f>
        <v>Income Statement</v>
      </c>
    </row>
    <row r="2316" spans="1:5" x14ac:dyDescent="0.55000000000000004">
      <c r="A2316">
        <v>6</v>
      </c>
      <c r="B2316">
        <v>71000</v>
      </c>
      <c r="C2316" s="6">
        <v>43952</v>
      </c>
      <c r="D2316">
        <v>-22</v>
      </c>
      <c r="E2316" t="str">
        <f>INDEX(LedgerMapping[[#All],[Area]],MATCH(Transactions[[#This Row],[Sub Ledger]],LedgerMapping[[#All],[Sub Ledger]],0))</f>
        <v>Income Statement</v>
      </c>
    </row>
    <row r="2317" spans="1:5" x14ac:dyDescent="0.55000000000000004">
      <c r="A2317">
        <v>6</v>
      </c>
      <c r="B2317">
        <v>71000</v>
      </c>
      <c r="C2317" s="6">
        <v>43983</v>
      </c>
      <c r="D2317">
        <v>-29</v>
      </c>
      <c r="E2317" t="str">
        <f>INDEX(LedgerMapping[[#All],[Area]],MATCH(Transactions[[#This Row],[Sub Ledger]],LedgerMapping[[#All],[Sub Ledger]],0))</f>
        <v>Income Statement</v>
      </c>
    </row>
    <row r="2318" spans="1:5" x14ac:dyDescent="0.55000000000000004">
      <c r="A2318">
        <v>6</v>
      </c>
      <c r="B2318">
        <v>71000</v>
      </c>
      <c r="C2318" s="6">
        <v>44013</v>
      </c>
      <c r="D2318">
        <v>-19</v>
      </c>
      <c r="E2318" t="str">
        <f>INDEX(LedgerMapping[[#All],[Area]],MATCH(Transactions[[#This Row],[Sub Ledger]],LedgerMapping[[#All],[Sub Ledger]],0))</f>
        <v>Income Statement</v>
      </c>
    </row>
    <row r="2319" spans="1:5" x14ac:dyDescent="0.55000000000000004">
      <c r="A2319">
        <v>6</v>
      </c>
      <c r="B2319">
        <v>71000</v>
      </c>
      <c r="C2319" s="6">
        <v>44044</v>
      </c>
      <c r="D2319">
        <v>-35</v>
      </c>
      <c r="E2319" t="str">
        <f>INDEX(LedgerMapping[[#All],[Area]],MATCH(Transactions[[#This Row],[Sub Ledger]],LedgerMapping[[#All],[Sub Ledger]],0))</f>
        <v>Income Statement</v>
      </c>
    </row>
    <row r="2320" spans="1:5" x14ac:dyDescent="0.55000000000000004">
      <c r="A2320">
        <v>6</v>
      </c>
      <c r="B2320">
        <v>71000</v>
      </c>
      <c r="C2320" s="6">
        <v>44075</v>
      </c>
      <c r="D2320">
        <v>-39</v>
      </c>
      <c r="E2320" t="str">
        <f>INDEX(LedgerMapping[[#All],[Area]],MATCH(Transactions[[#This Row],[Sub Ledger]],LedgerMapping[[#All],[Sub Ledger]],0))</f>
        <v>Income Statement</v>
      </c>
    </row>
    <row r="2321" spans="1:5" x14ac:dyDescent="0.55000000000000004">
      <c r="A2321">
        <v>6</v>
      </c>
      <c r="B2321">
        <v>71000</v>
      </c>
      <c r="C2321" s="6">
        <v>44105</v>
      </c>
      <c r="D2321">
        <v>-16</v>
      </c>
      <c r="E2321" t="str">
        <f>INDEX(LedgerMapping[[#All],[Area]],MATCH(Transactions[[#This Row],[Sub Ledger]],LedgerMapping[[#All],[Sub Ledger]],0))</f>
        <v>Income Statement</v>
      </c>
    </row>
    <row r="2322" spans="1:5" x14ac:dyDescent="0.55000000000000004">
      <c r="A2322">
        <v>6</v>
      </c>
      <c r="B2322">
        <v>71000</v>
      </c>
      <c r="C2322" s="6">
        <v>44136</v>
      </c>
      <c r="D2322">
        <v>-22</v>
      </c>
      <c r="E2322" t="str">
        <f>INDEX(LedgerMapping[[#All],[Area]],MATCH(Transactions[[#This Row],[Sub Ledger]],LedgerMapping[[#All],[Sub Ledger]],0))</f>
        <v>Income Statement</v>
      </c>
    </row>
    <row r="2323" spans="1:5" x14ac:dyDescent="0.55000000000000004">
      <c r="A2323">
        <v>6</v>
      </c>
      <c r="B2323">
        <v>71000</v>
      </c>
      <c r="C2323" s="6">
        <v>44166</v>
      </c>
      <c r="D2323">
        <v>-16</v>
      </c>
      <c r="E2323" t="str">
        <f>INDEX(LedgerMapping[[#All],[Area]],MATCH(Transactions[[#This Row],[Sub Ledger]],LedgerMapping[[#All],[Sub Ledger]],0))</f>
        <v>Income Statement</v>
      </c>
    </row>
    <row r="2324" spans="1:5" x14ac:dyDescent="0.55000000000000004">
      <c r="A2324">
        <v>6</v>
      </c>
      <c r="B2324">
        <v>71000</v>
      </c>
      <c r="C2324" s="6">
        <v>44197</v>
      </c>
      <c r="D2324">
        <v>-29</v>
      </c>
      <c r="E2324" t="str">
        <f>INDEX(LedgerMapping[[#All],[Area]],MATCH(Transactions[[#This Row],[Sub Ledger]],LedgerMapping[[#All],[Sub Ledger]],0))</f>
        <v>Income Statement</v>
      </c>
    </row>
    <row r="2325" spans="1:5" x14ac:dyDescent="0.55000000000000004">
      <c r="A2325">
        <v>6</v>
      </c>
      <c r="B2325">
        <v>71000</v>
      </c>
      <c r="C2325" s="6">
        <v>44228</v>
      </c>
      <c r="D2325">
        <v>-33</v>
      </c>
      <c r="E2325" t="str">
        <f>INDEX(LedgerMapping[[#All],[Area]],MATCH(Transactions[[#This Row],[Sub Ledger]],LedgerMapping[[#All],[Sub Ledger]],0))</f>
        <v>Income Statement</v>
      </c>
    </row>
    <row r="2326" spans="1:5" x14ac:dyDescent="0.55000000000000004">
      <c r="A2326">
        <v>6</v>
      </c>
      <c r="B2326">
        <v>71000</v>
      </c>
      <c r="C2326" s="6">
        <v>44256</v>
      </c>
      <c r="D2326">
        <v>-50</v>
      </c>
      <c r="E2326" t="str">
        <f>INDEX(LedgerMapping[[#All],[Area]],MATCH(Transactions[[#This Row],[Sub Ledger]],LedgerMapping[[#All],[Sub Ledger]],0))</f>
        <v>Income Statement</v>
      </c>
    </row>
    <row r="2327" spans="1:5" x14ac:dyDescent="0.55000000000000004">
      <c r="A2327">
        <v>6</v>
      </c>
      <c r="B2327">
        <v>71000</v>
      </c>
      <c r="C2327" s="6">
        <v>44287</v>
      </c>
      <c r="D2327">
        <v>-35</v>
      </c>
      <c r="E2327" t="str">
        <f>INDEX(LedgerMapping[[#All],[Area]],MATCH(Transactions[[#This Row],[Sub Ledger]],LedgerMapping[[#All],[Sub Ledger]],0))</f>
        <v>Income Statement</v>
      </c>
    </row>
    <row r="2328" spans="1:5" x14ac:dyDescent="0.55000000000000004">
      <c r="A2328">
        <v>6</v>
      </c>
      <c r="B2328">
        <v>71000</v>
      </c>
      <c r="C2328" s="6">
        <v>44317</v>
      </c>
      <c r="D2328">
        <v>-32</v>
      </c>
      <c r="E2328" t="str">
        <f>INDEX(LedgerMapping[[#All],[Area]],MATCH(Transactions[[#This Row],[Sub Ledger]],LedgerMapping[[#All],[Sub Ledger]],0))</f>
        <v>Income Statement</v>
      </c>
    </row>
    <row r="2329" spans="1:5" x14ac:dyDescent="0.55000000000000004">
      <c r="A2329">
        <v>6</v>
      </c>
      <c r="B2329">
        <v>71000</v>
      </c>
      <c r="C2329" s="6">
        <v>44348</v>
      </c>
      <c r="D2329">
        <v>-32</v>
      </c>
      <c r="E2329" t="str">
        <f>INDEX(LedgerMapping[[#All],[Area]],MATCH(Transactions[[#This Row],[Sub Ledger]],LedgerMapping[[#All],[Sub Ledger]],0))</f>
        <v>Income Statement</v>
      </c>
    </row>
    <row r="2330" spans="1:5" x14ac:dyDescent="0.55000000000000004">
      <c r="A2330">
        <v>6</v>
      </c>
      <c r="B2330">
        <v>71000</v>
      </c>
      <c r="C2330" s="6">
        <v>44378</v>
      </c>
      <c r="D2330">
        <v>-45</v>
      </c>
      <c r="E2330" t="str">
        <f>INDEX(LedgerMapping[[#All],[Area]],MATCH(Transactions[[#This Row],[Sub Ledger]],LedgerMapping[[#All],[Sub Ledger]],0))</f>
        <v>Income Statement</v>
      </c>
    </row>
    <row r="2331" spans="1:5" x14ac:dyDescent="0.55000000000000004">
      <c r="A2331">
        <v>6</v>
      </c>
      <c r="B2331">
        <v>71000</v>
      </c>
      <c r="C2331" s="6">
        <v>44409</v>
      </c>
      <c r="D2331">
        <v>-40</v>
      </c>
      <c r="E2331" t="str">
        <f>INDEX(LedgerMapping[[#All],[Area]],MATCH(Transactions[[#This Row],[Sub Ledger]],LedgerMapping[[#All],[Sub Ledger]],0))</f>
        <v>Income Statement</v>
      </c>
    </row>
    <row r="2332" spans="1:5" x14ac:dyDescent="0.55000000000000004">
      <c r="A2332">
        <v>6</v>
      </c>
      <c r="B2332">
        <v>71000</v>
      </c>
      <c r="C2332" s="6">
        <v>44440</v>
      </c>
      <c r="D2332">
        <v>-32</v>
      </c>
      <c r="E2332" t="str">
        <f>INDEX(LedgerMapping[[#All],[Area]],MATCH(Transactions[[#This Row],[Sub Ledger]],LedgerMapping[[#All],[Sub Ledger]],0))</f>
        <v>Income Statement</v>
      </c>
    </row>
    <row r="2333" spans="1:5" x14ac:dyDescent="0.55000000000000004">
      <c r="A2333">
        <v>6</v>
      </c>
      <c r="B2333">
        <v>71000</v>
      </c>
      <c r="C2333" s="6">
        <v>44470</v>
      </c>
      <c r="D2333">
        <v>-55</v>
      </c>
      <c r="E2333" t="str">
        <f>INDEX(LedgerMapping[[#All],[Area]],MATCH(Transactions[[#This Row],[Sub Ledger]],LedgerMapping[[#All],[Sub Ledger]],0))</f>
        <v>Income Statement</v>
      </c>
    </row>
    <row r="2334" spans="1:5" x14ac:dyDescent="0.55000000000000004">
      <c r="A2334">
        <v>6</v>
      </c>
      <c r="B2334">
        <v>71000</v>
      </c>
      <c r="C2334" s="6">
        <v>44501</v>
      </c>
      <c r="D2334">
        <v>-30</v>
      </c>
      <c r="E2334" t="str">
        <f>INDEX(LedgerMapping[[#All],[Area]],MATCH(Transactions[[#This Row],[Sub Ledger]],LedgerMapping[[#All],[Sub Ledger]],0))</f>
        <v>Income Statement</v>
      </c>
    </row>
    <row r="2335" spans="1:5" x14ac:dyDescent="0.55000000000000004">
      <c r="A2335">
        <v>6</v>
      </c>
      <c r="B2335">
        <v>71000</v>
      </c>
      <c r="C2335" s="6">
        <v>44531</v>
      </c>
      <c r="D2335">
        <v>-27</v>
      </c>
      <c r="E2335" t="str">
        <f>INDEX(LedgerMapping[[#All],[Area]],MATCH(Transactions[[#This Row],[Sub Ledger]],LedgerMapping[[#All],[Sub Ledger]],0))</f>
        <v>Income Statement</v>
      </c>
    </row>
    <row r="2336" spans="1:5" x14ac:dyDescent="0.55000000000000004">
      <c r="A2336">
        <v>6</v>
      </c>
      <c r="B2336">
        <v>71000</v>
      </c>
      <c r="C2336" s="6">
        <v>43466</v>
      </c>
      <c r="D2336">
        <v>-18</v>
      </c>
      <c r="E2336" t="str">
        <f>INDEX(LedgerMapping[[#All],[Area]],MATCH(Transactions[[#This Row],[Sub Ledger]],LedgerMapping[[#All],[Sub Ledger]],0))</f>
        <v>Income Statement</v>
      </c>
    </row>
    <row r="2337" spans="1:5" x14ac:dyDescent="0.55000000000000004">
      <c r="A2337">
        <v>6</v>
      </c>
      <c r="B2337">
        <v>71000</v>
      </c>
      <c r="C2337" s="6">
        <v>43497</v>
      </c>
      <c r="D2337">
        <v>-14</v>
      </c>
      <c r="E2337" t="str">
        <f>INDEX(LedgerMapping[[#All],[Area]],MATCH(Transactions[[#This Row],[Sub Ledger]],LedgerMapping[[#All],[Sub Ledger]],0))</f>
        <v>Income Statement</v>
      </c>
    </row>
    <row r="2338" spans="1:5" x14ac:dyDescent="0.55000000000000004">
      <c r="A2338">
        <v>6</v>
      </c>
      <c r="B2338">
        <v>71000</v>
      </c>
      <c r="C2338" s="6">
        <v>43525</v>
      </c>
      <c r="D2338">
        <v>-23</v>
      </c>
      <c r="E2338" t="str">
        <f>INDEX(LedgerMapping[[#All],[Area]],MATCH(Transactions[[#This Row],[Sub Ledger]],LedgerMapping[[#All],[Sub Ledger]],0))</f>
        <v>Income Statement</v>
      </c>
    </row>
    <row r="2339" spans="1:5" x14ac:dyDescent="0.55000000000000004">
      <c r="A2339">
        <v>6</v>
      </c>
      <c r="B2339">
        <v>71000</v>
      </c>
      <c r="C2339" s="6">
        <v>43556</v>
      </c>
      <c r="D2339">
        <v>-13</v>
      </c>
      <c r="E2339" t="str">
        <f>INDEX(LedgerMapping[[#All],[Area]],MATCH(Transactions[[#This Row],[Sub Ledger]],LedgerMapping[[#All],[Sub Ledger]],0))</f>
        <v>Income Statement</v>
      </c>
    </row>
    <row r="2340" spans="1:5" x14ac:dyDescent="0.55000000000000004">
      <c r="A2340">
        <v>6</v>
      </c>
      <c r="B2340">
        <v>71000</v>
      </c>
      <c r="C2340" s="6">
        <v>43586</v>
      </c>
      <c r="D2340">
        <v>-13</v>
      </c>
      <c r="E2340" t="str">
        <f>INDEX(LedgerMapping[[#All],[Area]],MATCH(Transactions[[#This Row],[Sub Ledger]],LedgerMapping[[#All],[Sub Ledger]],0))</f>
        <v>Income Statement</v>
      </c>
    </row>
    <row r="2341" spans="1:5" x14ac:dyDescent="0.55000000000000004">
      <c r="A2341">
        <v>6</v>
      </c>
      <c r="B2341">
        <v>71000</v>
      </c>
      <c r="C2341" s="6">
        <v>43617</v>
      </c>
      <c r="D2341">
        <v>-21</v>
      </c>
      <c r="E2341" t="str">
        <f>INDEX(LedgerMapping[[#All],[Area]],MATCH(Transactions[[#This Row],[Sub Ledger]],LedgerMapping[[#All],[Sub Ledger]],0))</f>
        <v>Income Statement</v>
      </c>
    </row>
    <row r="2342" spans="1:5" x14ac:dyDescent="0.55000000000000004">
      <c r="A2342">
        <v>6</v>
      </c>
      <c r="B2342">
        <v>71000</v>
      </c>
      <c r="C2342" s="6">
        <v>43647</v>
      </c>
      <c r="D2342">
        <v>-12</v>
      </c>
      <c r="E2342" t="str">
        <f>INDEX(LedgerMapping[[#All],[Area]],MATCH(Transactions[[#This Row],[Sub Ledger]],LedgerMapping[[#All],[Sub Ledger]],0))</f>
        <v>Income Statement</v>
      </c>
    </row>
    <row r="2343" spans="1:5" x14ac:dyDescent="0.55000000000000004">
      <c r="A2343">
        <v>6</v>
      </c>
      <c r="B2343">
        <v>71000</v>
      </c>
      <c r="C2343" s="6">
        <v>43678</v>
      </c>
      <c r="D2343">
        <v>-29</v>
      </c>
      <c r="E2343" t="str">
        <f>INDEX(LedgerMapping[[#All],[Area]],MATCH(Transactions[[#This Row],[Sub Ledger]],LedgerMapping[[#All],[Sub Ledger]],0))</f>
        <v>Income Statement</v>
      </c>
    </row>
    <row r="2344" spans="1:5" x14ac:dyDescent="0.55000000000000004">
      <c r="A2344">
        <v>6</v>
      </c>
      <c r="B2344">
        <v>71000</v>
      </c>
      <c r="C2344" s="6">
        <v>43709</v>
      </c>
      <c r="D2344">
        <v>-10</v>
      </c>
      <c r="E2344" t="str">
        <f>INDEX(LedgerMapping[[#All],[Area]],MATCH(Transactions[[#This Row],[Sub Ledger]],LedgerMapping[[#All],[Sub Ledger]],0))</f>
        <v>Income Statement</v>
      </c>
    </row>
    <row r="2345" spans="1:5" x14ac:dyDescent="0.55000000000000004">
      <c r="A2345">
        <v>6</v>
      </c>
      <c r="B2345">
        <v>71000</v>
      </c>
      <c r="C2345" s="6">
        <v>43739</v>
      </c>
      <c r="D2345">
        <v>-17</v>
      </c>
      <c r="E2345" t="str">
        <f>INDEX(LedgerMapping[[#All],[Area]],MATCH(Transactions[[#This Row],[Sub Ledger]],LedgerMapping[[#All],[Sub Ledger]],0))</f>
        <v>Income Statement</v>
      </c>
    </row>
    <row r="2346" spans="1:5" x14ac:dyDescent="0.55000000000000004">
      <c r="A2346">
        <v>6</v>
      </c>
      <c r="B2346">
        <v>71000</v>
      </c>
      <c r="C2346" s="6">
        <v>43770</v>
      </c>
      <c r="D2346">
        <v>-12</v>
      </c>
      <c r="E2346" t="str">
        <f>INDEX(LedgerMapping[[#All],[Area]],MATCH(Transactions[[#This Row],[Sub Ledger]],LedgerMapping[[#All],[Sub Ledger]],0))</f>
        <v>Income Statement</v>
      </c>
    </row>
    <row r="2347" spans="1:5" x14ac:dyDescent="0.55000000000000004">
      <c r="A2347">
        <v>6</v>
      </c>
      <c r="B2347">
        <v>71000</v>
      </c>
      <c r="C2347" s="6">
        <v>43800</v>
      </c>
      <c r="D2347">
        <v>-25</v>
      </c>
      <c r="E2347" t="str">
        <f>INDEX(LedgerMapping[[#All],[Area]],MATCH(Transactions[[#This Row],[Sub Ledger]],LedgerMapping[[#All],[Sub Ledger]],0))</f>
        <v>Income Statement</v>
      </c>
    </row>
    <row r="2348" spans="1:5" x14ac:dyDescent="0.55000000000000004">
      <c r="A2348">
        <v>6</v>
      </c>
      <c r="B2348">
        <v>71000</v>
      </c>
      <c r="C2348" s="6">
        <v>43831</v>
      </c>
      <c r="D2348">
        <v>-22</v>
      </c>
      <c r="E2348" t="str">
        <f>INDEX(LedgerMapping[[#All],[Area]],MATCH(Transactions[[#This Row],[Sub Ledger]],LedgerMapping[[#All],[Sub Ledger]],0))</f>
        <v>Income Statement</v>
      </c>
    </row>
    <row r="2349" spans="1:5" x14ac:dyDescent="0.55000000000000004">
      <c r="A2349">
        <v>6</v>
      </c>
      <c r="B2349">
        <v>71000</v>
      </c>
      <c r="C2349" s="6">
        <v>43862</v>
      </c>
      <c r="D2349">
        <v>-27</v>
      </c>
      <c r="E2349" t="str">
        <f>INDEX(LedgerMapping[[#All],[Area]],MATCH(Transactions[[#This Row],[Sub Ledger]],LedgerMapping[[#All],[Sub Ledger]],0))</f>
        <v>Income Statement</v>
      </c>
    </row>
    <row r="2350" spans="1:5" x14ac:dyDescent="0.55000000000000004">
      <c r="A2350">
        <v>6</v>
      </c>
      <c r="B2350">
        <v>71000</v>
      </c>
      <c r="C2350" s="6">
        <v>43891</v>
      </c>
      <c r="D2350">
        <v>-33</v>
      </c>
      <c r="E2350" t="str">
        <f>INDEX(LedgerMapping[[#All],[Area]],MATCH(Transactions[[#This Row],[Sub Ledger]],LedgerMapping[[#All],[Sub Ledger]],0))</f>
        <v>Income Statement</v>
      </c>
    </row>
    <row r="2351" spans="1:5" x14ac:dyDescent="0.55000000000000004">
      <c r="A2351">
        <v>6</v>
      </c>
      <c r="B2351">
        <v>71000</v>
      </c>
      <c r="C2351" s="6">
        <v>43922</v>
      </c>
      <c r="D2351">
        <v>-22</v>
      </c>
      <c r="E2351" t="str">
        <f>INDEX(LedgerMapping[[#All],[Area]],MATCH(Transactions[[#This Row],[Sub Ledger]],LedgerMapping[[#All],[Sub Ledger]],0))</f>
        <v>Income Statement</v>
      </c>
    </row>
    <row r="2352" spans="1:5" x14ac:dyDescent="0.55000000000000004">
      <c r="A2352">
        <v>6</v>
      </c>
      <c r="B2352">
        <v>71000</v>
      </c>
      <c r="C2352" s="6">
        <v>43952</v>
      </c>
      <c r="D2352">
        <v>-20</v>
      </c>
      <c r="E2352" t="str">
        <f>INDEX(LedgerMapping[[#All],[Area]],MATCH(Transactions[[#This Row],[Sub Ledger]],LedgerMapping[[#All],[Sub Ledger]],0))</f>
        <v>Income Statement</v>
      </c>
    </row>
    <row r="2353" spans="1:5" x14ac:dyDescent="0.55000000000000004">
      <c r="A2353">
        <v>6</v>
      </c>
      <c r="B2353">
        <v>71000</v>
      </c>
      <c r="C2353" s="6">
        <v>43983</v>
      </c>
      <c r="D2353">
        <v>-11</v>
      </c>
      <c r="E2353" t="str">
        <f>INDEX(LedgerMapping[[#All],[Area]],MATCH(Transactions[[#This Row],[Sub Ledger]],LedgerMapping[[#All],[Sub Ledger]],0))</f>
        <v>Income Statement</v>
      </c>
    </row>
    <row r="2354" spans="1:5" x14ac:dyDescent="0.55000000000000004">
      <c r="A2354">
        <v>6</v>
      </c>
      <c r="B2354">
        <v>71000</v>
      </c>
      <c r="C2354" s="6">
        <v>44013</v>
      </c>
      <c r="D2354">
        <v>-15</v>
      </c>
      <c r="E2354" t="str">
        <f>INDEX(LedgerMapping[[#All],[Area]],MATCH(Transactions[[#This Row],[Sub Ledger]],LedgerMapping[[#All],[Sub Ledger]],0))</f>
        <v>Income Statement</v>
      </c>
    </row>
    <row r="2355" spans="1:5" x14ac:dyDescent="0.55000000000000004">
      <c r="A2355">
        <v>6</v>
      </c>
      <c r="B2355">
        <v>71000</v>
      </c>
      <c r="C2355" s="6">
        <v>44044</v>
      </c>
      <c r="D2355">
        <v>-20</v>
      </c>
      <c r="E2355" t="str">
        <f>INDEX(LedgerMapping[[#All],[Area]],MATCH(Transactions[[#This Row],[Sub Ledger]],LedgerMapping[[#All],[Sub Ledger]],0))</f>
        <v>Income Statement</v>
      </c>
    </row>
    <row r="2356" spans="1:5" x14ac:dyDescent="0.55000000000000004">
      <c r="A2356">
        <v>6</v>
      </c>
      <c r="B2356">
        <v>71000</v>
      </c>
      <c r="C2356" s="6">
        <v>44075</v>
      </c>
      <c r="D2356">
        <v>-13</v>
      </c>
      <c r="E2356" t="str">
        <f>INDEX(LedgerMapping[[#All],[Area]],MATCH(Transactions[[#This Row],[Sub Ledger]],LedgerMapping[[#All],[Sub Ledger]],0))</f>
        <v>Income Statement</v>
      </c>
    </row>
    <row r="2357" spans="1:5" x14ac:dyDescent="0.55000000000000004">
      <c r="A2357">
        <v>6</v>
      </c>
      <c r="B2357">
        <v>71000</v>
      </c>
      <c r="C2357" s="6">
        <v>44105</v>
      </c>
      <c r="D2357">
        <v>-26</v>
      </c>
      <c r="E2357" t="str">
        <f>INDEX(LedgerMapping[[#All],[Area]],MATCH(Transactions[[#This Row],[Sub Ledger]],LedgerMapping[[#All],[Sub Ledger]],0))</f>
        <v>Income Statement</v>
      </c>
    </row>
    <row r="2358" spans="1:5" x14ac:dyDescent="0.55000000000000004">
      <c r="A2358">
        <v>6</v>
      </c>
      <c r="B2358">
        <v>71000</v>
      </c>
      <c r="C2358" s="6">
        <v>44136</v>
      </c>
      <c r="D2358">
        <v>-22</v>
      </c>
      <c r="E2358" t="str">
        <f>INDEX(LedgerMapping[[#All],[Area]],MATCH(Transactions[[#This Row],[Sub Ledger]],LedgerMapping[[#All],[Sub Ledger]],0))</f>
        <v>Income Statement</v>
      </c>
    </row>
    <row r="2359" spans="1:5" x14ac:dyDescent="0.55000000000000004">
      <c r="A2359">
        <v>6</v>
      </c>
      <c r="B2359">
        <v>71000</v>
      </c>
      <c r="C2359" s="6">
        <v>44197</v>
      </c>
      <c r="D2359">
        <v>-17</v>
      </c>
      <c r="E2359" t="str">
        <f>INDEX(LedgerMapping[[#All],[Area]],MATCH(Transactions[[#This Row],[Sub Ledger]],LedgerMapping[[#All],[Sub Ledger]],0))</f>
        <v>Income Statement</v>
      </c>
    </row>
    <row r="2360" spans="1:5" x14ac:dyDescent="0.55000000000000004">
      <c r="A2360">
        <v>6</v>
      </c>
      <c r="B2360">
        <v>71000</v>
      </c>
      <c r="C2360" s="6">
        <v>44228</v>
      </c>
      <c r="D2360">
        <v>-21</v>
      </c>
      <c r="E2360" t="str">
        <f>INDEX(LedgerMapping[[#All],[Area]],MATCH(Transactions[[#This Row],[Sub Ledger]],LedgerMapping[[#All],[Sub Ledger]],0))</f>
        <v>Income Statement</v>
      </c>
    </row>
    <row r="2361" spans="1:5" x14ac:dyDescent="0.55000000000000004">
      <c r="A2361">
        <v>6</v>
      </c>
      <c r="B2361">
        <v>71000</v>
      </c>
      <c r="C2361" s="6">
        <v>44256</v>
      </c>
      <c r="D2361">
        <v>-24</v>
      </c>
      <c r="E2361" t="str">
        <f>INDEX(LedgerMapping[[#All],[Area]],MATCH(Transactions[[#This Row],[Sub Ledger]],LedgerMapping[[#All],[Sub Ledger]],0))</f>
        <v>Income Statement</v>
      </c>
    </row>
    <row r="2362" spans="1:5" x14ac:dyDescent="0.55000000000000004">
      <c r="A2362">
        <v>6</v>
      </c>
      <c r="B2362">
        <v>71000</v>
      </c>
      <c r="C2362" s="6">
        <v>44287</v>
      </c>
      <c r="D2362">
        <v>-21</v>
      </c>
      <c r="E2362" t="str">
        <f>INDEX(LedgerMapping[[#All],[Area]],MATCH(Transactions[[#This Row],[Sub Ledger]],LedgerMapping[[#All],[Sub Ledger]],0))</f>
        <v>Income Statement</v>
      </c>
    </row>
    <row r="2363" spans="1:5" x14ac:dyDescent="0.55000000000000004">
      <c r="A2363">
        <v>6</v>
      </c>
      <c r="B2363">
        <v>71000</v>
      </c>
      <c r="C2363" s="6">
        <v>44317</v>
      </c>
      <c r="D2363">
        <v>-18</v>
      </c>
      <c r="E2363" t="str">
        <f>INDEX(LedgerMapping[[#All],[Area]],MATCH(Transactions[[#This Row],[Sub Ledger]],LedgerMapping[[#All],[Sub Ledger]],0))</f>
        <v>Income Statement</v>
      </c>
    </row>
    <row r="2364" spans="1:5" x14ac:dyDescent="0.55000000000000004">
      <c r="A2364">
        <v>6</v>
      </c>
      <c r="B2364">
        <v>71000</v>
      </c>
      <c r="C2364" s="6">
        <v>44348</v>
      </c>
      <c r="D2364">
        <v>-28</v>
      </c>
      <c r="E2364" t="str">
        <f>INDEX(LedgerMapping[[#All],[Area]],MATCH(Transactions[[#This Row],[Sub Ledger]],LedgerMapping[[#All],[Sub Ledger]],0))</f>
        <v>Income Statement</v>
      </c>
    </row>
    <row r="2365" spans="1:5" x14ac:dyDescent="0.55000000000000004">
      <c r="A2365">
        <v>6</v>
      </c>
      <c r="B2365">
        <v>71000</v>
      </c>
      <c r="C2365" s="6">
        <v>44378</v>
      </c>
      <c r="D2365">
        <v>-24</v>
      </c>
      <c r="E2365" t="str">
        <f>INDEX(LedgerMapping[[#All],[Area]],MATCH(Transactions[[#This Row],[Sub Ledger]],LedgerMapping[[#All],[Sub Ledger]],0))</f>
        <v>Income Statement</v>
      </c>
    </row>
    <row r="2366" spans="1:5" x14ac:dyDescent="0.55000000000000004">
      <c r="A2366">
        <v>6</v>
      </c>
      <c r="B2366">
        <v>71000</v>
      </c>
      <c r="C2366" s="6">
        <v>44409</v>
      </c>
      <c r="D2366">
        <v>-32</v>
      </c>
      <c r="E2366" t="str">
        <f>INDEX(LedgerMapping[[#All],[Area]],MATCH(Transactions[[#This Row],[Sub Ledger]],LedgerMapping[[#All],[Sub Ledger]],0))</f>
        <v>Income Statement</v>
      </c>
    </row>
    <row r="2367" spans="1:5" x14ac:dyDescent="0.55000000000000004">
      <c r="A2367">
        <v>6</v>
      </c>
      <c r="B2367">
        <v>71000</v>
      </c>
      <c r="C2367" s="6">
        <v>44440</v>
      </c>
      <c r="D2367">
        <v>-18</v>
      </c>
      <c r="E2367" t="str">
        <f>INDEX(LedgerMapping[[#All],[Area]],MATCH(Transactions[[#This Row],[Sub Ledger]],LedgerMapping[[#All],[Sub Ledger]],0))</f>
        <v>Income Statement</v>
      </c>
    </row>
    <row r="2368" spans="1:5" x14ac:dyDescent="0.55000000000000004">
      <c r="A2368">
        <v>6</v>
      </c>
      <c r="B2368">
        <v>71000</v>
      </c>
      <c r="C2368" s="6">
        <v>44470</v>
      </c>
      <c r="D2368">
        <v>-24</v>
      </c>
      <c r="E2368" t="str">
        <f>INDEX(LedgerMapping[[#All],[Area]],MATCH(Transactions[[#This Row],[Sub Ledger]],LedgerMapping[[#All],[Sub Ledger]],0))</f>
        <v>Income Statement</v>
      </c>
    </row>
    <row r="2369" spans="1:5" x14ac:dyDescent="0.55000000000000004">
      <c r="A2369">
        <v>6</v>
      </c>
      <c r="B2369">
        <v>71000</v>
      </c>
      <c r="C2369" s="6">
        <v>44501</v>
      </c>
      <c r="D2369">
        <v>-28</v>
      </c>
      <c r="E2369" t="str">
        <f>INDEX(LedgerMapping[[#All],[Area]],MATCH(Transactions[[#This Row],[Sub Ledger]],LedgerMapping[[#All],[Sub Ledger]],0))</f>
        <v>Income Statement</v>
      </c>
    </row>
    <row r="2370" spans="1:5" x14ac:dyDescent="0.55000000000000004">
      <c r="A2370">
        <v>6</v>
      </c>
      <c r="B2370">
        <v>71000</v>
      </c>
      <c r="C2370" s="6">
        <v>44531</v>
      </c>
      <c r="D2370">
        <v>-24</v>
      </c>
      <c r="E2370" t="str">
        <f>INDEX(LedgerMapping[[#All],[Area]],MATCH(Transactions[[#This Row],[Sub Ledger]],LedgerMapping[[#All],[Sub Ledger]],0))</f>
        <v>Income Statement</v>
      </c>
    </row>
    <row r="2371" spans="1:5" x14ac:dyDescent="0.55000000000000004">
      <c r="A2371">
        <v>6</v>
      </c>
      <c r="B2371">
        <v>71000</v>
      </c>
      <c r="C2371" s="6">
        <v>44166</v>
      </c>
      <c r="D2371">
        <v>-18</v>
      </c>
      <c r="E2371" t="str">
        <f>INDEX(LedgerMapping[[#All],[Area]],MATCH(Transactions[[#This Row],[Sub Ledger]],LedgerMapping[[#All],[Sub Ledger]],0))</f>
        <v>Income Statement</v>
      </c>
    </row>
    <row r="2372" spans="1:5" x14ac:dyDescent="0.55000000000000004">
      <c r="A2372">
        <v>6</v>
      </c>
      <c r="B2372">
        <v>71000</v>
      </c>
      <c r="C2372" s="6">
        <v>43466</v>
      </c>
      <c r="D2372">
        <v>-16</v>
      </c>
      <c r="E2372" t="str">
        <f>INDEX(LedgerMapping[[#All],[Area]],MATCH(Transactions[[#This Row],[Sub Ledger]],LedgerMapping[[#All],[Sub Ledger]],0))</f>
        <v>Income Statement</v>
      </c>
    </row>
    <row r="2373" spans="1:5" x14ac:dyDescent="0.55000000000000004">
      <c r="A2373">
        <v>6</v>
      </c>
      <c r="B2373">
        <v>71000</v>
      </c>
      <c r="C2373" s="6">
        <v>43497</v>
      </c>
      <c r="D2373">
        <v>-14</v>
      </c>
      <c r="E2373" t="str">
        <f>INDEX(LedgerMapping[[#All],[Area]],MATCH(Transactions[[#This Row],[Sub Ledger]],LedgerMapping[[#All],[Sub Ledger]],0))</f>
        <v>Income Statement</v>
      </c>
    </row>
    <row r="2374" spans="1:5" x14ac:dyDescent="0.55000000000000004">
      <c r="A2374">
        <v>6</v>
      </c>
      <c r="B2374">
        <v>71000</v>
      </c>
      <c r="C2374" s="6">
        <v>43525</v>
      </c>
      <c r="D2374">
        <v>-8</v>
      </c>
      <c r="E2374" t="str">
        <f>INDEX(LedgerMapping[[#All],[Area]],MATCH(Transactions[[#This Row],[Sub Ledger]],LedgerMapping[[#All],[Sub Ledger]],0))</f>
        <v>Income Statement</v>
      </c>
    </row>
    <row r="2375" spans="1:5" x14ac:dyDescent="0.55000000000000004">
      <c r="A2375">
        <v>6</v>
      </c>
      <c r="B2375">
        <v>71000</v>
      </c>
      <c r="C2375" s="6">
        <v>43556</v>
      </c>
      <c r="D2375">
        <v>-23</v>
      </c>
      <c r="E2375" t="str">
        <f>INDEX(LedgerMapping[[#All],[Area]],MATCH(Transactions[[#This Row],[Sub Ledger]],LedgerMapping[[#All],[Sub Ledger]],0))</f>
        <v>Income Statement</v>
      </c>
    </row>
    <row r="2376" spans="1:5" x14ac:dyDescent="0.55000000000000004">
      <c r="A2376">
        <v>6</v>
      </c>
      <c r="B2376">
        <v>71000</v>
      </c>
      <c r="C2376" s="6">
        <v>43586</v>
      </c>
      <c r="D2376">
        <v>-14</v>
      </c>
      <c r="E2376" t="str">
        <f>INDEX(LedgerMapping[[#All],[Area]],MATCH(Transactions[[#This Row],[Sub Ledger]],LedgerMapping[[#All],[Sub Ledger]],0))</f>
        <v>Income Statement</v>
      </c>
    </row>
    <row r="2377" spans="1:5" x14ac:dyDescent="0.55000000000000004">
      <c r="A2377">
        <v>6</v>
      </c>
      <c r="B2377">
        <v>71000</v>
      </c>
      <c r="C2377" s="6">
        <v>43617</v>
      </c>
      <c r="D2377">
        <v>-18</v>
      </c>
      <c r="E2377" t="str">
        <f>INDEX(LedgerMapping[[#All],[Area]],MATCH(Transactions[[#This Row],[Sub Ledger]],LedgerMapping[[#All],[Sub Ledger]],0))</f>
        <v>Income Statement</v>
      </c>
    </row>
    <row r="2378" spans="1:5" x14ac:dyDescent="0.55000000000000004">
      <c r="A2378">
        <v>6</v>
      </c>
      <c r="B2378">
        <v>71000</v>
      </c>
      <c r="C2378" s="6">
        <v>43647</v>
      </c>
      <c r="D2378">
        <v>-13</v>
      </c>
      <c r="E2378" t="str">
        <f>INDEX(LedgerMapping[[#All],[Area]],MATCH(Transactions[[#This Row],[Sub Ledger]],LedgerMapping[[#All],[Sub Ledger]],0))</f>
        <v>Income Statement</v>
      </c>
    </row>
    <row r="2379" spans="1:5" x14ac:dyDescent="0.55000000000000004">
      <c r="A2379">
        <v>6</v>
      </c>
      <c r="B2379">
        <v>71000</v>
      </c>
      <c r="C2379" s="6">
        <v>43678</v>
      </c>
      <c r="D2379">
        <v>-26</v>
      </c>
      <c r="E2379" t="str">
        <f>INDEX(LedgerMapping[[#All],[Area]],MATCH(Transactions[[#This Row],[Sub Ledger]],LedgerMapping[[#All],[Sub Ledger]],0))</f>
        <v>Income Statement</v>
      </c>
    </row>
    <row r="2380" spans="1:5" x14ac:dyDescent="0.55000000000000004">
      <c r="A2380">
        <v>6</v>
      </c>
      <c r="B2380">
        <v>71000</v>
      </c>
      <c r="C2380" s="6">
        <v>43709</v>
      </c>
      <c r="D2380">
        <v>-18</v>
      </c>
      <c r="E2380" t="str">
        <f>INDEX(LedgerMapping[[#All],[Area]],MATCH(Transactions[[#This Row],[Sub Ledger]],LedgerMapping[[#All],[Sub Ledger]],0))</f>
        <v>Income Statement</v>
      </c>
    </row>
    <row r="2381" spans="1:5" x14ac:dyDescent="0.55000000000000004">
      <c r="A2381">
        <v>6</v>
      </c>
      <c r="B2381">
        <v>71000</v>
      </c>
      <c r="C2381" s="6">
        <v>43739</v>
      </c>
      <c r="D2381">
        <v>-25</v>
      </c>
      <c r="E2381" t="str">
        <f>INDEX(LedgerMapping[[#All],[Area]],MATCH(Transactions[[#This Row],[Sub Ledger]],LedgerMapping[[#All],[Sub Ledger]],0))</f>
        <v>Income Statement</v>
      </c>
    </row>
    <row r="2382" spans="1:5" x14ac:dyDescent="0.55000000000000004">
      <c r="A2382">
        <v>6</v>
      </c>
      <c r="B2382">
        <v>71000</v>
      </c>
      <c r="C2382" s="6">
        <v>43770</v>
      </c>
      <c r="D2382">
        <v>-30</v>
      </c>
      <c r="E2382" t="str">
        <f>INDEX(LedgerMapping[[#All],[Area]],MATCH(Transactions[[#This Row],[Sub Ledger]],LedgerMapping[[#All],[Sub Ledger]],0))</f>
        <v>Income Statement</v>
      </c>
    </row>
    <row r="2383" spans="1:5" x14ac:dyDescent="0.55000000000000004">
      <c r="A2383">
        <v>6</v>
      </c>
      <c r="B2383">
        <v>71000</v>
      </c>
      <c r="C2383" s="6">
        <v>43800</v>
      </c>
      <c r="D2383">
        <v>-18</v>
      </c>
      <c r="E2383" t="str">
        <f>INDEX(LedgerMapping[[#All],[Area]],MATCH(Transactions[[#This Row],[Sub Ledger]],LedgerMapping[[#All],[Sub Ledger]],0))</f>
        <v>Income Statement</v>
      </c>
    </row>
    <row r="2384" spans="1:5" x14ac:dyDescent="0.55000000000000004">
      <c r="A2384">
        <v>6</v>
      </c>
      <c r="B2384">
        <v>71000</v>
      </c>
      <c r="C2384" s="6">
        <v>43831</v>
      </c>
      <c r="D2384">
        <v>-13</v>
      </c>
      <c r="E2384" t="str">
        <f>INDEX(LedgerMapping[[#All],[Area]],MATCH(Transactions[[#This Row],[Sub Ledger]],LedgerMapping[[#All],[Sub Ledger]],0))</f>
        <v>Income Statement</v>
      </c>
    </row>
    <row r="2385" spans="1:5" x14ac:dyDescent="0.55000000000000004">
      <c r="A2385">
        <v>6</v>
      </c>
      <c r="B2385">
        <v>71000</v>
      </c>
      <c r="C2385" s="6">
        <v>43862</v>
      </c>
      <c r="D2385">
        <v>-22</v>
      </c>
      <c r="E2385" t="str">
        <f>INDEX(LedgerMapping[[#All],[Area]],MATCH(Transactions[[#This Row],[Sub Ledger]],LedgerMapping[[#All],[Sub Ledger]],0))</f>
        <v>Income Statement</v>
      </c>
    </row>
    <row r="2386" spans="1:5" x14ac:dyDescent="0.55000000000000004">
      <c r="A2386">
        <v>6</v>
      </c>
      <c r="B2386">
        <v>71000</v>
      </c>
      <c r="C2386" s="6">
        <v>43891</v>
      </c>
      <c r="D2386">
        <v>-6</v>
      </c>
      <c r="E2386" t="str">
        <f>INDEX(LedgerMapping[[#All],[Area]],MATCH(Transactions[[#This Row],[Sub Ledger]],LedgerMapping[[#All],[Sub Ledger]],0))</f>
        <v>Income Statement</v>
      </c>
    </row>
    <row r="2387" spans="1:5" x14ac:dyDescent="0.55000000000000004">
      <c r="A2387">
        <v>6</v>
      </c>
      <c r="B2387">
        <v>71000</v>
      </c>
      <c r="C2387" s="6">
        <v>43922</v>
      </c>
      <c r="D2387">
        <v>-16</v>
      </c>
      <c r="E2387" t="str">
        <f>INDEX(LedgerMapping[[#All],[Area]],MATCH(Transactions[[#This Row],[Sub Ledger]],LedgerMapping[[#All],[Sub Ledger]],0))</f>
        <v>Income Statement</v>
      </c>
    </row>
    <row r="2388" spans="1:5" x14ac:dyDescent="0.55000000000000004">
      <c r="A2388">
        <v>6</v>
      </c>
      <c r="B2388">
        <v>71000</v>
      </c>
      <c r="C2388" s="6">
        <v>43952</v>
      </c>
      <c r="D2388">
        <v>-13</v>
      </c>
      <c r="E2388" t="str">
        <f>INDEX(LedgerMapping[[#All],[Area]],MATCH(Transactions[[#This Row],[Sub Ledger]],LedgerMapping[[#All],[Sub Ledger]],0))</f>
        <v>Income Statement</v>
      </c>
    </row>
    <row r="2389" spans="1:5" x14ac:dyDescent="0.55000000000000004">
      <c r="A2389">
        <v>6</v>
      </c>
      <c r="B2389">
        <v>71000</v>
      </c>
      <c r="C2389" s="6">
        <v>43983</v>
      </c>
      <c r="D2389">
        <v>-18</v>
      </c>
      <c r="E2389" t="str">
        <f>INDEX(LedgerMapping[[#All],[Area]],MATCH(Transactions[[#This Row],[Sub Ledger]],LedgerMapping[[#All],[Sub Ledger]],0))</f>
        <v>Income Statement</v>
      </c>
    </row>
    <row r="2390" spans="1:5" x14ac:dyDescent="0.55000000000000004">
      <c r="A2390">
        <v>6</v>
      </c>
      <c r="B2390">
        <v>71000</v>
      </c>
      <c r="C2390" s="6">
        <v>44013</v>
      </c>
      <c r="D2390">
        <v>-15</v>
      </c>
      <c r="E2390" t="str">
        <f>INDEX(LedgerMapping[[#All],[Area]],MATCH(Transactions[[#This Row],[Sub Ledger]],LedgerMapping[[#All],[Sub Ledger]],0))</f>
        <v>Income Statement</v>
      </c>
    </row>
    <row r="2391" spans="1:5" x14ac:dyDescent="0.55000000000000004">
      <c r="A2391">
        <v>6</v>
      </c>
      <c r="B2391">
        <v>71000</v>
      </c>
      <c r="C2391" s="6">
        <v>44044</v>
      </c>
      <c r="D2391">
        <v>-11</v>
      </c>
      <c r="E2391" t="str">
        <f>INDEX(LedgerMapping[[#All],[Area]],MATCH(Transactions[[#This Row],[Sub Ledger]],LedgerMapping[[#All],[Sub Ledger]],0))</f>
        <v>Income Statement</v>
      </c>
    </row>
    <row r="2392" spans="1:5" x14ac:dyDescent="0.55000000000000004">
      <c r="A2392">
        <v>6</v>
      </c>
      <c r="B2392">
        <v>71000</v>
      </c>
      <c r="C2392" s="6">
        <v>44075</v>
      </c>
      <c r="D2392">
        <v>-15</v>
      </c>
      <c r="E2392" t="str">
        <f>INDEX(LedgerMapping[[#All],[Area]],MATCH(Transactions[[#This Row],[Sub Ledger]],LedgerMapping[[#All],[Sub Ledger]],0))</f>
        <v>Income Statement</v>
      </c>
    </row>
    <row r="2393" spans="1:5" x14ac:dyDescent="0.55000000000000004">
      <c r="A2393">
        <v>6</v>
      </c>
      <c r="B2393">
        <v>71000</v>
      </c>
      <c r="C2393" s="6">
        <v>44105</v>
      </c>
      <c r="D2393">
        <v>-8</v>
      </c>
      <c r="E2393" t="str">
        <f>INDEX(LedgerMapping[[#All],[Area]],MATCH(Transactions[[#This Row],[Sub Ledger]],LedgerMapping[[#All],[Sub Ledger]],0))</f>
        <v>Income Statement</v>
      </c>
    </row>
    <row r="2394" spans="1:5" x14ac:dyDescent="0.55000000000000004">
      <c r="A2394">
        <v>6</v>
      </c>
      <c r="B2394">
        <v>71000</v>
      </c>
      <c r="C2394" s="6">
        <v>44136</v>
      </c>
      <c r="D2394">
        <v>-8</v>
      </c>
      <c r="E2394" t="str">
        <f>INDEX(LedgerMapping[[#All],[Area]],MATCH(Transactions[[#This Row],[Sub Ledger]],LedgerMapping[[#All],[Sub Ledger]],0))</f>
        <v>Income Statement</v>
      </c>
    </row>
    <row r="2395" spans="1:5" x14ac:dyDescent="0.55000000000000004">
      <c r="A2395">
        <v>6</v>
      </c>
      <c r="B2395">
        <v>71000</v>
      </c>
      <c r="C2395" s="6">
        <v>44166</v>
      </c>
      <c r="D2395">
        <v>-6</v>
      </c>
      <c r="E2395" t="str">
        <f>INDEX(LedgerMapping[[#All],[Area]],MATCH(Transactions[[#This Row],[Sub Ledger]],LedgerMapping[[#All],[Sub Ledger]],0))</f>
        <v>Income Statement</v>
      </c>
    </row>
    <row r="2396" spans="1:5" x14ac:dyDescent="0.55000000000000004">
      <c r="A2396">
        <v>6</v>
      </c>
      <c r="B2396">
        <v>71000</v>
      </c>
      <c r="C2396" s="6">
        <v>44197</v>
      </c>
      <c r="D2396">
        <v>-11</v>
      </c>
      <c r="E2396" t="str">
        <f>INDEX(LedgerMapping[[#All],[Area]],MATCH(Transactions[[#This Row],[Sub Ledger]],LedgerMapping[[#All],[Sub Ledger]],0))</f>
        <v>Income Statement</v>
      </c>
    </row>
    <row r="2397" spans="1:5" x14ac:dyDescent="0.55000000000000004">
      <c r="A2397">
        <v>6</v>
      </c>
      <c r="B2397">
        <v>71000</v>
      </c>
      <c r="C2397" s="6">
        <v>44228</v>
      </c>
      <c r="D2397">
        <v>-15</v>
      </c>
      <c r="E2397" t="str">
        <f>INDEX(LedgerMapping[[#All],[Area]],MATCH(Transactions[[#This Row],[Sub Ledger]],LedgerMapping[[#All],[Sub Ledger]],0))</f>
        <v>Income Statement</v>
      </c>
    </row>
    <row r="2398" spans="1:5" x14ac:dyDescent="0.55000000000000004">
      <c r="A2398">
        <v>6</v>
      </c>
      <c r="B2398">
        <v>71000</v>
      </c>
      <c r="C2398" s="6">
        <v>44256</v>
      </c>
      <c r="D2398">
        <v>-16</v>
      </c>
      <c r="E2398" t="str">
        <f>INDEX(LedgerMapping[[#All],[Area]],MATCH(Transactions[[#This Row],[Sub Ledger]],LedgerMapping[[#All],[Sub Ledger]],0))</f>
        <v>Income Statement</v>
      </c>
    </row>
    <row r="2399" spans="1:5" x14ac:dyDescent="0.55000000000000004">
      <c r="A2399">
        <v>6</v>
      </c>
      <c r="B2399">
        <v>71000</v>
      </c>
      <c r="C2399" s="6">
        <v>44287</v>
      </c>
      <c r="D2399">
        <v>-18</v>
      </c>
      <c r="E2399" t="str">
        <f>INDEX(LedgerMapping[[#All],[Area]],MATCH(Transactions[[#This Row],[Sub Ledger]],LedgerMapping[[#All],[Sub Ledger]],0))</f>
        <v>Income Statement</v>
      </c>
    </row>
    <row r="2400" spans="1:5" x14ac:dyDescent="0.55000000000000004">
      <c r="A2400">
        <v>6</v>
      </c>
      <c r="B2400">
        <v>71000</v>
      </c>
      <c r="C2400" s="6">
        <v>44317</v>
      </c>
      <c r="D2400">
        <v>-15</v>
      </c>
      <c r="E2400" t="str">
        <f>INDEX(LedgerMapping[[#All],[Area]],MATCH(Transactions[[#This Row],[Sub Ledger]],LedgerMapping[[#All],[Sub Ledger]],0))</f>
        <v>Income Statement</v>
      </c>
    </row>
    <row r="2401" spans="1:5" x14ac:dyDescent="0.55000000000000004">
      <c r="A2401">
        <v>6</v>
      </c>
      <c r="B2401">
        <v>71000</v>
      </c>
      <c r="C2401" s="6">
        <v>44348</v>
      </c>
      <c r="D2401">
        <v>-18</v>
      </c>
      <c r="E2401" t="str">
        <f>INDEX(LedgerMapping[[#All],[Area]],MATCH(Transactions[[#This Row],[Sub Ledger]],LedgerMapping[[#All],[Sub Ledger]],0))</f>
        <v>Income Statement</v>
      </c>
    </row>
    <row r="2402" spans="1:5" x14ac:dyDescent="0.55000000000000004">
      <c r="A2402">
        <v>6</v>
      </c>
      <c r="B2402">
        <v>71000</v>
      </c>
      <c r="C2402" s="6">
        <v>44378</v>
      </c>
      <c r="D2402">
        <v>-20</v>
      </c>
      <c r="E2402" t="str">
        <f>INDEX(LedgerMapping[[#All],[Area]],MATCH(Transactions[[#This Row],[Sub Ledger]],LedgerMapping[[#All],[Sub Ledger]],0))</f>
        <v>Income Statement</v>
      </c>
    </row>
    <row r="2403" spans="1:5" x14ac:dyDescent="0.55000000000000004">
      <c r="A2403">
        <v>6</v>
      </c>
      <c r="B2403">
        <v>71000</v>
      </c>
      <c r="C2403" s="6">
        <v>44409</v>
      </c>
      <c r="D2403">
        <v>-10</v>
      </c>
      <c r="E2403" t="str">
        <f>INDEX(LedgerMapping[[#All],[Area]],MATCH(Transactions[[#This Row],[Sub Ledger]],LedgerMapping[[#All],[Sub Ledger]],0))</f>
        <v>Income Statement</v>
      </c>
    </row>
    <row r="2404" spans="1:5" x14ac:dyDescent="0.55000000000000004">
      <c r="A2404">
        <v>6</v>
      </c>
      <c r="B2404">
        <v>71000</v>
      </c>
      <c r="C2404" s="6">
        <v>44440</v>
      </c>
      <c r="D2404">
        <v>-22</v>
      </c>
      <c r="E2404" t="str">
        <f>INDEX(LedgerMapping[[#All],[Area]],MATCH(Transactions[[#This Row],[Sub Ledger]],LedgerMapping[[#All],[Sub Ledger]],0))</f>
        <v>Income Statement</v>
      </c>
    </row>
    <row r="2405" spans="1:5" x14ac:dyDescent="0.55000000000000004">
      <c r="A2405">
        <v>6</v>
      </c>
      <c r="B2405">
        <v>71000</v>
      </c>
      <c r="C2405" s="6">
        <v>44470</v>
      </c>
      <c r="D2405">
        <v>-14</v>
      </c>
      <c r="E2405" t="str">
        <f>INDEX(LedgerMapping[[#All],[Area]],MATCH(Transactions[[#This Row],[Sub Ledger]],LedgerMapping[[#All],[Sub Ledger]],0))</f>
        <v>Income Statement</v>
      </c>
    </row>
    <row r="2406" spans="1:5" x14ac:dyDescent="0.55000000000000004">
      <c r="A2406">
        <v>6</v>
      </c>
      <c r="B2406">
        <v>71000</v>
      </c>
      <c r="C2406" s="6">
        <v>44501</v>
      </c>
      <c r="D2406">
        <v>-22</v>
      </c>
      <c r="E2406" t="str">
        <f>INDEX(LedgerMapping[[#All],[Area]],MATCH(Transactions[[#This Row],[Sub Ledger]],LedgerMapping[[#All],[Sub Ledger]],0))</f>
        <v>Income Statement</v>
      </c>
    </row>
    <row r="2407" spans="1:5" x14ac:dyDescent="0.55000000000000004">
      <c r="A2407">
        <v>6</v>
      </c>
      <c r="B2407">
        <v>71000</v>
      </c>
      <c r="C2407" s="6">
        <v>44531</v>
      </c>
      <c r="D2407">
        <v>-24</v>
      </c>
      <c r="E2407" t="str">
        <f>INDEX(LedgerMapping[[#All],[Area]],MATCH(Transactions[[#This Row],[Sub Ledger]],LedgerMapping[[#All],[Sub Ledger]],0))</f>
        <v>Income Statement</v>
      </c>
    </row>
    <row r="2408" spans="1:5" x14ac:dyDescent="0.55000000000000004">
      <c r="A2408">
        <v>6</v>
      </c>
      <c r="B2408">
        <v>71000</v>
      </c>
      <c r="C2408" s="6">
        <v>43831</v>
      </c>
      <c r="D2408">
        <v>-33</v>
      </c>
      <c r="E2408" t="str">
        <f>INDEX(LedgerMapping[[#All],[Area]],MATCH(Transactions[[#This Row],[Sub Ledger]],LedgerMapping[[#All],[Sub Ledger]],0))</f>
        <v>Income Statement</v>
      </c>
    </row>
    <row r="2409" spans="1:5" x14ac:dyDescent="0.55000000000000004">
      <c r="A2409">
        <v>6</v>
      </c>
      <c r="B2409">
        <v>71000</v>
      </c>
      <c r="C2409" s="6">
        <v>43891</v>
      </c>
      <c r="D2409">
        <v>-30</v>
      </c>
      <c r="E2409" t="str">
        <f>INDEX(LedgerMapping[[#All],[Area]],MATCH(Transactions[[#This Row],[Sub Ledger]],LedgerMapping[[#All],[Sub Ledger]],0))</f>
        <v>Income Statement</v>
      </c>
    </row>
    <row r="2410" spans="1:5" x14ac:dyDescent="0.55000000000000004">
      <c r="A2410">
        <v>6</v>
      </c>
      <c r="B2410">
        <v>71000</v>
      </c>
      <c r="C2410" s="6">
        <v>43922</v>
      </c>
      <c r="D2410">
        <v>-66</v>
      </c>
      <c r="E2410" t="str">
        <f>INDEX(LedgerMapping[[#All],[Area]],MATCH(Transactions[[#This Row],[Sub Ledger]],LedgerMapping[[#All],[Sub Ledger]],0))</f>
        <v>Income Statement</v>
      </c>
    </row>
    <row r="2411" spans="1:5" x14ac:dyDescent="0.55000000000000004">
      <c r="A2411">
        <v>6</v>
      </c>
      <c r="B2411">
        <v>71000</v>
      </c>
      <c r="C2411" s="6">
        <v>43952</v>
      </c>
      <c r="D2411">
        <v>-52</v>
      </c>
      <c r="E2411" t="str">
        <f>INDEX(LedgerMapping[[#All],[Area]],MATCH(Transactions[[#This Row],[Sub Ledger]],LedgerMapping[[#All],[Sub Ledger]],0))</f>
        <v>Income Statement</v>
      </c>
    </row>
    <row r="2412" spans="1:5" x14ac:dyDescent="0.55000000000000004">
      <c r="A2412">
        <v>6</v>
      </c>
      <c r="B2412">
        <v>71000</v>
      </c>
      <c r="C2412" s="6">
        <v>43983</v>
      </c>
      <c r="D2412">
        <v>-39</v>
      </c>
      <c r="E2412" t="str">
        <f>INDEX(LedgerMapping[[#All],[Area]],MATCH(Transactions[[#This Row],[Sub Ledger]],LedgerMapping[[#All],[Sub Ledger]],0))</f>
        <v>Income Statement</v>
      </c>
    </row>
    <row r="2413" spans="1:5" x14ac:dyDescent="0.55000000000000004">
      <c r="A2413">
        <v>6</v>
      </c>
      <c r="B2413">
        <v>71000</v>
      </c>
      <c r="C2413" s="6">
        <v>44013</v>
      </c>
      <c r="D2413">
        <v>-36</v>
      </c>
      <c r="E2413" t="str">
        <f>INDEX(LedgerMapping[[#All],[Area]],MATCH(Transactions[[#This Row],[Sub Ledger]],LedgerMapping[[#All],[Sub Ledger]],0))</f>
        <v>Income Statement</v>
      </c>
    </row>
    <row r="2414" spans="1:5" x14ac:dyDescent="0.55000000000000004">
      <c r="A2414">
        <v>6</v>
      </c>
      <c r="B2414">
        <v>71000</v>
      </c>
      <c r="C2414" s="6">
        <v>44044</v>
      </c>
      <c r="D2414">
        <v>-46</v>
      </c>
      <c r="E2414" t="str">
        <f>INDEX(LedgerMapping[[#All],[Area]],MATCH(Transactions[[#This Row],[Sub Ledger]],LedgerMapping[[#All],[Sub Ledger]],0))</f>
        <v>Income Statement</v>
      </c>
    </row>
    <row r="2415" spans="1:5" x14ac:dyDescent="0.55000000000000004">
      <c r="A2415">
        <v>6</v>
      </c>
      <c r="B2415">
        <v>71000</v>
      </c>
      <c r="C2415" s="6">
        <v>44075</v>
      </c>
      <c r="D2415">
        <v>-54</v>
      </c>
      <c r="E2415" t="str">
        <f>INDEX(LedgerMapping[[#All],[Area]],MATCH(Transactions[[#This Row],[Sub Ledger]],LedgerMapping[[#All],[Sub Ledger]],0))</f>
        <v>Income Statement</v>
      </c>
    </row>
    <row r="2416" spans="1:5" x14ac:dyDescent="0.55000000000000004">
      <c r="A2416">
        <v>6</v>
      </c>
      <c r="B2416">
        <v>71000</v>
      </c>
      <c r="C2416" s="6">
        <v>44105</v>
      </c>
      <c r="D2416">
        <v>-66</v>
      </c>
      <c r="E2416" t="str">
        <f>INDEX(LedgerMapping[[#All],[Area]],MATCH(Transactions[[#This Row],[Sub Ledger]],LedgerMapping[[#All],[Sub Ledger]],0))</f>
        <v>Income Statement</v>
      </c>
    </row>
    <row r="2417" spans="1:5" x14ac:dyDescent="0.55000000000000004">
      <c r="A2417">
        <v>6</v>
      </c>
      <c r="B2417">
        <v>71000</v>
      </c>
      <c r="C2417" s="6">
        <v>44136</v>
      </c>
      <c r="D2417">
        <v>-30</v>
      </c>
      <c r="E2417" t="str">
        <f>INDEX(LedgerMapping[[#All],[Area]],MATCH(Transactions[[#This Row],[Sub Ledger]],LedgerMapping[[#All],[Sub Ledger]],0))</f>
        <v>Income Statement</v>
      </c>
    </row>
    <row r="2418" spans="1:5" x14ac:dyDescent="0.55000000000000004">
      <c r="A2418">
        <v>6</v>
      </c>
      <c r="B2418">
        <v>71000</v>
      </c>
      <c r="C2418" s="6">
        <v>44166</v>
      </c>
      <c r="D2418">
        <v>-30</v>
      </c>
      <c r="E2418" t="str">
        <f>INDEX(LedgerMapping[[#All],[Area]],MATCH(Transactions[[#This Row],[Sub Ledger]],LedgerMapping[[#All],[Sub Ledger]],0))</f>
        <v>Income Statement</v>
      </c>
    </row>
    <row r="2419" spans="1:5" x14ac:dyDescent="0.55000000000000004">
      <c r="A2419">
        <v>6</v>
      </c>
      <c r="B2419">
        <v>71000</v>
      </c>
      <c r="C2419" s="6">
        <v>44197</v>
      </c>
      <c r="D2419">
        <v>-41</v>
      </c>
      <c r="E2419" t="str">
        <f>INDEX(LedgerMapping[[#All],[Area]],MATCH(Transactions[[#This Row],[Sub Ledger]],LedgerMapping[[#All],[Sub Ledger]],0))</f>
        <v>Income Statement</v>
      </c>
    </row>
    <row r="2420" spans="1:5" x14ac:dyDescent="0.55000000000000004">
      <c r="A2420">
        <v>6</v>
      </c>
      <c r="B2420">
        <v>71000</v>
      </c>
      <c r="C2420" s="6">
        <v>44228</v>
      </c>
      <c r="D2420">
        <v>-75</v>
      </c>
      <c r="E2420" t="str">
        <f>INDEX(LedgerMapping[[#All],[Area]],MATCH(Transactions[[#This Row],[Sub Ledger]],LedgerMapping[[#All],[Sub Ledger]],0))</f>
        <v>Income Statement</v>
      </c>
    </row>
    <row r="2421" spans="1:5" x14ac:dyDescent="0.55000000000000004">
      <c r="A2421">
        <v>6</v>
      </c>
      <c r="B2421">
        <v>71000</v>
      </c>
      <c r="C2421" s="6">
        <v>44256</v>
      </c>
      <c r="D2421">
        <v>-80</v>
      </c>
      <c r="E2421" t="str">
        <f>INDEX(LedgerMapping[[#All],[Area]],MATCH(Transactions[[#This Row],[Sub Ledger]],LedgerMapping[[#All],[Sub Ledger]],0))</f>
        <v>Income Statement</v>
      </c>
    </row>
    <row r="2422" spans="1:5" x14ac:dyDescent="0.55000000000000004">
      <c r="A2422">
        <v>6</v>
      </c>
      <c r="B2422">
        <v>71000</v>
      </c>
      <c r="C2422" s="6">
        <v>44287</v>
      </c>
      <c r="D2422">
        <v>-56</v>
      </c>
      <c r="E2422" t="str">
        <f>INDEX(LedgerMapping[[#All],[Area]],MATCH(Transactions[[#This Row],[Sub Ledger]],LedgerMapping[[#All],[Sub Ledger]],0))</f>
        <v>Income Statement</v>
      </c>
    </row>
    <row r="2423" spans="1:5" x14ac:dyDescent="0.55000000000000004">
      <c r="A2423">
        <v>6</v>
      </c>
      <c r="B2423">
        <v>71000</v>
      </c>
      <c r="C2423" s="6">
        <v>44317</v>
      </c>
      <c r="D2423">
        <v>-37</v>
      </c>
      <c r="E2423" t="str">
        <f>INDEX(LedgerMapping[[#All],[Area]],MATCH(Transactions[[#This Row],[Sub Ledger]],LedgerMapping[[#All],[Sub Ledger]],0))</f>
        <v>Income Statement</v>
      </c>
    </row>
    <row r="2424" spans="1:5" x14ac:dyDescent="0.55000000000000004">
      <c r="A2424">
        <v>6</v>
      </c>
      <c r="B2424">
        <v>71000</v>
      </c>
      <c r="C2424" s="6">
        <v>44348</v>
      </c>
      <c r="D2424">
        <v>-40</v>
      </c>
      <c r="E2424" t="str">
        <f>INDEX(LedgerMapping[[#All],[Area]],MATCH(Transactions[[#This Row],[Sub Ledger]],LedgerMapping[[#All],[Sub Ledger]],0))</f>
        <v>Income Statement</v>
      </c>
    </row>
    <row r="2425" spans="1:5" x14ac:dyDescent="0.55000000000000004">
      <c r="A2425">
        <v>6</v>
      </c>
      <c r="B2425">
        <v>71000</v>
      </c>
      <c r="C2425" s="6">
        <v>44378</v>
      </c>
      <c r="D2425">
        <v>-48</v>
      </c>
      <c r="E2425" t="str">
        <f>INDEX(LedgerMapping[[#All],[Area]],MATCH(Transactions[[#This Row],[Sub Ledger]],LedgerMapping[[#All],[Sub Ledger]],0))</f>
        <v>Income Statement</v>
      </c>
    </row>
    <row r="2426" spans="1:5" x14ac:dyDescent="0.55000000000000004">
      <c r="A2426">
        <v>6</v>
      </c>
      <c r="B2426">
        <v>71000</v>
      </c>
      <c r="C2426" s="6">
        <v>44409</v>
      </c>
      <c r="D2426">
        <v>-43</v>
      </c>
      <c r="E2426" t="str">
        <f>INDEX(LedgerMapping[[#All],[Area]],MATCH(Transactions[[#This Row],[Sub Ledger]],LedgerMapping[[#All],[Sub Ledger]],0))</f>
        <v>Income Statement</v>
      </c>
    </row>
    <row r="2427" spans="1:5" x14ac:dyDescent="0.55000000000000004">
      <c r="A2427">
        <v>6</v>
      </c>
      <c r="B2427">
        <v>71000</v>
      </c>
      <c r="C2427" s="6">
        <v>44440</v>
      </c>
      <c r="D2427">
        <v>-75</v>
      </c>
      <c r="E2427" t="str">
        <f>INDEX(LedgerMapping[[#All],[Area]],MATCH(Transactions[[#This Row],[Sub Ledger]],LedgerMapping[[#All],[Sub Ledger]],0))</f>
        <v>Income Statement</v>
      </c>
    </row>
    <row r="2428" spans="1:5" x14ac:dyDescent="0.55000000000000004">
      <c r="A2428">
        <v>6</v>
      </c>
      <c r="B2428">
        <v>71000</v>
      </c>
      <c r="C2428" s="6">
        <v>44470</v>
      </c>
      <c r="D2428">
        <v>-68</v>
      </c>
      <c r="E2428" t="str">
        <f>INDEX(LedgerMapping[[#All],[Area]],MATCH(Transactions[[#This Row],[Sub Ledger]],LedgerMapping[[#All],[Sub Ledger]],0))</f>
        <v>Income Statement</v>
      </c>
    </row>
    <row r="2429" spans="1:5" x14ac:dyDescent="0.55000000000000004">
      <c r="A2429">
        <v>6</v>
      </c>
      <c r="B2429">
        <v>71000</v>
      </c>
      <c r="C2429" s="6">
        <v>44501</v>
      </c>
      <c r="D2429">
        <v>-80</v>
      </c>
      <c r="E2429" t="str">
        <f>INDEX(LedgerMapping[[#All],[Area]],MATCH(Transactions[[#This Row],[Sub Ledger]],LedgerMapping[[#All],[Sub Ledger]],0))</f>
        <v>Income Statement</v>
      </c>
    </row>
    <row r="2430" spans="1:5" x14ac:dyDescent="0.55000000000000004">
      <c r="A2430">
        <v>6</v>
      </c>
      <c r="B2430">
        <v>71000</v>
      </c>
      <c r="C2430" s="6">
        <v>44531</v>
      </c>
      <c r="D2430">
        <v>-56</v>
      </c>
      <c r="E2430" t="str">
        <f>INDEX(LedgerMapping[[#All],[Area]],MATCH(Transactions[[#This Row],[Sub Ledger]],LedgerMapping[[#All],[Sub Ledger]],0))</f>
        <v>Income Statement</v>
      </c>
    </row>
    <row r="2431" spans="1:5" x14ac:dyDescent="0.55000000000000004">
      <c r="A2431">
        <v>6</v>
      </c>
      <c r="B2431">
        <v>71000</v>
      </c>
      <c r="C2431" s="6">
        <v>43466</v>
      </c>
      <c r="D2431">
        <v>-35</v>
      </c>
      <c r="E2431" t="str">
        <f>INDEX(LedgerMapping[[#All],[Area]],MATCH(Transactions[[#This Row],[Sub Ledger]],LedgerMapping[[#All],[Sub Ledger]],0))</f>
        <v>Income Statement</v>
      </c>
    </row>
    <row r="2432" spans="1:5" x14ac:dyDescent="0.55000000000000004">
      <c r="A2432">
        <v>6</v>
      </c>
      <c r="B2432">
        <v>71000</v>
      </c>
      <c r="C2432" s="6">
        <v>43497</v>
      </c>
      <c r="D2432">
        <v>-59</v>
      </c>
      <c r="E2432" t="str">
        <f>INDEX(LedgerMapping[[#All],[Area]],MATCH(Transactions[[#This Row],[Sub Ledger]],LedgerMapping[[#All],[Sub Ledger]],0))</f>
        <v>Income Statement</v>
      </c>
    </row>
    <row r="2433" spans="1:5" x14ac:dyDescent="0.55000000000000004">
      <c r="A2433">
        <v>6</v>
      </c>
      <c r="B2433">
        <v>71000</v>
      </c>
      <c r="C2433" s="6">
        <v>43525</v>
      </c>
      <c r="D2433">
        <v>-39</v>
      </c>
      <c r="E2433" t="str">
        <f>INDEX(LedgerMapping[[#All],[Area]],MATCH(Transactions[[#This Row],[Sub Ledger]],LedgerMapping[[#All],[Sub Ledger]],0))</f>
        <v>Income Statement</v>
      </c>
    </row>
    <row r="2434" spans="1:5" x14ac:dyDescent="0.55000000000000004">
      <c r="A2434">
        <v>6</v>
      </c>
      <c r="B2434">
        <v>71000</v>
      </c>
      <c r="C2434" s="6">
        <v>43556</v>
      </c>
      <c r="D2434">
        <v>-47</v>
      </c>
      <c r="E2434" t="str">
        <f>INDEX(LedgerMapping[[#All],[Area]],MATCH(Transactions[[#This Row],[Sub Ledger]],LedgerMapping[[#All],[Sub Ledger]],0))</f>
        <v>Income Statement</v>
      </c>
    </row>
    <row r="2435" spans="1:5" x14ac:dyDescent="0.55000000000000004">
      <c r="A2435">
        <v>6</v>
      </c>
      <c r="B2435">
        <v>71000</v>
      </c>
      <c r="C2435" s="6">
        <v>43586</v>
      </c>
      <c r="D2435">
        <v>-29</v>
      </c>
      <c r="E2435" t="str">
        <f>INDEX(LedgerMapping[[#All],[Area]],MATCH(Transactions[[#This Row],[Sub Ledger]],LedgerMapping[[#All],[Sub Ledger]],0))</f>
        <v>Income Statement</v>
      </c>
    </row>
    <row r="2436" spans="1:5" x14ac:dyDescent="0.55000000000000004">
      <c r="A2436">
        <v>6</v>
      </c>
      <c r="B2436">
        <v>71000</v>
      </c>
      <c r="C2436" s="6">
        <v>43617</v>
      </c>
      <c r="D2436">
        <v>-65</v>
      </c>
      <c r="E2436" t="str">
        <f>INDEX(LedgerMapping[[#All],[Area]],MATCH(Transactions[[#This Row],[Sub Ledger]],LedgerMapping[[#All],[Sub Ledger]],0))</f>
        <v>Income Statement</v>
      </c>
    </row>
    <row r="2437" spans="1:5" x14ac:dyDescent="0.55000000000000004">
      <c r="A2437">
        <v>6</v>
      </c>
      <c r="B2437">
        <v>71000</v>
      </c>
      <c r="C2437" s="6">
        <v>43647</v>
      </c>
      <c r="D2437">
        <v>-59</v>
      </c>
      <c r="E2437" t="str">
        <f>INDEX(LedgerMapping[[#All],[Area]],MATCH(Transactions[[#This Row],[Sub Ledger]],LedgerMapping[[#All],[Sub Ledger]],0))</f>
        <v>Income Statement</v>
      </c>
    </row>
    <row r="2438" spans="1:5" x14ac:dyDescent="0.55000000000000004">
      <c r="A2438">
        <v>6</v>
      </c>
      <c r="B2438">
        <v>71000</v>
      </c>
      <c r="C2438" s="6">
        <v>43678</v>
      </c>
      <c r="D2438">
        <v>-65</v>
      </c>
      <c r="E2438" t="str">
        <f>INDEX(LedgerMapping[[#All],[Area]],MATCH(Transactions[[#This Row],[Sub Ledger]],LedgerMapping[[#All],[Sub Ledger]],0))</f>
        <v>Income Statement</v>
      </c>
    </row>
    <row r="2439" spans="1:5" x14ac:dyDescent="0.55000000000000004">
      <c r="A2439">
        <v>6</v>
      </c>
      <c r="B2439">
        <v>71000</v>
      </c>
      <c r="C2439" s="6">
        <v>43709</v>
      </c>
      <c r="D2439">
        <v>-39</v>
      </c>
      <c r="E2439" t="str">
        <f>INDEX(LedgerMapping[[#All],[Area]],MATCH(Transactions[[#This Row],[Sub Ledger]],LedgerMapping[[#All],[Sub Ledger]],0))</f>
        <v>Income Statement</v>
      </c>
    </row>
    <row r="2440" spans="1:5" x14ac:dyDescent="0.55000000000000004">
      <c r="A2440">
        <v>6</v>
      </c>
      <c r="B2440">
        <v>71000</v>
      </c>
      <c r="C2440" s="6">
        <v>43739</v>
      </c>
      <c r="D2440">
        <v>-76</v>
      </c>
      <c r="E2440" t="str">
        <f>INDEX(LedgerMapping[[#All],[Area]],MATCH(Transactions[[#This Row],[Sub Ledger]],LedgerMapping[[#All],[Sub Ledger]],0))</f>
        <v>Income Statement</v>
      </c>
    </row>
    <row r="2441" spans="1:5" x14ac:dyDescent="0.55000000000000004">
      <c r="A2441">
        <v>6</v>
      </c>
      <c r="B2441">
        <v>71000</v>
      </c>
      <c r="C2441" s="6">
        <v>43770</v>
      </c>
      <c r="D2441">
        <v>-76</v>
      </c>
      <c r="E2441" t="str">
        <f>INDEX(LedgerMapping[[#All],[Area]],MATCH(Transactions[[#This Row],[Sub Ledger]],LedgerMapping[[#All],[Sub Ledger]],0))</f>
        <v>Income Statement</v>
      </c>
    </row>
    <row r="2442" spans="1:5" x14ac:dyDescent="0.55000000000000004">
      <c r="A2442">
        <v>6</v>
      </c>
      <c r="B2442">
        <v>71000</v>
      </c>
      <c r="C2442" s="6">
        <v>43800</v>
      </c>
      <c r="D2442">
        <v>-51</v>
      </c>
      <c r="E2442" t="str">
        <f>INDEX(LedgerMapping[[#All],[Area]],MATCH(Transactions[[#This Row],[Sub Ledger]],LedgerMapping[[#All],[Sub Ledger]],0))</f>
        <v>Income Statement</v>
      </c>
    </row>
    <row r="2443" spans="1:5" x14ac:dyDescent="0.55000000000000004">
      <c r="A2443">
        <v>6</v>
      </c>
      <c r="B2443">
        <v>71000</v>
      </c>
      <c r="C2443" s="6">
        <v>43862</v>
      </c>
      <c r="D2443">
        <v>-60</v>
      </c>
      <c r="E2443" t="str">
        <f>INDEX(LedgerMapping[[#All],[Area]],MATCH(Transactions[[#This Row],[Sub Ledger]],LedgerMapping[[#All],[Sub Ledger]],0))</f>
        <v>Income Statement</v>
      </c>
    </row>
    <row r="2444" spans="1:5" x14ac:dyDescent="0.55000000000000004">
      <c r="A2444">
        <v>6</v>
      </c>
      <c r="B2444">
        <v>71000</v>
      </c>
      <c r="C2444" s="6">
        <v>44256</v>
      </c>
      <c r="D2444">
        <v>-56.7</v>
      </c>
      <c r="E2444" t="str">
        <f>INDEX(LedgerMapping[[#All],[Area]],MATCH(Transactions[[#This Row],[Sub Ledger]],LedgerMapping[[#All],[Sub Ledger]],0))</f>
        <v>Income Statement</v>
      </c>
    </row>
    <row r="2445" spans="1:5" x14ac:dyDescent="0.55000000000000004">
      <c r="A2445">
        <v>6</v>
      </c>
      <c r="B2445">
        <v>71000</v>
      </c>
      <c r="C2445" s="6">
        <v>44256</v>
      </c>
      <c r="D2445">
        <v>-37.83</v>
      </c>
      <c r="E2445" t="str">
        <f>INDEX(LedgerMapping[[#All],[Area]],MATCH(Transactions[[#This Row],[Sub Ledger]],LedgerMapping[[#All],[Sub Ledger]],0))</f>
        <v>Income Statement</v>
      </c>
    </row>
    <row r="2446" spans="1:5" x14ac:dyDescent="0.55000000000000004">
      <c r="A2446">
        <v>6</v>
      </c>
      <c r="B2446">
        <v>71000</v>
      </c>
      <c r="C2446" s="6">
        <v>44256</v>
      </c>
      <c r="D2446">
        <v>-33</v>
      </c>
      <c r="E2446" t="str">
        <f>INDEX(LedgerMapping[[#All],[Area]],MATCH(Transactions[[#This Row],[Sub Ledger]],LedgerMapping[[#All],[Sub Ledger]],0))</f>
        <v>Income Statement</v>
      </c>
    </row>
    <row r="2447" spans="1:5" x14ac:dyDescent="0.55000000000000004">
      <c r="A2447">
        <v>6</v>
      </c>
      <c r="B2447">
        <v>71000</v>
      </c>
      <c r="C2447" s="6">
        <v>44256</v>
      </c>
      <c r="D2447">
        <v>-20.16</v>
      </c>
      <c r="E2447" t="str">
        <f>INDEX(LedgerMapping[[#All],[Area]],MATCH(Transactions[[#This Row],[Sub Ledger]],LedgerMapping[[#All],[Sub Ledger]],0))</f>
        <v>Income Statement</v>
      </c>
    </row>
    <row r="2448" spans="1:5" x14ac:dyDescent="0.55000000000000004">
      <c r="A2448">
        <v>6</v>
      </c>
      <c r="B2448">
        <v>71000</v>
      </c>
      <c r="C2448" s="6">
        <v>44256</v>
      </c>
      <c r="D2448">
        <v>-14.85</v>
      </c>
      <c r="E2448" t="str">
        <f>INDEX(LedgerMapping[[#All],[Area]],MATCH(Transactions[[#This Row],[Sub Ledger]],LedgerMapping[[#All],[Sub Ledger]],0))</f>
        <v>Income Statement</v>
      </c>
    </row>
    <row r="2449" spans="1:5" x14ac:dyDescent="0.55000000000000004">
      <c r="A2449">
        <v>6</v>
      </c>
      <c r="B2449">
        <v>71000</v>
      </c>
      <c r="C2449" s="6">
        <v>44256</v>
      </c>
      <c r="D2449">
        <v>-73.5</v>
      </c>
      <c r="E2449" t="str">
        <f>INDEX(LedgerMapping[[#All],[Area]],MATCH(Transactions[[#This Row],[Sub Ledger]],LedgerMapping[[#All],[Sub Ledger]],0))</f>
        <v>Income Statement</v>
      </c>
    </row>
    <row r="2450" spans="1:5" x14ac:dyDescent="0.55000000000000004">
      <c r="A2450">
        <v>6</v>
      </c>
      <c r="B2450">
        <v>73000</v>
      </c>
      <c r="C2450" s="6">
        <v>43466</v>
      </c>
      <c r="D2450">
        <v>-201</v>
      </c>
      <c r="E2450" t="str">
        <f>INDEX(LedgerMapping[[#All],[Area]],MATCH(Transactions[[#This Row],[Sub Ledger]],LedgerMapping[[#All],[Sub Ledger]],0))</f>
        <v>Income Statement</v>
      </c>
    </row>
    <row r="2451" spans="1:5" x14ac:dyDescent="0.55000000000000004">
      <c r="A2451">
        <v>6</v>
      </c>
      <c r="B2451">
        <v>73000</v>
      </c>
      <c r="C2451" s="6">
        <v>43497</v>
      </c>
      <c r="D2451">
        <v>-172</v>
      </c>
      <c r="E2451" t="str">
        <f>INDEX(LedgerMapping[[#All],[Area]],MATCH(Transactions[[#This Row],[Sub Ledger]],LedgerMapping[[#All],[Sub Ledger]],0))</f>
        <v>Income Statement</v>
      </c>
    </row>
    <row r="2452" spans="1:5" x14ac:dyDescent="0.55000000000000004">
      <c r="A2452">
        <v>6</v>
      </c>
      <c r="B2452">
        <v>73000</v>
      </c>
      <c r="C2452" s="6">
        <v>43525</v>
      </c>
      <c r="D2452">
        <v>-243</v>
      </c>
      <c r="E2452" t="str">
        <f>INDEX(LedgerMapping[[#All],[Area]],MATCH(Transactions[[#This Row],[Sub Ledger]],LedgerMapping[[#All],[Sub Ledger]],0))</f>
        <v>Income Statement</v>
      </c>
    </row>
    <row r="2453" spans="1:5" x14ac:dyDescent="0.55000000000000004">
      <c r="A2453">
        <v>6</v>
      </c>
      <c r="B2453">
        <v>73000</v>
      </c>
      <c r="C2453" s="6">
        <v>43556</v>
      </c>
      <c r="D2453">
        <v>-216</v>
      </c>
      <c r="E2453" t="str">
        <f>INDEX(LedgerMapping[[#All],[Area]],MATCH(Transactions[[#This Row],[Sub Ledger]],LedgerMapping[[#All],[Sub Ledger]],0))</f>
        <v>Income Statement</v>
      </c>
    </row>
    <row r="2454" spans="1:5" x14ac:dyDescent="0.55000000000000004">
      <c r="A2454">
        <v>6</v>
      </c>
      <c r="B2454">
        <v>73000</v>
      </c>
      <c r="C2454" s="6">
        <v>43586</v>
      </c>
      <c r="D2454">
        <v>-153</v>
      </c>
      <c r="E2454" t="str">
        <f>INDEX(LedgerMapping[[#All],[Area]],MATCH(Transactions[[#This Row],[Sub Ledger]],LedgerMapping[[#All],[Sub Ledger]],0))</f>
        <v>Income Statement</v>
      </c>
    </row>
    <row r="2455" spans="1:5" x14ac:dyDescent="0.55000000000000004">
      <c r="A2455">
        <v>6</v>
      </c>
      <c r="B2455">
        <v>73000</v>
      </c>
      <c r="C2455" s="6">
        <v>43617</v>
      </c>
      <c r="D2455">
        <v>-131</v>
      </c>
      <c r="E2455" t="str">
        <f>INDEX(LedgerMapping[[#All],[Area]],MATCH(Transactions[[#This Row],[Sub Ledger]],LedgerMapping[[#All],[Sub Ledger]],0))</f>
        <v>Income Statement</v>
      </c>
    </row>
    <row r="2456" spans="1:5" x14ac:dyDescent="0.55000000000000004">
      <c r="A2456">
        <v>6</v>
      </c>
      <c r="B2456">
        <v>73000</v>
      </c>
      <c r="C2456" s="6">
        <v>43647</v>
      </c>
      <c r="D2456">
        <v>-157</v>
      </c>
      <c r="E2456" t="str">
        <f>INDEX(LedgerMapping[[#All],[Area]],MATCH(Transactions[[#This Row],[Sub Ledger]],LedgerMapping[[#All],[Sub Ledger]],0))</f>
        <v>Income Statement</v>
      </c>
    </row>
    <row r="2457" spans="1:5" x14ac:dyDescent="0.55000000000000004">
      <c r="A2457">
        <v>6</v>
      </c>
      <c r="B2457">
        <v>73000</v>
      </c>
      <c r="C2457" s="6">
        <v>43678</v>
      </c>
      <c r="D2457">
        <v>-224</v>
      </c>
      <c r="E2457" t="str">
        <f>INDEX(LedgerMapping[[#All],[Area]],MATCH(Transactions[[#This Row],[Sub Ledger]],LedgerMapping[[#All],[Sub Ledger]],0))</f>
        <v>Income Statement</v>
      </c>
    </row>
    <row r="2458" spans="1:5" x14ac:dyDescent="0.55000000000000004">
      <c r="A2458">
        <v>6</v>
      </c>
      <c r="B2458">
        <v>73000</v>
      </c>
      <c r="C2458" s="6">
        <v>43709</v>
      </c>
      <c r="D2458">
        <v>-148</v>
      </c>
      <c r="E2458" t="str">
        <f>INDEX(LedgerMapping[[#All],[Area]],MATCH(Transactions[[#This Row],[Sub Ledger]],LedgerMapping[[#All],[Sub Ledger]],0))</f>
        <v>Income Statement</v>
      </c>
    </row>
    <row r="2459" spans="1:5" x14ac:dyDescent="0.55000000000000004">
      <c r="A2459">
        <v>6</v>
      </c>
      <c r="B2459">
        <v>73000</v>
      </c>
      <c r="C2459" s="6">
        <v>43739</v>
      </c>
      <c r="D2459">
        <v>-171</v>
      </c>
      <c r="E2459" t="str">
        <f>INDEX(LedgerMapping[[#All],[Area]],MATCH(Transactions[[#This Row],[Sub Ledger]],LedgerMapping[[#All],[Sub Ledger]],0))</f>
        <v>Income Statement</v>
      </c>
    </row>
    <row r="2460" spans="1:5" x14ac:dyDescent="0.55000000000000004">
      <c r="A2460">
        <v>6</v>
      </c>
      <c r="B2460">
        <v>73000</v>
      </c>
      <c r="C2460" s="6">
        <v>43770</v>
      </c>
      <c r="D2460">
        <v>-218</v>
      </c>
      <c r="E2460" t="str">
        <f>INDEX(LedgerMapping[[#All],[Area]],MATCH(Transactions[[#This Row],[Sub Ledger]],LedgerMapping[[#All],[Sub Ledger]],0))</f>
        <v>Income Statement</v>
      </c>
    </row>
    <row r="2461" spans="1:5" x14ac:dyDescent="0.55000000000000004">
      <c r="A2461">
        <v>6</v>
      </c>
      <c r="B2461">
        <v>73000</v>
      </c>
      <c r="C2461" s="6">
        <v>43800</v>
      </c>
      <c r="D2461">
        <v>-171</v>
      </c>
      <c r="E2461" t="str">
        <f>INDEX(LedgerMapping[[#All],[Area]],MATCH(Transactions[[#This Row],[Sub Ledger]],LedgerMapping[[#All],[Sub Ledger]],0))</f>
        <v>Income Statement</v>
      </c>
    </row>
    <row r="2462" spans="1:5" x14ac:dyDescent="0.55000000000000004">
      <c r="A2462">
        <v>6</v>
      </c>
      <c r="B2462">
        <v>73000</v>
      </c>
      <c r="C2462" s="6">
        <v>43831</v>
      </c>
      <c r="D2462">
        <v>-142</v>
      </c>
      <c r="E2462" t="str">
        <f>INDEX(LedgerMapping[[#All],[Area]],MATCH(Transactions[[#This Row],[Sub Ledger]],LedgerMapping[[#All],[Sub Ledger]],0))</f>
        <v>Income Statement</v>
      </c>
    </row>
    <row r="2463" spans="1:5" x14ac:dyDescent="0.55000000000000004">
      <c r="A2463">
        <v>6</v>
      </c>
      <c r="B2463">
        <v>73000</v>
      </c>
      <c r="C2463" s="6">
        <v>43862</v>
      </c>
      <c r="D2463">
        <v>-135</v>
      </c>
      <c r="E2463" t="str">
        <f>INDEX(LedgerMapping[[#All],[Area]],MATCH(Transactions[[#This Row],[Sub Ledger]],LedgerMapping[[#All],[Sub Ledger]],0))</f>
        <v>Income Statement</v>
      </c>
    </row>
    <row r="2464" spans="1:5" x14ac:dyDescent="0.55000000000000004">
      <c r="A2464">
        <v>6</v>
      </c>
      <c r="B2464">
        <v>73000</v>
      </c>
      <c r="C2464" s="6">
        <v>43891</v>
      </c>
      <c r="D2464">
        <v>-118</v>
      </c>
      <c r="E2464" t="str">
        <f>INDEX(LedgerMapping[[#All],[Area]],MATCH(Transactions[[#This Row],[Sub Ledger]],LedgerMapping[[#All],[Sub Ledger]],0))</f>
        <v>Income Statement</v>
      </c>
    </row>
    <row r="2465" spans="1:5" x14ac:dyDescent="0.55000000000000004">
      <c r="A2465">
        <v>6</v>
      </c>
      <c r="B2465">
        <v>73000</v>
      </c>
      <c r="C2465" s="6">
        <v>43922</v>
      </c>
      <c r="D2465">
        <v>-137</v>
      </c>
      <c r="E2465" t="str">
        <f>INDEX(LedgerMapping[[#All],[Area]],MATCH(Transactions[[#This Row],[Sub Ledger]],LedgerMapping[[#All],[Sub Ledger]],0))</f>
        <v>Income Statement</v>
      </c>
    </row>
    <row r="2466" spans="1:5" x14ac:dyDescent="0.55000000000000004">
      <c r="A2466">
        <v>6</v>
      </c>
      <c r="B2466">
        <v>73000</v>
      </c>
      <c r="C2466" s="6">
        <v>43952</v>
      </c>
      <c r="D2466">
        <v>-158</v>
      </c>
      <c r="E2466" t="str">
        <f>INDEX(LedgerMapping[[#All],[Area]],MATCH(Transactions[[#This Row],[Sub Ledger]],LedgerMapping[[#All],[Sub Ledger]],0))</f>
        <v>Income Statement</v>
      </c>
    </row>
    <row r="2467" spans="1:5" x14ac:dyDescent="0.55000000000000004">
      <c r="A2467">
        <v>6</v>
      </c>
      <c r="B2467">
        <v>73000</v>
      </c>
      <c r="C2467" s="6">
        <v>43983</v>
      </c>
      <c r="D2467">
        <v>-142</v>
      </c>
      <c r="E2467" t="str">
        <f>INDEX(LedgerMapping[[#All],[Area]],MATCH(Transactions[[#This Row],[Sub Ledger]],LedgerMapping[[#All],[Sub Ledger]],0))</f>
        <v>Income Statement</v>
      </c>
    </row>
    <row r="2468" spans="1:5" x14ac:dyDescent="0.55000000000000004">
      <c r="A2468">
        <v>6</v>
      </c>
      <c r="B2468">
        <v>73000</v>
      </c>
      <c r="C2468" s="6">
        <v>44013</v>
      </c>
      <c r="D2468">
        <v>-148</v>
      </c>
      <c r="E2468" t="str">
        <f>INDEX(LedgerMapping[[#All],[Area]],MATCH(Transactions[[#This Row],[Sub Ledger]],LedgerMapping[[#All],[Sub Ledger]],0))</f>
        <v>Income Statement</v>
      </c>
    </row>
    <row r="2469" spans="1:5" x14ac:dyDescent="0.55000000000000004">
      <c r="A2469">
        <v>6</v>
      </c>
      <c r="B2469">
        <v>73000</v>
      </c>
      <c r="C2469" s="6">
        <v>44044</v>
      </c>
      <c r="D2469">
        <v>-127</v>
      </c>
      <c r="E2469" t="str">
        <f>INDEX(LedgerMapping[[#All],[Area]],MATCH(Transactions[[#This Row],[Sub Ledger]],LedgerMapping[[#All],[Sub Ledger]],0))</f>
        <v>Income Statement</v>
      </c>
    </row>
    <row r="2470" spans="1:5" x14ac:dyDescent="0.55000000000000004">
      <c r="A2470">
        <v>6</v>
      </c>
      <c r="B2470">
        <v>73000</v>
      </c>
      <c r="C2470" s="6">
        <v>44075</v>
      </c>
      <c r="D2470">
        <v>-197</v>
      </c>
      <c r="E2470" t="str">
        <f>INDEX(LedgerMapping[[#All],[Area]],MATCH(Transactions[[#This Row],[Sub Ledger]],LedgerMapping[[#All],[Sub Ledger]],0))</f>
        <v>Income Statement</v>
      </c>
    </row>
    <row r="2471" spans="1:5" x14ac:dyDescent="0.55000000000000004">
      <c r="A2471">
        <v>6</v>
      </c>
      <c r="B2471">
        <v>73000</v>
      </c>
      <c r="C2471" s="6">
        <v>44105</v>
      </c>
      <c r="D2471">
        <v>-152</v>
      </c>
      <c r="E2471" t="str">
        <f>INDEX(LedgerMapping[[#All],[Area]],MATCH(Transactions[[#This Row],[Sub Ledger]],LedgerMapping[[#All],[Sub Ledger]],0))</f>
        <v>Income Statement</v>
      </c>
    </row>
    <row r="2472" spans="1:5" x14ac:dyDescent="0.55000000000000004">
      <c r="A2472">
        <v>6</v>
      </c>
      <c r="B2472">
        <v>73000</v>
      </c>
      <c r="C2472" s="6">
        <v>44136</v>
      </c>
      <c r="D2472">
        <v>-166</v>
      </c>
      <c r="E2472" t="str">
        <f>INDEX(LedgerMapping[[#All],[Area]],MATCH(Transactions[[#This Row],[Sub Ledger]],LedgerMapping[[#All],[Sub Ledger]],0))</f>
        <v>Income Statement</v>
      </c>
    </row>
    <row r="2473" spans="1:5" x14ac:dyDescent="0.55000000000000004">
      <c r="A2473">
        <v>6</v>
      </c>
      <c r="B2473">
        <v>73000</v>
      </c>
      <c r="C2473" s="6">
        <v>44166</v>
      </c>
      <c r="D2473">
        <v>-180</v>
      </c>
      <c r="E2473" t="str">
        <f>INDEX(LedgerMapping[[#All],[Area]],MATCH(Transactions[[#This Row],[Sub Ledger]],LedgerMapping[[#All],[Sub Ledger]],0))</f>
        <v>Income Statement</v>
      </c>
    </row>
    <row r="2474" spans="1:5" x14ac:dyDescent="0.55000000000000004">
      <c r="A2474">
        <v>6</v>
      </c>
      <c r="B2474">
        <v>73000</v>
      </c>
      <c r="C2474" s="6">
        <v>44197</v>
      </c>
      <c r="D2474">
        <v>-125</v>
      </c>
      <c r="E2474" t="str">
        <f>INDEX(LedgerMapping[[#All],[Area]],MATCH(Transactions[[#This Row],[Sub Ledger]],LedgerMapping[[#All],[Sub Ledger]],0))</f>
        <v>Income Statement</v>
      </c>
    </row>
    <row r="2475" spans="1:5" x14ac:dyDescent="0.55000000000000004">
      <c r="A2475">
        <v>6</v>
      </c>
      <c r="B2475">
        <v>73000</v>
      </c>
      <c r="C2475" s="6">
        <v>44228</v>
      </c>
      <c r="D2475">
        <v>-210</v>
      </c>
      <c r="E2475" t="str">
        <f>INDEX(LedgerMapping[[#All],[Area]],MATCH(Transactions[[#This Row],[Sub Ledger]],LedgerMapping[[#All],[Sub Ledger]],0))</f>
        <v>Income Statement</v>
      </c>
    </row>
    <row r="2476" spans="1:5" x14ac:dyDescent="0.55000000000000004">
      <c r="A2476">
        <v>6</v>
      </c>
      <c r="B2476">
        <v>73000</v>
      </c>
      <c r="C2476" s="6">
        <v>44256</v>
      </c>
      <c r="D2476">
        <v>-209</v>
      </c>
      <c r="E2476" t="str">
        <f>INDEX(LedgerMapping[[#All],[Area]],MATCH(Transactions[[#This Row],[Sub Ledger]],LedgerMapping[[#All],[Sub Ledger]],0))</f>
        <v>Income Statement</v>
      </c>
    </row>
    <row r="2477" spans="1:5" x14ac:dyDescent="0.55000000000000004">
      <c r="A2477">
        <v>6</v>
      </c>
      <c r="B2477">
        <v>73000</v>
      </c>
      <c r="C2477" s="6">
        <v>44287</v>
      </c>
      <c r="D2477">
        <v>-228</v>
      </c>
      <c r="E2477" t="str">
        <f>INDEX(LedgerMapping[[#All],[Area]],MATCH(Transactions[[#This Row],[Sub Ledger]],LedgerMapping[[#All],[Sub Ledger]],0))</f>
        <v>Income Statement</v>
      </c>
    </row>
    <row r="2478" spans="1:5" x14ac:dyDescent="0.55000000000000004">
      <c r="A2478">
        <v>6</v>
      </c>
      <c r="B2478">
        <v>73000</v>
      </c>
      <c r="C2478" s="6">
        <v>44317</v>
      </c>
      <c r="D2478">
        <v>-187</v>
      </c>
      <c r="E2478" t="str">
        <f>INDEX(LedgerMapping[[#All],[Area]],MATCH(Transactions[[#This Row],[Sub Ledger]],LedgerMapping[[#All],[Sub Ledger]],0))</f>
        <v>Income Statement</v>
      </c>
    </row>
    <row r="2479" spans="1:5" x14ac:dyDescent="0.55000000000000004">
      <c r="A2479">
        <v>6</v>
      </c>
      <c r="B2479">
        <v>73000</v>
      </c>
      <c r="C2479" s="6">
        <v>44348</v>
      </c>
      <c r="D2479">
        <v>-171</v>
      </c>
      <c r="E2479" t="str">
        <f>INDEX(LedgerMapping[[#All],[Area]],MATCH(Transactions[[#This Row],[Sub Ledger]],LedgerMapping[[#All],[Sub Ledger]],0))</f>
        <v>Income Statement</v>
      </c>
    </row>
    <row r="2480" spans="1:5" x14ac:dyDescent="0.55000000000000004">
      <c r="A2480">
        <v>6</v>
      </c>
      <c r="B2480">
        <v>73000</v>
      </c>
      <c r="C2480" s="6">
        <v>44378</v>
      </c>
      <c r="D2480">
        <v>-202</v>
      </c>
      <c r="E2480" t="str">
        <f>INDEX(LedgerMapping[[#All],[Area]],MATCH(Transactions[[#This Row],[Sub Ledger]],LedgerMapping[[#All],[Sub Ledger]],0))</f>
        <v>Income Statement</v>
      </c>
    </row>
    <row r="2481" spans="1:5" x14ac:dyDescent="0.55000000000000004">
      <c r="A2481">
        <v>6</v>
      </c>
      <c r="B2481">
        <v>73000</v>
      </c>
      <c r="C2481" s="6">
        <v>44409</v>
      </c>
      <c r="D2481">
        <v>-154</v>
      </c>
      <c r="E2481" t="str">
        <f>INDEX(LedgerMapping[[#All],[Area]],MATCH(Transactions[[#This Row],[Sub Ledger]],LedgerMapping[[#All],[Sub Ledger]],0))</f>
        <v>Income Statement</v>
      </c>
    </row>
    <row r="2482" spans="1:5" x14ac:dyDescent="0.55000000000000004">
      <c r="A2482">
        <v>6</v>
      </c>
      <c r="B2482">
        <v>73000</v>
      </c>
      <c r="C2482" s="6">
        <v>44440</v>
      </c>
      <c r="D2482">
        <v>-210</v>
      </c>
      <c r="E2482" t="str">
        <f>INDEX(LedgerMapping[[#All],[Area]],MATCH(Transactions[[#This Row],[Sub Ledger]],LedgerMapping[[#All],[Sub Ledger]],0))</f>
        <v>Income Statement</v>
      </c>
    </row>
    <row r="2483" spans="1:5" x14ac:dyDescent="0.55000000000000004">
      <c r="A2483">
        <v>6</v>
      </c>
      <c r="B2483">
        <v>73000</v>
      </c>
      <c r="C2483" s="6">
        <v>44470</v>
      </c>
      <c r="D2483">
        <v>-137</v>
      </c>
      <c r="E2483" t="str">
        <f>INDEX(LedgerMapping[[#All],[Area]],MATCH(Transactions[[#This Row],[Sub Ledger]],LedgerMapping[[#All],[Sub Ledger]],0))</f>
        <v>Income Statement</v>
      </c>
    </row>
    <row r="2484" spans="1:5" x14ac:dyDescent="0.55000000000000004">
      <c r="A2484">
        <v>6</v>
      </c>
      <c r="B2484">
        <v>73000</v>
      </c>
      <c r="C2484" s="6">
        <v>44501</v>
      </c>
      <c r="D2484">
        <v>-208</v>
      </c>
      <c r="E2484" t="str">
        <f>INDEX(LedgerMapping[[#All],[Area]],MATCH(Transactions[[#This Row],[Sub Ledger]],LedgerMapping[[#All],[Sub Ledger]],0))</f>
        <v>Income Statement</v>
      </c>
    </row>
    <row r="2485" spans="1:5" x14ac:dyDescent="0.55000000000000004">
      <c r="A2485">
        <v>6</v>
      </c>
      <c r="B2485">
        <v>73000</v>
      </c>
      <c r="C2485" s="6">
        <v>44531</v>
      </c>
      <c r="D2485">
        <v>-221</v>
      </c>
      <c r="E2485" t="str">
        <f>INDEX(LedgerMapping[[#All],[Area]],MATCH(Transactions[[#This Row],[Sub Ledger]],LedgerMapping[[#All],[Sub Ledger]],0))</f>
        <v>Income Statement</v>
      </c>
    </row>
    <row r="2486" spans="1:5" x14ac:dyDescent="0.55000000000000004">
      <c r="A2486">
        <v>6</v>
      </c>
      <c r="B2486">
        <v>73000</v>
      </c>
      <c r="C2486" s="6">
        <v>43466</v>
      </c>
      <c r="D2486">
        <v>-169</v>
      </c>
      <c r="E2486" t="str">
        <f>INDEX(LedgerMapping[[#All],[Area]],MATCH(Transactions[[#This Row],[Sub Ledger]],LedgerMapping[[#All],[Sub Ledger]],0))</f>
        <v>Income Statement</v>
      </c>
    </row>
    <row r="2487" spans="1:5" x14ac:dyDescent="0.55000000000000004">
      <c r="A2487">
        <v>6</v>
      </c>
      <c r="B2487">
        <v>73000</v>
      </c>
      <c r="C2487" s="6">
        <v>43497</v>
      </c>
      <c r="D2487">
        <v>-196</v>
      </c>
      <c r="E2487" t="str">
        <f>INDEX(LedgerMapping[[#All],[Area]],MATCH(Transactions[[#This Row],[Sub Ledger]],LedgerMapping[[#All],[Sub Ledger]],0))</f>
        <v>Income Statement</v>
      </c>
    </row>
    <row r="2488" spans="1:5" x14ac:dyDescent="0.55000000000000004">
      <c r="A2488">
        <v>6</v>
      </c>
      <c r="B2488">
        <v>73000</v>
      </c>
      <c r="C2488" s="6">
        <v>43525</v>
      </c>
      <c r="D2488">
        <v>-213</v>
      </c>
      <c r="E2488" t="str">
        <f>INDEX(LedgerMapping[[#All],[Area]],MATCH(Transactions[[#This Row],[Sub Ledger]],LedgerMapping[[#All],[Sub Ledger]],0))</f>
        <v>Income Statement</v>
      </c>
    </row>
    <row r="2489" spans="1:5" x14ac:dyDescent="0.55000000000000004">
      <c r="A2489">
        <v>6</v>
      </c>
      <c r="B2489">
        <v>73000</v>
      </c>
      <c r="C2489" s="6">
        <v>43556</v>
      </c>
      <c r="D2489">
        <v>-251</v>
      </c>
      <c r="E2489" t="str">
        <f>INDEX(LedgerMapping[[#All],[Area]],MATCH(Transactions[[#This Row],[Sub Ledger]],LedgerMapping[[#All],[Sub Ledger]],0))</f>
        <v>Income Statement</v>
      </c>
    </row>
    <row r="2490" spans="1:5" x14ac:dyDescent="0.55000000000000004">
      <c r="A2490">
        <v>6</v>
      </c>
      <c r="B2490">
        <v>73000</v>
      </c>
      <c r="C2490" s="6">
        <v>43586</v>
      </c>
      <c r="D2490">
        <v>-218</v>
      </c>
      <c r="E2490" t="str">
        <f>INDEX(LedgerMapping[[#All],[Area]],MATCH(Transactions[[#This Row],[Sub Ledger]],LedgerMapping[[#All],[Sub Ledger]],0))</f>
        <v>Income Statement</v>
      </c>
    </row>
    <row r="2491" spans="1:5" x14ac:dyDescent="0.55000000000000004">
      <c r="A2491">
        <v>6</v>
      </c>
      <c r="B2491">
        <v>73000</v>
      </c>
      <c r="C2491" s="6">
        <v>43617</v>
      </c>
      <c r="D2491">
        <v>-189</v>
      </c>
      <c r="E2491" t="str">
        <f>INDEX(LedgerMapping[[#All],[Area]],MATCH(Transactions[[#This Row],[Sub Ledger]],LedgerMapping[[#All],[Sub Ledger]],0))</f>
        <v>Income Statement</v>
      </c>
    </row>
    <row r="2492" spans="1:5" x14ac:dyDescent="0.55000000000000004">
      <c r="A2492">
        <v>6</v>
      </c>
      <c r="B2492">
        <v>73000</v>
      </c>
      <c r="C2492" s="6">
        <v>43647</v>
      </c>
      <c r="D2492">
        <v>-266</v>
      </c>
      <c r="E2492" t="str">
        <f>INDEX(LedgerMapping[[#All],[Area]],MATCH(Transactions[[#This Row],[Sub Ledger]],LedgerMapping[[#All],[Sub Ledger]],0))</f>
        <v>Income Statement</v>
      </c>
    </row>
    <row r="2493" spans="1:5" x14ac:dyDescent="0.55000000000000004">
      <c r="A2493">
        <v>6</v>
      </c>
      <c r="B2493">
        <v>73000</v>
      </c>
      <c r="C2493" s="6">
        <v>43678</v>
      </c>
      <c r="D2493">
        <v>-213</v>
      </c>
      <c r="E2493" t="str">
        <f>INDEX(LedgerMapping[[#All],[Area]],MATCH(Transactions[[#This Row],[Sub Ledger]],LedgerMapping[[#All],[Sub Ledger]],0))</f>
        <v>Income Statement</v>
      </c>
    </row>
    <row r="2494" spans="1:5" x14ac:dyDescent="0.55000000000000004">
      <c r="A2494">
        <v>6</v>
      </c>
      <c r="B2494">
        <v>73000</v>
      </c>
      <c r="C2494" s="6">
        <v>43709</v>
      </c>
      <c r="D2494">
        <v>-274</v>
      </c>
      <c r="E2494" t="str">
        <f>INDEX(LedgerMapping[[#All],[Area]],MATCH(Transactions[[#This Row],[Sub Ledger]],LedgerMapping[[#All],[Sub Ledger]],0))</f>
        <v>Income Statement</v>
      </c>
    </row>
    <row r="2495" spans="1:5" x14ac:dyDescent="0.55000000000000004">
      <c r="A2495">
        <v>6</v>
      </c>
      <c r="B2495">
        <v>73000</v>
      </c>
      <c r="C2495" s="6">
        <v>43739</v>
      </c>
      <c r="D2495">
        <v>-223</v>
      </c>
      <c r="E2495" t="str">
        <f>INDEX(LedgerMapping[[#All],[Area]],MATCH(Transactions[[#This Row],[Sub Ledger]],LedgerMapping[[#All],[Sub Ledger]],0))</f>
        <v>Income Statement</v>
      </c>
    </row>
    <row r="2496" spans="1:5" x14ac:dyDescent="0.55000000000000004">
      <c r="A2496">
        <v>6</v>
      </c>
      <c r="B2496">
        <v>73000</v>
      </c>
      <c r="C2496" s="6">
        <v>43770</v>
      </c>
      <c r="D2496">
        <v>-270</v>
      </c>
      <c r="E2496" t="str">
        <f>INDEX(LedgerMapping[[#All],[Area]],MATCH(Transactions[[#This Row],[Sub Ledger]],LedgerMapping[[#All],[Sub Ledger]],0))</f>
        <v>Income Statement</v>
      </c>
    </row>
    <row r="2497" spans="1:5" x14ac:dyDescent="0.55000000000000004">
      <c r="A2497">
        <v>6</v>
      </c>
      <c r="B2497">
        <v>73000</v>
      </c>
      <c r="C2497" s="6">
        <v>43800</v>
      </c>
      <c r="D2497">
        <v>-223</v>
      </c>
      <c r="E2497" t="str">
        <f>INDEX(LedgerMapping[[#All],[Area]],MATCH(Transactions[[#This Row],[Sub Ledger]],LedgerMapping[[#All],[Sub Ledger]],0))</f>
        <v>Income Statement</v>
      </c>
    </row>
    <row r="2498" spans="1:5" x14ac:dyDescent="0.55000000000000004">
      <c r="A2498">
        <v>6</v>
      </c>
      <c r="B2498">
        <v>73000</v>
      </c>
      <c r="C2498" s="6">
        <v>43831</v>
      </c>
      <c r="D2498">
        <v>-191</v>
      </c>
      <c r="E2498" t="str">
        <f>INDEX(LedgerMapping[[#All],[Area]],MATCH(Transactions[[#This Row],[Sub Ledger]],LedgerMapping[[#All],[Sub Ledger]],0))</f>
        <v>Income Statement</v>
      </c>
    </row>
    <row r="2499" spans="1:5" x14ac:dyDescent="0.55000000000000004">
      <c r="A2499">
        <v>6</v>
      </c>
      <c r="B2499">
        <v>73000</v>
      </c>
      <c r="C2499" s="6">
        <v>43862</v>
      </c>
      <c r="D2499">
        <v>-152</v>
      </c>
      <c r="E2499" t="str">
        <f>INDEX(LedgerMapping[[#All],[Area]],MATCH(Transactions[[#This Row],[Sub Ledger]],LedgerMapping[[#All],[Sub Ledger]],0))</f>
        <v>Income Statement</v>
      </c>
    </row>
    <row r="2500" spans="1:5" x14ac:dyDescent="0.55000000000000004">
      <c r="A2500">
        <v>6</v>
      </c>
      <c r="B2500">
        <v>73000</v>
      </c>
      <c r="C2500" s="6">
        <v>43891</v>
      </c>
      <c r="D2500">
        <v>-158</v>
      </c>
      <c r="E2500" t="str">
        <f>INDEX(LedgerMapping[[#All],[Area]],MATCH(Transactions[[#This Row],[Sub Ledger]],LedgerMapping[[#All],[Sub Ledger]],0))</f>
        <v>Income Statement</v>
      </c>
    </row>
    <row r="2501" spans="1:5" x14ac:dyDescent="0.55000000000000004">
      <c r="A2501">
        <v>6</v>
      </c>
      <c r="B2501">
        <v>73000</v>
      </c>
      <c r="C2501" s="6">
        <v>43922</v>
      </c>
      <c r="D2501">
        <v>-216</v>
      </c>
      <c r="E2501" t="str">
        <f>INDEX(LedgerMapping[[#All],[Area]],MATCH(Transactions[[#This Row],[Sub Ledger]],LedgerMapping[[#All],[Sub Ledger]],0))</f>
        <v>Income Statement</v>
      </c>
    </row>
    <row r="2502" spans="1:5" x14ac:dyDescent="0.55000000000000004">
      <c r="A2502">
        <v>6</v>
      </c>
      <c r="B2502">
        <v>73000</v>
      </c>
      <c r="C2502" s="6">
        <v>43952</v>
      </c>
      <c r="D2502">
        <v>-210</v>
      </c>
      <c r="E2502" t="str">
        <f>INDEX(LedgerMapping[[#All],[Area]],MATCH(Transactions[[#This Row],[Sub Ledger]],LedgerMapping[[#All],[Sub Ledger]],0))</f>
        <v>Income Statement</v>
      </c>
    </row>
    <row r="2503" spans="1:5" x14ac:dyDescent="0.55000000000000004">
      <c r="A2503">
        <v>6</v>
      </c>
      <c r="B2503">
        <v>73000</v>
      </c>
      <c r="C2503" s="6">
        <v>43983</v>
      </c>
      <c r="D2503">
        <v>-123</v>
      </c>
      <c r="E2503" t="str">
        <f>INDEX(LedgerMapping[[#All],[Area]],MATCH(Transactions[[#This Row],[Sub Ledger]],LedgerMapping[[#All],[Sub Ledger]],0))</f>
        <v>Income Statement</v>
      </c>
    </row>
    <row r="2504" spans="1:5" x14ac:dyDescent="0.55000000000000004">
      <c r="A2504">
        <v>6</v>
      </c>
      <c r="B2504">
        <v>73000</v>
      </c>
      <c r="C2504" s="6">
        <v>44013</v>
      </c>
      <c r="D2504">
        <v>-137</v>
      </c>
      <c r="E2504" t="str">
        <f>INDEX(LedgerMapping[[#All],[Area]],MATCH(Transactions[[#This Row],[Sub Ledger]],LedgerMapping[[#All],[Sub Ledger]],0))</f>
        <v>Income Statement</v>
      </c>
    </row>
    <row r="2505" spans="1:5" x14ac:dyDescent="0.55000000000000004">
      <c r="A2505">
        <v>6</v>
      </c>
      <c r="B2505">
        <v>73000</v>
      </c>
      <c r="C2505" s="6">
        <v>44044</v>
      </c>
      <c r="D2505">
        <v>-181</v>
      </c>
      <c r="E2505" t="str">
        <f>INDEX(LedgerMapping[[#All],[Area]],MATCH(Transactions[[#This Row],[Sub Ledger]],LedgerMapping[[#All],[Sub Ledger]],0))</f>
        <v>Income Statement</v>
      </c>
    </row>
    <row r="2506" spans="1:5" x14ac:dyDescent="0.55000000000000004">
      <c r="A2506">
        <v>6</v>
      </c>
      <c r="B2506">
        <v>73000</v>
      </c>
      <c r="C2506" s="6">
        <v>44075</v>
      </c>
      <c r="D2506">
        <v>-162</v>
      </c>
      <c r="E2506" t="str">
        <f>INDEX(LedgerMapping[[#All],[Area]],MATCH(Transactions[[#This Row],[Sub Ledger]],LedgerMapping[[#All],[Sub Ledger]],0))</f>
        <v>Income Statement</v>
      </c>
    </row>
    <row r="2507" spans="1:5" x14ac:dyDescent="0.55000000000000004">
      <c r="A2507">
        <v>6</v>
      </c>
      <c r="B2507">
        <v>73000</v>
      </c>
      <c r="C2507" s="6">
        <v>44105</v>
      </c>
      <c r="D2507">
        <v>-152</v>
      </c>
      <c r="E2507" t="str">
        <f>INDEX(LedgerMapping[[#All],[Area]],MATCH(Transactions[[#This Row],[Sub Ledger]],LedgerMapping[[#All],[Sub Ledger]],0))</f>
        <v>Income Statement</v>
      </c>
    </row>
    <row r="2508" spans="1:5" x14ac:dyDescent="0.55000000000000004">
      <c r="A2508">
        <v>6</v>
      </c>
      <c r="B2508">
        <v>73000</v>
      </c>
      <c r="C2508" s="6">
        <v>44136</v>
      </c>
      <c r="D2508">
        <v>-234</v>
      </c>
      <c r="E2508" t="str">
        <f>INDEX(LedgerMapping[[#All],[Area]],MATCH(Transactions[[#This Row],[Sub Ledger]],LedgerMapping[[#All],[Sub Ledger]],0))</f>
        <v>Income Statement</v>
      </c>
    </row>
    <row r="2509" spans="1:5" x14ac:dyDescent="0.55000000000000004">
      <c r="A2509">
        <v>6</v>
      </c>
      <c r="B2509">
        <v>73000</v>
      </c>
      <c r="C2509" s="6">
        <v>44166</v>
      </c>
      <c r="D2509">
        <v>-152</v>
      </c>
      <c r="E2509" t="str">
        <f>INDEX(LedgerMapping[[#All],[Area]],MATCH(Transactions[[#This Row],[Sub Ledger]],LedgerMapping[[#All],[Sub Ledger]],0))</f>
        <v>Income Statement</v>
      </c>
    </row>
    <row r="2510" spans="1:5" x14ac:dyDescent="0.55000000000000004">
      <c r="A2510">
        <v>6</v>
      </c>
      <c r="B2510">
        <v>73000</v>
      </c>
      <c r="C2510" s="6">
        <v>44197</v>
      </c>
      <c r="D2510">
        <v>-117</v>
      </c>
      <c r="E2510" t="str">
        <f>INDEX(LedgerMapping[[#All],[Area]],MATCH(Transactions[[#This Row],[Sub Ledger]],LedgerMapping[[#All],[Sub Ledger]],0))</f>
        <v>Income Statement</v>
      </c>
    </row>
    <row r="2511" spans="1:5" x14ac:dyDescent="0.55000000000000004">
      <c r="A2511">
        <v>6</v>
      </c>
      <c r="B2511">
        <v>73000</v>
      </c>
      <c r="C2511" s="6">
        <v>44228</v>
      </c>
      <c r="D2511">
        <v>-182</v>
      </c>
      <c r="E2511" t="str">
        <f>INDEX(LedgerMapping[[#All],[Area]],MATCH(Transactions[[#This Row],[Sub Ledger]],LedgerMapping[[#All],[Sub Ledger]],0))</f>
        <v>Income Statement</v>
      </c>
    </row>
    <row r="2512" spans="1:5" x14ac:dyDescent="0.55000000000000004">
      <c r="A2512">
        <v>6</v>
      </c>
      <c r="B2512">
        <v>73000</v>
      </c>
      <c r="C2512" s="6">
        <v>44256</v>
      </c>
      <c r="D2512">
        <v>-286</v>
      </c>
      <c r="E2512" t="str">
        <f>INDEX(LedgerMapping[[#All],[Area]],MATCH(Transactions[[#This Row],[Sub Ledger]],LedgerMapping[[#All],[Sub Ledger]],0))</f>
        <v>Income Statement</v>
      </c>
    </row>
    <row r="2513" spans="1:5" x14ac:dyDescent="0.55000000000000004">
      <c r="A2513">
        <v>6</v>
      </c>
      <c r="B2513">
        <v>73000</v>
      </c>
      <c r="C2513" s="6">
        <v>44287</v>
      </c>
      <c r="D2513">
        <v>-182</v>
      </c>
      <c r="E2513" t="str">
        <f>INDEX(LedgerMapping[[#All],[Area]],MATCH(Transactions[[#This Row],[Sub Ledger]],LedgerMapping[[#All],[Sub Ledger]],0))</f>
        <v>Income Statement</v>
      </c>
    </row>
    <row r="2514" spans="1:5" x14ac:dyDescent="0.55000000000000004">
      <c r="A2514">
        <v>6</v>
      </c>
      <c r="B2514">
        <v>73000</v>
      </c>
      <c r="C2514" s="6">
        <v>44317</v>
      </c>
      <c r="D2514">
        <v>-208</v>
      </c>
      <c r="E2514" t="str">
        <f>INDEX(LedgerMapping[[#All],[Area]],MATCH(Transactions[[#This Row],[Sub Ledger]],LedgerMapping[[#All],[Sub Ledger]],0))</f>
        <v>Income Statement</v>
      </c>
    </row>
    <row r="2515" spans="1:5" x14ac:dyDescent="0.55000000000000004">
      <c r="A2515">
        <v>6</v>
      </c>
      <c r="B2515">
        <v>73000</v>
      </c>
      <c r="C2515" s="6">
        <v>44348</v>
      </c>
      <c r="D2515">
        <v>-266</v>
      </c>
      <c r="E2515" t="str">
        <f>INDEX(LedgerMapping[[#All],[Area]],MATCH(Transactions[[#This Row],[Sub Ledger]],LedgerMapping[[#All],[Sub Ledger]],0))</f>
        <v>Income Statement</v>
      </c>
    </row>
    <row r="2516" spans="1:5" x14ac:dyDescent="0.55000000000000004">
      <c r="A2516">
        <v>6</v>
      </c>
      <c r="B2516">
        <v>73000</v>
      </c>
      <c r="C2516" s="6">
        <v>44378</v>
      </c>
      <c r="D2516">
        <v>-225</v>
      </c>
      <c r="E2516" t="str">
        <f>INDEX(LedgerMapping[[#All],[Area]],MATCH(Transactions[[#This Row],[Sub Ledger]],LedgerMapping[[#All],[Sub Ledger]],0))</f>
        <v>Income Statement</v>
      </c>
    </row>
    <row r="2517" spans="1:5" x14ac:dyDescent="0.55000000000000004">
      <c r="A2517">
        <v>6</v>
      </c>
      <c r="B2517">
        <v>73000</v>
      </c>
      <c r="C2517" s="6">
        <v>44409</v>
      </c>
      <c r="D2517">
        <v>-240</v>
      </c>
      <c r="E2517" t="str">
        <f>INDEX(LedgerMapping[[#All],[Area]],MATCH(Transactions[[#This Row],[Sub Ledger]],LedgerMapping[[#All],[Sub Ledger]],0))</f>
        <v>Income Statement</v>
      </c>
    </row>
    <row r="2518" spans="1:5" x14ac:dyDescent="0.55000000000000004">
      <c r="A2518">
        <v>6</v>
      </c>
      <c r="B2518">
        <v>73000</v>
      </c>
      <c r="C2518" s="6">
        <v>44440</v>
      </c>
      <c r="D2518">
        <v>-162</v>
      </c>
      <c r="E2518" t="str">
        <f>INDEX(LedgerMapping[[#All],[Area]],MATCH(Transactions[[#This Row],[Sub Ledger]],LedgerMapping[[#All],[Sub Ledger]],0))</f>
        <v>Income Statement</v>
      </c>
    </row>
    <row r="2519" spans="1:5" x14ac:dyDescent="0.55000000000000004">
      <c r="A2519">
        <v>6</v>
      </c>
      <c r="B2519">
        <v>73000</v>
      </c>
      <c r="C2519" s="6">
        <v>44470</v>
      </c>
      <c r="D2519">
        <v>-263</v>
      </c>
      <c r="E2519" t="str">
        <f>INDEX(LedgerMapping[[#All],[Area]],MATCH(Transactions[[#This Row],[Sub Ledger]],LedgerMapping[[#All],[Sub Ledger]],0))</f>
        <v>Income Statement</v>
      </c>
    </row>
    <row r="2520" spans="1:5" x14ac:dyDescent="0.55000000000000004">
      <c r="A2520">
        <v>6</v>
      </c>
      <c r="B2520">
        <v>73000</v>
      </c>
      <c r="C2520" s="6">
        <v>44501</v>
      </c>
      <c r="D2520">
        <v>-203</v>
      </c>
      <c r="E2520" t="str">
        <f>INDEX(LedgerMapping[[#All],[Area]],MATCH(Transactions[[#This Row],[Sub Ledger]],LedgerMapping[[#All],[Sub Ledger]],0))</f>
        <v>Income Statement</v>
      </c>
    </row>
    <row r="2521" spans="1:5" x14ac:dyDescent="0.55000000000000004">
      <c r="A2521">
        <v>6</v>
      </c>
      <c r="B2521">
        <v>73000</v>
      </c>
      <c r="C2521" s="6">
        <v>44531</v>
      </c>
      <c r="D2521">
        <v>-266</v>
      </c>
      <c r="E2521" t="str">
        <f>INDEX(LedgerMapping[[#All],[Area]],MATCH(Transactions[[#This Row],[Sub Ledger]],LedgerMapping[[#All],[Sub Ledger]],0))</f>
        <v>Income Statement</v>
      </c>
    </row>
    <row r="2522" spans="1:5" x14ac:dyDescent="0.55000000000000004">
      <c r="A2522">
        <v>6</v>
      </c>
      <c r="B2522">
        <v>73000</v>
      </c>
      <c r="C2522" s="6">
        <v>43466</v>
      </c>
      <c r="D2522">
        <v>-157</v>
      </c>
      <c r="E2522" t="str">
        <f>INDEX(LedgerMapping[[#All],[Area]],MATCH(Transactions[[#This Row],[Sub Ledger]],LedgerMapping[[#All],[Sub Ledger]],0))</f>
        <v>Income Statement</v>
      </c>
    </row>
    <row r="2523" spans="1:5" x14ac:dyDescent="0.55000000000000004">
      <c r="A2523">
        <v>6</v>
      </c>
      <c r="B2523">
        <v>73000</v>
      </c>
      <c r="C2523" s="6">
        <v>43497</v>
      </c>
      <c r="D2523">
        <v>-237</v>
      </c>
      <c r="E2523" t="str">
        <f>INDEX(LedgerMapping[[#All],[Area]],MATCH(Transactions[[#This Row],[Sub Ledger]],LedgerMapping[[#All],[Sub Ledger]],0))</f>
        <v>Income Statement</v>
      </c>
    </row>
    <row r="2524" spans="1:5" x14ac:dyDescent="0.55000000000000004">
      <c r="A2524">
        <v>6</v>
      </c>
      <c r="B2524">
        <v>73000</v>
      </c>
      <c r="C2524" s="6">
        <v>43525</v>
      </c>
      <c r="D2524">
        <v>-198</v>
      </c>
      <c r="E2524" t="str">
        <f>INDEX(LedgerMapping[[#All],[Area]],MATCH(Transactions[[#This Row],[Sub Ledger]],LedgerMapping[[#All],[Sub Ledger]],0))</f>
        <v>Income Statement</v>
      </c>
    </row>
    <row r="2525" spans="1:5" x14ac:dyDescent="0.55000000000000004">
      <c r="A2525">
        <v>6</v>
      </c>
      <c r="B2525">
        <v>73000</v>
      </c>
      <c r="C2525" s="6">
        <v>43556</v>
      </c>
      <c r="D2525">
        <v>-152</v>
      </c>
      <c r="E2525" t="str">
        <f>INDEX(LedgerMapping[[#All],[Area]],MATCH(Transactions[[#This Row],[Sub Ledger]],LedgerMapping[[#All],[Sub Ledger]],0))</f>
        <v>Income Statement</v>
      </c>
    </row>
    <row r="2526" spans="1:5" x14ac:dyDescent="0.55000000000000004">
      <c r="A2526">
        <v>6</v>
      </c>
      <c r="B2526">
        <v>73000</v>
      </c>
      <c r="C2526" s="6">
        <v>43586</v>
      </c>
      <c r="D2526">
        <v>-161</v>
      </c>
      <c r="E2526" t="str">
        <f>INDEX(LedgerMapping[[#All],[Area]],MATCH(Transactions[[#This Row],[Sub Ledger]],LedgerMapping[[#All],[Sub Ledger]],0))</f>
        <v>Income Statement</v>
      </c>
    </row>
    <row r="2527" spans="1:5" x14ac:dyDescent="0.55000000000000004">
      <c r="A2527">
        <v>6</v>
      </c>
      <c r="B2527">
        <v>73000</v>
      </c>
      <c r="C2527" s="6">
        <v>43617</v>
      </c>
      <c r="D2527">
        <v>-153</v>
      </c>
      <c r="E2527" t="str">
        <f>INDEX(LedgerMapping[[#All],[Area]],MATCH(Transactions[[#This Row],[Sub Ledger]],LedgerMapping[[#All],[Sub Ledger]],0))</f>
        <v>Income Statement</v>
      </c>
    </row>
    <row r="2528" spans="1:5" x14ac:dyDescent="0.55000000000000004">
      <c r="A2528">
        <v>6</v>
      </c>
      <c r="B2528">
        <v>73000</v>
      </c>
      <c r="C2528" s="6">
        <v>43647</v>
      </c>
      <c r="D2528">
        <v>-237</v>
      </c>
      <c r="E2528" t="str">
        <f>INDEX(LedgerMapping[[#All],[Area]],MATCH(Transactions[[#This Row],[Sub Ledger]],LedgerMapping[[#All],[Sub Ledger]],0))</f>
        <v>Income Statement</v>
      </c>
    </row>
    <row r="2529" spans="1:5" x14ac:dyDescent="0.55000000000000004">
      <c r="A2529">
        <v>6</v>
      </c>
      <c r="B2529">
        <v>73000</v>
      </c>
      <c r="C2529" s="6">
        <v>43678</v>
      </c>
      <c r="D2529">
        <v>-198</v>
      </c>
      <c r="E2529" t="str">
        <f>INDEX(LedgerMapping[[#All],[Area]],MATCH(Transactions[[#This Row],[Sub Ledger]],LedgerMapping[[#All],[Sub Ledger]],0))</f>
        <v>Income Statement</v>
      </c>
    </row>
    <row r="2530" spans="1:5" x14ac:dyDescent="0.55000000000000004">
      <c r="A2530">
        <v>6</v>
      </c>
      <c r="B2530">
        <v>73000</v>
      </c>
      <c r="C2530" s="6">
        <v>43709</v>
      </c>
      <c r="D2530">
        <v>-139</v>
      </c>
      <c r="E2530" t="str">
        <f>INDEX(LedgerMapping[[#All],[Area]],MATCH(Transactions[[#This Row],[Sub Ledger]],LedgerMapping[[#All],[Sub Ledger]],0))</f>
        <v>Income Statement</v>
      </c>
    </row>
    <row r="2531" spans="1:5" x14ac:dyDescent="0.55000000000000004">
      <c r="A2531">
        <v>6</v>
      </c>
      <c r="B2531">
        <v>73000</v>
      </c>
      <c r="C2531" s="6">
        <v>43739</v>
      </c>
      <c r="D2531">
        <v>-153</v>
      </c>
      <c r="E2531" t="str">
        <f>INDEX(LedgerMapping[[#All],[Area]],MATCH(Transactions[[#This Row],[Sub Ledger]],LedgerMapping[[#All],[Sub Ledger]],0))</f>
        <v>Income Statement</v>
      </c>
    </row>
    <row r="2532" spans="1:5" x14ac:dyDescent="0.55000000000000004">
      <c r="A2532">
        <v>6</v>
      </c>
      <c r="B2532">
        <v>73000</v>
      </c>
      <c r="C2532" s="6">
        <v>43770</v>
      </c>
      <c r="D2532">
        <v>-167</v>
      </c>
      <c r="E2532" t="str">
        <f>INDEX(LedgerMapping[[#All],[Area]],MATCH(Transactions[[#This Row],[Sub Ledger]],LedgerMapping[[#All],[Sub Ledger]],0))</f>
        <v>Income Statement</v>
      </c>
    </row>
    <row r="2533" spans="1:5" x14ac:dyDescent="0.55000000000000004">
      <c r="A2533">
        <v>6</v>
      </c>
      <c r="B2533">
        <v>73000</v>
      </c>
      <c r="C2533" s="6">
        <v>43800</v>
      </c>
      <c r="D2533">
        <v>-165</v>
      </c>
      <c r="E2533" t="str">
        <f>INDEX(LedgerMapping[[#All],[Area]],MATCH(Transactions[[#This Row],[Sub Ledger]],LedgerMapping[[#All],[Sub Ledger]],0))</f>
        <v>Income Statement</v>
      </c>
    </row>
    <row r="2534" spans="1:5" x14ac:dyDescent="0.55000000000000004">
      <c r="A2534">
        <v>6</v>
      </c>
      <c r="B2534">
        <v>73000</v>
      </c>
      <c r="C2534" s="6">
        <v>43831</v>
      </c>
      <c r="D2534">
        <v>-131</v>
      </c>
      <c r="E2534" t="str">
        <f>INDEX(LedgerMapping[[#All],[Area]],MATCH(Transactions[[#This Row],[Sub Ledger]],LedgerMapping[[#All],[Sub Ledger]],0))</f>
        <v>Income Statement</v>
      </c>
    </row>
    <row r="2535" spans="1:5" x14ac:dyDescent="0.55000000000000004">
      <c r="A2535">
        <v>6</v>
      </c>
      <c r="B2535">
        <v>73000</v>
      </c>
      <c r="C2535" s="6">
        <v>43862</v>
      </c>
      <c r="D2535">
        <v>-85</v>
      </c>
      <c r="E2535" t="str">
        <f>INDEX(LedgerMapping[[#All],[Area]],MATCH(Transactions[[#This Row],[Sub Ledger]],LedgerMapping[[#All],[Sub Ledger]],0))</f>
        <v>Income Statement</v>
      </c>
    </row>
    <row r="2536" spans="1:5" x14ac:dyDescent="0.55000000000000004">
      <c r="A2536">
        <v>6</v>
      </c>
      <c r="B2536">
        <v>73000</v>
      </c>
      <c r="C2536" s="6">
        <v>43891</v>
      </c>
      <c r="D2536">
        <v>-103</v>
      </c>
      <c r="E2536" t="str">
        <f>INDEX(LedgerMapping[[#All],[Area]],MATCH(Transactions[[#This Row],[Sub Ledger]],LedgerMapping[[#All],[Sub Ledger]],0))</f>
        <v>Income Statement</v>
      </c>
    </row>
    <row r="2537" spans="1:5" x14ac:dyDescent="0.55000000000000004">
      <c r="A2537">
        <v>6</v>
      </c>
      <c r="B2537">
        <v>73000</v>
      </c>
      <c r="C2537" s="6">
        <v>43922</v>
      </c>
      <c r="D2537">
        <v>-126</v>
      </c>
      <c r="E2537" t="str">
        <f>INDEX(LedgerMapping[[#All],[Area]],MATCH(Transactions[[#This Row],[Sub Ledger]],LedgerMapping[[#All],[Sub Ledger]],0))</f>
        <v>Income Statement</v>
      </c>
    </row>
    <row r="2538" spans="1:5" x14ac:dyDescent="0.55000000000000004">
      <c r="A2538">
        <v>6</v>
      </c>
      <c r="B2538">
        <v>73000</v>
      </c>
      <c r="C2538" s="6">
        <v>43952</v>
      </c>
      <c r="D2538">
        <v>-102</v>
      </c>
      <c r="E2538" t="str">
        <f>INDEX(LedgerMapping[[#All],[Area]],MATCH(Transactions[[#This Row],[Sub Ledger]],LedgerMapping[[#All],[Sub Ledger]],0))</f>
        <v>Income Statement</v>
      </c>
    </row>
    <row r="2539" spans="1:5" x14ac:dyDescent="0.55000000000000004">
      <c r="A2539">
        <v>6</v>
      </c>
      <c r="B2539">
        <v>73000</v>
      </c>
      <c r="C2539" s="6">
        <v>43983</v>
      </c>
      <c r="D2539">
        <v>-118</v>
      </c>
      <c r="E2539" t="str">
        <f>INDEX(LedgerMapping[[#All],[Area]],MATCH(Transactions[[#This Row],[Sub Ledger]],LedgerMapping[[#All],[Sub Ledger]],0))</f>
        <v>Income Statement</v>
      </c>
    </row>
    <row r="2540" spans="1:5" x14ac:dyDescent="0.55000000000000004">
      <c r="A2540">
        <v>6</v>
      </c>
      <c r="B2540">
        <v>73000</v>
      </c>
      <c r="C2540" s="6">
        <v>44013</v>
      </c>
      <c r="D2540">
        <v>-103</v>
      </c>
      <c r="E2540" t="str">
        <f>INDEX(LedgerMapping[[#All],[Area]],MATCH(Transactions[[#This Row],[Sub Ledger]],LedgerMapping[[#All],[Sub Ledger]],0))</f>
        <v>Income Statement</v>
      </c>
    </row>
    <row r="2541" spans="1:5" x14ac:dyDescent="0.55000000000000004">
      <c r="A2541">
        <v>6</v>
      </c>
      <c r="B2541">
        <v>73000</v>
      </c>
      <c r="C2541" s="6">
        <v>44044</v>
      </c>
      <c r="D2541">
        <v>-144</v>
      </c>
      <c r="E2541" t="str">
        <f>INDEX(LedgerMapping[[#All],[Area]],MATCH(Transactions[[#This Row],[Sub Ledger]],LedgerMapping[[#All],[Sub Ledger]],0))</f>
        <v>Income Statement</v>
      </c>
    </row>
    <row r="2542" spans="1:5" x14ac:dyDescent="0.55000000000000004">
      <c r="A2542">
        <v>6</v>
      </c>
      <c r="B2542">
        <v>73000</v>
      </c>
      <c r="C2542" s="6">
        <v>44075</v>
      </c>
      <c r="D2542">
        <v>-157</v>
      </c>
      <c r="E2542" t="str">
        <f>INDEX(LedgerMapping[[#All],[Area]],MATCH(Transactions[[#This Row],[Sub Ledger]],LedgerMapping[[#All],[Sub Ledger]],0))</f>
        <v>Income Statement</v>
      </c>
    </row>
    <row r="2543" spans="1:5" x14ac:dyDescent="0.55000000000000004">
      <c r="A2543">
        <v>6</v>
      </c>
      <c r="B2543">
        <v>73000</v>
      </c>
      <c r="C2543" s="6">
        <v>44105</v>
      </c>
      <c r="D2543">
        <v>-82</v>
      </c>
      <c r="E2543" t="str">
        <f>INDEX(LedgerMapping[[#All],[Area]],MATCH(Transactions[[#This Row],[Sub Ledger]],LedgerMapping[[#All],[Sub Ledger]],0))</f>
        <v>Income Statement</v>
      </c>
    </row>
    <row r="2544" spans="1:5" x14ac:dyDescent="0.55000000000000004">
      <c r="A2544">
        <v>6</v>
      </c>
      <c r="B2544">
        <v>73000</v>
      </c>
      <c r="C2544" s="6">
        <v>44136</v>
      </c>
      <c r="D2544">
        <v>-109</v>
      </c>
      <c r="E2544" t="str">
        <f>INDEX(LedgerMapping[[#All],[Area]],MATCH(Transactions[[#This Row],[Sub Ledger]],LedgerMapping[[#All],[Sub Ledger]],0))</f>
        <v>Income Statement</v>
      </c>
    </row>
    <row r="2545" spans="1:5" x14ac:dyDescent="0.55000000000000004">
      <c r="A2545">
        <v>6</v>
      </c>
      <c r="B2545">
        <v>73000</v>
      </c>
      <c r="C2545" s="6">
        <v>44166</v>
      </c>
      <c r="D2545">
        <v>-82</v>
      </c>
      <c r="E2545" t="str">
        <f>INDEX(LedgerMapping[[#All],[Area]],MATCH(Transactions[[#This Row],[Sub Ledger]],LedgerMapping[[#All],[Sub Ledger]],0))</f>
        <v>Income Statement</v>
      </c>
    </row>
    <row r="2546" spans="1:5" x14ac:dyDescent="0.55000000000000004">
      <c r="A2546">
        <v>6</v>
      </c>
      <c r="B2546">
        <v>73000</v>
      </c>
      <c r="C2546" s="6">
        <v>44197</v>
      </c>
      <c r="D2546">
        <v>-122</v>
      </c>
      <c r="E2546" t="str">
        <f>INDEX(LedgerMapping[[#All],[Area]],MATCH(Transactions[[#This Row],[Sub Ledger]],LedgerMapping[[#All],[Sub Ledger]],0))</f>
        <v>Income Statement</v>
      </c>
    </row>
    <row r="2547" spans="1:5" x14ac:dyDescent="0.55000000000000004">
      <c r="A2547">
        <v>6</v>
      </c>
      <c r="B2547">
        <v>73000</v>
      </c>
      <c r="C2547" s="6">
        <v>44228</v>
      </c>
      <c r="D2547">
        <v>-160</v>
      </c>
      <c r="E2547" t="str">
        <f>INDEX(LedgerMapping[[#All],[Area]],MATCH(Transactions[[#This Row],[Sub Ledger]],LedgerMapping[[#All],[Sub Ledger]],0))</f>
        <v>Income Statement</v>
      </c>
    </row>
    <row r="2548" spans="1:5" x14ac:dyDescent="0.55000000000000004">
      <c r="A2548">
        <v>6</v>
      </c>
      <c r="B2548">
        <v>73000</v>
      </c>
      <c r="C2548" s="6">
        <v>44256</v>
      </c>
      <c r="D2548">
        <v>-195</v>
      </c>
      <c r="E2548" t="str">
        <f>INDEX(LedgerMapping[[#All],[Area]],MATCH(Transactions[[#This Row],[Sub Ledger]],LedgerMapping[[#All],[Sub Ledger]],0))</f>
        <v>Income Statement</v>
      </c>
    </row>
    <row r="2549" spans="1:5" x14ac:dyDescent="0.55000000000000004">
      <c r="A2549">
        <v>6</v>
      </c>
      <c r="B2549">
        <v>73000</v>
      </c>
      <c r="C2549" s="6">
        <v>44287</v>
      </c>
      <c r="D2549">
        <v>-151</v>
      </c>
      <c r="E2549" t="str">
        <f>INDEX(LedgerMapping[[#All],[Area]],MATCH(Transactions[[#This Row],[Sub Ledger]],LedgerMapping[[#All],[Sub Ledger]],0))</f>
        <v>Income Statement</v>
      </c>
    </row>
    <row r="2550" spans="1:5" x14ac:dyDescent="0.55000000000000004">
      <c r="A2550">
        <v>6</v>
      </c>
      <c r="B2550">
        <v>73000</v>
      </c>
      <c r="C2550" s="6">
        <v>44317</v>
      </c>
      <c r="D2550">
        <v>-144</v>
      </c>
      <c r="E2550" t="str">
        <f>INDEX(LedgerMapping[[#All],[Area]],MATCH(Transactions[[#This Row],[Sub Ledger]],LedgerMapping[[#All],[Sub Ledger]],0))</f>
        <v>Income Statement</v>
      </c>
    </row>
    <row r="2551" spans="1:5" x14ac:dyDescent="0.55000000000000004">
      <c r="A2551">
        <v>6</v>
      </c>
      <c r="B2551">
        <v>73000</v>
      </c>
      <c r="C2551" s="6">
        <v>44348</v>
      </c>
      <c r="D2551">
        <v>-139</v>
      </c>
      <c r="E2551" t="str">
        <f>INDEX(LedgerMapping[[#All],[Area]],MATCH(Transactions[[#This Row],[Sub Ledger]],LedgerMapping[[#All],[Sub Ledger]],0))</f>
        <v>Income Statement</v>
      </c>
    </row>
    <row r="2552" spans="1:5" x14ac:dyDescent="0.55000000000000004">
      <c r="A2552">
        <v>6</v>
      </c>
      <c r="B2552">
        <v>73000</v>
      </c>
      <c r="C2552" s="6">
        <v>44378</v>
      </c>
      <c r="D2552">
        <v>-180</v>
      </c>
      <c r="E2552" t="str">
        <f>INDEX(LedgerMapping[[#All],[Area]],MATCH(Transactions[[#This Row],[Sub Ledger]],LedgerMapping[[#All],[Sub Ledger]],0))</f>
        <v>Income Statement</v>
      </c>
    </row>
    <row r="2553" spans="1:5" x14ac:dyDescent="0.55000000000000004">
      <c r="A2553">
        <v>6</v>
      </c>
      <c r="B2553">
        <v>73000</v>
      </c>
      <c r="C2553" s="6">
        <v>44409</v>
      </c>
      <c r="D2553">
        <v>-175</v>
      </c>
      <c r="E2553" t="str">
        <f>INDEX(LedgerMapping[[#All],[Area]],MATCH(Transactions[[#This Row],[Sub Ledger]],LedgerMapping[[#All],[Sub Ledger]],0))</f>
        <v>Income Statement</v>
      </c>
    </row>
    <row r="2554" spans="1:5" x14ac:dyDescent="0.55000000000000004">
      <c r="A2554">
        <v>6</v>
      </c>
      <c r="B2554">
        <v>73000</v>
      </c>
      <c r="C2554" s="6">
        <v>44440</v>
      </c>
      <c r="D2554">
        <v>-135</v>
      </c>
      <c r="E2554" t="str">
        <f>INDEX(LedgerMapping[[#All],[Area]],MATCH(Transactions[[#This Row],[Sub Ledger]],LedgerMapping[[#All],[Sub Ledger]],0))</f>
        <v>Income Statement</v>
      </c>
    </row>
    <row r="2555" spans="1:5" x14ac:dyDescent="0.55000000000000004">
      <c r="A2555">
        <v>6</v>
      </c>
      <c r="B2555">
        <v>73000</v>
      </c>
      <c r="C2555" s="6">
        <v>44470</v>
      </c>
      <c r="D2555">
        <v>-214</v>
      </c>
      <c r="E2555" t="str">
        <f>INDEX(LedgerMapping[[#All],[Area]],MATCH(Transactions[[#This Row],[Sub Ledger]],LedgerMapping[[#All],[Sub Ledger]],0))</f>
        <v>Income Statement</v>
      </c>
    </row>
    <row r="2556" spans="1:5" x14ac:dyDescent="0.55000000000000004">
      <c r="A2556">
        <v>6</v>
      </c>
      <c r="B2556">
        <v>73000</v>
      </c>
      <c r="C2556" s="6">
        <v>44501</v>
      </c>
      <c r="D2556">
        <v>-145</v>
      </c>
      <c r="E2556" t="str">
        <f>INDEX(LedgerMapping[[#All],[Area]],MATCH(Transactions[[#This Row],[Sub Ledger]],LedgerMapping[[#All],[Sub Ledger]],0))</f>
        <v>Income Statement</v>
      </c>
    </row>
    <row r="2557" spans="1:5" x14ac:dyDescent="0.55000000000000004">
      <c r="A2557">
        <v>6</v>
      </c>
      <c r="B2557">
        <v>73000</v>
      </c>
      <c r="C2557" s="6">
        <v>44531</v>
      </c>
      <c r="D2557">
        <v>-130</v>
      </c>
      <c r="E2557" t="str">
        <f>INDEX(LedgerMapping[[#All],[Area]],MATCH(Transactions[[#This Row],[Sub Ledger]],LedgerMapping[[#All],[Sub Ledger]],0))</f>
        <v>Income Statement</v>
      </c>
    </row>
    <row r="2558" spans="1:5" x14ac:dyDescent="0.55000000000000004">
      <c r="A2558">
        <v>6</v>
      </c>
      <c r="B2558">
        <v>73000</v>
      </c>
      <c r="C2558" s="6">
        <v>43466</v>
      </c>
      <c r="D2558">
        <v>-122</v>
      </c>
      <c r="E2558" t="str">
        <f>INDEX(LedgerMapping[[#All],[Area]],MATCH(Transactions[[#This Row],[Sub Ledger]],LedgerMapping[[#All],[Sub Ledger]],0))</f>
        <v>Income Statement</v>
      </c>
    </row>
    <row r="2559" spans="1:5" x14ac:dyDescent="0.55000000000000004">
      <c r="A2559">
        <v>6</v>
      </c>
      <c r="B2559">
        <v>73000</v>
      </c>
      <c r="C2559" s="6">
        <v>43497</v>
      </c>
      <c r="D2559">
        <v>-83</v>
      </c>
      <c r="E2559" t="str">
        <f>INDEX(LedgerMapping[[#All],[Area]],MATCH(Transactions[[#This Row],[Sub Ledger]],LedgerMapping[[#All],[Sub Ledger]],0))</f>
        <v>Income Statement</v>
      </c>
    </row>
    <row r="2560" spans="1:5" x14ac:dyDescent="0.55000000000000004">
      <c r="A2560">
        <v>6</v>
      </c>
      <c r="B2560">
        <v>73000</v>
      </c>
      <c r="C2560" s="6">
        <v>43525</v>
      </c>
      <c r="D2560">
        <v>-108</v>
      </c>
      <c r="E2560" t="str">
        <f>INDEX(LedgerMapping[[#All],[Area]],MATCH(Transactions[[#This Row],[Sub Ledger]],LedgerMapping[[#All],[Sub Ledger]],0))</f>
        <v>Income Statement</v>
      </c>
    </row>
    <row r="2561" spans="1:5" x14ac:dyDescent="0.55000000000000004">
      <c r="A2561">
        <v>6</v>
      </c>
      <c r="B2561">
        <v>73000</v>
      </c>
      <c r="C2561" s="6">
        <v>43556</v>
      </c>
      <c r="D2561">
        <v>-85</v>
      </c>
      <c r="E2561" t="str">
        <f>INDEX(LedgerMapping[[#All],[Area]],MATCH(Transactions[[#This Row],[Sub Ledger]],LedgerMapping[[#All],[Sub Ledger]],0))</f>
        <v>Income Statement</v>
      </c>
    </row>
    <row r="2562" spans="1:5" x14ac:dyDescent="0.55000000000000004">
      <c r="A2562">
        <v>6</v>
      </c>
      <c r="B2562">
        <v>73000</v>
      </c>
      <c r="C2562" s="6">
        <v>43586</v>
      </c>
      <c r="D2562">
        <v>-111</v>
      </c>
      <c r="E2562" t="str">
        <f>INDEX(LedgerMapping[[#All],[Area]],MATCH(Transactions[[#This Row],[Sub Ledger]],LedgerMapping[[#All],[Sub Ledger]],0))</f>
        <v>Income Statement</v>
      </c>
    </row>
    <row r="2563" spans="1:5" x14ac:dyDescent="0.55000000000000004">
      <c r="A2563">
        <v>6</v>
      </c>
      <c r="B2563">
        <v>73000</v>
      </c>
      <c r="C2563" s="6">
        <v>43617</v>
      </c>
      <c r="D2563">
        <v>-98</v>
      </c>
      <c r="E2563" t="str">
        <f>INDEX(LedgerMapping[[#All],[Area]],MATCH(Transactions[[#This Row],[Sub Ledger]],LedgerMapping[[#All],[Sub Ledger]],0))</f>
        <v>Income Statement</v>
      </c>
    </row>
    <row r="2564" spans="1:5" x14ac:dyDescent="0.55000000000000004">
      <c r="A2564">
        <v>6</v>
      </c>
      <c r="B2564">
        <v>73000</v>
      </c>
      <c r="C2564" s="6">
        <v>43647</v>
      </c>
      <c r="D2564">
        <v>-81</v>
      </c>
      <c r="E2564" t="str">
        <f>INDEX(LedgerMapping[[#All],[Area]],MATCH(Transactions[[#This Row],[Sub Ledger]],LedgerMapping[[#All],[Sub Ledger]],0))</f>
        <v>Income Statement</v>
      </c>
    </row>
    <row r="2565" spans="1:5" x14ac:dyDescent="0.55000000000000004">
      <c r="A2565">
        <v>6</v>
      </c>
      <c r="B2565">
        <v>73000</v>
      </c>
      <c r="C2565" s="6">
        <v>43678</v>
      </c>
      <c r="D2565">
        <v>-148</v>
      </c>
      <c r="E2565" t="str">
        <f>INDEX(LedgerMapping[[#All],[Area]],MATCH(Transactions[[#This Row],[Sub Ledger]],LedgerMapping[[#All],[Sub Ledger]],0))</f>
        <v>Income Statement</v>
      </c>
    </row>
    <row r="2566" spans="1:5" x14ac:dyDescent="0.55000000000000004">
      <c r="A2566">
        <v>6</v>
      </c>
      <c r="B2566">
        <v>73000</v>
      </c>
      <c r="C2566" s="6">
        <v>43709</v>
      </c>
      <c r="D2566">
        <v>-63</v>
      </c>
      <c r="E2566" t="str">
        <f>INDEX(LedgerMapping[[#All],[Area]],MATCH(Transactions[[#This Row],[Sub Ledger]],LedgerMapping[[#All],[Sub Ledger]],0))</f>
        <v>Income Statement</v>
      </c>
    </row>
    <row r="2567" spans="1:5" x14ac:dyDescent="0.55000000000000004">
      <c r="A2567">
        <v>6</v>
      </c>
      <c r="B2567">
        <v>73000</v>
      </c>
      <c r="C2567" s="6">
        <v>43739</v>
      </c>
      <c r="D2567">
        <v>-88</v>
      </c>
      <c r="E2567" t="str">
        <f>INDEX(LedgerMapping[[#All],[Area]],MATCH(Transactions[[#This Row],[Sub Ledger]],LedgerMapping[[#All],[Sub Ledger]],0))</f>
        <v>Income Statement</v>
      </c>
    </row>
    <row r="2568" spans="1:5" x14ac:dyDescent="0.55000000000000004">
      <c r="A2568">
        <v>6</v>
      </c>
      <c r="B2568">
        <v>73000</v>
      </c>
      <c r="C2568" s="6">
        <v>43770</v>
      </c>
      <c r="D2568">
        <v>-63</v>
      </c>
      <c r="E2568" t="str">
        <f>INDEX(LedgerMapping[[#All],[Area]],MATCH(Transactions[[#This Row],[Sub Ledger]],LedgerMapping[[#All],[Sub Ledger]],0))</f>
        <v>Income Statement</v>
      </c>
    </row>
    <row r="2569" spans="1:5" x14ac:dyDescent="0.55000000000000004">
      <c r="A2569">
        <v>6</v>
      </c>
      <c r="B2569">
        <v>73000</v>
      </c>
      <c r="C2569" s="6">
        <v>43800</v>
      </c>
      <c r="D2569">
        <v>-127</v>
      </c>
      <c r="E2569" t="str">
        <f>INDEX(LedgerMapping[[#All],[Area]],MATCH(Transactions[[#This Row],[Sub Ledger]],LedgerMapping[[#All],[Sub Ledger]],0))</f>
        <v>Income Statement</v>
      </c>
    </row>
    <row r="2570" spans="1:5" x14ac:dyDescent="0.55000000000000004">
      <c r="A2570">
        <v>6</v>
      </c>
      <c r="B2570">
        <v>73000</v>
      </c>
      <c r="C2570" s="6">
        <v>43831</v>
      </c>
      <c r="D2570">
        <v>-102</v>
      </c>
      <c r="E2570" t="str">
        <f>INDEX(LedgerMapping[[#All],[Area]],MATCH(Transactions[[#This Row],[Sub Ledger]],LedgerMapping[[#All],[Sub Ledger]],0))</f>
        <v>Income Statement</v>
      </c>
    </row>
    <row r="2571" spans="1:5" x14ac:dyDescent="0.55000000000000004">
      <c r="A2571">
        <v>6</v>
      </c>
      <c r="B2571">
        <v>73000</v>
      </c>
      <c r="C2571" s="6">
        <v>43862</v>
      </c>
      <c r="D2571">
        <v>-106</v>
      </c>
      <c r="E2571" t="str">
        <f>INDEX(LedgerMapping[[#All],[Area]],MATCH(Transactions[[#This Row],[Sub Ledger]],LedgerMapping[[#All],[Sub Ledger]],0))</f>
        <v>Income Statement</v>
      </c>
    </row>
    <row r="2572" spans="1:5" x14ac:dyDescent="0.55000000000000004">
      <c r="A2572">
        <v>6</v>
      </c>
      <c r="B2572">
        <v>73000</v>
      </c>
      <c r="C2572" s="6">
        <v>43891</v>
      </c>
      <c r="D2572">
        <v>-127</v>
      </c>
      <c r="E2572" t="str">
        <f>INDEX(LedgerMapping[[#All],[Area]],MATCH(Transactions[[#This Row],[Sub Ledger]],LedgerMapping[[#All],[Sub Ledger]],0))</f>
        <v>Income Statement</v>
      </c>
    </row>
    <row r="2573" spans="1:5" x14ac:dyDescent="0.55000000000000004">
      <c r="A2573">
        <v>6</v>
      </c>
      <c r="B2573">
        <v>73000</v>
      </c>
      <c r="C2573" s="6">
        <v>43922</v>
      </c>
      <c r="D2573">
        <v>-93</v>
      </c>
      <c r="E2573" t="str">
        <f>INDEX(LedgerMapping[[#All],[Area]],MATCH(Transactions[[#This Row],[Sub Ledger]],LedgerMapping[[#All],[Sub Ledger]],0))</f>
        <v>Income Statement</v>
      </c>
    </row>
    <row r="2574" spans="1:5" x14ac:dyDescent="0.55000000000000004">
      <c r="A2574">
        <v>6</v>
      </c>
      <c r="B2574">
        <v>73000</v>
      </c>
      <c r="C2574" s="6">
        <v>43952</v>
      </c>
      <c r="D2574">
        <v>-78</v>
      </c>
      <c r="E2574" t="str">
        <f>INDEX(LedgerMapping[[#All],[Area]],MATCH(Transactions[[#This Row],[Sub Ledger]],LedgerMapping[[#All],[Sub Ledger]],0))</f>
        <v>Income Statement</v>
      </c>
    </row>
    <row r="2575" spans="1:5" x14ac:dyDescent="0.55000000000000004">
      <c r="A2575">
        <v>6</v>
      </c>
      <c r="B2575">
        <v>73000</v>
      </c>
      <c r="C2575" s="6">
        <v>43983</v>
      </c>
      <c r="D2575">
        <v>-57</v>
      </c>
      <c r="E2575" t="str">
        <f>INDEX(LedgerMapping[[#All],[Area]],MATCH(Transactions[[#This Row],[Sub Ledger]],LedgerMapping[[#All],[Sub Ledger]],0))</f>
        <v>Income Statement</v>
      </c>
    </row>
    <row r="2576" spans="1:5" x14ac:dyDescent="0.55000000000000004">
      <c r="A2576">
        <v>6</v>
      </c>
      <c r="B2576">
        <v>73000</v>
      </c>
      <c r="C2576" s="6">
        <v>44013</v>
      </c>
      <c r="D2576">
        <v>-68</v>
      </c>
      <c r="E2576" t="str">
        <f>INDEX(LedgerMapping[[#All],[Area]],MATCH(Transactions[[#This Row],[Sub Ledger]],LedgerMapping[[#All],[Sub Ledger]],0))</f>
        <v>Income Statement</v>
      </c>
    </row>
    <row r="2577" spans="1:5" x14ac:dyDescent="0.55000000000000004">
      <c r="A2577">
        <v>6</v>
      </c>
      <c r="B2577">
        <v>73000</v>
      </c>
      <c r="C2577" s="6">
        <v>44044</v>
      </c>
      <c r="D2577">
        <v>-98</v>
      </c>
      <c r="E2577" t="str">
        <f>INDEX(LedgerMapping[[#All],[Area]],MATCH(Transactions[[#This Row],[Sub Ledger]],LedgerMapping[[#All],[Sub Ledger]],0))</f>
        <v>Income Statement</v>
      </c>
    </row>
    <row r="2578" spans="1:5" x14ac:dyDescent="0.55000000000000004">
      <c r="A2578">
        <v>6</v>
      </c>
      <c r="B2578">
        <v>73000</v>
      </c>
      <c r="C2578" s="6">
        <v>44075</v>
      </c>
      <c r="D2578">
        <v>-63</v>
      </c>
      <c r="E2578" t="str">
        <f>INDEX(LedgerMapping[[#All],[Area]],MATCH(Transactions[[#This Row],[Sub Ledger]],LedgerMapping[[#All],[Sub Ledger]],0))</f>
        <v>Income Statement</v>
      </c>
    </row>
    <row r="2579" spans="1:5" x14ac:dyDescent="0.55000000000000004">
      <c r="A2579">
        <v>6</v>
      </c>
      <c r="B2579">
        <v>73000</v>
      </c>
      <c r="C2579" s="6">
        <v>44105</v>
      </c>
      <c r="D2579">
        <v>-108</v>
      </c>
      <c r="E2579" t="str">
        <f>INDEX(LedgerMapping[[#All],[Area]],MATCH(Transactions[[#This Row],[Sub Ledger]],LedgerMapping[[#All],[Sub Ledger]],0))</f>
        <v>Income Statement</v>
      </c>
    </row>
    <row r="2580" spans="1:5" x14ac:dyDescent="0.55000000000000004">
      <c r="A2580">
        <v>6</v>
      </c>
      <c r="B2580">
        <v>73000</v>
      </c>
      <c r="C2580" s="6">
        <v>44136</v>
      </c>
      <c r="D2580">
        <v>-104</v>
      </c>
      <c r="E2580" t="str">
        <f>INDEX(LedgerMapping[[#All],[Area]],MATCH(Transactions[[#This Row],[Sub Ledger]],LedgerMapping[[#All],[Sub Ledger]],0))</f>
        <v>Income Statement</v>
      </c>
    </row>
    <row r="2581" spans="1:5" x14ac:dyDescent="0.55000000000000004">
      <c r="A2581">
        <v>6</v>
      </c>
      <c r="B2581">
        <v>73000</v>
      </c>
      <c r="C2581" s="6">
        <v>44166</v>
      </c>
      <c r="D2581">
        <v>-74</v>
      </c>
      <c r="E2581" t="str">
        <f>INDEX(LedgerMapping[[#All],[Area]],MATCH(Transactions[[#This Row],[Sub Ledger]],LedgerMapping[[#All],[Sub Ledger]],0))</f>
        <v>Income Statement</v>
      </c>
    </row>
    <row r="2582" spans="1:5" x14ac:dyDescent="0.55000000000000004">
      <c r="A2582">
        <v>6</v>
      </c>
      <c r="B2582">
        <v>73000</v>
      </c>
      <c r="C2582" s="6">
        <v>44197</v>
      </c>
      <c r="D2582">
        <v>-72</v>
      </c>
      <c r="E2582" t="str">
        <f>INDEX(LedgerMapping[[#All],[Area]],MATCH(Transactions[[#This Row],[Sub Ledger]],LedgerMapping[[#All],[Sub Ledger]],0))</f>
        <v>Income Statement</v>
      </c>
    </row>
    <row r="2583" spans="1:5" x14ac:dyDescent="0.55000000000000004">
      <c r="A2583">
        <v>6</v>
      </c>
      <c r="B2583">
        <v>73000</v>
      </c>
      <c r="C2583" s="6">
        <v>44228</v>
      </c>
      <c r="D2583">
        <v>-93</v>
      </c>
      <c r="E2583" t="str">
        <f>INDEX(LedgerMapping[[#All],[Area]],MATCH(Transactions[[#This Row],[Sub Ledger]],LedgerMapping[[#All],[Sub Ledger]],0))</f>
        <v>Income Statement</v>
      </c>
    </row>
    <row r="2584" spans="1:5" x14ac:dyDescent="0.55000000000000004">
      <c r="A2584">
        <v>6</v>
      </c>
      <c r="B2584">
        <v>73000</v>
      </c>
      <c r="C2584" s="6">
        <v>44256</v>
      </c>
      <c r="D2584">
        <v>-112</v>
      </c>
      <c r="E2584" t="str">
        <f>INDEX(LedgerMapping[[#All],[Area]],MATCH(Transactions[[#This Row],[Sub Ledger]],LedgerMapping[[#All],[Sub Ledger]],0))</f>
        <v>Income Statement</v>
      </c>
    </row>
    <row r="2585" spans="1:5" x14ac:dyDescent="0.55000000000000004">
      <c r="A2585">
        <v>6</v>
      </c>
      <c r="B2585">
        <v>73000</v>
      </c>
      <c r="C2585" s="6">
        <v>44287</v>
      </c>
      <c r="D2585">
        <v>-102</v>
      </c>
      <c r="E2585" t="str">
        <f>INDEX(LedgerMapping[[#All],[Area]],MATCH(Transactions[[#This Row],[Sub Ledger]],LedgerMapping[[#All],[Sub Ledger]],0))</f>
        <v>Income Statement</v>
      </c>
    </row>
    <row r="2586" spans="1:5" x14ac:dyDescent="0.55000000000000004">
      <c r="A2586">
        <v>6</v>
      </c>
      <c r="B2586">
        <v>73000</v>
      </c>
      <c r="C2586" s="6">
        <v>44317</v>
      </c>
      <c r="D2586">
        <v>-91</v>
      </c>
      <c r="E2586" t="str">
        <f>INDEX(LedgerMapping[[#All],[Area]],MATCH(Transactions[[#This Row],[Sub Ledger]],LedgerMapping[[#All],[Sub Ledger]],0))</f>
        <v>Income Statement</v>
      </c>
    </row>
    <row r="2587" spans="1:5" x14ac:dyDescent="0.55000000000000004">
      <c r="A2587">
        <v>6</v>
      </c>
      <c r="B2587">
        <v>73000</v>
      </c>
      <c r="C2587" s="6">
        <v>44348</v>
      </c>
      <c r="D2587">
        <v>-124</v>
      </c>
      <c r="E2587" t="str">
        <f>INDEX(LedgerMapping[[#All],[Area]],MATCH(Transactions[[#This Row],[Sub Ledger]],LedgerMapping[[#All],[Sub Ledger]],0))</f>
        <v>Income Statement</v>
      </c>
    </row>
    <row r="2588" spans="1:5" x14ac:dyDescent="0.55000000000000004">
      <c r="A2588">
        <v>6</v>
      </c>
      <c r="B2588">
        <v>73000</v>
      </c>
      <c r="C2588" s="6">
        <v>44378</v>
      </c>
      <c r="D2588">
        <v>-99</v>
      </c>
      <c r="E2588" t="str">
        <f>INDEX(LedgerMapping[[#All],[Area]],MATCH(Transactions[[#This Row],[Sub Ledger]],LedgerMapping[[#All],[Sub Ledger]],0))</f>
        <v>Income Statement</v>
      </c>
    </row>
    <row r="2589" spans="1:5" x14ac:dyDescent="0.55000000000000004">
      <c r="A2589">
        <v>6</v>
      </c>
      <c r="B2589">
        <v>73000</v>
      </c>
      <c r="C2589" s="6">
        <v>44409</v>
      </c>
      <c r="D2589">
        <v>-132</v>
      </c>
      <c r="E2589" t="str">
        <f>INDEX(LedgerMapping[[#All],[Area]],MATCH(Transactions[[#This Row],[Sub Ledger]],LedgerMapping[[#All],[Sub Ledger]],0))</f>
        <v>Income Statement</v>
      </c>
    </row>
    <row r="2590" spans="1:5" x14ac:dyDescent="0.55000000000000004">
      <c r="A2590">
        <v>6</v>
      </c>
      <c r="B2590">
        <v>73000</v>
      </c>
      <c r="C2590" s="6">
        <v>44440</v>
      </c>
      <c r="D2590">
        <v>-84</v>
      </c>
      <c r="E2590" t="str">
        <f>INDEX(LedgerMapping[[#All],[Area]],MATCH(Transactions[[#This Row],[Sub Ledger]],LedgerMapping[[#All],[Sub Ledger]],0))</f>
        <v>Income Statement</v>
      </c>
    </row>
    <row r="2591" spans="1:5" x14ac:dyDescent="0.55000000000000004">
      <c r="A2591">
        <v>6</v>
      </c>
      <c r="B2591">
        <v>73000</v>
      </c>
      <c r="C2591" s="6">
        <v>44470</v>
      </c>
      <c r="D2591">
        <v>-116</v>
      </c>
      <c r="E2591" t="str">
        <f>INDEX(LedgerMapping[[#All],[Area]],MATCH(Transactions[[#This Row],[Sub Ledger]],LedgerMapping[[#All],[Sub Ledger]],0))</f>
        <v>Income Statement</v>
      </c>
    </row>
    <row r="2592" spans="1:5" x14ac:dyDescent="0.55000000000000004">
      <c r="A2592">
        <v>6</v>
      </c>
      <c r="B2592">
        <v>73000</v>
      </c>
      <c r="C2592" s="6">
        <v>44501</v>
      </c>
      <c r="D2592">
        <v>-128</v>
      </c>
      <c r="E2592" t="str">
        <f>INDEX(LedgerMapping[[#All],[Area]],MATCH(Transactions[[#This Row],[Sub Ledger]],LedgerMapping[[#All],[Sub Ledger]],0))</f>
        <v>Income Statement</v>
      </c>
    </row>
    <row r="2593" spans="1:5" x14ac:dyDescent="0.55000000000000004">
      <c r="A2593">
        <v>6</v>
      </c>
      <c r="B2593">
        <v>73000</v>
      </c>
      <c r="C2593" s="6">
        <v>44531</v>
      </c>
      <c r="D2593">
        <v>-116</v>
      </c>
      <c r="E2593" t="str">
        <f>INDEX(LedgerMapping[[#All],[Area]],MATCH(Transactions[[#This Row],[Sub Ledger]],LedgerMapping[[#All],[Sub Ledger]],0))</f>
        <v>Income Statement</v>
      </c>
    </row>
    <row r="2594" spans="1:5" x14ac:dyDescent="0.55000000000000004">
      <c r="A2594">
        <v>6</v>
      </c>
      <c r="B2594">
        <v>73000</v>
      </c>
      <c r="C2594" s="6">
        <v>43466</v>
      </c>
      <c r="D2594">
        <v>-96</v>
      </c>
      <c r="E2594" t="str">
        <f>INDEX(LedgerMapping[[#All],[Area]],MATCH(Transactions[[#This Row],[Sub Ledger]],LedgerMapping[[#All],[Sub Ledger]],0))</f>
        <v>Income Statement</v>
      </c>
    </row>
    <row r="2595" spans="1:5" x14ac:dyDescent="0.55000000000000004">
      <c r="A2595">
        <v>6</v>
      </c>
      <c r="B2595">
        <v>73000</v>
      </c>
      <c r="C2595" s="6">
        <v>43497</v>
      </c>
      <c r="D2595">
        <v>-66</v>
      </c>
      <c r="E2595" t="str">
        <f>INDEX(LedgerMapping[[#All],[Area]],MATCH(Transactions[[#This Row],[Sub Ledger]],LedgerMapping[[#All],[Sub Ledger]],0))</f>
        <v>Income Statement</v>
      </c>
    </row>
    <row r="2596" spans="1:5" x14ac:dyDescent="0.55000000000000004">
      <c r="A2596">
        <v>6</v>
      </c>
      <c r="B2596">
        <v>73000</v>
      </c>
      <c r="C2596" s="6">
        <v>43525</v>
      </c>
      <c r="D2596">
        <v>-66</v>
      </c>
      <c r="E2596" t="str">
        <f>INDEX(LedgerMapping[[#All],[Area]],MATCH(Transactions[[#This Row],[Sub Ledger]],LedgerMapping[[#All],[Sub Ledger]],0))</f>
        <v>Income Statement</v>
      </c>
    </row>
    <row r="2597" spans="1:5" x14ac:dyDescent="0.55000000000000004">
      <c r="A2597">
        <v>6</v>
      </c>
      <c r="B2597">
        <v>73000</v>
      </c>
      <c r="C2597" s="6">
        <v>43556</v>
      </c>
      <c r="D2597">
        <v>-118</v>
      </c>
      <c r="E2597" t="str">
        <f>INDEX(LedgerMapping[[#All],[Area]],MATCH(Transactions[[#This Row],[Sub Ledger]],LedgerMapping[[#All],[Sub Ledger]],0))</f>
        <v>Income Statement</v>
      </c>
    </row>
    <row r="2598" spans="1:5" x14ac:dyDescent="0.55000000000000004">
      <c r="A2598">
        <v>6</v>
      </c>
      <c r="B2598">
        <v>73000</v>
      </c>
      <c r="C2598" s="6">
        <v>43586</v>
      </c>
      <c r="D2598">
        <v>-76</v>
      </c>
      <c r="E2598" t="str">
        <f>INDEX(LedgerMapping[[#All],[Area]],MATCH(Transactions[[#This Row],[Sub Ledger]],LedgerMapping[[#All],[Sub Ledger]],0))</f>
        <v>Income Statement</v>
      </c>
    </row>
    <row r="2599" spans="1:5" x14ac:dyDescent="0.55000000000000004">
      <c r="A2599">
        <v>6</v>
      </c>
      <c r="B2599">
        <v>73000</v>
      </c>
      <c r="C2599" s="6">
        <v>43617</v>
      </c>
      <c r="D2599">
        <v>-94</v>
      </c>
      <c r="E2599" t="str">
        <f>INDEX(LedgerMapping[[#All],[Area]],MATCH(Transactions[[#This Row],[Sub Ledger]],LedgerMapping[[#All],[Sub Ledger]],0))</f>
        <v>Income Statement</v>
      </c>
    </row>
    <row r="2600" spans="1:5" x14ac:dyDescent="0.55000000000000004">
      <c r="A2600">
        <v>6</v>
      </c>
      <c r="B2600">
        <v>73000</v>
      </c>
      <c r="C2600" s="6">
        <v>43647</v>
      </c>
      <c r="D2600">
        <v>-131</v>
      </c>
      <c r="E2600" t="str">
        <f>INDEX(LedgerMapping[[#All],[Area]],MATCH(Transactions[[#This Row],[Sub Ledger]],LedgerMapping[[#All],[Sub Ledger]],0))</f>
        <v>Income Statement</v>
      </c>
    </row>
    <row r="2601" spans="1:5" x14ac:dyDescent="0.55000000000000004">
      <c r="A2601">
        <v>6</v>
      </c>
      <c r="B2601">
        <v>73000</v>
      </c>
      <c r="C2601" s="6">
        <v>43678</v>
      </c>
      <c r="D2601">
        <v>-111</v>
      </c>
      <c r="E2601" t="str">
        <f>INDEX(LedgerMapping[[#All],[Area]],MATCH(Transactions[[#This Row],[Sub Ledger]],LedgerMapping[[#All],[Sub Ledger]],0))</f>
        <v>Income Statement</v>
      </c>
    </row>
    <row r="2602" spans="1:5" x14ac:dyDescent="0.55000000000000004">
      <c r="A2602">
        <v>6</v>
      </c>
      <c r="B2602">
        <v>73000</v>
      </c>
      <c r="C2602" s="6">
        <v>43709</v>
      </c>
      <c r="D2602">
        <v>-94</v>
      </c>
      <c r="E2602" t="str">
        <f>INDEX(LedgerMapping[[#All],[Area]],MATCH(Transactions[[#This Row],[Sub Ledger]],LedgerMapping[[#All],[Sub Ledger]],0))</f>
        <v>Income Statement</v>
      </c>
    </row>
    <row r="2603" spans="1:5" x14ac:dyDescent="0.55000000000000004">
      <c r="A2603">
        <v>6</v>
      </c>
      <c r="B2603">
        <v>73000</v>
      </c>
      <c r="C2603" s="6">
        <v>43739</v>
      </c>
      <c r="D2603">
        <v>-101</v>
      </c>
      <c r="E2603" t="str">
        <f>INDEX(LedgerMapping[[#All],[Area]],MATCH(Transactions[[#This Row],[Sub Ledger]],LedgerMapping[[#All],[Sub Ledger]],0))</f>
        <v>Income Statement</v>
      </c>
    </row>
    <row r="2604" spans="1:5" x14ac:dyDescent="0.55000000000000004">
      <c r="A2604">
        <v>6</v>
      </c>
      <c r="B2604">
        <v>73000</v>
      </c>
      <c r="C2604" s="6">
        <v>43770</v>
      </c>
      <c r="D2604">
        <v>-125</v>
      </c>
      <c r="E2604" t="str">
        <f>INDEX(LedgerMapping[[#All],[Area]],MATCH(Transactions[[#This Row],[Sub Ledger]],LedgerMapping[[#All],[Sub Ledger]],0))</f>
        <v>Income Statement</v>
      </c>
    </row>
    <row r="2605" spans="1:5" x14ac:dyDescent="0.55000000000000004">
      <c r="A2605">
        <v>6</v>
      </c>
      <c r="B2605">
        <v>73000</v>
      </c>
      <c r="C2605" s="6">
        <v>43800</v>
      </c>
      <c r="D2605">
        <v>-76</v>
      </c>
      <c r="E2605" t="str">
        <f>INDEX(LedgerMapping[[#All],[Area]],MATCH(Transactions[[#This Row],[Sub Ledger]],LedgerMapping[[#All],[Sub Ledger]],0))</f>
        <v>Income Statement</v>
      </c>
    </row>
    <row r="2606" spans="1:5" x14ac:dyDescent="0.55000000000000004">
      <c r="A2606">
        <v>6</v>
      </c>
      <c r="B2606">
        <v>73000</v>
      </c>
      <c r="C2606" s="6">
        <v>43831</v>
      </c>
      <c r="D2606">
        <v>-55</v>
      </c>
      <c r="E2606" t="str">
        <f>INDEX(LedgerMapping[[#All],[Area]],MATCH(Transactions[[#This Row],[Sub Ledger]],LedgerMapping[[#All],[Sub Ledger]],0))</f>
        <v>Income Statement</v>
      </c>
    </row>
    <row r="2607" spans="1:5" x14ac:dyDescent="0.55000000000000004">
      <c r="A2607">
        <v>6</v>
      </c>
      <c r="B2607">
        <v>73000</v>
      </c>
      <c r="C2607" s="6">
        <v>43862</v>
      </c>
      <c r="D2607">
        <v>-83</v>
      </c>
      <c r="E2607" t="str">
        <f>INDEX(LedgerMapping[[#All],[Area]],MATCH(Transactions[[#This Row],[Sub Ledger]],LedgerMapping[[#All],[Sub Ledger]],0))</f>
        <v>Income Statement</v>
      </c>
    </row>
    <row r="2608" spans="1:5" x14ac:dyDescent="0.55000000000000004">
      <c r="A2608">
        <v>6</v>
      </c>
      <c r="B2608">
        <v>73000</v>
      </c>
      <c r="C2608" s="6">
        <v>43891</v>
      </c>
      <c r="D2608">
        <v>-30</v>
      </c>
      <c r="E2608" t="str">
        <f>INDEX(LedgerMapping[[#All],[Area]],MATCH(Transactions[[#This Row],[Sub Ledger]],LedgerMapping[[#All],[Sub Ledger]],0))</f>
        <v>Income Statement</v>
      </c>
    </row>
    <row r="2609" spans="1:5" x14ac:dyDescent="0.55000000000000004">
      <c r="A2609">
        <v>6</v>
      </c>
      <c r="B2609">
        <v>73000</v>
      </c>
      <c r="C2609" s="6">
        <v>43922</v>
      </c>
      <c r="D2609">
        <v>-62</v>
      </c>
      <c r="E2609" t="str">
        <f>INDEX(LedgerMapping[[#All],[Area]],MATCH(Transactions[[#This Row],[Sub Ledger]],LedgerMapping[[#All],[Sub Ledger]],0))</f>
        <v>Income Statement</v>
      </c>
    </row>
    <row r="2610" spans="1:5" x14ac:dyDescent="0.55000000000000004">
      <c r="A2610">
        <v>6</v>
      </c>
      <c r="B2610">
        <v>73000</v>
      </c>
      <c r="C2610" s="6">
        <v>43952</v>
      </c>
      <c r="D2610">
        <v>-55</v>
      </c>
      <c r="E2610" t="str">
        <f>INDEX(LedgerMapping[[#All],[Area]],MATCH(Transactions[[#This Row],[Sub Ledger]],LedgerMapping[[#All],[Sub Ledger]],0))</f>
        <v>Income Statement</v>
      </c>
    </row>
    <row r="2611" spans="1:5" x14ac:dyDescent="0.55000000000000004">
      <c r="A2611">
        <v>6</v>
      </c>
      <c r="B2611">
        <v>73000</v>
      </c>
      <c r="C2611" s="6">
        <v>43983</v>
      </c>
      <c r="D2611">
        <v>-74</v>
      </c>
      <c r="E2611" t="str">
        <f>INDEX(LedgerMapping[[#All],[Area]],MATCH(Transactions[[#This Row],[Sub Ledger]],LedgerMapping[[#All],[Sub Ledger]],0))</f>
        <v>Income Statement</v>
      </c>
    </row>
    <row r="2612" spans="1:5" x14ac:dyDescent="0.55000000000000004">
      <c r="A2612">
        <v>6</v>
      </c>
      <c r="B2612">
        <v>73000</v>
      </c>
      <c r="C2612" s="6">
        <v>44013</v>
      </c>
      <c r="D2612">
        <v>-66</v>
      </c>
      <c r="E2612" t="str">
        <f>INDEX(LedgerMapping[[#All],[Area]],MATCH(Transactions[[#This Row],[Sub Ledger]],LedgerMapping[[#All],[Sub Ledger]],0))</f>
        <v>Income Statement</v>
      </c>
    </row>
    <row r="2613" spans="1:5" x14ac:dyDescent="0.55000000000000004">
      <c r="A2613">
        <v>6</v>
      </c>
      <c r="B2613">
        <v>73000</v>
      </c>
      <c r="C2613" s="6">
        <v>44044</v>
      </c>
      <c r="D2613">
        <v>-50</v>
      </c>
      <c r="E2613" t="str">
        <f>INDEX(LedgerMapping[[#All],[Area]],MATCH(Transactions[[#This Row],[Sub Ledger]],LedgerMapping[[#All],[Sub Ledger]],0))</f>
        <v>Income Statement</v>
      </c>
    </row>
    <row r="2614" spans="1:5" x14ac:dyDescent="0.55000000000000004">
      <c r="A2614">
        <v>6</v>
      </c>
      <c r="B2614">
        <v>73000</v>
      </c>
      <c r="C2614" s="6">
        <v>44075</v>
      </c>
      <c r="D2614">
        <v>-62</v>
      </c>
      <c r="E2614" t="str">
        <f>INDEX(LedgerMapping[[#All],[Area]],MATCH(Transactions[[#This Row],[Sub Ledger]],LedgerMapping[[#All],[Sub Ledger]],0))</f>
        <v>Income Statement</v>
      </c>
    </row>
    <row r="2615" spans="1:5" x14ac:dyDescent="0.55000000000000004">
      <c r="A2615">
        <v>6</v>
      </c>
      <c r="B2615">
        <v>73000</v>
      </c>
      <c r="C2615" s="6">
        <v>44105</v>
      </c>
      <c r="D2615">
        <v>-34</v>
      </c>
      <c r="E2615" t="str">
        <f>INDEX(LedgerMapping[[#All],[Area]],MATCH(Transactions[[#This Row],[Sub Ledger]],LedgerMapping[[#All],[Sub Ledger]],0))</f>
        <v>Income Statement</v>
      </c>
    </row>
    <row r="2616" spans="1:5" x14ac:dyDescent="0.55000000000000004">
      <c r="A2616">
        <v>6</v>
      </c>
      <c r="B2616">
        <v>73000</v>
      </c>
      <c r="C2616" s="6">
        <v>44136</v>
      </c>
      <c r="D2616">
        <v>-39</v>
      </c>
      <c r="E2616" t="str">
        <f>INDEX(LedgerMapping[[#All],[Area]],MATCH(Transactions[[#This Row],[Sub Ledger]],LedgerMapping[[#All],[Sub Ledger]],0))</f>
        <v>Income Statement</v>
      </c>
    </row>
    <row r="2617" spans="1:5" x14ac:dyDescent="0.55000000000000004">
      <c r="A2617">
        <v>6</v>
      </c>
      <c r="B2617">
        <v>73000</v>
      </c>
      <c r="C2617" s="6">
        <v>44166</v>
      </c>
      <c r="D2617">
        <v>-30</v>
      </c>
      <c r="E2617" t="str">
        <f>INDEX(LedgerMapping[[#All],[Area]],MATCH(Transactions[[#This Row],[Sub Ledger]],LedgerMapping[[#All],[Sub Ledger]],0))</f>
        <v>Income Statement</v>
      </c>
    </row>
    <row r="2618" spans="1:5" x14ac:dyDescent="0.55000000000000004">
      <c r="A2618">
        <v>6</v>
      </c>
      <c r="B2618">
        <v>73000</v>
      </c>
      <c r="C2618" s="6">
        <v>44197</v>
      </c>
      <c r="D2618">
        <v>-43</v>
      </c>
      <c r="E2618" t="str">
        <f>INDEX(LedgerMapping[[#All],[Area]],MATCH(Transactions[[#This Row],[Sub Ledger]],LedgerMapping[[#All],[Sub Ledger]],0))</f>
        <v>Income Statement</v>
      </c>
    </row>
    <row r="2619" spans="1:5" x14ac:dyDescent="0.55000000000000004">
      <c r="A2619">
        <v>6</v>
      </c>
      <c r="B2619">
        <v>73000</v>
      </c>
      <c r="C2619" s="6">
        <v>44228</v>
      </c>
      <c r="D2619">
        <v>-75</v>
      </c>
      <c r="E2619" t="str">
        <f>INDEX(LedgerMapping[[#All],[Area]],MATCH(Transactions[[#This Row],[Sub Ledger]],LedgerMapping[[#All],[Sub Ledger]],0))</f>
        <v>Income Statement</v>
      </c>
    </row>
    <row r="2620" spans="1:5" x14ac:dyDescent="0.55000000000000004">
      <c r="A2620">
        <v>6</v>
      </c>
      <c r="B2620">
        <v>73000</v>
      </c>
      <c r="C2620" s="6">
        <v>44256</v>
      </c>
      <c r="D2620">
        <v>-66</v>
      </c>
      <c r="E2620" t="str">
        <f>INDEX(LedgerMapping[[#All],[Area]],MATCH(Transactions[[#This Row],[Sub Ledger]],LedgerMapping[[#All],[Sub Ledger]],0))</f>
        <v>Income Statement</v>
      </c>
    </row>
    <row r="2621" spans="1:5" x14ac:dyDescent="0.55000000000000004">
      <c r="A2621">
        <v>6</v>
      </c>
      <c r="B2621">
        <v>73000</v>
      </c>
      <c r="C2621" s="6">
        <v>44287</v>
      </c>
      <c r="D2621">
        <v>-72</v>
      </c>
      <c r="E2621" t="str">
        <f>INDEX(LedgerMapping[[#All],[Area]],MATCH(Transactions[[#This Row],[Sub Ledger]],LedgerMapping[[#All],[Sub Ledger]],0))</f>
        <v>Income Statement</v>
      </c>
    </row>
    <row r="2622" spans="1:5" x14ac:dyDescent="0.55000000000000004">
      <c r="A2622">
        <v>6</v>
      </c>
      <c r="B2622">
        <v>73000</v>
      </c>
      <c r="C2622" s="6">
        <v>44317</v>
      </c>
      <c r="D2622">
        <v>-81</v>
      </c>
      <c r="E2622" t="str">
        <f>INDEX(LedgerMapping[[#All],[Area]],MATCH(Transactions[[#This Row],[Sub Ledger]],LedgerMapping[[#All],[Sub Ledger]],0))</f>
        <v>Income Statement</v>
      </c>
    </row>
    <row r="2623" spans="1:5" x14ac:dyDescent="0.55000000000000004">
      <c r="A2623">
        <v>6</v>
      </c>
      <c r="B2623">
        <v>73000</v>
      </c>
      <c r="C2623" s="6">
        <v>44348</v>
      </c>
      <c r="D2623">
        <v>-74</v>
      </c>
      <c r="E2623" t="str">
        <f>INDEX(LedgerMapping[[#All],[Area]],MATCH(Transactions[[#This Row],[Sub Ledger]],LedgerMapping[[#All],[Sub Ledger]],0))</f>
        <v>Income Statement</v>
      </c>
    </row>
    <row r="2624" spans="1:5" x14ac:dyDescent="0.55000000000000004">
      <c r="A2624">
        <v>6</v>
      </c>
      <c r="B2624">
        <v>73000</v>
      </c>
      <c r="C2624" s="6">
        <v>44378</v>
      </c>
      <c r="D2624">
        <v>-78</v>
      </c>
      <c r="E2624" t="str">
        <f>INDEX(LedgerMapping[[#All],[Area]],MATCH(Transactions[[#This Row],[Sub Ledger]],LedgerMapping[[#All],[Sub Ledger]],0))</f>
        <v>Income Statement</v>
      </c>
    </row>
    <row r="2625" spans="1:5" x14ac:dyDescent="0.55000000000000004">
      <c r="A2625">
        <v>6</v>
      </c>
      <c r="B2625">
        <v>73000</v>
      </c>
      <c r="C2625" s="6">
        <v>44409</v>
      </c>
      <c r="D2625">
        <v>-50</v>
      </c>
      <c r="E2625" t="str">
        <f>INDEX(LedgerMapping[[#All],[Area]],MATCH(Transactions[[#This Row],[Sub Ledger]],LedgerMapping[[#All],[Sub Ledger]],0))</f>
        <v>Income Statement</v>
      </c>
    </row>
    <row r="2626" spans="1:5" x14ac:dyDescent="0.55000000000000004">
      <c r="A2626">
        <v>6</v>
      </c>
      <c r="B2626">
        <v>73000</v>
      </c>
      <c r="C2626" s="6">
        <v>44440</v>
      </c>
      <c r="D2626">
        <v>-92</v>
      </c>
      <c r="E2626" t="str">
        <f>INDEX(LedgerMapping[[#All],[Area]],MATCH(Transactions[[#This Row],[Sub Ledger]],LedgerMapping[[#All],[Sub Ledger]],0))</f>
        <v>Income Statement</v>
      </c>
    </row>
    <row r="2627" spans="1:5" x14ac:dyDescent="0.55000000000000004">
      <c r="A2627">
        <v>6</v>
      </c>
      <c r="B2627">
        <v>73000</v>
      </c>
      <c r="C2627" s="6">
        <v>44470</v>
      </c>
      <c r="D2627">
        <v>-62</v>
      </c>
      <c r="E2627" t="str">
        <f>INDEX(LedgerMapping[[#All],[Area]],MATCH(Transactions[[#This Row],[Sub Ledger]],LedgerMapping[[#All],[Sub Ledger]],0))</f>
        <v>Income Statement</v>
      </c>
    </row>
    <row r="2628" spans="1:5" x14ac:dyDescent="0.55000000000000004">
      <c r="A2628">
        <v>6</v>
      </c>
      <c r="B2628">
        <v>73000</v>
      </c>
      <c r="C2628" s="6">
        <v>44501</v>
      </c>
      <c r="D2628">
        <v>-92</v>
      </c>
      <c r="E2628" t="str">
        <f>INDEX(LedgerMapping[[#All],[Area]],MATCH(Transactions[[#This Row],[Sub Ledger]],LedgerMapping[[#All],[Sub Ledger]],0))</f>
        <v>Income Statement</v>
      </c>
    </row>
    <row r="2629" spans="1:5" x14ac:dyDescent="0.55000000000000004">
      <c r="A2629">
        <v>6</v>
      </c>
      <c r="B2629">
        <v>73000</v>
      </c>
      <c r="C2629" s="6">
        <v>44531</v>
      </c>
      <c r="D2629">
        <v>-102</v>
      </c>
      <c r="E2629" t="str">
        <f>INDEX(LedgerMapping[[#All],[Area]],MATCH(Transactions[[#This Row],[Sub Ledger]],LedgerMapping[[#All],[Sub Ledger]],0))</f>
        <v>Income Statement</v>
      </c>
    </row>
    <row r="2630" spans="1:5" x14ac:dyDescent="0.55000000000000004">
      <c r="A2630">
        <v>6</v>
      </c>
      <c r="B2630">
        <v>73000</v>
      </c>
      <c r="C2630" s="6">
        <v>43466</v>
      </c>
      <c r="D2630">
        <v>-281</v>
      </c>
      <c r="E2630" t="str">
        <f>INDEX(LedgerMapping[[#All],[Area]],MATCH(Transactions[[#This Row],[Sub Ledger]],LedgerMapping[[#All],[Sub Ledger]],0))</f>
        <v>Income Statement</v>
      </c>
    </row>
    <row r="2631" spans="1:5" x14ac:dyDescent="0.55000000000000004">
      <c r="A2631">
        <v>6</v>
      </c>
      <c r="B2631">
        <v>73000</v>
      </c>
      <c r="C2631" s="6">
        <v>43497</v>
      </c>
      <c r="D2631">
        <v>-190</v>
      </c>
      <c r="E2631" t="str">
        <f>INDEX(LedgerMapping[[#All],[Area]],MATCH(Transactions[[#This Row],[Sub Ledger]],LedgerMapping[[#All],[Sub Ledger]],0))</f>
        <v>Income Statement</v>
      </c>
    </row>
    <row r="2632" spans="1:5" x14ac:dyDescent="0.55000000000000004">
      <c r="A2632">
        <v>6</v>
      </c>
      <c r="B2632">
        <v>73000</v>
      </c>
      <c r="C2632" s="6">
        <v>43525</v>
      </c>
      <c r="D2632">
        <v>-313</v>
      </c>
      <c r="E2632" t="str">
        <f>INDEX(LedgerMapping[[#All],[Area]],MATCH(Transactions[[#This Row],[Sub Ledger]],LedgerMapping[[#All],[Sub Ledger]],0))</f>
        <v>Income Statement</v>
      </c>
    </row>
    <row r="2633" spans="1:5" x14ac:dyDescent="0.55000000000000004">
      <c r="A2633">
        <v>6</v>
      </c>
      <c r="B2633">
        <v>73000</v>
      </c>
      <c r="C2633" s="6">
        <v>43556</v>
      </c>
      <c r="D2633">
        <v>-182</v>
      </c>
      <c r="E2633" t="str">
        <f>INDEX(LedgerMapping[[#All],[Area]],MATCH(Transactions[[#This Row],[Sub Ledger]],LedgerMapping[[#All],[Sub Ledger]],0))</f>
        <v>Income Statement</v>
      </c>
    </row>
    <row r="2634" spans="1:5" x14ac:dyDescent="0.55000000000000004">
      <c r="A2634">
        <v>6</v>
      </c>
      <c r="B2634">
        <v>73000</v>
      </c>
      <c r="C2634" s="6">
        <v>43586</v>
      </c>
      <c r="D2634">
        <v>-213</v>
      </c>
      <c r="E2634" t="str">
        <f>INDEX(LedgerMapping[[#All],[Area]],MATCH(Transactions[[#This Row],[Sub Ledger]],LedgerMapping[[#All],[Sub Ledger]],0))</f>
        <v>Income Statement</v>
      </c>
    </row>
    <row r="2635" spans="1:5" x14ac:dyDescent="0.55000000000000004">
      <c r="A2635">
        <v>6</v>
      </c>
      <c r="B2635">
        <v>73000</v>
      </c>
      <c r="C2635" s="6">
        <v>43617</v>
      </c>
      <c r="D2635">
        <v>-254</v>
      </c>
      <c r="E2635" t="str">
        <f>INDEX(LedgerMapping[[#All],[Area]],MATCH(Transactions[[#This Row],[Sub Ledger]],LedgerMapping[[#All],[Sub Ledger]],0))</f>
        <v>Income Statement</v>
      </c>
    </row>
    <row r="2636" spans="1:5" x14ac:dyDescent="0.55000000000000004">
      <c r="A2636">
        <v>6</v>
      </c>
      <c r="B2636">
        <v>73000</v>
      </c>
      <c r="C2636" s="6">
        <v>43647</v>
      </c>
      <c r="D2636">
        <v>-211</v>
      </c>
      <c r="E2636" t="str">
        <f>INDEX(LedgerMapping[[#All],[Area]],MATCH(Transactions[[#This Row],[Sub Ledger]],LedgerMapping[[#All],[Sub Ledger]],0))</f>
        <v>Income Statement</v>
      </c>
    </row>
    <row r="2637" spans="1:5" x14ac:dyDescent="0.55000000000000004">
      <c r="A2637">
        <v>6</v>
      </c>
      <c r="B2637">
        <v>73000</v>
      </c>
      <c r="C2637" s="6">
        <v>43678</v>
      </c>
      <c r="D2637">
        <v>-245</v>
      </c>
      <c r="E2637" t="str">
        <f>INDEX(LedgerMapping[[#All],[Area]],MATCH(Transactions[[#This Row],[Sub Ledger]],LedgerMapping[[#All],[Sub Ledger]],0))</f>
        <v>Income Statement</v>
      </c>
    </row>
    <row r="2638" spans="1:5" x14ac:dyDescent="0.55000000000000004">
      <c r="A2638">
        <v>6</v>
      </c>
      <c r="B2638">
        <v>73000</v>
      </c>
      <c r="C2638" s="6">
        <v>43709</v>
      </c>
      <c r="D2638">
        <v>-237</v>
      </c>
      <c r="E2638" t="str">
        <f>INDEX(LedgerMapping[[#All],[Area]],MATCH(Transactions[[#This Row],[Sub Ledger]],LedgerMapping[[#All],[Sub Ledger]],0))</f>
        <v>Income Statement</v>
      </c>
    </row>
    <row r="2639" spans="1:5" x14ac:dyDescent="0.55000000000000004">
      <c r="A2639">
        <v>6</v>
      </c>
      <c r="B2639">
        <v>73000</v>
      </c>
      <c r="C2639" s="6">
        <v>43739</v>
      </c>
      <c r="D2639">
        <v>-304</v>
      </c>
      <c r="E2639" t="str">
        <f>INDEX(LedgerMapping[[#All],[Area]],MATCH(Transactions[[#This Row],[Sub Ledger]],LedgerMapping[[#All],[Sub Ledger]],0))</f>
        <v>Income Statement</v>
      </c>
    </row>
    <row r="2640" spans="1:5" x14ac:dyDescent="0.55000000000000004">
      <c r="A2640">
        <v>6</v>
      </c>
      <c r="B2640">
        <v>73000</v>
      </c>
      <c r="C2640" s="6">
        <v>43770</v>
      </c>
      <c r="D2640">
        <v>-313</v>
      </c>
      <c r="E2640" t="str">
        <f>INDEX(LedgerMapping[[#All],[Area]],MATCH(Transactions[[#This Row],[Sub Ledger]],LedgerMapping[[#All],[Sub Ledger]],0))</f>
        <v>Income Statement</v>
      </c>
    </row>
    <row r="2641" spans="1:5" x14ac:dyDescent="0.55000000000000004">
      <c r="A2641">
        <v>6</v>
      </c>
      <c r="B2641">
        <v>73000</v>
      </c>
      <c r="C2641" s="6">
        <v>43800</v>
      </c>
      <c r="D2641">
        <v>-237</v>
      </c>
      <c r="E2641" t="str">
        <f>INDEX(LedgerMapping[[#All],[Area]],MATCH(Transactions[[#This Row],[Sub Ledger]],LedgerMapping[[#All],[Sub Ledger]],0))</f>
        <v>Income Statement</v>
      </c>
    </row>
    <row r="2642" spans="1:5" x14ac:dyDescent="0.55000000000000004">
      <c r="A2642">
        <v>6</v>
      </c>
      <c r="B2642">
        <v>73000</v>
      </c>
      <c r="C2642" s="6">
        <v>43831</v>
      </c>
      <c r="D2642">
        <v>-158</v>
      </c>
      <c r="E2642" t="str">
        <f>INDEX(LedgerMapping[[#All],[Area]],MATCH(Transactions[[#This Row],[Sub Ledger]],LedgerMapping[[#All],[Sub Ledger]],0))</f>
        <v>Income Statement</v>
      </c>
    </row>
    <row r="2643" spans="1:5" x14ac:dyDescent="0.55000000000000004">
      <c r="A2643">
        <v>6</v>
      </c>
      <c r="B2643">
        <v>73000</v>
      </c>
      <c r="C2643" s="6">
        <v>43862</v>
      </c>
      <c r="D2643">
        <v>-234</v>
      </c>
      <c r="E2643" t="str">
        <f>INDEX(LedgerMapping[[#All],[Area]],MATCH(Transactions[[#This Row],[Sub Ledger]],LedgerMapping[[#All],[Sub Ledger]],0))</f>
        <v>Income Statement</v>
      </c>
    </row>
    <row r="2644" spans="1:5" x14ac:dyDescent="0.55000000000000004">
      <c r="A2644">
        <v>6</v>
      </c>
      <c r="B2644">
        <v>73000</v>
      </c>
      <c r="C2644" s="6">
        <v>43891</v>
      </c>
      <c r="D2644">
        <v>-150</v>
      </c>
      <c r="E2644" t="str">
        <f>INDEX(LedgerMapping[[#All],[Area]],MATCH(Transactions[[#This Row],[Sub Ledger]],LedgerMapping[[#All],[Sub Ledger]],0))</f>
        <v>Income Statement</v>
      </c>
    </row>
    <row r="2645" spans="1:5" x14ac:dyDescent="0.55000000000000004">
      <c r="A2645">
        <v>6</v>
      </c>
      <c r="B2645">
        <v>73000</v>
      </c>
      <c r="C2645" s="6">
        <v>43922</v>
      </c>
      <c r="D2645">
        <v>-262</v>
      </c>
      <c r="E2645" t="str">
        <f>INDEX(LedgerMapping[[#All],[Area]],MATCH(Transactions[[#This Row],[Sub Ledger]],LedgerMapping[[#All],[Sub Ledger]],0))</f>
        <v>Income Statement</v>
      </c>
    </row>
    <row r="2646" spans="1:5" x14ac:dyDescent="0.55000000000000004">
      <c r="A2646">
        <v>6</v>
      </c>
      <c r="B2646">
        <v>73000</v>
      </c>
      <c r="C2646" s="6">
        <v>43952</v>
      </c>
      <c r="D2646">
        <v>-230</v>
      </c>
      <c r="E2646" t="str">
        <f>INDEX(LedgerMapping[[#All],[Area]],MATCH(Transactions[[#This Row],[Sub Ledger]],LedgerMapping[[#All],[Sub Ledger]],0))</f>
        <v>Income Statement</v>
      </c>
    </row>
    <row r="2647" spans="1:5" x14ac:dyDescent="0.55000000000000004">
      <c r="A2647">
        <v>6</v>
      </c>
      <c r="B2647">
        <v>73000</v>
      </c>
      <c r="C2647" s="6">
        <v>43983</v>
      </c>
      <c r="D2647">
        <v>-169</v>
      </c>
      <c r="E2647" t="str">
        <f>INDEX(LedgerMapping[[#All],[Area]],MATCH(Transactions[[#This Row],[Sub Ledger]],LedgerMapping[[#All],[Sub Ledger]],0))</f>
        <v>Income Statement</v>
      </c>
    </row>
    <row r="2648" spans="1:5" x14ac:dyDescent="0.55000000000000004">
      <c r="A2648">
        <v>6</v>
      </c>
      <c r="B2648">
        <v>73000</v>
      </c>
      <c r="C2648" s="6">
        <v>44013</v>
      </c>
      <c r="D2648">
        <v>-168</v>
      </c>
      <c r="E2648" t="str">
        <f>INDEX(LedgerMapping[[#All],[Area]],MATCH(Transactions[[#This Row],[Sub Ledger]],LedgerMapping[[#All],[Sub Ledger]],0))</f>
        <v>Income Statement</v>
      </c>
    </row>
    <row r="2649" spans="1:5" x14ac:dyDescent="0.55000000000000004">
      <c r="A2649">
        <v>6</v>
      </c>
      <c r="B2649">
        <v>73000</v>
      </c>
      <c r="C2649" s="6">
        <v>44044</v>
      </c>
      <c r="D2649">
        <v>-209</v>
      </c>
      <c r="E2649" t="str">
        <f>INDEX(LedgerMapping[[#All],[Area]],MATCH(Transactions[[#This Row],[Sub Ledger]],LedgerMapping[[#All],[Sub Ledger]],0))</f>
        <v>Income Statement</v>
      </c>
    </row>
    <row r="2650" spans="1:5" x14ac:dyDescent="0.55000000000000004">
      <c r="A2650">
        <v>6</v>
      </c>
      <c r="B2650">
        <v>73000</v>
      </c>
      <c r="C2650" s="6">
        <v>44075</v>
      </c>
      <c r="D2650">
        <v>-222</v>
      </c>
      <c r="E2650" t="str">
        <f>INDEX(LedgerMapping[[#All],[Area]],MATCH(Transactions[[#This Row],[Sub Ledger]],LedgerMapping[[#All],[Sub Ledger]],0))</f>
        <v>Income Statement</v>
      </c>
    </row>
    <row r="2651" spans="1:5" x14ac:dyDescent="0.55000000000000004">
      <c r="A2651">
        <v>6</v>
      </c>
      <c r="B2651">
        <v>73000</v>
      </c>
      <c r="C2651" s="6">
        <v>44105</v>
      </c>
      <c r="D2651">
        <v>-256</v>
      </c>
      <c r="E2651" t="str">
        <f>INDEX(LedgerMapping[[#All],[Area]],MATCH(Transactions[[#This Row],[Sub Ledger]],LedgerMapping[[#All],[Sub Ledger]],0))</f>
        <v>Income Statement</v>
      </c>
    </row>
    <row r="2652" spans="1:5" x14ac:dyDescent="0.55000000000000004">
      <c r="A2652">
        <v>6</v>
      </c>
      <c r="B2652">
        <v>73000</v>
      </c>
      <c r="C2652" s="6">
        <v>44136</v>
      </c>
      <c r="D2652">
        <v>-162</v>
      </c>
      <c r="E2652" t="str">
        <f>INDEX(LedgerMapping[[#All],[Area]],MATCH(Transactions[[#This Row],[Sub Ledger]],LedgerMapping[[#All],[Sub Ledger]],0))</f>
        <v>Income Statement</v>
      </c>
    </row>
    <row r="2653" spans="1:5" x14ac:dyDescent="0.55000000000000004">
      <c r="A2653">
        <v>6</v>
      </c>
      <c r="B2653">
        <v>73000</v>
      </c>
      <c r="C2653" s="6">
        <v>44166</v>
      </c>
      <c r="D2653">
        <v>-162</v>
      </c>
      <c r="E2653" t="str">
        <f>INDEX(LedgerMapping[[#All],[Area]],MATCH(Transactions[[#This Row],[Sub Ledger]],LedgerMapping[[#All],[Sub Ledger]],0))</f>
        <v>Income Statement</v>
      </c>
    </row>
    <row r="2654" spans="1:5" x14ac:dyDescent="0.55000000000000004">
      <c r="A2654">
        <v>6</v>
      </c>
      <c r="B2654">
        <v>73000</v>
      </c>
      <c r="C2654" s="6">
        <v>44197</v>
      </c>
      <c r="D2654">
        <v>-168</v>
      </c>
      <c r="E2654" t="str">
        <f>INDEX(LedgerMapping[[#All],[Area]],MATCH(Transactions[[#This Row],[Sub Ledger]],LedgerMapping[[#All],[Sub Ledger]],0))</f>
        <v>Income Statement</v>
      </c>
    </row>
    <row r="2655" spans="1:5" x14ac:dyDescent="0.55000000000000004">
      <c r="A2655">
        <v>6</v>
      </c>
      <c r="B2655">
        <v>73000</v>
      </c>
      <c r="C2655" s="6">
        <v>44228</v>
      </c>
      <c r="D2655">
        <v>-293</v>
      </c>
      <c r="E2655" t="str">
        <f>INDEX(LedgerMapping[[#All],[Area]],MATCH(Transactions[[#This Row],[Sub Ledger]],LedgerMapping[[#All],[Sub Ledger]],0))</f>
        <v>Income Statement</v>
      </c>
    </row>
    <row r="2656" spans="1:5" x14ac:dyDescent="0.55000000000000004">
      <c r="A2656">
        <v>6</v>
      </c>
      <c r="B2656">
        <v>73000</v>
      </c>
      <c r="C2656" s="6">
        <v>44256</v>
      </c>
      <c r="D2656">
        <v>-321</v>
      </c>
      <c r="E2656" t="str">
        <f>INDEX(LedgerMapping[[#All],[Area]],MATCH(Transactions[[#This Row],[Sub Ledger]],LedgerMapping[[#All],[Sub Ledger]],0))</f>
        <v>Income Statement</v>
      </c>
    </row>
    <row r="2657" spans="1:5" x14ac:dyDescent="0.55000000000000004">
      <c r="A2657">
        <v>6</v>
      </c>
      <c r="B2657">
        <v>73000</v>
      </c>
      <c r="C2657" s="6">
        <v>44287</v>
      </c>
      <c r="D2657">
        <v>-240</v>
      </c>
      <c r="E2657" t="str">
        <f>INDEX(LedgerMapping[[#All],[Area]],MATCH(Transactions[[#This Row],[Sub Ledger]],LedgerMapping[[#All],[Sub Ledger]],0))</f>
        <v>Income Statement</v>
      </c>
    </row>
    <row r="2658" spans="1:5" x14ac:dyDescent="0.55000000000000004">
      <c r="A2658">
        <v>6</v>
      </c>
      <c r="B2658">
        <v>73000</v>
      </c>
      <c r="C2658" s="6">
        <v>44317</v>
      </c>
      <c r="D2658">
        <v>-188</v>
      </c>
      <c r="E2658" t="str">
        <f>INDEX(LedgerMapping[[#All],[Area]],MATCH(Transactions[[#This Row],[Sub Ledger]],LedgerMapping[[#All],[Sub Ledger]],0))</f>
        <v>Income Statement</v>
      </c>
    </row>
    <row r="2659" spans="1:5" x14ac:dyDescent="0.55000000000000004">
      <c r="A2659">
        <v>6</v>
      </c>
      <c r="B2659">
        <v>73000</v>
      </c>
      <c r="C2659" s="6">
        <v>44348</v>
      </c>
      <c r="D2659">
        <v>-208</v>
      </c>
      <c r="E2659" t="str">
        <f>INDEX(LedgerMapping[[#All],[Area]],MATCH(Transactions[[#This Row],[Sub Ledger]],LedgerMapping[[#All],[Sub Ledger]],0))</f>
        <v>Income Statement</v>
      </c>
    </row>
    <row r="2660" spans="1:5" x14ac:dyDescent="0.55000000000000004">
      <c r="A2660">
        <v>6</v>
      </c>
      <c r="B2660">
        <v>73000</v>
      </c>
      <c r="C2660" s="6">
        <v>44378</v>
      </c>
      <c r="D2660">
        <v>-240</v>
      </c>
      <c r="E2660" t="str">
        <f>INDEX(LedgerMapping[[#All],[Area]],MATCH(Transactions[[#This Row],[Sub Ledger]],LedgerMapping[[#All],[Sub Ledger]],0))</f>
        <v>Income Statement</v>
      </c>
    </row>
    <row r="2661" spans="1:5" x14ac:dyDescent="0.55000000000000004">
      <c r="A2661">
        <v>6</v>
      </c>
      <c r="B2661">
        <v>73000</v>
      </c>
      <c r="C2661" s="6">
        <v>44409</v>
      </c>
      <c r="D2661">
        <v>-221</v>
      </c>
      <c r="E2661" t="str">
        <f>INDEX(LedgerMapping[[#All],[Area]],MATCH(Transactions[[#This Row],[Sub Ledger]],LedgerMapping[[#All],[Sub Ledger]],0))</f>
        <v>Income Statement</v>
      </c>
    </row>
    <row r="2662" spans="1:5" x14ac:dyDescent="0.55000000000000004">
      <c r="A2662">
        <v>6</v>
      </c>
      <c r="B2662">
        <v>73000</v>
      </c>
      <c r="C2662" s="6">
        <v>44440</v>
      </c>
      <c r="D2662">
        <v>-293</v>
      </c>
      <c r="E2662" t="str">
        <f>INDEX(LedgerMapping[[#All],[Area]],MATCH(Transactions[[#This Row],[Sub Ledger]],LedgerMapping[[#All],[Sub Ledger]],0))</f>
        <v>Income Statement</v>
      </c>
    </row>
    <row r="2663" spans="1:5" x14ac:dyDescent="0.55000000000000004">
      <c r="A2663">
        <v>6</v>
      </c>
      <c r="B2663">
        <v>73000</v>
      </c>
      <c r="C2663" s="6">
        <v>44470</v>
      </c>
      <c r="D2663">
        <v>-281</v>
      </c>
      <c r="E2663" t="str">
        <f>INDEX(LedgerMapping[[#All],[Area]],MATCH(Transactions[[#This Row],[Sub Ledger]],LedgerMapping[[#All],[Sub Ledger]],0))</f>
        <v>Income Statement</v>
      </c>
    </row>
    <row r="2664" spans="1:5" x14ac:dyDescent="0.55000000000000004">
      <c r="A2664">
        <v>6</v>
      </c>
      <c r="B2664">
        <v>73000</v>
      </c>
      <c r="C2664" s="6">
        <v>44501</v>
      </c>
      <c r="D2664">
        <v>-312</v>
      </c>
      <c r="E2664" t="str">
        <f>INDEX(LedgerMapping[[#All],[Area]],MATCH(Transactions[[#This Row],[Sub Ledger]],LedgerMapping[[#All],[Sub Ledger]],0))</f>
        <v>Income Statement</v>
      </c>
    </row>
    <row r="2665" spans="1:5" x14ac:dyDescent="0.55000000000000004">
      <c r="A2665">
        <v>6</v>
      </c>
      <c r="B2665">
        <v>73000</v>
      </c>
      <c r="C2665" s="6">
        <v>44531</v>
      </c>
      <c r="D2665">
        <v>-248</v>
      </c>
      <c r="E2665" t="str">
        <f>INDEX(LedgerMapping[[#All],[Area]],MATCH(Transactions[[#This Row],[Sub Ledger]],LedgerMapping[[#All],[Sub Ledger]],0))</f>
        <v>Income Statement</v>
      </c>
    </row>
    <row r="2666" spans="1:5" x14ac:dyDescent="0.55000000000000004">
      <c r="A2666">
        <v>6</v>
      </c>
      <c r="B2666">
        <v>73000</v>
      </c>
      <c r="C2666" s="6">
        <v>44256</v>
      </c>
      <c r="D2666">
        <v>-216.3</v>
      </c>
      <c r="E2666" t="str">
        <f>INDEX(LedgerMapping[[#All],[Area]],MATCH(Transactions[[#This Row],[Sub Ledger]],LedgerMapping[[#All],[Sub Ledger]],0))</f>
        <v>Income Statement</v>
      </c>
    </row>
    <row r="2667" spans="1:5" x14ac:dyDescent="0.55000000000000004">
      <c r="A2667">
        <v>6</v>
      </c>
      <c r="B2667">
        <v>73000</v>
      </c>
      <c r="C2667" s="6">
        <v>44256</v>
      </c>
      <c r="D2667">
        <v>-185.64</v>
      </c>
      <c r="E2667" t="str">
        <f>INDEX(LedgerMapping[[#All],[Area]],MATCH(Transactions[[#This Row],[Sub Ledger]],LedgerMapping[[#All],[Sub Ledger]],0))</f>
        <v>Income Statement</v>
      </c>
    </row>
    <row r="2668" spans="1:5" x14ac:dyDescent="0.55000000000000004">
      <c r="A2668">
        <v>6</v>
      </c>
      <c r="B2668">
        <v>73000</v>
      </c>
      <c r="C2668" s="6">
        <v>44256</v>
      </c>
      <c r="D2668">
        <v>-152</v>
      </c>
      <c r="E2668" t="str">
        <f>INDEX(LedgerMapping[[#All],[Area]],MATCH(Transactions[[#This Row],[Sub Ledger]],LedgerMapping[[#All],[Sub Ledger]],0))</f>
        <v>Income Statement</v>
      </c>
    </row>
    <row r="2669" spans="1:5" x14ac:dyDescent="0.55000000000000004">
      <c r="A2669">
        <v>6</v>
      </c>
      <c r="B2669">
        <v>73000</v>
      </c>
      <c r="C2669" s="6">
        <v>44256</v>
      </c>
      <c r="D2669">
        <v>-93</v>
      </c>
      <c r="E2669" t="str">
        <f>INDEX(LedgerMapping[[#All],[Area]],MATCH(Transactions[[#This Row],[Sub Ledger]],LedgerMapping[[#All],[Sub Ledger]],0))</f>
        <v>Income Statement</v>
      </c>
    </row>
    <row r="2670" spans="1:5" x14ac:dyDescent="0.55000000000000004">
      <c r="A2670">
        <v>6</v>
      </c>
      <c r="B2670">
        <v>73000</v>
      </c>
      <c r="C2670" s="6">
        <v>44256</v>
      </c>
      <c r="D2670">
        <v>-78</v>
      </c>
      <c r="E2670" t="str">
        <f>INDEX(LedgerMapping[[#All],[Area]],MATCH(Transactions[[#This Row],[Sub Ledger]],LedgerMapping[[#All],[Sub Ledger]],0))</f>
        <v>Income Statement</v>
      </c>
    </row>
    <row r="2671" spans="1:5" x14ac:dyDescent="0.55000000000000004">
      <c r="A2671">
        <v>6</v>
      </c>
      <c r="B2671">
        <v>73000</v>
      </c>
      <c r="C2671" s="6">
        <v>44256</v>
      </c>
      <c r="D2671">
        <v>-278.35000000000002</v>
      </c>
      <c r="E2671" t="str">
        <f>INDEX(LedgerMapping[[#All],[Area]],MATCH(Transactions[[#This Row],[Sub Ledger]],LedgerMapping[[#All],[Sub Ledger]],0))</f>
        <v>Income Statement</v>
      </c>
    </row>
    <row r="2672" spans="1:5" x14ac:dyDescent="0.55000000000000004">
      <c r="A2672">
        <v>6</v>
      </c>
      <c r="B2672">
        <v>74000</v>
      </c>
      <c r="C2672" s="6">
        <v>44501</v>
      </c>
      <c r="D2672">
        <v>-152</v>
      </c>
      <c r="E2672" t="str">
        <f>INDEX(LedgerMapping[[#All],[Area]],MATCH(Transactions[[#This Row],[Sub Ledger]],LedgerMapping[[#All],[Sub Ledger]],0))</f>
        <v>Income Statement</v>
      </c>
    </row>
    <row r="2673" spans="1:5" x14ac:dyDescent="0.55000000000000004">
      <c r="A2673">
        <v>6</v>
      </c>
      <c r="B2673">
        <v>74000</v>
      </c>
      <c r="C2673" s="6">
        <v>43466</v>
      </c>
      <c r="D2673">
        <v>-145</v>
      </c>
      <c r="E2673" t="str">
        <f>INDEX(LedgerMapping[[#All],[Area]],MATCH(Transactions[[#This Row],[Sub Ledger]],LedgerMapping[[#All],[Sub Ledger]],0))</f>
        <v>Income Statement</v>
      </c>
    </row>
    <row r="2674" spans="1:5" x14ac:dyDescent="0.55000000000000004">
      <c r="A2674">
        <v>6</v>
      </c>
      <c r="B2674">
        <v>74000</v>
      </c>
      <c r="C2674" s="6">
        <v>43497</v>
      </c>
      <c r="D2674">
        <v>-144</v>
      </c>
      <c r="E2674" t="str">
        <f>INDEX(LedgerMapping[[#All],[Area]],MATCH(Transactions[[#This Row],[Sub Ledger]],LedgerMapping[[#All],[Sub Ledger]],0))</f>
        <v>Income Statement</v>
      </c>
    </row>
    <row r="2675" spans="1:5" x14ac:dyDescent="0.55000000000000004">
      <c r="A2675">
        <v>6</v>
      </c>
      <c r="B2675">
        <v>74000</v>
      </c>
      <c r="C2675" s="6">
        <v>43525</v>
      </c>
      <c r="D2675">
        <v>-158</v>
      </c>
      <c r="E2675" t="str">
        <f>INDEX(LedgerMapping[[#All],[Area]],MATCH(Transactions[[#This Row],[Sub Ledger]],LedgerMapping[[#All],[Sub Ledger]],0))</f>
        <v>Income Statement</v>
      </c>
    </row>
    <row r="2676" spans="1:5" x14ac:dyDescent="0.55000000000000004">
      <c r="A2676">
        <v>6</v>
      </c>
      <c r="B2676">
        <v>74000</v>
      </c>
      <c r="C2676" s="6">
        <v>43556</v>
      </c>
      <c r="D2676">
        <v>-138</v>
      </c>
      <c r="E2676" t="str">
        <f>INDEX(LedgerMapping[[#All],[Area]],MATCH(Transactions[[#This Row],[Sub Ledger]],LedgerMapping[[#All],[Sub Ledger]],0))</f>
        <v>Income Statement</v>
      </c>
    </row>
    <row r="2677" spans="1:5" x14ac:dyDescent="0.55000000000000004">
      <c r="A2677">
        <v>6</v>
      </c>
      <c r="B2677">
        <v>74000</v>
      </c>
      <c r="C2677" s="6">
        <v>43586</v>
      </c>
      <c r="D2677">
        <v>-104</v>
      </c>
      <c r="E2677" t="str">
        <f>INDEX(LedgerMapping[[#All],[Area]],MATCH(Transactions[[#This Row],[Sub Ledger]],LedgerMapping[[#All],[Sub Ledger]],0))</f>
        <v>Income Statement</v>
      </c>
    </row>
    <row r="2678" spans="1:5" x14ac:dyDescent="0.55000000000000004">
      <c r="A2678">
        <v>6</v>
      </c>
      <c r="B2678">
        <v>74000</v>
      </c>
      <c r="C2678" s="6">
        <v>43617</v>
      </c>
      <c r="D2678">
        <v>-103</v>
      </c>
      <c r="E2678" t="str">
        <f>INDEX(LedgerMapping[[#All],[Area]],MATCH(Transactions[[#This Row],[Sub Ledger]],LedgerMapping[[#All],[Sub Ledger]],0))</f>
        <v>Income Statement</v>
      </c>
    </row>
    <row r="2679" spans="1:5" x14ac:dyDescent="0.55000000000000004">
      <c r="A2679">
        <v>6</v>
      </c>
      <c r="B2679">
        <v>74000</v>
      </c>
      <c r="C2679" s="6">
        <v>43647</v>
      </c>
      <c r="D2679">
        <v>-129</v>
      </c>
      <c r="E2679" t="str">
        <f>INDEX(LedgerMapping[[#All],[Area]],MATCH(Transactions[[#This Row],[Sub Ledger]],LedgerMapping[[#All],[Sub Ledger]],0))</f>
        <v>Income Statement</v>
      </c>
    </row>
    <row r="2680" spans="1:5" x14ac:dyDescent="0.55000000000000004">
      <c r="A2680">
        <v>6</v>
      </c>
      <c r="B2680">
        <v>74000</v>
      </c>
      <c r="C2680" s="6">
        <v>43678</v>
      </c>
      <c r="D2680">
        <v>-164</v>
      </c>
      <c r="E2680" t="str">
        <f>INDEX(LedgerMapping[[#All],[Area]],MATCH(Transactions[[#This Row],[Sub Ledger]],LedgerMapping[[#All],[Sub Ledger]],0))</f>
        <v>Income Statement</v>
      </c>
    </row>
    <row r="2681" spans="1:5" x14ac:dyDescent="0.55000000000000004">
      <c r="A2681">
        <v>6</v>
      </c>
      <c r="B2681">
        <v>74000</v>
      </c>
      <c r="C2681" s="6">
        <v>43709</v>
      </c>
      <c r="D2681">
        <v>-103</v>
      </c>
      <c r="E2681" t="str">
        <f>INDEX(LedgerMapping[[#All],[Area]],MATCH(Transactions[[#This Row],[Sub Ledger]],LedgerMapping[[#All],[Sub Ledger]],0))</f>
        <v>Income Statement</v>
      </c>
    </row>
    <row r="2682" spans="1:5" x14ac:dyDescent="0.55000000000000004">
      <c r="A2682">
        <v>6</v>
      </c>
      <c r="B2682">
        <v>74000</v>
      </c>
      <c r="C2682" s="6">
        <v>43739</v>
      </c>
      <c r="D2682">
        <v>-120</v>
      </c>
      <c r="E2682" t="str">
        <f>INDEX(LedgerMapping[[#All],[Area]],MATCH(Transactions[[#This Row],[Sub Ledger]],LedgerMapping[[#All],[Sub Ledger]],0))</f>
        <v>Income Statement</v>
      </c>
    </row>
    <row r="2683" spans="1:5" x14ac:dyDescent="0.55000000000000004">
      <c r="A2683">
        <v>6</v>
      </c>
      <c r="B2683">
        <v>74000</v>
      </c>
      <c r="C2683" s="6">
        <v>43770</v>
      </c>
      <c r="D2683">
        <v>-160</v>
      </c>
      <c r="E2683" t="str">
        <f>INDEX(LedgerMapping[[#All],[Area]],MATCH(Transactions[[#This Row],[Sub Ledger]],LedgerMapping[[#All],[Sub Ledger]],0))</f>
        <v>Income Statement</v>
      </c>
    </row>
    <row r="2684" spans="1:5" x14ac:dyDescent="0.55000000000000004">
      <c r="A2684">
        <v>6</v>
      </c>
      <c r="B2684">
        <v>74000</v>
      </c>
      <c r="C2684" s="6">
        <v>43800</v>
      </c>
      <c r="D2684">
        <v>-120</v>
      </c>
      <c r="E2684" t="str">
        <f>INDEX(LedgerMapping[[#All],[Area]],MATCH(Transactions[[#This Row],[Sub Ledger]],LedgerMapping[[#All],[Sub Ledger]],0))</f>
        <v>Income Statement</v>
      </c>
    </row>
    <row r="2685" spans="1:5" x14ac:dyDescent="0.55000000000000004">
      <c r="A2685">
        <v>6</v>
      </c>
      <c r="B2685">
        <v>74000</v>
      </c>
      <c r="C2685" s="6">
        <v>43831</v>
      </c>
      <c r="D2685">
        <v>-138</v>
      </c>
      <c r="E2685" t="str">
        <f>INDEX(LedgerMapping[[#All],[Area]],MATCH(Transactions[[#This Row],[Sub Ledger]],LedgerMapping[[#All],[Sub Ledger]],0))</f>
        <v>Income Statement</v>
      </c>
    </row>
    <row r="2686" spans="1:5" x14ac:dyDescent="0.55000000000000004">
      <c r="A2686">
        <v>6</v>
      </c>
      <c r="B2686">
        <v>74000</v>
      </c>
      <c r="C2686" s="6">
        <v>43862</v>
      </c>
      <c r="D2686">
        <v>-144</v>
      </c>
      <c r="E2686" t="str">
        <f>INDEX(LedgerMapping[[#All],[Area]],MATCH(Transactions[[#This Row],[Sub Ledger]],LedgerMapping[[#All],[Sub Ledger]],0))</f>
        <v>Income Statement</v>
      </c>
    </row>
    <row r="2687" spans="1:5" x14ac:dyDescent="0.55000000000000004">
      <c r="A2687">
        <v>6</v>
      </c>
      <c r="B2687">
        <v>74000</v>
      </c>
      <c r="C2687" s="6">
        <v>43891</v>
      </c>
      <c r="D2687">
        <v>-127</v>
      </c>
      <c r="E2687" t="str">
        <f>INDEX(LedgerMapping[[#All],[Area]],MATCH(Transactions[[#This Row],[Sub Ledger]],LedgerMapping[[#All],[Sub Ledger]],0))</f>
        <v>Income Statement</v>
      </c>
    </row>
    <row r="2688" spans="1:5" x14ac:dyDescent="0.55000000000000004">
      <c r="A2688">
        <v>6</v>
      </c>
      <c r="B2688">
        <v>74000</v>
      </c>
      <c r="C2688" s="6">
        <v>43922</v>
      </c>
      <c r="D2688">
        <v>-131</v>
      </c>
      <c r="E2688" t="str">
        <f>INDEX(LedgerMapping[[#All],[Area]],MATCH(Transactions[[#This Row],[Sub Ledger]],LedgerMapping[[#All],[Sub Ledger]],0))</f>
        <v>Income Statement</v>
      </c>
    </row>
    <row r="2689" spans="1:5" x14ac:dyDescent="0.55000000000000004">
      <c r="A2689">
        <v>6</v>
      </c>
      <c r="B2689">
        <v>74000</v>
      </c>
      <c r="C2689" s="6">
        <v>43952</v>
      </c>
      <c r="D2689">
        <v>-141</v>
      </c>
      <c r="E2689" t="str">
        <f>INDEX(LedgerMapping[[#All],[Area]],MATCH(Transactions[[#This Row],[Sub Ledger]],LedgerMapping[[#All],[Sub Ledger]],0))</f>
        <v>Income Statement</v>
      </c>
    </row>
    <row r="2690" spans="1:5" x14ac:dyDescent="0.55000000000000004">
      <c r="A2690">
        <v>6</v>
      </c>
      <c r="B2690">
        <v>74000</v>
      </c>
      <c r="C2690" s="6">
        <v>43983</v>
      </c>
      <c r="D2690">
        <v>-137</v>
      </c>
      <c r="E2690" t="str">
        <f>INDEX(LedgerMapping[[#All],[Area]],MATCH(Transactions[[#This Row],[Sub Ledger]],LedgerMapping[[#All],[Sub Ledger]],0))</f>
        <v>Income Statement</v>
      </c>
    </row>
    <row r="2691" spans="1:5" x14ac:dyDescent="0.55000000000000004">
      <c r="A2691">
        <v>6</v>
      </c>
      <c r="B2691">
        <v>74000</v>
      </c>
      <c r="C2691" s="6">
        <v>44013</v>
      </c>
      <c r="D2691">
        <v>-165</v>
      </c>
      <c r="E2691" t="str">
        <f>INDEX(LedgerMapping[[#All],[Area]],MATCH(Transactions[[#This Row],[Sub Ledger]],LedgerMapping[[#All],[Sub Ledger]],0))</f>
        <v>Income Statement</v>
      </c>
    </row>
    <row r="2692" spans="1:5" x14ac:dyDescent="0.55000000000000004">
      <c r="A2692">
        <v>6</v>
      </c>
      <c r="B2692">
        <v>74000</v>
      </c>
      <c r="C2692" s="6">
        <v>44044</v>
      </c>
      <c r="D2692">
        <v>-119</v>
      </c>
      <c r="E2692" t="str">
        <f>INDEX(LedgerMapping[[#All],[Area]],MATCH(Transactions[[#This Row],[Sub Ledger]],LedgerMapping[[#All],[Sub Ledger]],0))</f>
        <v>Income Statement</v>
      </c>
    </row>
    <row r="2693" spans="1:5" x14ac:dyDescent="0.55000000000000004">
      <c r="A2693">
        <v>6</v>
      </c>
      <c r="B2693">
        <v>74000</v>
      </c>
      <c r="C2693" s="6">
        <v>44075</v>
      </c>
      <c r="D2693">
        <v>-198</v>
      </c>
      <c r="E2693" t="str">
        <f>INDEX(LedgerMapping[[#All],[Area]],MATCH(Transactions[[#This Row],[Sub Ledger]],LedgerMapping[[#All],[Sub Ledger]],0))</f>
        <v>Income Statement</v>
      </c>
    </row>
    <row r="2694" spans="1:5" x14ac:dyDescent="0.55000000000000004">
      <c r="A2694">
        <v>6</v>
      </c>
      <c r="B2694">
        <v>74000</v>
      </c>
      <c r="C2694" s="6">
        <v>44105</v>
      </c>
      <c r="D2694">
        <v>-151</v>
      </c>
      <c r="E2694" t="str">
        <f>INDEX(LedgerMapping[[#All],[Area]],MATCH(Transactions[[#This Row],[Sub Ledger]],LedgerMapping[[#All],[Sub Ledger]],0))</f>
        <v>Income Statement</v>
      </c>
    </row>
    <row r="2695" spans="1:5" x14ac:dyDescent="0.55000000000000004">
      <c r="A2695">
        <v>6</v>
      </c>
      <c r="B2695">
        <v>74000</v>
      </c>
      <c r="C2695" s="6">
        <v>44136</v>
      </c>
      <c r="D2695">
        <v>-188</v>
      </c>
      <c r="E2695" t="str">
        <f>INDEX(LedgerMapping[[#All],[Area]],MATCH(Transactions[[#This Row],[Sub Ledger]],LedgerMapping[[#All],[Sub Ledger]],0))</f>
        <v>Income Statement</v>
      </c>
    </row>
    <row r="2696" spans="1:5" x14ac:dyDescent="0.55000000000000004">
      <c r="A2696">
        <v>6</v>
      </c>
      <c r="B2696">
        <v>74000</v>
      </c>
      <c r="C2696" s="6">
        <v>44166</v>
      </c>
      <c r="D2696">
        <v>-161</v>
      </c>
      <c r="E2696" t="str">
        <f>INDEX(LedgerMapping[[#All],[Area]],MATCH(Transactions[[#This Row],[Sub Ledger]],LedgerMapping[[#All],[Sub Ledger]],0))</f>
        <v>Income Statement</v>
      </c>
    </row>
    <row r="2697" spans="1:5" x14ac:dyDescent="0.55000000000000004">
      <c r="A2697">
        <v>6</v>
      </c>
      <c r="B2697">
        <v>74000</v>
      </c>
      <c r="C2697" s="6">
        <v>44197</v>
      </c>
      <c r="D2697">
        <v>-106</v>
      </c>
      <c r="E2697" t="str">
        <f>INDEX(LedgerMapping[[#All],[Area]],MATCH(Transactions[[#This Row],[Sub Ledger]],LedgerMapping[[#All],[Sub Ledger]],0))</f>
        <v>Income Statement</v>
      </c>
    </row>
    <row r="2698" spans="1:5" x14ac:dyDescent="0.55000000000000004">
      <c r="A2698">
        <v>6</v>
      </c>
      <c r="B2698">
        <v>74000</v>
      </c>
      <c r="C2698" s="6">
        <v>44228</v>
      </c>
      <c r="D2698">
        <v>-167</v>
      </c>
      <c r="E2698" t="str">
        <f>INDEX(LedgerMapping[[#All],[Area]],MATCH(Transactions[[#This Row],[Sub Ledger]],LedgerMapping[[#All],[Sub Ledger]],0))</f>
        <v>Income Statement</v>
      </c>
    </row>
    <row r="2699" spans="1:5" x14ac:dyDescent="0.55000000000000004">
      <c r="A2699">
        <v>6</v>
      </c>
      <c r="B2699">
        <v>74000</v>
      </c>
      <c r="C2699" s="6">
        <v>44256</v>
      </c>
      <c r="D2699">
        <v>-176</v>
      </c>
      <c r="E2699" t="str">
        <f>INDEX(LedgerMapping[[#All],[Area]],MATCH(Transactions[[#This Row],[Sub Ledger]],LedgerMapping[[#All],[Sub Ledger]],0))</f>
        <v>Income Statement</v>
      </c>
    </row>
    <row r="2700" spans="1:5" x14ac:dyDescent="0.55000000000000004">
      <c r="A2700">
        <v>6</v>
      </c>
      <c r="B2700">
        <v>74000</v>
      </c>
      <c r="C2700" s="6">
        <v>44287</v>
      </c>
      <c r="D2700">
        <v>-167</v>
      </c>
      <c r="E2700" t="str">
        <f>INDEX(LedgerMapping[[#All],[Area]],MATCH(Transactions[[#This Row],[Sub Ledger]],LedgerMapping[[#All],[Sub Ledger]],0))</f>
        <v>Income Statement</v>
      </c>
    </row>
    <row r="2701" spans="1:5" x14ac:dyDescent="0.55000000000000004">
      <c r="A2701">
        <v>6</v>
      </c>
      <c r="B2701">
        <v>74000</v>
      </c>
      <c r="C2701" s="6">
        <v>44317</v>
      </c>
      <c r="D2701">
        <v>-157</v>
      </c>
      <c r="E2701" t="str">
        <f>INDEX(LedgerMapping[[#All],[Area]],MATCH(Transactions[[#This Row],[Sub Ledger]],LedgerMapping[[#All],[Sub Ledger]],0))</f>
        <v>Income Statement</v>
      </c>
    </row>
    <row r="2702" spans="1:5" x14ac:dyDescent="0.55000000000000004">
      <c r="A2702">
        <v>6</v>
      </c>
      <c r="B2702">
        <v>74000</v>
      </c>
      <c r="C2702" s="6">
        <v>44348</v>
      </c>
      <c r="D2702">
        <v>-141</v>
      </c>
      <c r="E2702" t="str">
        <f>INDEX(LedgerMapping[[#All],[Area]],MATCH(Transactions[[#This Row],[Sub Ledger]],LedgerMapping[[#All],[Sub Ledger]],0))</f>
        <v>Income Statement</v>
      </c>
    </row>
    <row r="2703" spans="1:5" x14ac:dyDescent="0.55000000000000004">
      <c r="A2703">
        <v>6</v>
      </c>
      <c r="B2703">
        <v>74000</v>
      </c>
      <c r="C2703" s="6">
        <v>44378</v>
      </c>
      <c r="D2703">
        <v>-146</v>
      </c>
      <c r="E2703" t="str">
        <f>INDEX(LedgerMapping[[#All],[Area]],MATCH(Transactions[[#This Row],[Sub Ledger]],LedgerMapping[[#All],[Sub Ledger]],0))</f>
        <v>Income Statement</v>
      </c>
    </row>
    <row r="2704" spans="1:5" x14ac:dyDescent="0.55000000000000004">
      <c r="A2704">
        <v>6</v>
      </c>
      <c r="B2704">
        <v>74000</v>
      </c>
      <c r="C2704" s="6">
        <v>44409</v>
      </c>
      <c r="D2704">
        <v>-128</v>
      </c>
      <c r="E2704" t="str">
        <f>INDEX(LedgerMapping[[#All],[Area]],MATCH(Transactions[[#This Row],[Sub Ledger]],LedgerMapping[[#All],[Sub Ledger]],0))</f>
        <v>Income Statement</v>
      </c>
    </row>
    <row r="2705" spans="1:5" x14ac:dyDescent="0.55000000000000004">
      <c r="A2705">
        <v>6</v>
      </c>
      <c r="B2705">
        <v>74000</v>
      </c>
      <c r="C2705" s="6">
        <v>44440</v>
      </c>
      <c r="D2705">
        <v>-165</v>
      </c>
      <c r="E2705" t="str">
        <f>INDEX(LedgerMapping[[#All],[Area]],MATCH(Transactions[[#This Row],[Sub Ledger]],LedgerMapping[[#All],[Sub Ledger]],0))</f>
        <v>Income Statement</v>
      </c>
    </row>
    <row r="2706" spans="1:5" x14ac:dyDescent="0.55000000000000004">
      <c r="A2706">
        <v>6</v>
      </c>
      <c r="B2706">
        <v>74000</v>
      </c>
      <c r="C2706" s="6">
        <v>44470</v>
      </c>
      <c r="D2706">
        <v>-113</v>
      </c>
      <c r="E2706" t="str">
        <f>INDEX(LedgerMapping[[#All],[Area]],MATCH(Transactions[[#This Row],[Sub Ledger]],LedgerMapping[[#All],[Sub Ledger]],0))</f>
        <v>Income Statement</v>
      </c>
    </row>
    <row r="2707" spans="1:5" x14ac:dyDescent="0.55000000000000004">
      <c r="A2707">
        <v>6</v>
      </c>
      <c r="B2707">
        <v>74000</v>
      </c>
      <c r="C2707" s="6">
        <v>44531</v>
      </c>
      <c r="D2707">
        <v>-164</v>
      </c>
      <c r="E2707" t="str">
        <f>INDEX(LedgerMapping[[#All],[Area]],MATCH(Transactions[[#This Row],[Sub Ledger]],LedgerMapping[[#All],[Sub Ledger]],0))</f>
        <v>Income Statement</v>
      </c>
    </row>
    <row r="2708" spans="1:5" x14ac:dyDescent="0.55000000000000004">
      <c r="A2708">
        <v>6</v>
      </c>
      <c r="B2708">
        <v>74000</v>
      </c>
      <c r="C2708" s="6">
        <v>43466</v>
      </c>
      <c r="D2708">
        <v>-105</v>
      </c>
      <c r="E2708" t="str">
        <f>INDEX(LedgerMapping[[#All],[Area]],MATCH(Transactions[[#This Row],[Sub Ledger]],LedgerMapping[[#All],[Sub Ledger]],0))</f>
        <v>Income Statement</v>
      </c>
    </row>
    <row r="2709" spans="1:5" x14ac:dyDescent="0.55000000000000004">
      <c r="A2709">
        <v>6</v>
      </c>
      <c r="B2709">
        <v>74000</v>
      </c>
      <c r="C2709" s="6">
        <v>43497</v>
      </c>
      <c r="D2709">
        <v>-125</v>
      </c>
      <c r="E2709" t="str">
        <f>INDEX(LedgerMapping[[#All],[Area]],MATCH(Transactions[[#This Row],[Sub Ledger]],LedgerMapping[[#All],[Sub Ledger]],0))</f>
        <v>Income Statement</v>
      </c>
    </row>
    <row r="2710" spans="1:5" x14ac:dyDescent="0.55000000000000004">
      <c r="A2710">
        <v>6</v>
      </c>
      <c r="B2710">
        <v>74000</v>
      </c>
      <c r="C2710" s="6">
        <v>43525</v>
      </c>
      <c r="D2710">
        <v>-155</v>
      </c>
      <c r="E2710" t="str">
        <f>INDEX(LedgerMapping[[#All],[Area]],MATCH(Transactions[[#This Row],[Sub Ledger]],LedgerMapping[[#All],[Sub Ledger]],0))</f>
        <v>Income Statement</v>
      </c>
    </row>
    <row r="2711" spans="1:5" x14ac:dyDescent="0.55000000000000004">
      <c r="A2711">
        <v>6</v>
      </c>
      <c r="B2711">
        <v>74000</v>
      </c>
      <c r="C2711" s="6">
        <v>43556</v>
      </c>
      <c r="D2711">
        <v>-144</v>
      </c>
      <c r="E2711" t="str">
        <f>INDEX(LedgerMapping[[#All],[Area]],MATCH(Transactions[[#This Row],[Sub Ledger]],LedgerMapping[[#All],[Sub Ledger]],0))</f>
        <v>Income Statement</v>
      </c>
    </row>
    <row r="2712" spans="1:5" x14ac:dyDescent="0.55000000000000004">
      <c r="A2712">
        <v>6</v>
      </c>
      <c r="B2712">
        <v>74000</v>
      </c>
      <c r="C2712" s="6">
        <v>43586</v>
      </c>
      <c r="D2712">
        <v>-160</v>
      </c>
      <c r="E2712" t="str">
        <f>INDEX(LedgerMapping[[#All],[Area]],MATCH(Transactions[[#This Row],[Sub Ledger]],LedgerMapping[[#All],[Sub Ledger]],0))</f>
        <v>Income Statement</v>
      </c>
    </row>
    <row r="2713" spans="1:5" x14ac:dyDescent="0.55000000000000004">
      <c r="A2713">
        <v>6</v>
      </c>
      <c r="B2713">
        <v>74000</v>
      </c>
      <c r="C2713" s="6">
        <v>43617</v>
      </c>
      <c r="D2713">
        <v>-137</v>
      </c>
      <c r="E2713" t="str">
        <f>INDEX(LedgerMapping[[#All],[Area]],MATCH(Transactions[[#This Row],[Sub Ledger]],LedgerMapping[[#All],[Sub Ledger]],0))</f>
        <v>Income Statement</v>
      </c>
    </row>
    <row r="2714" spans="1:5" x14ac:dyDescent="0.55000000000000004">
      <c r="A2714">
        <v>6</v>
      </c>
      <c r="B2714">
        <v>74000</v>
      </c>
      <c r="C2714" s="6">
        <v>43647</v>
      </c>
      <c r="D2714">
        <v>-157</v>
      </c>
      <c r="E2714" t="str">
        <f>INDEX(LedgerMapping[[#All],[Area]],MATCH(Transactions[[#This Row],[Sub Ledger]],LedgerMapping[[#All],[Sub Ledger]],0))</f>
        <v>Income Statement</v>
      </c>
    </row>
    <row r="2715" spans="1:5" x14ac:dyDescent="0.55000000000000004">
      <c r="A2715">
        <v>6</v>
      </c>
      <c r="B2715">
        <v>74000</v>
      </c>
      <c r="C2715" s="6">
        <v>43678</v>
      </c>
      <c r="D2715">
        <v>-118</v>
      </c>
      <c r="E2715" t="str">
        <f>INDEX(LedgerMapping[[#All],[Area]],MATCH(Transactions[[#This Row],[Sub Ledger]],LedgerMapping[[#All],[Sub Ledger]],0))</f>
        <v>Income Statement</v>
      </c>
    </row>
    <row r="2716" spans="1:5" x14ac:dyDescent="0.55000000000000004">
      <c r="A2716">
        <v>6</v>
      </c>
      <c r="B2716">
        <v>74000</v>
      </c>
      <c r="C2716" s="6">
        <v>43709</v>
      </c>
      <c r="D2716">
        <v>-161</v>
      </c>
      <c r="E2716" t="str">
        <f>INDEX(LedgerMapping[[#All],[Area]],MATCH(Transactions[[#This Row],[Sub Ledger]],LedgerMapping[[#All],[Sub Ledger]],0))</f>
        <v>Income Statement</v>
      </c>
    </row>
    <row r="2717" spans="1:5" x14ac:dyDescent="0.55000000000000004">
      <c r="A2717">
        <v>6</v>
      </c>
      <c r="B2717">
        <v>74000</v>
      </c>
      <c r="C2717" s="6">
        <v>43739</v>
      </c>
      <c r="D2717">
        <v>-141</v>
      </c>
      <c r="E2717" t="str">
        <f>INDEX(LedgerMapping[[#All],[Area]],MATCH(Transactions[[#This Row],[Sub Ledger]],LedgerMapping[[#All],[Sub Ledger]],0))</f>
        <v>Income Statement</v>
      </c>
    </row>
    <row r="2718" spans="1:5" x14ac:dyDescent="0.55000000000000004">
      <c r="A2718">
        <v>6</v>
      </c>
      <c r="B2718">
        <v>74000</v>
      </c>
      <c r="C2718" s="6">
        <v>43770</v>
      </c>
      <c r="D2718">
        <v>-179</v>
      </c>
      <c r="E2718" t="str">
        <f>INDEX(LedgerMapping[[#All],[Area]],MATCH(Transactions[[#This Row],[Sub Ledger]],LedgerMapping[[#All],[Sub Ledger]],0))</f>
        <v>Income Statement</v>
      </c>
    </row>
    <row r="2719" spans="1:5" x14ac:dyDescent="0.55000000000000004">
      <c r="A2719">
        <v>6</v>
      </c>
      <c r="B2719">
        <v>74000</v>
      </c>
      <c r="C2719" s="6">
        <v>43800</v>
      </c>
      <c r="D2719">
        <v>-143</v>
      </c>
      <c r="E2719" t="str">
        <f>INDEX(LedgerMapping[[#All],[Area]],MATCH(Transactions[[#This Row],[Sub Ledger]],LedgerMapping[[#All],[Sub Ledger]],0))</f>
        <v>Income Statement</v>
      </c>
    </row>
    <row r="2720" spans="1:5" x14ac:dyDescent="0.55000000000000004">
      <c r="A2720">
        <v>6</v>
      </c>
      <c r="B2720">
        <v>74000</v>
      </c>
      <c r="C2720" s="6">
        <v>43831</v>
      </c>
      <c r="D2720">
        <v>-172</v>
      </c>
      <c r="E2720" t="str">
        <f>INDEX(LedgerMapping[[#All],[Area]],MATCH(Transactions[[#This Row],[Sub Ledger]],LedgerMapping[[#All],[Sub Ledger]],0))</f>
        <v>Income Statement</v>
      </c>
    </row>
    <row r="2721" spans="1:5" x14ac:dyDescent="0.55000000000000004">
      <c r="A2721">
        <v>6</v>
      </c>
      <c r="B2721">
        <v>74000</v>
      </c>
      <c r="C2721" s="6">
        <v>43862</v>
      </c>
      <c r="D2721">
        <v>-147</v>
      </c>
      <c r="E2721" t="str">
        <f>INDEX(LedgerMapping[[#All],[Area]],MATCH(Transactions[[#This Row],[Sub Ledger]],LedgerMapping[[#All],[Sub Ledger]],0))</f>
        <v>Income Statement</v>
      </c>
    </row>
    <row r="2722" spans="1:5" x14ac:dyDescent="0.55000000000000004">
      <c r="A2722">
        <v>6</v>
      </c>
      <c r="B2722">
        <v>74000</v>
      </c>
      <c r="C2722" s="6">
        <v>43891</v>
      </c>
      <c r="D2722">
        <v>-139</v>
      </c>
      <c r="E2722" t="str">
        <f>INDEX(LedgerMapping[[#All],[Area]],MATCH(Transactions[[#This Row],[Sub Ledger]],LedgerMapping[[#All],[Sub Ledger]],0))</f>
        <v>Income Statement</v>
      </c>
    </row>
    <row r="2723" spans="1:5" x14ac:dyDescent="0.55000000000000004">
      <c r="A2723">
        <v>6</v>
      </c>
      <c r="B2723">
        <v>74000</v>
      </c>
      <c r="C2723" s="6">
        <v>43922</v>
      </c>
      <c r="D2723">
        <v>-181</v>
      </c>
      <c r="E2723" t="str">
        <f>INDEX(LedgerMapping[[#All],[Area]],MATCH(Transactions[[#This Row],[Sub Ledger]],LedgerMapping[[#All],[Sub Ledger]],0))</f>
        <v>Income Statement</v>
      </c>
    </row>
    <row r="2724" spans="1:5" x14ac:dyDescent="0.55000000000000004">
      <c r="A2724">
        <v>6</v>
      </c>
      <c r="B2724">
        <v>74000</v>
      </c>
      <c r="C2724" s="6">
        <v>43952</v>
      </c>
      <c r="D2724">
        <v>-179</v>
      </c>
      <c r="E2724" t="str">
        <f>INDEX(LedgerMapping[[#All],[Area]],MATCH(Transactions[[#This Row],[Sub Ledger]],LedgerMapping[[#All],[Sub Ledger]],0))</f>
        <v>Income Statement</v>
      </c>
    </row>
    <row r="2725" spans="1:5" x14ac:dyDescent="0.55000000000000004">
      <c r="A2725">
        <v>6</v>
      </c>
      <c r="B2725">
        <v>74000</v>
      </c>
      <c r="C2725" s="6">
        <v>43983</v>
      </c>
      <c r="D2725">
        <v>-114</v>
      </c>
      <c r="E2725" t="str">
        <f>INDEX(LedgerMapping[[#All],[Area]],MATCH(Transactions[[#This Row],[Sub Ledger]],LedgerMapping[[#All],[Sub Ledger]],0))</f>
        <v>Income Statement</v>
      </c>
    </row>
    <row r="2726" spans="1:5" x14ac:dyDescent="0.55000000000000004">
      <c r="A2726">
        <v>6</v>
      </c>
      <c r="B2726">
        <v>74000</v>
      </c>
      <c r="C2726" s="6">
        <v>44013</v>
      </c>
      <c r="D2726">
        <v>-131</v>
      </c>
      <c r="E2726" t="str">
        <f>INDEX(LedgerMapping[[#All],[Area]],MATCH(Transactions[[#This Row],[Sub Ledger]],LedgerMapping[[#All],[Sub Ledger]],0))</f>
        <v>Income Statement</v>
      </c>
    </row>
    <row r="2727" spans="1:5" x14ac:dyDescent="0.55000000000000004">
      <c r="A2727">
        <v>6</v>
      </c>
      <c r="B2727">
        <v>74000</v>
      </c>
      <c r="C2727" s="6">
        <v>44044</v>
      </c>
      <c r="D2727">
        <v>-186</v>
      </c>
      <c r="E2727" t="str">
        <f>INDEX(LedgerMapping[[#All],[Area]],MATCH(Transactions[[#This Row],[Sub Ledger]],LedgerMapping[[#All],[Sub Ledger]],0))</f>
        <v>Income Statement</v>
      </c>
    </row>
    <row r="2728" spans="1:5" x14ac:dyDescent="0.55000000000000004">
      <c r="A2728">
        <v>6</v>
      </c>
      <c r="B2728">
        <v>74000</v>
      </c>
      <c r="C2728" s="6">
        <v>44075</v>
      </c>
      <c r="D2728">
        <v>-162</v>
      </c>
      <c r="E2728" t="str">
        <f>INDEX(LedgerMapping[[#All],[Area]],MATCH(Transactions[[#This Row],[Sub Ledger]],LedgerMapping[[#All],[Sub Ledger]],0))</f>
        <v>Income Statement</v>
      </c>
    </row>
    <row r="2729" spans="1:5" x14ac:dyDescent="0.55000000000000004">
      <c r="A2729">
        <v>6</v>
      </c>
      <c r="B2729">
        <v>74000</v>
      </c>
      <c r="C2729" s="6">
        <v>44105</v>
      </c>
      <c r="D2729">
        <v>-153</v>
      </c>
      <c r="E2729" t="str">
        <f>INDEX(LedgerMapping[[#All],[Area]],MATCH(Transactions[[#This Row],[Sub Ledger]],LedgerMapping[[#All],[Sub Ledger]],0))</f>
        <v>Income Statement</v>
      </c>
    </row>
    <row r="2730" spans="1:5" x14ac:dyDescent="0.55000000000000004">
      <c r="A2730">
        <v>6</v>
      </c>
      <c r="B2730">
        <v>74000</v>
      </c>
      <c r="C2730" s="6">
        <v>44136</v>
      </c>
      <c r="D2730">
        <v>-200</v>
      </c>
      <c r="E2730" t="str">
        <f>INDEX(LedgerMapping[[#All],[Area]],MATCH(Transactions[[#This Row],[Sub Ledger]],LedgerMapping[[#All],[Sub Ledger]],0))</f>
        <v>Income Statement</v>
      </c>
    </row>
    <row r="2731" spans="1:5" x14ac:dyDescent="0.55000000000000004">
      <c r="A2731">
        <v>6</v>
      </c>
      <c r="B2731">
        <v>74000</v>
      </c>
      <c r="C2731" s="6">
        <v>44166</v>
      </c>
      <c r="D2731">
        <v>-151</v>
      </c>
      <c r="E2731" t="str">
        <f>INDEX(LedgerMapping[[#All],[Area]],MATCH(Transactions[[#This Row],[Sub Ledger]],LedgerMapping[[#All],[Sub Ledger]],0))</f>
        <v>Income Statement</v>
      </c>
    </row>
    <row r="2732" spans="1:5" x14ac:dyDescent="0.55000000000000004">
      <c r="A2732">
        <v>6</v>
      </c>
      <c r="B2732">
        <v>74000</v>
      </c>
      <c r="C2732" s="6">
        <v>44197</v>
      </c>
      <c r="D2732">
        <v>-84</v>
      </c>
      <c r="E2732" t="str">
        <f>INDEX(LedgerMapping[[#All],[Area]],MATCH(Transactions[[#This Row],[Sub Ledger]],LedgerMapping[[#All],[Sub Ledger]],0))</f>
        <v>Income Statement</v>
      </c>
    </row>
    <row r="2733" spans="1:5" x14ac:dyDescent="0.55000000000000004">
      <c r="A2733">
        <v>6</v>
      </c>
      <c r="B2733">
        <v>74000</v>
      </c>
      <c r="C2733" s="6">
        <v>44228</v>
      </c>
      <c r="D2733">
        <v>-133</v>
      </c>
      <c r="E2733" t="str">
        <f>INDEX(LedgerMapping[[#All],[Area]],MATCH(Transactions[[#This Row],[Sub Ledger]],LedgerMapping[[#All],[Sub Ledger]],0))</f>
        <v>Income Statement</v>
      </c>
    </row>
    <row r="2734" spans="1:5" x14ac:dyDescent="0.55000000000000004">
      <c r="A2734">
        <v>6</v>
      </c>
      <c r="B2734">
        <v>74000</v>
      </c>
      <c r="C2734" s="6">
        <v>44256</v>
      </c>
      <c r="D2734">
        <v>-189</v>
      </c>
      <c r="E2734" t="str">
        <f>INDEX(LedgerMapping[[#All],[Area]],MATCH(Transactions[[#This Row],[Sub Ledger]],LedgerMapping[[#All],[Sub Ledger]],0))</f>
        <v>Income Statement</v>
      </c>
    </row>
    <row r="2735" spans="1:5" x14ac:dyDescent="0.55000000000000004">
      <c r="A2735">
        <v>6</v>
      </c>
      <c r="B2735">
        <v>74000</v>
      </c>
      <c r="C2735" s="6">
        <v>44287</v>
      </c>
      <c r="D2735">
        <v>-134</v>
      </c>
      <c r="E2735" t="str">
        <f>INDEX(LedgerMapping[[#All],[Area]],MATCH(Transactions[[#This Row],[Sub Ledger]],LedgerMapping[[#All],[Sub Ledger]],0))</f>
        <v>Income Statement</v>
      </c>
    </row>
    <row r="2736" spans="1:5" x14ac:dyDescent="0.55000000000000004">
      <c r="A2736">
        <v>6</v>
      </c>
      <c r="B2736">
        <v>74000</v>
      </c>
      <c r="C2736" s="6">
        <v>44317</v>
      </c>
      <c r="D2736">
        <v>-152</v>
      </c>
      <c r="E2736" t="str">
        <f>INDEX(LedgerMapping[[#All],[Area]],MATCH(Transactions[[#This Row],[Sub Ledger]],LedgerMapping[[#All],[Sub Ledger]],0))</f>
        <v>Income Statement</v>
      </c>
    </row>
    <row r="2737" spans="1:5" x14ac:dyDescent="0.55000000000000004">
      <c r="A2737">
        <v>6</v>
      </c>
      <c r="B2737">
        <v>74000</v>
      </c>
      <c r="C2737" s="6">
        <v>44348</v>
      </c>
      <c r="D2737">
        <v>-186</v>
      </c>
      <c r="E2737" t="str">
        <f>INDEX(LedgerMapping[[#All],[Area]],MATCH(Transactions[[#This Row],[Sub Ledger]],LedgerMapping[[#All],[Sub Ledger]],0))</f>
        <v>Income Statement</v>
      </c>
    </row>
    <row r="2738" spans="1:5" x14ac:dyDescent="0.55000000000000004">
      <c r="A2738">
        <v>6</v>
      </c>
      <c r="B2738">
        <v>74000</v>
      </c>
      <c r="C2738" s="6">
        <v>44378</v>
      </c>
      <c r="D2738">
        <v>-148</v>
      </c>
      <c r="E2738" t="str">
        <f>INDEX(LedgerMapping[[#All],[Area]],MATCH(Transactions[[#This Row],[Sub Ledger]],LedgerMapping[[#All],[Sub Ledger]],0))</f>
        <v>Income Statement</v>
      </c>
    </row>
    <row r="2739" spans="1:5" x14ac:dyDescent="0.55000000000000004">
      <c r="A2739">
        <v>6</v>
      </c>
      <c r="B2739">
        <v>74000</v>
      </c>
      <c r="C2739" s="6">
        <v>44409</v>
      </c>
      <c r="D2739">
        <v>-158</v>
      </c>
      <c r="E2739" t="str">
        <f>INDEX(LedgerMapping[[#All],[Area]],MATCH(Transactions[[#This Row],[Sub Ledger]],LedgerMapping[[#All],[Sub Ledger]],0))</f>
        <v>Income Statement</v>
      </c>
    </row>
    <row r="2740" spans="1:5" x14ac:dyDescent="0.55000000000000004">
      <c r="A2740">
        <v>6</v>
      </c>
      <c r="B2740">
        <v>74000</v>
      </c>
      <c r="C2740" s="6">
        <v>44440</v>
      </c>
      <c r="D2740">
        <v>-116</v>
      </c>
      <c r="E2740" t="str">
        <f>INDEX(LedgerMapping[[#All],[Area]],MATCH(Transactions[[#This Row],[Sub Ledger]],LedgerMapping[[#All],[Sub Ledger]],0))</f>
        <v>Income Statement</v>
      </c>
    </row>
    <row r="2741" spans="1:5" x14ac:dyDescent="0.55000000000000004">
      <c r="A2741">
        <v>6</v>
      </c>
      <c r="B2741">
        <v>74000</v>
      </c>
      <c r="C2741" s="6">
        <v>44470</v>
      </c>
      <c r="D2741">
        <v>-174</v>
      </c>
      <c r="E2741" t="str">
        <f>INDEX(LedgerMapping[[#All],[Area]],MATCH(Transactions[[#This Row],[Sub Ledger]],LedgerMapping[[#All],[Sub Ledger]],0))</f>
        <v>Income Statement</v>
      </c>
    </row>
    <row r="2742" spans="1:5" x14ac:dyDescent="0.55000000000000004">
      <c r="A2742">
        <v>6</v>
      </c>
      <c r="B2742">
        <v>74000</v>
      </c>
      <c r="C2742" s="6">
        <v>44501</v>
      </c>
      <c r="D2742">
        <v>-138</v>
      </c>
      <c r="E2742" t="str">
        <f>INDEX(LedgerMapping[[#All],[Area]],MATCH(Transactions[[#This Row],[Sub Ledger]],LedgerMapping[[#All],[Sub Ledger]],0))</f>
        <v>Income Statement</v>
      </c>
    </row>
    <row r="2743" spans="1:5" x14ac:dyDescent="0.55000000000000004">
      <c r="A2743">
        <v>6</v>
      </c>
      <c r="B2743">
        <v>74000</v>
      </c>
      <c r="C2743" s="6">
        <v>44531</v>
      </c>
      <c r="D2743">
        <v>-185</v>
      </c>
      <c r="E2743" t="str">
        <f>INDEX(LedgerMapping[[#All],[Area]],MATCH(Transactions[[#This Row],[Sub Ledger]],LedgerMapping[[#All],[Sub Ledger]],0))</f>
        <v>Income Statement</v>
      </c>
    </row>
    <row r="2744" spans="1:5" x14ac:dyDescent="0.55000000000000004">
      <c r="A2744">
        <v>6</v>
      </c>
      <c r="B2744">
        <v>74000</v>
      </c>
      <c r="C2744" s="6">
        <v>43466</v>
      </c>
      <c r="D2744">
        <v>-129</v>
      </c>
      <c r="E2744" t="str">
        <f>INDEX(LedgerMapping[[#All],[Area]],MATCH(Transactions[[#This Row],[Sub Ledger]],LedgerMapping[[#All],[Sub Ledger]],0))</f>
        <v>Income Statement</v>
      </c>
    </row>
    <row r="2745" spans="1:5" x14ac:dyDescent="0.55000000000000004">
      <c r="A2745">
        <v>6</v>
      </c>
      <c r="B2745">
        <v>74000</v>
      </c>
      <c r="C2745" s="6">
        <v>43497</v>
      </c>
      <c r="D2745">
        <v>-179</v>
      </c>
      <c r="E2745" t="str">
        <f>INDEX(LedgerMapping[[#All],[Area]],MATCH(Transactions[[#This Row],[Sub Ledger]],LedgerMapping[[#All],[Sub Ledger]],0))</f>
        <v>Income Statement</v>
      </c>
    </row>
    <row r="2746" spans="1:5" x14ac:dyDescent="0.55000000000000004">
      <c r="A2746">
        <v>6</v>
      </c>
      <c r="B2746">
        <v>74000</v>
      </c>
      <c r="C2746" s="6">
        <v>43525</v>
      </c>
      <c r="D2746">
        <v>-170</v>
      </c>
      <c r="E2746" t="str">
        <f>INDEX(LedgerMapping[[#All],[Area]],MATCH(Transactions[[#This Row],[Sub Ledger]],LedgerMapping[[#All],[Sub Ledger]],0))</f>
        <v>Income Statement</v>
      </c>
    </row>
    <row r="2747" spans="1:5" x14ac:dyDescent="0.55000000000000004">
      <c r="A2747">
        <v>6</v>
      </c>
      <c r="B2747">
        <v>74000</v>
      </c>
      <c r="C2747" s="6">
        <v>43556</v>
      </c>
      <c r="D2747">
        <v>-125</v>
      </c>
      <c r="E2747" t="str">
        <f>INDEX(LedgerMapping[[#All],[Area]],MATCH(Transactions[[#This Row],[Sub Ledger]],LedgerMapping[[#All],[Sub Ledger]],0))</f>
        <v>Income Statement</v>
      </c>
    </row>
    <row r="2748" spans="1:5" x14ac:dyDescent="0.55000000000000004">
      <c r="A2748">
        <v>6</v>
      </c>
      <c r="B2748">
        <v>74000</v>
      </c>
      <c r="C2748" s="6">
        <v>43586</v>
      </c>
      <c r="D2748">
        <v>-161</v>
      </c>
      <c r="E2748" t="str">
        <f>INDEX(LedgerMapping[[#All],[Area]],MATCH(Transactions[[#This Row],[Sub Ledger]],LedgerMapping[[#All],[Sub Ledger]],0))</f>
        <v>Income Statement</v>
      </c>
    </row>
    <row r="2749" spans="1:5" x14ac:dyDescent="0.55000000000000004">
      <c r="A2749">
        <v>6</v>
      </c>
      <c r="B2749">
        <v>74000</v>
      </c>
      <c r="C2749" s="6">
        <v>43617</v>
      </c>
      <c r="D2749">
        <v>-105</v>
      </c>
      <c r="E2749" t="str">
        <f>INDEX(LedgerMapping[[#All],[Area]],MATCH(Transactions[[#This Row],[Sub Ledger]],LedgerMapping[[#All],[Sub Ledger]],0))</f>
        <v>Income Statement</v>
      </c>
    </row>
    <row r="2750" spans="1:5" x14ac:dyDescent="0.55000000000000004">
      <c r="A2750">
        <v>6</v>
      </c>
      <c r="B2750">
        <v>74000</v>
      </c>
      <c r="C2750" s="6">
        <v>43647</v>
      </c>
      <c r="D2750">
        <v>-179</v>
      </c>
      <c r="E2750" t="str">
        <f>INDEX(LedgerMapping[[#All],[Area]],MATCH(Transactions[[#This Row],[Sub Ledger]],LedgerMapping[[#All],[Sub Ledger]],0))</f>
        <v>Income Statement</v>
      </c>
    </row>
    <row r="2751" spans="1:5" x14ac:dyDescent="0.55000000000000004">
      <c r="A2751">
        <v>6</v>
      </c>
      <c r="B2751">
        <v>74000</v>
      </c>
      <c r="C2751" s="6">
        <v>43678</v>
      </c>
      <c r="D2751">
        <v>-168</v>
      </c>
      <c r="E2751" t="str">
        <f>INDEX(LedgerMapping[[#All],[Area]],MATCH(Transactions[[#This Row],[Sub Ledger]],LedgerMapping[[#All],[Sub Ledger]],0))</f>
        <v>Income Statement</v>
      </c>
    </row>
    <row r="2752" spans="1:5" x14ac:dyDescent="0.55000000000000004">
      <c r="A2752">
        <v>6</v>
      </c>
      <c r="B2752">
        <v>74000</v>
      </c>
      <c r="C2752" s="6">
        <v>43709</v>
      </c>
      <c r="D2752">
        <v>-137</v>
      </c>
      <c r="E2752" t="str">
        <f>INDEX(LedgerMapping[[#All],[Area]],MATCH(Transactions[[#This Row],[Sub Ledger]],LedgerMapping[[#All],[Sub Ledger]],0))</f>
        <v>Income Statement</v>
      </c>
    </row>
    <row r="2753" spans="1:5" x14ac:dyDescent="0.55000000000000004">
      <c r="A2753">
        <v>6</v>
      </c>
      <c r="B2753">
        <v>74000</v>
      </c>
      <c r="C2753" s="6">
        <v>43739</v>
      </c>
      <c r="D2753">
        <v>-104</v>
      </c>
      <c r="E2753" t="str">
        <f>INDEX(LedgerMapping[[#All],[Area]],MATCH(Transactions[[#This Row],[Sub Ledger]],LedgerMapping[[#All],[Sub Ledger]],0))</f>
        <v>Income Statement</v>
      </c>
    </row>
    <row r="2754" spans="1:5" x14ac:dyDescent="0.55000000000000004">
      <c r="A2754">
        <v>6</v>
      </c>
      <c r="B2754">
        <v>74000</v>
      </c>
      <c r="C2754" s="6">
        <v>43770</v>
      </c>
      <c r="D2754">
        <v>-138</v>
      </c>
      <c r="E2754" t="str">
        <f>INDEX(LedgerMapping[[#All],[Area]],MATCH(Transactions[[#This Row],[Sub Ledger]],LedgerMapping[[#All],[Sub Ledger]],0))</f>
        <v>Income Statement</v>
      </c>
    </row>
    <row r="2755" spans="1:5" x14ac:dyDescent="0.55000000000000004">
      <c r="A2755">
        <v>6</v>
      </c>
      <c r="B2755">
        <v>74000</v>
      </c>
      <c r="C2755" s="6">
        <v>43800</v>
      </c>
      <c r="D2755">
        <v>-116</v>
      </c>
      <c r="E2755" t="str">
        <f>INDEX(LedgerMapping[[#All],[Area]],MATCH(Transactions[[#This Row],[Sub Ledger]],LedgerMapping[[#All],[Sub Ledger]],0))</f>
        <v>Income Statement</v>
      </c>
    </row>
    <row r="2756" spans="1:5" x14ac:dyDescent="0.55000000000000004">
      <c r="A2756">
        <v>6</v>
      </c>
      <c r="B2756">
        <v>74000</v>
      </c>
      <c r="C2756" s="6">
        <v>43831</v>
      </c>
      <c r="D2756">
        <v>-141</v>
      </c>
      <c r="E2756" t="str">
        <f>INDEX(LedgerMapping[[#All],[Area]],MATCH(Transactions[[#This Row],[Sub Ledger]],LedgerMapping[[#All],[Sub Ledger]],0))</f>
        <v>Income Statement</v>
      </c>
    </row>
    <row r="2757" spans="1:5" x14ac:dyDescent="0.55000000000000004">
      <c r="A2757">
        <v>6</v>
      </c>
      <c r="B2757">
        <v>74000</v>
      </c>
      <c r="C2757" s="6">
        <v>43862</v>
      </c>
      <c r="D2757">
        <v>-115</v>
      </c>
      <c r="E2757" t="str">
        <f>INDEX(LedgerMapping[[#All],[Area]],MATCH(Transactions[[#This Row],[Sub Ledger]],LedgerMapping[[#All],[Sub Ledger]],0))</f>
        <v>Income Statement</v>
      </c>
    </row>
    <row r="2758" spans="1:5" x14ac:dyDescent="0.55000000000000004">
      <c r="A2758">
        <v>6</v>
      </c>
      <c r="B2758">
        <v>74000</v>
      </c>
      <c r="C2758" s="6">
        <v>43891</v>
      </c>
      <c r="D2758">
        <v>-123</v>
      </c>
      <c r="E2758" t="str">
        <f>INDEX(LedgerMapping[[#All],[Area]],MATCH(Transactions[[#This Row],[Sub Ledger]],LedgerMapping[[#All],[Sub Ledger]],0))</f>
        <v>Income Statement</v>
      </c>
    </row>
    <row r="2759" spans="1:5" x14ac:dyDescent="0.55000000000000004">
      <c r="A2759">
        <v>6</v>
      </c>
      <c r="B2759">
        <v>74000</v>
      </c>
      <c r="C2759" s="6">
        <v>43922</v>
      </c>
      <c r="D2759">
        <v>-157</v>
      </c>
      <c r="E2759" t="str">
        <f>INDEX(LedgerMapping[[#All],[Area]],MATCH(Transactions[[#This Row],[Sub Ledger]],LedgerMapping[[#All],[Sub Ledger]],0))</f>
        <v>Income Statement</v>
      </c>
    </row>
    <row r="2760" spans="1:5" x14ac:dyDescent="0.55000000000000004">
      <c r="A2760">
        <v>6</v>
      </c>
      <c r="B2760">
        <v>74000</v>
      </c>
      <c r="C2760" s="6">
        <v>43952</v>
      </c>
      <c r="D2760">
        <v>-141</v>
      </c>
      <c r="E2760" t="str">
        <f>INDEX(LedgerMapping[[#All],[Area]],MATCH(Transactions[[#This Row],[Sub Ledger]],LedgerMapping[[#All],[Sub Ledger]],0))</f>
        <v>Income Statement</v>
      </c>
    </row>
    <row r="2761" spans="1:5" x14ac:dyDescent="0.55000000000000004">
      <c r="A2761">
        <v>6</v>
      </c>
      <c r="B2761">
        <v>74000</v>
      </c>
      <c r="C2761" s="6">
        <v>43983</v>
      </c>
      <c r="D2761">
        <v>-167</v>
      </c>
      <c r="E2761" t="str">
        <f>INDEX(LedgerMapping[[#All],[Area]],MATCH(Transactions[[#This Row],[Sub Ledger]],LedgerMapping[[#All],[Sub Ledger]],0))</f>
        <v>Income Statement</v>
      </c>
    </row>
    <row r="2762" spans="1:5" x14ac:dyDescent="0.55000000000000004">
      <c r="A2762">
        <v>6</v>
      </c>
      <c r="B2762">
        <v>74000</v>
      </c>
      <c r="C2762" s="6">
        <v>44013</v>
      </c>
      <c r="D2762">
        <v>-123</v>
      </c>
      <c r="E2762" t="str">
        <f>INDEX(LedgerMapping[[#All],[Area]],MATCH(Transactions[[#This Row],[Sub Ledger]],LedgerMapping[[#All],[Sub Ledger]],0))</f>
        <v>Income Statement</v>
      </c>
    </row>
    <row r="2763" spans="1:5" x14ac:dyDescent="0.55000000000000004">
      <c r="A2763">
        <v>6</v>
      </c>
      <c r="B2763">
        <v>74000</v>
      </c>
      <c r="C2763" s="6">
        <v>44044</v>
      </c>
      <c r="D2763">
        <v>-156</v>
      </c>
      <c r="E2763" t="str">
        <f>INDEX(LedgerMapping[[#All],[Area]],MATCH(Transactions[[#This Row],[Sub Ledger]],LedgerMapping[[#All],[Sub Ledger]],0))</f>
        <v>Income Statement</v>
      </c>
    </row>
    <row r="2764" spans="1:5" x14ac:dyDescent="0.55000000000000004">
      <c r="A2764">
        <v>6</v>
      </c>
      <c r="B2764">
        <v>74000</v>
      </c>
      <c r="C2764" s="6">
        <v>44075</v>
      </c>
      <c r="D2764">
        <v>-175</v>
      </c>
      <c r="E2764" t="str">
        <f>INDEX(LedgerMapping[[#All],[Area]],MATCH(Transactions[[#This Row],[Sub Ledger]],LedgerMapping[[#All],[Sub Ledger]],0))</f>
        <v>Income Statement</v>
      </c>
    </row>
    <row r="2765" spans="1:5" x14ac:dyDescent="0.55000000000000004">
      <c r="A2765">
        <v>6</v>
      </c>
      <c r="B2765">
        <v>74000</v>
      </c>
      <c r="C2765" s="6">
        <v>44105</v>
      </c>
      <c r="D2765">
        <v>-108</v>
      </c>
      <c r="E2765" t="str">
        <f>INDEX(LedgerMapping[[#All],[Area]],MATCH(Transactions[[#This Row],[Sub Ledger]],LedgerMapping[[#All],[Sub Ledger]],0))</f>
        <v>Income Statement</v>
      </c>
    </row>
    <row r="2766" spans="1:5" x14ac:dyDescent="0.55000000000000004">
      <c r="A2766">
        <v>6</v>
      </c>
      <c r="B2766">
        <v>74000</v>
      </c>
      <c r="C2766" s="6">
        <v>44136</v>
      </c>
      <c r="D2766">
        <v>-113</v>
      </c>
      <c r="E2766" t="str">
        <f>INDEX(LedgerMapping[[#All],[Area]],MATCH(Transactions[[#This Row],[Sub Ledger]],LedgerMapping[[#All],[Sub Ledger]],0))</f>
        <v>Income Statement</v>
      </c>
    </row>
    <row r="2767" spans="1:5" x14ac:dyDescent="0.55000000000000004">
      <c r="A2767">
        <v>6</v>
      </c>
      <c r="B2767">
        <v>74000</v>
      </c>
      <c r="C2767" s="6">
        <v>44166</v>
      </c>
      <c r="D2767">
        <v>-108</v>
      </c>
      <c r="E2767" t="str">
        <f>INDEX(LedgerMapping[[#All],[Area]],MATCH(Transactions[[#This Row],[Sub Ledger]],LedgerMapping[[#All],[Sub Ledger]],0))</f>
        <v>Income Statement</v>
      </c>
    </row>
    <row r="2768" spans="1:5" x14ac:dyDescent="0.55000000000000004">
      <c r="A2768">
        <v>6</v>
      </c>
      <c r="B2768">
        <v>74000</v>
      </c>
      <c r="C2768" s="6">
        <v>44197</v>
      </c>
      <c r="D2768">
        <v>-105</v>
      </c>
      <c r="E2768" t="str">
        <f>INDEX(LedgerMapping[[#All],[Area]],MATCH(Transactions[[#This Row],[Sub Ledger]],LedgerMapping[[#All],[Sub Ledger]],0))</f>
        <v>Income Statement</v>
      </c>
    </row>
    <row r="2769" spans="1:5" x14ac:dyDescent="0.55000000000000004">
      <c r="A2769">
        <v>6</v>
      </c>
      <c r="B2769">
        <v>74000</v>
      </c>
      <c r="C2769" s="6">
        <v>44228</v>
      </c>
      <c r="D2769">
        <v>-132</v>
      </c>
      <c r="E2769" t="str">
        <f>INDEX(LedgerMapping[[#All],[Area]],MATCH(Transactions[[#This Row],[Sub Ledger]],LedgerMapping[[#All],[Sub Ledger]],0))</f>
        <v>Income Statement</v>
      </c>
    </row>
    <row r="2770" spans="1:5" x14ac:dyDescent="0.55000000000000004">
      <c r="A2770">
        <v>6</v>
      </c>
      <c r="B2770">
        <v>74000</v>
      </c>
      <c r="C2770" s="6">
        <v>44256</v>
      </c>
      <c r="D2770">
        <v>-180</v>
      </c>
      <c r="E2770" t="str">
        <f>INDEX(LedgerMapping[[#All],[Area]],MATCH(Transactions[[#This Row],[Sub Ledger]],LedgerMapping[[#All],[Sub Ledger]],0))</f>
        <v>Income Statement</v>
      </c>
    </row>
    <row r="2771" spans="1:5" x14ac:dyDescent="0.55000000000000004">
      <c r="A2771">
        <v>6</v>
      </c>
      <c r="B2771">
        <v>74000</v>
      </c>
      <c r="C2771" s="6">
        <v>44287</v>
      </c>
      <c r="D2771">
        <v>-136</v>
      </c>
      <c r="E2771" t="str">
        <f>INDEX(LedgerMapping[[#All],[Area]],MATCH(Transactions[[#This Row],[Sub Ledger]],LedgerMapping[[#All],[Sub Ledger]],0))</f>
        <v>Income Statement</v>
      </c>
    </row>
    <row r="2772" spans="1:5" x14ac:dyDescent="0.55000000000000004">
      <c r="A2772">
        <v>6</v>
      </c>
      <c r="B2772">
        <v>74000</v>
      </c>
      <c r="C2772" s="6">
        <v>44317</v>
      </c>
      <c r="D2772">
        <v>-145</v>
      </c>
      <c r="E2772" t="str">
        <f>INDEX(LedgerMapping[[#All],[Area]],MATCH(Transactions[[#This Row],[Sub Ledger]],LedgerMapping[[#All],[Sub Ledger]],0))</f>
        <v>Income Statement</v>
      </c>
    </row>
    <row r="2773" spans="1:5" x14ac:dyDescent="0.55000000000000004">
      <c r="A2773">
        <v>6</v>
      </c>
      <c r="B2773">
        <v>74000</v>
      </c>
      <c r="C2773" s="6">
        <v>44348</v>
      </c>
      <c r="D2773">
        <v>-135</v>
      </c>
      <c r="E2773" t="str">
        <f>INDEX(LedgerMapping[[#All],[Area]],MATCH(Transactions[[#This Row],[Sub Ledger]],LedgerMapping[[#All],[Sub Ledger]],0))</f>
        <v>Income Statement</v>
      </c>
    </row>
    <row r="2774" spans="1:5" x14ac:dyDescent="0.55000000000000004">
      <c r="A2774">
        <v>6</v>
      </c>
      <c r="B2774">
        <v>74000</v>
      </c>
      <c r="C2774" s="6">
        <v>44378</v>
      </c>
      <c r="D2774">
        <v>-166</v>
      </c>
      <c r="E2774" t="str">
        <f>INDEX(LedgerMapping[[#All],[Area]],MATCH(Transactions[[#This Row],[Sub Ledger]],LedgerMapping[[#All],[Sub Ledger]],0))</f>
        <v>Income Statement</v>
      </c>
    </row>
    <row r="2775" spans="1:5" x14ac:dyDescent="0.55000000000000004">
      <c r="A2775">
        <v>6</v>
      </c>
      <c r="B2775">
        <v>74000</v>
      </c>
      <c r="C2775" s="6">
        <v>44409</v>
      </c>
      <c r="D2775">
        <v>-160</v>
      </c>
      <c r="E2775" t="str">
        <f>INDEX(LedgerMapping[[#All],[Area]],MATCH(Transactions[[#This Row],[Sub Ledger]],LedgerMapping[[#All],[Sub Ledger]],0))</f>
        <v>Income Statement</v>
      </c>
    </row>
    <row r="2776" spans="1:5" x14ac:dyDescent="0.55000000000000004">
      <c r="A2776">
        <v>6</v>
      </c>
      <c r="B2776">
        <v>74000</v>
      </c>
      <c r="C2776" s="6">
        <v>44440</v>
      </c>
      <c r="D2776">
        <v>-133</v>
      </c>
      <c r="E2776" t="str">
        <f>INDEX(LedgerMapping[[#All],[Area]],MATCH(Transactions[[#This Row],[Sub Ledger]],LedgerMapping[[#All],[Sub Ledger]],0))</f>
        <v>Income Statement</v>
      </c>
    </row>
    <row r="2777" spans="1:5" x14ac:dyDescent="0.55000000000000004">
      <c r="A2777">
        <v>6</v>
      </c>
      <c r="B2777">
        <v>74000</v>
      </c>
      <c r="C2777" s="6">
        <v>44470</v>
      </c>
      <c r="D2777">
        <v>-184</v>
      </c>
      <c r="E2777" t="str">
        <f>INDEX(LedgerMapping[[#All],[Area]],MATCH(Transactions[[#This Row],[Sub Ledger]],LedgerMapping[[#All],[Sub Ledger]],0))</f>
        <v>Income Statement</v>
      </c>
    </row>
    <row r="2778" spans="1:5" x14ac:dyDescent="0.55000000000000004">
      <c r="A2778">
        <v>6</v>
      </c>
      <c r="B2778">
        <v>74000</v>
      </c>
      <c r="C2778" s="6">
        <v>44501</v>
      </c>
      <c r="D2778">
        <v>-132</v>
      </c>
      <c r="E2778" t="str">
        <f>INDEX(LedgerMapping[[#All],[Area]],MATCH(Transactions[[#This Row],[Sub Ledger]],LedgerMapping[[#All],[Sub Ledger]],0))</f>
        <v>Income Statement</v>
      </c>
    </row>
    <row r="2779" spans="1:5" x14ac:dyDescent="0.55000000000000004">
      <c r="A2779">
        <v>6</v>
      </c>
      <c r="B2779">
        <v>74000</v>
      </c>
      <c r="C2779" s="6">
        <v>44531</v>
      </c>
      <c r="D2779">
        <v>-129</v>
      </c>
      <c r="E2779" t="str">
        <f>INDEX(LedgerMapping[[#All],[Area]],MATCH(Transactions[[#This Row],[Sub Ledger]],LedgerMapping[[#All],[Sub Ledger]],0))</f>
        <v>Income Statement</v>
      </c>
    </row>
    <row r="2780" spans="1:5" x14ac:dyDescent="0.55000000000000004">
      <c r="A2780">
        <v>6</v>
      </c>
      <c r="B2780">
        <v>74000</v>
      </c>
      <c r="C2780" s="6">
        <v>43466</v>
      </c>
      <c r="D2780">
        <v>-148</v>
      </c>
      <c r="E2780" t="str">
        <f>INDEX(LedgerMapping[[#All],[Area]],MATCH(Transactions[[#This Row],[Sub Ledger]],LedgerMapping[[#All],[Sub Ledger]],0))</f>
        <v>Income Statement</v>
      </c>
    </row>
    <row r="2781" spans="1:5" x14ac:dyDescent="0.55000000000000004">
      <c r="A2781">
        <v>6</v>
      </c>
      <c r="B2781">
        <v>74000</v>
      </c>
      <c r="C2781" s="6">
        <v>43497</v>
      </c>
      <c r="D2781">
        <v>-131</v>
      </c>
      <c r="E2781" t="str">
        <f>INDEX(LedgerMapping[[#All],[Area]],MATCH(Transactions[[#This Row],[Sub Ledger]],LedgerMapping[[#All],[Sub Ledger]],0))</f>
        <v>Income Statement</v>
      </c>
    </row>
    <row r="2782" spans="1:5" x14ac:dyDescent="0.55000000000000004">
      <c r="A2782">
        <v>6</v>
      </c>
      <c r="B2782">
        <v>74000</v>
      </c>
      <c r="C2782" s="6">
        <v>43525</v>
      </c>
      <c r="D2782">
        <v>-128</v>
      </c>
      <c r="E2782" t="str">
        <f>INDEX(LedgerMapping[[#All],[Area]],MATCH(Transactions[[#This Row],[Sub Ledger]],LedgerMapping[[#All],[Sub Ledger]],0))</f>
        <v>Income Statement</v>
      </c>
    </row>
    <row r="2783" spans="1:5" x14ac:dyDescent="0.55000000000000004">
      <c r="A2783">
        <v>6</v>
      </c>
      <c r="B2783">
        <v>74000</v>
      </c>
      <c r="C2783" s="6">
        <v>43556</v>
      </c>
      <c r="D2783">
        <v>-96</v>
      </c>
      <c r="E2783" t="str">
        <f>INDEX(LedgerMapping[[#All],[Area]],MATCH(Transactions[[#This Row],[Sub Ledger]],LedgerMapping[[#All],[Sub Ledger]],0))</f>
        <v>Income Statement</v>
      </c>
    </row>
    <row r="2784" spans="1:5" x14ac:dyDescent="0.55000000000000004">
      <c r="A2784">
        <v>6</v>
      </c>
      <c r="B2784">
        <v>74000</v>
      </c>
      <c r="C2784" s="6">
        <v>43586</v>
      </c>
      <c r="D2784">
        <v>-135</v>
      </c>
      <c r="E2784" t="str">
        <f>INDEX(LedgerMapping[[#All],[Area]],MATCH(Transactions[[#This Row],[Sub Ledger]],LedgerMapping[[#All],[Sub Ledger]],0))</f>
        <v>Income Statement</v>
      </c>
    </row>
    <row r="2785" spans="1:5" x14ac:dyDescent="0.55000000000000004">
      <c r="A2785">
        <v>6</v>
      </c>
      <c r="B2785">
        <v>74000</v>
      </c>
      <c r="C2785" s="6">
        <v>43617</v>
      </c>
      <c r="D2785">
        <v>-111</v>
      </c>
      <c r="E2785" t="str">
        <f>INDEX(LedgerMapping[[#All],[Area]],MATCH(Transactions[[#This Row],[Sub Ledger]],LedgerMapping[[#All],[Sub Ledger]],0))</f>
        <v>Income Statement</v>
      </c>
    </row>
    <row r="2786" spans="1:5" x14ac:dyDescent="0.55000000000000004">
      <c r="A2786">
        <v>6</v>
      </c>
      <c r="B2786">
        <v>74000</v>
      </c>
      <c r="C2786" s="6">
        <v>43647</v>
      </c>
      <c r="D2786">
        <v>-127</v>
      </c>
      <c r="E2786" t="str">
        <f>INDEX(LedgerMapping[[#All],[Area]],MATCH(Transactions[[#This Row],[Sub Ledger]],LedgerMapping[[#All],[Sub Ledger]],0))</f>
        <v>Income Statement</v>
      </c>
    </row>
    <row r="2787" spans="1:5" x14ac:dyDescent="0.55000000000000004">
      <c r="A2787">
        <v>6</v>
      </c>
      <c r="B2787">
        <v>74000</v>
      </c>
      <c r="C2787" s="6">
        <v>43678</v>
      </c>
      <c r="D2787">
        <v>-148</v>
      </c>
      <c r="E2787" t="str">
        <f>INDEX(LedgerMapping[[#All],[Area]],MATCH(Transactions[[#This Row],[Sub Ledger]],LedgerMapping[[#All],[Sub Ledger]],0))</f>
        <v>Income Statement</v>
      </c>
    </row>
    <row r="2788" spans="1:5" x14ac:dyDescent="0.55000000000000004">
      <c r="A2788">
        <v>6</v>
      </c>
      <c r="B2788">
        <v>74000</v>
      </c>
      <c r="C2788" s="6">
        <v>43709</v>
      </c>
      <c r="D2788">
        <v>-92</v>
      </c>
      <c r="E2788" t="str">
        <f>INDEX(LedgerMapping[[#All],[Area]],MATCH(Transactions[[#This Row],[Sub Ledger]],LedgerMapping[[#All],[Sub Ledger]],0))</f>
        <v>Income Statement</v>
      </c>
    </row>
    <row r="2789" spans="1:5" x14ac:dyDescent="0.55000000000000004">
      <c r="A2789">
        <v>6</v>
      </c>
      <c r="B2789">
        <v>74000</v>
      </c>
      <c r="C2789" s="6">
        <v>43739</v>
      </c>
      <c r="D2789">
        <v>-99</v>
      </c>
      <c r="E2789" t="str">
        <f>INDEX(LedgerMapping[[#All],[Area]],MATCH(Transactions[[#This Row],[Sub Ledger]],LedgerMapping[[#All],[Sub Ledger]],0))</f>
        <v>Income Statement</v>
      </c>
    </row>
    <row r="2790" spans="1:5" x14ac:dyDescent="0.55000000000000004">
      <c r="A2790">
        <v>6</v>
      </c>
      <c r="B2790">
        <v>74000</v>
      </c>
      <c r="C2790" s="6">
        <v>43770</v>
      </c>
      <c r="D2790">
        <v>-92</v>
      </c>
      <c r="E2790" t="str">
        <f>INDEX(LedgerMapping[[#All],[Area]],MATCH(Transactions[[#This Row],[Sub Ledger]],LedgerMapping[[#All],[Sub Ledger]],0))</f>
        <v>Income Statement</v>
      </c>
    </row>
    <row r="2791" spans="1:5" x14ac:dyDescent="0.55000000000000004">
      <c r="A2791">
        <v>6</v>
      </c>
      <c r="B2791">
        <v>74000</v>
      </c>
      <c r="C2791" s="6">
        <v>43800</v>
      </c>
      <c r="D2791">
        <v>-119</v>
      </c>
      <c r="E2791" t="str">
        <f>INDEX(LedgerMapping[[#All],[Area]],MATCH(Transactions[[#This Row],[Sub Ledger]],LedgerMapping[[#All],[Sub Ledger]],0))</f>
        <v>Income Statement</v>
      </c>
    </row>
    <row r="2792" spans="1:5" x14ac:dyDescent="0.55000000000000004">
      <c r="A2792">
        <v>6</v>
      </c>
      <c r="B2792">
        <v>74000</v>
      </c>
      <c r="C2792" s="6">
        <v>43831</v>
      </c>
      <c r="D2792">
        <v>-141</v>
      </c>
      <c r="E2792" t="str">
        <f>INDEX(LedgerMapping[[#All],[Area]],MATCH(Transactions[[#This Row],[Sub Ledger]],LedgerMapping[[#All],[Sub Ledger]],0))</f>
        <v>Income Statement</v>
      </c>
    </row>
    <row r="2793" spans="1:5" x14ac:dyDescent="0.55000000000000004">
      <c r="A2793">
        <v>6</v>
      </c>
      <c r="B2793">
        <v>74000</v>
      </c>
      <c r="C2793" s="6">
        <v>43862</v>
      </c>
      <c r="D2793">
        <v>-183</v>
      </c>
      <c r="E2793" t="str">
        <f>INDEX(LedgerMapping[[#All],[Area]],MATCH(Transactions[[#This Row],[Sub Ledger]],LedgerMapping[[#All],[Sub Ledger]],0))</f>
        <v>Income Statement</v>
      </c>
    </row>
    <row r="2794" spans="1:5" x14ac:dyDescent="0.55000000000000004">
      <c r="A2794">
        <v>6</v>
      </c>
      <c r="B2794">
        <v>74000</v>
      </c>
      <c r="C2794" s="6">
        <v>43891</v>
      </c>
      <c r="D2794">
        <v>-186</v>
      </c>
      <c r="E2794" t="str">
        <f>INDEX(LedgerMapping[[#All],[Area]],MATCH(Transactions[[#This Row],[Sub Ledger]],LedgerMapping[[#All],[Sub Ledger]],0))</f>
        <v>Income Statement</v>
      </c>
    </row>
    <row r="2795" spans="1:5" x14ac:dyDescent="0.55000000000000004">
      <c r="A2795">
        <v>6</v>
      </c>
      <c r="B2795">
        <v>74000</v>
      </c>
      <c r="C2795" s="6">
        <v>43922</v>
      </c>
      <c r="D2795">
        <v>-153</v>
      </c>
      <c r="E2795" t="str">
        <f>INDEX(LedgerMapping[[#All],[Area]],MATCH(Transactions[[#This Row],[Sub Ledger]],LedgerMapping[[#All],[Sub Ledger]],0))</f>
        <v>Income Statement</v>
      </c>
    </row>
    <row r="2796" spans="1:5" x14ac:dyDescent="0.55000000000000004">
      <c r="A2796">
        <v>6</v>
      </c>
      <c r="B2796">
        <v>74000</v>
      </c>
      <c r="C2796" s="6">
        <v>43952</v>
      </c>
      <c r="D2796">
        <v>-165</v>
      </c>
      <c r="E2796" t="str">
        <f>INDEX(LedgerMapping[[#All],[Area]],MATCH(Transactions[[#This Row],[Sub Ledger]],LedgerMapping[[#All],[Sub Ledger]],0))</f>
        <v>Income Statement</v>
      </c>
    </row>
    <row r="2797" spans="1:5" x14ac:dyDescent="0.55000000000000004">
      <c r="A2797">
        <v>6</v>
      </c>
      <c r="B2797">
        <v>74000</v>
      </c>
      <c r="C2797" s="6">
        <v>43983</v>
      </c>
      <c r="D2797">
        <v>-106</v>
      </c>
      <c r="E2797" t="str">
        <f>INDEX(LedgerMapping[[#All],[Area]],MATCH(Transactions[[#This Row],[Sub Ledger]],LedgerMapping[[#All],[Sub Ledger]],0))</f>
        <v>Income Statement</v>
      </c>
    </row>
    <row r="2798" spans="1:5" x14ac:dyDescent="0.55000000000000004">
      <c r="A2798">
        <v>6</v>
      </c>
      <c r="B2798">
        <v>74000</v>
      </c>
      <c r="C2798" s="6">
        <v>44013</v>
      </c>
      <c r="D2798">
        <v>-138</v>
      </c>
      <c r="E2798" t="str">
        <f>INDEX(LedgerMapping[[#All],[Area]],MATCH(Transactions[[#This Row],[Sub Ledger]],LedgerMapping[[#All],[Sub Ledger]],0))</f>
        <v>Income Statement</v>
      </c>
    </row>
    <row r="2799" spans="1:5" x14ac:dyDescent="0.55000000000000004">
      <c r="A2799">
        <v>6</v>
      </c>
      <c r="B2799">
        <v>74000</v>
      </c>
      <c r="C2799" s="6">
        <v>44044</v>
      </c>
      <c r="D2799">
        <v>-133</v>
      </c>
      <c r="E2799" t="str">
        <f>INDEX(LedgerMapping[[#All],[Area]],MATCH(Transactions[[#This Row],[Sub Ledger]],LedgerMapping[[#All],[Sub Ledger]],0))</f>
        <v>Income Statement</v>
      </c>
    </row>
    <row r="2800" spans="1:5" x14ac:dyDescent="0.55000000000000004">
      <c r="A2800">
        <v>6</v>
      </c>
      <c r="B2800">
        <v>74000</v>
      </c>
      <c r="C2800" s="6">
        <v>44075</v>
      </c>
      <c r="D2800">
        <v>-123</v>
      </c>
      <c r="E2800" t="str">
        <f>INDEX(LedgerMapping[[#All],[Area]],MATCH(Transactions[[#This Row],[Sub Ledger]],LedgerMapping[[#All],[Sub Ledger]],0))</f>
        <v>Income Statement</v>
      </c>
    </row>
    <row r="2801" spans="1:5" x14ac:dyDescent="0.55000000000000004">
      <c r="A2801">
        <v>6</v>
      </c>
      <c r="B2801">
        <v>74000</v>
      </c>
      <c r="C2801" s="6">
        <v>44105</v>
      </c>
      <c r="D2801">
        <v>-154</v>
      </c>
      <c r="E2801" t="str">
        <f>INDEX(LedgerMapping[[#All],[Area]],MATCH(Transactions[[#This Row],[Sub Ledger]],LedgerMapping[[#All],[Sub Ledger]],0))</f>
        <v>Income Statement</v>
      </c>
    </row>
    <row r="2802" spans="1:5" x14ac:dyDescent="0.55000000000000004">
      <c r="A2802">
        <v>6</v>
      </c>
      <c r="B2802">
        <v>74000</v>
      </c>
      <c r="C2802" s="6">
        <v>44136</v>
      </c>
      <c r="D2802">
        <v>-146</v>
      </c>
      <c r="E2802" t="str">
        <f>INDEX(LedgerMapping[[#All],[Area]],MATCH(Transactions[[#This Row],[Sub Ledger]],LedgerMapping[[#All],[Sub Ledger]],0))</f>
        <v>Income Statement</v>
      </c>
    </row>
    <row r="2803" spans="1:5" x14ac:dyDescent="0.55000000000000004">
      <c r="A2803">
        <v>6</v>
      </c>
      <c r="B2803">
        <v>74000</v>
      </c>
      <c r="C2803" s="6">
        <v>44166</v>
      </c>
      <c r="D2803">
        <v>-152</v>
      </c>
      <c r="E2803" t="str">
        <f>INDEX(LedgerMapping[[#All],[Area]],MATCH(Transactions[[#This Row],[Sub Ledger]],LedgerMapping[[#All],[Sub Ledger]],0))</f>
        <v>Income Statement</v>
      </c>
    </row>
    <row r="2804" spans="1:5" x14ac:dyDescent="0.55000000000000004">
      <c r="A2804">
        <v>6</v>
      </c>
      <c r="B2804">
        <v>74000</v>
      </c>
      <c r="C2804" s="6">
        <v>44197</v>
      </c>
      <c r="D2804">
        <v>-78</v>
      </c>
      <c r="E2804" t="str">
        <f>INDEX(LedgerMapping[[#All],[Area]],MATCH(Transactions[[#This Row],[Sub Ledger]],LedgerMapping[[#All],[Sub Ledger]],0))</f>
        <v>Income Statement</v>
      </c>
    </row>
    <row r="2805" spans="1:5" x14ac:dyDescent="0.55000000000000004">
      <c r="A2805">
        <v>6</v>
      </c>
      <c r="B2805">
        <v>74000</v>
      </c>
      <c r="C2805" s="6">
        <v>44228</v>
      </c>
      <c r="D2805">
        <v>-129</v>
      </c>
      <c r="E2805" t="str">
        <f>INDEX(LedgerMapping[[#All],[Area]],MATCH(Transactions[[#This Row],[Sub Ledger]],LedgerMapping[[#All],[Sub Ledger]],0))</f>
        <v>Income Statement</v>
      </c>
    </row>
    <row r="2806" spans="1:5" x14ac:dyDescent="0.55000000000000004">
      <c r="A2806">
        <v>6</v>
      </c>
      <c r="B2806">
        <v>74000</v>
      </c>
      <c r="C2806" s="6">
        <v>44256</v>
      </c>
      <c r="D2806">
        <v>-120</v>
      </c>
      <c r="E2806" t="str">
        <f>INDEX(LedgerMapping[[#All],[Area]],MATCH(Transactions[[#This Row],[Sub Ledger]],LedgerMapping[[#All],[Sub Ledger]],0))</f>
        <v>Income Statement</v>
      </c>
    </row>
    <row r="2807" spans="1:5" x14ac:dyDescent="0.55000000000000004">
      <c r="A2807">
        <v>6</v>
      </c>
      <c r="B2807">
        <v>74000</v>
      </c>
      <c r="C2807" s="6">
        <v>44287</v>
      </c>
      <c r="D2807">
        <v>-123</v>
      </c>
      <c r="E2807" t="str">
        <f>INDEX(LedgerMapping[[#All],[Area]],MATCH(Transactions[[#This Row],[Sub Ledger]],LedgerMapping[[#All],[Sub Ledger]],0))</f>
        <v>Income Statement</v>
      </c>
    </row>
    <row r="2808" spans="1:5" x14ac:dyDescent="0.55000000000000004">
      <c r="A2808">
        <v>6</v>
      </c>
      <c r="B2808">
        <v>74000</v>
      </c>
      <c r="C2808" s="6">
        <v>44317</v>
      </c>
      <c r="D2808">
        <v>-106</v>
      </c>
      <c r="E2808" t="str">
        <f>INDEX(LedgerMapping[[#All],[Area]],MATCH(Transactions[[#This Row],[Sub Ledger]],LedgerMapping[[#All],[Sub Ledger]],0))</f>
        <v>Income Statement</v>
      </c>
    </row>
    <row r="2809" spans="1:5" x14ac:dyDescent="0.55000000000000004">
      <c r="A2809">
        <v>6</v>
      </c>
      <c r="B2809">
        <v>74000</v>
      </c>
      <c r="C2809" s="6">
        <v>44348</v>
      </c>
      <c r="D2809">
        <v>-136</v>
      </c>
      <c r="E2809" t="str">
        <f>INDEX(LedgerMapping[[#All],[Area]],MATCH(Transactions[[#This Row],[Sub Ledger]],LedgerMapping[[#All],[Sub Ledger]],0))</f>
        <v>Income Statement</v>
      </c>
    </row>
    <row r="2810" spans="1:5" x14ac:dyDescent="0.55000000000000004">
      <c r="A2810">
        <v>6</v>
      </c>
      <c r="B2810">
        <v>74000</v>
      </c>
      <c r="C2810" s="6">
        <v>44378</v>
      </c>
      <c r="D2810">
        <v>-141</v>
      </c>
      <c r="E2810" t="str">
        <f>INDEX(LedgerMapping[[#All],[Area]],MATCH(Transactions[[#This Row],[Sub Ledger]],LedgerMapping[[#All],[Sub Ledger]],0))</f>
        <v>Income Statement</v>
      </c>
    </row>
    <row r="2811" spans="1:5" x14ac:dyDescent="0.55000000000000004">
      <c r="A2811">
        <v>6</v>
      </c>
      <c r="B2811">
        <v>74000</v>
      </c>
      <c r="C2811" s="6">
        <v>44409</v>
      </c>
      <c r="D2811">
        <v>-146</v>
      </c>
      <c r="E2811" t="str">
        <f>INDEX(LedgerMapping[[#All],[Area]],MATCH(Transactions[[#This Row],[Sub Ledger]],LedgerMapping[[#All],[Sub Ledger]],0))</f>
        <v>Income Statement</v>
      </c>
    </row>
    <row r="2812" spans="1:5" x14ac:dyDescent="0.55000000000000004">
      <c r="A2812">
        <v>6</v>
      </c>
      <c r="B2812">
        <v>74000</v>
      </c>
      <c r="C2812" s="6">
        <v>44440</v>
      </c>
      <c r="D2812">
        <v>-117</v>
      </c>
      <c r="E2812" t="str">
        <f>INDEX(LedgerMapping[[#All],[Area]],MATCH(Transactions[[#This Row],[Sub Ledger]],LedgerMapping[[#All],[Sub Ledger]],0))</f>
        <v>Income Statement</v>
      </c>
    </row>
    <row r="2813" spans="1:5" x14ac:dyDescent="0.55000000000000004">
      <c r="A2813">
        <v>6</v>
      </c>
      <c r="B2813">
        <v>74000</v>
      </c>
      <c r="C2813" s="6">
        <v>44470</v>
      </c>
      <c r="D2813">
        <v>-123</v>
      </c>
      <c r="E2813" t="str">
        <f>INDEX(LedgerMapping[[#All],[Area]],MATCH(Transactions[[#This Row],[Sub Ledger]],LedgerMapping[[#All],[Sub Ledger]],0))</f>
        <v>Income Statement</v>
      </c>
    </row>
    <row r="2814" spans="1:5" x14ac:dyDescent="0.55000000000000004">
      <c r="A2814">
        <v>6</v>
      </c>
      <c r="B2814">
        <v>74000</v>
      </c>
      <c r="C2814" s="6">
        <v>44501</v>
      </c>
      <c r="D2814">
        <v>-138</v>
      </c>
      <c r="E2814" t="str">
        <f>INDEX(LedgerMapping[[#All],[Area]],MATCH(Transactions[[#This Row],[Sub Ledger]],LedgerMapping[[#All],[Sub Ledger]],0))</f>
        <v>Income Statement</v>
      </c>
    </row>
    <row r="2815" spans="1:5" x14ac:dyDescent="0.55000000000000004">
      <c r="A2815">
        <v>6</v>
      </c>
      <c r="B2815">
        <v>74000</v>
      </c>
      <c r="C2815" s="6">
        <v>44531</v>
      </c>
      <c r="D2815">
        <v>-125</v>
      </c>
      <c r="E2815" t="str">
        <f>INDEX(LedgerMapping[[#All],[Area]],MATCH(Transactions[[#This Row],[Sub Ledger]],LedgerMapping[[#All],[Sub Ledger]],0))</f>
        <v>Income Statement</v>
      </c>
    </row>
    <row r="2816" spans="1:5" x14ac:dyDescent="0.55000000000000004">
      <c r="A2816">
        <v>6</v>
      </c>
      <c r="B2816">
        <v>74000</v>
      </c>
      <c r="C2816" s="6">
        <v>43466</v>
      </c>
      <c r="D2816">
        <v>-160</v>
      </c>
      <c r="E2816" t="str">
        <f>INDEX(LedgerMapping[[#All],[Area]],MATCH(Transactions[[#This Row],[Sub Ledger]],LedgerMapping[[#All],[Sub Ledger]],0))</f>
        <v>Income Statement</v>
      </c>
    </row>
    <row r="2817" spans="1:5" x14ac:dyDescent="0.55000000000000004">
      <c r="A2817">
        <v>6</v>
      </c>
      <c r="B2817">
        <v>74000</v>
      </c>
      <c r="C2817" s="6">
        <v>43497</v>
      </c>
      <c r="D2817">
        <v>-96</v>
      </c>
      <c r="E2817" t="str">
        <f>INDEX(LedgerMapping[[#All],[Area]],MATCH(Transactions[[#This Row],[Sub Ledger]],LedgerMapping[[#All],[Sub Ledger]],0))</f>
        <v>Income Statement</v>
      </c>
    </row>
    <row r="2818" spans="1:5" x14ac:dyDescent="0.55000000000000004">
      <c r="A2818">
        <v>6</v>
      </c>
      <c r="B2818">
        <v>74000</v>
      </c>
      <c r="C2818" s="6">
        <v>43525</v>
      </c>
      <c r="D2818">
        <v>-161</v>
      </c>
      <c r="E2818" t="str">
        <f>INDEX(LedgerMapping[[#All],[Area]],MATCH(Transactions[[#This Row],[Sub Ledger]],LedgerMapping[[#All],[Sub Ledger]],0))</f>
        <v>Income Statement</v>
      </c>
    </row>
    <row r="2819" spans="1:5" x14ac:dyDescent="0.55000000000000004">
      <c r="A2819">
        <v>6</v>
      </c>
      <c r="B2819">
        <v>74000</v>
      </c>
      <c r="C2819" s="6">
        <v>43556</v>
      </c>
      <c r="D2819">
        <v>-142</v>
      </c>
      <c r="E2819" t="str">
        <f>INDEX(LedgerMapping[[#All],[Area]],MATCH(Transactions[[#This Row],[Sub Ledger]],LedgerMapping[[#All],[Sub Ledger]],0))</f>
        <v>Income Statement</v>
      </c>
    </row>
    <row r="2820" spans="1:5" x14ac:dyDescent="0.55000000000000004">
      <c r="A2820">
        <v>6</v>
      </c>
      <c r="B2820">
        <v>74000</v>
      </c>
      <c r="C2820" s="6">
        <v>43586</v>
      </c>
      <c r="D2820">
        <v>-118</v>
      </c>
      <c r="E2820" t="str">
        <f>INDEX(LedgerMapping[[#All],[Area]],MATCH(Transactions[[#This Row],[Sub Ledger]],LedgerMapping[[#All],[Sub Ledger]],0))</f>
        <v>Income Statement</v>
      </c>
    </row>
    <row r="2821" spans="1:5" x14ac:dyDescent="0.55000000000000004">
      <c r="A2821">
        <v>6</v>
      </c>
      <c r="B2821">
        <v>74000</v>
      </c>
      <c r="C2821" s="6">
        <v>43617</v>
      </c>
      <c r="D2821">
        <v>-109</v>
      </c>
      <c r="E2821" t="str">
        <f>INDEX(LedgerMapping[[#All],[Area]],MATCH(Transactions[[#This Row],[Sub Ledger]],LedgerMapping[[#All],[Sub Ledger]],0))</f>
        <v>Income Statement</v>
      </c>
    </row>
    <row r="2822" spans="1:5" x14ac:dyDescent="0.55000000000000004">
      <c r="A2822">
        <v>6</v>
      </c>
      <c r="B2822">
        <v>74000</v>
      </c>
      <c r="C2822" s="6">
        <v>43647</v>
      </c>
      <c r="D2822">
        <v>-166</v>
      </c>
      <c r="E2822" t="str">
        <f>INDEX(LedgerMapping[[#All],[Area]],MATCH(Transactions[[#This Row],[Sub Ledger]],LedgerMapping[[#All],[Sub Ledger]],0))</f>
        <v>Income Statement</v>
      </c>
    </row>
    <row r="2823" spans="1:5" x14ac:dyDescent="0.55000000000000004">
      <c r="A2823">
        <v>6</v>
      </c>
      <c r="B2823">
        <v>74000</v>
      </c>
      <c r="C2823" s="6">
        <v>43678</v>
      </c>
      <c r="D2823">
        <v>-134</v>
      </c>
      <c r="E2823" t="str">
        <f>INDEX(LedgerMapping[[#All],[Area]],MATCH(Transactions[[#This Row],[Sub Ledger]],LedgerMapping[[#All],[Sub Ledger]],0))</f>
        <v>Income Statement</v>
      </c>
    </row>
    <row r="2824" spans="1:5" x14ac:dyDescent="0.55000000000000004">
      <c r="A2824">
        <v>6</v>
      </c>
      <c r="B2824">
        <v>74000</v>
      </c>
      <c r="C2824" s="6">
        <v>43709</v>
      </c>
      <c r="D2824">
        <v>-150</v>
      </c>
      <c r="E2824" t="str">
        <f>INDEX(LedgerMapping[[#All],[Area]],MATCH(Transactions[[#This Row],[Sub Ledger]],LedgerMapping[[#All],[Sub Ledger]],0))</f>
        <v>Income Statement</v>
      </c>
    </row>
    <row r="2825" spans="1:5" x14ac:dyDescent="0.55000000000000004">
      <c r="A2825">
        <v>6</v>
      </c>
      <c r="B2825">
        <v>74000</v>
      </c>
      <c r="C2825" s="6">
        <v>43739</v>
      </c>
      <c r="D2825">
        <v>-168</v>
      </c>
      <c r="E2825" t="str">
        <f>INDEX(LedgerMapping[[#All],[Area]],MATCH(Transactions[[#This Row],[Sub Ledger]],LedgerMapping[[#All],[Sub Ledger]],0))</f>
        <v>Income Statement</v>
      </c>
    </row>
    <row r="2826" spans="1:5" x14ac:dyDescent="0.55000000000000004">
      <c r="A2826">
        <v>6</v>
      </c>
      <c r="B2826">
        <v>74000</v>
      </c>
      <c r="C2826" s="6">
        <v>43770</v>
      </c>
      <c r="D2826">
        <v>-157</v>
      </c>
      <c r="E2826" t="str">
        <f>INDEX(LedgerMapping[[#All],[Area]],MATCH(Transactions[[#This Row],[Sub Ledger]],LedgerMapping[[#All],[Sub Ledger]],0))</f>
        <v>Income Statement</v>
      </c>
    </row>
    <row r="2827" spans="1:5" x14ac:dyDescent="0.55000000000000004">
      <c r="A2827">
        <v>6</v>
      </c>
      <c r="B2827">
        <v>74000</v>
      </c>
      <c r="C2827" s="6">
        <v>43800</v>
      </c>
      <c r="D2827">
        <v>-118</v>
      </c>
      <c r="E2827" t="str">
        <f>INDEX(LedgerMapping[[#All],[Area]],MATCH(Transactions[[#This Row],[Sub Ledger]],LedgerMapping[[#All],[Sub Ledger]],0))</f>
        <v>Income Statement</v>
      </c>
    </row>
    <row r="2828" spans="1:5" x14ac:dyDescent="0.55000000000000004">
      <c r="A2828">
        <v>6</v>
      </c>
      <c r="B2828">
        <v>74000</v>
      </c>
      <c r="C2828" s="6">
        <v>43831</v>
      </c>
      <c r="D2828">
        <v>-150</v>
      </c>
      <c r="E2828" t="str">
        <f>INDEX(LedgerMapping[[#All],[Area]],MATCH(Transactions[[#This Row],[Sub Ledger]],LedgerMapping[[#All],[Sub Ledger]],0))</f>
        <v>Income Statement</v>
      </c>
    </row>
    <row r="2829" spans="1:5" x14ac:dyDescent="0.55000000000000004">
      <c r="A2829">
        <v>6</v>
      </c>
      <c r="B2829">
        <v>74000</v>
      </c>
      <c r="C2829" s="6">
        <v>43862</v>
      </c>
      <c r="D2829">
        <v>-176</v>
      </c>
      <c r="E2829" t="str">
        <f>INDEX(LedgerMapping[[#All],[Area]],MATCH(Transactions[[#This Row],[Sub Ledger]],LedgerMapping[[#All],[Sub Ledger]],0))</f>
        <v>Income Statement</v>
      </c>
    </row>
    <row r="2830" spans="1:5" x14ac:dyDescent="0.55000000000000004">
      <c r="A2830">
        <v>6</v>
      </c>
      <c r="B2830">
        <v>74000</v>
      </c>
      <c r="C2830" s="6">
        <v>43891</v>
      </c>
      <c r="D2830">
        <v>-111</v>
      </c>
      <c r="E2830" t="str">
        <f>INDEX(LedgerMapping[[#All],[Area]],MATCH(Transactions[[#This Row],[Sub Ledger]],LedgerMapping[[#All],[Sub Ledger]],0))</f>
        <v>Income Statement</v>
      </c>
    </row>
    <row r="2831" spans="1:5" x14ac:dyDescent="0.55000000000000004">
      <c r="A2831">
        <v>6</v>
      </c>
      <c r="B2831">
        <v>74000</v>
      </c>
      <c r="C2831" s="6">
        <v>43922</v>
      </c>
      <c r="D2831">
        <v>-172</v>
      </c>
      <c r="E2831" t="str">
        <f>INDEX(LedgerMapping[[#All],[Area]],MATCH(Transactions[[#This Row],[Sub Ledger]],LedgerMapping[[#All],[Sub Ledger]],0))</f>
        <v>Income Statement</v>
      </c>
    </row>
    <row r="2832" spans="1:5" x14ac:dyDescent="0.55000000000000004">
      <c r="A2832">
        <v>6</v>
      </c>
      <c r="B2832">
        <v>74000</v>
      </c>
      <c r="C2832" s="6">
        <v>43952</v>
      </c>
      <c r="D2832">
        <v>-148</v>
      </c>
      <c r="E2832" t="str">
        <f>INDEX(LedgerMapping[[#All],[Area]],MATCH(Transactions[[#This Row],[Sub Ledger]],LedgerMapping[[#All],[Sub Ledger]],0))</f>
        <v>Income Statement</v>
      </c>
    </row>
    <row r="2833" spans="1:5" x14ac:dyDescent="0.55000000000000004">
      <c r="A2833">
        <v>6</v>
      </c>
      <c r="B2833">
        <v>74000</v>
      </c>
      <c r="C2833" s="6">
        <v>43983</v>
      </c>
      <c r="D2833">
        <v>-153</v>
      </c>
      <c r="E2833" t="str">
        <f>INDEX(LedgerMapping[[#All],[Area]],MATCH(Transactions[[#This Row],[Sub Ledger]],LedgerMapping[[#All],[Sub Ledger]],0))</f>
        <v>Income Statement</v>
      </c>
    </row>
    <row r="2834" spans="1:5" x14ac:dyDescent="0.55000000000000004">
      <c r="A2834">
        <v>6</v>
      </c>
      <c r="B2834">
        <v>74000</v>
      </c>
      <c r="C2834" s="6">
        <v>44013</v>
      </c>
      <c r="D2834">
        <v>-130</v>
      </c>
      <c r="E2834" t="str">
        <f>INDEX(LedgerMapping[[#All],[Area]],MATCH(Transactions[[#This Row],[Sub Ledger]],LedgerMapping[[#All],[Sub Ledger]],0))</f>
        <v>Income Statement</v>
      </c>
    </row>
    <row r="2835" spans="1:5" x14ac:dyDescent="0.55000000000000004">
      <c r="A2835">
        <v>6</v>
      </c>
      <c r="B2835">
        <v>74000</v>
      </c>
      <c r="C2835" s="6">
        <v>44044</v>
      </c>
      <c r="D2835">
        <v>-134</v>
      </c>
      <c r="E2835" t="str">
        <f>INDEX(LedgerMapping[[#All],[Area]],MATCH(Transactions[[#This Row],[Sub Ledger]],LedgerMapping[[#All],[Sub Ledger]],0))</f>
        <v>Income Statement</v>
      </c>
    </row>
    <row r="2836" spans="1:5" x14ac:dyDescent="0.55000000000000004">
      <c r="A2836">
        <v>6</v>
      </c>
      <c r="B2836">
        <v>74000</v>
      </c>
      <c r="C2836" s="6">
        <v>44075</v>
      </c>
      <c r="D2836">
        <v>-172</v>
      </c>
      <c r="E2836" t="str">
        <f>INDEX(LedgerMapping[[#All],[Area]],MATCH(Transactions[[#This Row],[Sub Ledger]],LedgerMapping[[#All],[Sub Ledger]],0))</f>
        <v>Income Statement</v>
      </c>
    </row>
    <row r="2837" spans="1:5" x14ac:dyDescent="0.55000000000000004">
      <c r="A2837">
        <v>6</v>
      </c>
      <c r="B2837">
        <v>74000</v>
      </c>
      <c r="C2837" s="6">
        <v>44105</v>
      </c>
      <c r="D2837">
        <v>-132</v>
      </c>
      <c r="E2837" t="str">
        <f>INDEX(LedgerMapping[[#All],[Area]],MATCH(Transactions[[#This Row],[Sub Ledger]],LedgerMapping[[#All],[Sub Ledger]],0))</f>
        <v>Income Statement</v>
      </c>
    </row>
    <row r="2838" spans="1:5" x14ac:dyDescent="0.55000000000000004">
      <c r="A2838">
        <v>6</v>
      </c>
      <c r="B2838">
        <v>74000</v>
      </c>
      <c r="C2838" s="6">
        <v>44136</v>
      </c>
      <c r="D2838">
        <v>-151</v>
      </c>
      <c r="E2838" t="str">
        <f>INDEX(LedgerMapping[[#All],[Area]],MATCH(Transactions[[#This Row],[Sub Ledger]],LedgerMapping[[#All],[Sub Ledger]],0))</f>
        <v>Income Statement</v>
      </c>
    </row>
    <row r="2839" spans="1:5" x14ac:dyDescent="0.55000000000000004">
      <c r="A2839">
        <v>6</v>
      </c>
      <c r="B2839">
        <v>74000</v>
      </c>
      <c r="C2839" s="6">
        <v>44166</v>
      </c>
      <c r="D2839">
        <v>-111</v>
      </c>
      <c r="E2839" t="str">
        <f>INDEX(LedgerMapping[[#All],[Area]],MATCH(Transactions[[#This Row],[Sub Ledger]],LedgerMapping[[#All],[Sub Ledger]],0))</f>
        <v>Income Statement</v>
      </c>
    </row>
    <row r="2840" spans="1:5" x14ac:dyDescent="0.55000000000000004">
      <c r="A2840">
        <v>6</v>
      </c>
      <c r="B2840">
        <v>74000</v>
      </c>
      <c r="C2840" s="6">
        <v>44197</v>
      </c>
      <c r="D2840">
        <v>-90</v>
      </c>
      <c r="E2840" t="str">
        <f>INDEX(LedgerMapping[[#All],[Area]],MATCH(Transactions[[#This Row],[Sub Ledger]],LedgerMapping[[#All],[Sub Ledger]],0))</f>
        <v>Income Statement</v>
      </c>
    </row>
    <row r="2841" spans="1:5" x14ac:dyDescent="0.55000000000000004">
      <c r="A2841">
        <v>6</v>
      </c>
      <c r="B2841">
        <v>74000</v>
      </c>
      <c r="C2841" s="6">
        <v>44228</v>
      </c>
      <c r="D2841">
        <v>-97</v>
      </c>
      <c r="E2841" t="str">
        <f>INDEX(LedgerMapping[[#All],[Area]],MATCH(Transactions[[#This Row],[Sub Ledger]],LedgerMapping[[#All],[Sub Ledger]],0))</f>
        <v>Income Statement</v>
      </c>
    </row>
    <row r="2842" spans="1:5" x14ac:dyDescent="0.55000000000000004">
      <c r="A2842">
        <v>6</v>
      </c>
      <c r="B2842">
        <v>74000</v>
      </c>
      <c r="C2842" s="6">
        <v>44256</v>
      </c>
      <c r="D2842">
        <v>-134</v>
      </c>
      <c r="E2842" t="str">
        <f>INDEX(LedgerMapping[[#All],[Area]],MATCH(Transactions[[#This Row],[Sub Ledger]],LedgerMapping[[#All],[Sub Ledger]],0))</f>
        <v>Income Statement</v>
      </c>
    </row>
    <row r="2843" spans="1:5" x14ac:dyDescent="0.55000000000000004">
      <c r="A2843">
        <v>6</v>
      </c>
      <c r="B2843">
        <v>74000</v>
      </c>
      <c r="C2843" s="6">
        <v>44287</v>
      </c>
      <c r="D2843">
        <v>-148</v>
      </c>
      <c r="E2843" t="str">
        <f>INDEX(LedgerMapping[[#All],[Area]],MATCH(Transactions[[#This Row],[Sub Ledger]],LedgerMapping[[#All],[Sub Ledger]],0))</f>
        <v>Income Statement</v>
      </c>
    </row>
    <row r="2844" spans="1:5" x14ac:dyDescent="0.55000000000000004">
      <c r="A2844">
        <v>6</v>
      </c>
      <c r="B2844">
        <v>74000</v>
      </c>
      <c r="C2844" s="6">
        <v>44317</v>
      </c>
      <c r="D2844">
        <v>-108</v>
      </c>
      <c r="E2844" t="str">
        <f>INDEX(LedgerMapping[[#All],[Area]],MATCH(Transactions[[#This Row],[Sub Ledger]],LedgerMapping[[#All],[Sub Ledger]],0))</f>
        <v>Income Statement</v>
      </c>
    </row>
    <row r="2845" spans="1:5" x14ac:dyDescent="0.55000000000000004">
      <c r="A2845">
        <v>6</v>
      </c>
      <c r="B2845">
        <v>74000</v>
      </c>
      <c r="C2845" s="6">
        <v>44348</v>
      </c>
      <c r="D2845">
        <v>-153</v>
      </c>
      <c r="E2845" t="str">
        <f>INDEX(LedgerMapping[[#All],[Area]],MATCH(Transactions[[#This Row],[Sub Ledger]],LedgerMapping[[#All],[Sub Ledger]],0))</f>
        <v>Income Statement</v>
      </c>
    </row>
    <row r="2846" spans="1:5" x14ac:dyDescent="0.55000000000000004">
      <c r="A2846">
        <v>6</v>
      </c>
      <c r="B2846">
        <v>74000</v>
      </c>
      <c r="C2846" s="6">
        <v>44378</v>
      </c>
      <c r="D2846">
        <v>-167</v>
      </c>
      <c r="E2846" t="str">
        <f>INDEX(LedgerMapping[[#All],[Area]],MATCH(Transactions[[#This Row],[Sub Ledger]],LedgerMapping[[#All],[Sub Ledger]],0))</f>
        <v>Income Statement</v>
      </c>
    </row>
    <row r="2847" spans="1:5" x14ac:dyDescent="0.55000000000000004">
      <c r="A2847">
        <v>6</v>
      </c>
      <c r="B2847">
        <v>74000</v>
      </c>
      <c r="C2847" s="6">
        <v>44409</v>
      </c>
      <c r="D2847">
        <v>-95</v>
      </c>
      <c r="E2847" t="str">
        <f>INDEX(LedgerMapping[[#All],[Area]],MATCH(Transactions[[#This Row],[Sub Ledger]],LedgerMapping[[#All],[Sub Ledger]],0))</f>
        <v>Income Statement</v>
      </c>
    </row>
    <row r="2848" spans="1:5" x14ac:dyDescent="0.55000000000000004">
      <c r="A2848">
        <v>6</v>
      </c>
      <c r="B2848">
        <v>74000</v>
      </c>
      <c r="C2848" s="6">
        <v>44440</v>
      </c>
      <c r="D2848">
        <v>-157</v>
      </c>
      <c r="E2848" t="str">
        <f>INDEX(LedgerMapping[[#All],[Area]],MATCH(Transactions[[#This Row],[Sub Ledger]],LedgerMapping[[#All],[Sub Ledger]],0))</f>
        <v>Income Statement</v>
      </c>
    </row>
    <row r="2849" spans="1:5" x14ac:dyDescent="0.55000000000000004">
      <c r="A2849">
        <v>6</v>
      </c>
      <c r="B2849">
        <v>74000</v>
      </c>
      <c r="C2849" s="6">
        <v>44470</v>
      </c>
      <c r="D2849">
        <v>-126</v>
      </c>
      <c r="E2849" t="str">
        <f>INDEX(LedgerMapping[[#All],[Area]],MATCH(Transactions[[#This Row],[Sub Ledger]],LedgerMapping[[#All],[Sub Ledger]],0))</f>
        <v>Income Statement</v>
      </c>
    </row>
    <row r="2850" spans="1:5" x14ac:dyDescent="0.55000000000000004">
      <c r="A2850">
        <v>6</v>
      </c>
      <c r="B2850">
        <v>74000</v>
      </c>
      <c r="C2850" s="6">
        <v>44501</v>
      </c>
      <c r="D2850">
        <v>-160</v>
      </c>
      <c r="E2850" t="str">
        <f>INDEX(LedgerMapping[[#All],[Area]],MATCH(Transactions[[#This Row],[Sub Ledger]],LedgerMapping[[#All],[Sub Ledger]],0))</f>
        <v>Income Statement</v>
      </c>
    </row>
    <row r="2851" spans="1:5" x14ac:dyDescent="0.55000000000000004">
      <c r="A2851">
        <v>6</v>
      </c>
      <c r="B2851">
        <v>74000</v>
      </c>
      <c r="C2851" s="6">
        <v>44531</v>
      </c>
      <c r="D2851">
        <v>-146</v>
      </c>
      <c r="E2851" t="str">
        <f>INDEX(LedgerMapping[[#All],[Area]],MATCH(Transactions[[#This Row],[Sub Ledger]],LedgerMapping[[#All],[Sub Ledger]],0))</f>
        <v>Income Statement</v>
      </c>
    </row>
    <row r="2852" spans="1:5" x14ac:dyDescent="0.55000000000000004">
      <c r="A2852">
        <v>6</v>
      </c>
      <c r="B2852">
        <v>74000</v>
      </c>
      <c r="C2852" s="6">
        <v>43466</v>
      </c>
      <c r="D2852">
        <v>-167</v>
      </c>
      <c r="E2852" t="str">
        <f>INDEX(LedgerMapping[[#All],[Area]],MATCH(Transactions[[#This Row],[Sub Ledger]],LedgerMapping[[#All],[Sub Ledger]],0))</f>
        <v>Income Statement</v>
      </c>
    </row>
    <row r="2853" spans="1:5" x14ac:dyDescent="0.55000000000000004">
      <c r="A2853">
        <v>6</v>
      </c>
      <c r="B2853">
        <v>74000</v>
      </c>
      <c r="C2853" s="6">
        <v>43497</v>
      </c>
      <c r="D2853">
        <v>-104</v>
      </c>
      <c r="E2853" t="str">
        <f>INDEX(LedgerMapping[[#All],[Area]],MATCH(Transactions[[#This Row],[Sub Ledger]],LedgerMapping[[#All],[Sub Ledger]],0))</f>
        <v>Income Statement</v>
      </c>
    </row>
    <row r="2854" spans="1:5" x14ac:dyDescent="0.55000000000000004">
      <c r="A2854">
        <v>6</v>
      </c>
      <c r="B2854">
        <v>74000</v>
      </c>
      <c r="C2854" s="6">
        <v>43525</v>
      </c>
      <c r="D2854">
        <v>-170</v>
      </c>
      <c r="E2854" t="str">
        <f>INDEX(LedgerMapping[[#All],[Area]],MATCH(Transactions[[#This Row],[Sub Ledger]],LedgerMapping[[#All],[Sub Ledger]],0))</f>
        <v>Income Statement</v>
      </c>
    </row>
    <row r="2855" spans="1:5" x14ac:dyDescent="0.55000000000000004">
      <c r="A2855">
        <v>6</v>
      </c>
      <c r="B2855">
        <v>74000</v>
      </c>
      <c r="C2855" s="6">
        <v>43556</v>
      </c>
      <c r="D2855">
        <v>-112</v>
      </c>
      <c r="E2855" t="str">
        <f>INDEX(LedgerMapping[[#All],[Area]],MATCH(Transactions[[#This Row],[Sub Ledger]],LedgerMapping[[#All],[Sub Ledger]],0))</f>
        <v>Income Statement</v>
      </c>
    </row>
    <row r="2856" spans="1:5" x14ac:dyDescent="0.55000000000000004">
      <c r="A2856">
        <v>6</v>
      </c>
      <c r="B2856">
        <v>74000</v>
      </c>
      <c r="C2856" s="6">
        <v>43586</v>
      </c>
      <c r="D2856">
        <v>-118</v>
      </c>
      <c r="E2856" t="str">
        <f>INDEX(LedgerMapping[[#All],[Area]],MATCH(Transactions[[#This Row],[Sub Ledger]],LedgerMapping[[#All],[Sub Ledger]],0))</f>
        <v>Income Statement</v>
      </c>
    </row>
    <row r="2857" spans="1:5" x14ac:dyDescent="0.55000000000000004">
      <c r="A2857">
        <v>6</v>
      </c>
      <c r="B2857">
        <v>74000</v>
      </c>
      <c r="C2857" s="6">
        <v>43617</v>
      </c>
      <c r="D2857">
        <v>-131</v>
      </c>
      <c r="E2857" t="str">
        <f>INDEX(LedgerMapping[[#All],[Area]],MATCH(Transactions[[#This Row],[Sub Ledger]],LedgerMapping[[#All],[Sub Ledger]],0))</f>
        <v>Income Statement</v>
      </c>
    </row>
    <row r="2858" spans="1:5" x14ac:dyDescent="0.55000000000000004">
      <c r="A2858">
        <v>6</v>
      </c>
      <c r="B2858">
        <v>74000</v>
      </c>
      <c r="C2858" s="6">
        <v>43647</v>
      </c>
      <c r="D2858">
        <v>-107</v>
      </c>
      <c r="E2858" t="str">
        <f>INDEX(LedgerMapping[[#All],[Area]],MATCH(Transactions[[#This Row],[Sub Ledger]],LedgerMapping[[#All],[Sub Ledger]],0))</f>
        <v>Income Statement</v>
      </c>
    </row>
    <row r="2859" spans="1:5" x14ac:dyDescent="0.55000000000000004">
      <c r="A2859">
        <v>6</v>
      </c>
      <c r="B2859">
        <v>74000</v>
      </c>
      <c r="C2859" s="6">
        <v>43678</v>
      </c>
      <c r="D2859">
        <v>-130</v>
      </c>
      <c r="E2859" t="str">
        <f>INDEX(LedgerMapping[[#All],[Area]],MATCH(Transactions[[#This Row],[Sub Ledger]],LedgerMapping[[#All],[Sub Ledger]],0))</f>
        <v>Income Statement</v>
      </c>
    </row>
    <row r="2860" spans="1:5" x14ac:dyDescent="0.55000000000000004">
      <c r="A2860">
        <v>6</v>
      </c>
      <c r="B2860">
        <v>74000</v>
      </c>
      <c r="C2860" s="6">
        <v>43709</v>
      </c>
      <c r="D2860">
        <v>-122</v>
      </c>
      <c r="E2860" t="str">
        <f>INDEX(LedgerMapping[[#All],[Area]],MATCH(Transactions[[#This Row],[Sub Ledger]],LedgerMapping[[#All],[Sub Ledger]],0))</f>
        <v>Income Statement</v>
      </c>
    </row>
    <row r="2861" spans="1:5" x14ac:dyDescent="0.55000000000000004">
      <c r="A2861">
        <v>6</v>
      </c>
      <c r="B2861">
        <v>74000</v>
      </c>
      <c r="C2861" s="6">
        <v>43739</v>
      </c>
      <c r="D2861">
        <v>-181</v>
      </c>
      <c r="E2861" t="str">
        <f>INDEX(LedgerMapping[[#All],[Area]],MATCH(Transactions[[#This Row],[Sub Ledger]],LedgerMapping[[#All],[Sub Ledger]],0))</f>
        <v>Income Statement</v>
      </c>
    </row>
    <row r="2862" spans="1:5" x14ac:dyDescent="0.55000000000000004">
      <c r="A2862">
        <v>6</v>
      </c>
      <c r="B2862">
        <v>74000</v>
      </c>
      <c r="C2862" s="6">
        <v>43770</v>
      </c>
      <c r="D2862">
        <v>-170</v>
      </c>
      <c r="E2862" t="str">
        <f>INDEX(LedgerMapping[[#All],[Area]],MATCH(Transactions[[#This Row],[Sub Ledger]],LedgerMapping[[#All],[Sub Ledger]],0))</f>
        <v>Income Statement</v>
      </c>
    </row>
    <row r="2863" spans="1:5" x14ac:dyDescent="0.55000000000000004">
      <c r="A2863">
        <v>6</v>
      </c>
      <c r="B2863">
        <v>74000</v>
      </c>
      <c r="C2863" s="6">
        <v>43800</v>
      </c>
      <c r="D2863">
        <v>-124</v>
      </c>
      <c r="E2863" t="str">
        <f>INDEX(LedgerMapping[[#All],[Area]],MATCH(Transactions[[#This Row],[Sub Ledger]],LedgerMapping[[#All],[Sub Ledger]],0))</f>
        <v>Income Statement</v>
      </c>
    </row>
    <row r="2864" spans="1:5" x14ac:dyDescent="0.55000000000000004">
      <c r="A2864">
        <v>6</v>
      </c>
      <c r="B2864">
        <v>74000</v>
      </c>
      <c r="C2864" s="6">
        <v>43831</v>
      </c>
      <c r="D2864">
        <v>-144</v>
      </c>
      <c r="E2864" t="str">
        <f>INDEX(LedgerMapping[[#All],[Area]],MATCH(Transactions[[#This Row],[Sub Ledger]],LedgerMapping[[#All],[Sub Ledger]],0))</f>
        <v>Income Statement</v>
      </c>
    </row>
    <row r="2865" spans="1:5" x14ac:dyDescent="0.55000000000000004">
      <c r="A2865">
        <v>6</v>
      </c>
      <c r="B2865">
        <v>74000</v>
      </c>
      <c r="C2865" s="6">
        <v>43862</v>
      </c>
      <c r="D2865">
        <v>-199</v>
      </c>
      <c r="E2865" t="str">
        <f>INDEX(LedgerMapping[[#All],[Area]],MATCH(Transactions[[#This Row],[Sub Ledger]],LedgerMapping[[#All],[Sub Ledger]],0))</f>
        <v>Income Statement</v>
      </c>
    </row>
    <row r="2866" spans="1:5" x14ac:dyDescent="0.55000000000000004">
      <c r="A2866">
        <v>6</v>
      </c>
      <c r="B2866">
        <v>74000</v>
      </c>
      <c r="C2866" s="6">
        <v>43891</v>
      </c>
      <c r="D2866">
        <v>-119</v>
      </c>
      <c r="E2866" t="str">
        <f>INDEX(LedgerMapping[[#All],[Area]],MATCH(Transactions[[#This Row],[Sub Ledger]],LedgerMapping[[#All],[Sub Ledger]],0))</f>
        <v>Income Statement</v>
      </c>
    </row>
    <row r="2867" spans="1:5" x14ac:dyDescent="0.55000000000000004">
      <c r="A2867">
        <v>6</v>
      </c>
      <c r="B2867">
        <v>74000</v>
      </c>
      <c r="C2867" s="6">
        <v>43922</v>
      </c>
      <c r="D2867">
        <v>-208</v>
      </c>
      <c r="E2867" t="str">
        <f>INDEX(LedgerMapping[[#All],[Area]],MATCH(Transactions[[#This Row],[Sub Ledger]],LedgerMapping[[#All],[Sub Ledger]],0))</f>
        <v>Income Statement</v>
      </c>
    </row>
    <row r="2868" spans="1:5" x14ac:dyDescent="0.55000000000000004">
      <c r="A2868">
        <v>6</v>
      </c>
      <c r="B2868">
        <v>74000</v>
      </c>
      <c r="C2868" s="6">
        <v>43952</v>
      </c>
      <c r="D2868">
        <v>-179</v>
      </c>
      <c r="E2868" t="str">
        <f>INDEX(LedgerMapping[[#All],[Area]],MATCH(Transactions[[#This Row],[Sub Ledger]],LedgerMapping[[#All],[Sub Ledger]],0))</f>
        <v>Income Statement</v>
      </c>
    </row>
    <row r="2869" spans="1:5" x14ac:dyDescent="0.55000000000000004">
      <c r="A2869">
        <v>6</v>
      </c>
      <c r="B2869">
        <v>74000</v>
      </c>
      <c r="C2869" s="6">
        <v>43983</v>
      </c>
      <c r="D2869">
        <v>-153</v>
      </c>
      <c r="E2869" t="str">
        <f>INDEX(LedgerMapping[[#All],[Area]],MATCH(Transactions[[#This Row],[Sub Ledger]],LedgerMapping[[#All],[Sub Ledger]],0))</f>
        <v>Income Statement</v>
      </c>
    </row>
    <row r="2870" spans="1:5" x14ac:dyDescent="0.55000000000000004">
      <c r="A2870">
        <v>6</v>
      </c>
      <c r="B2870">
        <v>74000</v>
      </c>
      <c r="C2870" s="6">
        <v>44013</v>
      </c>
      <c r="D2870">
        <v>-140</v>
      </c>
      <c r="E2870" t="str">
        <f>INDEX(LedgerMapping[[#All],[Area]],MATCH(Transactions[[#This Row],[Sub Ledger]],LedgerMapping[[#All],[Sub Ledger]],0))</f>
        <v>Income Statement</v>
      </c>
    </row>
    <row r="2871" spans="1:5" x14ac:dyDescent="0.55000000000000004">
      <c r="A2871">
        <v>6</v>
      </c>
      <c r="B2871">
        <v>74000</v>
      </c>
      <c r="C2871" s="6">
        <v>44044</v>
      </c>
      <c r="D2871">
        <v>-161</v>
      </c>
      <c r="E2871" t="str">
        <f>INDEX(LedgerMapping[[#All],[Area]],MATCH(Transactions[[#This Row],[Sub Ledger]],LedgerMapping[[#All],[Sub Ledger]],0))</f>
        <v>Income Statement</v>
      </c>
    </row>
    <row r="2872" spans="1:5" x14ac:dyDescent="0.55000000000000004">
      <c r="A2872">
        <v>6</v>
      </c>
      <c r="B2872">
        <v>74000</v>
      </c>
      <c r="C2872" s="6">
        <v>44075</v>
      </c>
      <c r="D2872">
        <v>-188</v>
      </c>
      <c r="E2872" t="str">
        <f>INDEX(LedgerMapping[[#All],[Area]],MATCH(Transactions[[#This Row],[Sub Ledger]],LedgerMapping[[#All],[Sub Ledger]],0))</f>
        <v>Income Statement</v>
      </c>
    </row>
    <row r="2873" spans="1:5" x14ac:dyDescent="0.55000000000000004">
      <c r="A2873">
        <v>6</v>
      </c>
      <c r="B2873">
        <v>74000</v>
      </c>
      <c r="C2873" s="6">
        <v>44105</v>
      </c>
      <c r="D2873">
        <v>-202</v>
      </c>
      <c r="E2873" t="str">
        <f>INDEX(LedgerMapping[[#All],[Area]],MATCH(Transactions[[#This Row],[Sub Ledger]],LedgerMapping[[#All],[Sub Ledger]],0))</f>
        <v>Income Statement</v>
      </c>
    </row>
    <row r="2874" spans="1:5" x14ac:dyDescent="0.55000000000000004">
      <c r="A2874">
        <v>6</v>
      </c>
      <c r="B2874">
        <v>74000</v>
      </c>
      <c r="C2874" s="6">
        <v>44136</v>
      </c>
      <c r="D2874">
        <v>-130</v>
      </c>
      <c r="E2874" t="str">
        <f>INDEX(LedgerMapping[[#All],[Area]],MATCH(Transactions[[#This Row],[Sub Ledger]],LedgerMapping[[#All],[Sub Ledger]],0))</f>
        <v>Income Statement</v>
      </c>
    </row>
    <row r="2875" spans="1:5" x14ac:dyDescent="0.55000000000000004">
      <c r="A2875">
        <v>6</v>
      </c>
      <c r="B2875">
        <v>74000</v>
      </c>
      <c r="C2875" s="6">
        <v>44166</v>
      </c>
      <c r="D2875">
        <v>-130</v>
      </c>
      <c r="E2875" t="str">
        <f>INDEX(LedgerMapping[[#All],[Area]],MATCH(Transactions[[#This Row],[Sub Ledger]],LedgerMapping[[#All],[Sub Ledger]],0))</f>
        <v>Income Statement</v>
      </c>
    </row>
    <row r="2876" spans="1:5" x14ac:dyDescent="0.55000000000000004">
      <c r="A2876">
        <v>6</v>
      </c>
      <c r="B2876">
        <v>74000</v>
      </c>
      <c r="C2876" s="6">
        <v>44197</v>
      </c>
      <c r="D2876">
        <v>-101</v>
      </c>
      <c r="E2876" t="str">
        <f>INDEX(LedgerMapping[[#All],[Area]],MATCH(Transactions[[#This Row],[Sub Ledger]],LedgerMapping[[#All],[Sub Ledger]],0))</f>
        <v>Income Statement</v>
      </c>
    </row>
    <row r="2877" spans="1:5" x14ac:dyDescent="0.55000000000000004">
      <c r="A2877">
        <v>6</v>
      </c>
      <c r="B2877">
        <v>74000</v>
      </c>
      <c r="C2877" s="6">
        <v>44228</v>
      </c>
      <c r="D2877">
        <v>-192</v>
      </c>
      <c r="E2877" t="str">
        <f>INDEX(LedgerMapping[[#All],[Area]],MATCH(Transactions[[#This Row],[Sub Ledger]],LedgerMapping[[#All],[Sub Ledger]],0))</f>
        <v>Income Statement</v>
      </c>
    </row>
    <row r="2878" spans="1:5" x14ac:dyDescent="0.55000000000000004">
      <c r="A2878">
        <v>6</v>
      </c>
      <c r="B2878">
        <v>74000</v>
      </c>
      <c r="C2878" s="6">
        <v>44256</v>
      </c>
      <c r="D2878">
        <v>-202</v>
      </c>
      <c r="E2878" t="str">
        <f>INDEX(LedgerMapping[[#All],[Area]],MATCH(Transactions[[#This Row],[Sub Ledger]],LedgerMapping[[#All],[Sub Ledger]],0))</f>
        <v>Income Statement</v>
      </c>
    </row>
    <row r="2879" spans="1:5" x14ac:dyDescent="0.55000000000000004">
      <c r="A2879">
        <v>6</v>
      </c>
      <c r="B2879">
        <v>74000</v>
      </c>
      <c r="C2879" s="6">
        <v>44287</v>
      </c>
      <c r="D2879">
        <v>-149</v>
      </c>
      <c r="E2879" t="str">
        <f>INDEX(LedgerMapping[[#All],[Area]],MATCH(Transactions[[#This Row],[Sub Ledger]],LedgerMapping[[#All],[Sub Ledger]],0))</f>
        <v>Income Statement</v>
      </c>
    </row>
    <row r="2880" spans="1:5" x14ac:dyDescent="0.55000000000000004">
      <c r="A2880">
        <v>6</v>
      </c>
      <c r="B2880">
        <v>74000</v>
      </c>
      <c r="C2880" s="6">
        <v>44317</v>
      </c>
      <c r="D2880">
        <v>-123</v>
      </c>
      <c r="E2880" t="str">
        <f>INDEX(LedgerMapping[[#All],[Area]],MATCH(Transactions[[#This Row],[Sub Ledger]],LedgerMapping[[#All],[Sub Ledger]],0))</f>
        <v>Income Statement</v>
      </c>
    </row>
    <row r="2881" spans="1:5" x14ac:dyDescent="0.55000000000000004">
      <c r="A2881">
        <v>6</v>
      </c>
      <c r="B2881">
        <v>74000</v>
      </c>
      <c r="C2881" s="6">
        <v>44348</v>
      </c>
      <c r="D2881">
        <v>-130</v>
      </c>
      <c r="E2881" t="str">
        <f>INDEX(LedgerMapping[[#All],[Area]],MATCH(Transactions[[#This Row],[Sub Ledger]],LedgerMapping[[#All],[Sub Ledger]],0))</f>
        <v>Income Statement</v>
      </c>
    </row>
    <row r="2882" spans="1:5" x14ac:dyDescent="0.55000000000000004">
      <c r="A2882">
        <v>6</v>
      </c>
      <c r="B2882">
        <v>74000</v>
      </c>
      <c r="C2882" s="6">
        <v>44378</v>
      </c>
      <c r="D2882">
        <v>-147</v>
      </c>
      <c r="E2882" t="str">
        <f>INDEX(LedgerMapping[[#All],[Area]],MATCH(Transactions[[#This Row],[Sub Ledger]],LedgerMapping[[#All],[Sub Ledger]],0))</f>
        <v>Income Statement</v>
      </c>
    </row>
    <row r="2883" spans="1:5" x14ac:dyDescent="0.55000000000000004">
      <c r="A2883">
        <v>6</v>
      </c>
      <c r="B2883">
        <v>74000</v>
      </c>
      <c r="C2883" s="6">
        <v>44409</v>
      </c>
      <c r="D2883">
        <v>-128</v>
      </c>
      <c r="E2883" t="str">
        <f>INDEX(LedgerMapping[[#All],[Area]],MATCH(Transactions[[#This Row],[Sub Ledger]],LedgerMapping[[#All],[Sub Ledger]],0))</f>
        <v>Income Statement</v>
      </c>
    </row>
    <row r="2884" spans="1:5" x14ac:dyDescent="0.55000000000000004">
      <c r="A2884">
        <v>6</v>
      </c>
      <c r="B2884">
        <v>74000</v>
      </c>
      <c r="C2884" s="6">
        <v>44440</v>
      </c>
      <c r="D2884">
        <v>-194</v>
      </c>
      <c r="E2884" t="str">
        <f>INDEX(LedgerMapping[[#All],[Area]],MATCH(Transactions[[#This Row],[Sub Ledger]],LedgerMapping[[#All],[Sub Ledger]],0))</f>
        <v>Income Statement</v>
      </c>
    </row>
    <row r="2885" spans="1:5" x14ac:dyDescent="0.55000000000000004">
      <c r="A2885">
        <v>6</v>
      </c>
      <c r="B2885">
        <v>74000</v>
      </c>
      <c r="C2885" s="6">
        <v>44470</v>
      </c>
      <c r="D2885">
        <v>-165</v>
      </c>
      <c r="E2885" t="str">
        <f>INDEX(LedgerMapping[[#All],[Area]],MATCH(Transactions[[#This Row],[Sub Ledger]],LedgerMapping[[#All],[Sub Ledger]],0))</f>
        <v>Income Statement</v>
      </c>
    </row>
    <row r="2886" spans="1:5" x14ac:dyDescent="0.55000000000000004">
      <c r="A2886">
        <v>6</v>
      </c>
      <c r="B2886">
        <v>74000</v>
      </c>
      <c r="C2886" s="6">
        <v>44501</v>
      </c>
      <c r="D2886">
        <v>-193</v>
      </c>
      <c r="E2886" t="str">
        <f>INDEX(LedgerMapping[[#All],[Area]],MATCH(Transactions[[#This Row],[Sub Ledger]],LedgerMapping[[#All],[Sub Ledger]],0))</f>
        <v>Income Statement</v>
      </c>
    </row>
    <row r="2887" spans="1:5" x14ac:dyDescent="0.55000000000000004">
      <c r="A2887">
        <v>6</v>
      </c>
      <c r="B2887">
        <v>74000</v>
      </c>
      <c r="C2887" s="6">
        <v>44531</v>
      </c>
      <c r="D2887">
        <v>-153</v>
      </c>
      <c r="E2887" t="str">
        <f>INDEX(LedgerMapping[[#All],[Area]],MATCH(Transactions[[#This Row],[Sub Ledger]],LedgerMapping[[#All],[Sub Ledger]],0))</f>
        <v>Income Statement</v>
      </c>
    </row>
    <row r="2888" spans="1:5" x14ac:dyDescent="0.55000000000000004">
      <c r="A2888">
        <v>6</v>
      </c>
      <c r="B2888">
        <v>74000</v>
      </c>
      <c r="C2888" s="6">
        <v>44256</v>
      </c>
      <c r="D2888">
        <v>-170.34</v>
      </c>
      <c r="E2888" t="str">
        <f>INDEX(LedgerMapping[[#All],[Area]],MATCH(Transactions[[#This Row],[Sub Ledger]],LedgerMapping[[#All],[Sub Ledger]],0))</f>
        <v>Income Statement</v>
      </c>
    </row>
    <row r="2889" spans="1:5" x14ac:dyDescent="0.55000000000000004">
      <c r="A2889">
        <v>6</v>
      </c>
      <c r="B2889">
        <v>74000</v>
      </c>
      <c r="C2889" s="6">
        <v>44256</v>
      </c>
      <c r="D2889">
        <v>-126.35</v>
      </c>
      <c r="E2889" t="str">
        <f>INDEX(LedgerMapping[[#All],[Area]],MATCH(Transactions[[#This Row],[Sub Ledger]],LedgerMapping[[#All],[Sub Ledger]],0))</f>
        <v>Income Statement</v>
      </c>
    </row>
    <row r="2890" spans="1:5" x14ac:dyDescent="0.55000000000000004">
      <c r="A2890">
        <v>6</v>
      </c>
      <c r="B2890">
        <v>74000</v>
      </c>
      <c r="C2890" s="6">
        <v>44256</v>
      </c>
      <c r="D2890">
        <v>-129.36000000000001</v>
      </c>
      <c r="E2890" t="str">
        <f>INDEX(LedgerMapping[[#All],[Area]],MATCH(Transactions[[#This Row],[Sub Ledger]],LedgerMapping[[#All],[Sub Ledger]],0))</f>
        <v>Income Statement</v>
      </c>
    </row>
    <row r="2891" spans="1:5" x14ac:dyDescent="0.55000000000000004">
      <c r="A2891">
        <v>6</v>
      </c>
      <c r="B2891">
        <v>74000</v>
      </c>
      <c r="C2891" s="6">
        <v>44256</v>
      </c>
      <c r="D2891">
        <v>-134.16</v>
      </c>
      <c r="E2891" t="str">
        <f>INDEX(LedgerMapping[[#All],[Area]],MATCH(Transactions[[#This Row],[Sub Ledger]],LedgerMapping[[#All],[Sub Ledger]],0))</f>
        <v>Income Statement</v>
      </c>
    </row>
    <row r="2892" spans="1:5" x14ac:dyDescent="0.55000000000000004">
      <c r="A2892">
        <v>6</v>
      </c>
      <c r="B2892">
        <v>74000</v>
      </c>
      <c r="C2892" s="6">
        <v>44256</v>
      </c>
      <c r="D2892">
        <v>-95.06</v>
      </c>
      <c r="E2892" t="str">
        <f>INDEX(LedgerMapping[[#All],[Area]],MATCH(Transactions[[#This Row],[Sub Ledger]],LedgerMapping[[#All],[Sub Ledger]],0))</f>
        <v>Income Statement</v>
      </c>
    </row>
    <row r="2893" spans="1:5" x14ac:dyDescent="0.55000000000000004">
      <c r="A2893">
        <v>6</v>
      </c>
      <c r="B2893">
        <v>74000</v>
      </c>
      <c r="C2893" s="6">
        <v>44256</v>
      </c>
      <c r="D2893">
        <v>-199.68</v>
      </c>
      <c r="E2893" t="str">
        <f>INDEX(LedgerMapping[[#All],[Area]],MATCH(Transactions[[#This Row],[Sub Ledger]],LedgerMapping[[#All],[Sub Ledger]],0))</f>
        <v>Income Statement</v>
      </c>
    </row>
    <row r="2894" spans="1:5" x14ac:dyDescent="0.55000000000000004">
      <c r="A2894">
        <v>6</v>
      </c>
      <c r="B2894">
        <v>76000</v>
      </c>
      <c r="C2894" s="6">
        <v>43466</v>
      </c>
      <c r="D2894">
        <v>-896</v>
      </c>
      <c r="E2894" t="str">
        <f>INDEX(LedgerMapping[[#All],[Area]],MATCH(Transactions[[#This Row],[Sub Ledger]],LedgerMapping[[#All],[Sub Ledger]],0))</f>
        <v>Income Statement</v>
      </c>
    </row>
    <row r="2895" spans="1:5" x14ac:dyDescent="0.55000000000000004">
      <c r="A2895">
        <v>6</v>
      </c>
      <c r="B2895">
        <v>76000</v>
      </c>
      <c r="C2895" s="6">
        <v>43497</v>
      </c>
      <c r="D2895">
        <v>-2135</v>
      </c>
      <c r="E2895" t="str">
        <f>INDEX(LedgerMapping[[#All],[Area]],MATCH(Transactions[[#This Row],[Sub Ledger]],LedgerMapping[[#All],[Sub Ledger]],0))</f>
        <v>Income Statement</v>
      </c>
    </row>
    <row r="2896" spans="1:5" x14ac:dyDescent="0.55000000000000004">
      <c r="A2896">
        <v>6</v>
      </c>
      <c r="B2896">
        <v>76000</v>
      </c>
      <c r="C2896" s="6">
        <v>43525</v>
      </c>
      <c r="D2896">
        <v>-1167</v>
      </c>
      <c r="E2896" t="str">
        <f>INDEX(LedgerMapping[[#All],[Area]],MATCH(Transactions[[#This Row],[Sub Ledger]],LedgerMapping[[#All],[Sub Ledger]],0))</f>
        <v>Income Statement</v>
      </c>
    </row>
    <row r="2897" spans="1:5" x14ac:dyDescent="0.55000000000000004">
      <c r="A2897">
        <v>6</v>
      </c>
      <c r="B2897">
        <v>76000</v>
      </c>
      <c r="C2897" s="6">
        <v>43556</v>
      </c>
      <c r="D2897">
        <v>-1118</v>
      </c>
      <c r="E2897" t="str">
        <f>INDEX(LedgerMapping[[#All],[Area]],MATCH(Transactions[[#This Row],[Sub Ledger]],LedgerMapping[[#All],[Sub Ledger]],0))</f>
        <v>Income Statement</v>
      </c>
    </row>
    <row r="2898" spans="1:5" x14ac:dyDescent="0.55000000000000004">
      <c r="A2898">
        <v>6</v>
      </c>
      <c r="B2898">
        <v>76000</v>
      </c>
      <c r="C2898" s="6">
        <v>43586</v>
      </c>
      <c r="D2898">
        <v>-2758</v>
      </c>
      <c r="E2898" t="str">
        <f>INDEX(LedgerMapping[[#All],[Area]],MATCH(Transactions[[#This Row],[Sub Ledger]],LedgerMapping[[#All],[Sub Ledger]],0))</f>
        <v>Income Statement</v>
      </c>
    </row>
    <row r="2899" spans="1:5" x14ac:dyDescent="0.55000000000000004">
      <c r="A2899">
        <v>6</v>
      </c>
      <c r="B2899">
        <v>76000</v>
      </c>
      <c r="C2899" s="6">
        <v>43617</v>
      </c>
      <c r="D2899">
        <v>-1629</v>
      </c>
      <c r="E2899" t="str">
        <f>INDEX(LedgerMapping[[#All],[Area]],MATCH(Transactions[[#This Row],[Sub Ledger]],LedgerMapping[[#All],[Sub Ledger]],0))</f>
        <v>Income Statement</v>
      </c>
    </row>
    <row r="2900" spans="1:5" x14ac:dyDescent="0.55000000000000004">
      <c r="A2900">
        <v>6</v>
      </c>
      <c r="B2900">
        <v>76000</v>
      </c>
      <c r="C2900" s="6">
        <v>43647</v>
      </c>
      <c r="D2900">
        <v>-1051</v>
      </c>
      <c r="E2900" t="str">
        <f>INDEX(LedgerMapping[[#All],[Area]],MATCH(Transactions[[#This Row],[Sub Ledger]],LedgerMapping[[#All],[Sub Ledger]],0))</f>
        <v>Income Statement</v>
      </c>
    </row>
    <row r="2901" spans="1:5" x14ac:dyDescent="0.55000000000000004">
      <c r="A2901">
        <v>6</v>
      </c>
      <c r="B2901">
        <v>76000</v>
      </c>
      <c r="C2901" s="6">
        <v>43678</v>
      </c>
      <c r="D2901">
        <v>-2328</v>
      </c>
      <c r="E2901" t="str">
        <f>INDEX(LedgerMapping[[#All],[Area]],MATCH(Transactions[[#This Row],[Sub Ledger]],LedgerMapping[[#All],[Sub Ledger]],0))</f>
        <v>Income Statement</v>
      </c>
    </row>
    <row r="2902" spans="1:5" x14ac:dyDescent="0.55000000000000004">
      <c r="A2902">
        <v>6</v>
      </c>
      <c r="B2902">
        <v>76000</v>
      </c>
      <c r="C2902" s="6">
        <v>43709</v>
      </c>
      <c r="D2902">
        <v>-1159</v>
      </c>
      <c r="E2902" t="str">
        <f>INDEX(LedgerMapping[[#All],[Area]],MATCH(Transactions[[#This Row],[Sub Ledger]],LedgerMapping[[#All],[Sub Ledger]],0))</f>
        <v>Income Statement</v>
      </c>
    </row>
    <row r="2903" spans="1:5" x14ac:dyDescent="0.55000000000000004">
      <c r="A2903">
        <v>6</v>
      </c>
      <c r="B2903">
        <v>76000</v>
      </c>
      <c r="C2903" s="6">
        <v>43739</v>
      </c>
      <c r="D2903">
        <v>-1129</v>
      </c>
      <c r="E2903" t="str">
        <f>INDEX(LedgerMapping[[#All],[Area]],MATCH(Transactions[[#This Row],[Sub Ledger]],LedgerMapping[[#All],[Sub Ledger]],0))</f>
        <v>Income Statement</v>
      </c>
    </row>
    <row r="2904" spans="1:5" x14ac:dyDescent="0.55000000000000004">
      <c r="A2904">
        <v>6</v>
      </c>
      <c r="B2904">
        <v>76000</v>
      </c>
      <c r="C2904" s="6">
        <v>43770</v>
      </c>
      <c r="D2904">
        <v>-2705</v>
      </c>
      <c r="E2904" t="str">
        <f>INDEX(LedgerMapping[[#All],[Area]],MATCH(Transactions[[#This Row],[Sub Ledger]],LedgerMapping[[#All],[Sub Ledger]],0))</f>
        <v>Income Statement</v>
      </c>
    </row>
    <row r="2905" spans="1:5" x14ac:dyDescent="0.55000000000000004">
      <c r="A2905">
        <v>6</v>
      </c>
      <c r="B2905">
        <v>76000</v>
      </c>
      <c r="C2905" s="6">
        <v>43800</v>
      </c>
      <c r="D2905">
        <v>-1196</v>
      </c>
      <c r="E2905" t="str">
        <f>INDEX(LedgerMapping[[#All],[Area]],MATCH(Transactions[[#This Row],[Sub Ledger]],LedgerMapping[[#All],[Sub Ledger]],0))</f>
        <v>Income Statement</v>
      </c>
    </row>
    <row r="2906" spans="1:5" x14ac:dyDescent="0.55000000000000004">
      <c r="A2906">
        <v>6</v>
      </c>
      <c r="B2906">
        <v>76000</v>
      </c>
      <c r="C2906" s="6">
        <v>43831</v>
      </c>
      <c r="D2906">
        <v>-870</v>
      </c>
      <c r="E2906" t="str">
        <f>INDEX(LedgerMapping[[#All],[Area]],MATCH(Transactions[[#This Row],[Sub Ledger]],LedgerMapping[[#All],[Sub Ledger]],0))</f>
        <v>Income Statement</v>
      </c>
    </row>
    <row r="2907" spans="1:5" x14ac:dyDescent="0.55000000000000004">
      <c r="A2907">
        <v>6</v>
      </c>
      <c r="B2907">
        <v>76000</v>
      </c>
      <c r="C2907" s="6">
        <v>43862</v>
      </c>
      <c r="D2907">
        <v>-1425</v>
      </c>
      <c r="E2907" t="str">
        <f>INDEX(LedgerMapping[[#All],[Area]],MATCH(Transactions[[#This Row],[Sub Ledger]],LedgerMapping[[#All],[Sub Ledger]],0))</f>
        <v>Income Statement</v>
      </c>
    </row>
    <row r="2908" spans="1:5" x14ac:dyDescent="0.55000000000000004">
      <c r="A2908">
        <v>6</v>
      </c>
      <c r="B2908">
        <v>76000</v>
      </c>
      <c r="C2908" s="6">
        <v>43891</v>
      </c>
      <c r="D2908">
        <v>-811</v>
      </c>
      <c r="E2908" t="str">
        <f>INDEX(LedgerMapping[[#All],[Area]],MATCH(Transactions[[#This Row],[Sub Ledger]],LedgerMapping[[#All],[Sub Ledger]],0))</f>
        <v>Income Statement</v>
      </c>
    </row>
    <row r="2909" spans="1:5" x14ac:dyDescent="0.55000000000000004">
      <c r="A2909">
        <v>6</v>
      </c>
      <c r="B2909">
        <v>76000</v>
      </c>
      <c r="C2909" s="6">
        <v>43922</v>
      </c>
      <c r="D2909">
        <v>-724</v>
      </c>
      <c r="E2909" t="str">
        <f>INDEX(LedgerMapping[[#All],[Area]],MATCH(Transactions[[#This Row],[Sub Ledger]],LedgerMapping[[#All],[Sub Ledger]],0))</f>
        <v>Income Statement</v>
      </c>
    </row>
    <row r="2910" spans="1:5" x14ac:dyDescent="0.55000000000000004">
      <c r="A2910">
        <v>6</v>
      </c>
      <c r="B2910">
        <v>76000</v>
      </c>
      <c r="C2910" s="6">
        <v>43952</v>
      </c>
      <c r="D2910">
        <v>-1168</v>
      </c>
      <c r="E2910" t="str">
        <f>INDEX(LedgerMapping[[#All],[Area]],MATCH(Transactions[[#This Row],[Sub Ledger]],LedgerMapping[[#All],[Sub Ledger]],0))</f>
        <v>Income Statement</v>
      </c>
    </row>
    <row r="2911" spans="1:5" x14ac:dyDescent="0.55000000000000004">
      <c r="A2911">
        <v>6</v>
      </c>
      <c r="B2911">
        <v>76000</v>
      </c>
      <c r="C2911" s="6">
        <v>43983</v>
      </c>
      <c r="D2911">
        <v>-755</v>
      </c>
      <c r="E2911" t="str">
        <f>INDEX(LedgerMapping[[#All],[Area]],MATCH(Transactions[[#This Row],[Sub Ledger]],LedgerMapping[[#All],[Sub Ledger]],0))</f>
        <v>Income Statement</v>
      </c>
    </row>
    <row r="2912" spans="1:5" x14ac:dyDescent="0.55000000000000004">
      <c r="A2912">
        <v>6</v>
      </c>
      <c r="B2912">
        <v>76000</v>
      </c>
      <c r="C2912" s="6">
        <v>44013</v>
      </c>
      <c r="D2912">
        <v>-676</v>
      </c>
      <c r="E2912" t="str">
        <f>INDEX(LedgerMapping[[#All],[Area]],MATCH(Transactions[[#This Row],[Sub Ledger]],LedgerMapping[[#All],[Sub Ledger]],0))</f>
        <v>Income Statement</v>
      </c>
    </row>
    <row r="2913" spans="1:5" x14ac:dyDescent="0.55000000000000004">
      <c r="A2913">
        <v>6</v>
      </c>
      <c r="B2913">
        <v>76000</v>
      </c>
      <c r="C2913" s="6">
        <v>44044</v>
      </c>
      <c r="D2913">
        <v>-953</v>
      </c>
      <c r="E2913" t="str">
        <f>INDEX(LedgerMapping[[#All],[Area]],MATCH(Transactions[[#This Row],[Sub Ledger]],LedgerMapping[[#All],[Sub Ledger]],0))</f>
        <v>Income Statement</v>
      </c>
    </row>
    <row r="2914" spans="1:5" x14ac:dyDescent="0.55000000000000004">
      <c r="A2914">
        <v>6</v>
      </c>
      <c r="B2914">
        <v>76000</v>
      </c>
      <c r="C2914" s="6">
        <v>44075</v>
      </c>
      <c r="D2914">
        <v>-760</v>
      </c>
      <c r="E2914" t="str">
        <f>INDEX(LedgerMapping[[#All],[Area]],MATCH(Transactions[[#This Row],[Sub Ledger]],LedgerMapping[[#All],[Sub Ledger]],0))</f>
        <v>Income Statement</v>
      </c>
    </row>
    <row r="2915" spans="1:5" x14ac:dyDescent="0.55000000000000004">
      <c r="A2915">
        <v>6</v>
      </c>
      <c r="B2915">
        <v>76000</v>
      </c>
      <c r="C2915" s="6">
        <v>44105</v>
      </c>
      <c r="D2915">
        <v>-869</v>
      </c>
      <c r="E2915" t="str">
        <f>INDEX(LedgerMapping[[#All],[Area]],MATCH(Transactions[[#This Row],[Sub Ledger]],LedgerMapping[[#All],[Sub Ledger]],0))</f>
        <v>Income Statement</v>
      </c>
    </row>
    <row r="2916" spans="1:5" x14ac:dyDescent="0.55000000000000004">
      <c r="A2916">
        <v>6</v>
      </c>
      <c r="B2916">
        <v>76000</v>
      </c>
      <c r="C2916" s="6">
        <v>44136</v>
      </c>
      <c r="D2916">
        <v>-1098</v>
      </c>
      <c r="E2916" t="str">
        <f>INDEX(LedgerMapping[[#All],[Area]],MATCH(Transactions[[#This Row],[Sub Ledger]],LedgerMapping[[#All],[Sub Ledger]],0))</f>
        <v>Income Statement</v>
      </c>
    </row>
    <row r="2917" spans="1:5" x14ac:dyDescent="0.55000000000000004">
      <c r="A2917">
        <v>6</v>
      </c>
      <c r="B2917">
        <v>76000</v>
      </c>
      <c r="C2917" s="6">
        <v>44166</v>
      </c>
      <c r="D2917">
        <v>-811</v>
      </c>
      <c r="E2917" t="str">
        <f>INDEX(LedgerMapping[[#All],[Area]],MATCH(Transactions[[#This Row],[Sub Ledger]],LedgerMapping[[#All],[Sub Ledger]],0))</f>
        <v>Income Statement</v>
      </c>
    </row>
    <row r="2918" spans="1:5" x14ac:dyDescent="0.55000000000000004">
      <c r="A2918">
        <v>6</v>
      </c>
      <c r="B2918">
        <v>76000</v>
      </c>
      <c r="C2918" s="6">
        <v>44197</v>
      </c>
      <c r="D2918">
        <v>-542</v>
      </c>
      <c r="E2918" t="str">
        <f>INDEX(LedgerMapping[[#All],[Area]],MATCH(Transactions[[#This Row],[Sub Ledger]],LedgerMapping[[#All],[Sub Ledger]],0))</f>
        <v>Income Statement</v>
      </c>
    </row>
    <row r="2919" spans="1:5" x14ac:dyDescent="0.55000000000000004">
      <c r="A2919">
        <v>6</v>
      </c>
      <c r="B2919">
        <v>76000</v>
      </c>
      <c r="C2919" s="6">
        <v>44228</v>
      </c>
      <c r="D2919">
        <v>-1333</v>
      </c>
      <c r="E2919" t="str">
        <f>INDEX(LedgerMapping[[#All],[Area]],MATCH(Transactions[[#This Row],[Sub Ledger]],LedgerMapping[[#All],[Sub Ledger]],0))</f>
        <v>Income Statement</v>
      </c>
    </row>
    <row r="2920" spans="1:5" x14ac:dyDescent="0.55000000000000004">
      <c r="A2920">
        <v>6</v>
      </c>
      <c r="B2920">
        <v>76000</v>
      </c>
      <c r="C2920" s="6">
        <v>44256</v>
      </c>
      <c r="D2920">
        <v>-1138</v>
      </c>
      <c r="E2920" t="str">
        <f>INDEX(LedgerMapping[[#All],[Area]],MATCH(Transactions[[#This Row],[Sub Ledger]],LedgerMapping[[#All],[Sub Ledger]],0))</f>
        <v>Income Statement</v>
      </c>
    </row>
    <row r="2921" spans="1:5" x14ac:dyDescent="0.55000000000000004">
      <c r="A2921">
        <v>6</v>
      </c>
      <c r="B2921">
        <v>76000</v>
      </c>
      <c r="C2921" s="6">
        <v>44287</v>
      </c>
      <c r="D2921">
        <v>-839</v>
      </c>
      <c r="E2921" t="str">
        <f>INDEX(LedgerMapping[[#All],[Area]],MATCH(Transactions[[#This Row],[Sub Ledger]],LedgerMapping[[#All],[Sub Ledger]],0))</f>
        <v>Income Statement</v>
      </c>
    </row>
    <row r="2922" spans="1:5" x14ac:dyDescent="0.55000000000000004">
      <c r="A2922">
        <v>6</v>
      </c>
      <c r="B2922">
        <v>76000</v>
      </c>
      <c r="C2922" s="6">
        <v>44317</v>
      </c>
      <c r="D2922">
        <v>-1091</v>
      </c>
      <c r="E2922" t="str">
        <f>INDEX(LedgerMapping[[#All],[Area]],MATCH(Transactions[[#This Row],[Sub Ledger]],LedgerMapping[[#All],[Sub Ledger]],0))</f>
        <v>Income Statement</v>
      </c>
    </row>
    <row r="2923" spans="1:5" x14ac:dyDescent="0.55000000000000004">
      <c r="A2923">
        <v>6</v>
      </c>
      <c r="B2923">
        <v>76000</v>
      </c>
      <c r="C2923" s="6">
        <v>44348</v>
      </c>
      <c r="D2923">
        <v>-879</v>
      </c>
      <c r="E2923" t="str">
        <f>INDEX(LedgerMapping[[#All],[Area]],MATCH(Transactions[[#This Row],[Sub Ledger]],LedgerMapping[[#All],[Sub Ledger]],0))</f>
        <v>Income Statement</v>
      </c>
    </row>
    <row r="2924" spans="1:5" x14ac:dyDescent="0.55000000000000004">
      <c r="A2924">
        <v>6</v>
      </c>
      <c r="B2924">
        <v>76000</v>
      </c>
      <c r="C2924" s="6">
        <v>44378</v>
      </c>
      <c r="D2924">
        <v>-654</v>
      </c>
      <c r="E2924" t="str">
        <f>INDEX(LedgerMapping[[#All],[Area]],MATCH(Transactions[[#This Row],[Sub Ledger]],LedgerMapping[[#All],[Sub Ledger]],0))</f>
        <v>Income Statement</v>
      </c>
    </row>
    <row r="2925" spans="1:5" x14ac:dyDescent="0.55000000000000004">
      <c r="A2925">
        <v>6</v>
      </c>
      <c r="B2925">
        <v>76000</v>
      </c>
      <c r="C2925" s="6">
        <v>44409</v>
      </c>
      <c r="D2925">
        <v>-864</v>
      </c>
      <c r="E2925" t="str">
        <f>INDEX(LedgerMapping[[#All],[Area]],MATCH(Transactions[[#This Row],[Sub Ledger]],LedgerMapping[[#All],[Sub Ledger]],0))</f>
        <v>Income Statement</v>
      </c>
    </row>
    <row r="2926" spans="1:5" x14ac:dyDescent="0.55000000000000004">
      <c r="A2926">
        <v>6</v>
      </c>
      <c r="B2926">
        <v>76000</v>
      </c>
      <c r="C2926" s="6">
        <v>44440</v>
      </c>
      <c r="D2926">
        <v>-930</v>
      </c>
      <c r="E2926" t="str">
        <f>INDEX(LedgerMapping[[#All],[Area]],MATCH(Transactions[[#This Row],[Sub Ledger]],LedgerMapping[[#All],[Sub Ledger]],0))</f>
        <v>Income Statement</v>
      </c>
    </row>
    <row r="2927" spans="1:5" x14ac:dyDescent="0.55000000000000004">
      <c r="A2927">
        <v>6</v>
      </c>
      <c r="B2927">
        <v>76000</v>
      </c>
      <c r="C2927" s="6">
        <v>44470</v>
      </c>
      <c r="D2927">
        <v>-664</v>
      </c>
      <c r="E2927" t="str">
        <f>INDEX(LedgerMapping[[#All],[Area]],MATCH(Transactions[[#This Row],[Sub Ledger]],LedgerMapping[[#All],[Sub Ledger]],0))</f>
        <v>Income Statement</v>
      </c>
    </row>
    <row r="2928" spans="1:5" x14ac:dyDescent="0.55000000000000004">
      <c r="A2928">
        <v>6</v>
      </c>
      <c r="B2928">
        <v>76000</v>
      </c>
      <c r="C2928" s="6">
        <v>44501</v>
      </c>
      <c r="D2928">
        <v>-1213</v>
      </c>
      <c r="E2928" t="str">
        <f>INDEX(LedgerMapping[[#All],[Area]],MATCH(Transactions[[#This Row],[Sub Ledger]],LedgerMapping[[#All],[Sub Ledger]],0))</f>
        <v>Income Statement</v>
      </c>
    </row>
    <row r="2929" spans="1:5" x14ac:dyDescent="0.55000000000000004">
      <c r="A2929">
        <v>6</v>
      </c>
      <c r="B2929">
        <v>76000</v>
      </c>
      <c r="C2929" s="6">
        <v>44531</v>
      </c>
      <c r="D2929">
        <v>-1134</v>
      </c>
      <c r="E2929" t="str">
        <f>INDEX(LedgerMapping[[#All],[Area]],MATCH(Transactions[[#This Row],[Sub Ledger]],LedgerMapping[[#All],[Sub Ledger]],0))</f>
        <v>Income Statement</v>
      </c>
    </row>
    <row r="2930" spans="1:5" x14ac:dyDescent="0.55000000000000004">
      <c r="A2930">
        <v>6</v>
      </c>
      <c r="B2930">
        <v>76000</v>
      </c>
      <c r="C2930" s="6">
        <v>43466</v>
      </c>
      <c r="D2930">
        <v>-237</v>
      </c>
      <c r="E2930" t="str">
        <f>INDEX(LedgerMapping[[#All],[Area]],MATCH(Transactions[[#This Row],[Sub Ledger]],LedgerMapping[[#All],[Sub Ledger]],0))</f>
        <v>Income Statement</v>
      </c>
    </row>
    <row r="2931" spans="1:5" x14ac:dyDescent="0.55000000000000004">
      <c r="A2931">
        <v>6</v>
      </c>
      <c r="B2931">
        <v>76000</v>
      </c>
      <c r="C2931" s="6">
        <v>43497</v>
      </c>
      <c r="D2931">
        <v>-250</v>
      </c>
      <c r="E2931" t="str">
        <f>INDEX(LedgerMapping[[#All],[Area]],MATCH(Transactions[[#This Row],[Sub Ledger]],LedgerMapping[[#All],[Sub Ledger]],0))</f>
        <v>Income Statement</v>
      </c>
    </row>
    <row r="2932" spans="1:5" x14ac:dyDescent="0.55000000000000004">
      <c r="A2932">
        <v>6</v>
      </c>
      <c r="B2932">
        <v>76000</v>
      </c>
      <c r="C2932" s="6">
        <v>43525</v>
      </c>
      <c r="D2932">
        <v>-237</v>
      </c>
      <c r="E2932" t="str">
        <f>INDEX(LedgerMapping[[#All],[Area]],MATCH(Transactions[[#This Row],[Sub Ledger]],LedgerMapping[[#All],[Sub Ledger]],0))</f>
        <v>Income Statement</v>
      </c>
    </row>
    <row r="2933" spans="1:5" x14ac:dyDescent="0.55000000000000004">
      <c r="A2933">
        <v>6</v>
      </c>
      <c r="B2933">
        <v>76000</v>
      </c>
      <c r="C2933" s="6">
        <v>43556</v>
      </c>
      <c r="D2933">
        <v>-293</v>
      </c>
      <c r="E2933" t="str">
        <f>INDEX(LedgerMapping[[#All],[Area]],MATCH(Transactions[[#This Row],[Sub Ledger]],LedgerMapping[[#All],[Sub Ledger]],0))</f>
        <v>Income Statement</v>
      </c>
    </row>
    <row r="2934" spans="1:5" x14ac:dyDescent="0.55000000000000004">
      <c r="A2934">
        <v>6</v>
      </c>
      <c r="B2934">
        <v>76000</v>
      </c>
      <c r="C2934" s="6">
        <v>43586</v>
      </c>
      <c r="D2934">
        <v>-239</v>
      </c>
      <c r="E2934" t="str">
        <f>INDEX(LedgerMapping[[#All],[Area]],MATCH(Transactions[[#This Row],[Sub Ledger]],LedgerMapping[[#All],[Sub Ledger]],0))</f>
        <v>Income Statement</v>
      </c>
    </row>
    <row r="2935" spans="1:5" x14ac:dyDescent="0.55000000000000004">
      <c r="A2935">
        <v>6</v>
      </c>
      <c r="B2935">
        <v>76000</v>
      </c>
      <c r="C2935" s="6">
        <v>43617</v>
      </c>
      <c r="D2935">
        <v>-228</v>
      </c>
      <c r="E2935" t="str">
        <f>INDEX(LedgerMapping[[#All],[Area]],MATCH(Transactions[[#This Row],[Sub Ledger]],LedgerMapping[[#All],[Sub Ledger]],0))</f>
        <v>Income Statement</v>
      </c>
    </row>
    <row r="2936" spans="1:5" x14ac:dyDescent="0.55000000000000004">
      <c r="A2936">
        <v>6</v>
      </c>
      <c r="B2936">
        <v>76000</v>
      </c>
      <c r="C2936" s="6">
        <v>43647</v>
      </c>
      <c r="D2936">
        <v>-304</v>
      </c>
      <c r="E2936" t="str">
        <f>INDEX(LedgerMapping[[#All],[Area]],MATCH(Transactions[[#This Row],[Sub Ledger]],LedgerMapping[[#All],[Sub Ledger]],0))</f>
        <v>Income Statement</v>
      </c>
    </row>
    <row r="2937" spans="1:5" x14ac:dyDescent="0.55000000000000004">
      <c r="A2937">
        <v>6</v>
      </c>
      <c r="B2937">
        <v>76000</v>
      </c>
      <c r="C2937" s="6">
        <v>43678</v>
      </c>
      <c r="D2937">
        <v>-275</v>
      </c>
      <c r="E2937" t="str">
        <f>INDEX(LedgerMapping[[#All],[Area]],MATCH(Transactions[[#This Row],[Sub Ledger]],LedgerMapping[[#All],[Sub Ledger]],0))</f>
        <v>Income Statement</v>
      </c>
    </row>
    <row r="2938" spans="1:5" x14ac:dyDescent="0.55000000000000004">
      <c r="A2938">
        <v>6</v>
      </c>
      <c r="B2938">
        <v>76000</v>
      </c>
      <c r="C2938" s="6">
        <v>43709</v>
      </c>
      <c r="D2938">
        <v>-304</v>
      </c>
      <c r="E2938" t="str">
        <f>INDEX(LedgerMapping[[#All],[Area]],MATCH(Transactions[[#This Row],[Sub Ledger]],LedgerMapping[[#All],[Sub Ledger]],0))</f>
        <v>Income Statement</v>
      </c>
    </row>
    <row r="2939" spans="1:5" x14ac:dyDescent="0.55000000000000004">
      <c r="A2939">
        <v>6</v>
      </c>
      <c r="B2939">
        <v>76000</v>
      </c>
      <c r="C2939" s="6">
        <v>43739</v>
      </c>
      <c r="D2939">
        <v>-260</v>
      </c>
      <c r="E2939" t="str">
        <f>INDEX(LedgerMapping[[#All],[Area]],MATCH(Transactions[[#This Row],[Sub Ledger]],LedgerMapping[[#All],[Sub Ledger]],0))</f>
        <v>Income Statement</v>
      </c>
    </row>
    <row r="2940" spans="1:5" x14ac:dyDescent="0.55000000000000004">
      <c r="A2940">
        <v>6</v>
      </c>
      <c r="B2940">
        <v>76000</v>
      </c>
      <c r="C2940" s="6">
        <v>43770</v>
      </c>
      <c r="D2940">
        <v>-286</v>
      </c>
      <c r="E2940" t="str">
        <f>INDEX(LedgerMapping[[#All],[Area]],MATCH(Transactions[[#This Row],[Sub Ledger]],LedgerMapping[[#All],[Sub Ledger]],0))</f>
        <v>Income Statement</v>
      </c>
    </row>
    <row r="2941" spans="1:5" x14ac:dyDescent="0.55000000000000004">
      <c r="A2941">
        <v>6</v>
      </c>
      <c r="B2941">
        <v>76000</v>
      </c>
      <c r="C2941" s="6">
        <v>43800</v>
      </c>
      <c r="D2941">
        <v>-260</v>
      </c>
      <c r="E2941" t="str">
        <f>INDEX(LedgerMapping[[#All],[Area]],MATCH(Transactions[[#This Row],[Sub Ledger]],LedgerMapping[[#All],[Sub Ledger]],0))</f>
        <v>Income Statement</v>
      </c>
    </row>
    <row r="2942" spans="1:5" x14ac:dyDescent="0.55000000000000004">
      <c r="A2942">
        <v>6</v>
      </c>
      <c r="B2942">
        <v>76000</v>
      </c>
      <c r="C2942" s="6">
        <v>43831</v>
      </c>
      <c r="D2942">
        <v>-216</v>
      </c>
      <c r="E2942" t="str">
        <f>INDEX(LedgerMapping[[#All],[Area]],MATCH(Transactions[[#This Row],[Sub Ledger]],LedgerMapping[[#All],[Sub Ledger]],0))</f>
        <v>Income Statement</v>
      </c>
    </row>
    <row r="2943" spans="1:5" x14ac:dyDescent="0.55000000000000004">
      <c r="A2943">
        <v>6</v>
      </c>
      <c r="B2943">
        <v>76000</v>
      </c>
      <c r="C2943" s="6">
        <v>43862</v>
      </c>
      <c r="D2943">
        <v>-186</v>
      </c>
      <c r="E2943" t="str">
        <f>INDEX(LedgerMapping[[#All],[Area]],MATCH(Transactions[[#This Row],[Sub Ledger]],LedgerMapping[[#All],[Sub Ledger]],0))</f>
        <v>Income Statement</v>
      </c>
    </row>
    <row r="2944" spans="1:5" x14ac:dyDescent="0.55000000000000004">
      <c r="A2944">
        <v>6</v>
      </c>
      <c r="B2944">
        <v>76000</v>
      </c>
      <c r="C2944" s="6">
        <v>43891</v>
      </c>
      <c r="D2944">
        <v>-200</v>
      </c>
      <c r="E2944" t="str">
        <f>INDEX(LedgerMapping[[#All],[Area]],MATCH(Transactions[[#This Row],[Sub Ledger]],LedgerMapping[[#All],[Sub Ledger]],0))</f>
        <v>Income Statement</v>
      </c>
    </row>
    <row r="2945" spans="1:5" x14ac:dyDescent="0.55000000000000004">
      <c r="A2945">
        <v>6</v>
      </c>
      <c r="B2945">
        <v>76000</v>
      </c>
      <c r="C2945" s="6">
        <v>43922</v>
      </c>
      <c r="D2945">
        <v>-240</v>
      </c>
      <c r="E2945" t="str">
        <f>INDEX(LedgerMapping[[#All],[Area]],MATCH(Transactions[[#This Row],[Sub Ledger]],LedgerMapping[[#All],[Sub Ledger]],0))</f>
        <v>Income Statement</v>
      </c>
    </row>
    <row r="2946" spans="1:5" x14ac:dyDescent="0.55000000000000004">
      <c r="A2946">
        <v>6</v>
      </c>
      <c r="B2946">
        <v>76000</v>
      </c>
      <c r="C2946" s="6">
        <v>43952</v>
      </c>
      <c r="D2946">
        <v>-240</v>
      </c>
      <c r="E2946" t="str">
        <f>INDEX(LedgerMapping[[#All],[Area]],MATCH(Transactions[[#This Row],[Sub Ledger]],LedgerMapping[[#All],[Sub Ledger]],0))</f>
        <v>Income Statement</v>
      </c>
    </row>
    <row r="2947" spans="1:5" x14ac:dyDescent="0.55000000000000004">
      <c r="A2947">
        <v>6</v>
      </c>
      <c r="B2947">
        <v>76000</v>
      </c>
      <c r="C2947" s="6">
        <v>43983</v>
      </c>
      <c r="D2947">
        <v>-170</v>
      </c>
      <c r="E2947" t="str">
        <f>INDEX(LedgerMapping[[#All],[Area]],MATCH(Transactions[[#This Row],[Sub Ledger]],LedgerMapping[[#All],[Sub Ledger]],0))</f>
        <v>Income Statement</v>
      </c>
    </row>
    <row r="2948" spans="1:5" x14ac:dyDescent="0.55000000000000004">
      <c r="A2948">
        <v>6</v>
      </c>
      <c r="B2948">
        <v>76000</v>
      </c>
      <c r="C2948" s="6">
        <v>44013</v>
      </c>
      <c r="D2948">
        <v>-178</v>
      </c>
      <c r="E2948" t="str">
        <f>INDEX(LedgerMapping[[#All],[Area]],MATCH(Transactions[[#This Row],[Sub Ledger]],LedgerMapping[[#All],[Sub Ledger]],0))</f>
        <v>Income Statement</v>
      </c>
    </row>
    <row r="2949" spans="1:5" x14ac:dyDescent="0.55000000000000004">
      <c r="A2949">
        <v>6</v>
      </c>
      <c r="B2949">
        <v>76000</v>
      </c>
      <c r="C2949" s="6">
        <v>44044</v>
      </c>
      <c r="D2949">
        <v>-200</v>
      </c>
      <c r="E2949" t="str">
        <f>INDEX(LedgerMapping[[#All],[Area]],MATCH(Transactions[[#This Row],[Sub Ledger]],LedgerMapping[[#All],[Sub Ledger]],0))</f>
        <v>Income Statement</v>
      </c>
    </row>
    <row r="2950" spans="1:5" x14ac:dyDescent="0.55000000000000004">
      <c r="A2950">
        <v>6</v>
      </c>
      <c r="B2950">
        <v>76000</v>
      </c>
      <c r="C2950" s="6">
        <v>44075</v>
      </c>
      <c r="D2950">
        <v>-190</v>
      </c>
      <c r="E2950" t="str">
        <f>INDEX(LedgerMapping[[#All],[Area]],MATCH(Transactions[[#This Row],[Sub Ledger]],LedgerMapping[[#All],[Sub Ledger]],0))</f>
        <v>Income Statement</v>
      </c>
    </row>
    <row r="2951" spans="1:5" x14ac:dyDescent="0.55000000000000004">
      <c r="A2951">
        <v>6</v>
      </c>
      <c r="B2951">
        <v>76000</v>
      </c>
      <c r="C2951" s="6">
        <v>44105</v>
      </c>
      <c r="D2951">
        <v>-187</v>
      </c>
      <c r="E2951" t="str">
        <f>INDEX(LedgerMapping[[#All],[Area]],MATCH(Transactions[[#This Row],[Sub Ledger]],LedgerMapping[[#All],[Sub Ledger]],0))</f>
        <v>Income Statement</v>
      </c>
    </row>
    <row r="2952" spans="1:5" x14ac:dyDescent="0.55000000000000004">
      <c r="A2952">
        <v>6</v>
      </c>
      <c r="B2952">
        <v>76000</v>
      </c>
      <c r="C2952" s="6">
        <v>44136</v>
      </c>
      <c r="D2952">
        <v>-249</v>
      </c>
      <c r="E2952" t="str">
        <f>INDEX(LedgerMapping[[#All],[Area]],MATCH(Transactions[[#This Row],[Sub Ledger]],LedgerMapping[[#All],[Sub Ledger]],0))</f>
        <v>Income Statement</v>
      </c>
    </row>
    <row r="2953" spans="1:5" x14ac:dyDescent="0.55000000000000004">
      <c r="A2953">
        <v>6</v>
      </c>
      <c r="B2953">
        <v>76000</v>
      </c>
      <c r="C2953" s="6">
        <v>44166</v>
      </c>
      <c r="D2953">
        <v>-186</v>
      </c>
      <c r="E2953" t="str">
        <f>INDEX(LedgerMapping[[#All],[Area]],MATCH(Transactions[[#This Row],[Sub Ledger]],LedgerMapping[[#All],[Sub Ledger]],0))</f>
        <v>Income Statement</v>
      </c>
    </row>
    <row r="2954" spans="1:5" x14ac:dyDescent="0.55000000000000004">
      <c r="A2954">
        <v>6</v>
      </c>
      <c r="B2954">
        <v>76000</v>
      </c>
      <c r="C2954" s="6">
        <v>44197</v>
      </c>
      <c r="D2954">
        <v>-144</v>
      </c>
      <c r="E2954" t="str">
        <f>INDEX(LedgerMapping[[#All],[Area]],MATCH(Transactions[[#This Row],[Sub Ledger]],LedgerMapping[[#All],[Sub Ledger]],0))</f>
        <v>Income Statement</v>
      </c>
    </row>
    <row r="2955" spans="1:5" x14ac:dyDescent="0.55000000000000004">
      <c r="A2955">
        <v>6</v>
      </c>
      <c r="B2955">
        <v>76000</v>
      </c>
      <c r="C2955" s="6">
        <v>44228</v>
      </c>
      <c r="D2955">
        <v>-237</v>
      </c>
      <c r="E2955" t="str">
        <f>INDEX(LedgerMapping[[#All],[Area]],MATCH(Transactions[[#This Row],[Sub Ledger]],LedgerMapping[[#All],[Sub Ledger]],0))</f>
        <v>Income Statement</v>
      </c>
    </row>
    <row r="2956" spans="1:5" x14ac:dyDescent="0.55000000000000004">
      <c r="A2956">
        <v>6</v>
      </c>
      <c r="B2956">
        <v>76000</v>
      </c>
      <c r="C2956" s="6">
        <v>44256</v>
      </c>
      <c r="D2956">
        <v>-309</v>
      </c>
      <c r="E2956" t="str">
        <f>INDEX(LedgerMapping[[#All],[Area]],MATCH(Transactions[[#This Row],[Sub Ledger]],LedgerMapping[[#All],[Sub Ledger]],0))</f>
        <v>Income Statement</v>
      </c>
    </row>
    <row r="2957" spans="1:5" x14ac:dyDescent="0.55000000000000004">
      <c r="A2957">
        <v>6</v>
      </c>
      <c r="B2957">
        <v>76000</v>
      </c>
      <c r="C2957" s="6">
        <v>44287</v>
      </c>
      <c r="D2957">
        <v>-237</v>
      </c>
      <c r="E2957" t="str">
        <f>INDEX(LedgerMapping[[#All],[Area]],MATCH(Transactions[[#This Row],[Sub Ledger]],LedgerMapping[[#All],[Sub Ledger]],0))</f>
        <v>Income Statement</v>
      </c>
    </row>
    <row r="2958" spans="1:5" x14ac:dyDescent="0.55000000000000004">
      <c r="A2958">
        <v>6</v>
      </c>
      <c r="B2958">
        <v>76000</v>
      </c>
      <c r="C2958" s="6">
        <v>44317</v>
      </c>
      <c r="D2958">
        <v>-248</v>
      </c>
      <c r="E2958" t="str">
        <f>INDEX(LedgerMapping[[#All],[Area]],MATCH(Transactions[[#This Row],[Sub Ledger]],LedgerMapping[[#All],[Sub Ledger]],0))</f>
        <v>Income Statement</v>
      </c>
    </row>
    <row r="2959" spans="1:5" x14ac:dyDescent="0.55000000000000004">
      <c r="A2959">
        <v>6</v>
      </c>
      <c r="B2959">
        <v>76000</v>
      </c>
      <c r="C2959" s="6">
        <v>44348</v>
      </c>
      <c r="D2959">
        <v>-288</v>
      </c>
      <c r="E2959" t="str">
        <f>INDEX(LedgerMapping[[#All],[Area]],MATCH(Transactions[[#This Row],[Sub Ledger]],LedgerMapping[[#All],[Sub Ledger]],0))</f>
        <v>Income Statement</v>
      </c>
    </row>
    <row r="2960" spans="1:5" x14ac:dyDescent="0.55000000000000004">
      <c r="A2960">
        <v>6</v>
      </c>
      <c r="B2960">
        <v>76000</v>
      </c>
      <c r="C2960" s="6">
        <v>44378</v>
      </c>
      <c r="D2960">
        <v>-280</v>
      </c>
      <c r="E2960" t="str">
        <f>INDEX(LedgerMapping[[#All],[Area]],MATCH(Transactions[[#This Row],[Sub Ledger]],LedgerMapping[[#All],[Sub Ledger]],0))</f>
        <v>Income Statement</v>
      </c>
    </row>
    <row r="2961" spans="1:5" x14ac:dyDescent="0.55000000000000004">
      <c r="A2961">
        <v>6</v>
      </c>
      <c r="B2961">
        <v>76000</v>
      </c>
      <c r="C2961" s="6">
        <v>44409</v>
      </c>
      <c r="D2961">
        <v>-289</v>
      </c>
      <c r="E2961" t="str">
        <f>INDEX(LedgerMapping[[#All],[Area]],MATCH(Transactions[[#This Row],[Sub Ledger]],LedgerMapping[[#All],[Sub Ledger]],0))</f>
        <v>Income Statement</v>
      </c>
    </row>
    <row r="2962" spans="1:5" x14ac:dyDescent="0.55000000000000004">
      <c r="A2962">
        <v>6</v>
      </c>
      <c r="B2962">
        <v>76000</v>
      </c>
      <c r="C2962" s="6">
        <v>44440</v>
      </c>
      <c r="D2962">
        <v>-225</v>
      </c>
      <c r="E2962" t="str">
        <f>INDEX(LedgerMapping[[#All],[Area]],MATCH(Transactions[[#This Row],[Sub Ledger]],LedgerMapping[[#All],[Sub Ledger]],0))</f>
        <v>Income Statement</v>
      </c>
    </row>
    <row r="2963" spans="1:5" x14ac:dyDescent="0.55000000000000004">
      <c r="A2963">
        <v>6</v>
      </c>
      <c r="B2963">
        <v>76000</v>
      </c>
      <c r="C2963" s="6">
        <v>44470</v>
      </c>
      <c r="D2963">
        <v>-298</v>
      </c>
      <c r="E2963" t="str">
        <f>INDEX(LedgerMapping[[#All],[Area]],MATCH(Transactions[[#This Row],[Sub Ledger]],LedgerMapping[[#All],[Sub Ledger]],0))</f>
        <v>Income Statement</v>
      </c>
    </row>
    <row r="2964" spans="1:5" x14ac:dyDescent="0.55000000000000004">
      <c r="A2964">
        <v>6</v>
      </c>
      <c r="B2964">
        <v>76000</v>
      </c>
      <c r="C2964" s="6">
        <v>44501</v>
      </c>
      <c r="D2964">
        <v>-256</v>
      </c>
      <c r="E2964" t="str">
        <f>INDEX(LedgerMapping[[#All],[Area]],MATCH(Transactions[[#This Row],[Sub Ledger]],LedgerMapping[[#All],[Sub Ledger]],0))</f>
        <v>Income Statement</v>
      </c>
    </row>
    <row r="2965" spans="1:5" x14ac:dyDescent="0.55000000000000004">
      <c r="A2965">
        <v>6</v>
      </c>
      <c r="B2965">
        <v>76000</v>
      </c>
      <c r="C2965" s="6">
        <v>44531</v>
      </c>
      <c r="D2965">
        <v>-288</v>
      </c>
      <c r="E2965" t="str">
        <f>INDEX(LedgerMapping[[#All],[Area]],MATCH(Transactions[[#This Row],[Sub Ledger]],LedgerMapping[[#All],[Sub Ledger]],0))</f>
        <v>Income Statement</v>
      </c>
    </row>
    <row r="2966" spans="1:5" x14ac:dyDescent="0.55000000000000004">
      <c r="A2966">
        <v>6</v>
      </c>
      <c r="B2966">
        <v>76000</v>
      </c>
      <c r="C2966" s="6">
        <v>43466</v>
      </c>
      <c r="D2966">
        <v>-191</v>
      </c>
      <c r="E2966" t="str">
        <f>INDEX(LedgerMapping[[#All],[Area]],MATCH(Transactions[[#This Row],[Sub Ledger]],LedgerMapping[[#All],[Sub Ledger]],0))</f>
        <v>Income Statement</v>
      </c>
    </row>
    <row r="2967" spans="1:5" x14ac:dyDescent="0.55000000000000004">
      <c r="A2967">
        <v>6</v>
      </c>
      <c r="B2967">
        <v>76000</v>
      </c>
      <c r="C2967" s="6">
        <v>43497</v>
      </c>
      <c r="D2967">
        <v>-250</v>
      </c>
      <c r="E2967" t="str">
        <f>INDEX(LedgerMapping[[#All],[Area]],MATCH(Transactions[[#This Row],[Sub Ledger]],LedgerMapping[[#All],[Sub Ledger]],0))</f>
        <v>Income Statement</v>
      </c>
    </row>
    <row r="2968" spans="1:5" x14ac:dyDescent="0.55000000000000004">
      <c r="A2968">
        <v>6</v>
      </c>
      <c r="B2968">
        <v>76000</v>
      </c>
      <c r="C2968" s="6">
        <v>43525</v>
      </c>
      <c r="D2968">
        <v>-213</v>
      </c>
      <c r="E2968" t="str">
        <f>INDEX(LedgerMapping[[#All],[Area]],MATCH(Transactions[[#This Row],[Sub Ledger]],LedgerMapping[[#All],[Sub Ledger]],0))</f>
        <v>Income Statement</v>
      </c>
    </row>
    <row r="2969" spans="1:5" x14ac:dyDescent="0.55000000000000004">
      <c r="A2969">
        <v>6</v>
      </c>
      <c r="B2969">
        <v>76000</v>
      </c>
      <c r="C2969" s="6">
        <v>43556</v>
      </c>
      <c r="D2969">
        <v>-189</v>
      </c>
      <c r="E2969" t="str">
        <f>INDEX(LedgerMapping[[#All],[Area]],MATCH(Transactions[[#This Row],[Sub Ledger]],LedgerMapping[[#All],[Sub Ledger]],0))</f>
        <v>Income Statement</v>
      </c>
    </row>
    <row r="2970" spans="1:5" x14ac:dyDescent="0.55000000000000004">
      <c r="A2970">
        <v>6</v>
      </c>
      <c r="B2970">
        <v>76000</v>
      </c>
      <c r="C2970" s="6">
        <v>43586</v>
      </c>
      <c r="D2970">
        <v>-174</v>
      </c>
      <c r="E2970" t="str">
        <f>INDEX(LedgerMapping[[#All],[Area]],MATCH(Transactions[[#This Row],[Sub Ledger]],LedgerMapping[[#All],[Sub Ledger]],0))</f>
        <v>Income Statement</v>
      </c>
    </row>
    <row r="2971" spans="1:5" x14ac:dyDescent="0.55000000000000004">
      <c r="A2971">
        <v>6</v>
      </c>
      <c r="B2971">
        <v>76000</v>
      </c>
      <c r="C2971" s="6">
        <v>43617</v>
      </c>
      <c r="D2971">
        <v>-207</v>
      </c>
      <c r="E2971" t="str">
        <f>INDEX(LedgerMapping[[#All],[Area]],MATCH(Transactions[[#This Row],[Sub Ledger]],LedgerMapping[[#All],[Sub Ledger]],0))</f>
        <v>Income Statement</v>
      </c>
    </row>
    <row r="2972" spans="1:5" x14ac:dyDescent="0.55000000000000004">
      <c r="A2972">
        <v>6</v>
      </c>
      <c r="B2972">
        <v>76000</v>
      </c>
      <c r="C2972" s="6">
        <v>43647</v>
      </c>
      <c r="D2972">
        <v>-250</v>
      </c>
      <c r="E2972" t="str">
        <f>INDEX(LedgerMapping[[#All],[Area]],MATCH(Transactions[[#This Row],[Sub Ledger]],LedgerMapping[[#All],[Sub Ledger]],0))</f>
        <v>Income Statement</v>
      </c>
    </row>
    <row r="2973" spans="1:5" x14ac:dyDescent="0.55000000000000004">
      <c r="A2973">
        <v>6</v>
      </c>
      <c r="B2973">
        <v>76000</v>
      </c>
      <c r="C2973" s="6">
        <v>43678</v>
      </c>
      <c r="D2973">
        <v>-211</v>
      </c>
      <c r="E2973" t="str">
        <f>INDEX(LedgerMapping[[#All],[Area]],MATCH(Transactions[[#This Row],[Sub Ledger]],LedgerMapping[[#All],[Sub Ledger]],0))</f>
        <v>Income Statement</v>
      </c>
    </row>
    <row r="2974" spans="1:5" x14ac:dyDescent="0.55000000000000004">
      <c r="A2974">
        <v>6</v>
      </c>
      <c r="B2974">
        <v>76000</v>
      </c>
      <c r="C2974" s="6">
        <v>43709</v>
      </c>
      <c r="D2974">
        <v>-164</v>
      </c>
      <c r="E2974" t="str">
        <f>INDEX(LedgerMapping[[#All],[Area]],MATCH(Transactions[[#This Row],[Sub Ledger]],LedgerMapping[[#All],[Sub Ledger]],0))</f>
        <v>Income Statement</v>
      </c>
    </row>
    <row r="2975" spans="1:5" x14ac:dyDescent="0.55000000000000004">
      <c r="A2975">
        <v>6</v>
      </c>
      <c r="B2975">
        <v>76000</v>
      </c>
      <c r="C2975" s="6">
        <v>43739</v>
      </c>
      <c r="D2975">
        <v>-207</v>
      </c>
      <c r="E2975" t="str">
        <f>INDEX(LedgerMapping[[#All],[Area]],MATCH(Transactions[[#This Row],[Sub Ledger]],LedgerMapping[[#All],[Sub Ledger]],0))</f>
        <v>Income Statement</v>
      </c>
    </row>
    <row r="2976" spans="1:5" x14ac:dyDescent="0.55000000000000004">
      <c r="A2976">
        <v>6</v>
      </c>
      <c r="B2976">
        <v>76000</v>
      </c>
      <c r="C2976" s="6">
        <v>43770</v>
      </c>
      <c r="D2976">
        <v>-195</v>
      </c>
      <c r="E2976" t="str">
        <f>INDEX(LedgerMapping[[#All],[Area]],MATCH(Transactions[[#This Row],[Sub Ledger]],LedgerMapping[[#All],[Sub Ledger]],0))</f>
        <v>Income Statement</v>
      </c>
    </row>
    <row r="2977" spans="1:5" x14ac:dyDescent="0.55000000000000004">
      <c r="A2977">
        <v>6</v>
      </c>
      <c r="B2977">
        <v>76000</v>
      </c>
      <c r="C2977" s="6">
        <v>43800</v>
      </c>
      <c r="D2977">
        <v>-214</v>
      </c>
      <c r="E2977" t="str">
        <f>INDEX(LedgerMapping[[#All],[Area]],MATCH(Transactions[[#This Row],[Sub Ledger]],LedgerMapping[[#All],[Sub Ledger]],0))</f>
        <v>Income Statement</v>
      </c>
    </row>
    <row r="2978" spans="1:5" x14ac:dyDescent="0.55000000000000004">
      <c r="A2978">
        <v>6</v>
      </c>
      <c r="B2978">
        <v>76000</v>
      </c>
      <c r="C2978" s="6">
        <v>43831</v>
      </c>
      <c r="D2978">
        <v>-163</v>
      </c>
      <c r="E2978" t="str">
        <f>INDEX(LedgerMapping[[#All],[Area]],MATCH(Transactions[[#This Row],[Sub Ledger]],LedgerMapping[[#All],[Sub Ledger]],0))</f>
        <v>Income Statement</v>
      </c>
    </row>
    <row r="2979" spans="1:5" x14ac:dyDescent="0.55000000000000004">
      <c r="A2979">
        <v>6</v>
      </c>
      <c r="B2979">
        <v>76000</v>
      </c>
      <c r="C2979" s="6">
        <v>43862</v>
      </c>
      <c r="D2979">
        <v>-116</v>
      </c>
      <c r="E2979" t="str">
        <f>INDEX(LedgerMapping[[#All],[Area]],MATCH(Transactions[[#This Row],[Sub Ledger]],LedgerMapping[[#All],[Sub Ledger]],0))</f>
        <v>Income Statement</v>
      </c>
    </row>
    <row r="2980" spans="1:5" x14ac:dyDescent="0.55000000000000004">
      <c r="A2980">
        <v>6</v>
      </c>
      <c r="B2980">
        <v>76000</v>
      </c>
      <c r="C2980" s="6">
        <v>43891</v>
      </c>
      <c r="D2980">
        <v>-137</v>
      </c>
      <c r="E2980" t="str">
        <f>INDEX(LedgerMapping[[#All],[Area]],MATCH(Transactions[[#This Row],[Sub Ledger]],LedgerMapping[[#All],[Sub Ledger]],0))</f>
        <v>Income Statement</v>
      </c>
    </row>
    <row r="2981" spans="1:5" x14ac:dyDescent="0.55000000000000004">
      <c r="A2981">
        <v>6</v>
      </c>
      <c r="B2981">
        <v>76000</v>
      </c>
      <c r="C2981" s="6">
        <v>43922</v>
      </c>
      <c r="D2981">
        <v>-148</v>
      </c>
      <c r="E2981" t="str">
        <f>INDEX(LedgerMapping[[#All],[Area]],MATCH(Transactions[[#This Row],[Sub Ledger]],LedgerMapping[[#All],[Sub Ledger]],0))</f>
        <v>Income Statement</v>
      </c>
    </row>
    <row r="2982" spans="1:5" x14ac:dyDescent="0.55000000000000004">
      <c r="A2982">
        <v>6</v>
      </c>
      <c r="B2982">
        <v>76000</v>
      </c>
      <c r="C2982" s="6">
        <v>43952</v>
      </c>
      <c r="D2982">
        <v>-123</v>
      </c>
      <c r="E2982" t="str">
        <f>INDEX(LedgerMapping[[#All],[Area]],MATCH(Transactions[[#This Row],[Sub Ledger]],LedgerMapping[[#All],[Sub Ledger]],0))</f>
        <v>Income Statement</v>
      </c>
    </row>
    <row r="2983" spans="1:5" x14ac:dyDescent="0.55000000000000004">
      <c r="A2983">
        <v>6</v>
      </c>
      <c r="B2983">
        <v>76000</v>
      </c>
      <c r="C2983" s="6">
        <v>43983</v>
      </c>
      <c r="D2983">
        <v>-131</v>
      </c>
      <c r="E2983" t="str">
        <f>INDEX(LedgerMapping[[#All],[Area]],MATCH(Transactions[[#This Row],[Sub Ledger]],LedgerMapping[[#All],[Sub Ledger]],0))</f>
        <v>Income Statement</v>
      </c>
    </row>
    <row r="2984" spans="1:5" x14ac:dyDescent="0.55000000000000004">
      <c r="A2984">
        <v>6</v>
      </c>
      <c r="B2984">
        <v>76000</v>
      </c>
      <c r="C2984" s="6">
        <v>44013</v>
      </c>
      <c r="D2984">
        <v>-137</v>
      </c>
      <c r="E2984" t="str">
        <f>INDEX(LedgerMapping[[#All],[Area]],MATCH(Transactions[[#This Row],[Sub Ledger]],LedgerMapping[[#All],[Sub Ledger]],0))</f>
        <v>Income Statement</v>
      </c>
    </row>
    <row r="2985" spans="1:5" x14ac:dyDescent="0.55000000000000004">
      <c r="A2985">
        <v>6</v>
      </c>
      <c r="B2985">
        <v>76000</v>
      </c>
      <c r="C2985" s="6">
        <v>44044</v>
      </c>
      <c r="D2985">
        <v>-168</v>
      </c>
      <c r="E2985" t="str">
        <f>INDEX(LedgerMapping[[#All],[Area]],MATCH(Transactions[[#This Row],[Sub Ledger]],LedgerMapping[[#All],[Sub Ledger]],0))</f>
        <v>Income Statement</v>
      </c>
    </row>
    <row r="2986" spans="1:5" x14ac:dyDescent="0.55000000000000004">
      <c r="A2986">
        <v>6</v>
      </c>
      <c r="B2986">
        <v>76000</v>
      </c>
      <c r="C2986" s="6">
        <v>44075</v>
      </c>
      <c r="D2986">
        <v>-176</v>
      </c>
      <c r="E2986" t="str">
        <f>INDEX(LedgerMapping[[#All],[Area]],MATCH(Transactions[[#This Row],[Sub Ledger]],LedgerMapping[[#All],[Sub Ledger]],0))</f>
        <v>Income Statement</v>
      </c>
    </row>
    <row r="2987" spans="1:5" x14ac:dyDescent="0.55000000000000004">
      <c r="A2987">
        <v>6</v>
      </c>
      <c r="B2987">
        <v>76000</v>
      </c>
      <c r="C2987" s="6">
        <v>44105</v>
      </c>
      <c r="D2987">
        <v>-113</v>
      </c>
      <c r="E2987" t="str">
        <f>INDEX(LedgerMapping[[#All],[Area]],MATCH(Transactions[[#This Row],[Sub Ledger]],LedgerMapping[[#All],[Sub Ledger]],0))</f>
        <v>Income Statement</v>
      </c>
    </row>
    <row r="2988" spans="1:5" x14ac:dyDescent="0.55000000000000004">
      <c r="A2988">
        <v>6</v>
      </c>
      <c r="B2988">
        <v>76000</v>
      </c>
      <c r="C2988" s="6">
        <v>44136</v>
      </c>
      <c r="D2988">
        <v>-151</v>
      </c>
      <c r="E2988" t="str">
        <f>INDEX(LedgerMapping[[#All],[Area]],MATCH(Transactions[[#This Row],[Sub Ledger]],LedgerMapping[[#All],[Sub Ledger]],0))</f>
        <v>Income Statement</v>
      </c>
    </row>
    <row r="2989" spans="1:5" x14ac:dyDescent="0.55000000000000004">
      <c r="A2989">
        <v>6</v>
      </c>
      <c r="B2989">
        <v>76000</v>
      </c>
      <c r="C2989" s="6">
        <v>44166</v>
      </c>
      <c r="D2989">
        <v>-113</v>
      </c>
      <c r="E2989" t="str">
        <f>INDEX(LedgerMapping[[#All],[Area]],MATCH(Transactions[[#This Row],[Sub Ledger]],LedgerMapping[[#All],[Sub Ledger]],0))</f>
        <v>Income Statement</v>
      </c>
    </row>
    <row r="2990" spans="1:5" x14ac:dyDescent="0.55000000000000004">
      <c r="A2990">
        <v>6</v>
      </c>
      <c r="B2990">
        <v>76000</v>
      </c>
      <c r="C2990" s="6">
        <v>44197</v>
      </c>
      <c r="D2990">
        <v>-135</v>
      </c>
      <c r="E2990" t="str">
        <f>INDEX(LedgerMapping[[#All],[Area]],MATCH(Transactions[[#This Row],[Sub Ledger]],LedgerMapping[[#All],[Sub Ledger]],0))</f>
        <v>Income Statement</v>
      </c>
    </row>
    <row r="2991" spans="1:5" x14ac:dyDescent="0.55000000000000004">
      <c r="A2991">
        <v>6</v>
      </c>
      <c r="B2991">
        <v>76000</v>
      </c>
      <c r="C2991" s="6">
        <v>44228</v>
      </c>
      <c r="D2991">
        <v>-203</v>
      </c>
      <c r="E2991" t="str">
        <f>INDEX(LedgerMapping[[#All],[Area]],MATCH(Transactions[[#This Row],[Sub Ledger]],LedgerMapping[[#All],[Sub Ledger]],0))</f>
        <v>Income Statement</v>
      </c>
    </row>
    <row r="2992" spans="1:5" x14ac:dyDescent="0.55000000000000004">
      <c r="A2992">
        <v>6</v>
      </c>
      <c r="B2992">
        <v>76000</v>
      </c>
      <c r="C2992" s="6">
        <v>44256</v>
      </c>
      <c r="D2992">
        <v>-208</v>
      </c>
      <c r="E2992" t="str">
        <f>INDEX(LedgerMapping[[#All],[Area]],MATCH(Transactions[[#This Row],[Sub Ledger]],LedgerMapping[[#All],[Sub Ledger]],0))</f>
        <v>Income Statement</v>
      </c>
    </row>
    <row r="2993" spans="1:5" x14ac:dyDescent="0.55000000000000004">
      <c r="A2993">
        <v>6</v>
      </c>
      <c r="B2993">
        <v>76000</v>
      </c>
      <c r="C2993" s="6">
        <v>44287</v>
      </c>
      <c r="D2993">
        <v>-187</v>
      </c>
      <c r="E2993" t="str">
        <f>INDEX(LedgerMapping[[#All],[Area]],MATCH(Transactions[[#This Row],[Sub Ledger]],LedgerMapping[[#All],[Sub Ledger]],0))</f>
        <v>Income Statement</v>
      </c>
    </row>
    <row r="2994" spans="1:5" x14ac:dyDescent="0.55000000000000004">
      <c r="A2994">
        <v>6</v>
      </c>
      <c r="B2994">
        <v>76000</v>
      </c>
      <c r="C2994" s="6">
        <v>44317</v>
      </c>
      <c r="D2994">
        <v>-174</v>
      </c>
      <c r="E2994" t="str">
        <f>INDEX(LedgerMapping[[#All],[Area]],MATCH(Transactions[[#This Row],[Sub Ledger]],LedgerMapping[[#All],[Sub Ledger]],0))</f>
        <v>Income Statement</v>
      </c>
    </row>
    <row r="2995" spans="1:5" x14ac:dyDescent="0.55000000000000004">
      <c r="A2995">
        <v>6</v>
      </c>
      <c r="B2995">
        <v>76000</v>
      </c>
      <c r="C2995" s="6">
        <v>44348</v>
      </c>
      <c r="D2995">
        <v>-168</v>
      </c>
      <c r="E2995" t="str">
        <f>INDEX(LedgerMapping[[#All],[Area]],MATCH(Transactions[[#This Row],[Sub Ledger]],LedgerMapping[[#All],[Sub Ledger]],0))</f>
        <v>Income Statement</v>
      </c>
    </row>
    <row r="2996" spans="1:5" x14ac:dyDescent="0.55000000000000004">
      <c r="A2996">
        <v>6</v>
      </c>
      <c r="B2996">
        <v>76000</v>
      </c>
      <c r="C2996" s="6">
        <v>44378</v>
      </c>
      <c r="D2996">
        <v>-202</v>
      </c>
      <c r="E2996" t="str">
        <f>INDEX(LedgerMapping[[#All],[Area]],MATCH(Transactions[[#This Row],[Sub Ledger]],LedgerMapping[[#All],[Sub Ledger]],0))</f>
        <v>Income Statement</v>
      </c>
    </row>
    <row r="2997" spans="1:5" x14ac:dyDescent="0.55000000000000004">
      <c r="A2997">
        <v>6</v>
      </c>
      <c r="B2997">
        <v>76000</v>
      </c>
      <c r="C2997" s="6">
        <v>44409</v>
      </c>
      <c r="D2997">
        <v>-198</v>
      </c>
      <c r="E2997" t="str">
        <f>INDEX(LedgerMapping[[#All],[Area]],MATCH(Transactions[[#This Row],[Sub Ledger]],LedgerMapping[[#All],[Sub Ledger]],0))</f>
        <v>Income Statement</v>
      </c>
    </row>
    <row r="2998" spans="1:5" x14ac:dyDescent="0.55000000000000004">
      <c r="A2998">
        <v>6</v>
      </c>
      <c r="B2998">
        <v>76000</v>
      </c>
      <c r="C2998" s="6">
        <v>44440</v>
      </c>
      <c r="D2998">
        <v>-168</v>
      </c>
      <c r="E2998" t="str">
        <f>INDEX(LedgerMapping[[#All],[Area]],MATCH(Transactions[[#This Row],[Sub Ledger]],LedgerMapping[[#All],[Sub Ledger]],0))</f>
        <v>Income Statement</v>
      </c>
    </row>
    <row r="2999" spans="1:5" x14ac:dyDescent="0.55000000000000004">
      <c r="A2999">
        <v>6</v>
      </c>
      <c r="B2999">
        <v>76000</v>
      </c>
      <c r="C2999" s="6">
        <v>44470</v>
      </c>
      <c r="D2999">
        <v>-230</v>
      </c>
      <c r="E2999" t="str">
        <f>INDEX(LedgerMapping[[#All],[Area]],MATCH(Transactions[[#This Row],[Sub Ledger]],LedgerMapping[[#All],[Sub Ledger]],0))</f>
        <v>Income Statement</v>
      </c>
    </row>
    <row r="3000" spans="1:5" x14ac:dyDescent="0.55000000000000004">
      <c r="A3000">
        <v>6</v>
      </c>
      <c r="B3000">
        <v>76000</v>
      </c>
      <c r="C3000" s="6">
        <v>44501</v>
      </c>
      <c r="D3000">
        <v>-185</v>
      </c>
      <c r="E3000" t="str">
        <f>INDEX(LedgerMapping[[#All],[Area]],MATCH(Transactions[[#This Row],[Sub Ledger]],LedgerMapping[[#All],[Sub Ledger]],0))</f>
        <v>Income Statement</v>
      </c>
    </row>
    <row r="3001" spans="1:5" x14ac:dyDescent="0.55000000000000004">
      <c r="A3001">
        <v>6</v>
      </c>
      <c r="B3001">
        <v>76000</v>
      </c>
      <c r="C3001" s="6">
        <v>44531</v>
      </c>
      <c r="D3001">
        <v>-167</v>
      </c>
      <c r="E3001" t="str">
        <f>INDEX(LedgerMapping[[#All],[Area]],MATCH(Transactions[[#This Row],[Sub Ledger]],LedgerMapping[[#All],[Sub Ledger]],0))</f>
        <v>Income Statement</v>
      </c>
    </row>
    <row r="3002" spans="1:5" x14ac:dyDescent="0.55000000000000004">
      <c r="A3002">
        <v>6</v>
      </c>
      <c r="B3002">
        <v>76000</v>
      </c>
      <c r="C3002" s="6">
        <v>43466</v>
      </c>
      <c r="D3002">
        <v>-135</v>
      </c>
      <c r="E3002" t="str">
        <f>INDEX(LedgerMapping[[#All],[Area]],MATCH(Transactions[[#This Row],[Sub Ledger]],LedgerMapping[[#All],[Sub Ledger]],0))</f>
        <v>Income Statement</v>
      </c>
    </row>
    <row r="3003" spans="1:5" x14ac:dyDescent="0.55000000000000004">
      <c r="A3003">
        <v>6</v>
      </c>
      <c r="B3003">
        <v>76000</v>
      </c>
      <c r="C3003" s="6">
        <v>43497</v>
      </c>
      <c r="D3003">
        <v>-98</v>
      </c>
      <c r="E3003" t="str">
        <f>INDEX(LedgerMapping[[#All],[Area]],MATCH(Transactions[[#This Row],[Sub Ledger]],LedgerMapping[[#All],[Sub Ledger]],0))</f>
        <v>Income Statement</v>
      </c>
    </row>
    <row r="3004" spans="1:5" x14ac:dyDescent="0.55000000000000004">
      <c r="A3004">
        <v>6</v>
      </c>
      <c r="B3004">
        <v>76000</v>
      </c>
      <c r="C3004" s="6">
        <v>43525</v>
      </c>
      <c r="D3004">
        <v>-129</v>
      </c>
      <c r="E3004" t="str">
        <f>INDEX(LedgerMapping[[#All],[Area]],MATCH(Transactions[[#This Row],[Sub Ledger]],LedgerMapping[[#All],[Sub Ledger]],0))</f>
        <v>Income Statement</v>
      </c>
    </row>
    <row r="3005" spans="1:5" x14ac:dyDescent="0.55000000000000004">
      <c r="A3005">
        <v>6</v>
      </c>
      <c r="B3005">
        <v>76000</v>
      </c>
      <c r="C3005" s="6">
        <v>43556</v>
      </c>
      <c r="D3005">
        <v>-118</v>
      </c>
      <c r="E3005" t="str">
        <f>INDEX(LedgerMapping[[#All],[Area]],MATCH(Transactions[[#This Row],[Sub Ledger]],LedgerMapping[[#All],[Sub Ledger]],0))</f>
        <v>Income Statement</v>
      </c>
    </row>
    <row r="3006" spans="1:5" x14ac:dyDescent="0.55000000000000004">
      <c r="A3006">
        <v>6</v>
      </c>
      <c r="B3006">
        <v>76000</v>
      </c>
      <c r="C3006" s="6">
        <v>43586</v>
      </c>
      <c r="D3006">
        <v>-131</v>
      </c>
      <c r="E3006" t="str">
        <f>INDEX(LedgerMapping[[#All],[Area]],MATCH(Transactions[[#This Row],[Sub Ledger]],LedgerMapping[[#All],[Sub Ledger]],0))</f>
        <v>Income Statement</v>
      </c>
    </row>
    <row r="3007" spans="1:5" x14ac:dyDescent="0.55000000000000004">
      <c r="A3007">
        <v>6</v>
      </c>
      <c r="B3007">
        <v>76000</v>
      </c>
      <c r="C3007" s="6">
        <v>43617</v>
      </c>
      <c r="D3007">
        <v>-124</v>
      </c>
      <c r="E3007" t="str">
        <f>INDEX(LedgerMapping[[#All],[Area]],MATCH(Transactions[[#This Row],[Sub Ledger]],LedgerMapping[[#All],[Sub Ledger]],0))</f>
        <v>Income Statement</v>
      </c>
    </row>
    <row r="3008" spans="1:5" x14ac:dyDescent="0.55000000000000004">
      <c r="A3008">
        <v>6</v>
      </c>
      <c r="B3008">
        <v>76000</v>
      </c>
      <c r="C3008" s="6">
        <v>43647</v>
      </c>
      <c r="D3008">
        <v>-98</v>
      </c>
      <c r="E3008" t="str">
        <f>INDEX(LedgerMapping[[#All],[Area]],MATCH(Transactions[[#This Row],[Sub Ledger]],LedgerMapping[[#All],[Sub Ledger]],0))</f>
        <v>Income Statement</v>
      </c>
    </row>
    <row r="3009" spans="1:5" x14ac:dyDescent="0.55000000000000004">
      <c r="A3009">
        <v>6</v>
      </c>
      <c r="B3009">
        <v>76000</v>
      </c>
      <c r="C3009" s="6">
        <v>43678</v>
      </c>
      <c r="D3009">
        <v>-169</v>
      </c>
      <c r="E3009" t="str">
        <f>INDEX(LedgerMapping[[#All],[Area]],MATCH(Transactions[[#This Row],[Sub Ledger]],LedgerMapping[[#All],[Sub Ledger]],0))</f>
        <v>Income Statement</v>
      </c>
    </row>
    <row r="3010" spans="1:5" x14ac:dyDescent="0.55000000000000004">
      <c r="A3010">
        <v>6</v>
      </c>
      <c r="B3010">
        <v>76000</v>
      </c>
      <c r="C3010" s="6">
        <v>43709</v>
      </c>
      <c r="D3010">
        <v>-88</v>
      </c>
      <c r="E3010" t="str">
        <f>INDEX(LedgerMapping[[#All],[Area]],MATCH(Transactions[[#This Row],[Sub Ledger]],LedgerMapping[[#All],[Sub Ledger]],0))</f>
        <v>Income Statement</v>
      </c>
    </row>
    <row r="3011" spans="1:5" x14ac:dyDescent="0.55000000000000004">
      <c r="A3011">
        <v>6</v>
      </c>
      <c r="B3011">
        <v>76000</v>
      </c>
      <c r="C3011" s="6">
        <v>43739</v>
      </c>
      <c r="D3011">
        <v>-120</v>
      </c>
      <c r="E3011" t="str">
        <f>INDEX(LedgerMapping[[#All],[Area]],MATCH(Transactions[[#This Row],[Sub Ledger]],LedgerMapping[[#All],[Sub Ledger]],0))</f>
        <v>Income Statement</v>
      </c>
    </row>
    <row r="3012" spans="1:5" x14ac:dyDescent="0.55000000000000004">
      <c r="A3012">
        <v>6</v>
      </c>
      <c r="B3012">
        <v>76000</v>
      </c>
      <c r="C3012" s="6">
        <v>43770</v>
      </c>
      <c r="D3012">
        <v>-88</v>
      </c>
      <c r="E3012" t="str">
        <f>INDEX(LedgerMapping[[#All],[Area]],MATCH(Transactions[[#This Row],[Sub Ledger]],LedgerMapping[[#All],[Sub Ledger]],0))</f>
        <v>Income Statement</v>
      </c>
    </row>
    <row r="3013" spans="1:5" x14ac:dyDescent="0.55000000000000004">
      <c r="A3013">
        <v>6</v>
      </c>
      <c r="B3013">
        <v>76000</v>
      </c>
      <c r="C3013" s="6">
        <v>43800</v>
      </c>
      <c r="D3013">
        <v>-156</v>
      </c>
      <c r="E3013" t="str">
        <f>INDEX(LedgerMapping[[#All],[Area]],MATCH(Transactions[[#This Row],[Sub Ledger]],LedgerMapping[[#All],[Sub Ledger]],0))</f>
        <v>Income Statement</v>
      </c>
    </row>
    <row r="3014" spans="1:5" x14ac:dyDescent="0.55000000000000004">
      <c r="A3014">
        <v>6</v>
      </c>
      <c r="B3014">
        <v>76000</v>
      </c>
      <c r="C3014" s="6">
        <v>43831</v>
      </c>
      <c r="D3014">
        <v>-123</v>
      </c>
      <c r="E3014" t="str">
        <f>INDEX(LedgerMapping[[#All],[Area]],MATCH(Transactions[[#This Row],[Sub Ledger]],LedgerMapping[[#All],[Sub Ledger]],0))</f>
        <v>Income Statement</v>
      </c>
    </row>
    <row r="3015" spans="1:5" x14ac:dyDescent="0.55000000000000004">
      <c r="A3015">
        <v>6</v>
      </c>
      <c r="B3015">
        <v>76000</v>
      </c>
      <c r="C3015" s="6">
        <v>43862</v>
      </c>
      <c r="D3015">
        <v>-113</v>
      </c>
      <c r="E3015" t="str">
        <f>INDEX(LedgerMapping[[#All],[Area]],MATCH(Transactions[[#This Row],[Sub Ledger]],LedgerMapping[[#All],[Sub Ledger]],0))</f>
        <v>Income Statement</v>
      </c>
    </row>
    <row r="3016" spans="1:5" x14ac:dyDescent="0.55000000000000004">
      <c r="A3016">
        <v>6</v>
      </c>
      <c r="B3016">
        <v>76000</v>
      </c>
      <c r="C3016" s="6">
        <v>43891</v>
      </c>
      <c r="D3016">
        <v>-136</v>
      </c>
      <c r="E3016" t="str">
        <f>INDEX(LedgerMapping[[#All],[Area]],MATCH(Transactions[[#This Row],[Sub Ledger]],LedgerMapping[[#All],[Sub Ledger]],0))</f>
        <v>Income Statement</v>
      </c>
    </row>
    <row r="3017" spans="1:5" x14ac:dyDescent="0.55000000000000004">
      <c r="A3017">
        <v>6</v>
      </c>
      <c r="B3017">
        <v>76000</v>
      </c>
      <c r="C3017" s="6">
        <v>43922</v>
      </c>
      <c r="D3017">
        <v>-107</v>
      </c>
      <c r="E3017" t="str">
        <f>INDEX(LedgerMapping[[#All],[Area]],MATCH(Transactions[[#This Row],[Sub Ledger]],LedgerMapping[[#All],[Sub Ledger]],0))</f>
        <v>Income Statement</v>
      </c>
    </row>
    <row r="3018" spans="1:5" x14ac:dyDescent="0.55000000000000004">
      <c r="A3018">
        <v>6</v>
      </c>
      <c r="B3018">
        <v>76000</v>
      </c>
      <c r="C3018" s="6">
        <v>43952</v>
      </c>
      <c r="D3018">
        <v>-88</v>
      </c>
      <c r="E3018" t="str">
        <f>INDEX(LedgerMapping[[#All],[Area]],MATCH(Transactions[[#This Row],[Sub Ledger]],LedgerMapping[[#All],[Sub Ledger]],0))</f>
        <v>Income Statement</v>
      </c>
    </row>
    <row r="3019" spans="1:5" x14ac:dyDescent="0.55000000000000004">
      <c r="A3019">
        <v>6</v>
      </c>
      <c r="B3019">
        <v>76000</v>
      </c>
      <c r="C3019" s="6">
        <v>43983</v>
      </c>
      <c r="D3019">
        <v>-76</v>
      </c>
      <c r="E3019" t="str">
        <f>INDEX(LedgerMapping[[#All],[Area]],MATCH(Transactions[[#This Row],[Sub Ledger]],LedgerMapping[[#All],[Sub Ledger]],0))</f>
        <v>Income Statement</v>
      </c>
    </row>
    <row r="3020" spans="1:5" x14ac:dyDescent="0.55000000000000004">
      <c r="A3020">
        <v>6</v>
      </c>
      <c r="B3020">
        <v>76000</v>
      </c>
      <c r="C3020" s="6">
        <v>44013</v>
      </c>
      <c r="D3020">
        <v>-83</v>
      </c>
      <c r="E3020" t="str">
        <f>INDEX(LedgerMapping[[#All],[Area]],MATCH(Transactions[[#This Row],[Sub Ledger]],LedgerMapping[[#All],[Sub Ledger]],0))</f>
        <v>Income Statement</v>
      </c>
    </row>
    <row r="3021" spans="1:5" x14ac:dyDescent="0.55000000000000004">
      <c r="A3021">
        <v>6</v>
      </c>
      <c r="B3021">
        <v>76000</v>
      </c>
      <c r="C3021" s="6">
        <v>44044</v>
      </c>
      <c r="D3021">
        <v>-121</v>
      </c>
      <c r="E3021" t="str">
        <f>INDEX(LedgerMapping[[#All],[Area]],MATCH(Transactions[[#This Row],[Sub Ledger]],LedgerMapping[[#All],[Sub Ledger]],0))</f>
        <v>Income Statement</v>
      </c>
    </row>
    <row r="3022" spans="1:5" x14ac:dyDescent="0.55000000000000004">
      <c r="A3022">
        <v>6</v>
      </c>
      <c r="B3022">
        <v>76000</v>
      </c>
      <c r="C3022" s="6">
        <v>44075</v>
      </c>
      <c r="D3022">
        <v>-80</v>
      </c>
      <c r="E3022" t="str">
        <f>INDEX(LedgerMapping[[#All],[Area]],MATCH(Transactions[[#This Row],[Sub Ledger]],LedgerMapping[[#All],[Sub Ledger]],0))</f>
        <v>Income Statement</v>
      </c>
    </row>
    <row r="3023" spans="1:5" x14ac:dyDescent="0.55000000000000004">
      <c r="A3023">
        <v>6</v>
      </c>
      <c r="B3023">
        <v>76000</v>
      </c>
      <c r="C3023" s="6">
        <v>44105</v>
      </c>
      <c r="D3023">
        <v>-127</v>
      </c>
      <c r="E3023" t="str">
        <f>INDEX(LedgerMapping[[#All],[Area]],MATCH(Transactions[[#This Row],[Sub Ledger]],LedgerMapping[[#All],[Sub Ledger]],0))</f>
        <v>Income Statement</v>
      </c>
    </row>
    <row r="3024" spans="1:5" x14ac:dyDescent="0.55000000000000004">
      <c r="A3024">
        <v>6</v>
      </c>
      <c r="B3024">
        <v>76000</v>
      </c>
      <c r="C3024" s="6">
        <v>44136</v>
      </c>
      <c r="D3024">
        <v>-125</v>
      </c>
      <c r="E3024" t="str">
        <f>INDEX(LedgerMapping[[#All],[Area]],MATCH(Transactions[[#This Row],[Sub Ledger]],LedgerMapping[[#All],[Sub Ledger]],0))</f>
        <v>Income Statement</v>
      </c>
    </row>
    <row r="3025" spans="1:5" x14ac:dyDescent="0.55000000000000004">
      <c r="A3025">
        <v>6</v>
      </c>
      <c r="B3025">
        <v>76000</v>
      </c>
      <c r="C3025" s="6">
        <v>44166</v>
      </c>
      <c r="D3025">
        <v>-85</v>
      </c>
      <c r="E3025" t="str">
        <f>INDEX(LedgerMapping[[#All],[Area]],MATCH(Transactions[[#This Row],[Sub Ledger]],LedgerMapping[[#All],[Sub Ledger]],0))</f>
        <v>Income Statement</v>
      </c>
    </row>
    <row r="3026" spans="1:5" x14ac:dyDescent="0.55000000000000004">
      <c r="A3026">
        <v>6</v>
      </c>
      <c r="B3026">
        <v>76000</v>
      </c>
      <c r="C3026" s="6">
        <v>44197</v>
      </c>
      <c r="D3026">
        <v>-90</v>
      </c>
      <c r="E3026" t="str">
        <f>INDEX(LedgerMapping[[#All],[Area]],MATCH(Transactions[[#This Row],[Sub Ledger]],LedgerMapping[[#All],[Sub Ledger]],0))</f>
        <v>Income Statement</v>
      </c>
    </row>
    <row r="3027" spans="1:5" x14ac:dyDescent="0.55000000000000004">
      <c r="A3027">
        <v>6</v>
      </c>
      <c r="B3027">
        <v>76000</v>
      </c>
      <c r="C3027" s="6">
        <v>44228</v>
      </c>
      <c r="D3027">
        <v>-113</v>
      </c>
      <c r="E3027" t="str">
        <f>INDEX(LedgerMapping[[#All],[Area]],MATCH(Transactions[[#This Row],[Sub Ledger]],LedgerMapping[[#All],[Sub Ledger]],0))</f>
        <v>Income Statement</v>
      </c>
    </row>
    <row r="3028" spans="1:5" x14ac:dyDescent="0.55000000000000004">
      <c r="A3028">
        <v>6</v>
      </c>
      <c r="B3028">
        <v>76000</v>
      </c>
      <c r="C3028" s="6">
        <v>44256</v>
      </c>
      <c r="D3028">
        <v>-145</v>
      </c>
      <c r="E3028" t="str">
        <f>INDEX(LedgerMapping[[#All],[Area]],MATCH(Transactions[[#This Row],[Sub Ledger]],LedgerMapping[[#All],[Sub Ledger]],0))</f>
        <v>Income Statement</v>
      </c>
    </row>
    <row r="3029" spans="1:5" x14ac:dyDescent="0.55000000000000004">
      <c r="A3029">
        <v>6</v>
      </c>
      <c r="B3029">
        <v>76000</v>
      </c>
      <c r="C3029" s="6">
        <v>44287</v>
      </c>
      <c r="D3029">
        <v>-130</v>
      </c>
      <c r="E3029" t="str">
        <f>INDEX(LedgerMapping[[#All],[Area]],MATCH(Transactions[[#This Row],[Sub Ledger]],LedgerMapping[[#All],[Sub Ledger]],0))</f>
        <v>Income Statement</v>
      </c>
    </row>
    <row r="3030" spans="1:5" x14ac:dyDescent="0.55000000000000004">
      <c r="A3030">
        <v>6</v>
      </c>
      <c r="B3030">
        <v>76000</v>
      </c>
      <c r="C3030" s="6">
        <v>44317</v>
      </c>
      <c r="D3030">
        <v>-123</v>
      </c>
      <c r="E3030" t="str">
        <f>INDEX(LedgerMapping[[#All],[Area]],MATCH(Transactions[[#This Row],[Sub Ledger]],LedgerMapping[[#All],[Sub Ledger]],0))</f>
        <v>Income Statement</v>
      </c>
    </row>
    <row r="3031" spans="1:5" x14ac:dyDescent="0.55000000000000004">
      <c r="A3031">
        <v>6</v>
      </c>
      <c r="B3031">
        <v>76000</v>
      </c>
      <c r="C3031" s="6">
        <v>44348</v>
      </c>
      <c r="D3031">
        <v>-151</v>
      </c>
      <c r="E3031" t="str">
        <f>INDEX(LedgerMapping[[#All],[Area]],MATCH(Transactions[[#This Row],[Sub Ledger]],LedgerMapping[[#All],[Sub Ledger]],0))</f>
        <v>Income Statement</v>
      </c>
    </row>
    <row r="3032" spans="1:5" x14ac:dyDescent="0.55000000000000004">
      <c r="A3032">
        <v>6</v>
      </c>
      <c r="B3032">
        <v>76000</v>
      </c>
      <c r="C3032" s="6">
        <v>44378</v>
      </c>
      <c r="D3032">
        <v>-117</v>
      </c>
      <c r="E3032" t="str">
        <f>INDEX(LedgerMapping[[#All],[Area]],MATCH(Transactions[[#This Row],[Sub Ledger]],LedgerMapping[[#All],[Sub Ledger]],0))</f>
        <v>Income Statement</v>
      </c>
    </row>
    <row r="3033" spans="1:5" x14ac:dyDescent="0.55000000000000004">
      <c r="A3033">
        <v>6</v>
      </c>
      <c r="B3033">
        <v>76000</v>
      </c>
      <c r="C3033" s="6">
        <v>44409</v>
      </c>
      <c r="D3033">
        <v>-155</v>
      </c>
      <c r="E3033" t="str">
        <f>INDEX(LedgerMapping[[#All],[Area]],MATCH(Transactions[[#This Row],[Sub Ledger]],LedgerMapping[[#All],[Sub Ledger]],0))</f>
        <v>Income Statement</v>
      </c>
    </row>
    <row r="3034" spans="1:5" x14ac:dyDescent="0.55000000000000004">
      <c r="A3034">
        <v>6</v>
      </c>
      <c r="B3034">
        <v>76000</v>
      </c>
      <c r="C3034" s="6">
        <v>44440</v>
      </c>
      <c r="D3034">
        <v>-110</v>
      </c>
      <c r="E3034" t="str">
        <f>INDEX(LedgerMapping[[#All],[Area]],MATCH(Transactions[[#This Row],[Sub Ledger]],LedgerMapping[[#All],[Sub Ledger]],0))</f>
        <v>Income Statement</v>
      </c>
    </row>
    <row r="3035" spans="1:5" x14ac:dyDescent="0.55000000000000004">
      <c r="A3035">
        <v>6</v>
      </c>
      <c r="B3035">
        <v>76000</v>
      </c>
      <c r="C3035" s="6">
        <v>44470</v>
      </c>
      <c r="D3035">
        <v>-146</v>
      </c>
      <c r="E3035" t="str">
        <f>INDEX(LedgerMapping[[#All],[Area]],MATCH(Transactions[[#This Row],[Sub Ledger]],LedgerMapping[[#All],[Sub Ledger]],0))</f>
        <v>Income Statement</v>
      </c>
    </row>
    <row r="3036" spans="1:5" x14ac:dyDescent="0.55000000000000004">
      <c r="A3036">
        <v>6</v>
      </c>
      <c r="B3036">
        <v>76000</v>
      </c>
      <c r="C3036" s="6">
        <v>44501</v>
      </c>
      <c r="D3036">
        <v>-153</v>
      </c>
      <c r="E3036" t="str">
        <f>INDEX(LedgerMapping[[#All],[Area]],MATCH(Transactions[[#This Row],[Sub Ledger]],LedgerMapping[[#All],[Sub Ledger]],0))</f>
        <v>Income Statement</v>
      </c>
    </row>
    <row r="3037" spans="1:5" x14ac:dyDescent="0.55000000000000004">
      <c r="A3037">
        <v>6</v>
      </c>
      <c r="B3037">
        <v>76000</v>
      </c>
      <c r="C3037" s="6">
        <v>44531</v>
      </c>
      <c r="D3037">
        <v>-148</v>
      </c>
      <c r="E3037" t="str">
        <f>INDEX(LedgerMapping[[#All],[Area]],MATCH(Transactions[[#This Row],[Sub Ledger]],LedgerMapping[[#All],[Sub Ledger]],0))</f>
        <v>Income Statement</v>
      </c>
    </row>
    <row r="3038" spans="1:5" x14ac:dyDescent="0.55000000000000004">
      <c r="A3038">
        <v>6</v>
      </c>
      <c r="B3038">
        <v>76000</v>
      </c>
      <c r="C3038" s="6">
        <v>43466</v>
      </c>
      <c r="D3038">
        <v>-105</v>
      </c>
      <c r="E3038" t="str">
        <f>INDEX(LedgerMapping[[#All],[Area]],MATCH(Transactions[[#This Row],[Sub Ledger]],LedgerMapping[[#All],[Sub Ledger]],0))</f>
        <v>Income Statement</v>
      </c>
    </row>
    <row r="3039" spans="1:5" x14ac:dyDescent="0.55000000000000004">
      <c r="A3039">
        <v>6</v>
      </c>
      <c r="B3039">
        <v>76000</v>
      </c>
      <c r="C3039" s="6">
        <v>43497</v>
      </c>
      <c r="D3039">
        <v>-90</v>
      </c>
      <c r="E3039" t="str">
        <f>INDEX(LedgerMapping[[#All],[Area]],MATCH(Transactions[[#This Row],[Sub Ledger]],LedgerMapping[[#All],[Sub Ledger]],0))</f>
        <v>Income Statement</v>
      </c>
    </row>
    <row r="3040" spans="1:5" x14ac:dyDescent="0.55000000000000004">
      <c r="A3040">
        <v>6</v>
      </c>
      <c r="B3040">
        <v>76000</v>
      </c>
      <c r="C3040" s="6">
        <v>43525</v>
      </c>
      <c r="D3040">
        <v>-71</v>
      </c>
      <c r="E3040" t="str">
        <f>INDEX(LedgerMapping[[#All],[Area]],MATCH(Transactions[[#This Row],[Sub Ledger]],LedgerMapping[[#All],[Sub Ledger]],0))</f>
        <v>Income Statement</v>
      </c>
    </row>
    <row r="3041" spans="1:5" x14ac:dyDescent="0.55000000000000004">
      <c r="A3041">
        <v>6</v>
      </c>
      <c r="B3041">
        <v>76000</v>
      </c>
      <c r="C3041" s="6">
        <v>43556</v>
      </c>
      <c r="D3041">
        <v>-134</v>
      </c>
      <c r="E3041" t="str">
        <f>INDEX(LedgerMapping[[#All],[Area]],MATCH(Transactions[[#This Row],[Sub Ledger]],LedgerMapping[[#All],[Sub Ledger]],0))</f>
        <v>Income Statement</v>
      </c>
    </row>
    <row r="3042" spans="1:5" x14ac:dyDescent="0.55000000000000004">
      <c r="A3042">
        <v>6</v>
      </c>
      <c r="B3042">
        <v>76000</v>
      </c>
      <c r="C3042" s="6">
        <v>43586</v>
      </c>
      <c r="D3042">
        <v>-94</v>
      </c>
      <c r="E3042" t="str">
        <f>INDEX(LedgerMapping[[#All],[Area]],MATCH(Transactions[[#This Row],[Sub Ledger]],LedgerMapping[[#All],[Sub Ledger]],0))</f>
        <v>Income Statement</v>
      </c>
    </row>
    <row r="3043" spans="1:5" x14ac:dyDescent="0.55000000000000004">
      <c r="A3043">
        <v>6</v>
      </c>
      <c r="B3043">
        <v>76000</v>
      </c>
      <c r="C3043" s="6">
        <v>43617</v>
      </c>
      <c r="D3043">
        <v>-122</v>
      </c>
      <c r="E3043" t="str">
        <f>INDEX(LedgerMapping[[#All],[Area]],MATCH(Transactions[[#This Row],[Sub Ledger]],LedgerMapping[[#All],[Sub Ledger]],0))</f>
        <v>Income Statement</v>
      </c>
    </row>
    <row r="3044" spans="1:5" x14ac:dyDescent="0.55000000000000004">
      <c r="A3044">
        <v>6</v>
      </c>
      <c r="B3044">
        <v>76000</v>
      </c>
      <c r="C3044" s="6">
        <v>43647</v>
      </c>
      <c r="D3044">
        <v>-142</v>
      </c>
      <c r="E3044" t="str">
        <f>INDEX(LedgerMapping[[#All],[Area]],MATCH(Transactions[[#This Row],[Sub Ledger]],LedgerMapping[[#All],[Sub Ledger]],0))</f>
        <v>Income Statement</v>
      </c>
    </row>
    <row r="3045" spans="1:5" x14ac:dyDescent="0.55000000000000004">
      <c r="A3045">
        <v>6</v>
      </c>
      <c r="B3045">
        <v>76000</v>
      </c>
      <c r="C3045" s="6">
        <v>43678</v>
      </c>
      <c r="D3045">
        <v>-131</v>
      </c>
      <c r="E3045" t="str">
        <f>INDEX(LedgerMapping[[#All],[Area]],MATCH(Transactions[[#This Row],[Sub Ledger]],LedgerMapping[[#All],[Sub Ledger]],0))</f>
        <v>Income Statement</v>
      </c>
    </row>
    <row r="3046" spans="1:5" x14ac:dyDescent="0.55000000000000004">
      <c r="A3046">
        <v>6</v>
      </c>
      <c r="B3046">
        <v>76000</v>
      </c>
      <c r="C3046" s="6">
        <v>43709</v>
      </c>
      <c r="D3046">
        <v>-102</v>
      </c>
      <c r="E3046" t="str">
        <f>INDEX(LedgerMapping[[#All],[Area]],MATCH(Transactions[[#This Row],[Sub Ledger]],LedgerMapping[[#All],[Sub Ledger]],0))</f>
        <v>Income Statement</v>
      </c>
    </row>
    <row r="3047" spans="1:5" x14ac:dyDescent="0.55000000000000004">
      <c r="A3047">
        <v>6</v>
      </c>
      <c r="B3047">
        <v>76000</v>
      </c>
      <c r="C3047" s="6">
        <v>43739</v>
      </c>
      <c r="D3047">
        <v>-107</v>
      </c>
      <c r="E3047" t="str">
        <f>INDEX(LedgerMapping[[#All],[Area]],MATCH(Transactions[[#This Row],[Sub Ledger]],LedgerMapping[[#All],[Sub Ledger]],0))</f>
        <v>Income Statement</v>
      </c>
    </row>
    <row r="3048" spans="1:5" x14ac:dyDescent="0.55000000000000004">
      <c r="A3048">
        <v>6</v>
      </c>
      <c r="B3048">
        <v>76000</v>
      </c>
      <c r="C3048" s="6">
        <v>43770</v>
      </c>
      <c r="D3048">
        <v>-138</v>
      </c>
      <c r="E3048" t="str">
        <f>INDEX(LedgerMapping[[#All],[Area]],MATCH(Transactions[[#This Row],[Sub Ledger]],LedgerMapping[[#All],[Sub Ledger]],0))</f>
        <v>Income Statement</v>
      </c>
    </row>
    <row r="3049" spans="1:5" x14ac:dyDescent="0.55000000000000004">
      <c r="A3049">
        <v>6</v>
      </c>
      <c r="B3049">
        <v>76000</v>
      </c>
      <c r="C3049" s="6">
        <v>43800</v>
      </c>
      <c r="D3049">
        <v>-94</v>
      </c>
      <c r="E3049" t="str">
        <f>INDEX(LedgerMapping[[#All],[Area]],MATCH(Transactions[[#This Row],[Sub Ledger]],LedgerMapping[[#All],[Sub Ledger]],0))</f>
        <v>Income Statement</v>
      </c>
    </row>
    <row r="3050" spans="1:5" x14ac:dyDescent="0.55000000000000004">
      <c r="A3050">
        <v>6</v>
      </c>
      <c r="B3050">
        <v>76000</v>
      </c>
      <c r="C3050" s="6">
        <v>43831</v>
      </c>
      <c r="D3050">
        <v>-64</v>
      </c>
      <c r="E3050" t="str">
        <f>INDEX(LedgerMapping[[#All],[Area]],MATCH(Transactions[[#This Row],[Sub Ledger]],LedgerMapping[[#All],[Sub Ledger]],0))</f>
        <v>Income Statement</v>
      </c>
    </row>
    <row r="3051" spans="1:5" x14ac:dyDescent="0.55000000000000004">
      <c r="A3051">
        <v>6</v>
      </c>
      <c r="B3051">
        <v>76000</v>
      </c>
      <c r="C3051" s="6">
        <v>43862</v>
      </c>
      <c r="D3051">
        <v>-90</v>
      </c>
      <c r="E3051" t="str">
        <f>INDEX(LedgerMapping[[#All],[Area]],MATCH(Transactions[[#This Row],[Sub Ledger]],LedgerMapping[[#All],[Sub Ledger]],0))</f>
        <v>Income Statement</v>
      </c>
    </row>
    <row r="3052" spans="1:5" x14ac:dyDescent="0.55000000000000004">
      <c r="A3052">
        <v>6</v>
      </c>
      <c r="B3052">
        <v>76000</v>
      </c>
      <c r="C3052" s="6">
        <v>43891</v>
      </c>
      <c r="D3052">
        <v>-39</v>
      </c>
      <c r="E3052" t="str">
        <f>INDEX(LedgerMapping[[#All],[Area]],MATCH(Transactions[[#This Row],[Sub Ledger]],LedgerMapping[[#All],[Sub Ledger]],0))</f>
        <v>Income Statement</v>
      </c>
    </row>
    <row r="3053" spans="1:5" x14ac:dyDescent="0.55000000000000004">
      <c r="A3053">
        <v>6</v>
      </c>
      <c r="B3053">
        <v>76000</v>
      </c>
      <c r="C3053" s="6">
        <v>43922</v>
      </c>
      <c r="D3053">
        <v>-67</v>
      </c>
      <c r="E3053" t="str">
        <f>INDEX(LedgerMapping[[#All],[Area]],MATCH(Transactions[[#This Row],[Sub Ledger]],LedgerMapping[[#All],[Sub Ledger]],0))</f>
        <v>Income Statement</v>
      </c>
    </row>
    <row r="3054" spans="1:5" x14ac:dyDescent="0.55000000000000004">
      <c r="A3054">
        <v>6</v>
      </c>
      <c r="B3054">
        <v>76000</v>
      </c>
      <c r="C3054" s="6">
        <v>43952</v>
      </c>
      <c r="D3054">
        <v>-64</v>
      </c>
      <c r="E3054" t="str">
        <f>INDEX(LedgerMapping[[#All],[Area]],MATCH(Transactions[[#This Row],[Sub Ledger]],LedgerMapping[[#All],[Sub Ledger]],0))</f>
        <v>Income Statement</v>
      </c>
    </row>
    <row r="3055" spans="1:5" x14ac:dyDescent="0.55000000000000004">
      <c r="A3055">
        <v>6</v>
      </c>
      <c r="B3055">
        <v>76000</v>
      </c>
      <c r="C3055" s="6">
        <v>43983</v>
      </c>
      <c r="D3055">
        <v>-85</v>
      </c>
      <c r="E3055" t="str">
        <f>INDEX(LedgerMapping[[#All],[Area]],MATCH(Transactions[[#This Row],[Sub Ledger]],LedgerMapping[[#All],[Sub Ledger]],0))</f>
        <v>Income Statement</v>
      </c>
    </row>
    <row r="3056" spans="1:5" x14ac:dyDescent="0.55000000000000004">
      <c r="A3056">
        <v>6</v>
      </c>
      <c r="B3056">
        <v>76000</v>
      </c>
      <c r="C3056" s="6">
        <v>44013</v>
      </c>
      <c r="D3056">
        <v>-81</v>
      </c>
      <c r="E3056" t="str">
        <f>INDEX(LedgerMapping[[#All],[Area]],MATCH(Transactions[[#This Row],[Sub Ledger]],LedgerMapping[[#All],[Sub Ledger]],0))</f>
        <v>Income Statement</v>
      </c>
    </row>
    <row r="3057" spans="1:5" x14ac:dyDescent="0.55000000000000004">
      <c r="A3057">
        <v>6</v>
      </c>
      <c r="B3057">
        <v>76000</v>
      </c>
      <c r="C3057" s="6">
        <v>44044</v>
      </c>
      <c r="D3057">
        <v>-62</v>
      </c>
      <c r="E3057" t="str">
        <f>INDEX(LedgerMapping[[#All],[Area]],MATCH(Transactions[[#This Row],[Sub Ledger]],LedgerMapping[[#All],[Sub Ledger]],0))</f>
        <v>Income Statement</v>
      </c>
    </row>
    <row r="3058" spans="1:5" x14ac:dyDescent="0.55000000000000004">
      <c r="A3058">
        <v>6</v>
      </c>
      <c r="B3058">
        <v>76000</v>
      </c>
      <c r="C3058" s="6">
        <v>44075</v>
      </c>
      <c r="D3058">
        <v>-67</v>
      </c>
      <c r="E3058" t="str">
        <f>INDEX(LedgerMapping[[#All],[Area]],MATCH(Transactions[[#This Row],[Sub Ledger]],LedgerMapping[[#All],[Sub Ledger]],0))</f>
        <v>Income Statement</v>
      </c>
    </row>
    <row r="3059" spans="1:5" x14ac:dyDescent="0.55000000000000004">
      <c r="A3059">
        <v>6</v>
      </c>
      <c r="B3059">
        <v>76000</v>
      </c>
      <c r="C3059" s="6">
        <v>44105</v>
      </c>
      <c r="D3059">
        <v>-41</v>
      </c>
      <c r="E3059" t="str">
        <f>INDEX(LedgerMapping[[#All],[Area]],MATCH(Transactions[[#This Row],[Sub Ledger]],LedgerMapping[[#All],[Sub Ledger]],0))</f>
        <v>Income Statement</v>
      </c>
    </row>
    <row r="3060" spans="1:5" x14ac:dyDescent="0.55000000000000004">
      <c r="A3060">
        <v>6</v>
      </c>
      <c r="B3060">
        <v>76000</v>
      </c>
      <c r="C3060" s="6">
        <v>44136</v>
      </c>
      <c r="D3060">
        <v>-43</v>
      </c>
      <c r="E3060" t="str">
        <f>INDEX(LedgerMapping[[#All],[Area]],MATCH(Transactions[[#This Row],[Sub Ledger]],LedgerMapping[[#All],[Sub Ledger]],0))</f>
        <v>Income Statement</v>
      </c>
    </row>
    <row r="3061" spans="1:5" x14ac:dyDescent="0.55000000000000004">
      <c r="A3061">
        <v>6</v>
      </c>
      <c r="B3061">
        <v>76000</v>
      </c>
      <c r="C3061" s="6">
        <v>44166</v>
      </c>
      <c r="D3061">
        <v>-39</v>
      </c>
      <c r="E3061" t="str">
        <f>INDEX(LedgerMapping[[#All],[Area]],MATCH(Transactions[[#This Row],[Sub Ledger]],LedgerMapping[[#All],[Sub Ledger]],0))</f>
        <v>Income Statement</v>
      </c>
    </row>
    <row r="3062" spans="1:5" x14ac:dyDescent="0.55000000000000004">
      <c r="A3062">
        <v>6</v>
      </c>
      <c r="B3062">
        <v>76000</v>
      </c>
      <c r="C3062" s="6">
        <v>44197</v>
      </c>
      <c r="D3062">
        <v>-48</v>
      </c>
      <c r="E3062" t="str">
        <f>INDEX(LedgerMapping[[#All],[Area]],MATCH(Transactions[[#This Row],[Sub Ledger]],LedgerMapping[[#All],[Sub Ledger]],0))</f>
        <v>Income Statement</v>
      </c>
    </row>
    <row r="3063" spans="1:5" x14ac:dyDescent="0.55000000000000004">
      <c r="A3063">
        <v>6</v>
      </c>
      <c r="B3063">
        <v>76000</v>
      </c>
      <c r="C3063" s="6">
        <v>44228</v>
      </c>
      <c r="D3063">
        <v>-104</v>
      </c>
      <c r="E3063" t="str">
        <f>INDEX(LedgerMapping[[#All],[Area]],MATCH(Transactions[[#This Row],[Sub Ledger]],LedgerMapping[[#All],[Sub Ledger]],0))</f>
        <v>Income Statement</v>
      </c>
    </row>
    <row r="3064" spans="1:5" x14ac:dyDescent="0.55000000000000004">
      <c r="A3064">
        <v>6</v>
      </c>
      <c r="B3064">
        <v>76000</v>
      </c>
      <c r="C3064" s="6">
        <v>44256</v>
      </c>
      <c r="D3064">
        <v>-77</v>
      </c>
      <c r="E3064" t="str">
        <f>INDEX(LedgerMapping[[#All],[Area]],MATCH(Transactions[[#This Row],[Sub Ledger]],LedgerMapping[[#All],[Sub Ledger]],0))</f>
        <v>Income Statement</v>
      </c>
    </row>
    <row r="3065" spans="1:5" x14ac:dyDescent="0.55000000000000004">
      <c r="A3065">
        <v>6</v>
      </c>
      <c r="B3065">
        <v>76000</v>
      </c>
      <c r="C3065" s="6">
        <v>44287</v>
      </c>
      <c r="D3065">
        <v>-80</v>
      </c>
      <c r="E3065" t="str">
        <f>INDEX(LedgerMapping[[#All],[Area]],MATCH(Transactions[[#This Row],[Sub Ledger]],LedgerMapping[[#All],[Sub Ledger]],0))</f>
        <v>Income Statement</v>
      </c>
    </row>
    <row r="3066" spans="1:5" x14ac:dyDescent="0.55000000000000004">
      <c r="A3066">
        <v>6</v>
      </c>
      <c r="B3066">
        <v>76000</v>
      </c>
      <c r="C3066" s="6">
        <v>44317</v>
      </c>
      <c r="D3066">
        <v>-107</v>
      </c>
      <c r="E3066" t="str">
        <f>INDEX(LedgerMapping[[#All],[Area]],MATCH(Transactions[[#This Row],[Sub Ledger]],LedgerMapping[[#All],[Sub Ledger]],0))</f>
        <v>Income Statement</v>
      </c>
    </row>
    <row r="3067" spans="1:5" x14ac:dyDescent="0.55000000000000004">
      <c r="A3067">
        <v>6</v>
      </c>
      <c r="B3067">
        <v>76000</v>
      </c>
      <c r="C3067" s="6">
        <v>44348</v>
      </c>
      <c r="D3067">
        <v>-81</v>
      </c>
      <c r="E3067" t="str">
        <f>INDEX(LedgerMapping[[#All],[Area]],MATCH(Transactions[[#This Row],[Sub Ledger]],LedgerMapping[[#All],[Sub Ledger]],0))</f>
        <v>Income Statement</v>
      </c>
    </row>
    <row r="3068" spans="1:5" x14ac:dyDescent="0.55000000000000004">
      <c r="A3068">
        <v>6</v>
      </c>
      <c r="B3068">
        <v>76000</v>
      </c>
      <c r="C3068" s="6">
        <v>44378</v>
      </c>
      <c r="D3068">
        <v>-84</v>
      </c>
      <c r="E3068" t="str">
        <f>INDEX(LedgerMapping[[#All],[Area]],MATCH(Transactions[[#This Row],[Sub Ledger]],LedgerMapping[[#All],[Sub Ledger]],0))</f>
        <v>Income Statement</v>
      </c>
    </row>
    <row r="3069" spans="1:5" x14ac:dyDescent="0.55000000000000004">
      <c r="A3069">
        <v>6</v>
      </c>
      <c r="B3069">
        <v>76000</v>
      </c>
      <c r="C3069" s="6">
        <v>44409</v>
      </c>
      <c r="D3069">
        <v>-70</v>
      </c>
      <c r="E3069" t="str">
        <f>INDEX(LedgerMapping[[#All],[Area]],MATCH(Transactions[[#This Row],[Sub Ledger]],LedgerMapping[[#All],[Sub Ledger]],0))</f>
        <v>Income Statement</v>
      </c>
    </row>
    <row r="3070" spans="1:5" x14ac:dyDescent="0.55000000000000004">
      <c r="A3070">
        <v>6</v>
      </c>
      <c r="B3070">
        <v>76000</v>
      </c>
      <c r="C3070" s="6">
        <v>44440</v>
      </c>
      <c r="D3070">
        <v>-102</v>
      </c>
      <c r="E3070" t="str">
        <f>INDEX(LedgerMapping[[#All],[Area]],MATCH(Transactions[[#This Row],[Sub Ledger]],LedgerMapping[[#All],[Sub Ledger]],0))</f>
        <v>Income Statement</v>
      </c>
    </row>
    <row r="3071" spans="1:5" x14ac:dyDescent="0.55000000000000004">
      <c r="A3071">
        <v>6</v>
      </c>
      <c r="B3071">
        <v>76000</v>
      </c>
      <c r="C3071" s="6">
        <v>44470</v>
      </c>
      <c r="D3071">
        <v>-76</v>
      </c>
      <c r="E3071" t="str">
        <f>INDEX(LedgerMapping[[#All],[Area]],MATCH(Transactions[[#This Row],[Sub Ledger]],LedgerMapping[[#All],[Sub Ledger]],0))</f>
        <v>Income Statement</v>
      </c>
    </row>
    <row r="3072" spans="1:5" x14ac:dyDescent="0.55000000000000004">
      <c r="A3072">
        <v>6</v>
      </c>
      <c r="B3072">
        <v>76000</v>
      </c>
      <c r="C3072" s="6">
        <v>44501</v>
      </c>
      <c r="D3072">
        <v>-103</v>
      </c>
      <c r="E3072" t="str">
        <f>INDEX(LedgerMapping[[#All],[Area]],MATCH(Transactions[[#This Row],[Sub Ledger]],LedgerMapping[[#All],[Sub Ledger]],0))</f>
        <v>Income Statement</v>
      </c>
    </row>
    <row r="3073" spans="1:5" x14ac:dyDescent="0.55000000000000004">
      <c r="A3073">
        <v>6</v>
      </c>
      <c r="B3073">
        <v>76000</v>
      </c>
      <c r="C3073" s="6">
        <v>44531</v>
      </c>
      <c r="D3073">
        <v>-118</v>
      </c>
      <c r="E3073" t="str">
        <f>INDEX(LedgerMapping[[#All],[Area]],MATCH(Transactions[[#This Row],[Sub Ledger]],LedgerMapping[[#All],[Sub Ledger]],0))</f>
        <v>Income Statement</v>
      </c>
    </row>
    <row r="3074" spans="1:5" x14ac:dyDescent="0.55000000000000004">
      <c r="A3074">
        <v>6</v>
      </c>
      <c r="B3074">
        <v>76000</v>
      </c>
      <c r="C3074" s="6">
        <v>43466</v>
      </c>
      <c r="D3074">
        <v>-310</v>
      </c>
      <c r="E3074" t="str">
        <f>INDEX(LedgerMapping[[#All],[Area]],MATCH(Transactions[[#This Row],[Sub Ledger]],LedgerMapping[[#All],[Sub Ledger]],0))</f>
        <v>Income Statement</v>
      </c>
    </row>
    <row r="3075" spans="1:5" x14ac:dyDescent="0.55000000000000004">
      <c r="A3075">
        <v>6</v>
      </c>
      <c r="B3075">
        <v>76000</v>
      </c>
      <c r="C3075" s="6">
        <v>43497</v>
      </c>
      <c r="D3075">
        <v>-263</v>
      </c>
      <c r="E3075" t="str">
        <f>INDEX(LedgerMapping[[#All],[Area]],MATCH(Transactions[[#This Row],[Sub Ledger]],LedgerMapping[[#All],[Sub Ledger]],0))</f>
        <v>Income Statement</v>
      </c>
    </row>
    <row r="3076" spans="1:5" x14ac:dyDescent="0.55000000000000004">
      <c r="A3076">
        <v>6</v>
      </c>
      <c r="B3076">
        <v>76000</v>
      </c>
      <c r="C3076" s="6">
        <v>43525</v>
      </c>
      <c r="D3076">
        <v>-345</v>
      </c>
      <c r="E3076" t="str">
        <f>INDEX(LedgerMapping[[#All],[Area]],MATCH(Transactions[[#This Row],[Sub Ledger]],LedgerMapping[[#All],[Sub Ledger]],0))</f>
        <v>Income Statement</v>
      </c>
    </row>
    <row r="3077" spans="1:5" x14ac:dyDescent="0.55000000000000004">
      <c r="A3077">
        <v>6</v>
      </c>
      <c r="B3077">
        <v>76000</v>
      </c>
      <c r="C3077" s="6">
        <v>43556</v>
      </c>
      <c r="D3077">
        <v>-242</v>
      </c>
      <c r="E3077" t="str">
        <f>INDEX(LedgerMapping[[#All],[Area]],MATCH(Transactions[[#This Row],[Sub Ledger]],LedgerMapping[[#All],[Sub Ledger]],0))</f>
        <v>Income Statement</v>
      </c>
    </row>
    <row r="3078" spans="1:5" x14ac:dyDescent="0.55000000000000004">
      <c r="A3078">
        <v>6</v>
      </c>
      <c r="B3078">
        <v>76000</v>
      </c>
      <c r="C3078" s="6">
        <v>43586</v>
      </c>
      <c r="D3078">
        <v>-275</v>
      </c>
      <c r="E3078" t="str">
        <f>INDEX(LedgerMapping[[#All],[Area]],MATCH(Transactions[[#This Row],[Sub Ledger]],LedgerMapping[[#All],[Sub Ledger]],0))</f>
        <v>Income Statement</v>
      </c>
    </row>
    <row r="3079" spans="1:5" x14ac:dyDescent="0.55000000000000004">
      <c r="A3079">
        <v>6</v>
      </c>
      <c r="B3079">
        <v>76000</v>
      </c>
      <c r="C3079" s="6">
        <v>43617</v>
      </c>
      <c r="D3079">
        <v>-312</v>
      </c>
      <c r="E3079" t="str">
        <f>INDEX(LedgerMapping[[#All],[Area]],MATCH(Transactions[[#This Row],[Sub Ledger]],LedgerMapping[[#All],[Sub Ledger]],0))</f>
        <v>Income Statement</v>
      </c>
    </row>
    <row r="3080" spans="1:5" x14ac:dyDescent="0.55000000000000004">
      <c r="A3080">
        <v>6</v>
      </c>
      <c r="B3080">
        <v>76000</v>
      </c>
      <c r="C3080" s="6">
        <v>43647</v>
      </c>
      <c r="D3080">
        <v>-293</v>
      </c>
      <c r="E3080" t="str">
        <f>INDEX(LedgerMapping[[#All],[Area]],MATCH(Transactions[[#This Row],[Sub Ledger]],LedgerMapping[[#All],[Sub Ledger]],0))</f>
        <v>Income Statement</v>
      </c>
    </row>
    <row r="3081" spans="1:5" x14ac:dyDescent="0.55000000000000004">
      <c r="A3081">
        <v>6</v>
      </c>
      <c r="B3081">
        <v>76000</v>
      </c>
      <c r="C3081" s="6">
        <v>43678</v>
      </c>
      <c r="D3081">
        <v>-312</v>
      </c>
      <c r="E3081" t="str">
        <f>INDEX(LedgerMapping[[#All],[Area]],MATCH(Transactions[[#This Row],[Sub Ledger]],LedgerMapping[[#All],[Sub Ledger]],0))</f>
        <v>Income Statement</v>
      </c>
    </row>
    <row r="3082" spans="1:5" x14ac:dyDescent="0.55000000000000004">
      <c r="A3082">
        <v>6</v>
      </c>
      <c r="B3082">
        <v>76000</v>
      </c>
      <c r="C3082" s="6">
        <v>43709</v>
      </c>
      <c r="D3082">
        <v>-306</v>
      </c>
      <c r="E3082" t="str">
        <f>INDEX(LedgerMapping[[#All],[Area]],MATCH(Transactions[[#This Row],[Sub Ledger]],LedgerMapping[[#All],[Sub Ledger]],0))</f>
        <v>Income Statement</v>
      </c>
    </row>
    <row r="3083" spans="1:5" x14ac:dyDescent="0.55000000000000004">
      <c r="A3083">
        <v>6</v>
      </c>
      <c r="B3083">
        <v>76000</v>
      </c>
      <c r="C3083" s="6">
        <v>43739</v>
      </c>
      <c r="D3083">
        <v>-322</v>
      </c>
      <c r="E3083" t="str">
        <f>INDEX(LedgerMapping[[#All],[Area]],MATCH(Transactions[[#This Row],[Sub Ledger]],LedgerMapping[[#All],[Sub Ledger]],0))</f>
        <v>Income Statement</v>
      </c>
    </row>
    <row r="3084" spans="1:5" x14ac:dyDescent="0.55000000000000004">
      <c r="A3084">
        <v>6</v>
      </c>
      <c r="B3084">
        <v>76000</v>
      </c>
      <c r="C3084" s="6">
        <v>43770</v>
      </c>
      <c r="D3084">
        <v>-345</v>
      </c>
      <c r="E3084" t="str">
        <f>INDEX(LedgerMapping[[#All],[Area]],MATCH(Transactions[[#This Row],[Sub Ledger]],LedgerMapping[[#All],[Sub Ledger]],0))</f>
        <v>Income Statement</v>
      </c>
    </row>
    <row r="3085" spans="1:5" x14ac:dyDescent="0.55000000000000004">
      <c r="A3085">
        <v>6</v>
      </c>
      <c r="B3085">
        <v>76000</v>
      </c>
      <c r="C3085" s="6">
        <v>43800</v>
      </c>
      <c r="D3085">
        <v>-306</v>
      </c>
      <c r="E3085" t="str">
        <f>INDEX(LedgerMapping[[#All],[Area]],MATCH(Transactions[[#This Row],[Sub Ledger]],LedgerMapping[[#All],[Sub Ledger]],0))</f>
        <v>Income Statement</v>
      </c>
    </row>
    <row r="3086" spans="1:5" x14ac:dyDescent="0.55000000000000004">
      <c r="A3086">
        <v>6</v>
      </c>
      <c r="B3086">
        <v>76000</v>
      </c>
      <c r="C3086" s="6">
        <v>43831</v>
      </c>
      <c r="D3086">
        <v>-202</v>
      </c>
      <c r="E3086" t="str">
        <f>INDEX(LedgerMapping[[#All],[Area]],MATCH(Transactions[[#This Row],[Sub Ledger]],LedgerMapping[[#All],[Sub Ledger]],0))</f>
        <v>Income Statement</v>
      </c>
    </row>
    <row r="3087" spans="1:5" x14ac:dyDescent="0.55000000000000004">
      <c r="A3087">
        <v>6</v>
      </c>
      <c r="B3087">
        <v>76000</v>
      </c>
      <c r="C3087" s="6">
        <v>43862</v>
      </c>
      <c r="D3087">
        <v>-249</v>
      </c>
      <c r="E3087" t="str">
        <f>INDEX(LedgerMapping[[#All],[Area]],MATCH(Transactions[[#This Row],[Sub Ledger]],LedgerMapping[[#All],[Sub Ledger]],0))</f>
        <v>Income Statement</v>
      </c>
    </row>
    <row r="3088" spans="1:5" x14ac:dyDescent="0.55000000000000004">
      <c r="A3088">
        <v>6</v>
      </c>
      <c r="B3088">
        <v>76000</v>
      </c>
      <c r="C3088" s="6">
        <v>43891</v>
      </c>
      <c r="D3088">
        <v>-208</v>
      </c>
      <c r="E3088" t="str">
        <f>INDEX(LedgerMapping[[#All],[Area]],MATCH(Transactions[[#This Row],[Sub Ledger]],LedgerMapping[[#All],[Sub Ledger]],0))</f>
        <v>Income Statement</v>
      </c>
    </row>
    <row r="3089" spans="1:5" x14ac:dyDescent="0.55000000000000004">
      <c r="A3089">
        <v>6</v>
      </c>
      <c r="B3089">
        <v>76000</v>
      </c>
      <c r="C3089" s="6">
        <v>43922</v>
      </c>
      <c r="D3089">
        <v>-277</v>
      </c>
      <c r="E3089" t="str">
        <f>INDEX(LedgerMapping[[#All],[Area]],MATCH(Transactions[[#This Row],[Sub Ledger]],LedgerMapping[[#All],[Sub Ledger]],0))</f>
        <v>Income Statement</v>
      </c>
    </row>
    <row r="3090" spans="1:5" x14ac:dyDescent="0.55000000000000004">
      <c r="A3090">
        <v>6</v>
      </c>
      <c r="B3090">
        <v>76000</v>
      </c>
      <c r="C3090" s="6">
        <v>43952</v>
      </c>
      <c r="D3090">
        <v>-260</v>
      </c>
      <c r="E3090" t="str">
        <f>INDEX(LedgerMapping[[#All],[Area]],MATCH(Transactions[[#This Row],[Sub Ledger]],LedgerMapping[[#All],[Sub Ledger]],0))</f>
        <v>Income Statement</v>
      </c>
    </row>
    <row r="3091" spans="1:5" x14ac:dyDescent="0.55000000000000004">
      <c r="A3091">
        <v>6</v>
      </c>
      <c r="B3091">
        <v>76000</v>
      </c>
      <c r="C3091" s="6">
        <v>43983</v>
      </c>
      <c r="D3091">
        <v>-206</v>
      </c>
      <c r="E3091" t="str">
        <f>INDEX(LedgerMapping[[#All],[Area]],MATCH(Transactions[[#This Row],[Sub Ledger]],LedgerMapping[[#All],[Sub Ledger]],0))</f>
        <v>Income Statement</v>
      </c>
    </row>
    <row r="3092" spans="1:5" x14ac:dyDescent="0.55000000000000004">
      <c r="A3092">
        <v>6</v>
      </c>
      <c r="B3092">
        <v>76000</v>
      </c>
      <c r="C3092" s="6">
        <v>44013</v>
      </c>
      <c r="D3092">
        <v>-219</v>
      </c>
      <c r="E3092" t="str">
        <f>INDEX(LedgerMapping[[#All],[Area]],MATCH(Transactions[[#This Row],[Sub Ledger]],LedgerMapping[[#All],[Sub Ledger]],0))</f>
        <v>Income Statement</v>
      </c>
    </row>
    <row r="3093" spans="1:5" x14ac:dyDescent="0.55000000000000004">
      <c r="A3093">
        <v>6</v>
      </c>
      <c r="B3093">
        <v>76000</v>
      </c>
      <c r="C3093" s="6">
        <v>44044</v>
      </c>
      <c r="D3093">
        <v>-249</v>
      </c>
      <c r="E3093" t="str">
        <f>INDEX(LedgerMapping[[#All],[Area]],MATCH(Transactions[[#This Row],[Sub Ledger]],LedgerMapping[[#All],[Sub Ledger]],0))</f>
        <v>Income Statement</v>
      </c>
    </row>
    <row r="3094" spans="1:5" x14ac:dyDescent="0.55000000000000004">
      <c r="A3094">
        <v>6</v>
      </c>
      <c r="B3094">
        <v>76000</v>
      </c>
      <c r="C3094" s="6">
        <v>44075</v>
      </c>
      <c r="D3094">
        <v>-245</v>
      </c>
      <c r="E3094" t="str">
        <f>INDEX(LedgerMapping[[#All],[Area]],MATCH(Transactions[[#This Row],[Sub Ledger]],LedgerMapping[[#All],[Sub Ledger]],0))</f>
        <v>Income Statement</v>
      </c>
    </row>
    <row r="3095" spans="1:5" x14ac:dyDescent="0.55000000000000004">
      <c r="A3095">
        <v>6</v>
      </c>
      <c r="B3095">
        <v>76000</v>
      </c>
      <c r="C3095" s="6">
        <v>44105</v>
      </c>
      <c r="D3095">
        <v>-272</v>
      </c>
      <c r="E3095" t="str">
        <f>INDEX(LedgerMapping[[#All],[Area]],MATCH(Transactions[[#This Row],[Sub Ledger]],LedgerMapping[[#All],[Sub Ledger]],0))</f>
        <v>Income Statement</v>
      </c>
    </row>
    <row r="3096" spans="1:5" x14ac:dyDescent="0.55000000000000004">
      <c r="A3096">
        <v>6</v>
      </c>
      <c r="B3096">
        <v>76000</v>
      </c>
      <c r="C3096" s="6">
        <v>44136</v>
      </c>
      <c r="D3096">
        <v>-213</v>
      </c>
      <c r="E3096" t="str">
        <f>INDEX(LedgerMapping[[#All],[Area]],MATCH(Transactions[[#This Row],[Sub Ledger]],LedgerMapping[[#All],[Sub Ledger]],0))</f>
        <v>Income Statement</v>
      </c>
    </row>
    <row r="3097" spans="1:5" x14ac:dyDescent="0.55000000000000004">
      <c r="A3097">
        <v>6</v>
      </c>
      <c r="B3097">
        <v>76000</v>
      </c>
      <c r="C3097" s="6">
        <v>44166</v>
      </c>
      <c r="D3097">
        <v>-213</v>
      </c>
      <c r="E3097" t="str">
        <f>INDEX(LedgerMapping[[#All],[Area]],MATCH(Transactions[[#This Row],[Sub Ledger]],LedgerMapping[[#All],[Sub Ledger]],0))</f>
        <v>Income Statement</v>
      </c>
    </row>
    <row r="3098" spans="1:5" x14ac:dyDescent="0.55000000000000004">
      <c r="A3098">
        <v>6</v>
      </c>
      <c r="B3098">
        <v>76000</v>
      </c>
      <c r="C3098" s="6">
        <v>44197</v>
      </c>
      <c r="D3098">
        <v>-198</v>
      </c>
      <c r="E3098" t="str">
        <f>INDEX(LedgerMapping[[#All],[Area]],MATCH(Transactions[[#This Row],[Sub Ledger]],LedgerMapping[[#All],[Sub Ledger]],0))</f>
        <v>Income Statement</v>
      </c>
    </row>
    <row r="3099" spans="1:5" x14ac:dyDescent="0.55000000000000004">
      <c r="A3099">
        <v>6</v>
      </c>
      <c r="B3099">
        <v>76000</v>
      </c>
      <c r="C3099" s="6">
        <v>44228</v>
      </c>
      <c r="D3099">
        <v>-312</v>
      </c>
      <c r="E3099" t="str">
        <f>INDEX(LedgerMapping[[#All],[Area]],MATCH(Transactions[[#This Row],[Sub Ledger]],LedgerMapping[[#All],[Sub Ledger]],0))</f>
        <v>Income Statement</v>
      </c>
    </row>
    <row r="3100" spans="1:5" x14ac:dyDescent="0.55000000000000004">
      <c r="A3100">
        <v>6</v>
      </c>
      <c r="B3100">
        <v>76000</v>
      </c>
      <c r="C3100" s="6">
        <v>44256</v>
      </c>
      <c r="D3100">
        <v>-339</v>
      </c>
      <c r="E3100" t="str">
        <f>INDEX(LedgerMapping[[#All],[Area]],MATCH(Transactions[[#This Row],[Sub Ledger]],LedgerMapping[[#All],[Sub Ledger]],0))</f>
        <v>Income Statement</v>
      </c>
    </row>
    <row r="3101" spans="1:5" x14ac:dyDescent="0.55000000000000004">
      <c r="A3101">
        <v>6</v>
      </c>
      <c r="B3101">
        <v>76000</v>
      </c>
      <c r="C3101" s="6">
        <v>44287</v>
      </c>
      <c r="D3101">
        <v>-299</v>
      </c>
      <c r="E3101" t="str">
        <f>INDEX(LedgerMapping[[#All],[Area]],MATCH(Transactions[[#This Row],[Sub Ledger]],LedgerMapping[[#All],[Sub Ledger]],0))</f>
        <v>Income Statement</v>
      </c>
    </row>
    <row r="3102" spans="1:5" x14ac:dyDescent="0.55000000000000004">
      <c r="A3102">
        <v>6</v>
      </c>
      <c r="B3102">
        <v>76000</v>
      </c>
      <c r="C3102" s="6">
        <v>44317</v>
      </c>
      <c r="D3102">
        <v>-263</v>
      </c>
      <c r="E3102" t="str">
        <f>INDEX(LedgerMapping[[#All],[Area]],MATCH(Transactions[[#This Row],[Sub Ledger]],LedgerMapping[[#All],[Sub Ledger]],0))</f>
        <v>Income Statement</v>
      </c>
    </row>
    <row r="3103" spans="1:5" x14ac:dyDescent="0.55000000000000004">
      <c r="A3103">
        <v>6</v>
      </c>
      <c r="B3103">
        <v>76000</v>
      </c>
      <c r="C3103" s="6">
        <v>44348</v>
      </c>
      <c r="D3103">
        <v>-284</v>
      </c>
      <c r="E3103" t="str">
        <f>INDEX(LedgerMapping[[#All],[Area]],MATCH(Transactions[[#This Row],[Sub Ledger]],LedgerMapping[[#All],[Sub Ledger]],0))</f>
        <v>Income Statement</v>
      </c>
    </row>
    <row r="3104" spans="1:5" x14ac:dyDescent="0.55000000000000004">
      <c r="A3104">
        <v>6</v>
      </c>
      <c r="B3104">
        <v>76000</v>
      </c>
      <c r="C3104" s="6">
        <v>44378</v>
      </c>
      <c r="D3104">
        <v>-295</v>
      </c>
      <c r="E3104" t="str">
        <f>INDEX(LedgerMapping[[#All],[Area]],MATCH(Transactions[[#This Row],[Sub Ledger]],LedgerMapping[[#All],[Sub Ledger]],0))</f>
        <v>Income Statement</v>
      </c>
    </row>
    <row r="3105" spans="1:5" x14ac:dyDescent="0.55000000000000004">
      <c r="A3105">
        <v>6</v>
      </c>
      <c r="B3105">
        <v>76000</v>
      </c>
      <c r="C3105" s="6">
        <v>44409</v>
      </c>
      <c r="D3105">
        <v>-298</v>
      </c>
      <c r="E3105" t="str">
        <f>INDEX(LedgerMapping[[#All],[Area]],MATCH(Transactions[[#This Row],[Sub Ledger]],LedgerMapping[[#All],[Sub Ledger]],0))</f>
        <v>Income Statement</v>
      </c>
    </row>
    <row r="3106" spans="1:5" x14ac:dyDescent="0.55000000000000004">
      <c r="A3106">
        <v>6</v>
      </c>
      <c r="B3106">
        <v>76000</v>
      </c>
      <c r="C3106" s="6">
        <v>44440</v>
      </c>
      <c r="D3106">
        <v>-314</v>
      </c>
      <c r="E3106" t="str">
        <f>INDEX(LedgerMapping[[#All],[Area]],MATCH(Transactions[[#This Row],[Sub Ledger]],LedgerMapping[[#All],[Sub Ledger]],0))</f>
        <v>Income Statement</v>
      </c>
    </row>
    <row r="3107" spans="1:5" x14ac:dyDescent="0.55000000000000004">
      <c r="A3107">
        <v>6</v>
      </c>
      <c r="B3107">
        <v>76000</v>
      </c>
      <c r="C3107" s="6">
        <v>44470</v>
      </c>
      <c r="D3107">
        <v>-328</v>
      </c>
      <c r="E3107" t="str">
        <f>INDEX(LedgerMapping[[#All],[Area]],MATCH(Transactions[[#This Row],[Sub Ledger]],LedgerMapping[[#All],[Sub Ledger]],0))</f>
        <v>Income Statement</v>
      </c>
    </row>
    <row r="3108" spans="1:5" x14ac:dyDescent="0.55000000000000004">
      <c r="A3108">
        <v>6</v>
      </c>
      <c r="B3108">
        <v>76000</v>
      </c>
      <c r="C3108" s="6">
        <v>44501</v>
      </c>
      <c r="D3108">
        <v>-333</v>
      </c>
      <c r="E3108" t="str">
        <f>INDEX(LedgerMapping[[#All],[Area]],MATCH(Transactions[[#This Row],[Sub Ledger]],LedgerMapping[[#All],[Sub Ledger]],0))</f>
        <v>Income Statement</v>
      </c>
    </row>
    <row r="3109" spans="1:5" x14ac:dyDescent="0.55000000000000004">
      <c r="A3109">
        <v>6</v>
      </c>
      <c r="B3109">
        <v>76000</v>
      </c>
      <c r="C3109" s="6">
        <v>44531</v>
      </c>
      <c r="D3109">
        <v>-302</v>
      </c>
      <c r="E3109" t="str">
        <f>INDEX(LedgerMapping[[#All],[Area]],MATCH(Transactions[[#This Row],[Sub Ledger]],LedgerMapping[[#All],[Sub Ledger]],0))</f>
        <v>Income Statement</v>
      </c>
    </row>
    <row r="3110" spans="1:5" x14ac:dyDescent="0.55000000000000004">
      <c r="A3110">
        <v>6</v>
      </c>
      <c r="B3110">
        <v>76000</v>
      </c>
      <c r="C3110" s="6">
        <v>44256</v>
      </c>
      <c r="D3110">
        <v>-1372.99</v>
      </c>
      <c r="E3110" t="str">
        <f>INDEX(LedgerMapping[[#All],[Area]],MATCH(Transactions[[#This Row],[Sub Ledger]],LedgerMapping[[#All],[Sub Ledger]],0))</f>
        <v>Income Statement</v>
      </c>
    </row>
    <row r="3111" spans="1:5" x14ac:dyDescent="0.55000000000000004">
      <c r="A3111">
        <v>6</v>
      </c>
      <c r="B3111">
        <v>76000</v>
      </c>
      <c r="C3111" s="6">
        <v>44256</v>
      </c>
      <c r="D3111">
        <v>-232.26</v>
      </c>
      <c r="E3111" t="str">
        <f>INDEX(LedgerMapping[[#All],[Area]],MATCH(Transactions[[#This Row],[Sub Ledger]],LedgerMapping[[#All],[Sub Ledger]],0))</f>
        <v>Income Statement</v>
      </c>
    </row>
    <row r="3112" spans="1:5" x14ac:dyDescent="0.55000000000000004">
      <c r="A3112">
        <v>6</v>
      </c>
      <c r="B3112">
        <v>76000</v>
      </c>
      <c r="C3112" s="6">
        <v>44256</v>
      </c>
      <c r="D3112">
        <v>-207.06</v>
      </c>
      <c r="E3112" t="str">
        <f>INDEX(LedgerMapping[[#All],[Area]],MATCH(Transactions[[#This Row],[Sub Ledger]],LedgerMapping[[#All],[Sub Ledger]],0))</f>
        <v>Income Statement</v>
      </c>
    </row>
    <row r="3113" spans="1:5" x14ac:dyDescent="0.55000000000000004">
      <c r="A3113">
        <v>6</v>
      </c>
      <c r="B3113">
        <v>76000</v>
      </c>
      <c r="C3113" s="6">
        <v>44256</v>
      </c>
      <c r="D3113">
        <v>-116.39</v>
      </c>
      <c r="E3113" t="str">
        <f>INDEX(LedgerMapping[[#All],[Area]],MATCH(Transactions[[#This Row],[Sub Ledger]],LedgerMapping[[#All],[Sub Ledger]],0))</f>
        <v>Income Statement</v>
      </c>
    </row>
    <row r="3114" spans="1:5" x14ac:dyDescent="0.55000000000000004">
      <c r="A3114">
        <v>6</v>
      </c>
      <c r="B3114">
        <v>76000</v>
      </c>
      <c r="C3114" s="6">
        <v>44256</v>
      </c>
      <c r="D3114">
        <v>-102.96</v>
      </c>
      <c r="E3114" t="str">
        <f>INDEX(LedgerMapping[[#All],[Area]],MATCH(Transactions[[#This Row],[Sub Ledger]],LedgerMapping[[#All],[Sub Ledger]],0))</f>
        <v>Income Statement</v>
      </c>
    </row>
    <row r="3115" spans="1:5" x14ac:dyDescent="0.55000000000000004">
      <c r="A3115">
        <v>6</v>
      </c>
      <c r="B3115">
        <v>76000</v>
      </c>
      <c r="C3115" s="6">
        <v>44256</v>
      </c>
      <c r="D3115">
        <v>-308.88</v>
      </c>
      <c r="E3115" t="str">
        <f>INDEX(LedgerMapping[[#All],[Area]],MATCH(Transactions[[#This Row],[Sub Ledger]],LedgerMapping[[#All],[Sub Ledger]],0))</f>
        <v>Income Statement</v>
      </c>
    </row>
    <row r="3116" spans="1:5" x14ac:dyDescent="0.55000000000000004">
      <c r="A3116">
        <v>6</v>
      </c>
      <c r="B3116">
        <v>77000</v>
      </c>
      <c r="C3116" s="6">
        <v>43466</v>
      </c>
      <c r="D3116">
        <v>-417</v>
      </c>
      <c r="E3116" t="str">
        <f>INDEX(LedgerMapping[[#All],[Area]],MATCH(Transactions[[#This Row],[Sub Ledger]],LedgerMapping[[#All],[Sub Ledger]],0))</f>
        <v>Income Statement</v>
      </c>
    </row>
    <row r="3117" spans="1:5" x14ac:dyDescent="0.55000000000000004">
      <c r="A3117">
        <v>6</v>
      </c>
      <c r="B3117">
        <v>77000</v>
      </c>
      <c r="C3117" s="6">
        <v>43497</v>
      </c>
      <c r="D3117">
        <v>-358</v>
      </c>
      <c r="E3117" t="str">
        <f>INDEX(LedgerMapping[[#All],[Area]],MATCH(Transactions[[#This Row],[Sub Ledger]],LedgerMapping[[#All],[Sub Ledger]],0))</f>
        <v>Income Statement</v>
      </c>
    </row>
    <row r="3118" spans="1:5" x14ac:dyDescent="0.55000000000000004">
      <c r="A3118">
        <v>6</v>
      </c>
      <c r="B3118">
        <v>77000</v>
      </c>
      <c r="C3118" s="6">
        <v>43525</v>
      </c>
      <c r="D3118">
        <v>-486</v>
      </c>
      <c r="E3118" t="str">
        <f>INDEX(LedgerMapping[[#All],[Area]],MATCH(Transactions[[#This Row],[Sub Ledger]],LedgerMapping[[#All],[Sub Ledger]],0))</f>
        <v>Income Statement</v>
      </c>
    </row>
    <row r="3119" spans="1:5" x14ac:dyDescent="0.55000000000000004">
      <c r="A3119">
        <v>6</v>
      </c>
      <c r="B3119">
        <v>77000</v>
      </c>
      <c r="C3119" s="6">
        <v>43556</v>
      </c>
      <c r="D3119">
        <v>-463</v>
      </c>
      <c r="E3119" t="str">
        <f>INDEX(LedgerMapping[[#All],[Area]],MATCH(Transactions[[#This Row],[Sub Ledger]],LedgerMapping[[#All],[Sub Ledger]],0))</f>
        <v>Income Statement</v>
      </c>
    </row>
    <row r="3120" spans="1:5" x14ac:dyDescent="0.55000000000000004">
      <c r="A3120">
        <v>6</v>
      </c>
      <c r="B3120">
        <v>77000</v>
      </c>
      <c r="C3120" s="6">
        <v>43586</v>
      </c>
      <c r="D3120">
        <v>-372</v>
      </c>
      <c r="E3120" t="str">
        <f>INDEX(LedgerMapping[[#All],[Area]],MATCH(Transactions[[#This Row],[Sub Ledger]],LedgerMapping[[#All],[Sub Ledger]],0))</f>
        <v>Income Statement</v>
      </c>
    </row>
    <row r="3121" spans="1:5" x14ac:dyDescent="0.55000000000000004">
      <c r="A3121">
        <v>6</v>
      </c>
      <c r="B3121">
        <v>77000</v>
      </c>
      <c r="C3121" s="6">
        <v>43617</v>
      </c>
      <c r="D3121">
        <v>-322</v>
      </c>
      <c r="E3121" t="str">
        <f>INDEX(LedgerMapping[[#All],[Area]],MATCH(Transactions[[#This Row],[Sub Ledger]],LedgerMapping[[#All],[Sub Ledger]],0))</f>
        <v>Income Statement</v>
      </c>
    </row>
    <row r="3122" spans="1:5" x14ac:dyDescent="0.55000000000000004">
      <c r="A3122">
        <v>6</v>
      </c>
      <c r="B3122">
        <v>77000</v>
      </c>
      <c r="C3122" s="6">
        <v>43647</v>
      </c>
      <c r="D3122">
        <v>-344</v>
      </c>
      <c r="E3122" t="str">
        <f>INDEX(LedgerMapping[[#All],[Area]],MATCH(Transactions[[#This Row],[Sub Ledger]],LedgerMapping[[#All],[Sub Ledger]],0))</f>
        <v>Income Statement</v>
      </c>
    </row>
    <row r="3123" spans="1:5" x14ac:dyDescent="0.55000000000000004">
      <c r="A3123">
        <v>6</v>
      </c>
      <c r="B3123">
        <v>77000</v>
      </c>
      <c r="C3123" s="6">
        <v>43678</v>
      </c>
      <c r="D3123">
        <v>-438</v>
      </c>
      <c r="E3123" t="str">
        <f>INDEX(LedgerMapping[[#All],[Area]],MATCH(Transactions[[#This Row],[Sub Ledger]],LedgerMapping[[#All],[Sub Ledger]],0))</f>
        <v>Income Statement</v>
      </c>
    </row>
    <row r="3124" spans="1:5" x14ac:dyDescent="0.55000000000000004">
      <c r="A3124">
        <v>6</v>
      </c>
      <c r="B3124">
        <v>77000</v>
      </c>
      <c r="C3124" s="6">
        <v>43709</v>
      </c>
      <c r="D3124">
        <v>-372</v>
      </c>
      <c r="E3124" t="str">
        <f>INDEX(LedgerMapping[[#All],[Area]],MATCH(Transactions[[#This Row],[Sub Ledger]],LedgerMapping[[#All],[Sub Ledger]],0))</f>
        <v>Income Statement</v>
      </c>
    </row>
    <row r="3125" spans="1:5" x14ac:dyDescent="0.55000000000000004">
      <c r="A3125">
        <v>6</v>
      </c>
      <c r="B3125">
        <v>77000</v>
      </c>
      <c r="C3125" s="6">
        <v>43739</v>
      </c>
      <c r="D3125">
        <v>-389</v>
      </c>
      <c r="E3125" t="str">
        <f>INDEX(LedgerMapping[[#All],[Area]],MATCH(Transactions[[#This Row],[Sub Ledger]],LedgerMapping[[#All],[Sub Ledger]],0))</f>
        <v>Income Statement</v>
      </c>
    </row>
    <row r="3126" spans="1:5" x14ac:dyDescent="0.55000000000000004">
      <c r="A3126">
        <v>6</v>
      </c>
      <c r="B3126">
        <v>77000</v>
      </c>
      <c r="C3126" s="6">
        <v>43770</v>
      </c>
      <c r="D3126">
        <v>-430</v>
      </c>
      <c r="E3126" t="str">
        <f>INDEX(LedgerMapping[[#All],[Area]],MATCH(Transactions[[#This Row],[Sub Ledger]],LedgerMapping[[#All],[Sub Ledger]],0))</f>
        <v>Income Statement</v>
      </c>
    </row>
    <row r="3127" spans="1:5" x14ac:dyDescent="0.55000000000000004">
      <c r="A3127">
        <v>6</v>
      </c>
      <c r="B3127">
        <v>77000</v>
      </c>
      <c r="C3127" s="6">
        <v>43800</v>
      </c>
      <c r="D3127">
        <v>-389</v>
      </c>
      <c r="E3127" t="str">
        <f>INDEX(LedgerMapping[[#All],[Area]],MATCH(Transactions[[#This Row],[Sub Ledger]],LedgerMapping[[#All],[Sub Ledger]],0))</f>
        <v>Income Statement</v>
      </c>
    </row>
    <row r="3128" spans="1:5" x14ac:dyDescent="0.55000000000000004">
      <c r="A3128">
        <v>6</v>
      </c>
      <c r="B3128">
        <v>77000</v>
      </c>
      <c r="C3128" s="6">
        <v>43831</v>
      </c>
      <c r="D3128">
        <v>-323</v>
      </c>
      <c r="E3128" t="str">
        <f>INDEX(LedgerMapping[[#All],[Area]],MATCH(Transactions[[#This Row],[Sub Ledger]],LedgerMapping[[#All],[Sub Ledger]],0))</f>
        <v>Income Statement</v>
      </c>
    </row>
    <row r="3129" spans="1:5" x14ac:dyDescent="0.55000000000000004">
      <c r="A3129">
        <v>6</v>
      </c>
      <c r="B3129">
        <v>77000</v>
      </c>
      <c r="C3129" s="6">
        <v>43862</v>
      </c>
      <c r="D3129">
        <v>-293</v>
      </c>
      <c r="E3129" t="str">
        <f>INDEX(LedgerMapping[[#All],[Area]],MATCH(Transactions[[#This Row],[Sub Ledger]],LedgerMapping[[#All],[Sub Ledger]],0))</f>
        <v>Income Statement</v>
      </c>
    </row>
    <row r="3130" spans="1:5" x14ac:dyDescent="0.55000000000000004">
      <c r="A3130">
        <v>6</v>
      </c>
      <c r="B3130">
        <v>77000</v>
      </c>
      <c r="C3130" s="6">
        <v>43891</v>
      </c>
      <c r="D3130">
        <v>-281</v>
      </c>
      <c r="E3130" t="str">
        <f>INDEX(LedgerMapping[[#All],[Area]],MATCH(Transactions[[#This Row],[Sub Ledger]],LedgerMapping[[#All],[Sub Ledger]],0))</f>
        <v>Income Statement</v>
      </c>
    </row>
    <row r="3131" spans="1:5" x14ac:dyDescent="0.55000000000000004">
      <c r="A3131">
        <v>6</v>
      </c>
      <c r="B3131">
        <v>77000</v>
      </c>
      <c r="C3131" s="6">
        <v>43922</v>
      </c>
      <c r="D3131">
        <v>-320</v>
      </c>
      <c r="E3131" t="str">
        <f>INDEX(LedgerMapping[[#All],[Area]],MATCH(Transactions[[#This Row],[Sub Ledger]],LedgerMapping[[#All],[Sub Ledger]],0))</f>
        <v>Income Statement</v>
      </c>
    </row>
    <row r="3132" spans="1:5" x14ac:dyDescent="0.55000000000000004">
      <c r="A3132">
        <v>6</v>
      </c>
      <c r="B3132">
        <v>77000</v>
      </c>
      <c r="C3132" s="6">
        <v>43952</v>
      </c>
      <c r="D3132">
        <v>-363</v>
      </c>
      <c r="E3132" t="str">
        <f>INDEX(LedgerMapping[[#All],[Area]],MATCH(Transactions[[#This Row],[Sub Ledger]],LedgerMapping[[#All],[Sub Ledger]],0))</f>
        <v>Income Statement</v>
      </c>
    </row>
    <row r="3133" spans="1:5" x14ac:dyDescent="0.55000000000000004">
      <c r="A3133">
        <v>6</v>
      </c>
      <c r="B3133">
        <v>77000</v>
      </c>
      <c r="C3133" s="6">
        <v>43983</v>
      </c>
      <c r="D3133">
        <v>-323</v>
      </c>
      <c r="E3133" t="str">
        <f>INDEX(LedgerMapping[[#All],[Area]],MATCH(Transactions[[#This Row],[Sub Ledger]],LedgerMapping[[#All],[Sub Ledger]],0))</f>
        <v>Income Statement</v>
      </c>
    </row>
    <row r="3134" spans="1:5" x14ac:dyDescent="0.55000000000000004">
      <c r="A3134">
        <v>6</v>
      </c>
      <c r="B3134">
        <v>77000</v>
      </c>
      <c r="C3134" s="6">
        <v>44013</v>
      </c>
      <c r="D3134">
        <v>-308</v>
      </c>
      <c r="E3134" t="str">
        <f>INDEX(LedgerMapping[[#All],[Area]],MATCH(Transactions[[#This Row],[Sub Ledger]],LedgerMapping[[#All],[Sub Ledger]],0))</f>
        <v>Income Statement</v>
      </c>
    </row>
    <row r="3135" spans="1:5" x14ac:dyDescent="0.55000000000000004">
      <c r="A3135">
        <v>6</v>
      </c>
      <c r="B3135">
        <v>77000</v>
      </c>
      <c r="C3135" s="6">
        <v>44044</v>
      </c>
      <c r="D3135">
        <v>-309</v>
      </c>
      <c r="E3135" t="str">
        <f>INDEX(LedgerMapping[[#All],[Area]],MATCH(Transactions[[#This Row],[Sub Ledger]],LedgerMapping[[#All],[Sub Ledger]],0))</f>
        <v>Income Statement</v>
      </c>
    </row>
    <row r="3136" spans="1:5" x14ac:dyDescent="0.55000000000000004">
      <c r="A3136">
        <v>6</v>
      </c>
      <c r="B3136">
        <v>77000</v>
      </c>
      <c r="C3136" s="6">
        <v>44075</v>
      </c>
      <c r="D3136">
        <v>-370</v>
      </c>
      <c r="E3136" t="str">
        <f>INDEX(LedgerMapping[[#All],[Area]],MATCH(Transactions[[#This Row],[Sub Ledger]],LedgerMapping[[#All],[Sub Ledger]],0))</f>
        <v>Income Statement</v>
      </c>
    </row>
    <row r="3137" spans="1:5" x14ac:dyDescent="0.55000000000000004">
      <c r="A3137">
        <v>6</v>
      </c>
      <c r="B3137">
        <v>77000</v>
      </c>
      <c r="C3137" s="6">
        <v>44105</v>
      </c>
      <c r="D3137">
        <v>-333</v>
      </c>
      <c r="E3137" t="str">
        <f>INDEX(LedgerMapping[[#All],[Area]],MATCH(Transactions[[#This Row],[Sub Ledger]],LedgerMapping[[#All],[Sub Ledger]],0))</f>
        <v>Income Statement</v>
      </c>
    </row>
    <row r="3138" spans="1:5" x14ac:dyDescent="0.55000000000000004">
      <c r="A3138">
        <v>6</v>
      </c>
      <c r="B3138">
        <v>77000</v>
      </c>
      <c r="C3138" s="6">
        <v>44136</v>
      </c>
      <c r="D3138">
        <v>-323</v>
      </c>
      <c r="E3138" t="str">
        <f>INDEX(LedgerMapping[[#All],[Area]],MATCH(Transactions[[#This Row],[Sub Ledger]],LedgerMapping[[#All],[Sub Ledger]],0))</f>
        <v>Income Statement</v>
      </c>
    </row>
    <row r="3139" spans="1:5" x14ac:dyDescent="0.55000000000000004">
      <c r="A3139">
        <v>6</v>
      </c>
      <c r="B3139">
        <v>77000</v>
      </c>
      <c r="C3139" s="6">
        <v>44166</v>
      </c>
      <c r="D3139">
        <v>-378</v>
      </c>
      <c r="E3139" t="str">
        <f>INDEX(LedgerMapping[[#All],[Area]],MATCH(Transactions[[#This Row],[Sub Ledger]],LedgerMapping[[#All],[Sub Ledger]],0))</f>
        <v>Income Statement</v>
      </c>
    </row>
    <row r="3140" spans="1:5" x14ac:dyDescent="0.55000000000000004">
      <c r="A3140">
        <v>6</v>
      </c>
      <c r="B3140">
        <v>77000</v>
      </c>
      <c r="C3140" s="6">
        <v>44197</v>
      </c>
      <c r="D3140">
        <v>-244</v>
      </c>
      <c r="E3140" t="str">
        <f>INDEX(LedgerMapping[[#All],[Area]],MATCH(Transactions[[#This Row],[Sub Ledger]],LedgerMapping[[#All],[Sub Ledger]],0))</f>
        <v>Income Statement</v>
      </c>
    </row>
    <row r="3141" spans="1:5" x14ac:dyDescent="0.55000000000000004">
      <c r="A3141">
        <v>6</v>
      </c>
      <c r="B3141">
        <v>77000</v>
      </c>
      <c r="C3141" s="6">
        <v>44228</v>
      </c>
      <c r="D3141">
        <v>-433</v>
      </c>
      <c r="E3141" t="str">
        <f>INDEX(LedgerMapping[[#All],[Area]],MATCH(Transactions[[#This Row],[Sub Ledger]],LedgerMapping[[#All],[Sub Ledger]],0))</f>
        <v>Income Statement</v>
      </c>
    </row>
    <row r="3142" spans="1:5" x14ac:dyDescent="0.55000000000000004">
      <c r="A3142">
        <v>6</v>
      </c>
      <c r="B3142">
        <v>77000</v>
      </c>
      <c r="C3142" s="6">
        <v>44256</v>
      </c>
      <c r="D3142">
        <v>-407</v>
      </c>
      <c r="E3142" t="str">
        <f>INDEX(LedgerMapping[[#All],[Area]],MATCH(Transactions[[#This Row],[Sub Ledger]],LedgerMapping[[#All],[Sub Ledger]],0))</f>
        <v>Income Statement</v>
      </c>
    </row>
    <row r="3143" spans="1:5" x14ac:dyDescent="0.55000000000000004">
      <c r="A3143">
        <v>6</v>
      </c>
      <c r="B3143">
        <v>77000</v>
      </c>
      <c r="C3143" s="6">
        <v>44287</v>
      </c>
      <c r="D3143">
        <v>-464</v>
      </c>
      <c r="E3143" t="str">
        <f>INDEX(LedgerMapping[[#All],[Area]],MATCH(Transactions[[#This Row],[Sub Ledger]],LedgerMapping[[#All],[Sub Ledger]],0))</f>
        <v>Income Statement</v>
      </c>
    </row>
    <row r="3144" spans="1:5" x14ac:dyDescent="0.55000000000000004">
      <c r="A3144">
        <v>6</v>
      </c>
      <c r="B3144">
        <v>77000</v>
      </c>
      <c r="C3144" s="6">
        <v>44317</v>
      </c>
      <c r="D3144">
        <v>-389</v>
      </c>
      <c r="E3144" t="str">
        <f>INDEX(LedgerMapping[[#All],[Area]],MATCH(Transactions[[#This Row],[Sub Ledger]],LedgerMapping[[#All],[Sub Ledger]],0))</f>
        <v>Income Statement</v>
      </c>
    </row>
    <row r="3145" spans="1:5" x14ac:dyDescent="0.55000000000000004">
      <c r="A3145">
        <v>6</v>
      </c>
      <c r="B3145">
        <v>77000</v>
      </c>
      <c r="C3145" s="6">
        <v>44348</v>
      </c>
      <c r="D3145">
        <v>-374</v>
      </c>
      <c r="E3145" t="str">
        <f>INDEX(LedgerMapping[[#All],[Area]],MATCH(Transactions[[#This Row],[Sub Ledger]],LedgerMapping[[#All],[Sub Ledger]],0))</f>
        <v>Income Statement</v>
      </c>
    </row>
    <row r="3146" spans="1:5" x14ac:dyDescent="0.55000000000000004">
      <c r="A3146">
        <v>6</v>
      </c>
      <c r="B3146">
        <v>77000</v>
      </c>
      <c r="C3146" s="6">
        <v>44378</v>
      </c>
      <c r="D3146">
        <v>-441</v>
      </c>
      <c r="E3146" t="str">
        <f>INDEX(LedgerMapping[[#All],[Area]],MATCH(Transactions[[#This Row],[Sub Ledger]],LedgerMapping[[#All],[Sub Ledger]],0))</f>
        <v>Income Statement</v>
      </c>
    </row>
    <row r="3147" spans="1:5" x14ac:dyDescent="0.55000000000000004">
      <c r="A3147">
        <v>6</v>
      </c>
      <c r="B3147">
        <v>77000</v>
      </c>
      <c r="C3147" s="6">
        <v>44409</v>
      </c>
      <c r="D3147">
        <v>-362</v>
      </c>
      <c r="E3147" t="str">
        <f>INDEX(LedgerMapping[[#All],[Area]],MATCH(Transactions[[#This Row],[Sub Ledger]],LedgerMapping[[#All],[Sub Ledger]],0))</f>
        <v>Income Statement</v>
      </c>
    </row>
    <row r="3148" spans="1:5" x14ac:dyDescent="0.55000000000000004">
      <c r="A3148">
        <v>6</v>
      </c>
      <c r="B3148">
        <v>77000</v>
      </c>
      <c r="C3148" s="6">
        <v>44440</v>
      </c>
      <c r="D3148">
        <v>-428</v>
      </c>
      <c r="E3148" t="str">
        <f>INDEX(LedgerMapping[[#All],[Area]],MATCH(Transactions[[#This Row],[Sub Ledger]],LedgerMapping[[#All],[Sub Ledger]],0))</f>
        <v>Income Statement</v>
      </c>
    </row>
    <row r="3149" spans="1:5" x14ac:dyDescent="0.55000000000000004">
      <c r="A3149">
        <v>6</v>
      </c>
      <c r="B3149">
        <v>77000</v>
      </c>
      <c r="C3149" s="6">
        <v>44470</v>
      </c>
      <c r="D3149">
        <v>-347</v>
      </c>
      <c r="E3149" t="str">
        <f>INDEX(LedgerMapping[[#All],[Area]],MATCH(Transactions[[#This Row],[Sub Ledger]],LedgerMapping[[#All],[Sub Ledger]],0))</f>
        <v>Income Statement</v>
      </c>
    </row>
    <row r="3150" spans="1:5" x14ac:dyDescent="0.55000000000000004">
      <c r="A3150">
        <v>6</v>
      </c>
      <c r="B3150">
        <v>77000</v>
      </c>
      <c r="C3150" s="6">
        <v>44501</v>
      </c>
      <c r="D3150">
        <v>-446</v>
      </c>
      <c r="E3150" t="str">
        <f>INDEX(LedgerMapping[[#All],[Area]],MATCH(Transactions[[#This Row],[Sub Ledger]],LedgerMapping[[#All],[Sub Ledger]],0))</f>
        <v>Income Statement</v>
      </c>
    </row>
    <row r="3151" spans="1:5" x14ac:dyDescent="0.55000000000000004">
      <c r="A3151">
        <v>6</v>
      </c>
      <c r="B3151">
        <v>77000</v>
      </c>
      <c r="C3151" s="6">
        <v>44531</v>
      </c>
      <c r="D3151">
        <v>-459</v>
      </c>
      <c r="E3151" t="str">
        <f>INDEX(LedgerMapping[[#All],[Area]],MATCH(Transactions[[#This Row],[Sub Ledger]],LedgerMapping[[#All],[Sub Ledger]],0))</f>
        <v>Income Statement</v>
      </c>
    </row>
    <row r="3152" spans="1:5" x14ac:dyDescent="0.55000000000000004">
      <c r="A3152">
        <v>6</v>
      </c>
      <c r="B3152">
        <v>77000</v>
      </c>
      <c r="C3152" s="6">
        <v>43466</v>
      </c>
      <c r="D3152">
        <v>-426</v>
      </c>
      <c r="E3152" t="str">
        <f>INDEX(LedgerMapping[[#All],[Area]],MATCH(Transactions[[#This Row],[Sub Ledger]],LedgerMapping[[#All],[Sub Ledger]],0))</f>
        <v>Income Statement</v>
      </c>
    </row>
    <row r="3153" spans="1:5" x14ac:dyDescent="0.55000000000000004">
      <c r="A3153">
        <v>6</v>
      </c>
      <c r="B3153">
        <v>77000</v>
      </c>
      <c r="C3153" s="6">
        <v>43497</v>
      </c>
      <c r="D3153">
        <v>-449</v>
      </c>
      <c r="E3153" t="str">
        <f>INDEX(LedgerMapping[[#All],[Area]],MATCH(Transactions[[#This Row],[Sub Ledger]],LedgerMapping[[#All],[Sub Ledger]],0))</f>
        <v>Income Statement</v>
      </c>
    </row>
    <row r="3154" spans="1:5" x14ac:dyDescent="0.55000000000000004">
      <c r="A3154">
        <v>6</v>
      </c>
      <c r="B3154">
        <v>77000</v>
      </c>
      <c r="C3154" s="6">
        <v>43525</v>
      </c>
      <c r="D3154">
        <v>-426</v>
      </c>
      <c r="E3154" t="str">
        <f>INDEX(LedgerMapping[[#All],[Area]],MATCH(Transactions[[#This Row],[Sub Ledger]],LedgerMapping[[#All],[Sub Ledger]],0))</f>
        <v>Income Statement</v>
      </c>
    </row>
    <row r="3155" spans="1:5" x14ac:dyDescent="0.55000000000000004">
      <c r="A3155">
        <v>6</v>
      </c>
      <c r="B3155">
        <v>77000</v>
      </c>
      <c r="C3155" s="6">
        <v>43556</v>
      </c>
      <c r="D3155">
        <v>-527</v>
      </c>
      <c r="E3155" t="str">
        <f>INDEX(LedgerMapping[[#All],[Area]],MATCH(Transactions[[#This Row],[Sub Ledger]],LedgerMapping[[#All],[Sub Ledger]],0))</f>
        <v>Income Statement</v>
      </c>
    </row>
    <row r="3156" spans="1:5" x14ac:dyDescent="0.55000000000000004">
      <c r="A3156">
        <v>6</v>
      </c>
      <c r="B3156">
        <v>77000</v>
      </c>
      <c r="C3156" s="6">
        <v>43586</v>
      </c>
      <c r="D3156">
        <v>-430</v>
      </c>
      <c r="E3156" t="str">
        <f>INDEX(LedgerMapping[[#All],[Area]],MATCH(Transactions[[#This Row],[Sub Ledger]],LedgerMapping[[#All],[Sub Ledger]],0))</f>
        <v>Income Statement</v>
      </c>
    </row>
    <row r="3157" spans="1:5" x14ac:dyDescent="0.55000000000000004">
      <c r="A3157">
        <v>6</v>
      </c>
      <c r="B3157">
        <v>77000</v>
      </c>
      <c r="C3157" s="6">
        <v>43617</v>
      </c>
      <c r="D3157">
        <v>-410</v>
      </c>
      <c r="E3157" t="str">
        <f>INDEX(LedgerMapping[[#All],[Area]],MATCH(Transactions[[#This Row],[Sub Ledger]],LedgerMapping[[#All],[Sub Ledger]],0))</f>
        <v>Income Statement</v>
      </c>
    </row>
    <row r="3158" spans="1:5" x14ac:dyDescent="0.55000000000000004">
      <c r="A3158">
        <v>6</v>
      </c>
      <c r="B3158">
        <v>77000</v>
      </c>
      <c r="C3158" s="6">
        <v>43647</v>
      </c>
      <c r="D3158">
        <v>-547</v>
      </c>
      <c r="E3158" t="str">
        <f>INDEX(LedgerMapping[[#All],[Area]],MATCH(Transactions[[#This Row],[Sub Ledger]],LedgerMapping[[#All],[Sub Ledger]],0))</f>
        <v>Income Statement</v>
      </c>
    </row>
    <row r="3159" spans="1:5" x14ac:dyDescent="0.55000000000000004">
      <c r="A3159">
        <v>6</v>
      </c>
      <c r="B3159">
        <v>77000</v>
      </c>
      <c r="C3159" s="6">
        <v>43678</v>
      </c>
      <c r="D3159">
        <v>-495</v>
      </c>
      <c r="E3159" t="str">
        <f>INDEX(LedgerMapping[[#All],[Area]],MATCH(Transactions[[#This Row],[Sub Ledger]],LedgerMapping[[#All],[Sub Ledger]],0))</f>
        <v>Income Statement</v>
      </c>
    </row>
    <row r="3160" spans="1:5" x14ac:dyDescent="0.55000000000000004">
      <c r="A3160">
        <v>6</v>
      </c>
      <c r="B3160">
        <v>77000</v>
      </c>
      <c r="C3160" s="6">
        <v>43709</v>
      </c>
      <c r="D3160">
        <v>-547</v>
      </c>
      <c r="E3160" t="str">
        <f>INDEX(LedgerMapping[[#All],[Area]],MATCH(Transactions[[#This Row],[Sub Ledger]],LedgerMapping[[#All],[Sub Ledger]],0))</f>
        <v>Income Statement</v>
      </c>
    </row>
    <row r="3161" spans="1:5" x14ac:dyDescent="0.55000000000000004">
      <c r="A3161">
        <v>6</v>
      </c>
      <c r="B3161">
        <v>77000</v>
      </c>
      <c r="C3161" s="6">
        <v>43739</v>
      </c>
      <c r="D3161">
        <v>-468</v>
      </c>
      <c r="E3161" t="str">
        <f>INDEX(LedgerMapping[[#All],[Area]],MATCH(Transactions[[#This Row],[Sub Ledger]],LedgerMapping[[#All],[Sub Ledger]],0))</f>
        <v>Income Statement</v>
      </c>
    </row>
    <row r="3162" spans="1:5" x14ac:dyDescent="0.55000000000000004">
      <c r="A3162">
        <v>6</v>
      </c>
      <c r="B3162">
        <v>77000</v>
      </c>
      <c r="C3162" s="6">
        <v>43770</v>
      </c>
      <c r="D3162">
        <v>-515</v>
      </c>
      <c r="E3162" t="str">
        <f>INDEX(LedgerMapping[[#All],[Area]],MATCH(Transactions[[#This Row],[Sub Ledger]],LedgerMapping[[#All],[Sub Ledger]],0))</f>
        <v>Income Statement</v>
      </c>
    </row>
    <row r="3163" spans="1:5" x14ac:dyDescent="0.55000000000000004">
      <c r="A3163">
        <v>6</v>
      </c>
      <c r="B3163">
        <v>77000</v>
      </c>
      <c r="C3163" s="6">
        <v>43800</v>
      </c>
      <c r="D3163">
        <v>-468</v>
      </c>
      <c r="E3163" t="str">
        <f>INDEX(LedgerMapping[[#All],[Area]],MATCH(Transactions[[#This Row],[Sub Ledger]],LedgerMapping[[#All],[Sub Ledger]],0))</f>
        <v>Income Statement</v>
      </c>
    </row>
    <row r="3164" spans="1:5" x14ac:dyDescent="0.55000000000000004">
      <c r="A3164">
        <v>6</v>
      </c>
      <c r="B3164">
        <v>77000</v>
      </c>
      <c r="C3164" s="6">
        <v>43831</v>
      </c>
      <c r="D3164">
        <v>-389</v>
      </c>
      <c r="E3164" t="str">
        <f>INDEX(LedgerMapping[[#All],[Area]],MATCH(Transactions[[#This Row],[Sub Ledger]],LedgerMapping[[#All],[Sub Ledger]],0))</f>
        <v>Income Statement</v>
      </c>
    </row>
    <row r="3165" spans="1:5" x14ac:dyDescent="0.55000000000000004">
      <c r="A3165">
        <v>6</v>
      </c>
      <c r="B3165">
        <v>77000</v>
      </c>
      <c r="C3165" s="6">
        <v>43862</v>
      </c>
      <c r="D3165">
        <v>-333</v>
      </c>
      <c r="E3165" t="str">
        <f>INDEX(LedgerMapping[[#All],[Area]],MATCH(Transactions[[#This Row],[Sub Ledger]],LedgerMapping[[#All],[Sub Ledger]],0))</f>
        <v>Income Statement</v>
      </c>
    </row>
    <row r="3166" spans="1:5" x14ac:dyDescent="0.55000000000000004">
      <c r="A3166">
        <v>6</v>
      </c>
      <c r="B3166">
        <v>77000</v>
      </c>
      <c r="C3166" s="6">
        <v>43891</v>
      </c>
      <c r="D3166">
        <v>-359</v>
      </c>
      <c r="E3166" t="str">
        <f>INDEX(LedgerMapping[[#All],[Area]],MATCH(Transactions[[#This Row],[Sub Ledger]],LedgerMapping[[#All],[Sub Ledger]],0))</f>
        <v>Income Statement</v>
      </c>
    </row>
    <row r="3167" spans="1:5" x14ac:dyDescent="0.55000000000000004">
      <c r="A3167">
        <v>6</v>
      </c>
      <c r="B3167">
        <v>77000</v>
      </c>
      <c r="C3167" s="6">
        <v>43922</v>
      </c>
      <c r="D3167">
        <v>-432</v>
      </c>
      <c r="E3167" t="str">
        <f>INDEX(LedgerMapping[[#All],[Area]],MATCH(Transactions[[#This Row],[Sub Ledger]],LedgerMapping[[#All],[Sub Ledger]],0))</f>
        <v>Income Statement</v>
      </c>
    </row>
    <row r="3168" spans="1:5" x14ac:dyDescent="0.55000000000000004">
      <c r="A3168">
        <v>6</v>
      </c>
      <c r="B3168">
        <v>77000</v>
      </c>
      <c r="C3168" s="6">
        <v>43952</v>
      </c>
      <c r="D3168">
        <v>-432</v>
      </c>
      <c r="E3168" t="str">
        <f>INDEX(LedgerMapping[[#All],[Area]],MATCH(Transactions[[#This Row],[Sub Ledger]],LedgerMapping[[#All],[Sub Ledger]],0))</f>
        <v>Income Statement</v>
      </c>
    </row>
    <row r="3169" spans="1:5" x14ac:dyDescent="0.55000000000000004">
      <c r="A3169">
        <v>6</v>
      </c>
      <c r="B3169">
        <v>77000</v>
      </c>
      <c r="C3169" s="6">
        <v>43983</v>
      </c>
      <c r="D3169">
        <v>-306</v>
      </c>
      <c r="E3169" t="str">
        <f>INDEX(LedgerMapping[[#All],[Area]],MATCH(Transactions[[#This Row],[Sub Ledger]],LedgerMapping[[#All],[Sub Ledger]],0))</f>
        <v>Income Statement</v>
      </c>
    </row>
    <row r="3170" spans="1:5" x14ac:dyDescent="0.55000000000000004">
      <c r="A3170">
        <v>6</v>
      </c>
      <c r="B3170">
        <v>77000</v>
      </c>
      <c r="C3170" s="6">
        <v>44013</v>
      </c>
      <c r="D3170">
        <v>-320</v>
      </c>
      <c r="E3170" t="str">
        <f>INDEX(LedgerMapping[[#All],[Area]],MATCH(Transactions[[#This Row],[Sub Ledger]],LedgerMapping[[#All],[Sub Ledger]],0))</f>
        <v>Income Statement</v>
      </c>
    </row>
    <row r="3171" spans="1:5" x14ac:dyDescent="0.55000000000000004">
      <c r="A3171">
        <v>6</v>
      </c>
      <c r="B3171">
        <v>77000</v>
      </c>
      <c r="C3171" s="6">
        <v>44044</v>
      </c>
      <c r="D3171">
        <v>-361</v>
      </c>
      <c r="E3171" t="str">
        <f>INDEX(LedgerMapping[[#All],[Area]],MATCH(Transactions[[#This Row],[Sub Ledger]],LedgerMapping[[#All],[Sub Ledger]],0))</f>
        <v>Income Statement</v>
      </c>
    </row>
    <row r="3172" spans="1:5" x14ac:dyDescent="0.55000000000000004">
      <c r="A3172">
        <v>6</v>
      </c>
      <c r="B3172">
        <v>77000</v>
      </c>
      <c r="C3172" s="6">
        <v>44075</v>
      </c>
      <c r="D3172">
        <v>-344</v>
      </c>
      <c r="E3172" t="str">
        <f>INDEX(LedgerMapping[[#All],[Area]],MATCH(Transactions[[#This Row],[Sub Ledger]],LedgerMapping[[#All],[Sub Ledger]],0))</f>
        <v>Income Statement</v>
      </c>
    </row>
    <row r="3173" spans="1:5" x14ac:dyDescent="0.55000000000000004">
      <c r="A3173">
        <v>6</v>
      </c>
      <c r="B3173">
        <v>77000</v>
      </c>
      <c r="C3173" s="6">
        <v>44105</v>
      </c>
      <c r="D3173">
        <v>-337</v>
      </c>
      <c r="E3173" t="str">
        <f>INDEX(LedgerMapping[[#All],[Area]],MATCH(Transactions[[#This Row],[Sub Ledger]],LedgerMapping[[#All],[Sub Ledger]],0))</f>
        <v>Income Statement</v>
      </c>
    </row>
    <row r="3174" spans="1:5" x14ac:dyDescent="0.55000000000000004">
      <c r="A3174">
        <v>6</v>
      </c>
      <c r="B3174">
        <v>77000</v>
      </c>
      <c r="C3174" s="6">
        <v>44136</v>
      </c>
      <c r="D3174">
        <v>-449</v>
      </c>
      <c r="E3174" t="str">
        <f>INDEX(LedgerMapping[[#All],[Area]],MATCH(Transactions[[#This Row],[Sub Ledger]],LedgerMapping[[#All],[Sub Ledger]],0))</f>
        <v>Income Statement</v>
      </c>
    </row>
    <row r="3175" spans="1:5" x14ac:dyDescent="0.55000000000000004">
      <c r="A3175">
        <v>6</v>
      </c>
      <c r="B3175">
        <v>77000</v>
      </c>
      <c r="C3175" s="6">
        <v>44166</v>
      </c>
      <c r="D3175">
        <v>-333</v>
      </c>
      <c r="E3175" t="str">
        <f>INDEX(LedgerMapping[[#All],[Area]],MATCH(Transactions[[#This Row],[Sub Ledger]],LedgerMapping[[#All],[Sub Ledger]],0))</f>
        <v>Income Statement</v>
      </c>
    </row>
    <row r="3176" spans="1:5" x14ac:dyDescent="0.55000000000000004">
      <c r="A3176">
        <v>6</v>
      </c>
      <c r="B3176">
        <v>77000</v>
      </c>
      <c r="C3176" s="6">
        <v>44197</v>
      </c>
      <c r="D3176">
        <v>-260</v>
      </c>
      <c r="E3176" t="str">
        <f>INDEX(LedgerMapping[[#All],[Area]],MATCH(Transactions[[#This Row],[Sub Ledger]],LedgerMapping[[#All],[Sub Ledger]],0))</f>
        <v>Income Statement</v>
      </c>
    </row>
    <row r="3177" spans="1:5" x14ac:dyDescent="0.55000000000000004">
      <c r="A3177">
        <v>6</v>
      </c>
      <c r="B3177">
        <v>77000</v>
      </c>
      <c r="C3177" s="6">
        <v>44228</v>
      </c>
      <c r="D3177">
        <v>-428</v>
      </c>
      <c r="E3177" t="str">
        <f>INDEX(LedgerMapping[[#All],[Area]],MATCH(Transactions[[#This Row],[Sub Ledger]],LedgerMapping[[#All],[Sub Ledger]],0))</f>
        <v>Income Statement</v>
      </c>
    </row>
    <row r="3178" spans="1:5" x14ac:dyDescent="0.55000000000000004">
      <c r="A3178">
        <v>6</v>
      </c>
      <c r="B3178">
        <v>77000</v>
      </c>
      <c r="C3178" s="6">
        <v>44256</v>
      </c>
      <c r="D3178">
        <v>-556</v>
      </c>
      <c r="E3178" t="str">
        <f>INDEX(LedgerMapping[[#All],[Area]],MATCH(Transactions[[#This Row],[Sub Ledger]],LedgerMapping[[#All],[Sub Ledger]],0))</f>
        <v>Income Statement</v>
      </c>
    </row>
    <row r="3179" spans="1:5" x14ac:dyDescent="0.55000000000000004">
      <c r="A3179">
        <v>6</v>
      </c>
      <c r="B3179">
        <v>77000</v>
      </c>
      <c r="C3179" s="6">
        <v>44287</v>
      </c>
      <c r="D3179">
        <v>-428</v>
      </c>
      <c r="E3179" t="str">
        <f>INDEX(LedgerMapping[[#All],[Area]],MATCH(Transactions[[#This Row],[Sub Ledger]],LedgerMapping[[#All],[Sub Ledger]],0))</f>
        <v>Income Statement</v>
      </c>
    </row>
    <row r="3180" spans="1:5" x14ac:dyDescent="0.55000000000000004">
      <c r="A3180">
        <v>6</v>
      </c>
      <c r="B3180">
        <v>77000</v>
      </c>
      <c r="C3180" s="6">
        <v>44317</v>
      </c>
      <c r="D3180">
        <v>-446</v>
      </c>
      <c r="E3180" t="str">
        <f>INDEX(LedgerMapping[[#All],[Area]],MATCH(Transactions[[#This Row],[Sub Ledger]],LedgerMapping[[#All],[Sub Ledger]],0))</f>
        <v>Income Statement</v>
      </c>
    </row>
    <row r="3181" spans="1:5" x14ac:dyDescent="0.55000000000000004">
      <c r="A3181">
        <v>6</v>
      </c>
      <c r="B3181">
        <v>77000</v>
      </c>
      <c r="C3181" s="6">
        <v>44348</v>
      </c>
      <c r="D3181">
        <v>-519</v>
      </c>
      <c r="E3181" t="str">
        <f>INDEX(LedgerMapping[[#All],[Area]],MATCH(Transactions[[#This Row],[Sub Ledger]],LedgerMapping[[#All],[Sub Ledger]],0))</f>
        <v>Income Statement</v>
      </c>
    </row>
    <row r="3182" spans="1:5" x14ac:dyDescent="0.55000000000000004">
      <c r="A3182">
        <v>6</v>
      </c>
      <c r="B3182">
        <v>77000</v>
      </c>
      <c r="C3182" s="6">
        <v>44378</v>
      </c>
      <c r="D3182">
        <v>-504</v>
      </c>
      <c r="E3182" t="str">
        <f>INDEX(LedgerMapping[[#All],[Area]],MATCH(Transactions[[#This Row],[Sub Ledger]],LedgerMapping[[#All],[Sub Ledger]],0))</f>
        <v>Income Statement</v>
      </c>
    </row>
    <row r="3183" spans="1:5" x14ac:dyDescent="0.55000000000000004">
      <c r="A3183">
        <v>6</v>
      </c>
      <c r="B3183">
        <v>77000</v>
      </c>
      <c r="C3183" s="6">
        <v>44409</v>
      </c>
      <c r="D3183">
        <v>-520</v>
      </c>
      <c r="E3183" t="str">
        <f>INDEX(LedgerMapping[[#All],[Area]],MATCH(Transactions[[#This Row],[Sub Ledger]],LedgerMapping[[#All],[Sub Ledger]],0))</f>
        <v>Income Statement</v>
      </c>
    </row>
    <row r="3184" spans="1:5" x14ac:dyDescent="0.55000000000000004">
      <c r="A3184">
        <v>6</v>
      </c>
      <c r="B3184">
        <v>77000</v>
      </c>
      <c r="C3184" s="6">
        <v>44440</v>
      </c>
      <c r="D3184">
        <v>-405</v>
      </c>
      <c r="E3184" t="str">
        <f>INDEX(LedgerMapping[[#All],[Area]],MATCH(Transactions[[#This Row],[Sub Ledger]],LedgerMapping[[#All],[Sub Ledger]],0))</f>
        <v>Income Statement</v>
      </c>
    </row>
    <row r="3185" spans="1:5" x14ac:dyDescent="0.55000000000000004">
      <c r="A3185">
        <v>6</v>
      </c>
      <c r="B3185">
        <v>77000</v>
      </c>
      <c r="C3185" s="6">
        <v>44470</v>
      </c>
      <c r="D3185">
        <v>-536</v>
      </c>
      <c r="E3185" t="str">
        <f>INDEX(LedgerMapping[[#All],[Area]],MATCH(Transactions[[#This Row],[Sub Ledger]],LedgerMapping[[#All],[Sub Ledger]],0))</f>
        <v>Income Statement</v>
      </c>
    </row>
    <row r="3186" spans="1:5" x14ac:dyDescent="0.55000000000000004">
      <c r="A3186">
        <v>6</v>
      </c>
      <c r="B3186">
        <v>77000</v>
      </c>
      <c r="C3186" s="6">
        <v>44501</v>
      </c>
      <c r="D3186">
        <v>-461</v>
      </c>
      <c r="E3186" t="str">
        <f>INDEX(LedgerMapping[[#All],[Area]],MATCH(Transactions[[#This Row],[Sub Ledger]],LedgerMapping[[#All],[Sub Ledger]],0))</f>
        <v>Income Statement</v>
      </c>
    </row>
    <row r="3187" spans="1:5" x14ac:dyDescent="0.55000000000000004">
      <c r="A3187">
        <v>6</v>
      </c>
      <c r="B3187">
        <v>77000</v>
      </c>
      <c r="C3187" s="6">
        <v>44531</v>
      </c>
      <c r="D3187">
        <v>-519</v>
      </c>
      <c r="E3187" t="str">
        <f>INDEX(LedgerMapping[[#All],[Area]],MATCH(Transactions[[#This Row],[Sub Ledger]],LedgerMapping[[#All],[Sub Ledger]],0))</f>
        <v>Income Statement</v>
      </c>
    </row>
    <row r="3188" spans="1:5" x14ac:dyDescent="0.55000000000000004">
      <c r="A3188">
        <v>6</v>
      </c>
      <c r="B3188">
        <v>77000</v>
      </c>
      <c r="C3188" s="6">
        <v>43466</v>
      </c>
      <c r="D3188">
        <v>-344</v>
      </c>
      <c r="E3188" t="str">
        <f>INDEX(LedgerMapping[[#All],[Area]],MATCH(Transactions[[#This Row],[Sub Ledger]],LedgerMapping[[#All],[Sub Ledger]],0))</f>
        <v>Income Statement</v>
      </c>
    </row>
    <row r="3189" spans="1:5" x14ac:dyDescent="0.55000000000000004">
      <c r="A3189">
        <v>6</v>
      </c>
      <c r="B3189">
        <v>77000</v>
      </c>
      <c r="C3189" s="6">
        <v>43497</v>
      </c>
      <c r="D3189">
        <v>-450</v>
      </c>
      <c r="E3189" t="str">
        <f>INDEX(LedgerMapping[[#All],[Area]],MATCH(Transactions[[#This Row],[Sub Ledger]],LedgerMapping[[#All],[Sub Ledger]],0))</f>
        <v>Income Statement</v>
      </c>
    </row>
    <row r="3190" spans="1:5" x14ac:dyDescent="0.55000000000000004">
      <c r="A3190">
        <v>6</v>
      </c>
      <c r="B3190">
        <v>77000</v>
      </c>
      <c r="C3190" s="6">
        <v>43525</v>
      </c>
      <c r="D3190">
        <v>-382</v>
      </c>
      <c r="E3190" t="str">
        <f>INDEX(LedgerMapping[[#All],[Area]],MATCH(Transactions[[#This Row],[Sub Ledger]],LedgerMapping[[#All],[Sub Ledger]],0))</f>
        <v>Income Statement</v>
      </c>
    </row>
    <row r="3191" spans="1:5" x14ac:dyDescent="0.55000000000000004">
      <c r="A3191">
        <v>6</v>
      </c>
      <c r="B3191">
        <v>77000</v>
      </c>
      <c r="C3191" s="6">
        <v>43556</v>
      </c>
      <c r="D3191">
        <v>-340</v>
      </c>
      <c r="E3191" t="str">
        <f>INDEX(LedgerMapping[[#All],[Area]],MATCH(Transactions[[#This Row],[Sub Ledger]],LedgerMapping[[#All],[Sub Ledger]],0))</f>
        <v>Income Statement</v>
      </c>
    </row>
    <row r="3192" spans="1:5" x14ac:dyDescent="0.55000000000000004">
      <c r="A3192">
        <v>6</v>
      </c>
      <c r="B3192">
        <v>77000</v>
      </c>
      <c r="C3192" s="6">
        <v>43586</v>
      </c>
      <c r="D3192">
        <v>-313</v>
      </c>
      <c r="E3192" t="str">
        <f>INDEX(LedgerMapping[[#All],[Area]],MATCH(Transactions[[#This Row],[Sub Ledger]],LedgerMapping[[#All],[Sub Ledger]],0))</f>
        <v>Income Statement</v>
      </c>
    </row>
    <row r="3193" spans="1:5" x14ac:dyDescent="0.55000000000000004">
      <c r="A3193">
        <v>6</v>
      </c>
      <c r="B3193">
        <v>77000</v>
      </c>
      <c r="C3193" s="6">
        <v>43617</v>
      </c>
      <c r="D3193">
        <v>-372</v>
      </c>
      <c r="E3193" t="str">
        <f>INDEX(LedgerMapping[[#All],[Area]],MATCH(Transactions[[#This Row],[Sub Ledger]],LedgerMapping[[#All],[Sub Ledger]],0))</f>
        <v>Income Statement</v>
      </c>
    </row>
    <row r="3194" spans="1:5" x14ac:dyDescent="0.55000000000000004">
      <c r="A3194">
        <v>6</v>
      </c>
      <c r="B3194">
        <v>77000</v>
      </c>
      <c r="C3194" s="6">
        <v>43647</v>
      </c>
      <c r="D3194">
        <v>-450</v>
      </c>
      <c r="E3194" t="str">
        <f>INDEX(LedgerMapping[[#All],[Area]],MATCH(Transactions[[#This Row],[Sub Ledger]],LedgerMapping[[#All],[Sub Ledger]],0))</f>
        <v>Income Statement</v>
      </c>
    </row>
    <row r="3195" spans="1:5" x14ac:dyDescent="0.55000000000000004">
      <c r="A3195">
        <v>6</v>
      </c>
      <c r="B3195">
        <v>77000</v>
      </c>
      <c r="C3195" s="6">
        <v>43678</v>
      </c>
      <c r="D3195">
        <v>-379</v>
      </c>
      <c r="E3195" t="str">
        <f>INDEX(LedgerMapping[[#All],[Area]],MATCH(Transactions[[#This Row],[Sub Ledger]],LedgerMapping[[#All],[Sub Ledger]],0))</f>
        <v>Income Statement</v>
      </c>
    </row>
    <row r="3196" spans="1:5" x14ac:dyDescent="0.55000000000000004">
      <c r="A3196">
        <v>6</v>
      </c>
      <c r="B3196">
        <v>77000</v>
      </c>
      <c r="C3196" s="6">
        <v>43709</v>
      </c>
      <c r="D3196">
        <v>-295</v>
      </c>
      <c r="E3196" t="str">
        <f>INDEX(LedgerMapping[[#All],[Area]],MATCH(Transactions[[#This Row],[Sub Ledger]],LedgerMapping[[#All],[Sub Ledger]],0))</f>
        <v>Income Statement</v>
      </c>
    </row>
    <row r="3197" spans="1:5" x14ac:dyDescent="0.55000000000000004">
      <c r="A3197">
        <v>6</v>
      </c>
      <c r="B3197">
        <v>77000</v>
      </c>
      <c r="C3197" s="6">
        <v>43739</v>
      </c>
      <c r="D3197">
        <v>-372</v>
      </c>
      <c r="E3197" t="str">
        <f>INDEX(LedgerMapping[[#All],[Area]],MATCH(Transactions[[#This Row],[Sub Ledger]],LedgerMapping[[#All],[Sub Ledger]],0))</f>
        <v>Income Statement</v>
      </c>
    </row>
    <row r="3198" spans="1:5" x14ac:dyDescent="0.55000000000000004">
      <c r="A3198">
        <v>6</v>
      </c>
      <c r="B3198">
        <v>77000</v>
      </c>
      <c r="C3198" s="6">
        <v>43770</v>
      </c>
      <c r="D3198">
        <v>-351</v>
      </c>
      <c r="E3198" t="str">
        <f>INDEX(LedgerMapping[[#All],[Area]],MATCH(Transactions[[#This Row],[Sub Ledger]],LedgerMapping[[#All],[Sub Ledger]],0))</f>
        <v>Income Statement</v>
      </c>
    </row>
    <row r="3199" spans="1:5" x14ac:dyDescent="0.55000000000000004">
      <c r="A3199">
        <v>6</v>
      </c>
      <c r="B3199">
        <v>77000</v>
      </c>
      <c r="C3199" s="6">
        <v>43800</v>
      </c>
      <c r="D3199">
        <v>-385</v>
      </c>
      <c r="E3199" t="str">
        <f>INDEX(LedgerMapping[[#All],[Area]],MATCH(Transactions[[#This Row],[Sub Ledger]],LedgerMapping[[#All],[Sub Ledger]],0))</f>
        <v>Income Statement</v>
      </c>
    </row>
    <row r="3200" spans="1:5" x14ac:dyDescent="0.55000000000000004">
      <c r="A3200">
        <v>6</v>
      </c>
      <c r="B3200">
        <v>77000</v>
      </c>
      <c r="C3200" s="6">
        <v>43831</v>
      </c>
      <c r="D3200">
        <v>-293</v>
      </c>
      <c r="E3200" t="str">
        <f>INDEX(LedgerMapping[[#All],[Area]],MATCH(Transactions[[#This Row],[Sub Ledger]],LedgerMapping[[#All],[Sub Ledger]],0))</f>
        <v>Income Statement</v>
      </c>
    </row>
    <row r="3201" spans="1:5" x14ac:dyDescent="0.55000000000000004">
      <c r="A3201">
        <v>6</v>
      </c>
      <c r="B3201">
        <v>77000</v>
      </c>
      <c r="C3201" s="6">
        <v>43862</v>
      </c>
      <c r="D3201">
        <v>-209</v>
      </c>
      <c r="E3201" t="str">
        <f>INDEX(LedgerMapping[[#All],[Area]],MATCH(Transactions[[#This Row],[Sub Ledger]],LedgerMapping[[#All],[Sub Ledger]],0))</f>
        <v>Income Statement</v>
      </c>
    </row>
    <row r="3202" spans="1:5" x14ac:dyDescent="0.55000000000000004">
      <c r="A3202">
        <v>6</v>
      </c>
      <c r="B3202">
        <v>77000</v>
      </c>
      <c r="C3202" s="6">
        <v>43891</v>
      </c>
      <c r="D3202">
        <v>-246</v>
      </c>
      <c r="E3202" t="str">
        <f>INDEX(LedgerMapping[[#All],[Area]],MATCH(Transactions[[#This Row],[Sub Ledger]],LedgerMapping[[#All],[Sub Ledger]],0))</f>
        <v>Income Statement</v>
      </c>
    </row>
    <row r="3203" spans="1:5" x14ac:dyDescent="0.55000000000000004">
      <c r="A3203">
        <v>6</v>
      </c>
      <c r="B3203">
        <v>77000</v>
      </c>
      <c r="C3203" s="6">
        <v>43922</v>
      </c>
      <c r="D3203">
        <v>-267</v>
      </c>
      <c r="E3203" t="str">
        <f>INDEX(LedgerMapping[[#All],[Area]],MATCH(Transactions[[#This Row],[Sub Ledger]],LedgerMapping[[#All],[Sub Ledger]],0))</f>
        <v>Income Statement</v>
      </c>
    </row>
    <row r="3204" spans="1:5" x14ac:dyDescent="0.55000000000000004">
      <c r="A3204">
        <v>6</v>
      </c>
      <c r="B3204">
        <v>77000</v>
      </c>
      <c r="C3204" s="6">
        <v>43952</v>
      </c>
      <c r="D3204">
        <v>-222</v>
      </c>
      <c r="E3204" t="str">
        <f>INDEX(LedgerMapping[[#All],[Area]],MATCH(Transactions[[#This Row],[Sub Ledger]],LedgerMapping[[#All],[Sub Ledger]],0))</f>
        <v>Income Statement</v>
      </c>
    </row>
    <row r="3205" spans="1:5" x14ac:dyDescent="0.55000000000000004">
      <c r="A3205">
        <v>6</v>
      </c>
      <c r="B3205">
        <v>77000</v>
      </c>
      <c r="C3205" s="6">
        <v>43983</v>
      </c>
      <c r="D3205">
        <v>-236</v>
      </c>
      <c r="E3205" t="str">
        <f>INDEX(LedgerMapping[[#All],[Area]],MATCH(Transactions[[#This Row],[Sub Ledger]],LedgerMapping[[#All],[Sub Ledger]],0))</f>
        <v>Income Statement</v>
      </c>
    </row>
    <row r="3206" spans="1:5" x14ac:dyDescent="0.55000000000000004">
      <c r="A3206">
        <v>6</v>
      </c>
      <c r="B3206">
        <v>77000</v>
      </c>
      <c r="C3206" s="6">
        <v>44013</v>
      </c>
      <c r="D3206">
        <v>-246</v>
      </c>
      <c r="E3206" t="str">
        <f>INDEX(LedgerMapping[[#All],[Area]],MATCH(Transactions[[#This Row],[Sub Ledger]],LedgerMapping[[#All],[Sub Ledger]],0))</f>
        <v>Income Statement</v>
      </c>
    </row>
    <row r="3207" spans="1:5" x14ac:dyDescent="0.55000000000000004">
      <c r="A3207">
        <v>6</v>
      </c>
      <c r="B3207">
        <v>77000</v>
      </c>
      <c r="C3207" s="6">
        <v>44044</v>
      </c>
      <c r="D3207">
        <v>-302</v>
      </c>
      <c r="E3207" t="str">
        <f>INDEX(LedgerMapping[[#All],[Area]],MATCH(Transactions[[#This Row],[Sub Ledger]],LedgerMapping[[#All],[Sub Ledger]],0))</f>
        <v>Income Statement</v>
      </c>
    </row>
    <row r="3208" spans="1:5" x14ac:dyDescent="0.55000000000000004">
      <c r="A3208">
        <v>6</v>
      </c>
      <c r="B3208">
        <v>77000</v>
      </c>
      <c r="C3208" s="6">
        <v>44075</v>
      </c>
      <c r="D3208">
        <v>-318</v>
      </c>
      <c r="E3208" t="str">
        <f>INDEX(LedgerMapping[[#All],[Area]],MATCH(Transactions[[#This Row],[Sub Ledger]],LedgerMapping[[#All],[Sub Ledger]],0))</f>
        <v>Income Statement</v>
      </c>
    </row>
    <row r="3209" spans="1:5" x14ac:dyDescent="0.55000000000000004">
      <c r="A3209">
        <v>6</v>
      </c>
      <c r="B3209">
        <v>77000</v>
      </c>
      <c r="C3209" s="6">
        <v>44105</v>
      </c>
      <c r="D3209">
        <v>-204</v>
      </c>
      <c r="E3209" t="str">
        <f>INDEX(LedgerMapping[[#All],[Area]],MATCH(Transactions[[#This Row],[Sub Ledger]],LedgerMapping[[#All],[Sub Ledger]],0))</f>
        <v>Income Statement</v>
      </c>
    </row>
    <row r="3210" spans="1:5" x14ac:dyDescent="0.55000000000000004">
      <c r="A3210">
        <v>6</v>
      </c>
      <c r="B3210">
        <v>77000</v>
      </c>
      <c r="C3210" s="6">
        <v>44136</v>
      </c>
      <c r="D3210">
        <v>-272</v>
      </c>
      <c r="E3210" t="str">
        <f>INDEX(LedgerMapping[[#All],[Area]],MATCH(Transactions[[#This Row],[Sub Ledger]],LedgerMapping[[#All],[Sub Ledger]],0))</f>
        <v>Income Statement</v>
      </c>
    </row>
    <row r="3211" spans="1:5" x14ac:dyDescent="0.55000000000000004">
      <c r="A3211">
        <v>6</v>
      </c>
      <c r="B3211">
        <v>77000</v>
      </c>
      <c r="C3211" s="6">
        <v>44166</v>
      </c>
      <c r="D3211">
        <v>-204</v>
      </c>
      <c r="E3211" t="str">
        <f>INDEX(LedgerMapping[[#All],[Area]],MATCH(Transactions[[#This Row],[Sub Ledger]],LedgerMapping[[#All],[Sub Ledger]],0))</f>
        <v>Income Statement</v>
      </c>
    </row>
    <row r="3212" spans="1:5" x14ac:dyDescent="0.55000000000000004">
      <c r="A3212">
        <v>6</v>
      </c>
      <c r="B3212">
        <v>77000</v>
      </c>
      <c r="C3212" s="6">
        <v>44197</v>
      </c>
      <c r="D3212">
        <v>-242</v>
      </c>
      <c r="E3212" t="str">
        <f>INDEX(LedgerMapping[[#All],[Area]],MATCH(Transactions[[#This Row],[Sub Ledger]],LedgerMapping[[#All],[Sub Ledger]],0))</f>
        <v>Income Statement</v>
      </c>
    </row>
    <row r="3213" spans="1:5" x14ac:dyDescent="0.55000000000000004">
      <c r="A3213">
        <v>6</v>
      </c>
      <c r="B3213">
        <v>77000</v>
      </c>
      <c r="C3213" s="6">
        <v>44228</v>
      </c>
      <c r="D3213">
        <v>-366</v>
      </c>
      <c r="E3213" t="str">
        <f>INDEX(LedgerMapping[[#All],[Area]],MATCH(Transactions[[#This Row],[Sub Ledger]],LedgerMapping[[#All],[Sub Ledger]],0))</f>
        <v>Income Statement</v>
      </c>
    </row>
    <row r="3214" spans="1:5" x14ac:dyDescent="0.55000000000000004">
      <c r="A3214">
        <v>6</v>
      </c>
      <c r="B3214">
        <v>77000</v>
      </c>
      <c r="C3214" s="6">
        <v>44256</v>
      </c>
      <c r="D3214">
        <v>-375</v>
      </c>
      <c r="E3214" t="str">
        <f>INDEX(LedgerMapping[[#All],[Area]],MATCH(Transactions[[#This Row],[Sub Ledger]],LedgerMapping[[#All],[Sub Ledger]],0))</f>
        <v>Income Statement</v>
      </c>
    </row>
    <row r="3215" spans="1:5" x14ac:dyDescent="0.55000000000000004">
      <c r="A3215">
        <v>6</v>
      </c>
      <c r="B3215">
        <v>77000</v>
      </c>
      <c r="C3215" s="6">
        <v>44287</v>
      </c>
      <c r="D3215">
        <v>-336</v>
      </c>
      <c r="E3215" t="str">
        <f>INDEX(LedgerMapping[[#All],[Area]],MATCH(Transactions[[#This Row],[Sub Ledger]],LedgerMapping[[#All],[Sub Ledger]],0))</f>
        <v>Income Statement</v>
      </c>
    </row>
    <row r="3216" spans="1:5" x14ac:dyDescent="0.55000000000000004">
      <c r="A3216">
        <v>6</v>
      </c>
      <c r="B3216">
        <v>77000</v>
      </c>
      <c r="C3216" s="6">
        <v>44317</v>
      </c>
      <c r="D3216">
        <v>-312</v>
      </c>
      <c r="E3216" t="str">
        <f>INDEX(LedgerMapping[[#All],[Area]],MATCH(Transactions[[#This Row],[Sub Ledger]],LedgerMapping[[#All],[Sub Ledger]],0))</f>
        <v>Income Statement</v>
      </c>
    </row>
    <row r="3217" spans="1:5" x14ac:dyDescent="0.55000000000000004">
      <c r="A3217">
        <v>6</v>
      </c>
      <c r="B3217">
        <v>77000</v>
      </c>
      <c r="C3217" s="6">
        <v>44348</v>
      </c>
      <c r="D3217">
        <v>-302</v>
      </c>
      <c r="E3217" t="str">
        <f>INDEX(LedgerMapping[[#All],[Area]],MATCH(Transactions[[#This Row],[Sub Ledger]],LedgerMapping[[#All],[Sub Ledger]],0))</f>
        <v>Income Statement</v>
      </c>
    </row>
    <row r="3218" spans="1:5" x14ac:dyDescent="0.55000000000000004">
      <c r="A3218">
        <v>6</v>
      </c>
      <c r="B3218">
        <v>77000</v>
      </c>
      <c r="C3218" s="6">
        <v>44378</v>
      </c>
      <c r="D3218">
        <v>-364</v>
      </c>
      <c r="E3218" t="str">
        <f>INDEX(LedgerMapping[[#All],[Area]],MATCH(Transactions[[#This Row],[Sub Ledger]],LedgerMapping[[#All],[Sub Ledger]],0))</f>
        <v>Income Statement</v>
      </c>
    </row>
    <row r="3219" spans="1:5" x14ac:dyDescent="0.55000000000000004">
      <c r="A3219">
        <v>6</v>
      </c>
      <c r="B3219">
        <v>77000</v>
      </c>
      <c r="C3219" s="6">
        <v>44409</v>
      </c>
      <c r="D3219">
        <v>-357</v>
      </c>
      <c r="E3219" t="str">
        <f>INDEX(LedgerMapping[[#All],[Area]],MATCH(Transactions[[#This Row],[Sub Ledger]],LedgerMapping[[#All],[Sub Ledger]],0))</f>
        <v>Income Statement</v>
      </c>
    </row>
    <row r="3220" spans="1:5" x14ac:dyDescent="0.55000000000000004">
      <c r="A3220">
        <v>6</v>
      </c>
      <c r="B3220">
        <v>77000</v>
      </c>
      <c r="C3220" s="6">
        <v>44440</v>
      </c>
      <c r="D3220">
        <v>-302</v>
      </c>
      <c r="E3220" t="str">
        <f>INDEX(LedgerMapping[[#All],[Area]],MATCH(Transactions[[#This Row],[Sub Ledger]],LedgerMapping[[#All],[Sub Ledger]],0))</f>
        <v>Income Statement</v>
      </c>
    </row>
    <row r="3221" spans="1:5" x14ac:dyDescent="0.55000000000000004">
      <c r="A3221">
        <v>6</v>
      </c>
      <c r="B3221">
        <v>77000</v>
      </c>
      <c r="C3221" s="6">
        <v>44470</v>
      </c>
      <c r="D3221">
        <v>-415</v>
      </c>
      <c r="E3221" t="str">
        <f>INDEX(LedgerMapping[[#All],[Area]],MATCH(Transactions[[#This Row],[Sub Ledger]],LedgerMapping[[#All],[Sub Ledger]],0))</f>
        <v>Income Statement</v>
      </c>
    </row>
    <row r="3222" spans="1:5" x14ac:dyDescent="0.55000000000000004">
      <c r="A3222">
        <v>6</v>
      </c>
      <c r="B3222">
        <v>77000</v>
      </c>
      <c r="C3222" s="6">
        <v>44501</v>
      </c>
      <c r="D3222">
        <v>-333</v>
      </c>
      <c r="E3222" t="str">
        <f>INDEX(LedgerMapping[[#All],[Area]],MATCH(Transactions[[#This Row],[Sub Ledger]],LedgerMapping[[#All],[Sub Ledger]],0))</f>
        <v>Income Statement</v>
      </c>
    </row>
    <row r="3223" spans="1:5" x14ac:dyDescent="0.55000000000000004">
      <c r="A3223">
        <v>6</v>
      </c>
      <c r="B3223">
        <v>77000</v>
      </c>
      <c r="C3223" s="6">
        <v>44531</v>
      </c>
      <c r="D3223">
        <v>-299</v>
      </c>
      <c r="E3223" t="str">
        <f>INDEX(LedgerMapping[[#All],[Area]],MATCH(Transactions[[#This Row],[Sub Ledger]],LedgerMapping[[#All],[Sub Ledger]],0))</f>
        <v>Income Statement</v>
      </c>
    </row>
    <row r="3224" spans="1:5" x14ac:dyDescent="0.55000000000000004">
      <c r="A3224">
        <v>6</v>
      </c>
      <c r="B3224">
        <v>77000</v>
      </c>
      <c r="C3224" s="6">
        <v>43466</v>
      </c>
      <c r="D3224">
        <v>-243</v>
      </c>
      <c r="E3224" t="str">
        <f>INDEX(LedgerMapping[[#All],[Area]],MATCH(Transactions[[#This Row],[Sub Ledger]],LedgerMapping[[#All],[Sub Ledger]],0))</f>
        <v>Income Statement</v>
      </c>
    </row>
    <row r="3225" spans="1:5" x14ac:dyDescent="0.55000000000000004">
      <c r="A3225">
        <v>6</v>
      </c>
      <c r="B3225">
        <v>77000</v>
      </c>
      <c r="C3225" s="6">
        <v>43497</v>
      </c>
      <c r="D3225">
        <v>-177</v>
      </c>
      <c r="E3225" t="str">
        <f>INDEX(LedgerMapping[[#All],[Area]],MATCH(Transactions[[#This Row],[Sub Ledger]],LedgerMapping[[#All],[Sub Ledger]],0))</f>
        <v>Income Statement</v>
      </c>
    </row>
    <row r="3226" spans="1:5" x14ac:dyDescent="0.55000000000000004">
      <c r="A3226">
        <v>6</v>
      </c>
      <c r="B3226">
        <v>77000</v>
      </c>
      <c r="C3226" s="6">
        <v>43525</v>
      </c>
      <c r="D3226">
        <v>-231</v>
      </c>
      <c r="E3226" t="str">
        <f>INDEX(LedgerMapping[[#All],[Area]],MATCH(Transactions[[#This Row],[Sub Ledger]],LedgerMapping[[#All],[Sub Ledger]],0))</f>
        <v>Income Statement</v>
      </c>
    </row>
    <row r="3227" spans="1:5" x14ac:dyDescent="0.55000000000000004">
      <c r="A3227">
        <v>6</v>
      </c>
      <c r="B3227">
        <v>77000</v>
      </c>
      <c r="C3227" s="6">
        <v>43556</v>
      </c>
      <c r="D3227">
        <v>-213</v>
      </c>
      <c r="E3227" t="str">
        <f>INDEX(LedgerMapping[[#All],[Area]],MATCH(Transactions[[#This Row],[Sub Ledger]],LedgerMapping[[#All],[Sub Ledger]],0))</f>
        <v>Income Statement</v>
      </c>
    </row>
    <row r="3228" spans="1:5" x14ac:dyDescent="0.55000000000000004">
      <c r="A3228">
        <v>6</v>
      </c>
      <c r="B3228">
        <v>77000</v>
      </c>
      <c r="C3228" s="6">
        <v>43586</v>
      </c>
      <c r="D3228">
        <v>-236</v>
      </c>
      <c r="E3228" t="str">
        <f>INDEX(LedgerMapping[[#All],[Area]],MATCH(Transactions[[#This Row],[Sub Ledger]],LedgerMapping[[#All],[Sub Ledger]],0))</f>
        <v>Income Statement</v>
      </c>
    </row>
    <row r="3229" spans="1:5" x14ac:dyDescent="0.55000000000000004">
      <c r="A3229">
        <v>6</v>
      </c>
      <c r="B3229">
        <v>77000</v>
      </c>
      <c r="C3229" s="6">
        <v>43617</v>
      </c>
      <c r="D3229">
        <v>-222</v>
      </c>
      <c r="E3229" t="str">
        <f>INDEX(LedgerMapping[[#All],[Area]],MATCH(Transactions[[#This Row],[Sub Ledger]],LedgerMapping[[#All],[Sub Ledger]],0))</f>
        <v>Income Statement</v>
      </c>
    </row>
    <row r="3230" spans="1:5" x14ac:dyDescent="0.55000000000000004">
      <c r="A3230">
        <v>6</v>
      </c>
      <c r="B3230">
        <v>77000</v>
      </c>
      <c r="C3230" s="6">
        <v>43647</v>
      </c>
      <c r="D3230">
        <v>-176</v>
      </c>
      <c r="E3230" t="str">
        <f>INDEX(LedgerMapping[[#All],[Area]],MATCH(Transactions[[#This Row],[Sub Ledger]],LedgerMapping[[#All],[Sub Ledger]],0))</f>
        <v>Income Statement</v>
      </c>
    </row>
    <row r="3231" spans="1:5" x14ac:dyDescent="0.55000000000000004">
      <c r="A3231">
        <v>6</v>
      </c>
      <c r="B3231">
        <v>77000</v>
      </c>
      <c r="C3231" s="6">
        <v>43678</v>
      </c>
      <c r="D3231">
        <v>-304</v>
      </c>
      <c r="E3231" t="str">
        <f>INDEX(LedgerMapping[[#All],[Area]],MATCH(Transactions[[#This Row],[Sub Ledger]],LedgerMapping[[#All],[Sub Ledger]],0))</f>
        <v>Income Statement</v>
      </c>
    </row>
    <row r="3232" spans="1:5" x14ac:dyDescent="0.55000000000000004">
      <c r="A3232">
        <v>6</v>
      </c>
      <c r="B3232">
        <v>77000</v>
      </c>
      <c r="C3232" s="6">
        <v>43709</v>
      </c>
      <c r="D3232">
        <v>-159</v>
      </c>
      <c r="E3232" t="str">
        <f>INDEX(LedgerMapping[[#All],[Area]],MATCH(Transactions[[#This Row],[Sub Ledger]],LedgerMapping[[#All],[Sub Ledger]],0))</f>
        <v>Income Statement</v>
      </c>
    </row>
    <row r="3233" spans="1:5" x14ac:dyDescent="0.55000000000000004">
      <c r="A3233">
        <v>6</v>
      </c>
      <c r="B3233">
        <v>77000</v>
      </c>
      <c r="C3233" s="6">
        <v>43739</v>
      </c>
      <c r="D3233">
        <v>-215</v>
      </c>
      <c r="E3233" t="str">
        <f>INDEX(LedgerMapping[[#All],[Area]],MATCH(Transactions[[#This Row],[Sub Ledger]],LedgerMapping[[#All],[Sub Ledger]],0))</f>
        <v>Income Statement</v>
      </c>
    </row>
    <row r="3234" spans="1:5" x14ac:dyDescent="0.55000000000000004">
      <c r="A3234">
        <v>6</v>
      </c>
      <c r="B3234">
        <v>77000</v>
      </c>
      <c r="C3234" s="6">
        <v>43770</v>
      </c>
      <c r="D3234">
        <v>-159</v>
      </c>
      <c r="E3234" t="str">
        <f>INDEX(LedgerMapping[[#All],[Area]],MATCH(Transactions[[#This Row],[Sub Ledger]],LedgerMapping[[#All],[Sub Ledger]],0))</f>
        <v>Income Statement</v>
      </c>
    </row>
    <row r="3235" spans="1:5" x14ac:dyDescent="0.55000000000000004">
      <c r="A3235">
        <v>6</v>
      </c>
      <c r="B3235">
        <v>77000</v>
      </c>
      <c r="C3235" s="6">
        <v>43800</v>
      </c>
      <c r="D3235">
        <v>-281</v>
      </c>
      <c r="E3235" t="str">
        <f>INDEX(LedgerMapping[[#All],[Area]],MATCH(Transactions[[#This Row],[Sub Ledger]],LedgerMapping[[#All],[Sub Ledger]],0))</f>
        <v>Income Statement</v>
      </c>
    </row>
    <row r="3236" spans="1:5" x14ac:dyDescent="0.55000000000000004">
      <c r="A3236">
        <v>6</v>
      </c>
      <c r="B3236">
        <v>77000</v>
      </c>
      <c r="C3236" s="6">
        <v>43831</v>
      </c>
      <c r="D3236">
        <v>-222</v>
      </c>
      <c r="E3236" t="str">
        <f>INDEX(LedgerMapping[[#All],[Area]],MATCH(Transactions[[#This Row],[Sub Ledger]],LedgerMapping[[#All],[Sub Ledger]],0))</f>
        <v>Income Statement</v>
      </c>
    </row>
    <row r="3237" spans="1:5" x14ac:dyDescent="0.55000000000000004">
      <c r="A3237">
        <v>6</v>
      </c>
      <c r="B3237">
        <v>77000</v>
      </c>
      <c r="C3237" s="6">
        <v>43862</v>
      </c>
      <c r="D3237">
        <v>-204</v>
      </c>
      <c r="E3237" t="str">
        <f>INDEX(LedgerMapping[[#All],[Area]],MATCH(Transactions[[#This Row],[Sub Ledger]],LedgerMapping[[#All],[Sub Ledger]],0))</f>
        <v>Income Statement</v>
      </c>
    </row>
    <row r="3238" spans="1:5" x14ac:dyDescent="0.55000000000000004">
      <c r="A3238">
        <v>6</v>
      </c>
      <c r="B3238">
        <v>77000</v>
      </c>
      <c r="C3238" s="6">
        <v>43891</v>
      </c>
      <c r="D3238">
        <v>-245</v>
      </c>
      <c r="E3238" t="str">
        <f>INDEX(LedgerMapping[[#All],[Area]],MATCH(Transactions[[#This Row],[Sub Ledger]],LedgerMapping[[#All],[Sub Ledger]],0))</f>
        <v>Income Statement</v>
      </c>
    </row>
    <row r="3239" spans="1:5" x14ac:dyDescent="0.55000000000000004">
      <c r="A3239">
        <v>6</v>
      </c>
      <c r="B3239">
        <v>77000</v>
      </c>
      <c r="C3239" s="6">
        <v>43922</v>
      </c>
      <c r="D3239">
        <v>-193</v>
      </c>
      <c r="E3239" t="str">
        <f>INDEX(LedgerMapping[[#All],[Area]],MATCH(Transactions[[#This Row],[Sub Ledger]],LedgerMapping[[#All],[Sub Ledger]],0))</f>
        <v>Income Statement</v>
      </c>
    </row>
    <row r="3240" spans="1:5" x14ac:dyDescent="0.55000000000000004">
      <c r="A3240">
        <v>6</v>
      </c>
      <c r="B3240">
        <v>77000</v>
      </c>
      <c r="C3240" s="6">
        <v>43952</v>
      </c>
      <c r="D3240">
        <v>-159</v>
      </c>
      <c r="E3240" t="str">
        <f>INDEX(LedgerMapping[[#All],[Area]],MATCH(Transactions[[#This Row],[Sub Ledger]],LedgerMapping[[#All],[Sub Ledger]],0))</f>
        <v>Income Statement</v>
      </c>
    </row>
    <row r="3241" spans="1:5" x14ac:dyDescent="0.55000000000000004">
      <c r="A3241">
        <v>6</v>
      </c>
      <c r="B3241">
        <v>77000</v>
      </c>
      <c r="C3241" s="6">
        <v>43983</v>
      </c>
      <c r="D3241">
        <v>-137</v>
      </c>
      <c r="E3241" t="str">
        <f>INDEX(LedgerMapping[[#All],[Area]],MATCH(Transactions[[#This Row],[Sub Ledger]],LedgerMapping[[#All],[Sub Ledger]],0))</f>
        <v>Income Statement</v>
      </c>
    </row>
    <row r="3242" spans="1:5" x14ac:dyDescent="0.55000000000000004">
      <c r="A3242">
        <v>6</v>
      </c>
      <c r="B3242">
        <v>77000</v>
      </c>
      <c r="C3242" s="6">
        <v>44013</v>
      </c>
      <c r="D3242">
        <v>-150</v>
      </c>
      <c r="E3242" t="str">
        <f>INDEX(LedgerMapping[[#All],[Area]],MATCH(Transactions[[#This Row],[Sub Ledger]],LedgerMapping[[#All],[Sub Ledger]],0))</f>
        <v>Income Statement</v>
      </c>
    </row>
    <row r="3243" spans="1:5" x14ac:dyDescent="0.55000000000000004">
      <c r="A3243">
        <v>6</v>
      </c>
      <c r="B3243">
        <v>77000</v>
      </c>
      <c r="C3243" s="6">
        <v>44044</v>
      </c>
      <c r="D3243">
        <v>-218</v>
      </c>
      <c r="E3243" t="str">
        <f>INDEX(LedgerMapping[[#All],[Area]],MATCH(Transactions[[#This Row],[Sub Ledger]],LedgerMapping[[#All],[Sub Ledger]],0))</f>
        <v>Income Statement</v>
      </c>
    </row>
    <row r="3244" spans="1:5" x14ac:dyDescent="0.55000000000000004">
      <c r="A3244">
        <v>6</v>
      </c>
      <c r="B3244">
        <v>77000</v>
      </c>
      <c r="C3244" s="6">
        <v>44075</v>
      </c>
      <c r="D3244">
        <v>-144</v>
      </c>
      <c r="E3244" t="str">
        <f>INDEX(LedgerMapping[[#All],[Area]],MATCH(Transactions[[#This Row],[Sub Ledger]],LedgerMapping[[#All],[Sub Ledger]],0))</f>
        <v>Income Statement</v>
      </c>
    </row>
    <row r="3245" spans="1:5" x14ac:dyDescent="0.55000000000000004">
      <c r="A3245">
        <v>6</v>
      </c>
      <c r="B3245">
        <v>77000</v>
      </c>
      <c r="C3245" s="6">
        <v>44105</v>
      </c>
      <c r="D3245">
        <v>-229</v>
      </c>
      <c r="E3245" t="str">
        <f>INDEX(LedgerMapping[[#All],[Area]],MATCH(Transactions[[#This Row],[Sub Ledger]],LedgerMapping[[#All],[Sub Ledger]],0))</f>
        <v>Income Statement</v>
      </c>
    </row>
    <row r="3246" spans="1:5" x14ac:dyDescent="0.55000000000000004">
      <c r="A3246">
        <v>6</v>
      </c>
      <c r="B3246">
        <v>77000</v>
      </c>
      <c r="C3246" s="6">
        <v>44136</v>
      </c>
      <c r="D3246">
        <v>-224</v>
      </c>
      <c r="E3246" t="str">
        <f>INDEX(LedgerMapping[[#All],[Area]],MATCH(Transactions[[#This Row],[Sub Ledger]],LedgerMapping[[#All],[Sub Ledger]],0))</f>
        <v>Income Statement</v>
      </c>
    </row>
    <row r="3247" spans="1:5" x14ac:dyDescent="0.55000000000000004">
      <c r="A3247">
        <v>6</v>
      </c>
      <c r="B3247">
        <v>77000</v>
      </c>
      <c r="C3247" s="6">
        <v>44166</v>
      </c>
      <c r="D3247">
        <v>-154</v>
      </c>
      <c r="E3247" t="str">
        <f>INDEX(LedgerMapping[[#All],[Area]],MATCH(Transactions[[#This Row],[Sub Ledger]],LedgerMapping[[#All],[Sub Ledger]],0))</f>
        <v>Income Statement</v>
      </c>
    </row>
    <row r="3248" spans="1:5" x14ac:dyDescent="0.55000000000000004">
      <c r="A3248">
        <v>6</v>
      </c>
      <c r="B3248">
        <v>77000</v>
      </c>
      <c r="C3248" s="6">
        <v>44197</v>
      </c>
      <c r="D3248">
        <v>-161</v>
      </c>
      <c r="E3248" t="str">
        <f>INDEX(LedgerMapping[[#All],[Area]],MATCH(Transactions[[#This Row],[Sub Ledger]],LedgerMapping[[#All],[Sub Ledger]],0))</f>
        <v>Income Statement</v>
      </c>
    </row>
    <row r="3249" spans="1:5" x14ac:dyDescent="0.55000000000000004">
      <c r="A3249">
        <v>6</v>
      </c>
      <c r="B3249">
        <v>77000</v>
      </c>
      <c r="C3249" s="6">
        <v>44228</v>
      </c>
      <c r="D3249">
        <v>-204</v>
      </c>
      <c r="E3249" t="str">
        <f>INDEX(LedgerMapping[[#All],[Area]],MATCH(Transactions[[#This Row],[Sub Ledger]],LedgerMapping[[#All],[Sub Ledger]],0))</f>
        <v>Income Statement</v>
      </c>
    </row>
    <row r="3250" spans="1:5" x14ac:dyDescent="0.55000000000000004">
      <c r="A3250">
        <v>6</v>
      </c>
      <c r="B3250">
        <v>77000</v>
      </c>
      <c r="C3250" s="6">
        <v>44256</v>
      </c>
      <c r="D3250">
        <v>-260</v>
      </c>
      <c r="E3250" t="str">
        <f>INDEX(LedgerMapping[[#All],[Area]],MATCH(Transactions[[#This Row],[Sub Ledger]],LedgerMapping[[#All],[Sub Ledger]],0))</f>
        <v>Income Statement</v>
      </c>
    </row>
    <row r="3251" spans="1:5" x14ac:dyDescent="0.55000000000000004">
      <c r="A3251">
        <v>6</v>
      </c>
      <c r="B3251">
        <v>77000</v>
      </c>
      <c r="C3251" s="6">
        <v>44287</v>
      </c>
      <c r="D3251">
        <v>-232</v>
      </c>
      <c r="E3251" t="str">
        <f>INDEX(LedgerMapping[[#All],[Area]],MATCH(Transactions[[#This Row],[Sub Ledger]],LedgerMapping[[#All],[Sub Ledger]],0))</f>
        <v>Income Statement</v>
      </c>
    </row>
    <row r="3252" spans="1:5" x14ac:dyDescent="0.55000000000000004">
      <c r="A3252">
        <v>6</v>
      </c>
      <c r="B3252">
        <v>77000</v>
      </c>
      <c r="C3252" s="6">
        <v>44317</v>
      </c>
      <c r="D3252">
        <v>-221</v>
      </c>
      <c r="E3252" t="str">
        <f>INDEX(LedgerMapping[[#All],[Area]],MATCH(Transactions[[#This Row],[Sub Ledger]],LedgerMapping[[#All],[Sub Ledger]],0))</f>
        <v>Income Statement</v>
      </c>
    </row>
    <row r="3253" spans="1:5" x14ac:dyDescent="0.55000000000000004">
      <c r="A3253">
        <v>6</v>
      </c>
      <c r="B3253">
        <v>77000</v>
      </c>
      <c r="C3253" s="6">
        <v>44348</v>
      </c>
      <c r="D3253">
        <v>-272</v>
      </c>
      <c r="E3253" t="str">
        <f>INDEX(LedgerMapping[[#All],[Area]],MATCH(Transactions[[#This Row],[Sub Ledger]],LedgerMapping[[#All],[Sub Ledger]],0))</f>
        <v>Income Statement</v>
      </c>
    </row>
    <row r="3254" spans="1:5" x14ac:dyDescent="0.55000000000000004">
      <c r="A3254">
        <v>6</v>
      </c>
      <c r="B3254">
        <v>77000</v>
      </c>
      <c r="C3254" s="6">
        <v>44378</v>
      </c>
      <c r="D3254">
        <v>-210</v>
      </c>
      <c r="E3254" t="str">
        <f>INDEX(LedgerMapping[[#All],[Area]],MATCH(Transactions[[#This Row],[Sub Ledger]],LedgerMapping[[#All],[Sub Ledger]],0))</f>
        <v>Income Statement</v>
      </c>
    </row>
    <row r="3255" spans="1:5" x14ac:dyDescent="0.55000000000000004">
      <c r="A3255">
        <v>6</v>
      </c>
      <c r="B3255">
        <v>77000</v>
      </c>
      <c r="C3255" s="6">
        <v>44409</v>
      </c>
      <c r="D3255">
        <v>-280</v>
      </c>
      <c r="E3255" t="str">
        <f>INDEX(LedgerMapping[[#All],[Area]],MATCH(Transactions[[#This Row],[Sub Ledger]],LedgerMapping[[#All],[Sub Ledger]],0))</f>
        <v>Income Statement</v>
      </c>
    </row>
    <row r="3256" spans="1:5" x14ac:dyDescent="0.55000000000000004">
      <c r="A3256">
        <v>6</v>
      </c>
      <c r="B3256">
        <v>77000</v>
      </c>
      <c r="C3256" s="6">
        <v>44440</v>
      </c>
      <c r="D3256">
        <v>-197</v>
      </c>
      <c r="E3256" t="str">
        <f>INDEX(LedgerMapping[[#All],[Area]],MATCH(Transactions[[#This Row],[Sub Ledger]],LedgerMapping[[#All],[Sub Ledger]],0))</f>
        <v>Income Statement</v>
      </c>
    </row>
    <row r="3257" spans="1:5" x14ac:dyDescent="0.55000000000000004">
      <c r="A3257">
        <v>6</v>
      </c>
      <c r="B3257">
        <v>77000</v>
      </c>
      <c r="C3257" s="6">
        <v>44470</v>
      </c>
      <c r="D3257">
        <v>-263</v>
      </c>
      <c r="E3257" t="str">
        <f>INDEX(LedgerMapping[[#All],[Area]],MATCH(Transactions[[#This Row],[Sub Ledger]],LedgerMapping[[#All],[Sub Ledger]],0))</f>
        <v>Income Statement</v>
      </c>
    </row>
    <row r="3258" spans="1:5" x14ac:dyDescent="0.55000000000000004">
      <c r="A3258">
        <v>6</v>
      </c>
      <c r="B3258">
        <v>77000</v>
      </c>
      <c r="C3258" s="6">
        <v>44501</v>
      </c>
      <c r="D3258">
        <v>-274</v>
      </c>
      <c r="E3258" t="str">
        <f>INDEX(LedgerMapping[[#All],[Area]],MATCH(Transactions[[#This Row],[Sub Ledger]],LedgerMapping[[#All],[Sub Ledger]],0))</f>
        <v>Income Statement</v>
      </c>
    </row>
    <row r="3259" spans="1:5" x14ac:dyDescent="0.55000000000000004">
      <c r="A3259">
        <v>6</v>
      </c>
      <c r="B3259">
        <v>77000</v>
      </c>
      <c r="C3259" s="6">
        <v>44531</v>
      </c>
      <c r="D3259">
        <v>-266</v>
      </c>
      <c r="E3259" t="str">
        <f>INDEX(LedgerMapping[[#All],[Area]],MATCH(Transactions[[#This Row],[Sub Ledger]],LedgerMapping[[#All],[Sub Ledger]],0))</f>
        <v>Income Statement</v>
      </c>
    </row>
    <row r="3260" spans="1:5" x14ac:dyDescent="0.55000000000000004">
      <c r="A3260">
        <v>6</v>
      </c>
      <c r="B3260">
        <v>77000</v>
      </c>
      <c r="C3260" s="6">
        <v>43466</v>
      </c>
      <c r="D3260">
        <v>-189</v>
      </c>
      <c r="E3260" t="str">
        <f>INDEX(LedgerMapping[[#All],[Area]],MATCH(Transactions[[#This Row],[Sub Ledger]],LedgerMapping[[#All],[Sub Ledger]],0))</f>
        <v>Income Statement</v>
      </c>
    </row>
    <row r="3261" spans="1:5" x14ac:dyDescent="0.55000000000000004">
      <c r="A3261">
        <v>6</v>
      </c>
      <c r="B3261">
        <v>77000</v>
      </c>
      <c r="C3261" s="6">
        <v>43497</v>
      </c>
      <c r="D3261">
        <v>-161</v>
      </c>
      <c r="E3261" t="str">
        <f>INDEX(LedgerMapping[[#All],[Area]],MATCH(Transactions[[#This Row],[Sub Ledger]],LedgerMapping[[#All],[Sub Ledger]],0))</f>
        <v>Income Statement</v>
      </c>
    </row>
    <row r="3262" spans="1:5" x14ac:dyDescent="0.55000000000000004">
      <c r="A3262">
        <v>6</v>
      </c>
      <c r="B3262">
        <v>77000</v>
      </c>
      <c r="C3262" s="6">
        <v>43525</v>
      </c>
      <c r="D3262">
        <v>-127</v>
      </c>
      <c r="E3262" t="str">
        <f>INDEX(LedgerMapping[[#All],[Area]],MATCH(Transactions[[#This Row],[Sub Ledger]],LedgerMapping[[#All],[Sub Ledger]],0))</f>
        <v>Income Statement</v>
      </c>
    </row>
    <row r="3263" spans="1:5" x14ac:dyDescent="0.55000000000000004">
      <c r="A3263">
        <v>6</v>
      </c>
      <c r="B3263">
        <v>77000</v>
      </c>
      <c r="C3263" s="6">
        <v>43556</v>
      </c>
      <c r="D3263">
        <v>-241</v>
      </c>
      <c r="E3263" t="str">
        <f>INDEX(LedgerMapping[[#All],[Area]],MATCH(Transactions[[#This Row],[Sub Ledger]],LedgerMapping[[#All],[Sub Ledger]],0))</f>
        <v>Income Statement</v>
      </c>
    </row>
    <row r="3264" spans="1:5" x14ac:dyDescent="0.55000000000000004">
      <c r="A3264">
        <v>6</v>
      </c>
      <c r="B3264">
        <v>77000</v>
      </c>
      <c r="C3264" s="6">
        <v>43586</v>
      </c>
      <c r="D3264">
        <v>-170</v>
      </c>
      <c r="E3264" t="str">
        <f>INDEX(LedgerMapping[[#All],[Area]],MATCH(Transactions[[#This Row],[Sub Ledger]],LedgerMapping[[#All],[Sub Ledger]],0))</f>
        <v>Income Statement</v>
      </c>
    </row>
    <row r="3265" spans="1:5" x14ac:dyDescent="0.55000000000000004">
      <c r="A3265">
        <v>6</v>
      </c>
      <c r="B3265">
        <v>77000</v>
      </c>
      <c r="C3265" s="6">
        <v>43617</v>
      </c>
      <c r="D3265">
        <v>-220</v>
      </c>
      <c r="E3265" t="str">
        <f>INDEX(LedgerMapping[[#All],[Area]],MATCH(Transactions[[#This Row],[Sub Ledger]],LedgerMapping[[#All],[Sub Ledger]],0))</f>
        <v>Income Statement</v>
      </c>
    </row>
    <row r="3266" spans="1:5" x14ac:dyDescent="0.55000000000000004">
      <c r="A3266">
        <v>6</v>
      </c>
      <c r="B3266">
        <v>77000</v>
      </c>
      <c r="C3266" s="6">
        <v>43647</v>
      </c>
      <c r="D3266">
        <v>-255</v>
      </c>
      <c r="E3266" t="str">
        <f>INDEX(LedgerMapping[[#All],[Area]],MATCH(Transactions[[#This Row],[Sub Ledger]],LedgerMapping[[#All],[Sub Ledger]],0))</f>
        <v>Income Statement</v>
      </c>
    </row>
    <row r="3267" spans="1:5" x14ac:dyDescent="0.55000000000000004">
      <c r="A3267">
        <v>6</v>
      </c>
      <c r="B3267">
        <v>77000</v>
      </c>
      <c r="C3267" s="6">
        <v>43678</v>
      </c>
      <c r="D3267">
        <v>-236</v>
      </c>
      <c r="E3267" t="str">
        <f>INDEX(LedgerMapping[[#All],[Area]],MATCH(Transactions[[#This Row],[Sub Ledger]],LedgerMapping[[#All],[Sub Ledger]],0))</f>
        <v>Income Statement</v>
      </c>
    </row>
    <row r="3268" spans="1:5" x14ac:dyDescent="0.55000000000000004">
      <c r="A3268">
        <v>6</v>
      </c>
      <c r="B3268">
        <v>77000</v>
      </c>
      <c r="C3268" s="6">
        <v>43709</v>
      </c>
      <c r="D3268">
        <v>-184</v>
      </c>
      <c r="E3268" t="str">
        <f>INDEX(LedgerMapping[[#All],[Area]],MATCH(Transactions[[#This Row],[Sub Ledger]],LedgerMapping[[#All],[Sub Ledger]],0))</f>
        <v>Income Statement</v>
      </c>
    </row>
    <row r="3269" spans="1:5" x14ac:dyDescent="0.55000000000000004">
      <c r="A3269">
        <v>6</v>
      </c>
      <c r="B3269">
        <v>77000</v>
      </c>
      <c r="C3269" s="6">
        <v>43739</v>
      </c>
      <c r="D3269">
        <v>-193</v>
      </c>
      <c r="E3269" t="str">
        <f>INDEX(LedgerMapping[[#All],[Area]],MATCH(Transactions[[#This Row],[Sub Ledger]],LedgerMapping[[#All],[Sub Ledger]],0))</f>
        <v>Income Statement</v>
      </c>
    </row>
    <row r="3270" spans="1:5" x14ac:dyDescent="0.55000000000000004">
      <c r="A3270">
        <v>6</v>
      </c>
      <c r="B3270">
        <v>77000</v>
      </c>
      <c r="C3270" s="6">
        <v>43770</v>
      </c>
      <c r="D3270">
        <v>-248</v>
      </c>
      <c r="E3270" t="str">
        <f>INDEX(LedgerMapping[[#All],[Area]],MATCH(Transactions[[#This Row],[Sub Ledger]],LedgerMapping[[#All],[Sub Ledger]],0))</f>
        <v>Income Statement</v>
      </c>
    </row>
    <row r="3271" spans="1:5" x14ac:dyDescent="0.55000000000000004">
      <c r="A3271">
        <v>6</v>
      </c>
      <c r="B3271">
        <v>77000</v>
      </c>
      <c r="C3271" s="6">
        <v>43800</v>
      </c>
      <c r="D3271">
        <v>-170</v>
      </c>
      <c r="E3271" t="str">
        <f>INDEX(LedgerMapping[[#All],[Area]],MATCH(Transactions[[#This Row],[Sub Ledger]],LedgerMapping[[#All],[Sub Ledger]],0))</f>
        <v>Income Statement</v>
      </c>
    </row>
    <row r="3272" spans="1:5" x14ac:dyDescent="0.55000000000000004">
      <c r="A3272">
        <v>6</v>
      </c>
      <c r="B3272">
        <v>77000</v>
      </c>
      <c r="C3272" s="6">
        <v>43831</v>
      </c>
      <c r="D3272">
        <v>-116</v>
      </c>
      <c r="E3272" t="str">
        <f>INDEX(LedgerMapping[[#All],[Area]],MATCH(Transactions[[#This Row],[Sub Ledger]],LedgerMapping[[#All],[Sub Ledger]],0))</f>
        <v>Income Statement</v>
      </c>
    </row>
    <row r="3273" spans="1:5" x14ac:dyDescent="0.55000000000000004">
      <c r="A3273">
        <v>6</v>
      </c>
      <c r="B3273">
        <v>77000</v>
      </c>
      <c r="C3273" s="6">
        <v>43862</v>
      </c>
      <c r="D3273">
        <v>-162</v>
      </c>
      <c r="E3273" t="str">
        <f>INDEX(LedgerMapping[[#All],[Area]],MATCH(Transactions[[#This Row],[Sub Ledger]],LedgerMapping[[#All],[Sub Ledger]],0))</f>
        <v>Income Statement</v>
      </c>
    </row>
    <row r="3274" spans="1:5" x14ac:dyDescent="0.55000000000000004">
      <c r="A3274">
        <v>6</v>
      </c>
      <c r="B3274">
        <v>77000</v>
      </c>
      <c r="C3274" s="6">
        <v>43891</v>
      </c>
      <c r="D3274">
        <v>-70</v>
      </c>
      <c r="E3274" t="str">
        <f>INDEX(LedgerMapping[[#All],[Area]],MATCH(Transactions[[#This Row],[Sub Ledger]],LedgerMapping[[#All],[Sub Ledger]],0))</f>
        <v>Income Statement</v>
      </c>
    </row>
    <row r="3275" spans="1:5" x14ac:dyDescent="0.55000000000000004">
      <c r="A3275">
        <v>6</v>
      </c>
      <c r="B3275">
        <v>77000</v>
      </c>
      <c r="C3275" s="6">
        <v>43922</v>
      </c>
      <c r="D3275">
        <v>-121</v>
      </c>
      <c r="E3275" t="str">
        <f>INDEX(LedgerMapping[[#All],[Area]],MATCH(Transactions[[#This Row],[Sub Ledger]],LedgerMapping[[#All],[Sub Ledger]],0))</f>
        <v>Income Statement</v>
      </c>
    </row>
    <row r="3276" spans="1:5" x14ac:dyDescent="0.55000000000000004">
      <c r="A3276">
        <v>6</v>
      </c>
      <c r="B3276">
        <v>77000</v>
      </c>
      <c r="C3276" s="6">
        <v>43952</v>
      </c>
      <c r="D3276">
        <v>-116</v>
      </c>
      <c r="E3276" t="str">
        <f>INDEX(LedgerMapping[[#All],[Area]],MATCH(Transactions[[#This Row],[Sub Ledger]],LedgerMapping[[#All],[Sub Ledger]],0))</f>
        <v>Income Statement</v>
      </c>
    </row>
    <row r="3277" spans="1:5" x14ac:dyDescent="0.55000000000000004">
      <c r="A3277">
        <v>6</v>
      </c>
      <c r="B3277">
        <v>77000</v>
      </c>
      <c r="C3277" s="6">
        <v>43983</v>
      </c>
      <c r="D3277">
        <v>-154</v>
      </c>
      <c r="E3277" t="str">
        <f>INDEX(LedgerMapping[[#All],[Area]],MATCH(Transactions[[#This Row],[Sub Ledger]],LedgerMapping[[#All],[Sub Ledger]],0))</f>
        <v>Income Statement</v>
      </c>
    </row>
    <row r="3278" spans="1:5" x14ac:dyDescent="0.55000000000000004">
      <c r="A3278">
        <v>6</v>
      </c>
      <c r="B3278">
        <v>77000</v>
      </c>
      <c r="C3278" s="6">
        <v>44013</v>
      </c>
      <c r="D3278">
        <v>-146</v>
      </c>
      <c r="E3278" t="str">
        <f>INDEX(LedgerMapping[[#All],[Area]],MATCH(Transactions[[#This Row],[Sub Ledger]],LedgerMapping[[#All],[Sub Ledger]],0))</f>
        <v>Income Statement</v>
      </c>
    </row>
    <row r="3279" spans="1:5" x14ac:dyDescent="0.55000000000000004">
      <c r="A3279">
        <v>6</v>
      </c>
      <c r="B3279">
        <v>77000</v>
      </c>
      <c r="C3279" s="6">
        <v>44044</v>
      </c>
      <c r="D3279">
        <v>-111</v>
      </c>
      <c r="E3279" t="str">
        <f>INDEX(LedgerMapping[[#All],[Area]],MATCH(Transactions[[#This Row],[Sub Ledger]],LedgerMapping[[#All],[Sub Ledger]],0))</f>
        <v>Income Statement</v>
      </c>
    </row>
    <row r="3280" spans="1:5" x14ac:dyDescent="0.55000000000000004">
      <c r="A3280">
        <v>6</v>
      </c>
      <c r="B3280">
        <v>77000</v>
      </c>
      <c r="C3280" s="6">
        <v>44075</v>
      </c>
      <c r="D3280">
        <v>-121</v>
      </c>
      <c r="E3280" t="str">
        <f>INDEX(LedgerMapping[[#All],[Area]],MATCH(Transactions[[#This Row],[Sub Ledger]],LedgerMapping[[#All],[Sub Ledger]],0))</f>
        <v>Income Statement</v>
      </c>
    </row>
    <row r="3281" spans="1:5" x14ac:dyDescent="0.55000000000000004">
      <c r="A3281">
        <v>6</v>
      </c>
      <c r="B3281">
        <v>77000</v>
      </c>
      <c r="C3281" s="6">
        <v>44105</v>
      </c>
      <c r="D3281">
        <v>-74</v>
      </c>
      <c r="E3281" t="str">
        <f>INDEX(LedgerMapping[[#All],[Area]],MATCH(Transactions[[#This Row],[Sub Ledger]],LedgerMapping[[#All],[Sub Ledger]],0))</f>
        <v>Income Statement</v>
      </c>
    </row>
    <row r="3282" spans="1:5" x14ac:dyDescent="0.55000000000000004">
      <c r="A3282">
        <v>6</v>
      </c>
      <c r="B3282">
        <v>77000</v>
      </c>
      <c r="C3282" s="6">
        <v>44136</v>
      </c>
      <c r="D3282">
        <v>-78</v>
      </c>
      <c r="E3282" t="str">
        <f>INDEX(LedgerMapping[[#All],[Area]],MATCH(Transactions[[#This Row],[Sub Ledger]],LedgerMapping[[#All],[Sub Ledger]],0))</f>
        <v>Income Statement</v>
      </c>
    </row>
    <row r="3283" spans="1:5" x14ac:dyDescent="0.55000000000000004">
      <c r="A3283">
        <v>6</v>
      </c>
      <c r="B3283">
        <v>77000</v>
      </c>
      <c r="C3283" s="6">
        <v>44166</v>
      </c>
      <c r="D3283">
        <v>-71</v>
      </c>
      <c r="E3283" t="str">
        <f>INDEX(LedgerMapping[[#All],[Area]],MATCH(Transactions[[#This Row],[Sub Ledger]],LedgerMapping[[#All],[Sub Ledger]],0))</f>
        <v>Income Statement</v>
      </c>
    </row>
    <row r="3284" spans="1:5" x14ac:dyDescent="0.55000000000000004">
      <c r="A3284">
        <v>6</v>
      </c>
      <c r="B3284">
        <v>77000</v>
      </c>
      <c r="C3284" s="6">
        <v>44197</v>
      </c>
      <c r="D3284">
        <v>-86</v>
      </c>
      <c r="E3284" t="str">
        <f>INDEX(LedgerMapping[[#All],[Area]],MATCH(Transactions[[#This Row],[Sub Ledger]],LedgerMapping[[#All],[Sub Ledger]],0))</f>
        <v>Income Statement</v>
      </c>
    </row>
    <row r="3285" spans="1:5" x14ac:dyDescent="0.55000000000000004">
      <c r="A3285">
        <v>6</v>
      </c>
      <c r="B3285">
        <v>77000</v>
      </c>
      <c r="C3285" s="6">
        <v>44228</v>
      </c>
      <c r="D3285">
        <v>-187</v>
      </c>
      <c r="E3285" t="str">
        <f>INDEX(LedgerMapping[[#All],[Area]],MATCH(Transactions[[#This Row],[Sub Ledger]],LedgerMapping[[#All],[Sub Ledger]],0))</f>
        <v>Income Statement</v>
      </c>
    </row>
    <row r="3286" spans="1:5" x14ac:dyDescent="0.55000000000000004">
      <c r="A3286">
        <v>6</v>
      </c>
      <c r="B3286">
        <v>77000</v>
      </c>
      <c r="C3286" s="6">
        <v>44256</v>
      </c>
      <c r="D3286">
        <v>-139</v>
      </c>
      <c r="E3286" t="str">
        <f>INDEX(LedgerMapping[[#All],[Area]],MATCH(Transactions[[#This Row],[Sub Ledger]],LedgerMapping[[#All],[Sub Ledger]],0))</f>
        <v>Income Statement</v>
      </c>
    </row>
    <row r="3287" spans="1:5" x14ac:dyDescent="0.55000000000000004">
      <c r="A3287">
        <v>6</v>
      </c>
      <c r="B3287">
        <v>77000</v>
      </c>
      <c r="C3287" s="6">
        <v>44287</v>
      </c>
      <c r="D3287">
        <v>-144</v>
      </c>
      <c r="E3287" t="str">
        <f>INDEX(LedgerMapping[[#All],[Area]],MATCH(Transactions[[#This Row],[Sub Ledger]],LedgerMapping[[#All],[Sub Ledger]],0))</f>
        <v>Income Statement</v>
      </c>
    </row>
    <row r="3288" spans="1:5" x14ac:dyDescent="0.55000000000000004">
      <c r="A3288">
        <v>6</v>
      </c>
      <c r="B3288">
        <v>77000</v>
      </c>
      <c r="C3288" s="6">
        <v>44317</v>
      </c>
      <c r="D3288">
        <v>-193</v>
      </c>
      <c r="E3288" t="str">
        <f>INDEX(LedgerMapping[[#All],[Area]],MATCH(Transactions[[#This Row],[Sub Ledger]],LedgerMapping[[#All],[Sub Ledger]],0))</f>
        <v>Income Statement</v>
      </c>
    </row>
    <row r="3289" spans="1:5" x14ac:dyDescent="0.55000000000000004">
      <c r="A3289">
        <v>6</v>
      </c>
      <c r="B3289">
        <v>77000</v>
      </c>
      <c r="C3289" s="6">
        <v>44348</v>
      </c>
      <c r="D3289">
        <v>-146</v>
      </c>
      <c r="E3289" t="str">
        <f>INDEX(LedgerMapping[[#All],[Area]],MATCH(Transactions[[#This Row],[Sub Ledger]],LedgerMapping[[#All],[Sub Ledger]],0))</f>
        <v>Income Statement</v>
      </c>
    </row>
    <row r="3290" spans="1:5" x14ac:dyDescent="0.55000000000000004">
      <c r="A3290">
        <v>6</v>
      </c>
      <c r="B3290">
        <v>77000</v>
      </c>
      <c r="C3290" s="6">
        <v>44378</v>
      </c>
      <c r="D3290">
        <v>-151</v>
      </c>
      <c r="E3290" t="str">
        <f>INDEX(LedgerMapping[[#All],[Area]],MATCH(Transactions[[#This Row],[Sub Ledger]],LedgerMapping[[#All],[Sub Ledger]],0))</f>
        <v>Income Statement</v>
      </c>
    </row>
    <row r="3291" spans="1:5" x14ac:dyDescent="0.55000000000000004">
      <c r="A3291">
        <v>6</v>
      </c>
      <c r="B3291">
        <v>77000</v>
      </c>
      <c r="C3291" s="6">
        <v>44409</v>
      </c>
      <c r="D3291">
        <v>-126</v>
      </c>
      <c r="E3291" t="str">
        <f>INDEX(LedgerMapping[[#All],[Area]],MATCH(Transactions[[#This Row],[Sub Ledger]],LedgerMapping[[#All],[Sub Ledger]],0))</f>
        <v>Income Statement</v>
      </c>
    </row>
    <row r="3292" spans="1:5" x14ac:dyDescent="0.55000000000000004">
      <c r="A3292">
        <v>6</v>
      </c>
      <c r="B3292">
        <v>77000</v>
      </c>
      <c r="C3292" s="6">
        <v>44440</v>
      </c>
      <c r="D3292">
        <v>-183</v>
      </c>
      <c r="E3292" t="str">
        <f>INDEX(LedgerMapping[[#All],[Area]],MATCH(Transactions[[#This Row],[Sub Ledger]],LedgerMapping[[#All],[Sub Ledger]],0))</f>
        <v>Income Statement</v>
      </c>
    </row>
    <row r="3293" spans="1:5" x14ac:dyDescent="0.55000000000000004">
      <c r="A3293">
        <v>6</v>
      </c>
      <c r="B3293">
        <v>77000</v>
      </c>
      <c r="C3293" s="6">
        <v>44470</v>
      </c>
      <c r="D3293">
        <v>-136</v>
      </c>
      <c r="E3293" t="str">
        <f>INDEX(LedgerMapping[[#All],[Area]],MATCH(Transactions[[#This Row],[Sub Ledger]],LedgerMapping[[#All],[Sub Ledger]],0))</f>
        <v>Income Statement</v>
      </c>
    </row>
    <row r="3294" spans="1:5" x14ac:dyDescent="0.55000000000000004">
      <c r="A3294">
        <v>6</v>
      </c>
      <c r="B3294">
        <v>77000</v>
      </c>
      <c r="C3294" s="6">
        <v>44501</v>
      </c>
      <c r="D3294">
        <v>-186</v>
      </c>
      <c r="E3294" t="str">
        <f>INDEX(LedgerMapping[[#All],[Area]],MATCH(Transactions[[#This Row],[Sub Ledger]],LedgerMapping[[#All],[Sub Ledger]],0))</f>
        <v>Income Statement</v>
      </c>
    </row>
    <row r="3295" spans="1:5" x14ac:dyDescent="0.55000000000000004">
      <c r="A3295">
        <v>6</v>
      </c>
      <c r="B3295">
        <v>77000</v>
      </c>
      <c r="C3295" s="6">
        <v>44531</v>
      </c>
      <c r="D3295">
        <v>-212</v>
      </c>
      <c r="E3295" t="str">
        <f>INDEX(LedgerMapping[[#All],[Area]],MATCH(Transactions[[#This Row],[Sub Ledger]],LedgerMapping[[#All],[Sub Ledger]],0))</f>
        <v>Income Statement</v>
      </c>
    </row>
    <row r="3296" spans="1:5" x14ac:dyDescent="0.55000000000000004">
      <c r="A3296">
        <v>6</v>
      </c>
      <c r="B3296">
        <v>77000</v>
      </c>
      <c r="C3296" s="6">
        <v>43466</v>
      </c>
      <c r="D3296">
        <v>-558</v>
      </c>
      <c r="E3296" t="str">
        <f>INDEX(LedgerMapping[[#All],[Area]],MATCH(Transactions[[#This Row],[Sub Ledger]],LedgerMapping[[#All],[Sub Ledger]],0))</f>
        <v>Income Statement</v>
      </c>
    </row>
    <row r="3297" spans="1:5" x14ac:dyDescent="0.55000000000000004">
      <c r="A3297">
        <v>6</v>
      </c>
      <c r="B3297">
        <v>77000</v>
      </c>
      <c r="C3297" s="6">
        <v>43497</v>
      </c>
      <c r="D3297">
        <v>-474</v>
      </c>
      <c r="E3297" t="str">
        <f>INDEX(LedgerMapping[[#All],[Area]],MATCH(Transactions[[#This Row],[Sub Ledger]],LedgerMapping[[#All],[Sub Ledger]],0))</f>
        <v>Income Statement</v>
      </c>
    </row>
    <row r="3298" spans="1:5" x14ac:dyDescent="0.55000000000000004">
      <c r="A3298">
        <v>6</v>
      </c>
      <c r="B3298">
        <v>77000</v>
      </c>
      <c r="C3298" s="6">
        <v>43525</v>
      </c>
      <c r="D3298">
        <v>-620</v>
      </c>
      <c r="E3298" t="str">
        <f>INDEX(LedgerMapping[[#All],[Area]],MATCH(Transactions[[#This Row],[Sub Ledger]],LedgerMapping[[#All],[Sub Ledger]],0))</f>
        <v>Income Statement</v>
      </c>
    </row>
    <row r="3299" spans="1:5" x14ac:dyDescent="0.55000000000000004">
      <c r="A3299">
        <v>6</v>
      </c>
      <c r="B3299">
        <v>77000</v>
      </c>
      <c r="C3299" s="6">
        <v>43556</v>
      </c>
      <c r="D3299">
        <v>-435</v>
      </c>
      <c r="E3299" t="str">
        <f>INDEX(LedgerMapping[[#All],[Area]],MATCH(Transactions[[#This Row],[Sub Ledger]],LedgerMapping[[#All],[Sub Ledger]],0))</f>
        <v>Income Statement</v>
      </c>
    </row>
    <row r="3300" spans="1:5" x14ac:dyDescent="0.55000000000000004">
      <c r="A3300">
        <v>6</v>
      </c>
      <c r="B3300">
        <v>77000</v>
      </c>
      <c r="C3300" s="6">
        <v>43586</v>
      </c>
      <c r="D3300">
        <v>-495</v>
      </c>
      <c r="E3300" t="str">
        <f>INDEX(LedgerMapping[[#All],[Area]],MATCH(Transactions[[#This Row],[Sub Ledger]],LedgerMapping[[#All],[Sub Ledger]],0))</f>
        <v>Income Statement</v>
      </c>
    </row>
    <row r="3301" spans="1:5" x14ac:dyDescent="0.55000000000000004">
      <c r="A3301">
        <v>6</v>
      </c>
      <c r="B3301">
        <v>77000</v>
      </c>
      <c r="C3301" s="6">
        <v>43617</v>
      </c>
      <c r="D3301">
        <v>-562</v>
      </c>
      <c r="E3301" t="str">
        <f>INDEX(LedgerMapping[[#All],[Area]],MATCH(Transactions[[#This Row],[Sub Ledger]],LedgerMapping[[#All],[Sub Ledger]],0))</f>
        <v>Income Statement</v>
      </c>
    </row>
    <row r="3302" spans="1:5" x14ac:dyDescent="0.55000000000000004">
      <c r="A3302">
        <v>6</v>
      </c>
      <c r="B3302">
        <v>77000</v>
      </c>
      <c r="C3302" s="6">
        <v>43647</v>
      </c>
      <c r="D3302">
        <v>-527</v>
      </c>
      <c r="E3302" t="str">
        <f>INDEX(LedgerMapping[[#All],[Area]],MATCH(Transactions[[#This Row],[Sub Ledger]],LedgerMapping[[#All],[Sub Ledger]],0))</f>
        <v>Income Statement</v>
      </c>
    </row>
    <row r="3303" spans="1:5" x14ac:dyDescent="0.55000000000000004">
      <c r="A3303">
        <v>6</v>
      </c>
      <c r="B3303">
        <v>77000</v>
      </c>
      <c r="C3303" s="6">
        <v>43678</v>
      </c>
      <c r="D3303">
        <v>-562</v>
      </c>
      <c r="E3303" t="str">
        <f>INDEX(LedgerMapping[[#All],[Area]],MATCH(Transactions[[#This Row],[Sub Ledger]],LedgerMapping[[#All],[Sub Ledger]],0))</f>
        <v>Income Statement</v>
      </c>
    </row>
    <row r="3304" spans="1:5" x14ac:dyDescent="0.55000000000000004">
      <c r="A3304">
        <v>6</v>
      </c>
      <c r="B3304">
        <v>77000</v>
      </c>
      <c r="C3304" s="6">
        <v>43709</v>
      </c>
      <c r="D3304">
        <v>-550</v>
      </c>
      <c r="E3304" t="str">
        <f>INDEX(LedgerMapping[[#All],[Area]],MATCH(Transactions[[#This Row],[Sub Ledger]],LedgerMapping[[#All],[Sub Ledger]],0))</f>
        <v>Income Statement</v>
      </c>
    </row>
    <row r="3305" spans="1:5" x14ac:dyDescent="0.55000000000000004">
      <c r="A3305">
        <v>6</v>
      </c>
      <c r="B3305">
        <v>77000</v>
      </c>
      <c r="C3305" s="6">
        <v>43739</v>
      </c>
      <c r="D3305">
        <v>-579</v>
      </c>
      <c r="E3305" t="str">
        <f>INDEX(LedgerMapping[[#All],[Area]],MATCH(Transactions[[#This Row],[Sub Ledger]],LedgerMapping[[#All],[Sub Ledger]],0))</f>
        <v>Income Statement</v>
      </c>
    </row>
    <row r="3306" spans="1:5" x14ac:dyDescent="0.55000000000000004">
      <c r="A3306">
        <v>6</v>
      </c>
      <c r="B3306">
        <v>77000</v>
      </c>
      <c r="C3306" s="6">
        <v>43770</v>
      </c>
      <c r="D3306">
        <v>-620</v>
      </c>
      <c r="E3306" t="str">
        <f>INDEX(LedgerMapping[[#All],[Area]],MATCH(Transactions[[#This Row],[Sub Ledger]],LedgerMapping[[#All],[Sub Ledger]],0))</f>
        <v>Income Statement</v>
      </c>
    </row>
    <row r="3307" spans="1:5" x14ac:dyDescent="0.55000000000000004">
      <c r="A3307">
        <v>6</v>
      </c>
      <c r="B3307">
        <v>77000</v>
      </c>
      <c r="C3307" s="6">
        <v>43800</v>
      </c>
      <c r="D3307">
        <v>-550</v>
      </c>
      <c r="E3307" t="str">
        <f>INDEX(LedgerMapping[[#All],[Area]],MATCH(Transactions[[#This Row],[Sub Ledger]],LedgerMapping[[#All],[Sub Ledger]],0))</f>
        <v>Income Statement</v>
      </c>
    </row>
    <row r="3308" spans="1:5" x14ac:dyDescent="0.55000000000000004">
      <c r="A3308">
        <v>6</v>
      </c>
      <c r="B3308">
        <v>77000</v>
      </c>
      <c r="C3308" s="6">
        <v>43831</v>
      </c>
      <c r="D3308">
        <v>-363</v>
      </c>
      <c r="E3308" t="str">
        <f>INDEX(LedgerMapping[[#All],[Area]],MATCH(Transactions[[#This Row],[Sub Ledger]],LedgerMapping[[#All],[Sub Ledger]],0))</f>
        <v>Income Statement</v>
      </c>
    </row>
    <row r="3309" spans="1:5" x14ac:dyDescent="0.55000000000000004">
      <c r="A3309">
        <v>6</v>
      </c>
      <c r="B3309">
        <v>77000</v>
      </c>
      <c r="C3309" s="6">
        <v>43862</v>
      </c>
      <c r="D3309">
        <v>-449</v>
      </c>
      <c r="E3309" t="str">
        <f>INDEX(LedgerMapping[[#All],[Area]],MATCH(Transactions[[#This Row],[Sub Ledger]],LedgerMapping[[#All],[Sub Ledger]],0))</f>
        <v>Income Statement</v>
      </c>
    </row>
    <row r="3310" spans="1:5" x14ac:dyDescent="0.55000000000000004">
      <c r="A3310">
        <v>6</v>
      </c>
      <c r="B3310">
        <v>77000</v>
      </c>
      <c r="C3310" s="6">
        <v>43891</v>
      </c>
      <c r="D3310">
        <v>-375</v>
      </c>
      <c r="E3310" t="str">
        <f>INDEX(LedgerMapping[[#All],[Area]],MATCH(Transactions[[#This Row],[Sub Ledger]],LedgerMapping[[#All],[Sub Ledger]],0))</f>
        <v>Income Statement</v>
      </c>
    </row>
    <row r="3311" spans="1:5" x14ac:dyDescent="0.55000000000000004">
      <c r="A3311">
        <v>6</v>
      </c>
      <c r="B3311">
        <v>77000</v>
      </c>
      <c r="C3311" s="6">
        <v>43922</v>
      </c>
      <c r="D3311">
        <v>-499</v>
      </c>
      <c r="E3311" t="str">
        <f>INDEX(LedgerMapping[[#All],[Area]],MATCH(Transactions[[#This Row],[Sub Ledger]],LedgerMapping[[#All],[Sub Ledger]],0))</f>
        <v>Income Statement</v>
      </c>
    </row>
    <row r="3312" spans="1:5" x14ac:dyDescent="0.55000000000000004">
      <c r="A3312">
        <v>6</v>
      </c>
      <c r="B3312">
        <v>77000</v>
      </c>
      <c r="C3312" s="6">
        <v>43952</v>
      </c>
      <c r="D3312">
        <v>-467</v>
      </c>
      <c r="E3312" t="str">
        <f>INDEX(LedgerMapping[[#All],[Area]],MATCH(Transactions[[#This Row],[Sub Ledger]],LedgerMapping[[#All],[Sub Ledger]],0))</f>
        <v>Income Statement</v>
      </c>
    </row>
    <row r="3313" spans="1:5" x14ac:dyDescent="0.55000000000000004">
      <c r="A3313">
        <v>6</v>
      </c>
      <c r="B3313">
        <v>77000</v>
      </c>
      <c r="C3313" s="6">
        <v>43983</v>
      </c>
      <c r="D3313">
        <v>-370</v>
      </c>
      <c r="E3313" t="str">
        <f>INDEX(LedgerMapping[[#All],[Area]],MATCH(Transactions[[#This Row],[Sub Ledger]],LedgerMapping[[#All],[Sub Ledger]],0))</f>
        <v>Income Statement</v>
      </c>
    </row>
    <row r="3314" spans="1:5" x14ac:dyDescent="0.55000000000000004">
      <c r="A3314">
        <v>6</v>
      </c>
      <c r="B3314">
        <v>77000</v>
      </c>
      <c r="C3314" s="6">
        <v>44013</v>
      </c>
      <c r="D3314">
        <v>-395</v>
      </c>
      <c r="E3314" t="str">
        <f>INDEX(LedgerMapping[[#All],[Area]],MATCH(Transactions[[#This Row],[Sub Ledger]],LedgerMapping[[#All],[Sub Ledger]],0))</f>
        <v>Income Statement</v>
      </c>
    </row>
    <row r="3315" spans="1:5" x14ac:dyDescent="0.55000000000000004">
      <c r="A3315">
        <v>6</v>
      </c>
      <c r="B3315">
        <v>77000</v>
      </c>
      <c r="C3315" s="6">
        <v>44044</v>
      </c>
      <c r="D3315">
        <v>-449</v>
      </c>
      <c r="E3315" t="str">
        <f>INDEX(LedgerMapping[[#All],[Area]],MATCH(Transactions[[#This Row],[Sub Ledger]],LedgerMapping[[#All],[Sub Ledger]],0))</f>
        <v>Income Statement</v>
      </c>
    </row>
    <row r="3316" spans="1:5" x14ac:dyDescent="0.55000000000000004">
      <c r="A3316">
        <v>6</v>
      </c>
      <c r="B3316">
        <v>77000</v>
      </c>
      <c r="C3316" s="6">
        <v>44075</v>
      </c>
      <c r="D3316">
        <v>-440</v>
      </c>
      <c r="E3316" t="str">
        <f>INDEX(LedgerMapping[[#All],[Area]],MATCH(Transactions[[#This Row],[Sub Ledger]],LedgerMapping[[#All],[Sub Ledger]],0))</f>
        <v>Income Statement</v>
      </c>
    </row>
    <row r="3317" spans="1:5" x14ac:dyDescent="0.55000000000000004">
      <c r="A3317">
        <v>6</v>
      </c>
      <c r="B3317">
        <v>77000</v>
      </c>
      <c r="C3317" s="6">
        <v>44105</v>
      </c>
      <c r="D3317">
        <v>-490</v>
      </c>
      <c r="E3317" t="str">
        <f>INDEX(LedgerMapping[[#All],[Area]],MATCH(Transactions[[#This Row],[Sub Ledger]],LedgerMapping[[#All],[Sub Ledger]],0))</f>
        <v>Income Statement</v>
      </c>
    </row>
    <row r="3318" spans="1:5" x14ac:dyDescent="0.55000000000000004">
      <c r="A3318">
        <v>6</v>
      </c>
      <c r="B3318">
        <v>77000</v>
      </c>
      <c r="C3318" s="6">
        <v>44136</v>
      </c>
      <c r="D3318">
        <v>-382</v>
      </c>
      <c r="E3318" t="str">
        <f>INDEX(LedgerMapping[[#All],[Area]],MATCH(Transactions[[#This Row],[Sub Ledger]],LedgerMapping[[#All],[Sub Ledger]],0))</f>
        <v>Income Statement</v>
      </c>
    </row>
    <row r="3319" spans="1:5" x14ac:dyDescent="0.55000000000000004">
      <c r="A3319">
        <v>6</v>
      </c>
      <c r="B3319">
        <v>77000</v>
      </c>
      <c r="C3319" s="6">
        <v>44166</v>
      </c>
      <c r="D3319">
        <v>-382</v>
      </c>
      <c r="E3319" t="str">
        <f>INDEX(LedgerMapping[[#All],[Area]],MATCH(Transactions[[#This Row],[Sub Ledger]],LedgerMapping[[#All],[Sub Ledger]],0))</f>
        <v>Income Statement</v>
      </c>
    </row>
    <row r="3320" spans="1:5" x14ac:dyDescent="0.55000000000000004">
      <c r="A3320">
        <v>6</v>
      </c>
      <c r="B3320">
        <v>77000</v>
      </c>
      <c r="C3320" s="6">
        <v>44197</v>
      </c>
      <c r="D3320">
        <v>-357</v>
      </c>
      <c r="E3320" t="str">
        <f>INDEX(LedgerMapping[[#All],[Area]],MATCH(Transactions[[#This Row],[Sub Ledger]],LedgerMapping[[#All],[Sub Ledger]],0))</f>
        <v>Income Statement</v>
      </c>
    </row>
    <row r="3321" spans="1:5" x14ac:dyDescent="0.55000000000000004">
      <c r="A3321">
        <v>6</v>
      </c>
      <c r="B3321">
        <v>77000</v>
      </c>
      <c r="C3321" s="6">
        <v>44228</v>
      </c>
      <c r="D3321">
        <v>-561</v>
      </c>
      <c r="E3321" t="str">
        <f>INDEX(LedgerMapping[[#All],[Area]],MATCH(Transactions[[#This Row],[Sub Ledger]],LedgerMapping[[#All],[Sub Ledger]],0))</f>
        <v>Income Statement</v>
      </c>
    </row>
    <row r="3322" spans="1:5" x14ac:dyDescent="0.55000000000000004">
      <c r="A3322">
        <v>6</v>
      </c>
      <c r="B3322">
        <v>77000</v>
      </c>
      <c r="C3322" s="6">
        <v>44256</v>
      </c>
      <c r="D3322">
        <v>-610</v>
      </c>
      <c r="E3322" t="str">
        <f>INDEX(LedgerMapping[[#All],[Area]],MATCH(Transactions[[#This Row],[Sub Ledger]],LedgerMapping[[#All],[Sub Ledger]],0))</f>
        <v>Income Statement</v>
      </c>
    </row>
    <row r="3323" spans="1:5" x14ac:dyDescent="0.55000000000000004">
      <c r="A3323">
        <v>6</v>
      </c>
      <c r="B3323">
        <v>77000</v>
      </c>
      <c r="C3323" s="6">
        <v>44287</v>
      </c>
      <c r="D3323">
        <v>-538</v>
      </c>
      <c r="E3323" t="str">
        <f>INDEX(LedgerMapping[[#All],[Area]],MATCH(Transactions[[#This Row],[Sub Ledger]],LedgerMapping[[#All],[Sub Ledger]],0))</f>
        <v>Income Statement</v>
      </c>
    </row>
    <row r="3324" spans="1:5" x14ac:dyDescent="0.55000000000000004">
      <c r="A3324">
        <v>6</v>
      </c>
      <c r="B3324">
        <v>77000</v>
      </c>
      <c r="C3324" s="6">
        <v>44317</v>
      </c>
      <c r="D3324">
        <v>-473</v>
      </c>
      <c r="E3324" t="str">
        <f>INDEX(LedgerMapping[[#All],[Area]],MATCH(Transactions[[#This Row],[Sub Ledger]],LedgerMapping[[#All],[Sub Ledger]],0))</f>
        <v>Income Statement</v>
      </c>
    </row>
    <row r="3325" spans="1:5" x14ac:dyDescent="0.55000000000000004">
      <c r="A3325">
        <v>6</v>
      </c>
      <c r="B3325">
        <v>77000</v>
      </c>
      <c r="C3325" s="6">
        <v>44348</v>
      </c>
      <c r="D3325">
        <v>-510</v>
      </c>
      <c r="E3325" t="str">
        <f>INDEX(LedgerMapping[[#All],[Area]],MATCH(Transactions[[#This Row],[Sub Ledger]],LedgerMapping[[#All],[Sub Ledger]],0))</f>
        <v>Income Statement</v>
      </c>
    </row>
    <row r="3326" spans="1:5" x14ac:dyDescent="0.55000000000000004">
      <c r="A3326">
        <v>6</v>
      </c>
      <c r="B3326">
        <v>77000</v>
      </c>
      <c r="C3326" s="6">
        <v>44378</v>
      </c>
      <c r="D3326">
        <v>-532</v>
      </c>
      <c r="E3326" t="str">
        <f>INDEX(LedgerMapping[[#All],[Area]],MATCH(Transactions[[#This Row],[Sub Ledger]],LedgerMapping[[#All],[Sub Ledger]],0))</f>
        <v>Income Statement</v>
      </c>
    </row>
    <row r="3327" spans="1:5" x14ac:dyDescent="0.55000000000000004">
      <c r="A3327">
        <v>6</v>
      </c>
      <c r="B3327">
        <v>77000</v>
      </c>
      <c r="C3327" s="6">
        <v>44409</v>
      </c>
      <c r="D3327">
        <v>-536</v>
      </c>
      <c r="E3327" t="str">
        <f>INDEX(LedgerMapping[[#All],[Area]],MATCH(Transactions[[#This Row],[Sub Ledger]],LedgerMapping[[#All],[Sub Ledger]],0))</f>
        <v>Income Statement</v>
      </c>
    </row>
    <row r="3328" spans="1:5" x14ac:dyDescent="0.55000000000000004">
      <c r="A3328">
        <v>6</v>
      </c>
      <c r="B3328">
        <v>77000</v>
      </c>
      <c r="C3328" s="6">
        <v>44440</v>
      </c>
      <c r="D3328">
        <v>-566</v>
      </c>
      <c r="E3328" t="str">
        <f>INDEX(LedgerMapping[[#All],[Area]],MATCH(Transactions[[#This Row],[Sub Ledger]],LedgerMapping[[#All],[Sub Ledger]],0))</f>
        <v>Income Statement</v>
      </c>
    </row>
    <row r="3329" spans="1:5" x14ac:dyDescent="0.55000000000000004">
      <c r="A3329">
        <v>6</v>
      </c>
      <c r="B3329">
        <v>77000</v>
      </c>
      <c r="C3329" s="6">
        <v>44470</v>
      </c>
      <c r="D3329">
        <v>-589</v>
      </c>
      <c r="E3329" t="str">
        <f>INDEX(LedgerMapping[[#All],[Area]],MATCH(Transactions[[#This Row],[Sub Ledger]],LedgerMapping[[#All],[Sub Ledger]],0))</f>
        <v>Income Statement</v>
      </c>
    </row>
    <row r="3330" spans="1:5" x14ac:dyDescent="0.55000000000000004">
      <c r="A3330">
        <v>6</v>
      </c>
      <c r="B3330">
        <v>77000</v>
      </c>
      <c r="C3330" s="6">
        <v>44501</v>
      </c>
      <c r="D3330">
        <v>-599</v>
      </c>
      <c r="E3330" t="str">
        <f>INDEX(LedgerMapping[[#All],[Area]],MATCH(Transactions[[#This Row],[Sub Ledger]],LedgerMapping[[#All],[Sub Ledger]],0))</f>
        <v>Income Statement</v>
      </c>
    </row>
    <row r="3331" spans="1:5" x14ac:dyDescent="0.55000000000000004">
      <c r="A3331">
        <v>6</v>
      </c>
      <c r="B3331">
        <v>77000</v>
      </c>
      <c r="C3331" s="6">
        <v>44531</v>
      </c>
      <c r="D3331">
        <v>-543</v>
      </c>
      <c r="E3331" t="str">
        <f>INDEX(LedgerMapping[[#All],[Area]],MATCH(Transactions[[#This Row],[Sub Ledger]],LedgerMapping[[#All],[Sub Ledger]],0))</f>
        <v>Income Statement</v>
      </c>
    </row>
    <row r="3332" spans="1:5" x14ac:dyDescent="0.55000000000000004">
      <c r="A3332">
        <v>6</v>
      </c>
      <c r="B3332">
        <v>77000</v>
      </c>
      <c r="C3332" s="6">
        <v>44256</v>
      </c>
      <c r="D3332">
        <v>-424.34</v>
      </c>
      <c r="E3332" t="str">
        <f>INDEX(LedgerMapping[[#All],[Area]],MATCH(Transactions[[#This Row],[Sub Ledger]],LedgerMapping[[#All],[Sub Ledger]],0))</f>
        <v>Income Statement</v>
      </c>
    </row>
    <row r="3333" spans="1:5" x14ac:dyDescent="0.55000000000000004">
      <c r="A3333">
        <v>6</v>
      </c>
      <c r="B3333">
        <v>77000</v>
      </c>
      <c r="C3333" s="6">
        <v>44256</v>
      </c>
      <c r="D3333">
        <v>-432.28</v>
      </c>
      <c r="E3333" t="str">
        <f>INDEX(LedgerMapping[[#All],[Area]],MATCH(Transactions[[#This Row],[Sub Ledger]],LedgerMapping[[#All],[Sub Ledger]],0))</f>
        <v>Income Statement</v>
      </c>
    </row>
    <row r="3334" spans="1:5" x14ac:dyDescent="0.55000000000000004">
      <c r="A3334">
        <v>6</v>
      </c>
      <c r="B3334">
        <v>77000</v>
      </c>
      <c r="C3334" s="6">
        <v>44256</v>
      </c>
      <c r="D3334">
        <v>-347.7</v>
      </c>
      <c r="E3334" t="str">
        <f>INDEX(LedgerMapping[[#All],[Area]],MATCH(Transactions[[#This Row],[Sub Ledger]],LedgerMapping[[#All],[Sub Ledger]],0))</f>
        <v>Income Statement</v>
      </c>
    </row>
    <row r="3335" spans="1:5" x14ac:dyDescent="0.55000000000000004">
      <c r="A3335">
        <v>6</v>
      </c>
      <c r="B3335">
        <v>77000</v>
      </c>
      <c r="C3335" s="6">
        <v>44256</v>
      </c>
      <c r="D3335">
        <v>-210.12</v>
      </c>
      <c r="E3335" t="str">
        <f>INDEX(LedgerMapping[[#All],[Area]],MATCH(Transactions[[#This Row],[Sub Ledger]],LedgerMapping[[#All],[Sub Ledger]],0))</f>
        <v>Income Statement</v>
      </c>
    </row>
    <row r="3336" spans="1:5" x14ac:dyDescent="0.55000000000000004">
      <c r="A3336">
        <v>6</v>
      </c>
      <c r="B3336">
        <v>77000</v>
      </c>
      <c r="C3336" s="6">
        <v>44256</v>
      </c>
      <c r="D3336">
        <v>-192.61</v>
      </c>
      <c r="E3336" t="str">
        <f>INDEX(LedgerMapping[[#All],[Area]],MATCH(Transactions[[#This Row],[Sub Ledger]],LedgerMapping[[#All],[Sub Ledger]],0))</f>
        <v>Income Statement</v>
      </c>
    </row>
    <row r="3337" spans="1:5" x14ac:dyDescent="0.55000000000000004">
      <c r="A3337">
        <v>6</v>
      </c>
      <c r="B3337">
        <v>77000</v>
      </c>
      <c r="C3337" s="6">
        <v>44256</v>
      </c>
      <c r="D3337">
        <v>-566.61</v>
      </c>
      <c r="E3337" t="str">
        <f>INDEX(LedgerMapping[[#All],[Area]],MATCH(Transactions[[#This Row],[Sub Ledger]],LedgerMapping[[#All],[Sub Ledger]],0))</f>
        <v>Income Statement</v>
      </c>
    </row>
    <row r="3338" spans="1:5" x14ac:dyDescent="0.55000000000000004">
      <c r="A3338">
        <v>6</v>
      </c>
      <c r="B3338">
        <v>78000</v>
      </c>
      <c r="C3338" s="6">
        <v>43466</v>
      </c>
      <c r="D3338">
        <v>-126</v>
      </c>
      <c r="E3338" t="str">
        <f>INDEX(LedgerMapping[[#All],[Area]],MATCH(Transactions[[#This Row],[Sub Ledger]],LedgerMapping[[#All],[Sub Ledger]],0))</f>
        <v>Income Statement</v>
      </c>
    </row>
    <row r="3339" spans="1:5" x14ac:dyDescent="0.55000000000000004">
      <c r="A3339">
        <v>6</v>
      </c>
      <c r="B3339">
        <v>78000</v>
      </c>
      <c r="C3339" s="6">
        <v>43497</v>
      </c>
      <c r="D3339">
        <v>-107</v>
      </c>
      <c r="E3339" t="str">
        <f>INDEX(LedgerMapping[[#All],[Area]],MATCH(Transactions[[#This Row],[Sub Ledger]],LedgerMapping[[#All],[Sub Ledger]],0))</f>
        <v>Income Statement</v>
      </c>
    </row>
    <row r="3340" spans="1:5" x14ac:dyDescent="0.55000000000000004">
      <c r="A3340">
        <v>6</v>
      </c>
      <c r="B3340">
        <v>78000</v>
      </c>
      <c r="C3340" s="6">
        <v>43525</v>
      </c>
      <c r="D3340">
        <v>-146</v>
      </c>
      <c r="E3340" t="str">
        <f>INDEX(LedgerMapping[[#All],[Area]],MATCH(Transactions[[#This Row],[Sub Ledger]],LedgerMapping[[#All],[Sub Ledger]],0))</f>
        <v>Income Statement</v>
      </c>
    </row>
    <row r="3341" spans="1:5" x14ac:dyDescent="0.55000000000000004">
      <c r="A3341">
        <v>6</v>
      </c>
      <c r="B3341">
        <v>78000</v>
      </c>
      <c r="C3341" s="6">
        <v>43556</v>
      </c>
      <c r="D3341">
        <v>-150</v>
      </c>
      <c r="E3341" t="str">
        <f>INDEX(LedgerMapping[[#All],[Area]],MATCH(Transactions[[#This Row],[Sub Ledger]],LedgerMapping[[#All],[Sub Ledger]],0))</f>
        <v>Income Statement</v>
      </c>
    </row>
    <row r="3342" spans="1:5" x14ac:dyDescent="0.55000000000000004">
      <c r="A3342">
        <v>6</v>
      </c>
      <c r="B3342">
        <v>78000</v>
      </c>
      <c r="C3342" s="6">
        <v>43586</v>
      </c>
      <c r="D3342">
        <v>-128</v>
      </c>
      <c r="E3342" t="str">
        <f>INDEX(LedgerMapping[[#All],[Area]],MATCH(Transactions[[#This Row],[Sub Ledger]],LedgerMapping[[#All],[Sub Ledger]],0))</f>
        <v>Income Statement</v>
      </c>
    </row>
    <row r="3343" spans="1:5" x14ac:dyDescent="0.55000000000000004">
      <c r="A3343">
        <v>6</v>
      </c>
      <c r="B3343">
        <v>78000</v>
      </c>
      <c r="C3343" s="6">
        <v>43617</v>
      </c>
      <c r="D3343">
        <v>-101</v>
      </c>
      <c r="E3343" t="str">
        <f>INDEX(LedgerMapping[[#All],[Area]],MATCH(Transactions[[#This Row],[Sub Ledger]],LedgerMapping[[#All],[Sub Ledger]],0))</f>
        <v>Income Statement</v>
      </c>
    </row>
    <row r="3344" spans="1:5" x14ac:dyDescent="0.55000000000000004">
      <c r="A3344">
        <v>6</v>
      </c>
      <c r="B3344">
        <v>78000</v>
      </c>
      <c r="C3344" s="6">
        <v>43647</v>
      </c>
      <c r="D3344">
        <v>-105</v>
      </c>
      <c r="E3344" t="str">
        <f>INDEX(LedgerMapping[[#All],[Area]],MATCH(Transactions[[#This Row],[Sub Ledger]],LedgerMapping[[#All],[Sub Ledger]],0))</f>
        <v>Income Statement</v>
      </c>
    </row>
    <row r="3345" spans="1:5" x14ac:dyDescent="0.55000000000000004">
      <c r="A3345">
        <v>6</v>
      </c>
      <c r="B3345">
        <v>78000</v>
      </c>
      <c r="C3345" s="6">
        <v>43678</v>
      </c>
      <c r="D3345">
        <v>-129</v>
      </c>
      <c r="E3345" t="str">
        <f>INDEX(LedgerMapping[[#All],[Area]],MATCH(Transactions[[#This Row],[Sub Ledger]],LedgerMapping[[#All],[Sub Ledger]],0))</f>
        <v>Income Statement</v>
      </c>
    </row>
    <row r="3346" spans="1:5" x14ac:dyDescent="0.55000000000000004">
      <c r="A3346">
        <v>6</v>
      </c>
      <c r="B3346">
        <v>78000</v>
      </c>
      <c r="C3346" s="6">
        <v>43709</v>
      </c>
      <c r="D3346">
        <v>-114</v>
      </c>
      <c r="E3346" t="str">
        <f>INDEX(LedgerMapping[[#All],[Area]],MATCH(Transactions[[#This Row],[Sub Ledger]],LedgerMapping[[#All],[Sub Ledger]],0))</f>
        <v>Income Statement</v>
      </c>
    </row>
    <row r="3347" spans="1:5" x14ac:dyDescent="0.55000000000000004">
      <c r="A3347">
        <v>6</v>
      </c>
      <c r="B3347">
        <v>78000</v>
      </c>
      <c r="C3347" s="6">
        <v>43739</v>
      </c>
      <c r="D3347">
        <v>-131</v>
      </c>
      <c r="E3347" t="str">
        <f>INDEX(LedgerMapping[[#All],[Area]],MATCH(Transactions[[#This Row],[Sub Ledger]],LedgerMapping[[#All],[Sub Ledger]],0))</f>
        <v>Income Statement</v>
      </c>
    </row>
    <row r="3348" spans="1:5" x14ac:dyDescent="0.55000000000000004">
      <c r="A3348">
        <v>6</v>
      </c>
      <c r="B3348">
        <v>78000</v>
      </c>
      <c r="C3348" s="6">
        <v>43770</v>
      </c>
      <c r="D3348">
        <v>-117</v>
      </c>
      <c r="E3348" t="str">
        <f>INDEX(LedgerMapping[[#All],[Area]],MATCH(Transactions[[#This Row],[Sub Ledger]],LedgerMapping[[#All],[Sub Ledger]],0))</f>
        <v>Income Statement</v>
      </c>
    </row>
    <row r="3349" spans="1:5" x14ac:dyDescent="0.55000000000000004">
      <c r="A3349">
        <v>6</v>
      </c>
      <c r="B3349">
        <v>78000</v>
      </c>
      <c r="C3349" s="6">
        <v>43800</v>
      </c>
      <c r="D3349">
        <v>-122</v>
      </c>
      <c r="E3349" t="str">
        <f>INDEX(LedgerMapping[[#All],[Area]],MATCH(Transactions[[#This Row],[Sub Ledger]],LedgerMapping[[#All],[Sub Ledger]],0))</f>
        <v>Income Statement</v>
      </c>
    </row>
    <row r="3350" spans="1:5" x14ac:dyDescent="0.55000000000000004">
      <c r="A3350">
        <v>6</v>
      </c>
      <c r="B3350">
        <v>78000</v>
      </c>
      <c r="C3350" s="6">
        <v>43831</v>
      </c>
      <c r="D3350">
        <v>-102</v>
      </c>
      <c r="E3350" t="str">
        <f>INDEX(LedgerMapping[[#All],[Area]],MATCH(Transactions[[#This Row],[Sub Ledger]],LedgerMapping[[#All],[Sub Ledger]],0))</f>
        <v>Income Statement</v>
      </c>
    </row>
    <row r="3351" spans="1:5" x14ac:dyDescent="0.55000000000000004">
      <c r="A3351">
        <v>6</v>
      </c>
      <c r="B3351">
        <v>78000</v>
      </c>
      <c r="C3351" s="6">
        <v>43862</v>
      </c>
      <c r="D3351">
        <v>-92</v>
      </c>
      <c r="E3351" t="str">
        <f>INDEX(LedgerMapping[[#All],[Area]],MATCH(Transactions[[#This Row],[Sub Ledger]],LedgerMapping[[#All],[Sub Ledger]],0))</f>
        <v>Income Statement</v>
      </c>
    </row>
    <row r="3352" spans="1:5" x14ac:dyDescent="0.55000000000000004">
      <c r="A3352">
        <v>6</v>
      </c>
      <c r="B3352">
        <v>78000</v>
      </c>
      <c r="C3352" s="6">
        <v>43891</v>
      </c>
      <c r="D3352">
        <v>-91</v>
      </c>
      <c r="E3352" t="str">
        <f>INDEX(LedgerMapping[[#All],[Area]],MATCH(Transactions[[#This Row],[Sub Ledger]],LedgerMapping[[#All],[Sub Ledger]],0))</f>
        <v>Income Statement</v>
      </c>
    </row>
    <row r="3353" spans="1:5" x14ac:dyDescent="0.55000000000000004">
      <c r="A3353">
        <v>6</v>
      </c>
      <c r="B3353">
        <v>78000</v>
      </c>
      <c r="C3353" s="6">
        <v>43922</v>
      </c>
      <c r="D3353">
        <v>-106</v>
      </c>
      <c r="E3353" t="str">
        <f>INDEX(LedgerMapping[[#All],[Area]],MATCH(Transactions[[#This Row],[Sub Ledger]],LedgerMapping[[#All],[Sub Ledger]],0))</f>
        <v>Income Statement</v>
      </c>
    </row>
    <row r="3354" spans="1:5" x14ac:dyDescent="0.55000000000000004">
      <c r="A3354">
        <v>6</v>
      </c>
      <c r="B3354">
        <v>78000</v>
      </c>
      <c r="C3354" s="6">
        <v>43952</v>
      </c>
      <c r="D3354">
        <v>-106</v>
      </c>
      <c r="E3354" t="str">
        <f>INDEX(LedgerMapping[[#All],[Area]],MATCH(Transactions[[#This Row],[Sub Ledger]],LedgerMapping[[#All],[Sub Ledger]],0))</f>
        <v>Income Statement</v>
      </c>
    </row>
    <row r="3355" spans="1:5" x14ac:dyDescent="0.55000000000000004">
      <c r="A3355">
        <v>6</v>
      </c>
      <c r="B3355">
        <v>78000</v>
      </c>
      <c r="C3355" s="6">
        <v>43983</v>
      </c>
      <c r="D3355">
        <v>-104</v>
      </c>
      <c r="E3355" t="str">
        <f>INDEX(LedgerMapping[[#All],[Area]],MATCH(Transactions[[#This Row],[Sub Ledger]],LedgerMapping[[#All],[Sub Ledger]],0))</f>
        <v>Income Statement</v>
      </c>
    </row>
    <row r="3356" spans="1:5" x14ac:dyDescent="0.55000000000000004">
      <c r="A3356">
        <v>6</v>
      </c>
      <c r="B3356">
        <v>78000</v>
      </c>
      <c r="C3356" s="6">
        <v>44013</v>
      </c>
      <c r="D3356">
        <v>-91</v>
      </c>
      <c r="E3356" t="str">
        <f>INDEX(LedgerMapping[[#All],[Area]],MATCH(Transactions[[#This Row],[Sub Ledger]],LedgerMapping[[#All],[Sub Ledger]],0))</f>
        <v>Income Statement</v>
      </c>
    </row>
    <row r="3357" spans="1:5" x14ac:dyDescent="0.55000000000000004">
      <c r="A3357">
        <v>6</v>
      </c>
      <c r="B3357">
        <v>78000</v>
      </c>
      <c r="C3357" s="6">
        <v>44044</v>
      </c>
      <c r="D3357">
        <v>-106</v>
      </c>
      <c r="E3357" t="str">
        <f>INDEX(LedgerMapping[[#All],[Area]],MATCH(Transactions[[#This Row],[Sub Ledger]],LedgerMapping[[#All],[Sub Ledger]],0))</f>
        <v>Income Statement</v>
      </c>
    </row>
    <row r="3358" spans="1:5" x14ac:dyDescent="0.55000000000000004">
      <c r="A3358">
        <v>6</v>
      </c>
      <c r="B3358">
        <v>78000</v>
      </c>
      <c r="C3358" s="6">
        <v>44075</v>
      </c>
      <c r="D3358">
        <v>-102</v>
      </c>
      <c r="E3358" t="str">
        <f>INDEX(LedgerMapping[[#All],[Area]],MATCH(Transactions[[#This Row],[Sub Ledger]],LedgerMapping[[#All],[Sub Ledger]],0))</f>
        <v>Income Statement</v>
      </c>
    </row>
    <row r="3359" spans="1:5" x14ac:dyDescent="0.55000000000000004">
      <c r="A3359">
        <v>6</v>
      </c>
      <c r="B3359">
        <v>78000</v>
      </c>
      <c r="C3359" s="6">
        <v>44105</v>
      </c>
      <c r="D3359">
        <v>-105</v>
      </c>
      <c r="E3359" t="str">
        <f>INDEX(LedgerMapping[[#All],[Area]],MATCH(Transactions[[#This Row],[Sub Ledger]],LedgerMapping[[#All],[Sub Ledger]],0))</f>
        <v>Income Statement</v>
      </c>
    </row>
    <row r="3360" spans="1:5" x14ac:dyDescent="0.55000000000000004">
      <c r="A3360">
        <v>6</v>
      </c>
      <c r="B3360">
        <v>78000</v>
      </c>
      <c r="C3360" s="6">
        <v>44136</v>
      </c>
      <c r="D3360">
        <v>-85</v>
      </c>
      <c r="E3360" t="str">
        <f>INDEX(LedgerMapping[[#All],[Area]],MATCH(Transactions[[#This Row],[Sub Ledger]],LedgerMapping[[#All],[Sub Ledger]],0))</f>
        <v>Income Statement</v>
      </c>
    </row>
    <row r="3361" spans="1:5" x14ac:dyDescent="0.55000000000000004">
      <c r="A3361">
        <v>6</v>
      </c>
      <c r="B3361">
        <v>78000</v>
      </c>
      <c r="C3361" s="6">
        <v>44166</v>
      </c>
      <c r="D3361">
        <v>-111</v>
      </c>
      <c r="E3361" t="str">
        <f>INDEX(LedgerMapping[[#All],[Area]],MATCH(Transactions[[#This Row],[Sub Ledger]],LedgerMapping[[#All],[Sub Ledger]],0))</f>
        <v>Income Statement</v>
      </c>
    </row>
    <row r="3362" spans="1:5" x14ac:dyDescent="0.55000000000000004">
      <c r="A3362">
        <v>6</v>
      </c>
      <c r="B3362">
        <v>78000</v>
      </c>
      <c r="C3362" s="6">
        <v>44197</v>
      </c>
      <c r="D3362">
        <v>-70</v>
      </c>
      <c r="E3362" t="str">
        <f>INDEX(LedgerMapping[[#All],[Area]],MATCH(Transactions[[#This Row],[Sub Ledger]],LedgerMapping[[#All],[Sub Ledger]],0))</f>
        <v>Income Statement</v>
      </c>
    </row>
    <row r="3363" spans="1:5" x14ac:dyDescent="0.55000000000000004">
      <c r="A3363">
        <v>6</v>
      </c>
      <c r="B3363">
        <v>78000</v>
      </c>
      <c r="C3363" s="6">
        <v>44228</v>
      </c>
      <c r="D3363">
        <v>-118</v>
      </c>
      <c r="E3363" t="str">
        <f>INDEX(LedgerMapping[[#All],[Area]],MATCH(Transactions[[#This Row],[Sub Ledger]],LedgerMapping[[#All],[Sub Ledger]],0))</f>
        <v>Income Statement</v>
      </c>
    </row>
    <row r="3364" spans="1:5" x14ac:dyDescent="0.55000000000000004">
      <c r="A3364">
        <v>6</v>
      </c>
      <c r="B3364">
        <v>78000</v>
      </c>
      <c r="C3364" s="6">
        <v>44256</v>
      </c>
      <c r="D3364">
        <v>-117</v>
      </c>
      <c r="E3364" t="str">
        <f>INDEX(LedgerMapping[[#All],[Area]],MATCH(Transactions[[#This Row],[Sub Ledger]],LedgerMapping[[#All],[Sub Ledger]],0))</f>
        <v>Income Statement</v>
      </c>
    </row>
    <row r="3365" spans="1:5" x14ac:dyDescent="0.55000000000000004">
      <c r="A3365">
        <v>6</v>
      </c>
      <c r="B3365">
        <v>78000</v>
      </c>
      <c r="C3365" s="6">
        <v>44287</v>
      </c>
      <c r="D3365">
        <v>-127</v>
      </c>
      <c r="E3365" t="str">
        <f>INDEX(LedgerMapping[[#All],[Area]],MATCH(Transactions[[#This Row],[Sub Ledger]],LedgerMapping[[#All],[Sub Ledger]],0))</f>
        <v>Income Statement</v>
      </c>
    </row>
    <row r="3366" spans="1:5" x14ac:dyDescent="0.55000000000000004">
      <c r="A3366">
        <v>6</v>
      </c>
      <c r="B3366">
        <v>78000</v>
      </c>
      <c r="C3366" s="6">
        <v>44317</v>
      </c>
      <c r="D3366">
        <v>-109</v>
      </c>
      <c r="E3366" t="str">
        <f>INDEX(LedgerMapping[[#All],[Area]],MATCH(Transactions[[#This Row],[Sub Ledger]],LedgerMapping[[#All],[Sub Ledger]],0))</f>
        <v>Income Statement</v>
      </c>
    </row>
    <row r="3367" spans="1:5" x14ac:dyDescent="0.55000000000000004">
      <c r="A3367">
        <v>6</v>
      </c>
      <c r="B3367">
        <v>78000</v>
      </c>
      <c r="C3367" s="6">
        <v>44348</v>
      </c>
      <c r="D3367">
        <v>-113</v>
      </c>
      <c r="E3367" t="str">
        <f>INDEX(LedgerMapping[[#All],[Area]],MATCH(Transactions[[#This Row],[Sub Ledger]],LedgerMapping[[#All],[Sub Ledger]],0))</f>
        <v>Income Statement</v>
      </c>
    </row>
    <row r="3368" spans="1:5" x14ac:dyDescent="0.55000000000000004">
      <c r="A3368">
        <v>6</v>
      </c>
      <c r="B3368">
        <v>78000</v>
      </c>
      <c r="C3368" s="6">
        <v>44378</v>
      </c>
      <c r="D3368">
        <v>-136</v>
      </c>
      <c r="E3368" t="str">
        <f>INDEX(LedgerMapping[[#All],[Area]],MATCH(Transactions[[#This Row],[Sub Ledger]],LedgerMapping[[#All],[Sub Ledger]],0))</f>
        <v>Income Statement</v>
      </c>
    </row>
    <row r="3369" spans="1:5" x14ac:dyDescent="0.55000000000000004">
      <c r="A3369">
        <v>6</v>
      </c>
      <c r="B3369">
        <v>78000</v>
      </c>
      <c r="C3369" s="6">
        <v>44409</v>
      </c>
      <c r="D3369">
        <v>-110</v>
      </c>
      <c r="E3369" t="str">
        <f>INDEX(LedgerMapping[[#All],[Area]],MATCH(Transactions[[#This Row],[Sub Ledger]],LedgerMapping[[#All],[Sub Ledger]],0))</f>
        <v>Income Statement</v>
      </c>
    </row>
    <row r="3370" spans="1:5" x14ac:dyDescent="0.55000000000000004">
      <c r="A3370">
        <v>6</v>
      </c>
      <c r="B3370">
        <v>78000</v>
      </c>
      <c r="C3370" s="6">
        <v>44440</v>
      </c>
      <c r="D3370">
        <v>-120</v>
      </c>
      <c r="E3370" t="str">
        <f>INDEX(LedgerMapping[[#All],[Area]],MATCH(Transactions[[#This Row],[Sub Ledger]],LedgerMapping[[#All],[Sub Ledger]],0))</f>
        <v>Income Statement</v>
      </c>
    </row>
    <row r="3371" spans="1:5" x14ac:dyDescent="0.55000000000000004">
      <c r="A3371">
        <v>6</v>
      </c>
      <c r="B3371">
        <v>78000</v>
      </c>
      <c r="C3371" s="6">
        <v>44470</v>
      </c>
      <c r="D3371">
        <v>-114</v>
      </c>
      <c r="E3371" t="str">
        <f>INDEX(LedgerMapping[[#All],[Area]],MATCH(Transactions[[#This Row],[Sub Ledger]],LedgerMapping[[#All],[Sub Ledger]],0))</f>
        <v>Income Statement</v>
      </c>
    </row>
    <row r="3372" spans="1:5" x14ac:dyDescent="0.55000000000000004">
      <c r="A3372">
        <v>6</v>
      </c>
      <c r="B3372">
        <v>78000</v>
      </c>
      <c r="C3372" s="6">
        <v>44501</v>
      </c>
      <c r="D3372">
        <v>-132</v>
      </c>
      <c r="E3372" t="str">
        <f>INDEX(LedgerMapping[[#All],[Area]],MATCH(Transactions[[#This Row],[Sub Ledger]],LedgerMapping[[#All],[Sub Ledger]],0))</f>
        <v>Income Statement</v>
      </c>
    </row>
    <row r="3373" spans="1:5" x14ac:dyDescent="0.55000000000000004">
      <c r="A3373">
        <v>6</v>
      </c>
      <c r="B3373">
        <v>78000</v>
      </c>
      <c r="C3373" s="6">
        <v>44531</v>
      </c>
      <c r="D3373">
        <v>-132</v>
      </c>
      <c r="E3373" t="str">
        <f>INDEX(LedgerMapping[[#All],[Area]],MATCH(Transactions[[#This Row],[Sub Ledger]],LedgerMapping[[#All],[Sub Ledger]],0))</f>
        <v>Income Statement</v>
      </c>
    </row>
    <row r="3374" spans="1:5" x14ac:dyDescent="0.55000000000000004">
      <c r="A3374">
        <v>6</v>
      </c>
      <c r="B3374">
        <v>78000</v>
      </c>
      <c r="C3374" s="6">
        <v>43466</v>
      </c>
      <c r="D3374">
        <v>-147</v>
      </c>
      <c r="E3374" t="str">
        <f>INDEX(LedgerMapping[[#All],[Area]],MATCH(Transactions[[#This Row],[Sub Ledger]],LedgerMapping[[#All],[Sub Ledger]],0))</f>
        <v>Income Statement</v>
      </c>
    </row>
    <row r="3375" spans="1:5" x14ac:dyDescent="0.55000000000000004">
      <c r="A3375">
        <v>6</v>
      </c>
      <c r="B3375">
        <v>78000</v>
      </c>
      <c r="C3375" s="6">
        <v>43497</v>
      </c>
      <c r="D3375">
        <v>-136</v>
      </c>
      <c r="E3375" t="str">
        <f>INDEX(LedgerMapping[[#All],[Area]],MATCH(Transactions[[#This Row],[Sub Ledger]],LedgerMapping[[#All],[Sub Ledger]],0))</f>
        <v>Income Statement</v>
      </c>
    </row>
    <row r="3376" spans="1:5" x14ac:dyDescent="0.55000000000000004">
      <c r="A3376">
        <v>6</v>
      </c>
      <c r="B3376">
        <v>78000</v>
      </c>
      <c r="C3376" s="6">
        <v>43525</v>
      </c>
      <c r="D3376">
        <v>-127</v>
      </c>
      <c r="E3376" t="str">
        <f>INDEX(LedgerMapping[[#All],[Area]],MATCH(Transactions[[#This Row],[Sub Ledger]],LedgerMapping[[#All],[Sub Ledger]],0))</f>
        <v>Income Statement</v>
      </c>
    </row>
    <row r="3377" spans="1:5" x14ac:dyDescent="0.55000000000000004">
      <c r="A3377">
        <v>6</v>
      </c>
      <c r="B3377">
        <v>78000</v>
      </c>
      <c r="C3377" s="6">
        <v>43556</v>
      </c>
      <c r="D3377">
        <v>-153</v>
      </c>
      <c r="E3377" t="str">
        <f>INDEX(LedgerMapping[[#All],[Area]],MATCH(Transactions[[#This Row],[Sub Ledger]],LedgerMapping[[#All],[Sub Ledger]],0))</f>
        <v>Income Statement</v>
      </c>
    </row>
    <row r="3378" spans="1:5" x14ac:dyDescent="0.55000000000000004">
      <c r="A3378">
        <v>6</v>
      </c>
      <c r="B3378">
        <v>78000</v>
      </c>
      <c r="C3378" s="6">
        <v>43586</v>
      </c>
      <c r="D3378">
        <v>-131</v>
      </c>
      <c r="E3378" t="str">
        <f>INDEX(LedgerMapping[[#All],[Area]],MATCH(Transactions[[#This Row],[Sub Ledger]],LedgerMapping[[#All],[Sub Ledger]],0))</f>
        <v>Income Statement</v>
      </c>
    </row>
    <row r="3379" spans="1:5" x14ac:dyDescent="0.55000000000000004">
      <c r="A3379">
        <v>6</v>
      </c>
      <c r="B3379">
        <v>78000</v>
      </c>
      <c r="C3379" s="6">
        <v>43617</v>
      </c>
      <c r="D3379">
        <v>-125</v>
      </c>
      <c r="E3379" t="str">
        <f>INDEX(LedgerMapping[[#All],[Area]],MATCH(Transactions[[#This Row],[Sub Ledger]],LedgerMapping[[#All],[Sub Ledger]],0))</f>
        <v>Income Statement</v>
      </c>
    </row>
    <row r="3380" spans="1:5" x14ac:dyDescent="0.55000000000000004">
      <c r="A3380">
        <v>6</v>
      </c>
      <c r="B3380">
        <v>78000</v>
      </c>
      <c r="C3380" s="6">
        <v>43647</v>
      </c>
      <c r="D3380">
        <v>-157</v>
      </c>
      <c r="E3380" t="str">
        <f>INDEX(LedgerMapping[[#All],[Area]],MATCH(Transactions[[#This Row],[Sub Ledger]],LedgerMapping[[#All],[Sub Ledger]],0))</f>
        <v>Income Statement</v>
      </c>
    </row>
    <row r="3381" spans="1:5" x14ac:dyDescent="0.55000000000000004">
      <c r="A3381">
        <v>6</v>
      </c>
      <c r="B3381">
        <v>78000</v>
      </c>
      <c r="C3381" s="6">
        <v>43678</v>
      </c>
      <c r="D3381">
        <v>-165</v>
      </c>
      <c r="E3381" t="str">
        <f>INDEX(LedgerMapping[[#All],[Area]],MATCH(Transactions[[#This Row],[Sub Ledger]],LedgerMapping[[#All],[Sub Ledger]],0))</f>
        <v>Income Statement</v>
      </c>
    </row>
    <row r="3382" spans="1:5" x14ac:dyDescent="0.55000000000000004">
      <c r="A3382">
        <v>6</v>
      </c>
      <c r="B3382">
        <v>78000</v>
      </c>
      <c r="C3382" s="6">
        <v>43709</v>
      </c>
      <c r="D3382">
        <v>-159</v>
      </c>
      <c r="E3382" t="str">
        <f>INDEX(LedgerMapping[[#All],[Area]],MATCH(Transactions[[#This Row],[Sub Ledger]],LedgerMapping[[#All],[Sub Ledger]],0))</f>
        <v>Income Statement</v>
      </c>
    </row>
    <row r="3383" spans="1:5" x14ac:dyDescent="0.55000000000000004">
      <c r="A3383">
        <v>6</v>
      </c>
      <c r="B3383">
        <v>78000</v>
      </c>
      <c r="C3383" s="6">
        <v>43739</v>
      </c>
      <c r="D3383">
        <v>-140</v>
      </c>
      <c r="E3383" t="str">
        <f>INDEX(LedgerMapping[[#All],[Area]],MATCH(Transactions[[#This Row],[Sub Ledger]],LedgerMapping[[#All],[Sub Ledger]],0))</f>
        <v>Income Statement</v>
      </c>
    </row>
    <row r="3384" spans="1:5" x14ac:dyDescent="0.55000000000000004">
      <c r="A3384">
        <v>6</v>
      </c>
      <c r="B3384">
        <v>78000</v>
      </c>
      <c r="C3384" s="6">
        <v>43770</v>
      </c>
      <c r="D3384">
        <v>-142</v>
      </c>
      <c r="E3384" t="str">
        <f>INDEX(LedgerMapping[[#All],[Area]],MATCH(Transactions[[#This Row],[Sub Ledger]],LedgerMapping[[#All],[Sub Ledger]],0))</f>
        <v>Income Statement</v>
      </c>
    </row>
    <row r="3385" spans="1:5" x14ac:dyDescent="0.55000000000000004">
      <c r="A3385">
        <v>6</v>
      </c>
      <c r="B3385">
        <v>78000</v>
      </c>
      <c r="C3385" s="6">
        <v>43800</v>
      </c>
      <c r="D3385">
        <v>-135</v>
      </c>
      <c r="E3385" t="str">
        <f>INDEX(LedgerMapping[[#All],[Area]],MATCH(Transactions[[#This Row],[Sub Ledger]],LedgerMapping[[#All],[Sub Ledger]],0))</f>
        <v>Income Statement</v>
      </c>
    </row>
    <row r="3386" spans="1:5" x14ac:dyDescent="0.55000000000000004">
      <c r="A3386">
        <v>6</v>
      </c>
      <c r="B3386">
        <v>78000</v>
      </c>
      <c r="C3386" s="6">
        <v>43831</v>
      </c>
      <c r="D3386">
        <v>-116</v>
      </c>
      <c r="E3386" t="str">
        <f>INDEX(LedgerMapping[[#All],[Area]],MATCH(Transactions[[#This Row],[Sub Ledger]],LedgerMapping[[#All],[Sub Ledger]],0))</f>
        <v>Income Statement</v>
      </c>
    </row>
    <row r="3387" spans="1:5" x14ac:dyDescent="0.55000000000000004">
      <c r="A3387">
        <v>6</v>
      </c>
      <c r="B3387">
        <v>78000</v>
      </c>
      <c r="C3387" s="6">
        <v>43862</v>
      </c>
      <c r="D3387">
        <v>-104</v>
      </c>
      <c r="E3387" t="str">
        <f>INDEX(LedgerMapping[[#All],[Area]],MATCH(Transactions[[#This Row],[Sub Ledger]],LedgerMapping[[#All],[Sub Ledger]],0))</f>
        <v>Income Statement</v>
      </c>
    </row>
    <row r="3388" spans="1:5" x14ac:dyDescent="0.55000000000000004">
      <c r="A3388">
        <v>6</v>
      </c>
      <c r="B3388">
        <v>78000</v>
      </c>
      <c r="C3388" s="6">
        <v>43891</v>
      </c>
      <c r="D3388">
        <v>-113</v>
      </c>
      <c r="E3388" t="str">
        <f>INDEX(LedgerMapping[[#All],[Area]],MATCH(Transactions[[#This Row],[Sub Ledger]],LedgerMapping[[#All],[Sub Ledger]],0))</f>
        <v>Income Statement</v>
      </c>
    </row>
    <row r="3389" spans="1:5" x14ac:dyDescent="0.55000000000000004">
      <c r="A3389">
        <v>6</v>
      </c>
      <c r="B3389">
        <v>78000</v>
      </c>
      <c r="C3389" s="6">
        <v>43922</v>
      </c>
      <c r="D3389">
        <v>-124</v>
      </c>
      <c r="E3389" t="str">
        <f>INDEX(LedgerMapping[[#All],[Area]],MATCH(Transactions[[#This Row],[Sub Ledger]],LedgerMapping[[#All],[Sub Ledger]],0))</f>
        <v>Income Statement</v>
      </c>
    </row>
    <row r="3390" spans="1:5" x14ac:dyDescent="0.55000000000000004">
      <c r="A3390">
        <v>6</v>
      </c>
      <c r="B3390">
        <v>78000</v>
      </c>
      <c r="C3390" s="6">
        <v>43952</v>
      </c>
      <c r="D3390">
        <v>-125</v>
      </c>
      <c r="E3390" t="str">
        <f>INDEX(LedgerMapping[[#All],[Area]],MATCH(Transactions[[#This Row],[Sub Ledger]],LedgerMapping[[#All],[Sub Ledger]],0))</f>
        <v>Income Statement</v>
      </c>
    </row>
    <row r="3391" spans="1:5" x14ac:dyDescent="0.55000000000000004">
      <c r="A3391">
        <v>6</v>
      </c>
      <c r="B3391">
        <v>78000</v>
      </c>
      <c r="C3391" s="6">
        <v>43983</v>
      </c>
      <c r="D3391">
        <v>-95</v>
      </c>
      <c r="E3391" t="str">
        <f>INDEX(LedgerMapping[[#All],[Area]],MATCH(Transactions[[#This Row],[Sub Ledger]],LedgerMapping[[#All],[Sub Ledger]],0))</f>
        <v>Income Statement</v>
      </c>
    </row>
    <row r="3392" spans="1:5" x14ac:dyDescent="0.55000000000000004">
      <c r="A3392">
        <v>6</v>
      </c>
      <c r="B3392">
        <v>78000</v>
      </c>
      <c r="C3392" s="6">
        <v>44013</v>
      </c>
      <c r="D3392">
        <v>-104</v>
      </c>
      <c r="E3392" t="str">
        <f>INDEX(LedgerMapping[[#All],[Area]],MATCH(Transactions[[#This Row],[Sub Ledger]],LedgerMapping[[#All],[Sub Ledger]],0))</f>
        <v>Income Statement</v>
      </c>
    </row>
    <row r="3393" spans="1:5" x14ac:dyDescent="0.55000000000000004">
      <c r="A3393">
        <v>6</v>
      </c>
      <c r="B3393">
        <v>78000</v>
      </c>
      <c r="C3393" s="6">
        <v>44044</v>
      </c>
      <c r="D3393">
        <v>-98</v>
      </c>
      <c r="E3393" t="str">
        <f>INDEX(LedgerMapping[[#All],[Area]],MATCH(Transactions[[#This Row],[Sub Ledger]],LedgerMapping[[#All],[Sub Ledger]],0))</f>
        <v>Income Statement</v>
      </c>
    </row>
    <row r="3394" spans="1:5" x14ac:dyDescent="0.55000000000000004">
      <c r="A3394">
        <v>6</v>
      </c>
      <c r="B3394">
        <v>78000</v>
      </c>
      <c r="C3394" s="6">
        <v>44075</v>
      </c>
      <c r="D3394">
        <v>-96</v>
      </c>
      <c r="E3394" t="str">
        <f>INDEX(LedgerMapping[[#All],[Area]],MATCH(Transactions[[#This Row],[Sub Ledger]],LedgerMapping[[#All],[Sub Ledger]],0))</f>
        <v>Income Statement</v>
      </c>
    </row>
    <row r="3395" spans="1:5" x14ac:dyDescent="0.55000000000000004">
      <c r="A3395">
        <v>6</v>
      </c>
      <c r="B3395">
        <v>78000</v>
      </c>
      <c r="C3395" s="6">
        <v>44105</v>
      </c>
      <c r="D3395">
        <v>-102</v>
      </c>
      <c r="E3395" t="str">
        <f>INDEX(LedgerMapping[[#All],[Area]],MATCH(Transactions[[#This Row],[Sub Ledger]],LedgerMapping[[#All],[Sub Ledger]],0))</f>
        <v>Income Statement</v>
      </c>
    </row>
    <row r="3396" spans="1:5" x14ac:dyDescent="0.55000000000000004">
      <c r="A3396">
        <v>6</v>
      </c>
      <c r="B3396">
        <v>78000</v>
      </c>
      <c r="C3396" s="6">
        <v>44136</v>
      </c>
      <c r="D3396">
        <v>-125</v>
      </c>
      <c r="E3396" t="str">
        <f>INDEX(LedgerMapping[[#All],[Area]],MATCH(Transactions[[#This Row],[Sub Ledger]],LedgerMapping[[#All],[Sub Ledger]],0))</f>
        <v>Income Statement</v>
      </c>
    </row>
    <row r="3397" spans="1:5" x14ac:dyDescent="0.55000000000000004">
      <c r="A3397">
        <v>6</v>
      </c>
      <c r="B3397">
        <v>78000</v>
      </c>
      <c r="C3397" s="6">
        <v>44166</v>
      </c>
      <c r="D3397">
        <v>-96</v>
      </c>
      <c r="E3397" t="str">
        <f>INDEX(LedgerMapping[[#All],[Area]],MATCH(Transactions[[#This Row],[Sub Ledger]],LedgerMapping[[#All],[Sub Ledger]],0))</f>
        <v>Income Statement</v>
      </c>
    </row>
    <row r="3398" spans="1:5" x14ac:dyDescent="0.55000000000000004">
      <c r="A3398">
        <v>6</v>
      </c>
      <c r="B3398">
        <v>78000</v>
      </c>
      <c r="C3398" s="6">
        <v>44197</v>
      </c>
      <c r="D3398">
        <v>-76</v>
      </c>
      <c r="E3398" t="str">
        <f>INDEX(LedgerMapping[[#All],[Area]],MATCH(Transactions[[#This Row],[Sub Ledger]],LedgerMapping[[#All],[Sub Ledger]],0))</f>
        <v>Income Statement</v>
      </c>
    </row>
    <row r="3399" spans="1:5" x14ac:dyDescent="0.55000000000000004">
      <c r="A3399">
        <v>6</v>
      </c>
      <c r="B3399">
        <v>78000</v>
      </c>
      <c r="C3399" s="6">
        <v>44228</v>
      </c>
      <c r="D3399">
        <v>-127</v>
      </c>
      <c r="E3399" t="str">
        <f>INDEX(LedgerMapping[[#All],[Area]],MATCH(Transactions[[#This Row],[Sub Ledger]],LedgerMapping[[#All],[Sub Ledger]],0))</f>
        <v>Income Statement</v>
      </c>
    </row>
    <row r="3400" spans="1:5" x14ac:dyDescent="0.55000000000000004">
      <c r="A3400">
        <v>6</v>
      </c>
      <c r="B3400">
        <v>78000</v>
      </c>
      <c r="C3400" s="6">
        <v>44256</v>
      </c>
      <c r="D3400">
        <v>-151</v>
      </c>
      <c r="E3400" t="str">
        <f>INDEX(LedgerMapping[[#All],[Area]],MATCH(Transactions[[#This Row],[Sub Ledger]],LedgerMapping[[#All],[Sub Ledger]],0))</f>
        <v>Income Statement</v>
      </c>
    </row>
    <row r="3401" spans="1:5" x14ac:dyDescent="0.55000000000000004">
      <c r="A3401">
        <v>6</v>
      </c>
      <c r="B3401">
        <v>78000</v>
      </c>
      <c r="C3401" s="6">
        <v>44287</v>
      </c>
      <c r="D3401">
        <v>-130</v>
      </c>
      <c r="E3401" t="str">
        <f>INDEX(LedgerMapping[[#All],[Area]],MATCH(Transactions[[#This Row],[Sub Ledger]],LedgerMapping[[#All],[Sub Ledger]],0))</f>
        <v>Income Statement</v>
      </c>
    </row>
    <row r="3402" spans="1:5" x14ac:dyDescent="0.55000000000000004">
      <c r="A3402">
        <v>6</v>
      </c>
      <c r="B3402">
        <v>78000</v>
      </c>
      <c r="C3402" s="6">
        <v>44317</v>
      </c>
      <c r="D3402">
        <v>-134</v>
      </c>
      <c r="E3402" t="str">
        <f>INDEX(LedgerMapping[[#All],[Area]],MATCH(Transactions[[#This Row],[Sub Ledger]],LedgerMapping[[#All],[Sub Ledger]],0))</f>
        <v>Income Statement</v>
      </c>
    </row>
    <row r="3403" spans="1:5" x14ac:dyDescent="0.55000000000000004">
      <c r="A3403">
        <v>6</v>
      </c>
      <c r="B3403">
        <v>78000</v>
      </c>
      <c r="C3403" s="6">
        <v>44348</v>
      </c>
      <c r="D3403">
        <v>-141</v>
      </c>
      <c r="E3403" t="str">
        <f>INDEX(LedgerMapping[[#All],[Area]],MATCH(Transactions[[#This Row],[Sub Ledger]],LedgerMapping[[#All],[Sub Ledger]],0))</f>
        <v>Income Statement</v>
      </c>
    </row>
    <row r="3404" spans="1:5" x14ac:dyDescent="0.55000000000000004">
      <c r="A3404">
        <v>6</v>
      </c>
      <c r="B3404">
        <v>78000</v>
      </c>
      <c r="C3404" s="6">
        <v>44378</v>
      </c>
      <c r="D3404">
        <v>-153</v>
      </c>
      <c r="E3404" t="str">
        <f>INDEX(LedgerMapping[[#All],[Area]],MATCH(Transactions[[#This Row],[Sub Ledger]],LedgerMapping[[#All],[Sub Ledger]],0))</f>
        <v>Income Statement</v>
      </c>
    </row>
    <row r="3405" spans="1:5" x14ac:dyDescent="0.55000000000000004">
      <c r="A3405">
        <v>6</v>
      </c>
      <c r="B3405">
        <v>78000</v>
      </c>
      <c r="C3405" s="6">
        <v>44409</v>
      </c>
      <c r="D3405">
        <v>-151</v>
      </c>
      <c r="E3405" t="str">
        <f>INDEX(LedgerMapping[[#All],[Area]],MATCH(Transactions[[#This Row],[Sub Ledger]],LedgerMapping[[#All],[Sub Ledger]],0))</f>
        <v>Income Statement</v>
      </c>
    </row>
    <row r="3406" spans="1:5" x14ac:dyDescent="0.55000000000000004">
      <c r="A3406">
        <v>6</v>
      </c>
      <c r="B3406">
        <v>78000</v>
      </c>
      <c r="C3406" s="6">
        <v>44440</v>
      </c>
      <c r="D3406">
        <v>-127</v>
      </c>
      <c r="E3406" t="str">
        <f>INDEX(LedgerMapping[[#All],[Area]],MATCH(Transactions[[#This Row],[Sub Ledger]],LedgerMapping[[#All],[Sub Ledger]],0))</f>
        <v>Income Statement</v>
      </c>
    </row>
    <row r="3407" spans="1:5" x14ac:dyDescent="0.55000000000000004">
      <c r="A3407">
        <v>6</v>
      </c>
      <c r="B3407">
        <v>78000</v>
      </c>
      <c r="C3407" s="6">
        <v>44470</v>
      </c>
      <c r="D3407">
        <v>-155</v>
      </c>
      <c r="E3407" t="str">
        <f>INDEX(LedgerMapping[[#All],[Area]],MATCH(Transactions[[#This Row],[Sub Ledger]],LedgerMapping[[#All],[Sub Ledger]],0))</f>
        <v>Income Statement</v>
      </c>
    </row>
    <row r="3408" spans="1:5" x14ac:dyDescent="0.55000000000000004">
      <c r="A3408">
        <v>6</v>
      </c>
      <c r="B3408">
        <v>78000</v>
      </c>
      <c r="C3408" s="6">
        <v>44501</v>
      </c>
      <c r="D3408">
        <v>-139</v>
      </c>
      <c r="E3408" t="str">
        <f>INDEX(LedgerMapping[[#All],[Area]],MATCH(Transactions[[#This Row],[Sub Ledger]],LedgerMapping[[#All],[Sub Ledger]],0))</f>
        <v>Income Statement</v>
      </c>
    </row>
    <row r="3409" spans="1:5" x14ac:dyDescent="0.55000000000000004">
      <c r="A3409">
        <v>6</v>
      </c>
      <c r="B3409">
        <v>78000</v>
      </c>
      <c r="C3409" s="6">
        <v>44531</v>
      </c>
      <c r="D3409">
        <v>-136</v>
      </c>
      <c r="E3409" t="str">
        <f>INDEX(LedgerMapping[[#All],[Area]],MATCH(Transactions[[#This Row],[Sub Ledger]],LedgerMapping[[#All],[Sub Ledger]],0))</f>
        <v>Income Statement</v>
      </c>
    </row>
    <row r="3410" spans="1:5" x14ac:dyDescent="0.55000000000000004">
      <c r="A3410">
        <v>6</v>
      </c>
      <c r="B3410">
        <v>78000</v>
      </c>
      <c r="C3410" s="6">
        <v>43466</v>
      </c>
      <c r="D3410">
        <v>-104</v>
      </c>
      <c r="E3410" t="str">
        <f>INDEX(LedgerMapping[[#All],[Area]],MATCH(Transactions[[#This Row],[Sub Ledger]],LedgerMapping[[#All],[Sub Ledger]],0))</f>
        <v>Income Statement</v>
      </c>
    </row>
    <row r="3411" spans="1:5" x14ac:dyDescent="0.55000000000000004">
      <c r="A3411">
        <v>6</v>
      </c>
      <c r="B3411">
        <v>78000</v>
      </c>
      <c r="C3411" s="6">
        <v>43497</v>
      </c>
      <c r="D3411">
        <v>-120</v>
      </c>
      <c r="E3411" t="str">
        <f>INDEX(LedgerMapping[[#All],[Area]],MATCH(Transactions[[#This Row],[Sub Ledger]],LedgerMapping[[#All],[Sub Ledger]],0))</f>
        <v>Income Statement</v>
      </c>
    </row>
    <row r="3412" spans="1:5" x14ac:dyDescent="0.55000000000000004">
      <c r="A3412">
        <v>6</v>
      </c>
      <c r="B3412">
        <v>78000</v>
      </c>
      <c r="C3412" s="6">
        <v>43525</v>
      </c>
      <c r="D3412">
        <v>-116</v>
      </c>
      <c r="E3412" t="str">
        <f>INDEX(LedgerMapping[[#All],[Area]],MATCH(Transactions[[#This Row],[Sub Ledger]],LedgerMapping[[#All],[Sub Ledger]],0))</f>
        <v>Income Statement</v>
      </c>
    </row>
    <row r="3413" spans="1:5" x14ac:dyDescent="0.55000000000000004">
      <c r="A3413">
        <v>6</v>
      </c>
      <c r="B3413">
        <v>78000</v>
      </c>
      <c r="C3413" s="6">
        <v>43556</v>
      </c>
      <c r="D3413">
        <v>-116</v>
      </c>
      <c r="E3413" t="str">
        <f>INDEX(LedgerMapping[[#All],[Area]],MATCH(Transactions[[#This Row],[Sub Ledger]],LedgerMapping[[#All],[Sub Ledger]],0))</f>
        <v>Income Statement</v>
      </c>
    </row>
    <row r="3414" spans="1:5" x14ac:dyDescent="0.55000000000000004">
      <c r="A3414">
        <v>6</v>
      </c>
      <c r="B3414">
        <v>78000</v>
      </c>
      <c r="C3414" s="6">
        <v>43586</v>
      </c>
      <c r="D3414">
        <v>-83</v>
      </c>
      <c r="E3414" t="str">
        <f>INDEX(LedgerMapping[[#All],[Area]],MATCH(Transactions[[#This Row],[Sub Ledger]],LedgerMapping[[#All],[Sub Ledger]],0))</f>
        <v>Income Statement</v>
      </c>
    </row>
    <row r="3415" spans="1:5" x14ac:dyDescent="0.55000000000000004">
      <c r="A3415">
        <v>6</v>
      </c>
      <c r="B3415">
        <v>78000</v>
      </c>
      <c r="C3415" s="6">
        <v>43617</v>
      </c>
      <c r="D3415">
        <v>-129</v>
      </c>
      <c r="E3415" t="str">
        <f>INDEX(LedgerMapping[[#All],[Area]],MATCH(Transactions[[#This Row],[Sub Ledger]],LedgerMapping[[#All],[Sub Ledger]],0))</f>
        <v>Income Statement</v>
      </c>
    </row>
    <row r="3416" spans="1:5" x14ac:dyDescent="0.55000000000000004">
      <c r="A3416">
        <v>6</v>
      </c>
      <c r="B3416">
        <v>78000</v>
      </c>
      <c r="C3416" s="6">
        <v>43647</v>
      </c>
      <c r="D3416">
        <v>-117</v>
      </c>
      <c r="E3416" t="str">
        <f>INDEX(LedgerMapping[[#All],[Area]],MATCH(Transactions[[#This Row],[Sub Ledger]],LedgerMapping[[#All],[Sub Ledger]],0))</f>
        <v>Income Statement</v>
      </c>
    </row>
    <row r="3417" spans="1:5" x14ac:dyDescent="0.55000000000000004">
      <c r="A3417">
        <v>6</v>
      </c>
      <c r="B3417">
        <v>78000</v>
      </c>
      <c r="C3417" s="6">
        <v>43678</v>
      </c>
      <c r="D3417">
        <v>-100</v>
      </c>
      <c r="E3417" t="str">
        <f>INDEX(LedgerMapping[[#All],[Area]],MATCH(Transactions[[#This Row],[Sub Ledger]],LedgerMapping[[#All],[Sub Ledger]],0))</f>
        <v>Income Statement</v>
      </c>
    </row>
    <row r="3418" spans="1:5" x14ac:dyDescent="0.55000000000000004">
      <c r="A3418">
        <v>6</v>
      </c>
      <c r="B3418">
        <v>78000</v>
      </c>
      <c r="C3418" s="6">
        <v>43709</v>
      </c>
      <c r="D3418">
        <v>-93</v>
      </c>
      <c r="E3418" t="str">
        <f>INDEX(LedgerMapping[[#All],[Area]],MATCH(Transactions[[#This Row],[Sub Ledger]],LedgerMapping[[#All],[Sub Ledger]],0))</f>
        <v>Income Statement</v>
      </c>
    </row>
    <row r="3419" spans="1:5" x14ac:dyDescent="0.55000000000000004">
      <c r="A3419">
        <v>6</v>
      </c>
      <c r="B3419">
        <v>78000</v>
      </c>
      <c r="C3419" s="6">
        <v>43739</v>
      </c>
      <c r="D3419">
        <v>-131</v>
      </c>
      <c r="E3419" t="str">
        <f>INDEX(LedgerMapping[[#All],[Area]],MATCH(Transactions[[#This Row],[Sub Ledger]],LedgerMapping[[#All],[Sub Ledger]],0))</f>
        <v>Income Statement</v>
      </c>
    </row>
    <row r="3420" spans="1:5" x14ac:dyDescent="0.55000000000000004">
      <c r="A3420">
        <v>6</v>
      </c>
      <c r="B3420">
        <v>78000</v>
      </c>
      <c r="C3420" s="6">
        <v>43770</v>
      </c>
      <c r="D3420">
        <v>-105</v>
      </c>
      <c r="E3420" t="str">
        <f>INDEX(LedgerMapping[[#All],[Area]],MATCH(Transactions[[#This Row],[Sub Ledger]],LedgerMapping[[#All],[Sub Ledger]],0))</f>
        <v>Income Statement</v>
      </c>
    </row>
    <row r="3421" spans="1:5" x14ac:dyDescent="0.55000000000000004">
      <c r="A3421">
        <v>6</v>
      </c>
      <c r="B3421">
        <v>78000</v>
      </c>
      <c r="C3421" s="6">
        <v>43800</v>
      </c>
      <c r="D3421">
        <v>-128</v>
      </c>
      <c r="E3421" t="str">
        <f>INDEX(LedgerMapping[[#All],[Area]],MATCH(Transactions[[#This Row],[Sub Ledger]],LedgerMapping[[#All],[Sub Ledger]],0))</f>
        <v>Income Statement</v>
      </c>
    </row>
    <row r="3422" spans="1:5" x14ac:dyDescent="0.55000000000000004">
      <c r="A3422">
        <v>6</v>
      </c>
      <c r="B3422">
        <v>78000</v>
      </c>
      <c r="C3422" s="6">
        <v>43831</v>
      </c>
      <c r="D3422">
        <v>-87</v>
      </c>
      <c r="E3422" t="str">
        <f>INDEX(LedgerMapping[[#All],[Area]],MATCH(Transactions[[#This Row],[Sub Ledger]],LedgerMapping[[#All],[Sub Ledger]],0))</f>
        <v>Income Statement</v>
      </c>
    </row>
    <row r="3423" spans="1:5" x14ac:dyDescent="0.55000000000000004">
      <c r="A3423">
        <v>6</v>
      </c>
      <c r="B3423">
        <v>78000</v>
      </c>
      <c r="C3423" s="6">
        <v>43862</v>
      </c>
      <c r="D3423">
        <v>-74</v>
      </c>
      <c r="E3423" t="str">
        <f>INDEX(LedgerMapping[[#All],[Area]],MATCH(Transactions[[#This Row],[Sub Ledger]],LedgerMapping[[#All],[Sub Ledger]],0))</f>
        <v>Income Statement</v>
      </c>
    </row>
    <row r="3424" spans="1:5" x14ac:dyDescent="0.55000000000000004">
      <c r="A3424">
        <v>6</v>
      </c>
      <c r="B3424">
        <v>78000</v>
      </c>
      <c r="C3424" s="6">
        <v>43891</v>
      </c>
      <c r="D3424">
        <v>-78</v>
      </c>
      <c r="E3424" t="str">
        <f>INDEX(LedgerMapping[[#All],[Area]],MATCH(Transactions[[#This Row],[Sub Ledger]],LedgerMapping[[#All],[Sub Ledger]],0))</f>
        <v>Income Statement</v>
      </c>
    </row>
    <row r="3425" spans="1:5" x14ac:dyDescent="0.55000000000000004">
      <c r="A3425">
        <v>6</v>
      </c>
      <c r="B3425">
        <v>78000</v>
      </c>
      <c r="C3425" s="6">
        <v>43922</v>
      </c>
      <c r="D3425">
        <v>-83</v>
      </c>
      <c r="E3425" t="str">
        <f>INDEX(LedgerMapping[[#All],[Area]],MATCH(Transactions[[#This Row],[Sub Ledger]],LedgerMapping[[#All],[Sub Ledger]],0))</f>
        <v>Income Statement</v>
      </c>
    </row>
    <row r="3426" spans="1:5" x14ac:dyDescent="0.55000000000000004">
      <c r="A3426">
        <v>6</v>
      </c>
      <c r="B3426">
        <v>78000</v>
      </c>
      <c r="C3426" s="6">
        <v>43952</v>
      </c>
      <c r="D3426">
        <v>-69</v>
      </c>
      <c r="E3426" t="str">
        <f>INDEX(LedgerMapping[[#All],[Area]],MATCH(Transactions[[#This Row],[Sub Ledger]],LedgerMapping[[#All],[Sub Ledger]],0))</f>
        <v>Income Statement</v>
      </c>
    </row>
    <row r="3427" spans="1:5" x14ac:dyDescent="0.55000000000000004">
      <c r="A3427">
        <v>6</v>
      </c>
      <c r="B3427">
        <v>78000</v>
      </c>
      <c r="C3427" s="6">
        <v>43983</v>
      </c>
      <c r="D3427">
        <v>-68</v>
      </c>
      <c r="E3427" t="str">
        <f>INDEX(LedgerMapping[[#All],[Area]],MATCH(Transactions[[#This Row],[Sub Ledger]],LedgerMapping[[#All],[Sub Ledger]],0))</f>
        <v>Income Statement</v>
      </c>
    </row>
    <row r="3428" spans="1:5" x14ac:dyDescent="0.55000000000000004">
      <c r="A3428">
        <v>6</v>
      </c>
      <c r="B3428">
        <v>78000</v>
      </c>
      <c r="C3428" s="6">
        <v>44013</v>
      </c>
      <c r="D3428">
        <v>-81</v>
      </c>
      <c r="E3428" t="str">
        <f>INDEX(LedgerMapping[[#All],[Area]],MATCH(Transactions[[#This Row],[Sub Ledger]],LedgerMapping[[#All],[Sub Ledger]],0))</f>
        <v>Income Statement</v>
      </c>
    </row>
    <row r="3429" spans="1:5" x14ac:dyDescent="0.55000000000000004">
      <c r="A3429">
        <v>6</v>
      </c>
      <c r="B3429">
        <v>78000</v>
      </c>
      <c r="C3429" s="6">
        <v>44044</v>
      </c>
      <c r="D3429">
        <v>-92</v>
      </c>
      <c r="E3429" t="str">
        <f>INDEX(LedgerMapping[[#All],[Area]],MATCH(Transactions[[#This Row],[Sub Ledger]],LedgerMapping[[#All],[Sub Ledger]],0))</f>
        <v>Income Statement</v>
      </c>
    </row>
    <row r="3430" spans="1:5" x14ac:dyDescent="0.55000000000000004">
      <c r="A3430">
        <v>6</v>
      </c>
      <c r="B3430">
        <v>78000</v>
      </c>
      <c r="C3430" s="6">
        <v>44075</v>
      </c>
      <c r="D3430">
        <v>-90</v>
      </c>
      <c r="E3430" t="str">
        <f>INDEX(LedgerMapping[[#All],[Area]],MATCH(Transactions[[#This Row],[Sub Ledger]],LedgerMapping[[#All],[Sub Ledger]],0))</f>
        <v>Income Statement</v>
      </c>
    </row>
    <row r="3431" spans="1:5" x14ac:dyDescent="0.55000000000000004">
      <c r="A3431">
        <v>6</v>
      </c>
      <c r="B3431">
        <v>78000</v>
      </c>
      <c r="C3431" s="6">
        <v>44105</v>
      </c>
      <c r="D3431">
        <v>-71</v>
      </c>
      <c r="E3431" t="str">
        <f>INDEX(LedgerMapping[[#All],[Area]],MATCH(Transactions[[#This Row],[Sub Ledger]],LedgerMapping[[#All],[Sub Ledger]],0))</f>
        <v>Income Statement</v>
      </c>
    </row>
    <row r="3432" spans="1:5" x14ac:dyDescent="0.55000000000000004">
      <c r="A3432">
        <v>6</v>
      </c>
      <c r="B3432">
        <v>78000</v>
      </c>
      <c r="C3432" s="6">
        <v>44136</v>
      </c>
      <c r="D3432">
        <v>-90</v>
      </c>
      <c r="E3432" t="str">
        <f>INDEX(LedgerMapping[[#All],[Area]],MATCH(Transactions[[#This Row],[Sub Ledger]],LedgerMapping[[#All],[Sub Ledger]],0))</f>
        <v>Income Statement</v>
      </c>
    </row>
    <row r="3433" spans="1:5" x14ac:dyDescent="0.55000000000000004">
      <c r="A3433">
        <v>6</v>
      </c>
      <c r="B3433">
        <v>78000</v>
      </c>
      <c r="C3433" s="6">
        <v>44166</v>
      </c>
      <c r="D3433">
        <v>-75</v>
      </c>
      <c r="E3433" t="str">
        <f>INDEX(LedgerMapping[[#All],[Area]],MATCH(Transactions[[#This Row],[Sub Ledger]],LedgerMapping[[#All],[Sub Ledger]],0))</f>
        <v>Income Statement</v>
      </c>
    </row>
    <row r="3434" spans="1:5" x14ac:dyDescent="0.55000000000000004">
      <c r="A3434">
        <v>6</v>
      </c>
      <c r="B3434">
        <v>78000</v>
      </c>
      <c r="C3434" s="6">
        <v>44197</v>
      </c>
      <c r="D3434">
        <v>-67</v>
      </c>
      <c r="E3434" t="str">
        <f>INDEX(LedgerMapping[[#All],[Area]],MATCH(Transactions[[#This Row],[Sub Ledger]],LedgerMapping[[#All],[Sub Ledger]],0))</f>
        <v>Income Statement</v>
      </c>
    </row>
    <row r="3435" spans="1:5" x14ac:dyDescent="0.55000000000000004">
      <c r="A3435">
        <v>6</v>
      </c>
      <c r="B3435">
        <v>78000</v>
      </c>
      <c r="C3435" s="6">
        <v>44228</v>
      </c>
      <c r="D3435">
        <v>-116</v>
      </c>
      <c r="E3435" t="str">
        <f>INDEX(LedgerMapping[[#All],[Area]],MATCH(Transactions[[#This Row],[Sub Ledger]],LedgerMapping[[#All],[Sub Ledger]],0))</f>
        <v>Income Statement</v>
      </c>
    </row>
    <row r="3436" spans="1:5" x14ac:dyDescent="0.55000000000000004">
      <c r="A3436">
        <v>6</v>
      </c>
      <c r="B3436">
        <v>78000</v>
      </c>
      <c r="C3436" s="6">
        <v>44256</v>
      </c>
      <c r="D3436">
        <v>-103</v>
      </c>
      <c r="E3436" t="str">
        <f>INDEX(LedgerMapping[[#All],[Area]],MATCH(Transactions[[#This Row],[Sub Ledger]],LedgerMapping[[#All],[Sub Ledger]],0))</f>
        <v>Income Statement</v>
      </c>
    </row>
    <row r="3437" spans="1:5" x14ac:dyDescent="0.55000000000000004">
      <c r="A3437">
        <v>6</v>
      </c>
      <c r="B3437">
        <v>78000</v>
      </c>
      <c r="C3437" s="6">
        <v>44287</v>
      </c>
      <c r="D3437">
        <v>-102</v>
      </c>
      <c r="E3437" t="str">
        <f>INDEX(LedgerMapping[[#All],[Area]],MATCH(Transactions[[#This Row],[Sub Ledger]],LedgerMapping[[#All],[Sub Ledger]],0))</f>
        <v>Income Statement</v>
      </c>
    </row>
    <row r="3438" spans="1:5" x14ac:dyDescent="0.55000000000000004">
      <c r="A3438">
        <v>6</v>
      </c>
      <c r="B3438">
        <v>78000</v>
      </c>
      <c r="C3438" s="6">
        <v>44317</v>
      </c>
      <c r="D3438">
        <v>-89</v>
      </c>
      <c r="E3438" t="str">
        <f>INDEX(LedgerMapping[[#All],[Area]],MATCH(Transactions[[#This Row],[Sub Ledger]],LedgerMapping[[#All],[Sub Ledger]],0))</f>
        <v>Income Statement</v>
      </c>
    </row>
    <row r="3439" spans="1:5" x14ac:dyDescent="0.55000000000000004">
      <c r="A3439">
        <v>6</v>
      </c>
      <c r="B3439">
        <v>78000</v>
      </c>
      <c r="C3439" s="6">
        <v>44348</v>
      </c>
      <c r="D3439">
        <v>-93</v>
      </c>
      <c r="E3439" t="str">
        <f>INDEX(LedgerMapping[[#All],[Area]],MATCH(Transactions[[#This Row],[Sub Ledger]],LedgerMapping[[#All],[Sub Ledger]],0))</f>
        <v>Income Statement</v>
      </c>
    </row>
    <row r="3440" spans="1:5" x14ac:dyDescent="0.55000000000000004">
      <c r="A3440">
        <v>6</v>
      </c>
      <c r="B3440">
        <v>78000</v>
      </c>
      <c r="C3440" s="6">
        <v>44378</v>
      </c>
      <c r="D3440">
        <v>-106</v>
      </c>
      <c r="E3440" t="str">
        <f>INDEX(LedgerMapping[[#All],[Area]],MATCH(Transactions[[#This Row],[Sub Ledger]],LedgerMapping[[#All],[Sub Ledger]],0))</f>
        <v>Income Statement</v>
      </c>
    </row>
    <row r="3441" spans="1:5" x14ac:dyDescent="0.55000000000000004">
      <c r="A3441">
        <v>6</v>
      </c>
      <c r="B3441">
        <v>78000</v>
      </c>
      <c r="C3441" s="6">
        <v>44409</v>
      </c>
      <c r="D3441">
        <v>-104</v>
      </c>
      <c r="E3441" t="str">
        <f>INDEX(LedgerMapping[[#All],[Area]],MATCH(Transactions[[#This Row],[Sub Ledger]],LedgerMapping[[#All],[Sub Ledger]],0))</f>
        <v>Income Statement</v>
      </c>
    </row>
    <row r="3442" spans="1:5" x14ac:dyDescent="0.55000000000000004">
      <c r="A3442">
        <v>6</v>
      </c>
      <c r="B3442">
        <v>78000</v>
      </c>
      <c r="C3442" s="6">
        <v>44440</v>
      </c>
      <c r="D3442">
        <v>-92</v>
      </c>
      <c r="E3442" t="str">
        <f>INDEX(LedgerMapping[[#All],[Area]],MATCH(Transactions[[#This Row],[Sub Ledger]],LedgerMapping[[#All],[Sub Ledger]],0))</f>
        <v>Income Statement</v>
      </c>
    </row>
    <row r="3443" spans="1:5" x14ac:dyDescent="0.55000000000000004">
      <c r="A3443">
        <v>6</v>
      </c>
      <c r="B3443">
        <v>78000</v>
      </c>
      <c r="C3443" s="6">
        <v>44470</v>
      </c>
      <c r="D3443">
        <v>-109</v>
      </c>
      <c r="E3443" t="str">
        <f>INDEX(LedgerMapping[[#All],[Area]],MATCH(Transactions[[#This Row],[Sub Ledger]],LedgerMapping[[#All],[Sub Ledger]],0))</f>
        <v>Income Statement</v>
      </c>
    </row>
    <row r="3444" spans="1:5" x14ac:dyDescent="0.55000000000000004">
      <c r="A3444">
        <v>6</v>
      </c>
      <c r="B3444">
        <v>78000</v>
      </c>
      <c r="C3444" s="6">
        <v>44501</v>
      </c>
      <c r="D3444">
        <v>-108</v>
      </c>
      <c r="E3444" t="str">
        <f>INDEX(LedgerMapping[[#All],[Area]],MATCH(Transactions[[#This Row],[Sub Ledger]],LedgerMapping[[#All],[Sub Ledger]],0))</f>
        <v>Income Statement</v>
      </c>
    </row>
    <row r="3445" spans="1:5" x14ac:dyDescent="0.55000000000000004">
      <c r="A3445">
        <v>6</v>
      </c>
      <c r="B3445">
        <v>78000</v>
      </c>
      <c r="C3445" s="6">
        <v>44531</v>
      </c>
      <c r="D3445">
        <v>-92</v>
      </c>
      <c r="E3445" t="str">
        <f>INDEX(LedgerMapping[[#All],[Area]],MATCH(Transactions[[#This Row],[Sub Ledger]],LedgerMapping[[#All],[Sub Ledger]],0))</f>
        <v>Income Statement</v>
      </c>
    </row>
    <row r="3446" spans="1:5" x14ac:dyDescent="0.55000000000000004">
      <c r="A3446">
        <v>6</v>
      </c>
      <c r="B3446">
        <v>78000</v>
      </c>
      <c r="C3446" s="6">
        <v>43466</v>
      </c>
      <c r="D3446">
        <v>-71</v>
      </c>
      <c r="E3446" t="str">
        <f>INDEX(LedgerMapping[[#All],[Area]],MATCH(Transactions[[#This Row],[Sub Ledger]],LedgerMapping[[#All],[Sub Ledger]],0))</f>
        <v>Income Statement</v>
      </c>
    </row>
    <row r="3447" spans="1:5" x14ac:dyDescent="0.55000000000000004">
      <c r="A3447">
        <v>6</v>
      </c>
      <c r="B3447">
        <v>78000</v>
      </c>
      <c r="C3447" s="6">
        <v>43497</v>
      </c>
      <c r="D3447">
        <v>-58</v>
      </c>
      <c r="E3447" t="str">
        <f>INDEX(LedgerMapping[[#All],[Area]],MATCH(Transactions[[#This Row],[Sub Ledger]],LedgerMapping[[#All],[Sub Ledger]],0))</f>
        <v>Income Statement</v>
      </c>
    </row>
    <row r="3448" spans="1:5" x14ac:dyDescent="0.55000000000000004">
      <c r="A3448">
        <v>6</v>
      </c>
      <c r="B3448">
        <v>78000</v>
      </c>
      <c r="C3448" s="6">
        <v>43525</v>
      </c>
      <c r="D3448">
        <v>-74</v>
      </c>
      <c r="E3448" t="str">
        <f>INDEX(LedgerMapping[[#All],[Area]],MATCH(Transactions[[#This Row],[Sub Ledger]],LedgerMapping[[#All],[Sub Ledger]],0))</f>
        <v>Income Statement</v>
      </c>
    </row>
    <row r="3449" spans="1:5" x14ac:dyDescent="0.55000000000000004">
      <c r="A3449">
        <v>6</v>
      </c>
      <c r="B3449">
        <v>78000</v>
      </c>
      <c r="C3449" s="6">
        <v>43556</v>
      </c>
      <c r="D3449">
        <v>-72</v>
      </c>
      <c r="E3449" t="str">
        <f>INDEX(LedgerMapping[[#All],[Area]],MATCH(Transactions[[#This Row],[Sub Ledger]],LedgerMapping[[#All],[Sub Ledger]],0))</f>
        <v>Income Statement</v>
      </c>
    </row>
    <row r="3450" spans="1:5" x14ac:dyDescent="0.55000000000000004">
      <c r="A3450">
        <v>6</v>
      </c>
      <c r="B3450">
        <v>78000</v>
      </c>
      <c r="C3450" s="6">
        <v>43586</v>
      </c>
      <c r="D3450">
        <v>-80</v>
      </c>
      <c r="E3450" t="str">
        <f>INDEX(LedgerMapping[[#All],[Area]],MATCH(Transactions[[#This Row],[Sub Ledger]],LedgerMapping[[#All],[Sub Ledger]],0))</f>
        <v>Income Statement</v>
      </c>
    </row>
    <row r="3451" spans="1:5" x14ac:dyDescent="0.55000000000000004">
      <c r="A3451">
        <v>6</v>
      </c>
      <c r="B3451">
        <v>78000</v>
      </c>
      <c r="C3451" s="6">
        <v>43617</v>
      </c>
      <c r="D3451">
        <v>-66</v>
      </c>
      <c r="E3451" t="str">
        <f>INDEX(LedgerMapping[[#All],[Area]],MATCH(Transactions[[#This Row],[Sub Ledger]],LedgerMapping[[#All],[Sub Ledger]],0))</f>
        <v>Income Statement</v>
      </c>
    </row>
    <row r="3452" spans="1:5" x14ac:dyDescent="0.55000000000000004">
      <c r="A3452">
        <v>6</v>
      </c>
      <c r="B3452">
        <v>78000</v>
      </c>
      <c r="C3452" s="6">
        <v>43647</v>
      </c>
      <c r="D3452">
        <v>-51</v>
      </c>
      <c r="E3452" t="str">
        <f>INDEX(LedgerMapping[[#All],[Area]],MATCH(Transactions[[#This Row],[Sub Ledger]],LedgerMapping[[#All],[Sub Ledger]],0))</f>
        <v>Income Statement</v>
      </c>
    </row>
    <row r="3453" spans="1:5" x14ac:dyDescent="0.55000000000000004">
      <c r="A3453">
        <v>6</v>
      </c>
      <c r="B3453">
        <v>78000</v>
      </c>
      <c r="C3453" s="6">
        <v>43678</v>
      </c>
      <c r="D3453">
        <v>-90</v>
      </c>
      <c r="E3453" t="str">
        <f>INDEX(LedgerMapping[[#All],[Area]],MATCH(Transactions[[#This Row],[Sub Ledger]],LedgerMapping[[#All],[Sub Ledger]],0))</f>
        <v>Income Statement</v>
      </c>
    </row>
    <row r="3454" spans="1:5" x14ac:dyDescent="0.55000000000000004">
      <c r="A3454">
        <v>6</v>
      </c>
      <c r="B3454">
        <v>78000</v>
      </c>
      <c r="C3454" s="6">
        <v>43709</v>
      </c>
      <c r="D3454">
        <v>-56</v>
      </c>
      <c r="E3454" t="str">
        <f>INDEX(LedgerMapping[[#All],[Area]],MATCH(Transactions[[#This Row],[Sub Ledger]],LedgerMapping[[#All],[Sub Ledger]],0))</f>
        <v>Income Statement</v>
      </c>
    </row>
    <row r="3455" spans="1:5" x14ac:dyDescent="0.55000000000000004">
      <c r="A3455">
        <v>6</v>
      </c>
      <c r="B3455">
        <v>78000</v>
      </c>
      <c r="C3455" s="6">
        <v>43739</v>
      </c>
      <c r="D3455">
        <v>-85</v>
      </c>
      <c r="E3455" t="str">
        <f>INDEX(LedgerMapping[[#All],[Area]],MATCH(Transactions[[#This Row],[Sub Ledger]],LedgerMapping[[#All],[Sub Ledger]],0))</f>
        <v>Income Statement</v>
      </c>
    </row>
    <row r="3456" spans="1:5" x14ac:dyDescent="0.55000000000000004">
      <c r="A3456">
        <v>6</v>
      </c>
      <c r="B3456">
        <v>78000</v>
      </c>
      <c r="C3456" s="6">
        <v>43770</v>
      </c>
      <c r="D3456">
        <v>-59</v>
      </c>
      <c r="E3456" t="str">
        <f>INDEX(LedgerMapping[[#All],[Area]],MATCH(Transactions[[#This Row],[Sub Ledger]],LedgerMapping[[#All],[Sub Ledger]],0))</f>
        <v>Income Statement</v>
      </c>
    </row>
    <row r="3457" spans="1:5" x14ac:dyDescent="0.55000000000000004">
      <c r="A3457">
        <v>6</v>
      </c>
      <c r="B3457">
        <v>78000</v>
      </c>
      <c r="C3457" s="6">
        <v>43800</v>
      </c>
      <c r="D3457">
        <v>-94</v>
      </c>
      <c r="E3457" t="str">
        <f>INDEX(LedgerMapping[[#All],[Area]],MATCH(Transactions[[#This Row],[Sub Ledger]],LedgerMapping[[#All],[Sub Ledger]],0))</f>
        <v>Income Statement</v>
      </c>
    </row>
    <row r="3458" spans="1:5" x14ac:dyDescent="0.55000000000000004">
      <c r="A3458">
        <v>6</v>
      </c>
      <c r="B3458">
        <v>78000</v>
      </c>
      <c r="C3458" s="6">
        <v>43831</v>
      </c>
      <c r="D3458">
        <v>-65</v>
      </c>
      <c r="E3458" t="str">
        <f>INDEX(LedgerMapping[[#All],[Area]],MATCH(Transactions[[#This Row],[Sub Ledger]],LedgerMapping[[#All],[Sub Ledger]],0))</f>
        <v>Income Statement</v>
      </c>
    </row>
    <row r="3459" spans="1:5" x14ac:dyDescent="0.55000000000000004">
      <c r="A3459">
        <v>6</v>
      </c>
      <c r="B3459">
        <v>78000</v>
      </c>
      <c r="C3459" s="6">
        <v>43862</v>
      </c>
      <c r="D3459">
        <v>-64</v>
      </c>
      <c r="E3459" t="str">
        <f>INDEX(LedgerMapping[[#All],[Area]],MATCH(Transactions[[#This Row],[Sub Ledger]],LedgerMapping[[#All],[Sub Ledger]],0))</f>
        <v>Income Statement</v>
      </c>
    </row>
    <row r="3460" spans="1:5" x14ac:dyDescent="0.55000000000000004">
      <c r="A3460">
        <v>6</v>
      </c>
      <c r="B3460">
        <v>78000</v>
      </c>
      <c r="C3460" s="6">
        <v>43891</v>
      </c>
      <c r="D3460">
        <v>-69</v>
      </c>
      <c r="E3460" t="str">
        <f>INDEX(LedgerMapping[[#All],[Area]],MATCH(Transactions[[#This Row],[Sub Ledger]],LedgerMapping[[#All],[Sub Ledger]],0))</f>
        <v>Income Statement</v>
      </c>
    </row>
    <row r="3461" spans="1:5" x14ac:dyDescent="0.55000000000000004">
      <c r="A3461">
        <v>6</v>
      </c>
      <c r="B3461">
        <v>78000</v>
      </c>
      <c r="C3461" s="6">
        <v>43922</v>
      </c>
      <c r="D3461">
        <v>-57</v>
      </c>
      <c r="E3461" t="str">
        <f>INDEX(LedgerMapping[[#All],[Area]],MATCH(Transactions[[#This Row],[Sub Ledger]],LedgerMapping[[#All],[Sub Ledger]],0))</f>
        <v>Income Statement</v>
      </c>
    </row>
    <row r="3462" spans="1:5" x14ac:dyDescent="0.55000000000000004">
      <c r="A3462">
        <v>6</v>
      </c>
      <c r="B3462">
        <v>78000</v>
      </c>
      <c r="C3462" s="6">
        <v>43952</v>
      </c>
      <c r="D3462">
        <v>-46</v>
      </c>
      <c r="E3462" t="str">
        <f>INDEX(LedgerMapping[[#All],[Area]],MATCH(Transactions[[#This Row],[Sub Ledger]],LedgerMapping[[#All],[Sub Ledger]],0))</f>
        <v>Income Statement</v>
      </c>
    </row>
    <row r="3463" spans="1:5" x14ac:dyDescent="0.55000000000000004">
      <c r="A3463">
        <v>6</v>
      </c>
      <c r="B3463">
        <v>78000</v>
      </c>
      <c r="C3463" s="6">
        <v>43983</v>
      </c>
      <c r="D3463">
        <v>-52</v>
      </c>
      <c r="E3463" t="str">
        <f>INDEX(LedgerMapping[[#All],[Area]],MATCH(Transactions[[#This Row],[Sub Ledger]],LedgerMapping[[#All],[Sub Ledger]],0))</f>
        <v>Income Statement</v>
      </c>
    </row>
    <row r="3464" spans="1:5" x14ac:dyDescent="0.55000000000000004">
      <c r="A3464">
        <v>6</v>
      </c>
      <c r="B3464">
        <v>78000</v>
      </c>
      <c r="C3464" s="6">
        <v>44013</v>
      </c>
      <c r="D3464">
        <v>-54</v>
      </c>
      <c r="E3464" t="str">
        <f>INDEX(LedgerMapping[[#All],[Area]],MATCH(Transactions[[#This Row],[Sub Ledger]],LedgerMapping[[#All],[Sub Ledger]],0))</f>
        <v>Income Statement</v>
      </c>
    </row>
    <row r="3465" spans="1:5" x14ac:dyDescent="0.55000000000000004">
      <c r="A3465">
        <v>6</v>
      </c>
      <c r="B3465">
        <v>78000</v>
      </c>
      <c r="C3465" s="6">
        <v>44044</v>
      </c>
      <c r="D3465">
        <v>-70</v>
      </c>
      <c r="E3465" t="str">
        <f>INDEX(LedgerMapping[[#All],[Area]],MATCH(Transactions[[#This Row],[Sub Ledger]],LedgerMapping[[#All],[Sub Ledger]],0))</f>
        <v>Income Statement</v>
      </c>
    </row>
    <row r="3466" spans="1:5" x14ac:dyDescent="0.55000000000000004">
      <c r="A3466">
        <v>6</v>
      </c>
      <c r="B3466">
        <v>78000</v>
      </c>
      <c r="C3466" s="6">
        <v>44075</v>
      </c>
      <c r="D3466">
        <v>-53</v>
      </c>
      <c r="E3466" t="str">
        <f>INDEX(LedgerMapping[[#All],[Area]],MATCH(Transactions[[#This Row],[Sub Ledger]],LedgerMapping[[#All],[Sub Ledger]],0))</f>
        <v>Income Statement</v>
      </c>
    </row>
    <row r="3467" spans="1:5" x14ac:dyDescent="0.55000000000000004">
      <c r="A3467">
        <v>6</v>
      </c>
      <c r="B3467">
        <v>78000</v>
      </c>
      <c r="C3467" s="6">
        <v>44105</v>
      </c>
      <c r="D3467">
        <v>-76</v>
      </c>
      <c r="E3467" t="str">
        <f>INDEX(LedgerMapping[[#All],[Area]],MATCH(Transactions[[#This Row],[Sub Ledger]],LedgerMapping[[#All],[Sub Ledger]],0))</f>
        <v>Income Statement</v>
      </c>
    </row>
    <row r="3468" spans="1:5" x14ac:dyDescent="0.55000000000000004">
      <c r="A3468">
        <v>6</v>
      </c>
      <c r="B3468">
        <v>78000</v>
      </c>
      <c r="C3468" s="6">
        <v>44136</v>
      </c>
      <c r="D3468">
        <v>-74</v>
      </c>
      <c r="E3468" t="str">
        <f>INDEX(LedgerMapping[[#All],[Area]],MATCH(Transactions[[#This Row],[Sub Ledger]],LedgerMapping[[#All],[Sub Ledger]],0))</f>
        <v>Income Statement</v>
      </c>
    </row>
    <row r="3469" spans="1:5" x14ac:dyDescent="0.55000000000000004">
      <c r="A3469">
        <v>6</v>
      </c>
      <c r="B3469">
        <v>78000</v>
      </c>
      <c r="C3469" s="6">
        <v>44166</v>
      </c>
      <c r="D3469">
        <v>-44</v>
      </c>
      <c r="E3469" t="str">
        <f>INDEX(LedgerMapping[[#All],[Area]],MATCH(Transactions[[#This Row],[Sub Ledger]],LedgerMapping[[#All],[Sub Ledger]],0))</f>
        <v>Income Statement</v>
      </c>
    </row>
    <row r="3470" spans="1:5" x14ac:dyDescent="0.55000000000000004">
      <c r="A3470">
        <v>6</v>
      </c>
      <c r="B3470">
        <v>78000</v>
      </c>
      <c r="C3470" s="6">
        <v>44197</v>
      </c>
      <c r="D3470">
        <v>-53</v>
      </c>
      <c r="E3470" t="str">
        <f>INDEX(LedgerMapping[[#All],[Area]],MATCH(Transactions[[#This Row],[Sub Ledger]],LedgerMapping[[#All],[Sub Ledger]],0))</f>
        <v>Income Statement</v>
      </c>
    </row>
    <row r="3471" spans="1:5" x14ac:dyDescent="0.55000000000000004">
      <c r="A3471">
        <v>6</v>
      </c>
      <c r="B3471">
        <v>78000</v>
      </c>
      <c r="C3471" s="6">
        <v>44228</v>
      </c>
      <c r="D3471">
        <v>-62</v>
      </c>
      <c r="E3471" t="str">
        <f>INDEX(LedgerMapping[[#All],[Area]],MATCH(Transactions[[#This Row],[Sub Ledger]],LedgerMapping[[#All],[Sub Ledger]],0))</f>
        <v>Income Statement</v>
      </c>
    </row>
    <row r="3472" spans="1:5" x14ac:dyDescent="0.55000000000000004">
      <c r="A3472">
        <v>6</v>
      </c>
      <c r="B3472">
        <v>78000</v>
      </c>
      <c r="C3472" s="6">
        <v>44256</v>
      </c>
      <c r="D3472">
        <v>-82</v>
      </c>
      <c r="E3472" t="str">
        <f>INDEX(LedgerMapping[[#All],[Area]],MATCH(Transactions[[#This Row],[Sub Ledger]],LedgerMapping[[#All],[Sub Ledger]],0))</f>
        <v>Income Statement</v>
      </c>
    </row>
    <row r="3473" spans="1:5" x14ac:dyDescent="0.55000000000000004">
      <c r="A3473">
        <v>6</v>
      </c>
      <c r="B3473">
        <v>78000</v>
      </c>
      <c r="C3473" s="6">
        <v>44287</v>
      </c>
      <c r="D3473">
        <v>-70</v>
      </c>
      <c r="E3473" t="str">
        <f>INDEX(LedgerMapping[[#All],[Area]],MATCH(Transactions[[#This Row],[Sub Ledger]],LedgerMapping[[#All],[Sub Ledger]],0))</f>
        <v>Income Statement</v>
      </c>
    </row>
    <row r="3474" spans="1:5" x14ac:dyDescent="0.55000000000000004">
      <c r="A3474">
        <v>6</v>
      </c>
      <c r="B3474">
        <v>78000</v>
      </c>
      <c r="C3474" s="6">
        <v>44317</v>
      </c>
      <c r="D3474">
        <v>-71</v>
      </c>
      <c r="E3474" t="str">
        <f>INDEX(LedgerMapping[[#All],[Area]],MATCH(Transactions[[#This Row],[Sub Ledger]],LedgerMapping[[#All],[Sub Ledger]],0))</f>
        <v>Income Statement</v>
      </c>
    </row>
    <row r="3475" spans="1:5" x14ac:dyDescent="0.55000000000000004">
      <c r="A3475">
        <v>6</v>
      </c>
      <c r="B3475">
        <v>78000</v>
      </c>
      <c r="C3475" s="6">
        <v>44348</v>
      </c>
      <c r="D3475">
        <v>-78</v>
      </c>
      <c r="E3475" t="str">
        <f>INDEX(LedgerMapping[[#All],[Area]],MATCH(Transactions[[#This Row],[Sub Ledger]],LedgerMapping[[#All],[Sub Ledger]],0))</f>
        <v>Income Statement</v>
      </c>
    </row>
    <row r="3476" spans="1:5" x14ac:dyDescent="0.55000000000000004">
      <c r="A3476">
        <v>6</v>
      </c>
      <c r="B3476">
        <v>78000</v>
      </c>
      <c r="C3476" s="6">
        <v>44378</v>
      </c>
      <c r="D3476">
        <v>-62</v>
      </c>
      <c r="E3476" t="str">
        <f>INDEX(LedgerMapping[[#All],[Area]],MATCH(Transactions[[#This Row],[Sub Ledger]],LedgerMapping[[#All],[Sub Ledger]],0))</f>
        <v>Income Statement</v>
      </c>
    </row>
    <row r="3477" spans="1:5" x14ac:dyDescent="0.55000000000000004">
      <c r="A3477">
        <v>6</v>
      </c>
      <c r="B3477">
        <v>78000</v>
      </c>
      <c r="C3477" s="6">
        <v>44409</v>
      </c>
      <c r="D3477">
        <v>-78</v>
      </c>
      <c r="E3477" t="str">
        <f>INDEX(LedgerMapping[[#All],[Area]],MATCH(Transactions[[#This Row],[Sub Ledger]],LedgerMapping[[#All],[Sub Ledger]],0))</f>
        <v>Income Statement</v>
      </c>
    </row>
    <row r="3478" spans="1:5" x14ac:dyDescent="0.55000000000000004">
      <c r="A3478">
        <v>6</v>
      </c>
      <c r="B3478">
        <v>78000</v>
      </c>
      <c r="C3478" s="6">
        <v>44440</v>
      </c>
      <c r="D3478">
        <v>-62</v>
      </c>
      <c r="E3478" t="str">
        <f>INDEX(LedgerMapping[[#All],[Area]],MATCH(Transactions[[#This Row],[Sub Ledger]],LedgerMapping[[#All],[Sub Ledger]],0))</f>
        <v>Income Statement</v>
      </c>
    </row>
    <row r="3479" spans="1:5" x14ac:dyDescent="0.55000000000000004">
      <c r="A3479">
        <v>6</v>
      </c>
      <c r="B3479">
        <v>78000</v>
      </c>
      <c r="C3479" s="6">
        <v>44470</v>
      </c>
      <c r="D3479">
        <v>-83</v>
      </c>
      <c r="E3479" t="str">
        <f>INDEX(LedgerMapping[[#All],[Area]],MATCH(Transactions[[#This Row],[Sub Ledger]],LedgerMapping[[#All],[Sub Ledger]],0))</f>
        <v>Income Statement</v>
      </c>
    </row>
    <row r="3480" spans="1:5" x14ac:dyDescent="0.55000000000000004">
      <c r="A3480">
        <v>6</v>
      </c>
      <c r="B3480">
        <v>78000</v>
      </c>
      <c r="C3480" s="6">
        <v>44501</v>
      </c>
      <c r="D3480">
        <v>-83</v>
      </c>
      <c r="E3480" t="str">
        <f>INDEX(LedgerMapping[[#All],[Area]],MATCH(Transactions[[#This Row],[Sub Ledger]],LedgerMapping[[#All],[Sub Ledger]],0))</f>
        <v>Income Statement</v>
      </c>
    </row>
    <row r="3481" spans="1:5" x14ac:dyDescent="0.55000000000000004">
      <c r="A3481">
        <v>6</v>
      </c>
      <c r="B3481">
        <v>78000</v>
      </c>
      <c r="C3481" s="6">
        <v>44531</v>
      </c>
      <c r="D3481">
        <v>-85</v>
      </c>
      <c r="E3481" t="str">
        <f>INDEX(LedgerMapping[[#All],[Area]],MATCH(Transactions[[#This Row],[Sub Ledger]],LedgerMapping[[#All],[Sub Ledger]],0))</f>
        <v>Income Statement</v>
      </c>
    </row>
    <row r="3482" spans="1:5" x14ac:dyDescent="0.55000000000000004">
      <c r="A3482">
        <v>6</v>
      </c>
      <c r="B3482">
        <v>78000</v>
      </c>
      <c r="C3482" s="6">
        <v>43466</v>
      </c>
      <c r="D3482">
        <v>-61</v>
      </c>
      <c r="E3482" t="str">
        <f>INDEX(LedgerMapping[[#All],[Area]],MATCH(Transactions[[#This Row],[Sub Ledger]],LedgerMapping[[#All],[Sub Ledger]],0))</f>
        <v>Income Statement</v>
      </c>
    </row>
    <row r="3483" spans="1:5" x14ac:dyDescent="0.55000000000000004">
      <c r="A3483">
        <v>6</v>
      </c>
      <c r="B3483">
        <v>78000</v>
      </c>
      <c r="C3483" s="6">
        <v>43497</v>
      </c>
      <c r="D3483">
        <v>-65</v>
      </c>
      <c r="E3483" t="str">
        <f>INDEX(LedgerMapping[[#All],[Area]],MATCH(Transactions[[#This Row],[Sub Ledger]],LedgerMapping[[#All],[Sub Ledger]],0))</f>
        <v>Income Statement</v>
      </c>
    </row>
    <row r="3484" spans="1:5" x14ac:dyDescent="0.55000000000000004">
      <c r="A3484">
        <v>6</v>
      </c>
      <c r="B3484">
        <v>78000</v>
      </c>
      <c r="C3484" s="6">
        <v>43525</v>
      </c>
      <c r="D3484">
        <v>-41</v>
      </c>
      <c r="E3484" t="str">
        <f>INDEX(LedgerMapping[[#All],[Area]],MATCH(Transactions[[#This Row],[Sub Ledger]],LedgerMapping[[#All],[Sub Ledger]],0))</f>
        <v>Income Statement</v>
      </c>
    </row>
    <row r="3485" spans="1:5" x14ac:dyDescent="0.55000000000000004">
      <c r="A3485">
        <v>6</v>
      </c>
      <c r="B3485">
        <v>78000</v>
      </c>
      <c r="C3485" s="6">
        <v>43556</v>
      </c>
      <c r="D3485">
        <v>-80</v>
      </c>
      <c r="E3485" t="str">
        <f>INDEX(LedgerMapping[[#All],[Area]],MATCH(Transactions[[#This Row],[Sub Ledger]],LedgerMapping[[#All],[Sub Ledger]],0))</f>
        <v>Income Statement</v>
      </c>
    </row>
    <row r="3486" spans="1:5" x14ac:dyDescent="0.55000000000000004">
      <c r="A3486">
        <v>6</v>
      </c>
      <c r="B3486">
        <v>78000</v>
      </c>
      <c r="C3486" s="6">
        <v>43586</v>
      </c>
      <c r="D3486">
        <v>-68</v>
      </c>
      <c r="E3486" t="str">
        <f>INDEX(LedgerMapping[[#All],[Area]],MATCH(Transactions[[#This Row],[Sub Ledger]],LedgerMapping[[#All],[Sub Ledger]],0))</f>
        <v>Income Statement</v>
      </c>
    </row>
    <row r="3487" spans="1:5" x14ac:dyDescent="0.55000000000000004">
      <c r="A3487">
        <v>6</v>
      </c>
      <c r="B3487">
        <v>78000</v>
      </c>
      <c r="C3487" s="6">
        <v>43617</v>
      </c>
      <c r="D3487">
        <v>-69</v>
      </c>
      <c r="E3487" t="str">
        <f>INDEX(LedgerMapping[[#All],[Area]],MATCH(Transactions[[#This Row],[Sub Ledger]],LedgerMapping[[#All],[Sub Ledger]],0))</f>
        <v>Income Statement</v>
      </c>
    </row>
    <row r="3488" spans="1:5" x14ac:dyDescent="0.55000000000000004">
      <c r="A3488">
        <v>6</v>
      </c>
      <c r="B3488">
        <v>78000</v>
      </c>
      <c r="C3488" s="6">
        <v>43647</v>
      </c>
      <c r="D3488">
        <v>-79</v>
      </c>
      <c r="E3488" t="str">
        <f>INDEX(LedgerMapping[[#All],[Area]],MATCH(Transactions[[#This Row],[Sub Ledger]],LedgerMapping[[#All],[Sub Ledger]],0))</f>
        <v>Income Statement</v>
      </c>
    </row>
    <row r="3489" spans="1:5" x14ac:dyDescent="0.55000000000000004">
      <c r="A3489">
        <v>6</v>
      </c>
      <c r="B3489">
        <v>78000</v>
      </c>
      <c r="C3489" s="6">
        <v>43678</v>
      </c>
      <c r="D3489">
        <v>-71</v>
      </c>
      <c r="E3489" t="str">
        <f>INDEX(LedgerMapping[[#All],[Area]],MATCH(Transactions[[#This Row],[Sub Ledger]],LedgerMapping[[#All],[Sub Ledger]],0))</f>
        <v>Income Statement</v>
      </c>
    </row>
    <row r="3490" spans="1:5" x14ac:dyDescent="0.55000000000000004">
      <c r="A3490">
        <v>6</v>
      </c>
      <c r="B3490">
        <v>78000</v>
      </c>
      <c r="C3490" s="6">
        <v>43709</v>
      </c>
      <c r="D3490">
        <v>-68</v>
      </c>
      <c r="E3490" t="str">
        <f>INDEX(LedgerMapping[[#All],[Area]],MATCH(Transactions[[#This Row],[Sub Ledger]],LedgerMapping[[#All],[Sub Ledger]],0))</f>
        <v>Income Statement</v>
      </c>
    </row>
    <row r="3491" spans="1:5" x14ac:dyDescent="0.55000000000000004">
      <c r="A3491">
        <v>6</v>
      </c>
      <c r="B3491">
        <v>78000</v>
      </c>
      <c r="C3491" s="6">
        <v>43739</v>
      </c>
      <c r="D3491">
        <v>-62</v>
      </c>
      <c r="E3491" t="str">
        <f>INDEX(LedgerMapping[[#All],[Area]],MATCH(Transactions[[#This Row],[Sub Ledger]],LedgerMapping[[#All],[Sub Ledger]],0))</f>
        <v>Income Statement</v>
      </c>
    </row>
    <row r="3492" spans="1:5" x14ac:dyDescent="0.55000000000000004">
      <c r="A3492">
        <v>6</v>
      </c>
      <c r="B3492">
        <v>78000</v>
      </c>
      <c r="C3492" s="6">
        <v>43770</v>
      </c>
      <c r="D3492">
        <v>-85</v>
      </c>
      <c r="E3492" t="str">
        <f>INDEX(LedgerMapping[[#All],[Area]],MATCH(Transactions[[#This Row],[Sub Ledger]],LedgerMapping[[#All],[Sub Ledger]],0))</f>
        <v>Income Statement</v>
      </c>
    </row>
    <row r="3493" spans="1:5" x14ac:dyDescent="0.55000000000000004">
      <c r="A3493">
        <v>6</v>
      </c>
      <c r="B3493">
        <v>78000</v>
      </c>
      <c r="C3493" s="6">
        <v>43800</v>
      </c>
      <c r="D3493">
        <v>-55</v>
      </c>
      <c r="E3493" t="str">
        <f>INDEX(LedgerMapping[[#All],[Area]],MATCH(Transactions[[#This Row],[Sub Ledger]],LedgerMapping[[#All],[Sub Ledger]],0))</f>
        <v>Income Statement</v>
      </c>
    </row>
    <row r="3494" spans="1:5" x14ac:dyDescent="0.55000000000000004">
      <c r="A3494">
        <v>6</v>
      </c>
      <c r="B3494">
        <v>78000</v>
      </c>
      <c r="C3494" s="6">
        <v>43831</v>
      </c>
      <c r="D3494">
        <v>-37</v>
      </c>
      <c r="E3494" t="str">
        <f>INDEX(LedgerMapping[[#All],[Area]],MATCH(Transactions[[#This Row],[Sub Ledger]],LedgerMapping[[#All],[Sub Ledger]],0))</f>
        <v>Income Statement</v>
      </c>
    </row>
    <row r="3495" spans="1:5" x14ac:dyDescent="0.55000000000000004">
      <c r="A3495">
        <v>6</v>
      </c>
      <c r="B3495">
        <v>78000</v>
      </c>
      <c r="C3495" s="6">
        <v>43862</v>
      </c>
      <c r="D3495">
        <v>-46</v>
      </c>
      <c r="E3495" t="str">
        <f>INDEX(LedgerMapping[[#All],[Area]],MATCH(Transactions[[#This Row],[Sub Ledger]],LedgerMapping[[#All],[Sub Ledger]],0))</f>
        <v>Income Statement</v>
      </c>
    </row>
    <row r="3496" spans="1:5" x14ac:dyDescent="0.55000000000000004">
      <c r="A3496">
        <v>6</v>
      </c>
      <c r="B3496">
        <v>78000</v>
      </c>
      <c r="C3496" s="6">
        <v>43891</v>
      </c>
      <c r="D3496">
        <v>-28</v>
      </c>
      <c r="E3496" t="str">
        <f>INDEX(LedgerMapping[[#All],[Area]],MATCH(Transactions[[#This Row],[Sub Ledger]],LedgerMapping[[#All],[Sub Ledger]],0))</f>
        <v>Income Statement</v>
      </c>
    </row>
    <row r="3497" spans="1:5" x14ac:dyDescent="0.55000000000000004">
      <c r="A3497">
        <v>6</v>
      </c>
      <c r="B3497">
        <v>78000</v>
      </c>
      <c r="C3497" s="6">
        <v>43922</v>
      </c>
      <c r="D3497">
        <v>-36</v>
      </c>
      <c r="E3497" t="str">
        <f>INDEX(LedgerMapping[[#All],[Area]],MATCH(Transactions[[#This Row],[Sub Ledger]],LedgerMapping[[#All],[Sub Ledger]],0))</f>
        <v>Income Statement</v>
      </c>
    </row>
    <row r="3498" spans="1:5" x14ac:dyDescent="0.55000000000000004">
      <c r="A3498">
        <v>6</v>
      </c>
      <c r="B3498">
        <v>78000</v>
      </c>
      <c r="C3498" s="6">
        <v>43952</v>
      </c>
      <c r="D3498">
        <v>-42</v>
      </c>
      <c r="E3498" t="str">
        <f>INDEX(LedgerMapping[[#All],[Area]],MATCH(Transactions[[#This Row],[Sub Ledger]],LedgerMapping[[#All],[Sub Ledger]],0))</f>
        <v>Income Statement</v>
      </c>
    </row>
    <row r="3499" spans="1:5" x14ac:dyDescent="0.55000000000000004">
      <c r="A3499">
        <v>6</v>
      </c>
      <c r="B3499">
        <v>78000</v>
      </c>
      <c r="C3499" s="6">
        <v>43983</v>
      </c>
      <c r="D3499">
        <v>-48</v>
      </c>
      <c r="E3499" t="str">
        <f>INDEX(LedgerMapping[[#All],[Area]],MATCH(Transactions[[#This Row],[Sub Ledger]],LedgerMapping[[#All],[Sub Ledger]],0))</f>
        <v>Income Statement</v>
      </c>
    </row>
    <row r="3500" spans="1:5" x14ac:dyDescent="0.55000000000000004">
      <c r="A3500">
        <v>6</v>
      </c>
      <c r="B3500">
        <v>78000</v>
      </c>
      <c r="C3500" s="6">
        <v>44013</v>
      </c>
      <c r="D3500">
        <v>-46</v>
      </c>
      <c r="E3500" t="str">
        <f>INDEX(LedgerMapping[[#All],[Area]],MATCH(Transactions[[#This Row],[Sub Ledger]],LedgerMapping[[#All],[Sub Ledger]],0))</f>
        <v>Income Statement</v>
      </c>
    </row>
    <row r="3501" spans="1:5" x14ac:dyDescent="0.55000000000000004">
      <c r="A3501">
        <v>6</v>
      </c>
      <c r="B3501">
        <v>78000</v>
      </c>
      <c r="C3501" s="6">
        <v>44044</v>
      </c>
      <c r="D3501">
        <v>-41</v>
      </c>
      <c r="E3501" t="str">
        <f>INDEX(LedgerMapping[[#All],[Area]],MATCH(Transactions[[#This Row],[Sub Ledger]],LedgerMapping[[#All],[Sub Ledger]],0))</f>
        <v>Income Statement</v>
      </c>
    </row>
    <row r="3502" spans="1:5" x14ac:dyDescent="0.55000000000000004">
      <c r="A3502">
        <v>6</v>
      </c>
      <c r="B3502">
        <v>78000</v>
      </c>
      <c r="C3502" s="6">
        <v>44075</v>
      </c>
      <c r="D3502">
        <v>-41</v>
      </c>
      <c r="E3502" t="str">
        <f>INDEX(LedgerMapping[[#All],[Area]],MATCH(Transactions[[#This Row],[Sub Ledger]],LedgerMapping[[#All],[Sub Ledger]],0))</f>
        <v>Income Statement</v>
      </c>
    </row>
    <row r="3503" spans="1:5" x14ac:dyDescent="0.55000000000000004">
      <c r="A3503">
        <v>6</v>
      </c>
      <c r="B3503">
        <v>78000</v>
      </c>
      <c r="C3503" s="6">
        <v>44105</v>
      </c>
      <c r="D3503">
        <v>-32</v>
      </c>
      <c r="E3503" t="str">
        <f>INDEX(LedgerMapping[[#All],[Area]],MATCH(Transactions[[#This Row],[Sub Ledger]],LedgerMapping[[#All],[Sub Ledger]],0))</f>
        <v>Income Statement</v>
      </c>
    </row>
    <row r="3504" spans="1:5" x14ac:dyDescent="0.55000000000000004">
      <c r="A3504">
        <v>6</v>
      </c>
      <c r="B3504">
        <v>78000</v>
      </c>
      <c r="C3504" s="6">
        <v>44136</v>
      </c>
      <c r="D3504">
        <v>-25</v>
      </c>
      <c r="E3504" t="str">
        <f>INDEX(LedgerMapping[[#All],[Area]],MATCH(Transactions[[#This Row],[Sub Ledger]],LedgerMapping[[#All],[Sub Ledger]],0))</f>
        <v>Income Statement</v>
      </c>
    </row>
    <row r="3505" spans="1:5" x14ac:dyDescent="0.55000000000000004">
      <c r="A3505">
        <v>6</v>
      </c>
      <c r="B3505">
        <v>78000</v>
      </c>
      <c r="C3505" s="6">
        <v>44166</v>
      </c>
      <c r="D3505">
        <v>-29</v>
      </c>
      <c r="E3505" t="str">
        <f>INDEX(LedgerMapping[[#All],[Area]],MATCH(Transactions[[#This Row],[Sub Ledger]],LedgerMapping[[#All],[Sub Ledger]],0))</f>
        <v>Income Statement</v>
      </c>
    </row>
    <row r="3506" spans="1:5" x14ac:dyDescent="0.55000000000000004">
      <c r="A3506">
        <v>6</v>
      </c>
      <c r="B3506">
        <v>78000</v>
      </c>
      <c r="C3506" s="6">
        <v>44197</v>
      </c>
      <c r="D3506">
        <v>-27</v>
      </c>
      <c r="E3506" t="str">
        <f>INDEX(LedgerMapping[[#All],[Area]],MATCH(Transactions[[#This Row],[Sub Ledger]],LedgerMapping[[#All],[Sub Ledger]],0))</f>
        <v>Income Statement</v>
      </c>
    </row>
    <row r="3507" spans="1:5" x14ac:dyDescent="0.55000000000000004">
      <c r="A3507">
        <v>6</v>
      </c>
      <c r="B3507">
        <v>78000</v>
      </c>
      <c r="C3507" s="6">
        <v>44228</v>
      </c>
      <c r="D3507">
        <v>-60</v>
      </c>
      <c r="E3507" t="str">
        <f>INDEX(LedgerMapping[[#All],[Area]],MATCH(Transactions[[#This Row],[Sub Ledger]],LedgerMapping[[#All],[Sub Ledger]],0))</f>
        <v>Income Statement</v>
      </c>
    </row>
    <row r="3508" spans="1:5" x14ac:dyDescent="0.55000000000000004">
      <c r="A3508">
        <v>6</v>
      </c>
      <c r="B3508">
        <v>78000</v>
      </c>
      <c r="C3508" s="6">
        <v>44256</v>
      </c>
      <c r="D3508">
        <v>-43</v>
      </c>
      <c r="E3508" t="str">
        <f>INDEX(LedgerMapping[[#All],[Area]],MATCH(Transactions[[#This Row],[Sub Ledger]],LedgerMapping[[#All],[Sub Ledger]],0))</f>
        <v>Income Statement</v>
      </c>
    </row>
    <row r="3509" spans="1:5" x14ac:dyDescent="0.55000000000000004">
      <c r="A3509">
        <v>6</v>
      </c>
      <c r="B3509">
        <v>78000</v>
      </c>
      <c r="C3509" s="6">
        <v>44287</v>
      </c>
      <c r="D3509">
        <v>-48</v>
      </c>
      <c r="E3509" t="str">
        <f>INDEX(LedgerMapping[[#All],[Area]],MATCH(Transactions[[#This Row],[Sub Ledger]],LedgerMapping[[#All],[Sub Ledger]],0))</f>
        <v>Income Statement</v>
      </c>
    </row>
    <row r="3510" spans="1:5" x14ac:dyDescent="0.55000000000000004">
      <c r="A3510">
        <v>6</v>
      </c>
      <c r="B3510">
        <v>78000</v>
      </c>
      <c r="C3510" s="6">
        <v>44317</v>
      </c>
      <c r="D3510">
        <v>-68</v>
      </c>
      <c r="E3510" t="str">
        <f>INDEX(LedgerMapping[[#All],[Area]],MATCH(Transactions[[#This Row],[Sub Ledger]],LedgerMapping[[#All],[Sub Ledger]],0))</f>
        <v>Income Statement</v>
      </c>
    </row>
    <row r="3511" spans="1:5" x14ac:dyDescent="0.55000000000000004">
      <c r="A3511">
        <v>6</v>
      </c>
      <c r="B3511">
        <v>78000</v>
      </c>
      <c r="C3511" s="6">
        <v>44348</v>
      </c>
      <c r="D3511">
        <v>-48</v>
      </c>
      <c r="E3511" t="str">
        <f>INDEX(LedgerMapping[[#All],[Area]],MATCH(Transactions[[#This Row],[Sub Ledger]],LedgerMapping[[#All],[Sub Ledger]],0))</f>
        <v>Income Statement</v>
      </c>
    </row>
    <row r="3512" spans="1:5" x14ac:dyDescent="0.55000000000000004">
      <c r="A3512">
        <v>6</v>
      </c>
      <c r="B3512">
        <v>78000</v>
      </c>
      <c r="C3512" s="6">
        <v>44378</v>
      </c>
      <c r="D3512">
        <v>-43</v>
      </c>
      <c r="E3512" t="str">
        <f>INDEX(LedgerMapping[[#All],[Area]],MATCH(Transactions[[#This Row],[Sub Ledger]],LedgerMapping[[#All],[Sub Ledger]],0))</f>
        <v>Income Statement</v>
      </c>
    </row>
    <row r="3513" spans="1:5" x14ac:dyDescent="0.55000000000000004">
      <c r="A3513">
        <v>6</v>
      </c>
      <c r="B3513">
        <v>78000</v>
      </c>
      <c r="C3513" s="6">
        <v>44409</v>
      </c>
      <c r="D3513">
        <v>-49</v>
      </c>
      <c r="E3513" t="str">
        <f>INDEX(LedgerMapping[[#All],[Area]],MATCH(Transactions[[#This Row],[Sub Ledger]],LedgerMapping[[#All],[Sub Ledger]],0))</f>
        <v>Income Statement</v>
      </c>
    </row>
    <row r="3514" spans="1:5" x14ac:dyDescent="0.55000000000000004">
      <c r="A3514">
        <v>6</v>
      </c>
      <c r="B3514">
        <v>78000</v>
      </c>
      <c r="C3514" s="6">
        <v>44440</v>
      </c>
      <c r="D3514">
        <v>-55</v>
      </c>
      <c r="E3514" t="str">
        <f>INDEX(LedgerMapping[[#All],[Area]],MATCH(Transactions[[#This Row],[Sub Ledger]],LedgerMapping[[#All],[Sub Ledger]],0))</f>
        <v>Income Statement</v>
      </c>
    </row>
    <row r="3515" spans="1:5" x14ac:dyDescent="0.55000000000000004">
      <c r="A3515">
        <v>6</v>
      </c>
      <c r="B3515">
        <v>78000</v>
      </c>
      <c r="C3515" s="6">
        <v>44470</v>
      </c>
      <c r="D3515">
        <v>-46</v>
      </c>
      <c r="E3515" t="str">
        <f>INDEX(LedgerMapping[[#All],[Area]],MATCH(Transactions[[#This Row],[Sub Ledger]],LedgerMapping[[#All],[Sub Ledger]],0))</f>
        <v>Income Statement</v>
      </c>
    </row>
    <row r="3516" spans="1:5" x14ac:dyDescent="0.55000000000000004">
      <c r="A3516">
        <v>6</v>
      </c>
      <c r="B3516">
        <v>78000</v>
      </c>
      <c r="C3516" s="6">
        <v>44501</v>
      </c>
      <c r="D3516">
        <v>-50</v>
      </c>
      <c r="E3516" t="str">
        <f>INDEX(LedgerMapping[[#All],[Area]],MATCH(Transactions[[#This Row],[Sub Ledger]],LedgerMapping[[#All],[Sub Ledger]],0))</f>
        <v>Income Statement</v>
      </c>
    </row>
    <row r="3517" spans="1:5" x14ac:dyDescent="0.55000000000000004">
      <c r="A3517">
        <v>6</v>
      </c>
      <c r="B3517">
        <v>78000</v>
      </c>
      <c r="C3517" s="6">
        <v>44531</v>
      </c>
      <c r="D3517">
        <v>-68</v>
      </c>
      <c r="E3517" t="str">
        <f>INDEX(LedgerMapping[[#All],[Area]],MATCH(Transactions[[#This Row],[Sub Ledger]],LedgerMapping[[#All],[Sub Ledger]],0))</f>
        <v>Income Statement</v>
      </c>
    </row>
    <row r="3518" spans="1:5" x14ac:dyDescent="0.55000000000000004">
      <c r="A3518">
        <v>6</v>
      </c>
      <c r="B3518">
        <v>78000</v>
      </c>
      <c r="C3518" s="6">
        <v>43466</v>
      </c>
      <c r="D3518">
        <v>-154</v>
      </c>
      <c r="E3518" t="str">
        <f>INDEX(LedgerMapping[[#All],[Area]],MATCH(Transactions[[#This Row],[Sub Ledger]],LedgerMapping[[#All],[Sub Ledger]],0))</f>
        <v>Income Statement</v>
      </c>
    </row>
    <row r="3519" spans="1:5" x14ac:dyDescent="0.55000000000000004">
      <c r="A3519">
        <v>6</v>
      </c>
      <c r="B3519">
        <v>78000</v>
      </c>
      <c r="C3519" s="6">
        <v>43497</v>
      </c>
      <c r="D3519">
        <v>-164</v>
      </c>
      <c r="E3519" t="str">
        <f>INDEX(LedgerMapping[[#All],[Area]],MATCH(Transactions[[#This Row],[Sub Ledger]],LedgerMapping[[#All],[Sub Ledger]],0))</f>
        <v>Income Statement</v>
      </c>
    </row>
    <row r="3520" spans="1:5" x14ac:dyDescent="0.55000000000000004">
      <c r="A3520">
        <v>6</v>
      </c>
      <c r="B3520">
        <v>78000</v>
      </c>
      <c r="C3520" s="6">
        <v>43525</v>
      </c>
      <c r="D3520">
        <v>-173</v>
      </c>
      <c r="E3520" t="str">
        <f>INDEX(LedgerMapping[[#All],[Area]],MATCH(Transactions[[#This Row],[Sub Ledger]],LedgerMapping[[#All],[Sub Ledger]],0))</f>
        <v>Income Statement</v>
      </c>
    </row>
    <row r="3521" spans="1:5" x14ac:dyDescent="0.55000000000000004">
      <c r="A3521">
        <v>6</v>
      </c>
      <c r="B3521">
        <v>78000</v>
      </c>
      <c r="C3521" s="6">
        <v>43556</v>
      </c>
      <c r="D3521">
        <v>-149</v>
      </c>
      <c r="E3521" t="str">
        <f>INDEX(LedgerMapping[[#All],[Area]],MATCH(Transactions[[#This Row],[Sub Ledger]],LedgerMapping[[#All],[Sub Ledger]],0))</f>
        <v>Income Statement</v>
      </c>
    </row>
    <row r="3522" spans="1:5" x14ac:dyDescent="0.55000000000000004">
      <c r="A3522">
        <v>6</v>
      </c>
      <c r="B3522">
        <v>78000</v>
      </c>
      <c r="C3522" s="6">
        <v>43586</v>
      </c>
      <c r="D3522">
        <v>-149</v>
      </c>
      <c r="E3522" t="str">
        <f>INDEX(LedgerMapping[[#All],[Area]],MATCH(Transactions[[#This Row],[Sub Ledger]],LedgerMapping[[#All],[Sub Ledger]],0))</f>
        <v>Income Statement</v>
      </c>
    </row>
    <row r="3523" spans="1:5" x14ac:dyDescent="0.55000000000000004">
      <c r="A3523">
        <v>6</v>
      </c>
      <c r="B3523">
        <v>78000</v>
      </c>
      <c r="C3523" s="6">
        <v>43617</v>
      </c>
      <c r="D3523">
        <v>-168</v>
      </c>
      <c r="E3523" t="str">
        <f>INDEX(LedgerMapping[[#All],[Area]],MATCH(Transactions[[#This Row],[Sub Ledger]],LedgerMapping[[#All],[Sub Ledger]],0))</f>
        <v>Income Statement</v>
      </c>
    </row>
    <row r="3524" spans="1:5" x14ac:dyDescent="0.55000000000000004">
      <c r="A3524">
        <v>6</v>
      </c>
      <c r="B3524">
        <v>78000</v>
      </c>
      <c r="C3524" s="6">
        <v>43647</v>
      </c>
      <c r="D3524">
        <v>-168</v>
      </c>
      <c r="E3524" t="str">
        <f>INDEX(LedgerMapping[[#All],[Area]],MATCH(Transactions[[#This Row],[Sub Ledger]],LedgerMapping[[#All],[Sub Ledger]],0))</f>
        <v>Income Statement</v>
      </c>
    </row>
    <row r="3525" spans="1:5" x14ac:dyDescent="0.55000000000000004">
      <c r="A3525">
        <v>6</v>
      </c>
      <c r="B3525">
        <v>78000</v>
      </c>
      <c r="C3525" s="6">
        <v>43678</v>
      </c>
      <c r="D3525">
        <v>-169</v>
      </c>
      <c r="E3525" t="str">
        <f>INDEX(LedgerMapping[[#All],[Area]],MATCH(Transactions[[#This Row],[Sub Ledger]],LedgerMapping[[#All],[Sub Ledger]],0))</f>
        <v>Income Statement</v>
      </c>
    </row>
    <row r="3526" spans="1:5" x14ac:dyDescent="0.55000000000000004">
      <c r="A3526">
        <v>6</v>
      </c>
      <c r="B3526">
        <v>78000</v>
      </c>
      <c r="C3526" s="6">
        <v>43709</v>
      </c>
      <c r="D3526">
        <v>-168</v>
      </c>
      <c r="E3526" t="str">
        <f>INDEX(LedgerMapping[[#All],[Area]],MATCH(Transactions[[#This Row],[Sub Ledger]],LedgerMapping[[#All],[Sub Ledger]],0))</f>
        <v>Income Statement</v>
      </c>
    </row>
    <row r="3527" spans="1:5" x14ac:dyDescent="0.55000000000000004">
      <c r="A3527">
        <v>6</v>
      </c>
      <c r="B3527">
        <v>78000</v>
      </c>
      <c r="C3527" s="6">
        <v>43739</v>
      </c>
      <c r="D3527">
        <v>-159</v>
      </c>
      <c r="E3527" t="str">
        <f>INDEX(LedgerMapping[[#All],[Area]],MATCH(Transactions[[#This Row],[Sub Ledger]],LedgerMapping[[#All],[Sub Ledger]],0))</f>
        <v>Income Statement</v>
      </c>
    </row>
    <row r="3528" spans="1:5" x14ac:dyDescent="0.55000000000000004">
      <c r="A3528">
        <v>6</v>
      </c>
      <c r="B3528">
        <v>78000</v>
      </c>
      <c r="C3528" s="6">
        <v>43770</v>
      </c>
      <c r="D3528">
        <v>-168</v>
      </c>
      <c r="E3528" t="str">
        <f>INDEX(LedgerMapping[[#All],[Area]],MATCH(Transactions[[#This Row],[Sub Ledger]],LedgerMapping[[#All],[Sub Ledger]],0))</f>
        <v>Income Statement</v>
      </c>
    </row>
    <row r="3529" spans="1:5" x14ac:dyDescent="0.55000000000000004">
      <c r="A3529">
        <v>6</v>
      </c>
      <c r="B3529">
        <v>78000</v>
      </c>
      <c r="C3529" s="6">
        <v>43800</v>
      </c>
      <c r="D3529">
        <v>-164</v>
      </c>
      <c r="E3529" t="str">
        <f>INDEX(LedgerMapping[[#All],[Area]],MATCH(Transactions[[#This Row],[Sub Ledger]],LedgerMapping[[#All],[Sub Ledger]],0))</f>
        <v>Income Statement</v>
      </c>
    </row>
    <row r="3530" spans="1:5" x14ac:dyDescent="0.55000000000000004">
      <c r="A3530">
        <v>6</v>
      </c>
      <c r="B3530">
        <v>78000</v>
      </c>
      <c r="C3530" s="6">
        <v>43831</v>
      </c>
      <c r="D3530">
        <v>-106</v>
      </c>
      <c r="E3530" t="str">
        <f>INDEX(LedgerMapping[[#All],[Area]],MATCH(Transactions[[#This Row],[Sub Ledger]],LedgerMapping[[#All],[Sub Ledger]],0))</f>
        <v>Income Statement</v>
      </c>
    </row>
    <row r="3531" spans="1:5" x14ac:dyDescent="0.55000000000000004">
      <c r="A3531">
        <v>6</v>
      </c>
      <c r="B3531">
        <v>78000</v>
      </c>
      <c r="C3531" s="6">
        <v>43862</v>
      </c>
      <c r="D3531">
        <v>-123</v>
      </c>
      <c r="E3531" t="str">
        <f>INDEX(LedgerMapping[[#All],[Area]],MATCH(Transactions[[#This Row],[Sub Ledger]],LedgerMapping[[#All],[Sub Ledger]],0))</f>
        <v>Income Statement</v>
      </c>
    </row>
    <row r="3532" spans="1:5" x14ac:dyDescent="0.55000000000000004">
      <c r="A3532">
        <v>6</v>
      </c>
      <c r="B3532">
        <v>78000</v>
      </c>
      <c r="C3532" s="6">
        <v>43891</v>
      </c>
      <c r="D3532">
        <v>-125</v>
      </c>
      <c r="E3532" t="str">
        <f>INDEX(LedgerMapping[[#All],[Area]],MATCH(Transactions[[#This Row],[Sub Ledger]],LedgerMapping[[#All],[Sub Ledger]],0))</f>
        <v>Income Statement</v>
      </c>
    </row>
    <row r="3533" spans="1:5" x14ac:dyDescent="0.55000000000000004">
      <c r="A3533">
        <v>6</v>
      </c>
      <c r="B3533">
        <v>78000</v>
      </c>
      <c r="C3533" s="6">
        <v>43922</v>
      </c>
      <c r="D3533">
        <v>-129</v>
      </c>
      <c r="E3533" t="str">
        <f>INDEX(LedgerMapping[[#All],[Area]],MATCH(Transactions[[#This Row],[Sub Ledger]],LedgerMapping[[#All],[Sub Ledger]],0))</f>
        <v>Income Statement</v>
      </c>
    </row>
    <row r="3534" spans="1:5" x14ac:dyDescent="0.55000000000000004">
      <c r="A3534">
        <v>6</v>
      </c>
      <c r="B3534">
        <v>78000</v>
      </c>
      <c r="C3534" s="6">
        <v>43952</v>
      </c>
      <c r="D3534">
        <v>-136</v>
      </c>
      <c r="E3534" t="str">
        <f>INDEX(LedgerMapping[[#All],[Area]],MATCH(Transactions[[#This Row],[Sub Ledger]],LedgerMapping[[#All],[Sub Ledger]],0))</f>
        <v>Income Statement</v>
      </c>
    </row>
    <row r="3535" spans="1:5" x14ac:dyDescent="0.55000000000000004">
      <c r="A3535">
        <v>6</v>
      </c>
      <c r="B3535">
        <v>78000</v>
      </c>
      <c r="C3535" s="6">
        <v>43983</v>
      </c>
      <c r="D3535">
        <v>-115</v>
      </c>
      <c r="E3535" t="str">
        <f>INDEX(LedgerMapping[[#All],[Area]],MATCH(Transactions[[#This Row],[Sub Ledger]],LedgerMapping[[#All],[Sub Ledger]],0))</f>
        <v>Income Statement</v>
      </c>
    </row>
    <row r="3536" spans="1:5" x14ac:dyDescent="0.55000000000000004">
      <c r="A3536">
        <v>6</v>
      </c>
      <c r="B3536">
        <v>78000</v>
      </c>
      <c r="C3536" s="6">
        <v>44013</v>
      </c>
      <c r="D3536">
        <v>-123</v>
      </c>
      <c r="E3536" t="str">
        <f>INDEX(LedgerMapping[[#All],[Area]],MATCH(Transactions[[#This Row],[Sub Ledger]],LedgerMapping[[#All],[Sub Ledger]],0))</f>
        <v>Income Statement</v>
      </c>
    </row>
    <row r="3537" spans="1:5" x14ac:dyDescent="0.55000000000000004">
      <c r="A3537">
        <v>6</v>
      </c>
      <c r="B3537">
        <v>78000</v>
      </c>
      <c r="C3537" s="6">
        <v>44044</v>
      </c>
      <c r="D3537">
        <v>-132</v>
      </c>
      <c r="E3537" t="str">
        <f>INDEX(LedgerMapping[[#All],[Area]],MATCH(Transactions[[#This Row],[Sub Ledger]],LedgerMapping[[#All],[Sub Ledger]],0))</f>
        <v>Income Statement</v>
      </c>
    </row>
    <row r="3538" spans="1:5" x14ac:dyDescent="0.55000000000000004">
      <c r="A3538">
        <v>6</v>
      </c>
      <c r="B3538">
        <v>78000</v>
      </c>
      <c r="C3538" s="6">
        <v>44075</v>
      </c>
      <c r="D3538">
        <v>-128</v>
      </c>
      <c r="E3538" t="str">
        <f>INDEX(LedgerMapping[[#All],[Area]],MATCH(Transactions[[#This Row],[Sub Ledger]],LedgerMapping[[#All],[Sub Ledger]],0))</f>
        <v>Income Statement</v>
      </c>
    </row>
    <row r="3539" spans="1:5" x14ac:dyDescent="0.55000000000000004">
      <c r="A3539">
        <v>6</v>
      </c>
      <c r="B3539">
        <v>78000</v>
      </c>
      <c r="C3539" s="6">
        <v>44105</v>
      </c>
      <c r="D3539">
        <v>-128</v>
      </c>
      <c r="E3539" t="str">
        <f>INDEX(LedgerMapping[[#All],[Area]],MATCH(Transactions[[#This Row],[Sub Ledger]],LedgerMapping[[#All],[Sub Ledger]],0))</f>
        <v>Income Statement</v>
      </c>
    </row>
    <row r="3540" spans="1:5" x14ac:dyDescent="0.55000000000000004">
      <c r="A3540">
        <v>6</v>
      </c>
      <c r="B3540">
        <v>78000</v>
      </c>
      <c r="C3540" s="6">
        <v>44136</v>
      </c>
      <c r="D3540">
        <v>-127</v>
      </c>
      <c r="E3540" t="str">
        <f>INDEX(LedgerMapping[[#All],[Area]],MATCH(Transactions[[#This Row],[Sub Ledger]],LedgerMapping[[#All],[Sub Ledger]],0))</f>
        <v>Income Statement</v>
      </c>
    </row>
    <row r="3541" spans="1:5" x14ac:dyDescent="0.55000000000000004">
      <c r="A3541">
        <v>6</v>
      </c>
      <c r="B3541">
        <v>78000</v>
      </c>
      <c r="C3541" s="6">
        <v>44166</v>
      </c>
      <c r="D3541">
        <v>-127</v>
      </c>
      <c r="E3541" t="str">
        <f>INDEX(LedgerMapping[[#All],[Area]],MATCH(Transactions[[#This Row],[Sub Ledger]],LedgerMapping[[#All],[Sub Ledger]],0))</f>
        <v>Income Statement</v>
      </c>
    </row>
    <row r="3542" spans="1:5" x14ac:dyDescent="0.55000000000000004">
      <c r="A3542">
        <v>6</v>
      </c>
      <c r="B3542">
        <v>78000</v>
      </c>
      <c r="C3542" s="6">
        <v>44197</v>
      </c>
      <c r="D3542">
        <v>-104</v>
      </c>
      <c r="E3542" t="str">
        <f>INDEX(LedgerMapping[[#All],[Area]],MATCH(Transactions[[#This Row],[Sub Ledger]],LedgerMapping[[#All],[Sub Ledger]],0))</f>
        <v>Income Statement</v>
      </c>
    </row>
    <row r="3543" spans="1:5" x14ac:dyDescent="0.55000000000000004">
      <c r="A3543">
        <v>6</v>
      </c>
      <c r="B3543">
        <v>78000</v>
      </c>
      <c r="C3543" s="6">
        <v>44228</v>
      </c>
      <c r="D3543">
        <v>-155</v>
      </c>
      <c r="E3543" t="str">
        <f>INDEX(LedgerMapping[[#All],[Area]],MATCH(Transactions[[#This Row],[Sub Ledger]],LedgerMapping[[#All],[Sub Ledger]],0))</f>
        <v>Income Statement</v>
      </c>
    </row>
    <row r="3544" spans="1:5" x14ac:dyDescent="0.55000000000000004">
      <c r="A3544">
        <v>6</v>
      </c>
      <c r="B3544">
        <v>78000</v>
      </c>
      <c r="C3544" s="6">
        <v>44256</v>
      </c>
      <c r="D3544">
        <v>-166</v>
      </c>
      <c r="E3544" t="str">
        <f>INDEX(LedgerMapping[[#All],[Area]],MATCH(Transactions[[#This Row],[Sub Ledger]],LedgerMapping[[#All],[Sub Ledger]],0))</f>
        <v>Income Statement</v>
      </c>
    </row>
    <row r="3545" spans="1:5" x14ac:dyDescent="0.55000000000000004">
      <c r="A3545">
        <v>6</v>
      </c>
      <c r="B3545">
        <v>78000</v>
      </c>
      <c r="C3545" s="6">
        <v>44287</v>
      </c>
      <c r="D3545">
        <v>-163</v>
      </c>
      <c r="E3545" t="str">
        <f>INDEX(LedgerMapping[[#All],[Area]],MATCH(Transactions[[#This Row],[Sub Ledger]],LedgerMapping[[#All],[Sub Ledger]],0))</f>
        <v>Income Statement</v>
      </c>
    </row>
    <row r="3546" spans="1:5" x14ac:dyDescent="0.55000000000000004">
      <c r="A3546">
        <v>6</v>
      </c>
      <c r="B3546">
        <v>78000</v>
      </c>
      <c r="C3546" s="6">
        <v>44317</v>
      </c>
      <c r="D3546">
        <v>-147</v>
      </c>
      <c r="E3546" t="str">
        <f>INDEX(LedgerMapping[[#All],[Area]],MATCH(Transactions[[#This Row],[Sub Ledger]],LedgerMapping[[#All],[Sub Ledger]],0))</f>
        <v>Income Statement</v>
      </c>
    </row>
    <row r="3547" spans="1:5" x14ac:dyDescent="0.55000000000000004">
      <c r="A3547">
        <v>6</v>
      </c>
      <c r="B3547">
        <v>78000</v>
      </c>
      <c r="C3547" s="6">
        <v>44348</v>
      </c>
      <c r="D3547">
        <v>-160</v>
      </c>
      <c r="E3547" t="str">
        <f>INDEX(LedgerMapping[[#All],[Area]],MATCH(Transactions[[#This Row],[Sub Ledger]],LedgerMapping[[#All],[Sub Ledger]],0))</f>
        <v>Income Statement</v>
      </c>
    </row>
    <row r="3548" spans="1:5" x14ac:dyDescent="0.55000000000000004">
      <c r="A3548">
        <v>6</v>
      </c>
      <c r="B3548">
        <v>78000</v>
      </c>
      <c r="C3548" s="6">
        <v>44378</v>
      </c>
      <c r="D3548">
        <v>-157</v>
      </c>
      <c r="E3548" t="str">
        <f>INDEX(LedgerMapping[[#All],[Area]],MATCH(Transactions[[#This Row],[Sub Ledger]],LedgerMapping[[#All],[Sub Ledger]],0))</f>
        <v>Income Statement</v>
      </c>
    </row>
    <row r="3549" spans="1:5" x14ac:dyDescent="0.55000000000000004">
      <c r="A3549">
        <v>6</v>
      </c>
      <c r="B3549">
        <v>78000</v>
      </c>
      <c r="C3549" s="6">
        <v>44409</v>
      </c>
      <c r="D3549">
        <v>-168</v>
      </c>
      <c r="E3549" t="str">
        <f>INDEX(LedgerMapping[[#All],[Area]],MATCH(Transactions[[#This Row],[Sub Ledger]],LedgerMapping[[#All],[Sub Ledger]],0))</f>
        <v>Income Statement</v>
      </c>
    </row>
    <row r="3550" spans="1:5" x14ac:dyDescent="0.55000000000000004">
      <c r="A3550">
        <v>6</v>
      </c>
      <c r="B3550">
        <v>78000</v>
      </c>
      <c r="C3550" s="6">
        <v>44440</v>
      </c>
      <c r="D3550">
        <v>-151</v>
      </c>
      <c r="E3550" t="str">
        <f>INDEX(LedgerMapping[[#All],[Area]],MATCH(Transactions[[#This Row],[Sub Ledger]],LedgerMapping[[#All],[Sub Ledger]],0))</f>
        <v>Income Statement</v>
      </c>
    </row>
    <row r="3551" spans="1:5" x14ac:dyDescent="0.55000000000000004">
      <c r="A3551">
        <v>6</v>
      </c>
      <c r="B3551">
        <v>78000</v>
      </c>
      <c r="C3551" s="6">
        <v>44470</v>
      </c>
      <c r="D3551">
        <v>-168</v>
      </c>
      <c r="E3551" t="str">
        <f>INDEX(LedgerMapping[[#All],[Area]],MATCH(Transactions[[#This Row],[Sub Ledger]],LedgerMapping[[#All],[Sub Ledger]],0))</f>
        <v>Income Statement</v>
      </c>
    </row>
    <row r="3552" spans="1:5" x14ac:dyDescent="0.55000000000000004">
      <c r="A3552">
        <v>6</v>
      </c>
      <c r="B3552">
        <v>78000</v>
      </c>
      <c r="C3552" s="6">
        <v>44501</v>
      </c>
      <c r="D3552">
        <v>-155</v>
      </c>
      <c r="E3552" t="str">
        <f>INDEX(LedgerMapping[[#All],[Area]],MATCH(Transactions[[#This Row],[Sub Ledger]],LedgerMapping[[#All],[Sub Ledger]],0))</f>
        <v>Income Statement</v>
      </c>
    </row>
    <row r="3553" spans="1:5" x14ac:dyDescent="0.55000000000000004">
      <c r="A3553">
        <v>6</v>
      </c>
      <c r="B3553">
        <v>78000</v>
      </c>
      <c r="C3553" s="6">
        <v>44531</v>
      </c>
      <c r="D3553">
        <v>-163</v>
      </c>
      <c r="E3553" t="str">
        <f>INDEX(LedgerMapping[[#All],[Area]],MATCH(Transactions[[#This Row],[Sub Ledger]],LedgerMapping[[#All],[Sub Ledger]],0))</f>
        <v>Income Statement</v>
      </c>
    </row>
    <row r="3554" spans="1:5" x14ac:dyDescent="0.55000000000000004">
      <c r="A3554">
        <v>6</v>
      </c>
      <c r="B3554">
        <v>78000</v>
      </c>
      <c r="C3554" s="6">
        <v>44256</v>
      </c>
      <c r="D3554">
        <v>-121.54</v>
      </c>
      <c r="E3554" t="str">
        <f>INDEX(LedgerMapping[[#All],[Area]],MATCH(Transactions[[#This Row],[Sub Ledger]],LedgerMapping[[#All],[Sub Ledger]],0))</f>
        <v>Income Statement</v>
      </c>
    </row>
    <row r="3555" spans="1:5" x14ac:dyDescent="0.55000000000000004">
      <c r="A3555">
        <v>6</v>
      </c>
      <c r="B3555">
        <v>78000</v>
      </c>
      <c r="C3555" s="6">
        <v>44256</v>
      </c>
      <c r="D3555">
        <v>-121.92</v>
      </c>
      <c r="E3555" t="str">
        <f>INDEX(LedgerMapping[[#All],[Area]],MATCH(Transactions[[#This Row],[Sub Ledger]],LedgerMapping[[#All],[Sub Ledger]],0))</f>
        <v>Income Statement</v>
      </c>
    </row>
    <row r="3556" spans="1:5" x14ac:dyDescent="0.55000000000000004">
      <c r="A3556">
        <v>6</v>
      </c>
      <c r="B3556">
        <v>78000</v>
      </c>
      <c r="C3556" s="6">
        <v>44256</v>
      </c>
      <c r="D3556">
        <v>-112.52</v>
      </c>
      <c r="E3556" t="str">
        <f>INDEX(LedgerMapping[[#All],[Area]],MATCH(Transactions[[#This Row],[Sub Ledger]],LedgerMapping[[#All],[Sub Ledger]],0))</f>
        <v>Income Statement</v>
      </c>
    </row>
    <row r="3557" spans="1:5" x14ac:dyDescent="0.55000000000000004">
      <c r="A3557">
        <v>6</v>
      </c>
      <c r="B3557">
        <v>78000</v>
      </c>
      <c r="C3557" s="6">
        <v>44256</v>
      </c>
      <c r="D3557">
        <v>-64.48</v>
      </c>
      <c r="E3557" t="str">
        <f>INDEX(LedgerMapping[[#All],[Area]],MATCH(Transactions[[#This Row],[Sub Ledger]],LedgerMapping[[#All],[Sub Ledger]],0))</f>
        <v>Income Statement</v>
      </c>
    </row>
    <row r="3558" spans="1:5" x14ac:dyDescent="0.55000000000000004">
      <c r="A3558">
        <v>6</v>
      </c>
      <c r="B3558">
        <v>78000</v>
      </c>
      <c r="C3558" s="6">
        <v>44256</v>
      </c>
      <c r="D3558">
        <v>-62.4</v>
      </c>
      <c r="E3558" t="str">
        <f>INDEX(LedgerMapping[[#All],[Area]],MATCH(Transactions[[#This Row],[Sub Ledger]],LedgerMapping[[#All],[Sub Ledger]],0))</f>
        <v>Income Statement</v>
      </c>
    </row>
    <row r="3559" spans="1:5" x14ac:dyDescent="0.55000000000000004">
      <c r="A3559">
        <v>6</v>
      </c>
      <c r="B3559">
        <v>78000</v>
      </c>
      <c r="C3559" s="6">
        <v>44256</v>
      </c>
      <c r="D3559">
        <v>-148.80000000000001</v>
      </c>
      <c r="E3559" t="str">
        <f>INDEX(LedgerMapping[[#All],[Area]],MATCH(Transactions[[#This Row],[Sub Ledger]],LedgerMapping[[#All],[Sub Ledger]],0))</f>
        <v>Income Statement</v>
      </c>
    </row>
    <row r="3560" spans="1:5" x14ac:dyDescent="0.55000000000000004">
      <c r="A3560">
        <v>6</v>
      </c>
      <c r="B3560">
        <v>80000</v>
      </c>
      <c r="C3560" s="6">
        <v>43466</v>
      </c>
      <c r="D3560">
        <v>-487</v>
      </c>
      <c r="E3560" t="str">
        <f>INDEX(LedgerMapping[[#All],[Area]],MATCH(Transactions[[#This Row],[Sub Ledger]],LedgerMapping[[#All],[Sub Ledger]],0))</f>
        <v>Income Statement</v>
      </c>
    </row>
    <row r="3561" spans="1:5" x14ac:dyDescent="0.55000000000000004">
      <c r="A3561">
        <v>6</v>
      </c>
      <c r="B3561">
        <v>80000</v>
      </c>
      <c r="C3561" s="6">
        <v>43497</v>
      </c>
      <c r="D3561">
        <v>-405</v>
      </c>
      <c r="E3561" t="str">
        <f>INDEX(LedgerMapping[[#All],[Area]],MATCH(Transactions[[#This Row],[Sub Ledger]],LedgerMapping[[#All],[Sub Ledger]],0))</f>
        <v>Income Statement</v>
      </c>
    </row>
    <row r="3562" spans="1:5" x14ac:dyDescent="0.55000000000000004">
      <c r="A3562">
        <v>6</v>
      </c>
      <c r="B3562">
        <v>80000</v>
      </c>
      <c r="C3562" s="6">
        <v>43525</v>
      </c>
      <c r="D3562">
        <v>-579</v>
      </c>
      <c r="E3562" t="str">
        <f>INDEX(LedgerMapping[[#All],[Area]],MATCH(Transactions[[#This Row],[Sub Ledger]],LedgerMapping[[#All],[Sub Ledger]],0))</f>
        <v>Income Statement</v>
      </c>
    </row>
    <row r="3563" spans="1:5" x14ac:dyDescent="0.55000000000000004">
      <c r="A3563">
        <v>6</v>
      </c>
      <c r="B3563">
        <v>80000</v>
      </c>
      <c r="C3563" s="6">
        <v>43556</v>
      </c>
      <c r="D3563">
        <v>-601</v>
      </c>
      <c r="E3563" t="str">
        <f>INDEX(LedgerMapping[[#All],[Area]],MATCH(Transactions[[#This Row],[Sub Ledger]],LedgerMapping[[#All],[Sub Ledger]],0))</f>
        <v>Income Statement</v>
      </c>
    </row>
    <row r="3564" spans="1:5" x14ac:dyDescent="0.55000000000000004">
      <c r="A3564">
        <v>6</v>
      </c>
      <c r="B3564">
        <v>80000</v>
      </c>
      <c r="C3564" s="6">
        <v>43586</v>
      </c>
      <c r="D3564">
        <v>-501</v>
      </c>
      <c r="E3564" t="str">
        <f>INDEX(LedgerMapping[[#All],[Area]],MATCH(Transactions[[#This Row],[Sub Ledger]],LedgerMapping[[#All],[Sub Ledger]],0))</f>
        <v>Income Statement</v>
      </c>
    </row>
    <row r="3565" spans="1:5" x14ac:dyDescent="0.55000000000000004">
      <c r="A3565">
        <v>6</v>
      </c>
      <c r="B3565">
        <v>80000</v>
      </c>
      <c r="C3565" s="6">
        <v>43617</v>
      </c>
      <c r="D3565">
        <v>-380</v>
      </c>
      <c r="E3565" t="str">
        <f>INDEX(LedgerMapping[[#All],[Area]],MATCH(Transactions[[#This Row],[Sub Ledger]],LedgerMapping[[#All],[Sub Ledger]],0))</f>
        <v>Income Statement</v>
      </c>
    </row>
    <row r="3566" spans="1:5" x14ac:dyDescent="0.55000000000000004">
      <c r="A3566">
        <v>6</v>
      </c>
      <c r="B3566">
        <v>80000</v>
      </c>
      <c r="C3566" s="6">
        <v>43647</v>
      </c>
      <c r="D3566">
        <v>-397</v>
      </c>
      <c r="E3566" t="str">
        <f>INDEX(LedgerMapping[[#All],[Area]],MATCH(Transactions[[#This Row],[Sub Ledger]],LedgerMapping[[#All],[Sub Ledger]],0))</f>
        <v>Income Statement</v>
      </c>
    </row>
    <row r="3567" spans="1:5" x14ac:dyDescent="0.55000000000000004">
      <c r="A3567">
        <v>6</v>
      </c>
      <c r="B3567">
        <v>80000</v>
      </c>
      <c r="C3567" s="6">
        <v>43678</v>
      </c>
      <c r="D3567">
        <v>-501</v>
      </c>
      <c r="E3567" t="str">
        <f>INDEX(LedgerMapping[[#All],[Area]],MATCH(Transactions[[#This Row],[Sub Ledger]],LedgerMapping[[#All],[Sub Ledger]],0))</f>
        <v>Income Statement</v>
      </c>
    </row>
    <row r="3568" spans="1:5" x14ac:dyDescent="0.55000000000000004">
      <c r="A3568">
        <v>6</v>
      </c>
      <c r="B3568">
        <v>80000</v>
      </c>
      <c r="C3568" s="6">
        <v>43709</v>
      </c>
      <c r="D3568">
        <v>-430</v>
      </c>
      <c r="E3568" t="str">
        <f>INDEX(LedgerMapping[[#All],[Area]],MATCH(Transactions[[#This Row],[Sub Ledger]],LedgerMapping[[#All],[Sub Ledger]],0))</f>
        <v>Income Statement</v>
      </c>
    </row>
    <row r="3569" spans="1:5" x14ac:dyDescent="0.55000000000000004">
      <c r="A3569">
        <v>6</v>
      </c>
      <c r="B3569">
        <v>80000</v>
      </c>
      <c r="C3569" s="6">
        <v>43739</v>
      </c>
      <c r="D3569">
        <v>-511</v>
      </c>
      <c r="E3569" t="str">
        <f>INDEX(LedgerMapping[[#All],[Area]],MATCH(Transactions[[#This Row],[Sub Ledger]],LedgerMapping[[#All],[Sub Ledger]],0))</f>
        <v>Income Statement</v>
      </c>
    </row>
    <row r="3570" spans="1:5" x14ac:dyDescent="0.55000000000000004">
      <c r="A3570">
        <v>6</v>
      </c>
      <c r="B3570">
        <v>80000</v>
      </c>
      <c r="C3570" s="6">
        <v>43770</v>
      </c>
      <c r="D3570">
        <v>-444</v>
      </c>
      <c r="E3570" t="str">
        <f>INDEX(LedgerMapping[[#All],[Area]],MATCH(Transactions[[#This Row],[Sub Ledger]],LedgerMapping[[#All],[Sub Ledger]],0))</f>
        <v>Income Statement</v>
      </c>
    </row>
    <row r="3571" spans="1:5" x14ac:dyDescent="0.55000000000000004">
      <c r="A3571">
        <v>6</v>
      </c>
      <c r="B3571">
        <v>80000</v>
      </c>
      <c r="C3571" s="6">
        <v>43800</v>
      </c>
      <c r="D3571">
        <v>-468</v>
      </c>
      <c r="E3571" t="str">
        <f>INDEX(LedgerMapping[[#All],[Area]],MATCH(Transactions[[#This Row],[Sub Ledger]],LedgerMapping[[#All],[Sub Ledger]],0))</f>
        <v>Income Statement</v>
      </c>
    </row>
    <row r="3572" spans="1:5" x14ac:dyDescent="0.55000000000000004">
      <c r="A3572">
        <v>6</v>
      </c>
      <c r="B3572">
        <v>80000</v>
      </c>
      <c r="C3572" s="6">
        <v>43831</v>
      </c>
      <c r="D3572">
        <v>-397</v>
      </c>
      <c r="E3572" t="str">
        <f>INDEX(LedgerMapping[[#All],[Area]],MATCH(Transactions[[#This Row],[Sub Ledger]],LedgerMapping[[#All],[Sub Ledger]],0))</f>
        <v>Income Statement</v>
      </c>
    </row>
    <row r="3573" spans="1:5" x14ac:dyDescent="0.55000000000000004">
      <c r="A3573">
        <v>6</v>
      </c>
      <c r="B3573">
        <v>80000</v>
      </c>
      <c r="C3573" s="6">
        <v>43862</v>
      </c>
      <c r="D3573">
        <v>-360</v>
      </c>
      <c r="E3573" t="str">
        <f>INDEX(LedgerMapping[[#All],[Area]],MATCH(Transactions[[#This Row],[Sub Ledger]],LedgerMapping[[#All],[Sub Ledger]],0))</f>
        <v>Income Statement</v>
      </c>
    </row>
    <row r="3574" spans="1:5" x14ac:dyDescent="0.55000000000000004">
      <c r="A3574">
        <v>6</v>
      </c>
      <c r="B3574">
        <v>80000</v>
      </c>
      <c r="C3574" s="6">
        <v>43891</v>
      </c>
      <c r="D3574">
        <v>-356</v>
      </c>
      <c r="E3574" t="str">
        <f>INDEX(LedgerMapping[[#All],[Area]],MATCH(Transactions[[#This Row],[Sub Ledger]],LedgerMapping[[#All],[Sub Ledger]],0))</f>
        <v>Income Statement</v>
      </c>
    </row>
    <row r="3575" spans="1:5" x14ac:dyDescent="0.55000000000000004">
      <c r="A3575">
        <v>6</v>
      </c>
      <c r="B3575">
        <v>80000</v>
      </c>
      <c r="C3575" s="6">
        <v>43922</v>
      </c>
      <c r="D3575">
        <v>-433</v>
      </c>
      <c r="E3575" t="str">
        <f>INDEX(LedgerMapping[[#All],[Area]],MATCH(Transactions[[#This Row],[Sub Ledger]],LedgerMapping[[#All],[Sub Ledger]],0))</f>
        <v>Income Statement</v>
      </c>
    </row>
    <row r="3576" spans="1:5" x14ac:dyDescent="0.55000000000000004">
      <c r="A3576">
        <v>6</v>
      </c>
      <c r="B3576">
        <v>80000</v>
      </c>
      <c r="C3576" s="6">
        <v>43952</v>
      </c>
      <c r="D3576">
        <v>-401</v>
      </c>
      <c r="E3576" t="str">
        <f>INDEX(LedgerMapping[[#All],[Area]],MATCH(Transactions[[#This Row],[Sub Ledger]],LedgerMapping[[#All],[Sub Ledger]],0))</f>
        <v>Income Statement</v>
      </c>
    </row>
    <row r="3577" spans="1:5" x14ac:dyDescent="0.55000000000000004">
      <c r="A3577">
        <v>6</v>
      </c>
      <c r="B3577">
        <v>80000</v>
      </c>
      <c r="C3577" s="6">
        <v>43983</v>
      </c>
      <c r="D3577">
        <v>-421</v>
      </c>
      <c r="E3577" t="str">
        <f>INDEX(LedgerMapping[[#All],[Area]],MATCH(Transactions[[#This Row],[Sub Ledger]],LedgerMapping[[#All],[Sub Ledger]],0))</f>
        <v>Income Statement</v>
      </c>
    </row>
    <row r="3578" spans="1:5" x14ac:dyDescent="0.55000000000000004">
      <c r="A3578">
        <v>6</v>
      </c>
      <c r="B3578">
        <v>80000</v>
      </c>
      <c r="C3578" s="6">
        <v>44013</v>
      </c>
      <c r="D3578">
        <v>-356</v>
      </c>
      <c r="E3578" t="str">
        <f>INDEX(LedgerMapping[[#All],[Area]],MATCH(Transactions[[#This Row],[Sub Ledger]],LedgerMapping[[#All],[Sub Ledger]],0))</f>
        <v>Income Statement</v>
      </c>
    </row>
    <row r="3579" spans="1:5" x14ac:dyDescent="0.55000000000000004">
      <c r="A3579">
        <v>6</v>
      </c>
      <c r="B3579">
        <v>80000</v>
      </c>
      <c r="C3579" s="6">
        <v>44044</v>
      </c>
      <c r="D3579">
        <v>-425</v>
      </c>
      <c r="E3579" t="str">
        <f>INDEX(LedgerMapping[[#All],[Area]],MATCH(Transactions[[#This Row],[Sub Ledger]],LedgerMapping[[#All],[Sub Ledger]],0))</f>
        <v>Income Statement</v>
      </c>
    </row>
    <row r="3580" spans="1:5" x14ac:dyDescent="0.55000000000000004">
      <c r="A3580">
        <v>6</v>
      </c>
      <c r="B3580">
        <v>80000</v>
      </c>
      <c r="C3580" s="6">
        <v>44075</v>
      </c>
      <c r="D3580">
        <v>-405</v>
      </c>
      <c r="E3580" t="str">
        <f>INDEX(LedgerMapping[[#All],[Area]],MATCH(Transactions[[#This Row],[Sub Ledger]],LedgerMapping[[#All],[Sub Ledger]],0))</f>
        <v>Income Statement</v>
      </c>
    </row>
    <row r="3581" spans="1:5" x14ac:dyDescent="0.55000000000000004">
      <c r="A3581">
        <v>6</v>
      </c>
      <c r="B3581">
        <v>80000</v>
      </c>
      <c r="C3581" s="6">
        <v>44105</v>
      </c>
      <c r="D3581">
        <v>-425</v>
      </c>
      <c r="E3581" t="str">
        <f>INDEX(LedgerMapping[[#All],[Area]],MATCH(Transactions[[#This Row],[Sub Ledger]],LedgerMapping[[#All],[Sub Ledger]],0))</f>
        <v>Income Statement</v>
      </c>
    </row>
    <row r="3582" spans="1:5" x14ac:dyDescent="0.55000000000000004">
      <c r="A3582">
        <v>6</v>
      </c>
      <c r="B3582">
        <v>80000</v>
      </c>
      <c r="C3582" s="6">
        <v>44136</v>
      </c>
      <c r="D3582">
        <v>-321</v>
      </c>
      <c r="E3582" t="str">
        <f>INDEX(LedgerMapping[[#All],[Area]],MATCH(Transactions[[#This Row],[Sub Ledger]],LedgerMapping[[#All],[Sub Ledger]],0))</f>
        <v>Income Statement</v>
      </c>
    </row>
    <row r="3583" spans="1:5" x14ac:dyDescent="0.55000000000000004">
      <c r="A3583">
        <v>6</v>
      </c>
      <c r="B3583">
        <v>80000</v>
      </c>
      <c r="C3583" s="6">
        <v>44166</v>
      </c>
      <c r="D3583">
        <v>-436</v>
      </c>
      <c r="E3583" t="str">
        <f>INDEX(LedgerMapping[[#All],[Area]],MATCH(Transactions[[#This Row],[Sub Ledger]],LedgerMapping[[#All],[Sub Ledger]],0))</f>
        <v>Income Statement</v>
      </c>
    </row>
    <row r="3584" spans="1:5" x14ac:dyDescent="0.55000000000000004">
      <c r="A3584">
        <v>6</v>
      </c>
      <c r="B3584">
        <v>80000</v>
      </c>
      <c r="C3584" s="6">
        <v>44197</v>
      </c>
      <c r="D3584">
        <v>-288</v>
      </c>
      <c r="E3584" t="str">
        <f>INDEX(LedgerMapping[[#All],[Area]],MATCH(Transactions[[#This Row],[Sub Ledger]],LedgerMapping[[#All],[Sub Ledger]],0))</f>
        <v>Income Statement</v>
      </c>
    </row>
    <row r="3585" spans="1:5" x14ac:dyDescent="0.55000000000000004">
      <c r="A3585">
        <v>6</v>
      </c>
      <c r="B3585">
        <v>80000</v>
      </c>
      <c r="C3585" s="6">
        <v>44228</v>
      </c>
      <c r="D3585">
        <v>-456</v>
      </c>
      <c r="E3585" t="str">
        <f>INDEX(LedgerMapping[[#All],[Area]],MATCH(Transactions[[#This Row],[Sub Ledger]],LedgerMapping[[#All],[Sub Ledger]],0))</f>
        <v>Income Statement</v>
      </c>
    </row>
    <row r="3586" spans="1:5" x14ac:dyDescent="0.55000000000000004">
      <c r="A3586">
        <v>6</v>
      </c>
      <c r="B3586">
        <v>80000</v>
      </c>
      <c r="C3586" s="6">
        <v>44256</v>
      </c>
      <c r="D3586">
        <v>-484</v>
      </c>
      <c r="E3586" t="str">
        <f>INDEX(LedgerMapping[[#All],[Area]],MATCH(Transactions[[#This Row],[Sub Ledger]],LedgerMapping[[#All],[Sub Ledger]],0))</f>
        <v>Income Statement</v>
      </c>
    </row>
    <row r="3587" spans="1:5" x14ac:dyDescent="0.55000000000000004">
      <c r="A3587">
        <v>6</v>
      </c>
      <c r="B3587">
        <v>80000</v>
      </c>
      <c r="C3587" s="6">
        <v>44287</v>
      </c>
      <c r="D3587">
        <v>-483</v>
      </c>
      <c r="E3587" t="str">
        <f>INDEX(LedgerMapping[[#All],[Area]],MATCH(Transactions[[#This Row],[Sub Ledger]],LedgerMapping[[#All],[Sub Ledger]],0))</f>
        <v>Income Statement</v>
      </c>
    </row>
    <row r="3588" spans="1:5" x14ac:dyDescent="0.55000000000000004">
      <c r="A3588">
        <v>6</v>
      </c>
      <c r="B3588">
        <v>80000</v>
      </c>
      <c r="C3588" s="6">
        <v>44317</v>
      </c>
      <c r="D3588">
        <v>-418</v>
      </c>
      <c r="E3588" t="str">
        <f>INDEX(LedgerMapping[[#All],[Area]],MATCH(Transactions[[#This Row],[Sub Ledger]],LedgerMapping[[#All],[Sub Ledger]],0))</f>
        <v>Income Statement</v>
      </c>
    </row>
    <row r="3589" spans="1:5" x14ac:dyDescent="0.55000000000000004">
      <c r="A3589">
        <v>6</v>
      </c>
      <c r="B3589">
        <v>80000</v>
      </c>
      <c r="C3589" s="6">
        <v>44348</v>
      </c>
      <c r="D3589">
        <v>-458</v>
      </c>
      <c r="E3589" t="str">
        <f>INDEX(LedgerMapping[[#All],[Area]],MATCH(Transactions[[#This Row],[Sub Ledger]],LedgerMapping[[#All],[Sub Ledger]],0))</f>
        <v>Income Statement</v>
      </c>
    </row>
    <row r="3590" spans="1:5" x14ac:dyDescent="0.55000000000000004">
      <c r="A3590">
        <v>6</v>
      </c>
      <c r="B3590">
        <v>80000</v>
      </c>
      <c r="C3590" s="6">
        <v>44378</v>
      </c>
      <c r="D3590">
        <v>-568</v>
      </c>
      <c r="E3590" t="str">
        <f>INDEX(LedgerMapping[[#All],[Area]],MATCH(Transactions[[#This Row],[Sub Ledger]],LedgerMapping[[#All],[Sub Ledger]],0))</f>
        <v>Income Statement</v>
      </c>
    </row>
    <row r="3591" spans="1:5" x14ac:dyDescent="0.55000000000000004">
      <c r="A3591">
        <v>6</v>
      </c>
      <c r="B3591">
        <v>80000</v>
      </c>
      <c r="C3591" s="6">
        <v>44409</v>
      </c>
      <c r="D3591">
        <v>-426</v>
      </c>
      <c r="E3591" t="str">
        <f>INDEX(LedgerMapping[[#All],[Area]],MATCH(Transactions[[#This Row],[Sub Ledger]],LedgerMapping[[#All],[Sub Ledger]],0))</f>
        <v>Income Statement</v>
      </c>
    </row>
    <row r="3592" spans="1:5" x14ac:dyDescent="0.55000000000000004">
      <c r="A3592">
        <v>6</v>
      </c>
      <c r="B3592">
        <v>80000</v>
      </c>
      <c r="C3592" s="6">
        <v>44440</v>
      </c>
      <c r="D3592">
        <v>-470</v>
      </c>
      <c r="E3592" t="str">
        <f>INDEX(LedgerMapping[[#All],[Area]],MATCH(Transactions[[#This Row],[Sub Ledger]],LedgerMapping[[#All],[Sub Ledger]],0))</f>
        <v>Income Statement</v>
      </c>
    </row>
    <row r="3593" spans="1:5" x14ac:dyDescent="0.55000000000000004">
      <c r="A3593">
        <v>6</v>
      </c>
      <c r="B3593">
        <v>80000</v>
      </c>
      <c r="C3593" s="6">
        <v>44470</v>
      </c>
      <c r="D3593">
        <v>-463</v>
      </c>
      <c r="E3593" t="str">
        <f>INDEX(LedgerMapping[[#All],[Area]],MATCH(Transactions[[#This Row],[Sub Ledger]],LedgerMapping[[#All],[Sub Ledger]],0))</f>
        <v>Income Statement</v>
      </c>
    </row>
    <row r="3594" spans="1:5" x14ac:dyDescent="0.55000000000000004">
      <c r="A3594">
        <v>6</v>
      </c>
      <c r="B3594">
        <v>80000</v>
      </c>
      <c r="C3594" s="6">
        <v>44501</v>
      </c>
      <c r="D3594">
        <v>-536</v>
      </c>
      <c r="E3594" t="str">
        <f>INDEX(LedgerMapping[[#All],[Area]],MATCH(Transactions[[#This Row],[Sub Ledger]],LedgerMapping[[#All],[Sub Ledger]],0))</f>
        <v>Income Statement</v>
      </c>
    </row>
    <row r="3595" spans="1:5" x14ac:dyDescent="0.55000000000000004">
      <c r="A3595">
        <v>6</v>
      </c>
      <c r="B3595">
        <v>80000</v>
      </c>
      <c r="C3595" s="6">
        <v>44531</v>
      </c>
      <c r="D3595">
        <v>-536</v>
      </c>
      <c r="E3595" t="str">
        <f>INDEX(LedgerMapping[[#All],[Area]],MATCH(Transactions[[#This Row],[Sub Ledger]],LedgerMapping[[#All],[Sub Ledger]],0))</f>
        <v>Income Statement</v>
      </c>
    </row>
    <row r="3596" spans="1:5" x14ac:dyDescent="0.55000000000000004">
      <c r="A3596">
        <v>6</v>
      </c>
      <c r="B3596">
        <v>80000</v>
      </c>
      <c r="C3596" s="6">
        <v>43466</v>
      </c>
      <c r="D3596">
        <v>-584</v>
      </c>
      <c r="E3596" t="str">
        <f>INDEX(LedgerMapping[[#All],[Area]],MATCH(Transactions[[#This Row],[Sub Ledger]],LedgerMapping[[#All],[Sub Ledger]],0))</f>
        <v>Income Statement</v>
      </c>
    </row>
    <row r="3597" spans="1:5" x14ac:dyDescent="0.55000000000000004">
      <c r="A3597">
        <v>6</v>
      </c>
      <c r="B3597">
        <v>80000</v>
      </c>
      <c r="C3597" s="6">
        <v>43497</v>
      </c>
      <c r="D3597">
        <v>-519</v>
      </c>
      <c r="E3597" t="str">
        <f>INDEX(LedgerMapping[[#All],[Area]],MATCH(Transactions[[#This Row],[Sub Ledger]],LedgerMapping[[#All],[Sub Ledger]],0))</f>
        <v>Income Statement</v>
      </c>
    </row>
    <row r="3598" spans="1:5" x14ac:dyDescent="0.55000000000000004">
      <c r="A3598">
        <v>6</v>
      </c>
      <c r="B3598">
        <v>80000</v>
      </c>
      <c r="C3598" s="6">
        <v>43525</v>
      </c>
      <c r="D3598">
        <v>-492</v>
      </c>
      <c r="E3598" t="str">
        <f>INDEX(LedgerMapping[[#All],[Area]],MATCH(Transactions[[#This Row],[Sub Ledger]],LedgerMapping[[#All],[Sub Ledger]],0))</f>
        <v>Income Statement</v>
      </c>
    </row>
    <row r="3599" spans="1:5" x14ac:dyDescent="0.55000000000000004">
      <c r="A3599">
        <v>6</v>
      </c>
      <c r="B3599">
        <v>80000</v>
      </c>
      <c r="C3599" s="6">
        <v>43556</v>
      </c>
      <c r="D3599">
        <v>-595</v>
      </c>
      <c r="E3599" t="str">
        <f>INDEX(LedgerMapping[[#All],[Area]],MATCH(Transactions[[#This Row],[Sub Ledger]],LedgerMapping[[#All],[Sub Ledger]],0))</f>
        <v>Income Statement</v>
      </c>
    </row>
    <row r="3600" spans="1:5" x14ac:dyDescent="0.55000000000000004">
      <c r="A3600">
        <v>6</v>
      </c>
      <c r="B3600">
        <v>80000</v>
      </c>
      <c r="C3600" s="6">
        <v>43586</v>
      </c>
      <c r="D3600">
        <v>-511</v>
      </c>
      <c r="E3600" t="str">
        <f>INDEX(LedgerMapping[[#All],[Area]],MATCH(Transactions[[#This Row],[Sub Ledger]],LedgerMapping[[#All],[Sub Ledger]],0))</f>
        <v>Income Statement</v>
      </c>
    </row>
    <row r="3601" spans="1:5" x14ac:dyDescent="0.55000000000000004">
      <c r="A3601">
        <v>6</v>
      </c>
      <c r="B3601">
        <v>80000</v>
      </c>
      <c r="C3601" s="6">
        <v>43617</v>
      </c>
      <c r="D3601">
        <v>-487</v>
      </c>
      <c r="E3601" t="str">
        <f>INDEX(LedgerMapping[[#All],[Area]],MATCH(Transactions[[#This Row],[Sub Ledger]],LedgerMapping[[#All],[Sub Ledger]],0))</f>
        <v>Income Statement</v>
      </c>
    </row>
    <row r="3602" spans="1:5" x14ac:dyDescent="0.55000000000000004">
      <c r="A3602">
        <v>6</v>
      </c>
      <c r="B3602">
        <v>80000</v>
      </c>
      <c r="C3602" s="6">
        <v>43647</v>
      </c>
      <c r="D3602">
        <v>-620</v>
      </c>
      <c r="E3602" t="str">
        <f>INDEX(LedgerMapping[[#All],[Area]],MATCH(Transactions[[#This Row],[Sub Ledger]],LedgerMapping[[#All],[Sub Ledger]],0))</f>
        <v>Income Statement</v>
      </c>
    </row>
    <row r="3603" spans="1:5" x14ac:dyDescent="0.55000000000000004">
      <c r="A3603">
        <v>6</v>
      </c>
      <c r="B3603">
        <v>80000</v>
      </c>
      <c r="C3603" s="6">
        <v>43678</v>
      </c>
      <c r="D3603">
        <v>-670</v>
      </c>
      <c r="E3603" t="str">
        <f>INDEX(LedgerMapping[[#All],[Area]],MATCH(Transactions[[#This Row],[Sub Ledger]],LedgerMapping[[#All],[Sub Ledger]],0))</f>
        <v>Income Statement</v>
      </c>
    </row>
    <row r="3604" spans="1:5" x14ac:dyDescent="0.55000000000000004">
      <c r="A3604">
        <v>6</v>
      </c>
      <c r="B3604">
        <v>80000</v>
      </c>
      <c r="C3604" s="6">
        <v>43709</v>
      </c>
      <c r="D3604">
        <v>-632</v>
      </c>
      <c r="E3604" t="str">
        <f>INDEX(LedgerMapping[[#All],[Area]],MATCH(Transactions[[#This Row],[Sub Ledger]],LedgerMapping[[#All],[Sub Ledger]],0))</f>
        <v>Income Statement</v>
      </c>
    </row>
    <row r="3605" spans="1:5" x14ac:dyDescent="0.55000000000000004">
      <c r="A3605">
        <v>6</v>
      </c>
      <c r="B3605">
        <v>80000</v>
      </c>
      <c r="C3605" s="6">
        <v>43739</v>
      </c>
      <c r="D3605">
        <v>-546</v>
      </c>
      <c r="E3605" t="str">
        <f>INDEX(LedgerMapping[[#All],[Area]],MATCH(Transactions[[#This Row],[Sub Ledger]],LedgerMapping[[#All],[Sub Ledger]],0))</f>
        <v>Income Statement</v>
      </c>
    </row>
    <row r="3606" spans="1:5" x14ac:dyDescent="0.55000000000000004">
      <c r="A3606">
        <v>6</v>
      </c>
      <c r="B3606">
        <v>80000</v>
      </c>
      <c r="C3606" s="6">
        <v>43770</v>
      </c>
      <c r="D3606">
        <v>-556</v>
      </c>
      <c r="E3606" t="str">
        <f>INDEX(LedgerMapping[[#All],[Area]],MATCH(Transactions[[#This Row],[Sub Ledger]],LedgerMapping[[#All],[Sub Ledger]],0))</f>
        <v>Income Statement</v>
      </c>
    </row>
    <row r="3607" spans="1:5" x14ac:dyDescent="0.55000000000000004">
      <c r="A3607">
        <v>6</v>
      </c>
      <c r="B3607">
        <v>80000</v>
      </c>
      <c r="C3607" s="6">
        <v>43800</v>
      </c>
      <c r="D3607">
        <v>-513</v>
      </c>
      <c r="E3607" t="str">
        <f>INDEX(LedgerMapping[[#All],[Area]],MATCH(Transactions[[#This Row],[Sub Ledger]],LedgerMapping[[#All],[Sub Ledger]],0))</f>
        <v>Income Statement</v>
      </c>
    </row>
    <row r="3608" spans="1:5" x14ac:dyDescent="0.55000000000000004">
      <c r="A3608">
        <v>6</v>
      </c>
      <c r="B3608">
        <v>80000</v>
      </c>
      <c r="C3608" s="6">
        <v>43831</v>
      </c>
      <c r="D3608">
        <v>-476</v>
      </c>
      <c r="E3608" t="str">
        <f>INDEX(LedgerMapping[[#All],[Area]],MATCH(Transactions[[#This Row],[Sub Ledger]],LedgerMapping[[#All],[Sub Ledger]],0))</f>
        <v>Income Statement</v>
      </c>
    </row>
    <row r="3609" spans="1:5" x14ac:dyDescent="0.55000000000000004">
      <c r="A3609">
        <v>6</v>
      </c>
      <c r="B3609">
        <v>80000</v>
      </c>
      <c r="C3609" s="6">
        <v>43862</v>
      </c>
      <c r="D3609">
        <v>-412</v>
      </c>
      <c r="E3609" t="str">
        <f>INDEX(LedgerMapping[[#All],[Area]],MATCH(Transactions[[#This Row],[Sub Ledger]],LedgerMapping[[#All],[Sub Ledger]],0))</f>
        <v>Income Statement</v>
      </c>
    </row>
    <row r="3610" spans="1:5" x14ac:dyDescent="0.55000000000000004">
      <c r="A3610">
        <v>6</v>
      </c>
      <c r="B3610">
        <v>80000</v>
      </c>
      <c r="C3610" s="6">
        <v>43891</v>
      </c>
      <c r="D3610">
        <v>-450</v>
      </c>
      <c r="E3610" t="str">
        <f>INDEX(LedgerMapping[[#All],[Area]],MATCH(Transactions[[#This Row],[Sub Ledger]],LedgerMapping[[#All],[Sub Ledger]],0))</f>
        <v>Income Statement</v>
      </c>
    </row>
    <row r="3611" spans="1:5" x14ac:dyDescent="0.55000000000000004">
      <c r="A3611">
        <v>6</v>
      </c>
      <c r="B3611">
        <v>80000</v>
      </c>
      <c r="C3611" s="6">
        <v>43922</v>
      </c>
      <c r="D3611">
        <v>-499</v>
      </c>
      <c r="E3611" t="str">
        <f>INDEX(LedgerMapping[[#All],[Area]],MATCH(Transactions[[#This Row],[Sub Ledger]],LedgerMapping[[#All],[Sub Ledger]],0))</f>
        <v>Income Statement</v>
      </c>
    </row>
    <row r="3612" spans="1:5" x14ac:dyDescent="0.55000000000000004">
      <c r="A3612">
        <v>6</v>
      </c>
      <c r="B3612">
        <v>80000</v>
      </c>
      <c r="C3612" s="6">
        <v>43952</v>
      </c>
      <c r="D3612">
        <v>-509</v>
      </c>
      <c r="E3612" t="str">
        <f>INDEX(LedgerMapping[[#All],[Area]],MATCH(Transactions[[#This Row],[Sub Ledger]],LedgerMapping[[#All],[Sub Ledger]],0))</f>
        <v>Income Statement</v>
      </c>
    </row>
    <row r="3613" spans="1:5" x14ac:dyDescent="0.55000000000000004">
      <c r="A3613">
        <v>6</v>
      </c>
      <c r="B3613">
        <v>80000</v>
      </c>
      <c r="C3613" s="6">
        <v>43983</v>
      </c>
      <c r="D3613">
        <v>-357</v>
      </c>
      <c r="E3613" t="str">
        <f>INDEX(LedgerMapping[[#All],[Area]],MATCH(Transactions[[#This Row],[Sub Ledger]],LedgerMapping[[#All],[Sub Ledger]],0))</f>
        <v>Income Statement</v>
      </c>
    </row>
    <row r="3614" spans="1:5" x14ac:dyDescent="0.55000000000000004">
      <c r="A3614">
        <v>6</v>
      </c>
      <c r="B3614">
        <v>80000</v>
      </c>
      <c r="C3614" s="6">
        <v>44013</v>
      </c>
      <c r="D3614">
        <v>-421</v>
      </c>
      <c r="E3614" t="str">
        <f>INDEX(LedgerMapping[[#All],[Area]],MATCH(Transactions[[#This Row],[Sub Ledger]],LedgerMapping[[#All],[Sub Ledger]],0))</f>
        <v>Income Statement</v>
      </c>
    </row>
    <row r="3615" spans="1:5" x14ac:dyDescent="0.55000000000000004">
      <c r="A3615">
        <v>6</v>
      </c>
      <c r="B3615">
        <v>80000</v>
      </c>
      <c r="C3615" s="6">
        <v>44044</v>
      </c>
      <c r="D3615">
        <v>-381</v>
      </c>
      <c r="E3615" t="str">
        <f>INDEX(LedgerMapping[[#All],[Area]],MATCH(Transactions[[#This Row],[Sub Ledger]],LedgerMapping[[#All],[Sub Ledger]],0))</f>
        <v>Income Statement</v>
      </c>
    </row>
    <row r="3616" spans="1:5" x14ac:dyDescent="0.55000000000000004">
      <c r="A3616">
        <v>6</v>
      </c>
      <c r="B3616">
        <v>80000</v>
      </c>
      <c r="C3616" s="6">
        <v>44075</v>
      </c>
      <c r="D3616">
        <v>-365</v>
      </c>
      <c r="E3616" t="str">
        <f>INDEX(LedgerMapping[[#All],[Area]],MATCH(Transactions[[#This Row],[Sub Ledger]],LedgerMapping[[#All],[Sub Ledger]],0))</f>
        <v>Income Statement</v>
      </c>
    </row>
    <row r="3617" spans="1:5" x14ac:dyDescent="0.55000000000000004">
      <c r="A3617">
        <v>6</v>
      </c>
      <c r="B3617">
        <v>80000</v>
      </c>
      <c r="C3617" s="6">
        <v>44105</v>
      </c>
      <c r="D3617">
        <v>-400</v>
      </c>
      <c r="E3617" t="str">
        <f>INDEX(LedgerMapping[[#All],[Area]],MATCH(Transactions[[#This Row],[Sub Ledger]],LedgerMapping[[#All],[Sub Ledger]],0))</f>
        <v>Income Statement</v>
      </c>
    </row>
    <row r="3618" spans="1:5" x14ac:dyDescent="0.55000000000000004">
      <c r="A3618">
        <v>6</v>
      </c>
      <c r="B3618">
        <v>80000</v>
      </c>
      <c r="C3618" s="6">
        <v>44136</v>
      </c>
      <c r="D3618">
        <v>-505</v>
      </c>
      <c r="E3618" t="str">
        <f>INDEX(LedgerMapping[[#All],[Area]],MATCH(Transactions[[#This Row],[Sub Ledger]],LedgerMapping[[#All],[Sub Ledger]],0))</f>
        <v>Income Statement</v>
      </c>
    </row>
    <row r="3619" spans="1:5" x14ac:dyDescent="0.55000000000000004">
      <c r="A3619">
        <v>6</v>
      </c>
      <c r="B3619">
        <v>80000</v>
      </c>
      <c r="C3619" s="6">
        <v>44166</v>
      </c>
      <c r="D3619">
        <v>-361</v>
      </c>
      <c r="E3619" t="str">
        <f>INDEX(LedgerMapping[[#All],[Area]],MATCH(Transactions[[#This Row],[Sub Ledger]],LedgerMapping[[#All],[Sub Ledger]],0))</f>
        <v>Income Statement</v>
      </c>
    </row>
    <row r="3620" spans="1:5" x14ac:dyDescent="0.55000000000000004">
      <c r="A3620">
        <v>6</v>
      </c>
      <c r="B3620">
        <v>80000</v>
      </c>
      <c r="C3620" s="6">
        <v>44197</v>
      </c>
      <c r="D3620">
        <v>-293</v>
      </c>
      <c r="E3620" t="str">
        <f>INDEX(LedgerMapping[[#All],[Area]],MATCH(Transactions[[#This Row],[Sub Ledger]],LedgerMapping[[#All],[Sub Ledger]],0))</f>
        <v>Income Statement</v>
      </c>
    </row>
    <row r="3621" spans="1:5" x14ac:dyDescent="0.55000000000000004">
      <c r="A3621">
        <v>6</v>
      </c>
      <c r="B3621">
        <v>80000</v>
      </c>
      <c r="C3621" s="6">
        <v>44228</v>
      </c>
      <c r="D3621">
        <v>-489</v>
      </c>
      <c r="E3621" t="str">
        <f>INDEX(LedgerMapping[[#All],[Area]],MATCH(Transactions[[#This Row],[Sub Ledger]],LedgerMapping[[#All],[Sub Ledger]],0))</f>
        <v>Income Statement</v>
      </c>
    </row>
    <row r="3622" spans="1:5" x14ac:dyDescent="0.55000000000000004">
      <c r="A3622">
        <v>6</v>
      </c>
      <c r="B3622">
        <v>80000</v>
      </c>
      <c r="C3622" s="6">
        <v>44256</v>
      </c>
      <c r="D3622">
        <v>-613</v>
      </c>
      <c r="E3622" t="str">
        <f>INDEX(LedgerMapping[[#All],[Area]],MATCH(Transactions[[#This Row],[Sub Ledger]],LedgerMapping[[#All],[Sub Ledger]],0))</f>
        <v>Income Statement</v>
      </c>
    </row>
    <row r="3623" spans="1:5" x14ac:dyDescent="0.55000000000000004">
      <c r="A3623">
        <v>6</v>
      </c>
      <c r="B3623">
        <v>80000</v>
      </c>
      <c r="C3623" s="6">
        <v>44287</v>
      </c>
      <c r="D3623">
        <v>-515</v>
      </c>
      <c r="E3623" t="str">
        <f>INDEX(LedgerMapping[[#All],[Area]],MATCH(Transactions[[#This Row],[Sub Ledger]],LedgerMapping[[#All],[Sub Ledger]],0))</f>
        <v>Income Statement</v>
      </c>
    </row>
    <row r="3624" spans="1:5" x14ac:dyDescent="0.55000000000000004">
      <c r="A3624">
        <v>6</v>
      </c>
      <c r="B3624">
        <v>80000</v>
      </c>
      <c r="C3624" s="6">
        <v>44317</v>
      </c>
      <c r="D3624">
        <v>-557</v>
      </c>
      <c r="E3624" t="str">
        <f>INDEX(LedgerMapping[[#All],[Area]],MATCH(Transactions[[#This Row],[Sub Ledger]],LedgerMapping[[#All],[Sub Ledger]],0))</f>
        <v>Income Statement</v>
      </c>
    </row>
    <row r="3625" spans="1:5" x14ac:dyDescent="0.55000000000000004">
      <c r="A3625">
        <v>6</v>
      </c>
      <c r="B3625">
        <v>80000</v>
      </c>
      <c r="C3625" s="6">
        <v>44348</v>
      </c>
      <c r="D3625">
        <v>-566</v>
      </c>
      <c r="E3625" t="str">
        <f>INDEX(LedgerMapping[[#All],[Area]],MATCH(Transactions[[#This Row],[Sub Ledger]],LedgerMapping[[#All],[Sub Ledger]],0))</f>
        <v>Income Statement</v>
      </c>
    </row>
    <row r="3626" spans="1:5" x14ac:dyDescent="0.55000000000000004">
      <c r="A3626">
        <v>6</v>
      </c>
      <c r="B3626">
        <v>80000</v>
      </c>
      <c r="C3626" s="6">
        <v>44378</v>
      </c>
      <c r="D3626">
        <v>-636</v>
      </c>
      <c r="E3626" t="str">
        <f>INDEX(LedgerMapping[[#All],[Area]],MATCH(Transactions[[#This Row],[Sub Ledger]],LedgerMapping[[#All],[Sub Ledger]],0))</f>
        <v>Income Statement</v>
      </c>
    </row>
    <row r="3627" spans="1:5" x14ac:dyDescent="0.55000000000000004">
      <c r="A3627">
        <v>6</v>
      </c>
      <c r="B3627">
        <v>80000</v>
      </c>
      <c r="C3627" s="6">
        <v>44409</v>
      </c>
      <c r="D3627">
        <v>-606</v>
      </c>
      <c r="E3627" t="str">
        <f>INDEX(LedgerMapping[[#All],[Area]],MATCH(Transactions[[#This Row],[Sub Ledger]],LedgerMapping[[#All],[Sub Ledger]],0))</f>
        <v>Income Statement</v>
      </c>
    </row>
    <row r="3628" spans="1:5" x14ac:dyDescent="0.55000000000000004">
      <c r="A3628">
        <v>6</v>
      </c>
      <c r="B3628">
        <v>80000</v>
      </c>
      <c r="C3628" s="6">
        <v>44440</v>
      </c>
      <c r="D3628">
        <v>-483</v>
      </c>
      <c r="E3628" t="str">
        <f>INDEX(LedgerMapping[[#All],[Area]],MATCH(Transactions[[#This Row],[Sub Ledger]],LedgerMapping[[#All],[Sub Ledger]],0))</f>
        <v>Income Statement</v>
      </c>
    </row>
    <row r="3629" spans="1:5" x14ac:dyDescent="0.55000000000000004">
      <c r="A3629">
        <v>6</v>
      </c>
      <c r="B3629">
        <v>80000</v>
      </c>
      <c r="C3629" s="6">
        <v>44470</v>
      </c>
      <c r="D3629">
        <v>-661</v>
      </c>
      <c r="E3629" t="str">
        <f>INDEX(LedgerMapping[[#All],[Area]],MATCH(Transactions[[#This Row],[Sub Ledger]],LedgerMapping[[#All],[Sub Ledger]],0))</f>
        <v>Income Statement</v>
      </c>
    </row>
    <row r="3630" spans="1:5" x14ac:dyDescent="0.55000000000000004">
      <c r="A3630">
        <v>6</v>
      </c>
      <c r="B3630">
        <v>80000</v>
      </c>
      <c r="C3630" s="6">
        <v>44501</v>
      </c>
      <c r="D3630">
        <v>-543</v>
      </c>
      <c r="E3630" t="str">
        <f>INDEX(LedgerMapping[[#All],[Area]],MATCH(Transactions[[#This Row],[Sub Ledger]],LedgerMapping[[#All],[Sub Ledger]],0))</f>
        <v>Income Statement</v>
      </c>
    </row>
    <row r="3631" spans="1:5" x14ac:dyDescent="0.55000000000000004">
      <c r="A3631">
        <v>6</v>
      </c>
      <c r="B3631">
        <v>80000</v>
      </c>
      <c r="C3631" s="6">
        <v>44531</v>
      </c>
      <c r="D3631">
        <v>-515</v>
      </c>
      <c r="E3631" t="str">
        <f>INDEX(LedgerMapping[[#All],[Area]],MATCH(Transactions[[#This Row],[Sub Ledger]],LedgerMapping[[#All],[Sub Ledger]],0))</f>
        <v>Income Statement</v>
      </c>
    </row>
    <row r="3632" spans="1:5" x14ac:dyDescent="0.55000000000000004">
      <c r="A3632">
        <v>6</v>
      </c>
      <c r="B3632">
        <v>80000</v>
      </c>
      <c r="C3632" s="6">
        <v>43466</v>
      </c>
      <c r="D3632">
        <v>-393</v>
      </c>
      <c r="E3632" t="str">
        <f>INDEX(LedgerMapping[[#All],[Area]],MATCH(Transactions[[#This Row],[Sub Ledger]],LedgerMapping[[#All],[Sub Ledger]],0))</f>
        <v>Income Statement</v>
      </c>
    </row>
    <row r="3633" spans="1:5" x14ac:dyDescent="0.55000000000000004">
      <c r="A3633">
        <v>6</v>
      </c>
      <c r="B3633">
        <v>80000</v>
      </c>
      <c r="C3633" s="6">
        <v>43497</v>
      </c>
      <c r="D3633">
        <v>-458</v>
      </c>
      <c r="E3633" t="str">
        <f>INDEX(LedgerMapping[[#All],[Area]],MATCH(Transactions[[#This Row],[Sub Ledger]],LedgerMapping[[#All],[Sub Ledger]],0))</f>
        <v>Income Statement</v>
      </c>
    </row>
    <row r="3634" spans="1:5" x14ac:dyDescent="0.55000000000000004">
      <c r="A3634">
        <v>6</v>
      </c>
      <c r="B3634">
        <v>80000</v>
      </c>
      <c r="C3634" s="6">
        <v>43525</v>
      </c>
      <c r="D3634">
        <v>-446</v>
      </c>
      <c r="E3634" t="str">
        <f>INDEX(LedgerMapping[[#All],[Area]],MATCH(Transactions[[#This Row],[Sub Ledger]],LedgerMapping[[#All],[Sub Ledger]],0))</f>
        <v>Income Statement</v>
      </c>
    </row>
    <row r="3635" spans="1:5" x14ac:dyDescent="0.55000000000000004">
      <c r="A3635">
        <v>6</v>
      </c>
      <c r="B3635">
        <v>80000</v>
      </c>
      <c r="C3635" s="6">
        <v>43556</v>
      </c>
      <c r="D3635">
        <v>-446</v>
      </c>
      <c r="E3635" t="str">
        <f>INDEX(LedgerMapping[[#All],[Area]],MATCH(Transactions[[#This Row],[Sub Ledger]],LedgerMapping[[#All],[Sub Ledger]],0))</f>
        <v>Income Statement</v>
      </c>
    </row>
    <row r="3636" spans="1:5" x14ac:dyDescent="0.55000000000000004">
      <c r="A3636">
        <v>6</v>
      </c>
      <c r="B3636">
        <v>80000</v>
      </c>
      <c r="C3636" s="6">
        <v>43586</v>
      </c>
      <c r="D3636">
        <v>-310</v>
      </c>
      <c r="E3636" t="str">
        <f>INDEX(LedgerMapping[[#All],[Area]],MATCH(Transactions[[#This Row],[Sub Ledger]],LedgerMapping[[#All],[Sub Ledger]],0))</f>
        <v>Income Statement</v>
      </c>
    </row>
    <row r="3637" spans="1:5" x14ac:dyDescent="0.55000000000000004">
      <c r="A3637">
        <v>6</v>
      </c>
      <c r="B3637">
        <v>80000</v>
      </c>
      <c r="C3637" s="6">
        <v>43617</v>
      </c>
      <c r="D3637">
        <v>-506</v>
      </c>
      <c r="E3637" t="str">
        <f>INDEX(LedgerMapping[[#All],[Area]],MATCH(Transactions[[#This Row],[Sub Ledger]],LedgerMapping[[#All],[Sub Ledger]],0))</f>
        <v>Income Statement</v>
      </c>
    </row>
    <row r="3638" spans="1:5" x14ac:dyDescent="0.55000000000000004">
      <c r="A3638">
        <v>6</v>
      </c>
      <c r="B3638">
        <v>80000</v>
      </c>
      <c r="C3638" s="6">
        <v>43647</v>
      </c>
      <c r="D3638">
        <v>-444</v>
      </c>
      <c r="E3638" t="str">
        <f>INDEX(LedgerMapping[[#All],[Area]],MATCH(Transactions[[#This Row],[Sub Ledger]],LedgerMapping[[#All],[Sub Ledger]],0))</f>
        <v>Income Statement</v>
      </c>
    </row>
    <row r="3639" spans="1:5" x14ac:dyDescent="0.55000000000000004">
      <c r="A3639">
        <v>6</v>
      </c>
      <c r="B3639">
        <v>80000</v>
      </c>
      <c r="C3639" s="6">
        <v>43678</v>
      </c>
      <c r="D3639">
        <v>-376</v>
      </c>
      <c r="E3639" t="str">
        <f>INDEX(LedgerMapping[[#All],[Area]],MATCH(Transactions[[#This Row],[Sub Ledger]],LedgerMapping[[#All],[Sub Ledger]],0))</f>
        <v>Income Statement</v>
      </c>
    </row>
    <row r="3640" spans="1:5" x14ac:dyDescent="0.55000000000000004">
      <c r="A3640">
        <v>6</v>
      </c>
      <c r="B3640">
        <v>80000</v>
      </c>
      <c r="C3640" s="6">
        <v>43709</v>
      </c>
      <c r="D3640">
        <v>-348</v>
      </c>
      <c r="E3640" t="str">
        <f>INDEX(LedgerMapping[[#All],[Area]],MATCH(Transactions[[#This Row],[Sub Ledger]],LedgerMapping[[#All],[Sub Ledger]],0))</f>
        <v>Income Statement</v>
      </c>
    </row>
    <row r="3641" spans="1:5" x14ac:dyDescent="0.55000000000000004">
      <c r="A3641">
        <v>6</v>
      </c>
      <c r="B3641">
        <v>80000</v>
      </c>
      <c r="C3641" s="6">
        <v>43739</v>
      </c>
      <c r="D3641">
        <v>-515</v>
      </c>
      <c r="E3641" t="str">
        <f>INDEX(LedgerMapping[[#All],[Area]],MATCH(Transactions[[#This Row],[Sub Ledger]],LedgerMapping[[#All],[Sub Ledger]],0))</f>
        <v>Income Statement</v>
      </c>
    </row>
    <row r="3642" spans="1:5" x14ac:dyDescent="0.55000000000000004">
      <c r="A3642">
        <v>6</v>
      </c>
      <c r="B3642">
        <v>80000</v>
      </c>
      <c r="C3642" s="6">
        <v>43770</v>
      </c>
      <c r="D3642">
        <v>-401</v>
      </c>
      <c r="E3642" t="str">
        <f>INDEX(LedgerMapping[[#All],[Area]],MATCH(Transactions[[#This Row],[Sub Ledger]],LedgerMapping[[#All],[Sub Ledger]],0))</f>
        <v>Income Statement</v>
      </c>
    </row>
    <row r="3643" spans="1:5" x14ac:dyDescent="0.55000000000000004">
      <c r="A3643">
        <v>6</v>
      </c>
      <c r="B3643">
        <v>80000</v>
      </c>
      <c r="C3643" s="6">
        <v>43800</v>
      </c>
      <c r="D3643">
        <v>-497</v>
      </c>
      <c r="E3643" t="str">
        <f>INDEX(LedgerMapping[[#All],[Area]],MATCH(Transactions[[#This Row],[Sub Ledger]],LedgerMapping[[#All],[Sub Ledger]],0))</f>
        <v>Income Statement</v>
      </c>
    </row>
    <row r="3644" spans="1:5" x14ac:dyDescent="0.55000000000000004">
      <c r="A3644">
        <v>6</v>
      </c>
      <c r="B3644">
        <v>80000</v>
      </c>
      <c r="C3644" s="6">
        <v>43831</v>
      </c>
      <c r="D3644">
        <v>-331</v>
      </c>
      <c r="E3644" t="str">
        <f>INDEX(LedgerMapping[[#All],[Area]],MATCH(Transactions[[#This Row],[Sub Ledger]],LedgerMapping[[#All],[Sub Ledger]],0))</f>
        <v>Income Statement</v>
      </c>
    </row>
    <row r="3645" spans="1:5" x14ac:dyDescent="0.55000000000000004">
      <c r="A3645">
        <v>6</v>
      </c>
      <c r="B3645">
        <v>80000</v>
      </c>
      <c r="C3645" s="6">
        <v>43862</v>
      </c>
      <c r="D3645">
        <v>-283</v>
      </c>
      <c r="E3645" t="str">
        <f>INDEX(LedgerMapping[[#All],[Area]],MATCH(Transactions[[#This Row],[Sub Ledger]],LedgerMapping[[#All],[Sub Ledger]],0))</f>
        <v>Income Statement</v>
      </c>
    </row>
    <row r="3646" spans="1:5" x14ac:dyDescent="0.55000000000000004">
      <c r="A3646">
        <v>6</v>
      </c>
      <c r="B3646">
        <v>80000</v>
      </c>
      <c r="C3646" s="6">
        <v>43891</v>
      </c>
      <c r="D3646">
        <v>-299</v>
      </c>
      <c r="E3646" t="str">
        <f>INDEX(LedgerMapping[[#All],[Area]],MATCH(Transactions[[#This Row],[Sub Ledger]],LedgerMapping[[#All],[Sub Ledger]],0))</f>
        <v>Income Statement</v>
      </c>
    </row>
    <row r="3647" spans="1:5" x14ac:dyDescent="0.55000000000000004">
      <c r="A3647">
        <v>6</v>
      </c>
      <c r="B3647">
        <v>80000</v>
      </c>
      <c r="C3647" s="6">
        <v>43922</v>
      </c>
      <c r="D3647">
        <v>-324</v>
      </c>
      <c r="E3647" t="str">
        <f>INDEX(LedgerMapping[[#All],[Area]],MATCH(Transactions[[#This Row],[Sub Ledger]],LedgerMapping[[#All],[Sub Ledger]],0))</f>
        <v>Income Statement</v>
      </c>
    </row>
    <row r="3648" spans="1:5" x14ac:dyDescent="0.55000000000000004">
      <c r="A3648">
        <v>6</v>
      </c>
      <c r="B3648">
        <v>80000</v>
      </c>
      <c r="C3648" s="6">
        <v>43952</v>
      </c>
      <c r="D3648">
        <v>-259</v>
      </c>
      <c r="E3648" t="str">
        <f>INDEX(LedgerMapping[[#All],[Area]],MATCH(Transactions[[#This Row],[Sub Ledger]],LedgerMapping[[#All],[Sub Ledger]],0))</f>
        <v>Income Statement</v>
      </c>
    </row>
    <row r="3649" spans="1:5" x14ac:dyDescent="0.55000000000000004">
      <c r="A3649">
        <v>6</v>
      </c>
      <c r="B3649">
        <v>80000</v>
      </c>
      <c r="C3649" s="6">
        <v>43983</v>
      </c>
      <c r="D3649">
        <v>-257</v>
      </c>
      <c r="E3649" t="str">
        <f>INDEX(LedgerMapping[[#All],[Area]],MATCH(Transactions[[#This Row],[Sub Ledger]],LedgerMapping[[#All],[Sub Ledger]],0))</f>
        <v>Income Statement</v>
      </c>
    </row>
    <row r="3650" spans="1:5" x14ac:dyDescent="0.55000000000000004">
      <c r="A3650">
        <v>6</v>
      </c>
      <c r="B3650">
        <v>80000</v>
      </c>
      <c r="C3650" s="6">
        <v>44013</v>
      </c>
      <c r="D3650">
        <v>-314</v>
      </c>
      <c r="E3650" t="str">
        <f>INDEX(LedgerMapping[[#All],[Area]],MATCH(Transactions[[#This Row],[Sub Ledger]],LedgerMapping[[#All],[Sub Ledger]],0))</f>
        <v>Income Statement</v>
      </c>
    </row>
    <row r="3651" spans="1:5" x14ac:dyDescent="0.55000000000000004">
      <c r="A3651">
        <v>6</v>
      </c>
      <c r="B3651">
        <v>80000</v>
      </c>
      <c r="C3651" s="6">
        <v>44044</v>
      </c>
      <c r="D3651">
        <v>-360</v>
      </c>
      <c r="E3651" t="str">
        <f>INDEX(LedgerMapping[[#All],[Area]],MATCH(Transactions[[#This Row],[Sub Ledger]],LedgerMapping[[#All],[Sub Ledger]],0))</f>
        <v>Income Statement</v>
      </c>
    </row>
    <row r="3652" spans="1:5" x14ac:dyDescent="0.55000000000000004">
      <c r="A3652">
        <v>6</v>
      </c>
      <c r="B3652">
        <v>80000</v>
      </c>
      <c r="C3652" s="6">
        <v>44075</v>
      </c>
      <c r="D3652">
        <v>-346</v>
      </c>
      <c r="E3652" t="str">
        <f>INDEX(LedgerMapping[[#All],[Area]],MATCH(Transactions[[#This Row],[Sub Ledger]],LedgerMapping[[#All],[Sub Ledger]],0))</f>
        <v>Income Statement</v>
      </c>
    </row>
    <row r="3653" spans="1:5" x14ac:dyDescent="0.55000000000000004">
      <c r="A3653">
        <v>6</v>
      </c>
      <c r="B3653">
        <v>80000</v>
      </c>
      <c r="C3653" s="6">
        <v>44228</v>
      </c>
      <c r="D3653">
        <v>-471</v>
      </c>
      <c r="E3653" t="str">
        <f>INDEX(LedgerMapping[[#All],[Area]],MATCH(Transactions[[#This Row],[Sub Ledger]],LedgerMapping[[#All],[Sub Ledger]],0))</f>
        <v>Income Statement</v>
      </c>
    </row>
    <row r="3654" spans="1:5" x14ac:dyDescent="0.55000000000000004">
      <c r="A3654">
        <v>6</v>
      </c>
      <c r="B3654">
        <v>80000</v>
      </c>
      <c r="C3654" s="6">
        <v>44105</v>
      </c>
      <c r="D3654">
        <v>-270</v>
      </c>
      <c r="E3654" t="str">
        <f>INDEX(LedgerMapping[[#All],[Area]],MATCH(Transactions[[#This Row],[Sub Ledger]],LedgerMapping[[#All],[Sub Ledger]],0))</f>
        <v>Income Statement</v>
      </c>
    </row>
    <row r="3655" spans="1:5" x14ac:dyDescent="0.55000000000000004">
      <c r="A3655">
        <v>6</v>
      </c>
      <c r="B3655">
        <v>80000</v>
      </c>
      <c r="C3655" s="6">
        <v>44136</v>
      </c>
      <c r="D3655">
        <v>-353</v>
      </c>
      <c r="E3655" t="str">
        <f>INDEX(LedgerMapping[[#All],[Area]],MATCH(Transactions[[#This Row],[Sub Ledger]],LedgerMapping[[#All],[Sub Ledger]],0))</f>
        <v>Income Statement</v>
      </c>
    </row>
    <row r="3656" spans="1:5" x14ac:dyDescent="0.55000000000000004">
      <c r="A3656">
        <v>6</v>
      </c>
      <c r="B3656">
        <v>80000</v>
      </c>
      <c r="C3656" s="6">
        <v>44166</v>
      </c>
      <c r="D3656">
        <v>-291</v>
      </c>
      <c r="E3656" t="str">
        <f>INDEX(LedgerMapping[[#All],[Area]],MATCH(Transactions[[#This Row],[Sub Ledger]],LedgerMapping[[#All],[Sub Ledger]],0))</f>
        <v>Income Statement</v>
      </c>
    </row>
    <row r="3657" spans="1:5" x14ac:dyDescent="0.55000000000000004">
      <c r="A3657">
        <v>6</v>
      </c>
      <c r="B3657">
        <v>80000</v>
      </c>
      <c r="C3657" s="6">
        <v>44197</v>
      </c>
      <c r="D3657">
        <v>-259</v>
      </c>
      <c r="E3657" t="str">
        <f>INDEX(LedgerMapping[[#All],[Area]],MATCH(Transactions[[#This Row],[Sub Ledger]],LedgerMapping[[#All],[Sub Ledger]],0))</f>
        <v>Income Statement</v>
      </c>
    </row>
    <row r="3658" spans="1:5" x14ac:dyDescent="0.55000000000000004">
      <c r="A3658">
        <v>6</v>
      </c>
      <c r="B3658">
        <v>80000</v>
      </c>
      <c r="C3658" s="6">
        <v>44256</v>
      </c>
      <c r="D3658">
        <v>-408</v>
      </c>
      <c r="E3658" t="str">
        <f>INDEX(LedgerMapping[[#All],[Area]],MATCH(Transactions[[#This Row],[Sub Ledger]],LedgerMapping[[#All],[Sub Ledger]],0))</f>
        <v>Income Statement</v>
      </c>
    </row>
    <row r="3659" spans="1:5" x14ac:dyDescent="0.55000000000000004">
      <c r="A3659">
        <v>6</v>
      </c>
      <c r="B3659">
        <v>80000</v>
      </c>
      <c r="C3659" s="6">
        <v>44287</v>
      </c>
      <c r="D3659">
        <v>-400</v>
      </c>
      <c r="E3659" t="str">
        <f>INDEX(LedgerMapping[[#All],[Area]],MATCH(Transactions[[#This Row],[Sub Ledger]],LedgerMapping[[#All],[Sub Ledger]],0))</f>
        <v>Income Statement</v>
      </c>
    </row>
    <row r="3660" spans="1:5" x14ac:dyDescent="0.55000000000000004">
      <c r="A3660">
        <v>6</v>
      </c>
      <c r="B3660">
        <v>80000</v>
      </c>
      <c r="C3660" s="6">
        <v>44317</v>
      </c>
      <c r="D3660">
        <v>-338</v>
      </c>
      <c r="E3660" t="str">
        <f>INDEX(LedgerMapping[[#All],[Area]],MATCH(Transactions[[#This Row],[Sub Ledger]],LedgerMapping[[#All],[Sub Ledger]],0))</f>
        <v>Income Statement</v>
      </c>
    </row>
    <row r="3661" spans="1:5" x14ac:dyDescent="0.55000000000000004">
      <c r="A3661">
        <v>6</v>
      </c>
      <c r="B3661">
        <v>80000</v>
      </c>
      <c r="C3661" s="6">
        <v>44348</v>
      </c>
      <c r="D3661">
        <v>-368</v>
      </c>
      <c r="E3661" t="str">
        <f>INDEX(LedgerMapping[[#All],[Area]],MATCH(Transactions[[#This Row],[Sub Ledger]],LedgerMapping[[#All],[Sub Ledger]],0))</f>
        <v>Income Statement</v>
      </c>
    </row>
    <row r="3662" spans="1:5" x14ac:dyDescent="0.55000000000000004">
      <c r="A3662">
        <v>6</v>
      </c>
      <c r="B3662">
        <v>80000</v>
      </c>
      <c r="C3662" s="6">
        <v>44378</v>
      </c>
      <c r="D3662">
        <v>-428</v>
      </c>
      <c r="E3662" t="str">
        <f>INDEX(LedgerMapping[[#All],[Area]],MATCH(Transactions[[#This Row],[Sub Ledger]],LedgerMapping[[#All],[Sub Ledger]],0))</f>
        <v>Income Statement</v>
      </c>
    </row>
    <row r="3663" spans="1:5" x14ac:dyDescent="0.55000000000000004">
      <c r="A3663">
        <v>6</v>
      </c>
      <c r="B3663">
        <v>80000</v>
      </c>
      <c r="C3663" s="6">
        <v>44409</v>
      </c>
      <c r="D3663">
        <v>-421</v>
      </c>
      <c r="E3663" t="str">
        <f>INDEX(LedgerMapping[[#All],[Area]],MATCH(Transactions[[#This Row],[Sub Ledger]],LedgerMapping[[#All],[Sub Ledger]],0))</f>
        <v>Income Statement</v>
      </c>
    </row>
    <row r="3664" spans="1:5" x14ac:dyDescent="0.55000000000000004">
      <c r="A3664">
        <v>6</v>
      </c>
      <c r="B3664">
        <v>80000</v>
      </c>
      <c r="C3664" s="6">
        <v>44440</v>
      </c>
      <c r="D3664">
        <v>-364</v>
      </c>
      <c r="E3664" t="str">
        <f>INDEX(LedgerMapping[[#All],[Area]],MATCH(Transactions[[#This Row],[Sub Ledger]],LedgerMapping[[#All],[Sub Ledger]],0))</f>
        <v>Income Statement</v>
      </c>
    </row>
    <row r="3665" spans="1:5" x14ac:dyDescent="0.55000000000000004">
      <c r="A3665">
        <v>6</v>
      </c>
      <c r="B3665">
        <v>80000</v>
      </c>
      <c r="C3665" s="6">
        <v>44470</v>
      </c>
      <c r="D3665">
        <v>-422</v>
      </c>
      <c r="E3665" t="str">
        <f>INDEX(LedgerMapping[[#All],[Area]],MATCH(Transactions[[#This Row],[Sub Ledger]],LedgerMapping[[#All],[Sub Ledger]],0))</f>
        <v>Income Statement</v>
      </c>
    </row>
    <row r="3666" spans="1:5" x14ac:dyDescent="0.55000000000000004">
      <c r="A3666">
        <v>6</v>
      </c>
      <c r="B3666">
        <v>80000</v>
      </c>
      <c r="C3666" s="6">
        <v>44501</v>
      </c>
      <c r="D3666">
        <v>-445</v>
      </c>
      <c r="E3666" t="str">
        <f>INDEX(LedgerMapping[[#All],[Area]],MATCH(Transactions[[#This Row],[Sub Ledger]],LedgerMapping[[#All],[Sub Ledger]],0))</f>
        <v>Income Statement</v>
      </c>
    </row>
    <row r="3667" spans="1:5" x14ac:dyDescent="0.55000000000000004">
      <c r="A3667">
        <v>6</v>
      </c>
      <c r="B3667">
        <v>80000</v>
      </c>
      <c r="C3667" s="6">
        <v>44531</v>
      </c>
      <c r="D3667">
        <v>-356</v>
      </c>
      <c r="E3667" t="str">
        <f>INDEX(LedgerMapping[[#All],[Area]],MATCH(Transactions[[#This Row],[Sub Ledger]],LedgerMapping[[#All],[Sub Ledger]],0))</f>
        <v>Income Statement</v>
      </c>
    </row>
    <row r="3668" spans="1:5" x14ac:dyDescent="0.55000000000000004">
      <c r="A3668">
        <v>6</v>
      </c>
      <c r="B3668">
        <v>80000</v>
      </c>
      <c r="C3668" s="6">
        <v>43466</v>
      </c>
      <c r="D3668">
        <v>-262</v>
      </c>
      <c r="E3668" t="str">
        <f>INDEX(LedgerMapping[[#All],[Area]],MATCH(Transactions[[#This Row],[Sub Ledger]],LedgerMapping[[#All],[Sub Ledger]],0))</f>
        <v>Income Statement</v>
      </c>
    </row>
    <row r="3669" spans="1:5" x14ac:dyDescent="0.55000000000000004">
      <c r="A3669">
        <v>6</v>
      </c>
      <c r="B3669">
        <v>80000</v>
      </c>
      <c r="C3669" s="6">
        <v>43497</v>
      </c>
      <c r="D3669">
        <v>-202</v>
      </c>
      <c r="E3669" t="str">
        <f>INDEX(LedgerMapping[[#All],[Area]],MATCH(Transactions[[#This Row],[Sub Ledger]],LedgerMapping[[#All],[Sub Ledger]],0))</f>
        <v>Income Statement</v>
      </c>
    </row>
    <row r="3670" spans="1:5" x14ac:dyDescent="0.55000000000000004">
      <c r="A3670">
        <v>6</v>
      </c>
      <c r="B3670">
        <v>80000</v>
      </c>
      <c r="C3670" s="6">
        <v>43525</v>
      </c>
      <c r="D3670">
        <v>-270</v>
      </c>
      <c r="E3670" t="str">
        <f>INDEX(LedgerMapping[[#All],[Area]],MATCH(Transactions[[#This Row],[Sub Ledger]],LedgerMapping[[#All],[Sub Ledger]],0))</f>
        <v>Income Statement</v>
      </c>
    </row>
    <row r="3671" spans="1:5" x14ac:dyDescent="0.55000000000000004">
      <c r="A3671">
        <v>6</v>
      </c>
      <c r="B3671">
        <v>80000</v>
      </c>
      <c r="C3671" s="6">
        <v>43556</v>
      </c>
      <c r="D3671">
        <v>-265</v>
      </c>
      <c r="E3671" t="str">
        <f>INDEX(LedgerMapping[[#All],[Area]],MATCH(Transactions[[#This Row],[Sub Ledger]],LedgerMapping[[#All],[Sub Ledger]],0))</f>
        <v>Income Statement</v>
      </c>
    </row>
    <row r="3672" spans="1:5" x14ac:dyDescent="0.55000000000000004">
      <c r="A3672">
        <v>6</v>
      </c>
      <c r="B3672">
        <v>80000</v>
      </c>
      <c r="C3672" s="6">
        <v>43586</v>
      </c>
      <c r="D3672">
        <v>-289</v>
      </c>
      <c r="E3672" t="str">
        <f>INDEX(LedgerMapping[[#All],[Area]],MATCH(Transactions[[#This Row],[Sub Ledger]],LedgerMapping[[#All],[Sub Ledger]],0))</f>
        <v>Income Statement</v>
      </c>
    </row>
    <row r="3673" spans="1:5" x14ac:dyDescent="0.55000000000000004">
      <c r="A3673">
        <v>6</v>
      </c>
      <c r="B3673">
        <v>80000</v>
      </c>
      <c r="C3673" s="6">
        <v>43617</v>
      </c>
      <c r="D3673">
        <v>-246</v>
      </c>
      <c r="E3673" t="str">
        <f>INDEX(LedgerMapping[[#All],[Area]],MATCH(Transactions[[#This Row],[Sub Ledger]],LedgerMapping[[#All],[Sub Ledger]],0))</f>
        <v>Income Statement</v>
      </c>
    </row>
    <row r="3674" spans="1:5" x14ac:dyDescent="0.55000000000000004">
      <c r="A3674">
        <v>6</v>
      </c>
      <c r="B3674">
        <v>80000</v>
      </c>
      <c r="C3674" s="6">
        <v>43647</v>
      </c>
      <c r="D3674">
        <v>-188</v>
      </c>
      <c r="E3674" t="str">
        <f>INDEX(LedgerMapping[[#All],[Area]],MATCH(Transactions[[#This Row],[Sub Ledger]],LedgerMapping[[#All],[Sub Ledger]],0))</f>
        <v>Income Statement</v>
      </c>
    </row>
    <row r="3675" spans="1:5" x14ac:dyDescent="0.55000000000000004">
      <c r="A3675">
        <v>6</v>
      </c>
      <c r="B3675">
        <v>80000</v>
      </c>
      <c r="C3675" s="6">
        <v>43678</v>
      </c>
      <c r="D3675">
        <v>-334</v>
      </c>
      <c r="E3675" t="str">
        <f>INDEX(LedgerMapping[[#All],[Area]],MATCH(Transactions[[#This Row],[Sub Ledger]],LedgerMapping[[#All],[Sub Ledger]],0))</f>
        <v>Income Statement</v>
      </c>
    </row>
    <row r="3676" spans="1:5" x14ac:dyDescent="0.55000000000000004">
      <c r="A3676">
        <v>6</v>
      </c>
      <c r="B3676">
        <v>80000</v>
      </c>
      <c r="C3676" s="6">
        <v>43709</v>
      </c>
      <c r="D3676">
        <v>-198</v>
      </c>
      <c r="E3676" t="str">
        <f>INDEX(LedgerMapping[[#All],[Area]],MATCH(Transactions[[#This Row],[Sub Ledger]],LedgerMapping[[#All],[Sub Ledger]],0))</f>
        <v>Income Statement</v>
      </c>
    </row>
    <row r="3677" spans="1:5" x14ac:dyDescent="0.55000000000000004">
      <c r="A3677">
        <v>6</v>
      </c>
      <c r="B3677">
        <v>80000</v>
      </c>
      <c r="C3677" s="6">
        <v>43739</v>
      </c>
      <c r="D3677">
        <v>-300</v>
      </c>
      <c r="E3677" t="str">
        <f>INDEX(LedgerMapping[[#All],[Area]],MATCH(Transactions[[#This Row],[Sub Ledger]],LedgerMapping[[#All],[Sub Ledger]],0))</f>
        <v>Income Statement</v>
      </c>
    </row>
    <row r="3678" spans="1:5" x14ac:dyDescent="0.55000000000000004">
      <c r="A3678">
        <v>6</v>
      </c>
      <c r="B3678">
        <v>80000</v>
      </c>
      <c r="C3678" s="6">
        <v>43770</v>
      </c>
      <c r="D3678">
        <v>-207</v>
      </c>
      <c r="E3678" t="str">
        <f>INDEX(LedgerMapping[[#All],[Area]],MATCH(Transactions[[#This Row],[Sub Ledger]],LedgerMapping[[#All],[Sub Ledger]],0))</f>
        <v>Income Statement</v>
      </c>
    </row>
    <row r="3679" spans="1:5" x14ac:dyDescent="0.55000000000000004">
      <c r="A3679">
        <v>6</v>
      </c>
      <c r="B3679">
        <v>80000</v>
      </c>
      <c r="C3679" s="6">
        <v>43800</v>
      </c>
      <c r="D3679">
        <v>-351</v>
      </c>
      <c r="E3679" t="str">
        <f>INDEX(LedgerMapping[[#All],[Area]],MATCH(Transactions[[#This Row],[Sub Ledger]],LedgerMapping[[#All],[Sub Ledger]],0))</f>
        <v>Income Statement</v>
      </c>
    </row>
    <row r="3680" spans="1:5" x14ac:dyDescent="0.55000000000000004">
      <c r="A3680">
        <v>6</v>
      </c>
      <c r="B3680">
        <v>80000</v>
      </c>
      <c r="C3680" s="6">
        <v>43831</v>
      </c>
      <c r="D3680">
        <v>-246</v>
      </c>
      <c r="E3680" t="str">
        <f>INDEX(LedgerMapping[[#All],[Area]],MATCH(Transactions[[#This Row],[Sub Ledger]],LedgerMapping[[#All],[Sub Ledger]],0))</f>
        <v>Income Statement</v>
      </c>
    </row>
    <row r="3681" spans="1:5" x14ac:dyDescent="0.55000000000000004">
      <c r="A3681">
        <v>6</v>
      </c>
      <c r="B3681">
        <v>80000</v>
      </c>
      <c r="C3681" s="6">
        <v>43862</v>
      </c>
      <c r="D3681">
        <v>-242</v>
      </c>
      <c r="E3681" t="str">
        <f>INDEX(LedgerMapping[[#All],[Area]],MATCH(Transactions[[#This Row],[Sub Ledger]],LedgerMapping[[#All],[Sub Ledger]],0))</f>
        <v>Income Statement</v>
      </c>
    </row>
    <row r="3682" spans="1:5" x14ac:dyDescent="0.55000000000000004">
      <c r="A3682">
        <v>6</v>
      </c>
      <c r="B3682">
        <v>80000</v>
      </c>
      <c r="C3682" s="6">
        <v>43891</v>
      </c>
      <c r="D3682">
        <v>-259</v>
      </c>
      <c r="E3682" t="str">
        <f>INDEX(LedgerMapping[[#All],[Area]],MATCH(Transactions[[#This Row],[Sub Ledger]],LedgerMapping[[#All],[Sub Ledger]],0))</f>
        <v>Income Statement</v>
      </c>
    </row>
    <row r="3683" spans="1:5" x14ac:dyDescent="0.55000000000000004">
      <c r="A3683">
        <v>6</v>
      </c>
      <c r="B3683">
        <v>80000</v>
      </c>
      <c r="C3683" s="6">
        <v>43922</v>
      </c>
      <c r="D3683">
        <v>-211</v>
      </c>
      <c r="E3683" t="str">
        <f>INDEX(LedgerMapping[[#All],[Area]],MATCH(Transactions[[#This Row],[Sub Ledger]],LedgerMapping[[#All],[Sub Ledger]],0))</f>
        <v>Income Statement</v>
      </c>
    </row>
    <row r="3684" spans="1:5" x14ac:dyDescent="0.55000000000000004">
      <c r="A3684">
        <v>6</v>
      </c>
      <c r="B3684">
        <v>80000</v>
      </c>
      <c r="C3684" s="6">
        <v>43952</v>
      </c>
      <c r="D3684">
        <v>-169</v>
      </c>
      <c r="E3684" t="str">
        <f>INDEX(LedgerMapping[[#All],[Area]],MATCH(Transactions[[#This Row],[Sub Ledger]],LedgerMapping[[#All],[Sub Ledger]],0))</f>
        <v>Income Statement</v>
      </c>
    </row>
    <row r="3685" spans="1:5" x14ac:dyDescent="0.55000000000000004">
      <c r="A3685">
        <v>6</v>
      </c>
      <c r="B3685">
        <v>80000</v>
      </c>
      <c r="C3685" s="6">
        <v>43983</v>
      </c>
      <c r="D3685">
        <v>-186</v>
      </c>
      <c r="E3685" t="str">
        <f>INDEX(LedgerMapping[[#All],[Area]],MATCH(Transactions[[#This Row],[Sub Ledger]],LedgerMapping[[#All],[Sub Ledger]],0))</f>
        <v>Income Statement</v>
      </c>
    </row>
    <row r="3686" spans="1:5" x14ac:dyDescent="0.55000000000000004">
      <c r="A3686">
        <v>6</v>
      </c>
      <c r="B3686">
        <v>80000</v>
      </c>
      <c r="C3686" s="6">
        <v>44013</v>
      </c>
      <c r="D3686">
        <v>-192</v>
      </c>
      <c r="E3686" t="str">
        <f>INDEX(LedgerMapping[[#All],[Area]],MATCH(Transactions[[#This Row],[Sub Ledger]],LedgerMapping[[#All],[Sub Ledger]],0))</f>
        <v>Income Statement</v>
      </c>
    </row>
    <row r="3687" spans="1:5" x14ac:dyDescent="0.55000000000000004">
      <c r="A3687">
        <v>6</v>
      </c>
      <c r="B3687">
        <v>80000</v>
      </c>
      <c r="C3687" s="6">
        <v>44044</v>
      </c>
      <c r="D3687">
        <v>-265</v>
      </c>
      <c r="E3687" t="str">
        <f>INDEX(LedgerMapping[[#All],[Area]],MATCH(Transactions[[#This Row],[Sub Ledger]],LedgerMapping[[#All],[Sub Ledger]],0))</f>
        <v>Income Statement</v>
      </c>
    </row>
    <row r="3688" spans="1:5" x14ac:dyDescent="0.55000000000000004">
      <c r="A3688">
        <v>6</v>
      </c>
      <c r="B3688">
        <v>80000</v>
      </c>
      <c r="C3688" s="6">
        <v>44075</v>
      </c>
      <c r="D3688">
        <v>-188</v>
      </c>
      <c r="E3688" t="str">
        <f>INDEX(LedgerMapping[[#All],[Area]],MATCH(Transactions[[#This Row],[Sub Ledger]],LedgerMapping[[#All],[Sub Ledger]],0))</f>
        <v>Income Statement</v>
      </c>
    </row>
    <row r="3689" spans="1:5" x14ac:dyDescent="0.55000000000000004">
      <c r="A3689">
        <v>6</v>
      </c>
      <c r="B3689">
        <v>80000</v>
      </c>
      <c r="C3689" s="6">
        <v>44105</v>
      </c>
      <c r="D3689">
        <v>-291</v>
      </c>
      <c r="E3689" t="str">
        <f>INDEX(LedgerMapping[[#All],[Area]],MATCH(Transactions[[#This Row],[Sub Ledger]],LedgerMapping[[#All],[Sub Ledger]],0))</f>
        <v>Income Statement</v>
      </c>
    </row>
    <row r="3690" spans="1:5" x14ac:dyDescent="0.55000000000000004">
      <c r="A3690">
        <v>6</v>
      </c>
      <c r="B3690">
        <v>80000</v>
      </c>
      <c r="C3690" s="6">
        <v>44136</v>
      </c>
      <c r="D3690">
        <v>-283</v>
      </c>
      <c r="E3690" t="str">
        <f>INDEX(LedgerMapping[[#All],[Area]],MATCH(Transactions[[#This Row],[Sub Ledger]],LedgerMapping[[#All],[Sub Ledger]],0))</f>
        <v>Income Statement</v>
      </c>
    </row>
    <row r="3691" spans="1:5" x14ac:dyDescent="0.55000000000000004">
      <c r="A3691">
        <v>6</v>
      </c>
      <c r="B3691">
        <v>80000</v>
      </c>
      <c r="C3691" s="6">
        <v>44166</v>
      </c>
      <c r="D3691">
        <v>-164</v>
      </c>
      <c r="E3691" t="str">
        <f>INDEX(LedgerMapping[[#All],[Area]],MATCH(Transactions[[#This Row],[Sub Ledger]],LedgerMapping[[#All],[Sub Ledger]],0))</f>
        <v>Income Statement</v>
      </c>
    </row>
    <row r="3692" spans="1:5" x14ac:dyDescent="0.55000000000000004">
      <c r="A3692">
        <v>6</v>
      </c>
      <c r="B3692">
        <v>80000</v>
      </c>
      <c r="C3692" s="6">
        <v>44197</v>
      </c>
      <c r="D3692">
        <v>-209</v>
      </c>
      <c r="E3692" t="str">
        <f>INDEX(LedgerMapping[[#All],[Area]],MATCH(Transactions[[#This Row],[Sub Ledger]],LedgerMapping[[#All],[Sub Ledger]],0))</f>
        <v>Income Statement</v>
      </c>
    </row>
    <row r="3693" spans="1:5" x14ac:dyDescent="0.55000000000000004">
      <c r="A3693">
        <v>6</v>
      </c>
      <c r="B3693">
        <v>80000</v>
      </c>
      <c r="C3693" s="6">
        <v>44228</v>
      </c>
      <c r="D3693">
        <v>-232</v>
      </c>
      <c r="E3693" t="str">
        <f>INDEX(LedgerMapping[[#All],[Area]],MATCH(Transactions[[#This Row],[Sub Ledger]],LedgerMapping[[#All],[Sub Ledger]],0))</f>
        <v>Income Statement</v>
      </c>
    </row>
    <row r="3694" spans="1:5" x14ac:dyDescent="0.55000000000000004">
      <c r="A3694">
        <v>6</v>
      </c>
      <c r="B3694">
        <v>80000</v>
      </c>
      <c r="C3694" s="6">
        <v>44256</v>
      </c>
      <c r="D3694">
        <v>-320</v>
      </c>
      <c r="E3694" t="str">
        <f>INDEX(LedgerMapping[[#All],[Area]],MATCH(Transactions[[#This Row],[Sub Ledger]],LedgerMapping[[#All],[Sub Ledger]],0))</f>
        <v>Income Statement</v>
      </c>
    </row>
    <row r="3695" spans="1:5" x14ac:dyDescent="0.55000000000000004">
      <c r="A3695">
        <v>6</v>
      </c>
      <c r="B3695">
        <v>80000</v>
      </c>
      <c r="C3695" s="6">
        <v>44287</v>
      </c>
      <c r="D3695">
        <v>-266</v>
      </c>
      <c r="E3695" t="str">
        <f>INDEX(LedgerMapping[[#All],[Area]],MATCH(Transactions[[#This Row],[Sub Ledger]],LedgerMapping[[#All],[Sub Ledger]],0))</f>
        <v>Income Statement</v>
      </c>
    </row>
    <row r="3696" spans="1:5" x14ac:dyDescent="0.55000000000000004">
      <c r="A3696">
        <v>6</v>
      </c>
      <c r="B3696">
        <v>80000</v>
      </c>
      <c r="C3696" s="6">
        <v>44317</v>
      </c>
      <c r="D3696">
        <v>-272</v>
      </c>
      <c r="E3696" t="str">
        <f>INDEX(LedgerMapping[[#All],[Area]],MATCH(Transactions[[#This Row],[Sub Ledger]],LedgerMapping[[#All],[Sub Ledger]],0))</f>
        <v>Income Statement</v>
      </c>
    </row>
    <row r="3697" spans="1:5" x14ac:dyDescent="0.55000000000000004">
      <c r="A3697">
        <v>6</v>
      </c>
      <c r="B3697">
        <v>80000</v>
      </c>
      <c r="C3697" s="6">
        <v>44348</v>
      </c>
      <c r="D3697">
        <v>-291</v>
      </c>
      <c r="E3697" t="str">
        <f>INDEX(LedgerMapping[[#All],[Area]],MATCH(Transactions[[#This Row],[Sub Ledger]],LedgerMapping[[#All],[Sub Ledger]],0))</f>
        <v>Income Statement</v>
      </c>
    </row>
    <row r="3698" spans="1:5" x14ac:dyDescent="0.55000000000000004">
      <c r="A3698">
        <v>6</v>
      </c>
      <c r="B3698">
        <v>80000</v>
      </c>
      <c r="C3698" s="6">
        <v>44378</v>
      </c>
      <c r="D3698">
        <v>-232</v>
      </c>
      <c r="E3698" t="str">
        <f>INDEX(LedgerMapping[[#All],[Area]],MATCH(Transactions[[#This Row],[Sub Ledger]],LedgerMapping[[#All],[Sub Ledger]],0))</f>
        <v>Income Statement</v>
      </c>
    </row>
    <row r="3699" spans="1:5" x14ac:dyDescent="0.55000000000000004">
      <c r="A3699">
        <v>6</v>
      </c>
      <c r="B3699">
        <v>80000</v>
      </c>
      <c r="C3699" s="6">
        <v>44409</v>
      </c>
      <c r="D3699">
        <v>-294</v>
      </c>
      <c r="E3699" t="str">
        <f>INDEX(LedgerMapping[[#All],[Area]],MATCH(Transactions[[#This Row],[Sub Ledger]],LedgerMapping[[#All],[Sub Ledger]],0))</f>
        <v>Income Statement</v>
      </c>
    </row>
    <row r="3700" spans="1:5" x14ac:dyDescent="0.55000000000000004">
      <c r="A3700">
        <v>6</v>
      </c>
      <c r="B3700">
        <v>80000</v>
      </c>
      <c r="C3700" s="6">
        <v>44440</v>
      </c>
      <c r="D3700">
        <v>-237</v>
      </c>
      <c r="E3700" t="str">
        <f>INDEX(LedgerMapping[[#All],[Area]],MATCH(Transactions[[#This Row],[Sub Ledger]],LedgerMapping[[#All],[Sub Ledger]],0))</f>
        <v>Income Statement</v>
      </c>
    </row>
    <row r="3701" spans="1:5" x14ac:dyDescent="0.55000000000000004">
      <c r="A3701">
        <v>6</v>
      </c>
      <c r="B3701">
        <v>80000</v>
      </c>
      <c r="C3701" s="6">
        <v>44470</v>
      </c>
      <c r="D3701">
        <v>-320</v>
      </c>
      <c r="E3701" t="str">
        <f>INDEX(LedgerMapping[[#All],[Area]],MATCH(Transactions[[#This Row],[Sub Ledger]],LedgerMapping[[#All],[Sub Ledger]],0))</f>
        <v>Income Statement</v>
      </c>
    </row>
    <row r="3702" spans="1:5" x14ac:dyDescent="0.55000000000000004">
      <c r="A3702">
        <v>6</v>
      </c>
      <c r="B3702">
        <v>80000</v>
      </c>
      <c r="C3702" s="6">
        <v>44501</v>
      </c>
      <c r="D3702">
        <v>-326</v>
      </c>
      <c r="E3702" t="str">
        <f>INDEX(LedgerMapping[[#All],[Area]],MATCH(Transactions[[#This Row],[Sub Ledger]],LedgerMapping[[#All],[Sub Ledger]],0))</f>
        <v>Income Statement</v>
      </c>
    </row>
    <row r="3703" spans="1:5" x14ac:dyDescent="0.55000000000000004">
      <c r="A3703">
        <v>6</v>
      </c>
      <c r="B3703">
        <v>80000</v>
      </c>
      <c r="C3703" s="6">
        <v>44531</v>
      </c>
      <c r="D3703">
        <v>-336</v>
      </c>
      <c r="E3703" t="str">
        <f>INDEX(LedgerMapping[[#All],[Area]],MATCH(Transactions[[#This Row],[Sub Ledger]],LedgerMapping[[#All],[Sub Ledger]],0))</f>
        <v>Income Statement</v>
      </c>
    </row>
    <row r="3704" spans="1:5" x14ac:dyDescent="0.55000000000000004">
      <c r="A3704">
        <v>6</v>
      </c>
      <c r="B3704">
        <v>80000</v>
      </c>
      <c r="C3704" s="6">
        <v>43466</v>
      </c>
      <c r="D3704">
        <v>-209</v>
      </c>
      <c r="E3704" t="str">
        <f>INDEX(LedgerMapping[[#All],[Area]],MATCH(Transactions[[#This Row],[Sub Ledger]],LedgerMapping[[#All],[Sub Ledger]],0))</f>
        <v>Income Statement</v>
      </c>
    </row>
    <row r="3705" spans="1:5" x14ac:dyDescent="0.55000000000000004">
      <c r="A3705">
        <v>6</v>
      </c>
      <c r="B3705">
        <v>80000</v>
      </c>
      <c r="C3705" s="6">
        <v>43497</v>
      </c>
      <c r="D3705">
        <v>-219</v>
      </c>
      <c r="E3705" t="str">
        <f>INDEX(LedgerMapping[[#All],[Area]],MATCH(Transactions[[#This Row],[Sub Ledger]],LedgerMapping[[#All],[Sub Ledger]],0))</f>
        <v>Income Statement</v>
      </c>
    </row>
    <row r="3706" spans="1:5" x14ac:dyDescent="0.55000000000000004">
      <c r="A3706">
        <v>6</v>
      </c>
      <c r="B3706">
        <v>80000</v>
      </c>
      <c r="C3706" s="6">
        <v>43525</v>
      </c>
      <c r="D3706">
        <v>-133</v>
      </c>
      <c r="E3706" t="str">
        <f>INDEX(LedgerMapping[[#All],[Area]],MATCH(Transactions[[#This Row],[Sub Ledger]],LedgerMapping[[#All],[Sub Ledger]],0))</f>
        <v>Income Statement</v>
      </c>
    </row>
    <row r="3707" spans="1:5" x14ac:dyDescent="0.55000000000000004">
      <c r="A3707">
        <v>6</v>
      </c>
      <c r="B3707">
        <v>80000</v>
      </c>
      <c r="C3707" s="6">
        <v>43556</v>
      </c>
      <c r="D3707">
        <v>-287</v>
      </c>
      <c r="E3707" t="str">
        <f>INDEX(LedgerMapping[[#All],[Area]],MATCH(Transactions[[#This Row],[Sub Ledger]],LedgerMapping[[#All],[Sub Ledger]],0))</f>
        <v>Income Statement</v>
      </c>
    </row>
    <row r="3708" spans="1:5" x14ac:dyDescent="0.55000000000000004">
      <c r="A3708">
        <v>6</v>
      </c>
      <c r="B3708">
        <v>80000</v>
      </c>
      <c r="C3708" s="6">
        <v>43586</v>
      </c>
      <c r="D3708">
        <v>-225</v>
      </c>
      <c r="E3708" t="str">
        <f>INDEX(LedgerMapping[[#All],[Area]],MATCH(Transactions[[#This Row],[Sub Ledger]],LedgerMapping[[#All],[Sub Ledger]],0))</f>
        <v>Income Statement</v>
      </c>
    </row>
    <row r="3709" spans="1:5" x14ac:dyDescent="0.55000000000000004">
      <c r="A3709">
        <v>6</v>
      </c>
      <c r="B3709">
        <v>80000</v>
      </c>
      <c r="C3709" s="6">
        <v>43617</v>
      </c>
      <c r="D3709">
        <v>-254</v>
      </c>
      <c r="E3709" t="str">
        <f>INDEX(LedgerMapping[[#All],[Area]],MATCH(Transactions[[#This Row],[Sub Ledger]],LedgerMapping[[#All],[Sub Ledger]],0))</f>
        <v>Income Statement</v>
      </c>
    </row>
    <row r="3710" spans="1:5" x14ac:dyDescent="0.55000000000000004">
      <c r="A3710">
        <v>6</v>
      </c>
      <c r="B3710">
        <v>80000</v>
      </c>
      <c r="C3710" s="6">
        <v>43647</v>
      </c>
      <c r="D3710">
        <v>-283</v>
      </c>
      <c r="E3710" t="str">
        <f>INDEX(LedgerMapping[[#All],[Area]],MATCH(Transactions[[#This Row],[Sub Ledger]],LedgerMapping[[#All],[Sub Ledger]],0))</f>
        <v>Income Statement</v>
      </c>
    </row>
    <row r="3711" spans="1:5" x14ac:dyDescent="0.55000000000000004">
      <c r="A3711">
        <v>6</v>
      </c>
      <c r="B3711">
        <v>80000</v>
      </c>
      <c r="C3711" s="6">
        <v>43678</v>
      </c>
      <c r="D3711">
        <v>-259</v>
      </c>
      <c r="E3711" t="str">
        <f>INDEX(LedgerMapping[[#All],[Area]],MATCH(Transactions[[#This Row],[Sub Ledger]],LedgerMapping[[#All],[Sub Ledger]],0))</f>
        <v>Income Statement</v>
      </c>
    </row>
    <row r="3712" spans="1:5" x14ac:dyDescent="0.55000000000000004">
      <c r="A3712">
        <v>6</v>
      </c>
      <c r="B3712">
        <v>80000</v>
      </c>
      <c r="C3712" s="6">
        <v>43709</v>
      </c>
      <c r="D3712">
        <v>-225</v>
      </c>
      <c r="E3712" t="str">
        <f>INDEX(LedgerMapping[[#All],[Area]],MATCH(Transactions[[#This Row],[Sub Ledger]],LedgerMapping[[#All],[Sub Ledger]],0))</f>
        <v>Income Statement</v>
      </c>
    </row>
    <row r="3713" spans="1:5" x14ac:dyDescent="0.55000000000000004">
      <c r="A3713">
        <v>6</v>
      </c>
      <c r="B3713">
        <v>80000</v>
      </c>
      <c r="C3713" s="6">
        <v>43739</v>
      </c>
      <c r="D3713">
        <v>-211</v>
      </c>
      <c r="E3713" t="str">
        <f>INDEX(LedgerMapping[[#All],[Area]],MATCH(Transactions[[#This Row],[Sub Ledger]],LedgerMapping[[#All],[Sub Ledger]],0))</f>
        <v>Income Statement</v>
      </c>
    </row>
    <row r="3714" spans="1:5" x14ac:dyDescent="0.55000000000000004">
      <c r="A3714">
        <v>6</v>
      </c>
      <c r="B3714">
        <v>80000</v>
      </c>
      <c r="C3714" s="6">
        <v>43770</v>
      </c>
      <c r="D3714">
        <v>-300</v>
      </c>
      <c r="E3714" t="str">
        <f>INDEX(LedgerMapping[[#All],[Area]],MATCH(Transactions[[#This Row],[Sub Ledger]],LedgerMapping[[#All],[Sub Ledger]],0))</f>
        <v>Income Statement</v>
      </c>
    </row>
    <row r="3715" spans="1:5" x14ac:dyDescent="0.55000000000000004">
      <c r="A3715">
        <v>6</v>
      </c>
      <c r="B3715">
        <v>80000</v>
      </c>
      <c r="C3715" s="6">
        <v>43800</v>
      </c>
      <c r="D3715">
        <v>-196</v>
      </c>
      <c r="E3715" t="str">
        <f>INDEX(LedgerMapping[[#All],[Area]],MATCH(Transactions[[#This Row],[Sub Ledger]],LedgerMapping[[#All],[Sub Ledger]],0))</f>
        <v>Income Statement</v>
      </c>
    </row>
    <row r="3716" spans="1:5" x14ac:dyDescent="0.55000000000000004">
      <c r="A3716">
        <v>6</v>
      </c>
      <c r="B3716">
        <v>80000</v>
      </c>
      <c r="C3716" s="6">
        <v>43831</v>
      </c>
      <c r="D3716">
        <v>-131</v>
      </c>
      <c r="E3716" t="str">
        <f>INDEX(LedgerMapping[[#All],[Area]],MATCH(Transactions[[#This Row],[Sub Ledger]],LedgerMapping[[#All],[Sub Ledger]],0))</f>
        <v>Income Statement</v>
      </c>
    </row>
    <row r="3717" spans="1:5" x14ac:dyDescent="0.55000000000000004">
      <c r="A3717">
        <v>6</v>
      </c>
      <c r="B3717">
        <v>80000</v>
      </c>
      <c r="C3717" s="6">
        <v>43862</v>
      </c>
      <c r="D3717">
        <v>-169</v>
      </c>
      <c r="E3717" t="str">
        <f>INDEX(LedgerMapping[[#All],[Area]],MATCH(Transactions[[#This Row],[Sub Ledger]],LedgerMapping[[#All],[Sub Ledger]],0))</f>
        <v>Income Statement</v>
      </c>
    </row>
    <row r="3718" spans="1:5" x14ac:dyDescent="0.55000000000000004">
      <c r="A3718">
        <v>6</v>
      </c>
      <c r="B3718">
        <v>80000</v>
      </c>
      <c r="C3718" s="6">
        <v>43891</v>
      </c>
      <c r="D3718">
        <v>-88</v>
      </c>
      <c r="E3718" t="str">
        <f>INDEX(LedgerMapping[[#All],[Area]],MATCH(Transactions[[#This Row],[Sub Ledger]],LedgerMapping[[#All],[Sub Ledger]],0))</f>
        <v>Income Statement</v>
      </c>
    </row>
    <row r="3719" spans="1:5" x14ac:dyDescent="0.55000000000000004">
      <c r="A3719">
        <v>6</v>
      </c>
      <c r="B3719">
        <v>80000</v>
      </c>
      <c r="C3719" s="6">
        <v>43922</v>
      </c>
      <c r="D3719">
        <v>-128</v>
      </c>
      <c r="E3719" t="str">
        <f>INDEX(LedgerMapping[[#All],[Area]],MATCH(Transactions[[#This Row],[Sub Ledger]],LedgerMapping[[#All],[Sub Ledger]],0))</f>
        <v>Income Statement</v>
      </c>
    </row>
    <row r="3720" spans="1:5" x14ac:dyDescent="0.55000000000000004">
      <c r="A3720">
        <v>6</v>
      </c>
      <c r="B3720">
        <v>80000</v>
      </c>
      <c r="C3720" s="6">
        <v>43952</v>
      </c>
      <c r="D3720">
        <v>-140</v>
      </c>
      <c r="E3720" t="str">
        <f>INDEX(LedgerMapping[[#All],[Area]],MATCH(Transactions[[#This Row],[Sub Ledger]],LedgerMapping[[#All],[Sub Ledger]],0))</f>
        <v>Income Statement</v>
      </c>
    </row>
    <row r="3721" spans="1:5" x14ac:dyDescent="0.55000000000000004">
      <c r="A3721">
        <v>6</v>
      </c>
      <c r="B3721">
        <v>80000</v>
      </c>
      <c r="C3721" s="6">
        <v>43983</v>
      </c>
      <c r="D3721">
        <v>-176</v>
      </c>
      <c r="E3721" t="str">
        <f>INDEX(LedgerMapping[[#All],[Area]],MATCH(Transactions[[#This Row],[Sub Ledger]],LedgerMapping[[#All],[Sub Ledger]],0))</f>
        <v>Income Statement</v>
      </c>
    </row>
    <row r="3722" spans="1:5" x14ac:dyDescent="0.55000000000000004">
      <c r="A3722">
        <v>6</v>
      </c>
      <c r="B3722">
        <v>80000</v>
      </c>
      <c r="C3722" s="6">
        <v>44013</v>
      </c>
      <c r="D3722">
        <v>-167</v>
      </c>
      <c r="E3722" t="str">
        <f>INDEX(LedgerMapping[[#All],[Area]],MATCH(Transactions[[#This Row],[Sub Ledger]],LedgerMapping[[#All],[Sub Ledger]],0))</f>
        <v>Income Statement</v>
      </c>
    </row>
    <row r="3723" spans="1:5" x14ac:dyDescent="0.55000000000000004">
      <c r="A3723">
        <v>6</v>
      </c>
      <c r="B3723">
        <v>80000</v>
      </c>
      <c r="C3723" s="6">
        <v>44044</v>
      </c>
      <c r="D3723">
        <v>-137</v>
      </c>
      <c r="E3723" t="str">
        <f>INDEX(LedgerMapping[[#All],[Area]],MATCH(Transactions[[#This Row],[Sub Ledger]],LedgerMapping[[#All],[Sub Ledger]],0))</f>
        <v>Income Statement</v>
      </c>
    </row>
    <row r="3724" spans="1:5" x14ac:dyDescent="0.55000000000000004">
      <c r="A3724">
        <v>6</v>
      </c>
      <c r="B3724">
        <v>80000</v>
      </c>
      <c r="C3724" s="6">
        <v>44075</v>
      </c>
      <c r="D3724">
        <v>-137</v>
      </c>
      <c r="E3724" t="str">
        <f>INDEX(LedgerMapping[[#All],[Area]],MATCH(Transactions[[#This Row],[Sub Ledger]],LedgerMapping[[#All],[Sub Ledger]],0))</f>
        <v>Income Statement</v>
      </c>
    </row>
    <row r="3725" spans="1:5" x14ac:dyDescent="0.55000000000000004">
      <c r="A3725">
        <v>6</v>
      </c>
      <c r="B3725">
        <v>80000</v>
      </c>
      <c r="C3725" s="6">
        <v>44105</v>
      </c>
      <c r="D3725">
        <v>-94</v>
      </c>
      <c r="E3725" t="str">
        <f>INDEX(LedgerMapping[[#All],[Area]],MATCH(Transactions[[#This Row],[Sub Ledger]],LedgerMapping[[#All],[Sub Ledger]],0))</f>
        <v>Income Statement</v>
      </c>
    </row>
    <row r="3726" spans="1:5" x14ac:dyDescent="0.55000000000000004">
      <c r="A3726">
        <v>6</v>
      </c>
      <c r="B3726">
        <v>80000</v>
      </c>
      <c r="C3726" s="6">
        <v>44136</v>
      </c>
      <c r="D3726">
        <v>-85</v>
      </c>
      <c r="E3726" t="str">
        <f>INDEX(LedgerMapping[[#All],[Area]],MATCH(Transactions[[#This Row],[Sub Ledger]],LedgerMapping[[#All],[Sub Ledger]],0))</f>
        <v>Income Statement</v>
      </c>
    </row>
    <row r="3727" spans="1:5" x14ac:dyDescent="0.55000000000000004">
      <c r="A3727">
        <v>6</v>
      </c>
      <c r="B3727">
        <v>80000</v>
      </c>
      <c r="C3727" s="6">
        <v>44166</v>
      </c>
      <c r="D3727">
        <v>-91</v>
      </c>
      <c r="E3727" t="str">
        <f>INDEX(LedgerMapping[[#All],[Area]],MATCH(Transactions[[#This Row],[Sub Ledger]],LedgerMapping[[#All],[Sub Ledger]],0))</f>
        <v>Income Statement</v>
      </c>
    </row>
    <row r="3728" spans="1:5" x14ac:dyDescent="0.55000000000000004">
      <c r="A3728">
        <v>6</v>
      </c>
      <c r="B3728">
        <v>80000</v>
      </c>
      <c r="C3728" s="6">
        <v>44197</v>
      </c>
      <c r="D3728">
        <v>-97</v>
      </c>
      <c r="E3728" t="str">
        <f>INDEX(LedgerMapping[[#All],[Area]],MATCH(Transactions[[#This Row],[Sub Ledger]],LedgerMapping[[#All],[Sub Ledger]],0))</f>
        <v>Income Statement</v>
      </c>
    </row>
    <row r="3729" spans="1:5" x14ac:dyDescent="0.55000000000000004">
      <c r="A3729">
        <v>6</v>
      </c>
      <c r="B3729">
        <v>80000</v>
      </c>
      <c r="C3729" s="6">
        <v>44228</v>
      </c>
      <c r="D3729">
        <v>-223</v>
      </c>
      <c r="E3729" t="str">
        <f>INDEX(LedgerMapping[[#All],[Area]],MATCH(Transactions[[#This Row],[Sub Ledger]],LedgerMapping[[#All],[Sub Ledger]],0))</f>
        <v>Income Statement</v>
      </c>
    </row>
    <row r="3730" spans="1:5" x14ac:dyDescent="0.55000000000000004">
      <c r="A3730">
        <v>6</v>
      </c>
      <c r="B3730">
        <v>80000</v>
      </c>
      <c r="C3730" s="6">
        <v>44256</v>
      </c>
      <c r="D3730">
        <v>-158</v>
      </c>
      <c r="E3730" t="str">
        <f>INDEX(LedgerMapping[[#All],[Area]],MATCH(Transactions[[#This Row],[Sub Ledger]],LedgerMapping[[#All],[Sub Ledger]],0))</f>
        <v>Income Statement</v>
      </c>
    </row>
    <row r="3731" spans="1:5" x14ac:dyDescent="0.55000000000000004">
      <c r="A3731">
        <v>6</v>
      </c>
      <c r="B3731">
        <v>80000</v>
      </c>
      <c r="C3731" s="6">
        <v>44287</v>
      </c>
      <c r="D3731">
        <v>-170</v>
      </c>
      <c r="E3731" t="str">
        <f>INDEX(LedgerMapping[[#All],[Area]],MATCH(Transactions[[#This Row],[Sub Ledger]],LedgerMapping[[#All],[Sub Ledger]],0))</f>
        <v>Income Statement</v>
      </c>
    </row>
    <row r="3732" spans="1:5" x14ac:dyDescent="0.55000000000000004">
      <c r="A3732">
        <v>6</v>
      </c>
      <c r="B3732">
        <v>80000</v>
      </c>
      <c r="C3732" s="6">
        <v>44317</v>
      </c>
      <c r="D3732">
        <v>-262</v>
      </c>
      <c r="E3732" t="str">
        <f>INDEX(LedgerMapping[[#All],[Area]],MATCH(Transactions[[#This Row],[Sub Ledger]],LedgerMapping[[#All],[Sub Ledger]],0))</f>
        <v>Income Statement</v>
      </c>
    </row>
    <row r="3733" spans="1:5" x14ac:dyDescent="0.55000000000000004">
      <c r="A3733">
        <v>6</v>
      </c>
      <c r="B3733">
        <v>80000</v>
      </c>
      <c r="C3733" s="6">
        <v>44348</v>
      </c>
      <c r="D3733">
        <v>-173</v>
      </c>
      <c r="E3733" t="str">
        <f>INDEX(LedgerMapping[[#All],[Area]],MATCH(Transactions[[#This Row],[Sub Ledger]],LedgerMapping[[#All],[Sub Ledger]],0))</f>
        <v>Income Statement</v>
      </c>
    </row>
    <row r="3734" spans="1:5" x14ac:dyDescent="0.55000000000000004">
      <c r="A3734">
        <v>6</v>
      </c>
      <c r="B3734">
        <v>80000</v>
      </c>
      <c r="C3734" s="6">
        <v>44378</v>
      </c>
      <c r="D3734">
        <v>-157</v>
      </c>
      <c r="E3734" t="str">
        <f>INDEX(LedgerMapping[[#All],[Area]],MATCH(Transactions[[#This Row],[Sub Ledger]],LedgerMapping[[#All],[Sub Ledger]],0))</f>
        <v>Income Statement</v>
      </c>
    </row>
    <row r="3735" spans="1:5" x14ac:dyDescent="0.55000000000000004">
      <c r="A3735">
        <v>6</v>
      </c>
      <c r="B3735">
        <v>80000</v>
      </c>
      <c r="C3735" s="6">
        <v>44409</v>
      </c>
      <c r="D3735">
        <v>-176</v>
      </c>
      <c r="E3735" t="str">
        <f>INDEX(LedgerMapping[[#All],[Area]],MATCH(Transactions[[#This Row],[Sub Ledger]],LedgerMapping[[#All],[Sub Ledger]],0))</f>
        <v>Income Statement</v>
      </c>
    </row>
    <row r="3736" spans="1:5" x14ac:dyDescent="0.55000000000000004">
      <c r="A3736">
        <v>6</v>
      </c>
      <c r="B3736">
        <v>80000</v>
      </c>
      <c r="C3736" s="6">
        <v>44440</v>
      </c>
      <c r="D3736">
        <v>-204</v>
      </c>
      <c r="E3736" t="str">
        <f>INDEX(LedgerMapping[[#All],[Area]],MATCH(Transactions[[#This Row],[Sub Ledger]],LedgerMapping[[#All],[Sub Ledger]],0))</f>
        <v>Income Statement</v>
      </c>
    </row>
    <row r="3737" spans="1:5" x14ac:dyDescent="0.55000000000000004">
      <c r="A3737">
        <v>6</v>
      </c>
      <c r="B3737">
        <v>80000</v>
      </c>
      <c r="C3737" s="6">
        <v>44470</v>
      </c>
      <c r="D3737">
        <v>-167</v>
      </c>
      <c r="E3737" t="str">
        <f>INDEX(LedgerMapping[[#All],[Area]],MATCH(Transactions[[#This Row],[Sub Ledger]],LedgerMapping[[#All],[Sub Ledger]],0))</f>
        <v>Income Statement</v>
      </c>
    </row>
    <row r="3738" spans="1:5" x14ac:dyDescent="0.55000000000000004">
      <c r="A3738">
        <v>6</v>
      </c>
      <c r="B3738">
        <v>80000</v>
      </c>
      <c r="C3738" s="6">
        <v>44501</v>
      </c>
      <c r="D3738">
        <v>-186</v>
      </c>
      <c r="E3738" t="str">
        <f>INDEX(LedgerMapping[[#All],[Area]],MATCH(Transactions[[#This Row],[Sub Ledger]],LedgerMapping[[#All],[Sub Ledger]],0))</f>
        <v>Income Statement</v>
      </c>
    </row>
    <row r="3739" spans="1:5" x14ac:dyDescent="0.55000000000000004">
      <c r="A3739">
        <v>6</v>
      </c>
      <c r="B3739">
        <v>80000</v>
      </c>
      <c r="C3739" s="6">
        <v>44531</v>
      </c>
      <c r="D3739">
        <v>-262</v>
      </c>
      <c r="E3739" t="str">
        <f>INDEX(LedgerMapping[[#All],[Area]],MATCH(Transactions[[#This Row],[Sub Ledger]],LedgerMapping[[#All],[Sub Ledger]],0))</f>
        <v>Income Statement</v>
      </c>
    </row>
    <row r="3740" spans="1:5" x14ac:dyDescent="0.55000000000000004">
      <c r="A3740">
        <v>6</v>
      </c>
      <c r="B3740">
        <v>80000</v>
      </c>
      <c r="C3740" s="6">
        <v>44501</v>
      </c>
      <c r="D3740">
        <v>-582</v>
      </c>
      <c r="E3740" t="str">
        <f>INDEX(LedgerMapping[[#All],[Area]],MATCH(Transactions[[#This Row],[Sub Ledger]],LedgerMapping[[#All],[Sub Ledger]],0))</f>
        <v>Income Statement</v>
      </c>
    </row>
    <row r="3741" spans="1:5" x14ac:dyDescent="0.55000000000000004">
      <c r="A3741">
        <v>6</v>
      </c>
      <c r="B3741">
        <v>80000</v>
      </c>
      <c r="C3741" s="6">
        <v>44531</v>
      </c>
      <c r="D3741">
        <v>-685</v>
      </c>
      <c r="E3741" t="str">
        <f>INDEX(LedgerMapping[[#All],[Area]],MATCH(Transactions[[#This Row],[Sub Ledger]],LedgerMapping[[#All],[Sub Ledger]],0))</f>
        <v>Income Statement</v>
      </c>
    </row>
    <row r="3742" spans="1:5" x14ac:dyDescent="0.55000000000000004">
      <c r="A3742">
        <v>6</v>
      </c>
      <c r="B3742">
        <v>80000</v>
      </c>
      <c r="C3742" s="6">
        <v>44470</v>
      </c>
      <c r="D3742">
        <v>-666</v>
      </c>
      <c r="E3742" t="str">
        <f>INDEX(LedgerMapping[[#All],[Area]],MATCH(Transactions[[#This Row],[Sub Ledger]],LedgerMapping[[#All],[Sub Ledger]],0))</f>
        <v>Income Statement</v>
      </c>
    </row>
    <row r="3743" spans="1:5" x14ac:dyDescent="0.55000000000000004">
      <c r="A3743">
        <v>6</v>
      </c>
      <c r="B3743">
        <v>80000</v>
      </c>
      <c r="C3743" s="6">
        <v>43466</v>
      </c>
      <c r="D3743">
        <v>-602</v>
      </c>
      <c r="E3743" t="str">
        <f>INDEX(LedgerMapping[[#All],[Area]],MATCH(Transactions[[#This Row],[Sub Ledger]],LedgerMapping[[#All],[Sub Ledger]],0))</f>
        <v>Income Statement</v>
      </c>
    </row>
    <row r="3744" spans="1:5" x14ac:dyDescent="0.55000000000000004">
      <c r="A3744">
        <v>6</v>
      </c>
      <c r="B3744">
        <v>80000</v>
      </c>
      <c r="C3744" s="6">
        <v>43497</v>
      </c>
      <c r="D3744">
        <v>-663</v>
      </c>
      <c r="E3744" t="str">
        <f>INDEX(LedgerMapping[[#All],[Area]],MATCH(Transactions[[#This Row],[Sub Ledger]],LedgerMapping[[#All],[Sub Ledger]],0))</f>
        <v>Income Statement</v>
      </c>
    </row>
    <row r="3745" spans="1:5" x14ac:dyDescent="0.55000000000000004">
      <c r="A3745">
        <v>6</v>
      </c>
      <c r="B3745">
        <v>80000</v>
      </c>
      <c r="C3745" s="6">
        <v>43525</v>
      </c>
      <c r="D3745">
        <v>-683</v>
      </c>
      <c r="E3745" t="str">
        <f>INDEX(LedgerMapping[[#All],[Area]],MATCH(Transactions[[#This Row],[Sub Ledger]],LedgerMapping[[#All],[Sub Ledger]],0))</f>
        <v>Income Statement</v>
      </c>
    </row>
    <row r="3746" spans="1:5" x14ac:dyDescent="0.55000000000000004">
      <c r="A3746">
        <v>6</v>
      </c>
      <c r="B3746">
        <v>80000</v>
      </c>
      <c r="C3746" s="6">
        <v>43556</v>
      </c>
      <c r="D3746">
        <v>-601</v>
      </c>
      <c r="E3746" t="str">
        <f>INDEX(LedgerMapping[[#All],[Area]],MATCH(Transactions[[#This Row],[Sub Ledger]],LedgerMapping[[#All],[Sub Ledger]],0))</f>
        <v>Income Statement</v>
      </c>
    </row>
    <row r="3747" spans="1:5" x14ac:dyDescent="0.55000000000000004">
      <c r="A3747">
        <v>6</v>
      </c>
      <c r="B3747">
        <v>80000</v>
      </c>
      <c r="C3747" s="6">
        <v>43586</v>
      </c>
      <c r="D3747">
        <v>-565</v>
      </c>
      <c r="E3747" t="str">
        <f>INDEX(LedgerMapping[[#All],[Area]],MATCH(Transactions[[#This Row],[Sub Ledger]],LedgerMapping[[#All],[Sub Ledger]],0))</f>
        <v>Income Statement</v>
      </c>
    </row>
    <row r="3748" spans="1:5" x14ac:dyDescent="0.55000000000000004">
      <c r="A3748">
        <v>6</v>
      </c>
      <c r="B3748">
        <v>80000</v>
      </c>
      <c r="C3748" s="6">
        <v>43617</v>
      </c>
      <c r="D3748">
        <v>-655</v>
      </c>
      <c r="E3748" t="str">
        <f>INDEX(LedgerMapping[[#All],[Area]],MATCH(Transactions[[#This Row],[Sub Ledger]],LedgerMapping[[#All],[Sub Ledger]],0))</f>
        <v>Income Statement</v>
      </c>
    </row>
    <row r="3749" spans="1:5" x14ac:dyDescent="0.55000000000000004">
      <c r="A3749">
        <v>6</v>
      </c>
      <c r="B3749">
        <v>80000</v>
      </c>
      <c r="C3749" s="6">
        <v>43647</v>
      </c>
      <c r="D3749">
        <v>-648</v>
      </c>
      <c r="E3749" t="str">
        <f>INDEX(LedgerMapping[[#All],[Area]],MATCH(Transactions[[#This Row],[Sub Ledger]],LedgerMapping[[#All],[Sub Ledger]],0))</f>
        <v>Income Statement</v>
      </c>
    </row>
    <row r="3750" spans="1:5" x14ac:dyDescent="0.55000000000000004">
      <c r="A3750">
        <v>6</v>
      </c>
      <c r="B3750">
        <v>80000</v>
      </c>
      <c r="C3750" s="6">
        <v>43678</v>
      </c>
      <c r="D3750">
        <v>-655</v>
      </c>
      <c r="E3750" t="str">
        <f>INDEX(LedgerMapping[[#All],[Area]],MATCH(Transactions[[#This Row],[Sub Ledger]],LedgerMapping[[#All],[Sub Ledger]],0))</f>
        <v>Income Statement</v>
      </c>
    </row>
    <row r="3751" spans="1:5" x14ac:dyDescent="0.55000000000000004">
      <c r="A3751">
        <v>6</v>
      </c>
      <c r="B3751">
        <v>80000</v>
      </c>
      <c r="C3751" s="6">
        <v>43709</v>
      </c>
      <c r="D3751">
        <v>-648</v>
      </c>
      <c r="E3751" t="str">
        <f>INDEX(LedgerMapping[[#All],[Area]],MATCH(Transactions[[#This Row],[Sub Ledger]],LedgerMapping[[#All],[Sub Ledger]],0))</f>
        <v>Income Statement</v>
      </c>
    </row>
    <row r="3752" spans="1:5" x14ac:dyDescent="0.55000000000000004">
      <c r="A3752">
        <v>6</v>
      </c>
      <c r="B3752">
        <v>80000</v>
      </c>
      <c r="C3752" s="6">
        <v>43739</v>
      </c>
      <c r="D3752">
        <v>-632</v>
      </c>
      <c r="E3752" t="str">
        <f>INDEX(LedgerMapping[[#All],[Area]],MATCH(Transactions[[#This Row],[Sub Ledger]],LedgerMapping[[#All],[Sub Ledger]],0))</f>
        <v>Income Statement</v>
      </c>
    </row>
    <row r="3753" spans="1:5" x14ac:dyDescent="0.55000000000000004">
      <c r="A3753">
        <v>6</v>
      </c>
      <c r="B3753">
        <v>80000</v>
      </c>
      <c r="C3753" s="6">
        <v>43770</v>
      </c>
      <c r="D3753">
        <v>-648</v>
      </c>
      <c r="E3753" t="str">
        <f>INDEX(LedgerMapping[[#All],[Area]],MATCH(Transactions[[#This Row],[Sub Ledger]],LedgerMapping[[#All],[Sub Ledger]],0))</f>
        <v>Income Statement</v>
      </c>
    </row>
    <row r="3754" spans="1:5" x14ac:dyDescent="0.55000000000000004">
      <c r="A3754">
        <v>6</v>
      </c>
      <c r="B3754">
        <v>80000</v>
      </c>
      <c r="C3754" s="6">
        <v>43800</v>
      </c>
      <c r="D3754">
        <v>-621</v>
      </c>
      <c r="E3754" t="str">
        <f>INDEX(LedgerMapping[[#All],[Area]],MATCH(Transactions[[#This Row],[Sub Ledger]],LedgerMapping[[#All],[Sub Ledger]],0))</f>
        <v>Income Statement</v>
      </c>
    </row>
    <row r="3755" spans="1:5" x14ac:dyDescent="0.55000000000000004">
      <c r="A3755">
        <v>6</v>
      </c>
      <c r="B3755">
        <v>80000</v>
      </c>
      <c r="C3755" s="6">
        <v>43831</v>
      </c>
      <c r="D3755">
        <v>-406</v>
      </c>
      <c r="E3755" t="str">
        <f>INDEX(LedgerMapping[[#All],[Area]],MATCH(Transactions[[#This Row],[Sub Ledger]],LedgerMapping[[#All],[Sub Ledger]],0))</f>
        <v>Income Statement</v>
      </c>
    </row>
    <row r="3756" spans="1:5" x14ac:dyDescent="0.55000000000000004">
      <c r="A3756">
        <v>6</v>
      </c>
      <c r="B3756">
        <v>80000</v>
      </c>
      <c r="C3756" s="6">
        <v>43862</v>
      </c>
      <c r="D3756">
        <v>-495</v>
      </c>
      <c r="E3756" t="str">
        <f>INDEX(LedgerMapping[[#All],[Area]],MATCH(Transactions[[#This Row],[Sub Ledger]],LedgerMapping[[#All],[Sub Ledger]],0))</f>
        <v>Income Statement</v>
      </c>
    </row>
    <row r="3757" spans="1:5" x14ac:dyDescent="0.55000000000000004">
      <c r="A3757">
        <v>6</v>
      </c>
      <c r="B3757">
        <v>80000</v>
      </c>
      <c r="C3757" s="6">
        <v>43891</v>
      </c>
      <c r="D3757">
        <v>-509</v>
      </c>
      <c r="E3757" t="str">
        <f>INDEX(LedgerMapping[[#All],[Area]],MATCH(Transactions[[#This Row],[Sub Ledger]],LedgerMapping[[#All],[Sub Ledger]],0))</f>
        <v>Income Statement</v>
      </c>
    </row>
    <row r="3758" spans="1:5" x14ac:dyDescent="0.55000000000000004">
      <c r="A3758">
        <v>6</v>
      </c>
      <c r="B3758">
        <v>80000</v>
      </c>
      <c r="C3758" s="6">
        <v>43922</v>
      </c>
      <c r="D3758">
        <v>-497</v>
      </c>
      <c r="E3758" t="str">
        <f>INDEX(LedgerMapping[[#All],[Area]],MATCH(Transactions[[#This Row],[Sub Ledger]],LedgerMapping[[#All],[Sub Ledger]],0))</f>
        <v>Income Statement</v>
      </c>
    </row>
    <row r="3759" spans="1:5" x14ac:dyDescent="0.55000000000000004">
      <c r="A3759">
        <v>6</v>
      </c>
      <c r="B3759">
        <v>80000</v>
      </c>
      <c r="C3759" s="6">
        <v>43952</v>
      </c>
      <c r="D3759">
        <v>-561</v>
      </c>
      <c r="E3759" t="str">
        <f>INDEX(LedgerMapping[[#All],[Area]],MATCH(Transactions[[#This Row],[Sub Ledger]],LedgerMapping[[#All],[Sub Ledger]],0))</f>
        <v>Income Statement</v>
      </c>
    </row>
    <row r="3760" spans="1:5" x14ac:dyDescent="0.55000000000000004">
      <c r="A3760">
        <v>6</v>
      </c>
      <c r="B3760">
        <v>80000</v>
      </c>
      <c r="C3760" s="6">
        <v>43983</v>
      </c>
      <c r="D3760">
        <v>-468</v>
      </c>
      <c r="E3760" t="str">
        <f>INDEX(LedgerMapping[[#All],[Area]],MATCH(Transactions[[#This Row],[Sub Ledger]],LedgerMapping[[#All],[Sub Ledger]],0))</f>
        <v>Income Statement</v>
      </c>
    </row>
    <row r="3761" spans="1:5" x14ac:dyDescent="0.55000000000000004">
      <c r="A3761">
        <v>6</v>
      </c>
      <c r="B3761">
        <v>80000</v>
      </c>
      <c r="C3761" s="6">
        <v>44013</v>
      </c>
      <c r="D3761">
        <v>-495</v>
      </c>
      <c r="E3761" t="str">
        <f>INDEX(LedgerMapping[[#All],[Area]],MATCH(Transactions[[#This Row],[Sub Ledger]],LedgerMapping[[#All],[Sub Ledger]],0))</f>
        <v>Income Statement</v>
      </c>
    </row>
    <row r="3762" spans="1:5" x14ac:dyDescent="0.55000000000000004">
      <c r="A3762">
        <v>6</v>
      </c>
      <c r="B3762">
        <v>80000</v>
      </c>
      <c r="C3762" s="6">
        <v>44044</v>
      </c>
      <c r="D3762">
        <v>-524</v>
      </c>
      <c r="E3762" t="str">
        <f>INDEX(LedgerMapping[[#All],[Area]],MATCH(Transactions[[#This Row],[Sub Ledger]],LedgerMapping[[#All],[Sub Ledger]],0))</f>
        <v>Income Statement</v>
      </c>
    </row>
    <row r="3763" spans="1:5" x14ac:dyDescent="0.55000000000000004">
      <c r="A3763">
        <v>6</v>
      </c>
      <c r="B3763">
        <v>80000</v>
      </c>
      <c r="C3763" s="6">
        <v>44075</v>
      </c>
      <c r="D3763">
        <v>-533</v>
      </c>
      <c r="E3763" t="str">
        <f>INDEX(LedgerMapping[[#All],[Area]],MATCH(Transactions[[#This Row],[Sub Ledger]],LedgerMapping[[#All],[Sub Ledger]],0))</f>
        <v>Income Statement</v>
      </c>
    </row>
    <row r="3764" spans="1:5" x14ac:dyDescent="0.55000000000000004">
      <c r="A3764">
        <v>6</v>
      </c>
      <c r="B3764">
        <v>80000</v>
      </c>
      <c r="C3764" s="6">
        <v>44105</v>
      </c>
      <c r="D3764">
        <v>-492</v>
      </c>
      <c r="E3764" t="str">
        <f>INDEX(LedgerMapping[[#All],[Area]],MATCH(Transactions[[#This Row],[Sub Ledger]],LedgerMapping[[#All],[Sub Ledger]],0))</f>
        <v>Income Statement</v>
      </c>
    </row>
    <row r="3765" spans="1:5" x14ac:dyDescent="0.55000000000000004">
      <c r="A3765">
        <v>6</v>
      </c>
      <c r="B3765">
        <v>80000</v>
      </c>
      <c r="C3765" s="6">
        <v>44136</v>
      </c>
      <c r="D3765">
        <v>-519</v>
      </c>
      <c r="E3765" t="str">
        <f>INDEX(LedgerMapping[[#All],[Area]],MATCH(Transactions[[#This Row],[Sub Ledger]],LedgerMapping[[#All],[Sub Ledger]],0))</f>
        <v>Income Statement</v>
      </c>
    </row>
    <row r="3766" spans="1:5" x14ac:dyDescent="0.55000000000000004">
      <c r="A3766">
        <v>6</v>
      </c>
      <c r="B3766">
        <v>80000</v>
      </c>
      <c r="C3766" s="6">
        <v>44166</v>
      </c>
      <c r="D3766">
        <v>-529</v>
      </c>
      <c r="E3766" t="str">
        <f>INDEX(LedgerMapping[[#All],[Area]],MATCH(Transactions[[#This Row],[Sub Ledger]],LedgerMapping[[#All],[Sub Ledger]],0))</f>
        <v>Income Statement</v>
      </c>
    </row>
    <row r="3767" spans="1:5" x14ac:dyDescent="0.55000000000000004">
      <c r="A3767">
        <v>6</v>
      </c>
      <c r="B3767">
        <v>80000</v>
      </c>
      <c r="C3767" s="6">
        <v>44197</v>
      </c>
      <c r="D3767">
        <v>-445</v>
      </c>
      <c r="E3767" t="str">
        <f>INDEX(LedgerMapping[[#All],[Area]],MATCH(Transactions[[#This Row],[Sub Ledger]],LedgerMapping[[#All],[Sub Ledger]],0))</f>
        <v>Income Statement</v>
      </c>
    </row>
    <row r="3768" spans="1:5" x14ac:dyDescent="0.55000000000000004">
      <c r="A3768">
        <v>6</v>
      </c>
      <c r="B3768">
        <v>80000</v>
      </c>
      <c r="C3768" s="6">
        <v>44228</v>
      </c>
      <c r="D3768">
        <v>-661</v>
      </c>
      <c r="E3768" t="str">
        <f>INDEX(LedgerMapping[[#All],[Area]],MATCH(Transactions[[#This Row],[Sub Ledger]],LedgerMapping[[#All],[Sub Ledger]],0))</f>
        <v>Income Statement</v>
      </c>
    </row>
    <row r="3769" spans="1:5" x14ac:dyDescent="0.55000000000000004">
      <c r="A3769">
        <v>6</v>
      </c>
      <c r="B3769">
        <v>80000</v>
      </c>
      <c r="C3769" s="6">
        <v>44256</v>
      </c>
      <c r="D3769">
        <v>-711</v>
      </c>
      <c r="E3769" t="str">
        <f>INDEX(LedgerMapping[[#All],[Area]],MATCH(Transactions[[#This Row],[Sub Ledger]],LedgerMapping[[#All],[Sub Ledger]],0))</f>
        <v>Income Statement</v>
      </c>
    </row>
    <row r="3770" spans="1:5" x14ac:dyDescent="0.55000000000000004">
      <c r="A3770">
        <v>6</v>
      </c>
      <c r="B3770">
        <v>80000</v>
      </c>
      <c r="C3770" s="6">
        <v>44287</v>
      </c>
      <c r="D3770">
        <v>-679</v>
      </c>
      <c r="E3770" t="str">
        <f>INDEX(LedgerMapping[[#All],[Area]],MATCH(Transactions[[#This Row],[Sub Ledger]],LedgerMapping[[#All],[Sub Ledger]],0))</f>
        <v>Income Statement</v>
      </c>
    </row>
    <row r="3771" spans="1:5" x14ac:dyDescent="0.55000000000000004">
      <c r="A3771">
        <v>6</v>
      </c>
      <c r="B3771">
        <v>80000</v>
      </c>
      <c r="C3771" s="6">
        <v>44317</v>
      </c>
      <c r="D3771">
        <v>-570</v>
      </c>
      <c r="E3771" t="str">
        <f>INDEX(LedgerMapping[[#All],[Area]],MATCH(Transactions[[#This Row],[Sub Ledger]],LedgerMapping[[#All],[Sub Ledger]],0))</f>
        <v>Income Statement</v>
      </c>
    </row>
    <row r="3772" spans="1:5" x14ac:dyDescent="0.55000000000000004">
      <c r="A3772">
        <v>6</v>
      </c>
      <c r="B3772">
        <v>80000</v>
      </c>
      <c r="C3772" s="6">
        <v>44348</v>
      </c>
      <c r="D3772">
        <v>-653</v>
      </c>
      <c r="E3772" t="str">
        <f>INDEX(LedgerMapping[[#All],[Area]],MATCH(Transactions[[#This Row],[Sub Ledger]],LedgerMapping[[#All],[Sub Ledger]],0))</f>
        <v>Income Statement</v>
      </c>
    </row>
    <row r="3773" spans="1:5" x14ac:dyDescent="0.55000000000000004">
      <c r="A3773">
        <v>6</v>
      </c>
      <c r="B3773">
        <v>80000</v>
      </c>
      <c r="C3773" s="6">
        <v>44378</v>
      </c>
      <c r="D3773">
        <v>-608</v>
      </c>
      <c r="E3773" t="str">
        <f>INDEX(LedgerMapping[[#All],[Area]],MATCH(Transactions[[#This Row],[Sub Ledger]],LedgerMapping[[#All],[Sub Ledger]],0))</f>
        <v>Income Statement</v>
      </c>
    </row>
    <row r="3774" spans="1:5" x14ac:dyDescent="0.55000000000000004">
      <c r="A3774">
        <v>6</v>
      </c>
      <c r="B3774">
        <v>80000</v>
      </c>
      <c r="C3774" s="6">
        <v>44409</v>
      </c>
      <c r="D3774">
        <v>-666</v>
      </c>
      <c r="E3774" t="str">
        <f>INDEX(LedgerMapping[[#All],[Area]],MATCH(Transactions[[#This Row],[Sub Ledger]],LedgerMapping[[#All],[Sub Ledger]],0))</f>
        <v>Income Statement</v>
      </c>
    </row>
    <row r="3775" spans="1:5" x14ac:dyDescent="0.55000000000000004">
      <c r="A3775">
        <v>6</v>
      </c>
      <c r="B3775">
        <v>80000</v>
      </c>
      <c r="C3775" s="6">
        <v>44440</v>
      </c>
      <c r="D3775">
        <v>-600</v>
      </c>
      <c r="E3775" t="str">
        <f>INDEX(LedgerMapping[[#All],[Area]],MATCH(Transactions[[#This Row],[Sub Ledger]],LedgerMapping[[#All],[Sub Ledger]],0))</f>
        <v>Income Statement</v>
      </c>
    </row>
    <row r="3776" spans="1:5" x14ac:dyDescent="0.55000000000000004">
      <c r="A3776">
        <v>6</v>
      </c>
      <c r="B3776">
        <v>80000</v>
      </c>
      <c r="C3776" s="6">
        <v>44256</v>
      </c>
      <c r="D3776">
        <v>-442.32</v>
      </c>
      <c r="E3776" t="str">
        <f>INDEX(LedgerMapping[[#All],[Area]],MATCH(Transactions[[#This Row],[Sub Ledger]],LedgerMapping[[#All],[Sub Ledger]],0))</f>
        <v>Income Statement</v>
      </c>
    </row>
    <row r="3777" spans="1:5" x14ac:dyDescent="0.55000000000000004">
      <c r="A3777">
        <v>6</v>
      </c>
      <c r="B3777">
        <v>80000</v>
      </c>
      <c r="C3777" s="6">
        <v>44256</v>
      </c>
      <c r="D3777">
        <v>-513.45000000000005</v>
      </c>
      <c r="E3777" t="str">
        <f>INDEX(LedgerMapping[[#All],[Area]],MATCH(Transactions[[#This Row],[Sub Ledger]],LedgerMapping[[#All],[Sub Ledger]],0))</f>
        <v>Income Statement</v>
      </c>
    </row>
    <row r="3778" spans="1:5" x14ac:dyDescent="0.55000000000000004">
      <c r="A3778">
        <v>6</v>
      </c>
      <c r="B3778">
        <v>80000</v>
      </c>
      <c r="C3778" s="6">
        <v>44256</v>
      </c>
      <c r="D3778">
        <v>-447.45</v>
      </c>
      <c r="E3778" t="str">
        <f>INDEX(LedgerMapping[[#All],[Area]],MATCH(Transactions[[#This Row],[Sub Ledger]],LedgerMapping[[#All],[Sub Ledger]],0))</f>
        <v>Income Statement</v>
      </c>
    </row>
    <row r="3779" spans="1:5" x14ac:dyDescent="0.55000000000000004">
      <c r="A3779">
        <v>6</v>
      </c>
      <c r="B3779">
        <v>80000</v>
      </c>
      <c r="C3779" s="6">
        <v>44256</v>
      </c>
      <c r="D3779">
        <v>-225.04</v>
      </c>
      <c r="E3779" t="str">
        <f>INDEX(LedgerMapping[[#All],[Area]],MATCH(Transactions[[#This Row],[Sub Ledger]],LedgerMapping[[#All],[Sub Ledger]],0))</f>
        <v>Income Statement</v>
      </c>
    </row>
    <row r="3780" spans="1:5" x14ac:dyDescent="0.55000000000000004">
      <c r="A3780">
        <v>6</v>
      </c>
      <c r="B3780">
        <v>80000</v>
      </c>
      <c r="C3780" s="6">
        <v>44256</v>
      </c>
      <c r="D3780">
        <v>-214.08</v>
      </c>
      <c r="E3780" t="str">
        <f>INDEX(LedgerMapping[[#All],[Area]],MATCH(Transactions[[#This Row],[Sub Ledger]],LedgerMapping[[#All],[Sub Ledger]],0))</f>
        <v>Income Statement</v>
      </c>
    </row>
    <row r="3781" spans="1:5" x14ac:dyDescent="0.55000000000000004">
      <c r="A3781">
        <v>6</v>
      </c>
      <c r="B3781">
        <v>80000</v>
      </c>
      <c r="C3781" s="6">
        <v>44256</v>
      </c>
      <c r="D3781">
        <v>-687.44</v>
      </c>
      <c r="E3781" t="str">
        <f>INDEX(LedgerMapping[[#All],[Area]],MATCH(Transactions[[#This Row],[Sub Ledger]],LedgerMapping[[#All],[Sub Ledger]],0))</f>
        <v>Income Statement</v>
      </c>
    </row>
    <row r="3782" spans="1:5" x14ac:dyDescent="0.55000000000000004">
      <c r="A3782">
        <v>6</v>
      </c>
      <c r="B3782">
        <v>81000</v>
      </c>
      <c r="C3782" s="6">
        <v>43466</v>
      </c>
      <c r="D3782">
        <v>-302</v>
      </c>
      <c r="E3782" t="str">
        <f>INDEX(LedgerMapping[[#All],[Area]],MATCH(Transactions[[#This Row],[Sub Ledger]],LedgerMapping[[#All],[Sub Ledger]],0))</f>
        <v>Income Statement</v>
      </c>
    </row>
    <row r="3783" spans="1:5" x14ac:dyDescent="0.55000000000000004">
      <c r="A3783">
        <v>6</v>
      </c>
      <c r="B3783">
        <v>81000</v>
      </c>
      <c r="C3783" s="6">
        <v>43497</v>
      </c>
      <c r="D3783">
        <v>-251</v>
      </c>
      <c r="E3783" t="str">
        <f>INDEX(LedgerMapping[[#All],[Area]],MATCH(Transactions[[#This Row],[Sub Ledger]],LedgerMapping[[#All],[Sub Ledger]],0))</f>
        <v>Income Statement</v>
      </c>
    </row>
    <row r="3784" spans="1:5" x14ac:dyDescent="0.55000000000000004">
      <c r="A3784">
        <v>6</v>
      </c>
      <c r="B3784">
        <v>81000</v>
      </c>
      <c r="C3784" s="6">
        <v>43525</v>
      </c>
      <c r="D3784">
        <v>-358</v>
      </c>
      <c r="E3784" t="str">
        <f>INDEX(LedgerMapping[[#All],[Area]],MATCH(Transactions[[#This Row],[Sub Ledger]],LedgerMapping[[#All],[Sub Ledger]],0))</f>
        <v>Income Statement</v>
      </c>
    </row>
    <row r="3785" spans="1:5" x14ac:dyDescent="0.55000000000000004">
      <c r="A3785">
        <v>6</v>
      </c>
      <c r="B3785">
        <v>81000</v>
      </c>
      <c r="C3785" s="6">
        <v>43556</v>
      </c>
      <c r="D3785">
        <v>-372</v>
      </c>
      <c r="E3785" t="str">
        <f>INDEX(LedgerMapping[[#All],[Area]],MATCH(Transactions[[#This Row],[Sub Ledger]],LedgerMapping[[#All],[Sub Ledger]],0))</f>
        <v>Income Statement</v>
      </c>
    </row>
    <row r="3786" spans="1:5" x14ac:dyDescent="0.55000000000000004">
      <c r="A3786">
        <v>6</v>
      </c>
      <c r="B3786">
        <v>81000</v>
      </c>
      <c r="C3786" s="6">
        <v>43586</v>
      </c>
      <c r="D3786">
        <v>-310</v>
      </c>
      <c r="E3786" t="str">
        <f>INDEX(LedgerMapping[[#All],[Area]],MATCH(Transactions[[#This Row],[Sub Ledger]],LedgerMapping[[#All],[Sub Ledger]],0))</f>
        <v>Income Statement</v>
      </c>
    </row>
    <row r="3787" spans="1:5" x14ac:dyDescent="0.55000000000000004">
      <c r="A3787">
        <v>6</v>
      </c>
      <c r="B3787">
        <v>81000</v>
      </c>
      <c r="C3787" s="6">
        <v>43617</v>
      </c>
      <c r="D3787">
        <v>-235</v>
      </c>
      <c r="E3787" t="str">
        <f>INDEX(LedgerMapping[[#All],[Area]],MATCH(Transactions[[#This Row],[Sub Ledger]],LedgerMapping[[#All],[Sub Ledger]],0))</f>
        <v>Income Statement</v>
      </c>
    </row>
    <row r="3788" spans="1:5" x14ac:dyDescent="0.55000000000000004">
      <c r="A3788">
        <v>6</v>
      </c>
      <c r="B3788">
        <v>81000</v>
      </c>
      <c r="C3788" s="6">
        <v>43647</v>
      </c>
      <c r="D3788">
        <v>-246</v>
      </c>
      <c r="E3788" t="str">
        <f>INDEX(LedgerMapping[[#All],[Area]],MATCH(Transactions[[#This Row],[Sub Ledger]],LedgerMapping[[#All],[Sub Ledger]],0))</f>
        <v>Income Statement</v>
      </c>
    </row>
    <row r="3789" spans="1:5" x14ac:dyDescent="0.55000000000000004">
      <c r="A3789">
        <v>6</v>
      </c>
      <c r="B3789">
        <v>81000</v>
      </c>
      <c r="C3789" s="6">
        <v>43678</v>
      </c>
      <c r="D3789">
        <v>-310</v>
      </c>
      <c r="E3789" t="str">
        <f>INDEX(LedgerMapping[[#All],[Area]],MATCH(Transactions[[#This Row],[Sub Ledger]],LedgerMapping[[#All],[Sub Ledger]],0))</f>
        <v>Income Statement</v>
      </c>
    </row>
    <row r="3790" spans="1:5" x14ac:dyDescent="0.55000000000000004">
      <c r="A3790">
        <v>6</v>
      </c>
      <c r="B3790">
        <v>81000</v>
      </c>
      <c r="C3790" s="6">
        <v>43709</v>
      </c>
      <c r="D3790">
        <v>-266</v>
      </c>
      <c r="E3790" t="str">
        <f>INDEX(LedgerMapping[[#All],[Area]],MATCH(Transactions[[#This Row],[Sub Ledger]],LedgerMapping[[#All],[Sub Ledger]],0))</f>
        <v>Income Statement</v>
      </c>
    </row>
    <row r="3791" spans="1:5" x14ac:dyDescent="0.55000000000000004">
      <c r="A3791">
        <v>6</v>
      </c>
      <c r="B3791">
        <v>81000</v>
      </c>
      <c r="C3791" s="6">
        <v>43739</v>
      </c>
      <c r="D3791">
        <v>-316</v>
      </c>
      <c r="E3791" t="str">
        <f>INDEX(LedgerMapping[[#All],[Area]],MATCH(Transactions[[#This Row],[Sub Ledger]],LedgerMapping[[#All],[Sub Ledger]],0))</f>
        <v>Income Statement</v>
      </c>
    </row>
    <row r="3792" spans="1:5" x14ac:dyDescent="0.55000000000000004">
      <c r="A3792">
        <v>6</v>
      </c>
      <c r="B3792">
        <v>81000</v>
      </c>
      <c r="C3792" s="6">
        <v>43770</v>
      </c>
      <c r="D3792">
        <v>-275</v>
      </c>
      <c r="E3792" t="str">
        <f>INDEX(LedgerMapping[[#All],[Area]],MATCH(Transactions[[#This Row],[Sub Ledger]],LedgerMapping[[#All],[Sub Ledger]],0))</f>
        <v>Income Statement</v>
      </c>
    </row>
    <row r="3793" spans="1:5" x14ac:dyDescent="0.55000000000000004">
      <c r="A3793">
        <v>6</v>
      </c>
      <c r="B3793">
        <v>81000</v>
      </c>
      <c r="C3793" s="6">
        <v>43800</v>
      </c>
      <c r="D3793">
        <v>-289</v>
      </c>
      <c r="E3793" t="str">
        <f>INDEX(LedgerMapping[[#All],[Area]],MATCH(Transactions[[#This Row],[Sub Ledger]],LedgerMapping[[#All],[Sub Ledger]],0))</f>
        <v>Income Statement</v>
      </c>
    </row>
    <row r="3794" spans="1:5" x14ac:dyDescent="0.55000000000000004">
      <c r="A3794">
        <v>6</v>
      </c>
      <c r="B3794">
        <v>81000</v>
      </c>
      <c r="C3794" s="6">
        <v>43831</v>
      </c>
      <c r="D3794">
        <v>-246</v>
      </c>
      <c r="E3794" t="str">
        <f>INDEX(LedgerMapping[[#All],[Area]],MATCH(Transactions[[#This Row],[Sub Ledger]],LedgerMapping[[#All],[Sub Ledger]],0))</f>
        <v>Income Statement</v>
      </c>
    </row>
    <row r="3795" spans="1:5" x14ac:dyDescent="0.55000000000000004">
      <c r="A3795">
        <v>6</v>
      </c>
      <c r="B3795">
        <v>81000</v>
      </c>
      <c r="C3795" s="6">
        <v>43862</v>
      </c>
      <c r="D3795">
        <v>-223</v>
      </c>
      <c r="E3795" t="str">
        <f>INDEX(LedgerMapping[[#All],[Area]],MATCH(Transactions[[#This Row],[Sub Ledger]],LedgerMapping[[#All],[Sub Ledger]],0))</f>
        <v>Income Statement</v>
      </c>
    </row>
    <row r="3796" spans="1:5" x14ac:dyDescent="0.55000000000000004">
      <c r="A3796">
        <v>6</v>
      </c>
      <c r="B3796">
        <v>81000</v>
      </c>
      <c r="C3796" s="6">
        <v>43891</v>
      </c>
      <c r="D3796">
        <v>-221</v>
      </c>
      <c r="E3796" t="str">
        <f>INDEX(LedgerMapping[[#All],[Area]],MATCH(Transactions[[#This Row],[Sub Ledger]],LedgerMapping[[#All],[Sub Ledger]],0))</f>
        <v>Income Statement</v>
      </c>
    </row>
    <row r="3797" spans="1:5" x14ac:dyDescent="0.55000000000000004">
      <c r="A3797">
        <v>6</v>
      </c>
      <c r="B3797">
        <v>81000</v>
      </c>
      <c r="C3797" s="6">
        <v>43922</v>
      </c>
      <c r="D3797">
        <v>-267</v>
      </c>
      <c r="E3797" t="str">
        <f>INDEX(LedgerMapping[[#All],[Area]],MATCH(Transactions[[#This Row],[Sub Ledger]],LedgerMapping[[#All],[Sub Ledger]],0))</f>
        <v>Income Statement</v>
      </c>
    </row>
    <row r="3798" spans="1:5" x14ac:dyDescent="0.55000000000000004">
      <c r="A3798">
        <v>6</v>
      </c>
      <c r="B3798">
        <v>81000</v>
      </c>
      <c r="C3798" s="6">
        <v>43952</v>
      </c>
      <c r="D3798">
        <v>-249</v>
      </c>
      <c r="E3798" t="str">
        <f>INDEX(LedgerMapping[[#All],[Area]],MATCH(Transactions[[#This Row],[Sub Ledger]],LedgerMapping[[#All],[Sub Ledger]],0))</f>
        <v>Income Statement</v>
      </c>
    </row>
    <row r="3799" spans="1:5" x14ac:dyDescent="0.55000000000000004">
      <c r="A3799">
        <v>6</v>
      </c>
      <c r="B3799">
        <v>81000</v>
      </c>
      <c r="C3799" s="6">
        <v>43983</v>
      </c>
      <c r="D3799">
        <v>-260</v>
      </c>
      <c r="E3799" t="str">
        <f>INDEX(LedgerMapping[[#All],[Area]],MATCH(Transactions[[#This Row],[Sub Ledger]],LedgerMapping[[#All],[Sub Ledger]],0))</f>
        <v>Income Statement</v>
      </c>
    </row>
    <row r="3800" spans="1:5" x14ac:dyDescent="0.55000000000000004">
      <c r="A3800">
        <v>6</v>
      </c>
      <c r="B3800">
        <v>81000</v>
      </c>
      <c r="C3800" s="6">
        <v>44013</v>
      </c>
      <c r="D3800">
        <v>-221</v>
      </c>
      <c r="E3800" t="str">
        <f>INDEX(LedgerMapping[[#All],[Area]],MATCH(Transactions[[#This Row],[Sub Ledger]],LedgerMapping[[#All],[Sub Ledger]],0))</f>
        <v>Income Statement</v>
      </c>
    </row>
    <row r="3801" spans="1:5" x14ac:dyDescent="0.55000000000000004">
      <c r="A3801">
        <v>6</v>
      </c>
      <c r="B3801">
        <v>81000</v>
      </c>
      <c r="C3801" s="6">
        <v>44044</v>
      </c>
      <c r="D3801">
        <v>-263</v>
      </c>
      <c r="E3801" t="str">
        <f>INDEX(LedgerMapping[[#All],[Area]],MATCH(Transactions[[#This Row],[Sub Ledger]],LedgerMapping[[#All],[Sub Ledger]],0))</f>
        <v>Income Statement</v>
      </c>
    </row>
    <row r="3802" spans="1:5" x14ac:dyDescent="0.55000000000000004">
      <c r="A3802">
        <v>6</v>
      </c>
      <c r="B3802">
        <v>81000</v>
      </c>
      <c r="C3802" s="6">
        <v>44075</v>
      </c>
      <c r="D3802">
        <v>-251</v>
      </c>
      <c r="E3802" t="str">
        <f>INDEX(LedgerMapping[[#All],[Area]],MATCH(Transactions[[#This Row],[Sub Ledger]],LedgerMapping[[#All],[Sub Ledger]],0))</f>
        <v>Income Statement</v>
      </c>
    </row>
    <row r="3803" spans="1:5" x14ac:dyDescent="0.55000000000000004">
      <c r="A3803">
        <v>6</v>
      </c>
      <c r="B3803">
        <v>81000</v>
      </c>
      <c r="C3803" s="6">
        <v>44105</v>
      </c>
      <c r="D3803">
        <v>-263</v>
      </c>
      <c r="E3803" t="str">
        <f>INDEX(LedgerMapping[[#All],[Area]],MATCH(Transactions[[#This Row],[Sub Ledger]],LedgerMapping[[#All],[Sub Ledger]],0))</f>
        <v>Income Statement</v>
      </c>
    </row>
    <row r="3804" spans="1:5" x14ac:dyDescent="0.55000000000000004">
      <c r="A3804">
        <v>6</v>
      </c>
      <c r="B3804">
        <v>81000</v>
      </c>
      <c r="C3804" s="6">
        <v>44136</v>
      </c>
      <c r="D3804">
        <v>-199</v>
      </c>
      <c r="E3804" t="str">
        <f>INDEX(LedgerMapping[[#All],[Area]],MATCH(Transactions[[#This Row],[Sub Ledger]],LedgerMapping[[#All],[Sub Ledger]],0))</f>
        <v>Income Statement</v>
      </c>
    </row>
    <row r="3805" spans="1:5" x14ac:dyDescent="0.55000000000000004">
      <c r="A3805">
        <v>6</v>
      </c>
      <c r="B3805">
        <v>81000</v>
      </c>
      <c r="C3805" s="6">
        <v>44166</v>
      </c>
      <c r="D3805">
        <v>-270</v>
      </c>
      <c r="E3805" t="str">
        <f>INDEX(LedgerMapping[[#All],[Area]],MATCH(Transactions[[#This Row],[Sub Ledger]],LedgerMapping[[#All],[Sub Ledger]],0))</f>
        <v>Income Statement</v>
      </c>
    </row>
    <row r="3806" spans="1:5" x14ac:dyDescent="0.55000000000000004">
      <c r="A3806">
        <v>6</v>
      </c>
      <c r="B3806">
        <v>81000</v>
      </c>
      <c r="C3806" s="6">
        <v>44197</v>
      </c>
      <c r="D3806">
        <v>-179</v>
      </c>
      <c r="E3806" t="str">
        <f>INDEX(LedgerMapping[[#All],[Area]],MATCH(Transactions[[#This Row],[Sub Ledger]],LedgerMapping[[#All],[Sub Ledger]],0))</f>
        <v>Income Statement</v>
      </c>
    </row>
    <row r="3807" spans="1:5" x14ac:dyDescent="0.55000000000000004">
      <c r="A3807">
        <v>6</v>
      </c>
      <c r="B3807">
        <v>81000</v>
      </c>
      <c r="C3807" s="6">
        <v>44228</v>
      </c>
      <c r="D3807">
        <v>-282</v>
      </c>
      <c r="E3807" t="str">
        <f>INDEX(LedgerMapping[[#All],[Area]],MATCH(Transactions[[#This Row],[Sub Ledger]],LedgerMapping[[#All],[Sub Ledger]],0))</f>
        <v>Income Statement</v>
      </c>
    </row>
    <row r="3808" spans="1:5" x14ac:dyDescent="0.55000000000000004">
      <c r="A3808">
        <v>6</v>
      </c>
      <c r="B3808">
        <v>81000</v>
      </c>
      <c r="C3808" s="6">
        <v>44256</v>
      </c>
      <c r="D3808">
        <v>-300</v>
      </c>
      <c r="E3808" t="str">
        <f>INDEX(LedgerMapping[[#All],[Area]],MATCH(Transactions[[#This Row],[Sub Ledger]],LedgerMapping[[#All],[Sub Ledger]],0))</f>
        <v>Income Statement</v>
      </c>
    </row>
    <row r="3809" spans="1:5" x14ac:dyDescent="0.55000000000000004">
      <c r="A3809">
        <v>6</v>
      </c>
      <c r="B3809">
        <v>81000</v>
      </c>
      <c r="C3809" s="6">
        <v>44287</v>
      </c>
      <c r="D3809">
        <v>-299</v>
      </c>
      <c r="E3809" t="str">
        <f>INDEX(LedgerMapping[[#All],[Area]],MATCH(Transactions[[#This Row],[Sub Ledger]],LedgerMapping[[#All],[Sub Ledger]],0))</f>
        <v>Income Statement</v>
      </c>
    </row>
    <row r="3810" spans="1:5" x14ac:dyDescent="0.55000000000000004">
      <c r="A3810">
        <v>6</v>
      </c>
      <c r="B3810">
        <v>81000</v>
      </c>
      <c r="C3810" s="6">
        <v>44317</v>
      </c>
      <c r="D3810">
        <v>-259</v>
      </c>
      <c r="E3810" t="str">
        <f>INDEX(LedgerMapping[[#All],[Area]],MATCH(Transactions[[#This Row],[Sub Ledger]],LedgerMapping[[#All],[Sub Ledger]],0))</f>
        <v>Income Statement</v>
      </c>
    </row>
    <row r="3811" spans="1:5" x14ac:dyDescent="0.55000000000000004">
      <c r="A3811">
        <v>6</v>
      </c>
      <c r="B3811">
        <v>81000</v>
      </c>
      <c r="C3811" s="6">
        <v>44348</v>
      </c>
      <c r="D3811">
        <v>-284</v>
      </c>
      <c r="E3811" t="str">
        <f>INDEX(LedgerMapping[[#All],[Area]],MATCH(Transactions[[#This Row],[Sub Ledger]],LedgerMapping[[#All],[Sub Ledger]],0))</f>
        <v>Income Statement</v>
      </c>
    </row>
    <row r="3812" spans="1:5" x14ac:dyDescent="0.55000000000000004">
      <c r="A3812">
        <v>6</v>
      </c>
      <c r="B3812">
        <v>81000</v>
      </c>
      <c r="C3812" s="6">
        <v>44378</v>
      </c>
      <c r="D3812">
        <v>-351</v>
      </c>
      <c r="E3812" t="str">
        <f>INDEX(LedgerMapping[[#All],[Area]],MATCH(Transactions[[#This Row],[Sub Ledger]],LedgerMapping[[#All],[Sub Ledger]],0))</f>
        <v>Income Statement</v>
      </c>
    </row>
    <row r="3813" spans="1:5" x14ac:dyDescent="0.55000000000000004">
      <c r="A3813">
        <v>6</v>
      </c>
      <c r="B3813">
        <v>81000</v>
      </c>
      <c r="C3813" s="6">
        <v>44409</v>
      </c>
      <c r="D3813">
        <v>-264</v>
      </c>
      <c r="E3813" t="str">
        <f>INDEX(LedgerMapping[[#All],[Area]],MATCH(Transactions[[#This Row],[Sub Ledger]],LedgerMapping[[#All],[Sub Ledger]],0))</f>
        <v>Income Statement</v>
      </c>
    </row>
    <row r="3814" spans="1:5" x14ac:dyDescent="0.55000000000000004">
      <c r="A3814">
        <v>6</v>
      </c>
      <c r="B3814">
        <v>81000</v>
      </c>
      <c r="C3814" s="6">
        <v>44440</v>
      </c>
      <c r="D3814">
        <v>-291</v>
      </c>
      <c r="E3814" t="str">
        <f>INDEX(LedgerMapping[[#All],[Area]],MATCH(Transactions[[#This Row],[Sub Ledger]],LedgerMapping[[#All],[Sub Ledger]],0))</f>
        <v>Income Statement</v>
      </c>
    </row>
    <row r="3815" spans="1:5" x14ac:dyDescent="0.55000000000000004">
      <c r="A3815">
        <v>6</v>
      </c>
      <c r="B3815">
        <v>81000</v>
      </c>
      <c r="C3815" s="6">
        <v>44470</v>
      </c>
      <c r="D3815">
        <v>-286</v>
      </c>
      <c r="E3815" t="str">
        <f>INDEX(LedgerMapping[[#All],[Area]],MATCH(Transactions[[#This Row],[Sub Ledger]],LedgerMapping[[#All],[Sub Ledger]],0))</f>
        <v>Income Statement</v>
      </c>
    </row>
    <row r="3816" spans="1:5" x14ac:dyDescent="0.55000000000000004">
      <c r="A3816">
        <v>6</v>
      </c>
      <c r="B3816">
        <v>81000</v>
      </c>
      <c r="C3816" s="6">
        <v>44501</v>
      </c>
      <c r="D3816">
        <v>-332</v>
      </c>
      <c r="E3816" t="str">
        <f>INDEX(LedgerMapping[[#All],[Area]],MATCH(Transactions[[#This Row],[Sub Ledger]],LedgerMapping[[#All],[Sub Ledger]],0))</f>
        <v>Income Statement</v>
      </c>
    </row>
    <row r="3817" spans="1:5" x14ac:dyDescent="0.55000000000000004">
      <c r="A3817">
        <v>6</v>
      </c>
      <c r="B3817">
        <v>81000</v>
      </c>
      <c r="C3817" s="6">
        <v>44531</v>
      </c>
      <c r="D3817">
        <v>-332</v>
      </c>
      <c r="E3817" t="str">
        <f>INDEX(LedgerMapping[[#All],[Area]],MATCH(Transactions[[#This Row],[Sub Ledger]],LedgerMapping[[#All],[Sub Ledger]],0))</f>
        <v>Income Statement</v>
      </c>
    </row>
    <row r="3818" spans="1:5" x14ac:dyDescent="0.55000000000000004">
      <c r="A3818">
        <v>6</v>
      </c>
      <c r="B3818">
        <v>81000</v>
      </c>
      <c r="C3818" s="6">
        <v>43466</v>
      </c>
      <c r="D3818">
        <v>-361</v>
      </c>
      <c r="E3818" t="str">
        <f>INDEX(LedgerMapping[[#All],[Area]],MATCH(Transactions[[#This Row],[Sub Ledger]],LedgerMapping[[#All],[Sub Ledger]],0))</f>
        <v>Income Statement</v>
      </c>
    </row>
    <row r="3819" spans="1:5" x14ac:dyDescent="0.55000000000000004">
      <c r="A3819">
        <v>6</v>
      </c>
      <c r="B3819">
        <v>81000</v>
      </c>
      <c r="C3819" s="6">
        <v>43497</v>
      </c>
      <c r="D3819">
        <v>-321</v>
      </c>
      <c r="E3819" t="str">
        <f>INDEX(LedgerMapping[[#All],[Area]],MATCH(Transactions[[#This Row],[Sub Ledger]],LedgerMapping[[#All],[Sub Ledger]],0))</f>
        <v>Income Statement</v>
      </c>
    </row>
    <row r="3820" spans="1:5" x14ac:dyDescent="0.55000000000000004">
      <c r="A3820">
        <v>6</v>
      </c>
      <c r="B3820">
        <v>81000</v>
      </c>
      <c r="C3820" s="6">
        <v>43525</v>
      </c>
      <c r="D3820">
        <v>-304</v>
      </c>
      <c r="E3820" t="str">
        <f>INDEX(LedgerMapping[[#All],[Area]],MATCH(Transactions[[#This Row],[Sub Ledger]],LedgerMapping[[#All],[Sub Ledger]],0))</f>
        <v>Income Statement</v>
      </c>
    </row>
    <row r="3821" spans="1:5" x14ac:dyDescent="0.55000000000000004">
      <c r="A3821">
        <v>6</v>
      </c>
      <c r="B3821">
        <v>81000</v>
      </c>
      <c r="C3821" s="6">
        <v>43556</v>
      </c>
      <c r="D3821">
        <v>-369</v>
      </c>
      <c r="E3821" t="str">
        <f>INDEX(LedgerMapping[[#All],[Area]],MATCH(Transactions[[#This Row],[Sub Ledger]],LedgerMapping[[#All],[Sub Ledger]],0))</f>
        <v>Income Statement</v>
      </c>
    </row>
    <row r="3822" spans="1:5" x14ac:dyDescent="0.55000000000000004">
      <c r="A3822">
        <v>6</v>
      </c>
      <c r="B3822">
        <v>81000</v>
      </c>
      <c r="C3822" s="6">
        <v>43586</v>
      </c>
      <c r="D3822">
        <v>-316</v>
      </c>
      <c r="E3822" t="str">
        <f>INDEX(LedgerMapping[[#All],[Area]],MATCH(Transactions[[#This Row],[Sub Ledger]],LedgerMapping[[#All],[Sub Ledger]],0))</f>
        <v>Income Statement</v>
      </c>
    </row>
    <row r="3823" spans="1:5" x14ac:dyDescent="0.55000000000000004">
      <c r="A3823">
        <v>6</v>
      </c>
      <c r="B3823">
        <v>81000</v>
      </c>
      <c r="C3823" s="6">
        <v>43617</v>
      </c>
      <c r="D3823">
        <v>-302</v>
      </c>
      <c r="E3823" t="str">
        <f>INDEX(LedgerMapping[[#All],[Area]],MATCH(Transactions[[#This Row],[Sub Ledger]],LedgerMapping[[#All],[Sub Ledger]],0))</f>
        <v>Income Statement</v>
      </c>
    </row>
    <row r="3824" spans="1:5" x14ac:dyDescent="0.55000000000000004">
      <c r="A3824">
        <v>6</v>
      </c>
      <c r="B3824">
        <v>81000</v>
      </c>
      <c r="C3824" s="6">
        <v>43647</v>
      </c>
      <c r="D3824">
        <v>-384</v>
      </c>
      <c r="E3824" t="str">
        <f>INDEX(LedgerMapping[[#All],[Area]],MATCH(Transactions[[#This Row],[Sub Ledger]],LedgerMapping[[#All],[Sub Ledger]],0))</f>
        <v>Income Statement</v>
      </c>
    </row>
    <row r="3825" spans="1:5" x14ac:dyDescent="0.55000000000000004">
      <c r="A3825">
        <v>6</v>
      </c>
      <c r="B3825">
        <v>81000</v>
      </c>
      <c r="C3825" s="6">
        <v>43678</v>
      </c>
      <c r="D3825">
        <v>-414</v>
      </c>
      <c r="E3825" t="str">
        <f>INDEX(LedgerMapping[[#All],[Area]],MATCH(Transactions[[#This Row],[Sub Ledger]],LedgerMapping[[#All],[Sub Ledger]],0))</f>
        <v>Income Statement</v>
      </c>
    </row>
    <row r="3826" spans="1:5" x14ac:dyDescent="0.55000000000000004">
      <c r="A3826">
        <v>6</v>
      </c>
      <c r="B3826">
        <v>81000</v>
      </c>
      <c r="C3826" s="6">
        <v>43709</v>
      </c>
      <c r="D3826">
        <v>-391</v>
      </c>
      <c r="E3826" t="str">
        <f>INDEX(LedgerMapping[[#All],[Area]],MATCH(Transactions[[#This Row],[Sub Ledger]],LedgerMapping[[#All],[Sub Ledger]],0))</f>
        <v>Income Statement</v>
      </c>
    </row>
    <row r="3827" spans="1:5" x14ac:dyDescent="0.55000000000000004">
      <c r="A3827">
        <v>6</v>
      </c>
      <c r="B3827">
        <v>81000</v>
      </c>
      <c r="C3827" s="6">
        <v>43739</v>
      </c>
      <c r="D3827">
        <v>-338</v>
      </c>
      <c r="E3827" t="str">
        <f>INDEX(LedgerMapping[[#All],[Area]],MATCH(Transactions[[#This Row],[Sub Ledger]],LedgerMapping[[#All],[Sub Ledger]],0))</f>
        <v>Income Statement</v>
      </c>
    </row>
    <row r="3828" spans="1:5" x14ac:dyDescent="0.55000000000000004">
      <c r="A3828">
        <v>6</v>
      </c>
      <c r="B3828">
        <v>81000</v>
      </c>
      <c r="C3828" s="6">
        <v>43770</v>
      </c>
      <c r="D3828">
        <v>-345</v>
      </c>
      <c r="E3828" t="str">
        <f>INDEX(LedgerMapping[[#All],[Area]],MATCH(Transactions[[#This Row],[Sub Ledger]],LedgerMapping[[#All],[Sub Ledger]],0))</f>
        <v>Income Statement</v>
      </c>
    </row>
    <row r="3829" spans="1:5" x14ac:dyDescent="0.55000000000000004">
      <c r="A3829">
        <v>6</v>
      </c>
      <c r="B3829">
        <v>81000</v>
      </c>
      <c r="C3829" s="6">
        <v>43800</v>
      </c>
      <c r="D3829">
        <v>-317</v>
      </c>
      <c r="E3829" t="str">
        <f>INDEX(LedgerMapping[[#All],[Area]],MATCH(Transactions[[#This Row],[Sub Ledger]],LedgerMapping[[#All],[Sub Ledger]],0))</f>
        <v>Income Statement</v>
      </c>
    </row>
    <row r="3830" spans="1:5" x14ac:dyDescent="0.55000000000000004">
      <c r="A3830">
        <v>6</v>
      </c>
      <c r="B3830">
        <v>81000</v>
      </c>
      <c r="C3830" s="6">
        <v>43831</v>
      </c>
      <c r="D3830">
        <v>-295</v>
      </c>
      <c r="E3830" t="str">
        <f>INDEX(LedgerMapping[[#All],[Area]],MATCH(Transactions[[#This Row],[Sub Ledger]],LedgerMapping[[#All],[Sub Ledger]],0))</f>
        <v>Income Statement</v>
      </c>
    </row>
    <row r="3831" spans="1:5" x14ac:dyDescent="0.55000000000000004">
      <c r="A3831">
        <v>6</v>
      </c>
      <c r="B3831">
        <v>81000</v>
      </c>
      <c r="C3831" s="6">
        <v>43862</v>
      </c>
      <c r="D3831">
        <v>-256</v>
      </c>
      <c r="E3831" t="str">
        <f>INDEX(LedgerMapping[[#All],[Area]],MATCH(Transactions[[#This Row],[Sub Ledger]],LedgerMapping[[#All],[Sub Ledger]],0))</f>
        <v>Income Statement</v>
      </c>
    </row>
    <row r="3832" spans="1:5" x14ac:dyDescent="0.55000000000000004">
      <c r="A3832">
        <v>6</v>
      </c>
      <c r="B3832">
        <v>81000</v>
      </c>
      <c r="C3832" s="6">
        <v>43891</v>
      </c>
      <c r="D3832">
        <v>-279</v>
      </c>
      <c r="E3832" t="str">
        <f>INDEX(LedgerMapping[[#All],[Area]],MATCH(Transactions[[#This Row],[Sub Ledger]],LedgerMapping[[#All],[Sub Ledger]],0))</f>
        <v>Income Statement</v>
      </c>
    </row>
    <row r="3833" spans="1:5" x14ac:dyDescent="0.55000000000000004">
      <c r="A3833">
        <v>6</v>
      </c>
      <c r="B3833">
        <v>81000</v>
      </c>
      <c r="C3833" s="6">
        <v>43922</v>
      </c>
      <c r="D3833">
        <v>-309</v>
      </c>
      <c r="E3833" t="str">
        <f>INDEX(LedgerMapping[[#All],[Area]],MATCH(Transactions[[#This Row],[Sub Ledger]],LedgerMapping[[#All],[Sub Ledger]],0))</f>
        <v>Income Statement</v>
      </c>
    </row>
    <row r="3834" spans="1:5" x14ac:dyDescent="0.55000000000000004">
      <c r="A3834">
        <v>6</v>
      </c>
      <c r="B3834">
        <v>81000</v>
      </c>
      <c r="C3834" s="6">
        <v>43952</v>
      </c>
      <c r="D3834">
        <v>-315</v>
      </c>
      <c r="E3834" t="str">
        <f>INDEX(LedgerMapping[[#All],[Area]],MATCH(Transactions[[#This Row],[Sub Ledger]],LedgerMapping[[#All],[Sub Ledger]],0))</f>
        <v>Income Statement</v>
      </c>
    </row>
    <row r="3835" spans="1:5" x14ac:dyDescent="0.55000000000000004">
      <c r="A3835">
        <v>6</v>
      </c>
      <c r="B3835">
        <v>81000</v>
      </c>
      <c r="C3835" s="6">
        <v>43983</v>
      </c>
      <c r="D3835">
        <v>-221</v>
      </c>
      <c r="E3835" t="str">
        <f>INDEX(LedgerMapping[[#All],[Area]],MATCH(Transactions[[#This Row],[Sub Ledger]],LedgerMapping[[#All],[Sub Ledger]],0))</f>
        <v>Income Statement</v>
      </c>
    </row>
    <row r="3836" spans="1:5" x14ac:dyDescent="0.55000000000000004">
      <c r="A3836">
        <v>6</v>
      </c>
      <c r="B3836">
        <v>81000</v>
      </c>
      <c r="C3836" s="6">
        <v>44013</v>
      </c>
      <c r="D3836">
        <v>-260</v>
      </c>
      <c r="E3836" t="str">
        <f>INDEX(LedgerMapping[[#All],[Area]],MATCH(Transactions[[#This Row],[Sub Ledger]],LedgerMapping[[#All],[Sub Ledger]],0))</f>
        <v>Income Statement</v>
      </c>
    </row>
    <row r="3837" spans="1:5" x14ac:dyDescent="0.55000000000000004">
      <c r="A3837">
        <v>6</v>
      </c>
      <c r="B3837">
        <v>81000</v>
      </c>
      <c r="C3837" s="6">
        <v>44044</v>
      </c>
      <c r="D3837">
        <v>-236</v>
      </c>
      <c r="E3837" t="str">
        <f>INDEX(LedgerMapping[[#All],[Area]],MATCH(Transactions[[#This Row],[Sub Ledger]],LedgerMapping[[#All],[Sub Ledger]],0))</f>
        <v>Income Statement</v>
      </c>
    </row>
    <row r="3838" spans="1:5" x14ac:dyDescent="0.55000000000000004">
      <c r="A3838">
        <v>6</v>
      </c>
      <c r="B3838">
        <v>81000</v>
      </c>
      <c r="C3838" s="6">
        <v>44075</v>
      </c>
      <c r="D3838">
        <v>-226</v>
      </c>
      <c r="E3838" t="str">
        <f>INDEX(LedgerMapping[[#All],[Area]],MATCH(Transactions[[#This Row],[Sub Ledger]],LedgerMapping[[#All],[Sub Ledger]],0))</f>
        <v>Income Statement</v>
      </c>
    </row>
    <row r="3839" spans="1:5" x14ac:dyDescent="0.55000000000000004">
      <c r="A3839">
        <v>6</v>
      </c>
      <c r="B3839">
        <v>81000</v>
      </c>
      <c r="C3839" s="6">
        <v>44105</v>
      </c>
      <c r="D3839">
        <v>-248</v>
      </c>
      <c r="E3839" t="str">
        <f>INDEX(LedgerMapping[[#All],[Area]],MATCH(Transactions[[#This Row],[Sub Ledger]],LedgerMapping[[#All],[Sub Ledger]],0))</f>
        <v>Income Statement</v>
      </c>
    </row>
    <row r="3840" spans="1:5" x14ac:dyDescent="0.55000000000000004">
      <c r="A3840">
        <v>6</v>
      </c>
      <c r="B3840">
        <v>81000</v>
      </c>
      <c r="C3840" s="6">
        <v>44136</v>
      </c>
      <c r="D3840">
        <v>-312</v>
      </c>
      <c r="E3840" t="str">
        <f>INDEX(LedgerMapping[[#All],[Area]],MATCH(Transactions[[#This Row],[Sub Ledger]],LedgerMapping[[#All],[Sub Ledger]],0))</f>
        <v>Income Statement</v>
      </c>
    </row>
    <row r="3841" spans="1:5" x14ac:dyDescent="0.55000000000000004">
      <c r="A3841">
        <v>6</v>
      </c>
      <c r="B3841">
        <v>81000</v>
      </c>
      <c r="C3841" s="6">
        <v>44166</v>
      </c>
      <c r="D3841">
        <v>-223</v>
      </c>
      <c r="E3841" t="str">
        <f>INDEX(LedgerMapping[[#All],[Area]],MATCH(Transactions[[#This Row],[Sub Ledger]],LedgerMapping[[#All],[Sub Ledger]],0))</f>
        <v>Income Statement</v>
      </c>
    </row>
    <row r="3842" spans="1:5" x14ac:dyDescent="0.55000000000000004">
      <c r="A3842">
        <v>6</v>
      </c>
      <c r="B3842">
        <v>81000</v>
      </c>
      <c r="C3842" s="6">
        <v>44197</v>
      </c>
      <c r="D3842">
        <v>-181</v>
      </c>
      <c r="E3842" t="str">
        <f>INDEX(LedgerMapping[[#All],[Area]],MATCH(Transactions[[#This Row],[Sub Ledger]],LedgerMapping[[#All],[Sub Ledger]],0))</f>
        <v>Income Statement</v>
      </c>
    </row>
    <row r="3843" spans="1:5" x14ac:dyDescent="0.55000000000000004">
      <c r="A3843">
        <v>6</v>
      </c>
      <c r="B3843">
        <v>81000</v>
      </c>
      <c r="C3843" s="6">
        <v>44228</v>
      </c>
      <c r="D3843">
        <v>-302</v>
      </c>
      <c r="E3843" t="str">
        <f>INDEX(LedgerMapping[[#All],[Area]],MATCH(Transactions[[#This Row],[Sub Ledger]],LedgerMapping[[#All],[Sub Ledger]],0))</f>
        <v>Income Statement</v>
      </c>
    </row>
    <row r="3844" spans="1:5" x14ac:dyDescent="0.55000000000000004">
      <c r="A3844">
        <v>6</v>
      </c>
      <c r="B3844">
        <v>81000</v>
      </c>
      <c r="C3844" s="6">
        <v>44256</v>
      </c>
      <c r="D3844">
        <v>-379</v>
      </c>
      <c r="E3844" t="str">
        <f>INDEX(LedgerMapping[[#All],[Area]],MATCH(Transactions[[#This Row],[Sub Ledger]],LedgerMapping[[#All],[Sub Ledger]],0))</f>
        <v>Income Statement</v>
      </c>
    </row>
    <row r="3845" spans="1:5" x14ac:dyDescent="0.55000000000000004">
      <c r="A3845">
        <v>6</v>
      </c>
      <c r="B3845">
        <v>81000</v>
      </c>
      <c r="C3845" s="6">
        <v>44287</v>
      </c>
      <c r="D3845">
        <v>-319</v>
      </c>
      <c r="E3845" t="str">
        <f>INDEX(LedgerMapping[[#All],[Area]],MATCH(Transactions[[#This Row],[Sub Ledger]],LedgerMapping[[#All],[Sub Ledger]],0))</f>
        <v>Income Statement</v>
      </c>
    </row>
    <row r="3846" spans="1:5" x14ac:dyDescent="0.55000000000000004">
      <c r="A3846">
        <v>6</v>
      </c>
      <c r="B3846">
        <v>81000</v>
      </c>
      <c r="C3846" s="6">
        <v>44317</v>
      </c>
      <c r="D3846">
        <v>-344</v>
      </c>
      <c r="E3846" t="str">
        <f>INDEX(LedgerMapping[[#All],[Area]],MATCH(Transactions[[#This Row],[Sub Ledger]],LedgerMapping[[#All],[Sub Ledger]],0))</f>
        <v>Income Statement</v>
      </c>
    </row>
    <row r="3847" spans="1:5" x14ac:dyDescent="0.55000000000000004">
      <c r="A3847">
        <v>6</v>
      </c>
      <c r="B3847">
        <v>81000</v>
      </c>
      <c r="C3847" s="6">
        <v>44348</v>
      </c>
      <c r="D3847">
        <v>-351</v>
      </c>
      <c r="E3847" t="str">
        <f>INDEX(LedgerMapping[[#All],[Area]],MATCH(Transactions[[#This Row],[Sub Ledger]],LedgerMapping[[#All],[Sub Ledger]],0))</f>
        <v>Income Statement</v>
      </c>
    </row>
    <row r="3848" spans="1:5" x14ac:dyDescent="0.55000000000000004">
      <c r="A3848">
        <v>6</v>
      </c>
      <c r="B3848">
        <v>81000</v>
      </c>
      <c r="C3848" s="6">
        <v>44378</v>
      </c>
      <c r="D3848">
        <v>-394</v>
      </c>
      <c r="E3848" t="str">
        <f>INDEX(LedgerMapping[[#All],[Area]],MATCH(Transactions[[#This Row],[Sub Ledger]],LedgerMapping[[#All],[Sub Ledger]],0))</f>
        <v>Income Statement</v>
      </c>
    </row>
    <row r="3849" spans="1:5" x14ac:dyDescent="0.55000000000000004">
      <c r="A3849">
        <v>6</v>
      </c>
      <c r="B3849">
        <v>81000</v>
      </c>
      <c r="C3849" s="6">
        <v>44409</v>
      </c>
      <c r="D3849">
        <v>-375</v>
      </c>
      <c r="E3849" t="str">
        <f>INDEX(LedgerMapping[[#All],[Area]],MATCH(Transactions[[#This Row],[Sub Ledger]],LedgerMapping[[#All],[Sub Ledger]],0))</f>
        <v>Income Statement</v>
      </c>
    </row>
    <row r="3850" spans="1:5" x14ac:dyDescent="0.55000000000000004">
      <c r="A3850">
        <v>6</v>
      </c>
      <c r="B3850">
        <v>81000</v>
      </c>
      <c r="C3850" s="6">
        <v>44440</v>
      </c>
      <c r="D3850">
        <v>-299</v>
      </c>
      <c r="E3850" t="str">
        <f>INDEX(LedgerMapping[[#All],[Area]],MATCH(Transactions[[#This Row],[Sub Ledger]],LedgerMapping[[#All],[Sub Ledger]],0))</f>
        <v>Income Statement</v>
      </c>
    </row>
    <row r="3851" spans="1:5" x14ac:dyDescent="0.55000000000000004">
      <c r="A3851">
        <v>6</v>
      </c>
      <c r="B3851">
        <v>81000</v>
      </c>
      <c r="C3851" s="6">
        <v>44470</v>
      </c>
      <c r="D3851">
        <v>-409</v>
      </c>
      <c r="E3851" t="str">
        <f>INDEX(LedgerMapping[[#All],[Area]],MATCH(Transactions[[#This Row],[Sub Ledger]],LedgerMapping[[#All],[Sub Ledger]],0))</f>
        <v>Income Statement</v>
      </c>
    </row>
    <row r="3852" spans="1:5" x14ac:dyDescent="0.55000000000000004">
      <c r="A3852">
        <v>6</v>
      </c>
      <c r="B3852">
        <v>81000</v>
      </c>
      <c r="C3852" s="6">
        <v>44501</v>
      </c>
      <c r="D3852">
        <v>-336</v>
      </c>
      <c r="E3852" t="str">
        <f>INDEX(LedgerMapping[[#All],[Area]],MATCH(Transactions[[#This Row],[Sub Ledger]],LedgerMapping[[#All],[Sub Ledger]],0))</f>
        <v>Income Statement</v>
      </c>
    </row>
    <row r="3853" spans="1:5" x14ac:dyDescent="0.55000000000000004">
      <c r="A3853">
        <v>6</v>
      </c>
      <c r="B3853">
        <v>81000</v>
      </c>
      <c r="C3853" s="6">
        <v>44531</v>
      </c>
      <c r="D3853">
        <v>-319</v>
      </c>
      <c r="E3853" t="str">
        <f>INDEX(LedgerMapping[[#All],[Area]],MATCH(Transactions[[#This Row],[Sub Ledger]],LedgerMapping[[#All],[Sub Ledger]],0))</f>
        <v>Income Statement</v>
      </c>
    </row>
    <row r="3854" spans="1:5" x14ac:dyDescent="0.55000000000000004">
      <c r="A3854">
        <v>6</v>
      </c>
      <c r="B3854">
        <v>81000</v>
      </c>
      <c r="C3854" s="6">
        <v>43466</v>
      </c>
      <c r="D3854">
        <v>-243</v>
      </c>
      <c r="E3854" t="str">
        <f>INDEX(LedgerMapping[[#All],[Area]],MATCH(Transactions[[#This Row],[Sub Ledger]],LedgerMapping[[#All],[Sub Ledger]],0))</f>
        <v>Income Statement</v>
      </c>
    </row>
    <row r="3855" spans="1:5" x14ac:dyDescent="0.55000000000000004">
      <c r="A3855">
        <v>6</v>
      </c>
      <c r="B3855">
        <v>81000</v>
      </c>
      <c r="C3855" s="6">
        <v>43497</v>
      </c>
      <c r="D3855">
        <v>-283</v>
      </c>
      <c r="E3855" t="str">
        <f>INDEX(LedgerMapping[[#All],[Area]],MATCH(Transactions[[#This Row],[Sub Ledger]],LedgerMapping[[#All],[Sub Ledger]],0))</f>
        <v>Income Statement</v>
      </c>
    </row>
    <row r="3856" spans="1:5" x14ac:dyDescent="0.55000000000000004">
      <c r="A3856">
        <v>6</v>
      </c>
      <c r="B3856">
        <v>81000</v>
      </c>
      <c r="C3856" s="6">
        <v>43525</v>
      </c>
      <c r="D3856">
        <v>-276</v>
      </c>
      <c r="E3856" t="str">
        <f>INDEX(LedgerMapping[[#All],[Area]],MATCH(Transactions[[#This Row],[Sub Ledger]],LedgerMapping[[#All],[Sub Ledger]],0))</f>
        <v>Income Statement</v>
      </c>
    </row>
    <row r="3857" spans="1:5" x14ac:dyDescent="0.55000000000000004">
      <c r="A3857">
        <v>6</v>
      </c>
      <c r="B3857">
        <v>81000</v>
      </c>
      <c r="C3857" s="6">
        <v>43556</v>
      </c>
      <c r="D3857">
        <v>-276</v>
      </c>
      <c r="E3857" t="str">
        <f>INDEX(LedgerMapping[[#All],[Area]],MATCH(Transactions[[#This Row],[Sub Ledger]],LedgerMapping[[#All],[Sub Ledger]],0))</f>
        <v>Income Statement</v>
      </c>
    </row>
    <row r="3858" spans="1:5" x14ac:dyDescent="0.55000000000000004">
      <c r="A3858">
        <v>6</v>
      </c>
      <c r="B3858">
        <v>81000</v>
      </c>
      <c r="C3858" s="6">
        <v>43586</v>
      </c>
      <c r="D3858">
        <v>-192</v>
      </c>
      <c r="E3858" t="str">
        <f>INDEX(LedgerMapping[[#All],[Area]],MATCH(Transactions[[#This Row],[Sub Ledger]],LedgerMapping[[#All],[Sub Ledger]],0))</f>
        <v>Income Statement</v>
      </c>
    </row>
    <row r="3859" spans="1:5" x14ac:dyDescent="0.55000000000000004">
      <c r="A3859">
        <v>6</v>
      </c>
      <c r="B3859">
        <v>81000</v>
      </c>
      <c r="C3859" s="6">
        <v>43617</v>
      </c>
      <c r="D3859">
        <v>-313</v>
      </c>
      <c r="E3859" t="str">
        <f>INDEX(LedgerMapping[[#All],[Area]],MATCH(Transactions[[#This Row],[Sub Ledger]],LedgerMapping[[#All],[Sub Ledger]],0))</f>
        <v>Income Statement</v>
      </c>
    </row>
    <row r="3860" spans="1:5" x14ac:dyDescent="0.55000000000000004">
      <c r="A3860">
        <v>6</v>
      </c>
      <c r="B3860">
        <v>81000</v>
      </c>
      <c r="C3860" s="6">
        <v>43647</v>
      </c>
      <c r="D3860">
        <v>-275</v>
      </c>
      <c r="E3860" t="str">
        <f>INDEX(LedgerMapping[[#All],[Area]],MATCH(Transactions[[#This Row],[Sub Ledger]],LedgerMapping[[#All],[Sub Ledger]],0))</f>
        <v>Income Statement</v>
      </c>
    </row>
    <row r="3861" spans="1:5" x14ac:dyDescent="0.55000000000000004">
      <c r="A3861">
        <v>6</v>
      </c>
      <c r="B3861">
        <v>81000</v>
      </c>
      <c r="C3861" s="6">
        <v>43678</v>
      </c>
      <c r="D3861">
        <v>-233</v>
      </c>
      <c r="E3861" t="str">
        <f>INDEX(LedgerMapping[[#All],[Area]],MATCH(Transactions[[#This Row],[Sub Ledger]],LedgerMapping[[#All],[Sub Ledger]],0))</f>
        <v>Income Statement</v>
      </c>
    </row>
    <row r="3862" spans="1:5" x14ac:dyDescent="0.55000000000000004">
      <c r="A3862">
        <v>6</v>
      </c>
      <c r="B3862">
        <v>81000</v>
      </c>
      <c r="C3862" s="6">
        <v>43709</v>
      </c>
      <c r="D3862">
        <v>-215</v>
      </c>
      <c r="E3862" t="str">
        <f>INDEX(LedgerMapping[[#All],[Area]],MATCH(Transactions[[#This Row],[Sub Ledger]],LedgerMapping[[#All],[Sub Ledger]],0))</f>
        <v>Income Statement</v>
      </c>
    </row>
    <row r="3863" spans="1:5" x14ac:dyDescent="0.55000000000000004">
      <c r="A3863">
        <v>6</v>
      </c>
      <c r="B3863">
        <v>81000</v>
      </c>
      <c r="C3863" s="6">
        <v>43739</v>
      </c>
      <c r="D3863">
        <v>-319</v>
      </c>
      <c r="E3863" t="str">
        <f>INDEX(LedgerMapping[[#All],[Area]],MATCH(Transactions[[#This Row],[Sub Ledger]],LedgerMapping[[#All],[Sub Ledger]],0))</f>
        <v>Income Statement</v>
      </c>
    </row>
    <row r="3864" spans="1:5" x14ac:dyDescent="0.55000000000000004">
      <c r="A3864">
        <v>6</v>
      </c>
      <c r="B3864">
        <v>81000</v>
      </c>
      <c r="C3864" s="6">
        <v>43770</v>
      </c>
      <c r="D3864">
        <v>-248</v>
      </c>
      <c r="E3864" t="str">
        <f>INDEX(LedgerMapping[[#All],[Area]],MATCH(Transactions[[#This Row],[Sub Ledger]],LedgerMapping[[#All],[Sub Ledger]],0))</f>
        <v>Income Statement</v>
      </c>
    </row>
    <row r="3865" spans="1:5" x14ac:dyDescent="0.55000000000000004">
      <c r="A3865">
        <v>6</v>
      </c>
      <c r="B3865">
        <v>81000</v>
      </c>
      <c r="C3865" s="6">
        <v>43800</v>
      </c>
      <c r="D3865">
        <v>-307</v>
      </c>
      <c r="E3865" t="str">
        <f>INDEX(LedgerMapping[[#All],[Area]],MATCH(Transactions[[#This Row],[Sub Ledger]],LedgerMapping[[#All],[Sub Ledger]],0))</f>
        <v>Income Statement</v>
      </c>
    </row>
    <row r="3866" spans="1:5" x14ac:dyDescent="0.55000000000000004">
      <c r="A3866">
        <v>6</v>
      </c>
      <c r="B3866">
        <v>81000</v>
      </c>
      <c r="C3866" s="6">
        <v>43831</v>
      </c>
      <c r="D3866">
        <v>-205</v>
      </c>
      <c r="E3866" t="str">
        <f>INDEX(LedgerMapping[[#All],[Area]],MATCH(Transactions[[#This Row],[Sub Ledger]],LedgerMapping[[#All],[Sub Ledger]],0))</f>
        <v>Income Statement</v>
      </c>
    </row>
    <row r="3867" spans="1:5" x14ac:dyDescent="0.55000000000000004">
      <c r="A3867">
        <v>6</v>
      </c>
      <c r="B3867">
        <v>81000</v>
      </c>
      <c r="C3867" s="6">
        <v>43862</v>
      </c>
      <c r="D3867">
        <v>-175</v>
      </c>
      <c r="E3867" t="str">
        <f>INDEX(LedgerMapping[[#All],[Area]],MATCH(Transactions[[#This Row],[Sub Ledger]],LedgerMapping[[#All],[Sub Ledger]],0))</f>
        <v>Income Statement</v>
      </c>
    </row>
    <row r="3868" spans="1:5" x14ac:dyDescent="0.55000000000000004">
      <c r="A3868">
        <v>6</v>
      </c>
      <c r="B3868">
        <v>81000</v>
      </c>
      <c r="C3868" s="6">
        <v>43891</v>
      </c>
      <c r="D3868">
        <v>-186</v>
      </c>
      <c r="E3868" t="str">
        <f>INDEX(LedgerMapping[[#All],[Area]],MATCH(Transactions[[#This Row],[Sub Ledger]],LedgerMapping[[#All],[Sub Ledger]],0))</f>
        <v>Income Statement</v>
      </c>
    </row>
    <row r="3869" spans="1:5" x14ac:dyDescent="0.55000000000000004">
      <c r="A3869">
        <v>6</v>
      </c>
      <c r="B3869">
        <v>81000</v>
      </c>
      <c r="C3869" s="6">
        <v>43922</v>
      </c>
      <c r="D3869">
        <v>-200</v>
      </c>
      <c r="E3869" t="str">
        <f>INDEX(LedgerMapping[[#All],[Area]],MATCH(Transactions[[#This Row],[Sub Ledger]],LedgerMapping[[#All],[Sub Ledger]],0))</f>
        <v>Income Statement</v>
      </c>
    </row>
    <row r="3870" spans="1:5" x14ac:dyDescent="0.55000000000000004">
      <c r="A3870">
        <v>6</v>
      </c>
      <c r="B3870">
        <v>81000</v>
      </c>
      <c r="C3870" s="6">
        <v>43952</v>
      </c>
      <c r="D3870">
        <v>-160</v>
      </c>
      <c r="E3870" t="str">
        <f>INDEX(LedgerMapping[[#All],[Area]],MATCH(Transactions[[#This Row],[Sub Ledger]],LedgerMapping[[#All],[Sub Ledger]],0))</f>
        <v>Income Statement</v>
      </c>
    </row>
    <row r="3871" spans="1:5" x14ac:dyDescent="0.55000000000000004">
      <c r="A3871">
        <v>6</v>
      </c>
      <c r="B3871">
        <v>81000</v>
      </c>
      <c r="C3871" s="6">
        <v>43983</v>
      </c>
      <c r="D3871">
        <v>-159</v>
      </c>
      <c r="E3871" t="str">
        <f>INDEX(LedgerMapping[[#All],[Area]],MATCH(Transactions[[#This Row],[Sub Ledger]],LedgerMapping[[#All],[Sub Ledger]],0))</f>
        <v>Income Statement</v>
      </c>
    </row>
    <row r="3872" spans="1:5" x14ac:dyDescent="0.55000000000000004">
      <c r="A3872">
        <v>6</v>
      </c>
      <c r="B3872">
        <v>81000</v>
      </c>
      <c r="C3872" s="6">
        <v>44013</v>
      </c>
      <c r="D3872">
        <v>-195</v>
      </c>
      <c r="E3872" t="str">
        <f>INDEX(LedgerMapping[[#All],[Area]],MATCH(Transactions[[#This Row],[Sub Ledger]],LedgerMapping[[#All],[Sub Ledger]],0))</f>
        <v>Income Statement</v>
      </c>
    </row>
    <row r="3873" spans="1:5" x14ac:dyDescent="0.55000000000000004">
      <c r="A3873">
        <v>6</v>
      </c>
      <c r="B3873">
        <v>81000</v>
      </c>
      <c r="C3873" s="6">
        <v>44044</v>
      </c>
      <c r="D3873">
        <v>-223</v>
      </c>
      <c r="E3873" t="str">
        <f>INDEX(LedgerMapping[[#All],[Area]],MATCH(Transactions[[#This Row],[Sub Ledger]],LedgerMapping[[#All],[Sub Ledger]],0))</f>
        <v>Income Statement</v>
      </c>
    </row>
    <row r="3874" spans="1:5" x14ac:dyDescent="0.55000000000000004">
      <c r="A3874">
        <v>6</v>
      </c>
      <c r="B3874">
        <v>81000</v>
      </c>
      <c r="C3874" s="6">
        <v>44075</v>
      </c>
      <c r="D3874">
        <v>-214</v>
      </c>
      <c r="E3874" t="str">
        <f>INDEX(LedgerMapping[[#All],[Area]],MATCH(Transactions[[#This Row],[Sub Ledger]],LedgerMapping[[#All],[Sub Ledger]],0))</f>
        <v>Income Statement</v>
      </c>
    </row>
    <row r="3875" spans="1:5" x14ac:dyDescent="0.55000000000000004">
      <c r="A3875">
        <v>6</v>
      </c>
      <c r="B3875">
        <v>81000</v>
      </c>
      <c r="C3875" s="6">
        <v>44105</v>
      </c>
      <c r="D3875">
        <v>-167</v>
      </c>
      <c r="E3875" t="str">
        <f>INDEX(LedgerMapping[[#All],[Area]],MATCH(Transactions[[#This Row],[Sub Ledger]],LedgerMapping[[#All],[Sub Ledger]],0))</f>
        <v>Income Statement</v>
      </c>
    </row>
    <row r="3876" spans="1:5" x14ac:dyDescent="0.55000000000000004">
      <c r="A3876">
        <v>6</v>
      </c>
      <c r="B3876">
        <v>81000</v>
      </c>
      <c r="C3876" s="6">
        <v>44136</v>
      </c>
      <c r="D3876">
        <v>-218</v>
      </c>
      <c r="E3876" t="str">
        <f>INDEX(LedgerMapping[[#All],[Area]],MATCH(Transactions[[#This Row],[Sub Ledger]],LedgerMapping[[#All],[Sub Ledger]],0))</f>
        <v>Income Statement</v>
      </c>
    </row>
    <row r="3877" spans="1:5" x14ac:dyDescent="0.55000000000000004">
      <c r="A3877">
        <v>6</v>
      </c>
      <c r="B3877">
        <v>81000</v>
      </c>
      <c r="C3877" s="6">
        <v>44166</v>
      </c>
      <c r="D3877">
        <v>-180</v>
      </c>
      <c r="E3877" t="str">
        <f>INDEX(LedgerMapping[[#All],[Area]],MATCH(Transactions[[#This Row],[Sub Ledger]],LedgerMapping[[#All],[Sub Ledger]],0))</f>
        <v>Income Statement</v>
      </c>
    </row>
    <row r="3878" spans="1:5" x14ac:dyDescent="0.55000000000000004">
      <c r="A3878">
        <v>6</v>
      </c>
      <c r="B3878">
        <v>81000</v>
      </c>
      <c r="C3878" s="6">
        <v>44197</v>
      </c>
      <c r="D3878">
        <v>-160</v>
      </c>
      <c r="E3878" t="str">
        <f>INDEX(LedgerMapping[[#All],[Area]],MATCH(Transactions[[#This Row],[Sub Ledger]],LedgerMapping[[#All],[Sub Ledger]],0))</f>
        <v>Income Statement</v>
      </c>
    </row>
    <row r="3879" spans="1:5" x14ac:dyDescent="0.55000000000000004">
      <c r="A3879">
        <v>6</v>
      </c>
      <c r="B3879">
        <v>81000</v>
      </c>
      <c r="C3879" s="6">
        <v>44228</v>
      </c>
      <c r="D3879">
        <v>-291</v>
      </c>
      <c r="E3879" t="str">
        <f>INDEX(LedgerMapping[[#All],[Area]],MATCH(Transactions[[#This Row],[Sub Ledger]],LedgerMapping[[#All],[Sub Ledger]],0))</f>
        <v>Income Statement</v>
      </c>
    </row>
    <row r="3880" spans="1:5" x14ac:dyDescent="0.55000000000000004">
      <c r="A3880">
        <v>6</v>
      </c>
      <c r="B3880">
        <v>81000</v>
      </c>
      <c r="C3880" s="6">
        <v>44256</v>
      </c>
      <c r="D3880">
        <v>-253</v>
      </c>
      <c r="E3880" t="str">
        <f>INDEX(LedgerMapping[[#All],[Area]],MATCH(Transactions[[#This Row],[Sub Ledger]],LedgerMapping[[#All],[Sub Ledger]],0))</f>
        <v>Income Statement</v>
      </c>
    </row>
    <row r="3881" spans="1:5" x14ac:dyDescent="0.55000000000000004">
      <c r="A3881">
        <v>6</v>
      </c>
      <c r="B3881">
        <v>81000</v>
      </c>
      <c r="C3881" s="6">
        <v>44287</v>
      </c>
      <c r="D3881">
        <v>-248</v>
      </c>
      <c r="E3881" t="str">
        <f>INDEX(LedgerMapping[[#All],[Area]],MATCH(Transactions[[#This Row],[Sub Ledger]],LedgerMapping[[#All],[Sub Ledger]],0))</f>
        <v>Income Statement</v>
      </c>
    </row>
    <row r="3882" spans="1:5" x14ac:dyDescent="0.55000000000000004">
      <c r="A3882">
        <v>6</v>
      </c>
      <c r="B3882">
        <v>81000</v>
      </c>
      <c r="C3882" s="6">
        <v>44317</v>
      </c>
      <c r="D3882">
        <v>-209</v>
      </c>
      <c r="E3882" t="str">
        <f>INDEX(LedgerMapping[[#All],[Area]],MATCH(Transactions[[#This Row],[Sub Ledger]],LedgerMapping[[#All],[Sub Ledger]],0))</f>
        <v>Income Statement</v>
      </c>
    </row>
    <row r="3883" spans="1:5" x14ac:dyDescent="0.55000000000000004">
      <c r="A3883">
        <v>6</v>
      </c>
      <c r="B3883">
        <v>81000</v>
      </c>
      <c r="C3883" s="6">
        <v>44348</v>
      </c>
      <c r="D3883">
        <v>-228</v>
      </c>
      <c r="E3883" t="str">
        <f>INDEX(LedgerMapping[[#All],[Area]],MATCH(Transactions[[#This Row],[Sub Ledger]],LedgerMapping[[#All],[Sub Ledger]],0))</f>
        <v>Income Statement</v>
      </c>
    </row>
    <row r="3884" spans="1:5" x14ac:dyDescent="0.55000000000000004">
      <c r="A3884">
        <v>6</v>
      </c>
      <c r="B3884">
        <v>81000</v>
      </c>
      <c r="C3884" s="6">
        <v>44378</v>
      </c>
      <c r="D3884">
        <v>-265</v>
      </c>
      <c r="E3884" t="str">
        <f>INDEX(LedgerMapping[[#All],[Area]],MATCH(Transactions[[#This Row],[Sub Ledger]],LedgerMapping[[#All],[Sub Ledger]],0))</f>
        <v>Income Statement</v>
      </c>
    </row>
    <row r="3885" spans="1:5" x14ac:dyDescent="0.55000000000000004">
      <c r="A3885">
        <v>6</v>
      </c>
      <c r="B3885">
        <v>81000</v>
      </c>
      <c r="C3885" s="6">
        <v>44409</v>
      </c>
      <c r="D3885">
        <v>-260</v>
      </c>
      <c r="E3885" t="str">
        <f>INDEX(LedgerMapping[[#All],[Area]],MATCH(Transactions[[#This Row],[Sub Ledger]],LedgerMapping[[#All],[Sub Ledger]],0))</f>
        <v>Income Statement</v>
      </c>
    </row>
    <row r="3886" spans="1:5" x14ac:dyDescent="0.55000000000000004">
      <c r="A3886">
        <v>6</v>
      </c>
      <c r="B3886">
        <v>81000</v>
      </c>
      <c r="C3886" s="6">
        <v>44440</v>
      </c>
      <c r="D3886">
        <v>-225</v>
      </c>
      <c r="E3886" t="str">
        <f>INDEX(LedgerMapping[[#All],[Area]],MATCH(Transactions[[#This Row],[Sub Ledger]],LedgerMapping[[#All],[Sub Ledger]],0))</f>
        <v>Income Statement</v>
      </c>
    </row>
    <row r="3887" spans="1:5" x14ac:dyDescent="0.55000000000000004">
      <c r="A3887">
        <v>6</v>
      </c>
      <c r="B3887">
        <v>81000</v>
      </c>
      <c r="C3887" s="6">
        <v>44470</v>
      </c>
      <c r="D3887">
        <v>-261</v>
      </c>
      <c r="E3887" t="str">
        <f>INDEX(LedgerMapping[[#All],[Area]],MATCH(Transactions[[#This Row],[Sub Ledger]],LedgerMapping[[#All],[Sub Ledger]],0))</f>
        <v>Income Statement</v>
      </c>
    </row>
    <row r="3888" spans="1:5" x14ac:dyDescent="0.55000000000000004">
      <c r="A3888">
        <v>6</v>
      </c>
      <c r="B3888">
        <v>81000</v>
      </c>
      <c r="C3888" s="6">
        <v>44501</v>
      </c>
      <c r="D3888">
        <v>-275</v>
      </c>
      <c r="E3888" t="str">
        <f>INDEX(LedgerMapping[[#All],[Area]],MATCH(Transactions[[#This Row],[Sub Ledger]],LedgerMapping[[#All],[Sub Ledger]],0))</f>
        <v>Income Statement</v>
      </c>
    </row>
    <row r="3889" spans="1:5" x14ac:dyDescent="0.55000000000000004">
      <c r="A3889">
        <v>6</v>
      </c>
      <c r="B3889">
        <v>81000</v>
      </c>
      <c r="C3889" s="6">
        <v>44531</v>
      </c>
      <c r="D3889">
        <v>-221</v>
      </c>
      <c r="E3889" t="str">
        <f>INDEX(LedgerMapping[[#All],[Area]],MATCH(Transactions[[#This Row],[Sub Ledger]],LedgerMapping[[#All],[Sub Ledger]],0))</f>
        <v>Income Statement</v>
      </c>
    </row>
    <row r="3890" spans="1:5" x14ac:dyDescent="0.55000000000000004">
      <c r="A3890">
        <v>6</v>
      </c>
      <c r="B3890">
        <v>81000</v>
      </c>
      <c r="C3890" s="6">
        <v>43678</v>
      </c>
      <c r="D3890">
        <v>-207</v>
      </c>
      <c r="E3890" t="str">
        <f>INDEX(LedgerMapping[[#All],[Area]],MATCH(Transactions[[#This Row],[Sub Ledger]],LedgerMapping[[#All],[Sub Ledger]],0))</f>
        <v>Income Statement</v>
      </c>
    </row>
    <row r="3891" spans="1:5" x14ac:dyDescent="0.55000000000000004">
      <c r="A3891">
        <v>6</v>
      </c>
      <c r="B3891">
        <v>81000</v>
      </c>
      <c r="C3891" s="6">
        <v>43709</v>
      </c>
      <c r="D3891">
        <v>-123</v>
      </c>
      <c r="E3891" t="str">
        <f>INDEX(LedgerMapping[[#All],[Area]],MATCH(Transactions[[#This Row],[Sub Ledger]],LedgerMapping[[#All],[Sub Ledger]],0))</f>
        <v>Income Statement</v>
      </c>
    </row>
    <row r="3892" spans="1:5" x14ac:dyDescent="0.55000000000000004">
      <c r="A3892">
        <v>6</v>
      </c>
      <c r="B3892">
        <v>81000</v>
      </c>
      <c r="C3892" s="6">
        <v>43739</v>
      </c>
      <c r="D3892">
        <v>-186</v>
      </c>
      <c r="E3892" t="str">
        <f>INDEX(LedgerMapping[[#All],[Area]],MATCH(Transactions[[#This Row],[Sub Ledger]],LedgerMapping[[#All],[Sub Ledger]],0))</f>
        <v>Income Statement</v>
      </c>
    </row>
    <row r="3893" spans="1:5" x14ac:dyDescent="0.55000000000000004">
      <c r="A3893">
        <v>6</v>
      </c>
      <c r="B3893">
        <v>81000</v>
      </c>
      <c r="C3893" s="6">
        <v>43770</v>
      </c>
      <c r="D3893">
        <v>-127</v>
      </c>
      <c r="E3893" t="str">
        <f>INDEX(LedgerMapping[[#All],[Area]],MATCH(Transactions[[#This Row],[Sub Ledger]],LedgerMapping[[#All],[Sub Ledger]],0))</f>
        <v>Income Statement</v>
      </c>
    </row>
    <row r="3894" spans="1:5" x14ac:dyDescent="0.55000000000000004">
      <c r="A3894">
        <v>6</v>
      </c>
      <c r="B3894">
        <v>81000</v>
      </c>
      <c r="C3894" s="6">
        <v>43800</v>
      </c>
      <c r="D3894">
        <v>-217</v>
      </c>
      <c r="E3894" t="str">
        <f>INDEX(LedgerMapping[[#All],[Area]],MATCH(Transactions[[#This Row],[Sub Ledger]],LedgerMapping[[#All],[Sub Ledger]],0))</f>
        <v>Income Statement</v>
      </c>
    </row>
    <row r="3895" spans="1:5" x14ac:dyDescent="0.55000000000000004">
      <c r="A3895">
        <v>6</v>
      </c>
      <c r="B3895">
        <v>81000</v>
      </c>
      <c r="C3895" s="6">
        <v>43831</v>
      </c>
      <c r="D3895">
        <v>-152</v>
      </c>
      <c r="E3895" t="str">
        <f>INDEX(LedgerMapping[[#All],[Area]],MATCH(Transactions[[#This Row],[Sub Ledger]],LedgerMapping[[#All],[Sub Ledger]],0))</f>
        <v>Income Statement</v>
      </c>
    </row>
    <row r="3896" spans="1:5" x14ac:dyDescent="0.55000000000000004">
      <c r="A3896">
        <v>6</v>
      </c>
      <c r="B3896">
        <v>81000</v>
      </c>
      <c r="C3896" s="6">
        <v>43862</v>
      </c>
      <c r="D3896">
        <v>-150</v>
      </c>
      <c r="E3896" t="str">
        <f>INDEX(LedgerMapping[[#All],[Area]],MATCH(Transactions[[#This Row],[Sub Ledger]],LedgerMapping[[#All],[Sub Ledger]],0))</f>
        <v>Income Statement</v>
      </c>
    </row>
    <row r="3897" spans="1:5" x14ac:dyDescent="0.55000000000000004">
      <c r="A3897">
        <v>6</v>
      </c>
      <c r="B3897">
        <v>81000</v>
      </c>
      <c r="C3897" s="6">
        <v>43891</v>
      </c>
      <c r="D3897">
        <v>-160</v>
      </c>
      <c r="E3897" t="str">
        <f>INDEX(LedgerMapping[[#All],[Area]],MATCH(Transactions[[#This Row],[Sub Ledger]],LedgerMapping[[#All],[Sub Ledger]],0))</f>
        <v>Income Statement</v>
      </c>
    </row>
    <row r="3898" spans="1:5" x14ac:dyDescent="0.55000000000000004">
      <c r="A3898">
        <v>6</v>
      </c>
      <c r="B3898">
        <v>81000</v>
      </c>
      <c r="C3898" s="6">
        <v>43922</v>
      </c>
      <c r="D3898">
        <v>-131</v>
      </c>
      <c r="E3898" t="str">
        <f>INDEX(LedgerMapping[[#All],[Area]],MATCH(Transactions[[#This Row],[Sub Ledger]],LedgerMapping[[#All],[Sub Ledger]],0))</f>
        <v>Income Statement</v>
      </c>
    </row>
    <row r="3899" spans="1:5" x14ac:dyDescent="0.55000000000000004">
      <c r="A3899">
        <v>6</v>
      </c>
      <c r="B3899">
        <v>81000</v>
      </c>
      <c r="C3899" s="6">
        <v>43952</v>
      </c>
      <c r="D3899">
        <v>-104</v>
      </c>
      <c r="E3899" t="str">
        <f>INDEX(LedgerMapping[[#All],[Area]],MATCH(Transactions[[#This Row],[Sub Ledger]],LedgerMapping[[#All],[Sub Ledger]],0))</f>
        <v>Income Statement</v>
      </c>
    </row>
    <row r="3900" spans="1:5" x14ac:dyDescent="0.55000000000000004">
      <c r="A3900">
        <v>6</v>
      </c>
      <c r="B3900">
        <v>81000</v>
      </c>
      <c r="C3900" s="6">
        <v>43983</v>
      </c>
      <c r="D3900">
        <v>-115</v>
      </c>
      <c r="E3900" t="str">
        <f>INDEX(LedgerMapping[[#All],[Area]],MATCH(Transactions[[#This Row],[Sub Ledger]],LedgerMapping[[#All],[Sub Ledger]],0))</f>
        <v>Income Statement</v>
      </c>
    </row>
    <row r="3901" spans="1:5" x14ac:dyDescent="0.55000000000000004">
      <c r="A3901">
        <v>6</v>
      </c>
      <c r="B3901">
        <v>81000</v>
      </c>
      <c r="C3901" s="6">
        <v>44013</v>
      </c>
      <c r="D3901">
        <v>-119</v>
      </c>
      <c r="E3901" t="str">
        <f>INDEX(LedgerMapping[[#All],[Area]],MATCH(Transactions[[#This Row],[Sub Ledger]],LedgerMapping[[#All],[Sub Ledger]],0))</f>
        <v>Income Statement</v>
      </c>
    </row>
    <row r="3902" spans="1:5" x14ac:dyDescent="0.55000000000000004">
      <c r="A3902">
        <v>6</v>
      </c>
      <c r="B3902">
        <v>81000</v>
      </c>
      <c r="C3902" s="6">
        <v>44044</v>
      </c>
      <c r="D3902">
        <v>-164</v>
      </c>
      <c r="E3902" t="str">
        <f>INDEX(LedgerMapping[[#All],[Area]],MATCH(Transactions[[#This Row],[Sub Ledger]],LedgerMapping[[#All],[Sub Ledger]],0))</f>
        <v>Income Statement</v>
      </c>
    </row>
    <row r="3903" spans="1:5" x14ac:dyDescent="0.55000000000000004">
      <c r="A3903">
        <v>6</v>
      </c>
      <c r="B3903">
        <v>81000</v>
      </c>
      <c r="C3903" s="6">
        <v>44075</v>
      </c>
      <c r="D3903">
        <v>-117</v>
      </c>
      <c r="E3903" t="str">
        <f>INDEX(LedgerMapping[[#All],[Area]],MATCH(Transactions[[#This Row],[Sub Ledger]],LedgerMapping[[#All],[Sub Ledger]],0))</f>
        <v>Income Statement</v>
      </c>
    </row>
    <row r="3904" spans="1:5" x14ac:dyDescent="0.55000000000000004">
      <c r="A3904">
        <v>6</v>
      </c>
      <c r="B3904">
        <v>81000</v>
      </c>
      <c r="C3904" s="6">
        <v>44105</v>
      </c>
      <c r="D3904">
        <v>-180</v>
      </c>
      <c r="E3904" t="str">
        <f>INDEX(LedgerMapping[[#All],[Area]],MATCH(Transactions[[#This Row],[Sub Ledger]],LedgerMapping[[#All],[Sub Ledger]],0))</f>
        <v>Income Statement</v>
      </c>
    </row>
    <row r="3905" spans="1:5" x14ac:dyDescent="0.55000000000000004">
      <c r="A3905">
        <v>6</v>
      </c>
      <c r="B3905">
        <v>81000</v>
      </c>
      <c r="C3905" s="6">
        <v>44136</v>
      </c>
      <c r="D3905">
        <v>-175</v>
      </c>
      <c r="E3905" t="str">
        <f>INDEX(LedgerMapping[[#All],[Area]],MATCH(Transactions[[#This Row],[Sub Ledger]],LedgerMapping[[#All],[Sub Ledger]],0))</f>
        <v>Income Statement</v>
      </c>
    </row>
    <row r="3906" spans="1:5" x14ac:dyDescent="0.55000000000000004">
      <c r="A3906">
        <v>6</v>
      </c>
      <c r="B3906">
        <v>81000</v>
      </c>
      <c r="C3906" s="6">
        <v>44166</v>
      </c>
      <c r="D3906">
        <v>-102</v>
      </c>
      <c r="E3906" t="str">
        <f>INDEX(LedgerMapping[[#All],[Area]],MATCH(Transactions[[#This Row],[Sub Ledger]],LedgerMapping[[#All],[Sub Ledger]],0))</f>
        <v>Income Statement</v>
      </c>
    </row>
    <row r="3907" spans="1:5" x14ac:dyDescent="0.55000000000000004">
      <c r="A3907">
        <v>6</v>
      </c>
      <c r="B3907">
        <v>81000</v>
      </c>
      <c r="C3907" s="6">
        <v>44197</v>
      </c>
      <c r="D3907">
        <v>-130</v>
      </c>
      <c r="E3907" t="str">
        <f>INDEX(LedgerMapping[[#All],[Area]],MATCH(Transactions[[#This Row],[Sub Ledger]],LedgerMapping[[#All],[Sub Ledger]],0))</f>
        <v>Income Statement</v>
      </c>
    </row>
    <row r="3908" spans="1:5" x14ac:dyDescent="0.55000000000000004">
      <c r="A3908">
        <v>6</v>
      </c>
      <c r="B3908">
        <v>81000</v>
      </c>
      <c r="C3908" s="6">
        <v>44228</v>
      </c>
      <c r="D3908">
        <v>-144</v>
      </c>
      <c r="E3908" t="str">
        <f>INDEX(LedgerMapping[[#All],[Area]],MATCH(Transactions[[#This Row],[Sub Ledger]],LedgerMapping[[#All],[Sub Ledger]],0))</f>
        <v>Income Statement</v>
      </c>
    </row>
    <row r="3909" spans="1:5" x14ac:dyDescent="0.55000000000000004">
      <c r="A3909">
        <v>6</v>
      </c>
      <c r="B3909">
        <v>81000</v>
      </c>
      <c r="C3909" s="6">
        <v>44256</v>
      </c>
      <c r="D3909">
        <v>-198</v>
      </c>
      <c r="E3909" t="str">
        <f>INDEX(LedgerMapping[[#All],[Area]],MATCH(Transactions[[#This Row],[Sub Ledger]],LedgerMapping[[#All],[Sub Ledger]],0))</f>
        <v>Income Statement</v>
      </c>
    </row>
    <row r="3910" spans="1:5" x14ac:dyDescent="0.55000000000000004">
      <c r="A3910">
        <v>6</v>
      </c>
      <c r="B3910">
        <v>81000</v>
      </c>
      <c r="C3910" s="6">
        <v>44287</v>
      </c>
      <c r="D3910">
        <v>-165</v>
      </c>
      <c r="E3910" t="str">
        <f>INDEX(LedgerMapping[[#All],[Area]],MATCH(Transactions[[#This Row],[Sub Ledger]],LedgerMapping[[#All],[Sub Ledger]],0))</f>
        <v>Income Statement</v>
      </c>
    </row>
    <row r="3911" spans="1:5" x14ac:dyDescent="0.55000000000000004">
      <c r="A3911">
        <v>6</v>
      </c>
      <c r="B3911">
        <v>81000</v>
      </c>
      <c r="C3911" s="6">
        <v>44317</v>
      </c>
      <c r="D3911">
        <v>-168</v>
      </c>
      <c r="E3911" t="str">
        <f>INDEX(LedgerMapping[[#All],[Area]],MATCH(Transactions[[#This Row],[Sub Ledger]],LedgerMapping[[#All],[Sub Ledger]],0))</f>
        <v>Income Statement</v>
      </c>
    </row>
    <row r="3912" spans="1:5" x14ac:dyDescent="0.55000000000000004">
      <c r="A3912">
        <v>6</v>
      </c>
      <c r="B3912">
        <v>81000</v>
      </c>
      <c r="C3912" s="6">
        <v>44348</v>
      </c>
      <c r="D3912">
        <v>-180</v>
      </c>
      <c r="E3912" t="str">
        <f>INDEX(LedgerMapping[[#All],[Area]],MATCH(Transactions[[#This Row],[Sub Ledger]],LedgerMapping[[#All],[Sub Ledger]],0))</f>
        <v>Income Statement</v>
      </c>
    </row>
    <row r="3913" spans="1:5" x14ac:dyDescent="0.55000000000000004">
      <c r="A3913">
        <v>6</v>
      </c>
      <c r="B3913">
        <v>81000</v>
      </c>
      <c r="C3913" s="6">
        <v>44378</v>
      </c>
      <c r="D3913">
        <v>-144</v>
      </c>
      <c r="E3913" t="str">
        <f>INDEX(LedgerMapping[[#All],[Area]],MATCH(Transactions[[#This Row],[Sub Ledger]],LedgerMapping[[#All],[Sub Ledger]],0))</f>
        <v>Income Statement</v>
      </c>
    </row>
    <row r="3914" spans="1:5" x14ac:dyDescent="0.55000000000000004">
      <c r="A3914">
        <v>6</v>
      </c>
      <c r="B3914">
        <v>81000</v>
      </c>
      <c r="C3914" s="6">
        <v>44409</v>
      </c>
      <c r="D3914">
        <v>-182</v>
      </c>
      <c r="E3914" t="str">
        <f>INDEX(LedgerMapping[[#All],[Area]],MATCH(Transactions[[#This Row],[Sub Ledger]],LedgerMapping[[#All],[Sub Ledger]],0))</f>
        <v>Income Statement</v>
      </c>
    </row>
    <row r="3915" spans="1:5" x14ac:dyDescent="0.55000000000000004">
      <c r="A3915">
        <v>6</v>
      </c>
      <c r="B3915">
        <v>81000</v>
      </c>
      <c r="C3915" s="6">
        <v>44440</v>
      </c>
      <c r="D3915">
        <v>-147</v>
      </c>
      <c r="E3915" t="str">
        <f>INDEX(LedgerMapping[[#All],[Area]],MATCH(Transactions[[#This Row],[Sub Ledger]],LedgerMapping[[#All],[Sub Ledger]],0))</f>
        <v>Income Statement</v>
      </c>
    </row>
    <row r="3916" spans="1:5" x14ac:dyDescent="0.55000000000000004">
      <c r="A3916">
        <v>6</v>
      </c>
      <c r="B3916">
        <v>81000</v>
      </c>
      <c r="C3916" s="6">
        <v>44470</v>
      </c>
      <c r="D3916">
        <v>-198</v>
      </c>
      <c r="E3916" t="str">
        <f>INDEX(LedgerMapping[[#All],[Area]],MATCH(Transactions[[#This Row],[Sub Ledger]],LedgerMapping[[#All],[Sub Ledger]],0))</f>
        <v>Income Statement</v>
      </c>
    </row>
    <row r="3917" spans="1:5" x14ac:dyDescent="0.55000000000000004">
      <c r="A3917">
        <v>6</v>
      </c>
      <c r="B3917">
        <v>81000</v>
      </c>
      <c r="C3917" s="6">
        <v>44501</v>
      </c>
      <c r="D3917">
        <v>-202</v>
      </c>
      <c r="E3917" t="str">
        <f>INDEX(LedgerMapping[[#All],[Area]],MATCH(Transactions[[#This Row],[Sub Ledger]],LedgerMapping[[#All],[Sub Ledger]],0))</f>
        <v>Income Statement</v>
      </c>
    </row>
    <row r="3918" spans="1:5" x14ac:dyDescent="0.55000000000000004">
      <c r="A3918">
        <v>6</v>
      </c>
      <c r="B3918">
        <v>81000</v>
      </c>
      <c r="C3918" s="6">
        <v>44531</v>
      </c>
      <c r="D3918">
        <v>-208</v>
      </c>
      <c r="E3918" t="str">
        <f>INDEX(LedgerMapping[[#All],[Area]],MATCH(Transactions[[#This Row],[Sub Ledger]],LedgerMapping[[#All],[Sub Ledger]],0))</f>
        <v>Income Statement</v>
      </c>
    </row>
    <row r="3919" spans="1:5" x14ac:dyDescent="0.55000000000000004">
      <c r="A3919">
        <v>6</v>
      </c>
      <c r="B3919">
        <v>81000</v>
      </c>
      <c r="C3919" s="6">
        <v>43647</v>
      </c>
      <c r="D3919">
        <v>-116</v>
      </c>
      <c r="E3919" t="str">
        <f>INDEX(LedgerMapping[[#All],[Area]],MATCH(Transactions[[#This Row],[Sub Ledger]],LedgerMapping[[#All],[Sub Ledger]],0))</f>
        <v>Income Statement</v>
      </c>
    </row>
    <row r="3920" spans="1:5" x14ac:dyDescent="0.55000000000000004">
      <c r="A3920">
        <v>6</v>
      </c>
      <c r="B3920">
        <v>81000</v>
      </c>
      <c r="C3920" s="6">
        <v>43466</v>
      </c>
      <c r="D3920">
        <v>-162</v>
      </c>
      <c r="E3920" t="str">
        <f>INDEX(LedgerMapping[[#All],[Area]],MATCH(Transactions[[#This Row],[Sub Ledger]],LedgerMapping[[#All],[Sub Ledger]],0))</f>
        <v>Income Statement</v>
      </c>
    </row>
    <row r="3921" spans="1:5" x14ac:dyDescent="0.55000000000000004">
      <c r="A3921">
        <v>6</v>
      </c>
      <c r="B3921">
        <v>81000</v>
      </c>
      <c r="C3921" s="6">
        <v>43497</v>
      </c>
      <c r="D3921">
        <v>-125</v>
      </c>
      <c r="E3921" t="str">
        <f>INDEX(LedgerMapping[[#All],[Area]],MATCH(Transactions[[#This Row],[Sub Ledger]],LedgerMapping[[#All],[Sub Ledger]],0))</f>
        <v>Income Statement</v>
      </c>
    </row>
    <row r="3922" spans="1:5" x14ac:dyDescent="0.55000000000000004">
      <c r="A3922">
        <v>6</v>
      </c>
      <c r="B3922">
        <v>81000</v>
      </c>
      <c r="C3922" s="6">
        <v>43525</v>
      </c>
      <c r="D3922">
        <v>-167</v>
      </c>
      <c r="E3922" t="str">
        <f>INDEX(LedgerMapping[[#All],[Area]],MATCH(Transactions[[#This Row],[Sub Ledger]],LedgerMapping[[#All],[Sub Ledger]],0))</f>
        <v>Income Statement</v>
      </c>
    </row>
    <row r="3923" spans="1:5" x14ac:dyDescent="0.55000000000000004">
      <c r="A3923">
        <v>6</v>
      </c>
      <c r="B3923">
        <v>81000</v>
      </c>
      <c r="C3923" s="6">
        <v>43556</v>
      </c>
      <c r="D3923">
        <v>-164</v>
      </c>
      <c r="E3923" t="str">
        <f>INDEX(LedgerMapping[[#All],[Area]],MATCH(Transactions[[#This Row],[Sub Ledger]],LedgerMapping[[#All],[Sub Ledger]],0))</f>
        <v>Income Statement</v>
      </c>
    </row>
    <row r="3924" spans="1:5" x14ac:dyDescent="0.55000000000000004">
      <c r="A3924">
        <v>6</v>
      </c>
      <c r="B3924">
        <v>81000</v>
      </c>
      <c r="C3924" s="6">
        <v>43586</v>
      </c>
      <c r="D3924">
        <v>-179</v>
      </c>
      <c r="E3924" t="str">
        <f>INDEX(LedgerMapping[[#All],[Area]],MATCH(Transactions[[#This Row],[Sub Ledger]],LedgerMapping[[#All],[Sub Ledger]],0))</f>
        <v>Income Statement</v>
      </c>
    </row>
    <row r="3925" spans="1:5" x14ac:dyDescent="0.55000000000000004">
      <c r="A3925">
        <v>6</v>
      </c>
      <c r="B3925">
        <v>81000</v>
      </c>
      <c r="C3925" s="6">
        <v>43617</v>
      </c>
      <c r="D3925">
        <v>-152</v>
      </c>
      <c r="E3925" t="str">
        <f>INDEX(LedgerMapping[[#All],[Area]],MATCH(Transactions[[#This Row],[Sub Ledger]],LedgerMapping[[#All],[Sub Ledger]],0))</f>
        <v>Income Statement</v>
      </c>
    </row>
    <row r="3926" spans="1:5" x14ac:dyDescent="0.55000000000000004">
      <c r="A3926">
        <v>6</v>
      </c>
      <c r="B3926">
        <v>81000</v>
      </c>
      <c r="C3926" s="6">
        <v>43466</v>
      </c>
      <c r="D3926">
        <v>-129</v>
      </c>
      <c r="E3926" t="str">
        <f>INDEX(LedgerMapping[[#All],[Area]],MATCH(Transactions[[#This Row],[Sub Ledger]],LedgerMapping[[#All],[Sub Ledger]],0))</f>
        <v>Income Statement</v>
      </c>
    </row>
    <row r="3927" spans="1:5" x14ac:dyDescent="0.55000000000000004">
      <c r="A3927">
        <v>6</v>
      </c>
      <c r="B3927">
        <v>81000</v>
      </c>
      <c r="C3927" s="6">
        <v>43497</v>
      </c>
      <c r="D3927">
        <v>-135</v>
      </c>
      <c r="E3927" t="str">
        <f>INDEX(LedgerMapping[[#All],[Area]],MATCH(Transactions[[#This Row],[Sub Ledger]],LedgerMapping[[#All],[Sub Ledger]],0))</f>
        <v>Income Statement</v>
      </c>
    </row>
    <row r="3928" spans="1:5" x14ac:dyDescent="0.55000000000000004">
      <c r="A3928">
        <v>6</v>
      </c>
      <c r="B3928">
        <v>81000</v>
      </c>
      <c r="C3928" s="6">
        <v>43525</v>
      </c>
      <c r="D3928">
        <v>-83</v>
      </c>
      <c r="E3928" t="str">
        <f>INDEX(LedgerMapping[[#All],[Area]],MATCH(Transactions[[#This Row],[Sub Ledger]],LedgerMapping[[#All],[Sub Ledger]],0))</f>
        <v>Income Statement</v>
      </c>
    </row>
    <row r="3929" spans="1:5" x14ac:dyDescent="0.55000000000000004">
      <c r="A3929">
        <v>6</v>
      </c>
      <c r="B3929">
        <v>81000</v>
      </c>
      <c r="C3929" s="6">
        <v>43556</v>
      </c>
      <c r="D3929">
        <v>-177</v>
      </c>
      <c r="E3929" t="str">
        <f>INDEX(LedgerMapping[[#All],[Area]],MATCH(Transactions[[#This Row],[Sub Ledger]],LedgerMapping[[#All],[Sub Ledger]],0))</f>
        <v>Income Statement</v>
      </c>
    </row>
    <row r="3930" spans="1:5" x14ac:dyDescent="0.55000000000000004">
      <c r="A3930">
        <v>6</v>
      </c>
      <c r="B3930">
        <v>81000</v>
      </c>
      <c r="C3930" s="6">
        <v>43586</v>
      </c>
      <c r="D3930">
        <v>-139</v>
      </c>
      <c r="E3930" t="str">
        <f>INDEX(LedgerMapping[[#All],[Area]],MATCH(Transactions[[#This Row],[Sub Ledger]],LedgerMapping[[#All],[Sub Ledger]],0))</f>
        <v>Income Statement</v>
      </c>
    </row>
    <row r="3931" spans="1:5" x14ac:dyDescent="0.55000000000000004">
      <c r="A3931">
        <v>6</v>
      </c>
      <c r="B3931">
        <v>81000</v>
      </c>
      <c r="C3931" s="6">
        <v>43617</v>
      </c>
      <c r="D3931">
        <v>-157</v>
      </c>
      <c r="E3931" t="str">
        <f>INDEX(LedgerMapping[[#All],[Area]],MATCH(Transactions[[#This Row],[Sub Ledger]],LedgerMapping[[#All],[Sub Ledger]],0))</f>
        <v>Income Statement</v>
      </c>
    </row>
    <row r="3932" spans="1:5" x14ac:dyDescent="0.55000000000000004">
      <c r="A3932">
        <v>6</v>
      </c>
      <c r="B3932">
        <v>81000</v>
      </c>
      <c r="C3932" s="6">
        <v>43647</v>
      </c>
      <c r="D3932">
        <v>-176</v>
      </c>
      <c r="E3932" t="str">
        <f>INDEX(LedgerMapping[[#All],[Area]],MATCH(Transactions[[#This Row],[Sub Ledger]],LedgerMapping[[#All],[Sub Ledger]],0))</f>
        <v>Income Statement</v>
      </c>
    </row>
    <row r="3933" spans="1:5" x14ac:dyDescent="0.55000000000000004">
      <c r="A3933">
        <v>6</v>
      </c>
      <c r="B3933">
        <v>81000</v>
      </c>
      <c r="C3933" s="6">
        <v>43678</v>
      </c>
      <c r="D3933">
        <v>-161</v>
      </c>
      <c r="E3933" t="str">
        <f>INDEX(LedgerMapping[[#All],[Area]],MATCH(Transactions[[#This Row],[Sub Ledger]],LedgerMapping[[#All],[Sub Ledger]],0))</f>
        <v>Income Statement</v>
      </c>
    </row>
    <row r="3934" spans="1:5" x14ac:dyDescent="0.55000000000000004">
      <c r="A3934">
        <v>6</v>
      </c>
      <c r="B3934">
        <v>81000</v>
      </c>
      <c r="C3934" s="6">
        <v>43709</v>
      </c>
      <c r="D3934">
        <v>-139</v>
      </c>
      <c r="E3934" t="str">
        <f>INDEX(LedgerMapping[[#All],[Area]],MATCH(Transactions[[#This Row],[Sub Ledger]],LedgerMapping[[#All],[Sub Ledger]],0))</f>
        <v>Income Statement</v>
      </c>
    </row>
    <row r="3935" spans="1:5" x14ac:dyDescent="0.55000000000000004">
      <c r="A3935">
        <v>6</v>
      </c>
      <c r="B3935">
        <v>81000</v>
      </c>
      <c r="C3935" s="6">
        <v>43739</v>
      </c>
      <c r="D3935">
        <v>-130</v>
      </c>
      <c r="E3935" t="str">
        <f>INDEX(LedgerMapping[[#All],[Area]],MATCH(Transactions[[#This Row],[Sub Ledger]],LedgerMapping[[#All],[Sub Ledger]],0))</f>
        <v>Income Statement</v>
      </c>
    </row>
    <row r="3936" spans="1:5" x14ac:dyDescent="0.55000000000000004">
      <c r="A3936">
        <v>6</v>
      </c>
      <c r="B3936">
        <v>81000</v>
      </c>
      <c r="C3936" s="6">
        <v>43770</v>
      </c>
      <c r="D3936">
        <v>-186</v>
      </c>
      <c r="E3936" t="str">
        <f>INDEX(LedgerMapping[[#All],[Area]],MATCH(Transactions[[#This Row],[Sub Ledger]],LedgerMapping[[#All],[Sub Ledger]],0))</f>
        <v>Income Statement</v>
      </c>
    </row>
    <row r="3937" spans="1:5" x14ac:dyDescent="0.55000000000000004">
      <c r="A3937">
        <v>6</v>
      </c>
      <c r="B3937">
        <v>81000</v>
      </c>
      <c r="C3937" s="6">
        <v>43800</v>
      </c>
      <c r="D3937">
        <v>-122</v>
      </c>
      <c r="E3937" t="str">
        <f>INDEX(LedgerMapping[[#All],[Area]],MATCH(Transactions[[#This Row],[Sub Ledger]],LedgerMapping[[#All],[Sub Ledger]],0))</f>
        <v>Income Statement</v>
      </c>
    </row>
    <row r="3938" spans="1:5" x14ac:dyDescent="0.55000000000000004">
      <c r="A3938">
        <v>6</v>
      </c>
      <c r="B3938">
        <v>81000</v>
      </c>
      <c r="C3938" s="6">
        <v>43831</v>
      </c>
      <c r="D3938">
        <v>-81</v>
      </c>
      <c r="E3938" t="str">
        <f>INDEX(LedgerMapping[[#All],[Area]],MATCH(Transactions[[#This Row],[Sub Ledger]],LedgerMapping[[#All],[Sub Ledger]],0))</f>
        <v>Income Statement</v>
      </c>
    </row>
    <row r="3939" spans="1:5" x14ac:dyDescent="0.55000000000000004">
      <c r="A3939">
        <v>6</v>
      </c>
      <c r="B3939">
        <v>81000</v>
      </c>
      <c r="C3939" s="6">
        <v>43862</v>
      </c>
      <c r="D3939">
        <v>-104</v>
      </c>
      <c r="E3939" t="str">
        <f>INDEX(LedgerMapping[[#All],[Area]],MATCH(Transactions[[#This Row],[Sub Ledger]],LedgerMapping[[#All],[Sub Ledger]],0))</f>
        <v>Income Statement</v>
      </c>
    </row>
    <row r="3940" spans="1:5" x14ac:dyDescent="0.55000000000000004">
      <c r="A3940">
        <v>6</v>
      </c>
      <c r="B3940">
        <v>81000</v>
      </c>
      <c r="C3940" s="6">
        <v>43891</v>
      </c>
      <c r="D3940">
        <v>-55</v>
      </c>
      <c r="E3940" t="str">
        <f>INDEX(LedgerMapping[[#All],[Area]],MATCH(Transactions[[#This Row],[Sub Ledger]],LedgerMapping[[#All],[Sub Ledger]],0))</f>
        <v>Income Statement</v>
      </c>
    </row>
    <row r="3941" spans="1:5" x14ac:dyDescent="0.55000000000000004">
      <c r="A3941">
        <v>6</v>
      </c>
      <c r="B3941">
        <v>81000</v>
      </c>
      <c r="C3941" s="6">
        <v>43922</v>
      </c>
      <c r="D3941">
        <v>-79</v>
      </c>
      <c r="E3941" t="str">
        <f>INDEX(LedgerMapping[[#All],[Area]],MATCH(Transactions[[#This Row],[Sub Ledger]],LedgerMapping[[#All],[Sub Ledger]],0))</f>
        <v>Income Statement</v>
      </c>
    </row>
    <row r="3942" spans="1:5" x14ac:dyDescent="0.55000000000000004">
      <c r="A3942">
        <v>6</v>
      </c>
      <c r="B3942">
        <v>81000</v>
      </c>
      <c r="C3942" s="6">
        <v>43952</v>
      </c>
      <c r="D3942">
        <v>-87</v>
      </c>
      <c r="E3942" t="str">
        <f>INDEX(LedgerMapping[[#All],[Area]],MATCH(Transactions[[#This Row],[Sub Ledger]],LedgerMapping[[#All],[Sub Ledger]],0))</f>
        <v>Income Statement</v>
      </c>
    </row>
    <row r="3943" spans="1:5" x14ac:dyDescent="0.55000000000000004">
      <c r="A3943">
        <v>6</v>
      </c>
      <c r="B3943">
        <v>81000</v>
      </c>
      <c r="C3943" s="6">
        <v>43983</v>
      </c>
      <c r="D3943">
        <v>-109</v>
      </c>
      <c r="E3943" t="str">
        <f>INDEX(LedgerMapping[[#All],[Area]],MATCH(Transactions[[#This Row],[Sub Ledger]],LedgerMapping[[#All],[Sub Ledger]],0))</f>
        <v>Income Statement</v>
      </c>
    </row>
    <row r="3944" spans="1:5" x14ac:dyDescent="0.55000000000000004">
      <c r="A3944">
        <v>6</v>
      </c>
      <c r="B3944">
        <v>81000</v>
      </c>
      <c r="C3944" s="6">
        <v>44013</v>
      </c>
      <c r="D3944">
        <v>-104</v>
      </c>
      <c r="E3944" t="str">
        <f>INDEX(LedgerMapping[[#All],[Area]],MATCH(Transactions[[#This Row],[Sub Ledger]],LedgerMapping[[#All],[Sub Ledger]],0))</f>
        <v>Income Statement</v>
      </c>
    </row>
    <row r="3945" spans="1:5" x14ac:dyDescent="0.55000000000000004">
      <c r="A3945">
        <v>6</v>
      </c>
      <c r="B3945">
        <v>81000</v>
      </c>
      <c r="C3945" s="6">
        <v>44044</v>
      </c>
      <c r="D3945">
        <v>-85</v>
      </c>
      <c r="E3945" t="str">
        <f>INDEX(LedgerMapping[[#All],[Area]],MATCH(Transactions[[#This Row],[Sub Ledger]],LedgerMapping[[#All],[Sub Ledger]],0))</f>
        <v>Income Statement</v>
      </c>
    </row>
    <row r="3946" spans="1:5" x14ac:dyDescent="0.55000000000000004">
      <c r="A3946">
        <v>6</v>
      </c>
      <c r="B3946">
        <v>81000</v>
      </c>
      <c r="C3946" s="6">
        <v>44075</v>
      </c>
      <c r="D3946">
        <v>-85</v>
      </c>
      <c r="E3946" t="str">
        <f>INDEX(LedgerMapping[[#All],[Area]],MATCH(Transactions[[#This Row],[Sub Ledger]],LedgerMapping[[#All],[Sub Ledger]],0))</f>
        <v>Income Statement</v>
      </c>
    </row>
    <row r="3947" spans="1:5" x14ac:dyDescent="0.55000000000000004">
      <c r="A3947">
        <v>6</v>
      </c>
      <c r="B3947">
        <v>81000</v>
      </c>
      <c r="C3947" s="6">
        <v>44105</v>
      </c>
      <c r="D3947">
        <v>-58</v>
      </c>
      <c r="E3947" t="str">
        <f>INDEX(LedgerMapping[[#All],[Area]],MATCH(Transactions[[#This Row],[Sub Ledger]],LedgerMapping[[#All],[Sub Ledger]],0))</f>
        <v>Income Statement</v>
      </c>
    </row>
    <row r="3948" spans="1:5" x14ac:dyDescent="0.55000000000000004">
      <c r="A3948">
        <v>6</v>
      </c>
      <c r="B3948">
        <v>81000</v>
      </c>
      <c r="C3948" s="6">
        <v>44136</v>
      </c>
      <c r="D3948">
        <v>-52</v>
      </c>
      <c r="E3948" t="str">
        <f>INDEX(LedgerMapping[[#All],[Area]],MATCH(Transactions[[#This Row],[Sub Ledger]],LedgerMapping[[#All],[Sub Ledger]],0))</f>
        <v>Income Statement</v>
      </c>
    </row>
    <row r="3949" spans="1:5" x14ac:dyDescent="0.55000000000000004">
      <c r="A3949">
        <v>6</v>
      </c>
      <c r="B3949">
        <v>81000</v>
      </c>
      <c r="C3949" s="6">
        <v>44166</v>
      </c>
      <c r="D3949">
        <v>-56</v>
      </c>
      <c r="E3949" t="str">
        <f>INDEX(LedgerMapping[[#All],[Area]],MATCH(Transactions[[#This Row],[Sub Ledger]],LedgerMapping[[#All],[Sub Ledger]],0))</f>
        <v>Income Statement</v>
      </c>
    </row>
    <row r="3950" spans="1:5" x14ac:dyDescent="0.55000000000000004">
      <c r="A3950">
        <v>6</v>
      </c>
      <c r="B3950">
        <v>81000</v>
      </c>
      <c r="C3950" s="6">
        <v>44197</v>
      </c>
      <c r="D3950">
        <v>-60</v>
      </c>
      <c r="E3950" t="str">
        <f>INDEX(LedgerMapping[[#All],[Area]],MATCH(Transactions[[#This Row],[Sub Ledger]],LedgerMapping[[#All],[Sub Ledger]],0))</f>
        <v>Income Statement</v>
      </c>
    </row>
    <row r="3951" spans="1:5" x14ac:dyDescent="0.55000000000000004">
      <c r="A3951">
        <v>6</v>
      </c>
      <c r="B3951">
        <v>81000</v>
      </c>
      <c r="C3951" s="6">
        <v>44228</v>
      </c>
      <c r="D3951">
        <v>-138</v>
      </c>
      <c r="E3951" t="str">
        <f>INDEX(LedgerMapping[[#All],[Area]],MATCH(Transactions[[#This Row],[Sub Ledger]],LedgerMapping[[#All],[Sub Ledger]],0))</f>
        <v>Income Statement</v>
      </c>
    </row>
    <row r="3952" spans="1:5" x14ac:dyDescent="0.55000000000000004">
      <c r="A3952">
        <v>6</v>
      </c>
      <c r="B3952">
        <v>81000</v>
      </c>
      <c r="C3952" s="6">
        <v>44256</v>
      </c>
      <c r="D3952">
        <v>-98</v>
      </c>
      <c r="E3952" t="str">
        <f>INDEX(LedgerMapping[[#All],[Area]],MATCH(Transactions[[#This Row],[Sub Ledger]],LedgerMapping[[#All],[Sub Ledger]],0))</f>
        <v>Income Statement</v>
      </c>
    </row>
    <row r="3953" spans="1:5" x14ac:dyDescent="0.55000000000000004">
      <c r="A3953">
        <v>6</v>
      </c>
      <c r="B3953">
        <v>81000</v>
      </c>
      <c r="C3953" s="6">
        <v>44287</v>
      </c>
      <c r="D3953">
        <v>-105</v>
      </c>
      <c r="E3953" t="str">
        <f>INDEX(LedgerMapping[[#All],[Area]],MATCH(Transactions[[#This Row],[Sub Ledger]],LedgerMapping[[#All],[Sub Ledger]],0))</f>
        <v>Income Statement</v>
      </c>
    </row>
    <row r="3954" spans="1:5" x14ac:dyDescent="0.55000000000000004">
      <c r="A3954">
        <v>6</v>
      </c>
      <c r="B3954">
        <v>81000</v>
      </c>
      <c r="C3954" s="6">
        <v>44317</v>
      </c>
      <c r="D3954">
        <v>-162</v>
      </c>
      <c r="E3954" t="str">
        <f>INDEX(LedgerMapping[[#All],[Area]],MATCH(Transactions[[#This Row],[Sub Ledger]],LedgerMapping[[#All],[Sub Ledger]],0))</f>
        <v>Income Statement</v>
      </c>
    </row>
    <row r="3955" spans="1:5" x14ac:dyDescent="0.55000000000000004">
      <c r="A3955">
        <v>6</v>
      </c>
      <c r="B3955">
        <v>81000</v>
      </c>
      <c r="C3955" s="6">
        <v>44348</v>
      </c>
      <c r="D3955">
        <v>-107</v>
      </c>
      <c r="E3955" t="str">
        <f>INDEX(LedgerMapping[[#All],[Area]],MATCH(Transactions[[#This Row],[Sub Ledger]],LedgerMapping[[#All],[Sub Ledger]],0))</f>
        <v>Income Statement</v>
      </c>
    </row>
    <row r="3956" spans="1:5" x14ac:dyDescent="0.55000000000000004">
      <c r="A3956">
        <v>6</v>
      </c>
      <c r="B3956">
        <v>81000</v>
      </c>
      <c r="C3956" s="6">
        <v>44378</v>
      </c>
      <c r="D3956">
        <v>-97</v>
      </c>
      <c r="E3956" t="str">
        <f>INDEX(LedgerMapping[[#All],[Area]],MATCH(Transactions[[#This Row],[Sub Ledger]],LedgerMapping[[#All],[Sub Ledger]],0))</f>
        <v>Income Statement</v>
      </c>
    </row>
    <row r="3957" spans="1:5" x14ac:dyDescent="0.55000000000000004">
      <c r="A3957">
        <v>6</v>
      </c>
      <c r="B3957">
        <v>81000</v>
      </c>
      <c r="C3957" s="6">
        <v>44409</v>
      </c>
      <c r="D3957">
        <v>-109</v>
      </c>
      <c r="E3957" t="str">
        <f>INDEX(LedgerMapping[[#All],[Area]],MATCH(Transactions[[#This Row],[Sub Ledger]],LedgerMapping[[#All],[Sub Ledger]],0))</f>
        <v>Income Statement</v>
      </c>
    </row>
    <row r="3958" spans="1:5" x14ac:dyDescent="0.55000000000000004">
      <c r="A3958">
        <v>6</v>
      </c>
      <c r="B3958">
        <v>81000</v>
      </c>
      <c r="C3958" s="6">
        <v>44440</v>
      </c>
      <c r="D3958">
        <v>-126</v>
      </c>
      <c r="E3958" t="str">
        <f>INDEX(LedgerMapping[[#All],[Area]],MATCH(Transactions[[#This Row],[Sub Ledger]],LedgerMapping[[#All],[Sub Ledger]],0))</f>
        <v>Income Statement</v>
      </c>
    </row>
    <row r="3959" spans="1:5" x14ac:dyDescent="0.55000000000000004">
      <c r="A3959">
        <v>6</v>
      </c>
      <c r="B3959">
        <v>81000</v>
      </c>
      <c r="C3959" s="6">
        <v>44470</v>
      </c>
      <c r="D3959">
        <v>-103</v>
      </c>
      <c r="E3959" t="str">
        <f>INDEX(LedgerMapping[[#All],[Area]],MATCH(Transactions[[#This Row],[Sub Ledger]],LedgerMapping[[#All],[Sub Ledger]],0))</f>
        <v>Income Statement</v>
      </c>
    </row>
    <row r="3960" spans="1:5" x14ac:dyDescent="0.55000000000000004">
      <c r="A3960">
        <v>6</v>
      </c>
      <c r="B3960">
        <v>81000</v>
      </c>
      <c r="C3960" s="6">
        <v>44501</v>
      </c>
      <c r="D3960">
        <v>-115</v>
      </c>
      <c r="E3960" t="str">
        <f>INDEX(LedgerMapping[[#All],[Area]],MATCH(Transactions[[#This Row],[Sub Ledger]],LedgerMapping[[#All],[Sub Ledger]],0))</f>
        <v>Income Statement</v>
      </c>
    </row>
    <row r="3961" spans="1:5" x14ac:dyDescent="0.55000000000000004">
      <c r="A3961">
        <v>6</v>
      </c>
      <c r="B3961">
        <v>81000</v>
      </c>
      <c r="C3961" s="6">
        <v>44531</v>
      </c>
      <c r="D3961">
        <v>-162</v>
      </c>
      <c r="E3961" t="str">
        <f>INDEX(LedgerMapping[[#All],[Area]],MATCH(Transactions[[#This Row],[Sub Ledger]],LedgerMapping[[#All],[Sub Ledger]],0))</f>
        <v>Income Statement</v>
      </c>
    </row>
    <row r="3962" spans="1:5" x14ac:dyDescent="0.55000000000000004">
      <c r="A3962">
        <v>6</v>
      </c>
      <c r="B3962">
        <v>81000</v>
      </c>
      <c r="C3962" s="6">
        <v>44317</v>
      </c>
      <c r="D3962">
        <v>-353</v>
      </c>
      <c r="E3962" t="str">
        <f>INDEX(LedgerMapping[[#All],[Area]],MATCH(Transactions[[#This Row],[Sub Ledger]],LedgerMapping[[#All],[Sub Ledger]],0))</f>
        <v>Income Statement</v>
      </c>
    </row>
    <row r="3963" spans="1:5" x14ac:dyDescent="0.55000000000000004">
      <c r="A3963">
        <v>6</v>
      </c>
      <c r="B3963">
        <v>81000</v>
      </c>
      <c r="C3963" s="6">
        <v>43466</v>
      </c>
      <c r="D3963">
        <v>-372</v>
      </c>
      <c r="E3963" t="str">
        <f>INDEX(LedgerMapping[[#All],[Area]],MATCH(Transactions[[#This Row],[Sub Ledger]],LedgerMapping[[#All],[Sub Ledger]],0))</f>
        <v>Income Statement</v>
      </c>
    </row>
    <row r="3964" spans="1:5" x14ac:dyDescent="0.55000000000000004">
      <c r="A3964">
        <v>6</v>
      </c>
      <c r="B3964">
        <v>81000</v>
      </c>
      <c r="C3964" s="6">
        <v>43497</v>
      </c>
      <c r="D3964">
        <v>-410</v>
      </c>
      <c r="E3964" t="str">
        <f>INDEX(LedgerMapping[[#All],[Area]],MATCH(Transactions[[#This Row],[Sub Ledger]],LedgerMapping[[#All],[Sub Ledger]],0))</f>
        <v>Income Statement</v>
      </c>
    </row>
    <row r="3965" spans="1:5" x14ac:dyDescent="0.55000000000000004">
      <c r="A3965">
        <v>6</v>
      </c>
      <c r="B3965">
        <v>81000</v>
      </c>
      <c r="C3965" s="6">
        <v>43525</v>
      </c>
      <c r="D3965">
        <v>-423</v>
      </c>
      <c r="E3965" t="str">
        <f>INDEX(LedgerMapping[[#All],[Area]],MATCH(Transactions[[#This Row],[Sub Ledger]],LedgerMapping[[#All],[Sub Ledger]],0))</f>
        <v>Income Statement</v>
      </c>
    </row>
    <row r="3966" spans="1:5" x14ac:dyDescent="0.55000000000000004">
      <c r="A3966">
        <v>6</v>
      </c>
      <c r="B3966">
        <v>81000</v>
      </c>
      <c r="C3966" s="6">
        <v>43556</v>
      </c>
      <c r="D3966">
        <v>-372</v>
      </c>
      <c r="E3966" t="str">
        <f>INDEX(LedgerMapping[[#All],[Area]],MATCH(Transactions[[#This Row],[Sub Ledger]],LedgerMapping[[#All],[Sub Ledger]],0))</f>
        <v>Income Statement</v>
      </c>
    </row>
    <row r="3967" spans="1:5" x14ac:dyDescent="0.55000000000000004">
      <c r="A3967">
        <v>6</v>
      </c>
      <c r="B3967">
        <v>81000</v>
      </c>
      <c r="C3967" s="6">
        <v>43586</v>
      </c>
      <c r="D3967">
        <v>-350</v>
      </c>
      <c r="E3967" t="str">
        <f>INDEX(LedgerMapping[[#All],[Area]],MATCH(Transactions[[#This Row],[Sub Ledger]],LedgerMapping[[#All],[Sub Ledger]],0))</f>
        <v>Income Statement</v>
      </c>
    </row>
    <row r="3968" spans="1:5" x14ac:dyDescent="0.55000000000000004">
      <c r="A3968">
        <v>6</v>
      </c>
      <c r="B3968">
        <v>81000</v>
      </c>
      <c r="C3968" s="6">
        <v>43617</v>
      </c>
      <c r="D3968">
        <v>-406</v>
      </c>
      <c r="E3968" t="str">
        <f>INDEX(LedgerMapping[[#All],[Area]],MATCH(Transactions[[#This Row],[Sub Ledger]],LedgerMapping[[#All],[Sub Ledger]],0))</f>
        <v>Income Statement</v>
      </c>
    </row>
    <row r="3969" spans="1:5" x14ac:dyDescent="0.55000000000000004">
      <c r="A3969">
        <v>6</v>
      </c>
      <c r="B3969">
        <v>81000</v>
      </c>
      <c r="C3969" s="6">
        <v>43647</v>
      </c>
      <c r="D3969">
        <v>-401</v>
      </c>
      <c r="E3969" t="str">
        <f>INDEX(LedgerMapping[[#All],[Area]],MATCH(Transactions[[#This Row],[Sub Ledger]],LedgerMapping[[#All],[Sub Ledger]],0))</f>
        <v>Income Statement</v>
      </c>
    </row>
    <row r="3970" spans="1:5" x14ac:dyDescent="0.55000000000000004">
      <c r="A3970">
        <v>6</v>
      </c>
      <c r="B3970">
        <v>81000</v>
      </c>
      <c r="C3970" s="6">
        <v>43678</v>
      </c>
      <c r="D3970">
        <v>-406</v>
      </c>
      <c r="E3970" t="str">
        <f>INDEX(LedgerMapping[[#All],[Area]],MATCH(Transactions[[#This Row],[Sub Ledger]],LedgerMapping[[#All],[Sub Ledger]],0))</f>
        <v>Income Statement</v>
      </c>
    </row>
    <row r="3971" spans="1:5" x14ac:dyDescent="0.55000000000000004">
      <c r="A3971">
        <v>6</v>
      </c>
      <c r="B3971">
        <v>81000</v>
      </c>
      <c r="C3971" s="6">
        <v>43709</v>
      </c>
      <c r="D3971">
        <v>-401</v>
      </c>
      <c r="E3971" t="str">
        <f>INDEX(LedgerMapping[[#All],[Area]],MATCH(Transactions[[#This Row],[Sub Ledger]],LedgerMapping[[#All],[Sub Ledger]],0))</f>
        <v>Income Statement</v>
      </c>
    </row>
    <row r="3972" spans="1:5" x14ac:dyDescent="0.55000000000000004">
      <c r="A3972">
        <v>6</v>
      </c>
      <c r="B3972">
        <v>81000</v>
      </c>
      <c r="C3972" s="6">
        <v>43739</v>
      </c>
      <c r="D3972">
        <v>-391</v>
      </c>
      <c r="E3972" t="str">
        <f>INDEX(LedgerMapping[[#All],[Area]],MATCH(Transactions[[#This Row],[Sub Ledger]],LedgerMapping[[#All],[Sub Ledger]],0))</f>
        <v>Income Statement</v>
      </c>
    </row>
    <row r="3973" spans="1:5" x14ac:dyDescent="0.55000000000000004">
      <c r="A3973">
        <v>6</v>
      </c>
      <c r="B3973">
        <v>81000</v>
      </c>
      <c r="C3973" s="6">
        <v>43770</v>
      </c>
      <c r="D3973">
        <v>-401</v>
      </c>
      <c r="E3973" t="str">
        <f>INDEX(LedgerMapping[[#All],[Area]],MATCH(Transactions[[#This Row],[Sub Ledger]],LedgerMapping[[#All],[Sub Ledger]],0))</f>
        <v>Income Statement</v>
      </c>
    </row>
    <row r="3974" spans="1:5" x14ac:dyDescent="0.55000000000000004">
      <c r="A3974">
        <v>6</v>
      </c>
      <c r="B3974">
        <v>81000</v>
      </c>
      <c r="C3974" s="6">
        <v>43800</v>
      </c>
      <c r="D3974">
        <v>-384</v>
      </c>
      <c r="E3974" t="str">
        <f>INDEX(LedgerMapping[[#All],[Area]],MATCH(Transactions[[#This Row],[Sub Ledger]],LedgerMapping[[#All],[Sub Ledger]],0))</f>
        <v>Income Statement</v>
      </c>
    </row>
    <row r="3975" spans="1:5" x14ac:dyDescent="0.55000000000000004">
      <c r="A3975">
        <v>6</v>
      </c>
      <c r="B3975">
        <v>81000</v>
      </c>
      <c r="C3975" s="6">
        <v>43831</v>
      </c>
      <c r="D3975">
        <v>-251</v>
      </c>
      <c r="E3975" t="str">
        <f>INDEX(LedgerMapping[[#All],[Area]],MATCH(Transactions[[#This Row],[Sub Ledger]],LedgerMapping[[#All],[Sub Ledger]],0))</f>
        <v>Income Statement</v>
      </c>
    </row>
    <row r="3976" spans="1:5" x14ac:dyDescent="0.55000000000000004">
      <c r="A3976">
        <v>6</v>
      </c>
      <c r="B3976">
        <v>81000</v>
      </c>
      <c r="C3976" s="6">
        <v>43862</v>
      </c>
      <c r="D3976">
        <v>-306</v>
      </c>
      <c r="E3976" t="str">
        <f>INDEX(LedgerMapping[[#All],[Area]],MATCH(Transactions[[#This Row],[Sub Ledger]],LedgerMapping[[#All],[Sub Ledger]],0))</f>
        <v>Income Statement</v>
      </c>
    </row>
    <row r="3977" spans="1:5" x14ac:dyDescent="0.55000000000000004">
      <c r="A3977">
        <v>6</v>
      </c>
      <c r="B3977">
        <v>81000</v>
      </c>
      <c r="C3977" s="6">
        <v>43891</v>
      </c>
      <c r="D3977">
        <v>-315</v>
      </c>
      <c r="E3977" t="str">
        <f>INDEX(LedgerMapping[[#All],[Area]],MATCH(Transactions[[#This Row],[Sub Ledger]],LedgerMapping[[#All],[Sub Ledger]],0))</f>
        <v>Income Statement</v>
      </c>
    </row>
    <row r="3978" spans="1:5" x14ac:dyDescent="0.55000000000000004">
      <c r="A3978">
        <v>6</v>
      </c>
      <c r="B3978">
        <v>81000</v>
      </c>
      <c r="C3978" s="6">
        <v>43922</v>
      </c>
      <c r="D3978">
        <v>-308</v>
      </c>
      <c r="E3978" t="str">
        <f>INDEX(LedgerMapping[[#All],[Area]],MATCH(Transactions[[#This Row],[Sub Ledger]],LedgerMapping[[#All],[Sub Ledger]],0))</f>
        <v>Income Statement</v>
      </c>
    </row>
    <row r="3979" spans="1:5" x14ac:dyDescent="0.55000000000000004">
      <c r="A3979">
        <v>6</v>
      </c>
      <c r="B3979">
        <v>81000</v>
      </c>
      <c r="C3979" s="6">
        <v>43952</v>
      </c>
      <c r="D3979">
        <v>-347</v>
      </c>
      <c r="E3979" t="str">
        <f>INDEX(LedgerMapping[[#All],[Area]],MATCH(Transactions[[#This Row],[Sub Ledger]],LedgerMapping[[#All],[Sub Ledger]],0))</f>
        <v>Income Statement</v>
      </c>
    </row>
    <row r="3980" spans="1:5" x14ac:dyDescent="0.55000000000000004">
      <c r="A3980">
        <v>6</v>
      </c>
      <c r="B3980">
        <v>81000</v>
      </c>
      <c r="C3980" s="6">
        <v>43983</v>
      </c>
      <c r="D3980">
        <v>-289</v>
      </c>
      <c r="E3980" t="str">
        <f>INDEX(LedgerMapping[[#All],[Area]],MATCH(Transactions[[#This Row],[Sub Ledger]],LedgerMapping[[#All],[Sub Ledger]],0))</f>
        <v>Income Statement</v>
      </c>
    </row>
    <row r="3981" spans="1:5" x14ac:dyDescent="0.55000000000000004">
      <c r="A3981">
        <v>6</v>
      </c>
      <c r="B3981">
        <v>81000</v>
      </c>
      <c r="C3981" s="6">
        <v>44013</v>
      </c>
      <c r="D3981">
        <v>-306</v>
      </c>
      <c r="E3981" t="str">
        <f>INDEX(LedgerMapping[[#All],[Area]],MATCH(Transactions[[#This Row],[Sub Ledger]],LedgerMapping[[#All],[Sub Ledger]],0))</f>
        <v>Income Statement</v>
      </c>
    </row>
    <row r="3982" spans="1:5" x14ac:dyDescent="0.55000000000000004">
      <c r="A3982">
        <v>6</v>
      </c>
      <c r="B3982">
        <v>81000</v>
      </c>
      <c r="C3982" s="6">
        <v>44044</v>
      </c>
      <c r="D3982">
        <v>-324</v>
      </c>
      <c r="E3982" t="str">
        <f>INDEX(LedgerMapping[[#All],[Area]],MATCH(Transactions[[#This Row],[Sub Ledger]],LedgerMapping[[#All],[Sub Ledger]],0))</f>
        <v>Income Statement</v>
      </c>
    </row>
    <row r="3983" spans="1:5" x14ac:dyDescent="0.55000000000000004">
      <c r="A3983">
        <v>6</v>
      </c>
      <c r="B3983">
        <v>81000</v>
      </c>
      <c r="C3983" s="6">
        <v>44075</v>
      </c>
      <c r="D3983">
        <v>-330</v>
      </c>
      <c r="E3983" t="str">
        <f>INDEX(LedgerMapping[[#All],[Area]],MATCH(Transactions[[#This Row],[Sub Ledger]],LedgerMapping[[#All],[Sub Ledger]],0))</f>
        <v>Income Statement</v>
      </c>
    </row>
    <row r="3984" spans="1:5" x14ac:dyDescent="0.55000000000000004">
      <c r="A3984">
        <v>6</v>
      </c>
      <c r="B3984">
        <v>81000</v>
      </c>
      <c r="C3984" s="6">
        <v>44105</v>
      </c>
      <c r="D3984">
        <v>-305</v>
      </c>
      <c r="E3984" t="str">
        <f>INDEX(LedgerMapping[[#All],[Area]],MATCH(Transactions[[#This Row],[Sub Ledger]],LedgerMapping[[#All],[Sub Ledger]],0))</f>
        <v>Income Statement</v>
      </c>
    </row>
    <row r="3985" spans="1:5" x14ac:dyDescent="0.55000000000000004">
      <c r="A3985">
        <v>6</v>
      </c>
      <c r="B3985">
        <v>81000</v>
      </c>
      <c r="C3985" s="6">
        <v>44136</v>
      </c>
      <c r="D3985">
        <v>-321</v>
      </c>
      <c r="E3985" t="str">
        <f>INDEX(LedgerMapping[[#All],[Area]],MATCH(Transactions[[#This Row],[Sub Ledger]],LedgerMapping[[#All],[Sub Ledger]],0))</f>
        <v>Income Statement</v>
      </c>
    </row>
    <row r="3986" spans="1:5" x14ac:dyDescent="0.55000000000000004">
      <c r="A3986">
        <v>6</v>
      </c>
      <c r="B3986">
        <v>81000</v>
      </c>
      <c r="C3986" s="6">
        <v>44166</v>
      </c>
      <c r="D3986">
        <v>-327</v>
      </c>
      <c r="E3986" t="str">
        <f>INDEX(LedgerMapping[[#All],[Area]],MATCH(Transactions[[#This Row],[Sub Ledger]],LedgerMapping[[#All],[Sub Ledger]],0))</f>
        <v>Income Statement</v>
      </c>
    </row>
    <row r="3987" spans="1:5" x14ac:dyDescent="0.55000000000000004">
      <c r="A3987">
        <v>6</v>
      </c>
      <c r="B3987">
        <v>81000</v>
      </c>
      <c r="C3987" s="6">
        <v>44197</v>
      </c>
      <c r="D3987">
        <v>-276</v>
      </c>
      <c r="E3987" t="str">
        <f>INDEX(LedgerMapping[[#All],[Area]],MATCH(Transactions[[#This Row],[Sub Ledger]],LedgerMapping[[#All],[Sub Ledger]],0))</f>
        <v>Income Statement</v>
      </c>
    </row>
    <row r="3988" spans="1:5" x14ac:dyDescent="0.55000000000000004">
      <c r="A3988">
        <v>6</v>
      </c>
      <c r="B3988">
        <v>81000</v>
      </c>
      <c r="C3988" s="6">
        <v>44228</v>
      </c>
      <c r="D3988">
        <v>-409</v>
      </c>
      <c r="E3988" t="str">
        <f>INDEX(LedgerMapping[[#All],[Area]],MATCH(Transactions[[#This Row],[Sub Ledger]],LedgerMapping[[#All],[Sub Ledger]],0))</f>
        <v>Income Statement</v>
      </c>
    </row>
    <row r="3989" spans="1:5" x14ac:dyDescent="0.55000000000000004">
      <c r="A3989">
        <v>6</v>
      </c>
      <c r="B3989">
        <v>81000</v>
      </c>
      <c r="C3989" s="6">
        <v>44256</v>
      </c>
      <c r="D3989">
        <v>-440</v>
      </c>
      <c r="E3989" t="str">
        <f>INDEX(LedgerMapping[[#All],[Area]],MATCH(Transactions[[#This Row],[Sub Ledger]],LedgerMapping[[#All],[Sub Ledger]],0))</f>
        <v>Income Statement</v>
      </c>
    </row>
    <row r="3990" spans="1:5" x14ac:dyDescent="0.55000000000000004">
      <c r="A3990">
        <v>6</v>
      </c>
      <c r="B3990">
        <v>81000</v>
      </c>
      <c r="C3990" s="6">
        <v>44287</v>
      </c>
      <c r="D3990">
        <v>-421</v>
      </c>
      <c r="E3990" t="str">
        <f>INDEX(LedgerMapping[[#All],[Area]],MATCH(Transactions[[#This Row],[Sub Ledger]],LedgerMapping[[#All],[Sub Ledger]],0))</f>
        <v>Income Statement</v>
      </c>
    </row>
    <row r="3991" spans="1:5" x14ac:dyDescent="0.55000000000000004">
      <c r="A3991">
        <v>6</v>
      </c>
      <c r="B3991">
        <v>81000</v>
      </c>
      <c r="C3991" s="6">
        <v>44348</v>
      </c>
      <c r="D3991">
        <v>-405</v>
      </c>
      <c r="E3991" t="str">
        <f>INDEX(LedgerMapping[[#All],[Area]],MATCH(Transactions[[#This Row],[Sub Ledger]],LedgerMapping[[#All],[Sub Ledger]],0))</f>
        <v>Income Statement</v>
      </c>
    </row>
    <row r="3992" spans="1:5" x14ac:dyDescent="0.55000000000000004">
      <c r="A3992">
        <v>6</v>
      </c>
      <c r="B3992">
        <v>81000</v>
      </c>
      <c r="C3992" s="6">
        <v>44378</v>
      </c>
      <c r="D3992">
        <v>-376</v>
      </c>
      <c r="E3992" t="str">
        <f>INDEX(LedgerMapping[[#All],[Area]],MATCH(Transactions[[#This Row],[Sub Ledger]],LedgerMapping[[#All],[Sub Ledger]],0))</f>
        <v>Income Statement</v>
      </c>
    </row>
    <row r="3993" spans="1:5" x14ac:dyDescent="0.55000000000000004">
      <c r="A3993">
        <v>6</v>
      </c>
      <c r="B3993">
        <v>81000</v>
      </c>
      <c r="C3993" s="6">
        <v>44409</v>
      </c>
      <c r="D3993">
        <v>-412</v>
      </c>
      <c r="E3993" t="str">
        <f>INDEX(LedgerMapping[[#All],[Area]],MATCH(Transactions[[#This Row],[Sub Ledger]],LedgerMapping[[#All],[Sub Ledger]],0))</f>
        <v>Income Statement</v>
      </c>
    </row>
    <row r="3994" spans="1:5" x14ac:dyDescent="0.55000000000000004">
      <c r="A3994">
        <v>6</v>
      </c>
      <c r="B3994">
        <v>81000</v>
      </c>
      <c r="C3994" s="6">
        <v>44440</v>
      </c>
      <c r="D3994">
        <v>-372</v>
      </c>
      <c r="E3994" t="str">
        <f>INDEX(LedgerMapping[[#All],[Area]],MATCH(Transactions[[#This Row],[Sub Ledger]],LedgerMapping[[#All],[Sub Ledger]],0))</f>
        <v>Income Statement</v>
      </c>
    </row>
    <row r="3995" spans="1:5" x14ac:dyDescent="0.55000000000000004">
      <c r="A3995">
        <v>6</v>
      </c>
      <c r="B3995">
        <v>81000</v>
      </c>
      <c r="C3995" s="6">
        <v>44470</v>
      </c>
      <c r="D3995">
        <v>-412</v>
      </c>
      <c r="E3995" t="str">
        <f>INDEX(LedgerMapping[[#All],[Area]],MATCH(Transactions[[#This Row],[Sub Ledger]],LedgerMapping[[#All],[Sub Ledger]],0))</f>
        <v>Income Statement</v>
      </c>
    </row>
    <row r="3996" spans="1:5" x14ac:dyDescent="0.55000000000000004">
      <c r="A3996">
        <v>6</v>
      </c>
      <c r="B3996">
        <v>81000</v>
      </c>
      <c r="C3996" s="6">
        <v>44501</v>
      </c>
      <c r="D3996">
        <v>-361</v>
      </c>
      <c r="E3996" t="str">
        <f>INDEX(LedgerMapping[[#All],[Area]],MATCH(Transactions[[#This Row],[Sub Ledger]],LedgerMapping[[#All],[Sub Ledger]],0))</f>
        <v>Income Statement</v>
      </c>
    </row>
    <row r="3997" spans="1:5" x14ac:dyDescent="0.55000000000000004">
      <c r="A3997">
        <v>6</v>
      </c>
      <c r="B3997">
        <v>81000</v>
      </c>
      <c r="C3997" s="6">
        <v>44531</v>
      </c>
      <c r="D3997">
        <v>-424</v>
      </c>
      <c r="E3997" t="str">
        <f>INDEX(LedgerMapping[[#All],[Area]],MATCH(Transactions[[#This Row],[Sub Ledger]],LedgerMapping[[#All],[Sub Ledger]],0))</f>
        <v>Income Statement</v>
      </c>
    </row>
    <row r="3998" spans="1:5" x14ac:dyDescent="0.55000000000000004">
      <c r="A3998">
        <v>6</v>
      </c>
      <c r="B3998">
        <v>81000</v>
      </c>
      <c r="C3998" s="6">
        <v>44256</v>
      </c>
      <c r="D3998">
        <v>-282</v>
      </c>
      <c r="E3998" t="str">
        <f>INDEX(LedgerMapping[[#All],[Area]],MATCH(Transactions[[#This Row],[Sub Ledger]],LedgerMapping[[#All],[Sub Ledger]],0))</f>
        <v>Income Statement</v>
      </c>
    </row>
    <row r="3999" spans="1:5" x14ac:dyDescent="0.55000000000000004">
      <c r="A3999">
        <v>6</v>
      </c>
      <c r="B3999">
        <v>81000</v>
      </c>
      <c r="C3999" s="6">
        <v>44256</v>
      </c>
      <c r="D3999">
        <v>-305.02</v>
      </c>
      <c r="E3999" t="str">
        <f>INDEX(LedgerMapping[[#All],[Area]],MATCH(Transactions[[#This Row],[Sub Ledger]],LedgerMapping[[#All],[Sub Ledger]],0))</f>
        <v>Income Statement</v>
      </c>
    </row>
    <row r="4000" spans="1:5" x14ac:dyDescent="0.55000000000000004">
      <c r="A4000">
        <v>6</v>
      </c>
      <c r="B4000">
        <v>81000</v>
      </c>
      <c r="C4000" s="6">
        <v>44256</v>
      </c>
      <c r="D4000">
        <v>-299.73</v>
      </c>
      <c r="E4000" t="str">
        <f>INDEX(LedgerMapping[[#All],[Area]],MATCH(Transactions[[#This Row],[Sub Ledger]],LedgerMapping[[#All],[Sub Ledger]],0))</f>
        <v>Income Statement</v>
      </c>
    </row>
    <row r="4001" spans="1:5" x14ac:dyDescent="0.55000000000000004">
      <c r="A4001">
        <v>6</v>
      </c>
      <c r="B4001">
        <v>81000</v>
      </c>
      <c r="C4001" s="6">
        <v>44256</v>
      </c>
      <c r="D4001">
        <v>-141.12</v>
      </c>
      <c r="E4001" t="str">
        <f>INDEX(LedgerMapping[[#All],[Area]],MATCH(Transactions[[#This Row],[Sub Ledger]],LedgerMapping[[#All],[Sub Ledger]],0))</f>
        <v>Income Statement</v>
      </c>
    </row>
    <row r="4002" spans="1:5" x14ac:dyDescent="0.55000000000000004">
      <c r="A4002">
        <v>6</v>
      </c>
      <c r="B4002">
        <v>81000</v>
      </c>
      <c r="C4002" s="6">
        <v>44256</v>
      </c>
      <c r="D4002">
        <v>-138</v>
      </c>
      <c r="E4002" t="str">
        <f>INDEX(LedgerMapping[[#All],[Area]],MATCH(Transactions[[#This Row],[Sub Ledger]],LedgerMapping[[#All],[Sub Ledger]],0))</f>
        <v>Income Statement</v>
      </c>
    </row>
    <row r="4003" spans="1:5" x14ac:dyDescent="0.55000000000000004">
      <c r="A4003">
        <v>6</v>
      </c>
      <c r="B4003">
        <v>81000</v>
      </c>
      <c r="C4003" s="6">
        <v>44256</v>
      </c>
      <c r="D4003">
        <v>-413.09</v>
      </c>
      <c r="E4003" t="str">
        <f>INDEX(LedgerMapping[[#All],[Area]],MATCH(Transactions[[#This Row],[Sub Ledger]],LedgerMapping[[#All],[Sub Ledger]],0))</f>
        <v>Income Statement</v>
      </c>
    </row>
    <row r="4004" spans="1:5" x14ac:dyDescent="0.55000000000000004">
      <c r="A4004">
        <v>6</v>
      </c>
      <c r="B4004">
        <v>82000</v>
      </c>
      <c r="C4004" s="6">
        <v>43739</v>
      </c>
      <c r="D4004">
        <v>-33</v>
      </c>
      <c r="E4004" t="str">
        <f>INDEX(LedgerMapping[[#All],[Area]],MATCH(Transactions[[#This Row],[Sub Ledger]],LedgerMapping[[#All],[Sub Ledger]],0))</f>
        <v>Income Statement</v>
      </c>
    </row>
    <row r="4005" spans="1:5" x14ac:dyDescent="0.55000000000000004">
      <c r="A4005">
        <v>6</v>
      </c>
      <c r="B4005">
        <v>82000</v>
      </c>
      <c r="C4005" s="6">
        <v>43770</v>
      </c>
      <c r="D4005">
        <v>-27</v>
      </c>
      <c r="E4005" t="str">
        <f>INDEX(LedgerMapping[[#All],[Area]],MATCH(Transactions[[#This Row],[Sub Ledger]],LedgerMapping[[#All],[Sub Ledger]],0))</f>
        <v>Income Statement</v>
      </c>
    </row>
    <row r="4006" spans="1:5" x14ac:dyDescent="0.55000000000000004">
      <c r="A4006">
        <v>6</v>
      </c>
      <c r="B4006">
        <v>82000</v>
      </c>
      <c r="C4006" s="6">
        <v>43800</v>
      </c>
      <c r="D4006">
        <v>-29</v>
      </c>
      <c r="E4006" t="str">
        <f>INDEX(LedgerMapping[[#All],[Area]],MATCH(Transactions[[#This Row],[Sub Ledger]],LedgerMapping[[#All],[Sub Ledger]],0))</f>
        <v>Income Statement</v>
      </c>
    </row>
    <row r="4007" spans="1:5" x14ac:dyDescent="0.55000000000000004">
      <c r="A4007">
        <v>6</v>
      </c>
      <c r="B4007">
        <v>82000</v>
      </c>
      <c r="C4007" s="6">
        <v>43831</v>
      </c>
      <c r="D4007">
        <v>-25</v>
      </c>
      <c r="E4007" t="str">
        <f>INDEX(LedgerMapping[[#All],[Area]],MATCH(Transactions[[#This Row],[Sub Ledger]],LedgerMapping[[#All],[Sub Ledger]],0))</f>
        <v>Income Statement</v>
      </c>
    </row>
    <row r="4008" spans="1:5" x14ac:dyDescent="0.55000000000000004">
      <c r="A4008">
        <v>6</v>
      </c>
      <c r="B4008">
        <v>82000</v>
      </c>
      <c r="C4008" s="6">
        <v>43862</v>
      </c>
      <c r="D4008">
        <v>-22</v>
      </c>
      <c r="E4008" t="str">
        <f>INDEX(LedgerMapping[[#All],[Area]],MATCH(Transactions[[#This Row],[Sub Ledger]],LedgerMapping[[#All],[Sub Ledger]],0))</f>
        <v>Income Statement</v>
      </c>
    </row>
    <row r="4009" spans="1:5" x14ac:dyDescent="0.55000000000000004">
      <c r="A4009">
        <v>6</v>
      </c>
      <c r="B4009">
        <v>82000</v>
      </c>
      <c r="C4009" s="6">
        <v>43891</v>
      </c>
      <c r="D4009">
        <v>-22</v>
      </c>
      <c r="E4009" t="str">
        <f>INDEX(LedgerMapping[[#All],[Area]],MATCH(Transactions[[#This Row],[Sub Ledger]],LedgerMapping[[#All],[Sub Ledger]],0))</f>
        <v>Income Statement</v>
      </c>
    </row>
    <row r="4010" spans="1:5" x14ac:dyDescent="0.55000000000000004">
      <c r="A4010">
        <v>6</v>
      </c>
      <c r="B4010">
        <v>82000</v>
      </c>
      <c r="C4010" s="6">
        <v>43922</v>
      </c>
      <c r="D4010">
        <v>-28</v>
      </c>
      <c r="E4010" t="str">
        <f>INDEX(LedgerMapping[[#All],[Area]],MATCH(Transactions[[#This Row],[Sub Ledger]],LedgerMapping[[#All],[Sub Ledger]],0))</f>
        <v>Income Statement</v>
      </c>
    </row>
    <row r="4011" spans="1:5" x14ac:dyDescent="0.55000000000000004">
      <c r="A4011">
        <v>6</v>
      </c>
      <c r="B4011">
        <v>82000</v>
      </c>
      <c r="C4011" s="6">
        <v>43952</v>
      </c>
      <c r="D4011">
        <v>-24</v>
      </c>
      <c r="E4011" t="str">
        <f>INDEX(LedgerMapping[[#All],[Area]],MATCH(Transactions[[#This Row],[Sub Ledger]],LedgerMapping[[#All],[Sub Ledger]],0))</f>
        <v>Income Statement</v>
      </c>
    </row>
    <row r="4012" spans="1:5" x14ac:dyDescent="0.55000000000000004">
      <c r="A4012">
        <v>6</v>
      </c>
      <c r="B4012">
        <v>82000</v>
      </c>
      <c r="C4012" s="6">
        <v>43983</v>
      </c>
      <c r="D4012">
        <v>-27</v>
      </c>
      <c r="E4012" t="str">
        <f>INDEX(LedgerMapping[[#All],[Area]],MATCH(Transactions[[#This Row],[Sub Ledger]],LedgerMapping[[#All],[Sub Ledger]],0))</f>
        <v>Income Statement</v>
      </c>
    </row>
    <row r="4013" spans="1:5" x14ac:dyDescent="0.55000000000000004">
      <c r="A4013">
        <v>6</v>
      </c>
      <c r="B4013">
        <v>82000</v>
      </c>
      <c r="C4013" s="6">
        <v>44013</v>
      </c>
      <c r="D4013">
        <v>-22</v>
      </c>
      <c r="E4013" t="str">
        <f>INDEX(LedgerMapping[[#All],[Area]],MATCH(Transactions[[#This Row],[Sub Ledger]],LedgerMapping[[#All],[Sub Ledger]],0))</f>
        <v>Income Statement</v>
      </c>
    </row>
    <row r="4014" spans="1:5" x14ac:dyDescent="0.55000000000000004">
      <c r="A4014">
        <v>6</v>
      </c>
      <c r="B4014">
        <v>82000</v>
      </c>
      <c r="C4014" s="6">
        <v>44044</v>
      </c>
      <c r="D4014">
        <v>-27</v>
      </c>
      <c r="E4014" t="str">
        <f>INDEX(LedgerMapping[[#All],[Area]],MATCH(Transactions[[#This Row],[Sub Ledger]],LedgerMapping[[#All],[Sub Ledger]],0))</f>
        <v>Income Statement</v>
      </c>
    </row>
    <row r="4015" spans="1:5" x14ac:dyDescent="0.55000000000000004">
      <c r="A4015">
        <v>6</v>
      </c>
      <c r="B4015">
        <v>82000</v>
      </c>
      <c r="C4015" s="6">
        <v>44075</v>
      </c>
      <c r="D4015">
        <v>-25</v>
      </c>
      <c r="E4015" t="str">
        <f>INDEX(LedgerMapping[[#All],[Area]],MATCH(Transactions[[#This Row],[Sub Ledger]],LedgerMapping[[#All],[Sub Ledger]],0))</f>
        <v>Income Statement</v>
      </c>
    </row>
    <row r="4016" spans="1:5" x14ac:dyDescent="0.55000000000000004">
      <c r="A4016">
        <v>6</v>
      </c>
      <c r="B4016">
        <v>82000</v>
      </c>
      <c r="C4016" s="6">
        <v>44105</v>
      </c>
      <c r="D4016">
        <v>-27</v>
      </c>
      <c r="E4016" t="str">
        <f>INDEX(LedgerMapping[[#All],[Area]],MATCH(Transactions[[#This Row],[Sub Ledger]],LedgerMapping[[#All],[Sub Ledger]],0))</f>
        <v>Income Statement</v>
      </c>
    </row>
    <row r="4017" spans="1:5" x14ac:dyDescent="0.55000000000000004">
      <c r="A4017">
        <v>6</v>
      </c>
      <c r="B4017">
        <v>82000</v>
      </c>
      <c r="C4017" s="6">
        <v>44136</v>
      </c>
      <c r="D4017">
        <v>-19</v>
      </c>
      <c r="E4017" t="str">
        <f>INDEX(LedgerMapping[[#All],[Area]],MATCH(Transactions[[#This Row],[Sub Ledger]],LedgerMapping[[#All],[Sub Ledger]],0))</f>
        <v>Income Statement</v>
      </c>
    </row>
    <row r="4018" spans="1:5" x14ac:dyDescent="0.55000000000000004">
      <c r="A4018">
        <v>6</v>
      </c>
      <c r="B4018">
        <v>82000</v>
      </c>
      <c r="C4018" s="6">
        <v>44166</v>
      </c>
      <c r="D4018">
        <v>-27</v>
      </c>
      <c r="E4018" t="str">
        <f>INDEX(LedgerMapping[[#All],[Area]],MATCH(Transactions[[#This Row],[Sub Ledger]],LedgerMapping[[#All],[Sub Ledger]],0))</f>
        <v>Income Statement</v>
      </c>
    </row>
    <row r="4019" spans="1:5" x14ac:dyDescent="0.55000000000000004">
      <c r="A4019">
        <v>6</v>
      </c>
      <c r="B4019">
        <v>82000</v>
      </c>
      <c r="C4019" s="6">
        <v>44197</v>
      </c>
      <c r="D4019">
        <v>-19</v>
      </c>
      <c r="E4019" t="str">
        <f>INDEX(LedgerMapping[[#All],[Area]],MATCH(Transactions[[#This Row],[Sub Ledger]],LedgerMapping[[#All],[Sub Ledger]],0))</f>
        <v>Income Statement</v>
      </c>
    </row>
    <row r="4020" spans="1:5" x14ac:dyDescent="0.55000000000000004">
      <c r="A4020">
        <v>6</v>
      </c>
      <c r="B4020">
        <v>82000</v>
      </c>
      <c r="C4020" s="6">
        <v>44228</v>
      </c>
      <c r="D4020">
        <v>-28</v>
      </c>
      <c r="E4020" t="str">
        <f>INDEX(LedgerMapping[[#All],[Area]],MATCH(Transactions[[#This Row],[Sub Ledger]],LedgerMapping[[#All],[Sub Ledger]],0))</f>
        <v>Income Statement</v>
      </c>
    </row>
    <row r="4021" spans="1:5" x14ac:dyDescent="0.55000000000000004">
      <c r="A4021">
        <v>6</v>
      </c>
      <c r="B4021">
        <v>82000</v>
      </c>
      <c r="C4021" s="6">
        <v>44256</v>
      </c>
      <c r="D4021">
        <v>-32</v>
      </c>
      <c r="E4021" t="str">
        <f>INDEX(LedgerMapping[[#All],[Area]],MATCH(Transactions[[#This Row],[Sub Ledger]],LedgerMapping[[#All],[Sub Ledger]],0))</f>
        <v>Income Statement</v>
      </c>
    </row>
    <row r="4022" spans="1:5" x14ac:dyDescent="0.55000000000000004">
      <c r="A4022">
        <v>6</v>
      </c>
      <c r="B4022">
        <v>82000</v>
      </c>
      <c r="C4022" s="6">
        <v>44287</v>
      </c>
      <c r="D4022">
        <v>-29</v>
      </c>
      <c r="E4022" t="str">
        <f>INDEX(LedgerMapping[[#All],[Area]],MATCH(Transactions[[#This Row],[Sub Ledger]],LedgerMapping[[#All],[Sub Ledger]],0))</f>
        <v>Income Statement</v>
      </c>
    </row>
    <row r="4023" spans="1:5" x14ac:dyDescent="0.55000000000000004">
      <c r="A4023">
        <v>6</v>
      </c>
      <c r="B4023">
        <v>82000</v>
      </c>
      <c r="C4023" s="6">
        <v>44317</v>
      </c>
      <c r="D4023">
        <v>-25</v>
      </c>
      <c r="E4023" t="str">
        <f>INDEX(LedgerMapping[[#All],[Area]],MATCH(Transactions[[#This Row],[Sub Ledger]],LedgerMapping[[#All],[Sub Ledger]],0))</f>
        <v>Income Statement</v>
      </c>
    </row>
    <row r="4024" spans="1:5" x14ac:dyDescent="0.55000000000000004">
      <c r="A4024">
        <v>6</v>
      </c>
      <c r="B4024">
        <v>82000</v>
      </c>
      <c r="C4024" s="6">
        <v>44348</v>
      </c>
      <c r="D4024">
        <v>-29</v>
      </c>
      <c r="E4024" t="str">
        <f>INDEX(LedgerMapping[[#All],[Area]],MATCH(Transactions[[#This Row],[Sub Ledger]],LedgerMapping[[#All],[Sub Ledger]],0))</f>
        <v>Income Statement</v>
      </c>
    </row>
    <row r="4025" spans="1:5" x14ac:dyDescent="0.55000000000000004">
      <c r="A4025">
        <v>6</v>
      </c>
      <c r="B4025">
        <v>82000</v>
      </c>
      <c r="C4025" s="6">
        <v>44378</v>
      </c>
      <c r="D4025">
        <v>-37</v>
      </c>
      <c r="E4025" t="str">
        <f>INDEX(LedgerMapping[[#All],[Area]],MATCH(Transactions[[#This Row],[Sub Ledger]],LedgerMapping[[#All],[Sub Ledger]],0))</f>
        <v>Income Statement</v>
      </c>
    </row>
    <row r="4026" spans="1:5" x14ac:dyDescent="0.55000000000000004">
      <c r="A4026">
        <v>6</v>
      </c>
      <c r="B4026">
        <v>82000</v>
      </c>
      <c r="C4026" s="6">
        <v>44409</v>
      </c>
      <c r="D4026">
        <v>-26</v>
      </c>
      <c r="E4026" t="str">
        <f>INDEX(LedgerMapping[[#All],[Area]],MATCH(Transactions[[#This Row],[Sub Ledger]],LedgerMapping[[#All],[Sub Ledger]],0))</f>
        <v>Income Statement</v>
      </c>
    </row>
    <row r="4027" spans="1:5" x14ac:dyDescent="0.55000000000000004">
      <c r="A4027">
        <v>6</v>
      </c>
      <c r="B4027">
        <v>82000</v>
      </c>
      <c r="C4027" s="6">
        <v>44440</v>
      </c>
      <c r="D4027">
        <v>-29</v>
      </c>
      <c r="E4027" t="str">
        <f>INDEX(LedgerMapping[[#All],[Area]],MATCH(Transactions[[#This Row],[Sub Ledger]],LedgerMapping[[#All],[Sub Ledger]],0))</f>
        <v>Income Statement</v>
      </c>
    </row>
    <row r="4028" spans="1:5" x14ac:dyDescent="0.55000000000000004">
      <c r="A4028">
        <v>6</v>
      </c>
      <c r="B4028">
        <v>82000</v>
      </c>
      <c r="C4028" s="6">
        <v>44470</v>
      </c>
      <c r="D4028">
        <v>-29</v>
      </c>
      <c r="E4028" t="str">
        <f>INDEX(LedgerMapping[[#All],[Area]],MATCH(Transactions[[#This Row],[Sub Ledger]],LedgerMapping[[#All],[Sub Ledger]],0))</f>
        <v>Income Statement</v>
      </c>
    </row>
    <row r="4029" spans="1:5" x14ac:dyDescent="0.55000000000000004">
      <c r="A4029">
        <v>6</v>
      </c>
      <c r="B4029">
        <v>82000</v>
      </c>
      <c r="C4029" s="6">
        <v>44501</v>
      </c>
      <c r="D4029">
        <v>-34</v>
      </c>
      <c r="E4029" t="str">
        <f>INDEX(LedgerMapping[[#All],[Area]],MATCH(Transactions[[#This Row],[Sub Ledger]],LedgerMapping[[#All],[Sub Ledger]],0))</f>
        <v>Income Statement</v>
      </c>
    </row>
    <row r="4030" spans="1:5" x14ac:dyDescent="0.55000000000000004">
      <c r="A4030">
        <v>6</v>
      </c>
      <c r="B4030">
        <v>82000</v>
      </c>
      <c r="C4030" s="6">
        <v>44531</v>
      </c>
      <c r="D4030">
        <v>-34</v>
      </c>
      <c r="E4030" t="str">
        <f>INDEX(LedgerMapping[[#All],[Area]],MATCH(Transactions[[#This Row],[Sub Ledger]],LedgerMapping[[#All],[Sub Ledger]],0))</f>
        <v>Income Statement</v>
      </c>
    </row>
    <row r="4031" spans="1:5" x14ac:dyDescent="0.55000000000000004">
      <c r="A4031">
        <v>6</v>
      </c>
      <c r="B4031">
        <v>82000</v>
      </c>
      <c r="C4031" s="6">
        <v>43466</v>
      </c>
      <c r="D4031">
        <v>-31</v>
      </c>
      <c r="E4031" t="str">
        <f>INDEX(LedgerMapping[[#All],[Area]],MATCH(Transactions[[#This Row],[Sub Ledger]],LedgerMapping[[#All],[Sub Ledger]],0))</f>
        <v>Income Statement</v>
      </c>
    </row>
    <row r="4032" spans="1:5" x14ac:dyDescent="0.55000000000000004">
      <c r="A4032">
        <v>6</v>
      </c>
      <c r="B4032">
        <v>82000</v>
      </c>
      <c r="C4032" s="6">
        <v>43497</v>
      </c>
      <c r="D4032">
        <v>-25</v>
      </c>
      <c r="E4032" t="str">
        <f>INDEX(LedgerMapping[[#All],[Area]],MATCH(Transactions[[#This Row],[Sub Ledger]],LedgerMapping[[#All],[Sub Ledger]],0))</f>
        <v>Income Statement</v>
      </c>
    </row>
    <row r="4033" spans="1:5" x14ac:dyDescent="0.55000000000000004">
      <c r="A4033">
        <v>6</v>
      </c>
      <c r="B4033">
        <v>82000</v>
      </c>
      <c r="C4033" s="6">
        <v>43525</v>
      </c>
      <c r="D4033">
        <v>-37</v>
      </c>
      <c r="E4033" t="str">
        <f>INDEX(LedgerMapping[[#All],[Area]],MATCH(Transactions[[#This Row],[Sub Ledger]],LedgerMapping[[#All],[Sub Ledger]],0))</f>
        <v>Income Statement</v>
      </c>
    </row>
    <row r="4034" spans="1:5" x14ac:dyDescent="0.55000000000000004">
      <c r="A4034">
        <v>6</v>
      </c>
      <c r="B4034">
        <v>82000</v>
      </c>
      <c r="C4034" s="6">
        <v>43556</v>
      </c>
      <c r="D4034">
        <v>-39</v>
      </c>
      <c r="E4034" t="str">
        <f>INDEX(LedgerMapping[[#All],[Area]],MATCH(Transactions[[#This Row],[Sub Ledger]],LedgerMapping[[#All],[Sub Ledger]],0))</f>
        <v>Income Statement</v>
      </c>
    </row>
    <row r="4035" spans="1:5" x14ac:dyDescent="0.55000000000000004">
      <c r="A4035">
        <v>6</v>
      </c>
      <c r="B4035">
        <v>82000</v>
      </c>
      <c r="C4035" s="6">
        <v>43586</v>
      </c>
      <c r="D4035">
        <v>-32</v>
      </c>
      <c r="E4035" t="str">
        <f>INDEX(LedgerMapping[[#All],[Area]],MATCH(Transactions[[#This Row],[Sub Ledger]],LedgerMapping[[#All],[Sub Ledger]],0))</f>
        <v>Income Statement</v>
      </c>
    </row>
    <row r="4036" spans="1:5" x14ac:dyDescent="0.55000000000000004">
      <c r="A4036">
        <v>6</v>
      </c>
      <c r="B4036">
        <v>82000</v>
      </c>
      <c r="C4036" s="6">
        <v>43617</v>
      </c>
      <c r="D4036">
        <v>-23</v>
      </c>
      <c r="E4036" t="str">
        <f>INDEX(LedgerMapping[[#All],[Area]],MATCH(Transactions[[#This Row],[Sub Ledger]],LedgerMapping[[#All],[Sub Ledger]],0))</f>
        <v>Income Statement</v>
      </c>
    </row>
    <row r="4037" spans="1:5" x14ac:dyDescent="0.55000000000000004">
      <c r="A4037">
        <v>6</v>
      </c>
      <c r="B4037">
        <v>82000</v>
      </c>
      <c r="C4037" s="6">
        <v>43647</v>
      </c>
      <c r="D4037">
        <v>-25</v>
      </c>
      <c r="E4037" t="str">
        <f>INDEX(LedgerMapping[[#All],[Area]],MATCH(Transactions[[#This Row],[Sub Ledger]],LedgerMapping[[#All],[Sub Ledger]],0))</f>
        <v>Income Statement</v>
      </c>
    </row>
    <row r="4038" spans="1:5" x14ac:dyDescent="0.55000000000000004">
      <c r="A4038">
        <v>6</v>
      </c>
      <c r="B4038">
        <v>82000</v>
      </c>
      <c r="C4038" s="6">
        <v>43678</v>
      </c>
      <c r="D4038">
        <v>-32</v>
      </c>
      <c r="E4038" t="str">
        <f>INDEX(LedgerMapping[[#All],[Area]],MATCH(Transactions[[#This Row],[Sub Ledger]],LedgerMapping[[#All],[Sub Ledger]],0))</f>
        <v>Income Statement</v>
      </c>
    </row>
    <row r="4039" spans="1:5" x14ac:dyDescent="0.55000000000000004">
      <c r="A4039">
        <v>6</v>
      </c>
      <c r="B4039">
        <v>82000</v>
      </c>
      <c r="C4039" s="6">
        <v>43709</v>
      </c>
      <c r="D4039">
        <v>-25</v>
      </c>
      <c r="E4039" t="str">
        <f>INDEX(LedgerMapping[[#All],[Area]],MATCH(Transactions[[#This Row],[Sub Ledger]],LedgerMapping[[#All],[Sub Ledger]],0))</f>
        <v>Income Statement</v>
      </c>
    </row>
    <row r="4040" spans="1:5" x14ac:dyDescent="0.55000000000000004">
      <c r="A4040">
        <v>6</v>
      </c>
      <c r="B4040">
        <v>82000</v>
      </c>
      <c r="C4040" s="6">
        <v>43466</v>
      </c>
      <c r="D4040">
        <v>-38</v>
      </c>
      <c r="E4040" t="str">
        <f>INDEX(LedgerMapping[[#All],[Area]],MATCH(Transactions[[#This Row],[Sub Ledger]],LedgerMapping[[#All],[Sub Ledger]],0))</f>
        <v>Income Statement</v>
      </c>
    </row>
    <row r="4041" spans="1:5" x14ac:dyDescent="0.55000000000000004">
      <c r="A4041">
        <v>6</v>
      </c>
      <c r="B4041">
        <v>82000</v>
      </c>
      <c r="C4041" s="6">
        <v>43497</v>
      </c>
      <c r="D4041">
        <v>-32</v>
      </c>
      <c r="E4041" t="str">
        <f>INDEX(LedgerMapping[[#All],[Area]],MATCH(Transactions[[#This Row],[Sub Ledger]],LedgerMapping[[#All],[Sub Ledger]],0))</f>
        <v>Income Statement</v>
      </c>
    </row>
    <row r="4042" spans="1:5" x14ac:dyDescent="0.55000000000000004">
      <c r="A4042">
        <v>6</v>
      </c>
      <c r="B4042">
        <v>82000</v>
      </c>
      <c r="C4042" s="6">
        <v>43525</v>
      </c>
      <c r="D4042">
        <v>-31</v>
      </c>
      <c r="E4042" t="str">
        <f>INDEX(LedgerMapping[[#All],[Area]],MATCH(Transactions[[#This Row],[Sub Ledger]],LedgerMapping[[#All],[Sub Ledger]],0))</f>
        <v>Income Statement</v>
      </c>
    </row>
    <row r="4043" spans="1:5" x14ac:dyDescent="0.55000000000000004">
      <c r="A4043">
        <v>6</v>
      </c>
      <c r="B4043">
        <v>82000</v>
      </c>
      <c r="C4043" s="6">
        <v>43556</v>
      </c>
      <c r="D4043">
        <v>-37</v>
      </c>
      <c r="E4043" t="str">
        <f>INDEX(LedgerMapping[[#All],[Area]],MATCH(Transactions[[#This Row],[Sub Ledger]],LedgerMapping[[#All],[Sub Ledger]],0))</f>
        <v>Income Statement</v>
      </c>
    </row>
    <row r="4044" spans="1:5" x14ac:dyDescent="0.55000000000000004">
      <c r="A4044">
        <v>6</v>
      </c>
      <c r="B4044">
        <v>82000</v>
      </c>
      <c r="C4044" s="6">
        <v>43586</v>
      </c>
      <c r="D4044">
        <v>-33</v>
      </c>
      <c r="E4044" t="str">
        <f>INDEX(LedgerMapping[[#All],[Area]],MATCH(Transactions[[#This Row],[Sub Ledger]],LedgerMapping[[#All],[Sub Ledger]],0))</f>
        <v>Income Statement</v>
      </c>
    </row>
    <row r="4045" spans="1:5" x14ac:dyDescent="0.55000000000000004">
      <c r="A4045">
        <v>6</v>
      </c>
      <c r="B4045">
        <v>82000</v>
      </c>
      <c r="C4045" s="6">
        <v>43617</v>
      </c>
      <c r="D4045">
        <v>-31</v>
      </c>
      <c r="E4045" t="str">
        <f>INDEX(LedgerMapping[[#All],[Area]],MATCH(Transactions[[#This Row],[Sub Ledger]],LedgerMapping[[#All],[Sub Ledger]],0))</f>
        <v>Income Statement</v>
      </c>
    </row>
    <row r="4046" spans="1:5" x14ac:dyDescent="0.55000000000000004">
      <c r="A4046">
        <v>6</v>
      </c>
      <c r="B4046">
        <v>82000</v>
      </c>
      <c r="C4046" s="6">
        <v>43647</v>
      </c>
      <c r="D4046">
        <v>-38</v>
      </c>
      <c r="E4046" t="str">
        <f>INDEX(LedgerMapping[[#All],[Area]],MATCH(Transactions[[#This Row],[Sub Ledger]],LedgerMapping[[#All],[Sub Ledger]],0))</f>
        <v>Income Statement</v>
      </c>
    </row>
    <row r="4047" spans="1:5" x14ac:dyDescent="0.55000000000000004">
      <c r="A4047">
        <v>6</v>
      </c>
      <c r="B4047">
        <v>82000</v>
      </c>
      <c r="C4047" s="6">
        <v>43678</v>
      </c>
      <c r="D4047">
        <v>-44</v>
      </c>
      <c r="E4047" t="str">
        <f>INDEX(LedgerMapping[[#All],[Area]],MATCH(Transactions[[#This Row],[Sub Ledger]],LedgerMapping[[#All],[Sub Ledger]],0))</f>
        <v>Income Statement</v>
      </c>
    </row>
    <row r="4048" spans="1:5" x14ac:dyDescent="0.55000000000000004">
      <c r="A4048">
        <v>6</v>
      </c>
      <c r="B4048">
        <v>82000</v>
      </c>
      <c r="C4048" s="6">
        <v>43709</v>
      </c>
      <c r="D4048">
        <v>-40</v>
      </c>
      <c r="E4048" t="str">
        <f>INDEX(LedgerMapping[[#All],[Area]],MATCH(Transactions[[#This Row],[Sub Ledger]],LedgerMapping[[#All],[Sub Ledger]],0))</f>
        <v>Income Statement</v>
      </c>
    </row>
    <row r="4049" spans="1:5" x14ac:dyDescent="0.55000000000000004">
      <c r="A4049">
        <v>6</v>
      </c>
      <c r="B4049">
        <v>82000</v>
      </c>
      <c r="C4049" s="6">
        <v>43739</v>
      </c>
      <c r="D4049">
        <v>-34</v>
      </c>
      <c r="E4049" t="str">
        <f>INDEX(LedgerMapping[[#All],[Area]],MATCH(Transactions[[#This Row],[Sub Ledger]],LedgerMapping[[#All],[Sub Ledger]],0))</f>
        <v>Income Statement</v>
      </c>
    </row>
    <row r="4050" spans="1:5" x14ac:dyDescent="0.55000000000000004">
      <c r="A4050">
        <v>6</v>
      </c>
      <c r="B4050">
        <v>82000</v>
      </c>
      <c r="C4050" s="6">
        <v>43770</v>
      </c>
      <c r="D4050">
        <v>-35</v>
      </c>
      <c r="E4050" t="str">
        <f>INDEX(LedgerMapping[[#All],[Area]],MATCH(Transactions[[#This Row],[Sub Ledger]],LedgerMapping[[#All],[Sub Ledger]],0))</f>
        <v>Income Statement</v>
      </c>
    </row>
    <row r="4051" spans="1:5" x14ac:dyDescent="0.55000000000000004">
      <c r="A4051">
        <v>6</v>
      </c>
      <c r="B4051">
        <v>82000</v>
      </c>
      <c r="C4051" s="6">
        <v>43800</v>
      </c>
      <c r="D4051">
        <v>-31</v>
      </c>
      <c r="E4051" t="str">
        <f>INDEX(LedgerMapping[[#All],[Area]],MATCH(Transactions[[#This Row],[Sub Ledger]],LedgerMapping[[#All],[Sub Ledger]],0))</f>
        <v>Income Statement</v>
      </c>
    </row>
    <row r="4052" spans="1:5" x14ac:dyDescent="0.55000000000000004">
      <c r="A4052">
        <v>6</v>
      </c>
      <c r="B4052">
        <v>82000</v>
      </c>
      <c r="C4052" s="6">
        <v>43831</v>
      </c>
      <c r="D4052">
        <v>-31</v>
      </c>
      <c r="E4052" t="str">
        <f>INDEX(LedgerMapping[[#All],[Area]],MATCH(Transactions[[#This Row],[Sub Ledger]],LedgerMapping[[#All],[Sub Ledger]],0))</f>
        <v>Income Statement</v>
      </c>
    </row>
    <row r="4053" spans="1:5" x14ac:dyDescent="0.55000000000000004">
      <c r="A4053">
        <v>6</v>
      </c>
      <c r="B4053">
        <v>82000</v>
      </c>
      <c r="C4053" s="6">
        <v>43862</v>
      </c>
      <c r="D4053">
        <v>-26</v>
      </c>
      <c r="E4053" t="str">
        <f>INDEX(LedgerMapping[[#All],[Area]],MATCH(Transactions[[#This Row],[Sub Ledger]],LedgerMapping[[#All],[Sub Ledger]],0))</f>
        <v>Income Statement</v>
      </c>
    </row>
    <row r="4054" spans="1:5" x14ac:dyDescent="0.55000000000000004">
      <c r="A4054">
        <v>6</v>
      </c>
      <c r="B4054">
        <v>82000</v>
      </c>
      <c r="C4054" s="6">
        <v>43891</v>
      </c>
      <c r="D4054">
        <v>-29</v>
      </c>
      <c r="E4054" t="str">
        <f>INDEX(LedgerMapping[[#All],[Area]],MATCH(Transactions[[#This Row],[Sub Ledger]],LedgerMapping[[#All],[Sub Ledger]],0))</f>
        <v>Income Statement</v>
      </c>
    </row>
    <row r="4055" spans="1:5" x14ac:dyDescent="0.55000000000000004">
      <c r="A4055">
        <v>6</v>
      </c>
      <c r="B4055">
        <v>82000</v>
      </c>
      <c r="C4055" s="6">
        <v>43922</v>
      </c>
      <c r="D4055">
        <v>-32</v>
      </c>
      <c r="E4055" t="str">
        <f>INDEX(LedgerMapping[[#All],[Area]],MATCH(Transactions[[#This Row],[Sub Ledger]],LedgerMapping[[#All],[Sub Ledger]],0))</f>
        <v>Income Statement</v>
      </c>
    </row>
    <row r="4056" spans="1:5" x14ac:dyDescent="0.55000000000000004">
      <c r="A4056">
        <v>6</v>
      </c>
      <c r="B4056">
        <v>82000</v>
      </c>
      <c r="C4056" s="6">
        <v>43952</v>
      </c>
      <c r="D4056">
        <v>-32</v>
      </c>
      <c r="E4056" t="str">
        <f>INDEX(LedgerMapping[[#All],[Area]],MATCH(Transactions[[#This Row],[Sub Ledger]],LedgerMapping[[#All],[Sub Ledger]],0))</f>
        <v>Income Statement</v>
      </c>
    </row>
    <row r="4057" spans="1:5" x14ac:dyDescent="0.55000000000000004">
      <c r="A4057">
        <v>6</v>
      </c>
      <c r="B4057">
        <v>82000</v>
      </c>
      <c r="C4057" s="6">
        <v>43983</v>
      </c>
      <c r="D4057">
        <v>-21</v>
      </c>
      <c r="E4057" t="str">
        <f>INDEX(LedgerMapping[[#All],[Area]],MATCH(Transactions[[#This Row],[Sub Ledger]],LedgerMapping[[#All],[Sub Ledger]],0))</f>
        <v>Income Statement</v>
      </c>
    </row>
    <row r="4058" spans="1:5" x14ac:dyDescent="0.55000000000000004">
      <c r="A4058">
        <v>6</v>
      </c>
      <c r="B4058">
        <v>82000</v>
      </c>
      <c r="C4058" s="6">
        <v>44013</v>
      </c>
      <c r="D4058">
        <v>-27</v>
      </c>
      <c r="E4058" t="str">
        <f>INDEX(LedgerMapping[[#All],[Area]],MATCH(Transactions[[#This Row],[Sub Ledger]],LedgerMapping[[#All],[Sub Ledger]],0))</f>
        <v>Income Statement</v>
      </c>
    </row>
    <row r="4059" spans="1:5" x14ac:dyDescent="0.55000000000000004">
      <c r="A4059">
        <v>6</v>
      </c>
      <c r="B4059">
        <v>82000</v>
      </c>
      <c r="C4059" s="6">
        <v>44044</v>
      </c>
      <c r="D4059">
        <v>-23</v>
      </c>
      <c r="E4059" t="str">
        <f>INDEX(LedgerMapping[[#All],[Area]],MATCH(Transactions[[#This Row],[Sub Ledger]],LedgerMapping[[#All],[Sub Ledger]],0))</f>
        <v>Income Statement</v>
      </c>
    </row>
    <row r="4060" spans="1:5" x14ac:dyDescent="0.55000000000000004">
      <c r="A4060">
        <v>6</v>
      </c>
      <c r="B4060">
        <v>82000</v>
      </c>
      <c r="C4060" s="6">
        <v>44075</v>
      </c>
      <c r="D4060">
        <v>-22</v>
      </c>
      <c r="E4060" t="str">
        <f>INDEX(LedgerMapping[[#All],[Area]],MATCH(Transactions[[#This Row],[Sub Ledger]],LedgerMapping[[#All],[Sub Ledger]],0))</f>
        <v>Income Statement</v>
      </c>
    </row>
    <row r="4061" spans="1:5" x14ac:dyDescent="0.55000000000000004">
      <c r="A4061">
        <v>6</v>
      </c>
      <c r="B4061">
        <v>82000</v>
      </c>
      <c r="C4061" s="6">
        <v>44105</v>
      </c>
      <c r="D4061">
        <v>-25</v>
      </c>
      <c r="E4061" t="str">
        <f>INDEX(LedgerMapping[[#All],[Area]],MATCH(Transactions[[#This Row],[Sub Ledger]],LedgerMapping[[#All],[Sub Ledger]],0))</f>
        <v>Income Statement</v>
      </c>
    </row>
    <row r="4062" spans="1:5" x14ac:dyDescent="0.55000000000000004">
      <c r="A4062">
        <v>6</v>
      </c>
      <c r="B4062">
        <v>82000</v>
      </c>
      <c r="C4062" s="6">
        <v>44136</v>
      </c>
      <c r="D4062">
        <v>-32</v>
      </c>
      <c r="E4062" t="str">
        <f>INDEX(LedgerMapping[[#All],[Area]],MATCH(Transactions[[#This Row],[Sub Ledger]],LedgerMapping[[#All],[Sub Ledger]],0))</f>
        <v>Income Statement</v>
      </c>
    </row>
    <row r="4063" spans="1:5" x14ac:dyDescent="0.55000000000000004">
      <c r="A4063">
        <v>6</v>
      </c>
      <c r="B4063">
        <v>82000</v>
      </c>
      <c r="C4063" s="6">
        <v>44166</v>
      </c>
      <c r="D4063">
        <v>-22</v>
      </c>
      <c r="E4063" t="str">
        <f>INDEX(LedgerMapping[[#All],[Area]],MATCH(Transactions[[#This Row],[Sub Ledger]],LedgerMapping[[#All],[Sub Ledger]],0))</f>
        <v>Income Statement</v>
      </c>
    </row>
    <row r="4064" spans="1:5" x14ac:dyDescent="0.55000000000000004">
      <c r="A4064">
        <v>6</v>
      </c>
      <c r="B4064">
        <v>82000</v>
      </c>
      <c r="C4064" s="6">
        <v>44197</v>
      </c>
      <c r="D4064">
        <v>-18</v>
      </c>
      <c r="E4064" t="str">
        <f>INDEX(LedgerMapping[[#All],[Area]],MATCH(Transactions[[#This Row],[Sub Ledger]],LedgerMapping[[#All],[Sub Ledger]],0))</f>
        <v>Income Statement</v>
      </c>
    </row>
    <row r="4065" spans="1:5" x14ac:dyDescent="0.55000000000000004">
      <c r="A4065">
        <v>6</v>
      </c>
      <c r="B4065">
        <v>82000</v>
      </c>
      <c r="C4065" s="6">
        <v>44228</v>
      </c>
      <c r="D4065">
        <v>-29</v>
      </c>
      <c r="E4065" t="str">
        <f>INDEX(LedgerMapping[[#All],[Area]],MATCH(Transactions[[#This Row],[Sub Ledger]],LedgerMapping[[#All],[Sub Ledger]],0))</f>
        <v>Income Statement</v>
      </c>
    </row>
    <row r="4066" spans="1:5" x14ac:dyDescent="0.55000000000000004">
      <c r="A4066">
        <v>6</v>
      </c>
      <c r="B4066">
        <v>82000</v>
      </c>
      <c r="C4066" s="6">
        <v>44256</v>
      </c>
      <c r="D4066">
        <v>-39</v>
      </c>
      <c r="E4066" t="str">
        <f>INDEX(LedgerMapping[[#All],[Area]],MATCH(Transactions[[#This Row],[Sub Ledger]],LedgerMapping[[#All],[Sub Ledger]],0))</f>
        <v>Income Statement</v>
      </c>
    </row>
    <row r="4067" spans="1:5" x14ac:dyDescent="0.55000000000000004">
      <c r="A4067">
        <v>6</v>
      </c>
      <c r="B4067">
        <v>82000</v>
      </c>
      <c r="C4067" s="6">
        <v>44287</v>
      </c>
      <c r="D4067">
        <v>-32</v>
      </c>
      <c r="E4067" t="str">
        <f>INDEX(LedgerMapping[[#All],[Area]],MATCH(Transactions[[#This Row],[Sub Ledger]],LedgerMapping[[#All],[Sub Ledger]],0))</f>
        <v>Income Statement</v>
      </c>
    </row>
    <row r="4068" spans="1:5" x14ac:dyDescent="0.55000000000000004">
      <c r="A4068">
        <v>6</v>
      </c>
      <c r="B4068">
        <v>82000</v>
      </c>
      <c r="C4068" s="6">
        <v>44317</v>
      </c>
      <c r="D4068">
        <v>-36</v>
      </c>
      <c r="E4068" t="str">
        <f>INDEX(LedgerMapping[[#All],[Area]],MATCH(Transactions[[#This Row],[Sub Ledger]],LedgerMapping[[#All],[Sub Ledger]],0))</f>
        <v>Income Statement</v>
      </c>
    </row>
    <row r="4069" spans="1:5" x14ac:dyDescent="0.55000000000000004">
      <c r="A4069">
        <v>6</v>
      </c>
      <c r="B4069">
        <v>82000</v>
      </c>
      <c r="C4069" s="6">
        <v>44348</v>
      </c>
      <c r="D4069">
        <v>-36</v>
      </c>
      <c r="E4069" t="str">
        <f>INDEX(LedgerMapping[[#All],[Area]],MATCH(Transactions[[#This Row],[Sub Ledger]],LedgerMapping[[#All],[Sub Ledger]],0))</f>
        <v>Income Statement</v>
      </c>
    </row>
    <row r="4070" spans="1:5" x14ac:dyDescent="0.55000000000000004">
      <c r="A4070">
        <v>6</v>
      </c>
      <c r="B4070">
        <v>82000</v>
      </c>
      <c r="C4070" s="6">
        <v>44378</v>
      </c>
      <c r="D4070">
        <v>-41</v>
      </c>
      <c r="E4070" t="str">
        <f>INDEX(LedgerMapping[[#All],[Area]],MATCH(Transactions[[#This Row],[Sub Ledger]],LedgerMapping[[#All],[Sub Ledger]],0))</f>
        <v>Income Statement</v>
      </c>
    </row>
    <row r="4071" spans="1:5" x14ac:dyDescent="0.55000000000000004">
      <c r="A4071">
        <v>6</v>
      </c>
      <c r="B4071">
        <v>82000</v>
      </c>
      <c r="C4071" s="6">
        <v>44409</v>
      </c>
      <c r="D4071">
        <v>-38</v>
      </c>
      <c r="E4071" t="str">
        <f>INDEX(LedgerMapping[[#All],[Area]],MATCH(Transactions[[#This Row],[Sub Ledger]],LedgerMapping[[#All],[Sub Ledger]],0))</f>
        <v>Income Statement</v>
      </c>
    </row>
    <row r="4072" spans="1:5" x14ac:dyDescent="0.55000000000000004">
      <c r="A4072">
        <v>6</v>
      </c>
      <c r="B4072">
        <v>82000</v>
      </c>
      <c r="C4072" s="6">
        <v>44440</v>
      </c>
      <c r="D4072">
        <v>-29</v>
      </c>
      <c r="E4072" t="str">
        <f>INDEX(LedgerMapping[[#All],[Area]],MATCH(Transactions[[#This Row],[Sub Ledger]],LedgerMapping[[#All],[Sub Ledger]],0))</f>
        <v>Income Statement</v>
      </c>
    </row>
    <row r="4073" spans="1:5" x14ac:dyDescent="0.55000000000000004">
      <c r="A4073">
        <v>6</v>
      </c>
      <c r="B4073">
        <v>82000</v>
      </c>
      <c r="C4073" s="6">
        <v>44470</v>
      </c>
      <c r="D4073">
        <v>-43</v>
      </c>
      <c r="E4073" t="str">
        <f>INDEX(LedgerMapping[[#All],[Area]],MATCH(Transactions[[#This Row],[Sub Ledger]],LedgerMapping[[#All],[Sub Ledger]],0))</f>
        <v>Income Statement</v>
      </c>
    </row>
    <row r="4074" spans="1:5" x14ac:dyDescent="0.55000000000000004">
      <c r="A4074">
        <v>6</v>
      </c>
      <c r="B4074">
        <v>82000</v>
      </c>
      <c r="C4074" s="6">
        <v>44501</v>
      </c>
      <c r="D4074">
        <v>-33</v>
      </c>
      <c r="E4074" t="str">
        <f>INDEX(LedgerMapping[[#All],[Area]],MATCH(Transactions[[#This Row],[Sub Ledger]],LedgerMapping[[#All],[Sub Ledger]],0))</f>
        <v>Income Statement</v>
      </c>
    </row>
    <row r="4075" spans="1:5" x14ac:dyDescent="0.55000000000000004">
      <c r="A4075">
        <v>6</v>
      </c>
      <c r="B4075">
        <v>82000</v>
      </c>
      <c r="C4075" s="6">
        <v>44531</v>
      </c>
      <c r="D4075">
        <v>-30</v>
      </c>
      <c r="E4075" t="str">
        <f>INDEX(LedgerMapping[[#All],[Area]],MATCH(Transactions[[#This Row],[Sub Ledger]],LedgerMapping[[#All],[Sub Ledger]],0))</f>
        <v>Income Statement</v>
      </c>
    </row>
    <row r="4076" spans="1:5" x14ac:dyDescent="0.55000000000000004">
      <c r="A4076">
        <v>6</v>
      </c>
      <c r="B4076">
        <v>82000</v>
      </c>
      <c r="C4076" s="6">
        <v>43466</v>
      </c>
      <c r="D4076">
        <v>-24</v>
      </c>
      <c r="E4076" t="str">
        <f>INDEX(LedgerMapping[[#All],[Area]],MATCH(Transactions[[#This Row],[Sub Ledger]],LedgerMapping[[#All],[Sub Ledger]],0))</f>
        <v>Income Statement</v>
      </c>
    </row>
    <row r="4077" spans="1:5" x14ac:dyDescent="0.55000000000000004">
      <c r="A4077">
        <v>6</v>
      </c>
      <c r="B4077">
        <v>82000</v>
      </c>
      <c r="C4077" s="6">
        <v>43497</v>
      </c>
      <c r="D4077">
        <v>-28</v>
      </c>
      <c r="E4077" t="str">
        <f>INDEX(LedgerMapping[[#All],[Area]],MATCH(Transactions[[#This Row],[Sub Ledger]],LedgerMapping[[#All],[Sub Ledger]],0))</f>
        <v>Income Statement</v>
      </c>
    </row>
    <row r="4078" spans="1:5" x14ac:dyDescent="0.55000000000000004">
      <c r="A4078">
        <v>6</v>
      </c>
      <c r="B4078">
        <v>82000</v>
      </c>
      <c r="C4078" s="6">
        <v>43525</v>
      </c>
      <c r="D4078">
        <v>-29</v>
      </c>
      <c r="E4078" t="str">
        <f>INDEX(LedgerMapping[[#All],[Area]],MATCH(Transactions[[#This Row],[Sub Ledger]],LedgerMapping[[#All],[Sub Ledger]],0))</f>
        <v>Income Statement</v>
      </c>
    </row>
    <row r="4079" spans="1:5" x14ac:dyDescent="0.55000000000000004">
      <c r="A4079">
        <v>6</v>
      </c>
      <c r="B4079">
        <v>82000</v>
      </c>
      <c r="C4079" s="6">
        <v>43556</v>
      </c>
      <c r="D4079">
        <v>-29</v>
      </c>
      <c r="E4079" t="str">
        <f>INDEX(LedgerMapping[[#All],[Area]],MATCH(Transactions[[#This Row],[Sub Ledger]],LedgerMapping[[#All],[Sub Ledger]],0))</f>
        <v>Income Statement</v>
      </c>
    </row>
    <row r="4080" spans="1:5" x14ac:dyDescent="0.55000000000000004">
      <c r="A4080">
        <v>6</v>
      </c>
      <c r="B4080">
        <v>82000</v>
      </c>
      <c r="C4080" s="6">
        <v>43586</v>
      </c>
      <c r="D4080">
        <v>-18</v>
      </c>
      <c r="E4080" t="str">
        <f>INDEX(LedgerMapping[[#All],[Area]],MATCH(Transactions[[#This Row],[Sub Ledger]],LedgerMapping[[#All],[Sub Ledger]],0))</f>
        <v>Income Statement</v>
      </c>
    </row>
    <row r="4081" spans="1:5" x14ac:dyDescent="0.55000000000000004">
      <c r="A4081">
        <v>6</v>
      </c>
      <c r="B4081">
        <v>82000</v>
      </c>
      <c r="C4081" s="6">
        <v>43617</v>
      </c>
      <c r="D4081">
        <v>-33</v>
      </c>
      <c r="E4081" t="str">
        <f>INDEX(LedgerMapping[[#All],[Area]],MATCH(Transactions[[#This Row],[Sub Ledger]],LedgerMapping[[#All],[Sub Ledger]],0))</f>
        <v>Income Statement</v>
      </c>
    </row>
    <row r="4082" spans="1:5" x14ac:dyDescent="0.55000000000000004">
      <c r="A4082">
        <v>6</v>
      </c>
      <c r="B4082">
        <v>82000</v>
      </c>
      <c r="C4082" s="6">
        <v>43647</v>
      </c>
      <c r="D4082">
        <v>-27</v>
      </c>
      <c r="E4082" t="str">
        <f>INDEX(LedgerMapping[[#All],[Area]],MATCH(Transactions[[#This Row],[Sub Ledger]],LedgerMapping[[#All],[Sub Ledger]],0))</f>
        <v>Income Statement</v>
      </c>
    </row>
    <row r="4083" spans="1:5" x14ac:dyDescent="0.55000000000000004">
      <c r="A4083">
        <v>6</v>
      </c>
      <c r="B4083">
        <v>82000</v>
      </c>
      <c r="C4083" s="6">
        <v>43678</v>
      </c>
      <c r="D4083">
        <v>-22</v>
      </c>
      <c r="E4083" t="str">
        <f>INDEX(LedgerMapping[[#All],[Area]],MATCH(Transactions[[#This Row],[Sub Ledger]],LedgerMapping[[#All],[Sub Ledger]],0))</f>
        <v>Income Statement</v>
      </c>
    </row>
    <row r="4084" spans="1:5" x14ac:dyDescent="0.55000000000000004">
      <c r="A4084">
        <v>6</v>
      </c>
      <c r="B4084">
        <v>82000</v>
      </c>
      <c r="C4084" s="6">
        <v>43709</v>
      </c>
      <c r="D4084">
        <v>-21</v>
      </c>
      <c r="E4084" t="str">
        <f>INDEX(LedgerMapping[[#All],[Area]],MATCH(Transactions[[#This Row],[Sub Ledger]],LedgerMapping[[#All],[Sub Ledger]],0))</f>
        <v>Income Statement</v>
      </c>
    </row>
    <row r="4085" spans="1:5" x14ac:dyDescent="0.55000000000000004">
      <c r="A4085">
        <v>6</v>
      </c>
      <c r="B4085">
        <v>82000</v>
      </c>
      <c r="C4085" s="6">
        <v>43739</v>
      </c>
      <c r="D4085">
        <v>-33</v>
      </c>
      <c r="E4085" t="str">
        <f>INDEX(LedgerMapping[[#All],[Area]],MATCH(Transactions[[#This Row],[Sub Ledger]],LedgerMapping[[#All],[Sub Ledger]],0))</f>
        <v>Income Statement</v>
      </c>
    </row>
    <row r="4086" spans="1:5" x14ac:dyDescent="0.55000000000000004">
      <c r="A4086">
        <v>6</v>
      </c>
      <c r="B4086">
        <v>82000</v>
      </c>
      <c r="C4086" s="6">
        <v>43770</v>
      </c>
      <c r="D4086">
        <v>-25</v>
      </c>
      <c r="E4086" t="str">
        <f>INDEX(LedgerMapping[[#All],[Area]],MATCH(Transactions[[#This Row],[Sub Ledger]],LedgerMapping[[#All],[Sub Ledger]],0))</f>
        <v>Income Statement</v>
      </c>
    </row>
    <row r="4087" spans="1:5" x14ac:dyDescent="0.55000000000000004">
      <c r="A4087">
        <v>6</v>
      </c>
      <c r="B4087">
        <v>82000</v>
      </c>
      <c r="C4087" s="6">
        <v>43800</v>
      </c>
      <c r="D4087">
        <v>-32</v>
      </c>
      <c r="E4087" t="str">
        <f>INDEX(LedgerMapping[[#All],[Area]],MATCH(Transactions[[#This Row],[Sub Ledger]],LedgerMapping[[#All],[Sub Ledger]],0))</f>
        <v>Income Statement</v>
      </c>
    </row>
    <row r="4088" spans="1:5" x14ac:dyDescent="0.55000000000000004">
      <c r="A4088">
        <v>6</v>
      </c>
      <c r="B4088">
        <v>82000</v>
      </c>
      <c r="C4088" s="6">
        <v>43831</v>
      </c>
      <c r="D4088">
        <v>-20</v>
      </c>
      <c r="E4088" t="str">
        <f>INDEX(LedgerMapping[[#All],[Area]],MATCH(Transactions[[#This Row],[Sub Ledger]],LedgerMapping[[#All],[Sub Ledger]],0))</f>
        <v>Income Statement</v>
      </c>
    </row>
    <row r="4089" spans="1:5" x14ac:dyDescent="0.55000000000000004">
      <c r="A4089">
        <v>6</v>
      </c>
      <c r="B4089">
        <v>82000</v>
      </c>
      <c r="C4089" s="6">
        <v>43862</v>
      </c>
      <c r="D4089">
        <v>-18</v>
      </c>
      <c r="E4089" t="str">
        <f>INDEX(LedgerMapping[[#All],[Area]],MATCH(Transactions[[#This Row],[Sub Ledger]],LedgerMapping[[#All],[Sub Ledger]],0))</f>
        <v>Income Statement</v>
      </c>
    </row>
    <row r="4090" spans="1:5" x14ac:dyDescent="0.55000000000000004">
      <c r="A4090">
        <v>6</v>
      </c>
      <c r="B4090">
        <v>82000</v>
      </c>
      <c r="C4090" s="6">
        <v>43891</v>
      </c>
      <c r="D4090">
        <v>-18</v>
      </c>
      <c r="E4090" t="str">
        <f>INDEX(LedgerMapping[[#All],[Area]],MATCH(Transactions[[#This Row],[Sub Ledger]],LedgerMapping[[#All],[Sub Ledger]],0))</f>
        <v>Income Statement</v>
      </c>
    </row>
    <row r="4091" spans="1:5" x14ac:dyDescent="0.55000000000000004">
      <c r="A4091">
        <v>6</v>
      </c>
      <c r="B4091">
        <v>82000</v>
      </c>
      <c r="C4091" s="6">
        <v>43922</v>
      </c>
      <c r="D4091">
        <v>-20</v>
      </c>
      <c r="E4091" t="str">
        <f>INDEX(LedgerMapping[[#All],[Area]],MATCH(Transactions[[#This Row],[Sub Ledger]],LedgerMapping[[#All],[Sub Ledger]],0))</f>
        <v>Income Statement</v>
      </c>
    </row>
    <row r="4092" spans="1:5" x14ac:dyDescent="0.55000000000000004">
      <c r="A4092">
        <v>6</v>
      </c>
      <c r="B4092">
        <v>82000</v>
      </c>
      <c r="C4092" s="6">
        <v>43952</v>
      </c>
      <c r="D4092">
        <v>-16</v>
      </c>
      <c r="E4092" t="str">
        <f>INDEX(LedgerMapping[[#All],[Area]],MATCH(Transactions[[#This Row],[Sub Ledger]],LedgerMapping[[#All],[Sub Ledger]],0))</f>
        <v>Income Statement</v>
      </c>
    </row>
    <row r="4093" spans="1:5" x14ac:dyDescent="0.55000000000000004">
      <c r="A4093">
        <v>6</v>
      </c>
      <c r="B4093">
        <v>82000</v>
      </c>
      <c r="C4093" s="6">
        <v>43983</v>
      </c>
      <c r="D4093">
        <v>-15</v>
      </c>
      <c r="E4093" t="str">
        <f>INDEX(LedgerMapping[[#All],[Area]],MATCH(Transactions[[#This Row],[Sub Ledger]],LedgerMapping[[#All],[Sub Ledger]],0))</f>
        <v>Income Statement</v>
      </c>
    </row>
    <row r="4094" spans="1:5" x14ac:dyDescent="0.55000000000000004">
      <c r="A4094">
        <v>6</v>
      </c>
      <c r="B4094">
        <v>82000</v>
      </c>
      <c r="C4094" s="6">
        <v>44013</v>
      </c>
      <c r="D4094">
        <v>-20</v>
      </c>
      <c r="E4094" t="str">
        <f>INDEX(LedgerMapping[[#All],[Area]],MATCH(Transactions[[#This Row],[Sub Ledger]],LedgerMapping[[#All],[Sub Ledger]],0))</f>
        <v>Income Statement</v>
      </c>
    </row>
    <row r="4095" spans="1:5" x14ac:dyDescent="0.55000000000000004">
      <c r="A4095">
        <v>6</v>
      </c>
      <c r="B4095">
        <v>82000</v>
      </c>
      <c r="C4095" s="6">
        <v>44044</v>
      </c>
      <c r="D4095">
        <v>-22</v>
      </c>
      <c r="E4095" t="str">
        <f>INDEX(LedgerMapping[[#All],[Area]],MATCH(Transactions[[#This Row],[Sub Ledger]],LedgerMapping[[#All],[Sub Ledger]],0))</f>
        <v>Income Statement</v>
      </c>
    </row>
    <row r="4096" spans="1:5" x14ac:dyDescent="0.55000000000000004">
      <c r="A4096">
        <v>6</v>
      </c>
      <c r="B4096">
        <v>82000</v>
      </c>
      <c r="C4096" s="6">
        <v>44075</v>
      </c>
      <c r="D4096">
        <v>-22</v>
      </c>
      <c r="E4096" t="str">
        <f>INDEX(LedgerMapping[[#All],[Area]],MATCH(Transactions[[#This Row],[Sub Ledger]],LedgerMapping[[#All],[Sub Ledger]],0))</f>
        <v>Income Statement</v>
      </c>
    </row>
    <row r="4097" spans="1:5" x14ac:dyDescent="0.55000000000000004">
      <c r="A4097">
        <v>6</v>
      </c>
      <c r="B4097">
        <v>82000</v>
      </c>
      <c r="C4097" s="6">
        <v>44105</v>
      </c>
      <c r="D4097">
        <v>-17</v>
      </c>
      <c r="E4097" t="str">
        <f>INDEX(LedgerMapping[[#All],[Area]],MATCH(Transactions[[#This Row],[Sub Ledger]],LedgerMapping[[#All],[Sub Ledger]],0))</f>
        <v>Income Statement</v>
      </c>
    </row>
    <row r="4098" spans="1:5" x14ac:dyDescent="0.55000000000000004">
      <c r="A4098">
        <v>6</v>
      </c>
      <c r="B4098">
        <v>82000</v>
      </c>
      <c r="C4098" s="6">
        <v>44136</v>
      </c>
      <c r="D4098">
        <v>-22</v>
      </c>
      <c r="E4098" t="str">
        <f>INDEX(LedgerMapping[[#All],[Area]],MATCH(Transactions[[#This Row],[Sub Ledger]],LedgerMapping[[#All],[Sub Ledger]],0))</f>
        <v>Income Statement</v>
      </c>
    </row>
    <row r="4099" spans="1:5" x14ac:dyDescent="0.55000000000000004">
      <c r="A4099">
        <v>6</v>
      </c>
      <c r="B4099">
        <v>82000</v>
      </c>
      <c r="C4099" s="6">
        <v>44166</v>
      </c>
      <c r="D4099">
        <v>-19</v>
      </c>
      <c r="E4099" t="str">
        <f>INDEX(LedgerMapping[[#All],[Area]],MATCH(Transactions[[#This Row],[Sub Ledger]],LedgerMapping[[#All],[Sub Ledger]],0))</f>
        <v>Income Statement</v>
      </c>
    </row>
    <row r="4100" spans="1:5" x14ac:dyDescent="0.55000000000000004">
      <c r="A4100">
        <v>6</v>
      </c>
      <c r="B4100">
        <v>82000</v>
      </c>
      <c r="C4100" s="6">
        <v>44197</v>
      </c>
      <c r="D4100">
        <v>-16</v>
      </c>
      <c r="E4100" t="str">
        <f>INDEX(LedgerMapping[[#All],[Area]],MATCH(Transactions[[#This Row],[Sub Ledger]],LedgerMapping[[#All],[Sub Ledger]],0))</f>
        <v>Income Statement</v>
      </c>
    </row>
    <row r="4101" spans="1:5" x14ac:dyDescent="0.55000000000000004">
      <c r="A4101">
        <v>6</v>
      </c>
      <c r="B4101">
        <v>82000</v>
      </c>
      <c r="C4101" s="6">
        <v>44228</v>
      </c>
      <c r="D4101">
        <v>-30</v>
      </c>
      <c r="E4101" t="str">
        <f>INDEX(LedgerMapping[[#All],[Area]],MATCH(Transactions[[#This Row],[Sub Ledger]],LedgerMapping[[#All],[Sub Ledger]],0))</f>
        <v>Income Statement</v>
      </c>
    </row>
    <row r="4102" spans="1:5" x14ac:dyDescent="0.55000000000000004">
      <c r="A4102">
        <v>6</v>
      </c>
      <c r="B4102">
        <v>82000</v>
      </c>
      <c r="C4102" s="6">
        <v>44256</v>
      </c>
      <c r="D4102">
        <v>-25</v>
      </c>
      <c r="E4102" t="str">
        <f>INDEX(LedgerMapping[[#All],[Area]],MATCH(Transactions[[#This Row],[Sub Ledger]],LedgerMapping[[#All],[Sub Ledger]],0))</f>
        <v>Income Statement</v>
      </c>
    </row>
    <row r="4103" spans="1:5" x14ac:dyDescent="0.55000000000000004">
      <c r="A4103">
        <v>6</v>
      </c>
      <c r="B4103">
        <v>82000</v>
      </c>
      <c r="C4103" s="6">
        <v>44287</v>
      </c>
      <c r="D4103">
        <v>-25</v>
      </c>
      <c r="E4103" t="str">
        <f>INDEX(LedgerMapping[[#All],[Area]],MATCH(Transactions[[#This Row],[Sub Ledger]],LedgerMapping[[#All],[Sub Ledger]],0))</f>
        <v>Income Statement</v>
      </c>
    </row>
    <row r="4104" spans="1:5" x14ac:dyDescent="0.55000000000000004">
      <c r="A4104">
        <v>6</v>
      </c>
      <c r="B4104">
        <v>82000</v>
      </c>
      <c r="C4104" s="6">
        <v>44317</v>
      </c>
      <c r="D4104">
        <v>-20</v>
      </c>
      <c r="E4104" t="str">
        <f>INDEX(LedgerMapping[[#All],[Area]],MATCH(Transactions[[#This Row],[Sub Ledger]],LedgerMapping[[#All],[Sub Ledger]],0))</f>
        <v>Income Statement</v>
      </c>
    </row>
    <row r="4105" spans="1:5" x14ac:dyDescent="0.55000000000000004">
      <c r="A4105">
        <v>6</v>
      </c>
      <c r="B4105">
        <v>82000</v>
      </c>
      <c r="C4105" s="6">
        <v>44348</v>
      </c>
      <c r="D4105">
        <v>-22</v>
      </c>
      <c r="E4105" t="str">
        <f>INDEX(LedgerMapping[[#All],[Area]],MATCH(Transactions[[#This Row],[Sub Ledger]],LedgerMapping[[#All],[Sub Ledger]],0))</f>
        <v>Income Statement</v>
      </c>
    </row>
    <row r="4106" spans="1:5" x14ac:dyDescent="0.55000000000000004">
      <c r="A4106">
        <v>6</v>
      </c>
      <c r="B4106">
        <v>82000</v>
      </c>
      <c r="C4106" s="6">
        <v>44378</v>
      </c>
      <c r="D4106">
        <v>-27</v>
      </c>
      <c r="E4106" t="str">
        <f>INDEX(LedgerMapping[[#All],[Area]],MATCH(Transactions[[#This Row],[Sub Ledger]],LedgerMapping[[#All],[Sub Ledger]],0))</f>
        <v>Income Statement</v>
      </c>
    </row>
    <row r="4107" spans="1:5" x14ac:dyDescent="0.55000000000000004">
      <c r="A4107">
        <v>6</v>
      </c>
      <c r="B4107">
        <v>82000</v>
      </c>
      <c r="C4107" s="6">
        <v>44409</v>
      </c>
      <c r="D4107">
        <v>-27</v>
      </c>
      <c r="E4107" t="str">
        <f>INDEX(LedgerMapping[[#All],[Area]],MATCH(Transactions[[#This Row],[Sub Ledger]],LedgerMapping[[#All],[Sub Ledger]],0))</f>
        <v>Income Statement</v>
      </c>
    </row>
    <row r="4108" spans="1:5" x14ac:dyDescent="0.55000000000000004">
      <c r="A4108">
        <v>6</v>
      </c>
      <c r="B4108">
        <v>82000</v>
      </c>
      <c r="C4108" s="6">
        <v>44440</v>
      </c>
      <c r="D4108">
        <v>-22</v>
      </c>
      <c r="E4108" t="str">
        <f>INDEX(LedgerMapping[[#All],[Area]],MATCH(Transactions[[#This Row],[Sub Ledger]],LedgerMapping[[#All],[Sub Ledger]],0))</f>
        <v>Income Statement</v>
      </c>
    </row>
    <row r="4109" spans="1:5" x14ac:dyDescent="0.55000000000000004">
      <c r="A4109">
        <v>6</v>
      </c>
      <c r="B4109">
        <v>82000</v>
      </c>
      <c r="C4109" s="6">
        <v>44470</v>
      </c>
      <c r="D4109">
        <v>-26</v>
      </c>
      <c r="E4109" t="str">
        <f>INDEX(LedgerMapping[[#All],[Area]],MATCH(Transactions[[#This Row],[Sub Ledger]],LedgerMapping[[#All],[Sub Ledger]],0))</f>
        <v>Income Statement</v>
      </c>
    </row>
    <row r="4110" spans="1:5" x14ac:dyDescent="0.55000000000000004">
      <c r="A4110">
        <v>6</v>
      </c>
      <c r="B4110">
        <v>82000</v>
      </c>
      <c r="C4110" s="6">
        <v>44501</v>
      </c>
      <c r="D4110">
        <v>-29</v>
      </c>
      <c r="E4110" t="str">
        <f>INDEX(LedgerMapping[[#All],[Area]],MATCH(Transactions[[#This Row],[Sub Ledger]],LedgerMapping[[#All],[Sub Ledger]],0))</f>
        <v>Income Statement</v>
      </c>
    </row>
    <row r="4111" spans="1:5" x14ac:dyDescent="0.55000000000000004">
      <c r="A4111">
        <v>6</v>
      </c>
      <c r="B4111">
        <v>82000</v>
      </c>
      <c r="C4111" s="6">
        <v>44531</v>
      </c>
      <c r="D4111">
        <v>-22</v>
      </c>
      <c r="E4111" t="str">
        <f>INDEX(LedgerMapping[[#All],[Area]],MATCH(Transactions[[#This Row],[Sub Ledger]],LedgerMapping[[#All],[Sub Ledger]],0))</f>
        <v>Income Statement</v>
      </c>
    </row>
    <row r="4112" spans="1:5" x14ac:dyDescent="0.55000000000000004">
      <c r="A4112">
        <v>6</v>
      </c>
      <c r="B4112">
        <v>82000</v>
      </c>
      <c r="C4112" s="6">
        <v>43466</v>
      </c>
      <c r="D4112">
        <v>-16</v>
      </c>
      <c r="E4112" t="str">
        <f>INDEX(LedgerMapping[[#All],[Area]],MATCH(Transactions[[#This Row],[Sub Ledger]],LedgerMapping[[#All],[Sub Ledger]],0))</f>
        <v>Income Statement</v>
      </c>
    </row>
    <row r="4113" spans="1:5" x14ac:dyDescent="0.55000000000000004">
      <c r="A4113">
        <v>6</v>
      </c>
      <c r="B4113">
        <v>82000</v>
      </c>
      <c r="C4113" s="6">
        <v>43497</v>
      </c>
      <c r="D4113">
        <v>-12</v>
      </c>
      <c r="E4113" t="str">
        <f>INDEX(LedgerMapping[[#All],[Area]],MATCH(Transactions[[#This Row],[Sub Ledger]],LedgerMapping[[#All],[Sub Ledger]],0))</f>
        <v>Income Statement</v>
      </c>
    </row>
    <row r="4114" spans="1:5" x14ac:dyDescent="0.55000000000000004">
      <c r="A4114">
        <v>6</v>
      </c>
      <c r="B4114">
        <v>82000</v>
      </c>
      <c r="C4114" s="6">
        <v>43525</v>
      </c>
      <c r="D4114">
        <v>-17</v>
      </c>
      <c r="E4114" t="str">
        <f>INDEX(LedgerMapping[[#All],[Area]],MATCH(Transactions[[#This Row],[Sub Ledger]],LedgerMapping[[#All],[Sub Ledger]],0))</f>
        <v>Income Statement</v>
      </c>
    </row>
    <row r="4115" spans="1:5" x14ac:dyDescent="0.55000000000000004">
      <c r="A4115">
        <v>6</v>
      </c>
      <c r="B4115">
        <v>82000</v>
      </c>
      <c r="C4115" s="6">
        <v>43556</v>
      </c>
      <c r="D4115">
        <v>-16</v>
      </c>
      <c r="E4115" t="str">
        <f>INDEX(LedgerMapping[[#All],[Area]],MATCH(Transactions[[#This Row],[Sub Ledger]],LedgerMapping[[#All],[Sub Ledger]],0))</f>
        <v>Income Statement</v>
      </c>
    </row>
    <row r="4116" spans="1:5" x14ac:dyDescent="0.55000000000000004">
      <c r="A4116">
        <v>6</v>
      </c>
      <c r="B4116">
        <v>82000</v>
      </c>
      <c r="C4116" s="6">
        <v>43586</v>
      </c>
      <c r="D4116">
        <v>-18</v>
      </c>
      <c r="E4116" t="str">
        <f>INDEX(LedgerMapping[[#All],[Area]],MATCH(Transactions[[#This Row],[Sub Ledger]],LedgerMapping[[#All],[Sub Ledger]],0))</f>
        <v>Income Statement</v>
      </c>
    </row>
    <row r="4117" spans="1:5" x14ac:dyDescent="0.55000000000000004">
      <c r="A4117">
        <v>6</v>
      </c>
      <c r="B4117">
        <v>82000</v>
      </c>
      <c r="C4117" s="6">
        <v>43617</v>
      </c>
      <c r="D4117">
        <v>-14</v>
      </c>
      <c r="E4117" t="str">
        <f>INDEX(LedgerMapping[[#All],[Area]],MATCH(Transactions[[#This Row],[Sub Ledger]],LedgerMapping[[#All],[Sub Ledger]],0))</f>
        <v>Income Statement</v>
      </c>
    </row>
    <row r="4118" spans="1:5" x14ac:dyDescent="0.55000000000000004">
      <c r="A4118">
        <v>6</v>
      </c>
      <c r="B4118">
        <v>82000</v>
      </c>
      <c r="C4118" s="6">
        <v>43647</v>
      </c>
      <c r="D4118">
        <v>-11</v>
      </c>
      <c r="E4118" t="str">
        <f>INDEX(LedgerMapping[[#All],[Area]],MATCH(Transactions[[#This Row],[Sub Ledger]],LedgerMapping[[#All],[Sub Ledger]],0))</f>
        <v>Income Statement</v>
      </c>
    </row>
    <row r="4119" spans="1:5" x14ac:dyDescent="0.55000000000000004">
      <c r="A4119">
        <v>6</v>
      </c>
      <c r="B4119">
        <v>82000</v>
      </c>
      <c r="C4119" s="6">
        <v>43678</v>
      </c>
      <c r="D4119">
        <v>-21</v>
      </c>
      <c r="E4119" t="str">
        <f>INDEX(LedgerMapping[[#All],[Area]],MATCH(Transactions[[#This Row],[Sub Ledger]],LedgerMapping[[#All],[Sub Ledger]],0))</f>
        <v>Income Statement</v>
      </c>
    </row>
    <row r="4120" spans="1:5" x14ac:dyDescent="0.55000000000000004">
      <c r="A4120">
        <v>6</v>
      </c>
      <c r="B4120">
        <v>82000</v>
      </c>
      <c r="C4120" s="6">
        <v>43709</v>
      </c>
      <c r="D4120">
        <v>-12</v>
      </c>
      <c r="E4120" t="str">
        <f>INDEX(LedgerMapping[[#All],[Area]],MATCH(Transactions[[#This Row],[Sub Ledger]],LedgerMapping[[#All],[Sub Ledger]],0))</f>
        <v>Income Statement</v>
      </c>
    </row>
    <row r="4121" spans="1:5" x14ac:dyDescent="0.55000000000000004">
      <c r="A4121">
        <v>6</v>
      </c>
      <c r="B4121">
        <v>82000</v>
      </c>
      <c r="C4121" s="6">
        <v>43739</v>
      </c>
      <c r="D4121">
        <v>-20</v>
      </c>
      <c r="E4121" t="str">
        <f>INDEX(LedgerMapping[[#All],[Area]],MATCH(Transactions[[#This Row],[Sub Ledger]],LedgerMapping[[#All],[Sub Ledger]],0))</f>
        <v>Income Statement</v>
      </c>
    </row>
    <row r="4122" spans="1:5" x14ac:dyDescent="0.55000000000000004">
      <c r="A4122">
        <v>6</v>
      </c>
      <c r="B4122">
        <v>82000</v>
      </c>
      <c r="C4122" s="6">
        <v>43770</v>
      </c>
      <c r="D4122">
        <v>-13</v>
      </c>
      <c r="E4122" t="str">
        <f>INDEX(LedgerMapping[[#All],[Area]],MATCH(Transactions[[#This Row],[Sub Ledger]],LedgerMapping[[#All],[Sub Ledger]],0))</f>
        <v>Income Statement</v>
      </c>
    </row>
    <row r="4123" spans="1:5" x14ac:dyDescent="0.55000000000000004">
      <c r="A4123">
        <v>6</v>
      </c>
      <c r="B4123">
        <v>82000</v>
      </c>
      <c r="C4123" s="6">
        <v>43800</v>
      </c>
      <c r="D4123">
        <v>-22</v>
      </c>
      <c r="E4123" t="str">
        <f>INDEX(LedgerMapping[[#All],[Area]],MATCH(Transactions[[#This Row],[Sub Ledger]],LedgerMapping[[#All],[Sub Ledger]],0))</f>
        <v>Income Statement</v>
      </c>
    </row>
    <row r="4124" spans="1:5" x14ac:dyDescent="0.55000000000000004">
      <c r="A4124">
        <v>6</v>
      </c>
      <c r="B4124">
        <v>82000</v>
      </c>
      <c r="C4124" s="6">
        <v>43831</v>
      </c>
      <c r="D4124">
        <v>-15</v>
      </c>
      <c r="E4124" t="str">
        <f>INDEX(LedgerMapping[[#All],[Area]],MATCH(Transactions[[#This Row],[Sub Ledger]],LedgerMapping[[#All],[Sub Ledger]],0))</f>
        <v>Income Statement</v>
      </c>
    </row>
    <row r="4125" spans="1:5" x14ac:dyDescent="0.55000000000000004">
      <c r="A4125">
        <v>6</v>
      </c>
      <c r="B4125">
        <v>82000</v>
      </c>
      <c r="C4125" s="6">
        <v>43862</v>
      </c>
      <c r="D4125">
        <v>-15</v>
      </c>
      <c r="E4125" t="str">
        <f>INDEX(LedgerMapping[[#All],[Area]],MATCH(Transactions[[#This Row],[Sub Ledger]],LedgerMapping[[#All],[Sub Ledger]],0))</f>
        <v>Income Statement</v>
      </c>
    </row>
    <row r="4126" spans="1:5" x14ac:dyDescent="0.55000000000000004">
      <c r="A4126">
        <v>6</v>
      </c>
      <c r="B4126">
        <v>82000</v>
      </c>
      <c r="C4126" s="6">
        <v>43891</v>
      </c>
      <c r="D4126">
        <v>-16</v>
      </c>
      <c r="E4126" t="str">
        <f>INDEX(LedgerMapping[[#All],[Area]],MATCH(Transactions[[#This Row],[Sub Ledger]],LedgerMapping[[#All],[Sub Ledger]],0))</f>
        <v>Income Statement</v>
      </c>
    </row>
    <row r="4127" spans="1:5" x14ac:dyDescent="0.55000000000000004">
      <c r="A4127">
        <v>6</v>
      </c>
      <c r="B4127">
        <v>82000</v>
      </c>
      <c r="C4127" s="6">
        <v>43922</v>
      </c>
      <c r="D4127">
        <v>-13</v>
      </c>
      <c r="E4127" t="str">
        <f>INDEX(LedgerMapping[[#All],[Area]],MATCH(Transactions[[#This Row],[Sub Ledger]],LedgerMapping[[#All],[Sub Ledger]],0))</f>
        <v>Income Statement</v>
      </c>
    </row>
    <row r="4128" spans="1:5" x14ac:dyDescent="0.55000000000000004">
      <c r="A4128">
        <v>6</v>
      </c>
      <c r="B4128">
        <v>82000</v>
      </c>
      <c r="C4128" s="6">
        <v>43952</v>
      </c>
      <c r="D4128">
        <v>-10</v>
      </c>
      <c r="E4128" t="str">
        <f>INDEX(LedgerMapping[[#All],[Area]],MATCH(Transactions[[#This Row],[Sub Ledger]],LedgerMapping[[#All],[Sub Ledger]],0))</f>
        <v>Income Statement</v>
      </c>
    </row>
    <row r="4129" spans="1:5" x14ac:dyDescent="0.55000000000000004">
      <c r="A4129">
        <v>6</v>
      </c>
      <c r="B4129">
        <v>82000</v>
      </c>
      <c r="C4129" s="6">
        <v>43983</v>
      </c>
      <c r="D4129">
        <v>-12</v>
      </c>
      <c r="E4129" t="str">
        <f>INDEX(LedgerMapping[[#All],[Area]],MATCH(Transactions[[#This Row],[Sub Ledger]],LedgerMapping[[#All],[Sub Ledger]],0))</f>
        <v>Income Statement</v>
      </c>
    </row>
    <row r="4130" spans="1:5" x14ac:dyDescent="0.55000000000000004">
      <c r="A4130">
        <v>6</v>
      </c>
      <c r="B4130">
        <v>82000</v>
      </c>
      <c r="C4130" s="6">
        <v>44013</v>
      </c>
      <c r="D4130">
        <v>-13</v>
      </c>
      <c r="E4130" t="str">
        <f>INDEX(LedgerMapping[[#All],[Area]],MATCH(Transactions[[#This Row],[Sub Ledger]],LedgerMapping[[#All],[Sub Ledger]],0))</f>
        <v>Income Statement</v>
      </c>
    </row>
    <row r="4131" spans="1:5" x14ac:dyDescent="0.55000000000000004">
      <c r="A4131">
        <v>6</v>
      </c>
      <c r="B4131">
        <v>82000</v>
      </c>
      <c r="C4131" s="6">
        <v>44044</v>
      </c>
      <c r="D4131">
        <v>-16</v>
      </c>
      <c r="E4131" t="str">
        <f>INDEX(LedgerMapping[[#All],[Area]],MATCH(Transactions[[#This Row],[Sub Ledger]],LedgerMapping[[#All],[Sub Ledger]],0))</f>
        <v>Income Statement</v>
      </c>
    </row>
    <row r="4132" spans="1:5" x14ac:dyDescent="0.55000000000000004">
      <c r="A4132">
        <v>6</v>
      </c>
      <c r="B4132">
        <v>82000</v>
      </c>
      <c r="C4132" s="6">
        <v>44075</v>
      </c>
      <c r="D4132">
        <v>-12</v>
      </c>
      <c r="E4132" t="str">
        <f>INDEX(LedgerMapping[[#All],[Area]],MATCH(Transactions[[#This Row],[Sub Ledger]],LedgerMapping[[#All],[Sub Ledger]],0))</f>
        <v>Income Statement</v>
      </c>
    </row>
    <row r="4133" spans="1:5" x14ac:dyDescent="0.55000000000000004">
      <c r="A4133">
        <v>6</v>
      </c>
      <c r="B4133">
        <v>82000</v>
      </c>
      <c r="C4133" s="6">
        <v>44105</v>
      </c>
      <c r="D4133">
        <v>-19</v>
      </c>
      <c r="E4133" t="str">
        <f>INDEX(LedgerMapping[[#All],[Area]],MATCH(Transactions[[#This Row],[Sub Ledger]],LedgerMapping[[#All],[Sub Ledger]],0))</f>
        <v>Income Statement</v>
      </c>
    </row>
    <row r="4134" spans="1:5" x14ac:dyDescent="0.55000000000000004">
      <c r="A4134">
        <v>6</v>
      </c>
      <c r="B4134">
        <v>82000</v>
      </c>
      <c r="C4134" s="6">
        <v>44136</v>
      </c>
      <c r="D4134">
        <v>-18</v>
      </c>
      <c r="E4134" t="str">
        <f>INDEX(LedgerMapping[[#All],[Area]],MATCH(Transactions[[#This Row],[Sub Ledger]],LedgerMapping[[#All],[Sub Ledger]],0))</f>
        <v>Income Statement</v>
      </c>
    </row>
    <row r="4135" spans="1:5" x14ac:dyDescent="0.55000000000000004">
      <c r="A4135">
        <v>6</v>
      </c>
      <c r="B4135">
        <v>82000</v>
      </c>
      <c r="C4135" s="6">
        <v>44166</v>
      </c>
      <c r="D4135">
        <v>-10</v>
      </c>
      <c r="E4135" t="str">
        <f>INDEX(LedgerMapping[[#All],[Area]],MATCH(Transactions[[#This Row],[Sub Ledger]],LedgerMapping[[#All],[Sub Ledger]],0))</f>
        <v>Income Statement</v>
      </c>
    </row>
    <row r="4136" spans="1:5" x14ac:dyDescent="0.55000000000000004">
      <c r="A4136">
        <v>6</v>
      </c>
      <c r="B4136">
        <v>82000</v>
      </c>
      <c r="C4136" s="6">
        <v>44197</v>
      </c>
      <c r="D4136">
        <v>-13</v>
      </c>
      <c r="E4136" t="str">
        <f>INDEX(LedgerMapping[[#All],[Area]],MATCH(Transactions[[#This Row],[Sub Ledger]],LedgerMapping[[#All],[Sub Ledger]],0))</f>
        <v>Income Statement</v>
      </c>
    </row>
    <row r="4137" spans="1:5" x14ac:dyDescent="0.55000000000000004">
      <c r="A4137">
        <v>6</v>
      </c>
      <c r="B4137">
        <v>82000</v>
      </c>
      <c r="C4137" s="6">
        <v>44228</v>
      </c>
      <c r="D4137">
        <v>-14</v>
      </c>
      <c r="E4137" t="str">
        <f>INDEX(LedgerMapping[[#All],[Area]],MATCH(Transactions[[#This Row],[Sub Ledger]],LedgerMapping[[#All],[Sub Ledger]],0))</f>
        <v>Income Statement</v>
      </c>
    </row>
    <row r="4138" spans="1:5" x14ac:dyDescent="0.55000000000000004">
      <c r="A4138">
        <v>6</v>
      </c>
      <c r="B4138">
        <v>82000</v>
      </c>
      <c r="C4138" s="6">
        <v>44256</v>
      </c>
      <c r="D4138">
        <v>-20</v>
      </c>
      <c r="E4138" t="str">
        <f>INDEX(LedgerMapping[[#All],[Area]],MATCH(Transactions[[#This Row],[Sub Ledger]],LedgerMapping[[#All],[Sub Ledger]],0))</f>
        <v>Income Statement</v>
      </c>
    </row>
    <row r="4139" spans="1:5" x14ac:dyDescent="0.55000000000000004">
      <c r="A4139">
        <v>6</v>
      </c>
      <c r="B4139">
        <v>82000</v>
      </c>
      <c r="C4139" s="6">
        <v>44287</v>
      </c>
      <c r="D4139">
        <v>-16</v>
      </c>
      <c r="E4139" t="str">
        <f>INDEX(LedgerMapping[[#All],[Area]],MATCH(Transactions[[#This Row],[Sub Ledger]],LedgerMapping[[#All],[Sub Ledger]],0))</f>
        <v>Income Statement</v>
      </c>
    </row>
    <row r="4140" spans="1:5" x14ac:dyDescent="0.55000000000000004">
      <c r="A4140">
        <v>6</v>
      </c>
      <c r="B4140">
        <v>82000</v>
      </c>
      <c r="C4140" s="6">
        <v>44317</v>
      </c>
      <c r="D4140">
        <v>-17</v>
      </c>
      <c r="E4140" t="str">
        <f>INDEX(LedgerMapping[[#All],[Area]],MATCH(Transactions[[#This Row],[Sub Ledger]],LedgerMapping[[#All],[Sub Ledger]],0))</f>
        <v>Income Statement</v>
      </c>
    </row>
    <row r="4141" spans="1:5" x14ac:dyDescent="0.55000000000000004">
      <c r="A4141">
        <v>6</v>
      </c>
      <c r="B4141">
        <v>82000</v>
      </c>
      <c r="C4141" s="6">
        <v>44348</v>
      </c>
      <c r="D4141">
        <v>-17</v>
      </c>
      <c r="E4141" t="str">
        <f>INDEX(LedgerMapping[[#All],[Area]],MATCH(Transactions[[#This Row],[Sub Ledger]],LedgerMapping[[#All],[Sub Ledger]],0))</f>
        <v>Income Statement</v>
      </c>
    </row>
    <row r="4142" spans="1:5" x14ac:dyDescent="0.55000000000000004">
      <c r="A4142">
        <v>6</v>
      </c>
      <c r="B4142">
        <v>82000</v>
      </c>
      <c r="C4142" s="6">
        <v>44378</v>
      </c>
      <c r="D4142">
        <v>-14</v>
      </c>
      <c r="E4142" t="str">
        <f>INDEX(LedgerMapping[[#All],[Area]],MATCH(Transactions[[#This Row],[Sub Ledger]],LedgerMapping[[#All],[Sub Ledger]],0))</f>
        <v>Income Statement</v>
      </c>
    </row>
    <row r="4143" spans="1:5" x14ac:dyDescent="0.55000000000000004">
      <c r="A4143">
        <v>6</v>
      </c>
      <c r="B4143">
        <v>82000</v>
      </c>
      <c r="C4143" s="6">
        <v>44409</v>
      </c>
      <c r="D4143">
        <v>-18</v>
      </c>
      <c r="E4143" t="str">
        <f>INDEX(LedgerMapping[[#All],[Area]],MATCH(Transactions[[#This Row],[Sub Ledger]],LedgerMapping[[#All],[Sub Ledger]],0))</f>
        <v>Income Statement</v>
      </c>
    </row>
    <row r="4144" spans="1:5" x14ac:dyDescent="0.55000000000000004">
      <c r="A4144">
        <v>6</v>
      </c>
      <c r="B4144">
        <v>82000</v>
      </c>
      <c r="C4144" s="6">
        <v>44440</v>
      </c>
      <c r="D4144">
        <v>-15</v>
      </c>
      <c r="E4144" t="str">
        <f>INDEX(LedgerMapping[[#All],[Area]],MATCH(Transactions[[#This Row],[Sub Ledger]],LedgerMapping[[#All],[Sub Ledger]],0))</f>
        <v>Income Statement</v>
      </c>
    </row>
    <row r="4145" spans="1:5" x14ac:dyDescent="0.55000000000000004">
      <c r="A4145">
        <v>6</v>
      </c>
      <c r="B4145">
        <v>82000</v>
      </c>
      <c r="C4145" s="6">
        <v>44470</v>
      </c>
      <c r="D4145">
        <v>-20</v>
      </c>
      <c r="E4145" t="str">
        <f>INDEX(LedgerMapping[[#All],[Area]],MATCH(Transactions[[#This Row],[Sub Ledger]],LedgerMapping[[#All],[Sub Ledger]],0))</f>
        <v>Income Statement</v>
      </c>
    </row>
    <row r="4146" spans="1:5" x14ac:dyDescent="0.55000000000000004">
      <c r="A4146">
        <v>6</v>
      </c>
      <c r="B4146">
        <v>82000</v>
      </c>
      <c r="C4146" s="6">
        <v>44501</v>
      </c>
      <c r="D4146">
        <v>-20</v>
      </c>
      <c r="E4146" t="str">
        <f>INDEX(LedgerMapping[[#All],[Area]],MATCH(Transactions[[#This Row],[Sub Ledger]],LedgerMapping[[#All],[Sub Ledger]],0))</f>
        <v>Income Statement</v>
      </c>
    </row>
    <row r="4147" spans="1:5" x14ac:dyDescent="0.55000000000000004">
      <c r="A4147">
        <v>6</v>
      </c>
      <c r="B4147">
        <v>82000</v>
      </c>
      <c r="C4147" s="6">
        <v>44531</v>
      </c>
      <c r="D4147">
        <v>-21</v>
      </c>
      <c r="E4147" t="str">
        <f>INDEX(LedgerMapping[[#All],[Area]],MATCH(Transactions[[#This Row],[Sub Ledger]],LedgerMapping[[#All],[Sub Ledger]],0))</f>
        <v>Income Statement</v>
      </c>
    </row>
    <row r="4148" spans="1:5" x14ac:dyDescent="0.55000000000000004">
      <c r="A4148">
        <v>6</v>
      </c>
      <c r="B4148">
        <v>82000</v>
      </c>
      <c r="C4148" s="6">
        <v>43770</v>
      </c>
      <c r="D4148">
        <v>-20</v>
      </c>
      <c r="E4148" t="str">
        <f>INDEX(LedgerMapping[[#All],[Area]],MATCH(Transactions[[#This Row],[Sub Ledger]],LedgerMapping[[#All],[Sub Ledger]],0))</f>
        <v>Income Statement</v>
      </c>
    </row>
    <row r="4149" spans="1:5" x14ac:dyDescent="0.55000000000000004">
      <c r="A4149">
        <v>6</v>
      </c>
      <c r="B4149">
        <v>82000</v>
      </c>
      <c r="C4149" s="6">
        <v>43466</v>
      </c>
      <c r="D4149">
        <v>-13</v>
      </c>
      <c r="E4149" t="str">
        <f>INDEX(LedgerMapping[[#All],[Area]],MATCH(Transactions[[#This Row],[Sub Ledger]],LedgerMapping[[#All],[Sub Ledger]],0))</f>
        <v>Income Statement</v>
      </c>
    </row>
    <row r="4150" spans="1:5" x14ac:dyDescent="0.55000000000000004">
      <c r="A4150">
        <v>6</v>
      </c>
      <c r="B4150">
        <v>82000</v>
      </c>
      <c r="C4150" s="6">
        <v>43497</v>
      </c>
      <c r="D4150">
        <v>-14</v>
      </c>
      <c r="E4150" t="str">
        <f>INDEX(LedgerMapping[[#All],[Area]],MATCH(Transactions[[#This Row],[Sub Ledger]],LedgerMapping[[#All],[Sub Ledger]],0))</f>
        <v>Income Statement</v>
      </c>
    </row>
    <row r="4151" spans="1:5" x14ac:dyDescent="0.55000000000000004">
      <c r="A4151">
        <v>6</v>
      </c>
      <c r="B4151">
        <v>82000</v>
      </c>
      <c r="C4151" s="6">
        <v>43525</v>
      </c>
      <c r="D4151">
        <v>-8</v>
      </c>
      <c r="E4151" t="str">
        <f>INDEX(LedgerMapping[[#All],[Area]],MATCH(Transactions[[#This Row],[Sub Ledger]],LedgerMapping[[#All],[Sub Ledger]],0))</f>
        <v>Income Statement</v>
      </c>
    </row>
    <row r="4152" spans="1:5" x14ac:dyDescent="0.55000000000000004">
      <c r="A4152">
        <v>6</v>
      </c>
      <c r="B4152">
        <v>82000</v>
      </c>
      <c r="C4152" s="6">
        <v>43556</v>
      </c>
      <c r="D4152">
        <v>-18</v>
      </c>
      <c r="E4152" t="str">
        <f>INDEX(LedgerMapping[[#All],[Area]],MATCH(Transactions[[#This Row],[Sub Ledger]],LedgerMapping[[#All],[Sub Ledger]],0))</f>
        <v>Income Statement</v>
      </c>
    </row>
    <row r="4153" spans="1:5" x14ac:dyDescent="0.55000000000000004">
      <c r="A4153">
        <v>6</v>
      </c>
      <c r="B4153">
        <v>82000</v>
      </c>
      <c r="C4153" s="6">
        <v>43586</v>
      </c>
      <c r="D4153">
        <v>-14</v>
      </c>
      <c r="E4153" t="str">
        <f>INDEX(LedgerMapping[[#All],[Area]],MATCH(Transactions[[#This Row],[Sub Ledger]],LedgerMapping[[#All],[Sub Ledger]],0))</f>
        <v>Income Statement</v>
      </c>
    </row>
    <row r="4154" spans="1:5" x14ac:dyDescent="0.55000000000000004">
      <c r="A4154">
        <v>6</v>
      </c>
      <c r="B4154">
        <v>82000</v>
      </c>
      <c r="C4154" s="6">
        <v>43617</v>
      </c>
      <c r="D4154">
        <v>-15</v>
      </c>
      <c r="E4154" t="str">
        <f>INDEX(LedgerMapping[[#All],[Area]],MATCH(Transactions[[#This Row],[Sub Ledger]],LedgerMapping[[#All],[Sub Ledger]],0))</f>
        <v>Income Statement</v>
      </c>
    </row>
    <row r="4155" spans="1:5" x14ac:dyDescent="0.55000000000000004">
      <c r="A4155">
        <v>6</v>
      </c>
      <c r="B4155">
        <v>82000</v>
      </c>
      <c r="C4155" s="6">
        <v>43647</v>
      </c>
      <c r="D4155">
        <v>-18</v>
      </c>
      <c r="E4155" t="str">
        <f>INDEX(LedgerMapping[[#All],[Area]],MATCH(Transactions[[#This Row],[Sub Ledger]],LedgerMapping[[#All],[Sub Ledger]],0))</f>
        <v>Income Statement</v>
      </c>
    </row>
    <row r="4156" spans="1:5" x14ac:dyDescent="0.55000000000000004">
      <c r="A4156">
        <v>6</v>
      </c>
      <c r="B4156">
        <v>82000</v>
      </c>
      <c r="C4156" s="6">
        <v>43678</v>
      </c>
      <c r="D4156">
        <v>-16</v>
      </c>
      <c r="E4156" t="str">
        <f>INDEX(LedgerMapping[[#All],[Area]],MATCH(Transactions[[#This Row],[Sub Ledger]],LedgerMapping[[#All],[Sub Ledger]],0))</f>
        <v>Income Statement</v>
      </c>
    </row>
    <row r="4157" spans="1:5" x14ac:dyDescent="0.55000000000000004">
      <c r="A4157">
        <v>6</v>
      </c>
      <c r="B4157">
        <v>82000</v>
      </c>
      <c r="C4157" s="6">
        <v>43709</v>
      </c>
      <c r="D4157">
        <v>-14</v>
      </c>
      <c r="E4157" t="str">
        <f>INDEX(LedgerMapping[[#All],[Area]],MATCH(Transactions[[#This Row],[Sub Ledger]],LedgerMapping[[#All],[Sub Ledger]],0))</f>
        <v>Income Statement</v>
      </c>
    </row>
    <row r="4158" spans="1:5" x14ac:dyDescent="0.55000000000000004">
      <c r="A4158">
        <v>6</v>
      </c>
      <c r="B4158">
        <v>82000</v>
      </c>
      <c r="C4158" s="6">
        <v>43739</v>
      </c>
      <c r="D4158">
        <v>-13</v>
      </c>
      <c r="E4158" t="str">
        <f>INDEX(LedgerMapping[[#All],[Area]],MATCH(Transactions[[#This Row],[Sub Ledger]],LedgerMapping[[#All],[Sub Ledger]],0))</f>
        <v>Income Statement</v>
      </c>
    </row>
    <row r="4159" spans="1:5" x14ac:dyDescent="0.55000000000000004">
      <c r="A4159">
        <v>6</v>
      </c>
      <c r="B4159">
        <v>82000</v>
      </c>
      <c r="C4159" s="6">
        <v>43800</v>
      </c>
      <c r="D4159">
        <v>-12</v>
      </c>
      <c r="E4159" t="str">
        <f>INDEX(LedgerMapping[[#All],[Area]],MATCH(Transactions[[#This Row],[Sub Ledger]],LedgerMapping[[#All],[Sub Ledger]],0))</f>
        <v>Income Statement</v>
      </c>
    </row>
    <row r="4160" spans="1:5" x14ac:dyDescent="0.55000000000000004">
      <c r="A4160">
        <v>6</v>
      </c>
      <c r="B4160">
        <v>82000</v>
      </c>
      <c r="C4160" s="6">
        <v>43831</v>
      </c>
      <c r="D4160">
        <v>-8</v>
      </c>
      <c r="E4160" t="str">
        <f>INDEX(LedgerMapping[[#All],[Area]],MATCH(Transactions[[#This Row],[Sub Ledger]],LedgerMapping[[#All],[Sub Ledger]],0))</f>
        <v>Income Statement</v>
      </c>
    </row>
    <row r="4161" spans="1:5" x14ac:dyDescent="0.55000000000000004">
      <c r="A4161">
        <v>6</v>
      </c>
      <c r="B4161">
        <v>82000</v>
      </c>
      <c r="C4161" s="6">
        <v>43862</v>
      </c>
      <c r="D4161">
        <v>-10</v>
      </c>
      <c r="E4161" t="str">
        <f>INDEX(LedgerMapping[[#All],[Area]],MATCH(Transactions[[#This Row],[Sub Ledger]],LedgerMapping[[#All],[Sub Ledger]],0))</f>
        <v>Income Statement</v>
      </c>
    </row>
    <row r="4162" spans="1:5" x14ac:dyDescent="0.55000000000000004">
      <c r="A4162">
        <v>6</v>
      </c>
      <c r="B4162">
        <v>82000</v>
      </c>
      <c r="C4162" s="6">
        <v>43891</v>
      </c>
      <c r="D4162">
        <v>-6</v>
      </c>
      <c r="E4162" t="str">
        <f>INDEX(LedgerMapping[[#All],[Area]],MATCH(Transactions[[#This Row],[Sub Ledger]],LedgerMapping[[#All],[Sub Ledger]],0))</f>
        <v>Income Statement</v>
      </c>
    </row>
    <row r="4163" spans="1:5" x14ac:dyDescent="0.55000000000000004">
      <c r="A4163">
        <v>6</v>
      </c>
      <c r="B4163">
        <v>82000</v>
      </c>
      <c r="C4163" s="6">
        <v>43922</v>
      </c>
      <c r="D4163">
        <v>-8</v>
      </c>
      <c r="E4163" t="str">
        <f>INDEX(LedgerMapping[[#All],[Area]],MATCH(Transactions[[#This Row],[Sub Ledger]],LedgerMapping[[#All],[Sub Ledger]],0))</f>
        <v>Income Statement</v>
      </c>
    </row>
    <row r="4164" spans="1:5" x14ac:dyDescent="0.55000000000000004">
      <c r="A4164">
        <v>6</v>
      </c>
      <c r="B4164">
        <v>82000</v>
      </c>
      <c r="C4164" s="6">
        <v>43952</v>
      </c>
      <c r="D4164">
        <v>-9</v>
      </c>
      <c r="E4164" t="str">
        <f>INDEX(LedgerMapping[[#All],[Area]],MATCH(Transactions[[#This Row],[Sub Ledger]],LedgerMapping[[#All],[Sub Ledger]],0))</f>
        <v>Income Statement</v>
      </c>
    </row>
    <row r="4165" spans="1:5" x14ac:dyDescent="0.55000000000000004">
      <c r="A4165">
        <v>6</v>
      </c>
      <c r="B4165">
        <v>82000</v>
      </c>
      <c r="C4165" s="6">
        <v>43983</v>
      </c>
      <c r="D4165">
        <v>-11</v>
      </c>
      <c r="E4165" t="str">
        <f>INDEX(LedgerMapping[[#All],[Area]],MATCH(Transactions[[#This Row],[Sub Ledger]],LedgerMapping[[#All],[Sub Ledger]],0))</f>
        <v>Income Statement</v>
      </c>
    </row>
    <row r="4166" spans="1:5" x14ac:dyDescent="0.55000000000000004">
      <c r="A4166">
        <v>6</v>
      </c>
      <c r="B4166">
        <v>82000</v>
      </c>
      <c r="C4166" s="6">
        <v>44013</v>
      </c>
      <c r="D4166">
        <v>-10</v>
      </c>
      <c r="E4166" t="str">
        <f>INDEX(LedgerMapping[[#All],[Area]],MATCH(Transactions[[#This Row],[Sub Ledger]],LedgerMapping[[#All],[Sub Ledger]],0))</f>
        <v>Income Statement</v>
      </c>
    </row>
    <row r="4167" spans="1:5" x14ac:dyDescent="0.55000000000000004">
      <c r="A4167">
        <v>6</v>
      </c>
      <c r="B4167">
        <v>82000</v>
      </c>
      <c r="C4167" s="6">
        <v>44044</v>
      </c>
      <c r="D4167">
        <v>-8</v>
      </c>
      <c r="E4167" t="str">
        <f>INDEX(LedgerMapping[[#All],[Area]],MATCH(Transactions[[#This Row],[Sub Ledger]],LedgerMapping[[#All],[Sub Ledger]],0))</f>
        <v>Income Statement</v>
      </c>
    </row>
    <row r="4168" spans="1:5" x14ac:dyDescent="0.55000000000000004">
      <c r="A4168">
        <v>6</v>
      </c>
      <c r="B4168">
        <v>82000</v>
      </c>
      <c r="C4168" s="6">
        <v>44075</v>
      </c>
      <c r="D4168">
        <v>-8</v>
      </c>
      <c r="E4168" t="str">
        <f>INDEX(LedgerMapping[[#All],[Area]],MATCH(Transactions[[#This Row],[Sub Ledger]],LedgerMapping[[#All],[Sub Ledger]],0))</f>
        <v>Income Statement</v>
      </c>
    </row>
    <row r="4169" spans="1:5" x14ac:dyDescent="0.55000000000000004">
      <c r="A4169">
        <v>6</v>
      </c>
      <c r="B4169">
        <v>82000</v>
      </c>
      <c r="C4169" s="6">
        <v>44105</v>
      </c>
      <c r="D4169">
        <v>-6</v>
      </c>
      <c r="E4169" t="str">
        <f>INDEX(LedgerMapping[[#All],[Area]],MATCH(Transactions[[#This Row],[Sub Ledger]],LedgerMapping[[#All],[Sub Ledger]],0))</f>
        <v>Income Statement</v>
      </c>
    </row>
    <row r="4170" spans="1:5" x14ac:dyDescent="0.55000000000000004">
      <c r="A4170">
        <v>6</v>
      </c>
      <c r="B4170">
        <v>82000</v>
      </c>
      <c r="C4170" s="6">
        <v>44136</v>
      </c>
      <c r="D4170">
        <v>-5</v>
      </c>
      <c r="E4170" t="str">
        <f>INDEX(LedgerMapping[[#All],[Area]],MATCH(Transactions[[#This Row],[Sub Ledger]],LedgerMapping[[#All],[Sub Ledger]],0))</f>
        <v>Income Statement</v>
      </c>
    </row>
    <row r="4171" spans="1:5" x14ac:dyDescent="0.55000000000000004">
      <c r="A4171">
        <v>6</v>
      </c>
      <c r="B4171">
        <v>82000</v>
      </c>
      <c r="C4171" s="6">
        <v>44166</v>
      </c>
      <c r="D4171">
        <v>-6</v>
      </c>
      <c r="E4171" t="str">
        <f>INDEX(LedgerMapping[[#All],[Area]],MATCH(Transactions[[#This Row],[Sub Ledger]],LedgerMapping[[#All],[Sub Ledger]],0))</f>
        <v>Income Statement</v>
      </c>
    </row>
    <row r="4172" spans="1:5" x14ac:dyDescent="0.55000000000000004">
      <c r="A4172">
        <v>6</v>
      </c>
      <c r="B4172">
        <v>82000</v>
      </c>
      <c r="C4172" s="6">
        <v>44197</v>
      </c>
      <c r="D4172">
        <v>-6</v>
      </c>
      <c r="E4172" t="str">
        <f>INDEX(LedgerMapping[[#All],[Area]],MATCH(Transactions[[#This Row],[Sub Ledger]],LedgerMapping[[#All],[Sub Ledger]],0))</f>
        <v>Income Statement</v>
      </c>
    </row>
    <row r="4173" spans="1:5" x14ac:dyDescent="0.55000000000000004">
      <c r="A4173">
        <v>6</v>
      </c>
      <c r="B4173">
        <v>82000</v>
      </c>
      <c r="C4173" s="6">
        <v>44228</v>
      </c>
      <c r="D4173">
        <v>-13</v>
      </c>
      <c r="E4173" t="str">
        <f>INDEX(LedgerMapping[[#All],[Area]],MATCH(Transactions[[#This Row],[Sub Ledger]],LedgerMapping[[#All],[Sub Ledger]],0))</f>
        <v>Income Statement</v>
      </c>
    </row>
    <row r="4174" spans="1:5" x14ac:dyDescent="0.55000000000000004">
      <c r="A4174">
        <v>6</v>
      </c>
      <c r="B4174">
        <v>82000</v>
      </c>
      <c r="C4174" s="6">
        <v>44256</v>
      </c>
      <c r="D4174">
        <v>-10</v>
      </c>
      <c r="E4174" t="str">
        <f>INDEX(LedgerMapping[[#All],[Area]],MATCH(Transactions[[#This Row],[Sub Ledger]],LedgerMapping[[#All],[Sub Ledger]],0))</f>
        <v>Income Statement</v>
      </c>
    </row>
    <row r="4175" spans="1:5" x14ac:dyDescent="0.55000000000000004">
      <c r="A4175">
        <v>6</v>
      </c>
      <c r="B4175">
        <v>82000</v>
      </c>
      <c r="C4175" s="6">
        <v>44287</v>
      </c>
      <c r="D4175">
        <v>-11</v>
      </c>
      <c r="E4175" t="str">
        <f>INDEX(LedgerMapping[[#All],[Area]],MATCH(Transactions[[#This Row],[Sub Ledger]],LedgerMapping[[#All],[Sub Ledger]],0))</f>
        <v>Income Statement</v>
      </c>
    </row>
    <row r="4176" spans="1:5" x14ac:dyDescent="0.55000000000000004">
      <c r="A4176">
        <v>6</v>
      </c>
      <c r="B4176">
        <v>82000</v>
      </c>
      <c r="C4176" s="6">
        <v>44317</v>
      </c>
      <c r="D4176">
        <v>-17</v>
      </c>
      <c r="E4176" t="str">
        <f>INDEX(LedgerMapping[[#All],[Area]],MATCH(Transactions[[#This Row],[Sub Ledger]],LedgerMapping[[#All],[Sub Ledger]],0))</f>
        <v>Income Statement</v>
      </c>
    </row>
    <row r="4177" spans="1:5" x14ac:dyDescent="0.55000000000000004">
      <c r="A4177">
        <v>6</v>
      </c>
      <c r="B4177">
        <v>82000</v>
      </c>
      <c r="C4177" s="6">
        <v>44348</v>
      </c>
      <c r="D4177">
        <v>-11</v>
      </c>
      <c r="E4177" t="str">
        <f>INDEX(LedgerMapping[[#All],[Area]],MATCH(Transactions[[#This Row],[Sub Ledger]],LedgerMapping[[#All],[Sub Ledger]],0))</f>
        <v>Income Statement</v>
      </c>
    </row>
    <row r="4178" spans="1:5" x14ac:dyDescent="0.55000000000000004">
      <c r="A4178">
        <v>6</v>
      </c>
      <c r="B4178">
        <v>82000</v>
      </c>
      <c r="C4178" s="6">
        <v>44378</v>
      </c>
      <c r="D4178">
        <v>-10</v>
      </c>
      <c r="E4178" t="str">
        <f>INDEX(LedgerMapping[[#All],[Area]],MATCH(Transactions[[#This Row],[Sub Ledger]],LedgerMapping[[#All],[Sub Ledger]],0))</f>
        <v>Income Statement</v>
      </c>
    </row>
    <row r="4179" spans="1:5" x14ac:dyDescent="0.55000000000000004">
      <c r="A4179">
        <v>6</v>
      </c>
      <c r="B4179">
        <v>82000</v>
      </c>
      <c r="C4179" s="6">
        <v>44409</v>
      </c>
      <c r="D4179">
        <v>-11</v>
      </c>
      <c r="E4179" t="str">
        <f>INDEX(LedgerMapping[[#All],[Area]],MATCH(Transactions[[#This Row],[Sub Ledger]],LedgerMapping[[#All],[Sub Ledger]],0))</f>
        <v>Income Statement</v>
      </c>
    </row>
    <row r="4180" spans="1:5" x14ac:dyDescent="0.55000000000000004">
      <c r="A4180">
        <v>6</v>
      </c>
      <c r="B4180">
        <v>82000</v>
      </c>
      <c r="C4180" s="6">
        <v>44440</v>
      </c>
      <c r="D4180">
        <v>-13</v>
      </c>
      <c r="E4180" t="str">
        <f>INDEX(LedgerMapping[[#All],[Area]],MATCH(Transactions[[#This Row],[Sub Ledger]],LedgerMapping[[#All],[Sub Ledger]],0))</f>
        <v>Income Statement</v>
      </c>
    </row>
    <row r="4181" spans="1:5" x14ac:dyDescent="0.55000000000000004">
      <c r="A4181">
        <v>6</v>
      </c>
      <c r="B4181">
        <v>82000</v>
      </c>
      <c r="C4181" s="6">
        <v>44470</v>
      </c>
      <c r="D4181">
        <v>-11</v>
      </c>
      <c r="E4181" t="str">
        <f>INDEX(LedgerMapping[[#All],[Area]],MATCH(Transactions[[#This Row],[Sub Ledger]],LedgerMapping[[#All],[Sub Ledger]],0))</f>
        <v>Income Statement</v>
      </c>
    </row>
    <row r="4182" spans="1:5" x14ac:dyDescent="0.55000000000000004">
      <c r="A4182">
        <v>6</v>
      </c>
      <c r="B4182">
        <v>82000</v>
      </c>
      <c r="C4182" s="6">
        <v>44501</v>
      </c>
      <c r="D4182">
        <v>-11</v>
      </c>
      <c r="E4182" t="str">
        <f>INDEX(LedgerMapping[[#All],[Area]],MATCH(Transactions[[#This Row],[Sub Ledger]],LedgerMapping[[#All],[Sub Ledger]],0))</f>
        <v>Income Statement</v>
      </c>
    </row>
    <row r="4183" spans="1:5" x14ac:dyDescent="0.55000000000000004">
      <c r="A4183">
        <v>6</v>
      </c>
      <c r="B4183">
        <v>82000</v>
      </c>
      <c r="C4183" s="6">
        <v>44531</v>
      </c>
      <c r="D4183">
        <v>-17</v>
      </c>
      <c r="E4183" t="str">
        <f>INDEX(LedgerMapping[[#All],[Area]],MATCH(Transactions[[#This Row],[Sub Ledger]],LedgerMapping[[#All],[Sub Ledger]],0))</f>
        <v>Income Statement</v>
      </c>
    </row>
    <row r="4184" spans="1:5" x14ac:dyDescent="0.55000000000000004">
      <c r="A4184">
        <v>6</v>
      </c>
      <c r="B4184">
        <v>82000</v>
      </c>
      <c r="C4184" s="6">
        <v>43466</v>
      </c>
      <c r="D4184">
        <v>-37</v>
      </c>
      <c r="E4184" t="str">
        <f>INDEX(LedgerMapping[[#All],[Area]],MATCH(Transactions[[#This Row],[Sub Ledger]],LedgerMapping[[#All],[Sub Ledger]],0))</f>
        <v>Income Statement</v>
      </c>
    </row>
    <row r="4185" spans="1:5" x14ac:dyDescent="0.55000000000000004">
      <c r="A4185">
        <v>6</v>
      </c>
      <c r="B4185">
        <v>82000</v>
      </c>
      <c r="C4185" s="6">
        <v>43497</v>
      </c>
      <c r="D4185">
        <v>-43</v>
      </c>
      <c r="E4185" t="str">
        <f>INDEX(LedgerMapping[[#All],[Area]],MATCH(Transactions[[#This Row],[Sub Ledger]],LedgerMapping[[#All],[Sub Ledger]],0))</f>
        <v>Income Statement</v>
      </c>
    </row>
    <row r="4186" spans="1:5" x14ac:dyDescent="0.55000000000000004">
      <c r="A4186">
        <v>6</v>
      </c>
      <c r="B4186">
        <v>82000</v>
      </c>
      <c r="C4186" s="6">
        <v>43525</v>
      </c>
      <c r="D4186">
        <v>-43</v>
      </c>
      <c r="E4186" t="str">
        <f>INDEX(LedgerMapping[[#All],[Area]],MATCH(Transactions[[#This Row],[Sub Ledger]],LedgerMapping[[#All],[Sub Ledger]],0))</f>
        <v>Income Statement</v>
      </c>
    </row>
    <row r="4187" spans="1:5" x14ac:dyDescent="0.55000000000000004">
      <c r="A4187">
        <v>6</v>
      </c>
      <c r="B4187">
        <v>82000</v>
      </c>
      <c r="C4187" s="6">
        <v>43556</v>
      </c>
      <c r="D4187">
        <v>-39</v>
      </c>
      <c r="E4187" t="str">
        <f>INDEX(LedgerMapping[[#All],[Area]],MATCH(Transactions[[#This Row],[Sub Ledger]],LedgerMapping[[#All],[Sub Ledger]],0))</f>
        <v>Income Statement</v>
      </c>
    </row>
    <row r="4188" spans="1:5" x14ac:dyDescent="0.55000000000000004">
      <c r="A4188">
        <v>6</v>
      </c>
      <c r="B4188">
        <v>82000</v>
      </c>
      <c r="C4188" s="6">
        <v>43586</v>
      </c>
      <c r="D4188">
        <v>-34</v>
      </c>
      <c r="E4188" t="str">
        <f>INDEX(LedgerMapping[[#All],[Area]],MATCH(Transactions[[#This Row],[Sub Ledger]],LedgerMapping[[#All],[Sub Ledger]],0))</f>
        <v>Income Statement</v>
      </c>
    </row>
    <row r="4189" spans="1:5" x14ac:dyDescent="0.55000000000000004">
      <c r="A4189">
        <v>6</v>
      </c>
      <c r="B4189">
        <v>82000</v>
      </c>
      <c r="C4189" s="6">
        <v>43617</v>
      </c>
      <c r="D4189">
        <v>-40</v>
      </c>
      <c r="E4189" t="str">
        <f>INDEX(LedgerMapping[[#All],[Area]],MATCH(Transactions[[#This Row],[Sub Ledger]],LedgerMapping[[#All],[Sub Ledger]],0))</f>
        <v>Income Statement</v>
      </c>
    </row>
    <row r="4190" spans="1:5" x14ac:dyDescent="0.55000000000000004">
      <c r="A4190">
        <v>6</v>
      </c>
      <c r="B4190">
        <v>82000</v>
      </c>
      <c r="C4190" s="6">
        <v>43647</v>
      </c>
      <c r="D4190">
        <v>-40</v>
      </c>
      <c r="E4190" t="str">
        <f>INDEX(LedgerMapping[[#All],[Area]],MATCH(Transactions[[#This Row],[Sub Ledger]],LedgerMapping[[#All],[Sub Ledger]],0))</f>
        <v>Income Statement</v>
      </c>
    </row>
    <row r="4191" spans="1:5" x14ac:dyDescent="0.55000000000000004">
      <c r="A4191">
        <v>6</v>
      </c>
      <c r="B4191">
        <v>82000</v>
      </c>
      <c r="C4191" s="6">
        <v>43678</v>
      </c>
      <c r="D4191">
        <v>-40</v>
      </c>
      <c r="E4191" t="str">
        <f>INDEX(LedgerMapping[[#All],[Area]],MATCH(Transactions[[#This Row],[Sub Ledger]],LedgerMapping[[#All],[Sub Ledger]],0))</f>
        <v>Income Statement</v>
      </c>
    </row>
    <row r="4192" spans="1:5" x14ac:dyDescent="0.55000000000000004">
      <c r="A4192">
        <v>6</v>
      </c>
      <c r="B4192">
        <v>82000</v>
      </c>
      <c r="C4192" s="6">
        <v>43709</v>
      </c>
      <c r="D4192">
        <v>-40</v>
      </c>
      <c r="E4192" t="str">
        <f>INDEX(LedgerMapping[[#All],[Area]],MATCH(Transactions[[#This Row],[Sub Ledger]],LedgerMapping[[#All],[Sub Ledger]],0))</f>
        <v>Income Statement</v>
      </c>
    </row>
    <row r="4193" spans="1:5" x14ac:dyDescent="0.55000000000000004">
      <c r="A4193">
        <v>6</v>
      </c>
      <c r="B4193">
        <v>82000</v>
      </c>
      <c r="C4193" s="6">
        <v>43739</v>
      </c>
      <c r="D4193">
        <v>-40</v>
      </c>
      <c r="E4193" t="str">
        <f>INDEX(LedgerMapping[[#All],[Area]],MATCH(Transactions[[#This Row],[Sub Ledger]],LedgerMapping[[#All],[Sub Ledger]],0))</f>
        <v>Income Statement</v>
      </c>
    </row>
    <row r="4194" spans="1:5" x14ac:dyDescent="0.55000000000000004">
      <c r="A4194">
        <v>6</v>
      </c>
      <c r="B4194">
        <v>82000</v>
      </c>
      <c r="C4194" s="6">
        <v>43770</v>
      </c>
      <c r="D4194">
        <v>-39</v>
      </c>
      <c r="E4194" t="str">
        <f>INDEX(LedgerMapping[[#All],[Area]],MATCH(Transactions[[#This Row],[Sub Ledger]],LedgerMapping[[#All],[Sub Ledger]],0))</f>
        <v>Income Statement</v>
      </c>
    </row>
    <row r="4195" spans="1:5" x14ac:dyDescent="0.55000000000000004">
      <c r="A4195">
        <v>6</v>
      </c>
      <c r="B4195">
        <v>82000</v>
      </c>
      <c r="C4195" s="6">
        <v>43800</v>
      </c>
      <c r="D4195">
        <v>-36</v>
      </c>
      <c r="E4195" t="str">
        <f>INDEX(LedgerMapping[[#All],[Area]],MATCH(Transactions[[#This Row],[Sub Ledger]],LedgerMapping[[#All],[Sub Ledger]],0))</f>
        <v>Income Statement</v>
      </c>
    </row>
    <row r="4196" spans="1:5" x14ac:dyDescent="0.55000000000000004">
      <c r="A4196">
        <v>6</v>
      </c>
      <c r="B4196">
        <v>82000</v>
      </c>
      <c r="C4196" s="6">
        <v>43831</v>
      </c>
      <c r="D4196">
        <v>-24</v>
      </c>
      <c r="E4196" t="str">
        <f>INDEX(LedgerMapping[[#All],[Area]],MATCH(Transactions[[#This Row],[Sub Ledger]],LedgerMapping[[#All],[Sub Ledger]],0))</f>
        <v>Income Statement</v>
      </c>
    </row>
    <row r="4197" spans="1:5" x14ac:dyDescent="0.55000000000000004">
      <c r="A4197">
        <v>6</v>
      </c>
      <c r="B4197">
        <v>82000</v>
      </c>
      <c r="C4197" s="6">
        <v>43862</v>
      </c>
      <c r="D4197">
        <v>-31</v>
      </c>
      <c r="E4197" t="str">
        <f>INDEX(LedgerMapping[[#All],[Area]],MATCH(Transactions[[#This Row],[Sub Ledger]],LedgerMapping[[#All],[Sub Ledger]],0))</f>
        <v>Income Statement</v>
      </c>
    </row>
    <row r="4198" spans="1:5" x14ac:dyDescent="0.55000000000000004">
      <c r="A4198">
        <v>6</v>
      </c>
      <c r="B4198">
        <v>82000</v>
      </c>
      <c r="C4198" s="6">
        <v>43891</v>
      </c>
      <c r="D4198">
        <v>-33</v>
      </c>
      <c r="E4198" t="str">
        <f>INDEX(LedgerMapping[[#All],[Area]],MATCH(Transactions[[#This Row],[Sub Ledger]],LedgerMapping[[#All],[Sub Ledger]],0))</f>
        <v>Income Statement</v>
      </c>
    </row>
    <row r="4199" spans="1:5" x14ac:dyDescent="0.55000000000000004">
      <c r="A4199">
        <v>6</v>
      </c>
      <c r="B4199">
        <v>82000</v>
      </c>
      <c r="C4199" s="6">
        <v>43922</v>
      </c>
      <c r="D4199">
        <v>-30</v>
      </c>
      <c r="E4199" t="str">
        <f>INDEX(LedgerMapping[[#All],[Area]],MATCH(Transactions[[#This Row],[Sub Ledger]],LedgerMapping[[#All],[Sub Ledger]],0))</f>
        <v>Income Statement</v>
      </c>
    </row>
    <row r="4200" spans="1:5" x14ac:dyDescent="0.55000000000000004">
      <c r="A4200">
        <v>6</v>
      </c>
      <c r="B4200">
        <v>82000</v>
      </c>
      <c r="C4200" s="6">
        <v>43952</v>
      </c>
      <c r="D4200">
        <v>-36</v>
      </c>
      <c r="E4200" t="str">
        <f>INDEX(LedgerMapping[[#All],[Area]],MATCH(Transactions[[#This Row],[Sub Ledger]],LedgerMapping[[#All],[Sub Ledger]],0))</f>
        <v>Income Statement</v>
      </c>
    </row>
    <row r="4201" spans="1:5" x14ac:dyDescent="0.55000000000000004">
      <c r="A4201">
        <v>6</v>
      </c>
      <c r="B4201">
        <v>82000</v>
      </c>
      <c r="C4201" s="6">
        <v>43983</v>
      </c>
      <c r="D4201">
        <v>-30</v>
      </c>
      <c r="E4201" t="str">
        <f>INDEX(LedgerMapping[[#All],[Area]],MATCH(Transactions[[#This Row],[Sub Ledger]],LedgerMapping[[#All],[Sub Ledger]],0))</f>
        <v>Income Statement</v>
      </c>
    </row>
    <row r="4202" spans="1:5" x14ac:dyDescent="0.55000000000000004">
      <c r="A4202">
        <v>6</v>
      </c>
      <c r="B4202">
        <v>82000</v>
      </c>
      <c r="C4202" s="6">
        <v>44013</v>
      </c>
      <c r="D4202">
        <v>-32</v>
      </c>
      <c r="E4202" t="str">
        <f>INDEX(LedgerMapping[[#All],[Area]],MATCH(Transactions[[#This Row],[Sub Ledger]],LedgerMapping[[#All],[Sub Ledger]],0))</f>
        <v>Income Statement</v>
      </c>
    </row>
    <row r="4203" spans="1:5" x14ac:dyDescent="0.55000000000000004">
      <c r="A4203">
        <v>6</v>
      </c>
      <c r="B4203">
        <v>82000</v>
      </c>
      <c r="C4203" s="6">
        <v>44044</v>
      </c>
      <c r="D4203">
        <v>-33</v>
      </c>
      <c r="E4203" t="str">
        <f>INDEX(LedgerMapping[[#All],[Area]],MATCH(Transactions[[#This Row],[Sub Ledger]],LedgerMapping[[#All],[Sub Ledger]],0))</f>
        <v>Income Statement</v>
      </c>
    </row>
    <row r="4204" spans="1:5" x14ac:dyDescent="0.55000000000000004">
      <c r="A4204">
        <v>6</v>
      </c>
      <c r="B4204">
        <v>82000</v>
      </c>
      <c r="C4204" s="6">
        <v>44075</v>
      </c>
      <c r="D4204">
        <v>-35</v>
      </c>
      <c r="E4204" t="str">
        <f>INDEX(LedgerMapping[[#All],[Area]],MATCH(Transactions[[#This Row],[Sub Ledger]],LedgerMapping[[#All],[Sub Ledger]],0))</f>
        <v>Income Statement</v>
      </c>
    </row>
    <row r="4205" spans="1:5" x14ac:dyDescent="0.55000000000000004">
      <c r="A4205">
        <v>6</v>
      </c>
      <c r="B4205">
        <v>82000</v>
      </c>
      <c r="C4205" s="6">
        <v>44105</v>
      </c>
      <c r="D4205">
        <v>-29</v>
      </c>
      <c r="E4205" t="str">
        <f>INDEX(LedgerMapping[[#All],[Area]],MATCH(Transactions[[#This Row],[Sub Ledger]],LedgerMapping[[#All],[Sub Ledger]],0))</f>
        <v>Income Statement</v>
      </c>
    </row>
    <row r="4206" spans="1:5" x14ac:dyDescent="0.55000000000000004">
      <c r="A4206">
        <v>6</v>
      </c>
      <c r="B4206">
        <v>82000</v>
      </c>
      <c r="C4206" s="6">
        <v>44136</v>
      </c>
      <c r="D4206">
        <v>-33</v>
      </c>
      <c r="E4206" t="str">
        <f>INDEX(LedgerMapping[[#All],[Area]],MATCH(Transactions[[#This Row],[Sub Ledger]],LedgerMapping[[#All],[Sub Ledger]],0))</f>
        <v>Income Statement</v>
      </c>
    </row>
    <row r="4207" spans="1:5" x14ac:dyDescent="0.55000000000000004">
      <c r="A4207">
        <v>6</v>
      </c>
      <c r="B4207">
        <v>82000</v>
      </c>
      <c r="C4207" s="6">
        <v>44166</v>
      </c>
      <c r="D4207">
        <v>-34</v>
      </c>
      <c r="E4207" t="str">
        <f>INDEX(LedgerMapping[[#All],[Area]],MATCH(Transactions[[#This Row],[Sub Ledger]],LedgerMapping[[#All],[Sub Ledger]],0))</f>
        <v>Income Statement</v>
      </c>
    </row>
    <row r="4208" spans="1:5" x14ac:dyDescent="0.55000000000000004">
      <c r="A4208">
        <v>6</v>
      </c>
      <c r="B4208">
        <v>82000</v>
      </c>
      <c r="C4208" s="6">
        <v>44197</v>
      </c>
      <c r="D4208">
        <v>-29</v>
      </c>
      <c r="E4208" t="str">
        <f>INDEX(LedgerMapping[[#All],[Area]],MATCH(Transactions[[#This Row],[Sub Ledger]],LedgerMapping[[#All],[Sub Ledger]],0))</f>
        <v>Income Statement</v>
      </c>
    </row>
    <row r="4209" spans="1:5" x14ac:dyDescent="0.55000000000000004">
      <c r="A4209">
        <v>6</v>
      </c>
      <c r="B4209">
        <v>82000</v>
      </c>
      <c r="C4209" s="6">
        <v>44228</v>
      </c>
      <c r="D4209">
        <v>-43</v>
      </c>
      <c r="E4209" t="str">
        <f>INDEX(LedgerMapping[[#All],[Area]],MATCH(Transactions[[#This Row],[Sub Ledger]],LedgerMapping[[#All],[Sub Ledger]],0))</f>
        <v>Income Statement</v>
      </c>
    </row>
    <row r="4210" spans="1:5" x14ac:dyDescent="0.55000000000000004">
      <c r="A4210">
        <v>6</v>
      </c>
      <c r="B4210">
        <v>82000</v>
      </c>
      <c r="C4210" s="6">
        <v>44256</v>
      </c>
      <c r="D4210">
        <v>-47</v>
      </c>
      <c r="E4210" t="str">
        <f>INDEX(LedgerMapping[[#All],[Area]],MATCH(Transactions[[#This Row],[Sub Ledger]],LedgerMapping[[#All],[Sub Ledger]],0))</f>
        <v>Income Statement</v>
      </c>
    </row>
    <row r="4211" spans="1:5" x14ac:dyDescent="0.55000000000000004">
      <c r="A4211">
        <v>6</v>
      </c>
      <c r="B4211">
        <v>82000</v>
      </c>
      <c r="C4211" s="6">
        <v>44287</v>
      </c>
      <c r="D4211">
        <v>-44</v>
      </c>
      <c r="E4211" t="str">
        <f>INDEX(LedgerMapping[[#All],[Area]],MATCH(Transactions[[#This Row],[Sub Ledger]],LedgerMapping[[#All],[Sub Ledger]],0))</f>
        <v>Income Statement</v>
      </c>
    </row>
    <row r="4212" spans="1:5" x14ac:dyDescent="0.55000000000000004">
      <c r="A4212">
        <v>6</v>
      </c>
      <c r="B4212">
        <v>82000</v>
      </c>
      <c r="C4212" s="6">
        <v>44317</v>
      </c>
      <c r="D4212">
        <v>-35</v>
      </c>
      <c r="E4212" t="str">
        <f>INDEX(LedgerMapping[[#All],[Area]],MATCH(Transactions[[#This Row],[Sub Ledger]],LedgerMapping[[#All],[Sub Ledger]],0))</f>
        <v>Income Statement</v>
      </c>
    </row>
    <row r="4213" spans="1:5" x14ac:dyDescent="0.55000000000000004">
      <c r="A4213">
        <v>6</v>
      </c>
      <c r="B4213">
        <v>82000</v>
      </c>
      <c r="C4213" s="6">
        <v>44348</v>
      </c>
      <c r="D4213">
        <v>-41</v>
      </c>
      <c r="E4213" t="str">
        <f>INDEX(LedgerMapping[[#All],[Area]],MATCH(Transactions[[#This Row],[Sub Ledger]],LedgerMapping[[#All],[Sub Ledger]],0))</f>
        <v>Income Statement</v>
      </c>
    </row>
    <row r="4214" spans="1:5" x14ac:dyDescent="0.55000000000000004">
      <c r="A4214">
        <v>6</v>
      </c>
      <c r="B4214">
        <v>82000</v>
      </c>
      <c r="C4214" s="6">
        <v>44378</v>
      </c>
      <c r="D4214">
        <v>-37</v>
      </c>
      <c r="E4214" t="str">
        <f>INDEX(LedgerMapping[[#All],[Area]],MATCH(Transactions[[#This Row],[Sub Ledger]],LedgerMapping[[#All],[Sub Ledger]],0))</f>
        <v>Income Statement</v>
      </c>
    </row>
    <row r="4215" spans="1:5" x14ac:dyDescent="0.55000000000000004">
      <c r="A4215">
        <v>6</v>
      </c>
      <c r="B4215">
        <v>82000</v>
      </c>
      <c r="C4215" s="6">
        <v>44409</v>
      </c>
      <c r="D4215">
        <v>-41</v>
      </c>
      <c r="E4215" t="str">
        <f>INDEX(LedgerMapping[[#All],[Area]],MATCH(Transactions[[#This Row],[Sub Ledger]],LedgerMapping[[#All],[Sub Ledger]],0))</f>
        <v>Income Statement</v>
      </c>
    </row>
    <row r="4216" spans="1:5" x14ac:dyDescent="0.55000000000000004">
      <c r="A4216">
        <v>6</v>
      </c>
      <c r="B4216">
        <v>82000</v>
      </c>
      <c r="C4216" s="6">
        <v>44440</v>
      </c>
      <c r="D4216">
        <v>-38</v>
      </c>
      <c r="E4216" t="str">
        <f>INDEX(LedgerMapping[[#All],[Area]],MATCH(Transactions[[#This Row],[Sub Ledger]],LedgerMapping[[#All],[Sub Ledger]],0))</f>
        <v>Income Statement</v>
      </c>
    </row>
    <row r="4217" spans="1:5" x14ac:dyDescent="0.55000000000000004">
      <c r="A4217">
        <v>6</v>
      </c>
      <c r="B4217">
        <v>82000</v>
      </c>
      <c r="C4217" s="6">
        <v>44470</v>
      </c>
      <c r="D4217">
        <v>-41</v>
      </c>
      <c r="E4217" t="str">
        <f>INDEX(LedgerMapping[[#All],[Area]],MATCH(Transactions[[#This Row],[Sub Ledger]],LedgerMapping[[#All],[Sub Ledger]],0))</f>
        <v>Income Statement</v>
      </c>
    </row>
    <row r="4218" spans="1:5" x14ac:dyDescent="0.55000000000000004">
      <c r="A4218">
        <v>6</v>
      </c>
      <c r="B4218">
        <v>82000</v>
      </c>
      <c r="C4218" s="6">
        <v>44501</v>
      </c>
      <c r="D4218">
        <v>-34</v>
      </c>
      <c r="E4218" t="str">
        <f>INDEX(LedgerMapping[[#All],[Area]],MATCH(Transactions[[#This Row],[Sub Ledger]],LedgerMapping[[#All],[Sub Ledger]],0))</f>
        <v>Income Statement</v>
      </c>
    </row>
    <row r="4219" spans="1:5" x14ac:dyDescent="0.55000000000000004">
      <c r="A4219">
        <v>6</v>
      </c>
      <c r="B4219">
        <v>82000</v>
      </c>
      <c r="C4219" s="6">
        <v>44531</v>
      </c>
      <c r="D4219">
        <v>-44</v>
      </c>
      <c r="E4219" t="str">
        <f>INDEX(LedgerMapping[[#All],[Area]],MATCH(Transactions[[#This Row],[Sub Ledger]],LedgerMapping[[#All],[Sub Ledger]],0))</f>
        <v>Income Statement</v>
      </c>
    </row>
    <row r="4220" spans="1:5" x14ac:dyDescent="0.55000000000000004">
      <c r="A4220">
        <v>6</v>
      </c>
      <c r="B4220">
        <v>82000</v>
      </c>
      <c r="C4220" s="6">
        <v>44256</v>
      </c>
      <c r="D4220">
        <v>-26.6</v>
      </c>
      <c r="E4220" t="str">
        <f>INDEX(LedgerMapping[[#All],[Area]],MATCH(Transactions[[#This Row],[Sub Ledger]],LedgerMapping[[#All],[Sub Ledger]],0))</f>
        <v>Income Statement</v>
      </c>
    </row>
    <row r="4221" spans="1:5" x14ac:dyDescent="0.55000000000000004">
      <c r="A4221">
        <v>6</v>
      </c>
      <c r="B4221">
        <v>82000</v>
      </c>
      <c r="C4221" s="6">
        <v>44256</v>
      </c>
      <c r="D4221">
        <v>-27.84</v>
      </c>
      <c r="E4221" t="str">
        <f>INDEX(LedgerMapping[[#All],[Area]],MATCH(Transactions[[#This Row],[Sub Ledger]],LedgerMapping[[#All],[Sub Ledger]],0))</f>
        <v>Income Statement</v>
      </c>
    </row>
    <row r="4222" spans="1:5" x14ac:dyDescent="0.55000000000000004">
      <c r="A4222">
        <v>6</v>
      </c>
      <c r="B4222">
        <v>82000</v>
      </c>
      <c r="C4222" s="6">
        <v>44256</v>
      </c>
      <c r="D4222">
        <v>-28.5</v>
      </c>
      <c r="E4222" t="str">
        <f>INDEX(LedgerMapping[[#All],[Area]],MATCH(Transactions[[#This Row],[Sub Ledger]],LedgerMapping[[#All],[Sub Ledger]],0))</f>
        <v>Income Statement</v>
      </c>
    </row>
    <row r="4223" spans="1:5" x14ac:dyDescent="0.55000000000000004">
      <c r="A4223">
        <v>6</v>
      </c>
      <c r="B4223">
        <v>82000</v>
      </c>
      <c r="C4223" s="6">
        <v>44256</v>
      </c>
      <c r="D4223">
        <v>-13.44</v>
      </c>
      <c r="E4223" t="str">
        <f>INDEX(LedgerMapping[[#All],[Area]],MATCH(Transactions[[#This Row],[Sub Ledger]],LedgerMapping[[#All],[Sub Ledger]],0))</f>
        <v>Income Statement</v>
      </c>
    </row>
    <row r="4224" spans="1:5" x14ac:dyDescent="0.55000000000000004">
      <c r="A4224">
        <v>6</v>
      </c>
      <c r="B4224">
        <v>82000</v>
      </c>
      <c r="C4224" s="6">
        <v>44256</v>
      </c>
      <c r="D4224">
        <v>-13.52</v>
      </c>
      <c r="E4224" t="str">
        <f>INDEX(LedgerMapping[[#All],[Area]],MATCH(Transactions[[#This Row],[Sub Ledger]],LedgerMapping[[#All],[Sub Ledger]],0))</f>
        <v>Income Statement</v>
      </c>
    </row>
    <row r="4225" spans="1:5" x14ac:dyDescent="0.55000000000000004">
      <c r="A4225">
        <v>6</v>
      </c>
      <c r="B4225">
        <v>82000</v>
      </c>
      <c r="C4225" s="6">
        <v>44256</v>
      </c>
      <c r="D4225">
        <v>-43</v>
      </c>
      <c r="E4225" t="str">
        <f>INDEX(LedgerMapping[[#All],[Area]],MATCH(Transactions[[#This Row],[Sub Ledger]],LedgerMapping[[#All],[Sub Ledger]],0))</f>
        <v>Income Statement</v>
      </c>
    </row>
    <row r="4226" spans="1:5" x14ac:dyDescent="0.55000000000000004">
      <c r="A4226">
        <v>6</v>
      </c>
      <c r="B4226">
        <v>83000</v>
      </c>
      <c r="C4226" s="6">
        <v>44287</v>
      </c>
      <c r="D4226">
        <v>-102</v>
      </c>
      <c r="E4226" t="str">
        <f>INDEX(LedgerMapping[[#All],[Area]],MATCH(Transactions[[#This Row],[Sub Ledger]],LedgerMapping[[#All],[Sub Ledger]],0))</f>
        <v>Income Statement</v>
      </c>
    </row>
    <row r="4227" spans="1:5" x14ac:dyDescent="0.55000000000000004">
      <c r="A4227">
        <v>6</v>
      </c>
      <c r="B4227">
        <v>83000</v>
      </c>
      <c r="C4227" s="6">
        <v>43466</v>
      </c>
      <c r="D4227">
        <v>-107</v>
      </c>
      <c r="E4227" t="str">
        <f>INDEX(LedgerMapping[[#All],[Area]],MATCH(Transactions[[#This Row],[Sub Ledger]],LedgerMapping[[#All],[Sub Ledger]],0))</f>
        <v>Income Statement</v>
      </c>
    </row>
    <row r="4228" spans="1:5" x14ac:dyDescent="0.55000000000000004">
      <c r="A4228">
        <v>6</v>
      </c>
      <c r="B4228">
        <v>83000</v>
      </c>
      <c r="C4228" s="6">
        <v>43497</v>
      </c>
      <c r="D4228">
        <v>-88</v>
      </c>
      <c r="E4228" t="str">
        <f>INDEX(LedgerMapping[[#All],[Area]],MATCH(Transactions[[#This Row],[Sub Ledger]],LedgerMapping[[#All],[Sub Ledger]],0))</f>
        <v>Income Statement</v>
      </c>
    </row>
    <row r="4229" spans="1:5" x14ac:dyDescent="0.55000000000000004">
      <c r="A4229">
        <v>6</v>
      </c>
      <c r="B4229">
        <v>83000</v>
      </c>
      <c r="C4229" s="6">
        <v>43525</v>
      </c>
      <c r="D4229">
        <v>-130</v>
      </c>
      <c r="E4229" t="str">
        <f>INDEX(LedgerMapping[[#All],[Area]],MATCH(Transactions[[#This Row],[Sub Ledger]],LedgerMapping[[#All],[Sub Ledger]],0))</f>
        <v>Income Statement</v>
      </c>
    </row>
    <row r="4230" spans="1:5" x14ac:dyDescent="0.55000000000000004">
      <c r="A4230">
        <v>6</v>
      </c>
      <c r="B4230">
        <v>83000</v>
      </c>
      <c r="C4230" s="6">
        <v>43556</v>
      </c>
      <c r="D4230">
        <v>-137</v>
      </c>
      <c r="E4230" t="str">
        <f>INDEX(LedgerMapping[[#All],[Area]],MATCH(Transactions[[#This Row],[Sub Ledger]],LedgerMapping[[#All],[Sub Ledger]],0))</f>
        <v>Income Statement</v>
      </c>
    </row>
    <row r="4231" spans="1:5" x14ac:dyDescent="0.55000000000000004">
      <c r="A4231">
        <v>6</v>
      </c>
      <c r="B4231">
        <v>83000</v>
      </c>
      <c r="C4231" s="6">
        <v>43586</v>
      </c>
      <c r="D4231">
        <v>-112</v>
      </c>
      <c r="E4231" t="str">
        <f>INDEX(LedgerMapping[[#All],[Area]],MATCH(Transactions[[#This Row],[Sub Ledger]],LedgerMapping[[#All],[Sub Ledger]],0))</f>
        <v>Income Statement</v>
      </c>
    </row>
    <row r="4232" spans="1:5" x14ac:dyDescent="0.55000000000000004">
      <c r="A4232">
        <v>6</v>
      </c>
      <c r="B4232">
        <v>83000</v>
      </c>
      <c r="C4232" s="6">
        <v>43617</v>
      </c>
      <c r="D4232">
        <v>-79</v>
      </c>
      <c r="E4232" t="str">
        <f>INDEX(LedgerMapping[[#All],[Area]],MATCH(Transactions[[#This Row],[Sub Ledger]],LedgerMapping[[#All],[Sub Ledger]],0))</f>
        <v>Income Statement</v>
      </c>
    </row>
    <row r="4233" spans="1:5" x14ac:dyDescent="0.55000000000000004">
      <c r="A4233">
        <v>6</v>
      </c>
      <c r="B4233">
        <v>83000</v>
      </c>
      <c r="C4233" s="6">
        <v>43647</v>
      </c>
      <c r="D4233">
        <v>-86</v>
      </c>
      <c r="E4233" t="str">
        <f>INDEX(LedgerMapping[[#All],[Area]],MATCH(Transactions[[#This Row],[Sub Ledger]],LedgerMapping[[#All],[Sub Ledger]],0))</f>
        <v>Income Statement</v>
      </c>
    </row>
    <row r="4234" spans="1:5" x14ac:dyDescent="0.55000000000000004">
      <c r="A4234">
        <v>6</v>
      </c>
      <c r="B4234">
        <v>83000</v>
      </c>
      <c r="C4234" s="6">
        <v>43678</v>
      </c>
      <c r="D4234">
        <v>-112</v>
      </c>
      <c r="E4234" t="str">
        <f>INDEX(LedgerMapping[[#All],[Area]],MATCH(Transactions[[#This Row],[Sub Ledger]],LedgerMapping[[#All],[Sub Ledger]],0))</f>
        <v>Income Statement</v>
      </c>
    </row>
    <row r="4235" spans="1:5" x14ac:dyDescent="0.55000000000000004">
      <c r="A4235">
        <v>6</v>
      </c>
      <c r="B4235">
        <v>83000</v>
      </c>
      <c r="C4235" s="6">
        <v>43709</v>
      </c>
      <c r="D4235">
        <v>-88</v>
      </c>
      <c r="E4235" t="str">
        <f>INDEX(LedgerMapping[[#All],[Area]],MATCH(Transactions[[#This Row],[Sub Ledger]],LedgerMapping[[#All],[Sub Ledger]],0))</f>
        <v>Income Statement</v>
      </c>
    </row>
    <row r="4236" spans="1:5" x14ac:dyDescent="0.55000000000000004">
      <c r="A4236">
        <v>6</v>
      </c>
      <c r="B4236">
        <v>83000</v>
      </c>
      <c r="C4236" s="6">
        <v>43739</v>
      </c>
      <c r="D4236">
        <v>-115</v>
      </c>
      <c r="E4236" t="str">
        <f>INDEX(LedgerMapping[[#All],[Area]],MATCH(Transactions[[#This Row],[Sub Ledger]],LedgerMapping[[#All],[Sub Ledger]],0))</f>
        <v>Income Statement</v>
      </c>
    </row>
    <row r="4237" spans="1:5" x14ac:dyDescent="0.55000000000000004">
      <c r="A4237">
        <v>6</v>
      </c>
      <c r="B4237">
        <v>83000</v>
      </c>
      <c r="C4237" s="6">
        <v>43770</v>
      </c>
      <c r="D4237">
        <v>-93</v>
      </c>
      <c r="E4237" t="str">
        <f>INDEX(LedgerMapping[[#All],[Area]],MATCH(Transactions[[#This Row],[Sub Ledger]],LedgerMapping[[#All],[Sub Ledger]],0))</f>
        <v>Income Statement</v>
      </c>
    </row>
    <row r="4238" spans="1:5" x14ac:dyDescent="0.55000000000000004">
      <c r="A4238">
        <v>6</v>
      </c>
      <c r="B4238">
        <v>83000</v>
      </c>
      <c r="C4238" s="6">
        <v>43800</v>
      </c>
      <c r="D4238">
        <v>-101</v>
      </c>
      <c r="E4238" t="str">
        <f>INDEX(LedgerMapping[[#All],[Area]],MATCH(Transactions[[#This Row],[Sub Ledger]],LedgerMapping[[#All],[Sub Ledger]],0))</f>
        <v>Income Statement</v>
      </c>
    </row>
    <row r="4239" spans="1:5" x14ac:dyDescent="0.55000000000000004">
      <c r="A4239">
        <v>6</v>
      </c>
      <c r="B4239">
        <v>83000</v>
      </c>
      <c r="C4239" s="6">
        <v>43831</v>
      </c>
      <c r="D4239">
        <v>-88</v>
      </c>
      <c r="E4239" t="str">
        <f>INDEX(LedgerMapping[[#All],[Area]],MATCH(Transactions[[#This Row],[Sub Ledger]],LedgerMapping[[#All],[Sub Ledger]],0))</f>
        <v>Income Statement</v>
      </c>
    </row>
    <row r="4240" spans="1:5" x14ac:dyDescent="0.55000000000000004">
      <c r="A4240">
        <v>6</v>
      </c>
      <c r="B4240">
        <v>83000</v>
      </c>
      <c r="C4240" s="6">
        <v>43862</v>
      </c>
      <c r="D4240">
        <v>-79</v>
      </c>
      <c r="E4240" t="str">
        <f>INDEX(LedgerMapping[[#All],[Area]],MATCH(Transactions[[#This Row],[Sub Ledger]],LedgerMapping[[#All],[Sub Ledger]],0))</f>
        <v>Income Statement</v>
      </c>
    </row>
    <row r="4241" spans="1:5" x14ac:dyDescent="0.55000000000000004">
      <c r="A4241">
        <v>6</v>
      </c>
      <c r="B4241">
        <v>83000</v>
      </c>
      <c r="C4241" s="6">
        <v>43891</v>
      </c>
      <c r="D4241">
        <v>-78</v>
      </c>
      <c r="E4241" t="str">
        <f>INDEX(LedgerMapping[[#All],[Area]],MATCH(Transactions[[#This Row],[Sub Ledger]],LedgerMapping[[#All],[Sub Ledger]],0))</f>
        <v>Income Statement</v>
      </c>
    </row>
    <row r="4242" spans="1:5" x14ac:dyDescent="0.55000000000000004">
      <c r="A4242">
        <v>6</v>
      </c>
      <c r="B4242">
        <v>83000</v>
      </c>
      <c r="C4242" s="6">
        <v>43922</v>
      </c>
      <c r="D4242">
        <v>-98</v>
      </c>
      <c r="E4242" t="str">
        <f>INDEX(LedgerMapping[[#All],[Area]],MATCH(Transactions[[#This Row],[Sub Ledger]],LedgerMapping[[#All],[Sub Ledger]],0))</f>
        <v>Income Statement</v>
      </c>
    </row>
    <row r="4243" spans="1:5" x14ac:dyDescent="0.55000000000000004">
      <c r="A4243">
        <v>6</v>
      </c>
      <c r="B4243">
        <v>83000</v>
      </c>
      <c r="C4243" s="6">
        <v>43952</v>
      </c>
      <c r="D4243">
        <v>-83</v>
      </c>
      <c r="E4243" t="str">
        <f>INDEX(LedgerMapping[[#All],[Area]],MATCH(Transactions[[#This Row],[Sub Ledger]],LedgerMapping[[#All],[Sub Ledger]],0))</f>
        <v>Income Statement</v>
      </c>
    </row>
    <row r="4244" spans="1:5" x14ac:dyDescent="0.55000000000000004">
      <c r="A4244">
        <v>6</v>
      </c>
      <c r="B4244">
        <v>83000</v>
      </c>
      <c r="C4244" s="6">
        <v>43983</v>
      </c>
      <c r="D4244">
        <v>-94</v>
      </c>
      <c r="E4244" t="str">
        <f>INDEX(LedgerMapping[[#All],[Area]],MATCH(Transactions[[#This Row],[Sub Ledger]],LedgerMapping[[#All],[Sub Ledger]],0))</f>
        <v>Income Statement</v>
      </c>
    </row>
    <row r="4245" spans="1:5" x14ac:dyDescent="0.55000000000000004">
      <c r="A4245">
        <v>6</v>
      </c>
      <c r="B4245">
        <v>83000</v>
      </c>
      <c r="C4245" s="6">
        <v>44013</v>
      </c>
      <c r="D4245">
        <v>-78</v>
      </c>
      <c r="E4245" t="str">
        <f>INDEX(LedgerMapping[[#All],[Area]],MATCH(Transactions[[#This Row],[Sub Ledger]],LedgerMapping[[#All],[Sub Ledger]],0))</f>
        <v>Income Statement</v>
      </c>
    </row>
    <row r="4246" spans="1:5" x14ac:dyDescent="0.55000000000000004">
      <c r="A4246">
        <v>6</v>
      </c>
      <c r="B4246">
        <v>83000</v>
      </c>
      <c r="C4246" s="6">
        <v>44044</v>
      </c>
      <c r="D4246">
        <v>-96</v>
      </c>
      <c r="E4246" t="str">
        <f>INDEX(LedgerMapping[[#All],[Area]],MATCH(Transactions[[#This Row],[Sub Ledger]],LedgerMapping[[#All],[Sub Ledger]],0))</f>
        <v>Income Statement</v>
      </c>
    </row>
    <row r="4247" spans="1:5" x14ac:dyDescent="0.55000000000000004">
      <c r="A4247">
        <v>6</v>
      </c>
      <c r="B4247">
        <v>83000</v>
      </c>
      <c r="C4247" s="6">
        <v>44075</v>
      </c>
      <c r="D4247">
        <v>-89</v>
      </c>
      <c r="E4247" t="str">
        <f>INDEX(LedgerMapping[[#All],[Area]],MATCH(Transactions[[#This Row],[Sub Ledger]],LedgerMapping[[#All],[Sub Ledger]],0))</f>
        <v>Income Statement</v>
      </c>
    </row>
    <row r="4248" spans="1:5" x14ac:dyDescent="0.55000000000000004">
      <c r="A4248">
        <v>6</v>
      </c>
      <c r="B4248">
        <v>83000</v>
      </c>
      <c r="C4248" s="6">
        <v>44105</v>
      </c>
      <c r="D4248">
        <v>-95</v>
      </c>
      <c r="E4248" t="str">
        <f>INDEX(LedgerMapping[[#All],[Area]],MATCH(Transactions[[#This Row],[Sub Ledger]],LedgerMapping[[#All],[Sub Ledger]],0))</f>
        <v>Income Statement</v>
      </c>
    </row>
    <row r="4249" spans="1:5" x14ac:dyDescent="0.55000000000000004">
      <c r="A4249">
        <v>6</v>
      </c>
      <c r="B4249">
        <v>83000</v>
      </c>
      <c r="C4249" s="6">
        <v>44136</v>
      </c>
      <c r="D4249">
        <v>-67</v>
      </c>
      <c r="E4249" t="str">
        <f>INDEX(LedgerMapping[[#All],[Area]],MATCH(Transactions[[#This Row],[Sub Ledger]],LedgerMapping[[#All],[Sub Ledger]],0))</f>
        <v>Income Statement</v>
      </c>
    </row>
    <row r="4250" spans="1:5" x14ac:dyDescent="0.55000000000000004">
      <c r="A4250">
        <v>6</v>
      </c>
      <c r="B4250">
        <v>83000</v>
      </c>
      <c r="C4250" s="6">
        <v>44166</v>
      </c>
      <c r="D4250">
        <v>-95</v>
      </c>
      <c r="E4250" t="str">
        <f>INDEX(LedgerMapping[[#All],[Area]],MATCH(Transactions[[#This Row],[Sub Ledger]],LedgerMapping[[#All],[Sub Ledger]],0))</f>
        <v>Income Statement</v>
      </c>
    </row>
    <row r="4251" spans="1:5" x14ac:dyDescent="0.55000000000000004">
      <c r="A4251">
        <v>6</v>
      </c>
      <c r="B4251">
        <v>83000</v>
      </c>
      <c r="C4251" s="6">
        <v>44197</v>
      </c>
      <c r="D4251">
        <v>-66</v>
      </c>
      <c r="E4251" t="str">
        <f>INDEX(LedgerMapping[[#All],[Area]],MATCH(Transactions[[#This Row],[Sub Ledger]],LedgerMapping[[#All],[Sub Ledger]],0))</f>
        <v>Income Statement</v>
      </c>
    </row>
    <row r="4252" spans="1:5" x14ac:dyDescent="0.55000000000000004">
      <c r="A4252">
        <v>6</v>
      </c>
      <c r="B4252">
        <v>83000</v>
      </c>
      <c r="C4252" s="6">
        <v>44228</v>
      </c>
      <c r="D4252">
        <v>-97</v>
      </c>
      <c r="E4252" t="str">
        <f>INDEX(LedgerMapping[[#All],[Area]],MATCH(Transactions[[#This Row],[Sub Ledger]],LedgerMapping[[#All],[Sub Ledger]],0))</f>
        <v>Income Statement</v>
      </c>
    </row>
    <row r="4253" spans="1:5" x14ac:dyDescent="0.55000000000000004">
      <c r="A4253">
        <v>6</v>
      </c>
      <c r="B4253">
        <v>83000</v>
      </c>
      <c r="C4253" s="6">
        <v>44256</v>
      </c>
      <c r="D4253">
        <v>-111</v>
      </c>
      <c r="E4253" t="str">
        <f>INDEX(LedgerMapping[[#All],[Area]],MATCH(Transactions[[#This Row],[Sub Ledger]],LedgerMapping[[#All],[Sub Ledger]],0))</f>
        <v>Income Statement</v>
      </c>
    </row>
    <row r="4254" spans="1:5" x14ac:dyDescent="0.55000000000000004">
      <c r="A4254">
        <v>6</v>
      </c>
      <c r="B4254">
        <v>83000</v>
      </c>
      <c r="C4254" s="6">
        <v>44317</v>
      </c>
      <c r="D4254">
        <v>-90</v>
      </c>
      <c r="E4254" t="str">
        <f>INDEX(LedgerMapping[[#All],[Area]],MATCH(Transactions[[#This Row],[Sub Ledger]],LedgerMapping[[#All],[Sub Ledger]],0))</f>
        <v>Income Statement</v>
      </c>
    </row>
    <row r="4255" spans="1:5" x14ac:dyDescent="0.55000000000000004">
      <c r="A4255">
        <v>6</v>
      </c>
      <c r="B4255">
        <v>83000</v>
      </c>
      <c r="C4255" s="6">
        <v>44348</v>
      </c>
      <c r="D4255">
        <v>-102</v>
      </c>
      <c r="E4255" t="str">
        <f>INDEX(LedgerMapping[[#All],[Area]],MATCH(Transactions[[#This Row],[Sub Ledger]],LedgerMapping[[#All],[Sub Ledger]],0))</f>
        <v>Income Statement</v>
      </c>
    </row>
    <row r="4256" spans="1:5" x14ac:dyDescent="0.55000000000000004">
      <c r="A4256">
        <v>6</v>
      </c>
      <c r="B4256">
        <v>83000</v>
      </c>
      <c r="C4256" s="6">
        <v>44378</v>
      </c>
      <c r="D4256">
        <v>-129</v>
      </c>
      <c r="E4256" t="str">
        <f>INDEX(LedgerMapping[[#All],[Area]],MATCH(Transactions[[#This Row],[Sub Ledger]],LedgerMapping[[#All],[Sub Ledger]],0))</f>
        <v>Income Statement</v>
      </c>
    </row>
    <row r="4257" spans="1:5" x14ac:dyDescent="0.55000000000000004">
      <c r="A4257">
        <v>6</v>
      </c>
      <c r="B4257">
        <v>83000</v>
      </c>
      <c r="C4257" s="6">
        <v>44409</v>
      </c>
      <c r="D4257">
        <v>-92</v>
      </c>
      <c r="E4257" t="str">
        <f>INDEX(LedgerMapping[[#All],[Area]],MATCH(Transactions[[#This Row],[Sub Ledger]],LedgerMapping[[#All],[Sub Ledger]],0))</f>
        <v>Income Statement</v>
      </c>
    </row>
    <row r="4258" spans="1:5" x14ac:dyDescent="0.55000000000000004">
      <c r="A4258">
        <v>6</v>
      </c>
      <c r="B4258">
        <v>83000</v>
      </c>
      <c r="C4258" s="6">
        <v>44440</v>
      </c>
      <c r="D4258">
        <v>-101</v>
      </c>
      <c r="E4258" t="str">
        <f>INDEX(LedgerMapping[[#All],[Area]],MATCH(Transactions[[#This Row],[Sub Ledger]],LedgerMapping[[#All],[Sub Ledger]],0))</f>
        <v>Income Statement</v>
      </c>
    </row>
    <row r="4259" spans="1:5" x14ac:dyDescent="0.55000000000000004">
      <c r="A4259">
        <v>6</v>
      </c>
      <c r="B4259">
        <v>83000</v>
      </c>
      <c r="C4259" s="6">
        <v>44470</v>
      </c>
      <c r="D4259">
        <v>-104</v>
      </c>
      <c r="E4259" t="str">
        <f>INDEX(LedgerMapping[[#All],[Area]],MATCH(Transactions[[#This Row],[Sub Ledger]],LedgerMapping[[#All],[Sub Ledger]],0))</f>
        <v>Income Statement</v>
      </c>
    </row>
    <row r="4260" spans="1:5" x14ac:dyDescent="0.55000000000000004">
      <c r="A4260">
        <v>6</v>
      </c>
      <c r="B4260">
        <v>83000</v>
      </c>
      <c r="C4260" s="6">
        <v>44501</v>
      </c>
      <c r="D4260">
        <v>-118</v>
      </c>
      <c r="E4260" t="str">
        <f>INDEX(LedgerMapping[[#All],[Area]],MATCH(Transactions[[#This Row],[Sub Ledger]],LedgerMapping[[#All],[Sub Ledger]],0))</f>
        <v>Income Statement</v>
      </c>
    </row>
    <row r="4261" spans="1:5" x14ac:dyDescent="0.55000000000000004">
      <c r="A4261">
        <v>6</v>
      </c>
      <c r="B4261">
        <v>83000</v>
      </c>
      <c r="C4261" s="6">
        <v>44531</v>
      </c>
      <c r="D4261">
        <v>-117</v>
      </c>
      <c r="E4261" t="str">
        <f>INDEX(LedgerMapping[[#All],[Area]],MATCH(Transactions[[#This Row],[Sub Ledger]],LedgerMapping[[#All],[Sub Ledger]],0))</f>
        <v>Income Statement</v>
      </c>
    </row>
    <row r="4262" spans="1:5" x14ac:dyDescent="0.55000000000000004">
      <c r="A4262">
        <v>6</v>
      </c>
      <c r="B4262">
        <v>83000</v>
      </c>
      <c r="C4262" s="6">
        <v>43466</v>
      </c>
      <c r="D4262">
        <v>-133</v>
      </c>
      <c r="E4262" t="str">
        <f>INDEX(LedgerMapping[[#All],[Area]],MATCH(Transactions[[#This Row],[Sub Ledger]],LedgerMapping[[#All],[Sub Ledger]],0))</f>
        <v>Income Statement</v>
      </c>
    </row>
    <row r="4263" spans="1:5" x14ac:dyDescent="0.55000000000000004">
      <c r="A4263">
        <v>6</v>
      </c>
      <c r="B4263">
        <v>83000</v>
      </c>
      <c r="C4263" s="6">
        <v>43497</v>
      </c>
      <c r="D4263">
        <v>-111</v>
      </c>
      <c r="E4263" t="str">
        <f>INDEX(LedgerMapping[[#All],[Area]],MATCH(Transactions[[#This Row],[Sub Ledger]],LedgerMapping[[#All],[Sub Ledger]],0))</f>
        <v>Income Statement</v>
      </c>
    </row>
    <row r="4264" spans="1:5" x14ac:dyDescent="0.55000000000000004">
      <c r="A4264">
        <v>6</v>
      </c>
      <c r="B4264">
        <v>83000</v>
      </c>
      <c r="C4264" s="6">
        <v>43525</v>
      </c>
      <c r="D4264">
        <v>-110</v>
      </c>
      <c r="E4264" t="str">
        <f>INDEX(LedgerMapping[[#All],[Area]],MATCH(Transactions[[#This Row],[Sub Ledger]],LedgerMapping[[#All],[Sub Ledger]],0))</f>
        <v>Income Statement</v>
      </c>
    </row>
    <row r="4265" spans="1:5" x14ac:dyDescent="0.55000000000000004">
      <c r="A4265">
        <v>6</v>
      </c>
      <c r="B4265">
        <v>83000</v>
      </c>
      <c r="C4265" s="6">
        <v>43556</v>
      </c>
      <c r="D4265">
        <v>-129</v>
      </c>
      <c r="E4265" t="str">
        <f>INDEX(LedgerMapping[[#All],[Area]],MATCH(Transactions[[#This Row],[Sub Ledger]],LedgerMapping[[#All],[Sub Ledger]],0))</f>
        <v>Income Statement</v>
      </c>
    </row>
    <row r="4266" spans="1:5" x14ac:dyDescent="0.55000000000000004">
      <c r="A4266">
        <v>6</v>
      </c>
      <c r="B4266">
        <v>83000</v>
      </c>
      <c r="C4266" s="6">
        <v>43586</v>
      </c>
      <c r="D4266">
        <v>-116</v>
      </c>
      <c r="E4266" t="str">
        <f>INDEX(LedgerMapping[[#All],[Area]],MATCH(Transactions[[#This Row],[Sub Ledger]],LedgerMapping[[#All],[Sub Ledger]],0))</f>
        <v>Income Statement</v>
      </c>
    </row>
    <row r="4267" spans="1:5" x14ac:dyDescent="0.55000000000000004">
      <c r="A4267">
        <v>6</v>
      </c>
      <c r="B4267">
        <v>83000</v>
      </c>
      <c r="C4267" s="6">
        <v>43617</v>
      </c>
      <c r="D4267">
        <v>-107</v>
      </c>
      <c r="E4267" t="str">
        <f>INDEX(LedgerMapping[[#All],[Area]],MATCH(Transactions[[#This Row],[Sub Ledger]],LedgerMapping[[#All],[Sub Ledger]],0))</f>
        <v>Income Statement</v>
      </c>
    </row>
    <row r="4268" spans="1:5" x14ac:dyDescent="0.55000000000000004">
      <c r="A4268">
        <v>6</v>
      </c>
      <c r="B4268">
        <v>83000</v>
      </c>
      <c r="C4268" s="6">
        <v>43647</v>
      </c>
      <c r="D4268">
        <v>-136</v>
      </c>
      <c r="E4268" t="str">
        <f>INDEX(LedgerMapping[[#All],[Area]],MATCH(Transactions[[#This Row],[Sub Ledger]],LedgerMapping[[#All],[Sub Ledger]],0))</f>
        <v>Income Statement</v>
      </c>
    </row>
    <row r="4269" spans="1:5" x14ac:dyDescent="0.55000000000000004">
      <c r="A4269">
        <v>6</v>
      </c>
      <c r="B4269">
        <v>83000</v>
      </c>
      <c r="C4269" s="6">
        <v>43678</v>
      </c>
      <c r="D4269">
        <v>-153</v>
      </c>
      <c r="E4269" t="str">
        <f>INDEX(LedgerMapping[[#All],[Area]],MATCH(Transactions[[#This Row],[Sub Ledger]],LedgerMapping[[#All],[Sub Ledger]],0))</f>
        <v>Income Statement</v>
      </c>
    </row>
    <row r="4270" spans="1:5" x14ac:dyDescent="0.55000000000000004">
      <c r="A4270">
        <v>6</v>
      </c>
      <c r="B4270">
        <v>83000</v>
      </c>
      <c r="C4270" s="6">
        <v>43709</v>
      </c>
      <c r="D4270">
        <v>-140</v>
      </c>
      <c r="E4270" t="str">
        <f>INDEX(LedgerMapping[[#All],[Area]],MATCH(Transactions[[#This Row],[Sub Ledger]],LedgerMapping[[#All],[Sub Ledger]],0))</f>
        <v>Income Statement</v>
      </c>
    </row>
    <row r="4271" spans="1:5" x14ac:dyDescent="0.55000000000000004">
      <c r="A4271">
        <v>6</v>
      </c>
      <c r="B4271">
        <v>83000</v>
      </c>
      <c r="C4271" s="6">
        <v>43739</v>
      </c>
      <c r="D4271">
        <v>-120</v>
      </c>
      <c r="E4271" t="str">
        <f>INDEX(LedgerMapping[[#All],[Area]],MATCH(Transactions[[#This Row],[Sub Ledger]],LedgerMapping[[#All],[Sub Ledger]],0))</f>
        <v>Income Statement</v>
      </c>
    </row>
    <row r="4272" spans="1:5" x14ac:dyDescent="0.55000000000000004">
      <c r="A4272">
        <v>6</v>
      </c>
      <c r="B4272">
        <v>83000</v>
      </c>
      <c r="C4272" s="6">
        <v>43770</v>
      </c>
      <c r="D4272">
        <v>-123</v>
      </c>
      <c r="E4272" t="str">
        <f>INDEX(LedgerMapping[[#All],[Area]],MATCH(Transactions[[#This Row],[Sub Ledger]],LedgerMapping[[#All],[Sub Ledger]],0))</f>
        <v>Income Statement</v>
      </c>
    </row>
    <row r="4273" spans="1:5" x14ac:dyDescent="0.55000000000000004">
      <c r="A4273">
        <v>6</v>
      </c>
      <c r="B4273">
        <v>83000</v>
      </c>
      <c r="C4273" s="6">
        <v>43800</v>
      </c>
      <c r="D4273">
        <v>-109</v>
      </c>
      <c r="E4273" t="str">
        <f>INDEX(LedgerMapping[[#All],[Area]],MATCH(Transactions[[#This Row],[Sub Ledger]],LedgerMapping[[#All],[Sub Ledger]],0))</f>
        <v>Income Statement</v>
      </c>
    </row>
    <row r="4274" spans="1:5" x14ac:dyDescent="0.55000000000000004">
      <c r="A4274">
        <v>6</v>
      </c>
      <c r="B4274">
        <v>83000</v>
      </c>
      <c r="C4274" s="6">
        <v>43831</v>
      </c>
      <c r="D4274">
        <v>-108</v>
      </c>
      <c r="E4274" t="str">
        <f>INDEX(LedgerMapping[[#All],[Area]],MATCH(Transactions[[#This Row],[Sub Ledger]],LedgerMapping[[#All],[Sub Ledger]],0))</f>
        <v>Income Statement</v>
      </c>
    </row>
    <row r="4275" spans="1:5" x14ac:dyDescent="0.55000000000000004">
      <c r="A4275">
        <v>6</v>
      </c>
      <c r="B4275">
        <v>83000</v>
      </c>
      <c r="C4275" s="6">
        <v>43862</v>
      </c>
      <c r="D4275">
        <v>-92</v>
      </c>
      <c r="E4275" t="str">
        <f>INDEX(LedgerMapping[[#All],[Area]],MATCH(Transactions[[#This Row],[Sub Ledger]],LedgerMapping[[#All],[Sub Ledger]],0))</f>
        <v>Income Statement</v>
      </c>
    </row>
    <row r="4276" spans="1:5" x14ac:dyDescent="0.55000000000000004">
      <c r="A4276">
        <v>6</v>
      </c>
      <c r="B4276">
        <v>83000</v>
      </c>
      <c r="C4276" s="6">
        <v>43891</v>
      </c>
      <c r="D4276">
        <v>-100</v>
      </c>
      <c r="E4276" t="str">
        <f>INDEX(LedgerMapping[[#All],[Area]],MATCH(Transactions[[#This Row],[Sub Ledger]],LedgerMapping[[#All],[Sub Ledger]],0))</f>
        <v>Income Statement</v>
      </c>
    </row>
    <row r="4277" spans="1:5" x14ac:dyDescent="0.55000000000000004">
      <c r="A4277">
        <v>6</v>
      </c>
      <c r="B4277">
        <v>83000</v>
      </c>
      <c r="C4277" s="6">
        <v>43922</v>
      </c>
      <c r="D4277">
        <v>-111</v>
      </c>
      <c r="E4277" t="str">
        <f>INDEX(LedgerMapping[[#All],[Area]],MATCH(Transactions[[#This Row],[Sub Ledger]],LedgerMapping[[#All],[Sub Ledger]],0))</f>
        <v>Income Statement</v>
      </c>
    </row>
    <row r="4278" spans="1:5" x14ac:dyDescent="0.55000000000000004">
      <c r="A4278">
        <v>6</v>
      </c>
      <c r="B4278">
        <v>83000</v>
      </c>
      <c r="C4278" s="6">
        <v>43952</v>
      </c>
      <c r="D4278">
        <v>-113</v>
      </c>
      <c r="E4278" t="str">
        <f>INDEX(LedgerMapping[[#All],[Area]],MATCH(Transactions[[#This Row],[Sub Ledger]],LedgerMapping[[#All],[Sub Ledger]],0))</f>
        <v>Income Statement</v>
      </c>
    </row>
    <row r="4279" spans="1:5" x14ac:dyDescent="0.55000000000000004">
      <c r="A4279">
        <v>6</v>
      </c>
      <c r="B4279">
        <v>83000</v>
      </c>
      <c r="C4279" s="6">
        <v>43983</v>
      </c>
      <c r="D4279">
        <v>-74</v>
      </c>
      <c r="E4279" t="str">
        <f>INDEX(LedgerMapping[[#All],[Area]],MATCH(Transactions[[#This Row],[Sub Ledger]],LedgerMapping[[#All],[Sub Ledger]],0))</f>
        <v>Income Statement</v>
      </c>
    </row>
    <row r="4280" spans="1:5" x14ac:dyDescent="0.55000000000000004">
      <c r="A4280">
        <v>6</v>
      </c>
      <c r="B4280">
        <v>83000</v>
      </c>
      <c r="C4280" s="6">
        <v>44013</v>
      </c>
      <c r="D4280">
        <v>-95</v>
      </c>
      <c r="E4280" t="str">
        <f>INDEX(LedgerMapping[[#All],[Area]],MATCH(Transactions[[#This Row],[Sub Ledger]],LedgerMapping[[#All],[Sub Ledger]],0))</f>
        <v>Income Statement</v>
      </c>
    </row>
    <row r="4281" spans="1:5" x14ac:dyDescent="0.55000000000000004">
      <c r="A4281">
        <v>6</v>
      </c>
      <c r="B4281">
        <v>83000</v>
      </c>
      <c r="C4281" s="6">
        <v>44044</v>
      </c>
      <c r="D4281">
        <v>-81</v>
      </c>
      <c r="E4281" t="str">
        <f>INDEX(LedgerMapping[[#All],[Area]],MATCH(Transactions[[#This Row],[Sub Ledger]],LedgerMapping[[#All],[Sub Ledger]],0))</f>
        <v>Income Statement</v>
      </c>
    </row>
    <row r="4282" spans="1:5" x14ac:dyDescent="0.55000000000000004">
      <c r="A4282">
        <v>6</v>
      </c>
      <c r="B4282">
        <v>83000</v>
      </c>
      <c r="C4282" s="6">
        <v>44075</v>
      </c>
      <c r="D4282">
        <v>-76</v>
      </c>
      <c r="E4282" t="str">
        <f>INDEX(LedgerMapping[[#All],[Area]],MATCH(Transactions[[#This Row],[Sub Ledger]],LedgerMapping[[#All],[Sub Ledger]],0))</f>
        <v>Income Statement</v>
      </c>
    </row>
    <row r="4283" spans="1:5" x14ac:dyDescent="0.55000000000000004">
      <c r="A4283">
        <v>6</v>
      </c>
      <c r="B4283">
        <v>83000</v>
      </c>
      <c r="C4283" s="6">
        <v>44105</v>
      </c>
      <c r="D4283">
        <v>-89</v>
      </c>
      <c r="E4283" t="str">
        <f>INDEX(LedgerMapping[[#All],[Area]],MATCH(Transactions[[#This Row],[Sub Ledger]],LedgerMapping[[#All],[Sub Ledger]],0))</f>
        <v>Income Statement</v>
      </c>
    </row>
    <row r="4284" spans="1:5" x14ac:dyDescent="0.55000000000000004">
      <c r="A4284">
        <v>6</v>
      </c>
      <c r="B4284">
        <v>83000</v>
      </c>
      <c r="C4284" s="6">
        <v>44136</v>
      </c>
      <c r="D4284">
        <v>-113</v>
      </c>
      <c r="E4284" t="str">
        <f>INDEX(LedgerMapping[[#All],[Area]],MATCH(Transactions[[#This Row],[Sub Ledger]],LedgerMapping[[#All],[Sub Ledger]],0))</f>
        <v>Income Statement</v>
      </c>
    </row>
    <row r="4285" spans="1:5" x14ac:dyDescent="0.55000000000000004">
      <c r="A4285">
        <v>6</v>
      </c>
      <c r="B4285">
        <v>83000</v>
      </c>
      <c r="C4285" s="6">
        <v>44166</v>
      </c>
      <c r="D4285">
        <v>-76</v>
      </c>
      <c r="E4285" t="str">
        <f>INDEX(LedgerMapping[[#All],[Area]],MATCH(Transactions[[#This Row],[Sub Ledger]],LedgerMapping[[#All],[Sub Ledger]],0))</f>
        <v>Income Statement</v>
      </c>
    </row>
    <row r="4286" spans="1:5" x14ac:dyDescent="0.55000000000000004">
      <c r="A4286">
        <v>6</v>
      </c>
      <c r="B4286">
        <v>83000</v>
      </c>
      <c r="C4286" s="6">
        <v>44197</v>
      </c>
      <c r="D4286">
        <v>-62</v>
      </c>
      <c r="E4286" t="str">
        <f>INDEX(LedgerMapping[[#All],[Area]],MATCH(Transactions[[#This Row],[Sub Ledger]],LedgerMapping[[#All],[Sub Ledger]],0))</f>
        <v>Income Statement</v>
      </c>
    </row>
    <row r="4287" spans="1:5" x14ac:dyDescent="0.55000000000000004">
      <c r="A4287">
        <v>6</v>
      </c>
      <c r="B4287">
        <v>83000</v>
      </c>
      <c r="C4287" s="6">
        <v>44228</v>
      </c>
      <c r="D4287">
        <v>-104</v>
      </c>
      <c r="E4287" t="str">
        <f>INDEX(LedgerMapping[[#All],[Area]],MATCH(Transactions[[#This Row],[Sub Ledger]],LedgerMapping[[#All],[Sub Ledger]],0))</f>
        <v>Income Statement</v>
      </c>
    </row>
    <row r="4288" spans="1:5" x14ac:dyDescent="0.55000000000000004">
      <c r="A4288">
        <v>6</v>
      </c>
      <c r="B4288">
        <v>83000</v>
      </c>
      <c r="C4288" s="6">
        <v>44256</v>
      </c>
      <c r="D4288">
        <v>-135</v>
      </c>
      <c r="E4288" t="str">
        <f>INDEX(LedgerMapping[[#All],[Area]],MATCH(Transactions[[#This Row],[Sub Ledger]],LedgerMapping[[#All],[Sub Ledger]],0))</f>
        <v>Income Statement</v>
      </c>
    </row>
    <row r="4289" spans="1:5" x14ac:dyDescent="0.55000000000000004">
      <c r="A4289">
        <v>6</v>
      </c>
      <c r="B4289">
        <v>83000</v>
      </c>
      <c r="C4289" s="6">
        <v>44287</v>
      </c>
      <c r="D4289">
        <v>-112</v>
      </c>
      <c r="E4289" t="str">
        <f>INDEX(LedgerMapping[[#All],[Area]],MATCH(Transactions[[#This Row],[Sub Ledger]],LedgerMapping[[#All],[Sub Ledger]],0))</f>
        <v>Income Statement</v>
      </c>
    </row>
    <row r="4290" spans="1:5" x14ac:dyDescent="0.55000000000000004">
      <c r="A4290">
        <v>6</v>
      </c>
      <c r="B4290">
        <v>83000</v>
      </c>
      <c r="C4290" s="6">
        <v>44317</v>
      </c>
      <c r="D4290">
        <v>-125</v>
      </c>
      <c r="E4290" t="str">
        <f>INDEX(LedgerMapping[[#All],[Area]],MATCH(Transactions[[#This Row],[Sub Ledger]],LedgerMapping[[#All],[Sub Ledger]],0))</f>
        <v>Income Statement</v>
      </c>
    </row>
    <row r="4291" spans="1:5" x14ac:dyDescent="0.55000000000000004">
      <c r="A4291">
        <v>6</v>
      </c>
      <c r="B4291">
        <v>83000</v>
      </c>
      <c r="C4291" s="6">
        <v>44348</v>
      </c>
      <c r="D4291">
        <v>-124</v>
      </c>
      <c r="E4291" t="str">
        <f>INDEX(LedgerMapping[[#All],[Area]],MATCH(Transactions[[#This Row],[Sub Ledger]],LedgerMapping[[#All],[Sub Ledger]],0))</f>
        <v>Income Statement</v>
      </c>
    </row>
    <row r="4292" spans="1:5" x14ac:dyDescent="0.55000000000000004">
      <c r="A4292">
        <v>6</v>
      </c>
      <c r="B4292">
        <v>83000</v>
      </c>
      <c r="C4292" s="6">
        <v>44378</v>
      </c>
      <c r="D4292">
        <v>-144</v>
      </c>
      <c r="E4292" t="str">
        <f>INDEX(LedgerMapping[[#All],[Area]],MATCH(Transactions[[#This Row],[Sub Ledger]],LedgerMapping[[#All],[Sub Ledger]],0))</f>
        <v>Income Statement</v>
      </c>
    </row>
    <row r="4293" spans="1:5" x14ac:dyDescent="0.55000000000000004">
      <c r="A4293">
        <v>6</v>
      </c>
      <c r="B4293">
        <v>83000</v>
      </c>
      <c r="C4293" s="6">
        <v>44409</v>
      </c>
      <c r="D4293">
        <v>-133</v>
      </c>
      <c r="E4293" t="str">
        <f>INDEX(LedgerMapping[[#All],[Area]],MATCH(Transactions[[#This Row],[Sub Ledger]],LedgerMapping[[#All],[Sub Ledger]],0))</f>
        <v>Income Statement</v>
      </c>
    </row>
    <row r="4294" spans="1:5" x14ac:dyDescent="0.55000000000000004">
      <c r="A4294">
        <v>6</v>
      </c>
      <c r="B4294">
        <v>83000</v>
      </c>
      <c r="C4294" s="6">
        <v>44440</v>
      </c>
      <c r="D4294">
        <v>-102</v>
      </c>
      <c r="E4294" t="str">
        <f>INDEX(LedgerMapping[[#All],[Area]],MATCH(Transactions[[#This Row],[Sub Ledger]],LedgerMapping[[#All],[Sub Ledger]],0))</f>
        <v>Income Statement</v>
      </c>
    </row>
    <row r="4295" spans="1:5" x14ac:dyDescent="0.55000000000000004">
      <c r="A4295">
        <v>6</v>
      </c>
      <c r="B4295">
        <v>83000</v>
      </c>
      <c r="C4295" s="6">
        <v>44470</v>
      </c>
      <c r="D4295">
        <v>-150</v>
      </c>
      <c r="E4295" t="str">
        <f>INDEX(LedgerMapping[[#All],[Area]],MATCH(Transactions[[#This Row],[Sub Ledger]],LedgerMapping[[#All],[Sub Ledger]],0))</f>
        <v>Income Statement</v>
      </c>
    </row>
    <row r="4296" spans="1:5" x14ac:dyDescent="0.55000000000000004">
      <c r="A4296">
        <v>6</v>
      </c>
      <c r="B4296">
        <v>83000</v>
      </c>
      <c r="C4296" s="6">
        <v>44501</v>
      </c>
      <c r="D4296">
        <v>-116</v>
      </c>
      <c r="E4296" t="str">
        <f>INDEX(LedgerMapping[[#All],[Area]],MATCH(Transactions[[#This Row],[Sub Ledger]],LedgerMapping[[#All],[Sub Ledger]],0))</f>
        <v>Income Statement</v>
      </c>
    </row>
    <row r="4297" spans="1:5" x14ac:dyDescent="0.55000000000000004">
      <c r="A4297">
        <v>6</v>
      </c>
      <c r="B4297">
        <v>83000</v>
      </c>
      <c r="C4297" s="6">
        <v>44531</v>
      </c>
      <c r="D4297">
        <v>-106</v>
      </c>
      <c r="E4297" t="str">
        <f>INDEX(LedgerMapping[[#All],[Area]],MATCH(Transactions[[#This Row],[Sub Ledger]],LedgerMapping[[#All],[Sub Ledger]],0))</f>
        <v>Income Statement</v>
      </c>
    </row>
    <row r="4298" spans="1:5" x14ac:dyDescent="0.55000000000000004">
      <c r="A4298">
        <v>6</v>
      </c>
      <c r="B4298">
        <v>83000</v>
      </c>
      <c r="C4298" s="6">
        <v>43466</v>
      </c>
      <c r="D4298">
        <v>-84</v>
      </c>
      <c r="E4298" t="str">
        <f>INDEX(LedgerMapping[[#All],[Area]],MATCH(Transactions[[#This Row],[Sub Ledger]],LedgerMapping[[#All],[Sub Ledger]],0))</f>
        <v>Income Statement</v>
      </c>
    </row>
    <row r="4299" spans="1:5" x14ac:dyDescent="0.55000000000000004">
      <c r="A4299">
        <v>6</v>
      </c>
      <c r="B4299">
        <v>83000</v>
      </c>
      <c r="C4299" s="6">
        <v>43497</v>
      </c>
      <c r="D4299">
        <v>-98</v>
      </c>
      <c r="E4299" t="str">
        <f>INDEX(LedgerMapping[[#All],[Area]],MATCH(Transactions[[#This Row],[Sub Ledger]],LedgerMapping[[#All],[Sub Ledger]],0))</f>
        <v>Income Statement</v>
      </c>
    </row>
    <row r="4300" spans="1:5" x14ac:dyDescent="0.55000000000000004">
      <c r="A4300">
        <v>6</v>
      </c>
      <c r="B4300">
        <v>83000</v>
      </c>
      <c r="C4300" s="6">
        <v>43525</v>
      </c>
      <c r="D4300">
        <v>-101</v>
      </c>
      <c r="E4300" t="str">
        <f>INDEX(LedgerMapping[[#All],[Area]],MATCH(Transactions[[#This Row],[Sub Ledger]],LedgerMapping[[#All],[Sub Ledger]],0))</f>
        <v>Income Statement</v>
      </c>
    </row>
    <row r="4301" spans="1:5" x14ac:dyDescent="0.55000000000000004">
      <c r="A4301">
        <v>6</v>
      </c>
      <c r="B4301">
        <v>83000</v>
      </c>
      <c r="C4301" s="6">
        <v>43556</v>
      </c>
      <c r="D4301">
        <v>-101</v>
      </c>
      <c r="E4301" t="str">
        <f>INDEX(LedgerMapping[[#All],[Area]],MATCH(Transactions[[#This Row],[Sub Ledger]],LedgerMapping[[#All],[Sub Ledger]],0))</f>
        <v>Income Statement</v>
      </c>
    </row>
    <row r="4302" spans="1:5" x14ac:dyDescent="0.55000000000000004">
      <c r="A4302">
        <v>6</v>
      </c>
      <c r="B4302">
        <v>83000</v>
      </c>
      <c r="C4302" s="6">
        <v>43586</v>
      </c>
      <c r="D4302">
        <v>-65</v>
      </c>
      <c r="E4302" t="str">
        <f>INDEX(LedgerMapping[[#All],[Area]],MATCH(Transactions[[#This Row],[Sub Ledger]],LedgerMapping[[#All],[Sub Ledger]],0))</f>
        <v>Income Statement</v>
      </c>
    </row>
    <row r="4303" spans="1:5" x14ac:dyDescent="0.55000000000000004">
      <c r="A4303">
        <v>6</v>
      </c>
      <c r="B4303">
        <v>83000</v>
      </c>
      <c r="C4303" s="6">
        <v>43617</v>
      </c>
      <c r="D4303">
        <v>-114</v>
      </c>
      <c r="E4303" t="str">
        <f>INDEX(LedgerMapping[[#All],[Area]],MATCH(Transactions[[#This Row],[Sub Ledger]],LedgerMapping[[#All],[Sub Ledger]],0))</f>
        <v>Income Statement</v>
      </c>
    </row>
    <row r="4304" spans="1:5" x14ac:dyDescent="0.55000000000000004">
      <c r="A4304">
        <v>6</v>
      </c>
      <c r="B4304">
        <v>83000</v>
      </c>
      <c r="C4304" s="6">
        <v>43647</v>
      </c>
      <c r="D4304">
        <v>-93</v>
      </c>
      <c r="E4304" t="str">
        <f>INDEX(LedgerMapping[[#All],[Area]],MATCH(Transactions[[#This Row],[Sub Ledger]],LedgerMapping[[#All],[Sub Ledger]],0))</f>
        <v>Income Statement</v>
      </c>
    </row>
    <row r="4305" spans="1:5" x14ac:dyDescent="0.55000000000000004">
      <c r="A4305">
        <v>6</v>
      </c>
      <c r="B4305">
        <v>83000</v>
      </c>
      <c r="C4305" s="6">
        <v>43678</v>
      </c>
      <c r="D4305">
        <v>-79</v>
      </c>
      <c r="E4305" t="str">
        <f>INDEX(LedgerMapping[[#All],[Area]],MATCH(Transactions[[#This Row],[Sub Ledger]],LedgerMapping[[#All],[Sub Ledger]],0))</f>
        <v>Income Statement</v>
      </c>
    </row>
    <row r="4306" spans="1:5" x14ac:dyDescent="0.55000000000000004">
      <c r="A4306">
        <v>6</v>
      </c>
      <c r="B4306">
        <v>83000</v>
      </c>
      <c r="C4306" s="6">
        <v>43709</v>
      </c>
      <c r="D4306">
        <v>-77</v>
      </c>
      <c r="E4306" t="str">
        <f>INDEX(LedgerMapping[[#All],[Area]],MATCH(Transactions[[#This Row],[Sub Ledger]],LedgerMapping[[#All],[Sub Ledger]],0))</f>
        <v>Income Statement</v>
      </c>
    </row>
    <row r="4307" spans="1:5" x14ac:dyDescent="0.55000000000000004">
      <c r="A4307">
        <v>6</v>
      </c>
      <c r="B4307">
        <v>83000</v>
      </c>
      <c r="C4307" s="6">
        <v>43739</v>
      </c>
      <c r="D4307">
        <v>-117</v>
      </c>
      <c r="E4307" t="str">
        <f>INDEX(LedgerMapping[[#All],[Area]],MATCH(Transactions[[#This Row],[Sub Ledger]],LedgerMapping[[#All],[Sub Ledger]],0))</f>
        <v>Income Statement</v>
      </c>
    </row>
    <row r="4308" spans="1:5" x14ac:dyDescent="0.55000000000000004">
      <c r="A4308">
        <v>6</v>
      </c>
      <c r="B4308">
        <v>83000</v>
      </c>
      <c r="C4308" s="6">
        <v>43770</v>
      </c>
      <c r="D4308">
        <v>-86</v>
      </c>
      <c r="E4308" t="str">
        <f>INDEX(LedgerMapping[[#All],[Area]],MATCH(Transactions[[#This Row],[Sub Ledger]],LedgerMapping[[#All],[Sub Ledger]],0))</f>
        <v>Income Statement</v>
      </c>
    </row>
    <row r="4309" spans="1:5" x14ac:dyDescent="0.55000000000000004">
      <c r="A4309">
        <v>6</v>
      </c>
      <c r="B4309">
        <v>83000</v>
      </c>
      <c r="C4309" s="6">
        <v>43800</v>
      </c>
      <c r="D4309">
        <v>-112</v>
      </c>
      <c r="E4309" t="str">
        <f>INDEX(LedgerMapping[[#All],[Area]],MATCH(Transactions[[#This Row],[Sub Ledger]],LedgerMapping[[#All],[Sub Ledger]],0))</f>
        <v>Income Statement</v>
      </c>
    </row>
    <row r="4310" spans="1:5" x14ac:dyDescent="0.55000000000000004">
      <c r="A4310">
        <v>6</v>
      </c>
      <c r="B4310">
        <v>83000</v>
      </c>
      <c r="C4310" s="6">
        <v>43831</v>
      </c>
      <c r="D4310">
        <v>-70</v>
      </c>
      <c r="E4310" t="str">
        <f>INDEX(LedgerMapping[[#All],[Area]],MATCH(Transactions[[#This Row],[Sub Ledger]],LedgerMapping[[#All],[Sub Ledger]],0))</f>
        <v>Income Statement</v>
      </c>
    </row>
    <row r="4311" spans="1:5" x14ac:dyDescent="0.55000000000000004">
      <c r="A4311">
        <v>6</v>
      </c>
      <c r="B4311">
        <v>83000</v>
      </c>
      <c r="C4311" s="6">
        <v>43862</v>
      </c>
      <c r="D4311">
        <v>-64</v>
      </c>
      <c r="E4311" t="str">
        <f>INDEX(LedgerMapping[[#All],[Area]],MATCH(Transactions[[#This Row],[Sub Ledger]],LedgerMapping[[#All],[Sub Ledger]],0))</f>
        <v>Income Statement</v>
      </c>
    </row>
    <row r="4312" spans="1:5" x14ac:dyDescent="0.55000000000000004">
      <c r="A4312">
        <v>6</v>
      </c>
      <c r="B4312">
        <v>83000</v>
      </c>
      <c r="C4312" s="6">
        <v>43891</v>
      </c>
      <c r="D4312">
        <v>-64</v>
      </c>
      <c r="E4312" t="str">
        <f>INDEX(LedgerMapping[[#All],[Area]],MATCH(Transactions[[#This Row],[Sub Ledger]],LedgerMapping[[#All],[Sub Ledger]],0))</f>
        <v>Income Statement</v>
      </c>
    </row>
    <row r="4313" spans="1:5" x14ac:dyDescent="0.55000000000000004">
      <c r="A4313">
        <v>6</v>
      </c>
      <c r="B4313">
        <v>83000</v>
      </c>
      <c r="C4313" s="6">
        <v>43922</v>
      </c>
      <c r="D4313">
        <v>-72</v>
      </c>
      <c r="E4313" t="str">
        <f>INDEX(LedgerMapping[[#All],[Area]],MATCH(Transactions[[#This Row],[Sub Ledger]],LedgerMapping[[#All],[Sub Ledger]],0))</f>
        <v>Income Statement</v>
      </c>
    </row>
    <row r="4314" spans="1:5" x14ac:dyDescent="0.55000000000000004">
      <c r="A4314">
        <v>6</v>
      </c>
      <c r="B4314">
        <v>83000</v>
      </c>
      <c r="C4314" s="6">
        <v>43952</v>
      </c>
      <c r="D4314">
        <v>-56</v>
      </c>
      <c r="E4314" t="str">
        <f>INDEX(LedgerMapping[[#All],[Area]],MATCH(Transactions[[#This Row],[Sub Ledger]],LedgerMapping[[#All],[Sub Ledger]],0))</f>
        <v>Income Statement</v>
      </c>
    </row>
    <row r="4315" spans="1:5" x14ac:dyDescent="0.55000000000000004">
      <c r="A4315">
        <v>6</v>
      </c>
      <c r="B4315">
        <v>83000</v>
      </c>
      <c r="C4315" s="6">
        <v>43983</v>
      </c>
      <c r="D4315">
        <v>-55</v>
      </c>
      <c r="E4315" t="str">
        <f>INDEX(LedgerMapping[[#All],[Area]],MATCH(Transactions[[#This Row],[Sub Ledger]],LedgerMapping[[#All],[Sub Ledger]],0))</f>
        <v>Income Statement</v>
      </c>
    </row>
    <row r="4316" spans="1:5" x14ac:dyDescent="0.55000000000000004">
      <c r="A4316">
        <v>6</v>
      </c>
      <c r="B4316">
        <v>83000</v>
      </c>
      <c r="C4316" s="6">
        <v>44013</v>
      </c>
      <c r="D4316">
        <v>-69</v>
      </c>
      <c r="E4316" t="str">
        <f>INDEX(LedgerMapping[[#All],[Area]],MATCH(Transactions[[#This Row],[Sub Ledger]],LedgerMapping[[#All],[Sub Ledger]],0))</f>
        <v>Income Statement</v>
      </c>
    </row>
    <row r="4317" spans="1:5" x14ac:dyDescent="0.55000000000000004">
      <c r="A4317">
        <v>6</v>
      </c>
      <c r="B4317">
        <v>83000</v>
      </c>
      <c r="C4317" s="6">
        <v>44044</v>
      </c>
      <c r="D4317">
        <v>-79</v>
      </c>
      <c r="E4317" t="str">
        <f>INDEX(LedgerMapping[[#All],[Area]],MATCH(Transactions[[#This Row],[Sub Ledger]],LedgerMapping[[#All],[Sub Ledger]],0))</f>
        <v>Income Statement</v>
      </c>
    </row>
    <row r="4318" spans="1:5" x14ac:dyDescent="0.55000000000000004">
      <c r="A4318">
        <v>6</v>
      </c>
      <c r="B4318">
        <v>83000</v>
      </c>
      <c r="C4318" s="6">
        <v>44075</v>
      </c>
      <c r="D4318">
        <v>-75</v>
      </c>
      <c r="E4318" t="str">
        <f>INDEX(LedgerMapping[[#All],[Area]],MATCH(Transactions[[#This Row],[Sub Ledger]],LedgerMapping[[#All],[Sub Ledger]],0))</f>
        <v>Income Statement</v>
      </c>
    </row>
    <row r="4319" spans="1:5" x14ac:dyDescent="0.55000000000000004">
      <c r="A4319">
        <v>6</v>
      </c>
      <c r="B4319">
        <v>83000</v>
      </c>
      <c r="C4319" s="6">
        <v>44105</v>
      </c>
      <c r="D4319">
        <v>-60</v>
      </c>
      <c r="E4319" t="str">
        <f>INDEX(LedgerMapping[[#All],[Area]],MATCH(Transactions[[#This Row],[Sub Ledger]],LedgerMapping[[#All],[Sub Ledger]],0))</f>
        <v>Income Statement</v>
      </c>
    </row>
    <row r="4320" spans="1:5" x14ac:dyDescent="0.55000000000000004">
      <c r="A4320">
        <v>6</v>
      </c>
      <c r="B4320">
        <v>83000</v>
      </c>
      <c r="C4320" s="6">
        <v>44136</v>
      </c>
      <c r="D4320">
        <v>-77</v>
      </c>
      <c r="E4320" t="str">
        <f>INDEX(LedgerMapping[[#All],[Area]],MATCH(Transactions[[#This Row],[Sub Ledger]],LedgerMapping[[#All],[Sub Ledger]],0))</f>
        <v>Income Statement</v>
      </c>
    </row>
    <row r="4321" spans="1:5" x14ac:dyDescent="0.55000000000000004">
      <c r="A4321">
        <v>6</v>
      </c>
      <c r="B4321">
        <v>83000</v>
      </c>
      <c r="C4321" s="6">
        <v>44166</v>
      </c>
      <c r="D4321">
        <v>-66</v>
      </c>
      <c r="E4321" t="str">
        <f>INDEX(LedgerMapping[[#All],[Area]],MATCH(Transactions[[#This Row],[Sub Ledger]],LedgerMapping[[#All],[Sub Ledger]],0))</f>
        <v>Income Statement</v>
      </c>
    </row>
    <row r="4322" spans="1:5" x14ac:dyDescent="0.55000000000000004">
      <c r="A4322">
        <v>6</v>
      </c>
      <c r="B4322">
        <v>83000</v>
      </c>
      <c r="C4322" s="6">
        <v>44197</v>
      </c>
      <c r="D4322">
        <v>-56</v>
      </c>
      <c r="E4322" t="str">
        <f>INDEX(LedgerMapping[[#All],[Area]],MATCH(Transactions[[#This Row],[Sub Ledger]],LedgerMapping[[#All],[Sub Ledger]],0))</f>
        <v>Income Statement</v>
      </c>
    </row>
    <row r="4323" spans="1:5" x14ac:dyDescent="0.55000000000000004">
      <c r="A4323">
        <v>6</v>
      </c>
      <c r="B4323">
        <v>83000</v>
      </c>
      <c r="C4323" s="6">
        <v>44228</v>
      </c>
      <c r="D4323">
        <v>-106</v>
      </c>
      <c r="E4323" t="str">
        <f>INDEX(LedgerMapping[[#All],[Area]],MATCH(Transactions[[#This Row],[Sub Ledger]],LedgerMapping[[#All],[Sub Ledger]],0))</f>
        <v>Income Statement</v>
      </c>
    </row>
    <row r="4324" spans="1:5" x14ac:dyDescent="0.55000000000000004">
      <c r="A4324">
        <v>6</v>
      </c>
      <c r="B4324">
        <v>83000</v>
      </c>
      <c r="C4324" s="6">
        <v>44256</v>
      </c>
      <c r="D4324">
        <v>-90</v>
      </c>
      <c r="E4324" t="str">
        <f>INDEX(LedgerMapping[[#All],[Area]],MATCH(Transactions[[#This Row],[Sub Ledger]],LedgerMapping[[#All],[Sub Ledger]],0))</f>
        <v>Income Statement</v>
      </c>
    </row>
    <row r="4325" spans="1:5" x14ac:dyDescent="0.55000000000000004">
      <c r="A4325">
        <v>6</v>
      </c>
      <c r="B4325">
        <v>83000</v>
      </c>
      <c r="C4325" s="6">
        <v>44287</v>
      </c>
      <c r="D4325">
        <v>-88</v>
      </c>
      <c r="E4325" t="str">
        <f>INDEX(LedgerMapping[[#All],[Area]],MATCH(Transactions[[#This Row],[Sub Ledger]],LedgerMapping[[#All],[Sub Ledger]],0))</f>
        <v>Income Statement</v>
      </c>
    </row>
    <row r="4326" spans="1:5" x14ac:dyDescent="0.55000000000000004">
      <c r="A4326">
        <v>6</v>
      </c>
      <c r="B4326">
        <v>83000</v>
      </c>
      <c r="C4326" s="6">
        <v>44317</v>
      </c>
      <c r="D4326">
        <v>-71</v>
      </c>
      <c r="E4326" t="str">
        <f>INDEX(LedgerMapping[[#All],[Area]],MATCH(Transactions[[#This Row],[Sub Ledger]],LedgerMapping[[#All],[Sub Ledger]],0))</f>
        <v>Income Statement</v>
      </c>
    </row>
    <row r="4327" spans="1:5" x14ac:dyDescent="0.55000000000000004">
      <c r="A4327">
        <v>6</v>
      </c>
      <c r="B4327">
        <v>83000</v>
      </c>
      <c r="C4327" s="6">
        <v>44348</v>
      </c>
      <c r="D4327">
        <v>-81</v>
      </c>
      <c r="E4327" t="str">
        <f>INDEX(LedgerMapping[[#All],[Area]],MATCH(Transactions[[#This Row],[Sub Ledger]],LedgerMapping[[#All],[Sub Ledger]],0))</f>
        <v>Income Statement</v>
      </c>
    </row>
    <row r="4328" spans="1:5" x14ac:dyDescent="0.55000000000000004">
      <c r="A4328">
        <v>6</v>
      </c>
      <c r="B4328">
        <v>83000</v>
      </c>
      <c r="C4328" s="6">
        <v>44378</v>
      </c>
      <c r="D4328">
        <v>-97</v>
      </c>
      <c r="E4328" t="str">
        <f>INDEX(LedgerMapping[[#All],[Area]],MATCH(Transactions[[#This Row],[Sub Ledger]],LedgerMapping[[#All],[Sub Ledger]],0))</f>
        <v>Income Statement</v>
      </c>
    </row>
    <row r="4329" spans="1:5" x14ac:dyDescent="0.55000000000000004">
      <c r="A4329">
        <v>6</v>
      </c>
      <c r="B4329">
        <v>83000</v>
      </c>
      <c r="C4329" s="6">
        <v>44409</v>
      </c>
      <c r="D4329">
        <v>-94</v>
      </c>
      <c r="E4329" t="str">
        <f>INDEX(LedgerMapping[[#All],[Area]],MATCH(Transactions[[#This Row],[Sub Ledger]],LedgerMapping[[#All],[Sub Ledger]],0))</f>
        <v>Income Statement</v>
      </c>
    </row>
    <row r="4330" spans="1:5" x14ac:dyDescent="0.55000000000000004">
      <c r="A4330">
        <v>6</v>
      </c>
      <c r="B4330">
        <v>83000</v>
      </c>
      <c r="C4330" s="6">
        <v>44440</v>
      </c>
      <c r="D4330">
        <v>-80</v>
      </c>
      <c r="E4330" t="str">
        <f>INDEX(LedgerMapping[[#All],[Area]],MATCH(Transactions[[#This Row],[Sub Ledger]],LedgerMapping[[#All],[Sub Ledger]],0))</f>
        <v>Income Statement</v>
      </c>
    </row>
    <row r="4331" spans="1:5" x14ac:dyDescent="0.55000000000000004">
      <c r="A4331">
        <v>6</v>
      </c>
      <c r="B4331">
        <v>83000</v>
      </c>
      <c r="C4331" s="6">
        <v>44470</v>
      </c>
      <c r="D4331">
        <v>-90</v>
      </c>
      <c r="E4331" t="str">
        <f>INDEX(LedgerMapping[[#All],[Area]],MATCH(Transactions[[#This Row],[Sub Ledger]],LedgerMapping[[#All],[Sub Ledger]],0))</f>
        <v>Income Statement</v>
      </c>
    </row>
    <row r="4332" spans="1:5" x14ac:dyDescent="0.55000000000000004">
      <c r="A4332">
        <v>6</v>
      </c>
      <c r="B4332">
        <v>83000</v>
      </c>
      <c r="C4332" s="6">
        <v>44501</v>
      </c>
      <c r="D4332">
        <v>-102</v>
      </c>
      <c r="E4332" t="str">
        <f>INDEX(LedgerMapping[[#All],[Area]],MATCH(Transactions[[#This Row],[Sub Ledger]],LedgerMapping[[#All],[Sub Ledger]],0))</f>
        <v>Income Statement</v>
      </c>
    </row>
    <row r="4333" spans="1:5" x14ac:dyDescent="0.55000000000000004">
      <c r="A4333">
        <v>6</v>
      </c>
      <c r="B4333">
        <v>83000</v>
      </c>
      <c r="C4333" s="6">
        <v>44531</v>
      </c>
      <c r="D4333">
        <v>-77</v>
      </c>
      <c r="E4333" t="str">
        <f>INDEX(LedgerMapping[[#All],[Area]],MATCH(Transactions[[#This Row],[Sub Ledger]],LedgerMapping[[#All],[Sub Ledger]],0))</f>
        <v>Income Statement</v>
      </c>
    </row>
    <row r="4334" spans="1:5" x14ac:dyDescent="0.55000000000000004">
      <c r="A4334">
        <v>6</v>
      </c>
      <c r="B4334">
        <v>83000</v>
      </c>
      <c r="C4334" s="6">
        <v>43466</v>
      </c>
      <c r="D4334">
        <v>-55</v>
      </c>
      <c r="E4334" t="str">
        <f>INDEX(LedgerMapping[[#All],[Area]],MATCH(Transactions[[#This Row],[Sub Ledger]],LedgerMapping[[#All],[Sub Ledger]],0))</f>
        <v>Income Statement</v>
      </c>
    </row>
    <row r="4335" spans="1:5" x14ac:dyDescent="0.55000000000000004">
      <c r="A4335">
        <v>6</v>
      </c>
      <c r="B4335">
        <v>83000</v>
      </c>
      <c r="C4335" s="6">
        <v>43497</v>
      </c>
      <c r="D4335">
        <v>-44</v>
      </c>
      <c r="E4335" t="str">
        <f>INDEX(LedgerMapping[[#All],[Area]],MATCH(Transactions[[#This Row],[Sub Ledger]],LedgerMapping[[#All],[Sub Ledger]],0))</f>
        <v>Income Statement</v>
      </c>
    </row>
    <row r="4336" spans="1:5" x14ac:dyDescent="0.55000000000000004">
      <c r="A4336">
        <v>6</v>
      </c>
      <c r="B4336">
        <v>83000</v>
      </c>
      <c r="C4336" s="6">
        <v>43525</v>
      </c>
      <c r="D4336">
        <v>-59</v>
      </c>
      <c r="E4336" t="str">
        <f>INDEX(LedgerMapping[[#All],[Area]],MATCH(Transactions[[#This Row],[Sub Ledger]],LedgerMapping[[#All],[Sub Ledger]],0))</f>
        <v>Income Statement</v>
      </c>
    </row>
    <row r="4337" spans="1:5" x14ac:dyDescent="0.55000000000000004">
      <c r="A4337">
        <v>6</v>
      </c>
      <c r="B4337">
        <v>83000</v>
      </c>
      <c r="C4337" s="6">
        <v>43556</v>
      </c>
      <c r="D4337">
        <v>-57</v>
      </c>
      <c r="E4337" t="str">
        <f>INDEX(LedgerMapping[[#All],[Area]],MATCH(Transactions[[#This Row],[Sub Ledger]],LedgerMapping[[#All],[Sub Ledger]],0))</f>
        <v>Income Statement</v>
      </c>
    </row>
    <row r="4338" spans="1:5" x14ac:dyDescent="0.55000000000000004">
      <c r="A4338">
        <v>6</v>
      </c>
      <c r="B4338">
        <v>83000</v>
      </c>
      <c r="C4338" s="6">
        <v>43586</v>
      </c>
      <c r="D4338">
        <v>-64</v>
      </c>
      <c r="E4338" t="str">
        <f>INDEX(LedgerMapping[[#All],[Area]],MATCH(Transactions[[#This Row],[Sub Ledger]],LedgerMapping[[#All],[Sub Ledger]],0))</f>
        <v>Income Statement</v>
      </c>
    </row>
    <row r="4339" spans="1:5" x14ac:dyDescent="0.55000000000000004">
      <c r="A4339">
        <v>6</v>
      </c>
      <c r="B4339">
        <v>83000</v>
      </c>
      <c r="C4339" s="6">
        <v>43617</v>
      </c>
      <c r="D4339">
        <v>-51</v>
      </c>
      <c r="E4339" t="str">
        <f>INDEX(LedgerMapping[[#All],[Area]],MATCH(Transactions[[#This Row],[Sub Ledger]],LedgerMapping[[#All],[Sub Ledger]],0))</f>
        <v>Income Statement</v>
      </c>
    </row>
    <row r="4340" spans="1:5" x14ac:dyDescent="0.55000000000000004">
      <c r="A4340">
        <v>6</v>
      </c>
      <c r="B4340">
        <v>83000</v>
      </c>
      <c r="C4340" s="6">
        <v>43647</v>
      </c>
      <c r="D4340">
        <v>-39</v>
      </c>
      <c r="E4340" t="str">
        <f>INDEX(LedgerMapping[[#All],[Area]],MATCH(Transactions[[#This Row],[Sub Ledger]],LedgerMapping[[#All],[Sub Ledger]],0))</f>
        <v>Income Statement</v>
      </c>
    </row>
    <row r="4341" spans="1:5" x14ac:dyDescent="0.55000000000000004">
      <c r="A4341">
        <v>6</v>
      </c>
      <c r="B4341">
        <v>83000</v>
      </c>
      <c r="C4341" s="6">
        <v>43678</v>
      </c>
      <c r="D4341">
        <v>-72</v>
      </c>
      <c r="E4341" t="str">
        <f>INDEX(LedgerMapping[[#All],[Area]],MATCH(Transactions[[#This Row],[Sub Ledger]],LedgerMapping[[#All],[Sub Ledger]],0))</f>
        <v>Income Statement</v>
      </c>
    </row>
    <row r="4342" spans="1:5" x14ac:dyDescent="0.55000000000000004">
      <c r="A4342">
        <v>6</v>
      </c>
      <c r="B4342">
        <v>83000</v>
      </c>
      <c r="C4342" s="6">
        <v>43709</v>
      </c>
      <c r="D4342">
        <v>-42</v>
      </c>
      <c r="E4342" t="str">
        <f>INDEX(LedgerMapping[[#All],[Area]],MATCH(Transactions[[#This Row],[Sub Ledger]],LedgerMapping[[#All],[Sub Ledger]],0))</f>
        <v>Income Statement</v>
      </c>
    </row>
    <row r="4343" spans="1:5" x14ac:dyDescent="0.55000000000000004">
      <c r="A4343">
        <v>6</v>
      </c>
      <c r="B4343">
        <v>83000</v>
      </c>
      <c r="C4343" s="6">
        <v>43739</v>
      </c>
      <c r="D4343">
        <v>-68</v>
      </c>
      <c r="E4343" t="str">
        <f>INDEX(LedgerMapping[[#All],[Area]],MATCH(Transactions[[#This Row],[Sub Ledger]],LedgerMapping[[#All],[Sub Ledger]],0))</f>
        <v>Income Statement</v>
      </c>
    </row>
    <row r="4344" spans="1:5" x14ac:dyDescent="0.55000000000000004">
      <c r="A4344">
        <v>6</v>
      </c>
      <c r="B4344">
        <v>83000</v>
      </c>
      <c r="C4344" s="6">
        <v>43770</v>
      </c>
      <c r="D4344">
        <v>-45</v>
      </c>
      <c r="E4344" t="str">
        <f>INDEX(LedgerMapping[[#All],[Area]],MATCH(Transactions[[#This Row],[Sub Ledger]],LedgerMapping[[#All],[Sub Ledger]],0))</f>
        <v>Income Statement</v>
      </c>
    </row>
    <row r="4345" spans="1:5" x14ac:dyDescent="0.55000000000000004">
      <c r="A4345">
        <v>6</v>
      </c>
      <c r="B4345">
        <v>83000</v>
      </c>
      <c r="C4345" s="6">
        <v>43800</v>
      </c>
      <c r="D4345">
        <v>-77</v>
      </c>
      <c r="E4345" t="str">
        <f>INDEX(LedgerMapping[[#All],[Area]],MATCH(Transactions[[#This Row],[Sub Ledger]],LedgerMapping[[#All],[Sub Ledger]],0))</f>
        <v>Income Statement</v>
      </c>
    </row>
    <row r="4346" spans="1:5" x14ac:dyDescent="0.55000000000000004">
      <c r="A4346">
        <v>6</v>
      </c>
      <c r="B4346">
        <v>83000</v>
      </c>
      <c r="C4346" s="6">
        <v>43831</v>
      </c>
      <c r="D4346">
        <v>-51</v>
      </c>
      <c r="E4346" t="str">
        <f>INDEX(LedgerMapping[[#All],[Area]],MATCH(Transactions[[#This Row],[Sub Ledger]],LedgerMapping[[#All],[Sub Ledger]],0))</f>
        <v>Income Statement</v>
      </c>
    </row>
    <row r="4347" spans="1:5" x14ac:dyDescent="0.55000000000000004">
      <c r="A4347">
        <v>6</v>
      </c>
      <c r="B4347">
        <v>83000</v>
      </c>
      <c r="C4347" s="6">
        <v>43862</v>
      </c>
      <c r="D4347">
        <v>-55</v>
      </c>
      <c r="E4347" t="str">
        <f>INDEX(LedgerMapping[[#All],[Area]],MATCH(Transactions[[#This Row],[Sub Ledger]],LedgerMapping[[#All],[Sub Ledger]],0))</f>
        <v>Income Statement</v>
      </c>
    </row>
    <row r="4348" spans="1:5" x14ac:dyDescent="0.55000000000000004">
      <c r="A4348">
        <v>6</v>
      </c>
      <c r="B4348">
        <v>83000</v>
      </c>
      <c r="C4348" s="6">
        <v>43891</v>
      </c>
      <c r="D4348">
        <v>-57</v>
      </c>
      <c r="E4348" t="str">
        <f>INDEX(LedgerMapping[[#All],[Area]],MATCH(Transactions[[#This Row],[Sub Ledger]],LedgerMapping[[#All],[Sub Ledger]],0))</f>
        <v>Income Statement</v>
      </c>
    </row>
    <row r="4349" spans="1:5" x14ac:dyDescent="0.55000000000000004">
      <c r="A4349">
        <v>6</v>
      </c>
      <c r="B4349">
        <v>83000</v>
      </c>
      <c r="C4349" s="6">
        <v>43922</v>
      </c>
      <c r="D4349">
        <v>-46</v>
      </c>
      <c r="E4349" t="str">
        <f>INDEX(LedgerMapping[[#All],[Area]],MATCH(Transactions[[#This Row],[Sub Ledger]],LedgerMapping[[#All],[Sub Ledger]],0))</f>
        <v>Income Statement</v>
      </c>
    </row>
    <row r="4350" spans="1:5" x14ac:dyDescent="0.55000000000000004">
      <c r="A4350">
        <v>6</v>
      </c>
      <c r="B4350">
        <v>83000</v>
      </c>
      <c r="C4350" s="6">
        <v>43952</v>
      </c>
      <c r="D4350">
        <v>-36</v>
      </c>
      <c r="E4350" t="str">
        <f>INDEX(LedgerMapping[[#All],[Area]],MATCH(Transactions[[#This Row],[Sub Ledger]],LedgerMapping[[#All],[Sub Ledger]],0))</f>
        <v>Income Statement</v>
      </c>
    </row>
    <row r="4351" spans="1:5" x14ac:dyDescent="0.55000000000000004">
      <c r="A4351">
        <v>6</v>
      </c>
      <c r="B4351">
        <v>83000</v>
      </c>
      <c r="C4351" s="6">
        <v>43983</v>
      </c>
      <c r="D4351">
        <v>-41</v>
      </c>
      <c r="E4351" t="str">
        <f>INDEX(LedgerMapping[[#All],[Area]],MATCH(Transactions[[#This Row],[Sub Ledger]],LedgerMapping[[#All],[Sub Ledger]],0))</f>
        <v>Income Statement</v>
      </c>
    </row>
    <row r="4352" spans="1:5" x14ac:dyDescent="0.55000000000000004">
      <c r="A4352">
        <v>6</v>
      </c>
      <c r="B4352">
        <v>83000</v>
      </c>
      <c r="C4352" s="6">
        <v>44013</v>
      </c>
      <c r="D4352">
        <v>-43</v>
      </c>
      <c r="E4352" t="str">
        <f>INDEX(LedgerMapping[[#All],[Area]],MATCH(Transactions[[#This Row],[Sub Ledger]],LedgerMapping[[#All],[Sub Ledger]],0))</f>
        <v>Income Statement</v>
      </c>
    </row>
    <row r="4353" spans="1:5" x14ac:dyDescent="0.55000000000000004">
      <c r="A4353">
        <v>6</v>
      </c>
      <c r="B4353">
        <v>83000</v>
      </c>
      <c r="C4353" s="6">
        <v>44044</v>
      </c>
      <c r="D4353">
        <v>-58</v>
      </c>
      <c r="E4353" t="str">
        <f>INDEX(LedgerMapping[[#All],[Area]],MATCH(Transactions[[#This Row],[Sub Ledger]],LedgerMapping[[#All],[Sub Ledger]],0))</f>
        <v>Income Statement</v>
      </c>
    </row>
    <row r="4354" spans="1:5" x14ac:dyDescent="0.55000000000000004">
      <c r="A4354">
        <v>6</v>
      </c>
      <c r="B4354">
        <v>83000</v>
      </c>
      <c r="C4354" s="6">
        <v>44075</v>
      </c>
      <c r="D4354">
        <v>-43</v>
      </c>
      <c r="E4354" t="str">
        <f>INDEX(LedgerMapping[[#All],[Area]],MATCH(Transactions[[#This Row],[Sub Ledger]],LedgerMapping[[#All],[Sub Ledger]],0))</f>
        <v>Income Statement</v>
      </c>
    </row>
    <row r="4355" spans="1:5" x14ac:dyDescent="0.55000000000000004">
      <c r="A4355">
        <v>6</v>
      </c>
      <c r="B4355">
        <v>83000</v>
      </c>
      <c r="C4355" s="6">
        <v>44105</v>
      </c>
      <c r="D4355">
        <v>-67</v>
      </c>
      <c r="E4355" t="str">
        <f>INDEX(LedgerMapping[[#All],[Area]],MATCH(Transactions[[#This Row],[Sub Ledger]],LedgerMapping[[#All],[Sub Ledger]],0))</f>
        <v>Income Statement</v>
      </c>
    </row>
    <row r="4356" spans="1:5" x14ac:dyDescent="0.55000000000000004">
      <c r="A4356">
        <v>6</v>
      </c>
      <c r="B4356">
        <v>83000</v>
      </c>
      <c r="C4356" s="6">
        <v>44136</v>
      </c>
      <c r="D4356">
        <v>-64</v>
      </c>
      <c r="E4356" t="str">
        <f>INDEX(LedgerMapping[[#All],[Area]],MATCH(Transactions[[#This Row],[Sub Ledger]],LedgerMapping[[#All],[Sub Ledger]],0))</f>
        <v>Income Statement</v>
      </c>
    </row>
    <row r="4357" spans="1:5" x14ac:dyDescent="0.55000000000000004">
      <c r="A4357">
        <v>6</v>
      </c>
      <c r="B4357">
        <v>83000</v>
      </c>
      <c r="C4357" s="6">
        <v>44166</v>
      </c>
      <c r="D4357">
        <v>-34</v>
      </c>
      <c r="E4357" t="str">
        <f>INDEX(LedgerMapping[[#All],[Area]],MATCH(Transactions[[#This Row],[Sub Ledger]],LedgerMapping[[#All],[Sub Ledger]],0))</f>
        <v>Income Statement</v>
      </c>
    </row>
    <row r="4358" spans="1:5" x14ac:dyDescent="0.55000000000000004">
      <c r="A4358">
        <v>6</v>
      </c>
      <c r="B4358">
        <v>83000</v>
      </c>
      <c r="C4358" s="6">
        <v>44197</v>
      </c>
      <c r="D4358">
        <v>-48</v>
      </c>
      <c r="E4358" t="str">
        <f>INDEX(LedgerMapping[[#All],[Area]],MATCH(Transactions[[#This Row],[Sub Ledger]],LedgerMapping[[#All],[Sub Ledger]],0))</f>
        <v>Income Statement</v>
      </c>
    </row>
    <row r="4359" spans="1:5" x14ac:dyDescent="0.55000000000000004">
      <c r="A4359">
        <v>6</v>
      </c>
      <c r="B4359">
        <v>83000</v>
      </c>
      <c r="C4359" s="6">
        <v>44228</v>
      </c>
      <c r="D4359">
        <v>-50</v>
      </c>
      <c r="E4359" t="str">
        <f>INDEX(LedgerMapping[[#All],[Area]],MATCH(Transactions[[#This Row],[Sub Ledger]],LedgerMapping[[#All],[Sub Ledger]],0))</f>
        <v>Income Statement</v>
      </c>
    </row>
    <row r="4360" spans="1:5" x14ac:dyDescent="0.55000000000000004">
      <c r="A4360">
        <v>6</v>
      </c>
      <c r="B4360">
        <v>83000</v>
      </c>
      <c r="C4360" s="6">
        <v>44256</v>
      </c>
      <c r="D4360">
        <v>-69</v>
      </c>
      <c r="E4360" t="str">
        <f>INDEX(LedgerMapping[[#All],[Area]],MATCH(Transactions[[#This Row],[Sub Ledger]],LedgerMapping[[#All],[Sub Ledger]],0))</f>
        <v>Income Statement</v>
      </c>
    </row>
    <row r="4361" spans="1:5" x14ac:dyDescent="0.55000000000000004">
      <c r="A4361">
        <v>6</v>
      </c>
      <c r="B4361">
        <v>83000</v>
      </c>
      <c r="C4361" s="6">
        <v>44287</v>
      </c>
      <c r="D4361">
        <v>-56</v>
      </c>
      <c r="E4361" t="str">
        <f>INDEX(LedgerMapping[[#All],[Area]],MATCH(Transactions[[#This Row],[Sub Ledger]],LedgerMapping[[#All],[Sub Ledger]],0))</f>
        <v>Income Statement</v>
      </c>
    </row>
    <row r="4362" spans="1:5" x14ac:dyDescent="0.55000000000000004">
      <c r="A4362">
        <v>6</v>
      </c>
      <c r="B4362">
        <v>83000</v>
      </c>
      <c r="C4362" s="6">
        <v>44317</v>
      </c>
      <c r="D4362">
        <v>-58</v>
      </c>
      <c r="E4362" t="str">
        <f>INDEX(LedgerMapping[[#All],[Area]],MATCH(Transactions[[#This Row],[Sub Ledger]],LedgerMapping[[#All],[Sub Ledger]],0))</f>
        <v>Income Statement</v>
      </c>
    </row>
    <row r="4363" spans="1:5" x14ac:dyDescent="0.55000000000000004">
      <c r="A4363">
        <v>6</v>
      </c>
      <c r="B4363">
        <v>83000</v>
      </c>
      <c r="C4363" s="6">
        <v>44348</v>
      </c>
      <c r="D4363">
        <v>-60</v>
      </c>
      <c r="E4363" t="str">
        <f>INDEX(LedgerMapping[[#All],[Area]],MATCH(Transactions[[#This Row],[Sub Ledger]],LedgerMapping[[#All],[Sub Ledger]],0))</f>
        <v>Income Statement</v>
      </c>
    </row>
    <row r="4364" spans="1:5" x14ac:dyDescent="0.55000000000000004">
      <c r="A4364">
        <v>6</v>
      </c>
      <c r="B4364">
        <v>83000</v>
      </c>
      <c r="C4364" s="6">
        <v>44378</v>
      </c>
      <c r="D4364">
        <v>-50</v>
      </c>
      <c r="E4364" t="str">
        <f>INDEX(LedgerMapping[[#All],[Area]],MATCH(Transactions[[#This Row],[Sub Ledger]],LedgerMapping[[#All],[Sub Ledger]],0))</f>
        <v>Income Statement</v>
      </c>
    </row>
    <row r="4365" spans="1:5" x14ac:dyDescent="0.55000000000000004">
      <c r="A4365">
        <v>6</v>
      </c>
      <c r="B4365">
        <v>83000</v>
      </c>
      <c r="C4365" s="6">
        <v>44409</v>
      </c>
      <c r="D4365">
        <v>-62</v>
      </c>
      <c r="E4365" t="str">
        <f>INDEX(LedgerMapping[[#All],[Area]],MATCH(Transactions[[#This Row],[Sub Ledger]],LedgerMapping[[#All],[Sub Ledger]],0))</f>
        <v>Income Statement</v>
      </c>
    </row>
    <row r="4366" spans="1:5" x14ac:dyDescent="0.55000000000000004">
      <c r="A4366">
        <v>6</v>
      </c>
      <c r="B4366">
        <v>83000</v>
      </c>
      <c r="C4366" s="6">
        <v>44440</v>
      </c>
      <c r="D4366">
        <v>-51</v>
      </c>
      <c r="E4366" t="str">
        <f>INDEX(LedgerMapping[[#All],[Area]],MATCH(Transactions[[#This Row],[Sub Ledger]],LedgerMapping[[#All],[Sub Ledger]],0))</f>
        <v>Income Statement</v>
      </c>
    </row>
    <row r="4367" spans="1:5" x14ac:dyDescent="0.55000000000000004">
      <c r="A4367">
        <v>6</v>
      </c>
      <c r="B4367">
        <v>83000</v>
      </c>
      <c r="C4367" s="6">
        <v>44470</v>
      </c>
      <c r="D4367">
        <v>-70</v>
      </c>
      <c r="E4367" t="str">
        <f>INDEX(LedgerMapping[[#All],[Area]],MATCH(Transactions[[#This Row],[Sub Ledger]],LedgerMapping[[#All],[Sub Ledger]],0))</f>
        <v>Income Statement</v>
      </c>
    </row>
    <row r="4368" spans="1:5" x14ac:dyDescent="0.55000000000000004">
      <c r="A4368">
        <v>6</v>
      </c>
      <c r="B4368">
        <v>83000</v>
      </c>
      <c r="C4368" s="6">
        <v>44501</v>
      </c>
      <c r="D4368">
        <v>-71</v>
      </c>
      <c r="E4368" t="str">
        <f>INDEX(LedgerMapping[[#All],[Area]],MATCH(Transactions[[#This Row],[Sub Ledger]],LedgerMapping[[#All],[Sub Ledger]],0))</f>
        <v>Income Statement</v>
      </c>
    </row>
    <row r="4369" spans="1:5" x14ac:dyDescent="0.55000000000000004">
      <c r="A4369">
        <v>6</v>
      </c>
      <c r="B4369">
        <v>83000</v>
      </c>
      <c r="C4369" s="6">
        <v>44531</v>
      </c>
      <c r="D4369">
        <v>-75</v>
      </c>
      <c r="E4369" t="str">
        <f>INDEX(LedgerMapping[[#All],[Area]],MATCH(Transactions[[#This Row],[Sub Ledger]],LedgerMapping[[#All],[Sub Ledger]],0))</f>
        <v>Income Statement</v>
      </c>
    </row>
    <row r="4370" spans="1:5" x14ac:dyDescent="0.55000000000000004">
      <c r="A4370">
        <v>6</v>
      </c>
      <c r="B4370">
        <v>83000</v>
      </c>
      <c r="C4370" s="6">
        <v>43466</v>
      </c>
      <c r="D4370">
        <v>-46</v>
      </c>
      <c r="E4370" t="str">
        <f>INDEX(LedgerMapping[[#All],[Area]],MATCH(Transactions[[#This Row],[Sub Ledger]],LedgerMapping[[#All],[Sub Ledger]],0))</f>
        <v>Income Statement</v>
      </c>
    </row>
    <row r="4371" spans="1:5" x14ac:dyDescent="0.55000000000000004">
      <c r="A4371">
        <v>6</v>
      </c>
      <c r="B4371">
        <v>83000</v>
      </c>
      <c r="C4371" s="6">
        <v>43497</v>
      </c>
      <c r="D4371">
        <v>-49</v>
      </c>
      <c r="E4371" t="str">
        <f>INDEX(LedgerMapping[[#All],[Area]],MATCH(Transactions[[#This Row],[Sub Ledger]],LedgerMapping[[#All],[Sub Ledger]],0))</f>
        <v>Income Statement</v>
      </c>
    </row>
    <row r="4372" spans="1:5" x14ac:dyDescent="0.55000000000000004">
      <c r="A4372">
        <v>6</v>
      </c>
      <c r="B4372">
        <v>83000</v>
      </c>
      <c r="C4372" s="6">
        <v>43525</v>
      </c>
      <c r="D4372">
        <v>-29</v>
      </c>
      <c r="E4372" t="str">
        <f>INDEX(LedgerMapping[[#All],[Area]],MATCH(Transactions[[#This Row],[Sub Ledger]],LedgerMapping[[#All],[Sub Ledger]],0))</f>
        <v>Income Statement</v>
      </c>
    </row>
    <row r="4373" spans="1:5" x14ac:dyDescent="0.55000000000000004">
      <c r="A4373">
        <v>6</v>
      </c>
      <c r="B4373">
        <v>83000</v>
      </c>
      <c r="C4373" s="6">
        <v>43556</v>
      </c>
      <c r="D4373">
        <v>-64</v>
      </c>
      <c r="E4373" t="str">
        <f>INDEX(LedgerMapping[[#All],[Area]],MATCH(Transactions[[#This Row],[Sub Ledger]],LedgerMapping[[#All],[Sub Ledger]],0))</f>
        <v>Income Statement</v>
      </c>
    </row>
    <row r="4374" spans="1:5" x14ac:dyDescent="0.55000000000000004">
      <c r="A4374">
        <v>6</v>
      </c>
      <c r="B4374">
        <v>83000</v>
      </c>
      <c r="C4374" s="6">
        <v>43586</v>
      </c>
      <c r="D4374">
        <v>-51</v>
      </c>
      <c r="E4374" t="str">
        <f>INDEX(LedgerMapping[[#All],[Area]],MATCH(Transactions[[#This Row],[Sub Ledger]],LedgerMapping[[#All],[Sub Ledger]],0))</f>
        <v>Income Statement</v>
      </c>
    </row>
    <row r="4375" spans="1:5" x14ac:dyDescent="0.55000000000000004">
      <c r="A4375">
        <v>6</v>
      </c>
      <c r="B4375">
        <v>83000</v>
      </c>
      <c r="C4375" s="6">
        <v>43617</v>
      </c>
      <c r="D4375">
        <v>-53</v>
      </c>
      <c r="E4375" t="str">
        <f>INDEX(LedgerMapping[[#All],[Area]],MATCH(Transactions[[#This Row],[Sub Ledger]],LedgerMapping[[#All],[Sub Ledger]],0))</f>
        <v>Income Statement</v>
      </c>
    </row>
    <row r="4376" spans="1:5" x14ac:dyDescent="0.55000000000000004">
      <c r="A4376">
        <v>6</v>
      </c>
      <c r="B4376">
        <v>83000</v>
      </c>
      <c r="C4376" s="6">
        <v>43647</v>
      </c>
      <c r="D4376">
        <v>-63</v>
      </c>
      <c r="E4376" t="str">
        <f>INDEX(LedgerMapping[[#All],[Area]],MATCH(Transactions[[#This Row],[Sub Ledger]],LedgerMapping[[#All],[Sub Ledger]],0))</f>
        <v>Income Statement</v>
      </c>
    </row>
    <row r="4377" spans="1:5" x14ac:dyDescent="0.55000000000000004">
      <c r="A4377">
        <v>6</v>
      </c>
      <c r="B4377">
        <v>83000</v>
      </c>
      <c r="C4377" s="6">
        <v>43678</v>
      </c>
      <c r="D4377">
        <v>-55</v>
      </c>
      <c r="E4377" t="str">
        <f>INDEX(LedgerMapping[[#All],[Area]],MATCH(Transactions[[#This Row],[Sub Ledger]],LedgerMapping[[#All],[Sub Ledger]],0))</f>
        <v>Income Statement</v>
      </c>
    </row>
    <row r="4378" spans="1:5" x14ac:dyDescent="0.55000000000000004">
      <c r="A4378">
        <v>6</v>
      </c>
      <c r="B4378">
        <v>83000</v>
      </c>
      <c r="C4378" s="6">
        <v>43709</v>
      </c>
      <c r="D4378">
        <v>-51</v>
      </c>
      <c r="E4378" t="str">
        <f>INDEX(LedgerMapping[[#All],[Area]],MATCH(Transactions[[#This Row],[Sub Ledger]],LedgerMapping[[#All],[Sub Ledger]],0))</f>
        <v>Income Statement</v>
      </c>
    </row>
    <row r="4379" spans="1:5" x14ac:dyDescent="0.55000000000000004">
      <c r="A4379">
        <v>6</v>
      </c>
      <c r="B4379">
        <v>83000</v>
      </c>
      <c r="C4379" s="6">
        <v>43739</v>
      </c>
      <c r="D4379">
        <v>-46</v>
      </c>
      <c r="E4379" t="str">
        <f>INDEX(LedgerMapping[[#All],[Area]],MATCH(Transactions[[#This Row],[Sub Ledger]],LedgerMapping[[#All],[Sub Ledger]],0))</f>
        <v>Income Statement</v>
      </c>
    </row>
    <row r="4380" spans="1:5" x14ac:dyDescent="0.55000000000000004">
      <c r="A4380">
        <v>6</v>
      </c>
      <c r="B4380">
        <v>83000</v>
      </c>
      <c r="C4380" s="6">
        <v>43770</v>
      </c>
      <c r="D4380">
        <v>-68</v>
      </c>
      <c r="E4380" t="str">
        <f>INDEX(LedgerMapping[[#All],[Area]],MATCH(Transactions[[#This Row],[Sub Ledger]],LedgerMapping[[#All],[Sub Ledger]],0))</f>
        <v>Income Statement</v>
      </c>
    </row>
    <row r="4381" spans="1:5" x14ac:dyDescent="0.55000000000000004">
      <c r="A4381">
        <v>6</v>
      </c>
      <c r="B4381">
        <v>83000</v>
      </c>
      <c r="C4381" s="6">
        <v>43800</v>
      </c>
      <c r="D4381">
        <v>-42</v>
      </c>
      <c r="E4381" t="str">
        <f>INDEX(LedgerMapping[[#All],[Area]],MATCH(Transactions[[#This Row],[Sub Ledger]],LedgerMapping[[#All],[Sub Ledger]],0))</f>
        <v>Income Statement</v>
      </c>
    </row>
    <row r="4382" spans="1:5" x14ac:dyDescent="0.55000000000000004">
      <c r="A4382">
        <v>6</v>
      </c>
      <c r="B4382">
        <v>83000</v>
      </c>
      <c r="C4382" s="6">
        <v>43831</v>
      </c>
      <c r="D4382">
        <v>-28</v>
      </c>
      <c r="E4382" t="str">
        <f>INDEX(LedgerMapping[[#All],[Area]],MATCH(Transactions[[#This Row],[Sub Ledger]],LedgerMapping[[#All],[Sub Ledger]],0))</f>
        <v>Income Statement</v>
      </c>
    </row>
    <row r="4383" spans="1:5" x14ac:dyDescent="0.55000000000000004">
      <c r="A4383">
        <v>6</v>
      </c>
      <c r="B4383">
        <v>83000</v>
      </c>
      <c r="C4383" s="6">
        <v>43862</v>
      </c>
      <c r="D4383">
        <v>-36</v>
      </c>
      <c r="E4383" t="str">
        <f>INDEX(LedgerMapping[[#All],[Area]],MATCH(Transactions[[#This Row],[Sub Ledger]],LedgerMapping[[#All],[Sub Ledger]],0))</f>
        <v>Income Statement</v>
      </c>
    </row>
    <row r="4384" spans="1:5" x14ac:dyDescent="0.55000000000000004">
      <c r="A4384">
        <v>6</v>
      </c>
      <c r="B4384">
        <v>83000</v>
      </c>
      <c r="C4384" s="6">
        <v>43891</v>
      </c>
      <c r="D4384">
        <v>-20</v>
      </c>
      <c r="E4384" t="str">
        <f>INDEX(LedgerMapping[[#All],[Area]],MATCH(Transactions[[#This Row],[Sub Ledger]],LedgerMapping[[#All],[Sub Ledger]],0))</f>
        <v>Income Statement</v>
      </c>
    </row>
    <row r="4385" spans="1:5" x14ac:dyDescent="0.55000000000000004">
      <c r="A4385">
        <v>6</v>
      </c>
      <c r="B4385">
        <v>83000</v>
      </c>
      <c r="C4385" s="6">
        <v>43922</v>
      </c>
      <c r="D4385">
        <v>-28</v>
      </c>
      <c r="E4385" t="str">
        <f>INDEX(LedgerMapping[[#All],[Area]],MATCH(Transactions[[#This Row],[Sub Ledger]],LedgerMapping[[#All],[Sub Ledger]],0))</f>
        <v>Income Statement</v>
      </c>
    </row>
    <row r="4386" spans="1:5" x14ac:dyDescent="0.55000000000000004">
      <c r="A4386">
        <v>6</v>
      </c>
      <c r="B4386">
        <v>83000</v>
      </c>
      <c r="C4386" s="6">
        <v>43952</v>
      </c>
      <c r="D4386">
        <v>-32</v>
      </c>
      <c r="E4386" t="str">
        <f>INDEX(LedgerMapping[[#All],[Area]],MATCH(Transactions[[#This Row],[Sub Ledger]],LedgerMapping[[#All],[Sub Ledger]],0))</f>
        <v>Income Statement</v>
      </c>
    </row>
    <row r="4387" spans="1:5" x14ac:dyDescent="0.55000000000000004">
      <c r="A4387">
        <v>6</v>
      </c>
      <c r="B4387">
        <v>83000</v>
      </c>
      <c r="C4387" s="6">
        <v>43983</v>
      </c>
      <c r="D4387">
        <v>-39</v>
      </c>
      <c r="E4387" t="str">
        <f>INDEX(LedgerMapping[[#All],[Area]],MATCH(Transactions[[#This Row],[Sub Ledger]],LedgerMapping[[#All],[Sub Ledger]],0))</f>
        <v>Income Statement</v>
      </c>
    </row>
    <row r="4388" spans="1:5" x14ac:dyDescent="0.55000000000000004">
      <c r="A4388">
        <v>6</v>
      </c>
      <c r="B4388">
        <v>83000</v>
      </c>
      <c r="C4388" s="6">
        <v>44013</v>
      </c>
      <c r="D4388">
        <v>-36</v>
      </c>
      <c r="E4388" t="str">
        <f>INDEX(LedgerMapping[[#All],[Area]],MATCH(Transactions[[#This Row],[Sub Ledger]],LedgerMapping[[#All],[Sub Ledger]],0))</f>
        <v>Income Statement</v>
      </c>
    </row>
    <row r="4389" spans="1:5" x14ac:dyDescent="0.55000000000000004">
      <c r="A4389">
        <v>6</v>
      </c>
      <c r="B4389">
        <v>83000</v>
      </c>
      <c r="C4389" s="6">
        <v>44044</v>
      </c>
      <c r="D4389">
        <v>-30</v>
      </c>
      <c r="E4389" t="str">
        <f>INDEX(LedgerMapping[[#All],[Area]],MATCH(Transactions[[#This Row],[Sub Ledger]],LedgerMapping[[#All],[Sub Ledger]],0))</f>
        <v>Income Statement</v>
      </c>
    </row>
    <row r="4390" spans="1:5" x14ac:dyDescent="0.55000000000000004">
      <c r="A4390">
        <v>6</v>
      </c>
      <c r="B4390">
        <v>83000</v>
      </c>
      <c r="C4390" s="6">
        <v>44075</v>
      </c>
      <c r="D4390">
        <v>-31</v>
      </c>
      <c r="E4390" t="str">
        <f>INDEX(LedgerMapping[[#All],[Area]],MATCH(Transactions[[#This Row],[Sub Ledger]],LedgerMapping[[#All],[Sub Ledger]],0))</f>
        <v>Income Statement</v>
      </c>
    </row>
    <row r="4391" spans="1:5" x14ac:dyDescent="0.55000000000000004">
      <c r="A4391">
        <v>6</v>
      </c>
      <c r="B4391">
        <v>83000</v>
      </c>
      <c r="C4391" s="6">
        <v>44105</v>
      </c>
      <c r="D4391">
        <v>-21</v>
      </c>
      <c r="E4391" t="str">
        <f>INDEX(LedgerMapping[[#All],[Area]],MATCH(Transactions[[#This Row],[Sub Ledger]],LedgerMapping[[#All],[Sub Ledger]],0))</f>
        <v>Income Statement</v>
      </c>
    </row>
    <row r="4392" spans="1:5" x14ac:dyDescent="0.55000000000000004">
      <c r="A4392">
        <v>6</v>
      </c>
      <c r="B4392">
        <v>83000</v>
      </c>
      <c r="C4392" s="6">
        <v>44136</v>
      </c>
      <c r="D4392">
        <v>-18</v>
      </c>
      <c r="E4392" t="str">
        <f>INDEX(LedgerMapping[[#All],[Area]],MATCH(Transactions[[#This Row],[Sub Ledger]],LedgerMapping[[#All],[Sub Ledger]],0))</f>
        <v>Income Statement</v>
      </c>
    </row>
    <row r="4393" spans="1:5" x14ac:dyDescent="0.55000000000000004">
      <c r="A4393">
        <v>6</v>
      </c>
      <c r="B4393">
        <v>83000</v>
      </c>
      <c r="C4393" s="6">
        <v>44166</v>
      </c>
      <c r="D4393">
        <v>-20</v>
      </c>
      <c r="E4393" t="str">
        <f>INDEX(LedgerMapping[[#All],[Area]],MATCH(Transactions[[#This Row],[Sub Ledger]],LedgerMapping[[#All],[Sub Ledger]],0))</f>
        <v>Income Statement</v>
      </c>
    </row>
    <row r="4394" spans="1:5" x14ac:dyDescent="0.55000000000000004">
      <c r="A4394">
        <v>6</v>
      </c>
      <c r="B4394">
        <v>83000</v>
      </c>
      <c r="C4394" s="6">
        <v>44197</v>
      </c>
      <c r="D4394">
        <v>-21</v>
      </c>
      <c r="E4394" t="str">
        <f>INDEX(LedgerMapping[[#All],[Area]],MATCH(Transactions[[#This Row],[Sub Ledger]],LedgerMapping[[#All],[Sub Ledger]],0))</f>
        <v>Income Statement</v>
      </c>
    </row>
    <row r="4395" spans="1:5" x14ac:dyDescent="0.55000000000000004">
      <c r="A4395">
        <v>6</v>
      </c>
      <c r="B4395">
        <v>83000</v>
      </c>
      <c r="C4395" s="6">
        <v>44228</v>
      </c>
      <c r="D4395">
        <v>-47</v>
      </c>
      <c r="E4395" t="str">
        <f>INDEX(LedgerMapping[[#All],[Area]],MATCH(Transactions[[#This Row],[Sub Ledger]],LedgerMapping[[#All],[Sub Ledger]],0))</f>
        <v>Income Statement</v>
      </c>
    </row>
    <row r="4396" spans="1:5" x14ac:dyDescent="0.55000000000000004">
      <c r="A4396">
        <v>6</v>
      </c>
      <c r="B4396">
        <v>83000</v>
      </c>
      <c r="C4396" s="6">
        <v>44256</v>
      </c>
      <c r="D4396">
        <v>-34</v>
      </c>
      <c r="E4396" t="str">
        <f>INDEX(LedgerMapping[[#All],[Area]],MATCH(Transactions[[#This Row],[Sub Ledger]],LedgerMapping[[#All],[Sub Ledger]],0))</f>
        <v>Income Statement</v>
      </c>
    </row>
    <row r="4397" spans="1:5" x14ac:dyDescent="0.55000000000000004">
      <c r="A4397">
        <v>6</v>
      </c>
      <c r="B4397">
        <v>83000</v>
      </c>
      <c r="C4397" s="6">
        <v>44287</v>
      </c>
      <c r="D4397">
        <v>-38</v>
      </c>
      <c r="E4397" t="str">
        <f>INDEX(LedgerMapping[[#All],[Area]],MATCH(Transactions[[#This Row],[Sub Ledger]],LedgerMapping[[#All],[Sub Ledger]],0))</f>
        <v>Income Statement</v>
      </c>
    </row>
    <row r="4398" spans="1:5" x14ac:dyDescent="0.55000000000000004">
      <c r="A4398">
        <v>6</v>
      </c>
      <c r="B4398">
        <v>83000</v>
      </c>
      <c r="C4398" s="6">
        <v>44317</v>
      </c>
      <c r="D4398">
        <v>-60</v>
      </c>
      <c r="E4398" t="str">
        <f>INDEX(LedgerMapping[[#All],[Area]],MATCH(Transactions[[#This Row],[Sub Ledger]],LedgerMapping[[#All],[Sub Ledger]],0))</f>
        <v>Income Statement</v>
      </c>
    </row>
    <row r="4399" spans="1:5" x14ac:dyDescent="0.55000000000000004">
      <c r="A4399">
        <v>6</v>
      </c>
      <c r="B4399">
        <v>83000</v>
      </c>
      <c r="C4399" s="6">
        <v>44348</v>
      </c>
      <c r="D4399">
        <v>-39</v>
      </c>
      <c r="E4399" t="str">
        <f>INDEX(LedgerMapping[[#All],[Area]],MATCH(Transactions[[#This Row],[Sub Ledger]],LedgerMapping[[#All],[Sub Ledger]],0))</f>
        <v>Income Statement</v>
      </c>
    </row>
    <row r="4400" spans="1:5" x14ac:dyDescent="0.55000000000000004">
      <c r="A4400">
        <v>6</v>
      </c>
      <c r="B4400">
        <v>83000</v>
      </c>
      <c r="C4400" s="6">
        <v>44378</v>
      </c>
      <c r="D4400">
        <v>-34</v>
      </c>
      <c r="E4400" t="str">
        <f>INDEX(LedgerMapping[[#All],[Area]],MATCH(Transactions[[#This Row],[Sub Ledger]],LedgerMapping[[#All],[Sub Ledger]],0))</f>
        <v>Income Statement</v>
      </c>
    </row>
    <row r="4401" spans="1:5" x14ac:dyDescent="0.55000000000000004">
      <c r="A4401">
        <v>6</v>
      </c>
      <c r="B4401">
        <v>83000</v>
      </c>
      <c r="C4401" s="6">
        <v>44409</v>
      </c>
      <c r="D4401">
        <v>-40</v>
      </c>
      <c r="E4401" t="str">
        <f>INDEX(LedgerMapping[[#All],[Area]],MATCH(Transactions[[#This Row],[Sub Ledger]],LedgerMapping[[#All],[Sub Ledger]],0))</f>
        <v>Income Statement</v>
      </c>
    </row>
    <row r="4402" spans="1:5" x14ac:dyDescent="0.55000000000000004">
      <c r="A4402">
        <v>6</v>
      </c>
      <c r="B4402">
        <v>83000</v>
      </c>
      <c r="C4402" s="6">
        <v>44440</v>
      </c>
      <c r="D4402">
        <v>-45</v>
      </c>
      <c r="E4402" t="str">
        <f>INDEX(LedgerMapping[[#All],[Area]],MATCH(Transactions[[#This Row],[Sub Ledger]],LedgerMapping[[#All],[Sub Ledger]],0))</f>
        <v>Income Statement</v>
      </c>
    </row>
    <row r="4403" spans="1:5" x14ac:dyDescent="0.55000000000000004">
      <c r="A4403">
        <v>6</v>
      </c>
      <c r="B4403">
        <v>83000</v>
      </c>
      <c r="C4403" s="6">
        <v>44470</v>
      </c>
      <c r="D4403">
        <v>-36</v>
      </c>
      <c r="E4403" t="str">
        <f>INDEX(LedgerMapping[[#All],[Area]],MATCH(Transactions[[#This Row],[Sub Ledger]],LedgerMapping[[#All],[Sub Ledger]],0))</f>
        <v>Income Statement</v>
      </c>
    </row>
    <row r="4404" spans="1:5" x14ac:dyDescent="0.55000000000000004">
      <c r="A4404">
        <v>6</v>
      </c>
      <c r="B4404">
        <v>83000</v>
      </c>
      <c r="C4404" s="6">
        <v>44501</v>
      </c>
      <c r="D4404">
        <v>-39</v>
      </c>
      <c r="E4404" t="str">
        <f>INDEX(LedgerMapping[[#All],[Area]],MATCH(Transactions[[#This Row],[Sub Ledger]],LedgerMapping[[#All],[Sub Ledger]],0))</f>
        <v>Income Statement</v>
      </c>
    </row>
    <row r="4405" spans="1:5" x14ac:dyDescent="0.55000000000000004">
      <c r="A4405">
        <v>6</v>
      </c>
      <c r="B4405">
        <v>83000</v>
      </c>
      <c r="C4405" s="6">
        <v>44531</v>
      </c>
      <c r="D4405">
        <v>-60</v>
      </c>
      <c r="E4405" t="str">
        <f>INDEX(LedgerMapping[[#All],[Area]],MATCH(Transactions[[#This Row],[Sub Ledger]],LedgerMapping[[#All],[Sub Ledger]],0))</f>
        <v>Income Statement</v>
      </c>
    </row>
    <row r="4406" spans="1:5" x14ac:dyDescent="0.55000000000000004">
      <c r="A4406">
        <v>6</v>
      </c>
      <c r="B4406">
        <v>83000</v>
      </c>
      <c r="C4406" s="6">
        <v>43466</v>
      </c>
      <c r="D4406">
        <v>-130</v>
      </c>
      <c r="E4406" t="str">
        <f>INDEX(LedgerMapping[[#All],[Area]],MATCH(Transactions[[#This Row],[Sub Ledger]],LedgerMapping[[#All],[Sub Ledger]],0))</f>
        <v>Income Statement</v>
      </c>
    </row>
    <row r="4407" spans="1:5" x14ac:dyDescent="0.55000000000000004">
      <c r="A4407">
        <v>6</v>
      </c>
      <c r="B4407">
        <v>83000</v>
      </c>
      <c r="C4407" s="6">
        <v>43497</v>
      </c>
      <c r="D4407">
        <v>-150</v>
      </c>
      <c r="E4407" t="str">
        <f>INDEX(LedgerMapping[[#All],[Area]],MATCH(Transactions[[#This Row],[Sub Ledger]],LedgerMapping[[#All],[Sub Ledger]],0))</f>
        <v>Income Statement</v>
      </c>
    </row>
    <row r="4408" spans="1:5" x14ac:dyDescent="0.55000000000000004">
      <c r="A4408">
        <v>6</v>
      </c>
      <c r="B4408">
        <v>83000</v>
      </c>
      <c r="C4408" s="6">
        <v>43525</v>
      </c>
      <c r="D4408">
        <v>-150</v>
      </c>
      <c r="E4408" t="str">
        <f>INDEX(LedgerMapping[[#All],[Area]],MATCH(Transactions[[#This Row],[Sub Ledger]],LedgerMapping[[#All],[Sub Ledger]],0))</f>
        <v>Income Statement</v>
      </c>
    </row>
    <row r="4409" spans="1:5" x14ac:dyDescent="0.55000000000000004">
      <c r="A4409">
        <v>6</v>
      </c>
      <c r="B4409">
        <v>83000</v>
      </c>
      <c r="C4409" s="6">
        <v>43556</v>
      </c>
      <c r="D4409">
        <v>-136</v>
      </c>
      <c r="E4409" t="str">
        <f>INDEX(LedgerMapping[[#All],[Area]],MATCH(Transactions[[#This Row],[Sub Ledger]],LedgerMapping[[#All],[Sub Ledger]],0))</f>
        <v>Income Statement</v>
      </c>
    </row>
    <row r="4410" spans="1:5" x14ac:dyDescent="0.55000000000000004">
      <c r="A4410">
        <v>6</v>
      </c>
      <c r="B4410">
        <v>83000</v>
      </c>
      <c r="C4410" s="6">
        <v>43586</v>
      </c>
      <c r="D4410">
        <v>-118</v>
      </c>
      <c r="E4410" t="str">
        <f>INDEX(LedgerMapping[[#All],[Area]],MATCH(Transactions[[#This Row],[Sub Ledger]],LedgerMapping[[#All],[Sub Ledger]],0))</f>
        <v>Income Statement</v>
      </c>
    </row>
    <row r="4411" spans="1:5" x14ac:dyDescent="0.55000000000000004">
      <c r="A4411">
        <v>6</v>
      </c>
      <c r="B4411">
        <v>83000</v>
      </c>
      <c r="C4411" s="6">
        <v>43617</v>
      </c>
      <c r="D4411">
        <v>-140</v>
      </c>
      <c r="E4411" t="str">
        <f>INDEX(LedgerMapping[[#All],[Area]],MATCH(Transactions[[#This Row],[Sub Ledger]],LedgerMapping[[#All],[Sub Ledger]],0))</f>
        <v>Income Statement</v>
      </c>
    </row>
    <row r="4412" spans="1:5" x14ac:dyDescent="0.55000000000000004">
      <c r="A4412">
        <v>6</v>
      </c>
      <c r="B4412">
        <v>83000</v>
      </c>
      <c r="C4412" s="6">
        <v>43647</v>
      </c>
      <c r="D4412">
        <v>-138</v>
      </c>
      <c r="E4412" t="str">
        <f>INDEX(LedgerMapping[[#All],[Area]],MATCH(Transactions[[#This Row],[Sub Ledger]],LedgerMapping[[#All],[Sub Ledger]],0))</f>
        <v>Income Statement</v>
      </c>
    </row>
    <row r="4413" spans="1:5" x14ac:dyDescent="0.55000000000000004">
      <c r="A4413">
        <v>6</v>
      </c>
      <c r="B4413">
        <v>83000</v>
      </c>
      <c r="C4413" s="6">
        <v>43678</v>
      </c>
      <c r="D4413">
        <v>-140</v>
      </c>
      <c r="E4413" t="str">
        <f>INDEX(LedgerMapping[[#All],[Area]],MATCH(Transactions[[#This Row],[Sub Ledger]],LedgerMapping[[#All],[Sub Ledger]],0))</f>
        <v>Income Statement</v>
      </c>
    </row>
    <row r="4414" spans="1:5" x14ac:dyDescent="0.55000000000000004">
      <c r="A4414">
        <v>6</v>
      </c>
      <c r="B4414">
        <v>83000</v>
      </c>
      <c r="C4414" s="6">
        <v>43709</v>
      </c>
      <c r="D4414">
        <v>-138</v>
      </c>
      <c r="E4414" t="str">
        <f>INDEX(LedgerMapping[[#All],[Area]],MATCH(Transactions[[#This Row],[Sub Ledger]],LedgerMapping[[#All],[Sub Ledger]],0))</f>
        <v>Income Statement</v>
      </c>
    </row>
    <row r="4415" spans="1:5" x14ac:dyDescent="0.55000000000000004">
      <c r="A4415">
        <v>6</v>
      </c>
      <c r="B4415">
        <v>83000</v>
      </c>
      <c r="C4415" s="6">
        <v>43739</v>
      </c>
      <c r="D4415">
        <v>-141</v>
      </c>
      <c r="E4415" t="str">
        <f>INDEX(LedgerMapping[[#All],[Area]],MATCH(Transactions[[#This Row],[Sub Ledger]],LedgerMapping[[#All],[Sub Ledger]],0))</f>
        <v>Income Statement</v>
      </c>
    </row>
    <row r="4416" spans="1:5" x14ac:dyDescent="0.55000000000000004">
      <c r="A4416">
        <v>6</v>
      </c>
      <c r="B4416">
        <v>83000</v>
      </c>
      <c r="C4416" s="6">
        <v>43770</v>
      </c>
      <c r="D4416">
        <v>-137</v>
      </c>
      <c r="E4416" t="str">
        <f>INDEX(LedgerMapping[[#All],[Area]],MATCH(Transactions[[#This Row],[Sub Ledger]],LedgerMapping[[#All],[Sub Ledger]],0))</f>
        <v>Income Statement</v>
      </c>
    </row>
    <row r="4417" spans="1:5" x14ac:dyDescent="0.55000000000000004">
      <c r="A4417">
        <v>6</v>
      </c>
      <c r="B4417">
        <v>83000</v>
      </c>
      <c r="C4417" s="6">
        <v>43800</v>
      </c>
      <c r="D4417">
        <v>-128</v>
      </c>
      <c r="E4417" t="str">
        <f>INDEX(LedgerMapping[[#All],[Area]],MATCH(Transactions[[#This Row],[Sub Ledger]],LedgerMapping[[#All],[Sub Ledger]],0))</f>
        <v>Income Statement</v>
      </c>
    </row>
    <row r="4418" spans="1:5" x14ac:dyDescent="0.55000000000000004">
      <c r="A4418">
        <v>6</v>
      </c>
      <c r="B4418">
        <v>83000</v>
      </c>
      <c r="C4418" s="6">
        <v>43831</v>
      </c>
      <c r="D4418">
        <v>-84</v>
      </c>
      <c r="E4418" t="str">
        <f>INDEX(LedgerMapping[[#All],[Area]],MATCH(Transactions[[#This Row],[Sub Ledger]],LedgerMapping[[#All],[Sub Ledger]],0))</f>
        <v>Income Statement</v>
      </c>
    </row>
    <row r="4419" spans="1:5" x14ac:dyDescent="0.55000000000000004">
      <c r="A4419">
        <v>6</v>
      </c>
      <c r="B4419">
        <v>83000</v>
      </c>
      <c r="C4419" s="6">
        <v>43862</v>
      </c>
      <c r="D4419">
        <v>-109</v>
      </c>
      <c r="E4419" t="str">
        <f>INDEX(LedgerMapping[[#All],[Area]],MATCH(Transactions[[#This Row],[Sub Ledger]],LedgerMapping[[#All],[Sub Ledger]],0))</f>
        <v>Income Statement</v>
      </c>
    </row>
    <row r="4420" spans="1:5" x14ac:dyDescent="0.55000000000000004">
      <c r="A4420">
        <v>6</v>
      </c>
      <c r="B4420">
        <v>83000</v>
      </c>
      <c r="C4420" s="6">
        <v>43891</v>
      </c>
      <c r="D4420">
        <v>-115</v>
      </c>
      <c r="E4420" t="str">
        <f>INDEX(LedgerMapping[[#All],[Area]],MATCH(Transactions[[#This Row],[Sub Ledger]],LedgerMapping[[#All],[Sub Ledger]],0))</f>
        <v>Income Statement</v>
      </c>
    </row>
    <row r="4421" spans="1:5" x14ac:dyDescent="0.55000000000000004">
      <c r="A4421">
        <v>6</v>
      </c>
      <c r="B4421">
        <v>83000</v>
      </c>
      <c r="C4421" s="6">
        <v>43922</v>
      </c>
      <c r="D4421">
        <v>-106</v>
      </c>
      <c r="E4421" t="str">
        <f>INDEX(LedgerMapping[[#All],[Area]],MATCH(Transactions[[#This Row],[Sub Ledger]],LedgerMapping[[#All],[Sub Ledger]],0))</f>
        <v>Income Statement</v>
      </c>
    </row>
    <row r="4422" spans="1:5" x14ac:dyDescent="0.55000000000000004">
      <c r="A4422">
        <v>6</v>
      </c>
      <c r="B4422">
        <v>83000</v>
      </c>
      <c r="C4422" s="6">
        <v>43952</v>
      </c>
      <c r="D4422">
        <v>-125</v>
      </c>
      <c r="E4422" t="str">
        <f>INDEX(LedgerMapping[[#All],[Area]],MATCH(Transactions[[#This Row],[Sub Ledger]],LedgerMapping[[#All],[Sub Ledger]],0))</f>
        <v>Income Statement</v>
      </c>
    </row>
    <row r="4423" spans="1:5" x14ac:dyDescent="0.55000000000000004">
      <c r="A4423">
        <v>6</v>
      </c>
      <c r="B4423">
        <v>83000</v>
      </c>
      <c r="C4423" s="6">
        <v>43983</v>
      </c>
      <c r="D4423">
        <v>-105</v>
      </c>
      <c r="E4423" t="str">
        <f>INDEX(LedgerMapping[[#All],[Area]],MATCH(Transactions[[#This Row],[Sub Ledger]],LedgerMapping[[#All],[Sub Ledger]],0))</f>
        <v>Income Statement</v>
      </c>
    </row>
    <row r="4424" spans="1:5" x14ac:dyDescent="0.55000000000000004">
      <c r="A4424">
        <v>6</v>
      </c>
      <c r="B4424">
        <v>83000</v>
      </c>
      <c r="C4424" s="6">
        <v>44013</v>
      </c>
      <c r="D4424">
        <v>-111</v>
      </c>
      <c r="E4424" t="str">
        <f>INDEX(LedgerMapping[[#All],[Area]],MATCH(Transactions[[#This Row],[Sub Ledger]],LedgerMapping[[#All],[Sub Ledger]],0))</f>
        <v>Income Statement</v>
      </c>
    </row>
    <row r="4425" spans="1:5" x14ac:dyDescent="0.55000000000000004">
      <c r="A4425">
        <v>6</v>
      </c>
      <c r="B4425">
        <v>83000</v>
      </c>
      <c r="C4425" s="6">
        <v>44044</v>
      </c>
      <c r="D4425">
        <v>-115</v>
      </c>
      <c r="E4425" t="str">
        <f>INDEX(LedgerMapping[[#All],[Area]],MATCH(Transactions[[#This Row],[Sub Ledger]],LedgerMapping[[#All],[Sub Ledger]],0))</f>
        <v>Income Statement</v>
      </c>
    </row>
    <row r="4426" spans="1:5" x14ac:dyDescent="0.55000000000000004">
      <c r="A4426">
        <v>6</v>
      </c>
      <c r="B4426">
        <v>83000</v>
      </c>
      <c r="C4426" s="6">
        <v>44075</v>
      </c>
      <c r="D4426">
        <v>-122</v>
      </c>
      <c r="E4426" t="str">
        <f>INDEX(LedgerMapping[[#All],[Area]],MATCH(Transactions[[#This Row],[Sub Ledger]],LedgerMapping[[#All],[Sub Ledger]],0))</f>
        <v>Income Statement</v>
      </c>
    </row>
    <row r="4427" spans="1:5" x14ac:dyDescent="0.55000000000000004">
      <c r="A4427">
        <v>6</v>
      </c>
      <c r="B4427">
        <v>83000</v>
      </c>
      <c r="C4427" s="6">
        <v>44105</v>
      </c>
      <c r="D4427">
        <v>-103</v>
      </c>
      <c r="E4427" t="str">
        <f>INDEX(LedgerMapping[[#All],[Area]],MATCH(Transactions[[#This Row],[Sub Ledger]],LedgerMapping[[#All],[Sub Ledger]],0))</f>
        <v>Income Statement</v>
      </c>
    </row>
    <row r="4428" spans="1:5" x14ac:dyDescent="0.55000000000000004">
      <c r="A4428">
        <v>6</v>
      </c>
      <c r="B4428">
        <v>83000</v>
      </c>
      <c r="C4428" s="6">
        <v>44136</v>
      </c>
      <c r="D4428">
        <v>-117</v>
      </c>
      <c r="E4428" t="str">
        <f>INDEX(LedgerMapping[[#All],[Area]],MATCH(Transactions[[#This Row],[Sub Ledger]],LedgerMapping[[#All],[Sub Ledger]],0))</f>
        <v>Income Statement</v>
      </c>
    </row>
    <row r="4429" spans="1:5" x14ac:dyDescent="0.55000000000000004">
      <c r="A4429">
        <v>6</v>
      </c>
      <c r="B4429">
        <v>83000</v>
      </c>
      <c r="C4429" s="6">
        <v>44166</v>
      </c>
      <c r="D4429">
        <v>-121</v>
      </c>
      <c r="E4429" t="str">
        <f>INDEX(LedgerMapping[[#All],[Area]],MATCH(Transactions[[#This Row],[Sub Ledger]],LedgerMapping[[#All],[Sub Ledger]],0))</f>
        <v>Income Statement</v>
      </c>
    </row>
    <row r="4430" spans="1:5" x14ac:dyDescent="0.55000000000000004">
      <c r="A4430">
        <v>6</v>
      </c>
      <c r="B4430">
        <v>83000</v>
      </c>
      <c r="C4430" s="6">
        <v>44197</v>
      </c>
      <c r="D4430">
        <v>-100</v>
      </c>
      <c r="E4430" t="str">
        <f>INDEX(LedgerMapping[[#All],[Area]],MATCH(Transactions[[#This Row],[Sub Ledger]],LedgerMapping[[#All],[Sub Ledger]],0))</f>
        <v>Income Statement</v>
      </c>
    </row>
    <row r="4431" spans="1:5" x14ac:dyDescent="0.55000000000000004">
      <c r="A4431">
        <v>6</v>
      </c>
      <c r="B4431">
        <v>83000</v>
      </c>
      <c r="C4431" s="6">
        <v>44228</v>
      </c>
      <c r="D4431">
        <v>-150</v>
      </c>
      <c r="E4431" t="str">
        <f>INDEX(LedgerMapping[[#All],[Area]],MATCH(Transactions[[#This Row],[Sub Ledger]],LedgerMapping[[#All],[Sub Ledger]],0))</f>
        <v>Income Statement</v>
      </c>
    </row>
    <row r="4432" spans="1:5" x14ac:dyDescent="0.55000000000000004">
      <c r="A4432">
        <v>6</v>
      </c>
      <c r="B4432">
        <v>83000</v>
      </c>
      <c r="C4432" s="6">
        <v>44256</v>
      </c>
      <c r="D4432">
        <v>-163</v>
      </c>
      <c r="E4432" t="str">
        <f>INDEX(LedgerMapping[[#All],[Area]],MATCH(Transactions[[#This Row],[Sub Ledger]],LedgerMapping[[#All],[Sub Ledger]],0))</f>
        <v>Income Statement</v>
      </c>
    </row>
    <row r="4433" spans="1:5" x14ac:dyDescent="0.55000000000000004">
      <c r="A4433">
        <v>6</v>
      </c>
      <c r="B4433">
        <v>83000</v>
      </c>
      <c r="C4433" s="6">
        <v>44287</v>
      </c>
      <c r="D4433">
        <v>-153</v>
      </c>
      <c r="E4433" t="str">
        <f>INDEX(LedgerMapping[[#All],[Area]],MATCH(Transactions[[#This Row],[Sub Ledger]],LedgerMapping[[#All],[Sub Ledger]],0))</f>
        <v>Income Statement</v>
      </c>
    </row>
    <row r="4434" spans="1:5" x14ac:dyDescent="0.55000000000000004">
      <c r="A4434">
        <v>6</v>
      </c>
      <c r="B4434">
        <v>83000</v>
      </c>
      <c r="C4434" s="6">
        <v>44317</v>
      </c>
      <c r="D4434">
        <v>-120</v>
      </c>
      <c r="E4434" t="str">
        <f>INDEX(LedgerMapping[[#All],[Area]],MATCH(Transactions[[#This Row],[Sub Ledger]],LedgerMapping[[#All],[Sub Ledger]],0))</f>
        <v>Income Statement</v>
      </c>
    </row>
    <row r="4435" spans="1:5" x14ac:dyDescent="0.55000000000000004">
      <c r="A4435">
        <v>6</v>
      </c>
      <c r="B4435">
        <v>83000</v>
      </c>
      <c r="C4435" s="6">
        <v>44348</v>
      </c>
      <c r="D4435">
        <v>-143</v>
      </c>
      <c r="E4435" t="str">
        <f>INDEX(LedgerMapping[[#All],[Area]],MATCH(Transactions[[#This Row],[Sub Ledger]],LedgerMapping[[#All],[Sub Ledger]],0))</f>
        <v>Income Statement</v>
      </c>
    </row>
    <row r="4436" spans="1:5" x14ac:dyDescent="0.55000000000000004">
      <c r="A4436">
        <v>6</v>
      </c>
      <c r="B4436">
        <v>83000</v>
      </c>
      <c r="C4436" s="6">
        <v>44378</v>
      </c>
      <c r="D4436">
        <v>-130</v>
      </c>
      <c r="E4436" t="str">
        <f>INDEX(LedgerMapping[[#All],[Area]],MATCH(Transactions[[#This Row],[Sub Ledger]],LedgerMapping[[#All],[Sub Ledger]],0))</f>
        <v>Income Statement</v>
      </c>
    </row>
    <row r="4437" spans="1:5" x14ac:dyDescent="0.55000000000000004">
      <c r="A4437">
        <v>6</v>
      </c>
      <c r="B4437">
        <v>83000</v>
      </c>
      <c r="C4437" s="6">
        <v>44409</v>
      </c>
      <c r="D4437">
        <v>-144</v>
      </c>
      <c r="E4437" t="str">
        <f>INDEX(LedgerMapping[[#All],[Area]],MATCH(Transactions[[#This Row],[Sub Ledger]],LedgerMapping[[#All],[Sub Ledger]],0))</f>
        <v>Income Statement</v>
      </c>
    </row>
    <row r="4438" spans="1:5" x14ac:dyDescent="0.55000000000000004">
      <c r="A4438">
        <v>6</v>
      </c>
      <c r="B4438">
        <v>83000</v>
      </c>
      <c r="C4438" s="6">
        <v>44440</v>
      </c>
      <c r="D4438">
        <v>-132</v>
      </c>
      <c r="E4438" t="str">
        <f>INDEX(LedgerMapping[[#All],[Area]],MATCH(Transactions[[#This Row],[Sub Ledger]],LedgerMapping[[#All],[Sub Ledger]],0))</f>
        <v>Income Statement</v>
      </c>
    </row>
    <row r="4439" spans="1:5" x14ac:dyDescent="0.55000000000000004">
      <c r="A4439">
        <v>6</v>
      </c>
      <c r="B4439">
        <v>83000</v>
      </c>
      <c r="C4439" s="6">
        <v>44470</v>
      </c>
      <c r="D4439">
        <v>-144</v>
      </c>
      <c r="E4439" t="str">
        <f>INDEX(LedgerMapping[[#All],[Area]],MATCH(Transactions[[#This Row],[Sub Ledger]],LedgerMapping[[#All],[Sub Ledger]],0))</f>
        <v>Income Statement</v>
      </c>
    </row>
    <row r="4440" spans="1:5" x14ac:dyDescent="0.55000000000000004">
      <c r="A4440">
        <v>6</v>
      </c>
      <c r="B4440">
        <v>83000</v>
      </c>
      <c r="C4440" s="6">
        <v>44501</v>
      </c>
      <c r="D4440">
        <v>-120</v>
      </c>
      <c r="E4440" t="str">
        <f>INDEX(LedgerMapping[[#All],[Area]],MATCH(Transactions[[#This Row],[Sub Ledger]],LedgerMapping[[#All],[Sub Ledger]],0))</f>
        <v>Income Statement</v>
      </c>
    </row>
    <row r="4441" spans="1:5" x14ac:dyDescent="0.55000000000000004">
      <c r="A4441">
        <v>6</v>
      </c>
      <c r="B4441">
        <v>83000</v>
      </c>
      <c r="C4441" s="6">
        <v>44531</v>
      </c>
      <c r="D4441">
        <v>-155</v>
      </c>
      <c r="E4441" t="str">
        <f>INDEX(LedgerMapping[[#All],[Area]],MATCH(Transactions[[#This Row],[Sub Ledger]],LedgerMapping[[#All],[Sub Ledger]],0))</f>
        <v>Income Statement</v>
      </c>
    </row>
    <row r="4442" spans="1:5" x14ac:dyDescent="0.55000000000000004">
      <c r="A4442">
        <v>6</v>
      </c>
      <c r="B4442">
        <v>83000</v>
      </c>
      <c r="C4442" s="6">
        <v>44256</v>
      </c>
      <c r="D4442">
        <v>-94.09</v>
      </c>
      <c r="E4442" t="str">
        <f>INDEX(LedgerMapping[[#All],[Area]],MATCH(Transactions[[#This Row],[Sub Ledger]],LedgerMapping[[#All],[Sub Ledger]],0))</f>
        <v>Income Statement</v>
      </c>
    </row>
    <row r="4443" spans="1:5" x14ac:dyDescent="0.55000000000000004">
      <c r="A4443">
        <v>6</v>
      </c>
      <c r="B4443">
        <v>83000</v>
      </c>
      <c r="C4443" s="6">
        <v>44256</v>
      </c>
      <c r="D4443">
        <v>-100.88</v>
      </c>
      <c r="E4443" t="str">
        <f>INDEX(LedgerMapping[[#All],[Area]],MATCH(Transactions[[#This Row],[Sub Ledger]],LedgerMapping[[#All],[Sub Ledger]],0))</f>
        <v>Income Statement</v>
      </c>
    </row>
    <row r="4444" spans="1:5" x14ac:dyDescent="0.55000000000000004">
      <c r="A4444">
        <v>6</v>
      </c>
      <c r="B4444">
        <v>83000</v>
      </c>
      <c r="C4444" s="6">
        <v>44256</v>
      </c>
      <c r="D4444">
        <v>-103.88</v>
      </c>
      <c r="E4444" t="str">
        <f>INDEX(LedgerMapping[[#All],[Area]],MATCH(Transactions[[#This Row],[Sub Ledger]],LedgerMapping[[#All],[Sub Ledger]],0))</f>
        <v>Income Statement</v>
      </c>
    </row>
    <row r="4445" spans="1:5" x14ac:dyDescent="0.55000000000000004">
      <c r="A4445">
        <v>6</v>
      </c>
      <c r="B4445">
        <v>83000</v>
      </c>
      <c r="C4445" s="6">
        <v>44256</v>
      </c>
      <c r="D4445">
        <v>-52.5</v>
      </c>
      <c r="E4445" t="str">
        <f>INDEX(LedgerMapping[[#All],[Area]],MATCH(Transactions[[#This Row],[Sub Ledger]],LedgerMapping[[#All],[Sub Ledger]],0))</f>
        <v>Income Statement</v>
      </c>
    </row>
    <row r="4446" spans="1:5" x14ac:dyDescent="0.55000000000000004">
      <c r="A4446">
        <v>6</v>
      </c>
      <c r="B4446">
        <v>83000</v>
      </c>
      <c r="C4446" s="6">
        <v>44256</v>
      </c>
      <c r="D4446">
        <v>-49.35</v>
      </c>
      <c r="E4446" t="str">
        <f>INDEX(LedgerMapping[[#All],[Area]],MATCH(Transactions[[#This Row],[Sub Ledger]],LedgerMapping[[#All],[Sub Ledger]],0))</f>
        <v>Income Statement</v>
      </c>
    </row>
    <row r="4447" spans="1:5" x14ac:dyDescent="0.55000000000000004">
      <c r="A4447">
        <v>6</v>
      </c>
      <c r="B4447">
        <v>83000</v>
      </c>
      <c r="C4447" s="6">
        <v>44256</v>
      </c>
      <c r="D4447">
        <v>-144</v>
      </c>
      <c r="E4447" t="str">
        <f>INDEX(LedgerMapping[[#All],[Area]],MATCH(Transactions[[#This Row],[Sub Ledger]],LedgerMapping[[#All],[Sub Ledger]],0))</f>
        <v>Income Statement</v>
      </c>
    </row>
    <row r="4448" spans="1:5" x14ac:dyDescent="0.55000000000000004">
      <c r="A4448">
        <v>6</v>
      </c>
      <c r="B4448">
        <v>84000</v>
      </c>
      <c r="C4448" s="6">
        <v>43466</v>
      </c>
      <c r="D4448">
        <v>-94</v>
      </c>
      <c r="E4448" t="str">
        <f>INDEX(LedgerMapping[[#All],[Area]],MATCH(Transactions[[#This Row],[Sub Ledger]],LedgerMapping[[#All],[Sub Ledger]],0))</f>
        <v>Income Statement</v>
      </c>
    </row>
    <row r="4449" spans="1:5" x14ac:dyDescent="0.55000000000000004">
      <c r="A4449">
        <v>6</v>
      </c>
      <c r="B4449">
        <v>84000</v>
      </c>
      <c r="C4449" s="6">
        <v>43497</v>
      </c>
      <c r="D4449">
        <v>-77</v>
      </c>
      <c r="E4449" t="str">
        <f>INDEX(LedgerMapping[[#All],[Area]],MATCH(Transactions[[#This Row],[Sub Ledger]],LedgerMapping[[#All],[Sub Ledger]],0))</f>
        <v>Income Statement</v>
      </c>
    </row>
    <row r="4450" spans="1:5" x14ac:dyDescent="0.55000000000000004">
      <c r="A4450">
        <v>6</v>
      </c>
      <c r="B4450">
        <v>84000</v>
      </c>
      <c r="C4450" s="6">
        <v>43525</v>
      </c>
      <c r="D4450">
        <v>-116</v>
      </c>
      <c r="E4450" t="str">
        <f>INDEX(LedgerMapping[[#All],[Area]],MATCH(Transactions[[#This Row],[Sub Ledger]],LedgerMapping[[#All],[Sub Ledger]],0))</f>
        <v>Income Statement</v>
      </c>
    </row>
    <row r="4451" spans="1:5" x14ac:dyDescent="0.55000000000000004">
      <c r="A4451">
        <v>6</v>
      </c>
      <c r="B4451">
        <v>84000</v>
      </c>
      <c r="C4451" s="6">
        <v>43556</v>
      </c>
      <c r="D4451">
        <v>-124</v>
      </c>
      <c r="E4451" t="str">
        <f>INDEX(LedgerMapping[[#All],[Area]],MATCH(Transactions[[#This Row],[Sub Ledger]],LedgerMapping[[#All],[Sub Ledger]],0))</f>
        <v>Income Statement</v>
      </c>
    </row>
    <row r="4452" spans="1:5" x14ac:dyDescent="0.55000000000000004">
      <c r="A4452">
        <v>6</v>
      </c>
      <c r="B4452">
        <v>84000</v>
      </c>
      <c r="C4452" s="6">
        <v>43586</v>
      </c>
      <c r="D4452">
        <v>-99</v>
      </c>
      <c r="E4452" t="str">
        <f>INDEX(LedgerMapping[[#All],[Area]],MATCH(Transactions[[#This Row],[Sub Ledger]],LedgerMapping[[#All],[Sub Ledger]],0))</f>
        <v>Income Statement</v>
      </c>
    </row>
    <row r="4453" spans="1:5" x14ac:dyDescent="0.55000000000000004">
      <c r="A4453">
        <v>6</v>
      </c>
      <c r="B4453">
        <v>84000</v>
      </c>
      <c r="C4453" s="6">
        <v>43617</v>
      </c>
      <c r="D4453">
        <v>-67</v>
      </c>
      <c r="E4453" t="str">
        <f>INDEX(LedgerMapping[[#All],[Area]],MATCH(Transactions[[#This Row],[Sub Ledger]],LedgerMapping[[#All],[Sub Ledger]],0))</f>
        <v>Income Statement</v>
      </c>
    </row>
    <row r="4454" spans="1:5" x14ac:dyDescent="0.55000000000000004">
      <c r="A4454">
        <v>6</v>
      </c>
      <c r="B4454">
        <v>84000</v>
      </c>
      <c r="C4454" s="6">
        <v>43647</v>
      </c>
      <c r="D4454">
        <v>-73</v>
      </c>
      <c r="E4454" t="str">
        <f>INDEX(LedgerMapping[[#All],[Area]],MATCH(Transactions[[#This Row],[Sub Ledger]],LedgerMapping[[#All],[Sub Ledger]],0))</f>
        <v>Income Statement</v>
      </c>
    </row>
    <row r="4455" spans="1:5" x14ac:dyDescent="0.55000000000000004">
      <c r="A4455">
        <v>6</v>
      </c>
      <c r="B4455">
        <v>84000</v>
      </c>
      <c r="C4455" s="6">
        <v>43678</v>
      </c>
      <c r="D4455">
        <v>-100</v>
      </c>
      <c r="E4455" t="str">
        <f>INDEX(LedgerMapping[[#All],[Area]],MATCH(Transactions[[#This Row],[Sub Ledger]],LedgerMapping[[#All],[Sub Ledger]],0))</f>
        <v>Income Statement</v>
      </c>
    </row>
    <row r="4456" spans="1:5" x14ac:dyDescent="0.55000000000000004">
      <c r="A4456">
        <v>6</v>
      </c>
      <c r="B4456">
        <v>84000</v>
      </c>
      <c r="C4456" s="6">
        <v>43709</v>
      </c>
      <c r="D4456">
        <v>-73</v>
      </c>
      <c r="E4456" t="str">
        <f>INDEX(LedgerMapping[[#All],[Area]],MATCH(Transactions[[#This Row],[Sub Ledger]],LedgerMapping[[#All],[Sub Ledger]],0))</f>
        <v>Income Statement</v>
      </c>
    </row>
    <row r="4457" spans="1:5" x14ac:dyDescent="0.55000000000000004">
      <c r="A4457">
        <v>6</v>
      </c>
      <c r="B4457">
        <v>84000</v>
      </c>
      <c r="C4457" s="6">
        <v>43739</v>
      </c>
      <c r="D4457">
        <v>-103</v>
      </c>
      <c r="E4457" t="str">
        <f>INDEX(LedgerMapping[[#All],[Area]],MATCH(Transactions[[#This Row],[Sub Ledger]],LedgerMapping[[#All],[Sub Ledger]],0))</f>
        <v>Income Statement</v>
      </c>
    </row>
    <row r="4458" spans="1:5" x14ac:dyDescent="0.55000000000000004">
      <c r="A4458">
        <v>6</v>
      </c>
      <c r="B4458">
        <v>84000</v>
      </c>
      <c r="C4458" s="6">
        <v>43770</v>
      </c>
      <c r="D4458">
        <v>-78</v>
      </c>
      <c r="E4458" t="str">
        <f>INDEX(LedgerMapping[[#All],[Area]],MATCH(Transactions[[#This Row],[Sub Ledger]],LedgerMapping[[#All],[Sub Ledger]],0))</f>
        <v>Income Statement</v>
      </c>
    </row>
    <row r="4459" spans="1:5" x14ac:dyDescent="0.55000000000000004">
      <c r="A4459">
        <v>6</v>
      </c>
      <c r="B4459">
        <v>84000</v>
      </c>
      <c r="C4459" s="6">
        <v>43800</v>
      </c>
      <c r="D4459">
        <v>-87</v>
      </c>
      <c r="E4459" t="str">
        <f>INDEX(LedgerMapping[[#All],[Area]],MATCH(Transactions[[#This Row],[Sub Ledger]],LedgerMapping[[#All],[Sub Ledger]],0))</f>
        <v>Income Statement</v>
      </c>
    </row>
    <row r="4460" spans="1:5" x14ac:dyDescent="0.55000000000000004">
      <c r="A4460">
        <v>6</v>
      </c>
      <c r="B4460">
        <v>84000</v>
      </c>
      <c r="C4460" s="6">
        <v>43831</v>
      </c>
      <c r="D4460">
        <v>-76</v>
      </c>
      <c r="E4460" t="str">
        <f>INDEX(LedgerMapping[[#All],[Area]],MATCH(Transactions[[#This Row],[Sub Ledger]],LedgerMapping[[#All],[Sub Ledger]],0))</f>
        <v>Income Statement</v>
      </c>
    </row>
    <row r="4461" spans="1:5" x14ac:dyDescent="0.55000000000000004">
      <c r="A4461">
        <v>6</v>
      </c>
      <c r="B4461">
        <v>84000</v>
      </c>
      <c r="C4461" s="6">
        <v>43862</v>
      </c>
      <c r="D4461">
        <v>-70</v>
      </c>
      <c r="E4461" t="str">
        <f>INDEX(LedgerMapping[[#All],[Area]],MATCH(Transactions[[#This Row],[Sub Ledger]],LedgerMapping[[#All],[Sub Ledger]],0))</f>
        <v>Income Statement</v>
      </c>
    </row>
    <row r="4462" spans="1:5" x14ac:dyDescent="0.55000000000000004">
      <c r="A4462">
        <v>6</v>
      </c>
      <c r="B4462">
        <v>84000</v>
      </c>
      <c r="C4462" s="6">
        <v>43891</v>
      </c>
      <c r="D4462">
        <v>-69</v>
      </c>
      <c r="E4462" t="str">
        <f>INDEX(LedgerMapping[[#All],[Area]],MATCH(Transactions[[#This Row],[Sub Ledger]],LedgerMapping[[#All],[Sub Ledger]],0))</f>
        <v>Income Statement</v>
      </c>
    </row>
    <row r="4463" spans="1:5" x14ac:dyDescent="0.55000000000000004">
      <c r="A4463">
        <v>6</v>
      </c>
      <c r="B4463">
        <v>84000</v>
      </c>
      <c r="C4463" s="6">
        <v>43922</v>
      </c>
      <c r="D4463">
        <v>-88</v>
      </c>
      <c r="E4463" t="str">
        <f>INDEX(LedgerMapping[[#All],[Area]],MATCH(Transactions[[#This Row],[Sub Ledger]],LedgerMapping[[#All],[Sub Ledger]],0))</f>
        <v>Income Statement</v>
      </c>
    </row>
    <row r="4464" spans="1:5" x14ac:dyDescent="0.55000000000000004">
      <c r="A4464">
        <v>6</v>
      </c>
      <c r="B4464">
        <v>84000</v>
      </c>
      <c r="C4464" s="6">
        <v>43952</v>
      </c>
      <c r="D4464">
        <v>-69</v>
      </c>
      <c r="E4464" t="str">
        <f>INDEX(LedgerMapping[[#All],[Area]],MATCH(Transactions[[#This Row],[Sub Ledger]],LedgerMapping[[#All],[Sub Ledger]],0))</f>
        <v>Income Statement</v>
      </c>
    </row>
    <row r="4465" spans="1:5" x14ac:dyDescent="0.55000000000000004">
      <c r="A4465">
        <v>6</v>
      </c>
      <c r="B4465">
        <v>84000</v>
      </c>
      <c r="C4465" s="6">
        <v>43983</v>
      </c>
      <c r="D4465">
        <v>-83</v>
      </c>
      <c r="E4465" t="str">
        <f>INDEX(LedgerMapping[[#All],[Area]],MATCH(Transactions[[#This Row],[Sub Ledger]],LedgerMapping[[#All],[Sub Ledger]],0))</f>
        <v>Income Statement</v>
      </c>
    </row>
    <row r="4466" spans="1:5" x14ac:dyDescent="0.55000000000000004">
      <c r="A4466">
        <v>6</v>
      </c>
      <c r="B4466">
        <v>84000</v>
      </c>
      <c r="C4466" s="6">
        <v>44013</v>
      </c>
      <c r="D4466">
        <v>-69</v>
      </c>
      <c r="E4466" t="str">
        <f>INDEX(LedgerMapping[[#All],[Area]],MATCH(Transactions[[#This Row],[Sub Ledger]],LedgerMapping[[#All],[Sub Ledger]],0))</f>
        <v>Income Statement</v>
      </c>
    </row>
    <row r="4467" spans="1:5" x14ac:dyDescent="0.55000000000000004">
      <c r="A4467">
        <v>6</v>
      </c>
      <c r="B4467">
        <v>84000</v>
      </c>
      <c r="C4467" s="6">
        <v>44044</v>
      </c>
      <c r="D4467">
        <v>-86</v>
      </c>
      <c r="E4467" t="str">
        <f>INDEX(LedgerMapping[[#All],[Area]],MATCH(Transactions[[#This Row],[Sub Ledger]],LedgerMapping[[#All],[Sub Ledger]],0))</f>
        <v>Income Statement</v>
      </c>
    </row>
    <row r="4468" spans="1:5" x14ac:dyDescent="0.55000000000000004">
      <c r="A4468">
        <v>6</v>
      </c>
      <c r="B4468">
        <v>84000</v>
      </c>
      <c r="C4468" s="6">
        <v>44075</v>
      </c>
      <c r="D4468">
        <v>-78</v>
      </c>
      <c r="E4468" t="str">
        <f>INDEX(LedgerMapping[[#All],[Area]],MATCH(Transactions[[#This Row],[Sub Ledger]],LedgerMapping[[#All],[Sub Ledger]],0))</f>
        <v>Income Statement</v>
      </c>
    </row>
    <row r="4469" spans="1:5" x14ac:dyDescent="0.55000000000000004">
      <c r="A4469">
        <v>6</v>
      </c>
      <c r="B4469">
        <v>84000</v>
      </c>
      <c r="C4469" s="6">
        <v>44105</v>
      </c>
      <c r="D4469">
        <v>-85</v>
      </c>
      <c r="E4469" t="str">
        <f>INDEX(LedgerMapping[[#All],[Area]],MATCH(Transactions[[#This Row],[Sub Ledger]],LedgerMapping[[#All],[Sub Ledger]],0))</f>
        <v>Income Statement</v>
      </c>
    </row>
    <row r="4470" spans="1:5" x14ac:dyDescent="0.55000000000000004">
      <c r="A4470">
        <v>6</v>
      </c>
      <c r="B4470">
        <v>84000</v>
      </c>
      <c r="C4470" s="6">
        <v>44136</v>
      </c>
      <c r="D4470">
        <v>-55</v>
      </c>
      <c r="E4470" t="str">
        <f>INDEX(LedgerMapping[[#All],[Area]],MATCH(Transactions[[#This Row],[Sub Ledger]],LedgerMapping[[#All],[Sub Ledger]],0))</f>
        <v>Income Statement</v>
      </c>
    </row>
    <row r="4471" spans="1:5" x14ac:dyDescent="0.55000000000000004">
      <c r="A4471">
        <v>6</v>
      </c>
      <c r="B4471">
        <v>84000</v>
      </c>
      <c r="C4471" s="6">
        <v>44166</v>
      </c>
      <c r="D4471">
        <v>-81</v>
      </c>
      <c r="E4471" t="str">
        <f>INDEX(LedgerMapping[[#All],[Area]],MATCH(Transactions[[#This Row],[Sub Ledger]],LedgerMapping[[#All],[Sub Ledger]],0))</f>
        <v>Income Statement</v>
      </c>
    </row>
    <row r="4472" spans="1:5" x14ac:dyDescent="0.55000000000000004">
      <c r="A4472">
        <v>6</v>
      </c>
      <c r="B4472">
        <v>84000</v>
      </c>
      <c r="C4472" s="6">
        <v>44197</v>
      </c>
      <c r="D4472">
        <v>-59</v>
      </c>
      <c r="E4472" t="str">
        <f>INDEX(LedgerMapping[[#All],[Area]],MATCH(Transactions[[#This Row],[Sub Ledger]],LedgerMapping[[#All],[Sub Ledger]],0))</f>
        <v>Income Statement</v>
      </c>
    </row>
    <row r="4473" spans="1:5" x14ac:dyDescent="0.55000000000000004">
      <c r="A4473">
        <v>6</v>
      </c>
      <c r="B4473">
        <v>84000</v>
      </c>
      <c r="C4473" s="6">
        <v>44228</v>
      </c>
      <c r="D4473">
        <v>-82</v>
      </c>
      <c r="E4473" t="str">
        <f>INDEX(LedgerMapping[[#All],[Area]],MATCH(Transactions[[#This Row],[Sub Ledger]],LedgerMapping[[#All],[Sub Ledger]],0))</f>
        <v>Income Statement</v>
      </c>
    </row>
    <row r="4474" spans="1:5" x14ac:dyDescent="0.55000000000000004">
      <c r="A4474">
        <v>6</v>
      </c>
      <c r="B4474">
        <v>84000</v>
      </c>
      <c r="C4474" s="6">
        <v>44256</v>
      </c>
      <c r="D4474">
        <v>-99</v>
      </c>
      <c r="E4474" t="str">
        <f>INDEX(LedgerMapping[[#All],[Area]],MATCH(Transactions[[#This Row],[Sub Ledger]],LedgerMapping[[#All],[Sub Ledger]],0))</f>
        <v>Income Statement</v>
      </c>
    </row>
    <row r="4475" spans="1:5" x14ac:dyDescent="0.55000000000000004">
      <c r="A4475">
        <v>6</v>
      </c>
      <c r="B4475">
        <v>84000</v>
      </c>
      <c r="C4475" s="6">
        <v>44287</v>
      </c>
      <c r="D4475">
        <v>-84</v>
      </c>
      <c r="E4475" t="str">
        <f>INDEX(LedgerMapping[[#All],[Area]],MATCH(Transactions[[#This Row],[Sub Ledger]],LedgerMapping[[#All],[Sub Ledger]],0))</f>
        <v>Income Statement</v>
      </c>
    </row>
    <row r="4476" spans="1:5" x14ac:dyDescent="0.55000000000000004">
      <c r="A4476">
        <v>6</v>
      </c>
      <c r="B4476">
        <v>84000</v>
      </c>
      <c r="C4476" s="6">
        <v>44317</v>
      </c>
      <c r="D4476">
        <v>-75</v>
      </c>
      <c r="E4476" t="str">
        <f>INDEX(LedgerMapping[[#All],[Area]],MATCH(Transactions[[#This Row],[Sub Ledger]],LedgerMapping[[#All],[Sub Ledger]],0))</f>
        <v>Income Statement</v>
      </c>
    </row>
    <row r="4477" spans="1:5" x14ac:dyDescent="0.55000000000000004">
      <c r="A4477">
        <v>6</v>
      </c>
      <c r="B4477">
        <v>84000</v>
      </c>
      <c r="C4477" s="6">
        <v>44348</v>
      </c>
      <c r="D4477">
        <v>-89</v>
      </c>
      <c r="E4477" t="str">
        <f>INDEX(LedgerMapping[[#All],[Area]],MATCH(Transactions[[#This Row],[Sub Ledger]],LedgerMapping[[#All],[Sub Ledger]],0))</f>
        <v>Income Statement</v>
      </c>
    </row>
    <row r="4478" spans="1:5" x14ac:dyDescent="0.55000000000000004">
      <c r="A4478">
        <v>6</v>
      </c>
      <c r="B4478">
        <v>84000</v>
      </c>
      <c r="C4478" s="6">
        <v>44378</v>
      </c>
      <c r="D4478">
        <v>-115</v>
      </c>
      <c r="E4478" t="str">
        <f>INDEX(LedgerMapping[[#All],[Area]],MATCH(Transactions[[#This Row],[Sub Ledger]],LedgerMapping[[#All],[Sub Ledger]],0))</f>
        <v>Income Statement</v>
      </c>
    </row>
    <row r="4479" spans="1:5" x14ac:dyDescent="0.55000000000000004">
      <c r="A4479">
        <v>6</v>
      </c>
      <c r="B4479">
        <v>84000</v>
      </c>
      <c r="C4479" s="6">
        <v>44409</v>
      </c>
      <c r="D4479">
        <v>-78</v>
      </c>
      <c r="E4479" t="str">
        <f>INDEX(LedgerMapping[[#All],[Area]],MATCH(Transactions[[#This Row],[Sub Ledger]],LedgerMapping[[#All],[Sub Ledger]],0))</f>
        <v>Income Statement</v>
      </c>
    </row>
    <row r="4480" spans="1:5" x14ac:dyDescent="0.55000000000000004">
      <c r="A4480">
        <v>6</v>
      </c>
      <c r="B4480">
        <v>84000</v>
      </c>
      <c r="C4480" s="6">
        <v>44440</v>
      </c>
      <c r="D4480">
        <v>-87</v>
      </c>
      <c r="E4480" t="str">
        <f>INDEX(LedgerMapping[[#All],[Area]],MATCH(Transactions[[#This Row],[Sub Ledger]],LedgerMapping[[#All],[Sub Ledger]],0))</f>
        <v>Income Statement</v>
      </c>
    </row>
    <row r="4481" spans="1:5" x14ac:dyDescent="0.55000000000000004">
      <c r="A4481">
        <v>6</v>
      </c>
      <c r="B4481">
        <v>84000</v>
      </c>
      <c r="C4481" s="6">
        <v>44470</v>
      </c>
      <c r="D4481">
        <v>-92</v>
      </c>
      <c r="E4481" t="str">
        <f>INDEX(LedgerMapping[[#All],[Area]],MATCH(Transactions[[#This Row],[Sub Ledger]],LedgerMapping[[#All],[Sub Ledger]],0))</f>
        <v>Income Statement</v>
      </c>
    </row>
    <row r="4482" spans="1:5" x14ac:dyDescent="0.55000000000000004">
      <c r="A4482">
        <v>6</v>
      </c>
      <c r="B4482">
        <v>84000</v>
      </c>
      <c r="C4482" s="6">
        <v>44501</v>
      </c>
      <c r="D4482">
        <v>-104</v>
      </c>
      <c r="E4482" t="str">
        <f>INDEX(LedgerMapping[[#All],[Area]],MATCH(Transactions[[#This Row],[Sub Ledger]],LedgerMapping[[#All],[Sub Ledger]],0))</f>
        <v>Income Statement</v>
      </c>
    </row>
    <row r="4483" spans="1:5" x14ac:dyDescent="0.55000000000000004">
      <c r="A4483">
        <v>6</v>
      </c>
      <c r="B4483">
        <v>84000</v>
      </c>
      <c r="C4483" s="6">
        <v>44531</v>
      </c>
      <c r="D4483">
        <v>-103</v>
      </c>
      <c r="E4483" t="str">
        <f>INDEX(LedgerMapping[[#All],[Area]],MATCH(Transactions[[#This Row],[Sub Ledger]],LedgerMapping[[#All],[Sub Ledger]],0))</f>
        <v>Income Statement</v>
      </c>
    </row>
    <row r="4484" spans="1:5" x14ac:dyDescent="0.55000000000000004">
      <c r="A4484">
        <v>6</v>
      </c>
      <c r="B4484">
        <v>84000</v>
      </c>
      <c r="C4484" s="6">
        <v>43466</v>
      </c>
      <c r="D4484">
        <v>-118</v>
      </c>
      <c r="E4484" t="str">
        <f>INDEX(LedgerMapping[[#All],[Area]],MATCH(Transactions[[#This Row],[Sub Ledger]],LedgerMapping[[#All],[Sub Ledger]],0))</f>
        <v>Income Statement</v>
      </c>
    </row>
    <row r="4485" spans="1:5" x14ac:dyDescent="0.55000000000000004">
      <c r="A4485">
        <v>6</v>
      </c>
      <c r="B4485">
        <v>84000</v>
      </c>
      <c r="C4485" s="6">
        <v>43497</v>
      </c>
      <c r="D4485">
        <v>-94</v>
      </c>
      <c r="E4485" t="str">
        <f>INDEX(LedgerMapping[[#All],[Area]],MATCH(Transactions[[#This Row],[Sub Ledger]],LedgerMapping[[#All],[Sub Ledger]],0))</f>
        <v>Income Statement</v>
      </c>
    </row>
    <row r="4486" spans="1:5" x14ac:dyDescent="0.55000000000000004">
      <c r="A4486">
        <v>6</v>
      </c>
      <c r="B4486">
        <v>84000</v>
      </c>
      <c r="C4486" s="6">
        <v>43525</v>
      </c>
      <c r="D4486">
        <v>-97</v>
      </c>
      <c r="E4486" t="str">
        <f>INDEX(LedgerMapping[[#All],[Area]],MATCH(Transactions[[#This Row],[Sub Ledger]],LedgerMapping[[#All],[Sub Ledger]],0))</f>
        <v>Income Statement</v>
      </c>
    </row>
    <row r="4487" spans="1:5" x14ac:dyDescent="0.55000000000000004">
      <c r="A4487">
        <v>6</v>
      </c>
      <c r="B4487">
        <v>84000</v>
      </c>
      <c r="C4487" s="6">
        <v>43556</v>
      </c>
      <c r="D4487">
        <v>-110</v>
      </c>
      <c r="E4487" t="str">
        <f>INDEX(LedgerMapping[[#All],[Area]],MATCH(Transactions[[#This Row],[Sub Ledger]],LedgerMapping[[#All],[Sub Ledger]],0))</f>
        <v>Income Statement</v>
      </c>
    </row>
    <row r="4488" spans="1:5" x14ac:dyDescent="0.55000000000000004">
      <c r="A4488">
        <v>6</v>
      </c>
      <c r="B4488">
        <v>84000</v>
      </c>
      <c r="C4488" s="6">
        <v>43586</v>
      </c>
      <c r="D4488">
        <v>-103</v>
      </c>
      <c r="E4488" t="str">
        <f>INDEX(LedgerMapping[[#All],[Area]],MATCH(Transactions[[#This Row],[Sub Ledger]],LedgerMapping[[#All],[Sub Ledger]],0))</f>
        <v>Income Statement</v>
      </c>
    </row>
    <row r="4489" spans="1:5" x14ac:dyDescent="0.55000000000000004">
      <c r="A4489">
        <v>6</v>
      </c>
      <c r="B4489">
        <v>84000</v>
      </c>
      <c r="C4489" s="6">
        <v>43617</v>
      </c>
      <c r="D4489">
        <v>-94</v>
      </c>
      <c r="E4489" t="str">
        <f>INDEX(LedgerMapping[[#All],[Area]],MATCH(Transactions[[#This Row],[Sub Ledger]],LedgerMapping[[#All],[Sub Ledger]],0))</f>
        <v>Income Statement</v>
      </c>
    </row>
    <row r="4490" spans="1:5" x14ac:dyDescent="0.55000000000000004">
      <c r="A4490">
        <v>6</v>
      </c>
      <c r="B4490">
        <v>84000</v>
      </c>
      <c r="C4490" s="6">
        <v>43647</v>
      </c>
      <c r="D4490">
        <v>-118</v>
      </c>
      <c r="E4490" t="str">
        <f>INDEX(LedgerMapping[[#All],[Area]],MATCH(Transactions[[#This Row],[Sub Ledger]],LedgerMapping[[#All],[Sub Ledger]],0))</f>
        <v>Income Statement</v>
      </c>
    </row>
    <row r="4491" spans="1:5" x14ac:dyDescent="0.55000000000000004">
      <c r="A4491">
        <v>6</v>
      </c>
      <c r="B4491">
        <v>84000</v>
      </c>
      <c r="C4491" s="6">
        <v>43678</v>
      </c>
      <c r="D4491">
        <v>-138</v>
      </c>
      <c r="E4491" t="str">
        <f>INDEX(LedgerMapping[[#All],[Area]],MATCH(Transactions[[#This Row],[Sub Ledger]],LedgerMapping[[#All],[Sub Ledger]],0))</f>
        <v>Income Statement</v>
      </c>
    </row>
    <row r="4492" spans="1:5" x14ac:dyDescent="0.55000000000000004">
      <c r="A4492">
        <v>6</v>
      </c>
      <c r="B4492">
        <v>84000</v>
      </c>
      <c r="C4492" s="6">
        <v>43709</v>
      </c>
      <c r="D4492">
        <v>-123</v>
      </c>
      <c r="E4492" t="str">
        <f>INDEX(LedgerMapping[[#All],[Area]],MATCH(Transactions[[#This Row],[Sub Ledger]],LedgerMapping[[#All],[Sub Ledger]],0))</f>
        <v>Income Statement</v>
      </c>
    </row>
    <row r="4493" spans="1:5" x14ac:dyDescent="0.55000000000000004">
      <c r="A4493">
        <v>6</v>
      </c>
      <c r="B4493">
        <v>84000</v>
      </c>
      <c r="C4493" s="6">
        <v>43739</v>
      </c>
      <c r="D4493">
        <v>-104</v>
      </c>
      <c r="E4493" t="str">
        <f>INDEX(LedgerMapping[[#All],[Area]],MATCH(Transactions[[#This Row],[Sub Ledger]],LedgerMapping[[#All],[Sub Ledger]],0))</f>
        <v>Income Statement</v>
      </c>
    </row>
    <row r="4494" spans="1:5" x14ac:dyDescent="0.55000000000000004">
      <c r="A4494">
        <v>6</v>
      </c>
      <c r="B4494">
        <v>84000</v>
      </c>
      <c r="C4494" s="6">
        <v>43770</v>
      </c>
      <c r="D4494">
        <v>-108</v>
      </c>
      <c r="E4494" t="str">
        <f>INDEX(LedgerMapping[[#All],[Area]],MATCH(Transactions[[#This Row],[Sub Ledger]],LedgerMapping[[#All],[Sub Ledger]],0))</f>
        <v>Income Statement</v>
      </c>
    </row>
    <row r="4495" spans="1:5" x14ac:dyDescent="0.55000000000000004">
      <c r="A4495">
        <v>6</v>
      </c>
      <c r="B4495">
        <v>84000</v>
      </c>
      <c r="C4495" s="6">
        <v>43800</v>
      </c>
      <c r="D4495">
        <v>-91</v>
      </c>
      <c r="E4495" t="str">
        <f>INDEX(LedgerMapping[[#All],[Area]],MATCH(Transactions[[#This Row],[Sub Ledger]],LedgerMapping[[#All],[Sub Ledger]],0))</f>
        <v>Income Statement</v>
      </c>
    </row>
    <row r="4496" spans="1:5" x14ac:dyDescent="0.55000000000000004">
      <c r="A4496">
        <v>6</v>
      </c>
      <c r="B4496">
        <v>84000</v>
      </c>
      <c r="C4496" s="6">
        <v>43831</v>
      </c>
      <c r="D4496">
        <v>-97</v>
      </c>
      <c r="E4496" t="str">
        <f>INDEX(LedgerMapping[[#All],[Area]],MATCH(Transactions[[#This Row],[Sub Ledger]],LedgerMapping[[#All],[Sub Ledger]],0))</f>
        <v>Income Statement</v>
      </c>
    </row>
    <row r="4497" spans="1:5" x14ac:dyDescent="0.55000000000000004">
      <c r="A4497">
        <v>6</v>
      </c>
      <c r="B4497">
        <v>84000</v>
      </c>
      <c r="C4497" s="6">
        <v>43862</v>
      </c>
      <c r="D4497">
        <v>-81</v>
      </c>
      <c r="E4497" t="str">
        <f>INDEX(LedgerMapping[[#All],[Area]],MATCH(Transactions[[#This Row],[Sub Ledger]],LedgerMapping[[#All],[Sub Ledger]],0))</f>
        <v>Income Statement</v>
      </c>
    </row>
    <row r="4498" spans="1:5" x14ac:dyDescent="0.55000000000000004">
      <c r="A4498">
        <v>6</v>
      </c>
      <c r="B4498">
        <v>84000</v>
      </c>
      <c r="C4498" s="6">
        <v>43891</v>
      </c>
      <c r="D4498">
        <v>-88</v>
      </c>
      <c r="E4498" t="str">
        <f>INDEX(LedgerMapping[[#All],[Area]],MATCH(Transactions[[#This Row],[Sub Ledger]],LedgerMapping[[#All],[Sub Ledger]],0))</f>
        <v>Income Statement</v>
      </c>
    </row>
    <row r="4499" spans="1:5" x14ac:dyDescent="0.55000000000000004">
      <c r="A4499">
        <v>6</v>
      </c>
      <c r="B4499">
        <v>84000</v>
      </c>
      <c r="C4499" s="6">
        <v>43922</v>
      </c>
      <c r="D4499">
        <v>-98</v>
      </c>
      <c r="E4499" t="str">
        <f>INDEX(LedgerMapping[[#All],[Area]],MATCH(Transactions[[#This Row],[Sub Ledger]],LedgerMapping[[#All],[Sub Ledger]],0))</f>
        <v>Income Statement</v>
      </c>
    </row>
    <row r="4500" spans="1:5" x14ac:dyDescent="0.55000000000000004">
      <c r="A4500">
        <v>6</v>
      </c>
      <c r="B4500">
        <v>84000</v>
      </c>
      <c r="C4500" s="6">
        <v>43952</v>
      </c>
      <c r="D4500">
        <v>-100</v>
      </c>
      <c r="E4500" t="str">
        <f>INDEX(LedgerMapping[[#All],[Area]],MATCH(Transactions[[#This Row],[Sub Ledger]],LedgerMapping[[#All],[Sub Ledger]],0))</f>
        <v>Income Statement</v>
      </c>
    </row>
    <row r="4501" spans="1:5" x14ac:dyDescent="0.55000000000000004">
      <c r="A4501">
        <v>6</v>
      </c>
      <c r="B4501">
        <v>84000</v>
      </c>
      <c r="C4501" s="6">
        <v>43983</v>
      </c>
      <c r="D4501">
        <v>-60</v>
      </c>
      <c r="E4501" t="str">
        <f>INDEX(LedgerMapping[[#All],[Area]],MATCH(Transactions[[#This Row],[Sub Ledger]],LedgerMapping[[#All],[Sub Ledger]],0))</f>
        <v>Income Statement</v>
      </c>
    </row>
    <row r="4502" spans="1:5" x14ac:dyDescent="0.55000000000000004">
      <c r="A4502">
        <v>6</v>
      </c>
      <c r="B4502">
        <v>84000</v>
      </c>
      <c r="C4502" s="6">
        <v>44013</v>
      </c>
      <c r="D4502">
        <v>-85</v>
      </c>
      <c r="E4502" t="str">
        <f>INDEX(LedgerMapping[[#All],[Area]],MATCH(Transactions[[#This Row],[Sub Ledger]],LedgerMapping[[#All],[Sub Ledger]],0))</f>
        <v>Income Statement</v>
      </c>
    </row>
    <row r="4503" spans="1:5" x14ac:dyDescent="0.55000000000000004">
      <c r="A4503">
        <v>6</v>
      </c>
      <c r="B4503">
        <v>84000</v>
      </c>
      <c r="C4503" s="6">
        <v>44044</v>
      </c>
      <c r="D4503">
        <v>-69</v>
      </c>
      <c r="E4503" t="str">
        <f>INDEX(LedgerMapping[[#All],[Area]],MATCH(Transactions[[#This Row],[Sub Ledger]],LedgerMapping[[#All],[Sub Ledger]],0))</f>
        <v>Income Statement</v>
      </c>
    </row>
    <row r="4504" spans="1:5" x14ac:dyDescent="0.55000000000000004">
      <c r="A4504">
        <v>6</v>
      </c>
      <c r="B4504">
        <v>84000</v>
      </c>
      <c r="C4504" s="6">
        <v>44075</v>
      </c>
      <c r="D4504">
        <v>-64</v>
      </c>
      <c r="E4504" t="str">
        <f>INDEX(LedgerMapping[[#All],[Area]],MATCH(Transactions[[#This Row],[Sub Ledger]],LedgerMapping[[#All],[Sub Ledger]],0))</f>
        <v>Income Statement</v>
      </c>
    </row>
    <row r="4505" spans="1:5" x14ac:dyDescent="0.55000000000000004">
      <c r="A4505">
        <v>6</v>
      </c>
      <c r="B4505">
        <v>84000</v>
      </c>
      <c r="C4505" s="6">
        <v>44105</v>
      </c>
      <c r="D4505">
        <v>-77</v>
      </c>
      <c r="E4505" t="str">
        <f>INDEX(LedgerMapping[[#All],[Area]],MATCH(Transactions[[#This Row],[Sub Ledger]],LedgerMapping[[#All],[Sub Ledger]],0))</f>
        <v>Income Statement</v>
      </c>
    </row>
    <row r="4506" spans="1:5" x14ac:dyDescent="0.55000000000000004">
      <c r="A4506">
        <v>6</v>
      </c>
      <c r="B4506">
        <v>84000</v>
      </c>
      <c r="C4506" s="6">
        <v>44136</v>
      </c>
      <c r="D4506">
        <v>-99</v>
      </c>
      <c r="E4506" t="str">
        <f>INDEX(LedgerMapping[[#All],[Area]],MATCH(Transactions[[#This Row],[Sub Ledger]],LedgerMapping[[#All],[Sub Ledger]],0))</f>
        <v>Income Statement</v>
      </c>
    </row>
    <row r="4507" spans="1:5" x14ac:dyDescent="0.55000000000000004">
      <c r="A4507">
        <v>6</v>
      </c>
      <c r="B4507">
        <v>84000</v>
      </c>
      <c r="C4507" s="6">
        <v>44166</v>
      </c>
      <c r="D4507">
        <v>-62</v>
      </c>
      <c r="E4507" t="str">
        <f>INDEX(LedgerMapping[[#All],[Area]],MATCH(Transactions[[#This Row],[Sub Ledger]],LedgerMapping[[#All],[Sub Ledger]],0))</f>
        <v>Income Statement</v>
      </c>
    </row>
    <row r="4508" spans="1:5" x14ac:dyDescent="0.55000000000000004">
      <c r="A4508">
        <v>6</v>
      </c>
      <c r="B4508">
        <v>84000</v>
      </c>
      <c r="C4508" s="6">
        <v>44197</v>
      </c>
      <c r="D4508">
        <v>-53</v>
      </c>
      <c r="E4508" t="str">
        <f>INDEX(LedgerMapping[[#All],[Area]],MATCH(Transactions[[#This Row],[Sub Ledger]],LedgerMapping[[#All],[Sub Ledger]],0))</f>
        <v>Income Statement</v>
      </c>
    </row>
    <row r="4509" spans="1:5" x14ac:dyDescent="0.55000000000000004">
      <c r="A4509">
        <v>6</v>
      </c>
      <c r="B4509">
        <v>84000</v>
      </c>
      <c r="C4509" s="6">
        <v>44228</v>
      </c>
      <c r="D4509">
        <v>-86</v>
      </c>
      <c r="E4509" t="str">
        <f>INDEX(LedgerMapping[[#All],[Area]],MATCH(Transactions[[#This Row],[Sub Ledger]],LedgerMapping[[#All],[Sub Ledger]],0))</f>
        <v>Income Statement</v>
      </c>
    </row>
    <row r="4510" spans="1:5" x14ac:dyDescent="0.55000000000000004">
      <c r="A4510">
        <v>6</v>
      </c>
      <c r="B4510">
        <v>84000</v>
      </c>
      <c r="C4510" s="6">
        <v>44256</v>
      </c>
      <c r="D4510">
        <v>-118</v>
      </c>
      <c r="E4510" t="str">
        <f>INDEX(LedgerMapping[[#All],[Area]],MATCH(Transactions[[#This Row],[Sub Ledger]],LedgerMapping[[#All],[Sub Ledger]],0))</f>
        <v>Income Statement</v>
      </c>
    </row>
    <row r="4511" spans="1:5" x14ac:dyDescent="0.55000000000000004">
      <c r="A4511">
        <v>6</v>
      </c>
      <c r="B4511">
        <v>84000</v>
      </c>
      <c r="C4511" s="6">
        <v>44287</v>
      </c>
      <c r="D4511">
        <v>-96</v>
      </c>
      <c r="E4511" t="str">
        <f>INDEX(LedgerMapping[[#All],[Area]],MATCH(Transactions[[#This Row],[Sub Ledger]],LedgerMapping[[#All],[Sub Ledger]],0))</f>
        <v>Income Statement</v>
      </c>
    </row>
    <row r="4512" spans="1:5" x14ac:dyDescent="0.55000000000000004">
      <c r="A4512">
        <v>6</v>
      </c>
      <c r="B4512">
        <v>84000</v>
      </c>
      <c r="C4512" s="6">
        <v>44317</v>
      </c>
      <c r="D4512">
        <v>-112</v>
      </c>
      <c r="E4512" t="str">
        <f>INDEX(LedgerMapping[[#All],[Area]],MATCH(Transactions[[#This Row],[Sub Ledger]],LedgerMapping[[#All],[Sub Ledger]],0))</f>
        <v>Income Statement</v>
      </c>
    </row>
    <row r="4513" spans="1:5" x14ac:dyDescent="0.55000000000000004">
      <c r="A4513">
        <v>6</v>
      </c>
      <c r="B4513">
        <v>84000</v>
      </c>
      <c r="C4513" s="6">
        <v>44348</v>
      </c>
      <c r="D4513">
        <v>-108</v>
      </c>
      <c r="E4513" t="str">
        <f>INDEX(LedgerMapping[[#All],[Area]],MATCH(Transactions[[#This Row],[Sub Ledger]],LedgerMapping[[#All],[Sub Ledger]],0))</f>
        <v>Income Statement</v>
      </c>
    </row>
    <row r="4514" spans="1:5" x14ac:dyDescent="0.55000000000000004">
      <c r="A4514">
        <v>6</v>
      </c>
      <c r="B4514">
        <v>84000</v>
      </c>
      <c r="C4514" s="6">
        <v>44378</v>
      </c>
      <c r="D4514">
        <v>-127</v>
      </c>
      <c r="E4514" t="str">
        <f>INDEX(LedgerMapping[[#All],[Area]],MATCH(Transactions[[#This Row],[Sub Ledger]],LedgerMapping[[#All],[Sub Ledger]],0))</f>
        <v>Income Statement</v>
      </c>
    </row>
    <row r="4515" spans="1:5" x14ac:dyDescent="0.55000000000000004">
      <c r="A4515">
        <v>6</v>
      </c>
      <c r="B4515">
        <v>84000</v>
      </c>
      <c r="C4515" s="6">
        <v>44409</v>
      </c>
      <c r="D4515">
        <v>-116</v>
      </c>
      <c r="E4515" t="str">
        <f>INDEX(LedgerMapping[[#All],[Area]],MATCH(Transactions[[#This Row],[Sub Ledger]],LedgerMapping[[#All],[Sub Ledger]],0))</f>
        <v>Income Statement</v>
      </c>
    </row>
    <row r="4516" spans="1:5" x14ac:dyDescent="0.55000000000000004">
      <c r="A4516">
        <v>6</v>
      </c>
      <c r="B4516">
        <v>84000</v>
      </c>
      <c r="C4516" s="6">
        <v>44440</v>
      </c>
      <c r="D4516">
        <v>-84</v>
      </c>
      <c r="E4516" t="str">
        <f>INDEX(LedgerMapping[[#All],[Area]],MATCH(Transactions[[#This Row],[Sub Ledger]],LedgerMapping[[#All],[Sub Ledger]],0))</f>
        <v>Income Statement</v>
      </c>
    </row>
    <row r="4517" spans="1:5" x14ac:dyDescent="0.55000000000000004">
      <c r="A4517">
        <v>6</v>
      </c>
      <c r="B4517">
        <v>84000</v>
      </c>
      <c r="C4517" s="6">
        <v>44470</v>
      </c>
      <c r="D4517">
        <v>-135</v>
      </c>
      <c r="E4517" t="str">
        <f>INDEX(LedgerMapping[[#All],[Area]],MATCH(Transactions[[#This Row],[Sub Ledger]],LedgerMapping[[#All],[Sub Ledger]],0))</f>
        <v>Income Statement</v>
      </c>
    </row>
    <row r="4518" spans="1:5" x14ac:dyDescent="0.55000000000000004">
      <c r="A4518">
        <v>6</v>
      </c>
      <c r="B4518">
        <v>84000</v>
      </c>
      <c r="C4518" s="6">
        <v>44501</v>
      </c>
      <c r="D4518">
        <v>-99</v>
      </c>
      <c r="E4518" t="str">
        <f>INDEX(LedgerMapping[[#All],[Area]],MATCH(Transactions[[#This Row],[Sub Ledger]],LedgerMapping[[#All],[Sub Ledger]],0))</f>
        <v>Income Statement</v>
      </c>
    </row>
    <row r="4519" spans="1:5" x14ac:dyDescent="0.55000000000000004">
      <c r="A4519">
        <v>6</v>
      </c>
      <c r="B4519">
        <v>84000</v>
      </c>
      <c r="C4519" s="6">
        <v>44531</v>
      </c>
      <c r="D4519">
        <v>-88</v>
      </c>
      <c r="E4519" t="str">
        <f>INDEX(LedgerMapping[[#All],[Area]],MATCH(Transactions[[#This Row],[Sub Ledger]],LedgerMapping[[#All],[Sub Ledger]],0))</f>
        <v>Income Statement</v>
      </c>
    </row>
    <row r="4520" spans="1:5" x14ac:dyDescent="0.55000000000000004">
      <c r="A4520">
        <v>6</v>
      </c>
      <c r="B4520">
        <v>84000</v>
      </c>
      <c r="C4520" s="6">
        <v>43466</v>
      </c>
      <c r="D4520">
        <v>-72</v>
      </c>
      <c r="E4520" t="str">
        <f>INDEX(LedgerMapping[[#All],[Area]],MATCH(Transactions[[#This Row],[Sub Ledger]],LedgerMapping[[#All],[Sub Ledger]],0))</f>
        <v>Income Statement</v>
      </c>
    </row>
    <row r="4521" spans="1:5" x14ac:dyDescent="0.55000000000000004">
      <c r="A4521">
        <v>6</v>
      </c>
      <c r="B4521">
        <v>84000</v>
      </c>
      <c r="C4521" s="6">
        <v>43497</v>
      </c>
      <c r="D4521">
        <v>-83</v>
      </c>
      <c r="E4521" t="str">
        <f>INDEX(LedgerMapping[[#All],[Area]],MATCH(Transactions[[#This Row],[Sub Ledger]],LedgerMapping[[#All],[Sub Ledger]],0))</f>
        <v>Income Statement</v>
      </c>
    </row>
    <row r="4522" spans="1:5" x14ac:dyDescent="0.55000000000000004">
      <c r="A4522">
        <v>6</v>
      </c>
      <c r="B4522">
        <v>84000</v>
      </c>
      <c r="C4522" s="6">
        <v>43525</v>
      </c>
      <c r="D4522">
        <v>-91</v>
      </c>
      <c r="E4522" t="str">
        <f>INDEX(LedgerMapping[[#All],[Area]],MATCH(Transactions[[#This Row],[Sub Ledger]],LedgerMapping[[#All],[Sub Ledger]],0))</f>
        <v>Income Statement</v>
      </c>
    </row>
    <row r="4523" spans="1:5" x14ac:dyDescent="0.55000000000000004">
      <c r="A4523">
        <v>6</v>
      </c>
      <c r="B4523">
        <v>84000</v>
      </c>
      <c r="C4523" s="6">
        <v>43556</v>
      </c>
      <c r="D4523">
        <v>-91</v>
      </c>
      <c r="E4523" t="str">
        <f>INDEX(LedgerMapping[[#All],[Area]],MATCH(Transactions[[#This Row],[Sub Ledger]],LedgerMapping[[#All],[Sub Ledger]],0))</f>
        <v>Income Statement</v>
      </c>
    </row>
    <row r="4524" spans="1:5" x14ac:dyDescent="0.55000000000000004">
      <c r="A4524">
        <v>6</v>
      </c>
      <c r="B4524">
        <v>84000</v>
      </c>
      <c r="C4524" s="6">
        <v>43586</v>
      </c>
      <c r="D4524">
        <v>-53</v>
      </c>
      <c r="E4524" t="str">
        <f>INDEX(LedgerMapping[[#All],[Area]],MATCH(Transactions[[#This Row],[Sub Ledger]],LedgerMapping[[#All],[Sub Ledger]],0))</f>
        <v>Income Statement</v>
      </c>
    </row>
    <row r="4525" spans="1:5" x14ac:dyDescent="0.55000000000000004">
      <c r="A4525">
        <v>6</v>
      </c>
      <c r="B4525">
        <v>84000</v>
      </c>
      <c r="C4525" s="6">
        <v>43617</v>
      </c>
      <c r="D4525">
        <v>-101</v>
      </c>
      <c r="E4525" t="str">
        <f>INDEX(LedgerMapping[[#All],[Area]],MATCH(Transactions[[#This Row],[Sub Ledger]],LedgerMapping[[#All],[Sub Ledger]],0))</f>
        <v>Income Statement</v>
      </c>
    </row>
    <row r="4526" spans="1:5" x14ac:dyDescent="0.55000000000000004">
      <c r="A4526">
        <v>6</v>
      </c>
      <c r="B4526">
        <v>84000</v>
      </c>
      <c r="C4526" s="6">
        <v>43647</v>
      </c>
      <c r="D4526">
        <v>-77</v>
      </c>
      <c r="E4526" t="str">
        <f>INDEX(LedgerMapping[[#All],[Area]],MATCH(Transactions[[#This Row],[Sub Ledger]],LedgerMapping[[#All],[Sub Ledger]],0))</f>
        <v>Income Statement</v>
      </c>
    </row>
    <row r="4527" spans="1:5" x14ac:dyDescent="0.55000000000000004">
      <c r="A4527">
        <v>6</v>
      </c>
      <c r="B4527">
        <v>84000</v>
      </c>
      <c r="C4527" s="6">
        <v>43678</v>
      </c>
      <c r="D4527">
        <v>-65</v>
      </c>
      <c r="E4527" t="str">
        <f>INDEX(LedgerMapping[[#All],[Area]],MATCH(Transactions[[#This Row],[Sub Ledger]],LedgerMapping[[#All],[Sub Ledger]],0))</f>
        <v>Income Statement</v>
      </c>
    </row>
    <row r="4528" spans="1:5" x14ac:dyDescent="0.55000000000000004">
      <c r="A4528">
        <v>6</v>
      </c>
      <c r="B4528">
        <v>84000</v>
      </c>
      <c r="C4528" s="6">
        <v>43709</v>
      </c>
      <c r="D4528">
        <v>-68</v>
      </c>
      <c r="E4528" t="str">
        <f>INDEX(LedgerMapping[[#All],[Area]],MATCH(Transactions[[#This Row],[Sub Ledger]],LedgerMapping[[#All],[Sub Ledger]],0))</f>
        <v>Income Statement</v>
      </c>
    </row>
    <row r="4529" spans="1:5" x14ac:dyDescent="0.55000000000000004">
      <c r="A4529">
        <v>6</v>
      </c>
      <c r="B4529">
        <v>84000</v>
      </c>
      <c r="C4529" s="6">
        <v>43739</v>
      </c>
      <c r="D4529">
        <v>-105</v>
      </c>
      <c r="E4529" t="str">
        <f>INDEX(LedgerMapping[[#All],[Area]],MATCH(Transactions[[#This Row],[Sub Ledger]],LedgerMapping[[#All],[Sub Ledger]],0))</f>
        <v>Income Statement</v>
      </c>
    </row>
    <row r="4530" spans="1:5" x14ac:dyDescent="0.55000000000000004">
      <c r="A4530">
        <v>6</v>
      </c>
      <c r="B4530">
        <v>84000</v>
      </c>
      <c r="C4530" s="6">
        <v>43770</v>
      </c>
      <c r="D4530">
        <v>-74</v>
      </c>
      <c r="E4530" t="str">
        <f>INDEX(LedgerMapping[[#All],[Area]],MATCH(Transactions[[#This Row],[Sub Ledger]],LedgerMapping[[#All],[Sub Ledger]],0))</f>
        <v>Income Statement</v>
      </c>
    </row>
    <row r="4531" spans="1:5" x14ac:dyDescent="0.55000000000000004">
      <c r="A4531">
        <v>6</v>
      </c>
      <c r="B4531">
        <v>84000</v>
      </c>
      <c r="C4531" s="6">
        <v>43800</v>
      </c>
      <c r="D4531">
        <v>-99</v>
      </c>
      <c r="E4531" t="str">
        <f>INDEX(LedgerMapping[[#All],[Area]],MATCH(Transactions[[#This Row],[Sub Ledger]],LedgerMapping[[#All],[Sub Ledger]],0))</f>
        <v>Income Statement</v>
      </c>
    </row>
    <row r="4532" spans="1:5" x14ac:dyDescent="0.55000000000000004">
      <c r="A4532">
        <v>6</v>
      </c>
      <c r="B4532">
        <v>84000</v>
      </c>
      <c r="C4532" s="6">
        <v>43831</v>
      </c>
      <c r="D4532">
        <v>-59</v>
      </c>
      <c r="E4532" t="str">
        <f>INDEX(LedgerMapping[[#All],[Area]],MATCH(Transactions[[#This Row],[Sub Ledger]],LedgerMapping[[#All],[Sub Ledger]],0))</f>
        <v>Income Statement</v>
      </c>
    </row>
    <row r="4533" spans="1:5" x14ac:dyDescent="0.55000000000000004">
      <c r="A4533">
        <v>6</v>
      </c>
      <c r="B4533">
        <v>84000</v>
      </c>
      <c r="C4533" s="6">
        <v>43862</v>
      </c>
      <c r="D4533">
        <v>-57</v>
      </c>
      <c r="E4533" t="str">
        <f>INDEX(LedgerMapping[[#All],[Area]],MATCH(Transactions[[#This Row],[Sub Ledger]],LedgerMapping[[#All],[Sub Ledger]],0))</f>
        <v>Income Statement</v>
      </c>
    </row>
    <row r="4534" spans="1:5" x14ac:dyDescent="0.55000000000000004">
      <c r="A4534">
        <v>6</v>
      </c>
      <c r="B4534">
        <v>84000</v>
      </c>
      <c r="C4534" s="6">
        <v>43891</v>
      </c>
      <c r="D4534">
        <v>-55</v>
      </c>
      <c r="E4534" t="str">
        <f>INDEX(LedgerMapping[[#All],[Area]],MATCH(Transactions[[#This Row],[Sub Ledger]],LedgerMapping[[#All],[Sub Ledger]],0))</f>
        <v>Income Statement</v>
      </c>
    </row>
    <row r="4535" spans="1:5" x14ac:dyDescent="0.55000000000000004">
      <c r="A4535">
        <v>6</v>
      </c>
      <c r="B4535">
        <v>84000</v>
      </c>
      <c r="C4535" s="6">
        <v>43922</v>
      </c>
      <c r="D4535">
        <v>-64</v>
      </c>
      <c r="E4535" t="str">
        <f>INDEX(LedgerMapping[[#All],[Area]],MATCH(Transactions[[#This Row],[Sub Ledger]],LedgerMapping[[#All],[Sub Ledger]],0))</f>
        <v>Income Statement</v>
      </c>
    </row>
    <row r="4536" spans="1:5" x14ac:dyDescent="0.55000000000000004">
      <c r="A4536">
        <v>6</v>
      </c>
      <c r="B4536">
        <v>84000</v>
      </c>
      <c r="C4536" s="6">
        <v>43952</v>
      </c>
      <c r="D4536">
        <v>-48</v>
      </c>
      <c r="E4536" t="str">
        <f>INDEX(LedgerMapping[[#All],[Area]],MATCH(Transactions[[#This Row],[Sub Ledger]],LedgerMapping[[#All],[Sub Ledger]],0))</f>
        <v>Income Statement</v>
      </c>
    </row>
    <row r="4537" spans="1:5" x14ac:dyDescent="0.55000000000000004">
      <c r="A4537">
        <v>6</v>
      </c>
      <c r="B4537">
        <v>84000</v>
      </c>
      <c r="C4537" s="6">
        <v>43983</v>
      </c>
      <c r="D4537">
        <v>-47</v>
      </c>
      <c r="E4537" t="str">
        <f>INDEX(LedgerMapping[[#All],[Area]],MATCH(Transactions[[#This Row],[Sub Ledger]],LedgerMapping[[#All],[Sub Ledger]],0))</f>
        <v>Income Statement</v>
      </c>
    </row>
    <row r="4538" spans="1:5" x14ac:dyDescent="0.55000000000000004">
      <c r="A4538">
        <v>6</v>
      </c>
      <c r="B4538">
        <v>84000</v>
      </c>
      <c r="C4538" s="6">
        <v>44013</v>
      </c>
      <c r="D4538">
        <v>-61</v>
      </c>
      <c r="E4538" t="str">
        <f>INDEX(LedgerMapping[[#All],[Area]],MATCH(Transactions[[#This Row],[Sub Ledger]],LedgerMapping[[#All],[Sub Ledger]],0))</f>
        <v>Income Statement</v>
      </c>
    </row>
    <row r="4539" spans="1:5" x14ac:dyDescent="0.55000000000000004">
      <c r="A4539">
        <v>6</v>
      </c>
      <c r="B4539">
        <v>84000</v>
      </c>
      <c r="C4539" s="6">
        <v>44044</v>
      </c>
      <c r="D4539">
        <v>-69</v>
      </c>
      <c r="E4539" t="str">
        <f>INDEX(LedgerMapping[[#All],[Area]],MATCH(Transactions[[#This Row],[Sub Ledger]],LedgerMapping[[#All],[Sub Ledger]],0))</f>
        <v>Income Statement</v>
      </c>
    </row>
    <row r="4540" spans="1:5" x14ac:dyDescent="0.55000000000000004">
      <c r="A4540">
        <v>6</v>
      </c>
      <c r="B4540">
        <v>84000</v>
      </c>
      <c r="C4540" s="6">
        <v>44075</v>
      </c>
      <c r="D4540">
        <v>-64</v>
      </c>
      <c r="E4540" t="str">
        <f>INDEX(LedgerMapping[[#All],[Area]],MATCH(Transactions[[#This Row],[Sub Ledger]],LedgerMapping[[#All],[Sub Ledger]],0))</f>
        <v>Income Statement</v>
      </c>
    </row>
    <row r="4541" spans="1:5" x14ac:dyDescent="0.55000000000000004">
      <c r="A4541">
        <v>6</v>
      </c>
      <c r="B4541">
        <v>84000</v>
      </c>
      <c r="C4541" s="6">
        <v>44105</v>
      </c>
      <c r="D4541">
        <v>-52</v>
      </c>
      <c r="E4541" t="str">
        <f>INDEX(LedgerMapping[[#All],[Area]],MATCH(Transactions[[#This Row],[Sub Ledger]],LedgerMapping[[#All],[Sub Ledger]],0))</f>
        <v>Income Statement</v>
      </c>
    </row>
    <row r="4542" spans="1:5" x14ac:dyDescent="0.55000000000000004">
      <c r="A4542">
        <v>6</v>
      </c>
      <c r="B4542">
        <v>84000</v>
      </c>
      <c r="C4542" s="6">
        <v>44136</v>
      </c>
      <c r="D4542">
        <v>-67</v>
      </c>
      <c r="E4542" t="str">
        <f>INDEX(LedgerMapping[[#All],[Area]],MATCH(Transactions[[#This Row],[Sub Ledger]],LedgerMapping[[#All],[Sub Ledger]],0))</f>
        <v>Income Statement</v>
      </c>
    </row>
    <row r="4543" spans="1:5" x14ac:dyDescent="0.55000000000000004">
      <c r="A4543">
        <v>6</v>
      </c>
      <c r="B4543">
        <v>84000</v>
      </c>
      <c r="C4543" s="6">
        <v>44166</v>
      </c>
      <c r="D4543">
        <v>-60</v>
      </c>
      <c r="E4543" t="str">
        <f>INDEX(LedgerMapping[[#All],[Area]],MATCH(Transactions[[#This Row],[Sub Ledger]],LedgerMapping[[#All],[Sub Ledger]],0))</f>
        <v>Income Statement</v>
      </c>
    </row>
    <row r="4544" spans="1:5" x14ac:dyDescent="0.55000000000000004">
      <c r="A4544">
        <v>6</v>
      </c>
      <c r="B4544">
        <v>84000</v>
      </c>
      <c r="C4544" s="6">
        <v>44197</v>
      </c>
      <c r="D4544">
        <v>-48</v>
      </c>
      <c r="E4544" t="str">
        <f>INDEX(LedgerMapping[[#All],[Area]],MATCH(Transactions[[#This Row],[Sub Ledger]],LedgerMapping[[#All],[Sub Ledger]],0))</f>
        <v>Income Statement</v>
      </c>
    </row>
    <row r="4545" spans="1:5" x14ac:dyDescent="0.55000000000000004">
      <c r="A4545">
        <v>6</v>
      </c>
      <c r="B4545">
        <v>84000</v>
      </c>
      <c r="C4545" s="6">
        <v>44228</v>
      </c>
      <c r="D4545">
        <v>-95</v>
      </c>
      <c r="E4545" t="str">
        <f>INDEX(LedgerMapping[[#All],[Area]],MATCH(Transactions[[#This Row],[Sub Ledger]],LedgerMapping[[#All],[Sub Ledger]],0))</f>
        <v>Income Statement</v>
      </c>
    </row>
    <row r="4546" spans="1:5" x14ac:dyDescent="0.55000000000000004">
      <c r="A4546">
        <v>6</v>
      </c>
      <c r="B4546">
        <v>84000</v>
      </c>
      <c r="C4546" s="6">
        <v>44256</v>
      </c>
      <c r="D4546">
        <v>-78</v>
      </c>
      <c r="E4546" t="str">
        <f>INDEX(LedgerMapping[[#All],[Area]],MATCH(Transactions[[#This Row],[Sub Ledger]],LedgerMapping[[#All],[Sub Ledger]],0))</f>
        <v>Income Statement</v>
      </c>
    </row>
    <row r="4547" spans="1:5" x14ac:dyDescent="0.55000000000000004">
      <c r="A4547">
        <v>6</v>
      </c>
      <c r="B4547">
        <v>84000</v>
      </c>
      <c r="C4547" s="6">
        <v>44287</v>
      </c>
      <c r="D4547">
        <v>-76</v>
      </c>
      <c r="E4547" t="str">
        <f>INDEX(LedgerMapping[[#All],[Area]],MATCH(Transactions[[#This Row],[Sub Ledger]],LedgerMapping[[#All],[Sub Ledger]],0))</f>
        <v>Income Statement</v>
      </c>
    </row>
    <row r="4548" spans="1:5" x14ac:dyDescent="0.55000000000000004">
      <c r="A4548">
        <v>6</v>
      </c>
      <c r="B4548">
        <v>84000</v>
      </c>
      <c r="C4548" s="6">
        <v>44317</v>
      </c>
      <c r="D4548">
        <v>-60</v>
      </c>
      <c r="E4548" t="str">
        <f>INDEX(LedgerMapping[[#All],[Area]],MATCH(Transactions[[#This Row],[Sub Ledger]],LedgerMapping[[#All],[Sub Ledger]],0))</f>
        <v>Income Statement</v>
      </c>
    </row>
    <row r="4549" spans="1:5" x14ac:dyDescent="0.55000000000000004">
      <c r="A4549">
        <v>6</v>
      </c>
      <c r="B4549">
        <v>84000</v>
      </c>
      <c r="C4549" s="6">
        <v>44348</v>
      </c>
      <c r="D4549">
        <v>-71</v>
      </c>
      <c r="E4549" t="str">
        <f>INDEX(LedgerMapping[[#All],[Area]],MATCH(Transactions[[#This Row],[Sub Ledger]],LedgerMapping[[#All],[Sub Ledger]],0))</f>
        <v>Income Statement</v>
      </c>
    </row>
    <row r="4550" spans="1:5" x14ac:dyDescent="0.55000000000000004">
      <c r="A4550">
        <v>6</v>
      </c>
      <c r="B4550">
        <v>84000</v>
      </c>
      <c r="C4550" s="6">
        <v>44378</v>
      </c>
      <c r="D4550">
        <v>-86</v>
      </c>
      <c r="E4550" t="str">
        <f>INDEX(LedgerMapping[[#All],[Area]],MATCH(Transactions[[#This Row],[Sub Ledger]],LedgerMapping[[#All],[Sub Ledger]],0))</f>
        <v>Income Statement</v>
      </c>
    </row>
    <row r="4551" spans="1:5" x14ac:dyDescent="0.55000000000000004">
      <c r="A4551">
        <v>6</v>
      </c>
      <c r="B4551">
        <v>84000</v>
      </c>
      <c r="C4551" s="6">
        <v>44409</v>
      </c>
      <c r="D4551">
        <v>-83</v>
      </c>
      <c r="E4551" t="str">
        <f>INDEX(LedgerMapping[[#All],[Area]],MATCH(Transactions[[#This Row],[Sub Ledger]],LedgerMapping[[#All],[Sub Ledger]],0))</f>
        <v>Income Statement</v>
      </c>
    </row>
    <row r="4552" spans="1:5" x14ac:dyDescent="0.55000000000000004">
      <c r="A4552">
        <v>6</v>
      </c>
      <c r="B4552">
        <v>84000</v>
      </c>
      <c r="C4552" s="6">
        <v>44440</v>
      </c>
      <c r="D4552">
        <v>-69</v>
      </c>
      <c r="E4552" t="str">
        <f>INDEX(LedgerMapping[[#All],[Area]],MATCH(Transactions[[#This Row],[Sub Ledger]],LedgerMapping[[#All],[Sub Ledger]],0))</f>
        <v>Income Statement</v>
      </c>
    </row>
    <row r="4553" spans="1:5" x14ac:dyDescent="0.55000000000000004">
      <c r="A4553">
        <v>6</v>
      </c>
      <c r="B4553">
        <v>84000</v>
      </c>
      <c r="C4553" s="6">
        <v>44470</v>
      </c>
      <c r="D4553">
        <v>-76</v>
      </c>
      <c r="E4553" t="str">
        <f>INDEX(LedgerMapping[[#All],[Area]],MATCH(Transactions[[#This Row],[Sub Ledger]],LedgerMapping[[#All],[Sub Ledger]],0))</f>
        <v>Income Statement</v>
      </c>
    </row>
    <row r="4554" spans="1:5" x14ac:dyDescent="0.55000000000000004">
      <c r="A4554">
        <v>6</v>
      </c>
      <c r="B4554">
        <v>84000</v>
      </c>
      <c r="C4554" s="6">
        <v>44501</v>
      </c>
      <c r="D4554">
        <v>-92</v>
      </c>
      <c r="E4554" t="str">
        <f>INDEX(LedgerMapping[[#All],[Area]],MATCH(Transactions[[#This Row],[Sub Ledger]],LedgerMapping[[#All],[Sub Ledger]],0))</f>
        <v>Income Statement</v>
      </c>
    </row>
    <row r="4555" spans="1:5" x14ac:dyDescent="0.55000000000000004">
      <c r="A4555">
        <v>6</v>
      </c>
      <c r="B4555">
        <v>84000</v>
      </c>
      <c r="C4555" s="6">
        <v>44531</v>
      </c>
      <c r="D4555">
        <v>-67</v>
      </c>
      <c r="E4555" t="str">
        <f>INDEX(LedgerMapping[[#All],[Area]],MATCH(Transactions[[#This Row],[Sub Ledger]],LedgerMapping[[#All],[Sub Ledger]],0))</f>
        <v>Income Statement</v>
      </c>
    </row>
    <row r="4556" spans="1:5" x14ac:dyDescent="0.55000000000000004">
      <c r="A4556">
        <v>6</v>
      </c>
      <c r="B4556">
        <v>84000</v>
      </c>
      <c r="C4556" s="6">
        <v>43466</v>
      </c>
      <c r="D4556">
        <v>-47</v>
      </c>
      <c r="E4556" t="str">
        <f>INDEX(LedgerMapping[[#All],[Area]],MATCH(Transactions[[#This Row],[Sub Ledger]],LedgerMapping[[#All],[Sub Ledger]],0))</f>
        <v>Income Statement</v>
      </c>
    </row>
    <row r="4557" spans="1:5" x14ac:dyDescent="0.55000000000000004">
      <c r="A4557">
        <v>6</v>
      </c>
      <c r="B4557">
        <v>84000</v>
      </c>
      <c r="C4557" s="6">
        <v>43497</v>
      </c>
      <c r="D4557">
        <v>-38</v>
      </c>
      <c r="E4557" t="str">
        <f>INDEX(LedgerMapping[[#All],[Area]],MATCH(Transactions[[#This Row],[Sub Ledger]],LedgerMapping[[#All],[Sub Ledger]],0))</f>
        <v>Income Statement</v>
      </c>
    </row>
    <row r="4558" spans="1:5" x14ac:dyDescent="0.55000000000000004">
      <c r="A4558">
        <v>6</v>
      </c>
      <c r="B4558">
        <v>84000</v>
      </c>
      <c r="C4558" s="6">
        <v>43525</v>
      </c>
      <c r="D4558">
        <v>-51</v>
      </c>
      <c r="E4558" t="str">
        <f>INDEX(LedgerMapping[[#All],[Area]],MATCH(Transactions[[#This Row],[Sub Ledger]],LedgerMapping[[#All],[Sub Ledger]],0))</f>
        <v>Income Statement</v>
      </c>
    </row>
    <row r="4559" spans="1:5" x14ac:dyDescent="0.55000000000000004">
      <c r="A4559">
        <v>6</v>
      </c>
      <c r="B4559">
        <v>84000</v>
      </c>
      <c r="C4559" s="6">
        <v>43556</v>
      </c>
      <c r="D4559">
        <v>-49</v>
      </c>
      <c r="E4559" t="str">
        <f>INDEX(LedgerMapping[[#All],[Area]],MATCH(Transactions[[#This Row],[Sub Ledger]],LedgerMapping[[#All],[Sub Ledger]],0))</f>
        <v>Income Statement</v>
      </c>
    </row>
    <row r="4560" spans="1:5" x14ac:dyDescent="0.55000000000000004">
      <c r="A4560">
        <v>6</v>
      </c>
      <c r="B4560">
        <v>84000</v>
      </c>
      <c r="C4560" s="6">
        <v>43586</v>
      </c>
      <c r="D4560">
        <v>-57</v>
      </c>
      <c r="E4560" t="str">
        <f>INDEX(LedgerMapping[[#All],[Area]],MATCH(Transactions[[#This Row],[Sub Ledger]],LedgerMapping[[#All],[Sub Ledger]],0))</f>
        <v>Income Statement</v>
      </c>
    </row>
    <row r="4561" spans="1:5" x14ac:dyDescent="0.55000000000000004">
      <c r="A4561">
        <v>6</v>
      </c>
      <c r="B4561">
        <v>84000</v>
      </c>
      <c r="C4561" s="6">
        <v>43617</v>
      </c>
      <c r="D4561">
        <v>-42</v>
      </c>
      <c r="E4561" t="str">
        <f>INDEX(LedgerMapping[[#All],[Area]],MATCH(Transactions[[#This Row],[Sub Ledger]],LedgerMapping[[#All],[Sub Ledger]],0))</f>
        <v>Income Statement</v>
      </c>
    </row>
    <row r="4562" spans="1:5" x14ac:dyDescent="0.55000000000000004">
      <c r="A4562">
        <v>6</v>
      </c>
      <c r="B4562">
        <v>84000</v>
      </c>
      <c r="C4562" s="6">
        <v>43647</v>
      </c>
      <c r="D4562">
        <v>-33</v>
      </c>
      <c r="E4562" t="str">
        <f>INDEX(LedgerMapping[[#All],[Area]],MATCH(Transactions[[#This Row],[Sub Ledger]],LedgerMapping[[#All],[Sub Ledger]],0))</f>
        <v>Income Statement</v>
      </c>
    </row>
    <row r="4563" spans="1:5" x14ac:dyDescent="0.55000000000000004">
      <c r="A4563">
        <v>6</v>
      </c>
      <c r="B4563">
        <v>84000</v>
      </c>
      <c r="C4563" s="6">
        <v>43678</v>
      </c>
      <c r="D4563">
        <v>-62</v>
      </c>
      <c r="E4563" t="str">
        <f>INDEX(LedgerMapping[[#All],[Area]],MATCH(Transactions[[#This Row],[Sub Ledger]],LedgerMapping[[#All],[Sub Ledger]],0))</f>
        <v>Income Statement</v>
      </c>
    </row>
    <row r="4564" spans="1:5" x14ac:dyDescent="0.55000000000000004">
      <c r="A4564">
        <v>6</v>
      </c>
      <c r="B4564">
        <v>84000</v>
      </c>
      <c r="C4564" s="6">
        <v>43709</v>
      </c>
      <c r="D4564">
        <v>-36</v>
      </c>
      <c r="E4564" t="str">
        <f>INDEX(LedgerMapping[[#All],[Area]],MATCH(Transactions[[#This Row],[Sub Ledger]],LedgerMapping[[#All],[Sub Ledger]],0))</f>
        <v>Income Statement</v>
      </c>
    </row>
    <row r="4565" spans="1:5" x14ac:dyDescent="0.55000000000000004">
      <c r="A4565">
        <v>6</v>
      </c>
      <c r="B4565">
        <v>84000</v>
      </c>
      <c r="C4565" s="6">
        <v>43739</v>
      </c>
      <c r="D4565">
        <v>-62</v>
      </c>
      <c r="E4565" t="str">
        <f>INDEX(LedgerMapping[[#All],[Area]],MATCH(Transactions[[#This Row],[Sub Ledger]],LedgerMapping[[#All],[Sub Ledger]],0))</f>
        <v>Income Statement</v>
      </c>
    </row>
    <row r="4566" spans="1:5" x14ac:dyDescent="0.55000000000000004">
      <c r="A4566">
        <v>6</v>
      </c>
      <c r="B4566">
        <v>84000</v>
      </c>
      <c r="C4566" s="6">
        <v>43770</v>
      </c>
      <c r="D4566">
        <v>-39</v>
      </c>
      <c r="E4566" t="str">
        <f>INDEX(LedgerMapping[[#All],[Area]],MATCH(Transactions[[#This Row],[Sub Ledger]],LedgerMapping[[#All],[Sub Ledger]],0))</f>
        <v>Income Statement</v>
      </c>
    </row>
    <row r="4567" spans="1:5" x14ac:dyDescent="0.55000000000000004">
      <c r="A4567">
        <v>6</v>
      </c>
      <c r="B4567">
        <v>84000</v>
      </c>
      <c r="C4567" s="6">
        <v>43800</v>
      </c>
      <c r="D4567">
        <v>-68</v>
      </c>
      <c r="E4567" t="str">
        <f>INDEX(LedgerMapping[[#All],[Area]],MATCH(Transactions[[#This Row],[Sub Ledger]],LedgerMapping[[#All],[Sub Ledger]],0))</f>
        <v>Income Statement</v>
      </c>
    </row>
    <row r="4568" spans="1:5" x14ac:dyDescent="0.55000000000000004">
      <c r="A4568">
        <v>6</v>
      </c>
      <c r="B4568">
        <v>84000</v>
      </c>
      <c r="C4568" s="6">
        <v>43831</v>
      </c>
      <c r="D4568">
        <v>-43</v>
      </c>
      <c r="E4568" t="str">
        <f>INDEX(LedgerMapping[[#All],[Area]],MATCH(Transactions[[#This Row],[Sub Ledger]],LedgerMapping[[#All],[Sub Ledger]],0))</f>
        <v>Income Statement</v>
      </c>
    </row>
    <row r="4569" spans="1:5" x14ac:dyDescent="0.55000000000000004">
      <c r="A4569">
        <v>6</v>
      </c>
      <c r="B4569">
        <v>84000</v>
      </c>
      <c r="C4569" s="6">
        <v>43862</v>
      </c>
      <c r="D4569">
        <v>-50</v>
      </c>
      <c r="E4569" t="str">
        <f>INDEX(LedgerMapping[[#All],[Area]],MATCH(Transactions[[#This Row],[Sub Ledger]],LedgerMapping[[#All],[Sub Ledger]],0))</f>
        <v>Income Statement</v>
      </c>
    </row>
    <row r="4570" spans="1:5" x14ac:dyDescent="0.55000000000000004">
      <c r="A4570">
        <v>6</v>
      </c>
      <c r="B4570">
        <v>84000</v>
      </c>
      <c r="C4570" s="6">
        <v>43891</v>
      </c>
      <c r="D4570">
        <v>-49</v>
      </c>
      <c r="E4570" t="str">
        <f>INDEX(LedgerMapping[[#All],[Area]],MATCH(Transactions[[#This Row],[Sub Ledger]],LedgerMapping[[#All],[Sub Ledger]],0))</f>
        <v>Income Statement</v>
      </c>
    </row>
    <row r="4571" spans="1:5" x14ac:dyDescent="0.55000000000000004">
      <c r="A4571">
        <v>6</v>
      </c>
      <c r="B4571">
        <v>84000</v>
      </c>
      <c r="C4571" s="6">
        <v>43922</v>
      </c>
      <c r="D4571">
        <v>-39</v>
      </c>
      <c r="E4571" t="str">
        <f>INDEX(LedgerMapping[[#All],[Area]],MATCH(Transactions[[#This Row],[Sub Ledger]],LedgerMapping[[#All],[Sub Ledger]],0))</f>
        <v>Income Statement</v>
      </c>
    </row>
    <row r="4572" spans="1:5" x14ac:dyDescent="0.55000000000000004">
      <c r="A4572">
        <v>6</v>
      </c>
      <c r="B4572">
        <v>84000</v>
      </c>
      <c r="C4572" s="6">
        <v>43952</v>
      </c>
      <c r="D4572">
        <v>-31</v>
      </c>
      <c r="E4572" t="str">
        <f>INDEX(LedgerMapping[[#All],[Area]],MATCH(Transactions[[#This Row],[Sub Ledger]],LedgerMapping[[#All],[Sub Ledger]],0))</f>
        <v>Income Statement</v>
      </c>
    </row>
    <row r="4573" spans="1:5" x14ac:dyDescent="0.55000000000000004">
      <c r="A4573">
        <v>6</v>
      </c>
      <c r="B4573">
        <v>84000</v>
      </c>
      <c r="C4573" s="6">
        <v>43983</v>
      </c>
      <c r="D4573">
        <v>-37</v>
      </c>
      <c r="E4573" t="str">
        <f>INDEX(LedgerMapping[[#All],[Area]],MATCH(Transactions[[#This Row],[Sub Ledger]],LedgerMapping[[#All],[Sub Ledger]],0))</f>
        <v>Income Statement</v>
      </c>
    </row>
    <row r="4574" spans="1:5" x14ac:dyDescent="0.55000000000000004">
      <c r="A4574">
        <v>6</v>
      </c>
      <c r="B4574">
        <v>84000</v>
      </c>
      <c r="C4574" s="6">
        <v>44013</v>
      </c>
      <c r="D4574">
        <v>-39</v>
      </c>
      <c r="E4574" t="str">
        <f>INDEX(LedgerMapping[[#All],[Area]],MATCH(Transactions[[#This Row],[Sub Ledger]],LedgerMapping[[#All],[Sub Ledger]],0))</f>
        <v>Income Statement</v>
      </c>
    </row>
    <row r="4575" spans="1:5" x14ac:dyDescent="0.55000000000000004">
      <c r="A4575">
        <v>6</v>
      </c>
      <c r="B4575">
        <v>84000</v>
      </c>
      <c r="C4575" s="6">
        <v>44044</v>
      </c>
      <c r="D4575">
        <v>-51</v>
      </c>
      <c r="E4575" t="str">
        <f>INDEX(LedgerMapping[[#All],[Area]],MATCH(Transactions[[#This Row],[Sub Ledger]],LedgerMapping[[#All],[Sub Ledger]],0))</f>
        <v>Income Statement</v>
      </c>
    </row>
    <row r="4576" spans="1:5" x14ac:dyDescent="0.55000000000000004">
      <c r="A4576">
        <v>6</v>
      </c>
      <c r="B4576">
        <v>84000</v>
      </c>
      <c r="C4576" s="6">
        <v>44075</v>
      </c>
      <c r="D4576">
        <v>-39</v>
      </c>
      <c r="E4576" t="str">
        <f>INDEX(LedgerMapping[[#All],[Area]],MATCH(Transactions[[#This Row],[Sub Ledger]],LedgerMapping[[#All],[Sub Ledger]],0))</f>
        <v>Income Statement</v>
      </c>
    </row>
    <row r="4577" spans="1:5" x14ac:dyDescent="0.55000000000000004">
      <c r="A4577">
        <v>6</v>
      </c>
      <c r="B4577">
        <v>84000</v>
      </c>
      <c r="C4577" s="6">
        <v>44105</v>
      </c>
      <c r="D4577">
        <v>-60</v>
      </c>
      <c r="E4577" t="str">
        <f>INDEX(LedgerMapping[[#All],[Area]],MATCH(Transactions[[#This Row],[Sub Ledger]],LedgerMapping[[#All],[Sub Ledger]],0))</f>
        <v>Income Statement</v>
      </c>
    </row>
    <row r="4578" spans="1:5" x14ac:dyDescent="0.55000000000000004">
      <c r="A4578">
        <v>6</v>
      </c>
      <c r="B4578">
        <v>84000</v>
      </c>
      <c r="C4578" s="6">
        <v>44136</v>
      </c>
      <c r="D4578">
        <v>-57</v>
      </c>
      <c r="E4578" t="str">
        <f>INDEX(LedgerMapping[[#All],[Area]],MATCH(Transactions[[#This Row],[Sub Ledger]],LedgerMapping[[#All],[Sub Ledger]],0))</f>
        <v>Income Statement</v>
      </c>
    </row>
    <row r="4579" spans="1:5" x14ac:dyDescent="0.55000000000000004">
      <c r="A4579">
        <v>6</v>
      </c>
      <c r="B4579">
        <v>84000</v>
      </c>
      <c r="C4579" s="6">
        <v>44166</v>
      </c>
      <c r="D4579">
        <v>-29</v>
      </c>
      <c r="E4579" t="str">
        <f>INDEX(LedgerMapping[[#All],[Area]],MATCH(Transactions[[#This Row],[Sub Ledger]],LedgerMapping[[#All],[Sub Ledger]],0))</f>
        <v>Income Statement</v>
      </c>
    </row>
    <row r="4580" spans="1:5" x14ac:dyDescent="0.55000000000000004">
      <c r="A4580">
        <v>6</v>
      </c>
      <c r="B4580">
        <v>84000</v>
      </c>
      <c r="C4580" s="6">
        <v>44197</v>
      </c>
      <c r="D4580">
        <v>-43</v>
      </c>
      <c r="E4580" t="str">
        <f>INDEX(LedgerMapping[[#All],[Area]],MATCH(Transactions[[#This Row],[Sub Ledger]],LedgerMapping[[#All],[Sub Ledger]],0))</f>
        <v>Income Statement</v>
      </c>
    </row>
    <row r="4581" spans="1:5" x14ac:dyDescent="0.55000000000000004">
      <c r="A4581">
        <v>6</v>
      </c>
      <c r="B4581">
        <v>84000</v>
      </c>
      <c r="C4581" s="6">
        <v>44228</v>
      </c>
      <c r="D4581">
        <v>-43</v>
      </c>
      <c r="E4581" t="str">
        <f>INDEX(LedgerMapping[[#All],[Area]],MATCH(Transactions[[#This Row],[Sub Ledger]],LedgerMapping[[#All],[Sub Ledger]],0))</f>
        <v>Income Statement</v>
      </c>
    </row>
    <row r="4582" spans="1:5" x14ac:dyDescent="0.55000000000000004">
      <c r="A4582">
        <v>6</v>
      </c>
      <c r="B4582">
        <v>84000</v>
      </c>
      <c r="C4582" s="6">
        <v>44256</v>
      </c>
      <c r="D4582">
        <v>-60</v>
      </c>
      <c r="E4582" t="str">
        <f>INDEX(LedgerMapping[[#All],[Area]],MATCH(Transactions[[#This Row],[Sub Ledger]],LedgerMapping[[#All],[Sub Ledger]],0))</f>
        <v>Income Statement</v>
      </c>
    </row>
    <row r="4583" spans="1:5" x14ac:dyDescent="0.55000000000000004">
      <c r="A4583">
        <v>6</v>
      </c>
      <c r="B4583">
        <v>84000</v>
      </c>
      <c r="C4583" s="6">
        <v>44287</v>
      </c>
      <c r="D4583">
        <v>-48</v>
      </c>
      <c r="E4583" t="str">
        <f>INDEX(LedgerMapping[[#All],[Area]],MATCH(Transactions[[#This Row],[Sub Ledger]],LedgerMapping[[#All],[Sub Ledger]],0))</f>
        <v>Income Statement</v>
      </c>
    </row>
    <row r="4584" spans="1:5" x14ac:dyDescent="0.55000000000000004">
      <c r="A4584">
        <v>6</v>
      </c>
      <c r="B4584">
        <v>84000</v>
      </c>
      <c r="C4584" s="6">
        <v>44317</v>
      </c>
      <c r="D4584">
        <v>-49</v>
      </c>
      <c r="E4584" t="str">
        <f>INDEX(LedgerMapping[[#All],[Area]],MATCH(Transactions[[#This Row],[Sub Ledger]],LedgerMapping[[#All],[Sub Ledger]],0))</f>
        <v>Income Statement</v>
      </c>
    </row>
    <row r="4585" spans="1:5" x14ac:dyDescent="0.55000000000000004">
      <c r="A4585">
        <v>6</v>
      </c>
      <c r="B4585">
        <v>84000</v>
      </c>
      <c r="C4585" s="6">
        <v>44348</v>
      </c>
      <c r="D4585">
        <v>-50</v>
      </c>
      <c r="E4585" t="str">
        <f>INDEX(LedgerMapping[[#All],[Area]],MATCH(Transactions[[#This Row],[Sub Ledger]],LedgerMapping[[#All],[Sub Ledger]],0))</f>
        <v>Income Statement</v>
      </c>
    </row>
    <row r="4586" spans="1:5" x14ac:dyDescent="0.55000000000000004">
      <c r="A4586">
        <v>6</v>
      </c>
      <c r="B4586">
        <v>84000</v>
      </c>
      <c r="C4586" s="6">
        <v>44378</v>
      </c>
      <c r="D4586">
        <v>-43</v>
      </c>
      <c r="E4586" t="str">
        <f>INDEX(LedgerMapping[[#All],[Area]],MATCH(Transactions[[#This Row],[Sub Ledger]],LedgerMapping[[#All],[Sub Ledger]],0))</f>
        <v>Income Statement</v>
      </c>
    </row>
    <row r="4587" spans="1:5" x14ac:dyDescent="0.55000000000000004">
      <c r="A4587">
        <v>6</v>
      </c>
      <c r="B4587">
        <v>84000</v>
      </c>
      <c r="C4587" s="6">
        <v>44409</v>
      </c>
      <c r="D4587">
        <v>-51</v>
      </c>
      <c r="E4587" t="str">
        <f>INDEX(LedgerMapping[[#All],[Area]],MATCH(Transactions[[#This Row],[Sub Ledger]],LedgerMapping[[#All],[Sub Ledger]],0))</f>
        <v>Income Statement</v>
      </c>
    </row>
    <row r="4588" spans="1:5" x14ac:dyDescent="0.55000000000000004">
      <c r="A4588">
        <v>6</v>
      </c>
      <c r="B4588">
        <v>84000</v>
      </c>
      <c r="C4588" s="6">
        <v>44440</v>
      </c>
      <c r="D4588">
        <v>-44</v>
      </c>
      <c r="E4588" t="str">
        <f>INDEX(LedgerMapping[[#All],[Area]],MATCH(Transactions[[#This Row],[Sub Ledger]],LedgerMapping[[#All],[Sub Ledger]],0))</f>
        <v>Income Statement</v>
      </c>
    </row>
    <row r="4589" spans="1:5" x14ac:dyDescent="0.55000000000000004">
      <c r="A4589">
        <v>6</v>
      </c>
      <c r="B4589">
        <v>84000</v>
      </c>
      <c r="C4589" s="6">
        <v>44470</v>
      </c>
      <c r="D4589">
        <v>-60</v>
      </c>
      <c r="E4589" t="str">
        <f>INDEX(LedgerMapping[[#All],[Area]],MATCH(Transactions[[#This Row],[Sub Ledger]],LedgerMapping[[#All],[Sub Ledger]],0))</f>
        <v>Income Statement</v>
      </c>
    </row>
    <row r="4590" spans="1:5" x14ac:dyDescent="0.55000000000000004">
      <c r="A4590">
        <v>6</v>
      </c>
      <c r="B4590">
        <v>84000</v>
      </c>
      <c r="C4590" s="6">
        <v>44501</v>
      </c>
      <c r="D4590">
        <v>-62</v>
      </c>
      <c r="E4590" t="str">
        <f>INDEX(LedgerMapping[[#All],[Area]],MATCH(Transactions[[#This Row],[Sub Ledger]],LedgerMapping[[#All],[Sub Ledger]],0))</f>
        <v>Income Statement</v>
      </c>
    </row>
    <row r="4591" spans="1:5" x14ac:dyDescent="0.55000000000000004">
      <c r="A4591">
        <v>6</v>
      </c>
      <c r="B4591">
        <v>84000</v>
      </c>
      <c r="C4591" s="6">
        <v>44531</v>
      </c>
      <c r="D4591">
        <v>-67</v>
      </c>
      <c r="E4591" t="str">
        <f>INDEX(LedgerMapping[[#All],[Area]],MATCH(Transactions[[#This Row],[Sub Ledger]],LedgerMapping[[#All],[Sub Ledger]],0))</f>
        <v>Income Statement</v>
      </c>
    </row>
    <row r="4592" spans="1:5" x14ac:dyDescent="0.55000000000000004">
      <c r="A4592">
        <v>6</v>
      </c>
      <c r="B4592">
        <v>84000</v>
      </c>
      <c r="C4592" s="6">
        <v>43466</v>
      </c>
      <c r="D4592">
        <v>-40</v>
      </c>
      <c r="E4592" t="str">
        <f>INDEX(LedgerMapping[[#All],[Area]],MATCH(Transactions[[#This Row],[Sub Ledger]],LedgerMapping[[#All],[Sub Ledger]],0))</f>
        <v>Income Statement</v>
      </c>
    </row>
    <row r="4593" spans="1:5" x14ac:dyDescent="0.55000000000000004">
      <c r="A4593">
        <v>6</v>
      </c>
      <c r="B4593">
        <v>84000</v>
      </c>
      <c r="C4593" s="6">
        <v>43497</v>
      </c>
      <c r="D4593">
        <v>-44</v>
      </c>
      <c r="E4593" t="str">
        <f>INDEX(LedgerMapping[[#All],[Area]],MATCH(Transactions[[#This Row],[Sub Ledger]],LedgerMapping[[#All],[Sub Ledger]],0))</f>
        <v>Income Statement</v>
      </c>
    </row>
    <row r="4594" spans="1:5" x14ac:dyDescent="0.55000000000000004">
      <c r="A4594">
        <v>6</v>
      </c>
      <c r="B4594">
        <v>84000</v>
      </c>
      <c r="C4594" s="6">
        <v>43525</v>
      </c>
      <c r="D4594">
        <v>-25</v>
      </c>
      <c r="E4594" t="str">
        <f>INDEX(LedgerMapping[[#All],[Area]],MATCH(Transactions[[#This Row],[Sub Ledger]],LedgerMapping[[#All],[Sub Ledger]],0))</f>
        <v>Income Statement</v>
      </c>
    </row>
    <row r="4595" spans="1:5" x14ac:dyDescent="0.55000000000000004">
      <c r="A4595">
        <v>6</v>
      </c>
      <c r="B4595">
        <v>84000</v>
      </c>
      <c r="C4595" s="6">
        <v>43556</v>
      </c>
      <c r="D4595">
        <v>-57</v>
      </c>
      <c r="E4595" t="str">
        <f>INDEX(LedgerMapping[[#All],[Area]],MATCH(Transactions[[#This Row],[Sub Ledger]],LedgerMapping[[#All],[Sub Ledger]],0))</f>
        <v>Income Statement</v>
      </c>
    </row>
    <row r="4596" spans="1:5" x14ac:dyDescent="0.55000000000000004">
      <c r="A4596">
        <v>6</v>
      </c>
      <c r="B4596">
        <v>84000</v>
      </c>
      <c r="C4596" s="6">
        <v>43586</v>
      </c>
      <c r="D4596">
        <v>-46</v>
      </c>
      <c r="E4596" t="str">
        <f>INDEX(LedgerMapping[[#All],[Area]],MATCH(Transactions[[#This Row],[Sub Ledger]],LedgerMapping[[#All],[Sub Ledger]],0))</f>
        <v>Income Statement</v>
      </c>
    </row>
    <row r="4597" spans="1:5" x14ac:dyDescent="0.55000000000000004">
      <c r="A4597">
        <v>6</v>
      </c>
      <c r="B4597">
        <v>84000</v>
      </c>
      <c r="C4597" s="6">
        <v>43617</v>
      </c>
      <c r="D4597">
        <v>-45</v>
      </c>
      <c r="E4597" t="str">
        <f>INDEX(LedgerMapping[[#All],[Area]],MATCH(Transactions[[#This Row],[Sub Ledger]],LedgerMapping[[#All],[Sub Ledger]],0))</f>
        <v>Income Statement</v>
      </c>
    </row>
    <row r="4598" spans="1:5" x14ac:dyDescent="0.55000000000000004">
      <c r="A4598">
        <v>6</v>
      </c>
      <c r="B4598">
        <v>84000</v>
      </c>
      <c r="C4598" s="6">
        <v>43647</v>
      </c>
      <c r="D4598">
        <v>-56</v>
      </c>
      <c r="E4598" t="str">
        <f>INDEX(LedgerMapping[[#All],[Area]],MATCH(Transactions[[#This Row],[Sub Ledger]],LedgerMapping[[#All],[Sub Ledger]],0))</f>
        <v>Income Statement</v>
      </c>
    </row>
    <row r="4599" spans="1:5" x14ac:dyDescent="0.55000000000000004">
      <c r="A4599">
        <v>6</v>
      </c>
      <c r="B4599">
        <v>84000</v>
      </c>
      <c r="C4599" s="6">
        <v>43678</v>
      </c>
      <c r="D4599">
        <v>-47</v>
      </c>
      <c r="E4599" t="str">
        <f>INDEX(LedgerMapping[[#All],[Area]],MATCH(Transactions[[#This Row],[Sub Ledger]],LedgerMapping[[#All],[Sub Ledger]],0))</f>
        <v>Income Statement</v>
      </c>
    </row>
    <row r="4600" spans="1:5" x14ac:dyDescent="0.55000000000000004">
      <c r="A4600">
        <v>6</v>
      </c>
      <c r="B4600">
        <v>84000</v>
      </c>
      <c r="C4600" s="6">
        <v>43709</v>
      </c>
      <c r="D4600">
        <v>-47</v>
      </c>
      <c r="E4600" t="str">
        <f>INDEX(LedgerMapping[[#All],[Area]],MATCH(Transactions[[#This Row],[Sub Ledger]],LedgerMapping[[#All],[Sub Ledger]],0))</f>
        <v>Income Statement</v>
      </c>
    </row>
    <row r="4601" spans="1:5" x14ac:dyDescent="0.55000000000000004">
      <c r="A4601">
        <v>6</v>
      </c>
      <c r="B4601">
        <v>84000</v>
      </c>
      <c r="C4601" s="6">
        <v>43739</v>
      </c>
      <c r="D4601">
        <v>-41</v>
      </c>
      <c r="E4601" t="str">
        <f>INDEX(LedgerMapping[[#All],[Area]],MATCH(Transactions[[#This Row],[Sub Ledger]],LedgerMapping[[#All],[Sub Ledger]],0))</f>
        <v>Income Statement</v>
      </c>
    </row>
    <row r="4602" spans="1:5" x14ac:dyDescent="0.55000000000000004">
      <c r="A4602">
        <v>6</v>
      </c>
      <c r="B4602">
        <v>84000</v>
      </c>
      <c r="C4602" s="6">
        <v>43770</v>
      </c>
      <c r="D4602">
        <v>-62</v>
      </c>
      <c r="E4602" t="str">
        <f>INDEX(LedgerMapping[[#All],[Area]],MATCH(Transactions[[#This Row],[Sub Ledger]],LedgerMapping[[#All],[Sub Ledger]],0))</f>
        <v>Income Statement</v>
      </c>
    </row>
    <row r="4603" spans="1:5" x14ac:dyDescent="0.55000000000000004">
      <c r="A4603">
        <v>6</v>
      </c>
      <c r="B4603">
        <v>84000</v>
      </c>
      <c r="C4603" s="6">
        <v>43800</v>
      </c>
      <c r="D4603">
        <v>-36</v>
      </c>
      <c r="E4603" t="str">
        <f>INDEX(LedgerMapping[[#All],[Area]],MATCH(Transactions[[#This Row],[Sub Ledger]],LedgerMapping[[#All],[Sub Ledger]],0))</f>
        <v>Income Statement</v>
      </c>
    </row>
    <row r="4604" spans="1:5" x14ac:dyDescent="0.55000000000000004">
      <c r="A4604">
        <v>6</v>
      </c>
      <c r="B4604">
        <v>84000</v>
      </c>
      <c r="C4604" s="6">
        <v>43831</v>
      </c>
      <c r="D4604">
        <v>-25</v>
      </c>
      <c r="E4604" t="str">
        <f>INDEX(LedgerMapping[[#All],[Area]],MATCH(Transactions[[#This Row],[Sub Ledger]],LedgerMapping[[#All],[Sub Ledger]],0))</f>
        <v>Income Statement</v>
      </c>
    </row>
    <row r="4605" spans="1:5" x14ac:dyDescent="0.55000000000000004">
      <c r="A4605">
        <v>6</v>
      </c>
      <c r="B4605">
        <v>84000</v>
      </c>
      <c r="C4605" s="6">
        <v>43862</v>
      </c>
      <c r="D4605">
        <v>-31</v>
      </c>
      <c r="E4605" t="str">
        <f>INDEX(LedgerMapping[[#All],[Area]],MATCH(Transactions[[#This Row],[Sub Ledger]],LedgerMapping[[#All],[Sub Ledger]],0))</f>
        <v>Income Statement</v>
      </c>
    </row>
    <row r="4606" spans="1:5" x14ac:dyDescent="0.55000000000000004">
      <c r="A4606">
        <v>6</v>
      </c>
      <c r="B4606">
        <v>84000</v>
      </c>
      <c r="C4606" s="6">
        <v>43891</v>
      </c>
      <c r="D4606">
        <v>-17</v>
      </c>
      <c r="E4606" t="str">
        <f>INDEX(LedgerMapping[[#All],[Area]],MATCH(Transactions[[#This Row],[Sub Ledger]],LedgerMapping[[#All],[Sub Ledger]],0))</f>
        <v>Income Statement</v>
      </c>
    </row>
    <row r="4607" spans="1:5" x14ac:dyDescent="0.55000000000000004">
      <c r="A4607">
        <v>6</v>
      </c>
      <c r="B4607">
        <v>84000</v>
      </c>
      <c r="C4607" s="6">
        <v>43922</v>
      </c>
      <c r="D4607">
        <v>-24</v>
      </c>
      <c r="E4607" t="str">
        <f>INDEX(LedgerMapping[[#All],[Area]],MATCH(Transactions[[#This Row],[Sub Ledger]],LedgerMapping[[#All],[Sub Ledger]],0))</f>
        <v>Income Statement</v>
      </c>
    </row>
    <row r="4608" spans="1:5" x14ac:dyDescent="0.55000000000000004">
      <c r="A4608">
        <v>6</v>
      </c>
      <c r="B4608">
        <v>84000</v>
      </c>
      <c r="C4608" s="6">
        <v>43952</v>
      </c>
      <c r="D4608">
        <v>-28</v>
      </c>
      <c r="E4608" t="str">
        <f>INDEX(LedgerMapping[[#All],[Area]],MATCH(Transactions[[#This Row],[Sub Ledger]],LedgerMapping[[#All],[Sub Ledger]],0))</f>
        <v>Income Statement</v>
      </c>
    </row>
    <row r="4609" spans="1:5" x14ac:dyDescent="0.55000000000000004">
      <c r="A4609">
        <v>6</v>
      </c>
      <c r="B4609">
        <v>84000</v>
      </c>
      <c r="C4609" s="6">
        <v>43983</v>
      </c>
      <c r="D4609">
        <v>-33</v>
      </c>
      <c r="E4609" t="str">
        <f>INDEX(LedgerMapping[[#All],[Area]],MATCH(Transactions[[#This Row],[Sub Ledger]],LedgerMapping[[#All],[Sub Ledger]],0))</f>
        <v>Income Statement</v>
      </c>
    </row>
    <row r="4610" spans="1:5" x14ac:dyDescent="0.55000000000000004">
      <c r="A4610">
        <v>6</v>
      </c>
      <c r="B4610">
        <v>84000</v>
      </c>
      <c r="C4610" s="6">
        <v>44013</v>
      </c>
      <c r="D4610">
        <v>-30</v>
      </c>
      <c r="E4610" t="str">
        <f>INDEX(LedgerMapping[[#All],[Area]],MATCH(Transactions[[#This Row],[Sub Ledger]],LedgerMapping[[#All],[Sub Ledger]],0))</f>
        <v>Income Statement</v>
      </c>
    </row>
    <row r="4611" spans="1:5" x14ac:dyDescent="0.55000000000000004">
      <c r="A4611">
        <v>6</v>
      </c>
      <c r="B4611">
        <v>84000</v>
      </c>
      <c r="C4611" s="6">
        <v>44044</v>
      </c>
      <c r="D4611">
        <v>-27</v>
      </c>
      <c r="E4611" t="str">
        <f>INDEX(LedgerMapping[[#All],[Area]],MATCH(Transactions[[#This Row],[Sub Ledger]],LedgerMapping[[#All],[Sub Ledger]],0))</f>
        <v>Income Statement</v>
      </c>
    </row>
    <row r="4612" spans="1:5" x14ac:dyDescent="0.55000000000000004">
      <c r="A4612">
        <v>6</v>
      </c>
      <c r="B4612">
        <v>84000</v>
      </c>
      <c r="C4612" s="6">
        <v>44075</v>
      </c>
      <c r="D4612">
        <v>-27</v>
      </c>
      <c r="E4612" t="str">
        <f>INDEX(LedgerMapping[[#All],[Area]],MATCH(Transactions[[#This Row],[Sub Ledger]],LedgerMapping[[#All],[Sub Ledger]],0))</f>
        <v>Income Statement</v>
      </c>
    </row>
    <row r="4613" spans="1:5" x14ac:dyDescent="0.55000000000000004">
      <c r="A4613">
        <v>6</v>
      </c>
      <c r="B4613">
        <v>84000</v>
      </c>
      <c r="C4613" s="6">
        <v>44105</v>
      </c>
      <c r="D4613">
        <v>-19</v>
      </c>
      <c r="E4613" t="str">
        <f>INDEX(LedgerMapping[[#All],[Area]],MATCH(Transactions[[#This Row],[Sub Ledger]],LedgerMapping[[#All],[Sub Ledger]],0))</f>
        <v>Income Statement</v>
      </c>
    </row>
    <row r="4614" spans="1:5" x14ac:dyDescent="0.55000000000000004">
      <c r="A4614">
        <v>6</v>
      </c>
      <c r="B4614">
        <v>84000</v>
      </c>
      <c r="C4614" s="6">
        <v>44136</v>
      </c>
      <c r="D4614">
        <v>-15</v>
      </c>
      <c r="E4614" t="str">
        <f>INDEX(LedgerMapping[[#All],[Area]],MATCH(Transactions[[#This Row],[Sub Ledger]],LedgerMapping[[#All],[Sub Ledger]],0))</f>
        <v>Income Statement</v>
      </c>
    </row>
    <row r="4615" spans="1:5" x14ac:dyDescent="0.55000000000000004">
      <c r="A4615">
        <v>6</v>
      </c>
      <c r="B4615">
        <v>84000</v>
      </c>
      <c r="C4615" s="6">
        <v>44166</v>
      </c>
      <c r="D4615">
        <v>-18</v>
      </c>
      <c r="E4615" t="str">
        <f>INDEX(LedgerMapping[[#All],[Area]],MATCH(Transactions[[#This Row],[Sub Ledger]],LedgerMapping[[#All],[Sub Ledger]],0))</f>
        <v>Income Statement</v>
      </c>
    </row>
    <row r="4616" spans="1:5" x14ac:dyDescent="0.55000000000000004">
      <c r="A4616">
        <v>6</v>
      </c>
      <c r="B4616">
        <v>84000</v>
      </c>
      <c r="C4616" s="6">
        <v>44197</v>
      </c>
      <c r="D4616">
        <v>-18</v>
      </c>
      <c r="E4616" t="str">
        <f>INDEX(LedgerMapping[[#All],[Area]],MATCH(Transactions[[#This Row],[Sub Ledger]],LedgerMapping[[#All],[Sub Ledger]],0))</f>
        <v>Income Statement</v>
      </c>
    </row>
    <row r="4617" spans="1:5" x14ac:dyDescent="0.55000000000000004">
      <c r="A4617">
        <v>6</v>
      </c>
      <c r="B4617">
        <v>84000</v>
      </c>
      <c r="C4617" s="6">
        <v>44228</v>
      </c>
      <c r="D4617">
        <v>-39</v>
      </c>
      <c r="E4617" t="str">
        <f>INDEX(LedgerMapping[[#All],[Area]],MATCH(Transactions[[#This Row],[Sub Ledger]],LedgerMapping[[#All],[Sub Ledger]],0))</f>
        <v>Income Statement</v>
      </c>
    </row>
    <row r="4618" spans="1:5" x14ac:dyDescent="0.55000000000000004">
      <c r="A4618">
        <v>6</v>
      </c>
      <c r="B4618">
        <v>84000</v>
      </c>
      <c r="C4618" s="6">
        <v>44256</v>
      </c>
      <c r="D4618">
        <v>-29</v>
      </c>
      <c r="E4618" t="str">
        <f>INDEX(LedgerMapping[[#All],[Area]],MATCH(Transactions[[#This Row],[Sub Ledger]],LedgerMapping[[#All],[Sub Ledger]],0))</f>
        <v>Income Statement</v>
      </c>
    </row>
    <row r="4619" spans="1:5" x14ac:dyDescent="0.55000000000000004">
      <c r="A4619">
        <v>6</v>
      </c>
      <c r="B4619">
        <v>84000</v>
      </c>
      <c r="C4619" s="6">
        <v>44287</v>
      </c>
      <c r="D4619">
        <v>-34</v>
      </c>
      <c r="E4619" t="str">
        <f>INDEX(LedgerMapping[[#All],[Area]],MATCH(Transactions[[#This Row],[Sub Ledger]],LedgerMapping[[#All],[Sub Ledger]],0))</f>
        <v>Income Statement</v>
      </c>
    </row>
    <row r="4620" spans="1:5" x14ac:dyDescent="0.55000000000000004">
      <c r="A4620">
        <v>6</v>
      </c>
      <c r="B4620">
        <v>84000</v>
      </c>
      <c r="C4620" s="6">
        <v>44317</v>
      </c>
      <c r="D4620">
        <v>-53</v>
      </c>
      <c r="E4620" t="str">
        <f>INDEX(LedgerMapping[[#All],[Area]],MATCH(Transactions[[#This Row],[Sub Ledger]],LedgerMapping[[#All],[Sub Ledger]],0))</f>
        <v>Income Statement</v>
      </c>
    </row>
    <row r="4621" spans="1:5" x14ac:dyDescent="0.55000000000000004">
      <c r="A4621">
        <v>6</v>
      </c>
      <c r="B4621">
        <v>84000</v>
      </c>
      <c r="C4621" s="6">
        <v>44348</v>
      </c>
      <c r="D4621">
        <v>-35</v>
      </c>
      <c r="E4621" t="str">
        <f>INDEX(LedgerMapping[[#All],[Area]],MATCH(Transactions[[#This Row],[Sub Ledger]],LedgerMapping[[#All],[Sub Ledger]],0))</f>
        <v>Income Statement</v>
      </c>
    </row>
    <row r="4622" spans="1:5" x14ac:dyDescent="0.55000000000000004">
      <c r="A4622">
        <v>6</v>
      </c>
      <c r="B4622">
        <v>84000</v>
      </c>
      <c r="C4622" s="6">
        <v>44378</v>
      </c>
      <c r="D4622">
        <v>-29</v>
      </c>
      <c r="E4622" t="str">
        <f>INDEX(LedgerMapping[[#All],[Area]],MATCH(Transactions[[#This Row],[Sub Ledger]],LedgerMapping[[#All],[Sub Ledger]],0))</f>
        <v>Income Statement</v>
      </c>
    </row>
    <row r="4623" spans="1:5" x14ac:dyDescent="0.55000000000000004">
      <c r="A4623">
        <v>6</v>
      </c>
      <c r="B4623">
        <v>84000</v>
      </c>
      <c r="C4623" s="6">
        <v>44409</v>
      </c>
      <c r="D4623">
        <v>-36</v>
      </c>
      <c r="E4623" t="str">
        <f>INDEX(LedgerMapping[[#All],[Area]],MATCH(Transactions[[#This Row],[Sub Ledger]],LedgerMapping[[#All],[Sub Ledger]],0))</f>
        <v>Income Statement</v>
      </c>
    </row>
    <row r="4624" spans="1:5" x14ac:dyDescent="0.55000000000000004">
      <c r="A4624">
        <v>6</v>
      </c>
      <c r="B4624">
        <v>84000</v>
      </c>
      <c r="C4624" s="6">
        <v>44440</v>
      </c>
      <c r="D4624">
        <v>-39</v>
      </c>
      <c r="E4624" t="str">
        <f>INDEX(LedgerMapping[[#All],[Area]],MATCH(Transactions[[#This Row],[Sub Ledger]],LedgerMapping[[#All],[Sub Ledger]],0))</f>
        <v>Income Statement</v>
      </c>
    </row>
    <row r="4625" spans="1:5" x14ac:dyDescent="0.55000000000000004">
      <c r="A4625">
        <v>6</v>
      </c>
      <c r="B4625">
        <v>84000</v>
      </c>
      <c r="C4625" s="6">
        <v>44470</v>
      </c>
      <c r="D4625">
        <v>-32</v>
      </c>
      <c r="E4625" t="str">
        <f>INDEX(LedgerMapping[[#All],[Area]],MATCH(Transactions[[#This Row],[Sub Ledger]],LedgerMapping[[#All],[Sub Ledger]],0))</f>
        <v>Income Statement</v>
      </c>
    </row>
    <row r="4626" spans="1:5" x14ac:dyDescent="0.55000000000000004">
      <c r="A4626">
        <v>6</v>
      </c>
      <c r="B4626">
        <v>84000</v>
      </c>
      <c r="C4626" s="6">
        <v>44501</v>
      </c>
      <c r="D4626">
        <v>-32</v>
      </c>
      <c r="E4626" t="str">
        <f>INDEX(LedgerMapping[[#All],[Area]],MATCH(Transactions[[#This Row],[Sub Ledger]],LedgerMapping[[#All],[Sub Ledger]],0))</f>
        <v>Income Statement</v>
      </c>
    </row>
    <row r="4627" spans="1:5" x14ac:dyDescent="0.55000000000000004">
      <c r="A4627">
        <v>6</v>
      </c>
      <c r="B4627">
        <v>84000</v>
      </c>
      <c r="C4627" s="6">
        <v>44531</v>
      </c>
      <c r="D4627">
        <v>-53</v>
      </c>
      <c r="E4627" t="str">
        <f>INDEX(LedgerMapping[[#All],[Area]],MATCH(Transactions[[#This Row],[Sub Ledger]],LedgerMapping[[#All],[Sub Ledger]],0))</f>
        <v>Income Statement</v>
      </c>
    </row>
    <row r="4628" spans="1:5" x14ac:dyDescent="0.55000000000000004">
      <c r="A4628">
        <v>6</v>
      </c>
      <c r="B4628">
        <v>84000</v>
      </c>
      <c r="C4628" s="6">
        <v>43466</v>
      </c>
      <c r="D4628">
        <v>-112</v>
      </c>
      <c r="E4628" t="str">
        <f>INDEX(LedgerMapping[[#All],[Area]],MATCH(Transactions[[#This Row],[Sub Ledger]],LedgerMapping[[#All],[Sub Ledger]],0))</f>
        <v>Income Statement</v>
      </c>
    </row>
    <row r="4629" spans="1:5" x14ac:dyDescent="0.55000000000000004">
      <c r="A4629">
        <v>6</v>
      </c>
      <c r="B4629">
        <v>84000</v>
      </c>
      <c r="C4629" s="6">
        <v>43497</v>
      </c>
      <c r="D4629">
        <v>-135</v>
      </c>
      <c r="E4629" t="str">
        <f>INDEX(LedgerMapping[[#All],[Area]],MATCH(Transactions[[#This Row],[Sub Ledger]],LedgerMapping[[#All],[Sub Ledger]],0))</f>
        <v>Income Statement</v>
      </c>
    </row>
    <row r="4630" spans="1:5" x14ac:dyDescent="0.55000000000000004">
      <c r="A4630">
        <v>6</v>
      </c>
      <c r="B4630">
        <v>84000</v>
      </c>
      <c r="C4630" s="6">
        <v>43525</v>
      </c>
      <c r="D4630">
        <v>-130</v>
      </c>
      <c r="E4630" t="str">
        <f>INDEX(LedgerMapping[[#All],[Area]],MATCH(Transactions[[#This Row],[Sub Ledger]],LedgerMapping[[#All],[Sub Ledger]],0))</f>
        <v>Income Statement</v>
      </c>
    </row>
    <row r="4631" spans="1:5" x14ac:dyDescent="0.55000000000000004">
      <c r="A4631">
        <v>6</v>
      </c>
      <c r="B4631">
        <v>84000</v>
      </c>
      <c r="C4631" s="6">
        <v>43556</v>
      </c>
      <c r="D4631">
        <v>-124</v>
      </c>
      <c r="E4631" t="str">
        <f>INDEX(LedgerMapping[[#All],[Area]],MATCH(Transactions[[#This Row],[Sub Ledger]],LedgerMapping[[#All],[Sub Ledger]],0))</f>
        <v>Income Statement</v>
      </c>
    </row>
    <row r="4632" spans="1:5" x14ac:dyDescent="0.55000000000000004">
      <c r="A4632">
        <v>6</v>
      </c>
      <c r="B4632">
        <v>84000</v>
      </c>
      <c r="C4632" s="6">
        <v>43586</v>
      </c>
      <c r="D4632">
        <v>-98</v>
      </c>
      <c r="E4632" t="str">
        <f>INDEX(LedgerMapping[[#All],[Area]],MATCH(Transactions[[#This Row],[Sub Ledger]],LedgerMapping[[#All],[Sub Ledger]],0))</f>
        <v>Income Statement</v>
      </c>
    </row>
    <row r="4633" spans="1:5" x14ac:dyDescent="0.55000000000000004">
      <c r="A4633">
        <v>6</v>
      </c>
      <c r="B4633">
        <v>84000</v>
      </c>
      <c r="C4633" s="6">
        <v>43617</v>
      </c>
      <c r="D4633">
        <v>-120</v>
      </c>
      <c r="E4633" t="str">
        <f>INDEX(LedgerMapping[[#All],[Area]],MATCH(Transactions[[#This Row],[Sub Ledger]],LedgerMapping[[#All],[Sub Ledger]],0))</f>
        <v>Income Statement</v>
      </c>
    </row>
    <row r="4634" spans="1:5" x14ac:dyDescent="0.55000000000000004">
      <c r="A4634">
        <v>6</v>
      </c>
      <c r="B4634">
        <v>84000</v>
      </c>
      <c r="C4634" s="6">
        <v>43647</v>
      </c>
      <c r="D4634">
        <v>-117</v>
      </c>
      <c r="E4634" t="str">
        <f>INDEX(LedgerMapping[[#All],[Area]],MATCH(Transactions[[#This Row],[Sub Ledger]],LedgerMapping[[#All],[Sub Ledger]],0))</f>
        <v>Income Statement</v>
      </c>
    </row>
    <row r="4635" spans="1:5" x14ac:dyDescent="0.55000000000000004">
      <c r="A4635">
        <v>6</v>
      </c>
      <c r="B4635">
        <v>84000</v>
      </c>
      <c r="C4635" s="6">
        <v>43678</v>
      </c>
      <c r="D4635">
        <v>-120</v>
      </c>
      <c r="E4635" t="str">
        <f>INDEX(LedgerMapping[[#All],[Area]],MATCH(Transactions[[#This Row],[Sub Ledger]],LedgerMapping[[#All],[Sub Ledger]],0))</f>
        <v>Income Statement</v>
      </c>
    </row>
    <row r="4636" spans="1:5" x14ac:dyDescent="0.55000000000000004">
      <c r="A4636">
        <v>6</v>
      </c>
      <c r="B4636">
        <v>84000</v>
      </c>
      <c r="C4636" s="6">
        <v>43709</v>
      </c>
      <c r="D4636">
        <v>-117</v>
      </c>
      <c r="E4636" t="str">
        <f>INDEX(LedgerMapping[[#All],[Area]],MATCH(Transactions[[#This Row],[Sub Ledger]],LedgerMapping[[#All],[Sub Ledger]],0))</f>
        <v>Income Statement</v>
      </c>
    </row>
    <row r="4637" spans="1:5" x14ac:dyDescent="0.55000000000000004">
      <c r="A4637">
        <v>6</v>
      </c>
      <c r="B4637">
        <v>84000</v>
      </c>
      <c r="C4637" s="6">
        <v>43739</v>
      </c>
      <c r="D4637">
        <v>-124</v>
      </c>
      <c r="E4637" t="str">
        <f>INDEX(LedgerMapping[[#All],[Area]],MATCH(Transactions[[#This Row],[Sub Ledger]],LedgerMapping[[#All],[Sub Ledger]],0))</f>
        <v>Income Statement</v>
      </c>
    </row>
    <row r="4638" spans="1:5" x14ac:dyDescent="0.55000000000000004">
      <c r="A4638">
        <v>6</v>
      </c>
      <c r="B4638">
        <v>84000</v>
      </c>
      <c r="C4638" s="6">
        <v>43770</v>
      </c>
      <c r="D4638">
        <v>-117</v>
      </c>
      <c r="E4638" t="str">
        <f>INDEX(LedgerMapping[[#All],[Area]],MATCH(Transactions[[#This Row],[Sub Ledger]],LedgerMapping[[#All],[Sub Ledger]],0))</f>
        <v>Income Statement</v>
      </c>
    </row>
    <row r="4639" spans="1:5" x14ac:dyDescent="0.55000000000000004">
      <c r="A4639">
        <v>6</v>
      </c>
      <c r="B4639">
        <v>84000</v>
      </c>
      <c r="C4639" s="6">
        <v>43800</v>
      </c>
      <c r="D4639">
        <v>-107</v>
      </c>
      <c r="E4639" t="str">
        <f>INDEX(LedgerMapping[[#All],[Area]],MATCH(Transactions[[#This Row],[Sub Ledger]],LedgerMapping[[#All],[Sub Ledger]],0))</f>
        <v>Income Statement</v>
      </c>
    </row>
    <row r="4640" spans="1:5" x14ac:dyDescent="0.55000000000000004">
      <c r="A4640">
        <v>6</v>
      </c>
      <c r="B4640">
        <v>84000</v>
      </c>
      <c r="C4640" s="6">
        <v>43831</v>
      </c>
      <c r="D4640">
        <v>-70</v>
      </c>
      <c r="E4640" t="str">
        <f>INDEX(LedgerMapping[[#All],[Area]],MATCH(Transactions[[#This Row],[Sub Ledger]],LedgerMapping[[#All],[Sub Ledger]],0))</f>
        <v>Income Statement</v>
      </c>
    </row>
    <row r="4641" spans="1:5" x14ac:dyDescent="0.55000000000000004">
      <c r="A4641">
        <v>6</v>
      </c>
      <c r="B4641">
        <v>84000</v>
      </c>
      <c r="C4641" s="6">
        <v>43862</v>
      </c>
      <c r="D4641">
        <v>-96</v>
      </c>
      <c r="E4641" t="str">
        <f>INDEX(LedgerMapping[[#All],[Area]],MATCH(Transactions[[#This Row],[Sub Ledger]],LedgerMapping[[#All],[Sub Ledger]],0))</f>
        <v>Income Statement</v>
      </c>
    </row>
    <row r="4642" spans="1:5" x14ac:dyDescent="0.55000000000000004">
      <c r="A4642">
        <v>6</v>
      </c>
      <c r="B4642">
        <v>84000</v>
      </c>
      <c r="C4642" s="6">
        <v>43891</v>
      </c>
      <c r="D4642">
        <v>-102</v>
      </c>
      <c r="E4642" t="str">
        <f>INDEX(LedgerMapping[[#All],[Area]],MATCH(Transactions[[#This Row],[Sub Ledger]],LedgerMapping[[#All],[Sub Ledger]],0))</f>
        <v>Income Statement</v>
      </c>
    </row>
    <row r="4643" spans="1:5" x14ac:dyDescent="0.55000000000000004">
      <c r="A4643">
        <v>6</v>
      </c>
      <c r="B4643">
        <v>84000</v>
      </c>
      <c r="C4643" s="6">
        <v>43922</v>
      </c>
      <c r="D4643">
        <v>-90</v>
      </c>
      <c r="E4643" t="str">
        <f>INDEX(LedgerMapping[[#All],[Area]],MATCH(Transactions[[#This Row],[Sub Ledger]],LedgerMapping[[#All],[Sub Ledger]],0))</f>
        <v>Income Statement</v>
      </c>
    </row>
    <row r="4644" spans="1:5" x14ac:dyDescent="0.55000000000000004">
      <c r="A4644">
        <v>6</v>
      </c>
      <c r="B4644">
        <v>84000</v>
      </c>
      <c r="C4644" s="6">
        <v>43952</v>
      </c>
      <c r="D4644">
        <v>-112</v>
      </c>
      <c r="E4644" t="str">
        <f>INDEX(LedgerMapping[[#All],[Area]],MATCH(Transactions[[#This Row],[Sub Ledger]],LedgerMapping[[#All],[Sub Ledger]],0))</f>
        <v>Income Statement</v>
      </c>
    </row>
    <row r="4645" spans="1:5" x14ac:dyDescent="0.55000000000000004">
      <c r="A4645">
        <v>6</v>
      </c>
      <c r="B4645">
        <v>84000</v>
      </c>
      <c r="C4645" s="6">
        <v>43983</v>
      </c>
      <c r="D4645">
        <v>-94</v>
      </c>
      <c r="E4645" t="str">
        <f>INDEX(LedgerMapping[[#All],[Area]],MATCH(Transactions[[#This Row],[Sub Ledger]],LedgerMapping[[#All],[Sub Ledger]],0))</f>
        <v>Income Statement</v>
      </c>
    </row>
    <row r="4646" spans="1:5" x14ac:dyDescent="0.55000000000000004">
      <c r="A4646">
        <v>6</v>
      </c>
      <c r="B4646">
        <v>84000</v>
      </c>
      <c r="C4646" s="6">
        <v>44013</v>
      </c>
      <c r="D4646">
        <v>-97</v>
      </c>
      <c r="E4646" t="str">
        <f>INDEX(LedgerMapping[[#All],[Area]],MATCH(Transactions[[#This Row],[Sub Ledger]],LedgerMapping[[#All],[Sub Ledger]],0))</f>
        <v>Income Statement</v>
      </c>
    </row>
    <row r="4647" spans="1:5" x14ac:dyDescent="0.55000000000000004">
      <c r="A4647">
        <v>6</v>
      </c>
      <c r="B4647">
        <v>84000</v>
      </c>
      <c r="C4647" s="6">
        <v>44044</v>
      </c>
      <c r="D4647">
        <v>-99</v>
      </c>
      <c r="E4647" t="str">
        <f>INDEX(LedgerMapping[[#All],[Area]],MATCH(Transactions[[#This Row],[Sub Ledger]],LedgerMapping[[#All],[Sub Ledger]],0))</f>
        <v>Income Statement</v>
      </c>
    </row>
    <row r="4648" spans="1:5" x14ac:dyDescent="0.55000000000000004">
      <c r="A4648">
        <v>6</v>
      </c>
      <c r="B4648">
        <v>84000</v>
      </c>
      <c r="C4648" s="6">
        <v>44075</v>
      </c>
      <c r="D4648">
        <v>-111</v>
      </c>
      <c r="E4648" t="str">
        <f>INDEX(LedgerMapping[[#All],[Area]],MATCH(Transactions[[#This Row],[Sub Ledger]],LedgerMapping[[#All],[Sub Ledger]],0))</f>
        <v>Income Statement</v>
      </c>
    </row>
    <row r="4649" spans="1:5" x14ac:dyDescent="0.55000000000000004">
      <c r="A4649">
        <v>6</v>
      </c>
      <c r="B4649">
        <v>84000</v>
      </c>
      <c r="C4649" s="6">
        <v>44105</v>
      </c>
      <c r="D4649">
        <v>-85</v>
      </c>
      <c r="E4649" t="str">
        <f>INDEX(LedgerMapping[[#All],[Area]],MATCH(Transactions[[#This Row],[Sub Ledger]],LedgerMapping[[#All],[Sub Ledger]],0))</f>
        <v>Income Statement</v>
      </c>
    </row>
    <row r="4650" spans="1:5" x14ac:dyDescent="0.55000000000000004">
      <c r="A4650">
        <v>6</v>
      </c>
      <c r="B4650">
        <v>84000</v>
      </c>
      <c r="C4650" s="6">
        <v>44136</v>
      </c>
      <c r="D4650">
        <v>-105</v>
      </c>
      <c r="E4650" t="str">
        <f>INDEX(LedgerMapping[[#All],[Area]],MATCH(Transactions[[#This Row],[Sub Ledger]],LedgerMapping[[#All],[Sub Ledger]],0))</f>
        <v>Income Statement</v>
      </c>
    </row>
    <row r="4651" spans="1:5" x14ac:dyDescent="0.55000000000000004">
      <c r="A4651">
        <v>6</v>
      </c>
      <c r="B4651">
        <v>84000</v>
      </c>
      <c r="C4651" s="6">
        <v>44166</v>
      </c>
      <c r="D4651">
        <v>-109</v>
      </c>
      <c r="E4651" t="str">
        <f>INDEX(LedgerMapping[[#All],[Area]],MATCH(Transactions[[#This Row],[Sub Ledger]],LedgerMapping[[#All],[Sub Ledger]],0))</f>
        <v>Income Statement</v>
      </c>
    </row>
    <row r="4652" spans="1:5" x14ac:dyDescent="0.55000000000000004">
      <c r="A4652">
        <v>6</v>
      </c>
      <c r="B4652">
        <v>84000</v>
      </c>
      <c r="C4652" s="6">
        <v>44197</v>
      </c>
      <c r="D4652">
        <v>-90</v>
      </c>
      <c r="E4652" t="str">
        <f>INDEX(LedgerMapping[[#All],[Area]],MATCH(Transactions[[#This Row],[Sub Ledger]],LedgerMapping[[#All],[Sub Ledger]],0))</f>
        <v>Income Statement</v>
      </c>
    </row>
    <row r="4653" spans="1:5" x14ac:dyDescent="0.55000000000000004">
      <c r="A4653">
        <v>6</v>
      </c>
      <c r="B4653">
        <v>84000</v>
      </c>
      <c r="C4653" s="6">
        <v>44228</v>
      </c>
      <c r="D4653">
        <v>-135</v>
      </c>
      <c r="E4653" t="str">
        <f>INDEX(LedgerMapping[[#All],[Area]],MATCH(Transactions[[#This Row],[Sub Ledger]],LedgerMapping[[#All],[Sub Ledger]],0))</f>
        <v>Income Statement</v>
      </c>
    </row>
    <row r="4654" spans="1:5" x14ac:dyDescent="0.55000000000000004">
      <c r="A4654">
        <v>6</v>
      </c>
      <c r="B4654">
        <v>84000</v>
      </c>
      <c r="C4654" s="6">
        <v>44256</v>
      </c>
      <c r="D4654">
        <v>-146</v>
      </c>
      <c r="E4654" t="str">
        <f>INDEX(LedgerMapping[[#All],[Area]],MATCH(Transactions[[#This Row],[Sub Ledger]],LedgerMapping[[#All],[Sub Ledger]],0))</f>
        <v>Income Statement</v>
      </c>
    </row>
    <row r="4655" spans="1:5" x14ac:dyDescent="0.55000000000000004">
      <c r="A4655">
        <v>6</v>
      </c>
      <c r="B4655">
        <v>84000</v>
      </c>
      <c r="C4655" s="6">
        <v>44287</v>
      </c>
      <c r="D4655">
        <v>-136</v>
      </c>
      <c r="E4655" t="str">
        <f>INDEX(LedgerMapping[[#All],[Area]],MATCH(Transactions[[#This Row],[Sub Ledger]],LedgerMapping[[#All],[Sub Ledger]],0))</f>
        <v>Income Statement</v>
      </c>
    </row>
    <row r="4656" spans="1:5" x14ac:dyDescent="0.55000000000000004">
      <c r="A4656">
        <v>6</v>
      </c>
      <c r="B4656">
        <v>84000</v>
      </c>
      <c r="C4656" s="6">
        <v>44317</v>
      </c>
      <c r="D4656">
        <v>-103</v>
      </c>
      <c r="E4656" t="str">
        <f>INDEX(LedgerMapping[[#All],[Area]],MATCH(Transactions[[#This Row],[Sub Ledger]],LedgerMapping[[#All],[Sub Ledger]],0))</f>
        <v>Income Statement</v>
      </c>
    </row>
    <row r="4657" spans="1:5" x14ac:dyDescent="0.55000000000000004">
      <c r="A4657">
        <v>6</v>
      </c>
      <c r="B4657">
        <v>84000</v>
      </c>
      <c r="C4657" s="6">
        <v>44348</v>
      </c>
      <c r="D4657">
        <v>-125</v>
      </c>
      <c r="E4657" t="str">
        <f>INDEX(LedgerMapping[[#All],[Area]],MATCH(Transactions[[#This Row],[Sub Ledger]],LedgerMapping[[#All],[Sub Ledger]],0))</f>
        <v>Income Statement</v>
      </c>
    </row>
    <row r="4658" spans="1:5" x14ac:dyDescent="0.55000000000000004">
      <c r="A4658">
        <v>6</v>
      </c>
      <c r="B4658">
        <v>84000</v>
      </c>
      <c r="C4658" s="6">
        <v>44378</v>
      </c>
      <c r="D4658">
        <v>-109</v>
      </c>
      <c r="E4658" t="str">
        <f>INDEX(LedgerMapping[[#All],[Area]],MATCH(Transactions[[#This Row],[Sub Ledger]],LedgerMapping[[#All],[Sub Ledger]],0))</f>
        <v>Income Statement</v>
      </c>
    </row>
    <row r="4659" spans="1:5" x14ac:dyDescent="0.55000000000000004">
      <c r="A4659">
        <v>6</v>
      </c>
      <c r="B4659">
        <v>84000</v>
      </c>
      <c r="C4659" s="6">
        <v>44409</v>
      </c>
      <c r="D4659">
        <v>-123</v>
      </c>
      <c r="E4659" t="str">
        <f>INDEX(LedgerMapping[[#All],[Area]],MATCH(Transactions[[#This Row],[Sub Ledger]],LedgerMapping[[#All],[Sub Ledger]],0))</f>
        <v>Income Statement</v>
      </c>
    </row>
    <row r="4660" spans="1:5" x14ac:dyDescent="0.55000000000000004">
      <c r="A4660">
        <v>6</v>
      </c>
      <c r="B4660">
        <v>84000</v>
      </c>
      <c r="C4660" s="6">
        <v>44440</v>
      </c>
      <c r="D4660">
        <v>-114</v>
      </c>
      <c r="E4660" t="str">
        <f>INDEX(LedgerMapping[[#All],[Area]],MATCH(Transactions[[#This Row],[Sub Ledger]],LedgerMapping[[#All],[Sub Ledger]],0))</f>
        <v>Income Statement</v>
      </c>
    </row>
    <row r="4661" spans="1:5" x14ac:dyDescent="0.55000000000000004">
      <c r="A4661">
        <v>6</v>
      </c>
      <c r="B4661">
        <v>84000</v>
      </c>
      <c r="C4661" s="6">
        <v>44470</v>
      </c>
      <c r="D4661">
        <v>-125</v>
      </c>
      <c r="E4661" t="str">
        <f>INDEX(LedgerMapping[[#All],[Area]],MATCH(Transactions[[#This Row],[Sub Ledger]],LedgerMapping[[#All],[Sub Ledger]],0))</f>
        <v>Income Statement</v>
      </c>
    </row>
    <row r="4662" spans="1:5" x14ac:dyDescent="0.55000000000000004">
      <c r="A4662">
        <v>6</v>
      </c>
      <c r="B4662">
        <v>84000</v>
      </c>
      <c r="C4662" s="6">
        <v>44501</v>
      </c>
      <c r="D4662">
        <v>-99</v>
      </c>
      <c r="E4662" t="str">
        <f>INDEX(LedgerMapping[[#All],[Area]],MATCH(Transactions[[#This Row],[Sub Ledger]],LedgerMapping[[#All],[Sub Ledger]],0))</f>
        <v>Income Statement</v>
      </c>
    </row>
    <row r="4663" spans="1:5" x14ac:dyDescent="0.55000000000000004">
      <c r="A4663">
        <v>6</v>
      </c>
      <c r="B4663">
        <v>84000</v>
      </c>
      <c r="C4663" s="6">
        <v>44531</v>
      </c>
      <c r="D4663">
        <v>-138</v>
      </c>
      <c r="E4663" t="str">
        <f>INDEX(LedgerMapping[[#All],[Area]],MATCH(Transactions[[#This Row],[Sub Ledger]],LedgerMapping[[#All],[Sub Ledger]],0))</f>
        <v>Income Statement</v>
      </c>
    </row>
    <row r="4664" spans="1:5" x14ac:dyDescent="0.55000000000000004">
      <c r="A4664">
        <v>6</v>
      </c>
      <c r="B4664">
        <v>84000</v>
      </c>
      <c r="C4664" s="6">
        <v>44256</v>
      </c>
      <c r="D4664">
        <v>-82</v>
      </c>
      <c r="E4664" t="str">
        <f>INDEX(LedgerMapping[[#All],[Area]],MATCH(Transactions[[#This Row],[Sub Ledger]],LedgerMapping[[#All],[Sub Ledger]],0))</f>
        <v>Income Statement</v>
      </c>
    </row>
    <row r="4665" spans="1:5" x14ac:dyDescent="0.55000000000000004">
      <c r="A4665">
        <v>6</v>
      </c>
      <c r="B4665">
        <v>84000</v>
      </c>
      <c r="C4665" s="6">
        <v>44256</v>
      </c>
      <c r="D4665">
        <v>-87.72</v>
      </c>
      <c r="E4665" t="str">
        <f>INDEX(LedgerMapping[[#All],[Area]],MATCH(Transactions[[#This Row],[Sub Ledger]],LedgerMapping[[#All],[Sub Ledger]],0))</f>
        <v>Income Statement</v>
      </c>
    </row>
    <row r="4666" spans="1:5" x14ac:dyDescent="0.55000000000000004">
      <c r="A4666">
        <v>6</v>
      </c>
      <c r="B4666">
        <v>84000</v>
      </c>
      <c r="C4666" s="6">
        <v>44256</v>
      </c>
      <c r="D4666">
        <v>-92.15</v>
      </c>
      <c r="E4666" t="str">
        <f>INDEX(LedgerMapping[[#All],[Area]],MATCH(Transactions[[#This Row],[Sub Ledger]],LedgerMapping[[#All],[Sub Ledger]],0))</f>
        <v>Income Statement</v>
      </c>
    </row>
    <row r="4667" spans="1:5" x14ac:dyDescent="0.55000000000000004">
      <c r="A4667">
        <v>6</v>
      </c>
      <c r="B4667">
        <v>84000</v>
      </c>
      <c r="C4667" s="6">
        <v>44256</v>
      </c>
      <c r="D4667">
        <v>-41.71</v>
      </c>
      <c r="E4667" t="str">
        <f>INDEX(LedgerMapping[[#All],[Area]],MATCH(Transactions[[#This Row],[Sub Ledger]],LedgerMapping[[#All],[Sub Ledger]],0))</f>
        <v>Income Statement</v>
      </c>
    </row>
    <row r="4668" spans="1:5" x14ac:dyDescent="0.55000000000000004">
      <c r="A4668">
        <v>6</v>
      </c>
      <c r="B4668">
        <v>84000</v>
      </c>
      <c r="C4668" s="6">
        <v>44256</v>
      </c>
      <c r="D4668">
        <v>-39</v>
      </c>
      <c r="E4668" t="str">
        <f>INDEX(LedgerMapping[[#All],[Area]],MATCH(Transactions[[#This Row],[Sub Ledger]],LedgerMapping[[#All],[Sub Ledger]],0))</f>
        <v>Income Statement</v>
      </c>
    </row>
    <row r="4669" spans="1:5" x14ac:dyDescent="0.55000000000000004">
      <c r="A4669">
        <v>6</v>
      </c>
      <c r="B4669">
        <v>84000</v>
      </c>
      <c r="C4669" s="6">
        <v>44256</v>
      </c>
      <c r="D4669">
        <v>-128.25</v>
      </c>
      <c r="E4669" t="str">
        <f>INDEX(LedgerMapping[[#All],[Area]],MATCH(Transactions[[#This Row],[Sub Ledger]],LedgerMapping[[#All],[Sub Ledger]],0))</f>
        <v>Income Statement</v>
      </c>
    </row>
    <row r="4670" spans="1:5" x14ac:dyDescent="0.55000000000000004">
      <c r="A4670">
        <v>6</v>
      </c>
      <c r="B4670">
        <v>87000</v>
      </c>
      <c r="C4670" s="6">
        <v>43678</v>
      </c>
      <c r="D4670">
        <v>-410</v>
      </c>
      <c r="E4670" t="str">
        <f>INDEX(LedgerMapping[[#All],[Area]],MATCH(Transactions[[#This Row],[Sub Ledger]],LedgerMapping[[#All],[Sub Ledger]],0))</f>
        <v>Income Statement</v>
      </c>
    </row>
    <row r="4671" spans="1:5" x14ac:dyDescent="0.55000000000000004">
      <c r="A4671">
        <v>6</v>
      </c>
      <c r="B4671">
        <v>87000</v>
      </c>
      <c r="C4671" s="6">
        <v>43466</v>
      </c>
      <c r="D4671">
        <v>-410</v>
      </c>
      <c r="E4671" t="str">
        <f>INDEX(LedgerMapping[[#All],[Area]],MATCH(Transactions[[#This Row],[Sub Ledger]],LedgerMapping[[#All],[Sub Ledger]],0))</f>
        <v>Income Statement</v>
      </c>
    </row>
    <row r="4672" spans="1:5" x14ac:dyDescent="0.55000000000000004">
      <c r="A4672">
        <v>6</v>
      </c>
      <c r="B4672">
        <v>87000</v>
      </c>
      <c r="C4672" s="6">
        <v>43497</v>
      </c>
      <c r="D4672">
        <v>-351</v>
      </c>
      <c r="E4672" t="str">
        <f>INDEX(LedgerMapping[[#All],[Area]],MATCH(Transactions[[#This Row],[Sub Ledger]],LedgerMapping[[#All],[Sub Ledger]],0))</f>
        <v>Income Statement</v>
      </c>
    </row>
    <row r="4673" spans="1:5" x14ac:dyDescent="0.55000000000000004">
      <c r="A4673">
        <v>6</v>
      </c>
      <c r="B4673">
        <v>87000</v>
      </c>
      <c r="C4673" s="6">
        <v>43525</v>
      </c>
      <c r="D4673">
        <v>-468</v>
      </c>
      <c r="E4673" t="str">
        <f>INDEX(LedgerMapping[[#All],[Area]],MATCH(Transactions[[#This Row],[Sub Ledger]],LedgerMapping[[#All],[Sub Ledger]],0))</f>
        <v>Income Statement</v>
      </c>
    </row>
    <row r="4674" spans="1:5" x14ac:dyDescent="0.55000000000000004">
      <c r="A4674">
        <v>6</v>
      </c>
      <c r="B4674">
        <v>87000</v>
      </c>
      <c r="C4674" s="6">
        <v>43556</v>
      </c>
      <c r="D4674">
        <v>-468</v>
      </c>
      <c r="E4674" t="str">
        <f>INDEX(LedgerMapping[[#All],[Area]],MATCH(Transactions[[#This Row],[Sub Ledger]],LedgerMapping[[#All],[Sub Ledger]],0))</f>
        <v>Income Statement</v>
      </c>
    </row>
    <row r="4675" spans="1:5" x14ac:dyDescent="0.55000000000000004">
      <c r="A4675">
        <v>6</v>
      </c>
      <c r="B4675">
        <v>87000</v>
      </c>
      <c r="C4675" s="6">
        <v>43586</v>
      </c>
      <c r="D4675">
        <v>-410</v>
      </c>
      <c r="E4675" t="str">
        <f>INDEX(LedgerMapping[[#All],[Area]],MATCH(Transactions[[#This Row],[Sub Ledger]],LedgerMapping[[#All],[Sub Ledger]],0))</f>
        <v>Income Statement</v>
      </c>
    </row>
    <row r="4676" spans="1:5" x14ac:dyDescent="0.55000000000000004">
      <c r="A4676">
        <v>6</v>
      </c>
      <c r="B4676">
        <v>87000</v>
      </c>
      <c r="C4676" s="6">
        <v>43617</v>
      </c>
      <c r="D4676">
        <v>-351</v>
      </c>
      <c r="E4676" t="str">
        <f>INDEX(LedgerMapping[[#All],[Area]],MATCH(Transactions[[#This Row],[Sub Ledger]],LedgerMapping[[#All],[Sub Ledger]],0))</f>
        <v>Income Statement</v>
      </c>
    </row>
    <row r="4677" spans="1:5" x14ac:dyDescent="0.55000000000000004">
      <c r="A4677">
        <v>6</v>
      </c>
      <c r="B4677">
        <v>87000</v>
      </c>
      <c r="C4677" s="6">
        <v>43647</v>
      </c>
      <c r="D4677">
        <v>-351</v>
      </c>
      <c r="E4677" t="str">
        <f>INDEX(LedgerMapping[[#All],[Area]],MATCH(Transactions[[#This Row],[Sub Ledger]],LedgerMapping[[#All],[Sub Ledger]],0))</f>
        <v>Income Statement</v>
      </c>
    </row>
    <row r="4678" spans="1:5" x14ac:dyDescent="0.55000000000000004">
      <c r="A4678">
        <v>6</v>
      </c>
      <c r="B4678">
        <v>87000</v>
      </c>
      <c r="C4678" s="6">
        <v>43709</v>
      </c>
      <c r="D4678">
        <v>-410</v>
      </c>
      <c r="E4678" t="str">
        <f>INDEX(LedgerMapping[[#All],[Area]],MATCH(Transactions[[#This Row],[Sub Ledger]],LedgerMapping[[#All],[Sub Ledger]],0))</f>
        <v>Income Statement</v>
      </c>
    </row>
    <row r="4679" spans="1:5" x14ac:dyDescent="0.55000000000000004">
      <c r="A4679">
        <v>6</v>
      </c>
      <c r="B4679">
        <v>87000</v>
      </c>
      <c r="C4679" s="6">
        <v>43739</v>
      </c>
      <c r="D4679">
        <v>-410</v>
      </c>
      <c r="E4679" t="str">
        <f>INDEX(LedgerMapping[[#All],[Area]],MATCH(Transactions[[#This Row],[Sub Ledger]],LedgerMapping[[#All],[Sub Ledger]],0))</f>
        <v>Income Statement</v>
      </c>
    </row>
    <row r="4680" spans="1:5" x14ac:dyDescent="0.55000000000000004">
      <c r="A4680">
        <v>6</v>
      </c>
      <c r="B4680">
        <v>87000</v>
      </c>
      <c r="C4680" s="6">
        <v>43770</v>
      </c>
      <c r="D4680">
        <v>-410</v>
      </c>
      <c r="E4680" t="str">
        <f>INDEX(LedgerMapping[[#All],[Area]],MATCH(Transactions[[#This Row],[Sub Ledger]],LedgerMapping[[#All],[Sub Ledger]],0))</f>
        <v>Income Statement</v>
      </c>
    </row>
    <row r="4681" spans="1:5" x14ac:dyDescent="0.55000000000000004">
      <c r="A4681">
        <v>6</v>
      </c>
      <c r="B4681">
        <v>87000</v>
      </c>
      <c r="C4681" s="6">
        <v>43800</v>
      </c>
      <c r="D4681">
        <v>-410</v>
      </c>
      <c r="E4681" t="str">
        <f>INDEX(LedgerMapping[[#All],[Area]],MATCH(Transactions[[#This Row],[Sub Ledger]],LedgerMapping[[#All],[Sub Ledger]],0))</f>
        <v>Income Statement</v>
      </c>
    </row>
    <row r="4682" spans="1:5" x14ac:dyDescent="0.55000000000000004">
      <c r="A4682">
        <v>6</v>
      </c>
      <c r="B4682">
        <v>87000</v>
      </c>
      <c r="C4682" s="6">
        <v>43831</v>
      </c>
      <c r="D4682">
        <v>-340</v>
      </c>
      <c r="E4682" t="str">
        <f>INDEX(LedgerMapping[[#All],[Area]],MATCH(Transactions[[#This Row],[Sub Ledger]],LedgerMapping[[#All],[Sub Ledger]],0))</f>
        <v>Income Statement</v>
      </c>
    </row>
    <row r="4683" spans="1:5" x14ac:dyDescent="0.55000000000000004">
      <c r="A4683">
        <v>6</v>
      </c>
      <c r="B4683">
        <v>87000</v>
      </c>
      <c r="C4683" s="6">
        <v>43862</v>
      </c>
      <c r="D4683">
        <v>-302</v>
      </c>
      <c r="E4683" t="str">
        <f>INDEX(LedgerMapping[[#All],[Area]],MATCH(Transactions[[#This Row],[Sub Ledger]],LedgerMapping[[#All],[Sub Ledger]],0))</f>
        <v>Income Statement</v>
      </c>
    </row>
    <row r="4684" spans="1:5" x14ac:dyDescent="0.55000000000000004">
      <c r="A4684">
        <v>6</v>
      </c>
      <c r="B4684">
        <v>87000</v>
      </c>
      <c r="C4684" s="6">
        <v>43891</v>
      </c>
      <c r="D4684">
        <v>-302</v>
      </c>
      <c r="E4684" t="str">
        <f>INDEX(LedgerMapping[[#All],[Area]],MATCH(Transactions[[#This Row],[Sub Ledger]],LedgerMapping[[#All],[Sub Ledger]],0))</f>
        <v>Income Statement</v>
      </c>
    </row>
    <row r="4685" spans="1:5" x14ac:dyDescent="0.55000000000000004">
      <c r="A4685">
        <v>6</v>
      </c>
      <c r="B4685">
        <v>87000</v>
      </c>
      <c r="C4685" s="6">
        <v>43922</v>
      </c>
      <c r="D4685">
        <v>-340</v>
      </c>
      <c r="E4685" t="str">
        <f>INDEX(LedgerMapping[[#All],[Area]],MATCH(Transactions[[#This Row],[Sub Ledger]],LedgerMapping[[#All],[Sub Ledger]],0))</f>
        <v>Income Statement</v>
      </c>
    </row>
    <row r="4686" spans="1:5" x14ac:dyDescent="0.55000000000000004">
      <c r="A4686">
        <v>6</v>
      </c>
      <c r="B4686">
        <v>87000</v>
      </c>
      <c r="C4686" s="6">
        <v>43952</v>
      </c>
      <c r="D4686">
        <v>-378</v>
      </c>
      <c r="E4686" t="str">
        <f>INDEX(LedgerMapping[[#All],[Area]],MATCH(Transactions[[#This Row],[Sub Ledger]],LedgerMapping[[#All],[Sub Ledger]],0))</f>
        <v>Income Statement</v>
      </c>
    </row>
    <row r="4687" spans="1:5" x14ac:dyDescent="0.55000000000000004">
      <c r="A4687">
        <v>6</v>
      </c>
      <c r="B4687">
        <v>87000</v>
      </c>
      <c r="C4687" s="6">
        <v>43983</v>
      </c>
      <c r="D4687">
        <v>-340</v>
      </c>
      <c r="E4687" t="str">
        <f>INDEX(LedgerMapping[[#All],[Area]],MATCH(Transactions[[#This Row],[Sub Ledger]],LedgerMapping[[#All],[Sub Ledger]],0))</f>
        <v>Income Statement</v>
      </c>
    </row>
    <row r="4688" spans="1:5" x14ac:dyDescent="0.55000000000000004">
      <c r="A4688">
        <v>6</v>
      </c>
      <c r="B4688">
        <v>87000</v>
      </c>
      <c r="C4688" s="6">
        <v>44013</v>
      </c>
      <c r="D4688">
        <v>-302</v>
      </c>
      <c r="E4688" t="str">
        <f>INDEX(LedgerMapping[[#All],[Area]],MATCH(Transactions[[#This Row],[Sub Ledger]],LedgerMapping[[#All],[Sub Ledger]],0))</f>
        <v>Income Statement</v>
      </c>
    </row>
    <row r="4689" spans="1:5" x14ac:dyDescent="0.55000000000000004">
      <c r="A4689">
        <v>6</v>
      </c>
      <c r="B4689">
        <v>87000</v>
      </c>
      <c r="C4689" s="6">
        <v>44044</v>
      </c>
      <c r="D4689">
        <v>-340</v>
      </c>
      <c r="E4689" t="str">
        <f>INDEX(LedgerMapping[[#All],[Area]],MATCH(Transactions[[#This Row],[Sub Ledger]],LedgerMapping[[#All],[Sub Ledger]],0))</f>
        <v>Income Statement</v>
      </c>
    </row>
    <row r="4690" spans="1:5" x14ac:dyDescent="0.55000000000000004">
      <c r="A4690">
        <v>6</v>
      </c>
      <c r="B4690">
        <v>87000</v>
      </c>
      <c r="C4690" s="6">
        <v>44075</v>
      </c>
      <c r="D4690">
        <v>-340</v>
      </c>
      <c r="E4690" t="str">
        <f>INDEX(LedgerMapping[[#All],[Area]],MATCH(Transactions[[#This Row],[Sub Ledger]],LedgerMapping[[#All],[Sub Ledger]],0))</f>
        <v>Income Statement</v>
      </c>
    </row>
    <row r="4691" spans="1:5" x14ac:dyDescent="0.55000000000000004">
      <c r="A4691">
        <v>6</v>
      </c>
      <c r="B4691">
        <v>87000</v>
      </c>
      <c r="C4691" s="6">
        <v>44105</v>
      </c>
      <c r="D4691">
        <v>-340</v>
      </c>
      <c r="E4691" t="str">
        <f>INDEX(LedgerMapping[[#All],[Area]],MATCH(Transactions[[#This Row],[Sub Ledger]],LedgerMapping[[#All],[Sub Ledger]],0))</f>
        <v>Income Statement</v>
      </c>
    </row>
    <row r="4692" spans="1:5" x14ac:dyDescent="0.55000000000000004">
      <c r="A4692">
        <v>6</v>
      </c>
      <c r="B4692">
        <v>87000</v>
      </c>
      <c r="C4692" s="6">
        <v>44136</v>
      </c>
      <c r="D4692">
        <v>-302</v>
      </c>
      <c r="E4692" t="str">
        <f>INDEX(LedgerMapping[[#All],[Area]],MATCH(Transactions[[#This Row],[Sub Ledger]],LedgerMapping[[#All],[Sub Ledger]],0))</f>
        <v>Income Statement</v>
      </c>
    </row>
    <row r="4693" spans="1:5" x14ac:dyDescent="0.55000000000000004">
      <c r="A4693">
        <v>6</v>
      </c>
      <c r="B4693">
        <v>87000</v>
      </c>
      <c r="C4693" s="6">
        <v>44166</v>
      </c>
      <c r="D4693">
        <v>-378</v>
      </c>
      <c r="E4693" t="str">
        <f>INDEX(LedgerMapping[[#All],[Area]],MATCH(Transactions[[#This Row],[Sub Ledger]],LedgerMapping[[#All],[Sub Ledger]],0))</f>
        <v>Income Statement</v>
      </c>
    </row>
    <row r="4694" spans="1:5" x14ac:dyDescent="0.55000000000000004">
      <c r="A4694">
        <v>6</v>
      </c>
      <c r="B4694">
        <v>87000</v>
      </c>
      <c r="C4694" s="6">
        <v>44197</v>
      </c>
      <c r="D4694">
        <v>-229</v>
      </c>
      <c r="E4694" t="str">
        <f>INDEX(LedgerMapping[[#All],[Area]],MATCH(Transactions[[#This Row],[Sub Ledger]],LedgerMapping[[#All],[Sub Ledger]],0))</f>
        <v>Income Statement</v>
      </c>
    </row>
    <row r="4695" spans="1:5" x14ac:dyDescent="0.55000000000000004">
      <c r="A4695">
        <v>6</v>
      </c>
      <c r="B4695">
        <v>87000</v>
      </c>
      <c r="C4695" s="6">
        <v>44228</v>
      </c>
      <c r="D4695">
        <v>-416</v>
      </c>
      <c r="E4695" t="str">
        <f>INDEX(LedgerMapping[[#All],[Area]],MATCH(Transactions[[#This Row],[Sub Ledger]],LedgerMapping[[#All],[Sub Ledger]],0))</f>
        <v>Income Statement</v>
      </c>
    </row>
    <row r="4696" spans="1:5" x14ac:dyDescent="0.55000000000000004">
      <c r="A4696">
        <v>6</v>
      </c>
      <c r="B4696">
        <v>87000</v>
      </c>
      <c r="C4696" s="6">
        <v>44256</v>
      </c>
      <c r="D4696">
        <v>-382</v>
      </c>
      <c r="E4696" t="str">
        <f>INDEX(LedgerMapping[[#All],[Area]],MATCH(Transactions[[#This Row],[Sub Ledger]],LedgerMapping[[#All],[Sub Ledger]],0))</f>
        <v>Income Statement</v>
      </c>
    </row>
    <row r="4697" spans="1:5" x14ac:dyDescent="0.55000000000000004">
      <c r="A4697">
        <v>6</v>
      </c>
      <c r="B4697">
        <v>87000</v>
      </c>
      <c r="C4697" s="6">
        <v>44287</v>
      </c>
      <c r="D4697">
        <v>-451</v>
      </c>
      <c r="E4697" t="str">
        <f>INDEX(LedgerMapping[[#All],[Area]],MATCH(Transactions[[#This Row],[Sub Ledger]],LedgerMapping[[#All],[Sub Ledger]],0))</f>
        <v>Income Statement</v>
      </c>
    </row>
    <row r="4698" spans="1:5" x14ac:dyDescent="0.55000000000000004">
      <c r="A4698">
        <v>6</v>
      </c>
      <c r="B4698">
        <v>87000</v>
      </c>
      <c r="C4698" s="6">
        <v>44317</v>
      </c>
      <c r="D4698">
        <v>-382</v>
      </c>
      <c r="E4698" t="str">
        <f>INDEX(LedgerMapping[[#All],[Area]],MATCH(Transactions[[#This Row],[Sub Ledger]],LedgerMapping[[#All],[Sub Ledger]],0))</f>
        <v>Income Statement</v>
      </c>
    </row>
    <row r="4699" spans="1:5" x14ac:dyDescent="0.55000000000000004">
      <c r="A4699">
        <v>6</v>
      </c>
      <c r="B4699">
        <v>87000</v>
      </c>
      <c r="C4699" s="6">
        <v>44348</v>
      </c>
      <c r="D4699">
        <v>-382</v>
      </c>
      <c r="E4699" t="str">
        <f>INDEX(LedgerMapping[[#All],[Area]],MATCH(Transactions[[#This Row],[Sub Ledger]],LedgerMapping[[#All],[Sub Ledger]],0))</f>
        <v>Income Statement</v>
      </c>
    </row>
    <row r="4700" spans="1:5" x14ac:dyDescent="0.55000000000000004">
      <c r="A4700">
        <v>6</v>
      </c>
      <c r="B4700">
        <v>87000</v>
      </c>
      <c r="C4700" s="6">
        <v>44378</v>
      </c>
      <c r="D4700">
        <v>-451</v>
      </c>
      <c r="E4700" t="str">
        <f>INDEX(LedgerMapping[[#All],[Area]],MATCH(Transactions[[#This Row],[Sub Ledger]],LedgerMapping[[#All],[Sub Ledger]],0))</f>
        <v>Income Statement</v>
      </c>
    </row>
    <row r="4701" spans="1:5" x14ac:dyDescent="0.55000000000000004">
      <c r="A4701">
        <v>6</v>
      </c>
      <c r="B4701">
        <v>87000</v>
      </c>
      <c r="C4701" s="6">
        <v>44409</v>
      </c>
      <c r="D4701">
        <v>-382</v>
      </c>
      <c r="E4701" t="str">
        <f>INDEX(LedgerMapping[[#All],[Area]],MATCH(Transactions[[#This Row],[Sub Ledger]],LedgerMapping[[#All],[Sub Ledger]],0))</f>
        <v>Income Statement</v>
      </c>
    </row>
    <row r="4702" spans="1:5" x14ac:dyDescent="0.55000000000000004">
      <c r="A4702">
        <v>6</v>
      </c>
      <c r="B4702">
        <v>87000</v>
      </c>
      <c r="C4702" s="6">
        <v>44440</v>
      </c>
      <c r="D4702">
        <v>-416</v>
      </c>
      <c r="E4702" t="str">
        <f>INDEX(LedgerMapping[[#All],[Area]],MATCH(Transactions[[#This Row],[Sub Ledger]],LedgerMapping[[#All],[Sub Ledger]],0))</f>
        <v>Income Statement</v>
      </c>
    </row>
    <row r="4703" spans="1:5" x14ac:dyDescent="0.55000000000000004">
      <c r="A4703">
        <v>6</v>
      </c>
      <c r="B4703">
        <v>87000</v>
      </c>
      <c r="C4703" s="6">
        <v>44470</v>
      </c>
      <c r="D4703">
        <v>-382</v>
      </c>
      <c r="E4703" t="str">
        <f>INDEX(LedgerMapping[[#All],[Area]],MATCH(Transactions[[#This Row],[Sub Ledger]],LedgerMapping[[#All],[Sub Ledger]],0))</f>
        <v>Income Statement</v>
      </c>
    </row>
    <row r="4704" spans="1:5" x14ac:dyDescent="0.55000000000000004">
      <c r="A4704">
        <v>6</v>
      </c>
      <c r="B4704">
        <v>87000</v>
      </c>
      <c r="C4704" s="6">
        <v>44501</v>
      </c>
      <c r="D4704">
        <v>-451</v>
      </c>
      <c r="E4704" t="str">
        <f>INDEX(LedgerMapping[[#All],[Area]],MATCH(Transactions[[#This Row],[Sub Ledger]],LedgerMapping[[#All],[Sub Ledger]],0))</f>
        <v>Income Statement</v>
      </c>
    </row>
    <row r="4705" spans="1:5" x14ac:dyDescent="0.55000000000000004">
      <c r="A4705">
        <v>6</v>
      </c>
      <c r="B4705">
        <v>87000</v>
      </c>
      <c r="C4705" s="6">
        <v>44531</v>
      </c>
      <c r="D4705">
        <v>-451</v>
      </c>
      <c r="E4705" t="str">
        <f>INDEX(LedgerMapping[[#All],[Area]],MATCH(Transactions[[#This Row],[Sub Ledger]],LedgerMapping[[#All],[Sub Ledger]],0))</f>
        <v>Income Statement</v>
      </c>
    </row>
    <row r="4706" spans="1:5" x14ac:dyDescent="0.55000000000000004">
      <c r="A4706">
        <v>6</v>
      </c>
      <c r="B4706">
        <v>87000</v>
      </c>
      <c r="C4706" s="6">
        <v>43466</v>
      </c>
      <c r="D4706">
        <v>-468</v>
      </c>
      <c r="E4706" t="str">
        <f>INDEX(LedgerMapping[[#All],[Area]],MATCH(Transactions[[#This Row],[Sub Ledger]],LedgerMapping[[#All],[Sub Ledger]],0))</f>
        <v>Income Statement</v>
      </c>
    </row>
    <row r="4707" spans="1:5" x14ac:dyDescent="0.55000000000000004">
      <c r="A4707">
        <v>6</v>
      </c>
      <c r="B4707">
        <v>87000</v>
      </c>
      <c r="C4707" s="6">
        <v>43497</v>
      </c>
      <c r="D4707">
        <v>-468</v>
      </c>
      <c r="E4707" t="str">
        <f>INDEX(LedgerMapping[[#All],[Area]],MATCH(Transactions[[#This Row],[Sub Ledger]],LedgerMapping[[#All],[Sub Ledger]],0))</f>
        <v>Income Statement</v>
      </c>
    </row>
    <row r="4708" spans="1:5" x14ac:dyDescent="0.55000000000000004">
      <c r="A4708">
        <v>6</v>
      </c>
      <c r="B4708">
        <v>87000</v>
      </c>
      <c r="C4708" s="6">
        <v>43525</v>
      </c>
      <c r="D4708">
        <v>-410</v>
      </c>
      <c r="E4708" t="str">
        <f>INDEX(LedgerMapping[[#All],[Area]],MATCH(Transactions[[#This Row],[Sub Ledger]],LedgerMapping[[#All],[Sub Ledger]],0))</f>
        <v>Income Statement</v>
      </c>
    </row>
    <row r="4709" spans="1:5" x14ac:dyDescent="0.55000000000000004">
      <c r="A4709">
        <v>6</v>
      </c>
      <c r="B4709">
        <v>87000</v>
      </c>
      <c r="C4709" s="6">
        <v>43556</v>
      </c>
      <c r="D4709">
        <v>-527</v>
      </c>
      <c r="E4709" t="str">
        <f>INDEX(LedgerMapping[[#All],[Area]],MATCH(Transactions[[#This Row],[Sub Ledger]],LedgerMapping[[#All],[Sub Ledger]],0))</f>
        <v>Income Statement</v>
      </c>
    </row>
    <row r="4710" spans="1:5" x14ac:dyDescent="0.55000000000000004">
      <c r="A4710">
        <v>6</v>
      </c>
      <c r="B4710">
        <v>87000</v>
      </c>
      <c r="C4710" s="6">
        <v>43586</v>
      </c>
      <c r="D4710">
        <v>-410</v>
      </c>
      <c r="E4710" t="str">
        <f>INDEX(LedgerMapping[[#All],[Area]],MATCH(Transactions[[#This Row],[Sub Ledger]],LedgerMapping[[#All],[Sub Ledger]],0))</f>
        <v>Income Statement</v>
      </c>
    </row>
    <row r="4711" spans="1:5" x14ac:dyDescent="0.55000000000000004">
      <c r="A4711">
        <v>6</v>
      </c>
      <c r="B4711">
        <v>87000</v>
      </c>
      <c r="C4711" s="6">
        <v>43617</v>
      </c>
      <c r="D4711">
        <v>-410</v>
      </c>
      <c r="E4711" t="str">
        <f>INDEX(LedgerMapping[[#All],[Area]],MATCH(Transactions[[#This Row],[Sub Ledger]],LedgerMapping[[#All],[Sub Ledger]],0))</f>
        <v>Income Statement</v>
      </c>
    </row>
    <row r="4712" spans="1:5" x14ac:dyDescent="0.55000000000000004">
      <c r="A4712">
        <v>6</v>
      </c>
      <c r="B4712">
        <v>87000</v>
      </c>
      <c r="C4712" s="6">
        <v>43647</v>
      </c>
      <c r="D4712">
        <v>-527</v>
      </c>
      <c r="E4712" t="str">
        <f>INDEX(LedgerMapping[[#All],[Area]],MATCH(Transactions[[#This Row],[Sub Ledger]],LedgerMapping[[#All],[Sub Ledger]],0))</f>
        <v>Income Statement</v>
      </c>
    </row>
    <row r="4713" spans="1:5" x14ac:dyDescent="0.55000000000000004">
      <c r="A4713">
        <v>6</v>
      </c>
      <c r="B4713">
        <v>87000</v>
      </c>
      <c r="C4713" s="6">
        <v>43678</v>
      </c>
      <c r="D4713">
        <v>-527</v>
      </c>
      <c r="E4713" t="str">
        <f>INDEX(LedgerMapping[[#All],[Area]],MATCH(Transactions[[#This Row],[Sub Ledger]],LedgerMapping[[#All],[Sub Ledger]],0))</f>
        <v>Income Statement</v>
      </c>
    </row>
    <row r="4714" spans="1:5" x14ac:dyDescent="0.55000000000000004">
      <c r="A4714">
        <v>6</v>
      </c>
      <c r="B4714">
        <v>87000</v>
      </c>
      <c r="C4714" s="6">
        <v>43709</v>
      </c>
      <c r="D4714">
        <v>-527</v>
      </c>
      <c r="E4714" t="str">
        <f>INDEX(LedgerMapping[[#All],[Area]],MATCH(Transactions[[#This Row],[Sub Ledger]],LedgerMapping[[#All],[Sub Ledger]],0))</f>
        <v>Income Statement</v>
      </c>
    </row>
    <row r="4715" spans="1:5" x14ac:dyDescent="0.55000000000000004">
      <c r="A4715">
        <v>6</v>
      </c>
      <c r="B4715">
        <v>87000</v>
      </c>
      <c r="C4715" s="6">
        <v>43739</v>
      </c>
      <c r="D4715">
        <v>-468</v>
      </c>
      <c r="E4715" t="str">
        <f>INDEX(LedgerMapping[[#All],[Area]],MATCH(Transactions[[#This Row],[Sub Ledger]],LedgerMapping[[#All],[Sub Ledger]],0))</f>
        <v>Income Statement</v>
      </c>
    </row>
    <row r="4716" spans="1:5" x14ac:dyDescent="0.55000000000000004">
      <c r="A4716">
        <v>6</v>
      </c>
      <c r="B4716">
        <v>87000</v>
      </c>
      <c r="C4716" s="6">
        <v>43770</v>
      </c>
      <c r="D4716">
        <v>-468</v>
      </c>
      <c r="E4716" t="str">
        <f>INDEX(LedgerMapping[[#All],[Area]],MATCH(Transactions[[#This Row],[Sub Ledger]],LedgerMapping[[#All],[Sub Ledger]],0))</f>
        <v>Income Statement</v>
      </c>
    </row>
    <row r="4717" spans="1:5" x14ac:dyDescent="0.55000000000000004">
      <c r="A4717">
        <v>6</v>
      </c>
      <c r="B4717">
        <v>87000</v>
      </c>
      <c r="C4717" s="6">
        <v>43800</v>
      </c>
      <c r="D4717">
        <v>-468</v>
      </c>
      <c r="E4717" t="str">
        <f>INDEX(LedgerMapping[[#All],[Area]],MATCH(Transactions[[#This Row],[Sub Ledger]],LedgerMapping[[#All],[Sub Ledger]],0))</f>
        <v>Income Statement</v>
      </c>
    </row>
    <row r="4718" spans="1:5" x14ac:dyDescent="0.55000000000000004">
      <c r="A4718">
        <v>6</v>
      </c>
      <c r="B4718">
        <v>87000</v>
      </c>
      <c r="C4718" s="6">
        <v>43831</v>
      </c>
      <c r="D4718">
        <v>-378</v>
      </c>
      <c r="E4718" t="str">
        <f>INDEX(LedgerMapping[[#All],[Area]],MATCH(Transactions[[#This Row],[Sub Ledger]],LedgerMapping[[#All],[Sub Ledger]],0))</f>
        <v>Income Statement</v>
      </c>
    </row>
    <row r="4719" spans="1:5" x14ac:dyDescent="0.55000000000000004">
      <c r="A4719">
        <v>6</v>
      </c>
      <c r="B4719">
        <v>87000</v>
      </c>
      <c r="C4719" s="6">
        <v>43862</v>
      </c>
      <c r="D4719">
        <v>-340</v>
      </c>
      <c r="E4719" t="str">
        <f>INDEX(LedgerMapping[[#All],[Area]],MATCH(Transactions[[#This Row],[Sub Ledger]],LedgerMapping[[#All],[Sub Ledger]],0))</f>
        <v>Income Statement</v>
      </c>
    </row>
    <row r="4720" spans="1:5" x14ac:dyDescent="0.55000000000000004">
      <c r="A4720">
        <v>6</v>
      </c>
      <c r="B4720">
        <v>87000</v>
      </c>
      <c r="C4720" s="6">
        <v>43891</v>
      </c>
      <c r="D4720">
        <v>-378</v>
      </c>
      <c r="E4720" t="str">
        <f>INDEX(LedgerMapping[[#All],[Area]],MATCH(Transactions[[#This Row],[Sub Ledger]],LedgerMapping[[#All],[Sub Ledger]],0))</f>
        <v>Income Statement</v>
      </c>
    </row>
    <row r="4721" spans="1:5" x14ac:dyDescent="0.55000000000000004">
      <c r="A4721">
        <v>6</v>
      </c>
      <c r="B4721">
        <v>87000</v>
      </c>
      <c r="C4721" s="6">
        <v>43922</v>
      </c>
      <c r="D4721">
        <v>-416</v>
      </c>
      <c r="E4721" t="str">
        <f>INDEX(LedgerMapping[[#All],[Area]],MATCH(Transactions[[#This Row],[Sub Ledger]],LedgerMapping[[#All],[Sub Ledger]],0))</f>
        <v>Income Statement</v>
      </c>
    </row>
    <row r="4722" spans="1:5" x14ac:dyDescent="0.55000000000000004">
      <c r="A4722">
        <v>6</v>
      </c>
      <c r="B4722">
        <v>87000</v>
      </c>
      <c r="C4722" s="6">
        <v>43952</v>
      </c>
      <c r="D4722">
        <v>-416</v>
      </c>
      <c r="E4722" t="str">
        <f>INDEX(LedgerMapping[[#All],[Area]],MATCH(Transactions[[#This Row],[Sub Ledger]],LedgerMapping[[#All],[Sub Ledger]],0))</f>
        <v>Income Statement</v>
      </c>
    </row>
    <row r="4723" spans="1:5" x14ac:dyDescent="0.55000000000000004">
      <c r="A4723">
        <v>6</v>
      </c>
      <c r="B4723">
        <v>87000</v>
      </c>
      <c r="C4723" s="6">
        <v>43983</v>
      </c>
      <c r="D4723">
        <v>-340</v>
      </c>
      <c r="E4723" t="str">
        <f>INDEX(LedgerMapping[[#All],[Area]],MATCH(Transactions[[#This Row],[Sub Ledger]],LedgerMapping[[#All],[Sub Ledger]],0))</f>
        <v>Income Statement</v>
      </c>
    </row>
    <row r="4724" spans="1:5" x14ac:dyDescent="0.55000000000000004">
      <c r="A4724">
        <v>6</v>
      </c>
      <c r="B4724">
        <v>87000</v>
      </c>
      <c r="C4724" s="6">
        <v>44013</v>
      </c>
      <c r="D4724">
        <v>-340</v>
      </c>
      <c r="E4724" t="str">
        <f>INDEX(LedgerMapping[[#All],[Area]],MATCH(Transactions[[#This Row],[Sub Ledger]],LedgerMapping[[#All],[Sub Ledger]],0))</f>
        <v>Income Statement</v>
      </c>
    </row>
    <row r="4725" spans="1:5" x14ac:dyDescent="0.55000000000000004">
      <c r="A4725">
        <v>6</v>
      </c>
      <c r="B4725">
        <v>87000</v>
      </c>
      <c r="C4725" s="6">
        <v>44044</v>
      </c>
      <c r="D4725">
        <v>-340</v>
      </c>
      <c r="E4725" t="str">
        <f>INDEX(LedgerMapping[[#All],[Area]],MATCH(Transactions[[#This Row],[Sub Ledger]],LedgerMapping[[#All],[Sub Ledger]],0))</f>
        <v>Income Statement</v>
      </c>
    </row>
    <row r="4726" spans="1:5" x14ac:dyDescent="0.55000000000000004">
      <c r="A4726">
        <v>6</v>
      </c>
      <c r="B4726">
        <v>87000</v>
      </c>
      <c r="C4726" s="6">
        <v>44075</v>
      </c>
      <c r="D4726">
        <v>-340</v>
      </c>
      <c r="E4726" t="str">
        <f>INDEX(LedgerMapping[[#All],[Area]],MATCH(Transactions[[#This Row],[Sub Ledger]],LedgerMapping[[#All],[Sub Ledger]],0))</f>
        <v>Income Statement</v>
      </c>
    </row>
    <row r="4727" spans="1:5" x14ac:dyDescent="0.55000000000000004">
      <c r="A4727">
        <v>6</v>
      </c>
      <c r="B4727">
        <v>87000</v>
      </c>
      <c r="C4727" s="6">
        <v>44105</v>
      </c>
      <c r="D4727">
        <v>-340</v>
      </c>
      <c r="E4727" t="str">
        <f>INDEX(LedgerMapping[[#All],[Area]],MATCH(Transactions[[#This Row],[Sub Ledger]],LedgerMapping[[#All],[Sub Ledger]],0))</f>
        <v>Income Statement</v>
      </c>
    </row>
    <row r="4728" spans="1:5" x14ac:dyDescent="0.55000000000000004">
      <c r="A4728">
        <v>6</v>
      </c>
      <c r="B4728">
        <v>87000</v>
      </c>
      <c r="C4728" s="6">
        <v>44136</v>
      </c>
      <c r="D4728">
        <v>-416</v>
      </c>
      <c r="E4728" t="str">
        <f>INDEX(LedgerMapping[[#All],[Area]],MATCH(Transactions[[#This Row],[Sub Ledger]],LedgerMapping[[#All],[Sub Ledger]],0))</f>
        <v>Income Statement</v>
      </c>
    </row>
    <row r="4729" spans="1:5" x14ac:dyDescent="0.55000000000000004">
      <c r="A4729">
        <v>6</v>
      </c>
      <c r="B4729">
        <v>87000</v>
      </c>
      <c r="C4729" s="6">
        <v>44166</v>
      </c>
      <c r="D4729">
        <v>-340</v>
      </c>
      <c r="E4729" t="str">
        <f>INDEX(LedgerMapping[[#All],[Area]],MATCH(Transactions[[#This Row],[Sub Ledger]],LedgerMapping[[#All],[Sub Ledger]],0))</f>
        <v>Income Statement</v>
      </c>
    </row>
    <row r="4730" spans="1:5" x14ac:dyDescent="0.55000000000000004">
      <c r="A4730">
        <v>6</v>
      </c>
      <c r="B4730">
        <v>87000</v>
      </c>
      <c r="C4730" s="6">
        <v>44197</v>
      </c>
      <c r="D4730">
        <v>-270</v>
      </c>
      <c r="E4730" t="str">
        <f>INDEX(LedgerMapping[[#All],[Area]],MATCH(Transactions[[#This Row],[Sub Ledger]],LedgerMapping[[#All],[Sub Ledger]],0))</f>
        <v>Income Statement</v>
      </c>
    </row>
    <row r="4731" spans="1:5" x14ac:dyDescent="0.55000000000000004">
      <c r="A4731">
        <v>6</v>
      </c>
      <c r="B4731">
        <v>87000</v>
      </c>
      <c r="C4731" s="6">
        <v>44228</v>
      </c>
      <c r="D4731">
        <v>-451</v>
      </c>
      <c r="E4731" t="str">
        <f>INDEX(LedgerMapping[[#All],[Area]],MATCH(Transactions[[#This Row],[Sub Ledger]],LedgerMapping[[#All],[Sub Ledger]],0))</f>
        <v>Income Statement</v>
      </c>
    </row>
    <row r="4732" spans="1:5" x14ac:dyDescent="0.55000000000000004">
      <c r="A4732">
        <v>6</v>
      </c>
      <c r="B4732">
        <v>87000</v>
      </c>
      <c r="C4732" s="6">
        <v>44256</v>
      </c>
      <c r="D4732">
        <v>-520</v>
      </c>
      <c r="E4732" t="str">
        <f>INDEX(LedgerMapping[[#All],[Area]],MATCH(Transactions[[#This Row],[Sub Ledger]],LedgerMapping[[#All],[Sub Ledger]],0))</f>
        <v>Income Statement</v>
      </c>
    </row>
    <row r="4733" spans="1:5" x14ac:dyDescent="0.55000000000000004">
      <c r="A4733">
        <v>6</v>
      </c>
      <c r="B4733">
        <v>87000</v>
      </c>
      <c r="C4733" s="6">
        <v>44287</v>
      </c>
      <c r="D4733">
        <v>-451</v>
      </c>
      <c r="E4733" t="str">
        <f>INDEX(LedgerMapping[[#All],[Area]],MATCH(Transactions[[#This Row],[Sub Ledger]],LedgerMapping[[#All],[Sub Ledger]],0))</f>
        <v>Income Statement</v>
      </c>
    </row>
    <row r="4734" spans="1:5" x14ac:dyDescent="0.55000000000000004">
      <c r="A4734">
        <v>6</v>
      </c>
      <c r="B4734">
        <v>87000</v>
      </c>
      <c r="C4734" s="6">
        <v>44317</v>
      </c>
      <c r="D4734">
        <v>-451</v>
      </c>
      <c r="E4734" t="str">
        <f>INDEX(LedgerMapping[[#All],[Area]],MATCH(Transactions[[#This Row],[Sub Ledger]],LedgerMapping[[#All],[Sub Ledger]],0))</f>
        <v>Income Statement</v>
      </c>
    </row>
    <row r="4735" spans="1:5" x14ac:dyDescent="0.55000000000000004">
      <c r="A4735">
        <v>6</v>
      </c>
      <c r="B4735">
        <v>87000</v>
      </c>
      <c r="C4735" s="6">
        <v>44348</v>
      </c>
      <c r="D4735">
        <v>-485</v>
      </c>
      <c r="E4735" t="str">
        <f>INDEX(LedgerMapping[[#All],[Area]],MATCH(Transactions[[#This Row],[Sub Ledger]],LedgerMapping[[#All],[Sub Ledger]],0))</f>
        <v>Income Statement</v>
      </c>
    </row>
    <row r="4736" spans="1:5" x14ac:dyDescent="0.55000000000000004">
      <c r="A4736">
        <v>6</v>
      </c>
      <c r="B4736">
        <v>87000</v>
      </c>
      <c r="C4736" s="6">
        <v>44378</v>
      </c>
      <c r="D4736">
        <v>-520</v>
      </c>
      <c r="E4736" t="str">
        <f>INDEX(LedgerMapping[[#All],[Area]],MATCH(Transactions[[#This Row],[Sub Ledger]],LedgerMapping[[#All],[Sub Ledger]],0))</f>
        <v>Income Statement</v>
      </c>
    </row>
    <row r="4737" spans="1:5" x14ac:dyDescent="0.55000000000000004">
      <c r="A4737">
        <v>6</v>
      </c>
      <c r="B4737">
        <v>87000</v>
      </c>
      <c r="C4737" s="6">
        <v>44409</v>
      </c>
      <c r="D4737">
        <v>-520</v>
      </c>
      <c r="E4737" t="str">
        <f>INDEX(LedgerMapping[[#All],[Area]],MATCH(Transactions[[#This Row],[Sub Ledger]],LedgerMapping[[#All],[Sub Ledger]],0))</f>
        <v>Income Statement</v>
      </c>
    </row>
    <row r="4738" spans="1:5" x14ac:dyDescent="0.55000000000000004">
      <c r="A4738">
        <v>6</v>
      </c>
      <c r="B4738">
        <v>87000</v>
      </c>
      <c r="C4738" s="6">
        <v>44440</v>
      </c>
      <c r="D4738">
        <v>-451</v>
      </c>
      <c r="E4738" t="str">
        <f>INDEX(LedgerMapping[[#All],[Area]],MATCH(Transactions[[#This Row],[Sub Ledger]],LedgerMapping[[#All],[Sub Ledger]],0))</f>
        <v>Income Statement</v>
      </c>
    </row>
    <row r="4739" spans="1:5" x14ac:dyDescent="0.55000000000000004">
      <c r="A4739">
        <v>6</v>
      </c>
      <c r="B4739">
        <v>87000</v>
      </c>
      <c r="C4739" s="6">
        <v>44470</v>
      </c>
      <c r="D4739">
        <v>-520</v>
      </c>
      <c r="E4739" t="str">
        <f>INDEX(LedgerMapping[[#All],[Area]],MATCH(Transactions[[#This Row],[Sub Ledger]],LedgerMapping[[#All],[Sub Ledger]],0))</f>
        <v>Income Statement</v>
      </c>
    </row>
    <row r="4740" spans="1:5" x14ac:dyDescent="0.55000000000000004">
      <c r="A4740">
        <v>6</v>
      </c>
      <c r="B4740">
        <v>87000</v>
      </c>
      <c r="C4740" s="6">
        <v>44501</v>
      </c>
      <c r="D4740">
        <v>-485</v>
      </c>
      <c r="E4740" t="str">
        <f>INDEX(LedgerMapping[[#All],[Area]],MATCH(Transactions[[#This Row],[Sub Ledger]],LedgerMapping[[#All],[Sub Ledger]],0))</f>
        <v>Income Statement</v>
      </c>
    </row>
    <row r="4741" spans="1:5" x14ac:dyDescent="0.55000000000000004">
      <c r="A4741">
        <v>6</v>
      </c>
      <c r="B4741">
        <v>87000</v>
      </c>
      <c r="C4741" s="6">
        <v>44531</v>
      </c>
      <c r="D4741">
        <v>-485</v>
      </c>
      <c r="E4741" t="str">
        <f>INDEX(LedgerMapping[[#All],[Area]],MATCH(Transactions[[#This Row],[Sub Ledger]],LedgerMapping[[#All],[Sub Ledger]],0))</f>
        <v>Income Statement</v>
      </c>
    </row>
    <row r="4742" spans="1:5" x14ac:dyDescent="0.55000000000000004">
      <c r="A4742">
        <v>6</v>
      </c>
      <c r="B4742">
        <v>87000</v>
      </c>
      <c r="C4742" s="6">
        <v>43466</v>
      </c>
      <c r="D4742">
        <v>-351</v>
      </c>
      <c r="E4742" t="str">
        <f>INDEX(LedgerMapping[[#All],[Area]],MATCH(Transactions[[#This Row],[Sub Ledger]],LedgerMapping[[#All],[Sub Ledger]],0))</f>
        <v>Income Statement</v>
      </c>
    </row>
    <row r="4743" spans="1:5" x14ac:dyDescent="0.55000000000000004">
      <c r="A4743">
        <v>6</v>
      </c>
      <c r="B4743">
        <v>87000</v>
      </c>
      <c r="C4743" s="6">
        <v>43497</v>
      </c>
      <c r="D4743">
        <v>-410</v>
      </c>
      <c r="E4743" t="str">
        <f>INDEX(LedgerMapping[[#All],[Area]],MATCH(Transactions[[#This Row],[Sub Ledger]],LedgerMapping[[#All],[Sub Ledger]],0))</f>
        <v>Income Statement</v>
      </c>
    </row>
    <row r="4744" spans="1:5" x14ac:dyDescent="0.55000000000000004">
      <c r="A4744">
        <v>6</v>
      </c>
      <c r="B4744">
        <v>87000</v>
      </c>
      <c r="C4744" s="6">
        <v>43525</v>
      </c>
      <c r="D4744">
        <v>-351</v>
      </c>
      <c r="E4744" t="str">
        <f>INDEX(LedgerMapping[[#All],[Area]],MATCH(Transactions[[#This Row],[Sub Ledger]],LedgerMapping[[#All],[Sub Ledger]],0))</f>
        <v>Income Statement</v>
      </c>
    </row>
    <row r="4745" spans="1:5" x14ac:dyDescent="0.55000000000000004">
      <c r="A4745">
        <v>6</v>
      </c>
      <c r="B4745">
        <v>87000</v>
      </c>
      <c r="C4745" s="6">
        <v>43556</v>
      </c>
      <c r="D4745">
        <v>-351</v>
      </c>
      <c r="E4745" t="str">
        <f>INDEX(LedgerMapping[[#All],[Area]],MATCH(Transactions[[#This Row],[Sub Ledger]],LedgerMapping[[#All],[Sub Ledger]],0))</f>
        <v>Income Statement</v>
      </c>
    </row>
    <row r="4746" spans="1:5" x14ac:dyDescent="0.55000000000000004">
      <c r="A4746">
        <v>6</v>
      </c>
      <c r="B4746">
        <v>87000</v>
      </c>
      <c r="C4746" s="6">
        <v>43586</v>
      </c>
      <c r="D4746">
        <v>-293</v>
      </c>
      <c r="E4746" t="str">
        <f>INDEX(LedgerMapping[[#All],[Area]],MATCH(Transactions[[#This Row],[Sub Ledger]],LedgerMapping[[#All],[Sub Ledger]],0))</f>
        <v>Income Statement</v>
      </c>
    </row>
    <row r="4747" spans="1:5" x14ac:dyDescent="0.55000000000000004">
      <c r="A4747">
        <v>6</v>
      </c>
      <c r="B4747">
        <v>87000</v>
      </c>
      <c r="C4747" s="6">
        <v>43617</v>
      </c>
      <c r="D4747">
        <v>-410</v>
      </c>
      <c r="E4747" t="str">
        <f>INDEX(LedgerMapping[[#All],[Area]],MATCH(Transactions[[#This Row],[Sub Ledger]],LedgerMapping[[#All],[Sub Ledger]],0))</f>
        <v>Income Statement</v>
      </c>
    </row>
    <row r="4748" spans="1:5" x14ac:dyDescent="0.55000000000000004">
      <c r="A4748">
        <v>6</v>
      </c>
      <c r="B4748">
        <v>87000</v>
      </c>
      <c r="C4748" s="6">
        <v>43647</v>
      </c>
      <c r="D4748">
        <v>-410</v>
      </c>
      <c r="E4748" t="str">
        <f>INDEX(LedgerMapping[[#All],[Area]],MATCH(Transactions[[#This Row],[Sub Ledger]],LedgerMapping[[#All],[Sub Ledger]],0))</f>
        <v>Income Statement</v>
      </c>
    </row>
    <row r="4749" spans="1:5" x14ac:dyDescent="0.55000000000000004">
      <c r="A4749">
        <v>6</v>
      </c>
      <c r="B4749">
        <v>87000</v>
      </c>
      <c r="C4749" s="6">
        <v>43678</v>
      </c>
      <c r="D4749">
        <v>-351</v>
      </c>
      <c r="E4749" t="str">
        <f>INDEX(LedgerMapping[[#All],[Area]],MATCH(Transactions[[#This Row],[Sub Ledger]],LedgerMapping[[#All],[Sub Ledger]],0))</f>
        <v>Income Statement</v>
      </c>
    </row>
    <row r="4750" spans="1:5" x14ac:dyDescent="0.55000000000000004">
      <c r="A4750">
        <v>6</v>
      </c>
      <c r="B4750">
        <v>87000</v>
      </c>
      <c r="C4750" s="6">
        <v>43709</v>
      </c>
      <c r="D4750">
        <v>-293</v>
      </c>
      <c r="E4750" t="str">
        <f>INDEX(LedgerMapping[[#All],[Area]],MATCH(Transactions[[#This Row],[Sub Ledger]],LedgerMapping[[#All],[Sub Ledger]],0))</f>
        <v>Income Statement</v>
      </c>
    </row>
    <row r="4751" spans="1:5" x14ac:dyDescent="0.55000000000000004">
      <c r="A4751">
        <v>6</v>
      </c>
      <c r="B4751">
        <v>87000</v>
      </c>
      <c r="C4751" s="6">
        <v>43739</v>
      </c>
      <c r="D4751">
        <v>-410</v>
      </c>
      <c r="E4751" t="str">
        <f>INDEX(LedgerMapping[[#All],[Area]],MATCH(Transactions[[#This Row],[Sub Ledger]],LedgerMapping[[#All],[Sub Ledger]],0))</f>
        <v>Income Statement</v>
      </c>
    </row>
    <row r="4752" spans="1:5" x14ac:dyDescent="0.55000000000000004">
      <c r="A4752">
        <v>6</v>
      </c>
      <c r="B4752">
        <v>87000</v>
      </c>
      <c r="C4752" s="6">
        <v>43770</v>
      </c>
      <c r="D4752">
        <v>-351</v>
      </c>
      <c r="E4752" t="str">
        <f>INDEX(LedgerMapping[[#All],[Area]],MATCH(Transactions[[#This Row],[Sub Ledger]],LedgerMapping[[#All],[Sub Ledger]],0))</f>
        <v>Income Statement</v>
      </c>
    </row>
    <row r="4753" spans="1:5" x14ac:dyDescent="0.55000000000000004">
      <c r="A4753">
        <v>6</v>
      </c>
      <c r="B4753">
        <v>87000</v>
      </c>
      <c r="C4753" s="6">
        <v>43800</v>
      </c>
      <c r="D4753">
        <v>-410</v>
      </c>
      <c r="E4753" t="str">
        <f>INDEX(LedgerMapping[[#All],[Area]],MATCH(Transactions[[#This Row],[Sub Ledger]],LedgerMapping[[#All],[Sub Ledger]],0))</f>
        <v>Income Statement</v>
      </c>
    </row>
    <row r="4754" spans="1:5" x14ac:dyDescent="0.55000000000000004">
      <c r="A4754">
        <v>6</v>
      </c>
      <c r="B4754">
        <v>87000</v>
      </c>
      <c r="C4754" s="6">
        <v>43831</v>
      </c>
      <c r="D4754">
        <v>-302</v>
      </c>
      <c r="E4754" t="str">
        <f>INDEX(LedgerMapping[[#All],[Area]],MATCH(Transactions[[#This Row],[Sub Ledger]],LedgerMapping[[#All],[Sub Ledger]],0))</f>
        <v>Income Statement</v>
      </c>
    </row>
    <row r="4755" spans="1:5" x14ac:dyDescent="0.55000000000000004">
      <c r="A4755">
        <v>6</v>
      </c>
      <c r="B4755">
        <v>87000</v>
      </c>
      <c r="C4755" s="6">
        <v>43862</v>
      </c>
      <c r="D4755">
        <v>-227</v>
      </c>
      <c r="E4755" t="str">
        <f>INDEX(LedgerMapping[[#All],[Area]],MATCH(Transactions[[#This Row],[Sub Ledger]],LedgerMapping[[#All],[Sub Ledger]],0))</f>
        <v>Income Statement</v>
      </c>
    </row>
    <row r="4756" spans="1:5" x14ac:dyDescent="0.55000000000000004">
      <c r="A4756">
        <v>6</v>
      </c>
      <c r="B4756">
        <v>87000</v>
      </c>
      <c r="C4756" s="6">
        <v>43891</v>
      </c>
      <c r="D4756">
        <v>-265</v>
      </c>
      <c r="E4756" t="str">
        <f>INDEX(LedgerMapping[[#All],[Area]],MATCH(Transactions[[#This Row],[Sub Ledger]],LedgerMapping[[#All],[Sub Ledger]],0))</f>
        <v>Income Statement</v>
      </c>
    </row>
    <row r="4757" spans="1:5" x14ac:dyDescent="0.55000000000000004">
      <c r="A4757">
        <v>6</v>
      </c>
      <c r="B4757">
        <v>87000</v>
      </c>
      <c r="C4757" s="6">
        <v>43922</v>
      </c>
      <c r="D4757">
        <v>-265</v>
      </c>
      <c r="E4757" t="str">
        <f>INDEX(LedgerMapping[[#All],[Area]],MATCH(Transactions[[#This Row],[Sub Ledger]],LedgerMapping[[#All],[Sub Ledger]],0))</f>
        <v>Income Statement</v>
      </c>
    </row>
    <row r="4758" spans="1:5" x14ac:dyDescent="0.55000000000000004">
      <c r="A4758">
        <v>6</v>
      </c>
      <c r="B4758">
        <v>87000</v>
      </c>
      <c r="C4758" s="6">
        <v>43952</v>
      </c>
      <c r="D4758">
        <v>-227</v>
      </c>
      <c r="E4758" t="str">
        <f>INDEX(LedgerMapping[[#All],[Area]],MATCH(Transactions[[#This Row],[Sub Ledger]],LedgerMapping[[#All],[Sub Ledger]],0))</f>
        <v>Income Statement</v>
      </c>
    </row>
    <row r="4759" spans="1:5" x14ac:dyDescent="0.55000000000000004">
      <c r="A4759">
        <v>6</v>
      </c>
      <c r="B4759">
        <v>87000</v>
      </c>
      <c r="C4759" s="6">
        <v>43983</v>
      </c>
      <c r="D4759">
        <v>-227</v>
      </c>
      <c r="E4759" t="str">
        <f>INDEX(LedgerMapping[[#All],[Area]],MATCH(Transactions[[#This Row],[Sub Ledger]],LedgerMapping[[#All],[Sub Ledger]],0))</f>
        <v>Income Statement</v>
      </c>
    </row>
    <row r="4760" spans="1:5" x14ac:dyDescent="0.55000000000000004">
      <c r="A4760">
        <v>6</v>
      </c>
      <c r="B4760">
        <v>87000</v>
      </c>
      <c r="C4760" s="6">
        <v>44013</v>
      </c>
      <c r="D4760">
        <v>-265</v>
      </c>
      <c r="E4760" t="str">
        <f>INDEX(LedgerMapping[[#All],[Area]],MATCH(Transactions[[#This Row],[Sub Ledger]],LedgerMapping[[#All],[Sub Ledger]],0))</f>
        <v>Income Statement</v>
      </c>
    </row>
    <row r="4761" spans="1:5" x14ac:dyDescent="0.55000000000000004">
      <c r="A4761">
        <v>6</v>
      </c>
      <c r="B4761">
        <v>87000</v>
      </c>
      <c r="C4761" s="6">
        <v>44044</v>
      </c>
      <c r="D4761">
        <v>-302</v>
      </c>
      <c r="E4761" t="str">
        <f>INDEX(LedgerMapping[[#All],[Area]],MATCH(Transactions[[#This Row],[Sub Ledger]],LedgerMapping[[#All],[Sub Ledger]],0))</f>
        <v>Income Statement</v>
      </c>
    </row>
    <row r="4762" spans="1:5" x14ac:dyDescent="0.55000000000000004">
      <c r="A4762">
        <v>6</v>
      </c>
      <c r="B4762">
        <v>87000</v>
      </c>
      <c r="C4762" s="6">
        <v>44075</v>
      </c>
      <c r="D4762">
        <v>-302</v>
      </c>
      <c r="E4762" t="str">
        <f>INDEX(LedgerMapping[[#All],[Area]],MATCH(Transactions[[#This Row],[Sub Ledger]],LedgerMapping[[#All],[Sub Ledger]],0))</f>
        <v>Income Statement</v>
      </c>
    </row>
    <row r="4763" spans="1:5" x14ac:dyDescent="0.55000000000000004">
      <c r="A4763">
        <v>6</v>
      </c>
      <c r="B4763">
        <v>87000</v>
      </c>
      <c r="C4763" s="6">
        <v>44105</v>
      </c>
      <c r="D4763">
        <v>-227</v>
      </c>
      <c r="E4763" t="str">
        <f>INDEX(LedgerMapping[[#All],[Area]],MATCH(Transactions[[#This Row],[Sub Ledger]],LedgerMapping[[#All],[Sub Ledger]],0))</f>
        <v>Income Statement</v>
      </c>
    </row>
    <row r="4764" spans="1:5" x14ac:dyDescent="0.55000000000000004">
      <c r="A4764">
        <v>6</v>
      </c>
      <c r="B4764">
        <v>87000</v>
      </c>
      <c r="C4764" s="6">
        <v>44136</v>
      </c>
      <c r="D4764">
        <v>-302</v>
      </c>
      <c r="E4764" t="str">
        <f>INDEX(LedgerMapping[[#All],[Area]],MATCH(Transactions[[#This Row],[Sub Ledger]],LedgerMapping[[#All],[Sub Ledger]],0))</f>
        <v>Income Statement</v>
      </c>
    </row>
    <row r="4765" spans="1:5" x14ac:dyDescent="0.55000000000000004">
      <c r="A4765">
        <v>6</v>
      </c>
      <c r="B4765">
        <v>87000</v>
      </c>
      <c r="C4765" s="6">
        <v>44166</v>
      </c>
      <c r="D4765">
        <v>-227</v>
      </c>
      <c r="E4765" t="str">
        <f>INDEX(LedgerMapping[[#All],[Area]],MATCH(Transactions[[#This Row],[Sub Ledger]],LedgerMapping[[#All],[Sub Ledger]],0))</f>
        <v>Income Statement</v>
      </c>
    </row>
    <row r="4766" spans="1:5" x14ac:dyDescent="0.55000000000000004">
      <c r="A4766">
        <v>6</v>
      </c>
      <c r="B4766">
        <v>87000</v>
      </c>
      <c r="C4766" s="6">
        <v>44197</v>
      </c>
      <c r="D4766">
        <v>-229</v>
      </c>
      <c r="E4766" t="str">
        <f>INDEX(LedgerMapping[[#All],[Area]],MATCH(Transactions[[#This Row],[Sub Ledger]],LedgerMapping[[#All],[Sub Ledger]],0))</f>
        <v>Income Statement</v>
      </c>
    </row>
    <row r="4767" spans="1:5" x14ac:dyDescent="0.55000000000000004">
      <c r="A4767">
        <v>6</v>
      </c>
      <c r="B4767">
        <v>87000</v>
      </c>
      <c r="C4767" s="6">
        <v>44228</v>
      </c>
      <c r="D4767">
        <v>-382</v>
      </c>
      <c r="E4767" t="str">
        <f>INDEX(LedgerMapping[[#All],[Area]],MATCH(Transactions[[#This Row],[Sub Ledger]],LedgerMapping[[#All],[Sub Ledger]],0))</f>
        <v>Income Statement</v>
      </c>
    </row>
    <row r="4768" spans="1:5" x14ac:dyDescent="0.55000000000000004">
      <c r="A4768">
        <v>6</v>
      </c>
      <c r="B4768">
        <v>87000</v>
      </c>
      <c r="C4768" s="6">
        <v>44256</v>
      </c>
      <c r="D4768">
        <v>-347</v>
      </c>
      <c r="E4768" t="str">
        <f>INDEX(LedgerMapping[[#All],[Area]],MATCH(Transactions[[#This Row],[Sub Ledger]],LedgerMapping[[#All],[Sub Ledger]],0))</f>
        <v>Income Statement</v>
      </c>
    </row>
    <row r="4769" spans="1:5" x14ac:dyDescent="0.55000000000000004">
      <c r="A4769">
        <v>6</v>
      </c>
      <c r="B4769">
        <v>87000</v>
      </c>
      <c r="C4769" s="6">
        <v>44287</v>
      </c>
      <c r="D4769">
        <v>-347</v>
      </c>
      <c r="E4769" t="str">
        <f>INDEX(LedgerMapping[[#All],[Area]],MATCH(Transactions[[#This Row],[Sub Ledger]],LedgerMapping[[#All],[Sub Ledger]],0))</f>
        <v>Income Statement</v>
      </c>
    </row>
    <row r="4770" spans="1:5" x14ac:dyDescent="0.55000000000000004">
      <c r="A4770">
        <v>6</v>
      </c>
      <c r="B4770">
        <v>87000</v>
      </c>
      <c r="C4770" s="6">
        <v>44317</v>
      </c>
      <c r="D4770">
        <v>-312</v>
      </c>
      <c r="E4770" t="str">
        <f>INDEX(LedgerMapping[[#All],[Area]],MATCH(Transactions[[#This Row],[Sub Ledger]],LedgerMapping[[#All],[Sub Ledger]],0))</f>
        <v>Income Statement</v>
      </c>
    </row>
    <row r="4771" spans="1:5" x14ac:dyDescent="0.55000000000000004">
      <c r="A4771">
        <v>6</v>
      </c>
      <c r="B4771">
        <v>87000</v>
      </c>
      <c r="C4771" s="6">
        <v>44348</v>
      </c>
      <c r="D4771">
        <v>-312</v>
      </c>
      <c r="E4771" t="str">
        <f>INDEX(LedgerMapping[[#All],[Area]],MATCH(Transactions[[#This Row],[Sub Ledger]],LedgerMapping[[#All],[Sub Ledger]],0))</f>
        <v>Income Statement</v>
      </c>
    </row>
    <row r="4772" spans="1:5" x14ac:dyDescent="0.55000000000000004">
      <c r="A4772">
        <v>6</v>
      </c>
      <c r="B4772">
        <v>87000</v>
      </c>
      <c r="C4772" s="6">
        <v>44378</v>
      </c>
      <c r="D4772">
        <v>-347</v>
      </c>
      <c r="E4772" t="str">
        <f>INDEX(LedgerMapping[[#All],[Area]],MATCH(Transactions[[#This Row],[Sub Ledger]],LedgerMapping[[#All],[Sub Ledger]],0))</f>
        <v>Income Statement</v>
      </c>
    </row>
    <row r="4773" spans="1:5" x14ac:dyDescent="0.55000000000000004">
      <c r="A4773">
        <v>6</v>
      </c>
      <c r="B4773">
        <v>87000</v>
      </c>
      <c r="C4773" s="6">
        <v>44409</v>
      </c>
      <c r="D4773">
        <v>-347</v>
      </c>
      <c r="E4773" t="str">
        <f>INDEX(LedgerMapping[[#All],[Area]],MATCH(Transactions[[#This Row],[Sub Ledger]],LedgerMapping[[#All],[Sub Ledger]],0))</f>
        <v>Income Statement</v>
      </c>
    </row>
    <row r="4774" spans="1:5" x14ac:dyDescent="0.55000000000000004">
      <c r="A4774">
        <v>6</v>
      </c>
      <c r="B4774">
        <v>87000</v>
      </c>
      <c r="C4774" s="6">
        <v>44440</v>
      </c>
      <c r="D4774">
        <v>-312</v>
      </c>
      <c r="E4774" t="str">
        <f>INDEX(LedgerMapping[[#All],[Area]],MATCH(Transactions[[#This Row],[Sub Ledger]],LedgerMapping[[#All],[Sub Ledger]],0))</f>
        <v>Income Statement</v>
      </c>
    </row>
    <row r="4775" spans="1:5" x14ac:dyDescent="0.55000000000000004">
      <c r="A4775">
        <v>6</v>
      </c>
      <c r="B4775">
        <v>87000</v>
      </c>
      <c r="C4775" s="6">
        <v>44470</v>
      </c>
      <c r="D4775">
        <v>-382</v>
      </c>
      <c r="E4775" t="str">
        <f>INDEX(LedgerMapping[[#All],[Area]],MATCH(Transactions[[#This Row],[Sub Ledger]],LedgerMapping[[#All],[Sub Ledger]],0))</f>
        <v>Income Statement</v>
      </c>
    </row>
    <row r="4776" spans="1:5" x14ac:dyDescent="0.55000000000000004">
      <c r="A4776">
        <v>6</v>
      </c>
      <c r="B4776">
        <v>87000</v>
      </c>
      <c r="C4776" s="6">
        <v>44501</v>
      </c>
      <c r="D4776">
        <v>-347</v>
      </c>
      <c r="E4776" t="str">
        <f>INDEX(LedgerMapping[[#All],[Area]],MATCH(Transactions[[#This Row],[Sub Ledger]],LedgerMapping[[#All],[Sub Ledger]],0))</f>
        <v>Income Statement</v>
      </c>
    </row>
    <row r="4777" spans="1:5" x14ac:dyDescent="0.55000000000000004">
      <c r="A4777">
        <v>6</v>
      </c>
      <c r="B4777">
        <v>87000</v>
      </c>
      <c r="C4777" s="6">
        <v>44531</v>
      </c>
      <c r="D4777">
        <v>-312</v>
      </c>
      <c r="E4777" t="str">
        <f>INDEX(LedgerMapping[[#All],[Area]],MATCH(Transactions[[#This Row],[Sub Ledger]],LedgerMapping[[#All],[Sub Ledger]],0))</f>
        <v>Income Statement</v>
      </c>
    </row>
    <row r="4778" spans="1:5" x14ac:dyDescent="0.55000000000000004">
      <c r="A4778">
        <v>6</v>
      </c>
      <c r="B4778">
        <v>87000</v>
      </c>
      <c r="C4778" s="6">
        <v>43466</v>
      </c>
      <c r="D4778">
        <v>-234</v>
      </c>
      <c r="E4778" t="str">
        <f>INDEX(LedgerMapping[[#All],[Area]],MATCH(Transactions[[#This Row],[Sub Ledger]],LedgerMapping[[#All],[Sub Ledger]],0))</f>
        <v>Income Statement</v>
      </c>
    </row>
    <row r="4779" spans="1:5" x14ac:dyDescent="0.55000000000000004">
      <c r="A4779">
        <v>6</v>
      </c>
      <c r="B4779">
        <v>87000</v>
      </c>
      <c r="C4779" s="6">
        <v>43497</v>
      </c>
      <c r="D4779">
        <v>-176</v>
      </c>
      <c r="E4779" t="str">
        <f>INDEX(LedgerMapping[[#All],[Area]],MATCH(Transactions[[#This Row],[Sub Ledger]],LedgerMapping[[#All],[Sub Ledger]],0))</f>
        <v>Income Statement</v>
      </c>
    </row>
    <row r="4780" spans="1:5" x14ac:dyDescent="0.55000000000000004">
      <c r="A4780">
        <v>6</v>
      </c>
      <c r="B4780">
        <v>87000</v>
      </c>
      <c r="C4780" s="6">
        <v>43525</v>
      </c>
      <c r="D4780">
        <v>-234</v>
      </c>
      <c r="E4780" t="str">
        <f>INDEX(LedgerMapping[[#All],[Area]],MATCH(Transactions[[#This Row],[Sub Ledger]],LedgerMapping[[#All],[Sub Ledger]],0))</f>
        <v>Income Statement</v>
      </c>
    </row>
    <row r="4781" spans="1:5" x14ac:dyDescent="0.55000000000000004">
      <c r="A4781">
        <v>6</v>
      </c>
      <c r="B4781">
        <v>87000</v>
      </c>
      <c r="C4781" s="6">
        <v>43556</v>
      </c>
      <c r="D4781">
        <v>-234</v>
      </c>
      <c r="E4781" t="str">
        <f>INDEX(LedgerMapping[[#All],[Area]],MATCH(Transactions[[#This Row],[Sub Ledger]],LedgerMapping[[#All],[Sub Ledger]],0))</f>
        <v>Income Statement</v>
      </c>
    </row>
    <row r="4782" spans="1:5" x14ac:dyDescent="0.55000000000000004">
      <c r="A4782">
        <v>6</v>
      </c>
      <c r="B4782">
        <v>87000</v>
      </c>
      <c r="C4782" s="6">
        <v>43586</v>
      </c>
      <c r="D4782">
        <v>-234</v>
      </c>
      <c r="E4782" t="str">
        <f>INDEX(LedgerMapping[[#All],[Area]],MATCH(Transactions[[#This Row],[Sub Ledger]],LedgerMapping[[#All],[Sub Ledger]],0))</f>
        <v>Income Statement</v>
      </c>
    </row>
    <row r="4783" spans="1:5" x14ac:dyDescent="0.55000000000000004">
      <c r="A4783">
        <v>6</v>
      </c>
      <c r="B4783">
        <v>87000</v>
      </c>
      <c r="C4783" s="6">
        <v>43617</v>
      </c>
      <c r="D4783">
        <v>-234</v>
      </c>
      <c r="E4783" t="str">
        <f>INDEX(LedgerMapping[[#All],[Area]],MATCH(Transactions[[#This Row],[Sub Ledger]],LedgerMapping[[#All],[Sub Ledger]],0))</f>
        <v>Income Statement</v>
      </c>
    </row>
    <row r="4784" spans="1:5" x14ac:dyDescent="0.55000000000000004">
      <c r="A4784">
        <v>6</v>
      </c>
      <c r="B4784">
        <v>87000</v>
      </c>
      <c r="C4784" s="6">
        <v>43647</v>
      </c>
      <c r="D4784">
        <v>-176</v>
      </c>
      <c r="E4784" t="str">
        <f>INDEX(LedgerMapping[[#All],[Area]],MATCH(Transactions[[#This Row],[Sub Ledger]],LedgerMapping[[#All],[Sub Ledger]],0))</f>
        <v>Income Statement</v>
      </c>
    </row>
    <row r="4785" spans="1:5" x14ac:dyDescent="0.55000000000000004">
      <c r="A4785">
        <v>6</v>
      </c>
      <c r="B4785">
        <v>87000</v>
      </c>
      <c r="C4785" s="6">
        <v>43678</v>
      </c>
      <c r="D4785">
        <v>-293</v>
      </c>
      <c r="E4785" t="str">
        <f>INDEX(LedgerMapping[[#All],[Area]],MATCH(Transactions[[#This Row],[Sub Ledger]],LedgerMapping[[#All],[Sub Ledger]],0))</f>
        <v>Income Statement</v>
      </c>
    </row>
    <row r="4786" spans="1:5" x14ac:dyDescent="0.55000000000000004">
      <c r="A4786">
        <v>6</v>
      </c>
      <c r="B4786">
        <v>87000</v>
      </c>
      <c r="C4786" s="6">
        <v>43709</v>
      </c>
      <c r="D4786">
        <v>-176</v>
      </c>
      <c r="E4786" t="str">
        <f>INDEX(LedgerMapping[[#All],[Area]],MATCH(Transactions[[#This Row],[Sub Ledger]],LedgerMapping[[#All],[Sub Ledger]],0))</f>
        <v>Income Statement</v>
      </c>
    </row>
    <row r="4787" spans="1:5" x14ac:dyDescent="0.55000000000000004">
      <c r="A4787">
        <v>6</v>
      </c>
      <c r="B4787">
        <v>87000</v>
      </c>
      <c r="C4787" s="6">
        <v>43739</v>
      </c>
      <c r="D4787">
        <v>-234</v>
      </c>
      <c r="E4787" t="str">
        <f>INDEX(LedgerMapping[[#All],[Area]],MATCH(Transactions[[#This Row],[Sub Ledger]],LedgerMapping[[#All],[Sub Ledger]],0))</f>
        <v>Income Statement</v>
      </c>
    </row>
    <row r="4788" spans="1:5" x14ac:dyDescent="0.55000000000000004">
      <c r="A4788">
        <v>6</v>
      </c>
      <c r="B4788">
        <v>87000</v>
      </c>
      <c r="C4788" s="6">
        <v>43770</v>
      </c>
      <c r="D4788">
        <v>-176</v>
      </c>
      <c r="E4788" t="str">
        <f>INDEX(LedgerMapping[[#All],[Area]],MATCH(Transactions[[#This Row],[Sub Ledger]],LedgerMapping[[#All],[Sub Ledger]],0))</f>
        <v>Income Statement</v>
      </c>
    </row>
    <row r="4789" spans="1:5" x14ac:dyDescent="0.55000000000000004">
      <c r="A4789">
        <v>6</v>
      </c>
      <c r="B4789">
        <v>87000</v>
      </c>
      <c r="C4789" s="6">
        <v>43800</v>
      </c>
      <c r="D4789">
        <v>-293</v>
      </c>
      <c r="E4789" t="str">
        <f>INDEX(LedgerMapping[[#All],[Area]],MATCH(Transactions[[#This Row],[Sub Ledger]],LedgerMapping[[#All],[Sub Ledger]],0))</f>
        <v>Income Statement</v>
      </c>
    </row>
    <row r="4790" spans="1:5" x14ac:dyDescent="0.55000000000000004">
      <c r="A4790">
        <v>6</v>
      </c>
      <c r="B4790">
        <v>87000</v>
      </c>
      <c r="C4790" s="6">
        <v>43831</v>
      </c>
      <c r="D4790">
        <v>-227</v>
      </c>
      <c r="E4790" t="str">
        <f>INDEX(LedgerMapping[[#All],[Area]],MATCH(Transactions[[#This Row],[Sub Ledger]],LedgerMapping[[#All],[Sub Ledger]],0))</f>
        <v>Income Statement</v>
      </c>
    </row>
    <row r="4791" spans="1:5" x14ac:dyDescent="0.55000000000000004">
      <c r="A4791">
        <v>6</v>
      </c>
      <c r="B4791">
        <v>87000</v>
      </c>
      <c r="C4791" s="6">
        <v>43862</v>
      </c>
      <c r="D4791">
        <v>-189</v>
      </c>
      <c r="E4791" t="str">
        <f>INDEX(LedgerMapping[[#All],[Area]],MATCH(Transactions[[#This Row],[Sub Ledger]],LedgerMapping[[#All],[Sub Ledger]],0))</f>
        <v>Income Statement</v>
      </c>
    </row>
    <row r="4792" spans="1:5" x14ac:dyDescent="0.55000000000000004">
      <c r="A4792">
        <v>6</v>
      </c>
      <c r="B4792">
        <v>87000</v>
      </c>
      <c r="C4792" s="6">
        <v>43891</v>
      </c>
      <c r="D4792">
        <v>-227</v>
      </c>
      <c r="E4792" t="str">
        <f>INDEX(LedgerMapping[[#All],[Area]],MATCH(Transactions[[#This Row],[Sub Ledger]],LedgerMapping[[#All],[Sub Ledger]],0))</f>
        <v>Income Statement</v>
      </c>
    </row>
    <row r="4793" spans="1:5" x14ac:dyDescent="0.55000000000000004">
      <c r="A4793">
        <v>6</v>
      </c>
      <c r="B4793">
        <v>87000</v>
      </c>
      <c r="C4793" s="6">
        <v>43922</v>
      </c>
      <c r="D4793">
        <v>-189</v>
      </c>
      <c r="E4793" t="str">
        <f>INDEX(LedgerMapping[[#All],[Area]],MATCH(Transactions[[#This Row],[Sub Ledger]],LedgerMapping[[#All],[Sub Ledger]],0))</f>
        <v>Income Statement</v>
      </c>
    </row>
    <row r="4794" spans="1:5" x14ac:dyDescent="0.55000000000000004">
      <c r="A4794">
        <v>6</v>
      </c>
      <c r="B4794">
        <v>87000</v>
      </c>
      <c r="C4794" s="6">
        <v>43952</v>
      </c>
      <c r="D4794">
        <v>-151</v>
      </c>
      <c r="E4794" t="str">
        <f>INDEX(LedgerMapping[[#All],[Area]],MATCH(Transactions[[#This Row],[Sub Ledger]],LedgerMapping[[#All],[Sub Ledger]],0))</f>
        <v>Income Statement</v>
      </c>
    </row>
    <row r="4795" spans="1:5" x14ac:dyDescent="0.55000000000000004">
      <c r="A4795">
        <v>6</v>
      </c>
      <c r="B4795">
        <v>87000</v>
      </c>
      <c r="C4795" s="6">
        <v>43983</v>
      </c>
      <c r="D4795">
        <v>-151</v>
      </c>
      <c r="E4795" t="str">
        <f>INDEX(LedgerMapping[[#All],[Area]],MATCH(Transactions[[#This Row],[Sub Ledger]],LedgerMapping[[#All],[Sub Ledger]],0))</f>
        <v>Income Statement</v>
      </c>
    </row>
    <row r="4796" spans="1:5" x14ac:dyDescent="0.55000000000000004">
      <c r="A4796">
        <v>6</v>
      </c>
      <c r="B4796">
        <v>87000</v>
      </c>
      <c r="C4796" s="6">
        <v>44013</v>
      </c>
      <c r="D4796">
        <v>-151</v>
      </c>
      <c r="E4796" t="str">
        <f>INDEX(LedgerMapping[[#All],[Area]],MATCH(Transactions[[#This Row],[Sub Ledger]],LedgerMapping[[#All],[Sub Ledger]],0))</f>
        <v>Income Statement</v>
      </c>
    </row>
    <row r="4797" spans="1:5" x14ac:dyDescent="0.55000000000000004">
      <c r="A4797">
        <v>6</v>
      </c>
      <c r="B4797">
        <v>87000</v>
      </c>
      <c r="C4797" s="6">
        <v>44044</v>
      </c>
      <c r="D4797">
        <v>-227</v>
      </c>
      <c r="E4797" t="str">
        <f>INDEX(LedgerMapping[[#All],[Area]],MATCH(Transactions[[#This Row],[Sub Ledger]],LedgerMapping[[#All],[Sub Ledger]],0))</f>
        <v>Income Statement</v>
      </c>
    </row>
    <row r="4798" spans="1:5" x14ac:dyDescent="0.55000000000000004">
      <c r="A4798">
        <v>6</v>
      </c>
      <c r="B4798">
        <v>87000</v>
      </c>
      <c r="C4798" s="6">
        <v>44075</v>
      </c>
      <c r="D4798">
        <v>-151</v>
      </c>
      <c r="E4798" t="str">
        <f>INDEX(LedgerMapping[[#All],[Area]],MATCH(Transactions[[#This Row],[Sub Ledger]],LedgerMapping[[#All],[Sub Ledger]],0))</f>
        <v>Income Statement</v>
      </c>
    </row>
    <row r="4799" spans="1:5" x14ac:dyDescent="0.55000000000000004">
      <c r="A4799">
        <v>6</v>
      </c>
      <c r="B4799">
        <v>87000</v>
      </c>
      <c r="C4799" s="6">
        <v>44105</v>
      </c>
      <c r="D4799">
        <v>-227</v>
      </c>
      <c r="E4799" t="str">
        <f>INDEX(LedgerMapping[[#All],[Area]],MATCH(Transactions[[#This Row],[Sub Ledger]],LedgerMapping[[#All],[Sub Ledger]],0))</f>
        <v>Income Statement</v>
      </c>
    </row>
    <row r="4800" spans="1:5" x14ac:dyDescent="0.55000000000000004">
      <c r="A4800">
        <v>6</v>
      </c>
      <c r="B4800">
        <v>87000</v>
      </c>
      <c r="C4800" s="6">
        <v>44136</v>
      </c>
      <c r="D4800">
        <v>-227</v>
      </c>
      <c r="E4800" t="str">
        <f>INDEX(LedgerMapping[[#All],[Area]],MATCH(Transactions[[#This Row],[Sub Ledger]],LedgerMapping[[#All],[Sub Ledger]],0))</f>
        <v>Income Statement</v>
      </c>
    </row>
    <row r="4801" spans="1:5" x14ac:dyDescent="0.55000000000000004">
      <c r="A4801">
        <v>6</v>
      </c>
      <c r="B4801">
        <v>87000</v>
      </c>
      <c r="C4801" s="6">
        <v>44166</v>
      </c>
      <c r="D4801">
        <v>-151</v>
      </c>
      <c r="E4801" t="str">
        <f>INDEX(LedgerMapping[[#All],[Area]],MATCH(Transactions[[#This Row],[Sub Ledger]],LedgerMapping[[#All],[Sub Ledger]],0))</f>
        <v>Income Statement</v>
      </c>
    </row>
    <row r="4802" spans="1:5" x14ac:dyDescent="0.55000000000000004">
      <c r="A4802">
        <v>6</v>
      </c>
      <c r="B4802">
        <v>87000</v>
      </c>
      <c r="C4802" s="6">
        <v>44197</v>
      </c>
      <c r="D4802">
        <v>-167</v>
      </c>
      <c r="E4802" t="str">
        <f>INDEX(LedgerMapping[[#All],[Area]],MATCH(Transactions[[#This Row],[Sub Ledger]],LedgerMapping[[#All],[Sub Ledger]],0))</f>
        <v>Income Statement</v>
      </c>
    </row>
    <row r="4803" spans="1:5" x14ac:dyDescent="0.55000000000000004">
      <c r="A4803">
        <v>6</v>
      </c>
      <c r="B4803">
        <v>87000</v>
      </c>
      <c r="C4803" s="6">
        <v>44228</v>
      </c>
      <c r="D4803">
        <v>-208</v>
      </c>
      <c r="E4803" t="str">
        <f>INDEX(LedgerMapping[[#All],[Area]],MATCH(Transactions[[#This Row],[Sub Ledger]],LedgerMapping[[#All],[Sub Ledger]],0))</f>
        <v>Income Statement</v>
      </c>
    </row>
    <row r="4804" spans="1:5" x14ac:dyDescent="0.55000000000000004">
      <c r="A4804">
        <v>6</v>
      </c>
      <c r="B4804">
        <v>87000</v>
      </c>
      <c r="C4804" s="6">
        <v>44256</v>
      </c>
      <c r="D4804">
        <v>-277</v>
      </c>
      <c r="E4804" t="str">
        <f>INDEX(LedgerMapping[[#All],[Area]],MATCH(Transactions[[#This Row],[Sub Ledger]],LedgerMapping[[#All],[Sub Ledger]],0))</f>
        <v>Income Statement</v>
      </c>
    </row>
    <row r="4805" spans="1:5" x14ac:dyDescent="0.55000000000000004">
      <c r="A4805">
        <v>6</v>
      </c>
      <c r="B4805">
        <v>87000</v>
      </c>
      <c r="C4805" s="6">
        <v>44287</v>
      </c>
      <c r="D4805">
        <v>-243</v>
      </c>
      <c r="E4805" t="str">
        <f>INDEX(LedgerMapping[[#All],[Area]],MATCH(Transactions[[#This Row],[Sub Ledger]],LedgerMapping[[#All],[Sub Ledger]],0))</f>
        <v>Income Statement</v>
      </c>
    </row>
    <row r="4806" spans="1:5" x14ac:dyDescent="0.55000000000000004">
      <c r="A4806">
        <v>6</v>
      </c>
      <c r="B4806">
        <v>87000</v>
      </c>
      <c r="C4806" s="6">
        <v>44317</v>
      </c>
      <c r="D4806">
        <v>-243</v>
      </c>
      <c r="E4806" t="str">
        <f>INDEX(LedgerMapping[[#All],[Area]],MATCH(Transactions[[#This Row],[Sub Ledger]],LedgerMapping[[#All],[Sub Ledger]],0))</f>
        <v>Income Statement</v>
      </c>
    </row>
    <row r="4807" spans="1:5" x14ac:dyDescent="0.55000000000000004">
      <c r="A4807">
        <v>6</v>
      </c>
      <c r="B4807">
        <v>87000</v>
      </c>
      <c r="C4807" s="6">
        <v>44348</v>
      </c>
      <c r="D4807">
        <v>-277</v>
      </c>
      <c r="E4807" t="str">
        <f>INDEX(LedgerMapping[[#All],[Area]],MATCH(Transactions[[#This Row],[Sub Ledger]],LedgerMapping[[#All],[Sub Ledger]],0))</f>
        <v>Income Statement</v>
      </c>
    </row>
    <row r="4808" spans="1:5" x14ac:dyDescent="0.55000000000000004">
      <c r="A4808">
        <v>6</v>
      </c>
      <c r="B4808">
        <v>87000</v>
      </c>
      <c r="C4808" s="6">
        <v>44378</v>
      </c>
      <c r="D4808">
        <v>-208</v>
      </c>
      <c r="E4808" t="str">
        <f>INDEX(LedgerMapping[[#All],[Area]],MATCH(Transactions[[#This Row],[Sub Ledger]],LedgerMapping[[#All],[Sub Ledger]],0))</f>
        <v>Income Statement</v>
      </c>
    </row>
    <row r="4809" spans="1:5" x14ac:dyDescent="0.55000000000000004">
      <c r="A4809">
        <v>6</v>
      </c>
      <c r="B4809">
        <v>87000</v>
      </c>
      <c r="C4809" s="6">
        <v>44409</v>
      </c>
      <c r="D4809">
        <v>-277</v>
      </c>
      <c r="E4809" t="str">
        <f>INDEX(LedgerMapping[[#All],[Area]],MATCH(Transactions[[#This Row],[Sub Ledger]],LedgerMapping[[#All],[Sub Ledger]],0))</f>
        <v>Income Statement</v>
      </c>
    </row>
    <row r="4810" spans="1:5" x14ac:dyDescent="0.55000000000000004">
      <c r="A4810">
        <v>6</v>
      </c>
      <c r="B4810">
        <v>87000</v>
      </c>
      <c r="C4810" s="6">
        <v>44440</v>
      </c>
      <c r="D4810">
        <v>-208</v>
      </c>
      <c r="E4810" t="str">
        <f>INDEX(LedgerMapping[[#All],[Area]],MATCH(Transactions[[#This Row],[Sub Ledger]],LedgerMapping[[#All],[Sub Ledger]],0))</f>
        <v>Income Statement</v>
      </c>
    </row>
    <row r="4811" spans="1:5" x14ac:dyDescent="0.55000000000000004">
      <c r="A4811">
        <v>6</v>
      </c>
      <c r="B4811">
        <v>87000</v>
      </c>
      <c r="C4811" s="6">
        <v>44470</v>
      </c>
      <c r="D4811">
        <v>-277</v>
      </c>
      <c r="E4811" t="str">
        <f>INDEX(LedgerMapping[[#All],[Area]],MATCH(Transactions[[#This Row],[Sub Ledger]],LedgerMapping[[#All],[Sub Ledger]],0))</f>
        <v>Income Statement</v>
      </c>
    </row>
    <row r="4812" spans="1:5" x14ac:dyDescent="0.55000000000000004">
      <c r="A4812">
        <v>6</v>
      </c>
      <c r="B4812">
        <v>87000</v>
      </c>
      <c r="C4812" s="6">
        <v>44501</v>
      </c>
      <c r="D4812">
        <v>-277</v>
      </c>
      <c r="E4812" t="str">
        <f>INDEX(LedgerMapping[[#All],[Area]],MATCH(Transactions[[#This Row],[Sub Ledger]],LedgerMapping[[#All],[Sub Ledger]],0))</f>
        <v>Income Statement</v>
      </c>
    </row>
    <row r="4813" spans="1:5" x14ac:dyDescent="0.55000000000000004">
      <c r="A4813">
        <v>6</v>
      </c>
      <c r="B4813">
        <v>87000</v>
      </c>
      <c r="C4813" s="6">
        <v>44531</v>
      </c>
      <c r="D4813">
        <v>-277</v>
      </c>
      <c r="E4813" t="str">
        <f>INDEX(LedgerMapping[[#All],[Area]],MATCH(Transactions[[#This Row],[Sub Ledger]],LedgerMapping[[#All],[Sub Ledger]],0))</f>
        <v>Income Statement</v>
      </c>
    </row>
    <row r="4814" spans="1:5" x14ac:dyDescent="0.55000000000000004">
      <c r="A4814">
        <v>6</v>
      </c>
      <c r="B4814">
        <v>87000</v>
      </c>
      <c r="C4814" s="6">
        <v>43466</v>
      </c>
      <c r="D4814">
        <v>-176</v>
      </c>
      <c r="E4814" t="str">
        <f>INDEX(LedgerMapping[[#All],[Area]],MATCH(Transactions[[#This Row],[Sub Ledger]],LedgerMapping[[#All],[Sub Ledger]],0))</f>
        <v>Income Statement</v>
      </c>
    </row>
    <row r="4815" spans="1:5" x14ac:dyDescent="0.55000000000000004">
      <c r="A4815">
        <v>6</v>
      </c>
      <c r="B4815">
        <v>87000</v>
      </c>
      <c r="C4815" s="6">
        <v>43497</v>
      </c>
      <c r="D4815">
        <v>-176</v>
      </c>
      <c r="E4815" t="str">
        <f>INDEX(LedgerMapping[[#All],[Area]],MATCH(Transactions[[#This Row],[Sub Ledger]],LedgerMapping[[#All],[Sub Ledger]],0))</f>
        <v>Income Statement</v>
      </c>
    </row>
    <row r="4816" spans="1:5" x14ac:dyDescent="0.55000000000000004">
      <c r="A4816">
        <v>6</v>
      </c>
      <c r="B4816">
        <v>87000</v>
      </c>
      <c r="C4816" s="6">
        <v>43525</v>
      </c>
      <c r="D4816">
        <v>-117</v>
      </c>
      <c r="E4816" t="str">
        <f>INDEX(LedgerMapping[[#All],[Area]],MATCH(Transactions[[#This Row],[Sub Ledger]],LedgerMapping[[#All],[Sub Ledger]],0))</f>
        <v>Income Statement</v>
      </c>
    </row>
    <row r="4817" spans="1:5" x14ac:dyDescent="0.55000000000000004">
      <c r="A4817">
        <v>6</v>
      </c>
      <c r="B4817">
        <v>87000</v>
      </c>
      <c r="C4817" s="6">
        <v>43556</v>
      </c>
      <c r="D4817">
        <v>-234</v>
      </c>
      <c r="E4817" t="str">
        <f>INDEX(LedgerMapping[[#All],[Area]],MATCH(Transactions[[#This Row],[Sub Ledger]],LedgerMapping[[#All],[Sub Ledger]],0))</f>
        <v>Income Statement</v>
      </c>
    </row>
    <row r="4818" spans="1:5" x14ac:dyDescent="0.55000000000000004">
      <c r="A4818">
        <v>6</v>
      </c>
      <c r="B4818">
        <v>87000</v>
      </c>
      <c r="C4818" s="6">
        <v>43586</v>
      </c>
      <c r="D4818">
        <v>-176</v>
      </c>
      <c r="E4818" t="str">
        <f>INDEX(LedgerMapping[[#All],[Area]],MATCH(Transactions[[#This Row],[Sub Ledger]],LedgerMapping[[#All],[Sub Ledger]],0))</f>
        <v>Income Statement</v>
      </c>
    </row>
    <row r="4819" spans="1:5" x14ac:dyDescent="0.55000000000000004">
      <c r="A4819">
        <v>6</v>
      </c>
      <c r="B4819">
        <v>87000</v>
      </c>
      <c r="C4819" s="6">
        <v>43617</v>
      </c>
      <c r="D4819">
        <v>-234</v>
      </c>
      <c r="E4819" t="str">
        <f>INDEX(LedgerMapping[[#All],[Area]],MATCH(Transactions[[#This Row],[Sub Ledger]],LedgerMapping[[#All],[Sub Ledger]],0))</f>
        <v>Income Statement</v>
      </c>
    </row>
    <row r="4820" spans="1:5" x14ac:dyDescent="0.55000000000000004">
      <c r="A4820">
        <v>6</v>
      </c>
      <c r="B4820">
        <v>87000</v>
      </c>
      <c r="C4820" s="6">
        <v>43647</v>
      </c>
      <c r="D4820">
        <v>-234</v>
      </c>
      <c r="E4820" t="str">
        <f>INDEX(LedgerMapping[[#All],[Area]],MATCH(Transactions[[#This Row],[Sub Ledger]],LedgerMapping[[#All],[Sub Ledger]],0))</f>
        <v>Income Statement</v>
      </c>
    </row>
    <row r="4821" spans="1:5" x14ac:dyDescent="0.55000000000000004">
      <c r="A4821">
        <v>6</v>
      </c>
      <c r="B4821">
        <v>87000</v>
      </c>
      <c r="C4821" s="6">
        <v>43678</v>
      </c>
      <c r="D4821">
        <v>-234</v>
      </c>
      <c r="E4821" t="str">
        <f>INDEX(LedgerMapping[[#All],[Area]],MATCH(Transactions[[#This Row],[Sub Ledger]],LedgerMapping[[#All],[Sub Ledger]],0))</f>
        <v>Income Statement</v>
      </c>
    </row>
    <row r="4822" spans="1:5" x14ac:dyDescent="0.55000000000000004">
      <c r="A4822">
        <v>6</v>
      </c>
      <c r="B4822">
        <v>87000</v>
      </c>
      <c r="C4822" s="6">
        <v>43709</v>
      </c>
      <c r="D4822">
        <v>-176</v>
      </c>
      <c r="E4822" t="str">
        <f>INDEX(LedgerMapping[[#All],[Area]],MATCH(Transactions[[#This Row],[Sub Ledger]],LedgerMapping[[#All],[Sub Ledger]],0))</f>
        <v>Income Statement</v>
      </c>
    </row>
    <row r="4823" spans="1:5" x14ac:dyDescent="0.55000000000000004">
      <c r="A4823">
        <v>6</v>
      </c>
      <c r="B4823">
        <v>87000</v>
      </c>
      <c r="C4823" s="6">
        <v>43739</v>
      </c>
      <c r="D4823">
        <v>-176</v>
      </c>
      <c r="E4823" t="str">
        <f>INDEX(LedgerMapping[[#All],[Area]],MATCH(Transactions[[#This Row],[Sub Ledger]],LedgerMapping[[#All],[Sub Ledger]],0))</f>
        <v>Income Statement</v>
      </c>
    </row>
    <row r="4824" spans="1:5" x14ac:dyDescent="0.55000000000000004">
      <c r="A4824">
        <v>6</v>
      </c>
      <c r="B4824">
        <v>87000</v>
      </c>
      <c r="C4824" s="6">
        <v>43770</v>
      </c>
      <c r="D4824">
        <v>-234</v>
      </c>
      <c r="E4824" t="str">
        <f>INDEX(LedgerMapping[[#All],[Area]],MATCH(Transactions[[#This Row],[Sub Ledger]],LedgerMapping[[#All],[Sub Ledger]],0))</f>
        <v>Income Statement</v>
      </c>
    </row>
    <row r="4825" spans="1:5" x14ac:dyDescent="0.55000000000000004">
      <c r="A4825">
        <v>6</v>
      </c>
      <c r="B4825">
        <v>87000</v>
      </c>
      <c r="C4825" s="6">
        <v>43800</v>
      </c>
      <c r="D4825">
        <v>-176</v>
      </c>
      <c r="E4825" t="str">
        <f>INDEX(LedgerMapping[[#All],[Area]],MATCH(Transactions[[#This Row],[Sub Ledger]],LedgerMapping[[#All],[Sub Ledger]],0))</f>
        <v>Income Statement</v>
      </c>
    </row>
    <row r="4826" spans="1:5" x14ac:dyDescent="0.55000000000000004">
      <c r="A4826">
        <v>6</v>
      </c>
      <c r="B4826">
        <v>87000</v>
      </c>
      <c r="C4826" s="6">
        <v>43831</v>
      </c>
      <c r="D4826">
        <v>-113</v>
      </c>
      <c r="E4826" t="str">
        <f>INDEX(LedgerMapping[[#All],[Area]],MATCH(Transactions[[#This Row],[Sub Ledger]],LedgerMapping[[#All],[Sub Ledger]],0))</f>
        <v>Income Statement</v>
      </c>
    </row>
    <row r="4827" spans="1:5" x14ac:dyDescent="0.55000000000000004">
      <c r="A4827">
        <v>6</v>
      </c>
      <c r="B4827">
        <v>87000</v>
      </c>
      <c r="C4827" s="6">
        <v>43862</v>
      </c>
      <c r="D4827">
        <v>-151</v>
      </c>
      <c r="E4827" t="str">
        <f>INDEX(LedgerMapping[[#All],[Area]],MATCH(Transactions[[#This Row],[Sub Ledger]],LedgerMapping[[#All],[Sub Ledger]],0))</f>
        <v>Income Statement</v>
      </c>
    </row>
    <row r="4828" spans="1:5" x14ac:dyDescent="0.55000000000000004">
      <c r="A4828">
        <v>6</v>
      </c>
      <c r="B4828">
        <v>87000</v>
      </c>
      <c r="C4828" s="6">
        <v>43891</v>
      </c>
      <c r="D4828">
        <v>-76</v>
      </c>
      <c r="E4828" t="str">
        <f>INDEX(LedgerMapping[[#All],[Area]],MATCH(Transactions[[#This Row],[Sub Ledger]],LedgerMapping[[#All],[Sub Ledger]],0))</f>
        <v>Income Statement</v>
      </c>
    </row>
    <row r="4829" spans="1:5" x14ac:dyDescent="0.55000000000000004">
      <c r="A4829">
        <v>6</v>
      </c>
      <c r="B4829">
        <v>87000</v>
      </c>
      <c r="C4829" s="6">
        <v>43922</v>
      </c>
      <c r="D4829">
        <v>-113</v>
      </c>
      <c r="E4829" t="str">
        <f>INDEX(LedgerMapping[[#All],[Area]],MATCH(Transactions[[#This Row],[Sub Ledger]],LedgerMapping[[#All],[Sub Ledger]],0))</f>
        <v>Income Statement</v>
      </c>
    </row>
    <row r="4830" spans="1:5" x14ac:dyDescent="0.55000000000000004">
      <c r="A4830">
        <v>6</v>
      </c>
      <c r="B4830">
        <v>87000</v>
      </c>
      <c r="C4830" s="6">
        <v>43952</v>
      </c>
      <c r="D4830">
        <v>-113</v>
      </c>
      <c r="E4830" t="str">
        <f>INDEX(LedgerMapping[[#All],[Area]],MATCH(Transactions[[#This Row],[Sub Ledger]],LedgerMapping[[#All],[Sub Ledger]],0))</f>
        <v>Income Statement</v>
      </c>
    </row>
    <row r="4831" spans="1:5" x14ac:dyDescent="0.55000000000000004">
      <c r="A4831">
        <v>6</v>
      </c>
      <c r="B4831">
        <v>87000</v>
      </c>
      <c r="C4831" s="6">
        <v>43983</v>
      </c>
      <c r="D4831">
        <v>-151</v>
      </c>
      <c r="E4831" t="str">
        <f>INDEX(LedgerMapping[[#All],[Area]],MATCH(Transactions[[#This Row],[Sub Ledger]],LedgerMapping[[#All],[Sub Ledger]],0))</f>
        <v>Income Statement</v>
      </c>
    </row>
    <row r="4832" spans="1:5" x14ac:dyDescent="0.55000000000000004">
      <c r="A4832">
        <v>6</v>
      </c>
      <c r="B4832">
        <v>87000</v>
      </c>
      <c r="C4832" s="6">
        <v>44013</v>
      </c>
      <c r="D4832">
        <v>-151</v>
      </c>
      <c r="E4832" t="str">
        <f>INDEX(LedgerMapping[[#All],[Area]],MATCH(Transactions[[#This Row],[Sub Ledger]],LedgerMapping[[#All],[Sub Ledger]],0))</f>
        <v>Income Statement</v>
      </c>
    </row>
    <row r="4833" spans="1:5" x14ac:dyDescent="0.55000000000000004">
      <c r="A4833">
        <v>6</v>
      </c>
      <c r="B4833">
        <v>87000</v>
      </c>
      <c r="C4833" s="6">
        <v>44044</v>
      </c>
      <c r="D4833">
        <v>-113</v>
      </c>
      <c r="E4833" t="str">
        <f>INDEX(LedgerMapping[[#All],[Area]],MATCH(Transactions[[#This Row],[Sub Ledger]],LedgerMapping[[#All],[Sub Ledger]],0))</f>
        <v>Income Statement</v>
      </c>
    </row>
    <row r="4834" spans="1:5" x14ac:dyDescent="0.55000000000000004">
      <c r="A4834">
        <v>6</v>
      </c>
      <c r="B4834">
        <v>87000</v>
      </c>
      <c r="C4834" s="6">
        <v>44075</v>
      </c>
      <c r="D4834">
        <v>-113</v>
      </c>
      <c r="E4834" t="str">
        <f>INDEX(LedgerMapping[[#All],[Area]],MATCH(Transactions[[#This Row],[Sub Ledger]],LedgerMapping[[#All],[Sub Ledger]],0))</f>
        <v>Income Statement</v>
      </c>
    </row>
    <row r="4835" spans="1:5" x14ac:dyDescent="0.55000000000000004">
      <c r="A4835">
        <v>6</v>
      </c>
      <c r="B4835">
        <v>87000</v>
      </c>
      <c r="C4835" s="6">
        <v>44105</v>
      </c>
      <c r="D4835">
        <v>-76</v>
      </c>
      <c r="E4835" t="str">
        <f>INDEX(LedgerMapping[[#All],[Area]],MATCH(Transactions[[#This Row],[Sub Ledger]],LedgerMapping[[#All],[Sub Ledger]],0))</f>
        <v>Income Statement</v>
      </c>
    </row>
    <row r="4836" spans="1:5" x14ac:dyDescent="0.55000000000000004">
      <c r="A4836">
        <v>6</v>
      </c>
      <c r="B4836">
        <v>87000</v>
      </c>
      <c r="C4836" s="6">
        <v>44136</v>
      </c>
      <c r="D4836">
        <v>-76</v>
      </c>
      <c r="E4836" t="str">
        <f>INDEX(LedgerMapping[[#All],[Area]],MATCH(Transactions[[#This Row],[Sub Ledger]],LedgerMapping[[#All],[Sub Ledger]],0))</f>
        <v>Income Statement</v>
      </c>
    </row>
    <row r="4837" spans="1:5" x14ac:dyDescent="0.55000000000000004">
      <c r="A4837">
        <v>6</v>
      </c>
      <c r="B4837">
        <v>87000</v>
      </c>
      <c r="C4837" s="6">
        <v>44166</v>
      </c>
      <c r="D4837">
        <v>-76</v>
      </c>
      <c r="E4837" t="str">
        <f>INDEX(LedgerMapping[[#All],[Area]],MATCH(Transactions[[#This Row],[Sub Ledger]],LedgerMapping[[#All],[Sub Ledger]],0))</f>
        <v>Income Statement</v>
      </c>
    </row>
    <row r="4838" spans="1:5" x14ac:dyDescent="0.55000000000000004">
      <c r="A4838">
        <v>6</v>
      </c>
      <c r="B4838">
        <v>87000</v>
      </c>
      <c r="C4838" s="6">
        <v>44197</v>
      </c>
      <c r="D4838">
        <v>-83</v>
      </c>
      <c r="E4838" t="str">
        <f>INDEX(LedgerMapping[[#All],[Area]],MATCH(Transactions[[#This Row],[Sub Ledger]],LedgerMapping[[#All],[Sub Ledger]],0))</f>
        <v>Income Statement</v>
      </c>
    </row>
    <row r="4839" spans="1:5" x14ac:dyDescent="0.55000000000000004">
      <c r="A4839">
        <v>6</v>
      </c>
      <c r="B4839">
        <v>87000</v>
      </c>
      <c r="C4839" s="6">
        <v>44228</v>
      </c>
      <c r="D4839">
        <v>-208</v>
      </c>
      <c r="E4839" t="str">
        <f>INDEX(LedgerMapping[[#All],[Area]],MATCH(Transactions[[#This Row],[Sub Ledger]],LedgerMapping[[#All],[Sub Ledger]],0))</f>
        <v>Income Statement</v>
      </c>
    </row>
    <row r="4840" spans="1:5" x14ac:dyDescent="0.55000000000000004">
      <c r="A4840">
        <v>6</v>
      </c>
      <c r="B4840">
        <v>87000</v>
      </c>
      <c r="C4840" s="6">
        <v>44256</v>
      </c>
      <c r="D4840">
        <v>-139</v>
      </c>
      <c r="E4840" t="str">
        <f>INDEX(LedgerMapping[[#All],[Area]],MATCH(Transactions[[#This Row],[Sub Ledger]],LedgerMapping[[#All],[Sub Ledger]],0))</f>
        <v>Income Statement</v>
      </c>
    </row>
    <row r="4841" spans="1:5" x14ac:dyDescent="0.55000000000000004">
      <c r="A4841">
        <v>6</v>
      </c>
      <c r="B4841">
        <v>87000</v>
      </c>
      <c r="C4841" s="6">
        <v>44287</v>
      </c>
      <c r="D4841">
        <v>-139</v>
      </c>
      <c r="E4841" t="str">
        <f>INDEX(LedgerMapping[[#All],[Area]],MATCH(Transactions[[#This Row],[Sub Ledger]],LedgerMapping[[#All],[Sub Ledger]],0))</f>
        <v>Income Statement</v>
      </c>
    </row>
    <row r="4842" spans="1:5" x14ac:dyDescent="0.55000000000000004">
      <c r="A4842">
        <v>6</v>
      </c>
      <c r="B4842">
        <v>87000</v>
      </c>
      <c r="C4842" s="6">
        <v>44317</v>
      </c>
      <c r="D4842">
        <v>-208</v>
      </c>
      <c r="E4842" t="str">
        <f>INDEX(LedgerMapping[[#All],[Area]],MATCH(Transactions[[#This Row],[Sub Ledger]],LedgerMapping[[#All],[Sub Ledger]],0))</f>
        <v>Income Statement</v>
      </c>
    </row>
    <row r="4843" spans="1:5" x14ac:dyDescent="0.55000000000000004">
      <c r="A4843">
        <v>6</v>
      </c>
      <c r="B4843">
        <v>87000</v>
      </c>
      <c r="C4843" s="6">
        <v>44348</v>
      </c>
      <c r="D4843">
        <v>-139</v>
      </c>
      <c r="E4843" t="str">
        <f>INDEX(LedgerMapping[[#All],[Area]],MATCH(Transactions[[#This Row],[Sub Ledger]],LedgerMapping[[#All],[Sub Ledger]],0))</f>
        <v>Income Statement</v>
      </c>
    </row>
    <row r="4844" spans="1:5" x14ac:dyDescent="0.55000000000000004">
      <c r="A4844">
        <v>6</v>
      </c>
      <c r="B4844">
        <v>87000</v>
      </c>
      <c r="C4844" s="6">
        <v>44378</v>
      </c>
      <c r="D4844">
        <v>-139</v>
      </c>
      <c r="E4844" t="str">
        <f>INDEX(LedgerMapping[[#All],[Area]],MATCH(Transactions[[#This Row],[Sub Ledger]],LedgerMapping[[#All],[Sub Ledger]],0))</f>
        <v>Income Statement</v>
      </c>
    </row>
    <row r="4845" spans="1:5" x14ac:dyDescent="0.55000000000000004">
      <c r="A4845">
        <v>6</v>
      </c>
      <c r="B4845">
        <v>87000</v>
      </c>
      <c r="C4845" s="6">
        <v>44409</v>
      </c>
      <c r="D4845">
        <v>-139</v>
      </c>
      <c r="E4845" t="str">
        <f>INDEX(LedgerMapping[[#All],[Area]],MATCH(Transactions[[#This Row],[Sub Ledger]],LedgerMapping[[#All],[Sub Ledger]],0))</f>
        <v>Income Statement</v>
      </c>
    </row>
    <row r="4846" spans="1:5" x14ac:dyDescent="0.55000000000000004">
      <c r="A4846">
        <v>6</v>
      </c>
      <c r="B4846">
        <v>87000</v>
      </c>
      <c r="C4846" s="6">
        <v>44440</v>
      </c>
      <c r="D4846">
        <v>-174</v>
      </c>
      <c r="E4846" t="str">
        <f>INDEX(LedgerMapping[[#All],[Area]],MATCH(Transactions[[#This Row],[Sub Ledger]],LedgerMapping[[#All],[Sub Ledger]],0))</f>
        <v>Income Statement</v>
      </c>
    </row>
    <row r="4847" spans="1:5" x14ac:dyDescent="0.55000000000000004">
      <c r="A4847">
        <v>6</v>
      </c>
      <c r="B4847">
        <v>87000</v>
      </c>
      <c r="C4847" s="6">
        <v>44470</v>
      </c>
      <c r="D4847">
        <v>-139</v>
      </c>
      <c r="E4847" t="str">
        <f>INDEX(LedgerMapping[[#All],[Area]],MATCH(Transactions[[#This Row],[Sub Ledger]],LedgerMapping[[#All],[Sub Ledger]],0))</f>
        <v>Income Statement</v>
      </c>
    </row>
    <row r="4848" spans="1:5" x14ac:dyDescent="0.55000000000000004">
      <c r="A4848">
        <v>6</v>
      </c>
      <c r="B4848">
        <v>87000</v>
      </c>
      <c r="C4848" s="6">
        <v>44501</v>
      </c>
      <c r="D4848">
        <v>-174</v>
      </c>
      <c r="E4848" t="str">
        <f>INDEX(LedgerMapping[[#All],[Area]],MATCH(Transactions[[#This Row],[Sub Ledger]],LedgerMapping[[#All],[Sub Ledger]],0))</f>
        <v>Income Statement</v>
      </c>
    </row>
    <row r="4849" spans="1:5" x14ac:dyDescent="0.55000000000000004">
      <c r="A4849">
        <v>6</v>
      </c>
      <c r="B4849">
        <v>87000</v>
      </c>
      <c r="C4849" s="6">
        <v>44531</v>
      </c>
      <c r="D4849">
        <v>-208</v>
      </c>
      <c r="E4849" t="str">
        <f>INDEX(LedgerMapping[[#All],[Area]],MATCH(Transactions[[#This Row],[Sub Ledger]],LedgerMapping[[#All],[Sub Ledger]],0))</f>
        <v>Income Statement</v>
      </c>
    </row>
    <row r="4850" spans="1:5" x14ac:dyDescent="0.55000000000000004">
      <c r="A4850">
        <v>6</v>
      </c>
      <c r="B4850">
        <v>87000</v>
      </c>
      <c r="C4850" s="6">
        <v>43466</v>
      </c>
      <c r="D4850">
        <v>-527</v>
      </c>
      <c r="E4850" t="str">
        <f>INDEX(LedgerMapping[[#All],[Area]],MATCH(Transactions[[#This Row],[Sub Ledger]],LedgerMapping[[#All],[Sub Ledger]],0))</f>
        <v>Income Statement</v>
      </c>
    </row>
    <row r="4851" spans="1:5" x14ac:dyDescent="0.55000000000000004">
      <c r="A4851">
        <v>6</v>
      </c>
      <c r="B4851">
        <v>87000</v>
      </c>
      <c r="C4851" s="6">
        <v>43497</v>
      </c>
      <c r="D4851">
        <v>-527</v>
      </c>
      <c r="E4851" t="str">
        <f>INDEX(LedgerMapping[[#All],[Area]],MATCH(Transactions[[#This Row],[Sub Ledger]],LedgerMapping[[#All],[Sub Ledger]],0))</f>
        <v>Income Statement</v>
      </c>
    </row>
    <row r="4852" spans="1:5" x14ac:dyDescent="0.55000000000000004">
      <c r="A4852">
        <v>6</v>
      </c>
      <c r="B4852">
        <v>87000</v>
      </c>
      <c r="C4852" s="6">
        <v>43525</v>
      </c>
      <c r="D4852">
        <v>-585</v>
      </c>
      <c r="E4852" t="str">
        <f>INDEX(LedgerMapping[[#All],[Area]],MATCH(Transactions[[#This Row],[Sub Ledger]],LedgerMapping[[#All],[Sub Ledger]],0))</f>
        <v>Income Statement</v>
      </c>
    </row>
    <row r="4853" spans="1:5" x14ac:dyDescent="0.55000000000000004">
      <c r="A4853">
        <v>6</v>
      </c>
      <c r="B4853">
        <v>87000</v>
      </c>
      <c r="C4853" s="6">
        <v>43556</v>
      </c>
      <c r="D4853">
        <v>-468</v>
      </c>
      <c r="E4853" t="str">
        <f>INDEX(LedgerMapping[[#All],[Area]],MATCH(Transactions[[#This Row],[Sub Ledger]],LedgerMapping[[#All],[Sub Ledger]],0))</f>
        <v>Income Statement</v>
      </c>
    </row>
    <row r="4854" spans="1:5" x14ac:dyDescent="0.55000000000000004">
      <c r="A4854">
        <v>6</v>
      </c>
      <c r="B4854">
        <v>87000</v>
      </c>
      <c r="C4854" s="6">
        <v>43586</v>
      </c>
      <c r="D4854">
        <v>-527</v>
      </c>
      <c r="E4854" t="str">
        <f>INDEX(LedgerMapping[[#All],[Area]],MATCH(Transactions[[#This Row],[Sub Ledger]],LedgerMapping[[#All],[Sub Ledger]],0))</f>
        <v>Income Statement</v>
      </c>
    </row>
    <row r="4855" spans="1:5" x14ac:dyDescent="0.55000000000000004">
      <c r="A4855">
        <v>6</v>
      </c>
      <c r="B4855">
        <v>87000</v>
      </c>
      <c r="C4855" s="6">
        <v>43617</v>
      </c>
      <c r="D4855">
        <v>-585</v>
      </c>
      <c r="E4855" t="str">
        <f>INDEX(LedgerMapping[[#All],[Area]],MATCH(Transactions[[#This Row],[Sub Ledger]],LedgerMapping[[#All],[Sub Ledger]],0))</f>
        <v>Income Statement</v>
      </c>
    </row>
    <row r="4856" spans="1:5" x14ac:dyDescent="0.55000000000000004">
      <c r="A4856">
        <v>6</v>
      </c>
      <c r="B4856">
        <v>87000</v>
      </c>
      <c r="C4856" s="6">
        <v>43647</v>
      </c>
      <c r="D4856">
        <v>-585</v>
      </c>
      <c r="E4856" t="str">
        <f>INDEX(LedgerMapping[[#All],[Area]],MATCH(Transactions[[#This Row],[Sub Ledger]],LedgerMapping[[#All],[Sub Ledger]],0))</f>
        <v>Income Statement</v>
      </c>
    </row>
    <row r="4857" spans="1:5" x14ac:dyDescent="0.55000000000000004">
      <c r="A4857">
        <v>6</v>
      </c>
      <c r="B4857">
        <v>87000</v>
      </c>
      <c r="C4857" s="6">
        <v>43678</v>
      </c>
      <c r="D4857">
        <v>-585</v>
      </c>
      <c r="E4857" t="str">
        <f>INDEX(LedgerMapping[[#All],[Area]],MATCH(Transactions[[#This Row],[Sub Ledger]],LedgerMapping[[#All],[Sub Ledger]],0))</f>
        <v>Income Statement</v>
      </c>
    </row>
    <row r="4858" spans="1:5" x14ac:dyDescent="0.55000000000000004">
      <c r="A4858">
        <v>6</v>
      </c>
      <c r="B4858">
        <v>87000</v>
      </c>
      <c r="C4858" s="6">
        <v>43709</v>
      </c>
      <c r="D4858">
        <v>-585</v>
      </c>
      <c r="E4858" t="str">
        <f>INDEX(LedgerMapping[[#All],[Area]],MATCH(Transactions[[#This Row],[Sub Ledger]],LedgerMapping[[#All],[Sub Ledger]],0))</f>
        <v>Income Statement</v>
      </c>
    </row>
    <row r="4859" spans="1:5" x14ac:dyDescent="0.55000000000000004">
      <c r="A4859">
        <v>6</v>
      </c>
      <c r="B4859">
        <v>87000</v>
      </c>
      <c r="C4859" s="6">
        <v>43739</v>
      </c>
      <c r="D4859">
        <v>-527</v>
      </c>
      <c r="E4859" t="str">
        <f>INDEX(LedgerMapping[[#All],[Area]],MATCH(Transactions[[#This Row],[Sub Ledger]],LedgerMapping[[#All],[Sub Ledger]],0))</f>
        <v>Income Statement</v>
      </c>
    </row>
    <row r="4860" spans="1:5" x14ac:dyDescent="0.55000000000000004">
      <c r="A4860">
        <v>6</v>
      </c>
      <c r="B4860">
        <v>87000</v>
      </c>
      <c r="C4860" s="6">
        <v>43770</v>
      </c>
      <c r="D4860">
        <v>-585</v>
      </c>
      <c r="E4860" t="str">
        <f>INDEX(LedgerMapping[[#All],[Area]],MATCH(Transactions[[#This Row],[Sub Ledger]],LedgerMapping[[#All],[Sub Ledger]],0))</f>
        <v>Income Statement</v>
      </c>
    </row>
    <row r="4861" spans="1:5" x14ac:dyDescent="0.55000000000000004">
      <c r="A4861">
        <v>6</v>
      </c>
      <c r="B4861">
        <v>87000</v>
      </c>
      <c r="C4861" s="6">
        <v>43800</v>
      </c>
      <c r="D4861">
        <v>-585</v>
      </c>
      <c r="E4861" t="str">
        <f>INDEX(LedgerMapping[[#All],[Area]],MATCH(Transactions[[#This Row],[Sub Ledger]],LedgerMapping[[#All],[Sub Ledger]],0))</f>
        <v>Income Statement</v>
      </c>
    </row>
    <row r="4862" spans="1:5" x14ac:dyDescent="0.55000000000000004">
      <c r="A4862">
        <v>6</v>
      </c>
      <c r="B4862">
        <v>87000</v>
      </c>
      <c r="C4862" s="6">
        <v>43831</v>
      </c>
      <c r="D4862">
        <v>-378</v>
      </c>
      <c r="E4862" t="str">
        <f>INDEX(LedgerMapping[[#All],[Area]],MATCH(Transactions[[#This Row],[Sub Ledger]],LedgerMapping[[#All],[Sub Ledger]],0))</f>
        <v>Income Statement</v>
      </c>
    </row>
    <row r="4863" spans="1:5" x14ac:dyDescent="0.55000000000000004">
      <c r="A4863">
        <v>6</v>
      </c>
      <c r="B4863">
        <v>87000</v>
      </c>
      <c r="C4863" s="6">
        <v>43862</v>
      </c>
      <c r="D4863">
        <v>-416</v>
      </c>
      <c r="E4863" t="str">
        <f>INDEX(LedgerMapping[[#All],[Area]],MATCH(Transactions[[#This Row],[Sub Ledger]],LedgerMapping[[#All],[Sub Ledger]],0))</f>
        <v>Income Statement</v>
      </c>
    </row>
    <row r="4864" spans="1:5" x14ac:dyDescent="0.55000000000000004">
      <c r="A4864">
        <v>6</v>
      </c>
      <c r="B4864">
        <v>87000</v>
      </c>
      <c r="C4864" s="6">
        <v>43891</v>
      </c>
      <c r="D4864">
        <v>-416</v>
      </c>
      <c r="E4864" t="str">
        <f>INDEX(LedgerMapping[[#All],[Area]],MATCH(Transactions[[#This Row],[Sub Ledger]],LedgerMapping[[#All],[Sub Ledger]],0))</f>
        <v>Income Statement</v>
      </c>
    </row>
    <row r="4865" spans="1:5" x14ac:dyDescent="0.55000000000000004">
      <c r="A4865">
        <v>6</v>
      </c>
      <c r="B4865">
        <v>87000</v>
      </c>
      <c r="C4865" s="6">
        <v>43922</v>
      </c>
      <c r="D4865">
        <v>-454</v>
      </c>
      <c r="E4865" t="str">
        <f>INDEX(LedgerMapping[[#All],[Area]],MATCH(Transactions[[#This Row],[Sub Ledger]],LedgerMapping[[#All],[Sub Ledger]],0))</f>
        <v>Income Statement</v>
      </c>
    </row>
    <row r="4866" spans="1:5" x14ac:dyDescent="0.55000000000000004">
      <c r="A4866">
        <v>6</v>
      </c>
      <c r="B4866">
        <v>87000</v>
      </c>
      <c r="C4866" s="6">
        <v>43952</v>
      </c>
      <c r="D4866">
        <v>-454</v>
      </c>
      <c r="E4866" t="str">
        <f>INDEX(LedgerMapping[[#All],[Area]],MATCH(Transactions[[#This Row],[Sub Ledger]],LedgerMapping[[#All],[Sub Ledger]],0))</f>
        <v>Income Statement</v>
      </c>
    </row>
    <row r="4867" spans="1:5" x14ac:dyDescent="0.55000000000000004">
      <c r="A4867">
        <v>6</v>
      </c>
      <c r="B4867">
        <v>87000</v>
      </c>
      <c r="C4867" s="6">
        <v>43983</v>
      </c>
      <c r="D4867">
        <v>-378</v>
      </c>
      <c r="E4867" t="str">
        <f>INDEX(LedgerMapping[[#All],[Area]],MATCH(Transactions[[#This Row],[Sub Ledger]],LedgerMapping[[#All],[Sub Ledger]],0))</f>
        <v>Income Statement</v>
      </c>
    </row>
    <row r="4868" spans="1:5" x14ac:dyDescent="0.55000000000000004">
      <c r="A4868">
        <v>6</v>
      </c>
      <c r="B4868">
        <v>87000</v>
      </c>
      <c r="C4868" s="6">
        <v>44013</v>
      </c>
      <c r="D4868">
        <v>-416</v>
      </c>
      <c r="E4868" t="str">
        <f>INDEX(LedgerMapping[[#All],[Area]],MATCH(Transactions[[#This Row],[Sub Ledger]],LedgerMapping[[#All],[Sub Ledger]],0))</f>
        <v>Income Statement</v>
      </c>
    </row>
    <row r="4869" spans="1:5" x14ac:dyDescent="0.55000000000000004">
      <c r="A4869">
        <v>6</v>
      </c>
      <c r="B4869">
        <v>87000</v>
      </c>
      <c r="C4869" s="6">
        <v>44044</v>
      </c>
      <c r="D4869">
        <v>-454</v>
      </c>
      <c r="E4869" t="str">
        <f>INDEX(LedgerMapping[[#All],[Area]],MATCH(Transactions[[#This Row],[Sub Ledger]],LedgerMapping[[#All],[Sub Ledger]],0))</f>
        <v>Income Statement</v>
      </c>
    </row>
    <row r="4870" spans="1:5" x14ac:dyDescent="0.55000000000000004">
      <c r="A4870">
        <v>6</v>
      </c>
      <c r="B4870">
        <v>87000</v>
      </c>
      <c r="C4870" s="6">
        <v>44075</v>
      </c>
      <c r="D4870">
        <v>-416</v>
      </c>
      <c r="E4870" t="str">
        <f>INDEX(LedgerMapping[[#All],[Area]],MATCH(Transactions[[#This Row],[Sub Ledger]],LedgerMapping[[#All],[Sub Ledger]],0))</f>
        <v>Income Statement</v>
      </c>
    </row>
    <row r="4871" spans="1:5" x14ac:dyDescent="0.55000000000000004">
      <c r="A4871">
        <v>6</v>
      </c>
      <c r="B4871">
        <v>87000</v>
      </c>
      <c r="C4871" s="6">
        <v>44105</v>
      </c>
      <c r="D4871">
        <v>-454</v>
      </c>
      <c r="E4871" t="str">
        <f>INDEX(LedgerMapping[[#All],[Area]],MATCH(Transactions[[#This Row],[Sub Ledger]],LedgerMapping[[#All],[Sub Ledger]],0))</f>
        <v>Income Statement</v>
      </c>
    </row>
    <row r="4872" spans="1:5" x14ac:dyDescent="0.55000000000000004">
      <c r="A4872">
        <v>6</v>
      </c>
      <c r="B4872">
        <v>87000</v>
      </c>
      <c r="C4872" s="6">
        <v>44136</v>
      </c>
      <c r="D4872">
        <v>-416</v>
      </c>
      <c r="E4872" t="str">
        <f>INDEX(LedgerMapping[[#All],[Area]],MATCH(Transactions[[#This Row],[Sub Ledger]],LedgerMapping[[#All],[Sub Ledger]],0))</f>
        <v>Income Statement</v>
      </c>
    </row>
    <row r="4873" spans="1:5" x14ac:dyDescent="0.55000000000000004">
      <c r="A4873">
        <v>6</v>
      </c>
      <c r="B4873">
        <v>87000</v>
      </c>
      <c r="C4873" s="6">
        <v>44166</v>
      </c>
      <c r="D4873">
        <v>-416</v>
      </c>
      <c r="E4873" t="str">
        <f>INDEX(LedgerMapping[[#All],[Area]],MATCH(Transactions[[#This Row],[Sub Ledger]],LedgerMapping[[#All],[Sub Ledger]],0))</f>
        <v>Income Statement</v>
      </c>
    </row>
    <row r="4874" spans="1:5" x14ac:dyDescent="0.55000000000000004">
      <c r="A4874">
        <v>6</v>
      </c>
      <c r="B4874">
        <v>87000</v>
      </c>
      <c r="C4874" s="6">
        <v>44197</v>
      </c>
      <c r="D4874">
        <v>-354</v>
      </c>
      <c r="E4874" t="str">
        <f>INDEX(LedgerMapping[[#All],[Area]],MATCH(Transactions[[#This Row],[Sub Ledger]],LedgerMapping[[#All],[Sub Ledger]],0))</f>
        <v>Income Statement</v>
      </c>
    </row>
    <row r="4875" spans="1:5" x14ac:dyDescent="0.55000000000000004">
      <c r="A4875">
        <v>6</v>
      </c>
      <c r="B4875">
        <v>87000</v>
      </c>
      <c r="C4875" s="6">
        <v>44228</v>
      </c>
      <c r="D4875">
        <v>-520</v>
      </c>
      <c r="E4875" t="str">
        <f>INDEX(LedgerMapping[[#All],[Area]],MATCH(Transactions[[#This Row],[Sub Ledger]],LedgerMapping[[#All],[Sub Ledger]],0))</f>
        <v>Income Statement</v>
      </c>
    </row>
    <row r="4876" spans="1:5" x14ac:dyDescent="0.55000000000000004">
      <c r="A4876">
        <v>6</v>
      </c>
      <c r="B4876">
        <v>87000</v>
      </c>
      <c r="C4876" s="6">
        <v>44256</v>
      </c>
      <c r="D4876">
        <v>-554</v>
      </c>
      <c r="E4876" t="str">
        <f>INDEX(LedgerMapping[[#All],[Area]],MATCH(Transactions[[#This Row],[Sub Ledger]],LedgerMapping[[#All],[Sub Ledger]],0))</f>
        <v>Income Statement</v>
      </c>
    </row>
    <row r="4877" spans="1:5" x14ac:dyDescent="0.55000000000000004">
      <c r="A4877">
        <v>6</v>
      </c>
      <c r="B4877">
        <v>87000</v>
      </c>
      <c r="C4877" s="6">
        <v>44287</v>
      </c>
      <c r="D4877">
        <v>-554</v>
      </c>
      <c r="E4877" t="str">
        <f>INDEX(LedgerMapping[[#All],[Area]],MATCH(Transactions[[#This Row],[Sub Ledger]],LedgerMapping[[#All],[Sub Ledger]],0))</f>
        <v>Income Statement</v>
      </c>
    </row>
    <row r="4878" spans="1:5" x14ac:dyDescent="0.55000000000000004">
      <c r="A4878">
        <v>6</v>
      </c>
      <c r="B4878">
        <v>87000</v>
      </c>
      <c r="C4878" s="6">
        <v>44317</v>
      </c>
      <c r="D4878">
        <v>-520</v>
      </c>
      <c r="E4878" t="str">
        <f>INDEX(LedgerMapping[[#All],[Area]],MATCH(Transactions[[#This Row],[Sub Ledger]],LedgerMapping[[#All],[Sub Ledger]],0))</f>
        <v>Income Statement</v>
      </c>
    </row>
    <row r="4879" spans="1:5" x14ac:dyDescent="0.55000000000000004">
      <c r="A4879">
        <v>6</v>
      </c>
      <c r="B4879">
        <v>87000</v>
      </c>
      <c r="C4879" s="6">
        <v>44348</v>
      </c>
      <c r="D4879">
        <v>-554</v>
      </c>
      <c r="E4879" t="str">
        <f>INDEX(LedgerMapping[[#All],[Area]],MATCH(Transactions[[#This Row],[Sub Ledger]],LedgerMapping[[#All],[Sub Ledger]],0))</f>
        <v>Income Statement</v>
      </c>
    </row>
    <row r="4880" spans="1:5" x14ac:dyDescent="0.55000000000000004">
      <c r="A4880">
        <v>6</v>
      </c>
      <c r="B4880">
        <v>87000</v>
      </c>
      <c r="C4880" s="6">
        <v>44378</v>
      </c>
      <c r="D4880">
        <v>-554</v>
      </c>
      <c r="E4880" t="str">
        <f>INDEX(LedgerMapping[[#All],[Area]],MATCH(Transactions[[#This Row],[Sub Ledger]],LedgerMapping[[#All],[Sub Ledger]],0))</f>
        <v>Income Statement</v>
      </c>
    </row>
    <row r="4881" spans="1:5" x14ac:dyDescent="0.55000000000000004">
      <c r="A4881">
        <v>6</v>
      </c>
      <c r="B4881">
        <v>87000</v>
      </c>
      <c r="C4881" s="6">
        <v>44409</v>
      </c>
      <c r="D4881">
        <v>-589</v>
      </c>
      <c r="E4881" t="str">
        <f>INDEX(LedgerMapping[[#All],[Area]],MATCH(Transactions[[#This Row],[Sub Ledger]],LedgerMapping[[#All],[Sub Ledger]],0))</f>
        <v>Income Statement</v>
      </c>
    </row>
    <row r="4882" spans="1:5" x14ac:dyDescent="0.55000000000000004">
      <c r="A4882">
        <v>6</v>
      </c>
      <c r="B4882">
        <v>87000</v>
      </c>
      <c r="C4882" s="6">
        <v>44440</v>
      </c>
      <c r="D4882">
        <v>-520</v>
      </c>
      <c r="E4882" t="str">
        <f>INDEX(LedgerMapping[[#All],[Area]],MATCH(Transactions[[#This Row],[Sub Ledger]],LedgerMapping[[#All],[Sub Ledger]],0))</f>
        <v>Income Statement</v>
      </c>
    </row>
    <row r="4883" spans="1:5" x14ac:dyDescent="0.55000000000000004">
      <c r="A4883">
        <v>6</v>
      </c>
      <c r="B4883">
        <v>87000</v>
      </c>
      <c r="C4883" s="6">
        <v>44470</v>
      </c>
      <c r="D4883">
        <v>-589</v>
      </c>
      <c r="E4883" t="str">
        <f>INDEX(LedgerMapping[[#All],[Area]],MATCH(Transactions[[#This Row],[Sub Ledger]],LedgerMapping[[#All],[Sub Ledger]],0))</f>
        <v>Income Statement</v>
      </c>
    </row>
    <row r="4884" spans="1:5" x14ac:dyDescent="0.55000000000000004">
      <c r="A4884">
        <v>6</v>
      </c>
      <c r="B4884">
        <v>87000</v>
      </c>
      <c r="C4884" s="6">
        <v>44501</v>
      </c>
      <c r="D4884">
        <v>-554</v>
      </c>
      <c r="E4884" t="str">
        <f>INDEX(LedgerMapping[[#All],[Area]],MATCH(Transactions[[#This Row],[Sub Ledger]],LedgerMapping[[#All],[Sub Ledger]],0))</f>
        <v>Income Statement</v>
      </c>
    </row>
    <row r="4885" spans="1:5" x14ac:dyDescent="0.55000000000000004">
      <c r="A4885">
        <v>6</v>
      </c>
      <c r="B4885">
        <v>87000</v>
      </c>
      <c r="C4885" s="6">
        <v>44531</v>
      </c>
      <c r="D4885">
        <v>-554</v>
      </c>
      <c r="E4885" t="str">
        <f>INDEX(LedgerMapping[[#All],[Area]],MATCH(Transactions[[#This Row],[Sub Ledger]],LedgerMapping[[#All],[Sub Ledger]],0))</f>
        <v>Income Statement</v>
      </c>
    </row>
    <row r="4886" spans="1:5" x14ac:dyDescent="0.55000000000000004">
      <c r="A4886">
        <v>6</v>
      </c>
      <c r="B4886">
        <v>87000</v>
      </c>
      <c r="C4886" s="6">
        <v>44256</v>
      </c>
      <c r="D4886">
        <v>-399.36</v>
      </c>
      <c r="E4886" t="str">
        <f>INDEX(LedgerMapping[[#All],[Area]],MATCH(Transactions[[#This Row],[Sub Ledger]],LedgerMapping[[#All],[Sub Ledger]],0))</f>
        <v>Income Statement</v>
      </c>
    </row>
    <row r="4887" spans="1:5" x14ac:dyDescent="0.55000000000000004">
      <c r="A4887">
        <v>6</v>
      </c>
      <c r="B4887">
        <v>87000</v>
      </c>
      <c r="C4887" s="6">
        <v>44256</v>
      </c>
      <c r="D4887">
        <v>-473.55</v>
      </c>
      <c r="E4887" t="str">
        <f>INDEX(LedgerMapping[[#All],[Area]],MATCH(Transactions[[#This Row],[Sub Ledger]],LedgerMapping[[#All],[Sub Ledger]],0))</f>
        <v>Income Statement</v>
      </c>
    </row>
    <row r="4888" spans="1:5" x14ac:dyDescent="0.55000000000000004">
      <c r="A4888">
        <v>6</v>
      </c>
      <c r="B4888">
        <v>87000</v>
      </c>
      <c r="C4888" s="6">
        <v>44256</v>
      </c>
      <c r="D4888">
        <v>-382</v>
      </c>
      <c r="E4888" t="str">
        <f>INDEX(LedgerMapping[[#All],[Area]],MATCH(Transactions[[#This Row],[Sub Ledger]],LedgerMapping[[#All],[Sub Ledger]],0))</f>
        <v>Income Statement</v>
      </c>
    </row>
    <row r="4889" spans="1:5" x14ac:dyDescent="0.55000000000000004">
      <c r="A4889">
        <v>6</v>
      </c>
      <c r="B4889">
        <v>87000</v>
      </c>
      <c r="C4889" s="6">
        <v>44256</v>
      </c>
      <c r="D4889">
        <v>-216.32</v>
      </c>
      <c r="E4889" t="str">
        <f>INDEX(LedgerMapping[[#All],[Area]],MATCH(Transactions[[#This Row],[Sub Ledger]],LedgerMapping[[#All],[Sub Ledger]],0))</f>
        <v>Income Statement</v>
      </c>
    </row>
    <row r="4890" spans="1:5" x14ac:dyDescent="0.55000000000000004">
      <c r="A4890">
        <v>6</v>
      </c>
      <c r="B4890">
        <v>87000</v>
      </c>
      <c r="C4890" s="6">
        <v>44256</v>
      </c>
      <c r="D4890">
        <v>-210.08</v>
      </c>
      <c r="E4890" t="str">
        <f>INDEX(LedgerMapping[[#All],[Area]],MATCH(Transactions[[#This Row],[Sub Ledger]],LedgerMapping[[#All],[Sub Ledger]],0))</f>
        <v>Income Statement</v>
      </c>
    </row>
    <row r="4891" spans="1:5" x14ac:dyDescent="0.55000000000000004">
      <c r="A4891">
        <v>6</v>
      </c>
      <c r="B4891">
        <v>87000</v>
      </c>
      <c r="C4891" s="6">
        <v>44256</v>
      </c>
      <c r="D4891">
        <v>-509.6</v>
      </c>
      <c r="E4891" t="str">
        <f>INDEX(LedgerMapping[[#All],[Area]],MATCH(Transactions[[#This Row],[Sub Ledger]],LedgerMapping[[#All],[Sub Ledger]],0))</f>
        <v>Income Statement</v>
      </c>
    </row>
    <row r="4892" spans="1:5" x14ac:dyDescent="0.55000000000000004">
      <c r="A4892">
        <v>6</v>
      </c>
      <c r="B4892">
        <v>90000</v>
      </c>
      <c r="C4892" s="6">
        <v>43831</v>
      </c>
      <c r="D4892">
        <v>-272</v>
      </c>
      <c r="E4892" t="str">
        <f>INDEX(LedgerMapping[[#All],[Area]],MATCH(Transactions[[#This Row],[Sub Ledger]],LedgerMapping[[#All],[Sub Ledger]],0))</f>
        <v>Income Statement</v>
      </c>
    </row>
    <row r="4893" spans="1:5" x14ac:dyDescent="0.55000000000000004">
      <c r="A4893">
        <v>6</v>
      </c>
      <c r="B4893">
        <v>90000</v>
      </c>
      <c r="C4893" s="6">
        <v>43466</v>
      </c>
      <c r="D4893">
        <v>-218</v>
      </c>
      <c r="E4893" t="str">
        <f>INDEX(LedgerMapping[[#All],[Area]],MATCH(Transactions[[#This Row],[Sub Ledger]],LedgerMapping[[#All],[Sub Ledger]],0))</f>
        <v>Income Statement</v>
      </c>
    </row>
    <row r="4894" spans="1:5" x14ac:dyDescent="0.55000000000000004">
      <c r="A4894">
        <v>6</v>
      </c>
      <c r="B4894">
        <v>90000</v>
      </c>
      <c r="C4894" s="6">
        <v>43497</v>
      </c>
      <c r="D4894">
        <v>-178</v>
      </c>
      <c r="E4894" t="str">
        <f>INDEX(LedgerMapping[[#All],[Area]],MATCH(Transactions[[#This Row],[Sub Ledger]],LedgerMapping[[#All],[Sub Ledger]],0))</f>
        <v>Income Statement</v>
      </c>
    </row>
    <row r="4895" spans="1:5" x14ac:dyDescent="0.55000000000000004">
      <c r="A4895">
        <v>6</v>
      </c>
      <c r="B4895">
        <v>90000</v>
      </c>
      <c r="C4895" s="6">
        <v>43525</v>
      </c>
      <c r="D4895">
        <v>-268</v>
      </c>
      <c r="E4895" t="str">
        <f>INDEX(LedgerMapping[[#All],[Area]],MATCH(Transactions[[#This Row],[Sub Ledger]],LedgerMapping[[#All],[Sub Ledger]],0))</f>
        <v>Income Statement</v>
      </c>
    </row>
    <row r="4896" spans="1:5" x14ac:dyDescent="0.55000000000000004">
      <c r="A4896">
        <v>6</v>
      </c>
      <c r="B4896">
        <v>90000</v>
      </c>
      <c r="C4896" s="6">
        <v>43556</v>
      </c>
      <c r="D4896">
        <v>-285</v>
      </c>
      <c r="E4896" t="str">
        <f>INDEX(LedgerMapping[[#All],[Area]],MATCH(Transactions[[#This Row],[Sub Ledger]],LedgerMapping[[#All],[Sub Ledger]],0))</f>
        <v>Income Statement</v>
      </c>
    </row>
    <row r="4897" spans="1:5" x14ac:dyDescent="0.55000000000000004">
      <c r="A4897">
        <v>6</v>
      </c>
      <c r="B4897">
        <v>90000</v>
      </c>
      <c r="C4897" s="6">
        <v>43586</v>
      </c>
      <c r="D4897">
        <v>-228</v>
      </c>
      <c r="E4897" t="str">
        <f>INDEX(LedgerMapping[[#All],[Area]],MATCH(Transactions[[#This Row],[Sub Ledger]],LedgerMapping[[#All],[Sub Ledger]],0))</f>
        <v>Income Statement</v>
      </c>
    </row>
    <row r="4898" spans="1:5" x14ac:dyDescent="0.55000000000000004">
      <c r="A4898">
        <v>6</v>
      </c>
      <c r="B4898">
        <v>90000</v>
      </c>
      <c r="C4898" s="6">
        <v>43617</v>
      </c>
      <c r="D4898">
        <v>-154</v>
      </c>
      <c r="E4898" t="str">
        <f>INDEX(LedgerMapping[[#All],[Area]],MATCH(Transactions[[#This Row],[Sub Ledger]],LedgerMapping[[#All],[Sub Ledger]],0))</f>
        <v>Income Statement</v>
      </c>
    </row>
    <row r="4899" spans="1:5" x14ac:dyDescent="0.55000000000000004">
      <c r="A4899">
        <v>6</v>
      </c>
      <c r="B4899">
        <v>90000</v>
      </c>
      <c r="C4899" s="6">
        <v>43647</v>
      </c>
      <c r="D4899">
        <v>-169</v>
      </c>
      <c r="E4899" t="str">
        <f>INDEX(LedgerMapping[[#All],[Area]],MATCH(Transactions[[#This Row],[Sub Ledger]],LedgerMapping[[#All],[Sub Ledger]],0))</f>
        <v>Income Statement</v>
      </c>
    </row>
    <row r="4900" spans="1:5" x14ac:dyDescent="0.55000000000000004">
      <c r="A4900">
        <v>6</v>
      </c>
      <c r="B4900">
        <v>90000</v>
      </c>
      <c r="C4900" s="6">
        <v>43678</v>
      </c>
      <c r="D4900">
        <v>-231</v>
      </c>
      <c r="E4900" t="str">
        <f>INDEX(LedgerMapping[[#All],[Area]],MATCH(Transactions[[#This Row],[Sub Ledger]],LedgerMapping[[#All],[Sub Ledger]],0))</f>
        <v>Income Statement</v>
      </c>
    </row>
    <row r="4901" spans="1:5" x14ac:dyDescent="0.55000000000000004">
      <c r="A4901">
        <v>6</v>
      </c>
      <c r="B4901">
        <v>90000</v>
      </c>
      <c r="C4901" s="6">
        <v>43709</v>
      </c>
      <c r="D4901">
        <v>-170</v>
      </c>
      <c r="E4901" t="str">
        <f>INDEX(LedgerMapping[[#All],[Area]],MATCH(Transactions[[#This Row],[Sub Ledger]],LedgerMapping[[#All],[Sub Ledger]],0))</f>
        <v>Income Statement</v>
      </c>
    </row>
    <row r="4902" spans="1:5" x14ac:dyDescent="0.55000000000000004">
      <c r="A4902">
        <v>6</v>
      </c>
      <c r="B4902">
        <v>90000</v>
      </c>
      <c r="C4902" s="6">
        <v>43739</v>
      </c>
      <c r="D4902">
        <v>-239</v>
      </c>
      <c r="E4902" t="str">
        <f>INDEX(LedgerMapping[[#All],[Area]],MATCH(Transactions[[#This Row],[Sub Ledger]],LedgerMapping[[#All],[Sub Ledger]],0))</f>
        <v>Income Statement</v>
      </c>
    </row>
    <row r="4903" spans="1:5" x14ac:dyDescent="0.55000000000000004">
      <c r="A4903">
        <v>6</v>
      </c>
      <c r="B4903">
        <v>90000</v>
      </c>
      <c r="C4903" s="6">
        <v>43770</v>
      </c>
      <c r="D4903">
        <v>-180</v>
      </c>
      <c r="E4903" t="str">
        <f>INDEX(LedgerMapping[[#All],[Area]],MATCH(Transactions[[#This Row],[Sub Ledger]],LedgerMapping[[#All],[Sub Ledger]],0))</f>
        <v>Income Statement</v>
      </c>
    </row>
    <row r="4904" spans="1:5" x14ac:dyDescent="0.55000000000000004">
      <c r="A4904">
        <v>6</v>
      </c>
      <c r="B4904">
        <v>90000</v>
      </c>
      <c r="C4904" s="6">
        <v>43800</v>
      </c>
      <c r="D4904">
        <v>-201</v>
      </c>
      <c r="E4904" t="str">
        <f>INDEX(LedgerMapping[[#All],[Area]],MATCH(Transactions[[#This Row],[Sub Ledger]],LedgerMapping[[#All],[Sub Ledger]],0))</f>
        <v>Income Statement</v>
      </c>
    </row>
    <row r="4905" spans="1:5" x14ac:dyDescent="0.55000000000000004">
      <c r="A4905">
        <v>6</v>
      </c>
      <c r="B4905">
        <v>90000</v>
      </c>
      <c r="C4905" s="6">
        <v>43862</v>
      </c>
      <c r="D4905">
        <v>-249</v>
      </c>
      <c r="E4905" t="str">
        <f>INDEX(LedgerMapping[[#All],[Area]],MATCH(Transactions[[#This Row],[Sub Ledger]],LedgerMapping[[#All],[Sub Ledger]],0))</f>
        <v>Income Statement</v>
      </c>
    </row>
    <row r="4906" spans="1:5" x14ac:dyDescent="0.55000000000000004">
      <c r="A4906">
        <v>6</v>
      </c>
      <c r="B4906">
        <v>90000</v>
      </c>
      <c r="C4906" s="6">
        <v>43891</v>
      </c>
      <c r="D4906">
        <v>-244</v>
      </c>
      <c r="E4906" t="str">
        <f>INDEX(LedgerMapping[[#All],[Area]],MATCH(Transactions[[#This Row],[Sub Ledger]],LedgerMapping[[#All],[Sub Ledger]],0))</f>
        <v>Income Statement</v>
      </c>
    </row>
    <row r="4907" spans="1:5" x14ac:dyDescent="0.55000000000000004">
      <c r="A4907">
        <v>6</v>
      </c>
      <c r="B4907">
        <v>90000</v>
      </c>
      <c r="C4907" s="6">
        <v>43922</v>
      </c>
      <c r="D4907">
        <v>-315</v>
      </c>
      <c r="E4907" t="str">
        <f>INDEX(LedgerMapping[[#All],[Area]],MATCH(Transactions[[#This Row],[Sub Ledger]],LedgerMapping[[#All],[Sub Ledger]],0))</f>
        <v>Income Statement</v>
      </c>
    </row>
    <row r="4908" spans="1:5" x14ac:dyDescent="0.55000000000000004">
      <c r="A4908">
        <v>6</v>
      </c>
      <c r="B4908">
        <v>90000</v>
      </c>
      <c r="C4908" s="6">
        <v>43952</v>
      </c>
      <c r="D4908">
        <v>-246</v>
      </c>
      <c r="E4908" t="str">
        <f>INDEX(LedgerMapping[[#All],[Area]],MATCH(Transactions[[#This Row],[Sub Ledger]],LedgerMapping[[#All],[Sub Ledger]],0))</f>
        <v>Income Statement</v>
      </c>
    </row>
    <row r="4909" spans="1:5" x14ac:dyDescent="0.55000000000000004">
      <c r="A4909">
        <v>6</v>
      </c>
      <c r="B4909">
        <v>90000</v>
      </c>
      <c r="C4909" s="6">
        <v>43983</v>
      </c>
      <c r="D4909">
        <v>-299</v>
      </c>
      <c r="E4909" t="str">
        <f>INDEX(LedgerMapping[[#All],[Area]],MATCH(Transactions[[#This Row],[Sub Ledger]],LedgerMapping[[#All],[Sub Ledger]],0))</f>
        <v>Income Statement</v>
      </c>
    </row>
    <row r="4910" spans="1:5" x14ac:dyDescent="0.55000000000000004">
      <c r="A4910">
        <v>6</v>
      </c>
      <c r="B4910">
        <v>90000</v>
      </c>
      <c r="C4910" s="6">
        <v>44013</v>
      </c>
      <c r="D4910">
        <v>-244</v>
      </c>
      <c r="E4910" t="str">
        <f>INDEX(LedgerMapping[[#All],[Area]],MATCH(Transactions[[#This Row],[Sub Ledger]],LedgerMapping[[#All],[Sub Ledger]],0))</f>
        <v>Income Statement</v>
      </c>
    </row>
    <row r="4911" spans="1:5" x14ac:dyDescent="0.55000000000000004">
      <c r="A4911">
        <v>6</v>
      </c>
      <c r="B4911">
        <v>90000</v>
      </c>
      <c r="C4911" s="6">
        <v>44044</v>
      </c>
      <c r="D4911">
        <v>-307</v>
      </c>
      <c r="E4911" t="str">
        <f>INDEX(LedgerMapping[[#All],[Area]],MATCH(Transactions[[#This Row],[Sub Ledger]],LedgerMapping[[#All],[Sub Ledger]],0))</f>
        <v>Income Statement</v>
      </c>
    </row>
    <row r="4912" spans="1:5" x14ac:dyDescent="0.55000000000000004">
      <c r="A4912">
        <v>6</v>
      </c>
      <c r="B4912">
        <v>90000</v>
      </c>
      <c r="C4912" s="6">
        <v>44075</v>
      </c>
      <c r="D4912">
        <v>-278</v>
      </c>
      <c r="E4912" t="str">
        <f>INDEX(LedgerMapping[[#All],[Area]],MATCH(Transactions[[#This Row],[Sub Ledger]],LedgerMapping[[#All],[Sub Ledger]],0))</f>
        <v>Income Statement</v>
      </c>
    </row>
    <row r="4913" spans="1:5" x14ac:dyDescent="0.55000000000000004">
      <c r="A4913">
        <v>6</v>
      </c>
      <c r="B4913">
        <v>90000</v>
      </c>
      <c r="C4913" s="6">
        <v>44105</v>
      </c>
      <c r="D4913">
        <v>-305</v>
      </c>
      <c r="E4913" t="str">
        <f>INDEX(LedgerMapping[[#All],[Area]],MATCH(Transactions[[#This Row],[Sub Ledger]],LedgerMapping[[#All],[Sub Ledger]],0))</f>
        <v>Income Statement</v>
      </c>
    </row>
    <row r="4914" spans="1:5" x14ac:dyDescent="0.55000000000000004">
      <c r="A4914">
        <v>6</v>
      </c>
      <c r="B4914">
        <v>90000</v>
      </c>
      <c r="C4914" s="6">
        <v>44136</v>
      </c>
      <c r="D4914">
        <v>-199</v>
      </c>
      <c r="E4914" t="str">
        <f>INDEX(LedgerMapping[[#All],[Area]],MATCH(Transactions[[#This Row],[Sub Ledger]],LedgerMapping[[#All],[Sub Ledger]],0))</f>
        <v>Income Statement</v>
      </c>
    </row>
    <row r="4915" spans="1:5" x14ac:dyDescent="0.55000000000000004">
      <c r="A4915">
        <v>6</v>
      </c>
      <c r="B4915">
        <v>90000</v>
      </c>
      <c r="C4915" s="6">
        <v>44166</v>
      </c>
      <c r="D4915">
        <v>-291</v>
      </c>
      <c r="E4915" t="str">
        <f>INDEX(LedgerMapping[[#All],[Area]],MATCH(Transactions[[#This Row],[Sub Ledger]],LedgerMapping[[#All],[Sub Ledger]],0))</f>
        <v>Income Statement</v>
      </c>
    </row>
    <row r="4916" spans="1:5" x14ac:dyDescent="0.55000000000000004">
      <c r="A4916">
        <v>6</v>
      </c>
      <c r="B4916">
        <v>90000</v>
      </c>
      <c r="C4916" s="6">
        <v>44197</v>
      </c>
      <c r="D4916">
        <v>-382</v>
      </c>
      <c r="E4916" t="str">
        <f>INDEX(LedgerMapping[[#All],[Area]],MATCH(Transactions[[#This Row],[Sub Ledger]],LedgerMapping[[#All],[Sub Ledger]],0))</f>
        <v>Income Statement</v>
      </c>
    </row>
    <row r="4917" spans="1:5" x14ac:dyDescent="0.55000000000000004">
      <c r="A4917">
        <v>6</v>
      </c>
      <c r="B4917">
        <v>90000</v>
      </c>
      <c r="C4917" s="6">
        <v>44228</v>
      </c>
      <c r="D4917">
        <v>-320</v>
      </c>
      <c r="E4917" t="str">
        <f>INDEX(LedgerMapping[[#All],[Area]],MATCH(Transactions[[#This Row],[Sub Ledger]],LedgerMapping[[#All],[Sub Ledger]],0))</f>
        <v>Income Statement</v>
      </c>
    </row>
    <row r="4918" spans="1:5" x14ac:dyDescent="0.55000000000000004">
      <c r="A4918">
        <v>6</v>
      </c>
      <c r="B4918">
        <v>90000</v>
      </c>
      <c r="C4918" s="6">
        <v>44256</v>
      </c>
      <c r="D4918">
        <v>-389</v>
      </c>
      <c r="E4918" t="str">
        <f>INDEX(LedgerMapping[[#All],[Area]],MATCH(Transactions[[#This Row],[Sub Ledger]],LedgerMapping[[#All],[Sub Ledger]],0))</f>
        <v>Income Statement</v>
      </c>
    </row>
    <row r="4919" spans="1:5" x14ac:dyDescent="0.55000000000000004">
      <c r="A4919">
        <v>6</v>
      </c>
      <c r="B4919">
        <v>90000</v>
      </c>
      <c r="C4919" s="6">
        <v>44287</v>
      </c>
      <c r="D4919">
        <v>-327</v>
      </c>
      <c r="E4919" t="str">
        <f>INDEX(LedgerMapping[[#All],[Area]],MATCH(Transactions[[#This Row],[Sub Ledger]],LedgerMapping[[#All],[Sub Ledger]],0))</f>
        <v>Income Statement</v>
      </c>
    </row>
    <row r="4920" spans="1:5" x14ac:dyDescent="0.55000000000000004">
      <c r="A4920">
        <v>6</v>
      </c>
      <c r="B4920">
        <v>90000</v>
      </c>
      <c r="C4920" s="6">
        <v>44317</v>
      </c>
      <c r="D4920">
        <v>-293</v>
      </c>
      <c r="E4920" t="str">
        <f>INDEX(LedgerMapping[[#All],[Area]],MATCH(Transactions[[#This Row],[Sub Ledger]],LedgerMapping[[#All],[Sub Ledger]],0))</f>
        <v>Income Statement</v>
      </c>
    </row>
    <row r="4921" spans="1:5" x14ac:dyDescent="0.55000000000000004">
      <c r="A4921">
        <v>6</v>
      </c>
      <c r="B4921">
        <v>90000</v>
      </c>
      <c r="C4921" s="6">
        <v>44348</v>
      </c>
      <c r="D4921">
        <v>-346</v>
      </c>
      <c r="E4921" t="str">
        <f>INDEX(LedgerMapping[[#All],[Area]],MATCH(Transactions[[#This Row],[Sub Ledger]],LedgerMapping[[#All],[Sub Ledger]],0))</f>
        <v>Income Statement</v>
      </c>
    </row>
    <row r="4922" spans="1:5" x14ac:dyDescent="0.55000000000000004">
      <c r="A4922">
        <v>6</v>
      </c>
      <c r="B4922">
        <v>90000</v>
      </c>
      <c r="C4922" s="6">
        <v>44378</v>
      </c>
      <c r="D4922">
        <v>-448</v>
      </c>
      <c r="E4922" t="str">
        <f>INDEX(LedgerMapping[[#All],[Area]],MATCH(Transactions[[#This Row],[Sub Ledger]],LedgerMapping[[#All],[Sub Ledger]],0))</f>
        <v>Income Statement</v>
      </c>
    </row>
    <row r="4923" spans="1:5" x14ac:dyDescent="0.55000000000000004">
      <c r="A4923">
        <v>6</v>
      </c>
      <c r="B4923">
        <v>90000</v>
      </c>
      <c r="C4923" s="6">
        <v>44409</v>
      </c>
      <c r="D4923">
        <v>-306</v>
      </c>
      <c r="E4923" t="str">
        <f>INDEX(LedgerMapping[[#All],[Area]],MATCH(Transactions[[#This Row],[Sub Ledger]],LedgerMapping[[#All],[Sub Ledger]],0))</f>
        <v>Income Statement</v>
      </c>
    </row>
    <row r="4924" spans="1:5" x14ac:dyDescent="0.55000000000000004">
      <c r="A4924">
        <v>6</v>
      </c>
      <c r="B4924">
        <v>90000</v>
      </c>
      <c r="C4924" s="6">
        <v>44440</v>
      </c>
      <c r="D4924">
        <v>-338</v>
      </c>
      <c r="E4924" t="str">
        <f>INDEX(LedgerMapping[[#All],[Area]],MATCH(Transactions[[#This Row],[Sub Ledger]],LedgerMapping[[#All],[Sub Ledger]],0))</f>
        <v>Income Statement</v>
      </c>
    </row>
    <row r="4925" spans="1:5" x14ac:dyDescent="0.55000000000000004">
      <c r="A4925">
        <v>6</v>
      </c>
      <c r="B4925">
        <v>90000</v>
      </c>
      <c r="C4925" s="6">
        <v>44470</v>
      </c>
      <c r="D4925">
        <v>-359</v>
      </c>
      <c r="E4925" t="str">
        <f>INDEX(LedgerMapping[[#All],[Area]],MATCH(Transactions[[#This Row],[Sub Ledger]],LedgerMapping[[#All],[Sub Ledger]],0))</f>
        <v>Income Statement</v>
      </c>
    </row>
    <row r="4926" spans="1:5" x14ac:dyDescent="0.55000000000000004">
      <c r="A4926">
        <v>6</v>
      </c>
      <c r="B4926">
        <v>90000</v>
      </c>
      <c r="C4926" s="6">
        <v>44501</v>
      </c>
      <c r="D4926">
        <v>-405</v>
      </c>
      <c r="E4926" t="str">
        <f>INDEX(LedgerMapping[[#All],[Area]],MATCH(Transactions[[#This Row],[Sub Ledger]],LedgerMapping[[#All],[Sub Ledger]],0))</f>
        <v>Income Statement</v>
      </c>
    </row>
    <row r="4927" spans="1:5" x14ac:dyDescent="0.55000000000000004">
      <c r="A4927">
        <v>6</v>
      </c>
      <c r="B4927">
        <v>90000</v>
      </c>
      <c r="C4927" s="6">
        <v>44531</v>
      </c>
      <c r="D4927">
        <v>-401</v>
      </c>
      <c r="E4927" t="str">
        <f>INDEX(LedgerMapping[[#All],[Area]],MATCH(Transactions[[#This Row],[Sub Ledger]],LedgerMapping[[#All],[Sub Ledger]],0))</f>
        <v>Income Statement</v>
      </c>
    </row>
    <row r="4928" spans="1:5" x14ac:dyDescent="0.55000000000000004">
      <c r="A4928">
        <v>6</v>
      </c>
      <c r="B4928">
        <v>90000</v>
      </c>
      <c r="C4928" s="6">
        <v>43466</v>
      </c>
      <c r="D4928">
        <v>-273</v>
      </c>
      <c r="E4928" t="str">
        <f>INDEX(LedgerMapping[[#All],[Area]],MATCH(Transactions[[#This Row],[Sub Ledger]],LedgerMapping[[#All],[Sub Ledger]],0))</f>
        <v>Income Statement</v>
      </c>
    </row>
    <row r="4929" spans="1:5" x14ac:dyDescent="0.55000000000000004">
      <c r="A4929">
        <v>6</v>
      </c>
      <c r="B4929">
        <v>90000</v>
      </c>
      <c r="C4929" s="6">
        <v>43497</v>
      </c>
      <c r="D4929">
        <v>-218</v>
      </c>
      <c r="E4929" t="str">
        <f>INDEX(LedgerMapping[[#All],[Area]],MATCH(Transactions[[#This Row],[Sub Ledger]],LedgerMapping[[#All],[Sub Ledger]],0))</f>
        <v>Income Statement</v>
      </c>
    </row>
    <row r="4930" spans="1:5" x14ac:dyDescent="0.55000000000000004">
      <c r="A4930">
        <v>6</v>
      </c>
      <c r="B4930">
        <v>90000</v>
      </c>
      <c r="C4930" s="6">
        <v>43525</v>
      </c>
      <c r="D4930">
        <v>-224</v>
      </c>
      <c r="E4930" t="str">
        <f>INDEX(LedgerMapping[[#All],[Area]],MATCH(Transactions[[#This Row],[Sub Ledger]],LedgerMapping[[#All],[Sub Ledger]],0))</f>
        <v>Income Statement</v>
      </c>
    </row>
    <row r="4931" spans="1:5" x14ac:dyDescent="0.55000000000000004">
      <c r="A4931">
        <v>6</v>
      </c>
      <c r="B4931">
        <v>90000</v>
      </c>
      <c r="C4931" s="6">
        <v>43556</v>
      </c>
      <c r="D4931">
        <v>-253</v>
      </c>
      <c r="E4931" t="str">
        <f>INDEX(LedgerMapping[[#All],[Area]],MATCH(Transactions[[#This Row],[Sub Ledger]],LedgerMapping[[#All],[Sub Ledger]],0))</f>
        <v>Income Statement</v>
      </c>
    </row>
    <row r="4932" spans="1:5" x14ac:dyDescent="0.55000000000000004">
      <c r="A4932">
        <v>6</v>
      </c>
      <c r="B4932">
        <v>90000</v>
      </c>
      <c r="C4932" s="6">
        <v>43586</v>
      </c>
      <c r="D4932">
        <v>-239</v>
      </c>
      <c r="E4932" t="str">
        <f>INDEX(LedgerMapping[[#All],[Area]],MATCH(Transactions[[#This Row],[Sub Ledger]],LedgerMapping[[#All],[Sub Ledger]],0))</f>
        <v>Income Statement</v>
      </c>
    </row>
    <row r="4933" spans="1:5" x14ac:dyDescent="0.55000000000000004">
      <c r="A4933">
        <v>6</v>
      </c>
      <c r="B4933">
        <v>90000</v>
      </c>
      <c r="C4933" s="6">
        <v>43617</v>
      </c>
      <c r="D4933">
        <v>-216</v>
      </c>
      <c r="E4933" t="str">
        <f>INDEX(LedgerMapping[[#All],[Area]],MATCH(Transactions[[#This Row],[Sub Ledger]],LedgerMapping[[#All],[Sub Ledger]],0))</f>
        <v>Income Statement</v>
      </c>
    </row>
    <row r="4934" spans="1:5" x14ac:dyDescent="0.55000000000000004">
      <c r="A4934">
        <v>6</v>
      </c>
      <c r="B4934">
        <v>90000</v>
      </c>
      <c r="C4934" s="6">
        <v>43647</v>
      </c>
      <c r="D4934">
        <v>-272</v>
      </c>
      <c r="E4934" t="str">
        <f>INDEX(LedgerMapping[[#All],[Area]],MATCH(Transactions[[#This Row],[Sub Ledger]],LedgerMapping[[#All],[Sub Ledger]],0))</f>
        <v>Income Statement</v>
      </c>
    </row>
    <row r="4935" spans="1:5" x14ac:dyDescent="0.55000000000000004">
      <c r="A4935">
        <v>6</v>
      </c>
      <c r="B4935">
        <v>90000</v>
      </c>
      <c r="C4935" s="6">
        <v>43678</v>
      </c>
      <c r="D4935">
        <v>-318</v>
      </c>
      <c r="E4935" t="str">
        <f>INDEX(LedgerMapping[[#All],[Area]],MATCH(Transactions[[#This Row],[Sub Ledger]],LedgerMapping[[#All],[Sub Ledger]],0))</f>
        <v>Income Statement</v>
      </c>
    </row>
    <row r="4936" spans="1:5" x14ac:dyDescent="0.55000000000000004">
      <c r="A4936">
        <v>6</v>
      </c>
      <c r="B4936">
        <v>90000</v>
      </c>
      <c r="C4936" s="6">
        <v>43709</v>
      </c>
      <c r="D4936">
        <v>-283</v>
      </c>
      <c r="E4936" t="str">
        <f>INDEX(LedgerMapping[[#All],[Area]],MATCH(Transactions[[#This Row],[Sub Ledger]],LedgerMapping[[#All],[Sub Ledger]],0))</f>
        <v>Income Statement</v>
      </c>
    </row>
    <row r="4937" spans="1:5" x14ac:dyDescent="0.55000000000000004">
      <c r="A4937">
        <v>6</v>
      </c>
      <c r="B4937">
        <v>90000</v>
      </c>
      <c r="C4937" s="6">
        <v>43739</v>
      </c>
      <c r="D4937">
        <v>-240</v>
      </c>
      <c r="E4937" t="str">
        <f>INDEX(LedgerMapping[[#All],[Area]],MATCH(Transactions[[#This Row],[Sub Ledger]],LedgerMapping[[#All],[Sub Ledger]],0))</f>
        <v>Income Statement</v>
      </c>
    </row>
    <row r="4938" spans="1:5" x14ac:dyDescent="0.55000000000000004">
      <c r="A4938">
        <v>6</v>
      </c>
      <c r="B4938">
        <v>90000</v>
      </c>
      <c r="C4938" s="6">
        <v>43770</v>
      </c>
      <c r="D4938">
        <v>-249</v>
      </c>
      <c r="E4938" t="str">
        <f>INDEX(LedgerMapping[[#All],[Area]],MATCH(Transactions[[#This Row],[Sub Ledger]],LedgerMapping[[#All],[Sub Ledger]],0))</f>
        <v>Income Statement</v>
      </c>
    </row>
    <row r="4939" spans="1:5" x14ac:dyDescent="0.55000000000000004">
      <c r="A4939">
        <v>6</v>
      </c>
      <c r="B4939">
        <v>90000</v>
      </c>
      <c r="C4939" s="6">
        <v>43800</v>
      </c>
      <c r="D4939">
        <v>-211</v>
      </c>
      <c r="E4939" t="str">
        <f>INDEX(LedgerMapping[[#All],[Area]],MATCH(Transactions[[#This Row],[Sub Ledger]],LedgerMapping[[#All],[Sub Ledger]],0))</f>
        <v>Income Statement</v>
      </c>
    </row>
    <row r="4940" spans="1:5" x14ac:dyDescent="0.55000000000000004">
      <c r="A4940">
        <v>6</v>
      </c>
      <c r="B4940">
        <v>90000</v>
      </c>
      <c r="C4940" s="6">
        <v>43831</v>
      </c>
      <c r="D4940">
        <v>-348</v>
      </c>
      <c r="E4940" t="str">
        <f>INDEX(LedgerMapping[[#All],[Area]],MATCH(Transactions[[#This Row],[Sub Ledger]],LedgerMapping[[#All],[Sub Ledger]],0))</f>
        <v>Income Statement</v>
      </c>
    </row>
    <row r="4941" spans="1:5" x14ac:dyDescent="0.55000000000000004">
      <c r="A4941">
        <v>6</v>
      </c>
      <c r="B4941">
        <v>90000</v>
      </c>
      <c r="C4941" s="6">
        <v>43862</v>
      </c>
      <c r="D4941">
        <v>-291</v>
      </c>
      <c r="E4941" t="str">
        <f>INDEX(LedgerMapping[[#All],[Area]],MATCH(Transactions[[#This Row],[Sub Ledger]],LedgerMapping[[#All],[Sub Ledger]],0))</f>
        <v>Income Statement</v>
      </c>
    </row>
    <row r="4942" spans="1:5" x14ac:dyDescent="0.55000000000000004">
      <c r="A4942">
        <v>6</v>
      </c>
      <c r="B4942">
        <v>90000</v>
      </c>
      <c r="C4942" s="6">
        <v>43891</v>
      </c>
      <c r="D4942">
        <v>-315</v>
      </c>
      <c r="E4942" t="str">
        <f>INDEX(LedgerMapping[[#All],[Area]],MATCH(Transactions[[#This Row],[Sub Ledger]],LedgerMapping[[#All],[Sub Ledger]],0))</f>
        <v>Income Statement</v>
      </c>
    </row>
    <row r="4943" spans="1:5" x14ac:dyDescent="0.55000000000000004">
      <c r="A4943">
        <v>6</v>
      </c>
      <c r="B4943">
        <v>90000</v>
      </c>
      <c r="C4943" s="6">
        <v>43922</v>
      </c>
      <c r="D4943">
        <v>-349</v>
      </c>
      <c r="E4943" t="str">
        <f>INDEX(LedgerMapping[[#All],[Area]],MATCH(Transactions[[#This Row],[Sub Ledger]],LedgerMapping[[#All],[Sub Ledger]],0))</f>
        <v>Income Statement</v>
      </c>
    </row>
    <row r="4944" spans="1:5" x14ac:dyDescent="0.55000000000000004">
      <c r="A4944">
        <v>6</v>
      </c>
      <c r="B4944">
        <v>90000</v>
      </c>
      <c r="C4944" s="6">
        <v>43952</v>
      </c>
      <c r="D4944">
        <v>-359</v>
      </c>
      <c r="E4944" t="str">
        <f>INDEX(LedgerMapping[[#All],[Area]],MATCH(Transactions[[#This Row],[Sub Ledger]],LedgerMapping[[#All],[Sub Ledger]],0))</f>
        <v>Income Statement</v>
      </c>
    </row>
    <row r="4945" spans="1:5" x14ac:dyDescent="0.55000000000000004">
      <c r="A4945">
        <v>6</v>
      </c>
      <c r="B4945">
        <v>90000</v>
      </c>
      <c r="C4945" s="6">
        <v>43983</v>
      </c>
      <c r="D4945">
        <v>-216</v>
      </c>
      <c r="E4945" t="str">
        <f>INDEX(LedgerMapping[[#All],[Area]],MATCH(Transactions[[#This Row],[Sub Ledger]],LedgerMapping[[#All],[Sub Ledger]],0))</f>
        <v>Income Statement</v>
      </c>
    </row>
    <row r="4946" spans="1:5" x14ac:dyDescent="0.55000000000000004">
      <c r="A4946">
        <v>6</v>
      </c>
      <c r="B4946">
        <v>90000</v>
      </c>
      <c r="C4946" s="6">
        <v>44013</v>
      </c>
      <c r="D4946">
        <v>-302</v>
      </c>
      <c r="E4946" t="str">
        <f>INDEX(LedgerMapping[[#All],[Area]],MATCH(Transactions[[#This Row],[Sub Ledger]],LedgerMapping[[#All],[Sub Ledger]],0))</f>
        <v>Income Statement</v>
      </c>
    </row>
    <row r="4947" spans="1:5" x14ac:dyDescent="0.55000000000000004">
      <c r="A4947">
        <v>6</v>
      </c>
      <c r="B4947">
        <v>90000</v>
      </c>
      <c r="C4947" s="6">
        <v>44044</v>
      </c>
      <c r="D4947">
        <v>-248</v>
      </c>
      <c r="E4947" t="str">
        <f>INDEX(LedgerMapping[[#All],[Area]],MATCH(Transactions[[#This Row],[Sub Ledger]],LedgerMapping[[#All],[Sub Ledger]],0))</f>
        <v>Income Statement</v>
      </c>
    </row>
    <row r="4948" spans="1:5" x14ac:dyDescent="0.55000000000000004">
      <c r="A4948">
        <v>6</v>
      </c>
      <c r="B4948">
        <v>90000</v>
      </c>
      <c r="C4948" s="6">
        <v>44075</v>
      </c>
      <c r="D4948">
        <v>-226</v>
      </c>
      <c r="E4948" t="str">
        <f>INDEX(LedgerMapping[[#All],[Area]],MATCH(Transactions[[#This Row],[Sub Ledger]],LedgerMapping[[#All],[Sub Ledger]],0))</f>
        <v>Income Statement</v>
      </c>
    </row>
    <row r="4949" spans="1:5" x14ac:dyDescent="0.55000000000000004">
      <c r="A4949">
        <v>6</v>
      </c>
      <c r="B4949">
        <v>90000</v>
      </c>
      <c r="C4949" s="6">
        <v>44105</v>
      </c>
      <c r="D4949">
        <v>-275</v>
      </c>
      <c r="E4949" t="str">
        <f>INDEX(LedgerMapping[[#All],[Area]],MATCH(Transactions[[#This Row],[Sub Ledger]],LedgerMapping[[#All],[Sub Ledger]],0))</f>
        <v>Income Statement</v>
      </c>
    </row>
    <row r="4950" spans="1:5" x14ac:dyDescent="0.55000000000000004">
      <c r="A4950">
        <v>6</v>
      </c>
      <c r="B4950">
        <v>90000</v>
      </c>
      <c r="C4950" s="6">
        <v>44136</v>
      </c>
      <c r="D4950">
        <v>-356</v>
      </c>
      <c r="E4950" t="str">
        <f>INDEX(LedgerMapping[[#All],[Area]],MATCH(Transactions[[#This Row],[Sub Ledger]],LedgerMapping[[#All],[Sub Ledger]],0))</f>
        <v>Income Statement</v>
      </c>
    </row>
    <row r="4951" spans="1:5" x14ac:dyDescent="0.55000000000000004">
      <c r="A4951">
        <v>6</v>
      </c>
      <c r="B4951">
        <v>90000</v>
      </c>
      <c r="C4951" s="6">
        <v>44166</v>
      </c>
      <c r="D4951">
        <v>-224</v>
      </c>
      <c r="E4951" t="str">
        <f>INDEX(LedgerMapping[[#All],[Area]],MATCH(Transactions[[#This Row],[Sub Ledger]],LedgerMapping[[#All],[Sub Ledger]],0))</f>
        <v>Income Statement</v>
      </c>
    </row>
    <row r="4952" spans="1:5" x14ac:dyDescent="0.55000000000000004">
      <c r="A4952">
        <v>6</v>
      </c>
      <c r="B4952">
        <v>90000</v>
      </c>
      <c r="C4952" s="6">
        <v>44197</v>
      </c>
      <c r="D4952">
        <v>-339</v>
      </c>
      <c r="E4952" t="str">
        <f>INDEX(LedgerMapping[[#All],[Area]],MATCH(Transactions[[#This Row],[Sub Ledger]],LedgerMapping[[#All],[Sub Ledger]],0))</f>
        <v>Income Statement</v>
      </c>
    </row>
    <row r="4953" spans="1:5" x14ac:dyDescent="0.55000000000000004">
      <c r="A4953">
        <v>6</v>
      </c>
      <c r="B4953">
        <v>90000</v>
      </c>
      <c r="C4953" s="6">
        <v>44228</v>
      </c>
      <c r="D4953">
        <v>-335</v>
      </c>
      <c r="E4953" t="str">
        <f>INDEX(LedgerMapping[[#All],[Area]],MATCH(Transactions[[#This Row],[Sub Ledger]],LedgerMapping[[#All],[Sub Ledger]],0))</f>
        <v>Income Statement</v>
      </c>
    </row>
    <row r="4954" spans="1:5" x14ac:dyDescent="0.55000000000000004">
      <c r="A4954">
        <v>6</v>
      </c>
      <c r="B4954">
        <v>90000</v>
      </c>
      <c r="C4954" s="6">
        <v>44256</v>
      </c>
      <c r="D4954">
        <v>-459</v>
      </c>
      <c r="E4954" t="str">
        <f>INDEX(LedgerMapping[[#All],[Area]],MATCH(Transactions[[#This Row],[Sub Ledger]],LedgerMapping[[#All],[Sub Ledger]],0))</f>
        <v>Income Statement</v>
      </c>
    </row>
    <row r="4955" spans="1:5" x14ac:dyDescent="0.55000000000000004">
      <c r="A4955">
        <v>6</v>
      </c>
      <c r="B4955">
        <v>90000</v>
      </c>
      <c r="C4955" s="6">
        <v>44287</v>
      </c>
      <c r="D4955">
        <v>-374</v>
      </c>
      <c r="E4955" t="str">
        <f>INDEX(LedgerMapping[[#All],[Area]],MATCH(Transactions[[#This Row],[Sub Ledger]],LedgerMapping[[#All],[Sub Ledger]],0))</f>
        <v>Income Statement</v>
      </c>
    </row>
    <row r="4956" spans="1:5" x14ac:dyDescent="0.55000000000000004">
      <c r="A4956">
        <v>6</v>
      </c>
      <c r="B4956">
        <v>90000</v>
      </c>
      <c r="C4956" s="6">
        <v>44317</v>
      </c>
      <c r="D4956">
        <v>-436</v>
      </c>
      <c r="E4956" t="str">
        <f>INDEX(LedgerMapping[[#All],[Area]],MATCH(Transactions[[#This Row],[Sub Ledger]],LedgerMapping[[#All],[Sub Ledger]],0))</f>
        <v>Income Statement</v>
      </c>
    </row>
    <row r="4957" spans="1:5" x14ac:dyDescent="0.55000000000000004">
      <c r="A4957">
        <v>6</v>
      </c>
      <c r="B4957">
        <v>90000</v>
      </c>
      <c r="C4957" s="6">
        <v>44348</v>
      </c>
      <c r="D4957">
        <v>-420</v>
      </c>
      <c r="E4957" t="str">
        <f>INDEX(LedgerMapping[[#All],[Area]],MATCH(Transactions[[#This Row],[Sub Ledger]],LedgerMapping[[#All],[Sub Ledger]],0))</f>
        <v>Income Statement</v>
      </c>
    </row>
    <row r="4958" spans="1:5" x14ac:dyDescent="0.55000000000000004">
      <c r="A4958">
        <v>6</v>
      </c>
      <c r="B4958">
        <v>90000</v>
      </c>
      <c r="C4958" s="6">
        <v>44378</v>
      </c>
      <c r="D4958">
        <v>-495</v>
      </c>
      <c r="E4958" t="str">
        <f>INDEX(LedgerMapping[[#All],[Area]],MATCH(Transactions[[#This Row],[Sub Ledger]],LedgerMapping[[#All],[Sub Ledger]],0))</f>
        <v>Income Statement</v>
      </c>
    </row>
    <row r="4959" spans="1:5" x14ac:dyDescent="0.55000000000000004">
      <c r="A4959">
        <v>6</v>
      </c>
      <c r="B4959">
        <v>90000</v>
      </c>
      <c r="C4959" s="6">
        <v>44409</v>
      </c>
      <c r="D4959">
        <v>-450</v>
      </c>
      <c r="E4959" t="str">
        <f>INDEX(LedgerMapping[[#All],[Area]],MATCH(Transactions[[#This Row],[Sub Ledger]],LedgerMapping[[#All],[Sub Ledger]],0))</f>
        <v>Income Statement</v>
      </c>
    </row>
    <row r="4960" spans="1:5" x14ac:dyDescent="0.55000000000000004">
      <c r="A4960">
        <v>6</v>
      </c>
      <c r="B4960">
        <v>90000</v>
      </c>
      <c r="C4960" s="6">
        <v>44440</v>
      </c>
      <c r="D4960">
        <v>-327</v>
      </c>
      <c r="E4960" t="str">
        <f>INDEX(LedgerMapping[[#All],[Area]],MATCH(Transactions[[#This Row],[Sub Ledger]],LedgerMapping[[#All],[Sub Ledger]],0))</f>
        <v>Income Statement</v>
      </c>
    </row>
    <row r="4961" spans="1:5" x14ac:dyDescent="0.55000000000000004">
      <c r="A4961">
        <v>6</v>
      </c>
      <c r="B4961">
        <v>90000</v>
      </c>
      <c r="C4961" s="6">
        <v>44470</v>
      </c>
      <c r="D4961">
        <v>-526</v>
      </c>
      <c r="E4961" t="str">
        <f>INDEX(LedgerMapping[[#All],[Area]],MATCH(Transactions[[#This Row],[Sub Ledger]],LedgerMapping[[#All],[Sub Ledger]],0))</f>
        <v>Income Statement</v>
      </c>
    </row>
    <row r="4962" spans="1:5" x14ac:dyDescent="0.55000000000000004">
      <c r="A4962">
        <v>6</v>
      </c>
      <c r="B4962">
        <v>90000</v>
      </c>
      <c r="C4962" s="6">
        <v>44501</v>
      </c>
      <c r="D4962">
        <v>-386</v>
      </c>
      <c r="E4962" t="str">
        <f>INDEX(LedgerMapping[[#All],[Area]],MATCH(Transactions[[#This Row],[Sub Ledger]],LedgerMapping[[#All],[Sub Ledger]],0))</f>
        <v>Income Statement</v>
      </c>
    </row>
    <row r="4963" spans="1:5" x14ac:dyDescent="0.55000000000000004">
      <c r="A4963">
        <v>6</v>
      </c>
      <c r="B4963">
        <v>90000</v>
      </c>
      <c r="C4963" s="6">
        <v>44531</v>
      </c>
      <c r="D4963">
        <v>-344</v>
      </c>
      <c r="E4963" t="str">
        <f>INDEX(LedgerMapping[[#All],[Area]],MATCH(Transactions[[#This Row],[Sub Ledger]],LedgerMapping[[#All],[Sub Ledger]],0))</f>
        <v>Income Statement</v>
      </c>
    </row>
    <row r="4964" spans="1:5" x14ac:dyDescent="0.55000000000000004">
      <c r="A4964">
        <v>6</v>
      </c>
      <c r="B4964">
        <v>90000</v>
      </c>
      <c r="C4964" s="6">
        <v>43466</v>
      </c>
      <c r="D4964">
        <v>-165</v>
      </c>
      <c r="E4964" t="str">
        <f>INDEX(LedgerMapping[[#All],[Area]],MATCH(Transactions[[#This Row],[Sub Ledger]],LedgerMapping[[#All],[Sub Ledger]],0))</f>
        <v>Income Statement</v>
      </c>
    </row>
    <row r="4965" spans="1:5" x14ac:dyDescent="0.55000000000000004">
      <c r="A4965">
        <v>6</v>
      </c>
      <c r="B4965">
        <v>90000</v>
      </c>
      <c r="C4965" s="6">
        <v>43497</v>
      </c>
      <c r="D4965">
        <v>-193</v>
      </c>
      <c r="E4965" t="str">
        <f>INDEX(LedgerMapping[[#All],[Area]],MATCH(Transactions[[#This Row],[Sub Ledger]],LedgerMapping[[#All],[Sub Ledger]],0))</f>
        <v>Income Statement</v>
      </c>
    </row>
    <row r="4966" spans="1:5" x14ac:dyDescent="0.55000000000000004">
      <c r="A4966">
        <v>6</v>
      </c>
      <c r="B4966">
        <v>90000</v>
      </c>
      <c r="C4966" s="6">
        <v>43525</v>
      </c>
      <c r="D4966">
        <v>-210</v>
      </c>
      <c r="E4966" t="str">
        <f>INDEX(LedgerMapping[[#All],[Area]],MATCH(Transactions[[#This Row],[Sub Ledger]],LedgerMapping[[#All],[Sub Ledger]],0))</f>
        <v>Income Statement</v>
      </c>
    </row>
    <row r="4967" spans="1:5" x14ac:dyDescent="0.55000000000000004">
      <c r="A4967">
        <v>6</v>
      </c>
      <c r="B4967">
        <v>90000</v>
      </c>
      <c r="C4967" s="6">
        <v>43556</v>
      </c>
      <c r="D4967">
        <v>-210</v>
      </c>
      <c r="E4967" t="str">
        <f>INDEX(LedgerMapping[[#All],[Area]],MATCH(Transactions[[#This Row],[Sub Ledger]],LedgerMapping[[#All],[Sub Ledger]],0))</f>
        <v>Income Statement</v>
      </c>
    </row>
    <row r="4968" spans="1:5" x14ac:dyDescent="0.55000000000000004">
      <c r="A4968">
        <v>6</v>
      </c>
      <c r="B4968">
        <v>90000</v>
      </c>
      <c r="C4968" s="6">
        <v>43586</v>
      </c>
      <c r="D4968">
        <v>-123</v>
      </c>
      <c r="E4968" t="str">
        <f>INDEX(LedgerMapping[[#All],[Area]],MATCH(Transactions[[#This Row],[Sub Ledger]],LedgerMapping[[#All],[Sub Ledger]],0))</f>
        <v>Income Statement</v>
      </c>
    </row>
    <row r="4969" spans="1:5" x14ac:dyDescent="0.55000000000000004">
      <c r="A4969">
        <v>6</v>
      </c>
      <c r="B4969">
        <v>90000</v>
      </c>
      <c r="C4969" s="6">
        <v>43617</v>
      </c>
      <c r="D4969">
        <v>-235</v>
      </c>
      <c r="E4969" t="str">
        <f>INDEX(LedgerMapping[[#All],[Area]],MATCH(Transactions[[#This Row],[Sub Ledger]],LedgerMapping[[#All],[Sub Ledger]],0))</f>
        <v>Income Statement</v>
      </c>
    </row>
    <row r="4970" spans="1:5" x14ac:dyDescent="0.55000000000000004">
      <c r="A4970">
        <v>6</v>
      </c>
      <c r="B4970">
        <v>90000</v>
      </c>
      <c r="C4970" s="6">
        <v>43647</v>
      </c>
      <c r="D4970">
        <v>-178</v>
      </c>
      <c r="E4970" t="str">
        <f>INDEX(LedgerMapping[[#All],[Area]],MATCH(Transactions[[#This Row],[Sub Ledger]],LedgerMapping[[#All],[Sub Ledger]],0))</f>
        <v>Income Statement</v>
      </c>
    </row>
    <row r="4971" spans="1:5" x14ac:dyDescent="0.55000000000000004">
      <c r="A4971">
        <v>6</v>
      </c>
      <c r="B4971">
        <v>90000</v>
      </c>
      <c r="C4971" s="6">
        <v>43678</v>
      </c>
      <c r="D4971">
        <v>-151</v>
      </c>
      <c r="E4971" t="str">
        <f>INDEX(LedgerMapping[[#All],[Area]],MATCH(Transactions[[#This Row],[Sub Ledger]],LedgerMapping[[#All],[Sub Ledger]],0))</f>
        <v>Income Statement</v>
      </c>
    </row>
    <row r="4972" spans="1:5" x14ac:dyDescent="0.55000000000000004">
      <c r="A4972">
        <v>6</v>
      </c>
      <c r="B4972">
        <v>90000</v>
      </c>
      <c r="C4972" s="6">
        <v>43709</v>
      </c>
      <c r="D4972">
        <v>-156</v>
      </c>
      <c r="E4972" t="str">
        <f>INDEX(LedgerMapping[[#All],[Area]],MATCH(Transactions[[#This Row],[Sub Ledger]],LedgerMapping[[#All],[Sub Ledger]],0))</f>
        <v>Income Statement</v>
      </c>
    </row>
    <row r="4973" spans="1:5" x14ac:dyDescent="0.55000000000000004">
      <c r="A4973">
        <v>6</v>
      </c>
      <c r="B4973">
        <v>90000</v>
      </c>
      <c r="C4973" s="6">
        <v>43739</v>
      </c>
      <c r="D4973">
        <v>-241</v>
      </c>
      <c r="E4973" t="str">
        <f>INDEX(LedgerMapping[[#All],[Area]],MATCH(Transactions[[#This Row],[Sub Ledger]],LedgerMapping[[#All],[Sub Ledger]],0))</f>
        <v>Income Statement</v>
      </c>
    </row>
    <row r="4974" spans="1:5" x14ac:dyDescent="0.55000000000000004">
      <c r="A4974">
        <v>6</v>
      </c>
      <c r="B4974">
        <v>90000</v>
      </c>
      <c r="C4974" s="6">
        <v>43770</v>
      </c>
      <c r="D4974">
        <v>-171</v>
      </c>
      <c r="E4974" t="str">
        <f>INDEX(LedgerMapping[[#All],[Area]],MATCH(Transactions[[#This Row],[Sub Ledger]],LedgerMapping[[#All],[Sub Ledger]],0))</f>
        <v>Income Statement</v>
      </c>
    </row>
    <row r="4975" spans="1:5" x14ac:dyDescent="0.55000000000000004">
      <c r="A4975">
        <v>6</v>
      </c>
      <c r="B4975">
        <v>90000</v>
      </c>
      <c r="C4975" s="6">
        <v>43800</v>
      </c>
      <c r="D4975">
        <v>-228</v>
      </c>
      <c r="E4975" t="str">
        <f>INDEX(LedgerMapping[[#All],[Area]],MATCH(Transactions[[#This Row],[Sub Ledger]],LedgerMapping[[#All],[Sub Ledger]],0))</f>
        <v>Income Statement</v>
      </c>
    </row>
    <row r="4976" spans="1:5" x14ac:dyDescent="0.55000000000000004">
      <c r="A4976">
        <v>6</v>
      </c>
      <c r="B4976">
        <v>90000</v>
      </c>
      <c r="C4976" s="6">
        <v>43831</v>
      </c>
      <c r="D4976">
        <v>-211</v>
      </c>
      <c r="E4976" t="str">
        <f>INDEX(LedgerMapping[[#All],[Area]],MATCH(Transactions[[#This Row],[Sub Ledger]],LedgerMapping[[#All],[Sub Ledger]],0))</f>
        <v>Income Statement</v>
      </c>
    </row>
    <row r="4977" spans="1:5" x14ac:dyDescent="0.55000000000000004">
      <c r="A4977">
        <v>6</v>
      </c>
      <c r="B4977">
        <v>90000</v>
      </c>
      <c r="C4977" s="6">
        <v>43862</v>
      </c>
      <c r="D4977">
        <v>-203</v>
      </c>
      <c r="E4977" t="str">
        <f>INDEX(LedgerMapping[[#All],[Area]],MATCH(Transactions[[#This Row],[Sub Ledger]],LedgerMapping[[#All],[Sub Ledger]],0))</f>
        <v>Income Statement</v>
      </c>
    </row>
    <row r="4978" spans="1:5" x14ac:dyDescent="0.55000000000000004">
      <c r="A4978">
        <v>6</v>
      </c>
      <c r="B4978">
        <v>90000</v>
      </c>
      <c r="C4978" s="6">
        <v>43891</v>
      </c>
      <c r="D4978">
        <v>-197</v>
      </c>
      <c r="E4978" t="str">
        <f>INDEX(LedgerMapping[[#All],[Area]],MATCH(Transactions[[#This Row],[Sub Ledger]],LedgerMapping[[#All],[Sub Ledger]],0))</f>
        <v>Income Statement</v>
      </c>
    </row>
    <row r="4979" spans="1:5" x14ac:dyDescent="0.55000000000000004">
      <c r="A4979">
        <v>6</v>
      </c>
      <c r="B4979">
        <v>90000</v>
      </c>
      <c r="C4979" s="6">
        <v>43922</v>
      </c>
      <c r="D4979">
        <v>-228</v>
      </c>
      <c r="E4979" t="str">
        <f>INDEX(LedgerMapping[[#All],[Area]],MATCH(Transactions[[#This Row],[Sub Ledger]],LedgerMapping[[#All],[Sub Ledger]],0))</f>
        <v>Income Statement</v>
      </c>
    </row>
    <row r="4980" spans="1:5" x14ac:dyDescent="0.55000000000000004">
      <c r="A4980">
        <v>6</v>
      </c>
      <c r="B4980">
        <v>90000</v>
      </c>
      <c r="C4980" s="6">
        <v>43952</v>
      </c>
      <c r="D4980">
        <v>-172</v>
      </c>
      <c r="E4980" t="str">
        <f>INDEX(LedgerMapping[[#All],[Area]],MATCH(Transactions[[#This Row],[Sub Ledger]],LedgerMapping[[#All],[Sub Ledger]],0))</f>
        <v>Income Statement</v>
      </c>
    </row>
    <row r="4981" spans="1:5" x14ac:dyDescent="0.55000000000000004">
      <c r="A4981">
        <v>6</v>
      </c>
      <c r="B4981">
        <v>90000</v>
      </c>
      <c r="C4981" s="6">
        <v>43983</v>
      </c>
      <c r="D4981">
        <v>-169</v>
      </c>
      <c r="E4981" t="str">
        <f>INDEX(LedgerMapping[[#All],[Area]],MATCH(Transactions[[#This Row],[Sub Ledger]],LedgerMapping[[#All],[Sub Ledger]],0))</f>
        <v>Income Statement</v>
      </c>
    </row>
    <row r="4982" spans="1:5" x14ac:dyDescent="0.55000000000000004">
      <c r="A4982">
        <v>6</v>
      </c>
      <c r="B4982">
        <v>90000</v>
      </c>
      <c r="C4982" s="6">
        <v>44013</v>
      </c>
      <c r="D4982">
        <v>-218</v>
      </c>
      <c r="E4982" t="str">
        <f>INDEX(LedgerMapping[[#All],[Area]],MATCH(Transactions[[#This Row],[Sub Ledger]],LedgerMapping[[#All],[Sub Ledger]],0))</f>
        <v>Income Statement</v>
      </c>
    </row>
    <row r="4983" spans="1:5" x14ac:dyDescent="0.55000000000000004">
      <c r="A4983">
        <v>6</v>
      </c>
      <c r="B4983">
        <v>90000</v>
      </c>
      <c r="C4983" s="6">
        <v>44044</v>
      </c>
      <c r="D4983">
        <v>-247</v>
      </c>
      <c r="E4983" t="str">
        <f>INDEX(LedgerMapping[[#All],[Area]],MATCH(Transactions[[#This Row],[Sub Ledger]],LedgerMapping[[#All],[Sub Ledger]],0))</f>
        <v>Income Statement</v>
      </c>
    </row>
    <row r="4984" spans="1:5" x14ac:dyDescent="0.55000000000000004">
      <c r="A4984">
        <v>6</v>
      </c>
      <c r="B4984">
        <v>90000</v>
      </c>
      <c r="C4984" s="6">
        <v>44075</v>
      </c>
      <c r="D4984">
        <v>-230</v>
      </c>
      <c r="E4984" t="str">
        <f>INDEX(LedgerMapping[[#All],[Area]],MATCH(Transactions[[#This Row],[Sub Ledger]],LedgerMapping[[#All],[Sub Ledger]],0))</f>
        <v>Income Statement</v>
      </c>
    </row>
    <row r="4985" spans="1:5" x14ac:dyDescent="0.55000000000000004">
      <c r="A4985">
        <v>6</v>
      </c>
      <c r="B4985">
        <v>90000</v>
      </c>
      <c r="C4985" s="6">
        <v>44105</v>
      </c>
      <c r="D4985">
        <v>-185</v>
      </c>
      <c r="E4985" t="str">
        <f>INDEX(LedgerMapping[[#All],[Area]],MATCH(Transactions[[#This Row],[Sub Ledger]],LedgerMapping[[#All],[Sub Ledger]],0))</f>
        <v>Income Statement</v>
      </c>
    </row>
    <row r="4986" spans="1:5" x14ac:dyDescent="0.55000000000000004">
      <c r="A4986">
        <v>6</v>
      </c>
      <c r="B4986">
        <v>90000</v>
      </c>
      <c r="C4986" s="6">
        <v>44136</v>
      </c>
      <c r="D4986">
        <v>-240</v>
      </c>
      <c r="E4986" t="str">
        <f>INDEX(LedgerMapping[[#All],[Area]],MATCH(Transactions[[#This Row],[Sub Ledger]],LedgerMapping[[#All],[Sub Ledger]],0))</f>
        <v>Income Statement</v>
      </c>
    </row>
    <row r="4987" spans="1:5" x14ac:dyDescent="0.55000000000000004">
      <c r="A4987">
        <v>6</v>
      </c>
      <c r="B4987">
        <v>90000</v>
      </c>
      <c r="C4987" s="6">
        <v>44166</v>
      </c>
      <c r="D4987">
        <v>-214</v>
      </c>
      <c r="E4987" t="str">
        <f>INDEX(LedgerMapping[[#All],[Area]],MATCH(Transactions[[#This Row],[Sub Ledger]],LedgerMapping[[#All],[Sub Ledger]],0))</f>
        <v>Income Statement</v>
      </c>
    </row>
    <row r="4988" spans="1:5" x14ac:dyDescent="0.55000000000000004">
      <c r="A4988">
        <v>6</v>
      </c>
      <c r="B4988">
        <v>90000</v>
      </c>
      <c r="C4988" s="6">
        <v>44197</v>
      </c>
      <c r="D4988">
        <v>-313</v>
      </c>
      <c r="E4988" t="str">
        <f>INDEX(LedgerMapping[[#All],[Area]],MATCH(Transactions[[#This Row],[Sub Ledger]],LedgerMapping[[#All],[Sub Ledger]],0))</f>
        <v>Income Statement</v>
      </c>
    </row>
    <row r="4989" spans="1:5" x14ac:dyDescent="0.55000000000000004">
      <c r="A4989">
        <v>6</v>
      </c>
      <c r="B4989">
        <v>90000</v>
      </c>
      <c r="C4989" s="6">
        <v>44228</v>
      </c>
      <c r="D4989">
        <v>-369</v>
      </c>
      <c r="E4989" t="str">
        <f>INDEX(LedgerMapping[[#All],[Area]],MATCH(Transactions[[#This Row],[Sub Ledger]],LedgerMapping[[#All],[Sub Ledger]],0))</f>
        <v>Income Statement</v>
      </c>
    </row>
    <row r="4990" spans="1:5" x14ac:dyDescent="0.55000000000000004">
      <c r="A4990">
        <v>6</v>
      </c>
      <c r="B4990">
        <v>90000</v>
      </c>
      <c r="C4990" s="6">
        <v>44256</v>
      </c>
      <c r="D4990">
        <v>-306</v>
      </c>
      <c r="E4990" t="str">
        <f>INDEX(LedgerMapping[[#All],[Area]],MATCH(Transactions[[#This Row],[Sub Ledger]],LedgerMapping[[#All],[Sub Ledger]],0))</f>
        <v>Income Statement</v>
      </c>
    </row>
    <row r="4991" spans="1:5" x14ac:dyDescent="0.55000000000000004">
      <c r="A4991">
        <v>6</v>
      </c>
      <c r="B4991">
        <v>90000</v>
      </c>
      <c r="C4991" s="6">
        <v>44287</v>
      </c>
      <c r="D4991">
        <v>-297</v>
      </c>
      <c r="E4991" t="str">
        <f>INDEX(LedgerMapping[[#All],[Area]],MATCH(Transactions[[#This Row],[Sub Ledger]],LedgerMapping[[#All],[Sub Ledger]],0))</f>
        <v>Income Statement</v>
      </c>
    </row>
    <row r="4992" spans="1:5" x14ac:dyDescent="0.55000000000000004">
      <c r="A4992">
        <v>6</v>
      </c>
      <c r="B4992">
        <v>90000</v>
      </c>
      <c r="C4992" s="6">
        <v>44317</v>
      </c>
      <c r="D4992">
        <v>-232</v>
      </c>
      <c r="E4992" t="str">
        <f>INDEX(LedgerMapping[[#All],[Area]],MATCH(Transactions[[#This Row],[Sub Ledger]],LedgerMapping[[#All],[Sub Ledger]],0))</f>
        <v>Income Statement</v>
      </c>
    </row>
    <row r="4993" spans="1:5" x14ac:dyDescent="0.55000000000000004">
      <c r="A4993">
        <v>6</v>
      </c>
      <c r="B4993">
        <v>90000</v>
      </c>
      <c r="C4993" s="6">
        <v>44348</v>
      </c>
      <c r="D4993">
        <v>-275</v>
      </c>
      <c r="E4993" t="str">
        <f>INDEX(LedgerMapping[[#All],[Area]],MATCH(Transactions[[#This Row],[Sub Ledger]],LedgerMapping[[#All],[Sub Ledger]],0))</f>
        <v>Income Statement</v>
      </c>
    </row>
    <row r="4994" spans="1:5" x14ac:dyDescent="0.55000000000000004">
      <c r="A4994">
        <v>6</v>
      </c>
      <c r="B4994">
        <v>90000</v>
      </c>
      <c r="C4994" s="6">
        <v>44378</v>
      </c>
      <c r="D4994">
        <v>-336</v>
      </c>
      <c r="E4994" t="str">
        <f>INDEX(LedgerMapping[[#All],[Area]],MATCH(Transactions[[#This Row],[Sub Ledger]],LedgerMapping[[#All],[Sub Ledger]],0))</f>
        <v>Income Statement</v>
      </c>
    </row>
    <row r="4995" spans="1:5" x14ac:dyDescent="0.55000000000000004">
      <c r="A4995">
        <v>6</v>
      </c>
      <c r="B4995">
        <v>90000</v>
      </c>
      <c r="C4995" s="6">
        <v>44409</v>
      </c>
      <c r="D4995">
        <v>-321</v>
      </c>
      <c r="E4995" t="str">
        <f>INDEX(LedgerMapping[[#All],[Area]],MATCH(Transactions[[#This Row],[Sub Ledger]],LedgerMapping[[#All],[Sub Ledger]],0))</f>
        <v>Income Statement</v>
      </c>
    </row>
    <row r="4996" spans="1:5" x14ac:dyDescent="0.55000000000000004">
      <c r="A4996">
        <v>6</v>
      </c>
      <c r="B4996">
        <v>90000</v>
      </c>
      <c r="C4996" s="6">
        <v>44440</v>
      </c>
      <c r="D4996">
        <v>-270</v>
      </c>
      <c r="E4996" t="str">
        <f>INDEX(LedgerMapping[[#All],[Area]],MATCH(Transactions[[#This Row],[Sub Ledger]],LedgerMapping[[#All],[Sub Ledger]],0))</f>
        <v>Income Statement</v>
      </c>
    </row>
    <row r="4997" spans="1:5" x14ac:dyDescent="0.55000000000000004">
      <c r="A4997">
        <v>6</v>
      </c>
      <c r="B4997">
        <v>90000</v>
      </c>
      <c r="C4997" s="6">
        <v>44470</v>
      </c>
      <c r="D4997">
        <v>-297</v>
      </c>
      <c r="E4997" t="str">
        <f>INDEX(LedgerMapping[[#All],[Area]],MATCH(Transactions[[#This Row],[Sub Ledger]],LedgerMapping[[#All],[Sub Ledger]],0))</f>
        <v>Income Statement</v>
      </c>
    </row>
    <row r="4998" spans="1:5" x14ac:dyDescent="0.55000000000000004">
      <c r="A4998">
        <v>6</v>
      </c>
      <c r="B4998">
        <v>90000</v>
      </c>
      <c r="C4998" s="6">
        <v>44501</v>
      </c>
      <c r="D4998">
        <v>-360</v>
      </c>
      <c r="E4998" t="str">
        <f>INDEX(LedgerMapping[[#All],[Area]],MATCH(Transactions[[#This Row],[Sub Ledger]],LedgerMapping[[#All],[Sub Ledger]],0))</f>
        <v>Income Statement</v>
      </c>
    </row>
    <row r="4999" spans="1:5" x14ac:dyDescent="0.55000000000000004">
      <c r="A4999">
        <v>6</v>
      </c>
      <c r="B4999">
        <v>90000</v>
      </c>
      <c r="C4999" s="6">
        <v>44531</v>
      </c>
      <c r="D4999">
        <v>-259</v>
      </c>
      <c r="E4999" t="str">
        <f>INDEX(LedgerMapping[[#All],[Area]],MATCH(Transactions[[#This Row],[Sub Ledger]],LedgerMapping[[#All],[Sub Ledger]],0))</f>
        <v>Income Statement</v>
      </c>
    </row>
    <row r="5000" spans="1:5" x14ac:dyDescent="0.55000000000000004">
      <c r="A5000">
        <v>6</v>
      </c>
      <c r="B5000">
        <v>90000</v>
      </c>
      <c r="C5000" s="6">
        <v>43466</v>
      </c>
      <c r="D5000">
        <v>-109</v>
      </c>
      <c r="E5000" t="str">
        <f>INDEX(LedgerMapping[[#All],[Area]],MATCH(Transactions[[#This Row],[Sub Ledger]],LedgerMapping[[#All],[Sub Ledger]],0))</f>
        <v>Income Statement</v>
      </c>
    </row>
    <row r="5001" spans="1:5" x14ac:dyDescent="0.55000000000000004">
      <c r="A5001">
        <v>6</v>
      </c>
      <c r="B5001">
        <v>90000</v>
      </c>
      <c r="C5001" s="6">
        <v>43497</v>
      </c>
      <c r="D5001">
        <v>-88</v>
      </c>
      <c r="E5001" t="str">
        <f>INDEX(LedgerMapping[[#All],[Area]],MATCH(Transactions[[#This Row],[Sub Ledger]],LedgerMapping[[#All],[Sub Ledger]],0))</f>
        <v>Income Statement</v>
      </c>
    </row>
    <row r="5002" spans="1:5" x14ac:dyDescent="0.55000000000000004">
      <c r="A5002">
        <v>6</v>
      </c>
      <c r="B5002">
        <v>90000</v>
      </c>
      <c r="C5002" s="6">
        <v>43525</v>
      </c>
      <c r="D5002">
        <v>-117</v>
      </c>
      <c r="E5002" t="str">
        <f>INDEX(LedgerMapping[[#All],[Area]],MATCH(Transactions[[#This Row],[Sub Ledger]],LedgerMapping[[#All],[Sub Ledger]],0))</f>
        <v>Income Statement</v>
      </c>
    </row>
    <row r="5003" spans="1:5" x14ac:dyDescent="0.55000000000000004">
      <c r="A5003">
        <v>6</v>
      </c>
      <c r="B5003">
        <v>90000</v>
      </c>
      <c r="C5003" s="6">
        <v>43556</v>
      </c>
      <c r="D5003">
        <v>-112</v>
      </c>
      <c r="E5003" t="str">
        <f>INDEX(LedgerMapping[[#All],[Area]],MATCH(Transactions[[#This Row],[Sub Ledger]],LedgerMapping[[#All],[Sub Ledger]],0))</f>
        <v>Income Statement</v>
      </c>
    </row>
    <row r="5004" spans="1:5" x14ac:dyDescent="0.55000000000000004">
      <c r="A5004">
        <v>6</v>
      </c>
      <c r="B5004">
        <v>90000</v>
      </c>
      <c r="C5004" s="6">
        <v>43586</v>
      </c>
      <c r="D5004">
        <v>-133</v>
      </c>
      <c r="E5004" t="str">
        <f>INDEX(LedgerMapping[[#All],[Area]],MATCH(Transactions[[#This Row],[Sub Ledger]],LedgerMapping[[#All],[Sub Ledger]],0))</f>
        <v>Income Statement</v>
      </c>
    </row>
    <row r="5005" spans="1:5" x14ac:dyDescent="0.55000000000000004">
      <c r="A5005">
        <v>6</v>
      </c>
      <c r="B5005">
        <v>90000</v>
      </c>
      <c r="C5005" s="6">
        <v>43617</v>
      </c>
      <c r="D5005">
        <v>-96</v>
      </c>
      <c r="E5005" t="str">
        <f>INDEX(LedgerMapping[[#All],[Area]],MATCH(Transactions[[#This Row],[Sub Ledger]],LedgerMapping[[#All],[Sub Ledger]],0))</f>
        <v>Income Statement</v>
      </c>
    </row>
    <row r="5006" spans="1:5" x14ac:dyDescent="0.55000000000000004">
      <c r="A5006">
        <v>6</v>
      </c>
      <c r="B5006">
        <v>90000</v>
      </c>
      <c r="C5006" s="6">
        <v>43647</v>
      </c>
      <c r="D5006">
        <v>-75</v>
      </c>
      <c r="E5006" t="str">
        <f>INDEX(LedgerMapping[[#All],[Area]],MATCH(Transactions[[#This Row],[Sub Ledger]],LedgerMapping[[#All],[Sub Ledger]],0))</f>
        <v>Income Statement</v>
      </c>
    </row>
    <row r="5007" spans="1:5" x14ac:dyDescent="0.55000000000000004">
      <c r="A5007">
        <v>6</v>
      </c>
      <c r="B5007">
        <v>90000</v>
      </c>
      <c r="C5007" s="6">
        <v>43678</v>
      </c>
      <c r="D5007">
        <v>-144</v>
      </c>
      <c r="E5007" t="str">
        <f>INDEX(LedgerMapping[[#All],[Area]],MATCH(Transactions[[#This Row],[Sub Ledger]],LedgerMapping[[#All],[Sub Ledger]],0))</f>
        <v>Income Statement</v>
      </c>
    </row>
    <row r="5008" spans="1:5" x14ac:dyDescent="0.55000000000000004">
      <c r="A5008">
        <v>6</v>
      </c>
      <c r="B5008">
        <v>90000</v>
      </c>
      <c r="C5008" s="6">
        <v>43709</v>
      </c>
      <c r="D5008">
        <v>-84</v>
      </c>
      <c r="E5008" t="str">
        <f>INDEX(LedgerMapping[[#All],[Area]],MATCH(Transactions[[#This Row],[Sub Ledger]],LedgerMapping[[#All],[Sub Ledger]],0))</f>
        <v>Income Statement</v>
      </c>
    </row>
    <row r="5009" spans="1:5" x14ac:dyDescent="0.55000000000000004">
      <c r="A5009">
        <v>6</v>
      </c>
      <c r="B5009">
        <v>90000</v>
      </c>
      <c r="C5009" s="6">
        <v>43739</v>
      </c>
      <c r="D5009">
        <v>-144</v>
      </c>
      <c r="E5009" t="str">
        <f>INDEX(LedgerMapping[[#All],[Area]],MATCH(Transactions[[#This Row],[Sub Ledger]],LedgerMapping[[#All],[Sub Ledger]],0))</f>
        <v>Income Statement</v>
      </c>
    </row>
    <row r="5010" spans="1:5" x14ac:dyDescent="0.55000000000000004">
      <c r="A5010">
        <v>6</v>
      </c>
      <c r="B5010">
        <v>90000</v>
      </c>
      <c r="C5010" s="6">
        <v>43770</v>
      </c>
      <c r="D5010">
        <v>-90</v>
      </c>
      <c r="E5010" t="str">
        <f>INDEX(LedgerMapping[[#All],[Area]],MATCH(Transactions[[#This Row],[Sub Ledger]],LedgerMapping[[#All],[Sub Ledger]],0))</f>
        <v>Income Statement</v>
      </c>
    </row>
    <row r="5011" spans="1:5" x14ac:dyDescent="0.55000000000000004">
      <c r="A5011">
        <v>6</v>
      </c>
      <c r="B5011">
        <v>90000</v>
      </c>
      <c r="C5011" s="6">
        <v>43800</v>
      </c>
      <c r="D5011">
        <v>-157</v>
      </c>
      <c r="E5011" t="str">
        <f>INDEX(LedgerMapping[[#All],[Area]],MATCH(Transactions[[#This Row],[Sub Ledger]],LedgerMapping[[#All],[Sub Ledger]],0))</f>
        <v>Income Statement</v>
      </c>
    </row>
    <row r="5012" spans="1:5" x14ac:dyDescent="0.55000000000000004">
      <c r="A5012">
        <v>6</v>
      </c>
      <c r="B5012">
        <v>90000</v>
      </c>
      <c r="C5012" s="6">
        <v>43831</v>
      </c>
      <c r="D5012">
        <v>-154</v>
      </c>
      <c r="E5012" t="str">
        <f>INDEX(LedgerMapping[[#All],[Area]],MATCH(Transactions[[#This Row],[Sub Ledger]],LedgerMapping[[#All],[Sub Ledger]],0))</f>
        <v>Income Statement</v>
      </c>
    </row>
    <row r="5013" spans="1:5" x14ac:dyDescent="0.55000000000000004">
      <c r="A5013">
        <v>6</v>
      </c>
      <c r="B5013">
        <v>90000</v>
      </c>
      <c r="C5013" s="6">
        <v>43862</v>
      </c>
      <c r="D5013">
        <v>-178</v>
      </c>
      <c r="E5013" t="str">
        <f>INDEX(LedgerMapping[[#All],[Area]],MATCH(Transactions[[#This Row],[Sub Ledger]],LedgerMapping[[#All],[Sub Ledger]],0))</f>
        <v>Income Statement</v>
      </c>
    </row>
    <row r="5014" spans="1:5" x14ac:dyDescent="0.55000000000000004">
      <c r="A5014">
        <v>6</v>
      </c>
      <c r="B5014">
        <v>90000</v>
      </c>
      <c r="C5014" s="6">
        <v>43891</v>
      </c>
      <c r="D5014">
        <v>-174</v>
      </c>
      <c r="E5014" t="str">
        <f>INDEX(LedgerMapping[[#All],[Area]],MATCH(Transactions[[#This Row],[Sub Ledger]],LedgerMapping[[#All],[Sub Ledger]],0))</f>
        <v>Income Statement</v>
      </c>
    </row>
    <row r="5015" spans="1:5" x14ac:dyDescent="0.55000000000000004">
      <c r="A5015">
        <v>6</v>
      </c>
      <c r="B5015">
        <v>90000</v>
      </c>
      <c r="C5015" s="6">
        <v>43922</v>
      </c>
      <c r="D5015">
        <v>-138</v>
      </c>
      <c r="E5015" t="str">
        <f>INDEX(LedgerMapping[[#All],[Area]],MATCH(Transactions[[#This Row],[Sub Ledger]],LedgerMapping[[#All],[Sub Ledger]],0))</f>
        <v>Income Statement</v>
      </c>
    </row>
    <row r="5016" spans="1:5" x14ac:dyDescent="0.55000000000000004">
      <c r="A5016">
        <v>6</v>
      </c>
      <c r="B5016">
        <v>90000</v>
      </c>
      <c r="C5016" s="6">
        <v>43952</v>
      </c>
      <c r="D5016">
        <v>-111</v>
      </c>
      <c r="E5016" t="str">
        <f>INDEX(LedgerMapping[[#All],[Area]],MATCH(Transactions[[#This Row],[Sub Ledger]],LedgerMapping[[#All],[Sub Ledger]],0))</f>
        <v>Income Statement</v>
      </c>
    </row>
    <row r="5017" spans="1:5" x14ac:dyDescent="0.55000000000000004">
      <c r="A5017">
        <v>6</v>
      </c>
      <c r="B5017">
        <v>90000</v>
      </c>
      <c r="C5017" s="6">
        <v>43983</v>
      </c>
      <c r="D5017">
        <v>-133</v>
      </c>
      <c r="E5017" t="str">
        <f>INDEX(LedgerMapping[[#All],[Area]],MATCH(Transactions[[#This Row],[Sub Ledger]],LedgerMapping[[#All],[Sub Ledger]],0))</f>
        <v>Income Statement</v>
      </c>
    </row>
    <row r="5018" spans="1:5" x14ac:dyDescent="0.55000000000000004">
      <c r="A5018">
        <v>6</v>
      </c>
      <c r="B5018">
        <v>90000</v>
      </c>
      <c r="C5018" s="6">
        <v>44013</v>
      </c>
      <c r="D5018">
        <v>-141</v>
      </c>
      <c r="E5018" t="str">
        <f>INDEX(LedgerMapping[[#All],[Area]],MATCH(Transactions[[#This Row],[Sub Ledger]],LedgerMapping[[#All],[Sub Ledger]],0))</f>
        <v>Income Statement</v>
      </c>
    </row>
    <row r="5019" spans="1:5" x14ac:dyDescent="0.55000000000000004">
      <c r="A5019">
        <v>6</v>
      </c>
      <c r="B5019">
        <v>90000</v>
      </c>
      <c r="C5019" s="6">
        <v>44044</v>
      </c>
      <c r="D5019">
        <v>-181</v>
      </c>
      <c r="E5019" t="str">
        <f>INDEX(LedgerMapping[[#All],[Area]],MATCH(Transactions[[#This Row],[Sub Ledger]],LedgerMapping[[#All],[Sub Ledger]],0))</f>
        <v>Income Statement</v>
      </c>
    </row>
    <row r="5020" spans="1:5" x14ac:dyDescent="0.55000000000000004">
      <c r="A5020">
        <v>6</v>
      </c>
      <c r="B5020">
        <v>90000</v>
      </c>
      <c r="C5020" s="6">
        <v>44075</v>
      </c>
      <c r="D5020">
        <v>-136</v>
      </c>
      <c r="E5020" t="str">
        <f>INDEX(LedgerMapping[[#All],[Area]],MATCH(Transactions[[#This Row],[Sub Ledger]],LedgerMapping[[#All],[Sub Ledger]],0))</f>
        <v>Income Statement</v>
      </c>
    </row>
    <row r="5021" spans="1:5" x14ac:dyDescent="0.55000000000000004">
      <c r="A5021">
        <v>6</v>
      </c>
      <c r="B5021">
        <v>90000</v>
      </c>
      <c r="C5021" s="6">
        <v>44105</v>
      </c>
      <c r="D5021">
        <v>-216</v>
      </c>
      <c r="E5021" t="str">
        <f>INDEX(LedgerMapping[[#All],[Area]],MATCH(Transactions[[#This Row],[Sub Ledger]],LedgerMapping[[#All],[Sub Ledger]],0))</f>
        <v>Income Statement</v>
      </c>
    </row>
    <row r="5022" spans="1:5" x14ac:dyDescent="0.55000000000000004">
      <c r="A5022">
        <v>6</v>
      </c>
      <c r="B5022">
        <v>90000</v>
      </c>
      <c r="C5022" s="6">
        <v>44136</v>
      </c>
      <c r="D5022">
        <v>-205</v>
      </c>
      <c r="E5022" t="str">
        <f>INDEX(LedgerMapping[[#All],[Area]],MATCH(Transactions[[#This Row],[Sub Ledger]],LedgerMapping[[#All],[Sub Ledger]],0))</f>
        <v>Income Statement</v>
      </c>
    </row>
    <row r="5023" spans="1:5" x14ac:dyDescent="0.55000000000000004">
      <c r="A5023">
        <v>6</v>
      </c>
      <c r="B5023">
        <v>90000</v>
      </c>
      <c r="C5023" s="6">
        <v>44166</v>
      </c>
      <c r="D5023">
        <v>-103</v>
      </c>
      <c r="E5023" t="str">
        <f>INDEX(LedgerMapping[[#All],[Area]],MATCH(Transactions[[#This Row],[Sub Ledger]],LedgerMapping[[#All],[Sub Ledger]],0))</f>
        <v>Income Statement</v>
      </c>
    </row>
    <row r="5024" spans="1:5" x14ac:dyDescent="0.55000000000000004">
      <c r="A5024">
        <v>6</v>
      </c>
      <c r="B5024">
        <v>90000</v>
      </c>
      <c r="C5024" s="6">
        <v>44197</v>
      </c>
      <c r="D5024">
        <v>-278</v>
      </c>
      <c r="E5024" t="str">
        <f>INDEX(LedgerMapping[[#All],[Area]],MATCH(Transactions[[#This Row],[Sub Ledger]],LedgerMapping[[#All],[Sub Ledger]],0))</f>
        <v>Income Statement</v>
      </c>
    </row>
    <row r="5025" spans="1:5" x14ac:dyDescent="0.55000000000000004">
      <c r="A5025">
        <v>6</v>
      </c>
      <c r="B5025">
        <v>90000</v>
      </c>
      <c r="C5025" s="6">
        <v>44228</v>
      </c>
      <c r="D5025">
        <v>-167</v>
      </c>
      <c r="E5025" t="str">
        <f>INDEX(LedgerMapping[[#All],[Area]],MATCH(Transactions[[#This Row],[Sub Ledger]],LedgerMapping[[#All],[Sub Ledger]],0))</f>
        <v>Income Statement</v>
      </c>
    </row>
    <row r="5026" spans="1:5" x14ac:dyDescent="0.55000000000000004">
      <c r="A5026">
        <v>6</v>
      </c>
      <c r="B5026">
        <v>90000</v>
      </c>
      <c r="C5026" s="6">
        <v>44256</v>
      </c>
      <c r="D5026">
        <v>-232</v>
      </c>
      <c r="E5026" t="str">
        <f>INDEX(LedgerMapping[[#All],[Area]],MATCH(Transactions[[#This Row],[Sub Ledger]],LedgerMapping[[#All],[Sub Ledger]],0))</f>
        <v>Income Statement</v>
      </c>
    </row>
    <row r="5027" spans="1:5" x14ac:dyDescent="0.55000000000000004">
      <c r="A5027">
        <v>6</v>
      </c>
      <c r="B5027">
        <v>90000</v>
      </c>
      <c r="C5027" s="6">
        <v>44287</v>
      </c>
      <c r="D5027">
        <v>-184</v>
      </c>
      <c r="E5027" t="str">
        <f>INDEX(LedgerMapping[[#All],[Area]],MATCH(Transactions[[#This Row],[Sub Ledger]],LedgerMapping[[#All],[Sub Ledger]],0))</f>
        <v>Income Statement</v>
      </c>
    </row>
    <row r="5028" spans="1:5" x14ac:dyDescent="0.55000000000000004">
      <c r="A5028">
        <v>6</v>
      </c>
      <c r="B5028">
        <v>90000</v>
      </c>
      <c r="C5028" s="6">
        <v>44317</v>
      </c>
      <c r="D5028">
        <v>-193</v>
      </c>
      <c r="E5028" t="str">
        <f>INDEX(LedgerMapping[[#All],[Area]],MATCH(Transactions[[#This Row],[Sub Ledger]],LedgerMapping[[#All],[Sub Ledger]],0))</f>
        <v>Income Statement</v>
      </c>
    </row>
    <row r="5029" spans="1:5" x14ac:dyDescent="0.55000000000000004">
      <c r="A5029">
        <v>6</v>
      </c>
      <c r="B5029">
        <v>90000</v>
      </c>
      <c r="C5029" s="6">
        <v>44348</v>
      </c>
      <c r="D5029">
        <v>-194</v>
      </c>
      <c r="E5029" t="str">
        <f>INDEX(LedgerMapping[[#All],[Area]],MATCH(Transactions[[#This Row],[Sub Ledger]],LedgerMapping[[#All],[Sub Ledger]],0))</f>
        <v>Income Statement</v>
      </c>
    </row>
    <row r="5030" spans="1:5" x14ac:dyDescent="0.55000000000000004">
      <c r="A5030">
        <v>6</v>
      </c>
      <c r="B5030">
        <v>90000</v>
      </c>
      <c r="C5030" s="6">
        <v>44378</v>
      </c>
      <c r="D5030">
        <v>-167</v>
      </c>
      <c r="E5030" t="str">
        <f>INDEX(LedgerMapping[[#All],[Area]],MATCH(Transactions[[#This Row],[Sub Ledger]],LedgerMapping[[#All],[Sub Ledger]],0))</f>
        <v>Income Statement</v>
      </c>
    </row>
    <row r="5031" spans="1:5" x14ac:dyDescent="0.55000000000000004">
      <c r="A5031">
        <v>6</v>
      </c>
      <c r="B5031">
        <v>90000</v>
      </c>
      <c r="C5031" s="6">
        <v>44409</v>
      </c>
      <c r="D5031">
        <v>-199</v>
      </c>
      <c r="E5031" t="str">
        <f>INDEX(LedgerMapping[[#All],[Area]],MATCH(Transactions[[#This Row],[Sub Ledger]],LedgerMapping[[#All],[Sub Ledger]],0))</f>
        <v>Income Statement</v>
      </c>
    </row>
    <row r="5032" spans="1:5" x14ac:dyDescent="0.55000000000000004">
      <c r="A5032">
        <v>6</v>
      </c>
      <c r="B5032">
        <v>90000</v>
      </c>
      <c r="C5032" s="6">
        <v>44440</v>
      </c>
      <c r="D5032">
        <v>-172</v>
      </c>
      <c r="E5032" t="str">
        <f>INDEX(LedgerMapping[[#All],[Area]],MATCH(Transactions[[#This Row],[Sub Ledger]],LedgerMapping[[#All],[Sub Ledger]],0))</f>
        <v>Income Statement</v>
      </c>
    </row>
    <row r="5033" spans="1:5" x14ac:dyDescent="0.55000000000000004">
      <c r="A5033">
        <v>6</v>
      </c>
      <c r="B5033">
        <v>90000</v>
      </c>
      <c r="C5033" s="6">
        <v>44470</v>
      </c>
      <c r="D5033">
        <v>-235</v>
      </c>
      <c r="E5033" t="str">
        <f>INDEX(LedgerMapping[[#All],[Area]],MATCH(Transactions[[#This Row],[Sub Ledger]],LedgerMapping[[#All],[Sub Ledger]],0))</f>
        <v>Income Statement</v>
      </c>
    </row>
    <row r="5034" spans="1:5" x14ac:dyDescent="0.55000000000000004">
      <c r="A5034">
        <v>6</v>
      </c>
      <c r="B5034">
        <v>90000</v>
      </c>
      <c r="C5034" s="6">
        <v>44501</v>
      </c>
      <c r="D5034">
        <v>-242</v>
      </c>
      <c r="E5034" t="str">
        <f>INDEX(LedgerMapping[[#All],[Area]],MATCH(Transactions[[#This Row],[Sub Ledger]],LedgerMapping[[#All],[Sub Ledger]],0))</f>
        <v>Income Statement</v>
      </c>
    </row>
    <row r="5035" spans="1:5" x14ac:dyDescent="0.55000000000000004">
      <c r="A5035">
        <v>6</v>
      </c>
      <c r="B5035">
        <v>90000</v>
      </c>
      <c r="C5035" s="6">
        <v>44531</v>
      </c>
      <c r="D5035">
        <v>-261</v>
      </c>
      <c r="E5035" t="str">
        <f>INDEX(LedgerMapping[[#All],[Area]],MATCH(Transactions[[#This Row],[Sub Ledger]],LedgerMapping[[#All],[Sub Ledger]],0))</f>
        <v>Income Statement</v>
      </c>
    </row>
    <row r="5036" spans="1:5" x14ac:dyDescent="0.55000000000000004">
      <c r="A5036">
        <v>6</v>
      </c>
      <c r="B5036">
        <v>90000</v>
      </c>
      <c r="C5036" s="6">
        <v>44501</v>
      </c>
      <c r="D5036">
        <v>-126</v>
      </c>
      <c r="E5036" t="str">
        <f>INDEX(LedgerMapping[[#All],[Area]],MATCH(Transactions[[#This Row],[Sub Ledger]],LedgerMapping[[#All],[Sub Ledger]],0))</f>
        <v>Income Statement</v>
      </c>
    </row>
    <row r="5037" spans="1:5" x14ac:dyDescent="0.55000000000000004">
      <c r="A5037">
        <v>6</v>
      </c>
      <c r="B5037">
        <v>90000</v>
      </c>
      <c r="C5037" s="6">
        <v>43466</v>
      </c>
      <c r="D5037">
        <v>-93</v>
      </c>
      <c r="E5037" t="str">
        <f>INDEX(LedgerMapping[[#All],[Area]],MATCH(Transactions[[#This Row],[Sub Ledger]],LedgerMapping[[#All],[Sub Ledger]],0))</f>
        <v>Income Statement</v>
      </c>
    </row>
    <row r="5038" spans="1:5" x14ac:dyDescent="0.55000000000000004">
      <c r="A5038">
        <v>6</v>
      </c>
      <c r="B5038">
        <v>90000</v>
      </c>
      <c r="C5038" s="6">
        <v>43497</v>
      </c>
      <c r="D5038">
        <v>-101</v>
      </c>
      <c r="E5038" t="str">
        <f>INDEX(LedgerMapping[[#All],[Area]],MATCH(Transactions[[#This Row],[Sub Ledger]],LedgerMapping[[#All],[Sub Ledger]],0))</f>
        <v>Income Statement</v>
      </c>
    </row>
    <row r="5039" spans="1:5" x14ac:dyDescent="0.55000000000000004">
      <c r="A5039">
        <v>6</v>
      </c>
      <c r="B5039">
        <v>90000</v>
      </c>
      <c r="C5039" s="6">
        <v>43525</v>
      </c>
      <c r="D5039">
        <v>-58</v>
      </c>
      <c r="E5039" t="str">
        <f>INDEX(LedgerMapping[[#All],[Area]],MATCH(Transactions[[#This Row],[Sub Ledger]],LedgerMapping[[#All],[Sub Ledger]],0))</f>
        <v>Income Statement</v>
      </c>
    </row>
    <row r="5040" spans="1:5" x14ac:dyDescent="0.55000000000000004">
      <c r="A5040">
        <v>6</v>
      </c>
      <c r="B5040">
        <v>90000</v>
      </c>
      <c r="C5040" s="6">
        <v>43556</v>
      </c>
      <c r="D5040">
        <v>-132</v>
      </c>
      <c r="E5040" t="str">
        <f>INDEX(LedgerMapping[[#All],[Area]],MATCH(Transactions[[#This Row],[Sub Ledger]],LedgerMapping[[#All],[Sub Ledger]],0))</f>
        <v>Income Statement</v>
      </c>
    </row>
    <row r="5041" spans="1:5" x14ac:dyDescent="0.55000000000000004">
      <c r="A5041">
        <v>6</v>
      </c>
      <c r="B5041">
        <v>90000</v>
      </c>
      <c r="C5041" s="6">
        <v>43586</v>
      </c>
      <c r="D5041">
        <v>-107</v>
      </c>
      <c r="E5041" t="str">
        <f>INDEX(LedgerMapping[[#All],[Area]],MATCH(Transactions[[#This Row],[Sub Ledger]],LedgerMapping[[#All],[Sub Ledger]],0))</f>
        <v>Income Statement</v>
      </c>
    </row>
    <row r="5042" spans="1:5" x14ac:dyDescent="0.55000000000000004">
      <c r="A5042">
        <v>6</v>
      </c>
      <c r="B5042">
        <v>90000</v>
      </c>
      <c r="C5042" s="6">
        <v>43617</v>
      </c>
      <c r="D5042">
        <v>-104</v>
      </c>
      <c r="E5042" t="str">
        <f>INDEX(LedgerMapping[[#All],[Area]],MATCH(Transactions[[#This Row],[Sub Ledger]],LedgerMapping[[#All],[Sub Ledger]],0))</f>
        <v>Income Statement</v>
      </c>
    </row>
    <row r="5043" spans="1:5" x14ac:dyDescent="0.55000000000000004">
      <c r="A5043">
        <v>6</v>
      </c>
      <c r="B5043">
        <v>90000</v>
      </c>
      <c r="C5043" s="6">
        <v>43647</v>
      </c>
      <c r="D5043">
        <v>-129</v>
      </c>
      <c r="E5043" t="str">
        <f>INDEX(LedgerMapping[[#All],[Area]],MATCH(Transactions[[#This Row],[Sub Ledger]],LedgerMapping[[#All],[Sub Ledger]],0))</f>
        <v>Income Statement</v>
      </c>
    </row>
    <row r="5044" spans="1:5" x14ac:dyDescent="0.55000000000000004">
      <c r="A5044">
        <v>6</v>
      </c>
      <c r="B5044">
        <v>90000</v>
      </c>
      <c r="C5044" s="6">
        <v>43678</v>
      </c>
      <c r="D5044">
        <v>-109</v>
      </c>
      <c r="E5044" t="str">
        <f>INDEX(LedgerMapping[[#All],[Area]],MATCH(Transactions[[#This Row],[Sub Ledger]],LedgerMapping[[#All],[Sub Ledger]],0))</f>
        <v>Income Statement</v>
      </c>
    </row>
    <row r="5045" spans="1:5" x14ac:dyDescent="0.55000000000000004">
      <c r="A5045">
        <v>6</v>
      </c>
      <c r="B5045">
        <v>90000</v>
      </c>
      <c r="C5045" s="6">
        <v>43709</v>
      </c>
      <c r="D5045">
        <v>-108</v>
      </c>
      <c r="E5045" t="str">
        <f>INDEX(LedgerMapping[[#All],[Area]],MATCH(Transactions[[#This Row],[Sub Ledger]],LedgerMapping[[#All],[Sub Ledger]],0))</f>
        <v>Income Statement</v>
      </c>
    </row>
    <row r="5046" spans="1:5" x14ac:dyDescent="0.55000000000000004">
      <c r="A5046">
        <v>6</v>
      </c>
      <c r="B5046">
        <v>90000</v>
      </c>
      <c r="C5046" s="6">
        <v>43739</v>
      </c>
      <c r="D5046">
        <v>-95</v>
      </c>
      <c r="E5046" t="str">
        <f>INDEX(LedgerMapping[[#All],[Area]],MATCH(Transactions[[#This Row],[Sub Ledger]],LedgerMapping[[#All],[Sub Ledger]],0))</f>
        <v>Income Statement</v>
      </c>
    </row>
    <row r="5047" spans="1:5" x14ac:dyDescent="0.55000000000000004">
      <c r="A5047">
        <v>6</v>
      </c>
      <c r="B5047">
        <v>90000</v>
      </c>
      <c r="C5047" s="6">
        <v>43770</v>
      </c>
      <c r="D5047">
        <v>-144</v>
      </c>
      <c r="E5047" t="str">
        <f>INDEX(LedgerMapping[[#All],[Area]],MATCH(Transactions[[#This Row],[Sub Ledger]],LedgerMapping[[#All],[Sub Ledger]],0))</f>
        <v>Income Statement</v>
      </c>
    </row>
    <row r="5048" spans="1:5" x14ac:dyDescent="0.55000000000000004">
      <c r="A5048">
        <v>6</v>
      </c>
      <c r="B5048">
        <v>90000</v>
      </c>
      <c r="C5048" s="6">
        <v>43800</v>
      </c>
      <c r="D5048">
        <v>-83</v>
      </c>
      <c r="E5048" t="str">
        <f>INDEX(LedgerMapping[[#All],[Area]],MATCH(Transactions[[#This Row],[Sub Ledger]],LedgerMapping[[#All],[Sub Ledger]],0))</f>
        <v>Income Statement</v>
      </c>
    </row>
    <row r="5049" spans="1:5" x14ac:dyDescent="0.55000000000000004">
      <c r="A5049">
        <v>6</v>
      </c>
      <c r="B5049">
        <v>90000</v>
      </c>
      <c r="C5049" s="6">
        <v>43831</v>
      </c>
      <c r="D5049">
        <v>-88</v>
      </c>
      <c r="E5049" t="str">
        <f>INDEX(LedgerMapping[[#All],[Area]],MATCH(Transactions[[#This Row],[Sub Ledger]],LedgerMapping[[#All],[Sub Ledger]],0))</f>
        <v>Income Statement</v>
      </c>
    </row>
    <row r="5050" spans="1:5" x14ac:dyDescent="0.55000000000000004">
      <c r="A5050">
        <v>6</v>
      </c>
      <c r="B5050">
        <v>90000</v>
      </c>
      <c r="C5050" s="6">
        <v>43862</v>
      </c>
      <c r="D5050">
        <v>-111</v>
      </c>
      <c r="E5050" t="str">
        <f>INDEX(LedgerMapping[[#All],[Area]],MATCH(Transactions[[#This Row],[Sub Ledger]],LedgerMapping[[#All],[Sub Ledger]],0))</f>
        <v>Income Statement</v>
      </c>
    </row>
    <row r="5051" spans="1:5" x14ac:dyDescent="0.55000000000000004">
      <c r="A5051">
        <v>6</v>
      </c>
      <c r="B5051">
        <v>90000</v>
      </c>
      <c r="C5051" s="6">
        <v>43891</v>
      </c>
      <c r="D5051">
        <v>-60</v>
      </c>
      <c r="E5051" t="str">
        <f>INDEX(LedgerMapping[[#All],[Area]],MATCH(Transactions[[#This Row],[Sub Ledger]],LedgerMapping[[#All],[Sub Ledger]],0))</f>
        <v>Income Statement</v>
      </c>
    </row>
    <row r="5052" spans="1:5" x14ac:dyDescent="0.55000000000000004">
      <c r="A5052">
        <v>6</v>
      </c>
      <c r="B5052">
        <v>90000</v>
      </c>
      <c r="C5052" s="6">
        <v>43922</v>
      </c>
      <c r="D5052">
        <v>-84</v>
      </c>
      <c r="E5052" t="str">
        <f>INDEX(LedgerMapping[[#All],[Area]],MATCH(Transactions[[#This Row],[Sub Ledger]],LedgerMapping[[#All],[Sub Ledger]],0))</f>
        <v>Income Statement</v>
      </c>
    </row>
    <row r="5053" spans="1:5" x14ac:dyDescent="0.55000000000000004">
      <c r="A5053">
        <v>6</v>
      </c>
      <c r="B5053">
        <v>90000</v>
      </c>
      <c r="C5053" s="6">
        <v>43952</v>
      </c>
      <c r="D5053">
        <v>-101</v>
      </c>
      <c r="E5053" t="str">
        <f>INDEX(LedgerMapping[[#All],[Area]],MATCH(Transactions[[#This Row],[Sub Ledger]],LedgerMapping[[#All],[Sub Ledger]],0))</f>
        <v>Income Statement</v>
      </c>
    </row>
    <row r="5054" spans="1:5" x14ac:dyDescent="0.55000000000000004">
      <c r="A5054">
        <v>6</v>
      </c>
      <c r="B5054">
        <v>90000</v>
      </c>
      <c r="C5054" s="6">
        <v>43983</v>
      </c>
      <c r="D5054">
        <v>-118</v>
      </c>
      <c r="E5054" t="str">
        <f>INDEX(LedgerMapping[[#All],[Area]],MATCH(Transactions[[#This Row],[Sub Ledger]],LedgerMapping[[#All],[Sub Ledger]],0))</f>
        <v>Income Statement</v>
      </c>
    </row>
    <row r="5055" spans="1:5" x14ac:dyDescent="0.55000000000000004">
      <c r="A5055">
        <v>6</v>
      </c>
      <c r="B5055">
        <v>90000</v>
      </c>
      <c r="C5055" s="6">
        <v>44013</v>
      </c>
      <c r="D5055">
        <v>-109</v>
      </c>
      <c r="E5055" t="str">
        <f>INDEX(LedgerMapping[[#All],[Area]],MATCH(Transactions[[#This Row],[Sub Ledger]],LedgerMapping[[#All],[Sub Ledger]],0))</f>
        <v>Income Statement</v>
      </c>
    </row>
    <row r="5056" spans="1:5" x14ac:dyDescent="0.55000000000000004">
      <c r="A5056">
        <v>6</v>
      </c>
      <c r="B5056">
        <v>90000</v>
      </c>
      <c r="C5056" s="6">
        <v>44044</v>
      </c>
      <c r="D5056">
        <v>-96</v>
      </c>
      <c r="E5056" t="str">
        <f>INDEX(LedgerMapping[[#All],[Area]],MATCH(Transactions[[#This Row],[Sub Ledger]],LedgerMapping[[#All],[Sub Ledger]],0))</f>
        <v>Income Statement</v>
      </c>
    </row>
    <row r="5057" spans="1:5" x14ac:dyDescent="0.55000000000000004">
      <c r="A5057">
        <v>6</v>
      </c>
      <c r="B5057">
        <v>90000</v>
      </c>
      <c r="C5057" s="6">
        <v>44075</v>
      </c>
      <c r="D5057">
        <v>-97</v>
      </c>
      <c r="E5057" t="str">
        <f>INDEX(LedgerMapping[[#All],[Area]],MATCH(Transactions[[#This Row],[Sub Ledger]],LedgerMapping[[#All],[Sub Ledger]],0))</f>
        <v>Income Statement</v>
      </c>
    </row>
    <row r="5058" spans="1:5" x14ac:dyDescent="0.55000000000000004">
      <c r="A5058">
        <v>6</v>
      </c>
      <c r="B5058">
        <v>90000</v>
      </c>
      <c r="C5058" s="6">
        <v>44105</v>
      </c>
      <c r="D5058">
        <v>-67</v>
      </c>
      <c r="E5058" t="str">
        <f>INDEX(LedgerMapping[[#All],[Area]],MATCH(Transactions[[#This Row],[Sub Ledger]],LedgerMapping[[#All],[Sub Ledger]],0))</f>
        <v>Income Statement</v>
      </c>
    </row>
    <row r="5059" spans="1:5" x14ac:dyDescent="0.55000000000000004">
      <c r="A5059">
        <v>6</v>
      </c>
      <c r="B5059">
        <v>90000</v>
      </c>
      <c r="C5059" s="6">
        <v>44136</v>
      </c>
      <c r="D5059">
        <v>-55</v>
      </c>
      <c r="E5059" t="str">
        <f>INDEX(LedgerMapping[[#All],[Area]],MATCH(Transactions[[#This Row],[Sub Ledger]],LedgerMapping[[#All],[Sub Ledger]],0))</f>
        <v>Income Statement</v>
      </c>
    </row>
    <row r="5060" spans="1:5" x14ac:dyDescent="0.55000000000000004">
      <c r="A5060">
        <v>6</v>
      </c>
      <c r="B5060">
        <v>90000</v>
      </c>
      <c r="C5060" s="6">
        <v>44166</v>
      </c>
      <c r="D5060">
        <v>-63</v>
      </c>
      <c r="E5060" t="str">
        <f>INDEX(LedgerMapping[[#All],[Area]],MATCH(Transactions[[#This Row],[Sub Ledger]],LedgerMapping[[#All],[Sub Ledger]],0))</f>
        <v>Income Statement</v>
      </c>
    </row>
    <row r="5061" spans="1:5" x14ac:dyDescent="0.55000000000000004">
      <c r="A5061">
        <v>6</v>
      </c>
      <c r="B5061">
        <v>90000</v>
      </c>
      <c r="C5061" s="6">
        <v>44197</v>
      </c>
      <c r="D5061">
        <v>-121</v>
      </c>
      <c r="E5061" t="str">
        <f>INDEX(LedgerMapping[[#All],[Area]],MATCH(Transactions[[#This Row],[Sub Ledger]],LedgerMapping[[#All],[Sub Ledger]],0))</f>
        <v>Income Statement</v>
      </c>
    </row>
    <row r="5062" spans="1:5" x14ac:dyDescent="0.55000000000000004">
      <c r="A5062">
        <v>6</v>
      </c>
      <c r="B5062">
        <v>90000</v>
      </c>
      <c r="C5062" s="6">
        <v>44228</v>
      </c>
      <c r="D5062">
        <v>-153</v>
      </c>
      <c r="E5062" t="str">
        <f>INDEX(LedgerMapping[[#All],[Area]],MATCH(Transactions[[#This Row],[Sub Ledger]],LedgerMapping[[#All],[Sub Ledger]],0))</f>
        <v>Income Statement</v>
      </c>
    </row>
    <row r="5063" spans="1:5" x14ac:dyDescent="0.55000000000000004">
      <c r="A5063">
        <v>6</v>
      </c>
      <c r="B5063">
        <v>90000</v>
      </c>
      <c r="C5063" s="6">
        <v>44256</v>
      </c>
      <c r="D5063">
        <v>-115</v>
      </c>
      <c r="E5063" t="str">
        <f>INDEX(LedgerMapping[[#All],[Area]],MATCH(Transactions[[#This Row],[Sub Ledger]],LedgerMapping[[#All],[Sub Ledger]],0))</f>
        <v>Income Statement</v>
      </c>
    </row>
    <row r="5064" spans="1:5" x14ac:dyDescent="0.55000000000000004">
      <c r="A5064">
        <v>6</v>
      </c>
      <c r="B5064">
        <v>90000</v>
      </c>
      <c r="C5064" s="6">
        <v>44287</v>
      </c>
      <c r="D5064">
        <v>-132</v>
      </c>
      <c r="E5064" t="str">
        <f>INDEX(LedgerMapping[[#All],[Area]],MATCH(Transactions[[#This Row],[Sub Ledger]],LedgerMapping[[#All],[Sub Ledger]],0))</f>
        <v>Income Statement</v>
      </c>
    </row>
    <row r="5065" spans="1:5" x14ac:dyDescent="0.55000000000000004">
      <c r="A5065">
        <v>6</v>
      </c>
      <c r="B5065">
        <v>90000</v>
      </c>
      <c r="C5065" s="6">
        <v>44317</v>
      </c>
      <c r="D5065">
        <v>-207</v>
      </c>
      <c r="E5065" t="str">
        <f>INDEX(LedgerMapping[[#All],[Area]],MATCH(Transactions[[#This Row],[Sub Ledger]],LedgerMapping[[#All],[Sub Ledger]],0))</f>
        <v>Income Statement</v>
      </c>
    </row>
    <row r="5066" spans="1:5" x14ac:dyDescent="0.55000000000000004">
      <c r="A5066">
        <v>6</v>
      </c>
      <c r="B5066">
        <v>90000</v>
      </c>
      <c r="C5066" s="6">
        <v>44348</v>
      </c>
      <c r="D5066">
        <v>-135</v>
      </c>
      <c r="E5066" t="str">
        <f>INDEX(LedgerMapping[[#All],[Area]],MATCH(Transactions[[#This Row],[Sub Ledger]],LedgerMapping[[#All],[Sub Ledger]],0))</f>
        <v>Income Statement</v>
      </c>
    </row>
    <row r="5067" spans="1:5" x14ac:dyDescent="0.55000000000000004">
      <c r="A5067">
        <v>6</v>
      </c>
      <c r="B5067">
        <v>90000</v>
      </c>
      <c r="C5067" s="6">
        <v>44378</v>
      </c>
      <c r="D5067">
        <v>-111</v>
      </c>
      <c r="E5067" t="str">
        <f>INDEX(LedgerMapping[[#All],[Area]],MATCH(Transactions[[#This Row],[Sub Ledger]],LedgerMapping[[#All],[Sub Ledger]],0))</f>
        <v>Income Statement</v>
      </c>
    </row>
    <row r="5068" spans="1:5" x14ac:dyDescent="0.55000000000000004">
      <c r="A5068">
        <v>6</v>
      </c>
      <c r="B5068">
        <v>90000</v>
      </c>
      <c r="C5068" s="6">
        <v>44409</v>
      </c>
      <c r="D5068">
        <v>-141</v>
      </c>
      <c r="E5068" t="str">
        <f>INDEX(LedgerMapping[[#All],[Area]],MATCH(Transactions[[#This Row],[Sub Ledger]],LedgerMapping[[#All],[Sub Ledger]],0))</f>
        <v>Income Statement</v>
      </c>
    </row>
    <row r="5069" spans="1:5" x14ac:dyDescent="0.55000000000000004">
      <c r="A5069">
        <v>6</v>
      </c>
      <c r="B5069">
        <v>90000</v>
      </c>
      <c r="C5069" s="6">
        <v>44440</v>
      </c>
      <c r="D5069">
        <v>-153</v>
      </c>
      <c r="E5069" t="str">
        <f>INDEX(LedgerMapping[[#All],[Area]],MATCH(Transactions[[#This Row],[Sub Ledger]],LedgerMapping[[#All],[Sub Ledger]],0))</f>
        <v>Income Statement</v>
      </c>
    </row>
    <row r="5070" spans="1:5" x14ac:dyDescent="0.55000000000000004">
      <c r="A5070">
        <v>6</v>
      </c>
      <c r="B5070">
        <v>90000</v>
      </c>
      <c r="C5070" s="6">
        <v>44470</v>
      </c>
      <c r="D5070">
        <v>-126</v>
      </c>
      <c r="E5070" t="str">
        <f>INDEX(LedgerMapping[[#All],[Area]],MATCH(Transactions[[#This Row],[Sub Ledger]],LedgerMapping[[#All],[Sub Ledger]],0))</f>
        <v>Income Statement</v>
      </c>
    </row>
    <row r="5071" spans="1:5" x14ac:dyDescent="0.55000000000000004">
      <c r="A5071">
        <v>6</v>
      </c>
      <c r="B5071">
        <v>90000</v>
      </c>
      <c r="C5071" s="6">
        <v>44531</v>
      </c>
      <c r="D5071">
        <v>-207</v>
      </c>
      <c r="E5071" t="str">
        <f>INDEX(LedgerMapping[[#All],[Area]],MATCH(Transactions[[#This Row],[Sub Ledger]],LedgerMapping[[#All],[Sub Ledger]],0))</f>
        <v>Income Statement</v>
      </c>
    </row>
    <row r="5072" spans="1:5" x14ac:dyDescent="0.55000000000000004">
      <c r="A5072">
        <v>6</v>
      </c>
      <c r="B5072">
        <v>90000</v>
      </c>
      <c r="C5072" s="6">
        <v>43466</v>
      </c>
      <c r="D5072">
        <v>-259</v>
      </c>
      <c r="E5072" t="str">
        <f>INDEX(LedgerMapping[[#All],[Area]],MATCH(Transactions[[#This Row],[Sub Ledger]],LedgerMapping[[#All],[Sub Ledger]],0))</f>
        <v>Income Statement</v>
      </c>
    </row>
    <row r="5073" spans="1:5" x14ac:dyDescent="0.55000000000000004">
      <c r="A5073">
        <v>6</v>
      </c>
      <c r="B5073">
        <v>90000</v>
      </c>
      <c r="C5073" s="6">
        <v>43497</v>
      </c>
      <c r="D5073">
        <v>-313</v>
      </c>
      <c r="E5073" t="str">
        <f>INDEX(LedgerMapping[[#All],[Area]],MATCH(Transactions[[#This Row],[Sub Ledger]],LedgerMapping[[#All],[Sub Ledger]],0))</f>
        <v>Income Statement</v>
      </c>
    </row>
    <row r="5074" spans="1:5" x14ac:dyDescent="0.55000000000000004">
      <c r="A5074">
        <v>6</v>
      </c>
      <c r="B5074">
        <v>90000</v>
      </c>
      <c r="C5074" s="6">
        <v>43525</v>
      </c>
      <c r="D5074">
        <v>-300</v>
      </c>
      <c r="E5074" t="str">
        <f>INDEX(LedgerMapping[[#All],[Area]],MATCH(Transactions[[#This Row],[Sub Ledger]],LedgerMapping[[#All],[Sub Ledger]],0))</f>
        <v>Income Statement</v>
      </c>
    </row>
    <row r="5075" spans="1:5" x14ac:dyDescent="0.55000000000000004">
      <c r="A5075">
        <v>6</v>
      </c>
      <c r="B5075">
        <v>90000</v>
      </c>
      <c r="C5075" s="6">
        <v>43556</v>
      </c>
      <c r="D5075">
        <v>-285</v>
      </c>
      <c r="E5075" t="str">
        <f>INDEX(LedgerMapping[[#All],[Area]],MATCH(Transactions[[#This Row],[Sub Ledger]],LedgerMapping[[#All],[Sub Ledger]],0))</f>
        <v>Income Statement</v>
      </c>
    </row>
    <row r="5076" spans="1:5" x14ac:dyDescent="0.55000000000000004">
      <c r="A5076">
        <v>6</v>
      </c>
      <c r="B5076">
        <v>90000</v>
      </c>
      <c r="C5076" s="6">
        <v>43586</v>
      </c>
      <c r="D5076">
        <v>-226</v>
      </c>
      <c r="E5076" t="str">
        <f>INDEX(LedgerMapping[[#All],[Area]],MATCH(Transactions[[#This Row],[Sub Ledger]],LedgerMapping[[#All],[Sub Ledger]],0))</f>
        <v>Income Statement</v>
      </c>
    </row>
    <row r="5077" spans="1:5" x14ac:dyDescent="0.55000000000000004">
      <c r="A5077">
        <v>6</v>
      </c>
      <c r="B5077">
        <v>90000</v>
      </c>
      <c r="C5077" s="6">
        <v>43617</v>
      </c>
      <c r="D5077">
        <v>-276</v>
      </c>
      <c r="E5077" t="str">
        <f>INDEX(LedgerMapping[[#All],[Area]],MATCH(Transactions[[#This Row],[Sub Ledger]],LedgerMapping[[#All],[Sub Ledger]],0))</f>
        <v>Income Statement</v>
      </c>
    </row>
    <row r="5078" spans="1:5" x14ac:dyDescent="0.55000000000000004">
      <c r="A5078">
        <v>6</v>
      </c>
      <c r="B5078">
        <v>90000</v>
      </c>
      <c r="C5078" s="6">
        <v>43647</v>
      </c>
      <c r="D5078">
        <v>-270</v>
      </c>
      <c r="E5078" t="str">
        <f>INDEX(LedgerMapping[[#All],[Area]],MATCH(Transactions[[#This Row],[Sub Ledger]],LedgerMapping[[#All],[Sub Ledger]],0))</f>
        <v>Income Statement</v>
      </c>
    </row>
    <row r="5079" spans="1:5" x14ac:dyDescent="0.55000000000000004">
      <c r="A5079">
        <v>6</v>
      </c>
      <c r="B5079">
        <v>90000</v>
      </c>
      <c r="C5079" s="6">
        <v>43678</v>
      </c>
      <c r="D5079">
        <v>-276</v>
      </c>
      <c r="E5079" t="str">
        <f>INDEX(LedgerMapping[[#All],[Area]],MATCH(Transactions[[#This Row],[Sub Ledger]],LedgerMapping[[#All],[Sub Ledger]],0))</f>
        <v>Income Statement</v>
      </c>
    </row>
    <row r="5080" spans="1:5" x14ac:dyDescent="0.55000000000000004">
      <c r="A5080">
        <v>6</v>
      </c>
      <c r="B5080">
        <v>90000</v>
      </c>
      <c r="C5080" s="6">
        <v>43709</v>
      </c>
      <c r="D5080">
        <v>-270</v>
      </c>
      <c r="E5080" t="str">
        <f>INDEX(LedgerMapping[[#All],[Area]],MATCH(Transactions[[#This Row],[Sub Ledger]],LedgerMapping[[#All],[Sub Ledger]],0))</f>
        <v>Income Statement</v>
      </c>
    </row>
    <row r="5081" spans="1:5" x14ac:dyDescent="0.55000000000000004">
      <c r="A5081">
        <v>6</v>
      </c>
      <c r="B5081">
        <v>90000</v>
      </c>
      <c r="C5081" s="6">
        <v>43739</v>
      </c>
      <c r="D5081">
        <v>-286</v>
      </c>
      <c r="E5081" t="str">
        <f>INDEX(LedgerMapping[[#All],[Area]],MATCH(Transactions[[#This Row],[Sub Ledger]],LedgerMapping[[#All],[Sub Ledger]],0))</f>
        <v>Income Statement</v>
      </c>
    </row>
    <row r="5082" spans="1:5" x14ac:dyDescent="0.55000000000000004">
      <c r="A5082">
        <v>6</v>
      </c>
      <c r="B5082">
        <v>90000</v>
      </c>
      <c r="C5082" s="6">
        <v>43770</v>
      </c>
      <c r="D5082">
        <v>-270</v>
      </c>
      <c r="E5082" t="str">
        <f>INDEX(LedgerMapping[[#All],[Area]],MATCH(Transactions[[#This Row],[Sub Ledger]],LedgerMapping[[#All],[Sub Ledger]],0))</f>
        <v>Income Statement</v>
      </c>
    </row>
    <row r="5083" spans="1:5" x14ac:dyDescent="0.55000000000000004">
      <c r="A5083">
        <v>6</v>
      </c>
      <c r="B5083">
        <v>90000</v>
      </c>
      <c r="C5083" s="6">
        <v>43800</v>
      </c>
      <c r="D5083">
        <v>-246</v>
      </c>
      <c r="E5083" t="str">
        <f>INDEX(LedgerMapping[[#All],[Area]],MATCH(Transactions[[#This Row],[Sub Ledger]],LedgerMapping[[#All],[Sub Ledger]],0))</f>
        <v>Income Statement</v>
      </c>
    </row>
    <row r="5084" spans="1:5" x14ac:dyDescent="0.55000000000000004">
      <c r="A5084">
        <v>6</v>
      </c>
      <c r="B5084">
        <v>90000</v>
      </c>
      <c r="C5084" s="6">
        <v>43831</v>
      </c>
      <c r="D5084">
        <v>-249</v>
      </c>
      <c r="E5084" t="str">
        <f>INDEX(LedgerMapping[[#All],[Area]],MATCH(Transactions[[#This Row],[Sub Ledger]],LedgerMapping[[#All],[Sub Ledger]],0))</f>
        <v>Income Statement</v>
      </c>
    </row>
    <row r="5085" spans="1:5" x14ac:dyDescent="0.55000000000000004">
      <c r="A5085">
        <v>6</v>
      </c>
      <c r="B5085">
        <v>90000</v>
      </c>
      <c r="C5085" s="6">
        <v>43862</v>
      </c>
      <c r="D5085">
        <v>-343</v>
      </c>
      <c r="E5085" t="str">
        <f>INDEX(LedgerMapping[[#All],[Area]],MATCH(Transactions[[#This Row],[Sub Ledger]],LedgerMapping[[#All],[Sub Ledger]],0))</f>
        <v>Income Statement</v>
      </c>
    </row>
    <row r="5086" spans="1:5" x14ac:dyDescent="0.55000000000000004">
      <c r="A5086">
        <v>6</v>
      </c>
      <c r="B5086">
        <v>90000</v>
      </c>
      <c r="C5086" s="6">
        <v>43891</v>
      </c>
      <c r="D5086">
        <v>-363</v>
      </c>
      <c r="E5086" t="str">
        <f>INDEX(LedgerMapping[[#All],[Area]],MATCH(Transactions[[#This Row],[Sub Ledger]],LedgerMapping[[#All],[Sub Ledger]],0))</f>
        <v>Income Statement</v>
      </c>
    </row>
    <row r="5087" spans="1:5" x14ac:dyDescent="0.55000000000000004">
      <c r="A5087">
        <v>6</v>
      </c>
      <c r="B5087">
        <v>90000</v>
      </c>
      <c r="C5087" s="6">
        <v>43922</v>
      </c>
      <c r="D5087">
        <v>-320</v>
      </c>
      <c r="E5087" t="str">
        <f>INDEX(LedgerMapping[[#All],[Area]],MATCH(Transactions[[#This Row],[Sub Ledger]],LedgerMapping[[#All],[Sub Ledger]],0))</f>
        <v>Income Statement</v>
      </c>
    </row>
    <row r="5088" spans="1:5" x14ac:dyDescent="0.55000000000000004">
      <c r="A5088">
        <v>6</v>
      </c>
      <c r="B5088">
        <v>90000</v>
      </c>
      <c r="C5088" s="6">
        <v>43952</v>
      </c>
      <c r="D5088">
        <v>-399</v>
      </c>
      <c r="E5088" t="str">
        <f>INDEX(LedgerMapping[[#All],[Area]],MATCH(Transactions[[#This Row],[Sub Ledger]],LedgerMapping[[#All],[Sub Ledger]],0))</f>
        <v>Income Statement</v>
      </c>
    </row>
    <row r="5089" spans="1:5" x14ac:dyDescent="0.55000000000000004">
      <c r="A5089">
        <v>6</v>
      </c>
      <c r="B5089">
        <v>90000</v>
      </c>
      <c r="C5089" s="6">
        <v>43983</v>
      </c>
      <c r="D5089">
        <v>-336</v>
      </c>
      <c r="E5089" t="str">
        <f>INDEX(LedgerMapping[[#All],[Area]],MATCH(Transactions[[#This Row],[Sub Ledger]],LedgerMapping[[#All],[Sub Ledger]],0))</f>
        <v>Income Statement</v>
      </c>
    </row>
    <row r="5090" spans="1:5" x14ac:dyDescent="0.55000000000000004">
      <c r="A5090">
        <v>6</v>
      </c>
      <c r="B5090">
        <v>90000</v>
      </c>
      <c r="C5090" s="6">
        <v>44013</v>
      </c>
      <c r="D5090">
        <v>-346</v>
      </c>
      <c r="E5090" t="str">
        <f>INDEX(LedgerMapping[[#All],[Area]],MATCH(Transactions[[#This Row],[Sub Ledger]],LedgerMapping[[#All],[Sub Ledger]],0))</f>
        <v>Income Statement</v>
      </c>
    </row>
    <row r="5091" spans="1:5" x14ac:dyDescent="0.55000000000000004">
      <c r="A5091">
        <v>6</v>
      </c>
      <c r="B5091">
        <v>90000</v>
      </c>
      <c r="C5091" s="6">
        <v>44044</v>
      </c>
      <c r="D5091">
        <v>-352</v>
      </c>
      <c r="E5091" t="str">
        <f>INDEX(LedgerMapping[[#All],[Area]],MATCH(Transactions[[#This Row],[Sub Ledger]],LedgerMapping[[#All],[Sub Ledger]],0))</f>
        <v>Income Statement</v>
      </c>
    </row>
    <row r="5092" spans="1:5" x14ac:dyDescent="0.55000000000000004">
      <c r="A5092">
        <v>6</v>
      </c>
      <c r="B5092">
        <v>90000</v>
      </c>
      <c r="C5092" s="6">
        <v>44075</v>
      </c>
      <c r="D5092">
        <v>-396</v>
      </c>
      <c r="E5092" t="str">
        <f>INDEX(LedgerMapping[[#All],[Area]],MATCH(Transactions[[#This Row],[Sub Ledger]],LedgerMapping[[#All],[Sub Ledger]],0))</f>
        <v>Income Statement</v>
      </c>
    </row>
    <row r="5093" spans="1:5" x14ac:dyDescent="0.55000000000000004">
      <c r="A5093">
        <v>6</v>
      </c>
      <c r="B5093">
        <v>90000</v>
      </c>
      <c r="C5093" s="6">
        <v>44105</v>
      </c>
      <c r="D5093">
        <v>-306</v>
      </c>
      <c r="E5093" t="str">
        <f>INDEX(LedgerMapping[[#All],[Area]],MATCH(Transactions[[#This Row],[Sub Ledger]],LedgerMapping[[#All],[Sub Ledger]],0))</f>
        <v>Income Statement</v>
      </c>
    </row>
    <row r="5094" spans="1:5" x14ac:dyDescent="0.55000000000000004">
      <c r="A5094">
        <v>6</v>
      </c>
      <c r="B5094">
        <v>90000</v>
      </c>
      <c r="C5094" s="6">
        <v>44136</v>
      </c>
      <c r="D5094">
        <v>-376</v>
      </c>
      <c r="E5094" t="str">
        <f>INDEX(LedgerMapping[[#All],[Area]],MATCH(Transactions[[#This Row],[Sub Ledger]],LedgerMapping[[#All],[Sub Ledger]],0))</f>
        <v>Income Statement</v>
      </c>
    </row>
    <row r="5095" spans="1:5" x14ac:dyDescent="0.55000000000000004">
      <c r="A5095">
        <v>6</v>
      </c>
      <c r="B5095">
        <v>90000</v>
      </c>
      <c r="C5095" s="6">
        <v>44166</v>
      </c>
      <c r="D5095">
        <v>-389</v>
      </c>
      <c r="E5095" t="str">
        <f>INDEX(LedgerMapping[[#All],[Area]],MATCH(Transactions[[#This Row],[Sub Ledger]],LedgerMapping[[#All],[Sub Ledger]],0))</f>
        <v>Income Statement</v>
      </c>
    </row>
    <row r="5096" spans="1:5" x14ac:dyDescent="0.55000000000000004">
      <c r="A5096">
        <v>6</v>
      </c>
      <c r="B5096">
        <v>90000</v>
      </c>
      <c r="C5096" s="6">
        <v>44197</v>
      </c>
      <c r="D5096">
        <v>-586</v>
      </c>
      <c r="E5096" t="str">
        <f>INDEX(LedgerMapping[[#All],[Area]],MATCH(Transactions[[#This Row],[Sub Ledger]],LedgerMapping[[#All],[Sub Ledger]],0))</f>
        <v>Income Statement</v>
      </c>
    </row>
    <row r="5097" spans="1:5" x14ac:dyDescent="0.55000000000000004">
      <c r="A5097">
        <v>6</v>
      </c>
      <c r="B5097">
        <v>90000</v>
      </c>
      <c r="C5097" s="6">
        <v>44228</v>
      </c>
      <c r="D5097">
        <v>-526</v>
      </c>
      <c r="E5097" t="str">
        <f>INDEX(LedgerMapping[[#All],[Area]],MATCH(Transactions[[#This Row],[Sub Ledger]],LedgerMapping[[#All],[Sub Ledger]],0))</f>
        <v>Income Statement</v>
      </c>
    </row>
    <row r="5098" spans="1:5" x14ac:dyDescent="0.55000000000000004">
      <c r="A5098">
        <v>6</v>
      </c>
      <c r="B5098">
        <v>90000</v>
      </c>
      <c r="C5098" s="6">
        <v>44256</v>
      </c>
      <c r="D5098">
        <v>-571</v>
      </c>
      <c r="E5098" t="str">
        <f>INDEX(LedgerMapping[[#All],[Area]],MATCH(Transactions[[#This Row],[Sub Ledger]],LedgerMapping[[#All],[Sub Ledger]],0))</f>
        <v>Income Statement</v>
      </c>
    </row>
    <row r="5099" spans="1:5" x14ac:dyDescent="0.55000000000000004">
      <c r="A5099">
        <v>6</v>
      </c>
      <c r="B5099">
        <v>90000</v>
      </c>
      <c r="C5099" s="6">
        <v>44287</v>
      </c>
      <c r="D5099">
        <v>-528</v>
      </c>
      <c r="E5099" t="str">
        <f>INDEX(LedgerMapping[[#All],[Area]],MATCH(Transactions[[#This Row],[Sub Ledger]],LedgerMapping[[#All],[Sub Ledger]],0))</f>
        <v>Income Statement</v>
      </c>
    </row>
    <row r="5100" spans="1:5" x14ac:dyDescent="0.55000000000000004">
      <c r="A5100">
        <v>6</v>
      </c>
      <c r="B5100">
        <v>90000</v>
      </c>
      <c r="C5100" s="6">
        <v>44317</v>
      </c>
      <c r="D5100">
        <v>-400</v>
      </c>
      <c r="E5100" t="str">
        <f>INDEX(LedgerMapping[[#All],[Area]],MATCH(Transactions[[#This Row],[Sub Ledger]],LedgerMapping[[#All],[Sub Ledger]],0))</f>
        <v>Income Statement</v>
      </c>
    </row>
    <row r="5101" spans="1:5" x14ac:dyDescent="0.55000000000000004">
      <c r="A5101">
        <v>6</v>
      </c>
      <c r="B5101">
        <v>90000</v>
      </c>
      <c r="C5101" s="6">
        <v>44348</v>
      </c>
      <c r="D5101">
        <v>-489</v>
      </c>
      <c r="E5101" t="str">
        <f>INDEX(LedgerMapping[[#All],[Area]],MATCH(Transactions[[#This Row],[Sub Ledger]],LedgerMapping[[#All],[Sub Ledger]],0))</f>
        <v>Income Statement</v>
      </c>
    </row>
    <row r="5102" spans="1:5" x14ac:dyDescent="0.55000000000000004">
      <c r="A5102">
        <v>6</v>
      </c>
      <c r="B5102">
        <v>90000</v>
      </c>
      <c r="C5102" s="6">
        <v>44378</v>
      </c>
      <c r="D5102">
        <v>-427</v>
      </c>
      <c r="E5102" t="str">
        <f>INDEX(LedgerMapping[[#All],[Area]],MATCH(Transactions[[#This Row],[Sub Ledger]],LedgerMapping[[#All],[Sub Ledger]],0))</f>
        <v>Income Statement</v>
      </c>
    </row>
    <row r="5103" spans="1:5" x14ac:dyDescent="0.55000000000000004">
      <c r="A5103">
        <v>6</v>
      </c>
      <c r="B5103">
        <v>90000</v>
      </c>
      <c r="C5103" s="6">
        <v>44409</v>
      </c>
      <c r="D5103">
        <v>-479</v>
      </c>
      <c r="E5103" t="str">
        <f>INDEX(LedgerMapping[[#All],[Area]],MATCH(Transactions[[#This Row],[Sub Ledger]],LedgerMapping[[#All],[Sub Ledger]],0))</f>
        <v>Income Statement</v>
      </c>
    </row>
    <row r="5104" spans="1:5" x14ac:dyDescent="0.55000000000000004">
      <c r="A5104">
        <v>6</v>
      </c>
      <c r="B5104">
        <v>90000</v>
      </c>
      <c r="C5104" s="6">
        <v>44440</v>
      </c>
      <c r="D5104">
        <v>-445</v>
      </c>
      <c r="E5104" t="str">
        <f>INDEX(LedgerMapping[[#All],[Area]],MATCH(Transactions[[#This Row],[Sub Ledger]],LedgerMapping[[#All],[Sub Ledger]],0))</f>
        <v>Income Statement</v>
      </c>
    </row>
    <row r="5105" spans="1:5" x14ac:dyDescent="0.55000000000000004">
      <c r="A5105">
        <v>6</v>
      </c>
      <c r="B5105">
        <v>90000</v>
      </c>
      <c r="C5105" s="6">
        <v>44470</v>
      </c>
      <c r="D5105">
        <v>-484</v>
      </c>
      <c r="E5105" t="str">
        <f>INDEX(LedgerMapping[[#All],[Area]],MATCH(Transactions[[#This Row],[Sub Ledger]],LedgerMapping[[#All],[Sub Ledger]],0))</f>
        <v>Income Statement</v>
      </c>
    </row>
    <row r="5106" spans="1:5" x14ac:dyDescent="0.55000000000000004">
      <c r="A5106">
        <v>6</v>
      </c>
      <c r="B5106">
        <v>90000</v>
      </c>
      <c r="C5106" s="6">
        <v>44501</v>
      </c>
      <c r="D5106">
        <v>-384</v>
      </c>
      <c r="E5106" t="str">
        <f>INDEX(LedgerMapping[[#All],[Area]],MATCH(Transactions[[#This Row],[Sub Ledger]],LedgerMapping[[#All],[Sub Ledger]],0))</f>
        <v>Income Statement</v>
      </c>
    </row>
    <row r="5107" spans="1:5" x14ac:dyDescent="0.55000000000000004">
      <c r="A5107">
        <v>6</v>
      </c>
      <c r="B5107">
        <v>90000</v>
      </c>
      <c r="C5107" s="6">
        <v>44531</v>
      </c>
      <c r="D5107">
        <v>-537</v>
      </c>
      <c r="E5107" t="str">
        <f>INDEX(LedgerMapping[[#All],[Area]],MATCH(Transactions[[#This Row],[Sub Ledger]],LedgerMapping[[#All],[Sub Ledger]],0))</f>
        <v>Income Statement</v>
      </c>
    </row>
    <row r="5108" spans="1:5" x14ac:dyDescent="0.55000000000000004">
      <c r="A5108">
        <v>6</v>
      </c>
      <c r="B5108">
        <v>90000</v>
      </c>
      <c r="C5108" s="6">
        <v>44256</v>
      </c>
      <c r="D5108">
        <v>-320</v>
      </c>
      <c r="E5108" t="str">
        <f>INDEX(LedgerMapping[[#All],[Area]],MATCH(Transactions[[#This Row],[Sub Ledger]],LedgerMapping[[#All],[Sub Ledger]],0))</f>
        <v>Income Statement</v>
      </c>
    </row>
    <row r="5109" spans="1:5" x14ac:dyDescent="0.55000000000000004">
      <c r="A5109">
        <v>6</v>
      </c>
      <c r="B5109">
        <v>90000</v>
      </c>
      <c r="C5109" s="6">
        <v>44256</v>
      </c>
      <c r="D5109">
        <v>-321.60000000000002</v>
      </c>
      <c r="E5109" t="str">
        <f>INDEX(LedgerMapping[[#All],[Area]],MATCH(Transactions[[#This Row],[Sub Ledger]],LedgerMapping[[#All],[Sub Ledger]],0))</f>
        <v>Income Statement</v>
      </c>
    </row>
    <row r="5110" spans="1:5" x14ac:dyDescent="0.55000000000000004">
      <c r="A5110">
        <v>6</v>
      </c>
      <c r="B5110">
        <v>90000</v>
      </c>
      <c r="C5110" s="6">
        <v>44256</v>
      </c>
      <c r="D5110">
        <v>-372.69</v>
      </c>
      <c r="E5110" t="str">
        <f>INDEX(LedgerMapping[[#All],[Area]],MATCH(Transactions[[#This Row],[Sub Ledger]],LedgerMapping[[#All],[Sub Ledger]],0))</f>
        <v>Income Statement</v>
      </c>
    </row>
    <row r="5111" spans="1:5" x14ac:dyDescent="0.55000000000000004">
      <c r="A5111">
        <v>6</v>
      </c>
      <c r="B5111">
        <v>90000</v>
      </c>
      <c r="C5111" s="6">
        <v>44256</v>
      </c>
      <c r="D5111">
        <v>-175.35</v>
      </c>
      <c r="E5111" t="str">
        <f>INDEX(LedgerMapping[[#All],[Area]],MATCH(Transactions[[#This Row],[Sub Ledger]],LedgerMapping[[#All],[Sub Ledger]],0))</f>
        <v>Income Statement</v>
      </c>
    </row>
    <row r="5112" spans="1:5" x14ac:dyDescent="0.55000000000000004">
      <c r="A5112">
        <v>6</v>
      </c>
      <c r="B5112">
        <v>90000</v>
      </c>
      <c r="C5112" s="6">
        <v>44256</v>
      </c>
      <c r="D5112">
        <v>-159.12</v>
      </c>
      <c r="E5112" t="str">
        <f>INDEX(LedgerMapping[[#All],[Area]],MATCH(Transactions[[#This Row],[Sub Ledger]],LedgerMapping[[#All],[Sub Ledger]],0))</f>
        <v>Income Statement</v>
      </c>
    </row>
    <row r="5113" spans="1:5" x14ac:dyDescent="0.55000000000000004">
      <c r="A5113">
        <v>6</v>
      </c>
      <c r="B5113">
        <v>90000</v>
      </c>
      <c r="C5113" s="6">
        <v>44256</v>
      </c>
      <c r="D5113">
        <v>-531.26</v>
      </c>
      <c r="E5113" t="str">
        <f>INDEX(LedgerMapping[[#All],[Area]],MATCH(Transactions[[#This Row],[Sub Ledger]],LedgerMapping[[#All],[Sub Ledger]],0))</f>
        <v>Income Statement</v>
      </c>
    </row>
    <row r="5114" spans="1:5" x14ac:dyDescent="0.55000000000000004">
      <c r="A5114">
        <v>6</v>
      </c>
      <c r="B5114">
        <v>89000</v>
      </c>
      <c r="C5114" s="6">
        <v>44136</v>
      </c>
      <c r="D5114">
        <v>129</v>
      </c>
      <c r="E5114" t="str">
        <f>INDEX(LedgerMapping[[#All],[Area]],MATCH(Transactions[[#This Row],[Sub Ledger]],LedgerMapping[[#All],[Sub Ledger]],0))</f>
        <v>Income Statement</v>
      </c>
    </row>
    <row r="5115" spans="1:5" x14ac:dyDescent="0.55000000000000004">
      <c r="A5115">
        <v>6</v>
      </c>
      <c r="B5115">
        <v>89000</v>
      </c>
      <c r="C5115" s="6">
        <v>43466</v>
      </c>
      <c r="D5115">
        <v>177</v>
      </c>
      <c r="E5115" t="str">
        <f>INDEX(LedgerMapping[[#All],[Area]],MATCH(Transactions[[#This Row],[Sub Ledger]],LedgerMapping[[#All],[Sub Ledger]],0))</f>
        <v>Income Statement</v>
      </c>
    </row>
    <row r="5116" spans="1:5" x14ac:dyDescent="0.55000000000000004">
      <c r="A5116">
        <v>6</v>
      </c>
      <c r="B5116">
        <v>89000</v>
      </c>
      <c r="C5116" s="6">
        <v>43466</v>
      </c>
      <c r="D5116">
        <v>60</v>
      </c>
      <c r="E5116" t="str">
        <f>INDEX(LedgerMapping[[#All],[Area]],MATCH(Transactions[[#This Row],[Sub Ledger]],LedgerMapping[[#All],[Sub Ledger]],0))</f>
        <v>Income Statement</v>
      </c>
    </row>
    <row r="5117" spans="1:5" x14ac:dyDescent="0.55000000000000004">
      <c r="A5117">
        <v>6</v>
      </c>
      <c r="B5117">
        <v>89000</v>
      </c>
      <c r="C5117" s="6">
        <v>43466</v>
      </c>
      <c r="D5117">
        <v>168</v>
      </c>
      <c r="E5117" t="str">
        <f>INDEX(LedgerMapping[[#All],[Area]],MATCH(Transactions[[#This Row],[Sub Ledger]],LedgerMapping[[#All],[Sub Ledger]],0))</f>
        <v>Income Statement</v>
      </c>
    </row>
    <row r="5118" spans="1:5" x14ac:dyDescent="0.55000000000000004">
      <c r="A5118">
        <v>6</v>
      </c>
      <c r="B5118">
        <v>89000</v>
      </c>
      <c r="C5118" s="6">
        <v>43466</v>
      </c>
      <c r="D5118">
        <v>107</v>
      </c>
      <c r="E5118" t="str">
        <f>INDEX(LedgerMapping[[#All],[Area]],MATCH(Transactions[[#This Row],[Sub Ledger]],LedgerMapping[[#All],[Sub Ledger]],0))</f>
        <v>Income Statement</v>
      </c>
    </row>
    <row r="5119" spans="1:5" x14ac:dyDescent="0.55000000000000004">
      <c r="A5119">
        <v>6</v>
      </c>
      <c r="B5119">
        <v>89000</v>
      </c>
      <c r="C5119" s="6">
        <v>43466</v>
      </c>
      <c r="D5119">
        <v>71</v>
      </c>
      <c r="E5119" t="str">
        <f>INDEX(LedgerMapping[[#All],[Area]],MATCH(Transactions[[#This Row],[Sub Ledger]],LedgerMapping[[#All],[Sub Ledger]],0))</f>
        <v>Income Statement</v>
      </c>
    </row>
    <row r="5120" spans="1:5" x14ac:dyDescent="0.55000000000000004">
      <c r="A5120">
        <v>6</v>
      </c>
      <c r="B5120">
        <v>89000</v>
      </c>
      <c r="C5120" s="6">
        <v>43466</v>
      </c>
      <c r="D5120">
        <v>142</v>
      </c>
      <c r="E5120" t="str">
        <f>INDEX(LedgerMapping[[#All],[Area]],MATCH(Transactions[[#This Row],[Sub Ledger]],LedgerMapping[[#All],[Sub Ledger]],0))</f>
        <v>Income Statement</v>
      </c>
    </row>
    <row r="5121" spans="1:5" x14ac:dyDescent="0.55000000000000004">
      <c r="A5121">
        <v>6</v>
      </c>
      <c r="B5121">
        <v>89000</v>
      </c>
      <c r="C5121" s="6">
        <v>43497</v>
      </c>
      <c r="D5121">
        <v>142</v>
      </c>
      <c r="E5121" t="str">
        <f>INDEX(LedgerMapping[[#All],[Area]],MATCH(Transactions[[#This Row],[Sub Ledger]],LedgerMapping[[#All],[Sub Ledger]],0))</f>
        <v>Income Statement</v>
      </c>
    </row>
    <row r="5122" spans="1:5" x14ac:dyDescent="0.55000000000000004">
      <c r="A5122">
        <v>6</v>
      </c>
      <c r="B5122">
        <v>89000</v>
      </c>
      <c r="C5122" s="6">
        <v>43497</v>
      </c>
      <c r="D5122">
        <v>66</v>
      </c>
      <c r="E5122" t="str">
        <f>INDEX(LedgerMapping[[#All],[Area]],MATCH(Transactions[[#This Row],[Sub Ledger]],LedgerMapping[[#All],[Sub Ledger]],0))</f>
        <v>Income Statement</v>
      </c>
    </row>
    <row r="5123" spans="1:5" x14ac:dyDescent="0.55000000000000004">
      <c r="A5123">
        <v>6</v>
      </c>
      <c r="B5123">
        <v>89000</v>
      </c>
      <c r="C5123" s="6">
        <v>43497</v>
      </c>
      <c r="D5123">
        <v>203</v>
      </c>
      <c r="E5123" t="str">
        <f>INDEX(LedgerMapping[[#All],[Area]],MATCH(Transactions[[#This Row],[Sub Ledger]],LedgerMapping[[#All],[Sub Ledger]],0))</f>
        <v>Income Statement</v>
      </c>
    </row>
    <row r="5124" spans="1:5" x14ac:dyDescent="0.55000000000000004">
      <c r="A5124">
        <v>6</v>
      </c>
      <c r="B5124">
        <v>89000</v>
      </c>
      <c r="C5124" s="6">
        <v>43497</v>
      </c>
      <c r="D5124">
        <v>125</v>
      </c>
      <c r="E5124" t="str">
        <f>INDEX(LedgerMapping[[#All],[Area]],MATCH(Transactions[[#This Row],[Sub Ledger]],LedgerMapping[[#All],[Sub Ledger]],0))</f>
        <v>Income Statement</v>
      </c>
    </row>
    <row r="5125" spans="1:5" x14ac:dyDescent="0.55000000000000004">
      <c r="A5125">
        <v>6</v>
      </c>
      <c r="B5125">
        <v>89000</v>
      </c>
      <c r="C5125" s="6">
        <v>43497</v>
      </c>
      <c r="D5125">
        <v>57</v>
      </c>
      <c r="E5125" t="str">
        <f>INDEX(LedgerMapping[[#All],[Area]],MATCH(Transactions[[#This Row],[Sub Ledger]],LedgerMapping[[#All],[Sub Ledger]],0))</f>
        <v>Income Statement</v>
      </c>
    </row>
    <row r="5126" spans="1:5" x14ac:dyDescent="0.55000000000000004">
      <c r="A5126">
        <v>6</v>
      </c>
      <c r="B5126">
        <v>89000</v>
      </c>
      <c r="C5126" s="6">
        <v>43497</v>
      </c>
      <c r="D5126">
        <v>116</v>
      </c>
      <c r="E5126" t="str">
        <f>INDEX(LedgerMapping[[#All],[Area]],MATCH(Transactions[[#This Row],[Sub Ledger]],LedgerMapping[[#All],[Sub Ledger]],0))</f>
        <v>Income Statement</v>
      </c>
    </row>
    <row r="5127" spans="1:5" x14ac:dyDescent="0.55000000000000004">
      <c r="A5127">
        <v>6</v>
      </c>
      <c r="B5127">
        <v>89000</v>
      </c>
      <c r="C5127" s="6">
        <v>43525</v>
      </c>
      <c r="D5127">
        <v>146</v>
      </c>
      <c r="E5127" t="str">
        <f>INDEX(LedgerMapping[[#All],[Area]],MATCH(Transactions[[#This Row],[Sub Ledger]],LedgerMapping[[#All],[Sub Ledger]],0))</f>
        <v>Income Statement</v>
      </c>
    </row>
    <row r="5128" spans="1:5" x14ac:dyDescent="0.55000000000000004">
      <c r="A5128">
        <v>6</v>
      </c>
      <c r="B5128">
        <v>89000</v>
      </c>
      <c r="C5128" s="6">
        <v>43525</v>
      </c>
      <c r="D5128">
        <v>38</v>
      </c>
      <c r="E5128" t="str">
        <f>INDEX(LedgerMapping[[#All],[Area]],MATCH(Transactions[[#This Row],[Sub Ledger]],LedgerMapping[[#All],[Sub Ledger]],0))</f>
        <v>Income Statement</v>
      </c>
    </row>
    <row r="5129" spans="1:5" x14ac:dyDescent="0.55000000000000004">
      <c r="A5129">
        <v>6</v>
      </c>
      <c r="B5129">
        <v>89000</v>
      </c>
      <c r="C5129" s="6">
        <v>43525</v>
      </c>
      <c r="D5129">
        <v>195</v>
      </c>
      <c r="E5129" t="str">
        <f>INDEX(LedgerMapping[[#All],[Area]],MATCH(Transactions[[#This Row],[Sub Ledger]],LedgerMapping[[#All],[Sub Ledger]],0))</f>
        <v>Income Statement</v>
      </c>
    </row>
    <row r="5130" spans="1:5" x14ac:dyDescent="0.55000000000000004">
      <c r="A5130">
        <v>6</v>
      </c>
      <c r="B5130">
        <v>89000</v>
      </c>
      <c r="C5130" s="6">
        <v>43525</v>
      </c>
      <c r="D5130">
        <v>137</v>
      </c>
      <c r="E5130" t="str">
        <f>INDEX(LedgerMapping[[#All],[Area]],MATCH(Transactions[[#This Row],[Sub Ledger]],LedgerMapping[[#All],[Sub Ledger]],0))</f>
        <v>Income Statement</v>
      </c>
    </row>
    <row r="5131" spans="1:5" x14ac:dyDescent="0.55000000000000004">
      <c r="A5131">
        <v>6</v>
      </c>
      <c r="B5131">
        <v>89000</v>
      </c>
      <c r="C5131" s="6">
        <v>43525</v>
      </c>
      <c r="D5131">
        <v>76</v>
      </c>
      <c r="E5131" t="str">
        <f>INDEX(LedgerMapping[[#All],[Area]],MATCH(Transactions[[#This Row],[Sub Ledger]],LedgerMapping[[#All],[Sub Ledger]],0))</f>
        <v>Income Statement</v>
      </c>
    </row>
    <row r="5132" spans="1:5" x14ac:dyDescent="0.55000000000000004">
      <c r="A5132">
        <v>6</v>
      </c>
      <c r="B5132">
        <v>89000</v>
      </c>
      <c r="C5132" s="6">
        <v>43525</v>
      </c>
      <c r="D5132">
        <v>175</v>
      </c>
      <c r="E5132" t="str">
        <f>INDEX(LedgerMapping[[#All],[Area]],MATCH(Transactions[[#This Row],[Sub Ledger]],LedgerMapping[[#All],[Sub Ledger]],0))</f>
        <v>Income Statement</v>
      </c>
    </row>
    <row r="5133" spans="1:5" x14ac:dyDescent="0.55000000000000004">
      <c r="A5133">
        <v>6</v>
      </c>
      <c r="B5133">
        <v>89000</v>
      </c>
      <c r="C5133" s="6">
        <v>43556</v>
      </c>
      <c r="D5133">
        <v>165</v>
      </c>
      <c r="E5133" t="str">
        <f>INDEX(LedgerMapping[[#All],[Area]],MATCH(Transactions[[#This Row],[Sub Ledger]],LedgerMapping[[#All],[Sub Ledger]],0))</f>
        <v>Income Statement</v>
      </c>
    </row>
    <row r="5134" spans="1:5" x14ac:dyDescent="0.55000000000000004">
      <c r="A5134">
        <v>6</v>
      </c>
      <c r="B5134">
        <v>89000</v>
      </c>
      <c r="C5134" s="6">
        <v>43556</v>
      </c>
      <c r="D5134">
        <v>86</v>
      </c>
      <c r="E5134" t="str">
        <f>INDEX(LedgerMapping[[#All],[Area]],MATCH(Transactions[[#This Row],[Sub Ledger]],LedgerMapping[[#All],[Sub Ledger]],0))</f>
        <v>Income Statement</v>
      </c>
    </row>
    <row r="5135" spans="1:5" x14ac:dyDescent="0.55000000000000004">
      <c r="A5135">
        <v>6</v>
      </c>
      <c r="B5135">
        <v>89000</v>
      </c>
      <c r="C5135" s="6">
        <v>43556</v>
      </c>
      <c r="D5135">
        <v>185</v>
      </c>
      <c r="E5135" t="str">
        <f>INDEX(LedgerMapping[[#All],[Area]],MATCH(Transactions[[#This Row],[Sub Ledger]],LedgerMapping[[#All],[Sub Ledger]],0))</f>
        <v>Income Statement</v>
      </c>
    </row>
    <row r="5136" spans="1:5" x14ac:dyDescent="0.55000000000000004">
      <c r="A5136">
        <v>6</v>
      </c>
      <c r="B5136">
        <v>89000</v>
      </c>
      <c r="C5136" s="6">
        <v>43556</v>
      </c>
      <c r="D5136">
        <v>137</v>
      </c>
      <c r="E5136" t="str">
        <f>INDEX(LedgerMapping[[#All],[Area]],MATCH(Transactions[[#This Row],[Sub Ledger]],LedgerMapping[[#All],[Sub Ledger]],0))</f>
        <v>Income Statement</v>
      </c>
    </row>
    <row r="5137" spans="1:5" x14ac:dyDescent="0.55000000000000004">
      <c r="A5137">
        <v>6</v>
      </c>
      <c r="B5137">
        <v>89000</v>
      </c>
      <c r="C5137" s="6">
        <v>43556</v>
      </c>
      <c r="D5137">
        <v>73</v>
      </c>
      <c r="E5137" t="str">
        <f>INDEX(LedgerMapping[[#All],[Area]],MATCH(Transactions[[#This Row],[Sub Ledger]],LedgerMapping[[#All],[Sub Ledger]],0))</f>
        <v>Income Statement</v>
      </c>
    </row>
    <row r="5138" spans="1:5" x14ac:dyDescent="0.55000000000000004">
      <c r="A5138">
        <v>6</v>
      </c>
      <c r="B5138">
        <v>89000</v>
      </c>
      <c r="C5138" s="6">
        <v>43556</v>
      </c>
      <c r="D5138">
        <v>185</v>
      </c>
      <c r="E5138" t="str">
        <f>INDEX(LedgerMapping[[#All],[Area]],MATCH(Transactions[[#This Row],[Sub Ledger]],LedgerMapping[[#All],[Sub Ledger]],0))</f>
        <v>Income Statement</v>
      </c>
    </row>
    <row r="5139" spans="1:5" x14ac:dyDescent="0.55000000000000004">
      <c r="A5139">
        <v>6</v>
      </c>
      <c r="B5139">
        <v>89000</v>
      </c>
      <c r="C5139" s="6">
        <v>43586</v>
      </c>
      <c r="D5139">
        <v>155</v>
      </c>
      <c r="E5139" t="str">
        <f>INDEX(LedgerMapping[[#All],[Area]],MATCH(Transactions[[#This Row],[Sub Ledger]],LedgerMapping[[#All],[Sub Ledger]],0))</f>
        <v>Income Statement</v>
      </c>
    </row>
    <row r="5140" spans="1:5" x14ac:dyDescent="0.55000000000000004">
      <c r="A5140">
        <v>6</v>
      </c>
      <c r="B5140">
        <v>89000</v>
      </c>
      <c r="C5140" s="6">
        <v>43586</v>
      </c>
      <c r="D5140">
        <v>70</v>
      </c>
      <c r="E5140" t="str">
        <f>INDEX(LedgerMapping[[#All],[Area]],MATCH(Transactions[[#This Row],[Sub Ledger]],LedgerMapping[[#All],[Sub Ledger]],0))</f>
        <v>Income Statement</v>
      </c>
    </row>
    <row r="5141" spans="1:5" x14ac:dyDescent="0.55000000000000004">
      <c r="A5141">
        <v>6</v>
      </c>
      <c r="B5141">
        <v>89000</v>
      </c>
      <c r="C5141" s="6">
        <v>43586</v>
      </c>
      <c r="D5141">
        <v>148</v>
      </c>
      <c r="E5141" t="str">
        <f>INDEX(LedgerMapping[[#All],[Area]],MATCH(Transactions[[#This Row],[Sub Ledger]],LedgerMapping[[#All],[Sub Ledger]],0))</f>
        <v>Income Statement</v>
      </c>
    </row>
    <row r="5142" spans="1:5" x14ac:dyDescent="0.55000000000000004">
      <c r="A5142">
        <v>6</v>
      </c>
      <c r="B5142">
        <v>89000</v>
      </c>
      <c r="C5142" s="6">
        <v>43586</v>
      </c>
      <c r="D5142">
        <v>80</v>
      </c>
      <c r="E5142" t="str">
        <f>INDEX(LedgerMapping[[#All],[Area]],MATCH(Transactions[[#This Row],[Sub Ledger]],LedgerMapping[[#All],[Sub Ledger]],0))</f>
        <v>Income Statement</v>
      </c>
    </row>
    <row r="5143" spans="1:5" x14ac:dyDescent="0.55000000000000004">
      <c r="A5143">
        <v>6</v>
      </c>
      <c r="B5143">
        <v>89000</v>
      </c>
      <c r="C5143" s="6">
        <v>43586</v>
      </c>
      <c r="D5143">
        <v>86</v>
      </c>
      <c r="E5143" t="str">
        <f>INDEX(LedgerMapping[[#All],[Area]],MATCH(Transactions[[#This Row],[Sub Ledger]],LedgerMapping[[#All],[Sub Ledger]],0))</f>
        <v>Income Statement</v>
      </c>
    </row>
    <row r="5144" spans="1:5" x14ac:dyDescent="0.55000000000000004">
      <c r="A5144">
        <v>6</v>
      </c>
      <c r="B5144">
        <v>89000</v>
      </c>
      <c r="C5144" s="6">
        <v>43586</v>
      </c>
      <c r="D5144">
        <v>149</v>
      </c>
      <c r="E5144" t="str">
        <f>INDEX(LedgerMapping[[#All],[Area]],MATCH(Transactions[[#This Row],[Sub Ledger]],LedgerMapping[[#All],[Sub Ledger]],0))</f>
        <v>Income Statement</v>
      </c>
    </row>
    <row r="5145" spans="1:5" x14ac:dyDescent="0.55000000000000004">
      <c r="A5145">
        <v>6</v>
      </c>
      <c r="B5145">
        <v>89000</v>
      </c>
      <c r="C5145" s="6">
        <v>43617</v>
      </c>
      <c r="D5145">
        <v>140</v>
      </c>
      <c r="E5145" t="str">
        <f>INDEX(LedgerMapping[[#All],[Area]],MATCH(Transactions[[#This Row],[Sub Ledger]],LedgerMapping[[#All],[Sub Ledger]],0))</f>
        <v>Income Statement</v>
      </c>
    </row>
    <row r="5146" spans="1:5" x14ac:dyDescent="0.55000000000000004">
      <c r="A5146">
        <v>6</v>
      </c>
      <c r="B5146">
        <v>89000</v>
      </c>
      <c r="C5146" s="6">
        <v>43617</v>
      </c>
      <c r="D5146">
        <v>68</v>
      </c>
      <c r="E5146" t="str">
        <f>INDEX(LedgerMapping[[#All],[Area]],MATCH(Transactions[[#This Row],[Sub Ledger]],LedgerMapping[[#All],[Sub Ledger]],0))</f>
        <v>Income Statement</v>
      </c>
    </row>
    <row r="5147" spans="1:5" x14ac:dyDescent="0.55000000000000004">
      <c r="A5147">
        <v>6</v>
      </c>
      <c r="B5147">
        <v>89000</v>
      </c>
      <c r="C5147" s="6">
        <v>43617</v>
      </c>
      <c r="D5147">
        <v>179</v>
      </c>
      <c r="E5147" t="str">
        <f>INDEX(LedgerMapping[[#All],[Area]],MATCH(Transactions[[#This Row],[Sub Ledger]],LedgerMapping[[#All],[Sub Ledger]],0))</f>
        <v>Income Statement</v>
      </c>
    </row>
    <row r="5148" spans="1:5" x14ac:dyDescent="0.55000000000000004">
      <c r="A5148">
        <v>6</v>
      </c>
      <c r="B5148">
        <v>89000</v>
      </c>
      <c r="C5148" s="6">
        <v>43617</v>
      </c>
      <c r="D5148">
        <v>153</v>
      </c>
      <c r="E5148" t="str">
        <f>INDEX(LedgerMapping[[#All],[Area]],MATCH(Transactions[[#This Row],[Sub Ledger]],LedgerMapping[[#All],[Sub Ledger]],0))</f>
        <v>Income Statement</v>
      </c>
    </row>
    <row r="5149" spans="1:5" x14ac:dyDescent="0.55000000000000004">
      <c r="A5149">
        <v>6</v>
      </c>
      <c r="B5149">
        <v>89000</v>
      </c>
      <c r="C5149" s="6">
        <v>43617</v>
      </c>
      <c r="D5149">
        <v>62</v>
      </c>
      <c r="E5149" t="str">
        <f>INDEX(LedgerMapping[[#All],[Area]],MATCH(Transactions[[#This Row],[Sub Ledger]],LedgerMapping[[#All],[Sub Ledger]],0))</f>
        <v>Income Statement</v>
      </c>
    </row>
    <row r="5150" spans="1:5" x14ac:dyDescent="0.55000000000000004">
      <c r="A5150">
        <v>6</v>
      </c>
      <c r="B5150">
        <v>89000</v>
      </c>
      <c r="C5150" s="6">
        <v>43617</v>
      </c>
      <c r="D5150">
        <v>101</v>
      </c>
      <c r="E5150" t="str">
        <f>INDEX(LedgerMapping[[#All],[Area]],MATCH(Transactions[[#This Row],[Sub Ledger]],LedgerMapping[[#All],[Sub Ledger]],0))</f>
        <v>Income Statement</v>
      </c>
    </row>
    <row r="5151" spans="1:5" x14ac:dyDescent="0.55000000000000004">
      <c r="A5151">
        <v>6</v>
      </c>
      <c r="B5151">
        <v>89000</v>
      </c>
      <c r="C5151" s="6">
        <v>43647</v>
      </c>
      <c r="D5151">
        <v>177</v>
      </c>
      <c r="E5151" t="str">
        <f>INDEX(LedgerMapping[[#All],[Area]],MATCH(Transactions[[#This Row],[Sub Ledger]],LedgerMapping[[#All],[Sub Ledger]],0))</f>
        <v>Income Statement</v>
      </c>
    </row>
    <row r="5152" spans="1:5" x14ac:dyDescent="0.55000000000000004">
      <c r="A5152">
        <v>6</v>
      </c>
      <c r="B5152">
        <v>89000</v>
      </c>
      <c r="C5152" s="6">
        <v>43647</v>
      </c>
      <c r="D5152">
        <v>84</v>
      </c>
      <c r="E5152" t="str">
        <f>INDEX(LedgerMapping[[#All],[Area]],MATCH(Transactions[[#This Row],[Sub Ledger]],LedgerMapping[[#All],[Sub Ledger]],0))</f>
        <v>Income Statement</v>
      </c>
    </row>
    <row r="5153" spans="1:5" x14ac:dyDescent="0.55000000000000004">
      <c r="A5153">
        <v>6</v>
      </c>
      <c r="B5153">
        <v>89000</v>
      </c>
      <c r="C5153" s="6">
        <v>43647</v>
      </c>
      <c r="D5153">
        <v>176</v>
      </c>
      <c r="E5153" t="str">
        <f>INDEX(LedgerMapping[[#All],[Area]],MATCH(Transactions[[#This Row],[Sub Ledger]],LedgerMapping[[#All],[Sub Ledger]],0))</f>
        <v>Income Statement</v>
      </c>
    </row>
    <row r="5154" spans="1:5" x14ac:dyDescent="0.55000000000000004">
      <c r="A5154">
        <v>6</v>
      </c>
      <c r="B5154">
        <v>89000</v>
      </c>
      <c r="C5154" s="6">
        <v>43647</v>
      </c>
      <c r="D5154">
        <v>116</v>
      </c>
      <c r="E5154" t="str">
        <f>INDEX(LedgerMapping[[#All],[Area]],MATCH(Transactions[[#This Row],[Sub Ledger]],LedgerMapping[[#All],[Sub Ledger]],0))</f>
        <v>Income Statement</v>
      </c>
    </row>
    <row r="5155" spans="1:5" x14ac:dyDescent="0.55000000000000004">
      <c r="A5155">
        <v>6</v>
      </c>
      <c r="B5155">
        <v>89000</v>
      </c>
      <c r="C5155" s="6">
        <v>43647</v>
      </c>
      <c r="D5155">
        <v>49</v>
      </c>
      <c r="E5155" t="str">
        <f>INDEX(LedgerMapping[[#All],[Area]],MATCH(Transactions[[#This Row],[Sub Ledger]],LedgerMapping[[#All],[Sub Ledger]],0))</f>
        <v>Income Statement</v>
      </c>
    </row>
    <row r="5156" spans="1:5" x14ac:dyDescent="0.55000000000000004">
      <c r="A5156">
        <v>6</v>
      </c>
      <c r="B5156">
        <v>89000</v>
      </c>
      <c r="C5156" s="6">
        <v>43647</v>
      </c>
      <c r="D5156">
        <v>110</v>
      </c>
      <c r="E5156" t="str">
        <f>INDEX(LedgerMapping[[#All],[Area]],MATCH(Transactions[[#This Row],[Sub Ledger]],LedgerMapping[[#All],[Sub Ledger]],0))</f>
        <v>Income Statement</v>
      </c>
    </row>
    <row r="5157" spans="1:5" x14ac:dyDescent="0.55000000000000004">
      <c r="A5157">
        <v>6</v>
      </c>
      <c r="B5157">
        <v>89000</v>
      </c>
      <c r="C5157" s="6">
        <v>43678</v>
      </c>
      <c r="D5157">
        <v>207</v>
      </c>
      <c r="E5157" t="str">
        <f>INDEX(LedgerMapping[[#All],[Area]],MATCH(Transactions[[#This Row],[Sub Ledger]],LedgerMapping[[#All],[Sub Ledger]],0))</f>
        <v>Income Statement</v>
      </c>
    </row>
    <row r="5158" spans="1:5" x14ac:dyDescent="0.55000000000000004">
      <c r="A5158">
        <v>6</v>
      </c>
      <c r="B5158">
        <v>89000</v>
      </c>
      <c r="C5158" s="6">
        <v>43678</v>
      </c>
      <c r="D5158">
        <v>71</v>
      </c>
      <c r="E5158" t="str">
        <f>INDEX(LedgerMapping[[#All],[Area]],MATCH(Transactions[[#This Row],[Sub Ledger]],LedgerMapping[[#All],[Sub Ledger]],0))</f>
        <v>Income Statement</v>
      </c>
    </row>
    <row r="5159" spans="1:5" x14ac:dyDescent="0.55000000000000004">
      <c r="A5159">
        <v>6</v>
      </c>
      <c r="B5159">
        <v>89000</v>
      </c>
      <c r="C5159" s="6">
        <v>43678</v>
      </c>
      <c r="D5159">
        <v>179</v>
      </c>
      <c r="E5159" t="str">
        <f>INDEX(LedgerMapping[[#All],[Area]],MATCH(Transactions[[#This Row],[Sub Ledger]],LedgerMapping[[#All],[Sub Ledger]],0))</f>
        <v>Income Statement</v>
      </c>
    </row>
    <row r="5160" spans="1:5" x14ac:dyDescent="0.55000000000000004">
      <c r="A5160">
        <v>6</v>
      </c>
      <c r="B5160">
        <v>89000</v>
      </c>
      <c r="C5160" s="6">
        <v>43678</v>
      </c>
      <c r="D5160">
        <v>98</v>
      </c>
      <c r="E5160" t="str">
        <f>INDEX(LedgerMapping[[#All],[Area]],MATCH(Transactions[[#This Row],[Sub Ledger]],LedgerMapping[[#All],[Sub Ledger]],0))</f>
        <v>Income Statement</v>
      </c>
    </row>
    <row r="5161" spans="1:5" x14ac:dyDescent="0.55000000000000004">
      <c r="A5161">
        <v>6</v>
      </c>
      <c r="B5161">
        <v>89000</v>
      </c>
      <c r="C5161" s="6">
        <v>43678</v>
      </c>
      <c r="D5161">
        <v>94</v>
      </c>
      <c r="E5161" t="str">
        <f>INDEX(LedgerMapping[[#All],[Area]],MATCH(Transactions[[#This Row],[Sub Ledger]],LedgerMapping[[#All],[Sub Ledger]],0))</f>
        <v>Income Statement</v>
      </c>
    </row>
    <row r="5162" spans="1:5" x14ac:dyDescent="0.55000000000000004">
      <c r="A5162">
        <v>6</v>
      </c>
      <c r="B5162">
        <v>89000</v>
      </c>
      <c r="C5162" s="6">
        <v>43678</v>
      </c>
      <c r="D5162">
        <v>150</v>
      </c>
      <c r="E5162" t="str">
        <f>INDEX(LedgerMapping[[#All],[Area]],MATCH(Transactions[[#This Row],[Sub Ledger]],LedgerMapping[[#All],[Sub Ledger]],0))</f>
        <v>Income Statement</v>
      </c>
    </row>
    <row r="5163" spans="1:5" x14ac:dyDescent="0.55000000000000004">
      <c r="A5163">
        <v>6</v>
      </c>
      <c r="B5163">
        <v>89000</v>
      </c>
      <c r="C5163" s="6">
        <v>43709</v>
      </c>
      <c r="D5163">
        <v>185</v>
      </c>
      <c r="E5163" t="str">
        <f>INDEX(LedgerMapping[[#All],[Area]],MATCH(Transactions[[#This Row],[Sub Ledger]],LedgerMapping[[#All],[Sub Ledger]],0))</f>
        <v>Income Statement</v>
      </c>
    </row>
    <row r="5164" spans="1:5" x14ac:dyDescent="0.55000000000000004">
      <c r="A5164">
        <v>6</v>
      </c>
      <c r="B5164">
        <v>89000</v>
      </c>
      <c r="C5164" s="6">
        <v>43709</v>
      </c>
      <c r="D5164">
        <v>70</v>
      </c>
      <c r="E5164" t="str">
        <f>INDEX(LedgerMapping[[#All],[Area]],MATCH(Transactions[[#This Row],[Sub Ledger]],LedgerMapping[[#All],[Sub Ledger]],0))</f>
        <v>Income Statement</v>
      </c>
    </row>
    <row r="5165" spans="1:5" x14ac:dyDescent="0.55000000000000004">
      <c r="A5165">
        <v>6</v>
      </c>
      <c r="B5165">
        <v>89000</v>
      </c>
      <c r="C5165" s="6">
        <v>43709</v>
      </c>
      <c r="D5165">
        <v>176</v>
      </c>
      <c r="E5165" t="str">
        <f>INDEX(LedgerMapping[[#All],[Area]],MATCH(Transactions[[#This Row],[Sub Ledger]],LedgerMapping[[#All],[Sub Ledger]],0))</f>
        <v>Income Statement</v>
      </c>
    </row>
    <row r="5166" spans="1:5" x14ac:dyDescent="0.55000000000000004">
      <c r="A5166">
        <v>6</v>
      </c>
      <c r="B5166">
        <v>89000</v>
      </c>
      <c r="C5166" s="6">
        <v>43709</v>
      </c>
      <c r="D5166">
        <v>101</v>
      </c>
      <c r="E5166" t="str">
        <f>INDEX(LedgerMapping[[#All],[Area]],MATCH(Transactions[[#This Row],[Sub Ledger]],LedgerMapping[[#All],[Sub Ledger]],0))</f>
        <v>Income Statement</v>
      </c>
    </row>
    <row r="5167" spans="1:5" x14ac:dyDescent="0.55000000000000004">
      <c r="A5167">
        <v>6</v>
      </c>
      <c r="B5167">
        <v>89000</v>
      </c>
      <c r="C5167" s="6">
        <v>43709</v>
      </c>
      <c r="D5167">
        <v>55</v>
      </c>
      <c r="E5167" t="str">
        <f>INDEX(LedgerMapping[[#All],[Area]],MATCH(Transactions[[#This Row],[Sub Ledger]],LedgerMapping[[#All],[Sub Ledger]],0))</f>
        <v>Income Statement</v>
      </c>
    </row>
    <row r="5168" spans="1:5" x14ac:dyDescent="0.55000000000000004">
      <c r="A5168">
        <v>6</v>
      </c>
      <c r="B5168">
        <v>89000</v>
      </c>
      <c r="C5168" s="6">
        <v>43709</v>
      </c>
      <c r="D5168">
        <v>111</v>
      </c>
      <c r="E5168" t="str">
        <f>INDEX(LedgerMapping[[#All],[Area]],MATCH(Transactions[[#This Row],[Sub Ledger]],LedgerMapping[[#All],[Sub Ledger]],0))</f>
        <v>Income Statement</v>
      </c>
    </row>
    <row r="5169" spans="1:5" x14ac:dyDescent="0.55000000000000004">
      <c r="A5169">
        <v>6</v>
      </c>
      <c r="B5169">
        <v>89000</v>
      </c>
      <c r="C5169" s="6">
        <v>43739</v>
      </c>
      <c r="D5169">
        <v>156</v>
      </c>
      <c r="E5169" t="str">
        <f>INDEX(LedgerMapping[[#All],[Area]],MATCH(Transactions[[#This Row],[Sub Ledger]],LedgerMapping[[#All],[Sub Ledger]],0))</f>
        <v>Income Statement</v>
      </c>
    </row>
    <row r="5170" spans="1:5" x14ac:dyDescent="0.55000000000000004">
      <c r="A5170">
        <v>6</v>
      </c>
      <c r="B5170">
        <v>89000</v>
      </c>
      <c r="C5170" s="6">
        <v>43739</v>
      </c>
      <c r="D5170">
        <v>62</v>
      </c>
      <c r="E5170" t="str">
        <f>INDEX(LedgerMapping[[#All],[Area]],MATCH(Transactions[[#This Row],[Sub Ledger]],LedgerMapping[[#All],[Sub Ledger]],0))</f>
        <v>Income Statement</v>
      </c>
    </row>
    <row r="5171" spans="1:5" x14ac:dyDescent="0.55000000000000004">
      <c r="A5171">
        <v>6</v>
      </c>
      <c r="B5171">
        <v>89000</v>
      </c>
      <c r="C5171" s="6">
        <v>43739</v>
      </c>
      <c r="D5171">
        <v>186</v>
      </c>
      <c r="E5171" t="str">
        <f>INDEX(LedgerMapping[[#All],[Area]],MATCH(Transactions[[#This Row],[Sub Ledger]],LedgerMapping[[#All],[Sub Ledger]],0))</f>
        <v>Income Statement</v>
      </c>
    </row>
    <row r="5172" spans="1:5" x14ac:dyDescent="0.55000000000000004">
      <c r="A5172">
        <v>6</v>
      </c>
      <c r="B5172">
        <v>89000</v>
      </c>
      <c r="C5172" s="6">
        <v>43739</v>
      </c>
      <c r="D5172">
        <v>157</v>
      </c>
      <c r="E5172" t="str">
        <f>INDEX(LedgerMapping[[#All],[Area]],MATCH(Transactions[[#This Row],[Sub Ledger]],LedgerMapping[[#All],[Sub Ledger]],0))</f>
        <v>Income Statement</v>
      </c>
    </row>
    <row r="5173" spans="1:5" x14ac:dyDescent="0.55000000000000004">
      <c r="A5173">
        <v>6</v>
      </c>
      <c r="B5173">
        <v>89000</v>
      </c>
      <c r="C5173" s="6">
        <v>43739</v>
      </c>
      <c r="D5173">
        <v>94</v>
      </c>
      <c r="E5173" t="str">
        <f>INDEX(LedgerMapping[[#All],[Area]],MATCH(Transactions[[#This Row],[Sub Ledger]],LedgerMapping[[#All],[Sub Ledger]],0))</f>
        <v>Income Statement</v>
      </c>
    </row>
    <row r="5174" spans="1:5" x14ac:dyDescent="0.55000000000000004">
      <c r="A5174">
        <v>6</v>
      </c>
      <c r="B5174">
        <v>89000</v>
      </c>
      <c r="C5174" s="6">
        <v>43739</v>
      </c>
      <c r="D5174">
        <v>155</v>
      </c>
      <c r="E5174" t="str">
        <f>INDEX(LedgerMapping[[#All],[Area]],MATCH(Transactions[[#This Row],[Sub Ledger]],LedgerMapping[[#All],[Sub Ledger]],0))</f>
        <v>Income Statement</v>
      </c>
    </row>
    <row r="5175" spans="1:5" x14ac:dyDescent="0.55000000000000004">
      <c r="A5175">
        <v>6</v>
      </c>
      <c r="B5175">
        <v>89000</v>
      </c>
      <c r="C5175" s="6">
        <v>43770</v>
      </c>
      <c r="D5175">
        <v>162</v>
      </c>
      <c r="E5175" t="str">
        <f>INDEX(LedgerMapping[[#All],[Area]],MATCH(Transactions[[#This Row],[Sub Ledger]],LedgerMapping[[#All],[Sub Ledger]],0))</f>
        <v>Income Statement</v>
      </c>
    </row>
    <row r="5176" spans="1:5" x14ac:dyDescent="0.55000000000000004">
      <c r="A5176">
        <v>6</v>
      </c>
      <c r="B5176">
        <v>89000</v>
      </c>
      <c r="C5176" s="6">
        <v>43770</v>
      </c>
      <c r="D5176">
        <v>94</v>
      </c>
      <c r="E5176" t="str">
        <f>INDEX(LedgerMapping[[#All],[Area]],MATCH(Transactions[[#This Row],[Sub Ledger]],LedgerMapping[[#All],[Sub Ledger]],0))</f>
        <v>Income Statement</v>
      </c>
    </row>
    <row r="5177" spans="1:5" x14ac:dyDescent="0.55000000000000004">
      <c r="A5177">
        <v>6</v>
      </c>
      <c r="B5177">
        <v>89000</v>
      </c>
      <c r="C5177" s="6">
        <v>43770</v>
      </c>
      <c r="D5177">
        <v>176</v>
      </c>
      <c r="E5177" t="str">
        <f>INDEX(LedgerMapping[[#All],[Area]],MATCH(Transactions[[#This Row],[Sub Ledger]],LedgerMapping[[#All],[Sub Ledger]],0))</f>
        <v>Income Statement</v>
      </c>
    </row>
    <row r="5178" spans="1:5" x14ac:dyDescent="0.55000000000000004">
      <c r="A5178">
        <v>6</v>
      </c>
      <c r="B5178">
        <v>89000</v>
      </c>
      <c r="C5178" s="6">
        <v>43770</v>
      </c>
      <c r="D5178">
        <v>111</v>
      </c>
      <c r="E5178" t="str">
        <f>INDEX(LedgerMapping[[#All],[Area]],MATCH(Transactions[[#This Row],[Sub Ledger]],LedgerMapping[[#All],[Sub Ledger]],0))</f>
        <v>Income Statement</v>
      </c>
    </row>
    <row r="5179" spans="1:5" x14ac:dyDescent="0.55000000000000004">
      <c r="A5179">
        <v>6</v>
      </c>
      <c r="B5179">
        <v>89000</v>
      </c>
      <c r="C5179" s="6">
        <v>43770</v>
      </c>
      <c r="D5179">
        <v>59</v>
      </c>
      <c r="E5179" t="str">
        <f>INDEX(LedgerMapping[[#All],[Area]],MATCH(Transactions[[#This Row],[Sub Ledger]],LedgerMapping[[#All],[Sub Ledger]],0))</f>
        <v>Income Statement</v>
      </c>
    </row>
    <row r="5180" spans="1:5" x14ac:dyDescent="0.55000000000000004">
      <c r="A5180">
        <v>6</v>
      </c>
      <c r="B5180">
        <v>89000</v>
      </c>
      <c r="C5180" s="6">
        <v>43770</v>
      </c>
      <c r="D5180">
        <v>117</v>
      </c>
      <c r="E5180" t="str">
        <f>INDEX(LedgerMapping[[#All],[Area]],MATCH(Transactions[[#This Row],[Sub Ledger]],LedgerMapping[[#All],[Sub Ledger]],0))</f>
        <v>Income Statement</v>
      </c>
    </row>
    <row r="5181" spans="1:5" x14ac:dyDescent="0.55000000000000004">
      <c r="A5181">
        <v>6</v>
      </c>
      <c r="B5181">
        <v>89000</v>
      </c>
      <c r="C5181" s="6">
        <v>43800</v>
      </c>
      <c r="D5181">
        <v>137</v>
      </c>
      <c r="E5181" t="str">
        <f>INDEX(LedgerMapping[[#All],[Area]],MATCH(Transactions[[#This Row],[Sub Ledger]],LedgerMapping[[#All],[Sub Ledger]],0))</f>
        <v>Income Statement</v>
      </c>
    </row>
    <row r="5182" spans="1:5" x14ac:dyDescent="0.55000000000000004">
      <c r="A5182">
        <v>6</v>
      </c>
      <c r="B5182">
        <v>89000</v>
      </c>
      <c r="C5182" s="6">
        <v>43800</v>
      </c>
      <c r="D5182">
        <v>54</v>
      </c>
      <c r="E5182" t="str">
        <f>INDEX(LedgerMapping[[#All],[Area]],MATCH(Transactions[[#This Row],[Sub Ledger]],LedgerMapping[[#All],[Sub Ledger]],0))</f>
        <v>Income Statement</v>
      </c>
    </row>
    <row r="5183" spans="1:5" x14ac:dyDescent="0.55000000000000004">
      <c r="A5183">
        <v>6</v>
      </c>
      <c r="B5183">
        <v>89000</v>
      </c>
      <c r="C5183" s="6">
        <v>43800</v>
      </c>
      <c r="D5183">
        <v>160</v>
      </c>
      <c r="E5183" t="str">
        <f>INDEX(LedgerMapping[[#All],[Area]],MATCH(Transactions[[#This Row],[Sub Ledger]],LedgerMapping[[#All],[Sub Ledger]],0))</f>
        <v>Income Statement</v>
      </c>
    </row>
    <row r="5184" spans="1:5" x14ac:dyDescent="0.55000000000000004">
      <c r="A5184">
        <v>6</v>
      </c>
      <c r="B5184">
        <v>89000</v>
      </c>
      <c r="C5184" s="6">
        <v>43800</v>
      </c>
      <c r="D5184">
        <v>149</v>
      </c>
      <c r="E5184" t="str">
        <f>INDEX(LedgerMapping[[#All],[Area]],MATCH(Transactions[[#This Row],[Sub Ledger]],LedgerMapping[[#All],[Sub Ledger]],0))</f>
        <v>Income Statement</v>
      </c>
    </row>
    <row r="5185" spans="1:5" x14ac:dyDescent="0.55000000000000004">
      <c r="A5185">
        <v>6</v>
      </c>
      <c r="B5185">
        <v>89000</v>
      </c>
      <c r="C5185" s="6">
        <v>43800</v>
      </c>
      <c r="D5185">
        <v>103</v>
      </c>
      <c r="E5185" t="str">
        <f>INDEX(LedgerMapping[[#All],[Area]],MATCH(Transactions[[#This Row],[Sub Ledger]],LedgerMapping[[#All],[Sub Ledger]],0))</f>
        <v>Income Statement</v>
      </c>
    </row>
    <row r="5186" spans="1:5" x14ac:dyDescent="0.55000000000000004">
      <c r="A5186">
        <v>6</v>
      </c>
      <c r="B5186">
        <v>89000</v>
      </c>
      <c r="C5186" s="6">
        <v>43800</v>
      </c>
      <c r="D5186">
        <v>131</v>
      </c>
      <c r="E5186" t="str">
        <f>INDEX(LedgerMapping[[#All],[Area]],MATCH(Transactions[[#This Row],[Sub Ledger]],LedgerMapping[[#All],[Sub Ledger]],0))</f>
        <v>Income Statement</v>
      </c>
    </row>
    <row r="5187" spans="1:5" x14ac:dyDescent="0.55000000000000004">
      <c r="A5187">
        <v>6</v>
      </c>
      <c r="B5187">
        <v>89000</v>
      </c>
      <c r="C5187" s="6">
        <v>43831</v>
      </c>
      <c r="D5187">
        <v>226</v>
      </c>
      <c r="E5187" t="str">
        <f>INDEX(LedgerMapping[[#All],[Area]],MATCH(Transactions[[#This Row],[Sub Ledger]],LedgerMapping[[#All],[Sub Ledger]],0))</f>
        <v>Income Statement</v>
      </c>
    </row>
    <row r="5188" spans="1:5" x14ac:dyDescent="0.55000000000000004">
      <c r="A5188">
        <v>6</v>
      </c>
      <c r="B5188">
        <v>89000</v>
      </c>
      <c r="C5188" s="6">
        <v>43831</v>
      </c>
      <c r="D5188">
        <v>57</v>
      </c>
      <c r="E5188" t="str">
        <f>INDEX(LedgerMapping[[#All],[Area]],MATCH(Transactions[[#This Row],[Sub Ledger]],LedgerMapping[[#All],[Sub Ledger]],0))</f>
        <v>Income Statement</v>
      </c>
    </row>
    <row r="5189" spans="1:5" x14ac:dyDescent="0.55000000000000004">
      <c r="A5189">
        <v>6</v>
      </c>
      <c r="B5189">
        <v>89000</v>
      </c>
      <c r="C5189" s="6">
        <v>43831</v>
      </c>
      <c r="D5189">
        <v>162</v>
      </c>
      <c r="E5189" t="str">
        <f>INDEX(LedgerMapping[[#All],[Area]],MATCH(Transactions[[#This Row],[Sub Ledger]],LedgerMapping[[#All],[Sub Ledger]],0))</f>
        <v>Income Statement</v>
      </c>
    </row>
    <row r="5190" spans="1:5" x14ac:dyDescent="0.55000000000000004">
      <c r="A5190">
        <v>6</v>
      </c>
      <c r="B5190">
        <v>89000</v>
      </c>
      <c r="C5190" s="6">
        <v>43831</v>
      </c>
      <c r="D5190">
        <v>137</v>
      </c>
      <c r="E5190" t="str">
        <f>INDEX(LedgerMapping[[#All],[Area]],MATCH(Transactions[[#This Row],[Sub Ledger]],LedgerMapping[[#All],[Sub Ledger]],0))</f>
        <v>Income Statement</v>
      </c>
    </row>
    <row r="5191" spans="1:5" x14ac:dyDescent="0.55000000000000004">
      <c r="A5191">
        <v>6</v>
      </c>
      <c r="B5191">
        <v>89000</v>
      </c>
      <c r="C5191" s="6">
        <v>43831</v>
      </c>
      <c r="D5191">
        <v>101</v>
      </c>
      <c r="E5191" t="str">
        <f>INDEX(LedgerMapping[[#All],[Area]],MATCH(Transactions[[#This Row],[Sub Ledger]],LedgerMapping[[#All],[Sub Ledger]],0))</f>
        <v>Income Statement</v>
      </c>
    </row>
    <row r="5192" spans="1:5" x14ac:dyDescent="0.55000000000000004">
      <c r="A5192">
        <v>6</v>
      </c>
      <c r="B5192">
        <v>89000</v>
      </c>
      <c r="C5192" s="6">
        <v>43831</v>
      </c>
      <c r="D5192">
        <v>177</v>
      </c>
      <c r="E5192" t="str">
        <f>INDEX(LedgerMapping[[#All],[Area]],MATCH(Transactions[[#This Row],[Sub Ledger]],LedgerMapping[[#All],[Sub Ledger]],0))</f>
        <v>Income Statement</v>
      </c>
    </row>
    <row r="5193" spans="1:5" x14ac:dyDescent="0.55000000000000004">
      <c r="A5193">
        <v>6</v>
      </c>
      <c r="B5193">
        <v>89000</v>
      </c>
      <c r="C5193" s="6">
        <v>43862</v>
      </c>
      <c r="D5193">
        <v>189</v>
      </c>
      <c r="E5193" t="str">
        <f>INDEX(LedgerMapping[[#All],[Area]],MATCH(Transactions[[#This Row],[Sub Ledger]],LedgerMapping[[#All],[Sub Ledger]],0))</f>
        <v>Income Statement</v>
      </c>
    </row>
    <row r="5194" spans="1:5" x14ac:dyDescent="0.55000000000000004">
      <c r="A5194">
        <v>6</v>
      </c>
      <c r="B5194">
        <v>89000</v>
      </c>
      <c r="C5194" s="6">
        <v>43862</v>
      </c>
      <c r="D5194">
        <v>72</v>
      </c>
      <c r="E5194" t="str">
        <f>INDEX(LedgerMapping[[#All],[Area]],MATCH(Transactions[[#This Row],[Sub Ledger]],LedgerMapping[[#All],[Sub Ledger]],0))</f>
        <v>Income Statement</v>
      </c>
    </row>
    <row r="5195" spans="1:5" x14ac:dyDescent="0.55000000000000004">
      <c r="A5195">
        <v>6</v>
      </c>
      <c r="B5195">
        <v>89000</v>
      </c>
      <c r="C5195" s="6">
        <v>43862</v>
      </c>
      <c r="D5195">
        <v>223</v>
      </c>
      <c r="E5195" t="str">
        <f>INDEX(LedgerMapping[[#All],[Area]],MATCH(Transactions[[#This Row],[Sub Ledger]],LedgerMapping[[#All],[Sub Ledger]],0))</f>
        <v>Income Statement</v>
      </c>
    </row>
    <row r="5196" spans="1:5" x14ac:dyDescent="0.55000000000000004">
      <c r="A5196">
        <v>6</v>
      </c>
      <c r="B5196">
        <v>89000</v>
      </c>
      <c r="C5196" s="6">
        <v>43862</v>
      </c>
      <c r="D5196">
        <v>132</v>
      </c>
      <c r="E5196" t="str">
        <f>INDEX(LedgerMapping[[#All],[Area]],MATCH(Transactions[[#This Row],[Sub Ledger]],LedgerMapping[[#All],[Sub Ledger]],0))</f>
        <v>Income Statement</v>
      </c>
    </row>
    <row r="5197" spans="1:5" x14ac:dyDescent="0.55000000000000004">
      <c r="A5197">
        <v>6</v>
      </c>
      <c r="B5197">
        <v>89000</v>
      </c>
      <c r="C5197" s="6">
        <v>43862</v>
      </c>
      <c r="D5197">
        <v>116</v>
      </c>
      <c r="E5197" t="str">
        <f>INDEX(LedgerMapping[[#All],[Area]],MATCH(Transactions[[#This Row],[Sub Ledger]],LedgerMapping[[#All],[Sub Ledger]],0))</f>
        <v>Income Statement</v>
      </c>
    </row>
    <row r="5198" spans="1:5" x14ac:dyDescent="0.55000000000000004">
      <c r="A5198">
        <v>6</v>
      </c>
      <c r="B5198">
        <v>89000</v>
      </c>
      <c r="C5198" s="6">
        <v>43862</v>
      </c>
      <c r="D5198">
        <v>162</v>
      </c>
      <c r="E5198" t="str">
        <f>INDEX(LedgerMapping[[#All],[Area]],MATCH(Transactions[[#This Row],[Sub Ledger]],LedgerMapping[[#All],[Sub Ledger]],0))</f>
        <v>Income Statement</v>
      </c>
    </row>
    <row r="5199" spans="1:5" x14ac:dyDescent="0.55000000000000004">
      <c r="A5199">
        <v>6</v>
      </c>
      <c r="B5199">
        <v>89000</v>
      </c>
      <c r="C5199" s="6">
        <v>43891</v>
      </c>
      <c r="D5199">
        <v>205</v>
      </c>
      <c r="E5199" t="str">
        <f>INDEX(LedgerMapping[[#All],[Area]],MATCH(Transactions[[#This Row],[Sub Ledger]],LedgerMapping[[#All],[Sub Ledger]],0))</f>
        <v>Income Statement</v>
      </c>
    </row>
    <row r="5200" spans="1:5" x14ac:dyDescent="0.55000000000000004">
      <c r="A5200">
        <v>6</v>
      </c>
      <c r="B5200">
        <v>89000</v>
      </c>
      <c r="C5200" s="6">
        <v>43891</v>
      </c>
      <c r="D5200">
        <v>39</v>
      </c>
      <c r="E5200" t="str">
        <f>INDEX(LedgerMapping[[#All],[Area]],MATCH(Transactions[[#This Row],[Sub Ledger]],LedgerMapping[[#All],[Sub Ledger]],0))</f>
        <v>Income Statement</v>
      </c>
    </row>
    <row r="5201" spans="1:5" x14ac:dyDescent="0.55000000000000004">
      <c r="A5201">
        <v>6</v>
      </c>
      <c r="B5201">
        <v>89000</v>
      </c>
      <c r="C5201" s="6">
        <v>43891</v>
      </c>
      <c r="D5201">
        <v>236</v>
      </c>
      <c r="E5201" t="str">
        <f>INDEX(LedgerMapping[[#All],[Area]],MATCH(Transactions[[#This Row],[Sub Ledger]],LedgerMapping[[#All],[Sub Ledger]],0))</f>
        <v>Income Statement</v>
      </c>
    </row>
    <row r="5202" spans="1:5" x14ac:dyDescent="0.55000000000000004">
      <c r="A5202">
        <v>6</v>
      </c>
      <c r="B5202">
        <v>89000</v>
      </c>
      <c r="C5202" s="6">
        <v>43891</v>
      </c>
      <c r="D5202">
        <v>128</v>
      </c>
      <c r="E5202" t="str">
        <f>INDEX(LedgerMapping[[#All],[Area]],MATCH(Transactions[[#This Row],[Sub Ledger]],LedgerMapping[[#All],[Sub Ledger]],0))</f>
        <v>Income Statement</v>
      </c>
    </row>
    <row r="5203" spans="1:5" x14ac:dyDescent="0.55000000000000004">
      <c r="A5203">
        <v>6</v>
      </c>
      <c r="B5203">
        <v>89000</v>
      </c>
      <c r="C5203" s="6">
        <v>43891</v>
      </c>
      <c r="D5203">
        <v>113</v>
      </c>
      <c r="E5203" t="str">
        <f>INDEX(LedgerMapping[[#All],[Area]],MATCH(Transactions[[#This Row],[Sub Ledger]],LedgerMapping[[#All],[Sub Ledger]],0))</f>
        <v>Income Statement</v>
      </c>
    </row>
    <row r="5204" spans="1:5" x14ac:dyDescent="0.55000000000000004">
      <c r="A5204">
        <v>6</v>
      </c>
      <c r="B5204">
        <v>89000</v>
      </c>
      <c r="C5204" s="6">
        <v>43891</v>
      </c>
      <c r="D5204">
        <v>159</v>
      </c>
      <c r="E5204" t="str">
        <f>INDEX(LedgerMapping[[#All],[Area]],MATCH(Transactions[[#This Row],[Sub Ledger]],LedgerMapping[[#All],[Sub Ledger]],0))</f>
        <v>Income Statement</v>
      </c>
    </row>
    <row r="5205" spans="1:5" x14ac:dyDescent="0.55000000000000004">
      <c r="A5205">
        <v>6</v>
      </c>
      <c r="B5205">
        <v>89000</v>
      </c>
      <c r="C5205" s="6">
        <v>43922</v>
      </c>
      <c r="D5205">
        <v>228</v>
      </c>
      <c r="E5205" t="str">
        <f>INDEX(LedgerMapping[[#All],[Area]],MATCH(Transactions[[#This Row],[Sub Ledger]],LedgerMapping[[#All],[Sub Ledger]],0))</f>
        <v>Income Statement</v>
      </c>
    </row>
    <row r="5206" spans="1:5" x14ac:dyDescent="0.55000000000000004">
      <c r="A5206">
        <v>6</v>
      </c>
      <c r="B5206">
        <v>89000</v>
      </c>
      <c r="C5206" s="6">
        <v>43922</v>
      </c>
      <c r="D5206">
        <v>55</v>
      </c>
      <c r="E5206" t="str">
        <f>INDEX(LedgerMapping[[#All],[Area]],MATCH(Transactions[[#This Row],[Sub Ledger]],LedgerMapping[[#All],[Sub Ledger]],0))</f>
        <v>Income Statement</v>
      </c>
    </row>
    <row r="5207" spans="1:5" x14ac:dyDescent="0.55000000000000004">
      <c r="A5207">
        <v>6</v>
      </c>
      <c r="B5207">
        <v>89000</v>
      </c>
      <c r="C5207" s="6">
        <v>43922</v>
      </c>
      <c r="D5207">
        <v>208</v>
      </c>
      <c r="E5207" t="str">
        <f>INDEX(LedgerMapping[[#All],[Area]],MATCH(Transactions[[#This Row],[Sub Ledger]],LedgerMapping[[#All],[Sub Ledger]],0))</f>
        <v>Income Statement</v>
      </c>
    </row>
    <row r="5208" spans="1:5" x14ac:dyDescent="0.55000000000000004">
      <c r="A5208">
        <v>6</v>
      </c>
      <c r="B5208">
        <v>89000</v>
      </c>
      <c r="C5208" s="6">
        <v>43922</v>
      </c>
      <c r="D5208">
        <v>149</v>
      </c>
      <c r="E5208" t="str">
        <f>INDEX(LedgerMapping[[#All],[Area]],MATCH(Transactions[[#This Row],[Sub Ledger]],LedgerMapping[[#All],[Sub Ledger]],0))</f>
        <v>Income Statement</v>
      </c>
    </row>
    <row r="5209" spans="1:5" x14ac:dyDescent="0.55000000000000004">
      <c r="A5209">
        <v>6</v>
      </c>
      <c r="B5209">
        <v>89000</v>
      </c>
      <c r="C5209" s="6">
        <v>43922</v>
      </c>
      <c r="D5209">
        <v>90</v>
      </c>
      <c r="E5209" t="str">
        <f>INDEX(LedgerMapping[[#All],[Area]],MATCH(Transactions[[#This Row],[Sub Ledger]],LedgerMapping[[#All],[Sub Ledger]],0))</f>
        <v>Income Statement</v>
      </c>
    </row>
    <row r="5210" spans="1:5" x14ac:dyDescent="0.55000000000000004">
      <c r="A5210">
        <v>6</v>
      </c>
      <c r="B5210">
        <v>89000</v>
      </c>
      <c r="C5210" s="6">
        <v>43922</v>
      </c>
      <c r="D5210">
        <v>205</v>
      </c>
      <c r="E5210" t="str">
        <f>INDEX(LedgerMapping[[#All],[Area]],MATCH(Transactions[[#This Row],[Sub Ledger]],LedgerMapping[[#All],[Sub Ledger]],0))</f>
        <v>Income Statement</v>
      </c>
    </row>
    <row r="5211" spans="1:5" x14ac:dyDescent="0.55000000000000004">
      <c r="A5211">
        <v>6</v>
      </c>
      <c r="B5211">
        <v>89000</v>
      </c>
      <c r="C5211" s="6">
        <v>43952</v>
      </c>
      <c r="D5211">
        <v>233</v>
      </c>
      <c r="E5211" t="str">
        <f>INDEX(LedgerMapping[[#All],[Area]],MATCH(Transactions[[#This Row],[Sub Ledger]],LedgerMapping[[#All],[Sub Ledger]],0))</f>
        <v>Income Statement</v>
      </c>
    </row>
    <row r="5212" spans="1:5" x14ac:dyDescent="0.55000000000000004">
      <c r="A5212">
        <v>6</v>
      </c>
      <c r="B5212">
        <v>89000</v>
      </c>
      <c r="C5212" s="6">
        <v>43952</v>
      </c>
      <c r="D5212">
        <v>66</v>
      </c>
      <c r="E5212" t="str">
        <f>INDEX(LedgerMapping[[#All],[Area]],MATCH(Transactions[[#This Row],[Sub Ledger]],LedgerMapping[[#All],[Sub Ledger]],0))</f>
        <v>Income Statement</v>
      </c>
    </row>
    <row r="5213" spans="1:5" x14ac:dyDescent="0.55000000000000004">
      <c r="A5213">
        <v>6</v>
      </c>
      <c r="B5213">
        <v>89000</v>
      </c>
      <c r="C5213" s="6">
        <v>43952</v>
      </c>
      <c r="D5213">
        <v>259</v>
      </c>
      <c r="E5213" t="str">
        <f>INDEX(LedgerMapping[[#All],[Area]],MATCH(Transactions[[#This Row],[Sub Ledger]],LedgerMapping[[#All],[Sub Ledger]],0))</f>
        <v>Income Statement</v>
      </c>
    </row>
    <row r="5214" spans="1:5" x14ac:dyDescent="0.55000000000000004">
      <c r="A5214">
        <v>6</v>
      </c>
      <c r="B5214">
        <v>89000</v>
      </c>
      <c r="C5214" s="6">
        <v>43952</v>
      </c>
      <c r="D5214">
        <v>112</v>
      </c>
      <c r="E5214" t="str">
        <f>INDEX(LedgerMapping[[#All],[Area]],MATCH(Transactions[[#This Row],[Sub Ledger]],LedgerMapping[[#All],[Sub Ledger]],0))</f>
        <v>Income Statement</v>
      </c>
    </row>
    <row r="5215" spans="1:5" x14ac:dyDescent="0.55000000000000004">
      <c r="A5215">
        <v>6</v>
      </c>
      <c r="B5215">
        <v>89000</v>
      </c>
      <c r="C5215" s="6">
        <v>43952</v>
      </c>
      <c r="D5215">
        <v>72</v>
      </c>
      <c r="E5215" t="str">
        <f>INDEX(LedgerMapping[[#All],[Area]],MATCH(Transactions[[#This Row],[Sub Ledger]],LedgerMapping[[#All],[Sub Ledger]],0))</f>
        <v>Income Statement</v>
      </c>
    </row>
    <row r="5216" spans="1:5" x14ac:dyDescent="0.55000000000000004">
      <c r="A5216">
        <v>6</v>
      </c>
      <c r="B5216">
        <v>89000</v>
      </c>
      <c r="C5216" s="6">
        <v>43952</v>
      </c>
      <c r="D5216">
        <v>160</v>
      </c>
      <c r="E5216" t="str">
        <f>INDEX(LedgerMapping[[#All],[Area]],MATCH(Transactions[[#This Row],[Sub Ledger]],LedgerMapping[[#All],[Sub Ledger]],0))</f>
        <v>Income Statement</v>
      </c>
    </row>
    <row r="5217" spans="1:5" x14ac:dyDescent="0.55000000000000004">
      <c r="A5217">
        <v>6</v>
      </c>
      <c r="B5217">
        <v>89000</v>
      </c>
      <c r="C5217" s="6">
        <v>43983</v>
      </c>
      <c r="D5217">
        <v>140</v>
      </c>
      <c r="E5217" t="str">
        <f>INDEX(LedgerMapping[[#All],[Area]],MATCH(Transactions[[#This Row],[Sub Ledger]],LedgerMapping[[#All],[Sub Ledger]],0))</f>
        <v>Income Statement</v>
      </c>
    </row>
    <row r="5218" spans="1:5" x14ac:dyDescent="0.55000000000000004">
      <c r="A5218">
        <v>6</v>
      </c>
      <c r="B5218">
        <v>89000</v>
      </c>
      <c r="C5218" s="6">
        <v>43983</v>
      </c>
      <c r="D5218">
        <v>77</v>
      </c>
      <c r="E5218" t="str">
        <f>INDEX(LedgerMapping[[#All],[Area]],MATCH(Transactions[[#This Row],[Sub Ledger]],LedgerMapping[[#All],[Sub Ledger]],0))</f>
        <v>Income Statement</v>
      </c>
    </row>
    <row r="5219" spans="1:5" x14ac:dyDescent="0.55000000000000004">
      <c r="A5219">
        <v>6</v>
      </c>
      <c r="B5219">
        <v>89000</v>
      </c>
      <c r="C5219" s="6">
        <v>43983</v>
      </c>
      <c r="D5219">
        <v>218</v>
      </c>
      <c r="E5219" t="str">
        <f>INDEX(LedgerMapping[[#All],[Area]],MATCH(Transactions[[#This Row],[Sub Ledger]],LedgerMapping[[#All],[Sub Ledger]],0))</f>
        <v>Income Statement</v>
      </c>
    </row>
    <row r="5220" spans="1:5" x14ac:dyDescent="0.55000000000000004">
      <c r="A5220">
        <v>6</v>
      </c>
      <c r="B5220">
        <v>89000</v>
      </c>
      <c r="C5220" s="6">
        <v>43983</v>
      </c>
      <c r="D5220">
        <v>110</v>
      </c>
      <c r="E5220" t="str">
        <f>INDEX(LedgerMapping[[#All],[Area]],MATCH(Transactions[[#This Row],[Sub Ledger]],LedgerMapping[[#All],[Sub Ledger]],0))</f>
        <v>Income Statement</v>
      </c>
    </row>
    <row r="5221" spans="1:5" x14ac:dyDescent="0.55000000000000004">
      <c r="A5221">
        <v>6</v>
      </c>
      <c r="B5221">
        <v>89000</v>
      </c>
      <c r="C5221" s="6">
        <v>43983</v>
      </c>
      <c r="D5221">
        <v>86</v>
      </c>
      <c r="E5221" t="str">
        <f>INDEX(LedgerMapping[[#All],[Area]],MATCH(Transactions[[#This Row],[Sub Ledger]],LedgerMapping[[#All],[Sub Ledger]],0))</f>
        <v>Income Statement</v>
      </c>
    </row>
    <row r="5222" spans="1:5" x14ac:dyDescent="0.55000000000000004">
      <c r="A5222">
        <v>6</v>
      </c>
      <c r="B5222">
        <v>89000</v>
      </c>
      <c r="C5222" s="6">
        <v>43983</v>
      </c>
      <c r="D5222">
        <v>194</v>
      </c>
      <c r="E5222" t="str">
        <f>INDEX(LedgerMapping[[#All],[Area]],MATCH(Transactions[[#This Row],[Sub Ledger]],LedgerMapping[[#All],[Sub Ledger]],0))</f>
        <v>Income Statement</v>
      </c>
    </row>
    <row r="5223" spans="1:5" x14ac:dyDescent="0.55000000000000004">
      <c r="A5223">
        <v>6</v>
      </c>
      <c r="B5223">
        <v>89000</v>
      </c>
      <c r="C5223" s="6">
        <v>44013</v>
      </c>
      <c r="D5223">
        <v>196</v>
      </c>
      <c r="E5223" t="str">
        <f>INDEX(LedgerMapping[[#All],[Area]],MATCH(Transactions[[#This Row],[Sub Ledger]],LedgerMapping[[#All],[Sub Ledger]],0))</f>
        <v>Income Statement</v>
      </c>
    </row>
    <row r="5224" spans="1:5" x14ac:dyDescent="0.55000000000000004">
      <c r="A5224">
        <v>6</v>
      </c>
      <c r="B5224">
        <v>89000</v>
      </c>
      <c r="C5224" s="6">
        <v>44013</v>
      </c>
      <c r="D5224">
        <v>71</v>
      </c>
      <c r="E5224" t="str">
        <f>INDEX(LedgerMapping[[#All],[Area]],MATCH(Transactions[[#This Row],[Sub Ledger]],LedgerMapping[[#All],[Sub Ledger]],0))</f>
        <v>Income Statement</v>
      </c>
    </row>
    <row r="5225" spans="1:5" x14ac:dyDescent="0.55000000000000004">
      <c r="A5225">
        <v>6</v>
      </c>
      <c r="B5225">
        <v>89000</v>
      </c>
      <c r="C5225" s="6">
        <v>44013</v>
      </c>
      <c r="D5225">
        <v>226</v>
      </c>
      <c r="E5225" t="str">
        <f>INDEX(LedgerMapping[[#All],[Area]],MATCH(Transactions[[#This Row],[Sub Ledger]],LedgerMapping[[#All],[Sub Ledger]],0))</f>
        <v>Income Statement</v>
      </c>
    </row>
    <row r="5226" spans="1:5" x14ac:dyDescent="0.55000000000000004">
      <c r="A5226">
        <v>6</v>
      </c>
      <c r="B5226">
        <v>89000</v>
      </c>
      <c r="C5226" s="6">
        <v>44013</v>
      </c>
      <c r="D5226">
        <v>142</v>
      </c>
      <c r="E5226" t="str">
        <f>INDEX(LedgerMapping[[#All],[Area]],MATCH(Transactions[[#This Row],[Sub Ledger]],LedgerMapping[[#All],[Sub Ledger]],0))</f>
        <v>Income Statement</v>
      </c>
    </row>
    <row r="5227" spans="1:5" x14ac:dyDescent="0.55000000000000004">
      <c r="A5227">
        <v>6</v>
      </c>
      <c r="B5227">
        <v>89000</v>
      </c>
      <c r="C5227" s="6">
        <v>44013</v>
      </c>
      <c r="D5227">
        <v>92</v>
      </c>
      <c r="E5227" t="str">
        <f>INDEX(LedgerMapping[[#All],[Area]],MATCH(Transactions[[#This Row],[Sub Ledger]],LedgerMapping[[#All],[Sub Ledger]],0))</f>
        <v>Income Statement</v>
      </c>
    </row>
    <row r="5228" spans="1:5" x14ac:dyDescent="0.55000000000000004">
      <c r="A5228">
        <v>6</v>
      </c>
      <c r="B5228">
        <v>89000</v>
      </c>
      <c r="C5228" s="6">
        <v>44013</v>
      </c>
      <c r="D5228">
        <v>159</v>
      </c>
      <c r="E5228" t="str">
        <f>INDEX(LedgerMapping[[#All],[Area]],MATCH(Transactions[[#This Row],[Sub Ledger]],LedgerMapping[[#All],[Sub Ledger]],0))</f>
        <v>Income Statement</v>
      </c>
    </row>
    <row r="5229" spans="1:5" x14ac:dyDescent="0.55000000000000004">
      <c r="A5229">
        <v>6</v>
      </c>
      <c r="B5229">
        <v>89000</v>
      </c>
      <c r="C5229" s="6">
        <v>44044</v>
      </c>
      <c r="D5229">
        <v>161</v>
      </c>
      <c r="E5229" t="str">
        <f>INDEX(LedgerMapping[[#All],[Area]],MATCH(Transactions[[#This Row],[Sub Ledger]],LedgerMapping[[#All],[Sub Ledger]],0))</f>
        <v>Income Statement</v>
      </c>
    </row>
    <row r="5230" spans="1:5" x14ac:dyDescent="0.55000000000000004">
      <c r="A5230">
        <v>6</v>
      </c>
      <c r="B5230">
        <v>89000</v>
      </c>
      <c r="C5230" s="6">
        <v>44044</v>
      </c>
      <c r="D5230">
        <v>62</v>
      </c>
      <c r="E5230" t="str">
        <f>INDEX(LedgerMapping[[#All],[Area]],MATCH(Transactions[[#This Row],[Sub Ledger]],LedgerMapping[[#All],[Sub Ledger]],0))</f>
        <v>Income Statement</v>
      </c>
    </row>
    <row r="5231" spans="1:5" x14ac:dyDescent="0.55000000000000004">
      <c r="A5231">
        <v>6</v>
      </c>
      <c r="B5231">
        <v>89000</v>
      </c>
      <c r="C5231" s="6">
        <v>44044</v>
      </c>
      <c r="D5231">
        <v>229</v>
      </c>
      <c r="E5231" t="str">
        <f>INDEX(LedgerMapping[[#All],[Area]],MATCH(Transactions[[#This Row],[Sub Ledger]],LedgerMapping[[#All],[Sub Ledger]],0))</f>
        <v>Income Statement</v>
      </c>
    </row>
    <row r="5232" spans="1:5" x14ac:dyDescent="0.55000000000000004">
      <c r="A5232">
        <v>6</v>
      </c>
      <c r="B5232">
        <v>89000</v>
      </c>
      <c r="C5232" s="6">
        <v>44044</v>
      </c>
      <c r="D5232">
        <v>161</v>
      </c>
      <c r="E5232" t="str">
        <f>INDEX(LedgerMapping[[#All],[Area]],MATCH(Transactions[[#This Row],[Sub Ledger]],LedgerMapping[[#All],[Sub Ledger]],0))</f>
        <v>Income Statement</v>
      </c>
    </row>
    <row r="5233" spans="1:5" x14ac:dyDescent="0.55000000000000004">
      <c r="A5233">
        <v>6</v>
      </c>
      <c r="B5233">
        <v>89000</v>
      </c>
      <c r="C5233" s="6">
        <v>44044</v>
      </c>
      <c r="D5233">
        <v>118</v>
      </c>
      <c r="E5233" t="str">
        <f>INDEX(LedgerMapping[[#All],[Area]],MATCH(Transactions[[#This Row],[Sub Ledger]],LedgerMapping[[#All],[Sub Ledger]],0))</f>
        <v>Income Statement</v>
      </c>
    </row>
    <row r="5234" spans="1:5" x14ac:dyDescent="0.55000000000000004">
      <c r="A5234">
        <v>6</v>
      </c>
      <c r="B5234">
        <v>89000</v>
      </c>
      <c r="C5234" s="6">
        <v>44044</v>
      </c>
      <c r="D5234">
        <v>200</v>
      </c>
      <c r="E5234" t="str">
        <f>INDEX(LedgerMapping[[#All],[Area]],MATCH(Transactions[[#This Row],[Sub Ledger]],LedgerMapping[[#All],[Sub Ledger]],0))</f>
        <v>Income Statement</v>
      </c>
    </row>
    <row r="5235" spans="1:5" x14ac:dyDescent="0.55000000000000004">
      <c r="A5235">
        <v>6</v>
      </c>
      <c r="B5235">
        <v>89000</v>
      </c>
      <c r="C5235" s="6">
        <v>44075</v>
      </c>
      <c r="D5235">
        <v>148</v>
      </c>
      <c r="E5235" t="str">
        <f>INDEX(LedgerMapping[[#All],[Area]],MATCH(Transactions[[#This Row],[Sub Ledger]],LedgerMapping[[#All],[Sub Ledger]],0))</f>
        <v>Income Statement</v>
      </c>
    </row>
    <row r="5236" spans="1:5" x14ac:dyDescent="0.55000000000000004">
      <c r="A5236">
        <v>6</v>
      </c>
      <c r="B5236">
        <v>89000</v>
      </c>
      <c r="C5236" s="6">
        <v>44075</v>
      </c>
      <c r="D5236">
        <v>63</v>
      </c>
      <c r="E5236" t="str">
        <f>INDEX(LedgerMapping[[#All],[Area]],MATCH(Transactions[[#This Row],[Sub Ledger]],LedgerMapping[[#All],[Sub Ledger]],0))</f>
        <v>Income Statement</v>
      </c>
    </row>
    <row r="5237" spans="1:5" x14ac:dyDescent="0.55000000000000004">
      <c r="A5237">
        <v>6</v>
      </c>
      <c r="B5237">
        <v>89000</v>
      </c>
      <c r="C5237" s="6">
        <v>44075</v>
      </c>
      <c r="D5237">
        <v>257</v>
      </c>
      <c r="E5237" t="str">
        <f>INDEX(LedgerMapping[[#All],[Area]],MATCH(Transactions[[#This Row],[Sub Ledger]],LedgerMapping[[#All],[Sub Ledger]],0))</f>
        <v>Income Statement</v>
      </c>
    </row>
    <row r="5238" spans="1:5" x14ac:dyDescent="0.55000000000000004">
      <c r="A5238">
        <v>6</v>
      </c>
      <c r="B5238">
        <v>89000</v>
      </c>
      <c r="C5238" s="6">
        <v>44075</v>
      </c>
      <c r="D5238">
        <v>150</v>
      </c>
      <c r="E5238" t="str">
        <f>INDEX(LedgerMapping[[#All],[Area]],MATCH(Transactions[[#This Row],[Sub Ledger]],LedgerMapping[[#All],[Sub Ledger]],0))</f>
        <v>Income Statement</v>
      </c>
    </row>
    <row r="5239" spans="1:5" x14ac:dyDescent="0.55000000000000004">
      <c r="A5239">
        <v>6</v>
      </c>
      <c r="B5239">
        <v>89000</v>
      </c>
      <c r="C5239" s="6">
        <v>44075</v>
      </c>
      <c r="D5239">
        <v>89</v>
      </c>
      <c r="E5239" t="str">
        <f>INDEX(LedgerMapping[[#All],[Area]],MATCH(Transactions[[#This Row],[Sub Ledger]],LedgerMapping[[#All],[Sub Ledger]],0))</f>
        <v>Income Statement</v>
      </c>
    </row>
    <row r="5240" spans="1:5" x14ac:dyDescent="0.55000000000000004">
      <c r="A5240">
        <v>6</v>
      </c>
      <c r="B5240">
        <v>89000</v>
      </c>
      <c r="C5240" s="6">
        <v>44075</v>
      </c>
      <c r="D5240">
        <v>181</v>
      </c>
      <c r="E5240" t="str">
        <f>INDEX(LedgerMapping[[#All],[Area]],MATCH(Transactions[[#This Row],[Sub Ledger]],LedgerMapping[[#All],[Sub Ledger]],0))</f>
        <v>Income Statement</v>
      </c>
    </row>
    <row r="5241" spans="1:5" x14ac:dyDescent="0.55000000000000004">
      <c r="A5241">
        <v>6</v>
      </c>
      <c r="B5241">
        <v>89000</v>
      </c>
      <c r="C5241" s="6">
        <v>44105</v>
      </c>
      <c r="D5241">
        <v>179</v>
      </c>
      <c r="E5241" t="str">
        <f>INDEX(LedgerMapping[[#All],[Area]],MATCH(Transactions[[#This Row],[Sub Ledger]],LedgerMapping[[#All],[Sub Ledger]],0))</f>
        <v>Income Statement</v>
      </c>
    </row>
    <row r="5242" spans="1:5" x14ac:dyDescent="0.55000000000000004">
      <c r="A5242">
        <v>6</v>
      </c>
      <c r="B5242">
        <v>89000</v>
      </c>
      <c r="C5242" s="6">
        <v>44105</v>
      </c>
      <c r="D5242">
        <v>44</v>
      </c>
      <c r="E5242" t="str">
        <f>INDEX(LedgerMapping[[#All],[Area]],MATCH(Transactions[[#This Row],[Sub Ledger]],LedgerMapping[[#All],[Sub Ledger]],0))</f>
        <v>Income Statement</v>
      </c>
    </row>
    <row r="5243" spans="1:5" x14ac:dyDescent="0.55000000000000004">
      <c r="A5243">
        <v>6</v>
      </c>
      <c r="B5243">
        <v>89000</v>
      </c>
      <c r="C5243" s="6">
        <v>44105</v>
      </c>
      <c r="D5243">
        <v>199</v>
      </c>
      <c r="E5243" t="str">
        <f>INDEX(LedgerMapping[[#All],[Area]],MATCH(Transactions[[#This Row],[Sub Ledger]],LedgerMapping[[#All],[Sub Ledger]],0))</f>
        <v>Income Statement</v>
      </c>
    </row>
    <row r="5244" spans="1:5" x14ac:dyDescent="0.55000000000000004">
      <c r="A5244">
        <v>6</v>
      </c>
      <c r="B5244">
        <v>89000</v>
      </c>
      <c r="C5244" s="6">
        <v>44105</v>
      </c>
      <c r="D5244">
        <v>120</v>
      </c>
      <c r="E5244" t="str">
        <f>INDEX(LedgerMapping[[#All],[Area]],MATCH(Transactions[[#This Row],[Sub Ledger]],LedgerMapping[[#All],[Sub Ledger]],0))</f>
        <v>Income Statement</v>
      </c>
    </row>
    <row r="5245" spans="1:5" x14ac:dyDescent="0.55000000000000004">
      <c r="A5245">
        <v>6</v>
      </c>
      <c r="B5245">
        <v>89000</v>
      </c>
      <c r="C5245" s="6">
        <v>44105</v>
      </c>
      <c r="D5245">
        <v>140</v>
      </c>
      <c r="E5245" t="str">
        <f>INDEX(LedgerMapping[[#All],[Area]],MATCH(Transactions[[#This Row],[Sub Ledger]],LedgerMapping[[#All],[Sub Ledger]],0))</f>
        <v>Income Statement</v>
      </c>
    </row>
    <row r="5246" spans="1:5" x14ac:dyDescent="0.55000000000000004">
      <c r="A5246">
        <v>6</v>
      </c>
      <c r="B5246">
        <v>89000</v>
      </c>
      <c r="C5246" s="6">
        <v>44105</v>
      </c>
      <c r="D5246">
        <v>198</v>
      </c>
      <c r="E5246" t="str">
        <f>INDEX(LedgerMapping[[#All],[Area]],MATCH(Transactions[[#This Row],[Sub Ledger]],LedgerMapping[[#All],[Sub Ledger]],0))</f>
        <v>Income Statement</v>
      </c>
    </row>
    <row r="5247" spans="1:5" x14ac:dyDescent="0.55000000000000004">
      <c r="A5247">
        <v>6</v>
      </c>
      <c r="B5247">
        <v>89000</v>
      </c>
      <c r="C5247" s="6">
        <v>44136</v>
      </c>
      <c r="D5247">
        <v>231</v>
      </c>
      <c r="E5247" t="str">
        <f>INDEX(LedgerMapping[[#All],[Area]],MATCH(Transactions[[#This Row],[Sub Ledger]],LedgerMapping[[#All],[Sub Ledger]],0))</f>
        <v>Income Statement</v>
      </c>
    </row>
    <row r="5248" spans="1:5" x14ac:dyDescent="0.55000000000000004">
      <c r="A5248">
        <v>6</v>
      </c>
      <c r="B5248">
        <v>89000</v>
      </c>
      <c r="C5248" s="6">
        <v>44136</v>
      </c>
      <c r="D5248">
        <v>36</v>
      </c>
      <c r="E5248" t="str">
        <f>INDEX(LedgerMapping[[#All],[Area]],MATCH(Transactions[[#This Row],[Sub Ledger]],LedgerMapping[[#All],[Sub Ledger]],0))</f>
        <v>Income Statement</v>
      </c>
    </row>
    <row r="5249" spans="1:5" x14ac:dyDescent="0.55000000000000004">
      <c r="A5249">
        <v>6</v>
      </c>
      <c r="B5249">
        <v>89000</v>
      </c>
      <c r="C5249" s="6">
        <v>44136</v>
      </c>
      <c r="D5249">
        <v>244</v>
      </c>
      <c r="E5249" t="str">
        <f>INDEX(LedgerMapping[[#All],[Area]],MATCH(Transactions[[#This Row],[Sub Ledger]],LedgerMapping[[#All],[Sub Ledger]],0))</f>
        <v>Income Statement</v>
      </c>
    </row>
    <row r="5250" spans="1:5" x14ac:dyDescent="0.55000000000000004">
      <c r="A5250">
        <v>6</v>
      </c>
      <c r="B5250">
        <v>89000</v>
      </c>
      <c r="C5250" s="6">
        <v>44136</v>
      </c>
      <c r="D5250">
        <v>156</v>
      </c>
      <c r="E5250" t="str">
        <f>INDEX(LedgerMapping[[#All],[Area]],MATCH(Transactions[[#This Row],[Sub Ledger]],LedgerMapping[[#All],[Sub Ledger]],0))</f>
        <v>Income Statement</v>
      </c>
    </row>
    <row r="5251" spans="1:5" x14ac:dyDescent="0.55000000000000004">
      <c r="A5251">
        <v>6</v>
      </c>
      <c r="B5251">
        <v>89000</v>
      </c>
      <c r="C5251" s="6">
        <v>44136</v>
      </c>
      <c r="D5251">
        <v>133</v>
      </c>
      <c r="E5251" t="str">
        <f>INDEX(LedgerMapping[[#All],[Area]],MATCH(Transactions[[#This Row],[Sub Ledger]],LedgerMapping[[#All],[Sub Ledger]],0))</f>
        <v>Income Statement</v>
      </c>
    </row>
    <row r="5252" spans="1:5" x14ac:dyDescent="0.55000000000000004">
      <c r="A5252">
        <v>6</v>
      </c>
      <c r="B5252">
        <v>89000</v>
      </c>
      <c r="C5252" s="6">
        <v>44166</v>
      </c>
      <c r="D5252">
        <v>146</v>
      </c>
      <c r="E5252" t="str">
        <f>INDEX(LedgerMapping[[#All],[Area]],MATCH(Transactions[[#This Row],[Sub Ledger]],LedgerMapping[[#All],[Sub Ledger]],0))</f>
        <v>Income Statement</v>
      </c>
    </row>
    <row r="5253" spans="1:5" x14ac:dyDescent="0.55000000000000004">
      <c r="A5253">
        <v>6</v>
      </c>
      <c r="B5253">
        <v>89000</v>
      </c>
      <c r="C5253" s="6">
        <v>44166</v>
      </c>
      <c r="D5253">
        <v>41</v>
      </c>
      <c r="E5253" t="str">
        <f>INDEX(LedgerMapping[[#All],[Area]],MATCH(Transactions[[#This Row],[Sub Ledger]],LedgerMapping[[#All],[Sub Ledger]],0))</f>
        <v>Income Statement</v>
      </c>
    </row>
    <row r="5254" spans="1:5" x14ac:dyDescent="0.55000000000000004">
      <c r="A5254">
        <v>6</v>
      </c>
      <c r="B5254">
        <v>89000</v>
      </c>
      <c r="C5254" s="6">
        <v>44166</v>
      </c>
      <c r="D5254">
        <v>253</v>
      </c>
      <c r="E5254" t="str">
        <f>INDEX(LedgerMapping[[#All],[Area]],MATCH(Transactions[[#This Row],[Sub Ledger]],LedgerMapping[[#All],[Sub Ledger]],0))</f>
        <v>Income Statement</v>
      </c>
    </row>
    <row r="5255" spans="1:5" x14ac:dyDescent="0.55000000000000004">
      <c r="A5255">
        <v>6</v>
      </c>
      <c r="B5255">
        <v>89000</v>
      </c>
      <c r="C5255" s="6">
        <v>44166</v>
      </c>
      <c r="D5255">
        <v>139</v>
      </c>
      <c r="E5255" t="str">
        <f>INDEX(LedgerMapping[[#All],[Area]],MATCH(Transactions[[#This Row],[Sub Ledger]],LedgerMapping[[#All],[Sub Ledger]],0))</f>
        <v>Income Statement</v>
      </c>
    </row>
    <row r="5256" spans="1:5" x14ac:dyDescent="0.55000000000000004">
      <c r="A5256">
        <v>6</v>
      </c>
      <c r="B5256">
        <v>89000</v>
      </c>
      <c r="C5256" s="6">
        <v>44166</v>
      </c>
      <c r="D5256">
        <v>67</v>
      </c>
      <c r="E5256" t="str">
        <f>INDEX(LedgerMapping[[#All],[Area]],MATCH(Transactions[[#This Row],[Sub Ledger]],LedgerMapping[[#All],[Sub Ledger]],0))</f>
        <v>Income Statement</v>
      </c>
    </row>
    <row r="5257" spans="1:5" x14ac:dyDescent="0.55000000000000004">
      <c r="A5257">
        <v>6</v>
      </c>
      <c r="B5257">
        <v>89000</v>
      </c>
      <c r="C5257" s="6">
        <v>44166</v>
      </c>
      <c r="D5257">
        <v>189</v>
      </c>
      <c r="E5257" t="str">
        <f>INDEX(LedgerMapping[[#All],[Area]],MATCH(Transactions[[#This Row],[Sub Ledger]],LedgerMapping[[#All],[Sub Ledger]],0))</f>
        <v>Income Statement</v>
      </c>
    </row>
    <row r="5258" spans="1:5" x14ac:dyDescent="0.55000000000000004">
      <c r="A5258">
        <v>6</v>
      </c>
      <c r="B5258">
        <v>89000</v>
      </c>
      <c r="C5258" s="6">
        <v>44197</v>
      </c>
      <c r="D5258">
        <v>220</v>
      </c>
      <c r="E5258" t="str">
        <f>INDEX(LedgerMapping[[#All],[Area]],MATCH(Transactions[[#This Row],[Sub Ledger]],LedgerMapping[[#All],[Sub Ledger]],0))</f>
        <v>Income Statement</v>
      </c>
    </row>
    <row r="5259" spans="1:5" x14ac:dyDescent="0.55000000000000004">
      <c r="A5259">
        <v>6</v>
      </c>
      <c r="B5259">
        <v>89000</v>
      </c>
      <c r="C5259" s="6">
        <v>44197</v>
      </c>
      <c r="D5259">
        <v>79</v>
      </c>
      <c r="E5259" t="str">
        <f>INDEX(LedgerMapping[[#All],[Area]],MATCH(Transactions[[#This Row],[Sub Ledger]],LedgerMapping[[#All],[Sub Ledger]],0))</f>
        <v>Income Statement</v>
      </c>
    </row>
    <row r="5260" spans="1:5" x14ac:dyDescent="0.55000000000000004">
      <c r="A5260">
        <v>6</v>
      </c>
      <c r="B5260">
        <v>89000</v>
      </c>
      <c r="C5260" s="6">
        <v>44197</v>
      </c>
      <c r="D5260">
        <v>382</v>
      </c>
      <c r="E5260" t="str">
        <f>INDEX(LedgerMapping[[#All],[Area]],MATCH(Transactions[[#This Row],[Sub Ledger]],LedgerMapping[[#All],[Sub Ledger]],0))</f>
        <v>Income Statement</v>
      </c>
    </row>
    <row r="5261" spans="1:5" x14ac:dyDescent="0.55000000000000004">
      <c r="A5261">
        <v>6</v>
      </c>
      <c r="B5261">
        <v>89000</v>
      </c>
      <c r="C5261" s="6">
        <v>44197</v>
      </c>
      <c r="D5261">
        <v>204</v>
      </c>
      <c r="E5261" t="str">
        <f>INDEX(LedgerMapping[[#All],[Area]],MATCH(Transactions[[#This Row],[Sub Ledger]],LedgerMapping[[#All],[Sub Ledger]],0))</f>
        <v>Income Statement</v>
      </c>
    </row>
    <row r="5262" spans="1:5" x14ac:dyDescent="0.55000000000000004">
      <c r="A5262">
        <v>6</v>
      </c>
      <c r="B5262">
        <v>89000</v>
      </c>
      <c r="C5262" s="6">
        <v>44197</v>
      </c>
      <c r="D5262">
        <v>181</v>
      </c>
      <c r="E5262" t="str">
        <f>INDEX(LedgerMapping[[#All],[Area]],MATCH(Transactions[[#This Row],[Sub Ledger]],LedgerMapping[[#All],[Sub Ledger]],0))</f>
        <v>Income Statement</v>
      </c>
    </row>
    <row r="5263" spans="1:5" x14ac:dyDescent="0.55000000000000004">
      <c r="A5263">
        <v>6</v>
      </c>
      <c r="B5263">
        <v>89000</v>
      </c>
      <c r="C5263" s="6">
        <v>44197</v>
      </c>
      <c r="D5263">
        <v>249</v>
      </c>
      <c r="E5263" t="str">
        <f>INDEX(LedgerMapping[[#All],[Area]],MATCH(Transactions[[#This Row],[Sub Ledger]],LedgerMapping[[#All],[Sub Ledger]],0))</f>
        <v>Income Statement</v>
      </c>
    </row>
    <row r="5264" spans="1:5" x14ac:dyDescent="0.55000000000000004">
      <c r="A5264">
        <v>6</v>
      </c>
      <c r="B5264">
        <v>89000</v>
      </c>
      <c r="C5264" s="6">
        <v>44228</v>
      </c>
      <c r="D5264">
        <v>218</v>
      </c>
      <c r="E5264" t="str">
        <f>INDEX(LedgerMapping[[#All],[Area]],MATCH(Transactions[[#This Row],[Sub Ledger]],LedgerMapping[[#All],[Sub Ledger]],0))</f>
        <v>Income Statement</v>
      </c>
    </row>
    <row r="5265" spans="1:5" x14ac:dyDescent="0.55000000000000004">
      <c r="A5265">
        <v>6</v>
      </c>
      <c r="B5265">
        <v>89000</v>
      </c>
      <c r="C5265" s="6">
        <v>44228</v>
      </c>
      <c r="D5265">
        <v>99</v>
      </c>
      <c r="E5265" t="str">
        <f>INDEX(LedgerMapping[[#All],[Area]],MATCH(Transactions[[#This Row],[Sub Ledger]],LedgerMapping[[#All],[Sub Ledger]],0))</f>
        <v>Income Statement</v>
      </c>
    </row>
    <row r="5266" spans="1:5" x14ac:dyDescent="0.55000000000000004">
      <c r="A5266">
        <v>6</v>
      </c>
      <c r="B5266">
        <v>89000</v>
      </c>
      <c r="C5266" s="6">
        <v>44228</v>
      </c>
      <c r="D5266">
        <v>343</v>
      </c>
      <c r="E5266" t="str">
        <f>INDEX(LedgerMapping[[#All],[Area]],MATCH(Transactions[[#This Row],[Sub Ledger]],LedgerMapping[[#All],[Sub Ledger]],0))</f>
        <v>Income Statement</v>
      </c>
    </row>
    <row r="5267" spans="1:5" x14ac:dyDescent="0.55000000000000004">
      <c r="A5267">
        <v>6</v>
      </c>
      <c r="B5267">
        <v>89000</v>
      </c>
      <c r="C5267" s="6">
        <v>44228</v>
      </c>
      <c r="D5267">
        <v>240</v>
      </c>
      <c r="E5267" t="str">
        <f>INDEX(LedgerMapping[[#All],[Area]],MATCH(Transactions[[#This Row],[Sub Ledger]],LedgerMapping[[#All],[Sub Ledger]],0))</f>
        <v>Income Statement</v>
      </c>
    </row>
    <row r="5268" spans="1:5" x14ac:dyDescent="0.55000000000000004">
      <c r="A5268">
        <v>6</v>
      </c>
      <c r="B5268">
        <v>89000</v>
      </c>
      <c r="C5268" s="6">
        <v>44228</v>
      </c>
      <c r="D5268">
        <v>109</v>
      </c>
      <c r="E5268" t="str">
        <f>INDEX(LedgerMapping[[#All],[Area]],MATCH(Transactions[[#This Row],[Sub Ledger]],LedgerMapping[[#All],[Sub Ledger]],0))</f>
        <v>Income Statement</v>
      </c>
    </row>
    <row r="5269" spans="1:5" x14ac:dyDescent="0.55000000000000004">
      <c r="A5269">
        <v>6</v>
      </c>
      <c r="B5269">
        <v>89000</v>
      </c>
      <c r="C5269" s="6">
        <v>44228</v>
      </c>
      <c r="D5269">
        <v>208</v>
      </c>
      <c r="E5269" t="str">
        <f>INDEX(LedgerMapping[[#All],[Area]],MATCH(Transactions[[#This Row],[Sub Ledger]],LedgerMapping[[#All],[Sub Ledger]],0))</f>
        <v>Income Statement</v>
      </c>
    </row>
    <row r="5270" spans="1:5" x14ac:dyDescent="0.55000000000000004">
      <c r="A5270">
        <v>6</v>
      </c>
      <c r="B5270">
        <v>89000</v>
      </c>
      <c r="C5270" s="6">
        <v>44256</v>
      </c>
      <c r="D5270">
        <v>298</v>
      </c>
      <c r="E5270" t="str">
        <f>INDEX(LedgerMapping[[#All],[Area]],MATCH(Transactions[[#This Row],[Sub Ledger]],LedgerMapping[[#All],[Sub Ledger]],0))</f>
        <v>Income Statement</v>
      </c>
    </row>
    <row r="5271" spans="1:5" x14ac:dyDescent="0.55000000000000004">
      <c r="A5271">
        <v>6</v>
      </c>
      <c r="B5271">
        <v>89000</v>
      </c>
      <c r="C5271" s="6">
        <v>44256</v>
      </c>
      <c r="D5271">
        <v>75</v>
      </c>
      <c r="E5271" t="str">
        <f>INDEX(LedgerMapping[[#All],[Area]],MATCH(Transactions[[#This Row],[Sub Ledger]],LedgerMapping[[#All],[Sub Ledger]],0))</f>
        <v>Income Statement</v>
      </c>
    </row>
    <row r="5272" spans="1:5" x14ac:dyDescent="0.55000000000000004">
      <c r="A5272">
        <v>6</v>
      </c>
      <c r="B5272">
        <v>89000</v>
      </c>
      <c r="C5272" s="6">
        <v>44256</v>
      </c>
      <c r="D5272">
        <v>371</v>
      </c>
      <c r="E5272" t="str">
        <f>INDEX(LedgerMapping[[#All],[Area]],MATCH(Transactions[[#This Row],[Sub Ledger]],LedgerMapping[[#All],[Sub Ledger]],0))</f>
        <v>Income Statement</v>
      </c>
    </row>
    <row r="5273" spans="1:5" x14ac:dyDescent="0.55000000000000004">
      <c r="A5273">
        <v>6</v>
      </c>
      <c r="B5273">
        <v>89000</v>
      </c>
      <c r="C5273" s="6">
        <v>44256</v>
      </c>
      <c r="D5273">
        <v>199</v>
      </c>
      <c r="E5273" t="str">
        <f>INDEX(LedgerMapping[[#All],[Area]],MATCH(Transactions[[#This Row],[Sub Ledger]],LedgerMapping[[#All],[Sub Ledger]],0))</f>
        <v>Income Statement</v>
      </c>
    </row>
    <row r="5274" spans="1:5" x14ac:dyDescent="0.55000000000000004">
      <c r="A5274">
        <v>6</v>
      </c>
      <c r="B5274">
        <v>89000</v>
      </c>
      <c r="C5274" s="6">
        <v>44256</v>
      </c>
      <c r="D5274">
        <v>151</v>
      </c>
      <c r="E5274" t="str">
        <f>INDEX(LedgerMapping[[#All],[Area]],MATCH(Transactions[[#This Row],[Sub Ledger]],LedgerMapping[[#All],[Sub Ledger]],0))</f>
        <v>Income Statement</v>
      </c>
    </row>
    <row r="5275" spans="1:5" x14ac:dyDescent="0.55000000000000004">
      <c r="A5275">
        <v>6</v>
      </c>
      <c r="B5275">
        <v>89000</v>
      </c>
      <c r="C5275" s="6">
        <v>44256</v>
      </c>
      <c r="D5275">
        <v>253</v>
      </c>
      <c r="E5275" t="str">
        <f>INDEX(LedgerMapping[[#All],[Area]],MATCH(Transactions[[#This Row],[Sub Ledger]],LedgerMapping[[#All],[Sub Ledger]],0))</f>
        <v>Income Statement</v>
      </c>
    </row>
    <row r="5276" spans="1:5" x14ac:dyDescent="0.55000000000000004">
      <c r="A5276">
        <v>6</v>
      </c>
      <c r="B5276">
        <v>89000</v>
      </c>
      <c r="C5276" s="6">
        <v>44287</v>
      </c>
      <c r="D5276">
        <v>243</v>
      </c>
      <c r="E5276" t="str">
        <f>INDEX(LedgerMapping[[#All],[Area]],MATCH(Transactions[[#This Row],[Sub Ledger]],LedgerMapping[[#All],[Sub Ledger]],0))</f>
        <v>Income Statement</v>
      </c>
    </row>
    <row r="5277" spans="1:5" x14ac:dyDescent="0.55000000000000004">
      <c r="A5277">
        <v>6</v>
      </c>
      <c r="B5277">
        <v>89000</v>
      </c>
      <c r="C5277" s="6">
        <v>44287</v>
      </c>
      <c r="D5277">
        <v>86</v>
      </c>
      <c r="E5277" t="str">
        <f>INDEX(LedgerMapping[[#All],[Area]],MATCH(Transactions[[#This Row],[Sub Ledger]],LedgerMapping[[#All],[Sub Ledger]],0))</f>
        <v>Income Statement</v>
      </c>
    </row>
    <row r="5278" spans="1:5" x14ac:dyDescent="0.55000000000000004">
      <c r="A5278">
        <v>6</v>
      </c>
      <c r="B5278">
        <v>89000</v>
      </c>
      <c r="C5278" s="6">
        <v>44287</v>
      </c>
      <c r="D5278">
        <v>343</v>
      </c>
      <c r="E5278" t="str">
        <f>INDEX(LedgerMapping[[#All],[Area]],MATCH(Transactions[[#This Row],[Sub Ledger]],LedgerMapping[[#All],[Sub Ledger]],0))</f>
        <v>Income Statement</v>
      </c>
    </row>
    <row r="5279" spans="1:5" x14ac:dyDescent="0.55000000000000004">
      <c r="A5279">
        <v>6</v>
      </c>
      <c r="B5279">
        <v>89000</v>
      </c>
      <c r="C5279" s="6">
        <v>44287</v>
      </c>
      <c r="D5279">
        <v>193</v>
      </c>
      <c r="E5279" t="str">
        <f>INDEX(LedgerMapping[[#All],[Area]],MATCH(Transactions[[#This Row],[Sub Ledger]],LedgerMapping[[#All],[Sub Ledger]],0))</f>
        <v>Income Statement</v>
      </c>
    </row>
    <row r="5280" spans="1:5" x14ac:dyDescent="0.55000000000000004">
      <c r="A5280">
        <v>6</v>
      </c>
      <c r="B5280">
        <v>89000</v>
      </c>
      <c r="C5280" s="6">
        <v>44287</v>
      </c>
      <c r="D5280">
        <v>120</v>
      </c>
      <c r="E5280" t="str">
        <f>INDEX(LedgerMapping[[#All],[Area]],MATCH(Transactions[[#This Row],[Sub Ledger]],LedgerMapping[[#All],[Sub Ledger]],0))</f>
        <v>Income Statement</v>
      </c>
    </row>
    <row r="5281" spans="1:5" x14ac:dyDescent="0.55000000000000004">
      <c r="A5281">
        <v>6</v>
      </c>
      <c r="B5281">
        <v>89000</v>
      </c>
      <c r="C5281" s="6">
        <v>44287</v>
      </c>
      <c r="D5281">
        <v>213</v>
      </c>
      <c r="E5281" t="str">
        <f>INDEX(LedgerMapping[[#All],[Area]],MATCH(Transactions[[#This Row],[Sub Ledger]],LedgerMapping[[#All],[Sub Ledger]],0))</f>
        <v>Income Statement</v>
      </c>
    </row>
    <row r="5282" spans="1:5" x14ac:dyDescent="0.55000000000000004">
      <c r="A5282">
        <v>6</v>
      </c>
      <c r="B5282">
        <v>89000</v>
      </c>
      <c r="C5282" s="6">
        <v>44317</v>
      </c>
      <c r="D5282">
        <v>284</v>
      </c>
      <c r="E5282" t="str">
        <f>INDEX(LedgerMapping[[#All],[Area]],MATCH(Transactions[[#This Row],[Sub Ledger]],LedgerMapping[[#All],[Sub Ledger]],0))</f>
        <v>Income Statement</v>
      </c>
    </row>
    <row r="5283" spans="1:5" x14ac:dyDescent="0.55000000000000004">
      <c r="A5283">
        <v>6</v>
      </c>
      <c r="B5283">
        <v>89000</v>
      </c>
      <c r="C5283" s="6">
        <v>44317</v>
      </c>
      <c r="D5283">
        <v>135</v>
      </c>
      <c r="E5283" t="str">
        <f>INDEX(LedgerMapping[[#All],[Area]],MATCH(Transactions[[#This Row],[Sub Ledger]],LedgerMapping[[#All],[Sub Ledger]],0))</f>
        <v>Income Statement</v>
      </c>
    </row>
    <row r="5284" spans="1:5" x14ac:dyDescent="0.55000000000000004">
      <c r="A5284">
        <v>6</v>
      </c>
      <c r="B5284">
        <v>89000</v>
      </c>
      <c r="C5284" s="6">
        <v>44317</v>
      </c>
      <c r="D5284">
        <v>261</v>
      </c>
      <c r="E5284" t="str">
        <f>INDEX(LedgerMapping[[#All],[Area]],MATCH(Transactions[[#This Row],[Sub Ledger]],LedgerMapping[[#All],[Sub Ledger]],0))</f>
        <v>Income Statement</v>
      </c>
    </row>
    <row r="5285" spans="1:5" x14ac:dyDescent="0.55000000000000004">
      <c r="A5285">
        <v>6</v>
      </c>
      <c r="B5285">
        <v>89000</v>
      </c>
      <c r="C5285" s="6">
        <v>44317</v>
      </c>
      <c r="D5285">
        <v>151</v>
      </c>
      <c r="E5285" t="str">
        <f>INDEX(LedgerMapping[[#All],[Area]],MATCH(Transactions[[#This Row],[Sub Ledger]],LedgerMapping[[#All],[Sub Ledger]],0))</f>
        <v>Income Statement</v>
      </c>
    </row>
    <row r="5286" spans="1:5" x14ac:dyDescent="0.55000000000000004">
      <c r="A5286">
        <v>6</v>
      </c>
      <c r="B5286">
        <v>89000</v>
      </c>
      <c r="C5286" s="6">
        <v>44317</v>
      </c>
      <c r="D5286">
        <v>125</v>
      </c>
      <c r="E5286" t="str">
        <f>INDEX(LedgerMapping[[#All],[Area]],MATCH(Transactions[[#This Row],[Sub Ledger]],LedgerMapping[[#All],[Sub Ledger]],0))</f>
        <v>Income Statement</v>
      </c>
    </row>
    <row r="5287" spans="1:5" x14ac:dyDescent="0.55000000000000004">
      <c r="A5287">
        <v>6</v>
      </c>
      <c r="B5287">
        <v>89000</v>
      </c>
      <c r="C5287" s="6">
        <v>44317</v>
      </c>
      <c r="D5287">
        <v>190</v>
      </c>
      <c r="E5287" t="str">
        <f>INDEX(LedgerMapping[[#All],[Area]],MATCH(Transactions[[#This Row],[Sub Ledger]],LedgerMapping[[#All],[Sub Ledger]],0))</f>
        <v>Income Statement</v>
      </c>
    </row>
    <row r="5288" spans="1:5" x14ac:dyDescent="0.55000000000000004">
      <c r="A5288">
        <v>6</v>
      </c>
      <c r="B5288">
        <v>89000</v>
      </c>
      <c r="C5288" s="6">
        <v>44348</v>
      </c>
      <c r="D5288">
        <v>273</v>
      </c>
      <c r="E5288" t="str">
        <f>INDEX(LedgerMapping[[#All],[Area]],MATCH(Transactions[[#This Row],[Sub Ledger]],LedgerMapping[[#All],[Sub Ledger]],0))</f>
        <v>Income Statement</v>
      </c>
    </row>
    <row r="5289" spans="1:5" x14ac:dyDescent="0.55000000000000004">
      <c r="A5289">
        <v>6</v>
      </c>
      <c r="B5289">
        <v>89000</v>
      </c>
      <c r="C5289" s="6">
        <v>44348</v>
      </c>
      <c r="D5289">
        <v>88</v>
      </c>
      <c r="E5289" t="str">
        <f>INDEX(LedgerMapping[[#All],[Area]],MATCH(Transactions[[#This Row],[Sub Ledger]],LedgerMapping[[#All],[Sub Ledger]],0))</f>
        <v>Income Statement</v>
      </c>
    </row>
    <row r="5290" spans="1:5" x14ac:dyDescent="0.55000000000000004">
      <c r="A5290">
        <v>6</v>
      </c>
      <c r="B5290">
        <v>89000</v>
      </c>
      <c r="C5290" s="6">
        <v>44348</v>
      </c>
      <c r="D5290">
        <v>318</v>
      </c>
      <c r="E5290" t="str">
        <f>INDEX(LedgerMapping[[#All],[Area]],MATCH(Transactions[[#This Row],[Sub Ledger]],LedgerMapping[[#All],[Sub Ledger]],0))</f>
        <v>Income Statement</v>
      </c>
    </row>
    <row r="5291" spans="1:5" x14ac:dyDescent="0.55000000000000004">
      <c r="A5291">
        <v>6</v>
      </c>
      <c r="B5291">
        <v>89000</v>
      </c>
      <c r="C5291" s="6">
        <v>44348</v>
      </c>
      <c r="D5291">
        <v>179</v>
      </c>
      <c r="E5291" t="str">
        <f>INDEX(LedgerMapping[[#All],[Area]],MATCH(Transactions[[#This Row],[Sub Ledger]],LedgerMapping[[#All],[Sub Ledger]],0))</f>
        <v>Income Statement</v>
      </c>
    </row>
    <row r="5292" spans="1:5" x14ac:dyDescent="0.55000000000000004">
      <c r="A5292">
        <v>6</v>
      </c>
      <c r="B5292">
        <v>89000</v>
      </c>
      <c r="C5292" s="6">
        <v>44348</v>
      </c>
      <c r="D5292">
        <v>126</v>
      </c>
      <c r="E5292" t="str">
        <f>INDEX(LedgerMapping[[#All],[Area]],MATCH(Transactions[[#This Row],[Sub Ledger]],LedgerMapping[[#All],[Sub Ledger]],0))</f>
        <v>Income Statement</v>
      </c>
    </row>
    <row r="5293" spans="1:5" x14ac:dyDescent="0.55000000000000004">
      <c r="A5293">
        <v>6</v>
      </c>
      <c r="B5293">
        <v>89000</v>
      </c>
      <c r="C5293" s="6">
        <v>44348</v>
      </c>
      <c r="D5293">
        <v>226</v>
      </c>
      <c r="E5293" t="str">
        <f>INDEX(LedgerMapping[[#All],[Area]],MATCH(Transactions[[#This Row],[Sub Ledger]],LedgerMapping[[#All],[Sub Ledger]],0))</f>
        <v>Income Statement</v>
      </c>
    </row>
    <row r="5294" spans="1:5" x14ac:dyDescent="0.55000000000000004">
      <c r="A5294">
        <v>6</v>
      </c>
      <c r="B5294">
        <v>89000</v>
      </c>
      <c r="C5294" s="6">
        <v>44378</v>
      </c>
      <c r="D5294">
        <v>322</v>
      </c>
      <c r="E5294" t="str">
        <f>INDEX(LedgerMapping[[#All],[Area]],MATCH(Transactions[[#This Row],[Sub Ledger]],LedgerMapping[[#All],[Sub Ledger]],0))</f>
        <v>Income Statement</v>
      </c>
    </row>
    <row r="5295" spans="1:5" x14ac:dyDescent="0.55000000000000004">
      <c r="A5295">
        <v>6</v>
      </c>
      <c r="B5295">
        <v>89000</v>
      </c>
      <c r="C5295" s="6">
        <v>44378</v>
      </c>
      <c r="D5295">
        <v>72</v>
      </c>
      <c r="E5295" t="str">
        <f>INDEX(LedgerMapping[[#All],[Area]],MATCH(Transactions[[#This Row],[Sub Ledger]],LedgerMapping[[#All],[Sub Ledger]],0))</f>
        <v>Income Statement</v>
      </c>
    </row>
    <row r="5296" spans="1:5" x14ac:dyDescent="0.55000000000000004">
      <c r="A5296">
        <v>6</v>
      </c>
      <c r="B5296">
        <v>89000</v>
      </c>
      <c r="C5296" s="6">
        <v>44378</v>
      </c>
      <c r="D5296">
        <v>278</v>
      </c>
      <c r="E5296" t="str">
        <f>INDEX(LedgerMapping[[#All],[Area]],MATCH(Transactions[[#This Row],[Sub Ledger]],LedgerMapping[[#All],[Sub Ledger]],0))</f>
        <v>Income Statement</v>
      </c>
    </row>
    <row r="5297" spans="1:5" x14ac:dyDescent="0.55000000000000004">
      <c r="A5297">
        <v>6</v>
      </c>
      <c r="B5297">
        <v>89000</v>
      </c>
      <c r="C5297" s="6">
        <v>44378</v>
      </c>
      <c r="D5297">
        <v>218</v>
      </c>
      <c r="E5297" t="str">
        <f>INDEX(LedgerMapping[[#All],[Area]],MATCH(Transactions[[#This Row],[Sub Ledger]],LedgerMapping[[#All],[Sub Ledger]],0))</f>
        <v>Income Statement</v>
      </c>
    </row>
    <row r="5298" spans="1:5" x14ac:dyDescent="0.55000000000000004">
      <c r="A5298">
        <v>6</v>
      </c>
      <c r="B5298">
        <v>89000</v>
      </c>
      <c r="C5298" s="6">
        <v>44378</v>
      </c>
      <c r="D5298">
        <v>109</v>
      </c>
      <c r="E5298" t="str">
        <f>INDEX(LedgerMapping[[#All],[Area]],MATCH(Transactions[[#This Row],[Sub Ledger]],LedgerMapping[[#All],[Sub Ledger]],0))</f>
        <v>Income Statement</v>
      </c>
    </row>
    <row r="5299" spans="1:5" x14ac:dyDescent="0.55000000000000004">
      <c r="A5299">
        <v>6</v>
      </c>
      <c r="B5299">
        <v>89000</v>
      </c>
      <c r="C5299" s="6">
        <v>44378</v>
      </c>
      <c r="D5299">
        <v>292</v>
      </c>
      <c r="E5299" t="str">
        <f>INDEX(LedgerMapping[[#All],[Area]],MATCH(Transactions[[#This Row],[Sub Ledger]],LedgerMapping[[#All],[Sub Ledger]],0))</f>
        <v>Income Statement</v>
      </c>
    </row>
    <row r="5300" spans="1:5" x14ac:dyDescent="0.55000000000000004">
      <c r="A5300">
        <v>6</v>
      </c>
      <c r="B5300">
        <v>89000</v>
      </c>
      <c r="C5300" s="6">
        <v>44409</v>
      </c>
      <c r="D5300">
        <v>293</v>
      </c>
      <c r="E5300" t="str">
        <f>INDEX(LedgerMapping[[#All],[Area]],MATCH(Transactions[[#This Row],[Sub Ledger]],LedgerMapping[[#All],[Sub Ledger]],0))</f>
        <v>Income Statement</v>
      </c>
    </row>
    <row r="5301" spans="1:5" x14ac:dyDescent="0.55000000000000004">
      <c r="A5301">
        <v>6</v>
      </c>
      <c r="B5301">
        <v>89000</v>
      </c>
      <c r="C5301" s="6">
        <v>44409</v>
      </c>
      <c r="D5301">
        <v>92</v>
      </c>
      <c r="E5301" t="str">
        <f>INDEX(LedgerMapping[[#All],[Area]],MATCH(Transactions[[#This Row],[Sub Ledger]],LedgerMapping[[#All],[Sub Ledger]],0))</f>
        <v>Income Statement</v>
      </c>
    </row>
    <row r="5302" spans="1:5" x14ac:dyDescent="0.55000000000000004">
      <c r="A5302">
        <v>6</v>
      </c>
      <c r="B5302">
        <v>89000</v>
      </c>
      <c r="C5302" s="6">
        <v>44409</v>
      </c>
      <c r="D5302">
        <v>311</v>
      </c>
      <c r="E5302" t="str">
        <f>INDEX(LedgerMapping[[#All],[Area]],MATCH(Transactions[[#This Row],[Sub Ledger]],LedgerMapping[[#All],[Sub Ledger]],0))</f>
        <v>Income Statement</v>
      </c>
    </row>
    <row r="5303" spans="1:5" x14ac:dyDescent="0.55000000000000004">
      <c r="A5303">
        <v>6</v>
      </c>
      <c r="B5303">
        <v>89000</v>
      </c>
      <c r="C5303" s="6">
        <v>44409</v>
      </c>
      <c r="D5303">
        <v>209</v>
      </c>
      <c r="E5303" t="str">
        <f>INDEX(LedgerMapping[[#All],[Area]],MATCH(Transactions[[#This Row],[Sub Ledger]],LedgerMapping[[#All],[Sub Ledger]],0))</f>
        <v>Income Statement</v>
      </c>
    </row>
    <row r="5304" spans="1:5" x14ac:dyDescent="0.55000000000000004">
      <c r="A5304">
        <v>6</v>
      </c>
      <c r="B5304">
        <v>89000</v>
      </c>
      <c r="C5304" s="6">
        <v>44409</v>
      </c>
      <c r="D5304">
        <v>129</v>
      </c>
      <c r="E5304" t="str">
        <f>INDEX(LedgerMapping[[#All],[Area]],MATCH(Transactions[[#This Row],[Sub Ledger]],LedgerMapping[[#All],[Sub Ledger]],0))</f>
        <v>Income Statement</v>
      </c>
    </row>
    <row r="5305" spans="1:5" x14ac:dyDescent="0.55000000000000004">
      <c r="A5305">
        <v>6</v>
      </c>
      <c r="B5305">
        <v>89000</v>
      </c>
      <c r="C5305" s="6">
        <v>44409</v>
      </c>
      <c r="D5305">
        <v>200</v>
      </c>
      <c r="E5305" t="str">
        <f>INDEX(LedgerMapping[[#All],[Area]],MATCH(Transactions[[#This Row],[Sub Ledger]],LedgerMapping[[#All],[Sub Ledger]],0))</f>
        <v>Income Statement</v>
      </c>
    </row>
    <row r="5306" spans="1:5" x14ac:dyDescent="0.55000000000000004">
      <c r="A5306">
        <v>6</v>
      </c>
      <c r="B5306">
        <v>89000</v>
      </c>
      <c r="C5306" s="6">
        <v>44440</v>
      </c>
      <c r="D5306">
        <v>213</v>
      </c>
      <c r="E5306" t="str">
        <f>INDEX(LedgerMapping[[#All],[Area]],MATCH(Transactions[[#This Row],[Sub Ledger]],LedgerMapping[[#All],[Sub Ledger]],0))</f>
        <v>Income Statement</v>
      </c>
    </row>
    <row r="5307" spans="1:5" x14ac:dyDescent="0.55000000000000004">
      <c r="A5307">
        <v>6</v>
      </c>
      <c r="B5307">
        <v>89000</v>
      </c>
      <c r="C5307" s="6">
        <v>44440</v>
      </c>
      <c r="D5307">
        <v>99</v>
      </c>
      <c r="E5307" t="str">
        <f>INDEX(LedgerMapping[[#All],[Area]],MATCH(Transactions[[#This Row],[Sub Ledger]],LedgerMapping[[#All],[Sub Ledger]],0))</f>
        <v>Income Statement</v>
      </c>
    </row>
    <row r="5308" spans="1:5" x14ac:dyDescent="0.55000000000000004">
      <c r="A5308">
        <v>6</v>
      </c>
      <c r="B5308">
        <v>89000</v>
      </c>
      <c r="C5308" s="6">
        <v>44440</v>
      </c>
      <c r="D5308">
        <v>290</v>
      </c>
      <c r="E5308" t="str">
        <f>INDEX(LedgerMapping[[#All],[Area]],MATCH(Transactions[[#This Row],[Sub Ledger]],LedgerMapping[[#All],[Sub Ledger]],0))</f>
        <v>Income Statement</v>
      </c>
    </row>
    <row r="5309" spans="1:5" x14ac:dyDescent="0.55000000000000004">
      <c r="A5309">
        <v>6</v>
      </c>
      <c r="B5309">
        <v>89000</v>
      </c>
      <c r="C5309" s="6">
        <v>44440</v>
      </c>
      <c r="D5309">
        <v>176</v>
      </c>
      <c r="E5309" t="str">
        <f>INDEX(LedgerMapping[[#All],[Area]],MATCH(Transactions[[#This Row],[Sub Ledger]],LedgerMapping[[#All],[Sub Ledger]],0))</f>
        <v>Income Statement</v>
      </c>
    </row>
    <row r="5310" spans="1:5" x14ac:dyDescent="0.55000000000000004">
      <c r="A5310">
        <v>6</v>
      </c>
      <c r="B5310">
        <v>89000</v>
      </c>
      <c r="C5310" s="6">
        <v>44440</v>
      </c>
      <c r="D5310">
        <v>112</v>
      </c>
      <c r="E5310" t="str">
        <f>INDEX(LedgerMapping[[#All],[Area]],MATCH(Transactions[[#This Row],[Sub Ledger]],LedgerMapping[[#All],[Sub Ledger]],0))</f>
        <v>Income Statement</v>
      </c>
    </row>
    <row r="5311" spans="1:5" x14ac:dyDescent="0.55000000000000004">
      <c r="A5311">
        <v>6</v>
      </c>
      <c r="B5311">
        <v>89000</v>
      </c>
      <c r="C5311" s="6">
        <v>44440</v>
      </c>
      <c r="D5311">
        <v>220</v>
      </c>
      <c r="E5311" t="str">
        <f>INDEX(LedgerMapping[[#All],[Area]],MATCH(Transactions[[#This Row],[Sub Ledger]],LedgerMapping[[#All],[Sub Ledger]],0))</f>
        <v>Income Statement</v>
      </c>
    </row>
    <row r="5312" spans="1:5" x14ac:dyDescent="0.55000000000000004">
      <c r="A5312">
        <v>6</v>
      </c>
      <c r="B5312">
        <v>89000</v>
      </c>
      <c r="C5312" s="6">
        <v>44470</v>
      </c>
      <c r="D5312">
        <v>343</v>
      </c>
      <c r="E5312" t="str">
        <f>INDEX(LedgerMapping[[#All],[Area]],MATCH(Transactions[[#This Row],[Sub Ledger]],LedgerMapping[[#All],[Sub Ledger]],0))</f>
        <v>Income Statement</v>
      </c>
    </row>
    <row r="5313" spans="1:5" x14ac:dyDescent="0.55000000000000004">
      <c r="A5313">
        <v>6</v>
      </c>
      <c r="B5313">
        <v>89000</v>
      </c>
      <c r="C5313" s="6">
        <v>44470</v>
      </c>
      <c r="D5313">
        <v>82</v>
      </c>
      <c r="E5313" t="str">
        <f>INDEX(LedgerMapping[[#All],[Area]],MATCH(Transactions[[#This Row],[Sub Ledger]],LedgerMapping[[#All],[Sub Ledger]],0))</f>
        <v>Income Statement</v>
      </c>
    </row>
    <row r="5314" spans="1:5" x14ac:dyDescent="0.55000000000000004">
      <c r="A5314">
        <v>6</v>
      </c>
      <c r="B5314">
        <v>89000</v>
      </c>
      <c r="C5314" s="6">
        <v>44470</v>
      </c>
      <c r="D5314">
        <v>315</v>
      </c>
      <c r="E5314" t="str">
        <f>INDEX(LedgerMapping[[#All],[Area]],MATCH(Transactions[[#This Row],[Sub Ledger]],LedgerMapping[[#All],[Sub Ledger]],0))</f>
        <v>Income Statement</v>
      </c>
    </row>
    <row r="5315" spans="1:5" x14ac:dyDescent="0.55000000000000004">
      <c r="A5315">
        <v>6</v>
      </c>
      <c r="B5315">
        <v>89000</v>
      </c>
      <c r="C5315" s="6">
        <v>44470</v>
      </c>
      <c r="D5315">
        <v>193</v>
      </c>
      <c r="E5315" t="str">
        <f>INDEX(LedgerMapping[[#All],[Area]],MATCH(Transactions[[#This Row],[Sub Ledger]],LedgerMapping[[#All],[Sub Ledger]],0))</f>
        <v>Income Statement</v>
      </c>
    </row>
    <row r="5316" spans="1:5" x14ac:dyDescent="0.55000000000000004">
      <c r="A5316">
        <v>6</v>
      </c>
      <c r="B5316">
        <v>89000</v>
      </c>
      <c r="C5316" s="6">
        <v>44470</v>
      </c>
      <c r="D5316">
        <v>153</v>
      </c>
      <c r="E5316" t="str">
        <f>INDEX(LedgerMapping[[#All],[Area]],MATCH(Transactions[[#This Row],[Sub Ledger]],LedgerMapping[[#All],[Sub Ledger]],0))</f>
        <v>Income Statement</v>
      </c>
    </row>
    <row r="5317" spans="1:5" x14ac:dyDescent="0.55000000000000004">
      <c r="A5317">
        <v>6</v>
      </c>
      <c r="B5317">
        <v>89000</v>
      </c>
      <c r="C5317" s="6">
        <v>44470</v>
      </c>
      <c r="D5317">
        <v>233</v>
      </c>
      <c r="E5317" t="str">
        <f>INDEX(LedgerMapping[[#All],[Area]],MATCH(Transactions[[#This Row],[Sub Ledger]],LedgerMapping[[#All],[Sub Ledger]],0))</f>
        <v>Income Statement</v>
      </c>
    </row>
    <row r="5318" spans="1:5" x14ac:dyDescent="0.55000000000000004">
      <c r="A5318">
        <v>6</v>
      </c>
      <c r="B5318">
        <v>89000</v>
      </c>
      <c r="C5318" s="6">
        <v>44501</v>
      </c>
      <c r="D5318">
        <v>251</v>
      </c>
      <c r="E5318" t="str">
        <f>INDEX(LedgerMapping[[#All],[Area]],MATCH(Transactions[[#This Row],[Sub Ledger]],LedgerMapping[[#All],[Sub Ledger]],0))</f>
        <v>Income Statement</v>
      </c>
    </row>
    <row r="5319" spans="1:5" x14ac:dyDescent="0.55000000000000004">
      <c r="A5319">
        <v>6</v>
      </c>
      <c r="B5319">
        <v>89000</v>
      </c>
      <c r="C5319" s="6">
        <v>44501</v>
      </c>
      <c r="D5319">
        <v>82</v>
      </c>
      <c r="E5319" t="str">
        <f>INDEX(LedgerMapping[[#All],[Area]],MATCH(Transactions[[#This Row],[Sub Ledger]],LedgerMapping[[#All],[Sub Ledger]],0))</f>
        <v>Income Statement</v>
      </c>
    </row>
    <row r="5320" spans="1:5" x14ac:dyDescent="0.55000000000000004">
      <c r="A5320">
        <v>6</v>
      </c>
      <c r="B5320">
        <v>89000</v>
      </c>
      <c r="C5320" s="6">
        <v>44501</v>
      </c>
      <c r="D5320">
        <v>250</v>
      </c>
      <c r="E5320" t="str">
        <f>INDEX(LedgerMapping[[#All],[Area]],MATCH(Transactions[[#This Row],[Sub Ledger]],LedgerMapping[[#All],[Sub Ledger]],0))</f>
        <v>Income Statement</v>
      </c>
    </row>
    <row r="5321" spans="1:5" x14ac:dyDescent="0.55000000000000004">
      <c r="A5321">
        <v>6</v>
      </c>
      <c r="B5321">
        <v>89000</v>
      </c>
      <c r="C5321" s="6">
        <v>44501</v>
      </c>
      <c r="D5321">
        <v>234</v>
      </c>
      <c r="E5321" t="str">
        <f>INDEX(LedgerMapping[[#All],[Area]],MATCH(Transactions[[#This Row],[Sub Ledger]],LedgerMapping[[#All],[Sub Ledger]],0))</f>
        <v>Income Statement</v>
      </c>
    </row>
    <row r="5322" spans="1:5" x14ac:dyDescent="0.55000000000000004">
      <c r="A5322">
        <v>6</v>
      </c>
      <c r="B5322">
        <v>89000</v>
      </c>
      <c r="C5322" s="6">
        <v>44501</v>
      </c>
      <c r="D5322">
        <v>157</v>
      </c>
      <c r="E5322" t="str">
        <f>INDEX(LedgerMapping[[#All],[Area]],MATCH(Transactions[[#This Row],[Sub Ledger]],LedgerMapping[[#All],[Sub Ledger]],0))</f>
        <v>Income Statement</v>
      </c>
    </row>
    <row r="5323" spans="1:5" x14ac:dyDescent="0.55000000000000004">
      <c r="A5323">
        <v>6</v>
      </c>
      <c r="B5323">
        <v>89000</v>
      </c>
      <c r="C5323" s="6">
        <v>44501</v>
      </c>
      <c r="D5323">
        <v>263</v>
      </c>
      <c r="E5323" t="str">
        <f>INDEX(LedgerMapping[[#All],[Area]],MATCH(Transactions[[#This Row],[Sub Ledger]],LedgerMapping[[#All],[Sub Ledger]],0))</f>
        <v>Income Statement</v>
      </c>
    </row>
    <row r="5324" spans="1:5" x14ac:dyDescent="0.55000000000000004">
      <c r="A5324">
        <v>6</v>
      </c>
      <c r="B5324">
        <v>89000</v>
      </c>
      <c r="C5324" s="6">
        <v>44531</v>
      </c>
      <c r="D5324">
        <v>224</v>
      </c>
      <c r="E5324" t="str">
        <f>INDEX(LedgerMapping[[#All],[Area]],MATCH(Transactions[[#This Row],[Sub Ledger]],LedgerMapping[[#All],[Sub Ledger]],0))</f>
        <v>Income Statement</v>
      </c>
    </row>
    <row r="5325" spans="1:5" x14ac:dyDescent="0.55000000000000004">
      <c r="A5325">
        <v>6</v>
      </c>
      <c r="B5325">
        <v>89000</v>
      </c>
      <c r="C5325" s="6">
        <v>44531</v>
      </c>
      <c r="D5325">
        <v>135</v>
      </c>
      <c r="E5325" t="str">
        <f>INDEX(LedgerMapping[[#All],[Area]],MATCH(Transactions[[#This Row],[Sub Ledger]],LedgerMapping[[#All],[Sub Ledger]],0))</f>
        <v>Income Statement</v>
      </c>
    </row>
    <row r="5326" spans="1:5" x14ac:dyDescent="0.55000000000000004">
      <c r="A5326">
        <v>6</v>
      </c>
      <c r="B5326">
        <v>89000</v>
      </c>
      <c r="C5326" s="6">
        <v>44531</v>
      </c>
      <c r="D5326">
        <v>349</v>
      </c>
      <c r="E5326" t="str">
        <f>INDEX(LedgerMapping[[#All],[Area]],MATCH(Transactions[[#This Row],[Sub Ledger]],LedgerMapping[[#All],[Sub Ledger]],0))</f>
        <v>Income Statement</v>
      </c>
    </row>
    <row r="5327" spans="1:5" x14ac:dyDescent="0.55000000000000004">
      <c r="A5327">
        <v>6</v>
      </c>
      <c r="B5327">
        <v>89000</v>
      </c>
      <c r="C5327" s="6">
        <v>44531</v>
      </c>
      <c r="D5327">
        <v>168</v>
      </c>
      <c r="E5327" t="str">
        <f>INDEX(LedgerMapping[[#All],[Area]],MATCH(Transactions[[#This Row],[Sub Ledger]],LedgerMapping[[#All],[Sub Ledger]],0))</f>
        <v>Income Statement</v>
      </c>
    </row>
    <row r="5328" spans="1:5" x14ac:dyDescent="0.55000000000000004">
      <c r="A5328">
        <v>6</v>
      </c>
      <c r="B5328">
        <v>89000</v>
      </c>
      <c r="C5328" s="6">
        <v>44531</v>
      </c>
      <c r="D5328">
        <v>170</v>
      </c>
      <c r="E5328" t="str">
        <f>INDEX(LedgerMapping[[#All],[Area]],MATCH(Transactions[[#This Row],[Sub Ledger]],LedgerMapping[[#All],[Sub Ledger]],0))</f>
        <v>Income Statement</v>
      </c>
    </row>
    <row r="5329" spans="1:5" x14ac:dyDescent="0.55000000000000004">
      <c r="A5329">
        <v>6</v>
      </c>
      <c r="B5329">
        <v>89000</v>
      </c>
      <c r="C5329" s="6">
        <v>44531</v>
      </c>
      <c r="D5329">
        <v>261</v>
      </c>
      <c r="E5329" t="str">
        <f>INDEX(LedgerMapping[[#All],[Area]],MATCH(Transactions[[#This Row],[Sub Ledger]],LedgerMapping[[#All],[Sub Ledger]],0))</f>
        <v>Income Statement</v>
      </c>
    </row>
    <row r="5330" spans="1:5" x14ac:dyDescent="0.55000000000000004">
      <c r="A5330">
        <v>6</v>
      </c>
      <c r="B5330">
        <v>89000</v>
      </c>
      <c r="C5330" s="6">
        <v>44256</v>
      </c>
      <c r="D5330">
        <v>215.82</v>
      </c>
      <c r="E5330" t="str">
        <f>INDEX(LedgerMapping[[#All],[Area]],MATCH(Transactions[[#This Row],[Sub Ledger]],LedgerMapping[[#All],[Sub Ledger]],0))</f>
        <v>Income Statement</v>
      </c>
    </row>
    <row r="5331" spans="1:5" x14ac:dyDescent="0.55000000000000004">
      <c r="A5331">
        <v>6</v>
      </c>
      <c r="B5331">
        <v>89000</v>
      </c>
      <c r="C5331" s="6">
        <v>44256</v>
      </c>
      <c r="D5331">
        <v>99</v>
      </c>
      <c r="E5331" t="str">
        <f>INDEX(LedgerMapping[[#All],[Area]],MATCH(Transactions[[#This Row],[Sub Ledger]],LedgerMapping[[#All],[Sub Ledger]],0))</f>
        <v>Income Statement</v>
      </c>
    </row>
    <row r="5332" spans="1:5" x14ac:dyDescent="0.55000000000000004">
      <c r="A5332">
        <v>6</v>
      </c>
      <c r="B5332">
        <v>89000</v>
      </c>
      <c r="C5332" s="6">
        <v>44256</v>
      </c>
      <c r="D5332">
        <v>339.57</v>
      </c>
      <c r="E5332" t="str">
        <f>INDEX(LedgerMapping[[#All],[Area]],MATCH(Transactions[[#This Row],[Sub Ledger]],LedgerMapping[[#All],[Sub Ledger]],0))</f>
        <v>Income Statement</v>
      </c>
    </row>
    <row r="5333" spans="1:5" x14ac:dyDescent="0.55000000000000004">
      <c r="A5333">
        <v>6</v>
      </c>
      <c r="B5333">
        <v>89000</v>
      </c>
      <c r="C5333" s="6">
        <v>44256</v>
      </c>
      <c r="D5333">
        <v>240</v>
      </c>
      <c r="E5333" t="str">
        <f>INDEX(LedgerMapping[[#All],[Area]],MATCH(Transactions[[#This Row],[Sub Ledger]],LedgerMapping[[#All],[Sub Ledger]],0))</f>
        <v>Income Statement</v>
      </c>
    </row>
    <row r="5334" spans="1:5" x14ac:dyDescent="0.55000000000000004">
      <c r="A5334">
        <v>6</v>
      </c>
      <c r="B5334">
        <v>89000</v>
      </c>
      <c r="C5334" s="6">
        <v>44256</v>
      </c>
      <c r="D5334">
        <v>105.73</v>
      </c>
      <c r="E5334" t="str">
        <f>INDEX(LedgerMapping[[#All],[Area]],MATCH(Transactions[[#This Row],[Sub Ledger]],LedgerMapping[[#All],[Sub Ledger]],0))</f>
        <v>Income Statement</v>
      </c>
    </row>
    <row r="5335" spans="1:5" x14ac:dyDescent="0.55000000000000004">
      <c r="A5335">
        <v>6</v>
      </c>
      <c r="B5335">
        <v>89000</v>
      </c>
      <c r="C5335" s="6">
        <v>44256</v>
      </c>
      <c r="D5335">
        <v>210.08</v>
      </c>
      <c r="E5335" t="str">
        <f>INDEX(LedgerMapping[[#All],[Area]],MATCH(Transactions[[#This Row],[Sub Ledger]],LedgerMapping[[#All],[Sub Ledger]],0))</f>
        <v>Income Statement</v>
      </c>
    </row>
    <row r="5336" spans="1:5" x14ac:dyDescent="0.55000000000000004">
      <c r="A5336">
        <v>6</v>
      </c>
      <c r="B5336">
        <v>91000</v>
      </c>
      <c r="C5336" s="6">
        <v>43466</v>
      </c>
      <c r="D5336">
        <v>-74</v>
      </c>
      <c r="E5336" t="str">
        <f>INDEX(LedgerMapping[[#All],[Area]],MATCH(Transactions[[#This Row],[Sub Ledger]],LedgerMapping[[#All],[Sub Ledger]],0))</f>
        <v>Income Statement</v>
      </c>
    </row>
    <row r="5337" spans="1:5" x14ac:dyDescent="0.55000000000000004">
      <c r="A5337">
        <v>6</v>
      </c>
      <c r="B5337">
        <v>91000</v>
      </c>
      <c r="C5337" s="6">
        <v>43466</v>
      </c>
      <c r="D5337">
        <v>-207</v>
      </c>
      <c r="E5337" t="str">
        <f>INDEX(LedgerMapping[[#All],[Area]],MATCH(Transactions[[#This Row],[Sub Ledger]],LedgerMapping[[#All],[Sub Ledger]],0))</f>
        <v>Income Statement</v>
      </c>
    </row>
    <row r="5338" spans="1:5" x14ac:dyDescent="0.55000000000000004">
      <c r="A5338">
        <v>6</v>
      </c>
      <c r="B5338">
        <v>91000</v>
      </c>
      <c r="C5338" s="6">
        <v>43466</v>
      </c>
      <c r="D5338">
        <v>-132</v>
      </c>
      <c r="E5338" t="str">
        <f>INDEX(LedgerMapping[[#All],[Area]],MATCH(Transactions[[#This Row],[Sub Ledger]],LedgerMapping[[#All],[Sub Ledger]],0))</f>
        <v>Income Statement</v>
      </c>
    </row>
    <row r="5339" spans="1:5" x14ac:dyDescent="0.55000000000000004">
      <c r="A5339">
        <v>6</v>
      </c>
      <c r="B5339">
        <v>91000</v>
      </c>
      <c r="C5339" s="6">
        <v>43466</v>
      </c>
      <c r="D5339">
        <v>-87</v>
      </c>
      <c r="E5339" t="str">
        <f>INDEX(LedgerMapping[[#All],[Area]],MATCH(Transactions[[#This Row],[Sub Ledger]],LedgerMapping[[#All],[Sub Ledger]],0))</f>
        <v>Income Statement</v>
      </c>
    </row>
    <row r="5340" spans="1:5" x14ac:dyDescent="0.55000000000000004">
      <c r="A5340">
        <v>6</v>
      </c>
      <c r="B5340">
        <v>91000</v>
      </c>
      <c r="C5340" s="6">
        <v>43466</v>
      </c>
      <c r="D5340">
        <v>-174</v>
      </c>
      <c r="E5340" t="str">
        <f>INDEX(LedgerMapping[[#All],[Area]],MATCH(Transactions[[#This Row],[Sub Ledger]],LedgerMapping[[#All],[Sub Ledger]],0))</f>
        <v>Income Statement</v>
      </c>
    </row>
    <row r="5341" spans="1:5" x14ac:dyDescent="0.55000000000000004">
      <c r="A5341">
        <v>6</v>
      </c>
      <c r="B5341">
        <v>91000</v>
      </c>
      <c r="C5341" s="6">
        <v>43497</v>
      </c>
      <c r="D5341">
        <v>-174</v>
      </c>
      <c r="E5341" t="str">
        <f>INDEX(LedgerMapping[[#All],[Area]],MATCH(Transactions[[#This Row],[Sub Ledger]],LedgerMapping[[#All],[Sub Ledger]],0))</f>
        <v>Income Statement</v>
      </c>
    </row>
    <row r="5342" spans="1:5" x14ac:dyDescent="0.55000000000000004">
      <c r="A5342">
        <v>6</v>
      </c>
      <c r="B5342">
        <v>91000</v>
      </c>
      <c r="C5342" s="6">
        <v>43497</v>
      </c>
      <c r="D5342">
        <v>-81</v>
      </c>
      <c r="E5342" t="str">
        <f>INDEX(LedgerMapping[[#All],[Area]],MATCH(Transactions[[#This Row],[Sub Ledger]],LedgerMapping[[#All],[Sub Ledger]],0))</f>
        <v>Income Statement</v>
      </c>
    </row>
    <row r="5343" spans="1:5" x14ac:dyDescent="0.55000000000000004">
      <c r="A5343">
        <v>6</v>
      </c>
      <c r="B5343">
        <v>91000</v>
      </c>
      <c r="C5343" s="6">
        <v>43497</v>
      </c>
      <c r="D5343">
        <v>-250</v>
      </c>
      <c r="E5343" t="str">
        <f>INDEX(LedgerMapping[[#All],[Area]],MATCH(Transactions[[#This Row],[Sub Ledger]],LedgerMapping[[#All],[Sub Ledger]],0))</f>
        <v>Income Statement</v>
      </c>
    </row>
    <row r="5344" spans="1:5" x14ac:dyDescent="0.55000000000000004">
      <c r="A5344">
        <v>6</v>
      </c>
      <c r="B5344">
        <v>91000</v>
      </c>
      <c r="C5344" s="6">
        <v>43497</v>
      </c>
      <c r="D5344">
        <v>-154</v>
      </c>
      <c r="E5344" t="str">
        <f>INDEX(LedgerMapping[[#All],[Area]],MATCH(Transactions[[#This Row],[Sub Ledger]],LedgerMapping[[#All],[Sub Ledger]],0))</f>
        <v>Income Statement</v>
      </c>
    </row>
    <row r="5345" spans="1:5" x14ac:dyDescent="0.55000000000000004">
      <c r="A5345">
        <v>6</v>
      </c>
      <c r="B5345">
        <v>91000</v>
      </c>
      <c r="C5345" s="6">
        <v>43497</v>
      </c>
      <c r="D5345">
        <v>-70</v>
      </c>
      <c r="E5345" t="str">
        <f>INDEX(LedgerMapping[[#All],[Area]],MATCH(Transactions[[#This Row],[Sub Ledger]],LedgerMapping[[#All],[Sub Ledger]],0))</f>
        <v>Income Statement</v>
      </c>
    </row>
    <row r="5346" spans="1:5" x14ac:dyDescent="0.55000000000000004">
      <c r="A5346">
        <v>6</v>
      </c>
      <c r="B5346">
        <v>91000</v>
      </c>
      <c r="C5346" s="6">
        <v>43497</v>
      </c>
      <c r="D5346">
        <v>-142</v>
      </c>
      <c r="E5346" t="str">
        <f>INDEX(LedgerMapping[[#All],[Area]],MATCH(Transactions[[#This Row],[Sub Ledger]],LedgerMapping[[#All],[Sub Ledger]],0))</f>
        <v>Income Statement</v>
      </c>
    </row>
    <row r="5347" spans="1:5" x14ac:dyDescent="0.55000000000000004">
      <c r="A5347">
        <v>6</v>
      </c>
      <c r="B5347">
        <v>91000</v>
      </c>
      <c r="C5347" s="6">
        <v>43525</v>
      </c>
      <c r="D5347">
        <v>-179</v>
      </c>
      <c r="E5347" t="str">
        <f>INDEX(LedgerMapping[[#All],[Area]],MATCH(Transactions[[#This Row],[Sub Ledger]],LedgerMapping[[#All],[Sub Ledger]],0))</f>
        <v>Income Statement</v>
      </c>
    </row>
    <row r="5348" spans="1:5" x14ac:dyDescent="0.55000000000000004">
      <c r="A5348">
        <v>6</v>
      </c>
      <c r="B5348">
        <v>91000</v>
      </c>
      <c r="C5348" s="6">
        <v>43525</v>
      </c>
      <c r="D5348">
        <v>-46</v>
      </c>
      <c r="E5348" t="str">
        <f>INDEX(LedgerMapping[[#All],[Area]],MATCH(Transactions[[#This Row],[Sub Ledger]],LedgerMapping[[#All],[Sub Ledger]],0))</f>
        <v>Income Statement</v>
      </c>
    </row>
    <row r="5349" spans="1:5" x14ac:dyDescent="0.55000000000000004">
      <c r="A5349">
        <v>6</v>
      </c>
      <c r="B5349">
        <v>91000</v>
      </c>
      <c r="C5349" s="6">
        <v>43525</v>
      </c>
      <c r="D5349">
        <v>-240</v>
      </c>
      <c r="E5349" t="str">
        <f>INDEX(LedgerMapping[[#All],[Area]],MATCH(Transactions[[#This Row],[Sub Ledger]],LedgerMapping[[#All],[Sub Ledger]],0))</f>
        <v>Income Statement</v>
      </c>
    </row>
    <row r="5350" spans="1:5" x14ac:dyDescent="0.55000000000000004">
      <c r="A5350">
        <v>6</v>
      </c>
      <c r="B5350">
        <v>91000</v>
      </c>
      <c r="C5350" s="6">
        <v>43525</v>
      </c>
      <c r="D5350">
        <v>-168</v>
      </c>
      <c r="E5350" t="str">
        <f>INDEX(LedgerMapping[[#All],[Area]],MATCH(Transactions[[#This Row],[Sub Ledger]],LedgerMapping[[#All],[Sub Ledger]],0))</f>
        <v>Income Statement</v>
      </c>
    </row>
    <row r="5351" spans="1:5" x14ac:dyDescent="0.55000000000000004">
      <c r="A5351">
        <v>6</v>
      </c>
      <c r="B5351">
        <v>91000</v>
      </c>
      <c r="C5351" s="6">
        <v>43525</v>
      </c>
      <c r="D5351">
        <v>-94</v>
      </c>
      <c r="E5351" t="str">
        <f>INDEX(LedgerMapping[[#All],[Area]],MATCH(Transactions[[#This Row],[Sub Ledger]],LedgerMapping[[#All],[Sub Ledger]],0))</f>
        <v>Income Statement</v>
      </c>
    </row>
    <row r="5352" spans="1:5" x14ac:dyDescent="0.55000000000000004">
      <c r="A5352">
        <v>6</v>
      </c>
      <c r="B5352">
        <v>91000</v>
      </c>
      <c r="C5352" s="6">
        <v>43525</v>
      </c>
      <c r="D5352">
        <v>-214</v>
      </c>
      <c r="E5352" t="str">
        <f>INDEX(LedgerMapping[[#All],[Area]],MATCH(Transactions[[#This Row],[Sub Ledger]],LedgerMapping[[#All],[Sub Ledger]],0))</f>
        <v>Income Statement</v>
      </c>
    </row>
    <row r="5353" spans="1:5" x14ac:dyDescent="0.55000000000000004">
      <c r="A5353">
        <v>6</v>
      </c>
      <c r="B5353">
        <v>91000</v>
      </c>
      <c r="C5353" s="6">
        <v>43556</v>
      </c>
      <c r="D5353">
        <v>-202</v>
      </c>
      <c r="E5353" t="str">
        <f>INDEX(LedgerMapping[[#All],[Area]],MATCH(Transactions[[#This Row],[Sub Ledger]],LedgerMapping[[#All],[Sub Ledger]],0))</f>
        <v>Income Statement</v>
      </c>
    </row>
    <row r="5354" spans="1:5" x14ac:dyDescent="0.55000000000000004">
      <c r="A5354">
        <v>6</v>
      </c>
      <c r="B5354">
        <v>91000</v>
      </c>
      <c r="C5354" s="6">
        <v>43556</v>
      </c>
      <c r="D5354">
        <v>-106</v>
      </c>
      <c r="E5354" t="str">
        <f>INDEX(LedgerMapping[[#All],[Area]],MATCH(Transactions[[#This Row],[Sub Ledger]],LedgerMapping[[#All],[Sub Ledger]],0))</f>
        <v>Income Statement</v>
      </c>
    </row>
    <row r="5355" spans="1:5" x14ac:dyDescent="0.55000000000000004">
      <c r="A5355">
        <v>6</v>
      </c>
      <c r="B5355">
        <v>91000</v>
      </c>
      <c r="C5355" s="6">
        <v>43556</v>
      </c>
      <c r="D5355">
        <v>-228</v>
      </c>
      <c r="E5355" t="str">
        <f>INDEX(LedgerMapping[[#All],[Area]],MATCH(Transactions[[#This Row],[Sub Ledger]],LedgerMapping[[#All],[Sub Ledger]],0))</f>
        <v>Income Statement</v>
      </c>
    </row>
    <row r="5356" spans="1:5" x14ac:dyDescent="0.55000000000000004">
      <c r="A5356">
        <v>6</v>
      </c>
      <c r="B5356">
        <v>91000</v>
      </c>
      <c r="C5356" s="6">
        <v>43556</v>
      </c>
      <c r="D5356">
        <v>-168</v>
      </c>
      <c r="E5356" t="str">
        <f>INDEX(LedgerMapping[[#All],[Area]],MATCH(Transactions[[#This Row],[Sub Ledger]],LedgerMapping[[#All],[Sub Ledger]],0))</f>
        <v>Income Statement</v>
      </c>
    </row>
    <row r="5357" spans="1:5" x14ac:dyDescent="0.55000000000000004">
      <c r="A5357">
        <v>6</v>
      </c>
      <c r="B5357">
        <v>91000</v>
      </c>
      <c r="C5357" s="6">
        <v>43556</v>
      </c>
      <c r="D5357">
        <v>-90</v>
      </c>
      <c r="E5357" t="str">
        <f>INDEX(LedgerMapping[[#All],[Area]],MATCH(Transactions[[#This Row],[Sub Ledger]],LedgerMapping[[#All],[Sub Ledger]],0))</f>
        <v>Income Statement</v>
      </c>
    </row>
    <row r="5358" spans="1:5" x14ac:dyDescent="0.55000000000000004">
      <c r="A5358">
        <v>6</v>
      </c>
      <c r="B5358">
        <v>91000</v>
      </c>
      <c r="C5358" s="6">
        <v>43556</v>
      </c>
      <c r="D5358">
        <v>-228</v>
      </c>
      <c r="E5358" t="str">
        <f>INDEX(LedgerMapping[[#All],[Area]],MATCH(Transactions[[#This Row],[Sub Ledger]],LedgerMapping[[#All],[Sub Ledger]],0))</f>
        <v>Income Statement</v>
      </c>
    </row>
    <row r="5359" spans="1:5" x14ac:dyDescent="0.55000000000000004">
      <c r="A5359">
        <v>6</v>
      </c>
      <c r="B5359">
        <v>91000</v>
      </c>
      <c r="C5359" s="6">
        <v>43586</v>
      </c>
      <c r="D5359">
        <v>-191</v>
      </c>
      <c r="E5359" t="str">
        <f>INDEX(LedgerMapping[[#All],[Area]],MATCH(Transactions[[#This Row],[Sub Ledger]],LedgerMapping[[#All],[Sub Ledger]],0))</f>
        <v>Income Statement</v>
      </c>
    </row>
    <row r="5360" spans="1:5" x14ac:dyDescent="0.55000000000000004">
      <c r="A5360">
        <v>6</v>
      </c>
      <c r="B5360">
        <v>91000</v>
      </c>
      <c r="C5360" s="6">
        <v>43586</v>
      </c>
      <c r="D5360">
        <v>-86</v>
      </c>
      <c r="E5360" t="str">
        <f>INDEX(LedgerMapping[[#All],[Area]],MATCH(Transactions[[#This Row],[Sub Ledger]],LedgerMapping[[#All],[Sub Ledger]],0))</f>
        <v>Income Statement</v>
      </c>
    </row>
    <row r="5361" spans="1:5" x14ac:dyDescent="0.55000000000000004">
      <c r="A5361">
        <v>6</v>
      </c>
      <c r="B5361">
        <v>91000</v>
      </c>
      <c r="C5361" s="6">
        <v>43586</v>
      </c>
      <c r="D5361">
        <v>-181</v>
      </c>
      <c r="E5361" t="str">
        <f>INDEX(LedgerMapping[[#All],[Area]],MATCH(Transactions[[#This Row],[Sub Ledger]],LedgerMapping[[#All],[Sub Ledger]],0))</f>
        <v>Income Statement</v>
      </c>
    </row>
    <row r="5362" spans="1:5" x14ac:dyDescent="0.55000000000000004">
      <c r="A5362">
        <v>6</v>
      </c>
      <c r="B5362">
        <v>91000</v>
      </c>
      <c r="C5362" s="6">
        <v>43586</v>
      </c>
      <c r="D5362">
        <v>-98</v>
      </c>
      <c r="E5362" t="str">
        <f>INDEX(LedgerMapping[[#All],[Area]],MATCH(Transactions[[#This Row],[Sub Ledger]],LedgerMapping[[#All],[Sub Ledger]],0))</f>
        <v>Income Statement</v>
      </c>
    </row>
    <row r="5363" spans="1:5" x14ac:dyDescent="0.55000000000000004">
      <c r="A5363">
        <v>6</v>
      </c>
      <c r="B5363">
        <v>91000</v>
      </c>
      <c r="C5363" s="6">
        <v>43586</v>
      </c>
      <c r="D5363">
        <v>-106</v>
      </c>
      <c r="E5363" t="str">
        <f>INDEX(LedgerMapping[[#All],[Area]],MATCH(Transactions[[#This Row],[Sub Ledger]],LedgerMapping[[#All],[Sub Ledger]],0))</f>
        <v>Income Statement</v>
      </c>
    </row>
    <row r="5364" spans="1:5" x14ac:dyDescent="0.55000000000000004">
      <c r="A5364">
        <v>6</v>
      </c>
      <c r="B5364">
        <v>91000</v>
      </c>
      <c r="C5364" s="6">
        <v>43586</v>
      </c>
      <c r="D5364">
        <v>-182</v>
      </c>
      <c r="E5364" t="str">
        <f>INDEX(LedgerMapping[[#All],[Area]],MATCH(Transactions[[#This Row],[Sub Ledger]],LedgerMapping[[#All],[Sub Ledger]],0))</f>
        <v>Income Statement</v>
      </c>
    </row>
    <row r="5365" spans="1:5" x14ac:dyDescent="0.55000000000000004">
      <c r="A5365">
        <v>6</v>
      </c>
      <c r="B5365">
        <v>91000</v>
      </c>
      <c r="C5365" s="6">
        <v>43617</v>
      </c>
      <c r="D5365">
        <v>-173</v>
      </c>
      <c r="E5365" t="str">
        <f>INDEX(LedgerMapping[[#All],[Area]],MATCH(Transactions[[#This Row],[Sub Ledger]],LedgerMapping[[#All],[Sub Ledger]],0))</f>
        <v>Income Statement</v>
      </c>
    </row>
    <row r="5366" spans="1:5" x14ac:dyDescent="0.55000000000000004">
      <c r="A5366">
        <v>6</v>
      </c>
      <c r="B5366">
        <v>91000</v>
      </c>
      <c r="C5366" s="6">
        <v>43617</v>
      </c>
      <c r="D5366">
        <v>-83</v>
      </c>
      <c r="E5366" t="str">
        <f>INDEX(LedgerMapping[[#All],[Area]],MATCH(Transactions[[#This Row],[Sub Ledger]],LedgerMapping[[#All],[Sub Ledger]],0))</f>
        <v>Income Statement</v>
      </c>
    </row>
    <row r="5367" spans="1:5" x14ac:dyDescent="0.55000000000000004">
      <c r="A5367">
        <v>6</v>
      </c>
      <c r="B5367">
        <v>91000</v>
      </c>
      <c r="C5367" s="6">
        <v>43617</v>
      </c>
      <c r="D5367">
        <v>-221</v>
      </c>
      <c r="E5367" t="str">
        <f>INDEX(LedgerMapping[[#All],[Area]],MATCH(Transactions[[#This Row],[Sub Ledger]],LedgerMapping[[#All],[Sub Ledger]],0))</f>
        <v>Income Statement</v>
      </c>
    </row>
    <row r="5368" spans="1:5" x14ac:dyDescent="0.55000000000000004">
      <c r="A5368">
        <v>6</v>
      </c>
      <c r="B5368">
        <v>91000</v>
      </c>
      <c r="C5368" s="6">
        <v>43617</v>
      </c>
      <c r="D5368">
        <v>-188</v>
      </c>
      <c r="E5368" t="str">
        <f>INDEX(LedgerMapping[[#All],[Area]],MATCH(Transactions[[#This Row],[Sub Ledger]],LedgerMapping[[#All],[Sub Ledger]],0))</f>
        <v>Income Statement</v>
      </c>
    </row>
    <row r="5369" spans="1:5" x14ac:dyDescent="0.55000000000000004">
      <c r="A5369">
        <v>6</v>
      </c>
      <c r="B5369">
        <v>91000</v>
      </c>
      <c r="C5369" s="6">
        <v>43617</v>
      </c>
      <c r="D5369">
        <v>-77</v>
      </c>
      <c r="E5369" t="str">
        <f>INDEX(LedgerMapping[[#All],[Area]],MATCH(Transactions[[#This Row],[Sub Ledger]],LedgerMapping[[#All],[Sub Ledger]],0))</f>
        <v>Income Statement</v>
      </c>
    </row>
    <row r="5370" spans="1:5" x14ac:dyDescent="0.55000000000000004">
      <c r="A5370">
        <v>6</v>
      </c>
      <c r="B5370">
        <v>91000</v>
      </c>
      <c r="C5370" s="6">
        <v>43617</v>
      </c>
      <c r="D5370">
        <v>-123</v>
      </c>
      <c r="E5370" t="str">
        <f>INDEX(LedgerMapping[[#All],[Area]],MATCH(Transactions[[#This Row],[Sub Ledger]],LedgerMapping[[#All],[Sub Ledger]],0))</f>
        <v>Income Statement</v>
      </c>
    </row>
    <row r="5371" spans="1:5" x14ac:dyDescent="0.55000000000000004">
      <c r="A5371">
        <v>6</v>
      </c>
      <c r="B5371">
        <v>91000</v>
      </c>
      <c r="C5371" s="6">
        <v>43647</v>
      </c>
      <c r="D5371">
        <v>-218</v>
      </c>
      <c r="E5371" t="str">
        <f>INDEX(LedgerMapping[[#All],[Area]],MATCH(Transactions[[#This Row],[Sub Ledger]],LedgerMapping[[#All],[Sub Ledger]],0))</f>
        <v>Income Statement</v>
      </c>
    </row>
    <row r="5372" spans="1:5" x14ac:dyDescent="0.55000000000000004">
      <c r="A5372">
        <v>6</v>
      </c>
      <c r="B5372">
        <v>91000</v>
      </c>
      <c r="C5372" s="6">
        <v>43647</v>
      </c>
      <c r="D5372">
        <v>-103</v>
      </c>
      <c r="E5372" t="str">
        <f>INDEX(LedgerMapping[[#All],[Area]],MATCH(Transactions[[#This Row],[Sub Ledger]],LedgerMapping[[#All],[Sub Ledger]],0))</f>
        <v>Income Statement</v>
      </c>
    </row>
    <row r="5373" spans="1:5" x14ac:dyDescent="0.55000000000000004">
      <c r="A5373">
        <v>6</v>
      </c>
      <c r="B5373">
        <v>91000</v>
      </c>
      <c r="C5373" s="6">
        <v>43647</v>
      </c>
      <c r="D5373">
        <v>-216</v>
      </c>
      <c r="E5373" t="str">
        <f>INDEX(LedgerMapping[[#All],[Area]],MATCH(Transactions[[#This Row],[Sub Ledger]],LedgerMapping[[#All],[Sub Ledger]],0))</f>
        <v>Income Statement</v>
      </c>
    </row>
    <row r="5374" spans="1:5" x14ac:dyDescent="0.55000000000000004">
      <c r="A5374">
        <v>6</v>
      </c>
      <c r="B5374">
        <v>91000</v>
      </c>
      <c r="C5374" s="6">
        <v>43647</v>
      </c>
      <c r="D5374">
        <v>-142</v>
      </c>
      <c r="E5374" t="str">
        <f>INDEX(LedgerMapping[[#All],[Area]],MATCH(Transactions[[#This Row],[Sub Ledger]],LedgerMapping[[#All],[Sub Ledger]],0))</f>
        <v>Income Statement</v>
      </c>
    </row>
    <row r="5375" spans="1:5" x14ac:dyDescent="0.55000000000000004">
      <c r="A5375">
        <v>6</v>
      </c>
      <c r="B5375">
        <v>91000</v>
      </c>
      <c r="C5375" s="6">
        <v>43647</v>
      </c>
      <c r="D5375">
        <v>-60</v>
      </c>
      <c r="E5375" t="str">
        <f>INDEX(LedgerMapping[[#All],[Area]],MATCH(Transactions[[#This Row],[Sub Ledger]],LedgerMapping[[#All],[Sub Ledger]],0))</f>
        <v>Income Statement</v>
      </c>
    </row>
    <row r="5376" spans="1:5" x14ac:dyDescent="0.55000000000000004">
      <c r="A5376">
        <v>6</v>
      </c>
      <c r="B5376">
        <v>91000</v>
      </c>
      <c r="C5376" s="6">
        <v>43647</v>
      </c>
      <c r="D5376">
        <v>-135</v>
      </c>
      <c r="E5376" t="str">
        <f>INDEX(LedgerMapping[[#All],[Area]],MATCH(Transactions[[#This Row],[Sub Ledger]],LedgerMapping[[#All],[Sub Ledger]],0))</f>
        <v>Income Statement</v>
      </c>
    </row>
    <row r="5377" spans="1:5" x14ac:dyDescent="0.55000000000000004">
      <c r="A5377">
        <v>6</v>
      </c>
      <c r="B5377">
        <v>91000</v>
      </c>
      <c r="C5377" s="6">
        <v>43678</v>
      </c>
      <c r="D5377">
        <v>-254</v>
      </c>
      <c r="E5377" t="str">
        <f>INDEX(LedgerMapping[[#All],[Area]],MATCH(Transactions[[#This Row],[Sub Ledger]],LedgerMapping[[#All],[Sub Ledger]],0))</f>
        <v>Income Statement</v>
      </c>
    </row>
    <row r="5378" spans="1:5" x14ac:dyDescent="0.55000000000000004">
      <c r="A5378">
        <v>6</v>
      </c>
      <c r="B5378">
        <v>91000</v>
      </c>
      <c r="C5378" s="6">
        <v>43678</v>
      </c>
      <c r="D5378">
        <v>-87</v>
      </c>
      <c r="E5378" t="str">
        <f>INDEX(LedgerMapping[[#All],[Area]],MATCH(Transactions[[#This Row],[Sub Ledger]],LedgerMapping[[#All],[Sub Ledger]],0))</f>
        <v>Income Statement</v>
      </c>
    </row>
    <row r="5379" spans="1:5" x14ac:dyDescent="0.55000000000000004">
      <c r="A5379">
        <v>6</v>
      </c>
      <c r="B5379">
        <v>91000</v>
      </c>
      <c r="C5379" s="6">
        <v>43678</v>
      </c>
      <c r="D5379">
        <v>-221</v>
      </c>
      <c r="E5379" t="str">
        <f>INDEX(LedgerMapping[[#All],[Area]],MATCH(Transactions[[#This Row],[Sub Ledger]],LedgerMapping[[#All],[Sub Ledger]],0))</f>
        <v>Income Statement</v>
      </c>
    </row>
    <row r="5380" spans="1:5" x14ac:dyDescent="0.55000000000000004">
      <c r="A5380">
        <v>6</v>
      </c>
      <c r="B5380">
        <v>91000</v>
      </c>
      <c r="C5380" s="6">
        <v>43678</v>
      </c>
      <c r="D5380">
        <v>-121</v>
      </c>
      <c r="E5380" t="str">
        <f>INDEX(LedgerMapping[[#All],[Area]],MATCH(Transactions[[#This Row],[Sub Ledger]],LedgerMapping[[#All],[Sub Ledger]],0))</f>
        <v>Income Statement</v>
      </c>
    </row>
    <row r="5381" spans="1:5" x14ac:dyDescent="0.55000000000000004">
      <c r="A5381">
        <v>6</v>
      </c>
      <c r="B5381">
        <v>91000</v>
      </c>
      <c r="C5381" s="6">
        <v>43678</v>
      </c>
      <c r="D5381">
        <v>-115</v>
      </c>
      <c r="E5381" t="str">
        <f>INDEX(LedgerMapping[[#All],[Area]],MATCH(Transactions[[#This Row],[Sub Ledger]],LedgerMapping[[#All],[Sub Ledger]],0))</f>
        <v>Income Statement</v>
      </c>
    </row>
    <row r="5382" spans="1:5" x14ac:dyDescent="0.55000000000000004">
      <c r="A5382">
        <v>6</v>
      </c>
      <c r="B5382">
        <v>91000</v>
      </c>
      <c r="C5382" s="6">
        <v>43678</v>
      </c>
      <c r="D5382">
        <v>-185</v>
      </c>
      <c r="E5382" t="str">
        <f>INDEX(LedgerMapping[[#All],[Area]],MATCH(Transactions[[#This Row],[Sub Ledger]],LedgerMapping[[#All],[Sub Ledger]],0))</f>
        <v>Income Statement</v>
      </c>
    </row>
    <row r="5383" spans="1:5" x14ac:dyDescent="0.55000000000000004">
      <c r="A5383">
        <v>6</v>
      </c>
      <c r="B5383">
        <v>91000</v>
      </c>
      <c r="C5383" s="6">
        <v>43709</v>
      </c>
      <c r="D5383">
        <v>-226</v>
      </c>
      <c r="E5383" t="str">
        <f>INDEX(LedgerMapping[[#All],[Area]],MATCH(Transactions[[#This Row],[Sub Ledger]],LedgerMapping[[#All],[Sub Ledger]],0))</f>
        <v>Income Statement</v>
      </c>
    </row>
    <row r="5384" spans="1:5" x14ac:dyDescent="0.55000000000000004">
      <c r="A5384">
        <v>6</v>
      </c>
      <c r="B5384">
        <v>91000</v>
      </c>
      <c r="C5384" s="6">
        <v>43709</v>
      </c>
      <c r="D5384">
        <v>-86</v>
      </c>
      <c r="E5384" t="str">
        <f>INDEX(LedgerMapping[[#All],[Area]],MATCH(Transactions[[#This Row],[Sub Ledger]],LedgerMapping[[#All],[Sub Ledger]],0))</f>
        <v>Income Statement</v>
      </c>
    </row>
    <row r="5385" spans="1:5" x14ac:dyDescent="0.55000000000000004">
      <c r="A5385">
        <v>6</v>
      </c>
      <c r="B5385">
        <v>91000</v>
      </c>
      <c r="C5385" s="6">
        <v>43709</v>
      </c>
      <c r="D5385">
        <v>-216</v>
      </c>
      <c r="E5385" t="str">
        <f>INDEX(LedgerMapping[[#All],[Area]],MATCH(Transactions[[#This Row],[Sub Ledger]],LedgerMapping[[#All],[Sub Ledger]],0))</f>
        <v>Income Statement</v>
      </c>
    </row>
    <row r="5386" spans="1:5" x14ac:dyDescent="0.55000000000000004">
      <c r="A5386">
        <v>6</v>
      </c>
      <c r="B5386">
        <v>91000</v>
      </c>
      <c r="C5386" s="6">
        <v>43709</v>
      </c>
      <c r="D5386">
        <v>-125</v>
      </c>
      <c r="E5386" t="str">
        <f>INDEX(LedgerMapping[[#All],[Area]],MATCH(Transactions[[#This Row],[Sub Ledger]],LedgerMapping[[#All],[Sub Ledger]],0))</f>
        <v>Income Statement</v>
      </c>
    </row>
    <row r="5387" spans="1:5" x14ac:dyDescent="0.55000000000000004">
      <c r="A5387">
        <v>6</v>
      </c>
      <c r="B5387">
        <v>91000</v>
      </c>
      <c r="C5387" s="6">
        <v>43709</v>
      </c>
      <c r="D5387">
        <v>-67</v>
      </c>
      <c r="E5387" t="str">
        <f>INDEX(LedgerMapping[[#All],[Area]],MATCH(Transactions[[#This Row],[Sub Ledger]],LedgerMapping[[#All],[Sub Ledger]],0))</f>
        <v>Income Statement</v>
      </c>
    </row>
    <row r="5388" spans="1:5" x14ac:dyDescent="0.55000000000000004">
      <c r="A5388">
        <v>6</v>
      </c>
      <c r="B5388">
        <v>91000</v>
      </c>
      <c r="C5388" s="6">
        <v>43709</v>
      </c>
      <c r="D5388">
        <v>-136</v>
      </c>
      <c r="E5388" t="str">
        <f>INDEX(LedgerMapping[[#All],[Area]],MATCH(Transactions[[#This Row],[Sub Ledger]],LedgerMapping[[#All],[Sub Ledger]],0))</f>
        <v>Income Statement</v>
      </c>
    </row>
    <row r="5389" spans="1:5" x14ac:dyDescent="0.55000000000000004">
      <c r="A5389">
        <v>6</v>
      </c>
      <c r="B5389">
        <v>91000</v>
      </c>
      <c r="C5389" s="6">
        <v>43739</v>
      </c>
      <c r="D5389">
        <v>-192</v>
      </c>
      <c r="E5389" t="str">
        <f>INDEX(LedgerMapping[[#All],[Area]],MATCH(Transactions[[#This Row],[Sub Ledger]],LedgerMapping[[#All],[Sub Ledger]],0))</f>
        <v>Income Statement</v>
      </c>
    </row>
    <row r="5390" spans="1:5" x14ac:dyDescent="0.55000000000000004">
      <c r="A5390">
        <v>6</v>
      </c>
      <c r="B5390">
        <v>91000</v>
      </c>
      <c r="C5390" s="6">
        <v>43739</v>
      </c>
      <c r="D5390">
        <v>-76</v>
      </c>
      <c r="E5390" t="str">
        <f>INDEX(LedgerMapping[[#All],[Area]],MATCH(Transactions[[#This Row],[Sub Ledger]],LedgerMapping[[#All],[Sub Ledger]],0))</f>
        <v>Income Statement</v>
      </c>
    </row>
    <row r="5391" spans="1:5" x14ac:dyDescent="0.55000000000000004">
      <c r="A5391">
        <v>6</v>
      </c>
      <c r="B5391">
        <v>91000</v>
      </c>
      <c r="C5391" s="6">
        <v>43739</v>
      </c>
      <c r="D5391">
        <v>-229</v>
      </c>
      <c r="E5391" t="str">
        <f>INDEX(LedgerMapping[[#All],[Area]],MATCH(Transactions[[#This Row],[Sub Ledger]],LedgerMapping[[#All],[Sub Ledger]],0))</f>
        <v>Income Statement</v>
      </c>
    </row>
    <row r="5392" spans="1:5" x14ac:dyDescent="0.55000000000000004">
      <c r="A5392">
        <v>6</v>
      </c>
      <c r="B5392">
        <v>91000</v>
      </c>
      <c r="C5392" s="6">
        <v>43739</v>
      </c>
      <c r="D5392">
        <v>-193</v>
      </c>
      <c r="E5392" t="str">
        <f>INDEX(LedgerMapping[[#All],[Area]],MATCH(Transactions[[#This Row],[Sub Ledger]],LedgerMapping[[#All],[Sub Ledger]],0))</f>
        <v>Income Statement</v>
      </c>
    </row>
    <row r="5393" spans="1:5" x14ac:dyDescent="0.55000000000000004">
      <c r="A5393">
        <v>6</v>
      </c>
      <c r="B5393">
        <v>91000</v>
      </c>
      <c r="C5393" s="6">
        <v>43739</v>
      </c>
      <c r="D5393">
        <v>-115</v>
      </c>
      <c r="E5393" t="str">
        <f>INDEX(LedgerMapping[[#All],[Area]],MATCH(Transactions[[#This Row],[Sub Ledger]],LedgerMapping[[#All],[Sub Ledger]],0))</f>
        <v>Income Statement</v>
      </c>
    </row>
    <row r="5394" spans="1:5" x14ac:dyDescent="0.55000000000000004">
      <c r="A5394">
        <v>6</v>
      </c>
      <c r="B5394">
        <v>91000</v>
      </c>
      <c r="C5394" s="6">
        <v>43739</v>
      </c>
      <c r="D5394">
        <v>-191</v>
      </c>
      <c r="E5394" t="str">
        <f>INDEX(LedgerMapping[[#All],[Area]],MATCH(Transactions[[#This Row],[Sub Ledger]],LedgerMapping[[#All],[Sub Ledger]],0))</f>
        <v>Income Statement</v>
      </c>
    </row>
    <row r="5395" spans="1:5" x14ac:dyDescent="0.55000000000000004">
      <c r="A5395">
        <v>6</v>
      </c>
      <c r="B5395">
        <v>91000</v>
      </c>
      <c r="C5395" s="6">
        <v>43770</v>
      </c>
      <c r="D5395">
        <v>-199</v>
      </c>
      <c r="E5395" t="str">
        <f>INDEX(LedgerMapping[[#All],[Area]],MATCH(Transactions[[#This Row],[Sub Ledger]],LedgerMapping[[#All],[Sub Ledger]],0))</f>
        <v>Income Statement</v>
      </c>
    </row>
    <row r="5396" spans="1:5" x14ac:dyDescent="0.55000000000000004">
      <c r="A5396">
        <v>6</v>
      </c>
      <c r="B5396">
        <v>91000</v>
      </c>
      <c r="C5396" s="6">
        <v>43770</v>
      </c>
      <c r="D5396">
        <v>-115</v>
      </c>
      <c r="E5396" t="str">
        <f>INDEX(LedgerMapping[[#All],[Area]],MATCH(Transactions[[#This Row],[Sub Ledger]],LedgerMapping[[#All],[Sub Ledger]],0))</f>
        <v>Income Statement</v>
      </c>
    </row>
    <row r="5397" spans="1:5" x14ac:dyDescent="0.55000000000000004">
      <c r="A5397">
        <v>6</v>
      </c>
      <c r="B5397">
        <v>91000</v>
      </c>
      <c r="C5397" s="6">
        <v>43770</v>
      </c>
      <c r="D5397">
        <v>-216</v>
      </c>
      <c r="E5397" t="str">
        <f>INDEX(LedgerMapping[[#All],[Area]],MATCH(Transactions[[#This Row],[Sub Ledger]],LedgerMapping[[#All],[Sub Ledger]],0))</f>
        <v>Income Statement</v>
      </c>
    </row>
    <row r="5398" spans="1:5" x14ac:dyDescent="0.55000000000000004">
      <c r="A5398">
        <v>6</v>
      </c>
      <c r="B5398">
        <v>91000</v>
      </c>
      <c r="C5398" s="6">
        <v>43770</v>
      </c>
      <c r="D5398">
        <v>-137</v>
      </c>
      <c r="E5398" t="str">
        <f>INDEX(LedgerMapping[[#All],[Area]],MATCH(Transactions[[#This Row],[Sub Ledger]],LedgerMapping[[#All],[Sub Ledger]],0))</f>
        <v>Income Statement</v>
      </c>
    </row>
    <row r="5399" spans="1:5" x14ac:dyDescent="0.55000000000000004">
      <c r="A5399">
        <v>6</v>
      </c>
      <c r="B5399">
        <v>91000</v>
      </c>
      <c r="C5399" s="6">
        <v>43770</v>
      </c>
      <c r="D5399">
        <v>-72</v>
      </c>
      <c r="E5399" t="str">
        <f>INDEX(LedgerMapping[[#All],[Area]],MATCH(Transactions[[#This Row],[Sub Ledger]],LedgerMapping[[#All],[Sub Ledger]],0))</f>
        <v>Income Statement</v>
      </c>
    </row>
    <row r="5400" spans="1:5" x14ac:dyDescent="0.55000000000000004">
      <c r="A5400">
        <v>6</v>
      </c>
      <c r="B5400">
        <v>91000</v>
      </c>
      <c r="C5400" s="6">
        <v>43770</v>
      </c>
      <c r="D5400">
        <v>-144</v>
      </c>
      <c r="E5400" t="str">
        <f>INDEX(LedgerMapping[[#All],[Area]],MATCH(Transactions[[#This Row],[Sub Ledger]],LedgerMapping[[#All],[Sub Ledger]],0))</f>
        <v>Income Statement</v>
      </c>
    </row>
    <row r="5401" spans="1:5" x14ac:dyDescent="0.55000000000000004">
      <c r="A5401">
        <v>6</v>
      </c>
      <c r="B5401">
        <v>91000</v>
      </c>
      <c r="C5401" s="6">
        <v>43800</v>
      </c>
      <c r="D5401">
        <v>-169</v>
      </c>
      <c r="E5401" t="str">
        <f>INDEX(LedgerMapping[[#All],[Area]],MATCH(Transactions[[#This Row],[Sub Ledger]],LedgerMapping[[#All],[Sub Ledger]],0))</f>
        <v>Income Statement</v>
      </c>
    </row>
    <row r="5402" spans="1:5" x14ac:dyDescent="0.55000000000000004">
      <c r="A5402">
        <v>6</v>
      </c>
      <c r="B5402">
        <v>91000</v>
      </c>
      <c r="C5402" s="6">
        <v>43800</v>
      </c>
      <c r="D5402">
        <v>-66</v>
      </c>
      <c r="E5402" t="str">
        <f>INDEX(LedgerMapping[[#All],[Area]],MATCH(Transactions[[#This Row],[Sub Ledger]],LedgerMapping[[#All],[Sub Ledger]],0))</f>
        <v>Income Statement</v>
      </c>
    </row>
    <row r="5403" spans="1:5" x14ac:dyDescent="0.55000000000000004">
      <c r="A5403">
        <v>6</v>
      </c>
      <c r="B5403">
        <v>91000</v>
      </c>
      <c r="C5403" s="6">
        <v>43800</v>
      </c>
      <c r="D5403">
        <v>-197</v>
      </c>
      <c r="E5403" t="str">
        <f>INDEX(LedgerMapping[[#All],[Area]],MATCH(Transactions[[#This Row],[Sub Ledger]],LedgerMapping[[#All],[Sub Ledger]],0))</f>
        <v>Income Statement</v>
      </c>
    </row>
    <row r="5404" spans="1:5" x14ac:dyDescent="0.55000000000000004">
      <c r="A5404">
        <v>6</v>
      </c>
      <c r="B5404">
        <v>91000</v>
      </c>
      <c r="C5404" s="6">
        <v>43800</v>
      </c>
      <c r="D5404">
        <v>-182</v>
      </c>
      <c r="E5404" t="str">
        <f>INDEX(LedgerMapping[[#All],[Area]],MATCH(Transactions[[#This Row],[Sub Ledger]],LedgerMapping[[#All],[Sub Ledger]],0))</f>
        <v>Income Statement</v>
      </c>
    </row>
    <row r="5405" spans="1:5" x14ac:dyDescent="0.55000000000000004">
      <c r="A5405">
        <v>6</v>
      </c>
      <c r="B5405">
        <v>91000</v>
      </c>
      <c r="C5405" s="6">
        <v>43800</v>
      </c>
      <c r="D5405">
        <v>-126</v>
      </c>
      <c r="E5405" t="str">
        <f>INDEX(LedgerMapping[[#All],[Area]],MATCH(Transactions[[#This Row],[Sub Ledger]],LedgerMapping[[#All],[Sub Ledger]],0))</f>
        <v>Income Statement</v>
      </c>
    </row>
    <row r="5406" spans="1:5" x14ac:dyDescent="0.55000000000000004">
      <c r="A5406">
        <v>6</v>
      </c>
      <c r="B5406">
        <v>91000</v>
      </c>
      <c r="C5406" s="6">
        <v>43800</v>
      </c>
      <c r="D5406">
        <v>-161</v>
      </c>
      <c r="E5406" t="str">
        <f>INDEX(LedgerMapping[[#All],[Area]],MATCH(Transactions[[#This Row],[Sub Ledger]],LedgerMapping[[#All],[Sub Ledger]],0))</f>
        <v>Income Statement</v>
      </c>
    </row>
    <row r="5407" spans="1:5" x14ac:dyDescent="0.55000000000000004">
      <c r="A5407">
        <v>6</v>
      </c>
      <c r="B5407">
        <v>91000</v>
      </c>
      <c r="C5407" s="6">
        <v>43831</v>
      </c>
      <c r="D5407">
        <v>-278</v>
      </c>
      <c r="E5407" t="str">
        <f>INDEX(LedgerMapping[[#All],[Area]],MATCH(Transactions[[#This Row],[Sub Ledger]],LedgerMapping[[#All],[Sub Ledger]],0))</f>
        <v>Income Statement</v>
      </c>
    </row>
    <row r="5408" spans="1:5" x14ac:dyDescent="0.55000000000000004">
      <c r="A5408">
        <v>6</v>
      </c>
      <c r="B5408">
        <v>91000</v>
      </c>
      <c r="C5408" s="6">
        <v>43831</v>
      </c>
      <c r="D5408">
        <v>-70</v>
      </c>
      <c r="E5408" t="str">
        <f>INDEX(LedgerMapping[[#All],[Area]],MATCH(Transactions[[#This Row],[Sub Ledger]],LedgerMapping[[#All],[Sub Ledger]],0))</f>
        <v>Income Statement</v>
      </c>
    </row>
    <row r="5409" spans="1:5" x14ac:dyDescent="0.55000000000000004">
      <c r="A5409">
        <v>6</v>
      </c>
      <c r="B5409">
        <v>91000</v>
      </c>
      <c r="C5409" s="6">
        <v>43831</v>
      </c>
      <c r="D5409">
        <v>-199</v>
      </c>
      <c r="E5409" t="str">
        <f>INDEX(LedgerMapping[[#All],[Area]],MATCH(Transactions[[#This Row],[Sub Ledger]],LedgerMapping[[#All],[Sub Ledger]],0))</f>
        <v>Income Statement</v>
      </c>
    </row>
    <row r="5410" spans="1:5" x14ac:dyDescent="0.55000000000000004">
      <c r="A5410">
        <v>6</v>
      </c>
      <c r="B5410">
        <v>91000</v>
      </c>
      <c r="C5410" s="6">
        <v>43831</v>
      </c>
      <c r="D5410">
        <v>-169</v>
      </c>
      <c r="E5410" t="str">
        <f>INDEX(LedgerMapping[[#All],[Area]],MATCH(Transactions[[#This Row],[Sub Ledger]],LedgerMapping[[#All],[Sub Ledger]],0))</f>
        <v>Income Statement</v>
      </c>
    </row>
    <row r="5411" spans="1:5" x14ac:dyDescent="0.55000000000000004">
      <c r="A5411">
        <v>6</v>
      </c>
      <c r="B5411">
        <v>91000</v>
      </c>
      <c r="C5411" s="6">
        <v>43831</v>
      </c>
      <c r="D5411">
        <v>-123</v>
      </c>
      <c r="E5411" t="str">
        <f>INDEX(LedgerMapping[[#All],[Area]],MATCH(Transactions[[#This Row],[Sub Ledger]],LedgerMapping[[#All],[Sub Ledger]],0))</f>
        <v>Income Statement</v>
      </c>
    </row>
    <row r="5412" spans="1:5" x14ac:dyDescent="0.55000000000000004">
      <c r="A5412">
        <v>6</v>
      </c>
      <c r="B5412">
        <v>91000</v>
      </c>
      <c r="C5412" s="6">
        <v>43831</v>
      </c>
      <c r="D5412">
        <v>-218</v>
      </c>
      <c r="E5412" t="str">
        <f>INDEX(LedgerMapping[[#All],[Area]],MATCH(Transactions[[#This Row],[Sub Ledger]],LedgerMapping[[#All],[Sub Ledger]],0))</f>
        <v>Income Statement</v>
      </c>
    </row>
    <row r="5413" spans="1:5" x14ac:dyDescent="0.55000000000000004">
      <c r="A5413">
        <v>6</v>
      </c>
      <c r="B5413">
        <v>91000</v>
      </c>
      <c r="C5413" s="6">
        <v>43862</v>
      </c>
      <c r="D5413">
        <v>-233</v>
      </c>
      <c r="E5413" t="str">
        <f>INDEX(LedgerMapping[[#All],[Area]],MATCH(Transactions[[#This Row],[Sub Ledger]],LedgerMapping[[#All],[Sub Ledger]],0))</f>
        <v>Income Statement</v>
      </c>
    </row>
    <row r="5414" spans="1:5" x14ac:dyDescent="0.55000000000000004">
      <c r="A5414">
        <v>6</v>
      </c>
      <c r="B5414">
        <v>91000</v>
      </c>
      <c r="C5414" s="6">
        <v>43862</v>
      </c>
      <c r="D5414">
        <v>-89</v>
      </c>
      <c r="E5414" t="str">
        <f>INDEX(LedgerMapping[[#All],[Area]],MATCH(Transactions[[#This Row],[Sub Ledger]],LedgerMapping[[#All],[Sub Ledger]],0))</f>
        <v>Income Statement</v>
      </c>
    </row>
    <row r="5415" spans="1:5" x14ac:dyDescent="0.55000000000000004">
      <c r="A5415">
        <v>6</v>
      </c>
      <c r="B5415">
        <v>91000</v>
      </c>
      <c r="C5415" s="6">
        <v>43862</v>
      </c>
      <c r="D5415">
        <v>-274</v>
      </c>
      <c r="E5415" t="str">
        <f>INDEX(LedgerMapping[[#All],[Area]],MATCH(Transactions[[#This Row],[Sub Ledger]],LedgerMapping[[#All],[Sub Ledger]],0))</f>
        <v>Income Statement</v>
      </c>
    </row>
    <row r="5416" spans="1:5" x14ac:dyDescent="0.55000000000000004">
      <c r="A5416">
        <v>6</v>
      </c>
      <c r="B5416">
        <v>91000</v>
      </c>
      <c r="C5416" s="6">
        <v>43862</v>
      </c>
      <c r="D5416">
        <v>-162</v>
      </c>
      <c r="E5416" t="str">
        <f>INDEX(LedgerMapping[[#All],[Area]],MATCH(Transactions[[#This Row],[Sub Ledger]],LedgerMapping[[#All],[Sub Ledger]],0))</f>
        <v>Income Statement</v>
      </c>
    </row>
    <row r="5417" spans="1:5" x14ac:dyDescent="0.55000000000000004">
      <c r="A5417">
        <v>6</v>
      </c>
      <c r="B5417">
        <v>91000</v>
      </c>
      <c r="C5417" s="6">
        <v>43862</v>
      </c>
      <c r="D5417">
        <v>-142</v>
      </c>
      <c r="E5417" t="str">
        <f>INDEX(LedgerMapping[[#All],[Area]],MATCH(Transactions[[#This Row],[Sub Ledger]],LedgerMapping[[#All],[Sub Ledger]],0))</f>
        <v>Income Statement</v>
      </c>
    </row>
    <row r="5418" spans="1:5" x14ac:dyDescent="0.55000000000000004">
      <c r="A5418">
        <v>6</v>
      </c>
      <c r="B5418">
        <v>91000</v>
      </c>
      <c r="C5418" s="6">
        <v>43862</v>
      </c>
      <c r="D5418">
        <v>-199</v>
      </c>
      <c r="E5418" t="str">
        <f>INDEX(LedgerMapping[[#All],[Area]],MATCH(Transactions[[#This Row],[Sub Ledger]],LedgerMapping[[#All],[Sub Ledger]],0))</f>
        <v>Income Statement</v>
      </c>
    </row>
    <row r="5419" spans="1:5" x14ac:dyDescent="0.55000000000000004">
      <c r="A5419">
        <v>6</v>
      </c>
      <c r="B5419">
        <v>91000</v>
      </c>
      <c r="C5419" s="6">
        <v>43891</v>
      </c>
      <c r="D5419">
        <v>-252</v>
      </c>
      <c r="E5419" t="str">
        <f>INDEX(LedgerMapping[[#All],[Area]],MATCH(Transactions[[#This Row],[Sub Ledger]],LedgerMapping[[#All],[Sub Ledger]],0))</f>
        <v>Income Statement</v>
      </c>
    </row>
    <row r="5420" spans="1:5" x14ac:dyDescent="0.55000000000000004">
      <c r="A5420">
        <v>6</v>
      </c>
      <c r="B5420">
        <v>91000</v>
      </c>
      <c r="C5420" s="6">
        <v>43891</v>
      </c>
      <c r="D5420">
        <v>-48</v>
      </c>
      <c r="E5420" t="str">
        <f>INDEX(LedgerMapping[[#All],[Area]],MATCH(Transactions[[#This Row],[Sub Ledger]],LedgerMapping[[#All],[Sub Ledger]],0))</f>
        <v>Income Statement</v>
      </c>
    </row>
    <row r="5421" spans="1:5" x14ac:dyDescent="0.55000000000000004">
      <c r="A5421">
        <v>6</v>
      </c>
      <c r="B5421">
        <v>91000</v>
      </c>
      <c r="C5421" s="6">
        <v>43891</v>
      </c>
      <c r="D5421">
        <v>-290</v>
      </c>
      <c r="E5421" t="str">
        <f>INDEX(LedgerMapping[[#All],[Area]],MATCH(Transactions[[#This Row],[Sub Ledger]],LedgerMapping[[#All],[Sub Ledger]],0))</f>
        <v>Income Statement</v>
      </c>
    </row>
    <row r="5422" spans="1:5" x14ac:dyDescent="0.55000000000000004">
      <c r="A5422">
        <v>6</v>
      </c>
      <c r="B5422">
        <v>91000</v>
      </c>
      <c r="C5422" s="6">
        <v>43891</v>
      </c>
      <c r="D5422">
        <v>-158</v>
      </c>
      <c r="E5422" t="str">
        <f>INDEX(LedgerMapping[[#All],[Area]],MATCH(Transactions[[#This Row],[Sub Ledger]],LedgerMapping[[#All],[Sub Ledger]],0))</f>
        <v>Income Statement</v>
      </c>
    </row>
    <row r="5423" spans="1:5" x14ac:dyDescent="0.55000000000000004">
      <c r="A5423">
        <v>6</v>
      </c>
      <c r="B5423">
        <v>91000</v>
      </c>
      <c r="C5423" s="6">
        <v>43891</v>
      </c>
      <c r="D5423">
        <v>-139</v>
      </c>
      <c r="E5423" t="str">
        <f>INDEX(LedgerMapping[[#All],[Area]],MATCH(Transactions[[#This Row],[Sub Ledger]],LedgerMapping[[#All],[Sub Ledger]],0))</f>
        <v>Income Statement</v>
      </c>
    </row>
    <row r="5424" spans="1:5" x14ac:dyDescent="0.55000000000000004">
      <c r="A5424">
        <v>6</v>
      </c>
      <c r="B5424">
        <v>91000</v>
      </c>
      <c r="C5424" s="6">
        <v>43891</v>
      </c>
      <c r="D5424">
        <v>-195</v>
      </c>
      <c r="E5424" t="str">
        <f>INDEX(LedgerMapping[[#All],[Area]],MATCH(Transactions[[#This Row],[Sub Ledger]],LedgerMapping[[#All],[Sub Ledger]],0))</f>
        <v>Income Statement</v>
      </c>
    </row>
    <row r="5425" spans="1:5" x14ac:dyDescent="0.55000000000000004">
      <c r="A5425">
        <v>6</v>
      </c>
      <c r="B5425">
        <v>91000</v>
      </c>
      <c r="C5425" s="6">
        <v>43922</v>
      </c>
      <c r="D5425">
        <v>-279</v>
      </c>
      <c r="E5425" t="str">
        <f>INDEX(LedgerMapping[[#All],[Area]],MATCH(Transactions[[#This Row],[Sub Ledger]],LedgerMapping[[#All],[Sub Ledger]],0))</f>
        <v>Income Statement</v>
      </c>
    </row>
    <row r="5426" spans="1:5" x14ac:dyDescent="0.55000000000000004">
      <c r="A5426">
        <v>6</v>
      </c>
      <c r="B5426">
        <v>91000</v>
      </c>
      <c r="C5426" s="6">
        <v>43922</v>
      </c>
      <c r="D5426">
        <v>-67</v>
      </c>
      <c r="E5426" t="str">
        <f>INDEX(LedgerMapping[[#All],[Area]],MATCH(Transactions[[#This Row],[Sub Ledger]],LedgerMapping[[#All],[Sub Ledger]],0))</f>
        <v>Income Statement</v>
      </c>
    </row>
    <row r="5427" spans="1:5" x14ac:dyDescent="0.55000000000000004">
      <c r="A5427">
        <v>6</v>
      </c>
      <c r="B5427">
        <v>91000</v>
      </c>
      <c r="C5427" s="6">
        <v>43922</v>
      </c>
      <c r="D5427">
        <v>-256</v>
      </c>
      <c r="E5427" t="str">
        <f>INDEX(LedgerMapping[[#All],[Area]],MATCH(Transactions[[#This Row],[Sub Ledger]],LedgerMapping[[#All],[Sub Ledger]],0))</f>
        <v>Income Statement</v>
      </c>
    </row>
    <row r="5428" spans="1:5" x14ac:dyDescent="0.55000000000000004">
      <c r="A5428">
        <v>6</v>
      </c>
      <c r="B5428">
        <v>91000</v>
      </c>
      <c r="C5428" s="6">
        <v>43922</v>
      </c>
      <c r="D5428">
        <v>-182</v>
      </c>
      <c r="E5428" t="str">
        <f>INDEX(LedgerMapping[[#All],[Area]],MATCH(Transactions[[#This Row],[Sub Ledger]],LedgerMapping[[#All],[Sub Ledger]],0))</f>
        <v>Income Statement</v>
      </c>
    </row>
    <row r="5429" spans="1:5" x14ac:dyDescent="0.55000000000000004">
      <c r="A5429">
        <v>6</v>
      </c>
      <c r="B5429">
        <v>91000</v>
      </c>
      <c r="C5429" s="6">
        <v>43922</v>
      </c>
      <c r="D5429">
        <v>-110</v>
      </c>
      <c r="E5429" t="str">
        <f>INDEX(LedgerMapping[[#All],[Area]],MATCH(Transactions[[#This Row],[Sub Ledger]],LedgerMapping[[#All],[Sub Ledger]],0))</f>
        <v>Income Statement</v>
      </c>
    </row>
    <row r="5430" spans="1:5" x14ac:dyDescent="0.55000000000000004">
      <c r="A5430">
        <v>6</v>
      </c>
      <c r="B5430">
        <v>91000</v>
      </c>
      <c r="C5430" s="6">
        <v>43922</v>
      </c>
      <c r="D5430">
        <v>-252</v>
      </c>
      <c r="E5430" t="str">
        <f>INDEX(LedgerMapping[[#All],[Area]],MATCH(Transactions[[#This Row],[Sub Ledger]],LedgerMapping[[#All],[Sub Ledger]],0))</f>
        <v>Income Statement</v>
      </c>
    </row>
    <row r="5431" spans="1:5" x14ac:dyDescent="0.55000000000000004">
      <c r="A5431">
        <v>6</v>
      </c>
      <c r="B5431">
        <v>91000</v>
      </c>
      <c r="C5431" s="6">
        <v>43952</v>
      </c>
      <c r="D5431">
        <v>-287</v>
      </c>
      <c r="E5431" t="str">
        <f>INDEX(LedgerMapping[[#All],[Area]],MATCH(Transactions[[#This Row],[Sub Ledger]],LedgerMapping[[#All],[Sub Ledger]],0))</f>
        <v>Income Statement</v>
      </c>
    </row>
    <row r="5432" spans="1:5" x14ac:dyDescent="0.55000000000000004">
      <c r="A5432">
        <v>6</v>
      </c>
      <c r="B5432">
        <v>91000</v>
      </c>
      <c r="C5432" s="6">
        <v>43952</v>
      </c>
      <c r="D5432">
        <v>-81</v>
      </c>
      <c r="E5432" t="str">
        <f>INDEX(LedgerMapping[[#All],[Area]],MATCH(Transactions[[#This Row],[Sub Ledger]],LedgerMapping[[#All],[Sub Ledger]],0))</f>
        <v>Income Statement</v>
      </c>
    </row>
    <row r="5433" spans="1:5" x14ac:dyDescent="0.55000000000000004">
      <c r="A5433">
        <v>6</v>
      </c>
      <c r="B5433">
        <v>91000</v>
      </c>
      <c r="C5433" s="6">
        <v>43952</v>
      </c>
      <c r="D5433">
        <v>-319</v>
      </c>
      <c r="E5433" t="str">
        <f>INDEX(LedgerMapping[[#All],[Area]],MATCH(Transactions[[#This Row],[Sub Ledger]],LedgerMapping[[#All],[Sub Ledger]],0))</f>
        <v>Income Statement</v>
      </c>
    </row>
    <row r="5434" spans="1:5" x14ac:dyDescent="0.55000000000000004">
      <c r="A5434">
        <v>6</v>
      </c>
      <c r="B5434">
        <v>91000</v>
      </c>
      <c r="C5434" s="6">
        <v>43952</v>
      </c>
      <c r="D5434">
        <v>-138</v>
      </c>
      <c r="E5434" t="str">
        <f>INDEX(LedgerMapping[[#All],[Area]],MATCH(Transactions[[#This Row],[Sub Ledger]],LedgerMapping[[#All],[Sub Ledger]],0))</f>
        <v>Income Statement</v>
      </c>
    </row>
    <row r="5435" spans="1:5" x14ac:dyDescent="0.55000000000000004">
      <c r="A5435">
        <v>6</v>
      </c>
      <c r="B5435">
        <v>91000</v>
      </c>
      <c r="C5435" s="6">
        <v>43952</v>
      </c>
      <c r="D5435">
        <v>-89</v>
      </c>
      <c r="E5435" t="str">
        <f>INDEX(LedgerMapping[[#All],[Area]],MATCH(Transactions[[#This Row],[Sub Ledger]],LedgerMapping[[#All],[Sub Ledger]],0))</f>
        <v>Income Statement</v>
      </c>
    </row>
    <row r="5436" spans="1:5" x14ac:dyDescent="0.55000000000000004">
      <c r="A5436">
        <v>6</v>
      </c>
      <c r="B5436">
        <v>91000</v>
      </c>
      <c r="C5436" s="6">
        <v>43952</v>
      </c>
      <c r="D5436">
        <v>-197</v>
      </c>
      <c r="E5436" t="str">
        <f>INDEX(LedgerMapping[[#All],[Area]],MATCH(Transactions[[#This Row],[Sub Ledger]],LedgerMapping[[#All],[Sub Ledger]],0))</f>
        <v>Income Statement</v>
      </c>
    </row>
    <row r="5437" spans="1:5" x14ac:dyDescent="0.55000000000000004">
      <c r="A5437">
        <v>6</v>
      </c>
      <c r="B5437">
        <v>91000</v>
      </c>
      <c r="C5437" s="6">
        <v>43983</v>
      </c>
      <c r="D5437">
        <v>-173</v>
      </c>
      <c r="E5437" t="str">
        <f>INDEX(LedgerMapping[[#All],[Area]],MATCH(Transactions[[#This Row],[Sub Ledger]],LedgerMapping[[#All],[Sub Ledger]],0))</f>
        <v>Income Statement</v>
      </c>
    </row>
    <row r="5438" spans="1:5" x14ac:dyDescent="0.55000000000000004">
      <c r="A5438">
        <v>6</v>
      </c>
      <c r="B5438">
        <v>91000</v>
      </c>
      <c r="C5438" s="6">
        <v>43983</v>
      </c>
      <c r="D5438">
        <v>-94</v>
      </c>
      <c r="E5438" t="str">
        <f>INDEX(LedgerMapping[[#All],[Area]],MATCH(Transactions[[#This Row],[Sub Ledger]],LedgerMapping[[#All],[Sub Ledger]],0))</f>
        <v>Income Statement</v>
      </c>
    </row>
    <row r="5439" spans="1:5" x14ac:dyDescent="0.55000000000000004">
      <c r="A5439">
        <v>6</v>
      </c>
      <c r="B5439">
        <v>91000</v>
      </c>
      <c r="C5439" s="6">
        <v>43983</v>
      </c>
      <c r="D5439">
        <v>-269</v>
      </c>
      <c r="E5439" t="str">
        <f>INDEX(LedgerMapping[[#All],[Area]],MATCH(Transactions[[#This Row],[Sub Ledger]],LedgerMapping[[#All],[Sub Ledger]],0))</f>
        <v>Income Statement</v>
      </c>
    </row>
    <row r="5440" spans="1:5" x14ac:dyDescent="0.55000000000000004">
      <c r="A5440">
        <v>6</v>
      </c>
      <c r="B5440">
        <v>91000</v>
      </c>
      <c r="C5440" s="6">
        <v>43983</v>
      </c>
      <c r="D5440">
        <v>-135</v>
      </c>
      <c r="E5440" t="str">
        <f>INDEX(LedgerMapping[[#All],[Area]],MATCH(Transactions[[#This Row],[Sub Ledger]],LedgerMapping[[#All],[Sub Ledger]],0))</f>
        <v>Income Statement</v>
      </c>
    </row>
    <row r="5441" spans="1:5" x14ac:dyDescent="0.55000000000000004">
      <c r="A5441">
        <v>6</v>
      </c>
      <c r="B5441">
        <v>91000</v>
      </c>
      <c r="C5441" s="6">
        <v>43983</v>
      </c>
      <c r="D5441">
        <v>-106</v>
      </c>
      <c r="E5441" t="str">
        <f>INDEX(LedgerMapping[[#All],[Area]],MATCH(Transactions[[#This Row],[Sub Ledger]],LedgerMapping[[#All],[Sub Ledger]],0))</f>
        <v>Income Statement</v>
      </c>
    </row>
    <row r="5442" spans="1:5" x14ac:dyDescent="0.55000000000000004">
      <c r="A5442">
        <v>6</v>
      </c>
      <c r="B5442">
        <v>91000</v>
      </c>
      <c r="C5442" s="6">
        <v>43983</v>
      </c>
      <c r="D5442">
        <v>-239</v>
      </c>
      <c r="E5442" t="str">
        <f>INDEX(LedgerMapping[[#All],[Area]],MATCH(Transactions[[#This Row],[Sub Ledger]],LedgerMapping[[#All],[Sub Ledger]],0))</f>
        <v>Income Statement</v>
      </c>
    </row>
    <row r="5443" spans="1:5" x14ac:dyDescent="0.55000000000000004">
      <c r="A5443">
        <v>6</v>
      </c>
      <c r="B5443">
        <v>91000</v>
      </c>
      <c r="C5443" s="6">
        <v>44013</v>
      </c>
      <c r="D5443">
        <v>-242</v>
      </c>
      <c r="E5443" t="str">
        <f>INDEX(LedgerMapping[[#All],[Area]],MATCH(Transactions[[#This Row],[Sub Ledger]],LedgerMapping[[#All],[Sub Ledger]],0))</f>
        <v>Income Statement</v>
      </c>
    </row>
    <row r="5444" spans="1:5" x14ac:dyDescent="0.55000000000000004">
      <c r="A5444">
        <v>6</v>
      </c>
      <c r="B5444">
        <v>91000</v>
      </c>
      <c r="C5444" s="6">
        <v>44013</v>
      </c>
      <c r="D5444">
        <v>-87</v>
      </c>
      <c r="E5444" t="str">
        <f>INDEX(LedgerMapping[[#All],[Area]],MATCH(Transactions[[#This Row],[Sub Ledger]],LedgerMapping[[#All],[Sub Ledger]],0))</f>
        <v>Income Statement</v>
      </c>
    </row>
    <row r="5445" spans="1:5" x14ac:dyDescent="0.55000000000000004">
      <c r="A5445">
        <v>6</v>
      </c>
      <c r="B5445">
        <v>91000</v>
      </c>
      <c r="C5445" s="6">
        <v>44013</v>
      </c>
      <c r="D5445">
        <v>-277</v>
      </c>
      <c r="E5445" t="str">
        <f>INDEX(LedgerMapping[[#All],[Area]],MATCH(Transactions[[#This Row],[Sub Ledger]],LedgerMapping[[#All],[Sub Ledger]],0))</f>
        <v>Income Statement</v>
      </c>
    </row>
    <row r="5446" spans="1:5" x14ac:dyDescent="0.55000000000000004">
      <c r="A5446">
        <v>6</v>
      </c>
      <c r="B5446">
        <v>91000</v>
      </c>
      <c r="C5446" s="6">
        <v>44013</v>
      </c>
      <c r="D5446">
        <v>-174</v>
      </c>
      <c r="E5446" t="str">
        <f>INDEX(LedgerMapping[[#All],[Area]],MATCH(Transactions[[#This Row],[Sub Ledger]],LedgerMapping[[#All],[Sub Ledger]],0))</f>
        <v>Income Statement</v>
      </c>
    </row>
    <row r="5447" spans="1:5" x14ac:dyDescent="0.55000000000000004">
      <c r="A5447">
        <v>6</v>
      </c>
      <c r="B5447">
        <v>91000</v>
      </c>
      <c r="C5447" s="6">
        <v>44013</v>
      </c>
      <c r="D5447">
        <v>-113</v>
      </c>
      <c r="E5447" t="str">
        <f>INDEX(LedgerMapping[[#All],[Area]],MATCH(Transactions[[#This Row],[Sub Ledger]],LedgerMapping[[#All],[Sub Ledger]],0))</f>
        <v>Income Statement</v>
      </c>
    </row>
    <row r="5448" spans="1:5" x14ac:dyDescent="0.55000000000000004">
      <c r="A5448">
        <v>6</v>
      </c>
      <c r="B5448">
        <v>91000</v>
      </c>
      <c r="C5448" s="6">
        <v>44013</v>
      </c>
      <c r="D5448">
        <v>-195</v>
      </c>
      <c r="E5448" t="str">
        <f>INDEX(LedgerMapping[[#All],[Area]],MATCH(Transactions[[#This Row],[Sub Ledger]],LedgerMapping[[#All],[Sub Ledger]],0))</f>
        <v>Income Statement</v>
      </c>
    </row>
    <row r="5449" spans="1:5" x14ac:dyDescent="0.55000000000000004">
      <c r="A5449">
        <v>6</v>
      </c>
      <c r="B5449">
        <v>91000</v>
      </c>
      <c r="C5449" s="6">
        <v>44044</v>
      </c>
      <c r="D5449">
        <v>-198</v>
      </c>
      <c r="E5449" t="str">
        <f>INDEX(LedgerMapping[[#All],[Area]],MATCH(Transactions[[#This Row],[Sub Ledger]],LedgerMapping[[#All],[Sub Ledger]],0))</f>
        <v>Income Statement</v>
      </c>
    </row>
    <row r="5450" spans="1:5" x14ac:dyDescent="0.55000000000000004">
      <c r="A5450">
        <v>6</v>
      </c>
      <c r="B5450">
        <v>91000</v>
      </c>
      <c r="C5450" s="6">
        <v>44044</v>
      </c>
      <c r="D5450">
        <v>-77</v>
      </c>
      <c r="E5450" t="str">
        <f>INDEX(LedgerMapping[[#All],[Area]],MATCH(Transactions[[#This Row],[Sub Ledger]],LedgerMapping[[#All],[Sub Ledger]],0))</f>
        <v>Income Statement</v>
      </c>
    </row>
    <row r="5451" spans="1:5" x14ac:dyDescent="0.55000000000000004">
      <c r="A5451">
        <v>6</v>
      </c>
      <c r="B5451">
        <v>91000</v>
      </c>
      <c r="C5451" s="6">
        <v>44044</v>
      </c>
      <c r="D5451">
        <v>-282</v>
      </c>
      <c r="E5451" t="str">
        <f>INDEX(LedgerMapping[[#All],[Area]],MATCH(Transactions[[#This Row],[Sub Ledger]],LedgerMapping[[#All],[Sub Ledger]],0))</f>
        <v>Income Statement</v>
      </c>
    </row>
    <row r="5452" spans="1:5" x14ac:dyDescent="0.55000000000000004">
      <c r="A5452">
        <v>6</v>
      </c>
      <c r="B5452">
        <v>91000</v>
      </c>
      <c r="C5452" s="6">
        <v>44044</v>
      </c>
      <c r="D5452">
        <v>-198</v>
      </c>
      <c r="E5452" t="str">
        <f>INDEX(LedgerMapping[[#All],[Area]],MATCH(Transactions[[#This Row],[Sub Ledger]],LedgerMapping[[#All],[Sub Ledger]],0))</f>
        <v>Income Statement</v>
      </c>
    </row>
    <row r="5453" spans="1:5" x14ac:dyDescent="0.55000000000000004">
      <c r="A5453">
        <v>6</v>
      </c>
      <c r="B5453">
        <v>91000</v>
      </c>
      <c r="C5453" s="6">
        <v>44044</v>
      </c>
      <c r="D5453">
        <v>-145</v>
      </c>
      <c r="E5453" t="str">
        <f>INDEX(LedgerMapping[[#All],[Area]],MATCH(Transactions[[#This Row],[Sub Ledger]],LedgerMapping[[#All],[Sub Ledger]],0))</f>
        <v>Income Statement</v>
      </c>
    </row>
    <row r="5454" spans="1:5" x14ac:dyDescent="0.55000000000000004">
      <c r="A5454">
        <v>6</v>
      </c>
      <c r="B5454">
        <v>91000</v>
      </c>
      <c r="C5454" s="6">
        <v>44044</v>
      </c>
      <c r="D5454">
        <v>-246</v>
      </c>
      <c r="E5454" t="str">
        <f>INDEX(LedgerMapping[[#All],[Area]],MATCH(Transactions[[#This Row],[Sub Ledger]],LedgerMapping[[#All],[Sub Ledger]],0))</f>
        <v>Income Statement</v>
      </c>
    </row>
    <row r="5455" spans="1:5" x14ac:dyDescent="0.55000000000000004">
      <c r="A5455">
        <v>6</v>
      </c>
      <c r="B5455">
        <v>91000</v>
      </c>
      <c r="C5455" s="6">
        <v>44075</v>
      </c>
      <c r="D5455">
        <v>-181</v>
      </c>
      <c r="E5455" t="str">
        <f>INDEX(LedgerMapping[[#All],[Area]],MATCH(Transactions[[#This Row],[Sub Ledger]],LedgerMapping[[#All],[Sub Ledger]],0))</f>
        <v>Income Statement</v>
      </c>
    </row>
    <row r="5456" spans="1:5" x14ac:dyDescent="0.55000000000000004">
      <c r="A5456">
        <v>6</v>
      </c>
      <c r="B5456">
        <v>91000</v>
      </c>
      <c r="C5456" s="6">
        <v>44075</v>
      </c>
      <c r="D5456">
        <v>-78</v>
      </c>
      <c r="E5456" t="str">
        <f>INDEX(LedgerMapping[[#All],[Area]],MATCH(Transactions[[#This Row],[Sub Ledger]],LedgerMapping[[#All],[Sub Ledger]],0))</f>
        <v>Income Statement</v>
      </c>
    </row>
    <row r="5457" spans="1:5" x14ac:dyDescent="0.55000000000000004">
      <c r="A5457">
        <v>6</v>
      </c>
      <c r="B5457">
        <v>91000</v>
      </c>
      <c r="C5457" s="6">
        <v>44075</v>
      </c>
      <c r="D5457">
        <v>-317</v>
      </c>
      <c r="E5457" t="str">
        <f>INDEX(LedgerMapping[[#All],[Area]],MATCH(Transactions[[#This Row],[Sub Ledger]],LedgerMapping[[#All],[Sub Ledger]],0))</f>
        <v>Income Statement</v>
      </c>
    </row>
    <row r="5458" spans="1:5" x14ac:dyDescent="0.55000000000000004">
      <c r="A5458">
        <v>6</v>
      </c>
      <c r="B5458">
        <v>91000</v>
      </c>
      <c r="C5458" s="6">
        <v>44075</v>
      </c>
      <c r="D5458">
        <v>-184</v>
      </c>
      <c r="E5458" t="str">
        <f>INDEX(LedgerMapping[[#All],[Area]],MATCH(Transactions[[#This Row],[Sub Ledger]],LedgerMapping[[#All],[Sub Ledger]],0))</f>
        <v>Income Statement</v>
      </c>
    </row>
    <row r="5459" spans="1:5" x14ac:dyDescent="0.55000000000000004">
      <c r="A5459">
        <v>6</v>
      </c>
      <c r="B5459">
        <v>91000</v>
      </c>
      <c r="C5459" s="6">
        <v>44075</v>
      </c>
      <c r="D5459">
        <v>-109</v>
      </c>
      <c r="E5459" t="str">
        <f>INDEX(LedgerMapping[[#All],[Area]],MATCH(Transactions[[#This Row],[Sub Ledger]],LedgerMapping[[#All],[Sub Ledger]],0))</f>
        <v>Income Statement</v>
      </c>
    </row>
    <row r="5460" spans="1:5" x14ac:dyDescent="0.55000000000000004">
      <c r="A5460">
        <v>6</v>
      </c>
      <c r="B5460">
        <v>91000</v>
      </c>
      <c r="C5460" s="6">
        <v>44075</v>
      </c>
      <c r="D5460">
        <v>-222</v>
      </c>
      <c r="E5460" t="str">
        <f>INDEX(LedgerMapping[[#All],[Area]],MATCH(Transactions[[#This Row],[Sub Ledger]],LedgerMapping[[#All],[Sub Ledger]],0))</f>
        <v>Income Statement</v>
      </c>
    </row>
    <row r="5461" spans="1:5" x14ac:dyDescent="0.55000000000000004">
      <c r="A5461">
        <v>6</v>
      </c>
      <c r="B5461">
        <v>91000</v>
      </c>
      <c r="C5461" s="6">
        <v>44105</v>
      </c>
      <c r="D5461">
        <v>-220</v>
      </c>
      <c r="E5461" t="str">
        <f>INDEX(LedgerMapping[[#All],[Area]],MATCH(Transactions[[#This Row],[Sub Ledger]],LedgerMapping[[#All],[Sub Ledger]],0))</f>
        <v>Income Statement</v>
      </c>
    </row>
    <row r="5462" spans="1:5" x14ac:dyDescent="0.55000000000000004">
      <c r="A5462">
        <v>6</v>
      </c>
      <c r="B5462">
        <v>91000</v>
      </c>
      <c r="C5462" s="6">
        <v>44105</v>
      </c>
      <c r="D5462">
        <v>-54</v>
      </c>
      <c r="E5462" t="str">
        <f>INDEX(LedgerMapping[[#All],[Area]],MATCH(Transactions[[#This Row],[Sub Ledger]],LedgerMapping[[#All],[Sub Ledger]],0))</f>
        <v>Income Statement</v>
      </c>
    </row>
    <row r="5463" spans="1:5" x14ac:dyDescent="0.55000000000000004">
      <c r="A5463">
        <v>6</v>
      </c>
      <c r="B5463">
        <v>91000</v>
      </c>
      <c r="C5463" s="6">
        <v>44105</v>
      </c>
      <c r="D5463">
        <v>-245</v>
      </c>
      <c r="E5463" t="str">
        <f>INDEX(LedgerMapping[[#All],[Area]],MATCH(Transactions[[#This Row],[Sub Ledger]],LedgerMapping[[#All],[Sub Ledger]],0))</f>
        <v>Income Statement</v>
      </c>
    </row>
    <row r="5464" spans="1:5" x14ac:dyDescent="0.55000000000000004">
      <c r="A5464">
        <v>6</v>
      </c>
      <c r="B5464">
        <v>91000</v>
      </c>
      <c r="C5464" s="6">
        <v>44105</v>
      </c>
      <c r="D5464">
        <v>-148</v>
      </c>
      <c r="E5464" t="str">
        <f>INDEX(LedgerMapping[[#All],[Area]],MATCH(Transactions[[#This Row],[Sub Ledger]],LedgerMapping[[#All],[Sub Ledger]],0))</f>
        <v>Income Statement</v>
      </c>
    </row>
    <row r="5465" spans="1:5" x14ac:dyDescent="0.55000000000000004">
      <c r="A5465">
        <v>6</v>
      </c>
      <c r="B5465">
        <v>91000</v>
      </c>
      <c r="C5465" s="6">
        <v>44105</v>
      </c>
      <c r="D5465">
        <v>-173</v>
      </c>
      <c r="E5465" t="str">
        <f>INDEX(LedgerMapping[[#All],[Area]],MATCH(Transactions[[#This Row],[Sub Ledger]],LedgerMapping[[#All],[Sub Ledger]],0))</f>
        <v>Income Statement</v>
      </c>
    </row>
    <row r="5466" spans="1:5" x14ac:dyDescent="0.55000000000000004">
      <c r="A5466">
        <v>6</v>
      </c>
      <c r="B5466">
        <v>91000</v>
      </c>
      <c r="C5466" s="6">
        <v>44105</v>
      </c>
      <c r="D5466">
        <v>-244</v>
      </c>
      <c r="E5466" t="str">
        <f>INDEX(LedgerMapping[[#All],[Area]],MATCH(Transactions[[#This Row],[Sub Ledger]],LedgerMapping[[#All],[Sub Ledger]],0))</f>
        <v>Income Statement</v>
      </c>
    </row>
    <row r="5467" spans="1:5" x14ac:dyDescent="0.55000000000000004">
      <c r="A5467">
        <v>6</v>
      </c>
      <c r="B5467">
        <v>91000</v>
      </c>
      <c r="C5467" s="6">
        <v>44136</v>
      </c>
      <c r="D5467">
        <v>-285</v>
      </c>
      <c r="E5467" t="str">
        <f>INDEX(LedgerMapping[[#All],[Area]],MATCH(Transactions[[#This Row],[Sub Ledger]],LedgerMapping[[#All],[Sub Ledger]],0))</f>
        <v>Income Statement</v>
      </c>
    </row>
    <row r="5468" spans="1:5" x14ac:dyDescent="0.55000000000000004">
      <c r="A5468">
        <v>6</v>
      </c>
      <c r="B5468">
        <v>91000</v>
      </c>
      <c r="C5468" s="6">
        <v>44136</v>
      </c>
      <c r="D5468">
        <v>-44</v>
      </c>
      <c r="E5468" t="str">
        <f>INDEX(LedgerMapping[[#All],[Area]],MATCH(Transactions[[#This Row],[Sub Ledger]],LedgerMapping[[#All],[Sub Ledger]],0))</f>
        <v>Income Statement</v>
      </c>
    </row>
    <row r="5469" spans="1:5" x14ac:dyDescent="0.55000000000000004">
      <c r="A5469">
        <v>6</v>
      </c>
      <c r="B5469">
        <v>91000</v>
      </c>
      <c r="C5469" s="6">
        <v>44136</v>
      </c>
      <c r="D5469">
        <v>-301</v>
      </c>
      <c r="E5469" t="str">
        <f>INDEX(LedgerMapping[[#All],[Area]],MATCH(Transactions[[#This Row],[Sub Ledger]],LedgerMapping[[#All],[Sub Ledger]],0))</f>
        <v>Income Statement</v>
      </c>
    </row>
    <row r="5470" spans="1:5" x14ac:dyDescent="0.55000000000000004">
      <c r="A5470">
        <v>6</v>
      </c>
      <c r="B5470">
        <v>91000</v>
      </c>
      <c r="C5470" s="6">
        <v>44136</v>
      </c>
      <c r="D5470">
        <v>-192</v>
      </c>
      <c r="E5470" t="str">
        <f>INDEX(LedgerMapping[[#All],[Area]],MATCH(Transactions[[#This Row],[Sub Ledger]],LedgerMapping[[#All],[Sub Ledger]],0))</f>
        <v>Income Statement</v>
      </c>
    </row>
    <row r="5471" spans="1:5" x14ac:dyDescent="0.55000000000000004">
      <c r="A5471">
        <v>6</v>
      </c>
      <c r="B5471">
        <v>91000</v>
      </c>
      <c r="C5471" s="6">
        <v>44136</v>
      </c>
      <c r="D5471">
        <v>-164</v>
      </c>
      <c r="E5471" t="str">
        <f>INDEX(LedgerMapping[[#All],[Area]],MATCH(Transactions[[#This Row],[Sub Ledger]],LedgerMapping[[#All],[Sub Ledger]],0))</f>
        <v>Income Statement</v>
      </c>
    </row>
    <row r="5472" spans="1:5" x14ac:dyDescent="0.55000000000000004">
      <c r="A5472">
        <v>6</v>
      </c>
      <c r="B5472">
        <v>91000</v>
      </c>
      <c r="C5472" s="6">
        <v>44136</v>
      </c>
      <c r="D5472">
        <v>-159</v>
      </c>
      <c r="E5472" t="str">
        <f>INDEX(LedgerMapping[[#All],[Area]],MATCH(Transactions[[#This Row],[Sub Ledger]],LedgerMapping[[#All],[Sub Ledger]],0))</f>
        <v>Income Statement</v>
      </c>
    </row>
    <row r="5473" spans="1:5" x14ac:dyDescent="0.55000000000000004">
      <c r="A5473">
        <v>6</v>
      </c>
      <c r="B5473">
        <v>91000</v>
      </c>
      <c r="C5473" s="6">
        <v>44166</v>
      </c>
      <c r="D5473">
        <v>-179</v>
      </c>
      <c r="E5473" t="str">
        <f>INDEX(LedgerMapping[[#All],[Area]],MATCH(Transactions[[#This Row],[Sub Ledger]],LedgerMapping[[#All],[Sub Ledger]],0))</f>
        <v>Income Statement</v>
      </c>
    </row>
    <row r="5474" spans="1:5" x14ac:dyDescent="0.55000000000000004">
      <c r="A5474">
        <v>6</v>
      </c>
      <c r="B5474">
        <v>91000</v>
      </c>
      <c r="C5474" s="6">
        <v>44166</v>
      </c>
      <c r="D5474">
        <v>-50</v>
      </c>
      <c r="E5474" t="str">
        <f>INDEX(LedgerMapping[[#All],[Area]],MATCH(Transactions[[#This Row],[Sub Ledger]],LedgerMapping[[#All],[Sub Ledger]],0))</f>
        <v>Income Statement</v>
      </c>
    </row>
    <row r="5475" spans="1:5" x14ac:dyDescent="0.55000000000000004">
      <c r="A5475">
        <v>6</v>
      </c>
      <c r="B5475">
        <v>91000</v>
      </c>
      <c r="C5475" s="6">
        <v>44166</v>
      </c>
      <c r="D5475">
        <v>-311</v>
      </c>
      <c r="E5475" t="str">
        <f>INDEX(LedgerMapping[[#All],[Area]],MATCH(Transactions[[#This Row],[Sub Ledger]],LedgerMapping[[#All],[Sub Ledger]],0))</f>
        <v>Income Statement</v>
      </c>
    </row>
    <row r="5476" spans="1:5" x14ac:dyDescent="0.55000000000000004">
      <c r="A5476">
        <v>6</v>
      </c>
      <c r="B5476">
        <v>91000</v>
      </c>
      <c r="C5476" s="6">
        <v>44166</v>
      </c>
      <c r="D5476">
        <v>-171</v>
      </c>
      <c r="E5476" t="str">
        <f>INDEX(LedgerMapping[[#All],[Area]],MATCH(Transactions[[#This Row],[Sub Ledger]],LedgerMapping[[#All],[Sub Ledger]],0))</f>
        <v>Income Statement</v>
      </c>
    </row>
    <row r="5477" spans="1:5" x14ac:dyDescent="0.55000000000000004">
      <c r="A5477">
        <v>6</v>
      </c>
      <c r="B5477">
        <v>91000</v>
      </c>
      <c r="C5477" s="6">
        <v>44166</v>
      </c>
      <c r="D5477">
        <v>-82</v>
      </c>
      <c r="E5477" t="str">
        <f>INDEX(LedgerMapping[[#All],[Area]],MATCH(Transactions[[#This Row],[Sub Ledger]],LedgerMapping[[#All],[Sub Ledger]],0))</f>
        <v>Income Statement</v>
      </c>
    </row>
    <row r="5478" spans="1:5" x14ac:dyDescent="0.55000000000000004">
      <c r="A5478">
        <v>6</v>
      </c>
      <c r="B5478">
        <v>91000</v>
      </c>
      <c r="C5478" s="6">
        <v>44166</v>
      </c>
      <c r="D5478">
        <v>-233</v>
      </c>
      <c r="E5478" t="str">
        <f>INDEX(LedgerMapping[[#All],[Area]],MATCH(Transactions[[#This Row],[Sub Ledger]],LedgerMapping[[#All],[Sub Ledger]],0))</f>
        <v>Income Statement</v>
      </c>
    </row>
    <row r="5479" spans="1:5" x14ac:dyDescent="0.55000000000000004">
      <c r="A5479">
        <v>6</v>
      </c>
      <c r="B5479">
        <v>91000</v>
      </c>
      <c r="C5479" s="6">
        <v>44197</v>
      </c>
      <c r="D5479">
        <v>-271</v>
      </c>
      <c r="E5479" t="str">
        <f>INDEX(LedgerMapping[[#All],[Area]],MATCH(Transactions[[#This Row],[Sub Ledger]],LedgerMapping[[#All],[Sub Ledger]],0))</f>
        <v>Income Statement</v>
      </c>
    </row>
    <row r="5480" spans="1:5" x14ac:dyDescent="0.55000000000000004">
      <c r="A5480">
        <v>6</v>
      </c>
      <c r="B5480">
        <v>91000</v>
      </c>
      <c r="C5480" s="6">
        <v>44197</v>
      </c>
      <c r="D5480">
        <v>-97</v>
      </c>
      <c r="E5480" t="str">
        <f>INDEX(LedgerMapping[[#All],[Area]],MATCH(Transactions[[#This Row],[Sub Ledger]],LedgerMapping[[#All],[Sub Ledger]],0))</f>
        <v>Income Statement</v>
      </c>
    </row>
    <row r="5481" spans="1:5" x14ac:dyDescent="0.55000000000000004">
      <c r="A5481">
        <v>6</v>
      </c>
      <c r="B5481">
        <v>91000</v>
      </c>
      <c r="C5481" s="6">
        <v>44197</v>
      </c>
      <c r="D5481">
        <v>-469</v>
      </c>
      <c r="E5481" t="str">
        <f>INDEX(LedgerMapping[[#All],[Area]],MATCH(Transactions[[#This Row],[Sub Ledger]],LedgerMapping[[#All],[Sub Ledger]],0))</f>
        <v>Income Statement</v>
      </c>
    </row>
    <row r="5482" spans="1:5" x14ac:dyDescent="0.55000000000000004">
      <c r="A5482">
        <v>6</v>
      </c>
      <c r="B5482">
        <v>91000</v>
      </c>
      <c r="C5482" s="6">
        <v>44197</v>
      </c>
      <c r="D5482">
        <v>-250</v>
      </c>
      <c r="E5482" t="str">
        <f>INDEX(LedgerMapping[[#All],[Area]],MATCH(Transactions[[#This Row],[Sub Ledger]],LedgerMapping[[#All],[Sub Ledger]],0))</f>
        <v>Income Statement</v>
      </c>
    </row>
    <row r="5483" spans="1:5" x14ac:dyDescent="0.55000000000000004">
      <c r="A5483">
        <v>6</v>
      </c>
      <c r="B5483">
        <v>91000</v>
      </c>
      <c r="C5483" s="6">
        <v>44197</v>
      </c>
      <c r="D5483">
        <v>-222</v>
      </c>
      <c r="E5483" t="str">
        <f>INDEX(LedgerMapping[[#All],[Area]],MATCH(Transactions[[#This Row],[Sub Ledger]],LedgerMapping[[#All],[Sub Ledger]],0))</f>
        <v>Income Statement</v>
      </c>
    </row>
    <row r="5484" spans="1:5" x14ac:dyDescent="0.55000000000000004">
      <c r="A5484">
        <v>6</v>
      </c>
      <c r="B5484">
        <v>91000</v>
      </c>
      <c r="C5484" s="6">
        <v>44197</v>
      </c>
      <c r="D5484">
        <v>-306</v>
      </c>
      <c r="E5484" t="str">
        <f>INDEX(LedgerMapping[[#All],[Area]],MATCH(Transactions[[#This Row],[Sub Ledger]],LedgerMapping[[#All],[Sub Ledger]],0))</f>
        <v>Income Statement</v>
      </c>
    </row>
    <row r="5485" spans="1:5" x14ac:dyDescent="0.55000000000000004">
      <c r="A5485">
        <v>6</v>
      </c>
      <c r="B5485">
        <v>91000</v>
      </c>
      <c r="C5485" s="6">
        <v>44228</v>
      </c>
      <c r="D5485">
        <v>-268</v>
      </c>
      <c r="E5485" t="str">
        <f>INDEX(LedgerMapping[[#All],[Area]],MATCH(Transactions[[#This Row],[Sub Ledger]],LedgerMapping[[#All],[Sub Ledger]],0))</f>
        <v>Income Statement</v>
      </c>
    </row>
    <row r="5486" spans="1:5" x14ac:dyDescent="0.55000000000000004">
      <c r="A5486">
        <v>6</v>
      </c>
      <c r="B5486">
        <v>91000</v>
      </c>
      <c r="C5486" s="6">
        <v>44228</v>
      </c>
      <c r="D5486">
        <v>-122</v>
      </c>
      <c r="E5486" t="str">
        <f>INDEX(LedgerMapping[[#All],[Area]],MATCH(Transactions[[#This Row],[Sub Ledger]],LedgerMapping[[#All],[Sub Ledger]],0))</f>
        <v>Income Statement</v>
      </c>
    </row>
    <row r="5487" spans="1:5" x14ac:dyDescent="0.55000000000000004">
      <c r="A5487">
        <v>6</v>
      </c>
      <c r="B5487">
        <v>91000</v>
      </c>
      <c r="C5487" s="6">
        <v>44228</v>
      </c>
      <c r="D5487">
        <v>-421</v>
      </c>
      <c r="E5487" t="str">
        <f>INDEX(LedgerMapping[[#All],[Area]],MATCH(Transactions[[#This Row],[Sub Ledger]],LedgerMapping[[#All],[Sub Ledger]],0))</f>
        <v>Income Statement</v>
      </c>
    </row>
    <row r="5488" spans="1:5" x14ac:dyDescent="0.55000000000000004">
      <c r="A5488">
        <v>6</v>
      </c>
      <c r="B5488">
        <v>91000</v>
      </c>
      <c r="C5488" s="6">
        <v>44228</v>
      </c>
      <c r="D5488">
        <v>-295</v>
      </c>
      <c r="E5488" t="str">
        <f>INDEX(LedgerMapping[[#All],[Area]],MATCH(Transactions[[#This Row],[Sub Ledger]],LedgerMapping[[#All],[Sub Ledger]],0))</f>
        <v>Income Statement</v>
      </c>
    </row>
    <row r="5489" spans="1:5" x14ac:dyDescent="0.55000000000000004">
      <c r="A5489">
        <v>6</v>
      </c>
      <c r="B5489">
        <v>91000</v>
      </c>
      <c r="C5489" s="6">
        <v>44228</v>
      </c>
      <c r="D5489">
        <v>-134</v>
      </c>
      <c r="E5489" t="str">
        <f>INDEX(LedgerMapping[[#All],[Area]],MATCH(Transactions[[#This Row],[Sub Ledger]],LedgerMapping[[#All],[Sub Ledger]],0))</f>
        <v>Income Statement</v>
      </c>
    </row>
    <row r="5490" spans="1:5" x14ac:dyDescent="0.55000000000000004">
      <c r="A5490">
        <v>6</v>
      </c>
      <c r="B5490">
        <v>91000</v>
      </c>
      <c r="C5490" s="6">
        <v>44228</v>
      </c>
      <c r="D5490">
        <v>-256</v>
      </c>
      <c r="E5490" t="str">
        <f>INDEX(LedgerMapping[[#All],[Area]],MATCH(Transactions[[#This Row],[Sub Ledger]],LedgerMapping[[#All],[Sub Ledger]],0))</f>
        <v>Income Statement</v>
      </c>
    </row>
    <row r="5491" spans="1:5" x14ac:dyDescent="0.55000000000000004">
      <c r="A5491">
        <v>6</v>
      </c>
      <c r="B5491">
        <v>91000</v>
      </c>
      <c r="C5491" s="6">
        <v>44256</v>
      </c>
      <c r="D5491">
        <v>-367</v>
      </c>
      <c r="E5491" t="str">
        <f>INDEX(LedgerMapping[[#All],[Area]],MATCH(Transactions[[#This Row],[Sub Ledger]],LedgerMapping[[#All],[Sub Ledger]],0))</f>
        <v>Income Statement</v>
      </c>
    </row>
    <row r="5492" spans="1:5" x14ac:dyDescent="0.55000000000000004">
      <c r="A5492">
        <v>6</v>
      </c>
      <c r="B5492">
        <v>91000</v>
      </c>
      <c r="C5492" s="6">
        <v>44256</v>
      </c>
      <c r="D5492">
        <v>-92</v>
      </c>
      <c r="E5492" t="str">
        <f>INDEX(LedgerMapping[[#All],[Area]],MATCH(Transactions[[#This Row],[Sub Ledger]],LedgerMapping[[#All],[Sub Ledger]],0))</f>
        <v>Income Statement</v>
      </c>
    </row>
    <row r="5493" spans="1:5" x14ac:dyDescent="0.55000000000000004">
      <c r="A5493">
        <v>6</v>
      </c>
      <c r="B5493">
        <v>91000</v>
      </c>
      <c r="C5493" s="6">
        <v>44256</v>
      </c>
      <c r="D5493">
        <v>-457</v>
      </c>
      <c r="E5493" t="str">
        <f>INDEX(LedgerMapping[[#All],[Area]],MATCH(Transactions[[#This Row],[Sub Ledger]],LedgerMapping[[#All],[Sub Ledger]],0))</f>
        <v>Income Statement</v>
      </c>
    </row>
    <row r="5494" spans="1:5" x14ac:dyDescent="0.55000000000000004">
      <c r="A5494">
        <v>6</v>
      </c>
      <c r="B5494">
        <v>91000</v>
      </c>
      <c r="C5494" s="6">
        <v>44256</v>
      </c>
      <c r="D5494">
        <v>-245</v>
      </c>
      <c r="E5494" t="str">
        <f>INDEX(LedgerMapping[[#All],[Area]],MATCH(Transactions[[#This Row],[Sub Ledger]],LedgerMapping[[#All],[Sub Ledger]],0))</f>
        <v>Income Statement</v>
      </c>
    </row>
    <row r="5495" spans="1:5" x14ac:dyDescent="0.55000000000000004">
      <c r="A5495">
        <v>6</v>
      </c>
      <c r="B5495">
        <v>91000</v>
      </c>
      <c r="C5495" s="6">
        <v>44256</v>
      </c>
      <c r="D5495">
        <v>-186</v>
      </c>
      <c r="E5495" t="str">
        <f>INDEX(LedgerMapping[[#All],[Area]],MATCH(Transactions[[#This Row],[Sub Ledger]],LedgerMapping[[#All],[Sub Ledger]],0))</f>
        <v>Income Statement</v>
      </c>
    </row>
    <row r="5496" spans="1:5" x14ac:dyDescent="0.55000000000000004">
      <c r="A5496">
        <v>6</v>
      </c>
      <c r="B5496">
        <v>91000</v>
      </c>
      <c r="C5496" s="6">
        <v>44256</v>
      </c>
      <c r="D5496">
        <v>-311</v>
      </c>
      <c r="E5496" t="str">
        <f>INDEX(LedgerMapping[[#All],[Area]],MATCH(Transactions[[#This Row],[Sub Ledger]],LedgerMapping[[#All],[Sub Ledger]],0))</f>
        <v>Income Statement</v>
      </c>
    </row>
    <row r="5497" spans="1:5" x14ac:dyDescent="0.55000000000000004">
      <c r="A5497">
        <v>6</v>
      </c>
      <c r="B5497">
        <v>91000</v>
      </c>
      <c r="C5497" s="6">
        <v>44287</v>
      </c>
      <c r="D5497">
        <v>-299</v>
      </c>
      <c r="E5497" t="str">
        <f>INDEX(LedgerMapping[[#All],[Area]],MATCH(Transactions[[#This Row],[Sub Ledger]],LedgerMapping[[#All],[Sub Ledger]],0))</f>
        <v>Income Statement</v>
      </c>
    </row>
    <row r="5498" spans="1:5" x14ac:dyDescent="0.55000000000000004">
      <c r="A5498">
        <v>6</v>
      </c>
      <c r="B5498">
        <v>91000</v>
      </c>
      <c r="C5498" s="6">
        <v>44287</v>
      </c>
      <c r="D5498">
        <v>-106</v>
      </c>
      <c r="E5498" t="str">
        <f>INDEX(LedgerMapping[[#All],[Area]],MATCH(Transactions[[#This Row],[Sub Ledger]],LedgerMapping[[#All],[Sub Ledger]],0))</f>
        <v>Income Statement</v>
      </c>
    </row>
    <row r="5499" spans="1:5" x14ac:dyDescent="0.55000000000000004">
      <c r="A5499">
        <v>6</v>
      </c>
      <c r="B5499">
        <v>91000</v>
      </c>
      <c r="C5499" s="6">
        <v>44287</v>
      </c>
      <c r="D5499">
        <v>-422</v>
      </c>
      <c r="E5499" t="str">
        <f>INDEX(LedgerMapping[[#All],[Area]],MATCH(Transactions[[#This Row],[Sub Ledger]],LedgerMapping[[#All],[Sub Ledger]],0))</f>
        <v>Income Statement</v>
      </c>
    </row>
    <row r="5500" spans="1:5" x14ac:dyDescent="0.55000000000000004">
      <c r="A5500">
        <v>6</v>
      </c>
      <c r="B5500">
        <v>91000</v>
      </c>
      <c r="C5500" s="6">
        <v>44287</v>
      </c>
      <c r="D5500">
        <v>-238</v>
      </c>
      <c r="E5500" t="str">
        <f>INDEX(LedgerMapping[[#All],[Area]],MATCH(Transactions[[#This Row],[Sub Ledger]],LedgerMapping[[#All],[Sub Ledger]],0))</f>
        <v>Income Statement</v>
      </c>
    </row>
    <row r="5501" spans="1:5" x14ac:dyDescent="0.55000000000000004">
      <c r="A5501">
        <v>6</v>
      </c>
      <c r="B5501">
        <v>91000</v>
      </c>
      <c r="C5501" s="6">
        <v>44287</v>
      </c>
      <c r="D5501">
        <v>-147</v>
      </c>
      <c r="E5501" t="str">
        <f>INDEX(LedgerMapping[[#All],[Area]],MATCH(Transactions[[#This Row],[Sub Ledger]],LedgerMapping[[#All],[Sub Ledger]],0))</f>
        <v>Income Statement</v>
      </c>
    </row>
    <row r="5502" spans="1:5" x14ac:dyDescent="0.55000000000000004">
      <c r="A5502">
        <v>6</v>
      </c>
      <c r="B5502">
        <v>91000</v>
      </c>
      <c r="C5502" s="6">
        <v>44287</v>
      </c>
      <c r="D5502">
        <v>-262</v>
      </c>
      <c r="E5502" t="str">
        <f>INDEX(LedgerMapping[[#All],[Area]],MATCH(Transactions[[#This Row],[Sub Ledger]],LedgerMapping[[#All],[Sub Ledger]],0))</f>
        <v>Income Statement</v>
      </c>
    </row>
    <row r="5503" spans="1:5" x14ac:dyDescent="0.55000000000000004">
      <c r="A5503">
        <v>6</v>
      </c>
      <c r="B5503">
        <v>91000</v>
      </c>
      <c r="C5503" s="6">
        <v>44317</v>
      </c>
      <c r="D5503">
        <v>-349</v>
      </c>
      <c r="E5503" t="str">
        <f>INDEX(LedgerMapping[[#All],[Area]],MATCH(Transactions[[#This Row],[Sub Ledger]],LedgerMapping[[#All],[Sub Ledger]],0))</f>
        <v>Income Statement</v>
      </c>
    </row>
    <row r="5504" spans="1:5" x14ac:dyDescent="0.55000000000000004">
      <c r="A5504">
        <v>6</v>
      </c>
      <c r="B5504">
        <v>91000</v>
      </c>
      <c r="C5504" s="6">
        <v>44317</v>
      </c>
      <c r="D5504">
        <v>-166</v>
      </c>
      <c r="E5504" t="str">
        <f>INDEX(LedgerMapping[[#All],[Area]],MATCH(Transactions[[#This Row],[Sub Ledger]],LedgerMapping[[#All],[Sub Ledger]],0))</f>
        <v>Income Statement</v>
      </c>
    </row>
    <row r="5505" spans="1:5" x14ac:dyDescent="0.55000000000000004">
      <c r="A5505">
        <v>6</v>
      </c>
      <c r="B5505">
        <v>91000</v>
      </c>
      <c r="C5505" s="6">
        <v>44317</v>
      </c>
      <c r="D5505">
        <v>-320</v>
      </c>
      <c r="E5505" t="str">
        <f>INDEX(LedgerMapping[[#All],[Area]],MATCH(Transactions[[#This Row],[Sub Ledger]],LedgerMapping[[#All],[Sub Ledger]],0))</f>
        <v>Income Statement</v>
      </c>
    </row>
    <row r="5506" spans="1:5" x14ac:dyDescent="0.55000000000000004">
      <c r="A5506">
        <v>6</v>
      </c>
      <c r="B5506">
        <v>91000</v>
      </c>
      <c r="C5506" s="6">
        <v>44317</v>
      </c>
      <c r="D5506">
        <v>-186</v>
      </c>
      <c r="E5506" t="str">
        <f>INDEX(LedgerMapping[[#All],[Area]],MATCH(Transactions[[#This Row],[Sub Ledger]],LedgerMapping[[#All],[Sub Ledger]],0))</f>
        <v>Income Statement</v>
      </c>
    </row>
    <row r="5507" spans="1:5" x14ac:dyDescent="0.55000000000000004">
      <c r="A5507">
        <v>6</v>
      </c>
      <c r="B5507">
        <v>91000</v>
      </c>
      <c r="C5507" s="6">
        <v>44317</v>
      </c>
      <c r="D5507">
        <v>-154</v>
      </c>
      <c r="E5507" t="str">
        <f>INDEX(LedgerMapping[[#All],[Area]],MATCH(Transactions[[#This Row],[Sub Ledger]],LedgerMapping[[#All],[Sub Ledger]],0))</f>
        <v>Income Statement</v>
      </c>
    </row>
    <row r="5508" spans="1:5" x14ac:dyDescent="0.55000000000000004">
      <c r="A5508">
        <v>6</v>
      </c>
      <c r="B5508">
        <v>91000</v>
      </c>
      <c r="C5508" s="6">
        <v>44317</v>
      </c>
      <c r="D5508">
        <v>-234</v>
      </c>
      <c r="E5508" t="str">
        <f>INDEX(LedgerMapping[[#All],[Area]],MATCH(Transactions[[#This Row],[Sub Ledger]],LedgerMapping[[#All],[Sub Ledger]],0))</f>
        <v>Income Statement</v>
      </c>
    </row>
    <row r="5509" spans="1:5" x14ac:dyDescent="0.55000000000000004">
      <c r="A5509">
        <v>6</v>
      </c>
      <c r="B5509">
        <v>91000</v>
      </c>
      <c r="C5509" s="6">
        <v>44348</v>
      </c>
      <c r="D5509">
        <v>-336</v>
      </c>
      <c r="E5509" t="str">
        <f>INDEX(LedgerMapping[[#All],[Area]],MATCH(Transactions[[#This Row],[Sub Ledger]],LedgerMapping[[#All],[Sub Ledger]],0))</f>
        <v>Income Statement</v>
      </c>
    </row>
    <row r="5510" spans="1:5" x14ac:dyDescent="0.55000000000000004">
      <c r="A5510">
        <v>6</v>
      </c>
      <c r="B5510">
        <v>91000</v>
      </c>
      <c r="C5510" s="6">
        <v>44348</v>
      </c>
      <c r="D5510">
        <v>-108</v>
      </c>
      <c r="E5510" t="str">
        <f>INDEX(LedgerMapping[[#All],[Area]],MATCH(Transactions[[#This Row],[Sub Ledger]],LedgerMapping[[#All],[Sub Ledger]],0))</f>
        <v>Income Statement</v>
      </c>
    </row>
    <row r="5511" spans="1:5" x14ac:dyDescent="0.55000000000000004">
      <c r="A5511">
        <v>6</v>
      </c>
      <c r="B5511">
        <v>91000</v>
      </c>
      <c r="C5511" s="6">
        <v>44348</v>
      </c>
      <c r="D5511">
        <v>-391</v>
      </c>
      <c r="E5511" t="str">
        <f>INDEX(LedgerMapping[[#All],[Area]],MATCH(Transactions[[#This Row],[Sub Ledger]],LedgerMapping[[#All],[Sub Ledger]],0))</f>
        <v>Income Statement</v>
      </c>
    </row>
    <row r="5512" spans="1:5" x14ac:dyDescent="0.55000000000000004">
      <c r="A5512">
        <v>6</v>
      </c>
      <c r="B5512">
        <v>91000</v>
      </c>
      <c r="C5512" s="6">
        <v>44348</v>
      </c>
      <c r="D5512">
        <v>-220</v>
      </c>
      <c r="E5512" t="str">
        <f>INDEX(LedgerMapping[[#All],[Area]],MATCH(Transactions[[#This Row],[Sub Ledger]],LedgerMapping[[#All],[Sub Ledger]],0))</f>
        <v>Income Statement</v>
      </c>
    </row>
    <row r="5513" spans="1:5" x14ac:dyDescent="0.55000000000000004">
      <c r="A5513">
        <v>6</v>
      </c>
      <c r="B5513">
        <v>91000</v>
      </c>
      <c r="C5513" s="6">
        <v>44348</v>
      </c>
      <c r="D5513">
        <v>-155</v>
      </c>
      <c r="E5513" t="str">
        <f>INDEX(LedgerMapping[[#All],[Area]],MATCH(Transactions[[#This Row],[Sub Ledger]],LedgerMapping[[#All],[Sub Ledger]],0))</f>
        <v>Income Statement</v>
      </c>
    </row>
    <row r="5514" spans="1:5" x14ac:dyDescent="0.55000000000000004">
      <c r="A5514">
        <v>6</v>
      </c>
      <c r="B5514">
        <v>91000</v>
      </c>
      <c r="C5514" s="6">
        <v>44348</v>
      </c>
      <c r="D5514">
        <v>-277</v>
      </c>
      <c r="E5514" t="str">
        <f>INDEX(LedgerMapping[[#All],[Area]],MATCH(Transactions[[#This Row],[Sub Ledger]],LedgerMapping[[#All],[Sub Ledger]],0))</f>
        <v>Income Statement</v>
      </c>
    </row>
    <row r="5515" spans="1:5" x14ac:dyDescent="0.55000000000000004">
      <c r="A5515">
        <v>6</v>
      </c>
      <c r="B5515">
        <v>91000</v>
      </c>
      <c r="C5515" s="6">
        <v>44378</v>
      </c>
      <c r="D5515">
        <v>-396</v>
      </c>
      <c r="E5515" t="str">
        <f>INDEX(LedgerMapping[[#All],[Area]],MATCH(Transactions[[#This Row],[Sub Ledger]],LedgerMapping[[#All],[Sub Ledger]],0))</f>
        <v>Income Statement</v>
      </c>
    </row>
    <row r="5516" spans="1:5" x14ac:dyDescent="0.55000000000000004">
      <c r="A5516">
        <v>6</v>
      </c>
      <c r="B5516">
        <v>91000</v>
      </c>
      <c r="C5516" s="6">
        <v>44378</v>
      </c>
      <c r="D5516">
        <v>-89</v>
      </c>
      <c r="E5516" t="str">
        <f>INDEX(LedgerMapping[[#All],[Area]],MATCH(Transactions[[#This Row],[Sub Ledger]],LedgerMapping[[#All],[Sub Ledger]],0))</f>
        <v>Income Statement</v>
      </c>
    </row>
    <row r="5517" spans="1:5" x14ac:dyDescent="0.55000000000000004">
      <c r="A5517">
        <v>6</v>
      </c>
      <c r="B5517">
        <v>91000</v>
      </c>
      <c r="C5517" s="6">
        <v>44378</v>
      </c>
      <c r="D5517">
        <v>-342</v>
      </c>
      <c r="E5517" t="str">
        <f>INDEX(LedgerMapping[[#All],[Area]],MATCH(Transactions[[#This Row],[Sub Ledger]],LedgerMapping[[#All],[Sub Ledger]],0))</f>
        <v>Income Statement</v>
      </c>
    </row>
    <row r="5518" spans="1:5" x14ac:dyDescent="0.55000000000000004">
      <c r="A5518">
        <v>6</v>
      </c>
      <c r="B5518">
        <v>91000</v>
      </c>
      <c r="C5518" s="6">
        <v>44378</v>
      </c>
      <c r="D5518">
        <v>-269</v>
      </c>
      <c r="E5518" t="str">
        <f>INDEX(LedgerMapping[[#All],[Area]],MATCH(Transactions[[#This Row],[Sub Ledger]],LedgerMapping[[#All],[Sub Ledger]],0))</f>
        <v>Income Statement</v>
      </c>
    </row>
    <row r="5519" spans="1:5" x14ac:dyDescent="0.55000000000000004">
      <c r="A5519">
        <v>6</v>
      </c>
      <c r="B5519">
        <v>91000</v>
      </c>
      <c r="C5519" s="6">
        <v>44378</v>
      </c>
      <c r="D5519">
        <v>-134</v>
      </c>
      <c r="E5519" t="str">
        <f>INDEX(LedgerMapping[[#All],[Area]],MATCH(Transactions[[#This Row],[Sub Ledger]],LedgerMapping[[#All],[Sub Ledger]],0))</f>
        <v>Income Statement</v>
      </c>
    </row>
    <row r="5520" spans="1:5" x14ac:dyDescent="0.55000000000000004">
      <c r="A5520">
        <v>6</v>
      </c>
      <c r="B5520">
        <v>91000</v>
      </c>
      <c r="C5520" s="6">
        <v>44378</v>
      </c>
      <c r="D5520">
        <v>-358</v>
      </c>
      <c r="E5520" t="str">
        <f>INDEX(LedgerMapping[[#All],[Area]],MATCH(Transactions[[#This Row],[Sub Ledger]],LedgerMapping[[#All],[Sub Ledger]],0))</f>
        <v>Income Statement</v>
      </c>
    </row>
    <row r="5521" spans="1:5" x14ac:dyDescent="0.55000000000000004">
      <c r="A5521">
        <v>6</v>
      </c>
      <c r="B5521">
        <v>91000</v>
      </c>
      <c r="C5521" s="6">
        <v>44409</v>
      </c>
      <c r="D5521">
        <v>-360</v>
      </c>
      <c r="E5521" t="str">
        <f>INDEX(LedgerMapping[[#All],[Area]],MATCH(Transactions[[#This Row],[Sub Ledger]],LedgerMapping[[#All],[Sub Ledger]],0))</f>
        <v>Income Statement</v>
      </c>
    </row>
    <row r="5522" spans="1:5" x14ac:dyDescent="0.55000000000000004">
      <c r="A5522">
        <v>6</v>
      </c>
      <c r="B5522">
        <v>91000</v>
      </c>
      <c r="C5522" s="6">
        <v>44409</v>
      </c>
      <c r="D5522">
        <v>-113</v>
      </c>
      <c r="E5522" t="str">
        <f>INDEX(LedgerMapping[[#All],[Area]],MATCH(Transactions[[#This Row],[Sub Ledger]],LedgerMapping[[#All],[Sub Ledger]],0))</f>
        <v>Income Statement</v>
      </c>
    </row>
    <row r="5523" spans="1:5" x14ac:dyDescent="0.55000000000000004">
      <c r="A5523">
        <v>6</v>
      </c>
      <c r="B5523">
        <v>91000</v>
      </c>
      <c r="C5523" s="6">
        <v>44409</v>
      </c>
      <c r="D5523">
        <v>-383</v>
      </c>
      <c r="E5523" t="str">
        <f>INDEX(LedgerMapping[[#All],[Area]],MATCH(Transactions[[#This Row],[Sub Ledger]],LedgerMapping[[#All],[Sub Ledger]],0))</f>
        <v>Income Statement</v>
      </c>
    </row>
    <row r="5524" spans="1:5" x14ac:dyDescent="0.55000000000000004">
      <c r="A5524">
        <v>6</v>
      </c>
      <c r="B5524">
        <v>91000</v>
      </c>
      <c r="C5524" s="6">
        <v>44409</v>
      </c>
      <c r="D5524">
        <v>-257</v>
      </c>
      <c r="E5524" t="str">
        <f>INDEX(LedgerMapping[[#All],[Area]],MATCH(Transactions[[#This Row],[Sub Ledger]],LedgerMapping[[#All],[Sub Ledger]],0))</f>
        <v>Income Statement</v>
      </c>
    </row>
    <row r="5525" spans="1:5" x14ac:dyDescent="0.55000000000000004">
      <c r="A5525">
        <v>6</v>
      </c>
      <c r="B5525">
        <v>91000</v>
      </c>
      <c r="C5525" s="6">
        <v>44409</v>
      </c>
      <c r="D5525">
        <v>-159</v>
      </c>
      <c r="E5525" t="str">
        <f>INDEX(LedgerMapping[[#All],[Area]],MATCH(Transactions[[#This Row],[Sub Ledger]],LedgerMapping[[#All],[Sub Ledger]],0))</f>
        <v>Income Statement</v>
      </c>
    </row>
    <row r="5526" spans="1:5" x14ac:dyDescent="0.55000000000000004">
      <c r="A5526">
        <v>6</v>
      </c>
      <c r="B5526">
        <v>91000</v>
      </c>
      <c r="C5526" s="6">
        <v>44409</v>
      </c>
      <c r="D5526">
        <v>-245</v>
      </c>
      <c r="E5526" t="str">
        <f>INDEX(LedgerMapping[[#All],[Area]],MATCH(Transactions[[#This Row],[Sub Ledger]],LedgerMapping[[#All],[Sub Ledger]],0))</f>
        <v>Income Statement</v>
      </c>
    </row>
    <row r="5527" spans="1:5" x14ac:dyDescent="0.55000000000000004">
      <c r="A5527">
        <v>6</v>
      </c>
      <c r="B5527">
        <v>91000</v>
      </c>
      <c r="C5527" s="6">
        <v>44440</v>
      </c>
      <c r="D5527">
        <v>-262</v>
      </c>
      <c r="E5527" t="str">
        <f>INDEX(LedgerMapping[[#All],[Area]],MATCH(Transactions[[#This Row],[Sub Ledger]],LedgerMapping[[#All],[Sub Ledger]],0))</f>
        <v>Income Statement</v>
      </c>
    </row>
    <row r="5528" spans="1:5" x14ac:dyDescent="0.55000000000000004">
      <c r="A5528">
        <v>6</v>
      </c>
      <c r="B5528">
        <v>91000</v>
      </c>
      <c r="C5528" s="6">
        <v>44440</v>
      </c>
      <c r="D5528">
        <v>-122</v>
      </c>
      <c r="E5528" t="str">
        <f>INDEX(LedgerMapping[[#All],[Area]],MATCH(Transactions[[#This Row],[Sub Ledger]],LedgerMapping[[#All],[Sub Ledger]],0))</f>
        <v>Income Statement</v>
      </c>
    </row>
    <row r="5529" spans="1:5" x14ac:dyDescent="0.55000000000000004">
      <c r="A5529">
        <v>6</v>
      </c>
      <c r="B5529">
        <v>91000</v>
      </c>
      <c r="C5529" s="6">
        <v>44440</v>
      </c>
      <c r="D5529">
        <v>-356</v>
      </c>
      <c r="E5529" t="str">
        <f>INDEX(LedgerMapping[[#All],[Area]],MATCH(Transactions[[#This Row],[Sub Ledger]],LedgerMapping[[#All],[Sub Ledger]],0))</f>
        <v>Income Statement</v>
      </c>
    </row>
    <row r="5530" spans="1:5" x14ac:dyDescent="0.55000000000000004">
      <c r="A5530">
        <v>6</v>
      </c>
      <c r="B5530">
        <v>91000</v>
      </c>
      <c r="C5530" s="6">
        <v>44440</v>
      </c>
      <c r="D5530">
        <v>-216</v>
      </c>
      <c r="E5530" t="str">
        <f>INDEX(LedgerMapping[[#All],[Area]],MATCH(Transactions[[#This Row],[Sub Ledger]],LedgerMapping[[#All],[Sub Ledger]],0))</f>
        <v>Income Statement</v>
      </c>
    </row>
    <row r="5531" spans="1:5" x14ac:dyDescent="0.55000000000000004">
      <c r="A5531">
        <v>6</v>
      </c>
      <c r="B5531">
        <v>91000</v>
      </c>
      <c r="C5531" s="6">
        <v>44440</v>
      </c>
      <c r="D5531">
        <v>-138</v>
      </c>
      <c r="E5531" t="str">
        <f>INDEX(LedgerMapping[[#All],[Area]],MATCH(Transactions[[#This Row],[Sub Ledger]],LedgerMapping[[#All],[Sub Ledger]],0))</f>
        <v>Income Statement</v>
      </c>
    </row>
    <row r="5532" spans="1:5" x14ac:dyDescent="0.55000000000000004">
      <c r="A5532">
        <v>6</v>
      </c>
      <c r="B5532">
        <v>91000</v>
      </c>
      <c r="C5532" s="6">
        <v>44440</v>
      </c>
      <c r="D5532">
        <v>-270</v>
      </c>
      <c r="E5532" t="str">
        <f>INDEX(LedgerMapping[[#All],[Area]],MATCH(Transactions[[#This Row],[Sub Ledger]],LedgerMapping[[#All],[Sub Ledger]],0))</f>
        <v>Income Statement</v>
      </c>
    </row>
    <row r="5533" spans="1:5" x14ac:dyDescent="0.55000000000000004">
      <c r="A5533">
        <v>6</v>
      </c>
      <c r="B5533">
        <v>91000</v>
      </c>
      <c r="C5533" s="6">
        <v>44470</v>
      </c>
      <c r="D5533">
        <v>-421</v>
      </c>
      <c r="E5533" t="str">
        <f>INDEX(LedgerMapping[[#All],[Area]],MATCH(Transactions[[#This Row],[Sub Ledger]],LedgerMapping[[#All],[Sub Ledger]],0))</f>
        <v>Income Statement</v>
      </c>
    </row>
    <row r="5534" spans="1:5" x14ac:dyDescent="0.55000000000000004">
      <c r="A5534">
        <v>6</v>
      </c>
      <c r="B5534">
        <v>91000</v>
      </c>
      <c r="C5534" s="6">
        <v>44470</v>
      </c>
      <c r="D5534">
        <v>-101</v>
      </c>
      <c r="E5534" t="str">
        <f>INDEX(LedgerMapping[[#All],[Area]],MATCH(Transactions[[#This Row],[Sub Ledger]],LedgerMapping[[#All],[Sub Ledger]],0))</f>
        <v>Income Statement</v>
      </c>
    </row>
    <row r="5535" spans="1:5" x14ac:dyDescent="0.55000000000000004">
      <c r="A5535">
        <v>6</v>
      </c>
      <c r="B5535">
        <v>91000</v>
      </c>
      <c r="C5535" s="6">
        <v>44470</v>
      </c>
      <c r="D5535">
        <v>-387</v>
      </c>
      <c r="E5535" t="str">
        <f>INDEX(LedgerMapping[[#All],[Area]],MATCH(Transactions[[#This Row],[Sub Ledger]],LedgerMapping[[#All],[Sub Ledger]],0))</f>
        <v>Income Statement</v>
      </c>
    </row>
    <row r="5536" spans="1:5" x14ac:dyDescent="0.55000000000000004">
      <c r="A5536">
        <v>6</v>
      </c>
      <c r="B5536">
        <v>91000</v>
      </c>
      <c r="C5536" s="6">
        <v>44470</v>
      </c>
      <c r="D5536">
        <v>-238</v>
      </c>
      <c r="E5536" t="str">
        <f>INDEX(LedgerMapping[[#All],[Area]],MATCH(Transactions[[#This Row],[Sub Ledger]],LedgerMapping[[#All],[Sub Ledger]],0))</f>
        <v>Income Statement</v>
      </c>
    </row>
    <row r="5537" spans="1:5" x14ac:dyDescent="0.55000000000000004">
      <c r="A5537">
        <v>6</v>
      </c>
      <c r="B5537">
        <v>91000</v>
      </c>
      <c r="C5537" s="6">
        <v>44470</v>
      </c>
      <c r="D5537">
        <v>-188</v>
      </c>
      <c r="E5537" t="str">
        <f>INDEX(LedgerMapping[[#All],[Area]],MATCH(Transactions[[#This Row],[Sub Ledger]],LedgerMapping[[#All],[Sub Ledger]],0))</f>
        <v>Income Statement</v>
      </c>
    </row>
    <row r="5538" spans="1:5" x14ac:dyDescent="0.55000000000000004">
      <c r="A5538">
        <v>6</v>
      </c>
      <c r="B5538">
        <v>91000</v>
      </c>
      <c r="C5538" s="6">
        <v>44470</v>
      </c>
      <c r="D5538">
        <v>-287</v>
      </c>
      <c r="E5538" t="str">
        <f>INDEX(LedgerMapping[[#All],[Area]],MATCH(Transactions[[#This Row],[Sub Ledger]],LedgerMapping[[#All],[Sub Ledger]],0))</f>
        <v>Income Statement</v>
      </c>
    </row>
    <row r="5539" spans="1:5" x14ac:dyDescent="0.55000000000000004">
      <c r="A5539">
        <v>6</v>
      </c>
      <c r="B5539">
        <v>91000</v>
      </c>
      <c r="C5539" s="6">
        <v>44501</v>
      </c>
      <c r="D5539">
        <v>-309</v>
      </c>
      <c r="E5539" t="str">
        <f>INDEX(LedgerMapping[[#All],[Area]],MATCH(Transactions[[#This Row],[Sub Ledger]],LedgerMapping[[#All],[Sub Ledger]],0))</f>
        <v>Income Statement</v>
      </c>
    </row>
    <row r="5540" spans="1:5" x14ac:dyDescent="0.55000000000000004">
      <c r="A5540">
        <v>6</v>
      </c>
      <c r="B5540">
        <v>91000</v>
      </c>
      <c r="C5540" s="6">
        <v>44501</v>
      </c>
      <c r="D5540">
        <v>-101</v>
      </c>
      <c r="E5540" t="str">
        <f>INDEX(LedgerMapping[[#All],[Area]],MATCH(Transactions[[#This Row],[Sub Ledger]],LedgerMapping[[#All],[Sub Ledger]],0))</f>
        <v>Income Statement</v>
      </c>
    </row>
    <row r="5541" spans="1:5" x14ac:dyDescent="0.55000000000000004">
      <c r="A5541">
        <v>6</v>
      </c>
      <c r="B5541">
        <v>91000</v>
      </c>
      <c r="C5541" s="6">
        <v>44501</v>
      </c>
      <c r="D5541">
        <v>-307</v>
      </c>
      <c r="E5541" t="str">
        <f>INDEX(LedgerMapping[[#All],[Area]],MATCH(Transactions[[#This Row],[Sub Ledger]],LedgerMapping[[#All],[Sub Ledger]],0))</f>
        <v>Income Statement</v>
      </c>
    </row>
    <row r="5542" spans="1:5" x14ac:dyDescent="0.55000000000000004">
      <c r="A5542">
        <v>6</v>
      </c>
      <c r="B5542">
        <v>91000</v>
      </c>
      <c r="C5542" s="6">
        <v>44501</v>
      </c>
      <c r="D5542">
        <v>-288</v>
      </c>
      <c r="E5542" t="str">
        <f>INDEX(LedgerMapping[[#All],[Area]],MATCH(Transactions[[#This Row],[Sub Ledger]],LedgerMapping[[#All],[Sub Ledger]],0))</f>
        <v>Income Statement</v>
      </c>
    </row>
    <row r="5543" spans="1:5" x14ac:dyDescent="0.55000000000000004">
      <c r="A5543">
        <v>6</v>
      </c>
      <c r="B5543">
        <v>91000</v>
      </c>
      <c r="C5543" s="6">
        <v>44501</v>
      </c>
      <c r="D5543">
        <v>-194</v>
      </c>
      <c r="E5543" t="str">
        <f>INDEX(LedgerMapping[[#All],[Area]],MATCH(Transactions[[#This Row],[Sub Ledger]],LedgerMapping[[#All],[Sub Ledger]],0))</f>
        <v>Income Statement</v>
      </c>
    </row>
    <row r="5544" spans="1:5" x14ac:dyDescent="0.55000000000000004">
      <c r="A5544">
        <v>6</v>
      </c>
      <c r="B5544">
        <v>91000</v>
      </c>
      <c r="C5544" s="6">
        <v>44501</v>
      </c>
      <c r="D5544">
        <v>-324</v>
      </c>
      <c r="E5544" t="str">
        <f>INDEX(LedgerMapping[[#All],[Area]],MATCH(Transactions[[#This Row],[Sub Ledger]],LedgerMapping[[#All],[Sub Ledger]],0))</f>
        <v>Income Statement</v>
      </c>
    </row>
    <row r="5545" spans="1:5" x14ac:dyDescent="0.55000000000000004">
      <c r="A5545">
        <v>6</v>
      </c>
      <c r="B5545">
        <v>91000</v>
      </c>
      <c r="C5545" s="6">
        <v>44531</v>
      </c>
      <c r="D5545">
        <v>-275</v>
      </c>
      <c r="E5545" t="str">
        <f>INDEX(LedgerMapping[[#All],[Area]],MATCH(Transactions[[#This Row],[Sub Ledger]],LedgerMapping[[#All],[Sub Ledger]],0))</f>
        <v>Income Statement</v>
      </c>
    </row>
    <row r="5546" spans="1:5" x14ac:dyDescent="0.55000000000000004">
      <c r="A5546">
        <v>6</v>
      </c>
      <c r="B5546">
        <v>91000</v>
      </c>
      <c r="C5546" s="6">
        <v>44531</v>
      </c>
      <c r="D5546">
        <v>-166</v>
      </c>
      <c r="E5546" t="str">
        <f>INDEX(LedgerMapping[[#All],[Area]],MATCH(Transactions[[#This Row],[Sub Ledger]],LedgerMapping[[#All],[Sub Ledger]],0))</f>
        <v>Income Statement</v>
      </c>
    </row>
    <row r="5547" spans="1:5" x14ac:dyDescent="0.55000000000000004">
      <c r="A5547">
        <v>6</v>
      </c>
      <c r="B5547">
        <v>91000</v>
      </c>
      <c r="C5547" s="6">
        <v>44531</v>
      </c>
      <c r="D5547">
        <v>-430</v>
      </c>
      <c r="E5547" t="str">
        <f>INDEX(LedgerMapping[[#All],[Area]],MATCH(Transactions[[#This Row],[Sub Ledger]],LedgerMapping[[#All],[Sub Ledger]],0))</f>
        <v>Income Statement</v>
      </c>
    </row>
    <row r="5548" spans="1:5" x14ac:dyDescent="0.55000000000000004">
      <c r="A5548">
        <v>6</v>
      </c>
      <c r="B5548">
        <v>91000</v>
      </c>
      <c r="C5548" s="6">
        <v>44531</v>
      </c>
      <c r="D5548">
        <v>-207</v>
      </c>
      <c r="E5548" t="str">
        <f>INDEX(LedgerMapping[[#All],[Area]],MATCH(Transactions[[#This Row],[Sub Ledger]],LedgerMapping[[#All],[Sub Ledger]],0))</f>
        <v>Income Statement</v>
      </c>
    </row>
    <row r="5549" spans="1:5" x14ac:dyDescent="0.55000000000000004">
      <c r="A5549">
        <v>6</v>
      </c>
      <c r="B5549">
        <v>91000</v>
      </c>
      <c r="C5549" s="6">
        <v>44531</v>
      </c>
      <c r="D5549">
        <v>-209</v>
      </c>
      <c r="E5549" t="str">
        <f>INDEX(LedgerMapping[[#All],[Area]],MATCH(Transactions[[#This Row],[Sub Ledger]],LedgerMapping[[#All],[Sub Ledger]],0))</f>
        <v>Income Statement</v>
      </c>
    </row>
    <row r="5550" spans="1:5" x14ac:dyDescent="0.55000000000000004">
      <c r="A5550">
        <v>6</v>
      </c>
      <c r="B5550">
        <v>91000</v>
      </c>
      <c r="C5550" s="6">
        <v>44531</v>
      </c>
      <c r="D5550">
        <v>-321</v>
      </c>
      <c r="E5550" t="str">
        <f>INDEX(LedgerMapping[[#All],[Area]],MATCH(Transactions[[#This Row],[Sub Ledger]],LedgerMapping[[#All],[Sub Ledger]],0))</f>
        <v>Income Statement</v>
      </c>
    </row>
    <row r="5551" spans="1:5" x14ac:dyDescent="0.55000000000000004">
      <c r="A5551">
        <v>6</v>
      </c>
      <c r="B5551">
        <v>91000</v>
      </c>
      <c r="C5551" s="6">
        <v>43466</v>
      </c>
      <c r="D5551">
        <v>-218</v>
      </c>
      <c r="E5551" t="str">
        <f>INDEX(LedgerMapping[[#All],[Area]],MATCH(Transactions[[#This Row],[Sub Ledger]],LedgerMapping[[#All],[Sub Ledger]],0))</f>
        <v>Income Statement</v>
      </c>
    </row>
    <row r="5552" spans="1:5" x14ac:dyDescent="0.55000000000000004">
      <c r="A5552">
        <v>6</v>
      </c>
      <c r="B5552">
        <v>91000</v>
      </c>
      <c r="C5552" s="6">
        <v>44256</v>
      </c>
      <c r="D5552">
        <v>-278.72000000000003</v>
      </c>
      <c r="E5552" t="str">
        <f>INDEX(LedgerMapping[[#All],[Area]],MATCH(Transactions[[#This Row],[Sub Ledger]],LedgerMapping[[#All],[Sub Ledger]],0))</f>
        <v>Income Statement</v>
      </c>
    </row>
    <row r="5553" spans="1:5" x14ac:dyDescent="0.55000000000000004">
      <c r="A5553">
        <v>6</v>
      </c>
      <c r="B5553">
        <v>91000</v>
      </c>
      <c r="C5553" s="6">
        <v>44256</v>
      </c>
      <c r="D5553">
        <v>-125.66</v>
      </c>
      <c r="E5553" t="str">
        <f>INDEX(LedgerMapping[[#All],[Area]],MATCH(Transactions[[#This Row],[Sub Ledger]],LedgerMapping[[#All],[Sub Ledger]],0))</f>
        <v>Income Statement</v>
      </c>
    </row>
    <row r="5554" spans="1:5" x14ac:dyDescent="0.55000000000000004">
      <c r="A5554">
        <v>6</v>
      </c>
      <c r="B5554">
        <v>91000</v>
      </c>
      <c r="C5554" s="6">
        <v>44256</v>
      </c>
      <c r="D5554">
        <v>-433.63</v>
      </c>
      <c r="E5554" t="str">
        <f>INDEX(LedgerMapping[[#All],[Area]],MATCH(Transactions[[#This Row],[Sub Ledger]],LedgerMapping[[#All],[Sub Ledger]],0))</f>
        <v>Income Statement</v>
      </c>
    </row>
    <row r="5555" spans="1:5" x14ac:dyDescent="0.55000000000000004">
      <c r="A5555">
        <v>6</v>
      </c>
      <c r="B5555">
        <v>91000</v>
      </c>
      <c r="C5555" s="6">
        <v>44256</v>
      </c>
      <c r="D5555">
        <v>-300.89999999999998</v>
      </c>
      <c r="E5555" t="str">
        <f>INDEX(LedgerMapping[[#All],[Area]],MATCH(Transactions[[#This Row],[Sub Ledger]],LedgerMapping[[#All],[Sub Ledger]],0))</f>
        <v>Income Statement</v>
      </c>
    </row>
    <row r="5556" spans="1:5" x14ac:dyDescent="0.55000000000000004">
      <c r="A5556">
        <v>6</v>
      </c>
      <c r="B5556">
        <v>91000</v>
      </c>
      <c r="C5556" s="6">
        <v>44256</v>
      </c>
      <c r="D5556">
        <v>-139.36000000000001</v>
      </c>
      <c r="E5556" t="str">
        <f>INDEX(LedgerMapping[[#All],[Area]],MATCH(Transactions[[#This Row],[Sub Ledger]],LedgerMapping[[#All],[Sub Ledger]],0))</f>
        <v>Income Statement</v>
      </c>
    </row>
    <row r="5557" spans="1:5" x14ac:dyDescent="0.55000000000000004">
      <c r="A5557">
        <v>6</v>
      </c>
      <c r="B5557">
        <v>91000</v>
      </c>
      <c r="C5557" s="6">
        <v>44256</v>
      </c>
      <c r="D5557">
        <v>-243.2</v>
      </c>
      <c r="E5557" t="str">
        <f>INDEX(LedgerMapping[[#All],[Area]],MATCH(Transactions[[#This Row],[Sub Ledger]],LedgerMapping[[#All],[Sub Ledger]],0))</f>
        <v>Income Statement</v>
      </c>
    </row>
    <row r="5558" spans="1:5" x14ac:dyDescent="0.55000000000000004">
      <c r="A5558">
        <v>6</v>
      </c>
      <c r="B5558">
        <v>94000</v>
      </c>
      <c r="C5558" s="6">
        <v>43466</v>
      </c>
      <c r="D5558">
        <v>-3350</v>
      </c>
      <c r="E5558" t="str">
        <f>INDEX(LedgerMapping[[#All],[Area]],MATCH(Transactions[[#This Row],[Sub Ledger]],LedgerMapping[[#All],[Sub Ledger]],0))</f>
        <v>Income Statement</v>
      </c>
    </row>
    <row r="5559" spans="1:5" x14ac:dyDescent="0.55000000000000004">
      <c r="A5559">
        <v>6</v>
      </c>
      <c r="B5559">
        <v>94000</v>
      </c>
      <c r="C5559" s="6">
        <v>43497</v>
      </c>
      <c r="D5559">
        <v>-10695</v>
      </c>
      <c r="E5559" t="str">
        <f>INDEX(LedgerMapping[[#All],[Area]],MATCH(Transactions[[#This Row],[Sub Ledger]],LedgerMapping[[#All],[Sub Ledger]],0))</f>
        <v>Income Statement</v>
      </c>
    </row>
    <row r="5560" spans="1:5" x14ac:dyDescent="0.55000000000000004">
      <c r="A5560">
        <v>6</v>
      </c>
      <c r="B5560">
        <v>94000</v>
      </c>
      <c r="C5560" s="6">
        <v>43525</v>
      </c>
      <c r="D5560">
        <v>-4544</v>
      </c>
      <c r="E5560" t="str">
        <f>INDEX(LedgerMapping[[#All],[Area]],MATCH(Transactions[[#This Row],[Sub Ledger]],LedgerMapping[[#All],[Sub Ledger]],0))</f>
        <v>Income Statement</v>
      </c>
    </row>
    <row r="5561" spans="1:5" x14ac:dyDescent="0.55000000000000004">
      <c r="A5561">
        <v>6</v>
      </c>
      <c r="B5561">
        <v>94000</v>
      </c>
      <c r="C5561" s="6">
        <v>43556</v>
      </c>
      <c r="D5561">
        <v>-4761</v>
      </c>
      <c r="E5561" t="str">
        <f>INDEX(LedgerMapping[[#All],[Area]],MATCH(Transactions[[#This Row],[Sub Ledger]],LedgerMapping[[#All],[Sub Ledger]],0))</f>
        <v>Income Statement</v>
      </c>
    </row>
    <row r="5562" spans="1:5" x14ac:dyDescent="0.55000000000000004">
      <c r="A5562">
        <v>6</v>
      </c>
      <c r="B5562">
        <v>94000</v>
      </c>
      <c r="C5562" s="6">
        <v>43586</v>
      </c>
      <c r="D5562">
        <v>-18996</v>
      </c>
      <c r="E5562" t="str">
        <f>INDEX(LedgerMapping[[#All],[Area]],MATCH(Transactions[[#This Row],[Sub Ledger]],LedgerMapping[[#All],[Sub Ledger]],0))</f>
        <v>Income Statement</v>
      </c>
    </row>
    <row r="5563" spans="1:5" x14ac:dyDescent="0.55000000000000004">
      <c r="A5563">
        <v>6</v>
      </c>
      <c r="B5563">
        <v>94000</v>
      </c>
      <c r="C5563" s="6">
        <v>43617</v>
      </c>
      <c r="D5563">
        <v>-8257</v>
      </c>
      <c r="E5563" t="str">
        <f>INDEX(LedgerMapping[[#All],[Area]],MATCH(Transactions[[#This Row],[Sub Ledger]],LedgerMapping[[#All],[Sub Ledger]],0))</f>
        <v>Income Statement</v>
      </c>
    </row>
    <row r="5564" spans="1:5" x14ac:dyDescent="0.55000000000000004">
      <c r="A5564">
        <v>6</v>
      </c>
      <c r="B5564">
        <v>94000</v>
      </c>
      <c r="C5564" s="6">
        <v>43647</v>
      </c>
      <c r="D5564">
        <v>-4948</v>
      </c>
      <c r="E5564" t="str">
        <f>INDEX(LedgerMapping[[#All],[Area]],MATCH(Transactions[[#This Row],[Sub Ledger]],LedgerMapping[[#All],[Sub Ledger]],0))</f>
        <v>Income Statement</v>
      </c>
    </row>
    <row r="5565" spans="1:5" x14ac:dyDescent="0.55000000000000004">
      <c r="A5565">
        <v>6</v>
      </c>
      <c r="B5565">
        <v>94000</v>
      </c>
      <c r="C5565" s="6">
        <v>43678</v>
      </c>
      <c r="D5565">
        <v>-11521</v>
      </c>
      <c r="E5565" t="str">
        <f>INDEX(LedgerMapping[[#All],[Area]],MATCH(Transactions[[#This Row],[Sub Ledger]],LedgerMapping[[#All],[Sub Ledger]],0))</f>
        <v>Income Statement</v>
      </c>
    </row>
    <row r="5566" spans="1:5" x14ac:dyDescent="0.55000000000000004">
      <c r="A5566">
        <v>6</v>
      </c>
      <c r="B5566">
        <v>94000</v>
      </c>
      <c r="C5566" s="6">
        <v>43709</v>
      </c>
      <c r="D5566">
        <v>-5112</v>
      </c>
      <c r="E5566" t="str">
        <f>INDEX(LedgerMapping[[#All],[Area]],MATCH(Transactions[[#This Row],[Sub Ledger]],LedgerMapping[[#All],[Sub Ledger]],0))</f>
        <v>Income Statement</v>
      </c>
    </row>
    <row r="5567" spans="1:5" x14ac:dyDescent="0.55000000000000004">
      <c r="A5567">
        <v>6</v>
      </c>
      <c r="B5567">
        <v>94000</v>
      </c>
      <c r="C5567" s="6">
        <v>43739</v>
      </c>
      <c r="D5567">
        <v>-5819</v>
      </c>
      <c r="E5567" t="str">
        <f>INDEX(LedgerMapping[[#All],[Area]],MATCH(Transactions[[#This Row],[Sub Ledger]],LedgerMapping[[#All],[Sub Ledger]],0))</f>
        <v>Income Statement</v>
      </c>
    </row>
    <row r="5568" spans="1:5" x14ac:dyDescent="0.55000000000000004">
      <c r="A5568">
        <v>6</v>
      </c>
      <c r="B5568">
        <v>94000</v>
      </c>
      <c r="C5568" s="6">
        <v>43770</v>
      </c>
      <c r="D5568">
        <v>-12381</v>
      </c>
      <c r="E5568" t="str">
        <f>INDEX(LedgerMapping[[#All],[Area]],MATCH(Transactions[[#This Row],[Sub Ledger]],LedgerMapping[[#All],[Sub Ledger]],0))</f>
        <v>Income Statement</v>
      </c>
    </row>
    <row r="5569" spans="1:5" x14ac:dyDescent="0.55000000000000004">
      <c r="A5569">
        <v>6</v>
      </c>
      <c r="B5569">
        <v>94000</v>
      </c>
      <c r="C5569" s="6">
        <v>43800</v>
      </c>
      <c r="D5569">
        <v>-2328</v>
      </c>
      <c r="E5569" t="str">
        <f>INDEX(LedgerMapping[[#All],[Area]],MATCH(Transactions[[#This Row],[Sub Ledger]],LedgerMapping[[#All],[Sub Ledger]],0))</f>
        <v>Income Statement</v>
      </c>
    </row>
    <row r="5570" spans="1:5" x14ac:dyDescent="0.55000000000000004">
      <c r="A5570">
        <v>6</v>
      </c>
      <c r="B5570">
        <v>94000</v>
      </c>
      <c r="C5570" s="6">
        <v>43466</v>
      </c>
      <c r="D5570">
        <v>-82</v>
      </c>
      <c r="E5570" t="str">
        <f>INDEX(LedgerMapping[[#All],[Area]],MATCH(Transactions[[#This Row],[Sub Ledger]],LedgerMapping[[#All],[Sub Ledger]],0))</f>
        <v>Income Statement</v>
      </c>
    </row>
    <row r="5571" spans="1:5" x14ac:dyDescent="0.55000000000000004">
      <c r="A5571">
        <v>6</v>
      </c>
      <c r="B5571">
        <v>94000</v>
      </c>
      <c r="C5571" s="6">
        <v>43497</v>
      </c>
      <c r="D5571">
        <v>-73</v>
      </c>
      <c r="E5571" t="str">
        <f>INDEX(LedgerMapping[[#All],[Area]],MATCH(Transactions[[#This Row],[Sub Ledger]],LedgerMapping[[#All],[Sub Ledger]],0))</f>
        <v>Income Statement</v>
      </c>
    </row>
    <row r="5572" spans="1:5" x14ac:dyDescent="0.55000000000000004">
      <c r="A5572">
        <v>6</v>
      </c>
      <c r="B5572">
        <v>94000</v>
      </c>
      <c r="C5572" s="6">
        <v>43525</v>
      </c>
      <c r="D5572">
        <v>-69</v>
      </c>
      <c r="E5572" t="str">
        <f>INDEX(LedgerMapping[[#All],[Area]],MATCH(Transactions[[#This Row],[Sub Ledger]],LedgerMapping[[#All],[Sub Ledger]],0))</f>
        <v>Income Statement</v>
      </c>
    </row>
    <row r="5573" spans="1:5" x14ac:dyDescent="0.55000000000000004">
      <c r="A5573">
        <v>6</v>
      </c>
      <c r="B5573">
        <v>94000</v>
      </c>
      <c r="C5573" s="6">
        <v>43556</v>
      </c>
      <c r="D5573">
        <v>-83</v>
      </c>
      <c r="E5573" t="str">
        <f>INDEX(LedgerMapping[[#All],[Area]],MATCH(Transactions[[#This Row],[Sub Ledger]],LedgerMapping[[#All],[Sub Ledger]],0))</f>
        <v>Income Statement</v>
      </c>
    </row>
    <row r="5574" spans="1:5" x14ac:dyDescent="0.55000000000000004">
      <c r="A5574">
        <v>6</v>
      </c>
      <c r="B5574">
        <v>94000</v>
      </c>
      <c r="C5574" s="6">
        <v>43586</v>
      </c>
      <c r="D5574">
        <v>-71</v>
      </c>
      <c r="E5574" t="str">
        <f>INDEX(LedgerMapping[[#All],[Area]],MATCH(Transactions[[#This Row],[Sub Ledger]],LedgerMapping[[#All],[Sub Ledger]],0))</f>
        <v>Income Statement</v>
      </c>
    </row>
    <row r="5575" spans="1:5" x14ac:dyDescent="0.55000000000000004">
      <c r="A5575">
        <v>6</v>
      </c>
      <c r="B5575">
        <v>94000</v>
      </c>
      <c r="C5575" s="6">
        <v>43617</v>
      </c>
      <c r="D5575">
        <v>-68</v>
      </c>
      <c r="E5575" t="str">
        <f>INDEX(LedgerMapping[[#All],[Area]],MATCH(Transactions[[#This Row],[Sub Ledger]],LedgerMapping[[#All],[Sub Ledger]],0))</f>
        <v>Income Statement</v>
      </c>
    </row>
    <row r="5576" spans="1:5" x14ac:dyDescent="0.55000000000000004">
      <c r="A5576">
        <v>6</v>
      </c>
      <c r="B5576">
        <v>94000</v>
      </c>
      <c r="C5576" s="6">
        <v>43647</v>
      </c>
      <c r="D5576">
        <v>-87</v>
      </c>
      <c r="E5576" t="str">
        <f>INDEX(LedgerMapping[[#All],[Area]],MATCH(Transactions[[#This Row],[Sub Ledger]],LedgerMapping[[#All],[Sub Ledger]],0))</f>
        <v>Income Statement</v>
      </c>
    </row>
    <row r="5577" spans="1:5" x14ac:dyDescent="0.55000000000000004">
      <c r="A5577">
        <v>6</v>
      </c>
      <c r="B5577">
        <v>94000</v>
      </c>
      <c r="C5577" s="6">
        <v>43678</v>
      </c>
      <c r="D5577">
        <v>-94</v>
      </c>
      <c r="E5577" t="str">
        <f>INDEX(LedgerMapping[[#All],[Area]],MATCH(Transactions[[#This Row],[Sub Ledger]],LedgerMapping[[#All],[Sub Ledger]],0))</f>
        <v>Income Statement</v>
      </c>
    </row>
    <row r="5578" spans="1:5" x14ac:dyDescent="0.55000000000000004">
      <c r="A5578">
        <v>6</v>
      </c>
      <c r="B5578">
        <v>94000</v>
      </c>
      <c r="C5578" s="6">
        <v>43709</v>
      </c>
      <c r="D5578">
        <v>-89</v>
      </c>
      <c r="E5578" t="str">
        <f>INDEX(LedgerMapping[[#All],[Area]],MATCH(Transactions[[#This Row],[Sub Ledger]],LedgerMapping[[#All],[Sub Ledger]],0))</f>
        <v>Income Statement</v>
      </c>
    </row>
    <row r="5579" spans="1:5" x14ac:dyDescent="0.55000000000000004">
      <c r="A5579">
        <v>6</v>
      </c>
      <c r="B5579">
        <v>94000</v>
      </c>
      <c r="C5579" s="6">
        <v>43739</v>
      </c>
      <c r="D5579">
        <v>-76</v>
      </c>
      <c r="E5579" t="str">
        <f>INDEX(LedgerMapping[[#All],[Area]],MATCH(Transactions[[#This Row],[Sub Ledger]],LedgerMapping[[#All],[Sub Ledger]],0))</f>
        <v>Income Statement</v>
      </c>
    </row>
    <row r="5580" spans="1:5" x14ac:dyDescent="0.55000000000000004">
      <c r="A5580">
        <v>6</v>
      </c>
      <c r="B5580">
        <v>94000</v>
      </c>
      <c r="C5580" s="6">
        <v>43770</v>
      </c>
      <c r="D5580">
        <v>-78</v>
      </c>
      <c r="E5580" t="str">
        <f>INDEX(LedgerMapping[[#All],[Area]],MATCH(Transactions[[#This Row],[Sub Ledger]],LedgerMapping[[#All],[Sub Ledger]],0))</f>
        <v>Income Statement</v>
      </c>
    </row>
    <row r="5581" spans="1:5" x14ac:dyDescent="0.55000000000000004">
      <c r="A5581">
        <v>6</v>
      </c>
      <c r="B5581">
        <v>94000</v>
      </c>
      <c r="C5581" s="6">
        <v>43800</v>
      </c>
      <c r="D5581">
        <v>-72</v>
      </c>
      <c r="E5581" t="str">
        <f>INDEX(LedgerMapping[[#All],[Area]],MATCH(Transactions[[#This Row],[Sub Ledger]],LedgerMapping[[#All],[Sub Ledger]],0))</f>
        <v>Income Statement</v>
      </c>
    </row>
    <row r="5582" spans="1:5" x14ac:dyDescent="0.55000000000000004">
      <c r="A5582">
        <v>6</v>
      </c>
      <c r="B5582">
        <v>94000</v>
      </c>
      <c r="C5582" s="6">
        <v>43466</v>
      </c>
      <c r="D5582">
        <v>-55</v>
      </c>
      <c r="E5582" t="str">
        <f>INDEX(LedgerMapping[[#All],[Area]],MATCH(Transactions[[#This Row],[Sub Ledger]],LedgerMapping[[#All],[Sub Ledger]],0))</f>
        <v>Income Statement</v>
      </c>
    </row>
    <row r="5583" spans="1:5" x14ac:dyDescent="0.55000000000000004">
      <c r="A5583">
        <v>6</v>
      </c>
      <c r="B5583">
        <v>94000</v>
      </c>
      <c r="C5583" s="6">
        <v>43497</v>
      </c>
      <c r="D5583">
        <v>-64</v>
      </c>
      <c r="E5583" t="str">
        <f>INDEX(LedgerMapping[[#All],[Area]],MATCH(Transactions[[#This Row],[Sub Ledger]],LedgerMapping[[#All],[Sub Ledger]],0))</f>
        <v>Income Statement</v>
      </c>
    </row>
    <row r="5584" spans="1:5" x14ac:dyDescent="0.55000000000000004">
      <c r="A5584">
        <v>6</v>
      </c>
      <c r="B5584">
        <v>94000</v>
      </c>
      <c r="C5584" s="6">
        <v>43525</v>
      </c>
      <c r="D5584">
        <v>-62</v>
      </c>
      <c r="E5584" t="str">
        <f>INDEX(LedgerMapping[[#All],[Area]],MATCH(Transactions[[#This Row],[Sub Ledger]],LedgerMapping[[#All],[Sub Ledger]],0))</f>
        <v>Income Statement</v>
      </c>
    </row>
    <row r="5585" spans="1:5" x14ac:dyDescent="0.55000000000000004">
      <c r="A5585">
        <v>6</v>
      </c>
      <c r="B5585">
        <v>94000</v>
      </c>
      <c r="C5585" s="6">
        <v>43556</v>
      </c>
      <c r="D5585">
        <v>-62</v>
      </c>
      <c r="E5585" t="str">
        <f>INDEX(LedgerMapping[[#All],[Area]],MATCH(Transactions[[#This Row],[Sub Ledger]],LedgerMapping[[#All],[Sub Ledger]],0))</f>
        <v>Income Statement</v>
      </c>
    </row>
    <row r="5586" spans="1:5" x14ac:dyDescent="0.55000000000000004">
      <c r="A5586">
        <v>6</v>
      </c>
      <c r="B5586">
        <v>94000</v>
      </c>
      <c r="C5586" s="6">
        <v>43586</v>
      </c>
      <c r="D5586">
        <v>-43</v>
      </c>
      <c r="E5586" t="str">
        <f>INDEX(LedgerMapping[[#All],[Area]],MATCH(Transactions[[#This Row],[Sub Ledger]],LedgerMapping[[#All],[Sub Ledger]],0))</f>
        <v>Income Statement</v>
      </c>
    </row>
    <row r="5587" spans="1:5" x14ac:dyDescent="0.55000000000000004">
      <c r="A5587">
        <v>6</v>
      </c>
      <c r="B5587">
        <v>94000</v>
      </c>
      <c r="C5587" s="6">
        <v>43617</v>
      </c>
      <c r="D5587">
        <v>-71</v>
      </c>
      <c r="E5587" t="str">
        <f>INDEX(LedgerMapping[[#All],[Area]],MATCH(Transactions[[#This Row],[Sub Ledger]],LedgerMapping[[#All],[Sub Ledger]],0))</f>
        <v>Income Statement</v>
      </c>
    </row>
    <row r="5588" spans="1:5" x14ac:dyDescent="0.55000000000000004">
      <c r="A5588">
        <v>6</v>
      </c>
      <c r="B5588">
        <v>94000</v>
      </c>
      <c r="C5588" s="6">
        <v>43647</v>
      </c>
      <c r="D5588">
        <v>-62</v>
      </c>
      <c r="E5588" t="str">
        <f>INDEX(LedgerMapping[[#All],[Area]],MATCH(Transactions[[#This Row],[Sub Ledger]],LedgerMapping[[#All],[Sub Ledger]],0))</f>
        <v>Income Statement</v>
      </c>
    </row>
    <row r="5589" spans="1:5" x14ac:dyDescent="0.55000000000000004">
      <c r="A5589">
        <v>6</v>
      </c>
      <c r="B5589">
        <v>94000</v>
      </c>
      <c r="C5589" s="6">
        <v>43678</v>
      </c>
      <c r="D5589">
        <v>-53</v>
      </c>
      <c r="E5589" t="str">
        <f>INDEX(LedgerMapping[[#All],[Area]],MATCH(Transactions[[#This Row],[Sub Ledger]],LedgerMapping[[#All],[Sub Ledger]],0))</f>
        <v>Income Statement</v>
      </c>
    </row>
    <row r="5590" spans="1:5" x14ac:dyDescent="0.55000000000000004">
      <c r="A5590">
        <v>6</v>
      </c>
      <c r="B5590">
        <v>94000</v>
      </c>
      <c r="C5590" s="6">
        <v>43709</v>
      </c>
      <c r="D5590">
        <v>-49</v>
      </c>
      <c r="E5590" t="str">
        <f>INDEX(LedgerMapping[[#All],[Area]],MATCH(Transactions[[#This Row],[Sub Ledger]],LedgerMapping[[#All],[Sub Ledger]],0))</f>
        <v>Income Statement</v>
      </c>
    </row>
    <row r="5591" spans="1:5" x14ac:dyDescent="0.55000000000000004">
      <c r="A5591">
        <v>6</v>
      </c>
      <c r="B5591">
        <v>94000</v>
      </c>
      <c r="C5591" s="6">
        <v>43739</v>
      </c>
      <c r="D5591">
        <v>-72</v>
      </c>
      <c r="E5591" t="str">
        <f>INDEX(LedgerMapping[[#All],[Area]],MATCH(Transactions[[#This Row],[Sub Ledger]],LedgerMapping[[#All],[Sub Ledger]],0))</f>
        <v>Income Statement</v>
      </c>
    </row>
    <row r="5592" spans="1:5" x14ac:dyDescent="0.55000000000000004">
      <c r="A5592">
        <v>6</v>
      </c>
      <c r="B5592">
        <v>94000</v>
      </c>
      <c r="C5592" s="6">
        <v>43770</v>
      </c>
      <c r="D5592">
        <v>-56</v>
      </c>
      <c r="E5592" t="str">
        <f>INDEX(LedgerMapping[[#All],[Area]],MATCH(Transactions[[#This Row],[Sub Ledger]],LedgerMapping[[#All],[Sub Ledger]],0))</f>
        <v>Income Statement</v>
      </c>
    </row>
    <row r="5593" spans="1:5" x14ac:dyDescent="0.55000000000000004">
      <c r="A5593">
        <v>6</v>
      </c>
      <c r="B5593">
        <v>94000</v>
      </c>
      <c r="C5593" s="6">
        <v>43800</v>
      </c>
      <c r="D5593">
        <v>-69</v>
      </c>
      <c r="E5593" t="str">
        <f>INDEX(LedgerMapping[[#All],[Area]],MATCH(Transactions[[#This Row],[Sub Ledger]],LedgerMapping[[#All],[Sub Ledger]],0))</f>
        <v>Income Statement</v>
      </c>
    </row>
    <row r="5594" spans="1:5" x14ac:dyDescent="0.55000000000000004">
      <c r="A5594">
        <v>6</v>
      </c>
      <c r="B5594">
        <v>94000</v>
      </c>
      <c r="C5594" s="6">
        <v>43466</v>
      </c>
      <c r="D5594">
        <v>-36</v>
      </c>
      <c r="E5594" t="str">
        <f>INDEX(LedgerMapping[[#All],[Area]],MATCH(Transactions[[#This Row],[Sub Ledger]],LedgerMapping[[#All],[Sub Ledger]],0))</f>
        <v>Income Statement</v>
      </c>
    </row>
    <row r="5595" spans="1:5" x14ac:dyDescent="0.55000000000000004">
      <c r="A5595">
        <v>6</v>
      </c>
      <c r="B5595">
        <v>94000</v>
      </c>
      <c r="C5595" s="6">
        <v>43497</v>
      </c>
      <c r="D5595">
        <v>-28</v>
      </c>
      <c r="E5595" t="str">
        <f>INDEX(LedgerMapping[[#All],[Area]],MATCH(Transactions[[#This Row],[Sub Ledger]],LedgerMapping[[#All],[Sub Ledger]],0))</f>
        <v>Income Statement</v>
      </c>
    </row>
    <row r="5596" spans="1:5" x14ac:dyDescent="0.55000000000000004">
      <c r="A5596">
        <v>6</v>
      </c>
      <c r="B5596">
        <v>94000</v>
      </c>
      <c r="C5596" s="6">
        <v>43525</v>
      </c>
      <c r="D5596">
        <v>-38</v>
      </c>
      <c r="E5596" t="str">
        <f>INDEX(LedgerMapping[[#All],[Area]],MATCH(Transactions[[#This Row],[Sub Ledger]],LedgerMapping[[#All],[Sub Ledger]],0))</f>
        <v>Income Statement</v>
      </c>
    </row>
    <row r="5597" spans="1:5" x14ac:dyDescent="0.55000000000000004">
      <c r="A5597">
        <v>6</v>
      </c>
      <c r="B5597">
        <v>94000</v>
      </c>
      <c r="C5597" s="6">
        <v>43556</v>
      </c>
      <c r="D5597">
        <v>-37</v>
      </c>
      <c r="E5597" t="str">
        <f>INDEX(LedgerMapping[[#All],[Area]],MATCH(Transactions[[#This Row],[Sub Ledger]],LedgerMapping[[#All],[Sub Ledger]],0))</f>
        <v>Income Statement</v>
      </c>
    </row>
    <row r="5598" spans="1:5" x14ac:dyDescent="0.55000000000000004">
      <c r="A5598">
        <v>6</v>
      </c>
      <c r="B5598">
        <v>94000</v>
      </c>
      <c r="C5598" s="6">
        <v>43586</v>
      </c>
      <c r="D5598">
        <v>-40</v>
      </c>
      <c r="E5598" t="str">
        <f>INDEX(LedgerMapping[[#All],[Area]],MATCH(Transactions[[#This Row],[Sub Ledger]],LedgerMapping[[#All],[Sub Ledger]],0))</f>
        <v>Income Statement</v>
      </c>
    </row>
    <row r="5599" spans="1:5" x14ac:dyDescent="0.55000000000000004">
      <c r="A5599">
        <v>6</v>
      </c>
      <c r="B5599">
        <v>94000</v>
      </c>
      <c r="C5599" s="6">
        <v>43617</v>
      </c>
      <c r="D5599">
        <v>-34</v>
      </c>
      <c r="E5599" t="str">
        <f>INDEX(LedgerMapping[[#All],[Area]],MATCH(Transactions[[#This Row],[Sub Ledger]],LedgerMapping[[#All],[Sub Ledger]],0))</f>
        <v>Income Statement</v>
      </c>
    </row>
    <row r="5600" spans="1:5" x14ac:dyDescent="0.55000000000000004">
      <c r="A5600">
        <v>6</v>
      </c>
      <c r="B5600">
        <v>94000</v>
      </c>
      <c r="C5600" s="6">
        <v>43647</v>
      </c>
      <c r="D5600">
        <v>-26</v>
      </c>
      <c r="E5600" t="str">
        <f>INDEX(LedgerMapping[[#All],[Area]],MATCH(Transactions[[#This Row],[Sub Ledger]],LedgerMapping[[#All],[Sub Ledger]],0))</f>
        <v>Income Statement</v>
      </c>
    </row>
    <row r="5601" spans="1:5" x14ac:dyDescent="0.55000000000000004">
      <c r="A5601">
        <v>6</v>
      </c>
      <c r="B5601">
        <v>94000</v>
      </c>
      <c r="C5601" s="6">
        <v>43678</v>
      </c>
      <c r="D5601">
        <v>-47</v>
      </c>
      <c r="E5601" t="str">
        <f>INDEX(LedgerMapping[[#All],[Area]],MATCH(Transactions[[#This Row],[Sub Ledger]],LedgerMapping[[#All],[Sub Ledger]],0))</f>
        <v>Income Statement</v>
      </c>
    </row>
    <row r="5602" spans="1:5" x14ac:dyDescent="0.55000000000000004">
      <c r="A5602">
        <v>6</v>
      </c>
      <c r="B5602">
        <v>94000</v>
      </c>
      <c r="C5602" s="6">
        <v>43709</v>
      </c>
      <c r="D5602">
        <v>-27</v>
      </c>
      <c r="E5602" t="str">
        <f>INDEX(LedgerMapping[[#All],[Area]],MATCH(Transactions[[#This Row],[Sub Ledger]],LedgerMapping[[#All],[Sub Ledger]],0))</f>
        <v>Income Statement</v>
      </c>
    </row>
    <row r="5603" spans="1:5" x14ac:dyDescent="0.55000000000000004">
      <c r="A5603">
        <v>6</v>
      </c>
      <c r="B5603">
        <v>94000</v>
      </c>
      <c r="C5603" s="6">
        <v>43739</v>
      </c>
      <c r="D5603">
        <v>-42</v>
      </c>
      <c r="E5603" t="str">
        <f>INDEX(LedgerMapping[[#All],[Area]],MATCH(Transactions[[#This Row],[Sub Ledger]],LedgerMapping[[#All],[Sub Ledger]],0))</f>
        <v>Income Statement</v>
      </c>
    </row>
    <row r="5604" spans="1:5" x14ac:dyDescent="0.55000000000000004">
      <c r="A5604">
        <v>6</v>
      </c>
      <c r="B5604">
        <v>94000</v>
      </c>
      <c r="C5604" s="6">
        <v>43770</v>
      </c>
      <c r="D5604">
        <v>-29</v>
      </c>
      <c r="E5604" t="str">
        <f>INDEX(LedgerMapping[[#All],[Area]],MATCH(Transactions[[#This Row],[Sub Ledger]],LedgerMapping[[#All],[Sub Ledger]],0))</f>
        <v>Income Statement</v>
      </c>
    </row>
    <row r="5605" spans="1:5" x14ac:dyDescent="0.55000000000000004">
      <c r="A5605">
        <v>6</v>
      </c>
      <c r="B5605">
        <v>94000</v>
      </c>
      <c r="C5605" s="6">
        <v>43800</v>
      </c>
      <c r="D5605">
        <v>-49</v>
      </c>
      <c r="E5605" t="str">
        <f>INDEX(LedgerMapping[[#All],[Area]],MATCH(Transactions[[#This Row],[Sub Ledger]],LedgerMapping[[#All],[Sub Ledger]],0))</f>
        <v>Income Statement</v>
      </c>
    </row>
    <row r="5606" spans="1:5" x14ac:dyDescent="0.55000000000000004">
      <c r="A5606">
        <v>6</v>
      </c>
      <c r="B5606">
        <v>94000</v>
      </c>
      <c r="C5606" s="6">
        <v>43466</v>
      </c>
      <c r="D5606">
        <v>-29</v>
      </c>
      <c r="E5606" t="str">
        <f>INDEX(LedgerMapping[[#All],[Area]],MATCH(Transactions[[#This Row],[Sub Ledger]],LedgerMapping[[#All],[Sub Ledger]],0))</f>
        <v>Income Statement</v>
      </c>
    </row>
    <row r="5607" spans="1:5" x14ac:dyDescent="0.55000000000000004">
      <c r="A5607">
        <v>6</v>
      </c>
      <c r="B5607">
        <v>94000</v>
      </c>
      <c r="C5607" s="6">
        <v>43497</v>
      </c>
      <c r="D5607">
        <v>-30</v>
      </c>
      <c r="E5607" t="str">
        <f>INDEX(LedgerMapping[[#All],[Area]],MATCH(Transactions[[#This Row],[Sub Ledger]],LedgerMapping[[#All],[Sub Ledger]],0))</f>
        <v>Income Statement</v>
      </c>
    </row>
    <row r="5608" spans="1:5" x14ac:dyDescent="0.55000000000000004">
      <c r="A5608">
        <v>6</v>
      </c>
      <c r="B5608">
        <v>94000</v>
      </c>
      <c r="C5608" s="6">
        <v>43525</v>
      </c>
      <c r="D5608">
        <v>-18</v>
      </c>
      <c r="E5608" t="str">
        <f>INDEX(LedgerMapping[[#All],[Area]],MATCH(Transactions[[#This Row],[Sub Ledger]],LedgerMapping[[#All],[Sub Ledger]],0))</f>
        <v>Income Statement</v>
      </c>
    </row>
    <row r="5609" spans="1:5" x14ac:dyDescent="0.55000000000000004">
      <c r="A5609">
        <v>6</v>
      </c>
      <c r="B5609">
        <v>94000</v>
      </c>
      <c r="C5609" s="6">
        <v>43556</v>
      </c>
      <c r="D5609">
        <v>-40</v>
      </c>
      <c r="E5609" t="str">
        <f>INDEX(LedgerMapping[[#All],[Area]],MATCH(Transactions[[#This Row],[Sub Ledger]],LedgerMapping[[#All],[Sub Ledger]],0))</f>
        <v>Income Statement</v>
      </c>
    </row>
    <row r="5610" spans="1:5" x14ac:dyDescent="0.55000000000000004">
      <c r="A5610">
        <v>6</v>
      </c>
      <c r="B5610">
        <v>94000</v>
      </c>
      <c r="C5610" s="6">
        <v>43586</v>
      </c>
      <c r="D5610">
        <v>-31</v>
      </c>
      <c r="E5610" t="str">
        <f>INDEX(LedgerMapping[[#All],[Area]],MATCH(Transactions[[#This Row],[Sub Ledger]],LedgerMapping[[#All],[Sub Ledger]],0))</f>
        <v>Income Statement</v>
      </c>
    </row>
    <row r="5611" spans="1:5" x14ac:dyDescent="0.55000000000000004">
      <c r="A5611">
        <v>6</v>
      </c>
      <c r="B5611">
        <v>94000</v>
      </c>
      <c r="C5611" s="6">
        <v>43617</v>
      </c>
      <c r="D5611">
        <v>-35</v>
      </c>
      <c r="E5611" t="str">
        <f>INDEX(LedgerMapping[[#All],[Area]],MATCH(Transactions[[#This Row],[Sub Ledger]],LedgerMapping[[#All],[Sub Ledger]],0))</f>
        <v>Income Statement</v>
      </c>
    </row>
    <row r="5612" spans="1:5" x14ac:dyDescent="0.55000000000000004">
      <c r="A5612">
        <v>6</v>
      </c>
      <c r="B5612">
        <v>94000</v>
      </c>
      <c r="C5612" s="6">
        <v>43647</v>
      </c>
      <c r="D5612">
        <v>-39</v>
      </c>
      <c r="E5612" t="str">
        <f>INDEX(LedgerMapping[[#All],[Area]],MATCH(Transactions[[#This Row],[Sub Ledger]],LedgerMapping[[#All],[Sub Ledger]],0))</f>
        <v>Income Statement</v>
      </c>
    </row>
    <row r="5613" spans="1:5" x14ac:dyDescent="0.55000000000000004">
      <c r="A5613">
        <v>6</v>
      </c>
      <c r="B5613">
        <v>94000</v>
      </c>
      <c r="C5613" s="6">
        <v>43678</v>
      </c>
      <c r="D5613">
        <v>-36</v>
      </c>
      <c r="E5613" t="str">
        <f>INDEX(LedgerMapping[[#All],[Area]],MATCH(Transactions[[#This Row],[Sub Ledger]],LedgerMapping[[#All],[Sub Ledger]],0))</f>
        <v>Income Statement</v>
      </c>
    </row>
    <row r="5614" spans="1:5" x14ac:dyDescent="0.55000000000000004">
      <c r="A5614">
        <v>6</v>
      </c>
      <c r="B5614">
        <v>94000</v>
      </c>
      <c r="C5614" s="6">
        <v>43709</v>
      </c>
      <c r="D5614">
        <v>-31</v>
      </c>
      <c r="E5614" t="str">
        <f>INDEX(LedgerMapping[[#All],[Area]],MATCH(Transactions[[#This Row],[Sub Ledger]],LedgerMapping[[#All],[Sub Ledger]],0))</f>
        <v>Income Statement</v>
      </c>
    </row>
    <row r="5615" spans="1:5" x14ac:dyDescent="0.55000000000000004">
      <c r="A5615">
        <v>6</v>
      </c>
      <c r="B5615">
        <v>94000</v>
      </c>
      <c r="C5615" s="6">
        <v>43739</v>
      </c>
      <c r="D5615">
        <v>-29</v>
      </c>
      <c r="E5615" t="str">
        <f>INDEX(LedgerMapping[[#All],[Area]],MATCH(Transactions[[#This Row],[Sub Ledger]],LedgerMapping[[#All],[Sub Ledger]],0))</f>
        <v>Income Statement</v>
      </c>
    </row>
    <row r="5616" spans="1:5" x14ac:dyDescent="0.55000000000000004">
      <c r="A5616">
        <v>6</v>
      </c>
      <c r="B5616">
        <v>94000</v>
      </c>
      <c r="C5616" s="6">
        <v>43770</v>
      </c>
      <c r="D5616">
        <v>-42</v>
      </c>
      <c r="E5616" t="str">
        <f>INDEX(LedgerMapping[[#All],[Area]],MATCH(Transactions[[#This Row],[Sub Ledger]],LedgerMapping[[#All],[Sub Ledger]],0))</f>
        <v>Income Statement</v>
      </c>
    </row>
    <row r="5617" spans="1:5" x14ac:dyDescent="0.55000000000000004">
      <c r="A5617">
        <v>6</v>
      </c>
      <c r="B5617">
        <v>94000</v>
      </c>
      <c r="C5617" s="6">
        <v>43800</v>
      </c>
      <c r="D5617">
        <v>-27</v>
      </c>
      <c r="E5617" t="str">
        <f>INDEX(LedgerMapping[[#All],[Area]],MATCH(Transactions[[#This Row],[Sub Ledger]],LedgerMapping[[#All],[Sub Ledger]],0))</f>
        <v>Income Statement</v>
      </c>
    </row>
    <row r="5618" spans="1:5" x14ac:dyDescent="0.55000000000000004">
      <c r="A5618">
        <v>6</v>
      </c>
      <c r="B5618">
        <v>94000</v>
      </c>
      <c r="C5618" s="6">
        <v>43466</v>
      </c>
      <c r="D5618">
        <v>-84</v>
      </c>
      <c r="E5618" t="str">
        <f>INDEX(LedgerMapping[[#All],[Area]],MATCH(Transactions[[#This Row],[Sub Ledger]],LedgerMapping[[#All],[Sub Ledger]],0))</f>
        <v>Income Statement</v>
      </c>
    </row>
    <row r="5619" spans="1:5" x14ac:dyDescent="0.55000000000000004">
      <c r="A5619">
        <v>6</v>
      </c>
      <c r="B5619">
        <v>94000</v>
      </c>
      <c r="C5619" s="6">
        <v>43497</v>
      </c>
      <c r="D5619">
        <v>-93</v>
      </c>
      <c r="E5619" t="str">
        <f>INDEX(LedgerMapping[[#All],[Area]],MATCH(Transactions[[#This Row],[Sub Ledger]],LedgerMapping[[#All],[Sub Ledger]],0))</f>
        <v>Income Statement</v>
      </c>
    </row>
    <row r="5620" spans="1:5" x14ac:dyDescent="0.55000000000000004">
      <c r="A5620">
        <v>6</v>
      </c>
      <c r="B5620">
        <v>94000</v>
      </c>
      <c r="C5620" s="6">
        <v>43525</v>
      </c>
      <c r="D5620">
        <v>-96</v>
      </c>
      <c r="E5620" t="str">
        <f>INDEX(LedgerMapping[[#All],[Area]],MATCH(Transactions[[#This Row],[Sub Ledger]],LedgerMapping[[#All],[Sub Ledger]],0))</f>
        <v>Income Statement</v>
      </c>
    </row>
    <row r="5621" spans="1:5" x14ac:dyDescent="0.55000000000000004">
      <c r="A5621">
        <v>6</v>
      </c>
      <c r="B5621">
        <v>94000</v>
      </c>
      <c r="C5621" s="6">
        <v>43556</v>
      </c>
      <c r="D5621">
        <v>-84</v>
      </c>
      <c r="E5621" t="str">
        <f>INDEX(LedgerMapping[[#All],[Area]],MATCH(Transactions[[#This Row],[Sub Ledger]],LedgerMapping[[#All],[Sub Ledger]],0))</f>
        <v>Income Statement</v>
      </c>
    </row>
    <row r="5622" spans="1:5" x14ac:dyDescent="0.55000000000000004">
      <c r="A5622">
        <v>6</v>
      </c>
      <c r="B5622">
        <v>94000</v>
      </c>
      <c r="C5622" s="6">
        <v>43586</v>
      </c>
      <c r="D5622">
        <v>-79</v>
      </c>
      <c r="E5622" t="str">
        <f>INDEX(LedgerMapping[[#All],[Area]],MATCH(Transactions[[#This Row],[Sub Ledger]],LedgerMapping[[#All],[Sub Ledger]],0))</f>
        <v>Income Statement</v>
      </c>
    </row>
    <row r="5623" spans="1:5" x14ac:dyDescent="0.55000000000000004">
      <c r="A5623">
        <v>6</v>
      </c>
      <c r="B5623">
        <v>94000</v>
      </c>
      <c r="C5623" s="6">
        <v>43617</v>
      </c>
      <c r="D5623">
        <v>-92</v>
      </c>
      <c r="E5623" t="str">
        <f>INDEX(LedgerMapping[[#All],[Area]],MATCH(Transactions[[#This Row],[Sub Ledger]],LedgerMapping[[#All],[Sub Ledger]],0))</f>
        <v>Income Statement</v>
      </c>
    </row>
    <row r="5624" spans="1:5" x14ac:dyDescent="0.55000000000000004">
      <c r="A5624">
        <v>6</v>
      </c>
      <c r="B5624">
        <v>94000</v>
      </c>
      <c r="C5624" s="6">
        <v>43647</v>
      </c>
      <c r="D5624">
        <v>-91</v>
      </c>
      <c r="E5624" t="str">
        <f>INDEX(LedgerMapping[[#All],[Area]],MATCH(Transactions[[#This Row],[Sub Ledger]],LedgerMapping[[#All],[Sub Ledger]],0))</f>
        <v>Income Statement</v>
      </c>
    </row>
    <row r="5625" spans="1:5" x14ac:dyDescent="0.55000000000000004">
      <c r="A5625">
        <v>6</v>
      </c>
      <c r="B5625">
        <v>94000</v>
      </c>
      <c r="C5625" s="6">
        <v>43678</v>
      </c>
      <c r="D5625">
        <v>-92</v>
      </c>
      <c r="E5625" t="str">
        <f>INDEX(LedgerMapping[[#All],[Area]],MATCH(Transactions[[#This Row],[Sub Ledger]],LedgerMapping[[#All],[Sub Ledger]],0))</f>
        <v>Income Statement</v>
      </c>
    </row>
    <row r="5626" spans="1:5" x14ac:dyDescent="0.55000000000000004">
      <c r="A5626">
        <v>6</v>
      </c>
      <c r="B5626">
        <v>94000</v>
      </c>
      <c r="C5626" s="6">
        <v>43709</v>
      </c>
      <c r="D5626">
        <v>-91</v>
      </c>
      <c r="E5626" t="str">
        <f>INDEX(LedgerMapping[[#All],[Area]],MATCH(Transactions[[#This Row],[Sub Ledger]],LedgerMapping[[#All],[Sub Ledger]],0))</f>
        <v>Income Statement</v>
      </c>
    </row>
    <row r="5627" spans="1:5" x14ac:dyDescent="0.55000000000000004">
      <c r="A5627">
        <v>6</v>
      </c>
      <c r="B5627">
        <v>94000</v>
      </c>
      <c r="C5627" s="6">
        <v>43739</v>
      </c>
      <c r="D5627">
        <v>-89</v>
      </c>
      <c r="E5627" t="str">
        <f>INDEX(LedgerMapping[[#All],[Area]],MATCH(Transactions[[#This Row],[Sub Ledger]],LedgerMapping[[#All],[Sub Ledger]],0))</f>
        <v>Income Statement</v>
      </c>
    </row>
    <row r="5628" spans="1:5" x14ac:dyDescent="0.55000000000000004">
      <c r="A5628">
        <v>6</v>
      </c>
      <c r="B5628">
        <v>94000</v>
      </c>
      <c r="C5628" s="6">
        <v>43770</v>
      </c>
      <c r="D5628">
        <v>-91</v>
      </c>
      <c r="E5628" t="str">
        <f>INDEX(LedgerMapping[[#All],[Area]],MATCH(Transactions[[#This Row],[Sub Ledger]],LedgerMapping[[#All],[Sub Ledger]],0))</f>
        <v>Income Statement</v>
      </c>
    </row>
    <row r="5629" spans="1:5" x14ac:dyDescent="0.55000000000000004">
      <c r="A5629">
        <v>6</v>
      </c>
      <c r="B5629">
        <v>94000</v>
      </c>
      <c r="C5629" s="6">
        <v>43800</v>
      </c>
      <c r="D5629">
        <v>-87</v>
      </c>
      <c r="E5629" t="str">
        <f>INDEX(LedgerMapping[[#All],[Area]],MATCH(Transactions[[#This Row],[Sub Ledger]],LedgerMapping[[#All],[Sub Ledger]],0))</f>
        <v>Income Statement</v>
      </c>
    </row>
    <row r="5630" spans="1:5" x14ac:dyDescent="0.55000000000000004">
      <c r="A5630">
        <v>6</v>
      </c>
      <c r="B5630">
        <v>53000</v>
      </c>
      <c r="C5630" s="6">
        <v>43497</v>
      </c>
      <c r="D5630">
        <v>-7300</v>
      </c>
      <c r="E5630" t="str">
        <f>INDEX(LedgerMapping[[#All],[Area]],MATCH(Transactions[[#This Row],[Sub Ledger]],LedgerMapping[[#All],[Sub Ledger]],0))</f>
        <v>Income Statement</v>
      </c>
    </row>
    <row r="5631" spans="1:5" x14ac:dyDescent="0.55000000000000004">
      <c r="A5631">
        <v>6</v>
      </c>
      <c r="B5631">
        <v>53000</v>
      </c>
      <c r="C5631" s="6">
        <v>43466</v>
      </c>
      <c r="D5631">
        <v>-3759</v>
      </c>
      <c r="E5631" t="str">
        <f>INDEX(LedgerMapping[[#All],[Area]],MATCH(Transactions[[#This Row],[Sub Ledger]],LedgerMapping[[#All],[Sub Ledger]],0))</f>
        <v>Income Statement</v>
      </c>
    </row>
    <row r="5632" spans="1:5" x14ac:dyDescent="0.55000000000000004">
      <c r="A5632">
        <v>6</v>
      </c>
      <c r="B5632">
        <v>53000</v>
      </c>
      <c r="C5632" s="6">
        <v>43525</v>
      </c>
      <c r="D5632">
        <v>-9955</v>
      </c>
      <c r="E5632" t="str">
        <f>INDEX(LedgerMapping[[#All],[Area]],MATCH(Transactions[[#This Row],[Sub Ledger]],LedgerMapping[[#All],[Sub Ledger]],0))</f>
        <v>Income Statement</v>
      </c>
    </row>
    <row r="5633" spans="1:5" x14ac:dyDescent="0.55000000000000004">
      <c r="A5633">
        <v>6</v>
      </c>
      <c r="B5633">
        <v>53000</v>
      </c>
      <c r="C5633" s="6">
        <v>43556</v>
      </c>
      <c r="D5633">
        <v>-3343</v>
      </c>
      <c r="E5633" t="str">
        <f>INDEX(LedgerMapping[[#All],[Area]],MATCH(Transactions[[#This Row],[Sub Ledger]],LedgerMapping[[#All],[Sub Ledger]],0))</f>
        <v>Income Statement</v>
      </c>
    </row>
    <row r="5634" spans="1:5" x14ac:dyDescent="0.55000000000000004">
      <c r="A5634">
        <v>6</v>
      </c>
      <c r="B5634">
        <v>53000</v>
      </c>
      <c r="C5634" s="6">
        <v>43586</v>
      </c>
      <c r="D5634">
        <v>-5391</v>
      </c>
      <c r="E5634" t="str">
        <f>INDEX(LedgerMapping[[#All],[Area]],MATCH(Transactions[[#This Row],[Sub Ledger]],LedgerMapping[[#All],[Sub Ledger]],0))</f>
        <v>Income Statement</v>
      </c>
    </row>
    <row r="5635" spans="1:5" x14ac:dyDescent="0.55000000000000004">
      <c r="A5635">
        <v>6</v>
      </c>
      <c r="B5635">
        <v>53000</v>
      </c>
      <c r="C5635" s="6">
        <v>43617</v>
      </c>
      <c r="D5635">
        <v>-9092</v>
      </c>
      <c r="E5635" t="str">
        <f>INDEX(LedgerMapping[[#All],[Area]],MATCH(Transactions[[#This Row],[Sub Ledger]],LedgerMapping[[#All],[Sub Ledger]],0))</f>
        <v>Income Statement</v>
      </c>
    </row>
    <row r="5636" spans="1:5" x14ac:dyDescent="0.55000000000000004">
      <c r="A5636">
        <v>6</v>
      </c>
      <c r="B5636">
        <v>53000</v>
      </c>
      <c r="C5636" s="6">
        <v>43647</v>
      </c>
      <c r="D5636">
        <v>-6752</v>
      </c>
      <c r="E5636" t="str">
        <f>INDEX(LedgerMapping[[#All],[Area]],MATCH(Transactions[[#This Row],[Sub Ledger]],LedgerMapping[[#All],[Sub Ledger]],0))</f>
        <v>Income Statement</v>
      </c>
    </row>
    <row r="5637" spans="1:5" x14ac:dyDescent="0.55000000000000004">
      <c r="A5637">
        <v>6</v>
      </c>
      <c r="B5637">
        <v>53000</v>
      </c>
      <c r="C5637" s="6">
        <v>43678</v>
      </c>
      <c r="D5637">
        <v>-11240</v>
      </c>
      <c r="E5637" t="str">
        <f>INDEX(LedgerMapping[[#All],[Area]],MATCH(Transactions[[#This Row],[Sub Ledger]],LedgerMapping[[#All],[Sub Ledger]],0))</f>
        <v>Income Statement</v>
      </c>
    </row>
    <row r="5638" spans="1:5" x14ac:dyDescent="0.55000000000000004">
      <c r="A5638">
        <v>6</v>
      </c>
      <c r="B5638">
        <v>53000</v>
      </c>
      <c r="C5638" s="6">
        <v>43709</v>
      </c>
      <c r="D5638">
        <v>-10062</v>
      </c>
      <c r="E5638" t="str">
        <f>INDEX(LedgerMapping[[#All],[Area]],MATCH(Transactions[[#This Row],[Sub Ledger]],LedgerMapping[[#All],[Sub Ledger]],0))</f>
        <v>Income Statement</v>
      </c>
    </row>
    <row r="5639" spans="1:5" x14ac:dyDescent="0.55000000000000004">
      <c r="A5639">
        <v>6</v>
      </c>
      <c r="B5639">
        <v>53000</v>
      </c>
      <c r="C5639" s="6">
        <v>43739</v>
      </c>
      <c r="D5639">
        <v>-5544</v>
      </c>
      <c r="E5639" t="str">
        <f>INDEX(LedgerMapping[[#All],[Area]],MATCH(Transactions[[#This Row],[Sub Ledger]],LedgerMapping[[#All],[Sub Ledger]],0))</f>
        <v>Income Statement</v>
      </c>
    </row>
    <row r="5640" spans="1:5" x14ac:dyDescent="0.55000000000000004">
      <c r="A5640">
        <v>6</v>
      </c>
      <c r="B5640">
        <v>53000</v>
      </c>
      <c r="C5640" s="6">
        <v>43770</v>
      </c>
      <c r="D5640">
        <v>-13549</v>
      </c>
      <c r="E5640" t="str">
        <f>INDEX(LedgerMapping[[#All],[Area]],MATCH(Transactions[[#This Row],[Sub Ledger]],LedgerMapping[[#All],[Sub Ledger]],0))</f>
        <v>Income Statement</v>
      </c>
    </row>
    <row r="5641" spans="1:5" x14ac:dyDescent="0.55000000000000004">
      <c r="A5641">
        <v>6</v>
      </c>
      <c r="B5641">
        <v>53000</v>
      </c>
      <c r="C5641" s="6">
        <v>43800</v>
      </c>
      <c r="D5641">
        <v>-5951</v>
      </c>
      <c r="E5641" t="str">
        <f>INDEX(LedgerMapping[[#All],[Area]],MATCH(Transactions[[#This Row],[Sub Ledger]],LedgerMapping[[#All],[Sub Ledger]],0))</f>
        <v>Income Statement</v>
      </c>
    </row>
    <row r="5642" spans="1:5" x14ac:dyDescent="0.55000000000000004">
      <c r="A5642">
        <v>6</v>
      </c>
      <c r="B5642">
        <v>53000</v>
      </c>
      <c r="C5642" s="6">
        <v>43831</v>
      </c>
      <c r="D5642">
        <v>-6489</v>
      </c>
      <c r="E5642" t="str">
        <f>INDEX(LedgerMapping[[#All],[Area]],MATCH(Transactions[[#This Row],[Sub Ledger]],LedgerMapping[[#All],[Sub Ledger]],0))</f>
        <v>Income Statement</v>
      </c>
    </row>
    <row r="5643" spans="1:5" x14ac:dyDescent="0.55000000000000004">
      <c r="A5643">
        <v>6</v>
      </c>
      <c r="B5643">
        <v>53000</v>
      </c>
      <c r="C5643" s="6">
        <v>43862</v>
      </c>
      <c r="D5643">
        <v>-17426</v>
      </c>
      <c r="E5643" t="str">
        <f>INDEX(LedgerMapping[[#All],[Area]],MATCH(Transactions[[#This Row],[Sub Ledger]],LedgerMapping[[#All],[Sub Ledger]],0))</f>
        <v>Income Statement</v>
      </c>
    </row>
    <row r="5644" spans="1:5" x14ac:dyDescent="0.55000000000000004">
      <c r="A5644">
        <v>6</v>
      </c>
      <c r="B5644">
        <v>53000</v>
      </c>
      <c r="C5644" s="6">
        <v>43891</v>
      </c>
      <c r="D5644">
        <v>-3147</v>
      </c>
      <c r="E5644" t="str">
        <f>INDEX(LedgerMapping[[#All],[Area]],MATCH(Transactions[[#This Row],[Sub Ledger]],LedgerMapping[[#All],[Sub Ledger]],0))</f>
        <v>Income Statement</v>
      </c>
    </row>
    <row r="5645" spans="1:5" x14ac:dyDescent="0.55000000000000004">
      <c r="A5645">
        <v>6</v>
      </c>
      <c r="B5645">
        <v>53000</v>
      </c>
      <c r="C5645" s="6">
        <v>43922</v>
      </c>
      <c r="D5645">
        <v>-10386</v>
      </c>
      <c r="E5645" t="str">
        <f>INDEX(LedgerMapping[[#All],[Area]],MATCH(Transactions[[#This Row],[Sub Ledger]],LedgerMapping[[#All],[Sub Ledger]],0))</f>
        <v>Income Statement</v>
      </c>
    </row>
    <row r="5646" spans="1:5" x14ac:dyDescent="0.55000000000000004">
      <c r="A5646">
        <v>6</v>
      </c>
      <c r="B5646">
        <v>53000</v>
      </c>
      <c r="C5646" s="6">
        <v>43952</v>
      </c>
      <c r="D5646">
        <v>-22465</v>
      </c>
      <c r="E5646" t="str">
        <f>INDEX(LedgerMapping[[#All],[Area]],MATCH(Transactions[[#This Row],[Sub Ledger]],LedgerMapping[[#All],[Sub Ledger]],0))</f>
        <v>Income Statement</v>
      </c>
    </row>
    <row r="5647" spans="1:5" x14ac:dyDescent="0.55000000000000004">
      <c r="A5647">
        <v>6</v>
      </c>
      <c r="B5647">
        <v>53000</v>
      </c>
      <c r="C5647" s="6">
        <v>43983</v>
      </c>
      <c r="D5647">
        <v>-2707</v>
      </c>
      <c r="E5647" t="str">
        <f>INDEX(LedgerMapping[[#All],[Area]],MATCH(Transactions[[#This Row],[Sub Ledger]],LedgerMapping[[#All],[Sub Ledger]],0))</f>
        <v>Income Statement</v>
      </c>
    </row>
    <row r="5648" spans="1:5" x14ac:dyDescent="0.55000000000000004">
      <c r="A5648">
        <v>6</v>
      </c>
      <c r="B5648">
        <v>53000</v>
      </c>
      <c r="C5648" s="6">
        <v>44013</v>
      </c>
      <c r="D5648">
        <v>-4418</v>
      </c>
      <c r="E5648" t="str">
        <f>INDEX(LedgerMapping[[#All],[Area]],MATCH(Transactions[[#This Row],[Sub Ledger]],LedgerMapping[[#All],[Sub Ledger]],0))</f>
        <v>Income Statement</v>
      </c>
    </row>
    <row r="5649" spans="1:5" x14ac:dyDescent="0.55000000000000004">
      <c r="A5649">
        <v>6</v>
      </c>
      <c r="B5649">
        <v>53000</v>
      </c>
      <c r="C5649" s="6">
        <v>44075</v>
      </c>
      <c r="D5649">
        <v>-9066</v>
      </c>
      <c r="E5649" t="str">
        <f>INDEX(LedgerMapping[[#All],[Area]],MATCH(Transactions[[#This Row],[Sub Ledger]],LedgerMapping[[#All],[Sub Ledger]],0))</f>
        <v>Income Statement</v>
      </c>
    </row>
    <row r="5650" spans="1:5" x14ac:dyDescent="0.55000000000000004">
      <c r="A5650">
        <v>6</v>
      </c>
      <c r="B5650">
        <v>53000</v>
      </c>
      <c r="C5650" s="6">
        <v>44105</v>
      </c>
      <c r="D5650">
        <v>-18695</v>
      </c>
      <c r="E5650" t="str">
        <f>INDEX(LedgerMapping[[#All],[Area]],MATCH(Transactions[[#This Row],[Sub Ledger]],LedgerMapping[[#All],[Sub Ledger]],0))</f>
        <v>Income Statement</v>
      </c>
    </row>
    <row r="5651" spans="1:5" x14ac:dyDescent="0.55000000000000004">
      <c r="A5651">
        <v>6</v>
      </c>
      <c r="B5651">
        <v>53000</v>
      </c>
      <c r="C5651" s="6">
        <v>44166</v>
      </c>
      <c r="D5651">
        <v>-16119</v>
      </c>
      <c r="E5651" t="str">
        <f>INDEX(LedgerMapping[[#All],[Area]],MATCH(Transactions[[#This Row],[Sub Ledger]],LedgerMapping[[#All],[Sub Ledger]],0))</f>
        <v>Income Statement</v>
      </c>
    </row>
    <row r="5652" spans="1:5" x14ac:dyDescent="0.55000000000000004">
      <c r="A5652">
        <v>6</v>
      </c>
      <c r="B5652">
        <v>53000</v>
      </c>
      <c r="C5652" s="6">
        <v>44197</v>
      </c>
      <c r="D5652">
        <v>-6158</v>
      </c>
      <c r="E5652" t="str">
        <f>INDEX(LedgerMapping[[#All],[Area]],MATCH(Transactions[[#This Row],[Sub Ledger]],LedgerMapping[[#All],[Sub Ledger]],0))</f>
        <v>Income Statement</v>
      </c>
    </row>
    <row r="5653" spans="1:5" x14ac:dyDescent="0.55000000000000004">
      <c r="A5653">
        <v>6</v>
      </c>
      <c r="B5653">
        <v>53000</v>
      </c>
      <c r="C5653" s="6">
        <v>44228</v>
      </c>
      <c r="D5653">
        <v>-20467</v>
      </c>
      <c r="E5653" t="str">
        <f>INDEX(LedgerMapping[[#All],[Area]],MATCH(Transactions[[#This Row],[Sub Ledger]],LedgerMapping[[#All],[Sub Ledger]],0))</f>
        <v>Income Statement</v>
      </c>
    </row>
    <row r="5654" spans="1:5" x14ac:dyDescent="0.55000000000000004">
      <c r="A5654">
        <v>6</v>
      </c>
      <c r="B5654">
        <v>53000</v>
      </c>
      <c r="C5654" s="6">
        <v>44256</v>
      </c>
      <c r="D5654">
        <v>-8295</v>
      </c>
      <c r="E5654" t="str">
        <f>INDEX(LedgerMapping[[#All],[Area]],MATCH(Transactions[[#This Row],[Sub Ledger]],LedgerMapping[[#All],[Sub Ledger]],0))</f>
        <v>Income Statement</v>
      </c>
    </row>
    <row r="5655" spans="1:5" x14ac:dyDescent="0.55000000000000004">
      <c r="A5655">
        <v>6</v>
      </c>
      <c r="B5655">
        <v>53000</v>
      </c>
      <c r="C5655" s="6">
        <v>44287</v>
      </c>
      <c r="D5655">
        <v>-11004</v>
      </c>
      <c r="E5655" t="str">
        <f>INDEX(LedgerMapping[[#All],[Area]],MATCH(Transactions[[#This Row],[Sub Ledger]],LedgerMapping[[#All],[Sub Ledger]],0))</f>
        <v>Income Statement</v>
      </c>
    </row>
    <row r="5656" spans="1:5" x14ac:dyDescent="0.55000000000000004">
      <c r="A5656">
        <v>6</v>
      </c>
      <c r="B5656">
        <v>53000</v>
      </c>
      <c r="C5656" s="6">
        <v>44317</v>
      </c>
      <c r="D5656">
        <v>-8356</v>
      </c>
      <c r="E5656" t="str">
        <f>INDEX(LedgerMapping[[#All],[Area]],MATCH(Transactions[[#This Row],[Sub Ledger]],LedgerMapping[[#All],[Sub Ledger]],0))</f>
        <v>Income Statement</v>
      </c>
    </row>
    <row r="5657" spans="1:5" x14ac:dyDescent="0.55000000000000004">
      <c r="A5657">
        <v>6</v>
      </c>
      <c r="B5657">
        <v>53000</v>
      </c>
      <c r="C5657" s="6">
        <v>44348</v>
      </c>
      <c r="D5657">
        <v>-8888</v>
      </c>
      <c r="E5657" t="str">
        <f>INDEX(LedgerMapping[[#All],[Area]],MATCH(Transactions[[#This Row],[Sub Ledger]],LedgerMapping[[#All],[Sub Ledger]],0))</f>
        <v>Income Statement</v>
      </c>
    </row>
    <row r="5658" spans="1:5" x14ac:dyDescent="0.55000000000000004">
      <c r="A5658">
        <v>6</v>
      </c>
      <c r="B5658">
        <v>53000</v>
      </c>
      <c r="C5658" s="6">
        <v>44378</v>
      </c>
      <c r="D5658">
        <v>-2709</v>
      </c>
      <c r="E5658" t="str">
        <f>INDEX(LedgerMapping[[#All],[Area]],MATCH(Transactions[[#This Row],[Sub Ledger]],LedgerMapping[[#All],[Sub Ledger]],0))</f>
        <v>Income Statement</v>
      </c>
    </row>
    <row r="5659" spans="1:5" x14ac:dyDescent="0.55000000000000004">
      <c r="A5659">
        <v>6</v>
      </c>
      <c r="B5659">
        <v>53000</v>
      </c>
      <c r="C5659" s="6">
        <v>44440</v>
      </c>
      <c r="D5659">
        <v>-4361</v>
      </c>
      <c r="E5659" t="str">
        <f>INDEX(LedgerMapping[[#All],[Area]],MATCH(Transactions[[#This Row],[Sub Ledger]],LedgerMapping[[#All],[Sub Ledger]],0))</f>
        <v>Income Statement</v>
      </c>
    </row>
    <row r="5660" spans="1:5" x14ac:dyDescent="0.55000000000000004">
      <c r="A5660">
        <v>6</v>
      </c>
      <c r="B5660">
        <v>53000</v>
      </c>
      <c r="C5660" s="6">
        <v>44470</v>
      </c>
      <c r="D5660">
        <v>-8399</v>
      </c>
      <c r="E5660" t="str">
        <f>INDEX(LedgerMapping[[#All],[Area]],MATCH(Transactions[[#This Row],[Sub Ledger]],LedgerMapping[[#All],[Sub Ledger]],0))</f>
        <v>Income Statement</v>
      </c>
    </row>
    <row r="5661" spans="1:5" x14ac:dyDescent="0.55000000000000004">
      <c r="A5661">
        <v>6</v>
      </c>
      <c r="B5661">
        <v>53000</v>
      </c>
      <c r="C5661" s="6">
        <v>44501</v>
      </c>
      <c r="D5661">
        <v>-12663</v>
      </c>
      <c r="E5661" t="str">
        <f>INDEX(LedgerMapping[[#All],[Area]],MATCH(Transactions[[#This Row],[Sub Ledger]],LedgerMapping[[#All],[Sub Ledger]],0))</f>
        <v>Income Statement</v>
      </c>
    </row>
    <row r="5662" spans="1:5" x14ac:dyDescent="0.55000000000000004">
      <c r="A5662">
        <v>6</v>
      </c>
      <c r="B5662">
        <v>53000</v>
      </c>
      <c r="C5662" s="6">
        <v>44531</v>
      </c>
      <c r="D5662">
        <v>-5594</v>
      </c>
      <c r="E5662" t="str">
        <f>INDEX(LedgerMapping[[#All],[Area]],MATCH(Transactions[[#This Row],[Sub Ledger]],LedgerMapping[[#All],[Sub Ledger]],0))</f>
        <v>Income Statement</v>
      </c>
    </row>
    <row r="5663" spans="1:5" x14ac:dyDescent="0.55000000000000004">
      <c r="A5663">
        <v>6</v>
      </c>
      <c r="B5663">
        <v>54000</v>
      </c>
      <c r="C5663" s="6">
        <v>44166</v>
      </c>
      <c r="D5663">
        <v>-92</v>
      </c>
      <c r="E5663" t="str">
        <f>INDEX(LedgerMapping[[#All],[Area]],MATCH(Transactions[[#This Row],[Sub Ledger]],LedgerMapping[[#All],[Sub Ledger]],0))</f>
        <v>Income Statement</v>
      </c>
    </row>
    <row r="5664" spans="1:5" x14ac:dyDescent="0.55000000000000004">
      <c r="A5664">
        <v>6</v>
      </c>
      <c r="B5664">
        <v>54000</v>
      </c>
      <c r="C5664" s="6">
        <v>44197</v>
      </c>
      <c r="D5664">
        <v>-2770</v>
      </c>
      <c r="E5664" t="str">
        <f>INDEX(LedgerMapping[[#All],[Area]],MATCH(Transactions[[#This Row],[Sub Ledger]],LedgerMapping[[#All],[Sub Ledger]],0))</f>
        <v>Income Statement</v>
      </c>
    </row>
    <row r="5665" spans="1:5" x14ac:dyDescent="0.55000000000000004">
      <c r="A5665">
        <v>6</v>
      </c>
      <c r="B5665">
        <v>54000</v>
      </c>
      <c r="C5665" s="6">
        <v>44228</v>
      </c>
      <c r="D5665">
        <v>-8140</v>
      </c>
      <c r="E5665" t="str">
        <f>INDEX(LedgerMapping[[#All],[Area]],MATCH(Transactions[[#This Row],[Sub Ledger]],LedgerMapping[[#All],[Sub Ledger]],0))</f>
        <v>Income Statement</v>
      </c>
    </row>
    <row r="5666" spans="1:5" x14ac:dyDescent="0.55000000000000004">
      <c r="A5666">
        <v>6</v>
      </c>
      <c r="B5666">
        <v>54000</v>
      </c>
      <c r="C5666" s="6">
        <v>44256</v>
      </c>
      <c r="D5666">
        <v>-14164</v>
      </c>
      <c r="E5666" t="str">
        <f>INDEX(LedgerMapping[[#All],[Area]],MATCH(Transactions[[#This Row],[Sub Ledger]],LedgerMapping[[#All],[Sub Ledger]],0))</f>
        <v>Income Statement</v>
      </c>
    </row>
    <row r="5667" spans="1:5" x14ac:dyDescent="0.55000000000000004">
      <c r="A5667">
        <v>6</v>
      </c>
      <c r="B5667">
        <v>54000</v>
      </c>
      <c r="C5667" s="6">
        <v>44287</v>
      </c>
      <c r="D5667">
        <v>-257</v>
      </c>
      <c r="E5667" t="str">
        <f>INDEX(LedgerMapping[[#All],[Area]],MATCH(Transactions[[#This Row],[Sub Ledger]],LedgerMapping[[#All],[Sub Ledger]],0))</f>
        <v>Income Statement</v>
      </c>
    </row>
    <row r="5668" spans="1:5" x14ac:dyDescent="0.55000000000000004">
      <c r="A5668">
        <v>6</v>
      </c>
      <c r="B5668">
        <v>54000</v>
      </c>
      <c r="C5668" s="6">
        <v>44317</v>
      </c>
      <c r="D5668">
        <v>-10</v>
      </c>
      <c r="E5668" t="str">
        <f>INDEX(LedgerMapping[[#All],[Area]],MATCH(Transactions[[#This Row],[Sub Ledger]],LedgerMapping[[#All],[Sub Ledger]],0))</f>
        <v>Income Statement</v>
      </c>
    </row>
    <row r="5669" spans="1:5" x14ac:dyDescent="0.55000000000000004">
      <c r="A5669">
        <v>6</v>
      </c>
      <c r="B5669">
        <v>54000</v>
      </c>
      <c r="C5669" s="6">
        <v>44348</v>
      </c>
      <c r="D5669">
        <v>-36</v>
      </c>
      <c r="E5669" t="str">
        <f>INDEX(LedgerMapping[[#All],[Area]],MATCH(Transactions[[#This Row],[Sub Ledger]],LedgerMapping[[#All],[Sub Ledger]],0))</f>
        <v>Income Statement</v>
      </c>
    </row>
    <row r="5670" spans="1:5" x14ac:dyDescent="0.55000000000000004">
      <c r="A5670">
        <v>6</v>
      </c>
      <c r="B5670">
        <v>54000</v>
      </c>
      <c r="C5670" s="6">
        <v>44378</v>
      </c>
      <c r="D5670">
        <v>-134</v>
      </c>
      <c r="E5670" t="str">
        <f>INDEX(LedgerMapping[[#All],[Area]],MATCH(Transactions[[#This Row],[Sub Ledger]],LedgerMapping[[#All],[Sub Ledger]],0))</f>
        <v>Income Statement</v>
      </c>
    </row>
    <row r="5671" spans="1:5" x14ac:dyDescent="0.55000000000000004">
      <c r="A5671">
        <v>6</v>
      </c>
      <c r="B5671">
        <v>54000</v>
      </c>
      <c r="C5671" s="6">
        <v>44409</v>
      </c>
      <c r="D5671">
        <v>-1</v>
      </c>
      <c r="E5671" t="str">
        <f>INDEX(LedgerMapping[[#All],[Area]],MATCH(Transactions[[#This Row],[Sub Ledger]],LedgerMapping[[#All],[Sub Ledger]],0))</f>
        <v>Income Statement</v>
      </c>
    </row>
    <row r="5672" spans="1:5" x14ac:dyDescent="0.55000000000000004">
      <c r="A5672">
        <v>6</v>
      </c>
      <c r="B5672">
        <v>54000</v>
      </c>
      <c r="C5672" s="6">
        <v>44440</v>
      </c>
      <c r="D5672">
        <v>-11</v>
      </c>
      <c r="E5672" t="str">
        <f>INDEX(LedgerMapping[[#All],[Area]],MATCH(Transactions[[#This Row],[Sub Ledger]],LedgerMapping[[#All],[Sub Ledger]],0))</f>
        <v>Income Statement</v>
      </c>
    </row>
    <row r="5673" spans="1:5" x14ac:dyDescent="0.55000000000000004">
      <c r="A5673">
        <v>6</v>
      </c>
      <c r="B5673">
        <v>54000</v>
      </c>
      <c r="C5673" s="6">
        <v>44470</v>
      </c>
      <c r="D5673">
        <v>-128</v>
      </c>
      <c r="E5673" t="str">
        <f>INDEX(LedgerMapping[[#All],[Area]],MATCH(Transactions[[#This Row],[Sub Ledger]],LedgerMapping[[#All],[Sub Ledger]],0))</f>
        <v>Income Statement</v>
      </c>
    </row>
    <row r="5674" spans="1:5" x14ac:dyDescent="0.55000000000000004">
      <c r="A5674">
        <v>6</v>
      </c>
      <c r="B5674">
        <v>54000</v>
      </c>
      <c r="C5674" s="6">
        <v>44501</v>
      </c>
      <c r="D5674">
        <v>-2007</v>
      </c>
      <c r="E5674" t="str">
        <f>INDEX(LedgerMapping[[#All],[Area]],MATCH(Transactions[[#This Row],[Sub Ledger]],LedgerMapping[[#All],[Sub Ledger]],0))</f>
        <v>Income Statement</v>
      </c>
    </row>
    <row r="5675" spans="1:5" x14ac:dyDescent="0.55000000000000004">
      <c r="A5675">
        <v>6</v>
      </c>
      <c r="B5675">
        <v>54000</v>
      </c>
      <c r="C5675" s="6">
        <v>44531</v>
      </c>
      <c r="D5675">
        <v>-42</v>
      </c>
      <c r="E5675" t="str">
        <f>INDEX(LedgerMapping[[#All],[Area]],MATCH(Transactions[[#This Row],[Sub Ledger]],LedgerMapping[[#All],[Sub Ledger]],0))</f>
        <v>Income Statement</v>
      </c>
    </row>
    <row r="5676" spans="1:5" x14ac:dyDescent="0.55000000000000004">
      <c r="A5676">
        <v>6</v>
      </c>
      <c r="B5676">
        <v>54000</v>
      </c>
      <c r="C5676" s="6">
        <v>43497</v>
      </c>
      <c r="D5676">
        <v>-1219</v>
      </c>
      <c r="E5676" t="str">
        <f>INDEX(LedgerMapping[[#All],[Area]],MATCH(Transactions[[#This Row],[Sub Ledger]],LedgerMapping[[#All],[Sub Ledger]],0))</f>
        <v>Income Statement</v>
      </c>
    </row>
    <row r="5677" spans="1:5" x14ac:dyDescent="0.55000000000000004">
      <c r="A5677">
        <v>6</v>
      </c>
      <c r="B5677">
        <v>54000</v>
      </c>
      <c r="C5677" s="6">
        <v>43525</v>
      </c>
      <c r="D5677">
        <v>-6</v>
      </c>
      <c r="E5677" t="str">
        <f>INDEX(LedgerMapping[[#All],[Area]],MATCH(Transactions[[#This Row],[Sub Ledger]],LedgerMapping[[#All],[Sub Ledger]],0))</f>
        <v>Income Statement</v>
      </c>
    </row>
    <row r="5678" spans="1:5" x14ac:dyDescent="0.55000000000000004">
      <c r="A5678">
        <v>6</v>
      </c>
      <c r="B5678">
        <v>54000</v>
      </c>
      <c r="C5678" s="6">
        <v>43556</v>
      </c>
      <c r="D5678">
        <v>-1</v>
      </c>
      <c r="E5678" t="str">
        <f>INDEX(LedgerMapping[[#All],[Area]],MATCH(Transactions[[#This Row],[Sub Ledger]],LedgerMapping[[#All],[Sub Ledger]],0))</f>
        <v>Income Statement</v>
      </c>
    </row>
    <row r="5679" spans="1:5" x14ac:dyDescent="0.55000000000000004">
      <c r="A5679">
        <v>6</v>
      </c>
      <c r="B5679">
        <v>54000</v>
      </c>
      <c r="C5679" s="6">
        <v>43586</v>
      </c>
      <c r="D5679">
        <v>-1120</v>
      </c>
      <c r="E5679" t="str">
        <f>INDEX(LedgerMapping[[#All],[Area]],MATCH(Transactions[[#This Row],[Sub Ledger]],LedgerMapping[[#All],[Sub Ledger]],0))</f>
        <v>Income Statement</v>
      </c>
    </row>
    <row r="5680" spans="1:5" x14ac:dyDescent="0.55000000000000004">
      <c r="A5680">
        <v>6</v>
      </c>
      <c r="B5680">
        <v>54000</v>
      </c>
      <c r="C5680" s="6">
        <v>43770</v>
      </c>
      <c r="D5680">
        <v>-583</v>
      </c>
      <c r="E5680" t="str">
        <f>INDEX(LedgerMapping[[#All],[Area]],MATCH(Transactions[[#This Row],[Sub Ledger]],LedgerMapping[[#All],[Sub Ledger]],0))</f>
        <v>Income Statement</v>
      </c>
    </row>
    <row r="5681" spans="1:5" x14ac:dyDescent="0.55000000000000004">
      <c r="A5681">
        <v>6</v>
      </c>
      <c r="B5681">
        <v>54000</v>
      </c>
      <c r="C5681" s="6">
        <v>43800</v>
      </c>
      <c r="D5681">
        <v>-53802</v>
      </c>
      <c r="E5681" t="str">
        <f>INDEX(LedgerMapping[[#All],[Area]],MATCH(Transactions[[#This Row],[Sub Ledger]],LedgerMapping[[#All],[Sub Ledger]],0))</f>
        <v>Income Statement</v>
      </c>
    </row>
    <row r="5682" spans="1:5" x14ac:dyDescent="0.55000000000000004">
      <c r="A5682">
        <v>6</v>
      </c>
      <c r="B5682">
        <v>54000</v>
      </c>
      <c r="C5682" s="6">
        <v>43831</v>
      </c>
      <c r="D5682">
        <v>-16926</v>
      </c>
      <c r="E5682" t="str">
        <f>INDEX(LedgerMapping[[#All],[Area]],MATCH(Transactions[[#This Row],[Sub Ledger]],LedgerMapping[[#All],[Sub Ledger]],0))</f>
        <v>Income Statement</v>
      </c>
    </row>
    <row r="5683" spans="1:5" x14ac:dyDescent="0.55000000000000004">
      <c r="A5683">
        <v>6</v>
      </c>
      <c r="B5683">
        <v>54000</v>
      </c>
      <c r="C5683" s="6">
        <v>43862</v>
      </c>
      <c r="D5683">
        <v>-7978</v>
      </c>
      <c r="E5683" t="str">
        <f>INDEX(LedgerMapping[[#All],[Area]],MATCH(Transactions[[#This Row],[Sub Ledger]],LedgerMapping[[#All],[Sub Ledger]],0))</f>
        <v>Income Statement</v>
      </c>
    </row>
    <row r="5684" spans="1:5" x14ac:dyDescent="0.55000000000000004">
      <c r="A5684">
        <v>6</v>
      </c>
      <c r="B5684">
        <v>54000</v>
      </c>
      <c r="C5684" s="6">
        <v>43891</v>
      </c>
      <c r="D5684">
        <v>-198</v>
      </c>
      <c r="E5684" t="str">
        <f>INDEX(LedgerMapping[[#All],[Area]],MATCH(Transactions[[#This Row],[Sub Ledger]],LedgerMapping[[#All],[Sub Ledger]],0))</f>
        <v>Income Statement</v>
      </c>
    </row>
    <row r="5685" spans="1:5" x14ac:dyDescent="0.55000000000000004">
      <c r="A5685">
        <v>6</v>
      </c>
      <c r="B5685">
        <v>54000</v>
      </c>
      <c r="C5685" s="6">
        <v>43922</v>
      </c>
      <c r="D5685">
        <v>-258</v>
      </c>
      <c r="E5685" t="str">
        <f>INDEX(LedgerMapping[[#All],[Area]],MATCH(Transactions[[#This Row],[Sub Ledger]],LedgerMapping[[#All],[Sub Ledger]],0))</f>
        <v>Income Statement</v>
      </c>
    </row>
    <row r="5686" spans="1:5" x14ac:dyDescent="0.55000000000000004">
      <c r="A5686">
        <v>6</v>
      </c>
      <c r="B5686">
        <v>54000</v>
      </c>
      <c r="C5686" s="6">
        <v>44013</v>
      </c>
      <c r="D5686">
        <v>-29</v>
      </c>
      <c r="E5686" t="str">
        <f>INDEX(LedgerMapping[[#All],[Area]],MATCH(Transactions[[#This Row],[Sub Ledger]],LedgerMapping[[#All],[Sub Ledger]],0))</f>
        <v>Income Statement</v>
      </c>
    </row>
    <row r="5687" spans="1:5" x14ac:dyDescent="0.55000000000000004">
      <c r="A5687">
        <v>6</v>
      </c>
      <c r="B5687">
        <v>54000</v>
      </c>
      <c r="C5687" s="6">
        <v>44075</v>
      </c>
      <c r="D5687">
        <v>-92</v>
      </c>
      <c r="E5687" t="str">
        <f>INDEX(LedgerMapping[[#All],[Area]],MATCH(Transactions[[#This Row],[Sub Ledger]],LedgerMapping[[#All],[Sub Ledger]],0))</f>
        <v>Income Statement</v>
      </c>
    </row>
    <row r="5688" spans="1:5" x14ac:dyDescent="0.55000000000000004">
      <c r="A5688">
        <v>6</v>
      </c>
      <c r="B5688">
        <v>54000</v>
      </c>
      <c r="C5688" s="6">
        <v>44105</v>
      </c>
      <c r="D5688">
        <v>-862</v>
      </c>
      <c r="E5688" t="str">
        <f>INDEX(LedgerMapping[[#All],[Area]],MATCH(Transactions[[#This Row],[Sub Ledger]],LedgerMapping[[#All],[Sub Ledger]],0))</f>
        <v>Income Statement</v>
      </c>
    </row>
    <row r="5689" spans="1:5" x14ac:dyDescent="0.55000000000000004">
      <c r="A5689">
        <v>6</v>
      </c>
      <c r="B5689">
        <v>54000</v>
      </c>
      <c r="C5689" s="6">
        <v>44136</v>
      </c>
      <c r="D5689">
        <v>-239</v>
      </c>
      <c r="E5689" t="str">
        <f>INDEX(LedgerMapping[[#All],[Area]],MATCH(Transactions[[#This Row],[Sub Ledger]],LedgerMapping[[#All],[Sub Ledger]],0))</f>
        <v>Income Statement</v>
      </c>
    </row>
    <row r="5690" spans="1:5" x14ac:dyDescent="0.55000000000000004">
      <c r="A5690">
        <v>6</v>
      </c>
      <c r="B5690">
        <v>56000</v>
      </c>
      <c r="C5690" s="6">
        <v>43466</v>
      </c>
      <c r="D5690">
        <v>-47208</v>
      </c>
      <c r="E5690" t="str">
        <f>INDEX(LedgerMapping[[#All],[Area]],MATCH(Transactions[[#This Row],[Sub Ledger]],LedgerMapping[[#All],[Sub Ledger]],0))</f>
        <v>Income Statement</v>
      </c>
    </row>
    <row r="5691" spans="1:5" x14ac:dyDescent="0.55000000000000004">
      <c r="A5691">
        <v>6</v>
      </c>
      <c r="B5691">
        <v>56000</v>
      </c>
      <c r="C5691" s="6">
        <v>43497</v>
      </c>
      <c r="D5691">
        <v>-92016</v>
      </c>
      <c r="E5691" t="str">
        <f>INDEX(LedgerMapping[[#All],[Area]],MATCH(Transactions[[#This Row],[Sub Ledger]],LedgerMapping[[#All],[Sub Ledger]],0))</f>
        <v>Income Statement</v>
      </c>
    </row>
    <row r="5692" spans="1:5" x14ac:dyDescent="0.55000000000000004">
      <c r="A5692">
        <v>6</v>
      </c>
      <c r="B5692">
        <v>56000</v>
      </c>
      <c r="C5692" s="6">
        <v>43525</v>
      </c>
      <c r="D5692">
        <v>-60389</v>
      </c>
      <c r="E5692" t="str">
        <f>INDEX(LedgerMapping[[#All],[Area]],MATCH(Transactions[[#This Row],[Sub Ledger]],LedgerMapping[[#All],[Sub Ledger]],0))</f>
        <v>Income Statement</v>
      </c>
    </row>
    <row r="5693" spans="1:5" x14ac:dyDescent="0.55000000000000004">
      <c r="A5693">
        <v>6</v>
      </c>
      <c r="B5693">
        <v>56000</v>
      </c>
      <c r="C5693" s="6">
        <v>43556</v>
      </c>
      <c r="D5693">
        <v>-57287</v>
      </c>
      <c r="E5693" t="str">
        <f>INDEX(LedgerMapping[[#All],[Area]],MATCH(Transactions[[#This Row],[Sub Ledger]],LedgerMapping[[#All],[Sub Ledger]],0))</f>
        <v>Income Statement</v>
      </c>
    </row>
    <row r="5694" spans="1:5" x14ac:dyDescent="0.55000000000000004">
      <c r="A5694">
        <v>6</v>
      </c>
      <c r="B5694">
        <v>56000</v>
      </c>
      <c r="C5694" s="6">
        <v>43586</v>
      </c>
      <c r="D5694">
        <v>-132765</v>
      </c>
      <c r="E5694" t="str">
        <f>INDEX(LedgerMapping[[#All],[Area]],MATCH(Transactions[[#This Row],[Sub Ledger]],LedgerMapping[[#All],[Sub Ledger]],0))</f>
        <v>Income Statement</v>
      </c>
    </row>
    <row r="5695" spans="1:5" x14ac:dyDescent="0.55000000000000004">
      <c r="A5695">
        <v>6</v>
      </c>
      <c r="B5695">
        <v>56000</v>
      </c>
      <c r="C5695" s="6">
        <v>43617</v>
      </c>
      <c r="D5695">
        <v>-82898</v>
      </c>
      <c r="E5695" t="str">
        <f>INDEX(LedgerMapping[[#All],[Area]],MATCH(Transactions[[#This Row],[Sub Ledger]],LedgerMapping[[#All],[Sub Ledger]],0))</f>
        <v>Income Statement</v>
      </c>
    </row>
    <row r="5696" spans="1:5" x14ac:dyDescent="0.55000000000000004">
      <c r="A5696">
        <v>6</v>
      </c>
      <c r="B5696">
        <v>56000</v>
      </c>
      <c r="C5696" s="6">
        <v>43647</v>
      </c>
      <c r="D5696">
        <v>-48060</v>
      </c>
      <c r="E5696" t="str">
        <f>INDEX(LedgerMapping[[#All],[Area]],MATCH(Transactions[[#This Row],[Sub Ledger]],LedgerMapping[[#All],[Sub Ledger]],0))</f>
        <v>Income Statement</v>
      </c>
    </row>
    <row r="5697" spans="1:5" x14ac:dyDescent="0.55000000000000004">
      <c r="A5697">
        <v>6</v>
      </c>
      <c r="B5697">
        <v>56000</v>
      </c>
      <c r="C5697" s="6">
        <v>43678</v>
      </c>
      <c r="D5697">
        <v>-113703</v>
      </c>
      <c r="E5697" t="str">
        <f>INDEX(LedgerMapping[[#All],[Area]],MATCH(Transactions[[#This Row],[Sub Ledger]],LedgerMapping[[#All],[Sub Ledger]],0))</f>
        <v>Income Statement</v>
      </c>
    </row>
    <row r="5698" spans="1:5" x14ac:dyDescent="0.55000000000000004">
      <c r="A5698">
        <v>6</v>
      </c>
      <c r="B5698">
        <v>56000</v>
      </c>
      <c r="C5698" s="6">
        <v>43709</v>
      </c>
      <c r="D5698">
        <v>-62964</v>
      </c>
      <c r="E5698" t="str">
        <f>INDEX(LedgerMapping[[#All],[Area]],MATCH(Transactions[[#This Row],[Sub Ledger]],LedgerMapping[[#All],[Sub Ledger]],0))</f>
        <v>Income Statement</v>
      </c>
    </row>
    <row r="5699" spans="1:5" x14ac:dyDescent="0.55000000000000004">
      <c r="A5699">
        <v>6</v>
      </c>
      <c r="B5699">
        <v>56000</v>
      </c>
      <c r="C5699" s="6">
        <v>43739</v>
      </c>
      <c r="D5699">
        <v>-63648</v>
      </c>
      <c r="E5699" t="str">
        <f>INDEX(LedgerMapping[[#All],[Area]],MATCH(Transactions[[#This Row],[Sub Ledger]],LedgerMapping[[#All],[Sub Ledger]],0))</f>
        <v>Income Statement</v>
      </c>
    </row>
    <row r="5700" spans="1:5" x14ac:dyDescent="0.55000000000000004">
      <c r="A5700">
        <v>6</v>
      </c>
      <c r="B5700">
        <v>56000</v>
      </c>
      <c r="C5700" s="6">
        <v>43770</v>
      </c>
      <c r="D5700">
        <v>-120471</v>
      </c>
      <c r="E5700" t="str">
        <f>INDEX(LedgerMapping[[#All],[Area]],MATCH(Transactions[[#This Row],[Sub Ledger]],LedgerMapping[[#All],[Sub Ledger]],0))</f>
        <v>Income Statement</v>
      </c>
    </row>
    <row r="5701" spans="1:5" x14ac:dyDescent="0.55000000000000004">
      <c r="A5701">
        <v>6</v>
      </c>
      <c r="B5701">
        <v>56000</v>
      </c>
      <c r="C5701" s="6">
        <v>43800</v>
      </c>
      <c r="D5701">
        <v>-82568</v>
      </c>
      <c r="E5701" t="str">
        <f>INDEX(LedgerMapping[[#All],[Area]],MATCH(Transactions[[#This Row],[Sub Ledger]],LedgerMapping[[#All],[Sub Ledger]],0))</f>
        <v>Income Statement</v>
      </c>
    </row>
    <row r="5702" spans="1:5" x14ac:dyDescent="0.55000000000000004">
      <c r="A5702">
        <v>6</v>
      </c>
      <c r="B5702">
        <v>56000</v>
      </c>
      <c r="C5702" s="6">
        <v>43831</v>
      </c>
      <c r="D5702">
        <v>-52225</v>
      </c>
      <c r="E5702" t="str">
        <f>INDEX(LedgerMapping[[#All],[Area]],MATCH(Transactions[[#This Row],[Sub Ledger]],LedgerMapping[[#All],[Sub Ledger]],0))</f>
        <v>Income Statement</v>
      </c>
    </row>
    <row r="5703" spans="1:5" x14ac:dyDescent="0.55000000000000004">
      <c r="A5703">
        <v>6</v>
      </c>
      <c r="B5703">
        <v>56000</v>
      </c>
      <c r="C5703" s="6">
        <v>43862</v>
      </c>
      <c r="D5703">
        <v>-112893</v>
      </c>
      <c r="E5703" t="str">
        <f>INDEX(LedgerMapping[[#All],[Area]],MATCH(Transactions[[#This Row],[Sub Ledger]],LedgerMapping[[#All],[Sub Ledger]],0))</f>
        <v>Income Statement</v>
      </c>
    </row>
    <row r="5704" spans="1:5" x14ac:dyDescent="0.55000000000000004">
      <c r="A5704">
        <v>6</v>
      </c>
      <c r="B5704">
        <v>56000</v>
      </c>
      <c r="C5704" s="6">
        <v>43891</v>
      </c>
      <c r="D5704">
        <v>-47839</v>
      </c>
      <c r="E5704" t="str">
        <f>INDEX(LedgerMapping[[#All],[Area]],MATCH(Transactions[[#This Row],[Sub Ledger]],LedgerMapping[[#All],[Sub Ledger]],0))</f>
        <v>Income Statement</v>
      </c>
    </row>
    <row r="5705" spans="1:5" x14ac:dyDescent="0.55000000000000004">
      <c r="A5705">
        <v>6</v>
      </c>
      <c r="B5705">
        <v>56000</v>
      </c>
      <c r="C5705" s="6">
        <v>43922</v>
      </c>
      <c r="D5705">
        <v>-54557</v>
      </c>
      <c r="E5705" t="str">
        <f>INDEX(LedgerMapping[[#All],[Area]],MATCH(Transactions[[#This Row],[Sub Ledger]],LedgerMapping[[#All],[Sub Ledger]],0))</f>
        <v>Income Statement</v>
      </c>
    </row>
    <row r="5706" spans="1:5" x14ac:dyDescent="0.55000000000000004">
      <c r="A5706">
        <v>6</v>
      </c>
      <c r="B5706">
        <v>56000</v>
      </c>
      <c r="C5706" s="6">
        <v>43952</v>
      </c>
      <c r="D5706">
        <v>-92985</v>
      </c>
      <c r="E5706" t="str">
        <f>INDEX(LedgerMapping[[#All],[Area]],MATCH(Transactions[[#This Row],[Sub Ledger]],LedgerMapping[[#All],[Sub Ledger]],0))</f>
        <v>Income Statement</v>
      </c>
    </row>
    <row r="5707" spans="1:5" x14ac:dyDescent="0.55000000000000004">
      <c r="A5707">
        <v>6</v>
      </c>
      <c r="B5707">
        <v>56000</v>
      </c>
      <c r="C5707" s="6">
        <v>43983</v>
      </c>
      <c r="D5707">
        <v>-43261</v>
      </c>
      <c r="E5707" t="str">
        <f>INDEX(LedgerMapping[[#All],[Area]],MATCH(Transactions[[#This Row],[Sub Ledger]],LedgerMapping[[#All],[Sub Ledger]],0))</f>
        <v>Income Statement</v>
      </c>
    </row>
    <row r="5708" spans="1:5" x14ac:dyDescent="0.55000000000000004">
      <c r="A5708">
        <v>6</v>
      </c>
      <c r="B5708">
        <v>56000</v>
      </c>
      <c r="C5708" s="6">
        <v>44013</v>
      </c>
      <c r="D5708">
        <v>-40975</v>
      </c>
      <c r="E5708" t="str">
        <f>INDEX(LedgerMapping[[#All],[Area]],MATCH(Transactions[[#This Row],[Sub Ledger]],LedgerMapping[[#All],[Sub Ledger]],0))</f>
        <v>Income Statement</v>
      </c>
    </row>
    <row r="5709" spans="1:5" x14ac:dyDescent="0.55000000000000004">
      <c r="A5709">
        <v>6</v>
      </c>
      <c r="B5709">
        <v>56000</v>
      </c>
      <c r="C5709" s="6">
        <v>44044</v>
      </c>
      <c r="D5709">
        <v>-83416</v>
      </c>
      <c r="E5709" t="str">
        <f>INDEX(LedgerMapping[[#All],[Area]],MATCH(Transactions[[#This Row],[Sub Ledger]],LedgerMapping[[#All],[Sub Ledger]],0))</f>
        <v>Income Statement</v>
      </c>
    </row>
    <row r="5710" spans="1:5" x14ac:dyDescent="0.55000000000000004">
      <c r="A5710">
        <v>6</v>
      </c>
      <c r="B5710">
        <v>56000</v>
      </c>
      <c r="C5710" s="6">
        <v>44075</v>
      </c>
      <c r="D5710">
        <v>-35424</v>
      </c>
      <c r="E5710" t="str">
        <f>INDEX(LedgerMapping[[#All],[Area]],MATCH(Transactions[[#This Row],[Sub Ledger]],LedgerMapping[[#All],[Sub Ledger]],0))</f>
        <v>Income Statement</v>
      </c>
    </row>
    <row r="5711" spans="1:5" x14ac:dyDescent="0.55000000000000004">
      <c r="A5711">
        <v>6</v>
      </c>
      <c r="B5711">
        <v>56000</v>
      </c>
      <c r="C5711" s="6">
        <v>44105</v>
      </c>
      <c r="D5711">
        <v>-53878</v>
      </c>
      <c r="E5711" t="str">
        <f>INDEX(LedgerMapping[[#All],[Area]],MATCH(Transactions[[#This Row],[Sub Ledger]],LedgerMapping[[#All],[Sub Ledger]],0))</f>
        <v>Income Statement</v>
      </c>
    </row>
    <row r="5712" spans="1:5" x14ac:dyDescent="0.55000000000000004">
      <c r="A5712">
        <v>6</v>
      </c>
      <c r="B5712">
        <v>56000</v>
      </c>
      <c r="C5712" s="6">
        <v>44136</v>
      </c>
      <c r="D5712">
        <v>-85897</v>
      </c>
      <c r="E5712" t="str">
        <f>INDEX(LedgerMapping[[#All],[Area]],MATCH(Transactions[[#This Row],[Sub Ledger]],LedgerMapping[[#All],[Sub Ledger]],0))</f>
        <v>Income Statement</v>
      </c>
    </row>
    <row r="5713" spans="1:5" x14ac:dyDescent="0.55000000000000004">
      <c r="A5713">
        <v>6</v>
      </c>
      <c r="B5713">
        <v>56000</v>
      </c>
      <c r="C5713" s="6">
        <v>44166</v>
      </c>
      <c r="D5713">
        <v>-41712</v>
      </c>
      <c r="E5713" t="str">
        <f>INDEX(LedgerMapping[[#All],[Area]],MATCH(Transactions[[#This Row],[Sub Ledger]],LedgerMapping[[#All],[Sub Ledger]],0))</f>
        <v>Income Statement</v>
      </c>
    </row>
    <row r="5714" spans="1:5" x14ac:dyDescent="0.55000000000000004">
      <c r="A5714">
        <v>6</v>
      </c>
      <c r="B5714">
        <v>56000</v>
      </c>
      <c r="C5714" s="6">
        <v>44197</v>
      </c>
      <c r="D5714">
        <v>-51898</v>
      </c>
      <c r="E5714" t="str">
        <f>INDEX(LedgerMapping[[#All],[Area]],MATCH(Transactions[[#This Row],[Sub Ledger]],LedgerMapping[[#All],[Sub Ledger]],0))</f>
        <v>Income Statement</v>
      </c>
    </row>
    <row r="5715" spans="1:5" x14ac:dyDescent="0.55000000000000004">
      <c r="A5715">
        <v>6</v>
      </c>
      <c r="B5715">
        <v>56000</v>
      </c>
      <c r="C5715" s="6">
        <v>44228</v>
      </c>
      <c r="D5715">
        <v>-112975</v>
      </c>
      <c r="E5715" t="str">
        <f>INDEX(LedgerMapping[[#All],[Area]],MATCH(Transactions[[#This Row],[Sub Ledger]],LedgerMapping[[#All],[Sub Ledger]],0))</f>
        <v>Income Statement</v>
      </c>
    </row>
    <row r="5716" spans="1:5" x14ac:dyDescent="0.55000000000000004">
      <c r="A5716">
        <v>6</v>
      </c>
      <c r="B5716">
        <v>56000</v>
      </c>
      <c r="C5716" s="6">
        <v>44256</v>
      </c>
      <c r="D5716">
        <v>-98035</v>
      </c>
      <c r="E5716" t="str">
        <f>INDEX(LedgerMapping[[#All],[Area]],MATCH(Transactions[[#This Row],[Sub Ledger]],LedgerMapping[[#All],[Sub Ledger]],0))</f>
        <v>Income Statement</v>
      </c>
    </row>
    <row r="5717" spans="1:5" x14ac:dyDescent="0.55000000000000004">
      <c r="A5717">
        <v>6</v>
      </c>
      <c r="B5717">
        <v>56000</v>
      </c>
      <c r="C5717" s="6">
        <v>44287</v>
      </c>
      <c r="D5717">
        <v>-53774</v>
      </c>
      <c r="E5717" t="str">
        <f>INDEX(LedgerMapping[[#All],[Area]],MATCH(Transactions[[#This Row],[Sub Ledger]],LedgerMapping[[#All],[Sub Ledger]],0))</f>
        <v>Income Statement</v>
      </c>
    </row>
    <row r="5718" spans="1:5" x14ac:dyDescent="0.55000000000000004">
      <c r="A5718">
        <v>6</v>
      </c>
      <c r="B5718">
        <v>56000</v>
      </c>
      <c r="C5718" s="6">
        <v>44317</v>
      </c>
      <c r="D5718">
        <v>-97870</v>
      </c>
      <c r="E5718" t="str">
        <f>INDEX(LedgerMapping[[#All],[Area]],MATCH(Transactions[[#This Row],[Sub Ledger]],LedgerMapping[[#All],[Sub Ledger]],0))</f>
        <v>Income Statement</v>
      </c>
    </row>
    <row r="5719" spans="1:5" x14ac:dyDescent="0.55000000000000004">
      <c r="A5719">
        <v>6</v>
      </c>
      <c r="B5719">
        <v>56000</v>
      </c>
      <c r="C5719" s="6">
        <v>44348</v>
      </c>
      <c r="D5719">
        <v>-90882</v>
      </c>
      <c r="E5719" t="str">
        <f>INDEX(LedgerMapping[[#All],[Area]],MATCH(Transactions[[#This Row],[Sub Ledger]],LedgerMapping[[#All],[Sub Ledger]],0))</f>
        <v>Income Statement</v>
      </c>
    </row>
    <row r="5720" spans="1:5" x14ac:dyDescent="0.55000000000000004">
      <c r="A5720">
        <v>6</v>
      </c>
      <c r="B5720">
        <v>56000</v>
      </c>
      <c r="C5720" s="6">
        <v>44378</v>
      </c>
      <c r="D5720">
        <v>-43823</v>
      </c>
      <c r="E5720" t="str">
        <f>INDEX(LedgerMapping[[#All],[Area]],MATCH(Transactions[[#This Row],[Sub Ledger]],LedgerMapping[[#All],[Sub Ledger]],0))</f>
        <v>Income Statement</v>
      </c>
    </row>
    <row r="5721" spans="1:5" x14ac:dyDescent="0.55000000000000004">
      <c r="A5721">
        <v>6</v>
      </c>
      <c r="B5721">
        <v>56000</v>
      </c>
      <c r="C5721" s="6">
        <v>44409</v>
      </c>
      <c r="D5721">
        <v>-87553</v>
      </c>
      <c r="E5721" t="str">
        <f>INDEX(LedgerMapping[[#All],[Area]],MATCH(Transactions[[#This Row],[Sub Ledger]],LedgerMapping[[#All],[Sub Ledger]],0))</f>
        <v>Income Statement</v>
      </c>
    </row>
    <row r="5722" spans="1:5" x14ac:dyDescent="0.55000000000000004">
      <c r="A5722">
        <v>6</v>
      </c>
      <c r="B5722">
        <v>56000</v>
      </c>
      <c r="C5722" s="6">
        <v>44440</v>
      </c>
      <c r="D5722">
        <v>-75570</v>
      </c>
      <c r="E5722" t="str">
        <f>INDEX(LedgerMapping[[#All],[Area]],MATCH(Transactions[[#This Row],[Sub Ledger]],LedgerMapping[[#All],[Sub Ledger]],0))</f>
        <v>Income Statement</v>
      </c>
    </row>
    <row r="5723" spans="1:5" x14ac:dyDescent="0.55000000000000004">
      <c r="A5723">
        <v>6</v>
      </c>
      <c r="B5723">
        <v>56000</v>
      </c>
      <c r="C5723" s="6">
        <v>44470</v>
      </c>
      <c r="D5723">
        <v>-49223</v>
      </c>
      <c r="E5723" t="str">
        <f>INDEX(LedgerMapping[[#All],[Area]],MATCH(Transactions[[#This Row],[Sub Ledger]],LedgerMapping[[#All],[Sub Ledger]],0))</f>
        <v>Income Statement</v>
      </c>
    </row>
    <row r="5724" spans="1:5" x14ac:dyDescent="0.55000000000000004">
      <c r="A5724">
        <v>6</v>
      </c>
      <c r="B5724">
        <v>56000</v>
      </c>
      <c r="C5724" s="6">
        <v>44501</v>
      </c>
      <c r="D5724">
        <v>-107728</v>
      </c>
      <c r="E5724" t="str">
        <f>INDEX(LedgerMapping[[#All],[Area]],MATCH(Transactions[[#This Row],[Sub Ledger]],LedgerMapping[[#All],[Sub Ledger]],0))</f>
        <v>Income Statement</v>
      </c>
    </row>
    <row r="5725" spans="1:5" x14ac:dyDescent="0.55000000000000004">
      <c r="A5725">
        <v>6</v>
      </c>
      <c r="B5725">
        <v>56000</v>
      </c>
      <c r="C5725" s="6">
        <v>44531</v>
      </c>
      <c r="D5725">
        <v>-91544</v>
      </c>
      <c r="E5725" t="str">
        <f>INDEX(LedgerMapping[[#All],[Area]],MATCH(Transactions[[#This Row],[Sub Ledger]],LedgerMapping[[#All],[Sub Ledger]],0))</f>
        <v>Income Statement</v>
      </c>
    </row>
    <row r="5726" spans="1:5" x14ac:dyDescent="0.55000000000000004">
      <c r="A5726">
        <v>6</v>
      </c>
      <c r="B5726">
        <v>57000</v>
      </c>
      <c r="C5726" s="6">
        <v>43466</v>
      </c>
      <c r="D5726">
        <v>-4177</v>
      </c>
      <c r="E5726" t="str">
        <f>INDEX(LedgerMapping[[#All],[Area]],MATCH(Transactions[[#This Row],[Sub Ledger]],LedgerMapping[[#All],[Sub Ledger]],0))</f>
        <v>Income Statement</v>
      </c>
    </row>
    <row r="5727" spans="1:5" x14ac:dyDescent="0.55000000000000004">
      <c r="A5727">
        <v>6</v>
      </c>
      <c r="B5727">
        <v>57000</v>
      </c>
      <c r="C5727" s="6">
        <v>43497</v>
      </c>
      <c r="D5727">
        <v>-9125</v>
      </c>
      <c r="E5727" t="str">
        <f>INDEX(LedgerMapping[[#All],[Area]],MATCH(Transactions[[#This Row],[Sub Ledger]],LedgerMapping[[#All],[Sub Ledger]],0))</f>
        <v>Income Statement</v>
      </c>
    </row>
    <row r="5728" spans="1:5" x14ac:dyDescent="0.55000000000000004">
      <c r="A5728">
        <v>6</v>
      </c>
      <c r="B5728">
        <v>57000</v>
      </c>
      <c r="C5728" s="6">
        <v>43556</v>
      </c>
      <c r="D5728">
        <v>-5572</v>
      </c>
      <c r="E5728" t="str">
        <f>INDEX(LedgerMapping[[#All],[Area]],MATCH(Transactions[[#This Row],[Sub Ledger]],LedgerMapping[[#All],[Sub Ledger]],0))</f>
        <v>Income Statement</v>
      </c>
    </row>
    <row r="5729" spans="1:5" x14ac:dyDescent="0.55000000000000004">
      <c r="A5729">
        <v>6</v>
      </c>
      <c r="B5729">
        <v>57000</v>
      </c>
      <c r="C5729" s="6">
        <v>43617</v>
      </c>
      <c r="D5729">
        <v>-2525</v>
      </c>
      <c r="E5729" t="str">
        <f>INDEX(LedgerMapping[[#All],[Area]],MATCH(Transactions[[#This Row],[Sub Ledger]],LedgerMapping[[#All],[Sub Ledger]],0))</f>
        <v>Income Statement</v>
      </c>
    </row>
    <row r="5730" spans="1:5" x14ac:dyDescent="0.55000000000000004">
      <c r="A5730">
        <v>6</v>
      </c>
      <c r="B5730">
        <v>57000</v>
      </c>
      <c r="C5730" s="6">
        <v>43647</v>
      </c>
      <c r="D5730">
        <v>-2813</v>
      </c>
      <c r="E5730" t="str">
        <f>INDEX(LedgerMapping[[#All],[Area]],MATCH(Transactions[[#This Row],[Sub Ledger]],LedgerMapping[[#All],[Sub Ledger]],0))</f>
        <v>Income Statement</v>
      </c>
    </row>
    <row r="5731" spans="1:5" x14ac:dyDescent="0.55000000000000004">
      <c r="A5731">
        <v>6</v>
      </c>
      <c r="B5731">
        <v>57000</v>
      </c>
      <c r="C5731" s="6">
        <v>43678</v>
      </c>
      <c r="D5731">
        <v>-6244</v>
      </c>
      <c r="E5731" t="str">
        <f>INDEX(LedgerMapping[[#All],[Area]],MATCH(Transactions[[#This Row],[Sub Ledger]],LedgerMapping[[#All],[Sub Ledger]],0))</f>
        <v>Income Statement</v>
      </c>
    </row>
    <row r="5732" spans="1:5" x14ac:dyDescent="0.55000000000000004">
      <c r="A5732">
        <v>6</v>
      </c>
      <c r="B5732">
        <v>57000</v>
      </c>
      <c r="C5732" s="6">
        <v>43739</v>
      </c>
      <c r="D5732">
        <v>-6160</v>
      </c>
      <c r="E5732" t="str">
        <f>INDEX(LedgerMapping[[#All],[Area]],MATCH(Transactions[[#This Row],[Sub Ledger]],LedgerMapping[[#All],[Sub Ledger]],0))</f>
        <v>Income Statement</v>
      </c>
    </row>
    <row r="5733" spans="1:5" x14ac:dyDescent="0.55000000000000004">
      <c r="A5733">
        <v>6</v>
      </c>
      <c r="B5733">
        <v>57000</v>
      </c>
      <c r="C5733" s="6">
        <v>43800</v>
      </c>
      <c r="D5733">
        <v>-1653</v>
      </c>
      <c r="E5733" t="str">
        <f>INDEX(LedgerMapping[[#All],[Area]],MATCH(Transactions[[#This Row],[Sub Ledger]],LedgerMapping[[#All],[Sub Ledger]],0))</f>
        <v>Income Statement</v>
      </c>
    </row>
    <row r="5734" spans="1:5" x14ac:dyDescent="0.55000000000000004">
      <c r="A5734">
        <v>6</v>
      </c>
      <c r="B5734">
        <v>57000</v>
      </c>
      <c r="C5734" s="6">
        <v>43831</v>
      </c>
      <c r="D5734">
        <v>-27039</v>
      </c>
      <c r="E5734" t="str">
        <f>INDEX(LedgerMapping[[#All],[Area]],MATCH(Transactions[[#This Row],[Sub Ledger]],LedgerMapping[[#All],[Sub Ledger]],0))</f>
        <v>Income Statement</v>
      </c>
    </row>
    <row r="5735" spans="1:5" x14ac:dyDescent="0.55000000000000004">
      <c r="A5735">
        <v>6</v>
      </c>
      <c r="B5735">
        <v>57000</v>
      </c>
      <c r="C5735" s="6">
        <v>43862</v>
      </c>
      <c r="D5735">
        <v>-29044</v>
      </c>
      <c r="E5735" t="str">
        <f>INDEX(LedgerMapping[[#All],[Area]],MATCH(Transactions[[#This Row],[Sub Ledger]],LedgerMapping[[#All],[Sub Ledger]],0))</f>
        <v>Income Statement</v>
      </c>
    </row>
    <row r="5736" spans="1:5" x14ac:dyDescent="0.55000000000000004">
      <c r="A5736">
        <v>6</v>
      </c>
      <c r="B5736">
        <v>57000</v>
      </c>
      <c r="C5736" s="6">
        <v>43891</v>
      </c>
      <c r="D5736">
        <v>-20980</v>
      </c>
      <c r="E5736" t="str">
        <f>INDEX(LedgerMapping[[#All],[Area]],MATCH(Transactions[[#This Row],[Sub Ledger]],LedgerMapping[[#All],[Sub Ledger]],0))</f>
        <v>Income Statement</v>
      </c>
    </row>
    <row r="5737" spans="1:5" x14ac:dyDescent="0.55000000000000004">
      <c r="A5737">
        <v>6</v>
      </c>
      <c r="B5737">
        <v>57000</v>
      </c>
      <c r="C5737" s="6">
        <v>43922</v>
      </c>
      <c r="D5737">
        <v>-8655</v>
      </c>
      <c r="E5737" t="str">
        <f>INDEX(LedgerMapping[[#All],[Area]],MATCH(Transactions[[#This Row],[Sub Ledger]],LedgerMapping[[#All],[Sub Ledger]],0))</f>
        <v>Income Statement</v>
      </c>
    </row>
    <row r="5738" spans="1:5" x14ac:dyDescent="0.55000000000000004">
      <c r="A5738">
        <v>6</v>
      </c>
      <c r="B5738">
        <v>57000</v>
      </c>
      <c r="C5738" s="6">
        <v>43952</v>
      </c>
      <c r="D5738">
        <v>-29953</v>
      </c>
      <c r="E5738" t="str">
        <f>INDEX(LedgerMapping[[#All],[Area]],MATCH(Transactions[[#This Row],[Sub Ledger]],LedgerMapping[[#All],[Sub Ledger]],0))</f>
        <v>Income Statement</v>
      </c>
    </row>
    <row r="5739" spans="1:5" x14ac:dyDescent="0.55000000000000004">
      <c r="A5739">
        <v>6</v>
      </c>
      <c r="B5739">
        <v>57000</v>
      </c>
      <c r="C5739" s="6">
        <v>43983</v>
      </c>
      <c r="D5739">
        <v>-4512</v>
      </c>
      <c r="E5739" t="str">
        <f>INDEX(LedgerMapping[[#All],[Area]],MATCH(Transactions[[#This Row],[Sub Ledger]],LedgerMapping[[#All],[Sub Ledger]],0))</f>
        <v>Income Statement</v>
      </c>
    </row>
    <row r="5740" spans="1:5" x14ac:dyDescent="0.55000000000000004">
      <c r="A5740">
        <v>6</v>
      </c>
      <c r="B5740">
        <v>57000</v>
      </c>
      <c r="C5740" s="6">
        <v>44013</v>
      </c>
      <c r="D5740">
        <v>-7364</v>
      </c>
      <c r="E5740" t="str">
        <f>INDEX(LedgerMapping[[#All],[Area]],MATCH(Transactions[[#This Row],[Sub Ledger]],LedgerMapping[[#All],[Sub Ledger]],0))</f>
        <v>Income Statement</v>
      </c>
    </row>
    <row r="5741" spans="1:5" x14ac:dyDescent="0.55000000000000004">
      <c r="A5741">
        <v>6</v>
      </c>
      <c r="B5741">
        <v>57000</v>
      </c>
      <c r="C5741" s="6">
        <v>44075</v>
      </c>
      <c r="D5741">
        <v>-11332</v>
      </c>
      <c r="E5741" t="str">
        <f>INDEX(LedgerMapping[[#All],[Area]],MATCH(Transactions[[#This Row],[Sub Ledger]],LedgerMapping[[#All],[Sub Ledger]],0))</f>
        <v>Income Statement</v>
      </c>
    </row>
    <row r="5742" spans="1:5" x14ac:dyDescent="0.55000000000000004">
      <c r="A5742">
        <v>6</v>
      </c>
      <c r="B5742">
        <v>57000</v>
      </c>
      <c r="C5742" s="6">
        <v>44105</v>
      </c>
      <c r="D5742">
        <v>-10386</v>
      </c>
      <c r="E5742" t="str">
        <f>INDEX(LedgerMapping[[#All],[Area]],MATCH(Transactions[[#This Row],[Sub Ledger]],LedgerMapping[[#All],[Sub Ledger]],0))</f>
        <v>Income Statement</v>
      </c>
    </row>
    <row r="5743" spans="1:5" x14ac:dyDescent="0.55000000000000004">
      <c r="A5743">
        <v>6</v>
      </c>
      <c r="B5743">
        <v>57000</v>
      </c>
      <c r="C5743" s="6">
        <v>44136</v>
      </c>
      <c r="D5743">
        <v>-6388</v>
      </c>
      <c r="E5743" t="str">
        <f>INDEX(LedgerMapping[[#All],[Area]],MATCH(Transactions[[#This Row],[Sub Ledger]],LedgerMapping[[#All],[Sub Ledger]],0))</f>
        <v>Income Statement</v>
      </c>
    </row>
    <row r="5744" spans="1:5" x14ac:dyDescent="0.55000000000000004">
      <c r="A5744">
        <v>6</v>
      </c>
      <c r="B5744">
        <v>57000</v>
      </c>
      <c r="C5744" s="6">
        <v>44166</v>
      </c>
      <c r="D5744">
        <v>-8955</v>
      </c>
      <c r="E5744" t="str">
        <f>INDEX(LedgerMapping[[#All],[Area]],MATCH(Transactions[[#This Row],[Sub Ledger]],LedgerMapping[[#All],[Sub Ledger]],0))</f>
        <v>Income Statement</v>
      </c>
    </row>
    <row r="5745" spans="1:5" x14ac:dyDescent="0.55000000000000004">
      <c r="A5745">
        <v>6</v>
      </c>
      <c r="B5745">
        <v>57000</v>
      </c>
      <c r="C5745" s="6">
        <v>44197</v>
      </c>
      <c r="D5745">
        <v>-20528</v>
      </c>
      <c r="E5745" t="str">
        <f>INDEX(LedgerMapping[[#All],[Area]],MATCH(Transactions[[#This Row],[Sub Ledger]],LedgerMapping[[#All],[Sub Ledger]],0))</f>
        <v>Income Statement</v>
      </c>
    </row>
    <row r="5746" spans="1:5" x14ac:dyDescent="0.55000000000000004">
      <c r="A5746">
        <v>6</v>
      </c>
      <c r="B5746">
        <v>57000</v>
      </c>
      <c r="C5746" s="6">
        <v>44228</v>
      </c>
      <c r="D5746">
        <v>-20467</v>
      </c>
      <c r="E5746" t="str">
        <f>INDEX(LedgerMapping[[#All],[Area]],MATCH(Transactions[[#This Row],[Sub Ledger]],LedgerMapping[[#All],[Sub Ledger]],0))</f>
        <v>Income Statement</v>
      </c>
    </row>
    <row r="5747" spans="1:5" x14ac:dyDescent="0.55000000000000004">
      <c r="A5747">
        <v>6</v>
      </c>
      <c r="B5747">
        <v>57000</v>
      </c>
      <c r="C5747" s="6">
        <v>44256</v>
      </c>
      <c r="D5747">
        <v>-16590</v>
      </c>
      <c r="E5747" t="str">
        <f>INDEX(LedgerMapping[[#All],[Area]],MATCH(Transactions[[#This Row],[Sub Ledger]],LedgerMapping[[#All],[Sub Ledger]],0))</f>
        <v>Income Statement</v>
      </c>
    </row>
    <row r="5748" spans="1:5" x14ac:dyDescent="0.55000000000000004">
      <c r="A5748">
        <v>6</v>
      </c>
      <c r="B5748">
        <v>57000</v>
      </c>
      <c r="C5748" s="6">
        <v>44287</v>
      </c>
      <c r="D5748">
        <v>-5502</v>
      </c>
      <c r="E5748" t="str">
        <f>INDEX(LedgerMapping[[#All],[Area]],MATCH(Transactions[[#This Row],[Sub Ledger]],LedgerMapping[[#All],[Sub Ledger]],0))</f>
        <v>Income Statement</v>
      </c>
    </row>
    <row r="5749" spans="1:5" x14ac:dyDescent="0.55000000000000004">
      <c r="A5749">
        <v>6</v>
      </c>
      <c r="B5749">
        <v>57000</v>
      </c>
      <c r="C5749" s="6">
        <v>44317</v>
      </c>
      <c r="D5749">
        <v>-12534</v>
      </c>
      <c r="E5749" t="str">
        <f>INDEX(LedgerMapping[[#All],[Area]],MATCH(Transactions[[#This Row],[Sub Ledger]],LedgerMapping[[#All],[Sub Ledger]],0))</f>
        <v>Income Statement</v>
      </c>
    </row>
    <row r="5750" spans="1:5" x14ac:dyDescent="0.55000000000000004">
      <c r="A5750">
        <v>6</v>
      </c>
      <c r="B5750">
        <v>57000</v>
      </c>
      <c r="C5750" s="6">
        <v>44348</v>
      </c>
      <c r="D5750">
        <v>-3333</v>
      </c>
      <c r="E5750" t="str">
        <f>INDEX(LedgerMapping[[#All],[Area]],MATCH(Transactions[[#This Row],[Sub Ledger]],LedgerMapping[[#All],[Sub Ledger]],0))</f>
        <v>Income Statement</v>
      </c>
    </row>
    <row r="5751" spans="1:5" x14ac:dyDescent="0.55000000000000004">
      <c r="A5751">
        <v>6</v>
      </c>
      <c r="B5751">
        <v>57000</v>
      </c>
      <c r="C5751" s="6">
        <v>44378</v>
      </c>
      <c r="D5751">
        <v>-4064</v>
      </c>
      <c r="E5751" t="str">
        <f>INDEX(LedgerMapping[[#All],[Area]],MATCH(Transactions[[#This Row],[Sub Ledger]],LedgerMapping[[#All],[Sub Ledger]],0))</f>
        <v>Income Statement</v>
      </c>
    </row>
    <row r="5752" spans="1:5" x14ac:dyDescent="0.55000000000000004">
      <c r="A5752">
        <v>6</v>
      </c>
      <c r="B5752">
        <v>57000</v>
      </c>
      <c r="C5752" s="6">
        <v>44409</v>
      </c>
      <c r="D5752">
        <v>-16984</v>
      </c>
      <c r="E5752" t="str">
        <f>INDEX(LedgerMapping[[#All],[Area]],MATCH(Transactions[[#This Row],[Sub Ledger]],LedgerMapping[[#All],[Sub Ledger]],0))</f>
        <v>Income Statement</v>
      </c>
    </row>
    <row r="5753" spans="1:5" x14ac:dyDescent="0.55000000000000004">
      <c r="A5753">
        <v>6</v>
      </c>
      <c r="B5753">
        <v>57000</v>
      </c>
      <c r="C5753" s="6">
        <v>44440</v>
      </c>
      <c r="D5753">
        <v>-13085</v>
      </c>
      <c r="E5753" t="str">
        <f>INDEX(LedgerMapping[[#All],[Area]],MATCH(Transactions[[#This Row],[Sub Ledger]],LedgerMapping[[#All],[Sub Ledger]],0))</f>
        <v>Income Statement</v>
      </c>
    </row>
    <row r="5754" spans="1:5" x14ac:dyDescent="0.55000000000000004">
      <c r="A5754">
        <v>6</v>
      </c>
      <c r="B5754">
        <v>57000</v>
      </c>
      <c r="C5754" s="6">
        <v>44470</v>
      </c>
      <c r="D5754">
        <v>-10079</v>
      </c>
      <c r="E5754" t="str">
        <f>INDEX(LedgerMapping[[#All],[Area]],MATCH(Transactions[[#This Row],[Sub Ledger]],LedgerMapping[[#All],[Sub Ledger]],0))</f>
        <v>Income Statement</v>
      </c>
    </row>
    <row r="5755" spans="1:5" x14ac:dyDescent="0.55000000000000004">
      <c r="A5755">
        <v>6</v>
      </c>
      <c r="B5755">
        <v>57000</v>
      </c>
      <c r="C5755" s="6">
        <v>44501</v>
      </c>
      <c r="D5755">
        <v>-4748</v>
      </c>
      <c r="E5755" t="str">
        <f>INDEX(LedgerMapping[[#All],[Area]],MATCH(Transactions[[#This Row],[Sub Ledger]],LedgerMapping[[#All],[Sub Ledger]],0))</f>
        <v>Income Statement</v>
      </c>
    </row>
    <row r="5756" spans="1:5" x14ac:dyDescent="0.55000000000000004">
      <c r="A5756">
        <v>6</v>
      </c>
      <c r="B5756">
        <v>57000</v>
      </c>
      <c r="C5756" s="6">
        <v>44531</v>
      </c>
      <c r="D5756">
        <v>-8392</v>
      </c>
      <c r="E5756" t="str">
        <f>INDEX(LedgerMapping[[#All],[Area]],MATCH(Transactions[[#This Row],[Sub Ledger]],LedgerMapping[[#All],[Sub Ledger]],0))</f>
        <v>Income Statement</v>
      </c>
    </row>
    <row r="5757" spans="1:5" x14ac:dyDescent="0.55000000000000004">
      <c r="A5757">
        <v>6</v>
      </c>
      <c r="B5757">
        <v>63000</v>
      </c>
      <c r="C5757" s="6">
        <v>43466</v>
      </c>
      <c r="D5757">
        <v>-2443</v>
      </c>
      <c r="E5757" t="str">
        <f>INDEX(LedgerMapping[[#All],[Area]],MATCH(Transactions[[#This Row],[Sub Ledger]],LedgerMapping[[#All],[Sub Ledger]],0))</f>
        <v>Income Statement</v>
      </c>
    </row>
    <row r="5758" spans="1:5" x14ac:dyDescent="0.55000000000000004">
      <c r="A5758">
        <v>6</v>
      </c>
      <c r="B5758">
        <v>63000</v>
      </c>
      <c r="C5758" s="6">
        <v>43497</v>
      </c>
      <c r="D5758">
        <v>-11863</v>
      </c>
      <c r="E5758" t="str">
        <f>INDEX(LedgerMapping[[#All],[Area]],MATCH(Transactions[[#This Row],[Sub Ledger]],LedgerMapping[[#All],[Sub Ledger]],0))</f>
        <v>Income Statement</v>
      </c>
    </row>
    <row r="5759" spans="1:5" x14ac:dyDescent="0.55000000000000004">
      <c r="A5759">
        <v>6</v>
      </c>
      <c r="B5759">
        <v>63000</v>
      </c>
      <c r="C5759" s="6">
        <v>43525</v>
      </c>
      <c r="D5759">
        <v>-5392</v>
      </c>
      <c r="E5759" t="str">
        <f>INDEX(LedgerMapping[[#All],[Area]],MATCH(Transactions[[#This Row],[Sub Ledger]],LedgerMapping[[#All],[Sub Ledger]],0))</f>
        <v>Income Statement</v>
      </c>
    </row>
    <row r="5760" spans="1:5" x14ac:dyDescent="0.55000000000000004">
      <c r="A5760">
        <v>6</v>
      </c>
      <c r="B5760">
        <v>63000</v>
      </c>
      <c r="C5760" s="6">
        <v>43556</v>
      </c>
      <c r="D5760">
        <v>-3260</v>
      </c>
      <c r="E5760" t="str">
        <f>INDEX(LedgerMapping[[#All],[Area]],MATCH(Transactions[[#This Row],[Sub Ledger]],LedgerMapping[[#All],[Sub Ledger]],0))</f>
        <v>Income Statement</v>
      </c>
    </row>
    <row r="5761" spans="1:5" x14ac:dyDescent="0.55000000000000004">
      <c r="A5761">
        <v>6</v>
      </c>
      <c r="B5761">
        <v>63000</v>
      </c>
      <c r="C5761" s="6">
        <v>43586</v>
      </c>
      <c r="D5761">
        <v>-10512</v>
      </c>
      <c r="E5761" t="str">
        <f>INDEX(LedgerMapping[[#All],[Area]],MATCH(Transactions[[#This Row],[Sub Ledger]],LedgerMapping[[#All],[Sub Ledger]],0))</f>
        <v>Income Statement</v>
      </c>
    </row>
    <row r="5762" spans="1:5" x14ac:dyDescent="0.55000000000000004">
      <c r="A5762">
        <v>6</v>
      </c>
      <c r="B5762">
        <v>63000</v>
      </c>
      <c r="C5762" s="6">
        <v>43617</v>
      </c>
      <c r="D5762">
        <v>-5910</v>
      </c>
      <c r="E5762" t="str">
        <f>INDEX(LedgerMapping[[#All],[Area]],MATCH(Transactions[[#This Row],[Sub Ledger]],LedgerMapping[[#All],[Sub Ledger]],0))</f>
        <v>Income Statement</v>
      </c>
    </row>
    <row r="5763" spans="1:5" x14ac:dyDescent="0.55000000000000004">
      <c r="A5763">
        <v>6</v>
      </c>
      <c r="B5763">
        <v>63000</v>
      </c>
      <c r="C5763" s="6">
        <v>43647</v>
      </c>
      <c r="D5763">
        <v>-4389</v>
      </c>
      <c r="E5763" t="str">
        <f>INDEX(LedgerMapping[[#All],[Area]],MATCH(Transactions[[#This Row],[Sub Ledger]],LedgerMapping[[#All],[Sub Ledger]],0))</f>
        <v>Income Statement</v>
      </c>
    </row>
    <row r="5764" spans="1:5" x14ac:dyDescent="0.55000000000000004">
      <c r="A5764">
        <v>6</v>
      </c>
      <c r="B5764">
        <v>63000</v>
      </c>
      <c r="C5764" s="6">
        <v>43678</v>
      </c>
      <c r="D5764">
        <v>-9742</v>
      </c>
      <c r="E5764" t="str">
        <f>INDEX(LedgerMapping[[#All],[Area]],MATCH(Transactions[[#This Row],[Sub Ledger]],LedgerMapping[[#All],[Sub Ledger]],0))</f>
        <v>Income Statement</v>
      </c>
    </row>
    <row r="5765" spans="1:5" x14ac:dyDescent="0.55000000000000004">
      <c r="A5765">
        <v>6</v>
      </c>
      <c r="B5765">
        <v>63000</v>
      </c>
      <c r="C5765" s="6">
        <v>43709</v>
      </c>
      <c r="D5765">
        <v>-5233</v>
      </c>
      <c r="E5765" t="str">
        <f>INDEX(LedgerMapping[[#All],[Area]],MATCH(Transactions[[#This Row],[Sub Ledger]],LedgerMapping[[#All],[Sub Ledger]],0))</f>
        <v>Income Statement</v>
      </c>
    </row>
    <row r="5766" spans="1:5" x14ac:dyDescent="0.55000000000000004">
      <c r="A5766">
        <v>6</v>
      </c>
      <c r="B5766">
        <v>63000</v>
      </c>
      <c r="C5766" s="6">
        <v>43739</v>
      </c>
      <c r="D5766">
        <v>-4805</v>
      </c>
      <c r="E5766" t="str">
        <f>INDEX(LedgerMapping[[#All],[Area]],MATCH(Transactions[[#This Row],[Sub Ledger]],LedgerMapping[[#All],[Sub Ledger]],0))</f>
        <v>Income Statement</v>
      </c>
    </row>
    <row r="5767" spans="1:5" x14ac:dyDescent="0.55000000000000004">
      <c r="A5767">
        <v>6</v>
      </c>
      <c r="B5767">
        <v>63000</v>
      </c>
      <c r="C5767" s="6">
        <v>43770</v>
      </c>
      <c r="D5767">
        <v>-14678</v>
      </c>
      <c r="E5767" t="str">
        <f>INDEX(LedgerMapping[[#All],[Area]],MATCH(Transactions[[#This Row],[Sub Ledger]],LedgerMapping[[#All],[Sub Ledger]],0))</f>
        <v>Income Statement</v>
      </c>
    </row>
    <row r="5768" spans="1:5" x14ac:dyDescent="0.55000000000000004">
      <c r="A5768">
        <v>6</v>
      </c>
      <c r="B5768">
        <v>63000</v>
      </c>
      <c r="C5768" s="6">
        <v>43800</v>
      </c>
      <c r="D5768">
        <v>-3868</v>
      </c>
      <c r="E5768" t="str">
        <f>INDEX(LedgerMapping[[#All],[Area]],MATCH(Transactions[[#This Row],[Sub Ledger]],LedgerMapping[[#All],[Sub Ledger]],0))</f>
        <v>Income Statement</v>
      </c>
    </row>
    <row r="5769" spans="1:5" x14ac:dyDescent="0.55000000000000004">
      <c r="A5769">
        <v>6</v>
      </c>
      <c r="B5769">
        <v>63000</v>
      </c>
      <c r="C5769" s="6">
        <v>43831</v>
      </c>
      <c r="D5769">
        <v>-2725</v>
      </c>
      <c r="E5769" t="str">
        <f>INDEX(LedgerMapping[[#All],[Area]],MATCH(Transactions[[#This Row],[Sub Ledger]],LedgerMapping[[#All],[Sub Ledger]],0))</f>
        <v>Income Statement</v>
      </c>
    </row>
    <row r="5770" spans="1:5" x14ac:dyDescent="0.55000000000000004">
      <c r="A5770">
        <v>6</v>
      </c>
      <c r="B5770">
        <v>63000</v>
      </c>
      <c r="C5770" s="6">
        <v>43862</v>
      </c>
      <c r="D5770">
        <v>-6506</v>
      </c>
      <c r="E5770" t="str">
        <f>INDEX(LedgerMapping[[#All],[Area]],MATCH(Transactions[[#This Row],[Sub Ledger]],LedgerMapping[[#All],[Sub Ledger]],0))</f>
        <v>Income Statement</v>
      </c>
    </row>
    <row r="5771" spans="1:5" x14ac:dyDescent="0.55000000000000004">
      <c r="A5771">
        <v>6</v>
      </c>
      <c r="B5771">
        <v>63000</v>
      </c>
      <c r="C5771" s="6">
        <v>43891</v>
      </c>
      <c r="D5771">
        <v>-4406</v>
      </c>
      <c r="E5771" t="str">
        <f>INDEX(LedgerMapping[[#All],[Area]],MATCH(Transactions[[#This Row],[Sub Ledger]],LedgerMapping[[#All],[Sub Ledger]],0))</f>
        <v>Income Statement</v>
      </c>
    </row>
    <row r="5772" spans="1:5" x14ac:dyDescent="0.55000000000000004">
      <c r="A5772">
        <v>6</v>
      </c>
      <c r="B5772">
        <v>63000</v>
      </c>
      <c r="C5772" s="6">
        <v>43922</v>
      </c>
      <c r="D5772">
        <v>-2181</v>
      </c>
      <c r="E5772" t="str">
        <f>INDEX(LedgerMapping[[#All],[Area]],MATCH(Transactions[[#This Row],[Sub Ledger]],LedgerMapping[[#All],[Sub Ledger]],0))</f>
        <v>Income Statement</v>
      </c>
    </row>
    <row r="5773" spans="1:5" x14ac:dyDescent="0.55000000000000004">
      <c r="A5773">
        <v>6</v>
      </c>
      <c r="B5773">
        <v>63000</v>
      </c>
      <c r="C5773" s="6">
        <v>43952</v>
      </c>
      <c r="D5773">
        <v>-6290</v>
      </c>
      <c r="E5773" t="str">
        <f>INDEX(LedgerMapping[[#All],[Area]],MATCH(Transactions[[#This Row],[Sub Ledger]],LedgerMapping[[#All],[Sub Ledger]],0))</f>
        <v>Income Statement</v>
      </c>
    </row>
    <row r="5774" spans="1:5" x14ac:dyDescent="0.55000000000000004">
      <c r="A5774">
        <v>6</v>
      </c>
      <c r="B5774">
        <v>63000</v>
      </c>
      <c r="C5774" s="6">
        <v>43983</v>
      </c>
      <c r="D5774">
        <v>-1516</v>
      </c>
      <c r="E5774" t="str">
        <f>INDEX(LedgerMapping[[#All],[Area]],MATCH(Transactions[[#This Row],[Sub Ledger]],LedgerMapping[[#All],[Sub Ledger]],0))</f>
        <v>Income Statement</v>
      </c>
    </row>
    <row r="5775" spans="1:5" x14ac:dyDescent="0.55000000000000004">
      <c r="A5775">
        <v>6</v>
      </c>
      <c r="B5775">
        <v>63000</v>
      </c>
      <c r="C5775" s="6">
        <v>44013</v>
      </c>
      <c r="D5775">
        <v>-1237</v>
      </c>
      <c r="E5775" t="str">
        <f>INDEX(LedgerMapping[[#All],[Area]],MATCH(Transactions[[#This Row],[Sub Ledger]],LedgerMapping[[#All],[Sub Ledger]],0))</f>
        <v>Income Statement</v>
      </c>
    </row>
    <row r="5776" spans="1:5" x14ac:dyDescent="0.55000000000000004">
      <c r="A5776">
        <v>6</v>
      </c>
      <c r="B5776">
        <v>63000</v>
      </c>
      <c r="C5776" s="6">
        <v>44044</v>
      </c>
      <c r="D5776">
        <v>-3221</v>
      </c>
      <c r="E5776" t="str">
        <f>INDEX(LedgerMapping[[#All],[Area]],MATCH(Transactions[[#This Row],[Sub Ledger]],LedgerMapping[[#All],[Sub Ledger]],0))</f>
        <v>Income Statement</v>
      </c>
    </row>
    <row r="5777" spans="1:5" x14ac:dyDescent="0.55000000000000004">
      <c r="A5777">
        <v>6</v>
      </c>
      <c r="B5777">
        <v>63000</v>
      </c>
      <c r="C5777" s="6">
        <v>44075</v>
      </c>
      <c r="D5777">
        <v>-2538</v>
      </c>
      <c r="E5777" t="str">
        <f>INDEX(LedgerMapping[[#All],[Area]],MATCH(Transactions[[#This Row],[Sub Ledger]],LedgerMapping[[#All],[Sub Ledger]],0))</f>
        <v>Income Statement</v>
      </c>
    </row>
    <row r="5778" spans="1:5" x14ac:dyDescent="0.55000000000000004">
      <c r="A5778">
        <v>6</v>
      </c>
      <c r="B5778">
        <v>63000</v>
      </c>
      <c r="C5778" s="6">
        <v>44105</v>
      </c>
      <c r="D5778">
        <v>-3490</v>
      </c>
      <c r="E5778" t="str">
        <f>INDEX(LedgerMapping[[#All],[Area]],MATCH(Transactions[[#This Row],[Sub Ledger]],LedgerMapping[[#All],[Sub Ledger]],0))</f>
        <v>Income Statement</v>
      </c>
    </row>
    <row r="5779" spans="1:5" x14ac:dyDescent="0.55000000000000004">
      <c r="A5779">
        <v>6</v>
      </c>
      <c r="B5779">
        <v>63000</v>
      </c>
      <c r="C5779" s="6">
        <v>44136</v>
      </c>
      <c r="D5779">
        <v>-5366</v>
      </c>
      <c r="E5779" t="str">
        <f>INDEX(LedgerMapping[[#All],[Area]],MATCH(Transactions[[#This Row],[Sub Ledger]],LedgerMapping[[#All],[Sub Ledger]],0))</f>
        <v>Income Statement</v>
      </c>
    </row>
    <row r="5780" spans="1:5" x14ac:dyDescent="0.55000000000000004">
      <c r="A5780">
        <v>6</v>
      </c>
      <c r="B5780">
        <v>63000</v>
      </c>
      <c r="C5780" s="6">
        <v>44166</v>
      </c>
      <c r="D5780">
        <v>-3761</v>
      </c>
      <c r="E5780" t="str">
        <f>INDEX(LedgerMapping[[#All],[Area]],MATCH(Transactions[[#This Row],[Sub Ledger]],LedgerMapping[[#All],[Sub Ledger]],0))</f>
        <v>Income Statement</v>
      </c>
    </row>
    <row r="5781" spans="1:5" x14ac:dyDescent="0.55000000000000004">
      <c r="A5781">
        <v>6</v>
      </c>
      <c r="B5781">
        <v>63000</v>
      </c>
      <c r="C5781" s="6">
        <v>44197</v>
      </c>
      <c r="D5781">
        <v>-1422</v>
      </c>
      <c r="E5781" t="str">
        <f>INDEX(LedgerMapping[[#All],[Area]],MATCH(Transactions[[#This Row],[Sub Ledger]],LedgerMapping[[#All],[Sub Ledger]],0))</f>
        <v>Income Statement</v>
      </c>
    </row>
    <row r="5782" spans="1:5" x14ac:dyDescent="0.55000000000000004">
      <c r="A5782">
        <v>6</v>
      </c>
      <c r="B5782">
        <v>63000</v>
      </c>
      <c r="C5782" s="6">
        <v>44228</v>
      </c>
      <c r="D5782">
        <v>-6567</v>
      </c>
      <c r="E5782" t="str">
        <f>INDEX(LedgerMapping[[#All],[Area]],MATCH(Transactions[[#This Row],[Sub Ledger]],LedgerMapping[[#All],[Sub Ledger]],0))</f>
        <v>Income Statement</v>
      </c>
    </row>
    <row r="5783" spans="1:5" x14ac:dyDescent="0.55000000000000004">
      <c r="A5783">
        <v>6</v>
      </c>
      <c r="B5783">
        <v>63000</v>
      </c>
      <c r="C5783" s="6">
        <v>44256</v>
      </c>
      <c r="D5783">
        <v>-3193</v>
      </c>
      <c r="E5783" t="str">
        <f>INDEX(LedgerMapping[[#All],[Area]],MATCH(Transactions[[#This Row],[Sub Ledger]],LedgerMapping[[#All],[Sub Ledger]],0))</f>
        <v>Income Statement</v>
      </c>
    </row>
    <row r="5784" spans="1:5" x14ac:dyDescent="0.55000000000000004">
      <c r="A5784">
        <v>6</v>
      </c>
      <c r="B5784">
        <v>63000</v>
      </c>
      <c r="C5784" s="6">
        <v>44287</v>
      </c>
      <c r="D5784">
        <v>-2118</v>
      </c>
      <c r="E5784" t="str">
        <f>INDEX(LedgerMapping[[#All],[Area]],MATCH(Transactions[[#This Row],[Sub Ledger]],LedgerMapping[[#All],[Sub Ledger]],0))</f>
        <v>Income Statement</v>
      </c>
    </row>
    <row r="5785" spans="1:5" x14ac:dyDescent="0.55000000000000004">
      <c r="A5785">
        <v>6</v>
      </c>
      <c r="B5785">
        <v>63000</v>
      </c>
      <c r="C5785" s="6">
        <v>44317</v>
      </c>
      <c r="D5785">
        <v>-5362</v>
      </c>
      <c r="E5785" t="str">
        <f>INDEX(LedgerMapping[[#All],[Area]],MATCH(Transactions[[#This Row],[Sub Ledger]],LedgerMapping[[#All],[Sub Ledger]],0))</f>
        <v>Income Statement</v>
      </c>
    </row>
    <row r="5786" spans="1:5" x14ac:dyDescent="0.55000000000000004">
      <c r="A5786">
        <v>6</v>
      </c>
      <c r="B5786">
        <v>63000</v>
      </c>
      <c r="C5786" s="6">
        <v>44348</v>
      </c>
      <c r="D5786">
        <v>-4278</v>
      </c>
      <c r="E5786" t="str">
        <f>INDEX(LedgerMapping[[#All],[Area]],MATCH(Transactions[[#This Row],[Sub Ledger]],LedgerMapping[[#All],[Sub Ledger]],0))</f>
        <v>Income Statement</v>
      </c>
    </row>
    <row r="5787" spans="1:5" x14ac:dyDescent="0.55000000000000004">
      <c r="A5787">
        <v>6</v>
      </c>
      <c r="B5787">
        <v>63000</v>
      </c>
      <c r="C5787" s="6">
        <v>44378</v>
      </c>
      <c r="D5787">
        <v>-2086</v>
      </c>
      <c r="E5787" t="str">
        <f>INDEX(LedgerMapping[[#All],[Area]],MATCH(Transactions[[#This Row],[Sub Ledger]],LedgerMapping[[#All],[Sub Ledger]],0))</f>
        <v>Income Statement</v>
      </c>
    </row>
    <row r="5788" spans="1:5" x14ac:dyDescent="0.55000000000000004">
      <c r="A5788">
        <v>6</v>
      </c>
      <c r="B5788">
        <v>63000</v>
      </c>
      <c r="C5788" s="6">
        <v>44409</v>
      </c>
      <c r="D5788">
        <v>-4360</v>
      </c>
      <c r="E5788" t="str">
        <f>INDEX(LedgerMapping[[#All],[Area]],MATCH(Transactions[[#This Row],[Sub Ledger]],LedgerMapping[[#All],[Sub Ledger]],0))</f>
        <v>Income Statement</v>
      </c>
    </row>
    <row r="5789" spans="1:5" x14ac:dyDescent="0.55000000000000004">
      <c r="A5789">
        <v>6</v>
      </c>
      <c r="B5789">
        <v>63000</v>
      </c>
      <c r="C5789" s="6">
        <v>44440</v>
      </c>
      <c r="D5789">
        <v>-1679</v>
      </c>
      <c r="E5789" t="str">
        <f>INDEX(LedgerMapping[[#All],[Area]],MATCH(Transactions[[#This Row],[Sub Ledger]],LedgerMapping[[#All],[Sub Ledger]],0))</f>
        <v>Income Statement</v>
      </c>
    </row>
    <row r="5790" spans="1:5" x14ac:dyDescent="0.55000000000000004">
      <c r="A5790">
        <v>6</v>
      </c>
      <c r="B5790">
        <v>63000</v>
      </c>
      <c r="C5790" s="6">
        <v>44470</v>
      </c>
      <c r="D5790">
        <v>-1293</v>
      </c>
      <c r="E5790" t="str">
        <f>INDEX(LedgerMapping[[#All],[Area]],MATCH(Transactions[[#This Row],[Sub Ledger]],LedgerMapping[[#All],[Sub Ledger]],0))</f>
        <v>Income Statement</v>
      </c>
    </row>
    <row r="5791" spans="1:5" x14ac:dyDescent="0.55000000000000004">
      <c r="A5791">
        <v>6</v>
      </c>
      <c r="B5791">
        <v>63000</v>
      </c>
      <c r="C5791" s="6">
        <v>44501</v>
      </c>
      <c r="D5791">
        <v>-4876</v>
      </c>
      <c r="E5791" t="str">
        <f>INDEX(LedgerMapping[[#All],[Area]],MATCH(Transactions[[#This Row],[Sub Ledger]],LedgerMapping[[#All],[Sub Ledger]],0))</f>
        <v>Income Statement</v>
      </c>
    </row>
    <row r="5792" spans="1:5" x14ac:dyDescent="0.55000000000000004">
      <c r="A5792">
        <v>6</v>
      </c>
      <c r="B5792">
        <v>63000</v>
      </c>
      <c r="C5792" s="6">
        <v>44531</v>
      </c>
      <c r="D5792">
        <v>-3231</v>
      </c>
      <c r="E5792" t="str">
        <f>INDEX(LedgerMapping[[#All],[Area]],MATCH(Transactions[[#This Row],[Sub Ledger]],LedgerMapping[[#All],[Sub Ledger]],0))</f>
        <v>Income Statement</v>
      </c>
    </row>
    <row r="5793" spans="1:5" x14ac:dyDescent="0.55000000000000004">
      <c r="A5793">
        <v>6</v>
      </c>
      <c r="B5793">
        <v>72000</v>
      </c>
      <c r="C5793" s="6">
        <v>43466</v>
      </c>
      <c r="D5793">
        <v>-244</v>
      </c>
      <c r="E5793" t="str">
        <f>INDEX(LedgerMapping[[#All],[Area]],MATCH(Transactions[[#This Row],[Sub Ledger]],LedgerMapping[[#All],[Sub Ledger]],0))</f>
        <v>Income Statement</v>
      </c>
    </row>
    <row r="5794" spans="1:5" x14ac:dyDescent="0.55000000000000004">
      <c r="A5794">
        <v>6</v>
      </c>
      <c r="B5794">
        <v>72000</v>
      </c>
      <c r="C5794" s="6">
        <v>43497</v>
      </c>
      <c r="D5794">
        <v>-949</v>
      </c>
      <c r="E5794" t="str">
        <f>INDEX(LedgerMapping[[#All],[Area]],MATCH(Transactions[[#This Row],[Sub Ledger]],LedgerMapping[[#All],[Sub Ledger]],0))</f>
        <v>Income Statement</v>
      </c>
    </row>
    <row r="5795" spans="1:5" x14ac:dyDescent="0.55000000000000004">
      <c r="A5795">
        <v>6</v>
      </c>
      <c r="B5795">
        <v>72000</v>
      </c>
      <c r="C5795" s="6">
        <v>43525</v>
      </c>
      <c r="D5795">
        <v>-431</v>
      </c>
      <c r="E5795" t="str">
        <f>INDEX(LedgerMapping[[#All],[Area]],MATCH(Transactions[[#This Row],[Sub Ledger]],LedgerMapping[[#All],[Sub Ledger]],0))</f>
        <v>Income Statement</v>
      </c>
    </row>
    <row r="5796" spans="1:5" x14ac:dyDescent="0.55000000000000004">
      <c r="A5796">
        <v>6</v>
      </c>
      <c r="B5796">
        <v>72000</v>
      </c>
      <c r="C5796" s="6">
        <v>43556</v>
      </c>
      <c r="D5796">
        <v>-217</v>
      </c>
      <c r="E5796" t="str">
        <f>INDEX(LedgerMapping[[#All],[Area]],MATCH(Transactions[[#This Row],[Sub Ledger]],LedgerMapping[[#All],[Sub Ledger]],0))</f>
        <v>Income Statement</v>
      </c>
    </row>
    <row r="5797" spans="1:5" x14ac:dyDescent="0.55000000000000004">
      <c r="A5797">
        <v>6</v>
      </c>
      <c r="B5797">
        <v>72000</v>
      </c>
      <c r="C5797" s="6">
        <v>43586</v>
      </c>
      <c r="D5797">
        <v>-350</v>
      </c>
      <c r="E5797" t="str">
        <f>INDEX(LedgerMapping[[#All],[Area]],MATCH(Transactions[[#This Row],[Sub Ledger]],LedgerMapping[[#All],[Sub Ledger]],0))</f>
        <v>Income Statement</v>
      </c>
    </row>
    <row r="5798" spans="1:5" x14ac:dyDescent="0.55000000000000004">
      <c r="A5798">
        <v>6</v>
      </c>
      <c r="B5798">
        <v>72000</v>
      </c>
      <c r="C5798" s="6">
        <v>43617</v>
      </c>
      <c r="D5798">
        <v>-591</v>
      </c>
      <c r="E5798" t="str">
        <f>INDEX(LedgerMapping[[#All],[Area]],MATCH(Transactions[[#This Row],[Sub Ledger]],LedgerMapping[[#All],[Sub Ledger]],0))</f>
        <v>Income Statement</v>
      </c>
    </row>
    <row r="5799" spans="1:5" x14ac:dyDescent="0.55000000000000004">
      <c r="A5799">
        <v>6</v>
      </c>
      <c r="B5799">
        <v>72000</v>
      </c>
      <c r="C5799" s="6">
        <v>43647</v>
      </c>
      <c r="D5799">
        <v>-219</v>
      </c>
      <c r="E5799" t="str">
        <f>INDEX(LedgerMapping[[#All],[Area]],MATCH(Transactions[[#This Row],[Sub Ledger]],LedgerMapping[[#All],[Sub Ledger]],0))</f>
        <v>Income Statement</v>
      </c>
    </row>
    <row r="5800" spans="1:5" x14ac:dyDescent="0.55000000000000004">
      <c r="A5800">
        <v>6</v>
      </c>
      <c r="B5800">
        <v>72000</v>
      </c>
      <c r="C5800" s="6">
        <v>43678</v>
      </c>
      <c r="D5800">
        <v>-731</v>
      </c>
      <c r="E5800" t="str">
        <f>INDEX(LedgerMapping[[#All],[Area]],MATCH(Transactions[[#This Row],[Sub Ledger]],LedgerMapping[[#All],[Sub Ledger]],0))</f>
        <v>Income Statement</v>
      </c>
    </row>
    <row r="5801" spans="1:5" x14ac:dyDescent="0.55000000000000004">
      <c r="A5801">
        <v>6</v>
      </c>
      <c r="B5801">
        <v>72000</v>
      </c>
      <c r="C5801" s="6">
        <v>43709</v>
      </c>
      <c r="D5801">
        <v>-261</v>
      </c>
      <c r="E5801" t="str">
        <f>INDEX(LedgerMapping[[#All],[Area]],MATCH(Transactions[[#This Row],[Sub Ledger]],LedgerMapping[[#All],[Sub Ledger]],0))</f>
        <v>Income Statement</v>
      </c>
    </row>
    <row r="5802" spans="1:5" x14ac:dyDescent="0.55000000000000004">
      <c r="A5802">
        <v>6</v>
      </c>
      <c r="B5802">
        <v>72000</v>
      </c>
      <c r="C5802" s="6">
        <v>43739</v>
      </c>
      <c r="D5802">
        <v>-120</v>
      </c>
      <c r="E5802" t="str">
        <f>INDEX(LedgerMapping[[#All],[Area]],MATCH(Transactions[[#This Row],[Sub Ledger]],LedgerMapping[[#All],[Sub Ledger]],0))</f>
        <v>Income Statement</v>
      </c>
    </row>
    <row r="5803" spans="1:5" x14ac:dyDescent="0.55000000000000004">
      <c r="A5803">
        <v>6</v>
      </c>
      <c r="B5803">
        <v>72000</v>
      </c>
      <c r="C5803" s="6">
        <v>43770</v>
      </c>
      <c r="D5803">
        <v>-587</v>
      </c>
      <c r="E5803" t="str">
        <f>INDEX(LedgerMapping[[#All],[Area]],MATCH(Transactions[[#This Row],[Sub Ledger]],LedgerMapping[[#All],[Sub Ledger]],0))</f>
        <v>Income Statement</v>
      </c>
    </row>
    <row r="5804" spans="1:5" x14ac:dyDescent="0.55000000000000004">
      <c r="A5804">
        <v>6</v>
      </c>
      <c r="B5804">
        <v>72000</v>
      </c>
      <c r="C5804" s="6">
        <v>43800</v>
      </c>
      <c r="D5804">
        <v>-387</v>
      </c>
      <c r="E5804" t="str">
        <f>INDEX(LedgerMapping[[#All],[Area]],MATCH(Transactions[[#This Row],[Sub Ledger]],LedgerMapping[[#All],[Sub Ledger]],0))</f>
        <v>Income Statement</v>
      </c>
    </row>
    <row r="5805" spans="1:5" x14ac:dyDescent="0.55000000000000004">
      <c r="A5805">
        <v>6</v>
      </c>
      <c r="B5805">
        <v>72000</v>
      </c>
      <c r="C5805" s="6">
        <v>43831</v>
      </c>
      <c r="D5805">
        <v>-272</v>
      </c>
      <c r="E5805" t="str">
        <f>INDEX(LedgerMapping[[#All],[Area]],MATCH(Transactions[[#This Row],[Sub Ledger]],LedgerMapping[[#All],[Sub Ledger]],0))</f>
        <v>Income Statement</v>
      </c>
    </row>
    <row r="5806" spans="1:5" x14ac:dyDescent="0.55000000000000004">
      <c r="A5806">
        <v>6</v>
      </c>
      <c r="B5806">
        <v>72000</v>
      </c>
      <c r="C5806" s="6">
        <v>43862</v>
      </c>
      <c r="D5806">
        <v>-650</v>
      </c>
      <c r="E5806" t="str">
        <f>INDEX(LedgerMapping[[#All],[Area]],MATCH(Transactions[[#This Row],[Sub Ledger]],LedgerMapping[[#All],[Sub Ledger]],0))</f>
        <v>Income Statement</v>
      </c>
    </row>
    <row r="5807" spans="1:5" x14ac:dyDescent="0.55000000000000004">
      <c r="A5807">
        <v>6</v>
      </c>
      <c r="B5807">
        <v>72000</v>
      </c>
      <c r="C5807" s="6">
        <v>43891</v>
      </c>
      <c r="D5807">
        <v>-264</v>
      </c>
      <c r="E5807" t="str">
        <f>INDEX(LedgerMapping[[#All],[Area]],MATCH(Transactions[[#This Row],[Sub Ledger]],LedgerMapping[[#All],[Sub Ledger]],0))</f>
        <v>Income Statement</v>
      </c>
    </row>
    <row r="5808" spans="1:5" x14ac:dyDescent="0.55000000000000004">
      <c r="A5808">
        <v>6</v>
      </c>
      <c r="B5808">
        <v>72000</v>
      </c>
      <c r="C5808" s="6">
        <v>43922</v>
      </c>
      <c r="D5808">
        <v>-73</v>
      </c>
      <c r="E5808" t="str">
        <f>INDEX(LedgerMapping[[#All],[Area]],MATCH(Transactions[[#This Row],[Sub Ledger]],LedgerMapping[[#All],[Sub Ledger]],0))</f>
        <v>Income Statement</v>
      </c>
    </row>
    <row r="5809" spans="1:5" x14ac:dyDescent="0.55000000000000004">
      <c r="A5809">
        <v>6</v>
      </c>
      <c r="B5809">
        <v>72000</v>
      </c>
      <c r="C5809" s="6">
        <v>43952</v>
      </c>
      <c r="D5809">
        <v>-377</v>
      </c>
      <c r="E5809" t="str">
        <f>INDEX(LedgerMapping[[#All],[Area]],MATCH(Transactions[[#This Row],[Sub Ledger]],LedgerMapping[[#All],[Sub Ledger]],0))</f>
        <v>Income Statement</v>
      </c>
    </row>
    <row r="5810" spans="1:5" x14ac:dyDescent="0.55000000000000004">
      <c r="A5810">
        <v>6</v>
      </c>
      <c r="B5810">
        <v>72000</v>
      </c>
      <c r="C5810" s="6">
        <v>43983</v>
      </c>
      <c r="D5810">
        <v>-151</v>
      </c>
      <c r="E5810" t="str">
        <f>INDEX(LedgerMapping[[#All],[Area]],MATCH(Transactions[[#This Row],[Sub Ledger]],LedgerMapping[[#All],[Sub Ledger]],0))</f>
        <v>Income Statement</v>
      </c>
    </row>
    <row r="5811" spans="1:5" x14ac:dyDescent="0.55000000000000004">
      <c r="A5811">
        <v>6</v>
      </c>
      <c r="B5811">
        <v>72000</v>
      </c>
      <c r="C5811" s="6">
        <v>44013</v>
      </c>
      <c r="D5811">
        <v>-247</v>
      </c>
      <c r="E5811" t="str">
        <f>INDEX(LedgerMapping[[#All],[Area]],MATCH(Transactions[[#This Row],[Sub Ledger]],LedgerMapping[[#All],[Sub Ledger]],0))</f>
        <v>Income Statement</v>
      </c>
    </row>
    <row r="5812" spans="1:5" x14ac:dyDescent="0.55000000000000004">
      <c r="A5812">
        <v>6</v>
      </c>
      <c r="B5812">
        <v>72000</v>
      </c>
      <c r="C5812" s="6">
        <v>44044</v>
      </c>
      <c r="D5812">
        <v>-215</v>
      </c>
      <c r="E5812" t="str">
        <f>INDEX(LedgerMapping[[#All],[Area]],MATCH(Transactions[[#This Row],[Sub Ledger]],LedgerMapping[[#All],[Sub Ledger]],0))</f>
        <v>Income Statement</v>
      </c>
    </row>
    <row r="5813" spans="1:5" x14ac:dyDescent="0.55000000000000004">
      <c r="A5813">
        <v>6</v>
      </c>
      <c r="B5813">
        <v>72000</v>
      </c>
      <c r="C5813" s="6">
        <v>44075</v>
      </c>
      <c r="D5813">
        <v>-127</v>
      </c>
      <c r="E5813" t="str">
        <f>INDEX(LedgerMapping[[#All],[Area]],MATCH(Transactions[[#This Row],[Sub Ledger]],LedgerMapping[[#All],[Sub Ledger]],0))</f>
        <v>Income Statement</v>
      </c>
    </row>
    <row r="5814" spans="1:5" x14ac:dyDescent="0.55000000000000004">
      <c r="A5814">
        <v>6</v>
      </c>
      <c r="B5814">
        <v>72000</v>
      </c>
      <c r="C5814" s="6">
        <v>44105</v>
      </c>
      <c r="D5814">
        <v>-174</v>
      </c>
      <c r="E5814" t="str">
        <f>INDEX(LedgerMapping[[#All],[Area]],MATCH(Transactions[[#This Row],[Sub Ledger]],LedgerMapping[[#All],[Sub Ledger]],0))</f>
        <v>Income Statement</v>
      </c>
    </row>
    <row r="5815" spans="1:5" x14ac:dyDescent="0.55000000000000004">
      <c r="A5815">
        <v>6</v>
      </c>
      <c r="B5815">
        <v>72000</v>
      </c>
      <c r="C5815" s="6">
        <v>44136</v>
      </c>
      <c r="D5815">
        <v>-322</v>
      </c>
      <c r="E5815" t="str">
        <f>INDEX(LedgerMapping[[#All],[Area]],MATCH(Transactions[[#This Row],[Sub Ledger]],LedgerMapping[[#All],[Sub Ledger]],0))</f>
        <v>Income Statement</v>
      </c>
    </row>
    <row r="5816" spans="1:5" x14ac:dyDescent="0.55000000000000004">
      <c r="A5816">
        <v>6</v>
      </c>
      <c r="B5816">
        <v>72000</v>
      </c>
      <c r="C5816" s="6">
        <v>44166</v>
      </c>
      <c r="D5816">
        <v>-225</v>
      </c>
      <c r="E5816" t="str">
        <f>INDEX(LedgerMapping[[#All],[Area]],MATCH(Transactions[[#This Row],[Sub Ledger]],LedgerMapping[[#All],[Sub Ledger]],0))</f>
        <v>Income Statement</v>
      </c>
    </row>
    <row r="5817" spans="1:5" x14ac:dyDescent="0.55000000000000004">
      <c r="A5817">
        <v>6</v>
      </c>
      <c r="B5817">
        <v>72000</v>
      </c>
      <c r="C5817" s="6">
        <v>44197</v>
      </c>
      <c r="D5817">
        <v>-142</v>
      </c>
      <c r="E5817" t="str">
        <f>INDEX(LedgerMapping[[#All],[Area]],MATCH(Transactions[[#This Row],[Sub Ledger]],LedgerMapping[[#All],[Sub Ledger]],0))</f>
        <v>Income Statement</v>
      </c>
    </row>
    <row r="5818" spans="1:5" x14ac:dyDescent="0.55000000000000004">
      <c r="A5818">
        <v>6</v>
      </c>
      <c r="B5818">
        <v>72000</v>
      </c>
      <c r="C5818" s="6">
        <v>44228</v>
      </c>
      <c r="D5818">
        <v>-525</v>
      </c>
      <c r="E5818" t="str">
        <f>INDEX(LedgerMapping[[#All],[Area]],MATCH(Transactions[[#This Row],[Sub Ledger]],LedgerMapping[[#All],[Sub Ledger]],0))</f>
        <v>Income Statement</v>
      </c>
    </row>
    <row r="5819" spans="1:5" x14ac:dyDescent="0.55000000000000004">
      <c r="A5819">
        <v>6</v>
      </c>
      <c r="B5819">
        <v>72000</v>
      </c>
      <c r="C5819" s="6">
        <v>44256</v>
      </c>
      <c r="D5819">
        <v>-106</v>
      </c>
      <c r="E5819" t="str">
        <f>INDEX(LedgerMapping[[#All],[Area]],MATCH(Transactions[[#This Row],[Sub Ledger]],LedgerMapping[[#All],[Sub Ledger]],0))</f>
        <v>Income Statement</v>
      </c>
    </row>
    <row r="5820" spans="1:5" x14ac:dyDescent="0.55000000000000004">
      <c r="A5820">
        <v>6</v>
      </c>
      <c r="B5820">
        <v>72000</v>
      </c>
      <c r="C5820" s="6">
        <v>44287</v>
      </c>
      <c r="D5820">
        <v>-212</v>
      </c>
      <c r="E5820" t="str">
        <f>INDEX(LedgerMapping[[#All],[Area]],MATCH(Transactions[[#This Row],[Sub Ledger]],LedgerMapping[[#All],[Sub Ledger]],0))</f>
        <v>Income Statement</v>
      </c>
    </row>
    <row r="5821" spans="1:5" x14ac:dyDescent="0.55000000000000004">
      <c r="A5821">
        <v>6</v>
      </c>
      <c r="B5821">
        <v>72000</v>
      </c>
      <c r="C5821" s="6">
        <v>44317</v>
      </c>
      <c r="D5821">
        <v>-214</v>
      </c>
      <c r="E5821" t="str">
        <f>INDEX(LedgerMapping[[#All],[Area]],MATCH(Transactions[[#This Row],[Sub Ledger]],LedgerMapping[[#All],[Sub Ledger]],0))</f>
        <v>Income Statement</v>
      </c>
    </row>
    <row r="5822" spans="1:5" x14ac:dyDescent="0.55000000000000004">
      <c r="A5822">
        <v>6</v>
      </c>
      <c r="B5822">
        <v>72000</v>
      </c>
      <c r="C5822" s="6">
        <v>44348</v>
      </c>
      <c r="D5822">
        <v>-171</v>
      </c>
      <c r="E5822" t="str">
        <f>INDEX(LedgerMapping[[#All],[Area]],MATCH(Transactions[[#This Row],[Sub Ledger]],LedgerMapping[[#All],[Sub Ledger]],0))</f>
        <v>Income Statement</v>
      </c>
    </row>
    <row r="5823" spans="1:5" x14ac:dyDescent="0.55000000000000004">
      <c r="A5823">
        <v>6</v>
      </c>
      <c r="B5823">
        <v>72000</v>
      </c>
      <c r="C5823" s="6">
        <v>44378</v>
      </c>
      <c r="D5823">
        <v>-209</v>
      </c>
      <c r="E5823" t="str">
        <f>INDEX(LedgerMapping[[#All],[Area]],MATCH(Transactions[[#This Row],[Sub Ledger]],LedgerMapping[[#All],[Sub Ledger]],0))</f>
        <v>Income Statement</v>
      </c>
    </row>
    <row r="5824" spans="1:5" x14ac:dyDescent="0.55000000000000004">
      <c r="A5824">
        <v>6</v>
      </c>
      <c r="B5824">
        <v>72000</v>
      </c>
      <c r="C5824" s="6">
        <v>44409</v>
      </c>
      <c r="D5824">
        <v>-174</v>
      </c>
      <c r="E5824" t="str">
        <f>INDEX(LedgerMapping[[#All],[Area]],MATCH(Transactions[[#This Row],[Sub Ledger]],LedgerMapping[[#All],[Sub Ledger]],0))</f>
        <v>Income Statement</v>
      </c>
    </row>
    <row r="5825" spans="1:5" x14ac:dyDescent="0.55000000000000004">
      <c r="A5825">
        <v>6</v>
      </c>
      <c r="B5825">
        <v>72000</v>
      </c>
      <c r="C5825" s="6">
        <v>44440</v>
      </c>
      <c r="D5825">
        <v>-84</v>
      </c>
      <c r="E5825" t="str">
        <f>INDEX(LedgerMapping[[#All],[Area]],MATCH(Transactions[[#This Row],[Sub Ledger]],LedgerMapping[[#All],[Sub Ledger]],0))</f>
        <v>Income Statement</v>
      </c>
    </row>
    <row r="5826" spans="1:5" x14ac:dyDescent="0.55000000000000004">
      <c r="A5826">
        <v>6</v>
      </c>
      <c r="B5826">
        <v>72000</v>
      </c>
      <c r="C5826" s="6">
        <v>44470</v>
      </c>
      <c r="D5826">
        <v>-129</v>
      </c>
      <c r="E5826" t="str">
        <f>INDEX(LedgerMapping[[#All],[Area]],MATCH(Transactions[[#This Row],[Sub Ledger]],LedgerMapping[[#All],[Sub Ledger]],0))</f>
        <v>Income Statement</v>
      </c>
    </row>
    <row r="5827" spans="1:5" x14ac:dyDescent="0.55000000000000004">
      <c r="A5827">
        <v>6</v>
      </c>
      <c r="B5827">
        <v>72000</v>
      </c>
      <c r="C5827" s="6">
        <v>44501</v>
      </c>
      <c r="D5827">
        <v>-487</v>
      </c>
      <c r="E5827" t="str">
        <f>INDEX(LedgerMapping[[#All],[Area]],MATCH(Transactions[[#This Row],[Sub Ledger]],LedgerMapping[[#All],[Sub Ledger]],0))</f>
        <v>Income Statement</v>
      </c>
    </row>
    <row r="5828" spans="1:5" x14ac:dyDescent="0.55000000000000004">
      <c r="A5828">
        <v>6</v>
      </c>
      <c r="B5828">
        <v>72000</v>
      </c>
      <c r="C5828" s="6">
        <v>44531</v>
      </c>
      <c r="D5828">
        <v>-107</v>
      </c>
      <c r="E5828" t="str">
        <f>INDEX(LedgerMapping[[#All],[Area]],MATCH(Transactions[[#This Row],[Sub Ledger]],LedgerMapping[[#All],[Sub Ledger]],0))</f>
        <v>Income Statement</v>
      </c>
    </row>
    <row r="5829" spans="1:5" x14ac:dyDescent="0.55000000000000004">
      <c r="A5829">
        <v>6</v>
      </c>
      <c r="B5829">
        <v>52000</v>
      </c>
      <c r="C5829" s="6">
        <v>43466</v>
      </c>
      <c r="D5829">
        <v>8772</v>
      </c>
      <c r="E5829" t="str">
        <f>INDEX(LedgerMapping[[#All],[Area]],MATCH(Transactions[[#This Row],[Sub Ledger]],LedgerMapping[[#All],[Sub Ledger]],0))</f>
        <v>Income Statement</v>
      </c>
    </row>
    <row r="5830" spans="1:5" x14ac:dyDescent="0.55000000000000004">
      <c r="A5830">
        <v>6</v>
      </c>
      <c r="B5830">
        <v>52000</v>
      </c>
      <c r="C5830" s="6">
        <v>43497</v>
      </c>
      <c r="D5830">
        <v>7300</v>
      </c>
      <c r="E5830" t="str">
        <f>INDEX(LedgerMapping[[#All],[Area]],MATCH(Transactions[[#This Row],[Sub Ledger]],LedgerMapping[[#All],[Sub Ledger]],0))</f>
        <v>Income Statement</v>
      </c>
    </row>
    <row r="5831" spans="1:5" x14ac:dyDescent="0.55000000000000004">
      <c r="A5831">
        <v>6</v>
      </c>
      <c r="B5831">
        <v>52000</v>
      </c>
      <c r="C5831" s="6">
        <v>43525</v>
      </c>
      <c r="D5831">
        <v>6637</v>
      </c>
      <c r="E5831" t="str">
        <f>INDEX(LedgerMapping[[#All],[Area]],MATCH(Transactions[[#This Row],[Sub Ledger]],LedgerMapping[[#All],[Sub Ledger]],0))</f>
        <v>Income Statement</v>
      </c>
    </row>
    <row r="5832" spans="1:5" x14ac:dyDescent="0.55000000000000004">
      <c r="A5832">
        <v>6</v>
      </c>
      <c r="B5832">
        <v>52000</v>
      </c>
      <c r="C5832" s="6">
        <v>43556</v>
      </c>
      <c r="D5832">
        <v>3343</v>
      </c>
      <c r="E5832" t="str">
        <f>INDEX(LedgerMapping[[#All],[Area]],MATCH(Transactions[[#This Row],[Sub Ledger]],LedgerMapping[[#All],[Sub Ledger]],0))</f>
        <v>Income Statement</v>
      </c>
    </row>
    <row r="5833" spans="1:5" x14ac:dyDescent="0.55000000000000004">
      <c r="A5833">
        <v>6</v>
      </c>
      <c r="B5833">
        <v>52000</v>
      </c>
      <c r="C5833" s="6">
        <v>43586</v>
      </c>
      <c r="D5833">
        <v>37737</v>
      </c>
      <c r="E5833" t="str">
        <f>INDEX(LedgerMapping[[#All],[Area]],MATCH(Transactions[[#This Row],[Sub Ledger]],LedgerMapping[[#All],[Sub Ledger]],0))</f>
        <v>Income Statement</v>
      </c>
    </row>
    <row r="5834" spans="1:5" x14ac:dyDescent="0.55000000000000004">
      <c r="A5834">
        <v>6</v>
      </c>
      <c r="B5834">
        <v>52000</v>
      </c>
      <c r="C5834" s="6">
        <v>43617</v>
      </c>
      <c r="D5834">
        <v>6061</v>
      </c>
      <c r="E5834" t="str">
        <f>INDEX(LedgerMapping[[#All],[Area]],MATCH(Transactions[[#This Row],[Sub Ledger]],LedgerMapping[[#All],[Sub Ledger]],0))</f>
        <v>Income Statement</v>
      </c>
    </row>
    <row r="5835" spans="1:5" x14ac:dyDescent="0.55000000000000004">
      <c r="A5835">
        <v>6</v>
      </c>
      <c r="B5835">
        <v>52000</v>
      </c>
      <c r="C5835" s="6">
        <v>43647</v>
      </c>
      <c r="D5835">
        <v>11817</v>
      </c>
      <c r="E5835" t="str">
        <f>INDEX(LedgerMapping[[#All],[Area]],MATCH(Transactions[[#This Row],[Sub Ledger]],LedgerMapping[[#All],[Sub Ledger]],0))</f>
        <v>Income Statement</v>
      </c>
    </row>
    <row r="5836" spans="1:5" x14ac:dyDescent="0.55000000000000004">
      <c r="A5836">
        <v>6</v>
      </c>
      <c r="B5836">
        <v>52000</v>
      </c>
      <c r="C5836" s="6">
        <v>43678</v>
      </c>
      <c r="D5836">
        <v>7493</v>
      </c>
      <c r="E5836" t="str">
        <f>INDEX(LedgerMapping[[#All],[Area]],MATCH(Transactions[[#This Row],[Sub Ledger]],LedgerMapping[[#All],[Sub Ledger]],0))</f>
        <v>Income Statement</v>
      </c>
    </row>
    <row r="5837" spans="1:5" x14ac:dyDescent="0.55000000000000004">
      <c r="A5837">
        <v>6</v>
      </c>
      <c r="B5837">
        <v>52000</v>
      </c>
      <c r="C5837" s="6">
        <v>43709</v>
      </c>
      <c r="D5837">
        <v>8050</v>
      </c>
      <c r="E5837" t="str">
        <f>INDEX(LedgerMapping[[#All],[Area]],MATCH(Transactions[[#This Row],[Sub Ledger]],LedgerMapping[[#All],[Sub Ledger]],0))</f>
        <v>Income Statement</v>
      </c>
    </row>
    <row r="5838" spans="1:5" x14ac:dyDescent="0.55000000000000004">
      <c r="A5838">
        <v>6</v>
      </c>
      <c r="B5838">
        <v>52000</v>
      </c>
      <c r="C5838" s="6">
        <v>43739</v>
      </c>
      <c r="D5838">
        <v>7392</v>
      </c>
      <c r="E5838" t="str">
        <f>INDEX(LedgerMapping[[#All],[Area]],MATCH(Transactions[[#This Row],[Sub Ledger]],LedgerMapping[[#All],[Sub Ledger]],0))</f>
        <v>Income Statement</v>
      </c>
    </row>
    <row r="5839" spans="1:5" x14ac:dyDescent="0.55000000000000004">
      <c r="A5839">
        <v>6</v>
      </c>
      <c r="B5839">
        <v>52000</v>
      </c>
      <c r="C5839" s="6">
        <v>43770</v>
      </c>
      <c r="D5839">
        <v>4516</v>
      </c>
      <c r="E5839" t="str">
        <f>INDEX(LedgerMapping[[#All],[Area]],MATCH(Transactions[[#This Row],[Sub Ledger]],LedgerMapping[[#All],[Sub Ledger]],0))</f>
        <v>Income Statement</v>
      </c>
    </row>
    <row r="5840" spans="1:5" x14ac:dyDescent="0.55000000000000004">
      <c r="A5840">
        <v>6</v>
      </c>
      <c r="B5840">
        <v>52000</v>
      </c>
      <c r="C5840" s="6">
        <v>43800</v>
      </c>
      <c r="D5840">
        <v>1983</v>
      </c>
      <c r="E5840" t="str">
        <f>INDEX(LedgerMapping[[#All],[Area]],MATCH(Transactions[[#This Row],[Sub Ledger]],LedgerMapping[[#All],[Sub Ledger]],0))</f>
        <v>Income Statement</v>
      </c>
    </row>
    <row r="5841" spans="1:5" x14ac:dyDescent="0.55000000000000004">
      <c r="A5841">
        <v>6</v>
      </c>
      <c r="B5841">
        <v>52000</v>
      </c>
      <c r="C5841" s="6">
        <v>43831</v>
      </c>
      <c r="D5841">
        <v>12979</v>
      </c>
      <c r="E5841" t="str">
        <f>INDEX(LedgerMapping[[#All],[Area]],MATCH(Transactions[[#This Row],[Sub Ledger]],LedgerMapping[[#All],[Sub Ledger]],0))</f>
        <v>Income Statement</v>
      </c>
    </row>
    <row r="5842" spans="1:5" x14ac:dyDescent="0.55000000000000004">
      <c r="A5842">
        <v>6</v>
      </c>
      <c r="B5842">
        <v>52000</v>
      </c>
      <c r="C5842" s="6">
        <v>43862</v>
      </c>
      <c r="D5842">
        <v>23235</v>
      </c>
      <c r="E5842" t="str">
        <f>INDEX(LedgerMapping[[#All],[Area]],MATCH(Transactions[[#This Row],[Sub Ledger]],LedgerMapping[[#All],[Sub Ledger]],0))</f>
        <v>Income Statement</v>
      </c>
    </row>
    <row r="5843" spans="1:5" x14ac:dyDescent="0.55000000000000004">
      <c r="A5843">
        <v>6</v>
      </c>
      <c r="B5843">
        <v>52000</v>
      </c>
      <c r="C5843" s="6">
        <v>43891</v>
      </c>
      <c r="D5843">
        <v>16784</v>
      </c>
      <c r="E5843" t="str">
        <f>INDEX(LedgerMapping[[#All],[Area]],MATCH(Transactions[[#This Row],[Sub Ledger]],LedgerMapping[[#All],[Sub Ledger]],0))</f>
        <v>Income Statement</v>
      </c>
    </row>
    <row r="5844" spans="1:5" x14ac:dyDescent="0.55000000000000004">
      <c r="A5844">
        <v>6</v>
      </c>
      <c r="B5844">
        <v>52000</v>
      </c>
      <c r="C5844" s="6">
        <v>43922</v>
      </c>
      <c r="D5844">
        <v>1731</v>
      </c>
      <c r="E5844" t="str">
        <f>INDEX(LedgerMapping[[#All],[Area]],MATCH(Transactions[[#This Row],[Sub Ledger]],LedgerMapping[[#All],[Sub Ledger]],0))</f>
        <v>Income Statement</v>
      </c>
    </row>
    <row r="5845" spans="1:5" x14ac:dyDescent="0.55000000000000004">
      <c r="A5845">
        <v>6</v>
      </c>
      <c r="B5845">
        <v>52000</v>
      </c>
      <c r="C5845" s="6">
        <v>43952</v>
      </c>
      <c r="D5845">
        <v>20967</v>
      </c>
      <c r="E5845" t="str">
        <f>INDEX(LedgerMapping[[#All],[Area]],MATCH(Transactions[[#This Row],[Sub Ledger]],LedgerMapping[[#All],[Sub Ledger]],0))</f>
        <v>Income Statement</v>
      </c>
    </row>
    <row r="5846" spans="1:5" x14ac:dyDescent="0.55000000000000004">
      <c r="A5846">
        <v>6</v>
      </c>
      <c r="B5846">
        <v>52000</v>
      </c>
      <c r="C5846" s="6">
        <v>43983</v>
      </c>
      <c r="D5846">
        <v>5414</v>
      </c>
      <c r="E5846" t="str">
        <f>INDEX(LedgerMapping[[#All],[Area]],MATCH(Transactions[[#This Row],[Sub Ledger]],LedgerMapping[[#All],[Sub Ledger]],0))</f>
        <v>Income Statement</v>
      </c>
    </row>
    <row r="5847" spans="1:5" x14ac:dyDescent="0.55000000000000004">
      <c r="A5847">
        <v>6</v>
      </c>
      <c r="B5847">
        <v>52000</v>
      </c>
      <c r="C5847" s="6">
        <v>44013</v>
      </c>
      <c r="D5847">
        <v>2945</v>
      </c>
      <c r="E5847" t="str">
        <f>INDEX(LedgerMapping[[#All],[Area]],MATCH(Transactions[[#This Row],[Sub Ledger]],LedgerMapping[[#All],[Sub Ledger]],0))</f>
        <v>Income Statement</v>
      </c>
    </row>
    <row r="5848" spans="1:5" x14ac:dyDescent="0.55000000000000004">
      <c r="A5848">
        <v>6</v>
      </c>
      <c r="B5848">
        <v>52000</v>
      </c>
      <c r="C5848" s="6">
        <v>44044</v>
      </c>
      <c r="D5848">
        <v>10225</v>
      </c>
      <c r="E5848" t="str">
        <f>INDEX(LedgerMapping[[#All],[Area]],MATCH(Transactions[[#This Row],[Sub Ledger]],LedgerMapping[[#All],[Sub Ledger]],0))</f>
        <v>Income Statement</v>
      </c>
    </row>
    <row r="5849" spans="1:5" x14ac:dyDescent="0.55000000000000004">
      <c r="A5849">
        <v>6</v>
      </c>
      <c r="B5849">
        <v>52000</v>
      </c>
      <c r="C5849" s="6">
        <v>44075</v>
      </c>
      <c r="D5849">
        <v>4533</v>
      </c>
      <c r="E5849" t="str">
        <f>INDEX(LedgerMapping[[#All],[Area]],MATCH(Transactions[[#This Row],[Sub Ledger]],LedgerMapping[[#All],[Sub Ledger]],0))</f>
        <v>Income Statement</v>
      </c>
    </row>
    <row r="5850" spans="1:5" x14ac:dyDescent="0.55000000000000004">
      <c r="A5850">
        <v>6</v>
      </c>
      <c r="B5850">
        <v>52000</v>
      </c>
      <c r="C5850" s="6">
        <v>44105</v>
      </c>
      <c r="D5850">
        <v>4154</v>
      </c>
      <c r="E5850" t="str">
        <f>INDEX(LedgerMapping[[#All],[Area]],MATCH(Transactions[[#This Row],[Sub Ledger]],LedgerMapping[[#All],[Sub Ledger]],0))</f>
        <v>Income Statement</v>
      </c>
    </row>
    <row r="5851" spans="1:5" x14ac:dyDescent="0.55000000000000004">
      <c r="A5851">
        <v>6</v>
      </c>
      <c r="B5851">
        <v>52000</v>
      </c>
      <c r="C5851" s="6">
        <v>44136</v>
      </c>
      <c r="D5851">
        <v>20443</v>
      </c>
      <c r="E5851" t="str">
        <f>INDEX(LedgerMapping[[#All],[Area]],MATCH(Transactions[[#This Row],[Sub Ledger]],LedgerMapping[[#All],[Sub Ledger]],0))</f>
        <v>Income Statement</v>
      </c>
    </row>
    <row r="5852" spans="1:5" x14ac:dyDescent="0.55000000000000004">
      <c r="A5852">
        <v>6</v>
      </c>
      <c r="B5852">
        <v>52000</v>
      </c>
      <c r="C5852" s="6">
        <v>44166</v>
      </c>
      <c r="D5852">
        <v>12537</v>
      </c>
      <c r="E5852" t="str">
        <f>INDEX(LedgerMapping[[#All],[Area]],MATCH(Transactions[[#This Row],[Sub Ledger]],LedgerMapping[[#All],[Sub Ledger]],0))</f>
        <v>Income Statement</v>
      </c>
    </row>
    <row r="5853" spans="1:5" x14ac:dyDescent="0.55000000000000004">
      <c r="A5853">
        <v>6</v>
      </c>
      <c r="B5853">
        <v>52000</v>
      </c>
      <c r="C5853" s="6">
        <v>44197</v>
      </c>
      <c r="D5853">
        <v>16423</v>
      </c>
      <c r="E5853" t="str">
        <f>INDEX(LedgerMapping[[#All],[Area]],MATCH(Transactions[[#This Row],[Sub Ledger]],LedgerMapping[[#All],[Sub Ledger]],0))</f>
        <v>Income Statement</v>
      </c>
    </row>
    <row r="5854" spans="1:5" x14ac:dyDescent="0.55000000000000004">
      <c r="A5854">
        <v>6</v>
      </c>
      <c r="B5854">
        <v>52000</v>
      </c>
      <c r="C5854" s="6">
        <v>44228</v>
      </c>
      <c r="D5854">
        <v>10233</v>
      </c>
      <c r="E5854" t="str">
        <f>INDEX(LedgerMapping[[#All],[Area]],MATCH(Transactions[[#This Row],[Sub Ledger]],LedgerMapping[[#All],[Sub Ledger]],0))</f>
        <v>Income Statement</v>
      </c>
    </row>
    <row r="5855" spans="1:5" x14ac:dyDescent="0.55000000000000004">
      <c r="A5855">
        <v>6</v>
      </c>
      <c r="B5855">
        <v>52000</v>
      </c>
      <c r="C5855" s="6">
        <v>44256</v>
      </c>
      <c r="D5855">
        <v>11060</v>
      </c>
      <c r="E5855" t="str">
        <f>INDEX(LedgerMapping[[#All],[Area]],MATCH(Transactions[[#This Row],[Sub Ledger]],LedgerMapping[[#All],[Sub Ledger]],0))</f>
        <v>Income Statement</v>
      </c>
    </row>
    <row r="5856" spans="1:5" x14ac:dyDescent="0.55000000000000004">
      <c r="A5856">
        <v>6</v>
      </c>
      <c r="B5856">
        <v>52000</v>
      </c>
      <c r="C5856" s="6">
        <v>44287</v>
      </c>
      <c r="D5856">
        <v>12838</v>
      </c>
      <c r="E5856" t="str">
        <f>INDEX(LedgerMapping[[#All],[Area]],MATCH(Transactions[[#This Row],[Sub Ledger]],LedgerMapping[[#All],[Sub Ledger]],0))</f>
        <v>Income Statement</v>
      </c>
    </row>
    <row r="5857" spans="1:5" x14ac:dyDescent="0.55000000000000004">
      <c r="A5857">
        <v>6</v>
      </c>
      <c r="B5857">
        <v>52000</v>
      </c>
      <c r="C5857" s="6">
        <v>44317</v>
      </c>
      <c r="D5857">
        <v>16712</v>
      </c>
      <c r="E5857" t="str">
        <f>INDEX(LedgerMapping[[#All],[Area]],MATCH(Transactions[[#This Row],[Sub Ledger]],LedgerMapping[[#All],[Sub Ledger]],0))</f>
        <v>Income Statement</v>
      </c>
    </row>
    <row r="5858" spans="1:5" x14ac:dyDescent="0.55000000000000004">
      <c r="A5858">
        <v>6</v>
      </c>
      <c r="B5858">
        <v>52000</v>
      </c>
      <c r="C5858" s="6">
        <v>44348</v>
      </c>
      <c r="D5858">
        <v>4444</v>
      </c>
      <c r="E5858" t="str">
        <f>INDEX(LedgerMapping[[#All],[Area]],MATCH(Transactions[[#This Row],[Sub Ledger]],LedgerMapping[[#All],[Sub Ledger]],0))</f>
        <v>Income Statement</v>
      </c>
    </row>
    <row r="5859" spans="1:5" x14ac:dyDescent="0.55000000000000004">
      <c r="A5859">
        <v>6</v>
      </c>
      <c r="B5859">
        <v>52000</v>
      </c>
      <c r="C5859" s="6">
        <v>44378</v>
      </c>
      <c r="D5859">
        <v>9483</v>
      </c>
      <c r="E5859" t="str">
        <f>INDEX(LedgerMapping[[#All],[Area]],MATCH(Transactions[[#This Row],[Sub Ledger]],LedgerMapping[[#All],[Sub Ledger]],0))</f>
        <v>Income Statement</v>
      </c>
    </row>
    <row r="5860" spans="1:5" x14ac:dyDescent="0.55000000000000004">
      <c r="A5860">
        <v>6</v>
      </c>
      <c r="B5860">
        <v>52000</v>
      </c>
      <c r="C5860" s="6">
        <v>44409</v>
      </c>
      <c r="D5860">
        <v>4529</v>
      </c>
      <c r="E5860" t="str">
        <f>INDEX(LedgerMapping[[#All],[Area]],MATCH(Transactions[[#This Row],[Sub Ledger]],LedgerMapping[[#All],[Sub Ledger]],0))</f>
        <v>Income Statement</v>
      </c>
    </row>
    <row r="5861" spans="1:5" x14ac:dyDescent="0.55000000000000004">
      <c r="A5861">
        <v>6</v>
      </c>
      <c r="B5861">
        <v>52000</v>
      </c>
      <c r="C5861" s="6">
        <v>44440</v>
      </c>
      <c r="D5861">
        <v>4361</v>
      </c>
      <c r="E5861" t="str">
        <f>INDEX(LedgerMapping[[#All],[Area]],MATCH(Transactions[[#This Row],[Sub Ledger]],LedgerMapping[[#All],[Sub Ledger]],0))</f>
        <v>Income Statement</v>
      </c>
    </row>
    <row r="5862" spans="1:5" x14ac:dyDescent="0.55000000000000004">
      <c r="A5862">
        <v>6</v>
      </c>
      <c r="B5862">
        <v>52000</v>
      </c>
      <c r="C5862" s="6">
        <v>44470</v>
      </c>
      <c r="D5862">
        <v>13438</v>
      </c>
      <c r="E5862" t="str">
        <f>INDEX(LedgerMapping[[#All],[Area]],MATCH(Transactions[[#This Row],[Sub Ledger]],LedgerMapping[[#All],[Sub Ledger]],0))</f>
        <v>Income Statement</v>
      </c>
    </row>
    <row r="5863" spans="1:5" x14ac:dyDescent="0.55000000000000004">
      <c r="A5863">
        <v>6</v>
      </c>
      <c r="B5863">
        <v>52000</v>
      </c>
      <c r="C5863" s="6">
        <v>44501</v>
      </c>
      <c r="D5863">
        <v>9497</v>
      </c>
      <c r="E5863" t="str">
        <f>INDEX(LedgerMapping[[#All],[Area]],MATCH(Transactions[[#This Row],[Sub Ledger]],LedgerMapping[[#All],[Sub Ledger]],0))</f>
        <v>Income Statement</v>
      </c>
    </row>
    <row r="5864" spans="1:5" x14ac:dyDescent="0.55000000000000004">
      <c r="A5864">
        <v>6</v>
      </c>
      <c r="B5864">
        <v>52000</v>
      </c>
      <c r="C5864" s="6">
        <v>44531</v>
      </c>
      <c r="D5864">
        <v>19581</v>
      </c>
      <c r="E5864" t="str">
        <f>INDEX(LedgerMapping[[#All],[Area]],MATCH(Transactions[[#This Row],[Sub Ledger]],LedgerMapping[[#All],[Sub Ledger]],0))</f>
        <v>Income Statement</v>
      </c>
    </row>
    <row r="5865" spans="1:5" x14ac:dyDescent="0.55000000000000004">
      <c r="A5865">
        <v>6</v>
      </c>
      <c r="B5865">
        <v>101000</v>
      </c>
      <c r="C5865" s="6">
        <v>43466</v>
      </c>
      <c r="D5865">
        <v>125316</v>
      </c>
      <c r="E5865" t="str">
        <f>INDEX(LedgerMapping[[#All],[Area]],MATCH(Transactions[[#This Row],[Sub Ledger]],LedgerMapping[[#All],[Sub Ledger]],0))</f>
        <v>Income Statement</v>
      </c>
    </row>
    <row r="5866" spans="1:5" x14ac:dyDescent="0.55000000000000004">
      <c r="A5866">
        <v>6</v>
      </c>
      <c r="B5866">
        <v>101000</v>
      </c>
      <c r="C5866" s="6">
        <v>43497</v>
      </c>
      <c r="D5866">
        <v>365039</v>
      </c>
      <c r="E5866" t="str">
        <f>INDEX(LedgerMapping[[#All],[Area]],MATCH(Transactions[[#This Row],[Sub Ledger]],LedgerMapping[[#All],[Sub Ledger]],0))</f>
        <v>Income Statement</v>
      </c>
    </row>
    <row r="5867" spans="1:5" x14ac:dyDescent="0.55000000000000004">
      <c r="A5867">
        <v>6</v>
      </c>
      <c r="B5867">
        <v>101000</v>
      </c>
      <c r="C5867" s="6">
        <v>43525</v>
      </c>
      <c r="D5867">
        <v>165931</v>
      </c>
      <c r="E5867" t="str">
        <f>INDEX(LedgerMapping[[#All],[Area]],MATCH(Transactions[[#This Row],[Sub Ledger]],LedgerMapping[[#All],[Sub Ledger]],0))</f>
        <v>Income Statement</v>
      </c>
    </row>
    <row r="5868" spans="1:5" x14ac:dyDescent="0.55000000000000004">
      <c r="A5868">
        <v>6</v>
      </c>
      <c r="B5868">
        <v>101000</v>
      </c>
      <c r="C5868" s="6">
        <v>43556</v>
      </c>
      <c r="D5868">
        <v>167185</v>
      </c>
      <c r="E5868" t="str">
        <f>INDEX(LedgerMapping[[#All],[Area]],MATCH(Transactions[[#This Row],[Sub Ledger]],LedgerMapping[[#All],[Sub Ledger]],0))</f>
        <v>Income Statement</v>
      </c>
    </row>
    <row r="5869" spans="1:5" x14ac:dyDescent="0.55000000000000004">
      <c r="A5869">
        <v>6</v>
      </c>
      <c r="B5869">
        <v>101000</v>
      </c>
      <c r="C5869" s="6">
        <v>43586</v>
      </c>
      <c r="D5869">
        <v>539102</v>
      </c>
      <c r="E5869" t="str">
        <f>INDEX(LedgerMapping[[#All],[Area]],MATCH(Transactions[[#This Row],[Sub Ledger]],LedgerMapping[[#All],[Sub Ledger]],0))</f>
        <v>Income Statement</v>
      </c>
    </row>
    <row r="5870" spans="1:5" x14ac:dyDescent="0.55000000000000004">
      <c r="A5870">
        <v>6</v>
      </c>
      <c r="B5870">
        <v>101000</v>
      </c>
      <c r="C5870" s="6">
        <v>43617</v>
      </c>
      <c r="D5870">
        <v>303098</v>
      </c>
      <c r="E5870" t="str">
        <f>INDEX(LedgerMapping[[#All],[Area]],MATCH(Transactions[[#This Row],[Sub Ledger]],LedgerMapping[[#All],[Sub Ledger]],0))</f>
        <v>Income Statement</v>
      </c>
    </row>
    <row r="5871" spans="1:5" x14ac:dyDescent="0.55000000000000004">
      <c r="A5871">
        <v>6</v>
      </c>
      <c r="B5871">
        <v>101000</v>
      </c>
      <c r="C5871" s="6">
        <v>43647</v>
      </c>
      <c r="D5871">
        <v>168821</v>
      </c>
      <c r="E5871" t="str">
        <f>INDEX(LedgerMapping[[#All],[Area]],MATCH(Transactions[[#This Row],[Sub Ledger]],LedgerMapping[[#All],[Sub Ledger]],0))</f>
        <v>Income Statement</v>
      </c>
    </row>
    <row r="5872" spans="1:5" x14ac:dyDescent="0.55000000000000004">
      <c r="A5872">
        <v>6</v>
      </c>
      <c r="B5872">
        <v>101000</v>
      </c>
      <c r="C5872" s="6">
        <v>43678</v>
      </c>
      <c r="D5872">
        <v>374699</v>
      </c>
      <c r="E5872" t="str">
        <f>INDEX(LedgerMapping[[#All],[Area]],MATCH(Transactions[[#This Row],[Sub Ledger]],LedgerMapping[[#All],[Sub Ledger]],0))</f>
        <v>Income Statement</v>
      </c>
    </row>
    <row r="5873" spans="1:5" x14ac:dyDescent="0.55000000000000004">
      <c r="A5873">
        <v>6</v>
      </c>
      <c r="B5873">
        <v>101000</v>
      </c>
      <c r="C5873" s="6">
        <v>43709</v>
      </c>
      <c r="D5873">
        <v>201253</v>
      </c>
      <c r="E5873" t="str">
        <f>INDEX(LedgerMapping[[#All],[Area]],MATCH(Transactions[[#This Row],[Sub Ledger]],LedgerMapping[[#All],[Sub Ledger]],0))</f>
        <v>Income Statement</v>
      </c>
    </row>
    <row r="5874" spans="1:5" x14ac:dyDescent="0.55000000000000004">
      <c r="A5874">
        <v>6</v>
      </c>
      <c r="B5874">
        <v>101000</v>
      </c>
      <c r="C5874" s="6">
        <v>43739</v>
      </c>
      <c r="D5874">
        <v>184805</v>
      </c>
      <c r="E5874" t="str">
        <f>INDEX(LedgerMapping[[#All],[Area]],MATCH(Transactions[[#This Row],[Sub Ledger]],LedgerMapping[[#All],[Sub Ledger]],0))</f>
        <v>Income Statement</v>
      </c>
    </row>
    <row r="5875" spans="1:5" x14ac:dyDescent="0.55000000000000004">
      <c r="A5875">
        <v>6</v>
      </c>
      <c r="B5875">
        <v>101000</v>
      </c>
      <c r="C5875" s="6">
        <v>43770</v>
      </c>
      <c r="D5875">
        <v>451651</v>
      </c>
      <c r="E5875" t="str">
        <f>INDEX(LedgerMapping[[#All],[Area]],MATCH(Transactions[[#This Row],[Sub Ledger]],LedgerMapping[[#All],[Sub Ledger]],0))</f>
        <v>Income Statement</v>
      </c>
    </row>
    <row r="5876" spans="1:5" x14ac:dyDescent="0.55000000000000004">
      <c r="A5876">
        <v>6</v>
      </c>
      <c r="B5876">
        <v>101000</v>
      </c>
      <c r="C5876" s="6">
        <v>43800</v>
      </c>
      <c r="D5876">
        <v>198366</v>
      </c>
      <c r="E5876" t="str">
        <f>INDEX(LedgerMapping[[#All],[Area]],MATCH(Transactions[[#This Row],[Sub Ledger]],LedgerMapping[[#All],[Sub Ledger]],0))</f>
        <v>Income Statement</v>
      </c>
    </row>
    <row r="5877" spans="1:5" x14ac:dyDescent="0.55000000000000004">
      <c r="A5877">
        <v>6</v>
      </c>
      <c r="B5877">
        <v>101000</v>
      </c>
      <c r="C5877" s="6">
        <v>43831</v>
      </c>
      <c r="D5877">
        <v>216317</v>
      </c>
      <c r="E5877" t="str">
        <f>INDEX(LedgerMapping[[#All],[Area]],MATCH(Transactions[[#This Row],[Sub Ledger]],LedgerMapping[[#All],[Sub Ledger]],0))</f>
        <v>Income Statement</v>
      </c>
    </row>
    <row r="5878" spans="1:5" x14ac:dyDescent="0.55000000000000004">
      <c r="A5878">
        <v>6</v>
      </c>
      <c r="B5878">
        <v>101000</v>
      </c>
      <c r="C5878" s="6">
        <v>43862</v>
      </c>
      <c r="D5878">
        <v>387259</v>
      </c>
      <c r="E5878" t="str">
        <f>INDEX(LedgerMapping[[#All],[Area]],MATCH(Transactions[[#This Row],[Sub Ledger]],LedgerMapping[[#All],[Sub Ledger]],0))</f>
        <v>Income Statement</v>
      </c>
    </row>
    <row r="5879" spans="1:5" x14ac:dyDescent="0.55000000000000004">
      <c r="A5879">
        <v>6</v>
      </c>
      <c r="B5879">
        <v>101000</v>
      </c>
      <c r="C5879" s="6">
        <v>43891</v>
      </c>
      <c r="D5879">
        <v>209808</v>
      </c>
      <c r="E5879" t="str">
        <f>INDEX(LedgerMapping[[#All],[Area]],MATCH(Transactions[[#This Row],[Sub Ledger]],LedgerMapping[[#All],[Sub Ledger]],0))</f>
        <v>Income Statement</v>
      </c>
    </row>
    <row r="5880" spans="1:5" x14ac:dyDescent="0.55000000000000004">
      <c r="A5880">
        <v>6</v>
      </c>
      <c r="B5880">
        <v>101000</v>
      </c>
      <c r="C5880" s="6">
        <v>43922</v>
      </c>
      <c r="D5880">
        <v>173111</v>
      </c>
      <c r="E5880" t="str">
        <f>INDEX(LedgerMapping[[#All],[Area]],MATCH(Transactions[[#This Row],[Sub Ledger]],LedgerMapping[[#All],[Sub Ledger]],0))</f>
        <v>Income Statement</v>
      </c>
    </row>
    <row r="5881" spans="1:5" x14ac:dyDescent="0.55000000000000004">
      <c r="A5881">
        <v>6</v>
      </c>
      <c r="B5881">
        <v>101000</v>
      </c>
      <c r="C5881" s="6">
        <v>43952</v>
      </c>
      <c r="D5881">
        <v>299537</v>
      </c>
      <c r="E5881" t="str">
        <f>INDEX(LedgerMapping[[#All],[Area]],MATCH(Transactions[[#This Row],[Sub Ledger]],LedgerMapping[[#All],[Sub Ledger]],0))</f>
        <v>Income Statement</v>
      </c>
    </row>
    <row r="5882" spans="1:5" x14ac:dyDescent="0.55000000000000004">
      <c r="A5882">
        <v>6</v>
      </c>
      <c r="B5882">
        <v>101000</v>
      </c>
      <c r="C5882" s="6">
        <v>43983</v>
      </c>
      <c r="D5882">
        <v>180483</v>
      </c>
      <c r="E5882" t="str">
        <f>INDEX(LedgerMapping[[#All],[Area]],MATCH(Transactions[[#This Row],[Sub Ledger]],LedgerMapping[[#All],[Sub Ledger]],0))</f>
        <v>Income Statement</v>
      </c>
    </row>
    <row r="5883" spans="1:5" x14ac:dyDescent="0.55000000000000004">
      <c r="A5883">
        <v>6</v>
      </c>
      <c r="B5883">
        <v>101000</v>
      </c>
      <c r="C5883" s="6">
        <v>44013</v>
      </c>
      <c r="D5883">
        <v>147292</v>
      </c>
      <c r="E5883" t="str">
        <f>INDEX(LedgerMapping[[#All],[Area]],MATCH(Transactions[[#This Row],[Sub Ledger]],LedgerMapping[[#All],[Sub Ledger]],0))</f>
        <v>Income Statement</v>
      </c>
    </row>
    <row r="5884" spans="1:5" x14ac:dyDescent="0.55000000000000004">
      <c r="A5884">
        <v>6</v>
      </c>
      <c r="B5884">
        <v>101000</v>
      </c>
      <c r="C5884" s="6">
        <v>44044</v>
      </c>
      <c r="D5884">
        <v>255631</v>
      </c>
      <c r="E5884" t="str">
        <f>INDEX(LedgerMapping[[#All],[Area]],MATCH(Transactions[[#This Row],[Sub Ledger]],LedgerMapping[[#All],[Sub Ledger]],0))</f>
        <v>Income Statement</v>
      </c>
    </row>
    <row r="5885" spans="1:5" x14ac:dyDescent="0.55000000000000004">
      <c r="A5885">
        <v>6</v>
      </c>
      <c r="B5885">
        <v>101000</v>
      </c>
      <c r="C5885" s="6">
        <v>44075</v>
      </c>
      <c r="D5885">
        <v>151102</v>
      </c>
      <c r="E5885" t="str">
        <f>INDEX(LedgerMapping[[#All],[Area]],MATCH(Transactions[[#This Row],[Sub Ledger]],LedgerMapping[[#All],[Sub Ledger]],0))</f>
        <v>Income Statement</v>
      </c>
    </row>
    <row r="5886" spans="1:5" x14ac:dyDescent="0.55000000000000004">
      <c r="A5886">
        <v>6</v>
      </c>
      <c r="B5886">
        <v>93000</v>
      </c>
      <c r="C5886" s="6">
        <v>43831</v>
      </c>
      <c r="D5886">
        <v>33105</v>
      </c>
      <c r="E5886" t="str">
        <f>INDEX(LedgerMapping[[#All],[Area]],MATCH(Transactions[[#This Row],[Sub Ledger]],LedgerMapping[[#All],[Sub Ledger]],0))</f>
        <v>Income Statement</v>
      </c>
    </row>
    <row r="5887" spans="1:5" x14ac:dyDescent="0.55000000000000004">
      <c r="A5887">
        <v>6</v>
      </c>
      <c r="B5887">
        <v>93000</v>
      </c>
      <c r="C5887" s="6">
        <v>44166</v>
      </c>
      <c r="D5887">
        <v>21333</v>
      </c>
      <c r="E5887" t="str">
        <f>INDEX(LedgerMapping[[#All],[Area]],MATCH(Transactions[[#This Row],[Sub Ledger]],LedgerMapping[[#All],[Sub Ledger]],0))</f>
        <v>Income Statement</v>
      </c>
    </row>
    <row r="5888" spans="1:5" x14ac:dyDescent="0.55000000000000004">
      <c r="A5888">
        <v>6</v>
      </c>
      <c r="B5888">
        <v>93000</v>
      </c>
      <c r="C5888" s="6">
        <v>44562</v>
      </c>
      <c r="D5888">
        <v>-1050</v>
      </c>
      <c r="E5888" t="str">
        <f>INDEX(LedgerMapping[[#All],[Area]],MATCH(Transactions[[#This Row],[Sub Ledger]],LedgerMapping[[#All],[Sub Ledger]],0))</f>
        <v>Income Statement</v>
      </c>
    </row>
    <row r="5889" spans="1:5" x14ac:dyDescent="0.55000000000000004">
      <c r="A5889">
        <v>6</v>
      </c>
      <c r="B5889">
        <v>101000</v>
      </c>
      <c r="C5889" s="6">
        <v>44105</v>
      </c>
      <c r="D5889">
        <v>207726</v>
      </c>
      <c r="E5889" t="str">
        <f>INDEX(LedgerMapping[[#All],[Area]],MATCH(Transactions[[#This Row],[Sub Ledger]],LedgerMapping[[#All],[Sub Ledger]],0))</f>
        <v>Income Statement</v>
      </c>
    </row>
    <row r="5890" spans="1:5" x14ac:dyDescent="0.55000000000000004">
      <c r="A5890">
        <v>6</v>
      </c>
      <c r="B5890">
        <v>101000</v>
      </c>
      <c r="C5890" s="6">
        <v>44136</v>
      </c>
      <c r="D5890">
        <v>255540</v>
      </c>
      <c r="E5890" t="str">
        <f>INDEX(LedgerMapping[[#All],[Area]],MATCH(Transactions[[#This Row],[Sub Ledger]],LedgerMapping[[#All],[Sub Ledger]],0))</f>
        <v>Income Statement</v>
      </c>
    </row>
    <row r="5891" spans="1:5" x14ac:dyDescent="0.55000000000000004">
      <c r="A5891">
        <v>6</v>
      </c>
      <c r="B5891">
        <v>101000</v>
      </c>
      <c r="C5891" s="6">
        <v>44166</v>
      </c>
      <c r="D5891">
        <v>179100</v>
      </c>
      <c r="E5891" t="str">
        <f>INDEX(LedgerMapping[[#All],[Area]],MATCH(Transactions[[#This Row],[Sub Ledger]],LedgerMapping[[#All],[Sub Ledger]],0))</f>
        <v>Income Statement</v>
      </c>
    </row>
    <row r="5892" spans="1:5" x14ac:dyDescent="0.55000000000000004">
      <c r="A5892">
        <v>6</v>
      </c>
      <c r="B5892">
        <v>101000</v>
      </c>
      <c r="C5892" s="6">
        <v>44197</v>
      </c>
      <c r="D5892">
        <v>205288</v>
      </c>
      <c r="E5892" t="str">
        <f>INDEX(LedgerMapping[[#All],[Area]],MATCH(Transactions[[#This Row],[Sub Ledger]],LedgerMapping[[#All],[Sub Ledger]],0))</f>
        <v>Income Statement</v>
      </c>
    </row>
    <row r="5893" spans="1:5" x14ac:dyDescent="0.55000000000000004">
      <c r="A5893">
        <v>6</v>
      </c>
      <c r="B5893">
        <v>101000</v>
      </c>
      <c r="C5893" s="6">
        <v>44228</v>
      </c>
      <c r="D5893" s="11">
        <v>341120</v>
      </c>
      <c r="E5893" t="str">
        <f>INDEX(LedgerMapping[[#All],[Area]],MATCH(Transactions[[#This Row],[Sub Ledger]],LedgerMapping[[#All],[Sub Ledger]],0))</f>
        <v>Income Statement</v>
      </c>
    </row>
    <row r="5894" spans="1:5" x14ac:dyDescent="0.55000000000000004">
      <c r="A5894">
        <v>6</v>
      </c>
      <c r="B5894">
        <v>101000</v>
      </c>
      <c r="C5894" s="6">
        <v>44256</v>
      </c>
      <c r="D5894">
        <v>276502</v>
      </c>
      <c r="E5894" t="str">
        <f>INDEX(LedgerMapping[[#All],[Area]],MATCH(Transactions[[#This Row],[Sub Ledger]],LedgerMapping[[#All],[Sub Ledger]],0))</f>
        <v>Income Statement</v>
      </c>
    </row>
    <row r="5895" spans="1:5" x14ac:dyDescent="0.55000000000000004">
      <c r="A5895">
        <v>6</v>
      </c>
      <c r="B5895">
        <v>101000</v>
      </c>
      <c r="C5895" s="6">
        <v>44287</v>
      </c>
      <c r="D5895">
        <v>183407</v>
      </c>
      <c r="E5895" t="str">
        <f>INDEX(LedgerMapping[[#All],[Area]],MATCH(Transactions[[#This Row],[Sub Ledger]],LedgerMapping[[#All],[Sub Ledger]],0))</f>
        <v>Income Statement</v>
      </c>
    </row>
    <row r="5896" spans="1:5" x14ac:dyDescent="0.55000000000000004">
      <c r="A5896">
        <v>6</v>
      </c>
      <c r="B5896">
        <v>101000</v>
      </c>
      <c r="C5896" s="6">
        <v>44317</v>
      </c>
      <c r="D5896">
        <v>278547</v>
      </c>
      <c r="E5896" t="str">
        <f>INDEX(LedgerMapping[[#All],[Area]],MATCH(Transactions[[#This Row],[Sub Ledger]],LedgerMapping[[#All],[Sub Ledger]],0))</f>
        <v>Income Statement</v>
      </c>
    </row>
    <row r="5897" spans="1:5" x14ac:dyDescent="0.55000000000000004">
      <c r="A5897">
        <v>6</v>
      </c>
      <c r="B5897">
        <v>101000</v>
      </c>
      <c r="C5897" s="6">
        <v>44348</v>
      </c>
      <c r="D5897">
        <v>222214</v>
      </c>
      <c r="E5897" t="str">
        <f>INDEX(LedgerMapping[[#All],[Area]],MATCH(Transactions[[#This Row],[Sub Ledger]],LedgerMapping[[#All],[Sub Ledger]],0))</f>
        <v>Income Statement</v>
      </c>
    </row>
    <row r="5898" spans="1:5" x14ac:dyDescent="0.55000000000000004">
      <c r="A5898">
        <v>6</v>
      </c>
      <c r="B5898">
        <v>101000</v>
      </c>
      <c r="C5898" s="6">
        <v>44378</v>
      </c>
      <c r="D5898">
        <v>135485</v>
      </c>
      <c r="E5898" t="str">
        <f>INDEX(LedgerMapping[[#All],[Area]],MATCH(Transactions[[#This Row],[Sub Ledger]],LedgerMapping[[#All],[Sub Ledger]],0))</f>
        <v>Income Statement</v>
      </c>
    </row>
    <row r="5899" spans="1:5" x14ac:dyDescent="0.55000000000000004">
      <c r="A5899">
        <v>6</v>
      </c>
      <c r="B5899">
        <v>101000</v>
      </c>
      <c r="C5899" s="6">
        <v>44409</v>
      </c>
      <c r="D5899">
        <v>226464</v>
      </c>
      <c r="E5899" t="str">
        <f>INDEX(LedgerMapping[[#All],[Area]],MATCH(Transactions[[#This Row],[Sub Ledger]],LedgerMapping[[#All],[Sub Ledger]],0))</f>
        <v>Income Statement</v>
      </c>
    </row>
    <row r="5900" spans="1:5" x14ac:dyDescent="0.55000000000000004">
      <c r="A5900">
        <v>6</v>
      </c>
      <c r="B5900">
        <v>101000</v>
      </c>
      <c r="C5900" s="6">
        <v>44440</v>
      </c>
      <c r="D5900">
        <v>218085</v>
      </c>
      <c r="E5900" t="str">
        <f>INDEX(LedgerMapping[[#All],[Area]],MATCH(Transactions[[#This Row],[Sub Ledger]],LedgerMapping[[#All],[Sub Ledger]],0))</f>
        <v>Income Statement</v>
      </c>
    </row>
    <row r="5901" spans="1:5" x14ac:dyDescent="0.55000000000000004">
      <c r="A5901">
        <v>6</v>
      </c>
      <c r="B5901">
        <v>101000</v>
      </c>
      <c r="C5901" s="6">
        <v>44470</v>
      </c>
      <c r="D5901">
        <v>167985</v>
      </c>
      <c r="E5901" t="str">
        <f>INDEX(LedgerMapping[[#All],[Area]],MATCH(Transactions[[#This Row],[Sub Ledger]],LedgerMapping[[#All],[Sub Ledger]],0))</f>
        <v>Income Statement</v>
      </c>
    </row>
    <row r="5902" spans="1:5" x14ac:dyDescent="0.55000000000000004">
      <c r="A5902">
        <v>6</v>
      </c>
      <c r="B5902">
        <v>101000</v>
      </c>
      <c r="C5902" s="6">
        <v>44501</v>
      </c>
      <c r="D5902">
        <v>316575</v>
      </c>
      <c r="E5902" t="str">
        <f>INDEX(LedgerMapping[[#All],[Area]],MATCH(Transactions[[#This Row],[Sub Ledger]],LedgerMapping[[#All],[Sub Ledger]],0))</f>
        <v>Income Statement</v>
      </c>
    </row>
    <row r="5903" spans="1:5" x14ac:dyDescent="0.55000000000000004">
      <c r="A5903">
        <v>6</v>
      </c>
      <c r="B5903">
        <v>101000</v>
      </c>
      <c r="C5903" s="6">
        <v>44531</v>
      </c>
      <c r="D5903">
        <v>279740</v>
      </c>
      <c r="E5903" t="str">
        <f>INDEX(LedgerMapping[[#All],[Area]],MATCH(Transactions[[#This Row],[Sub Ledger]],LedgerMapping[[#All],[Sub Ledger]],0))</f>
        <v>Income Statement</v>
      </c>
    </row>
    <row r="5904" spans="1:5" x14ac:dyDescent="0.55000000000000004">
      <c r="A5904">
        <v>6</v>
      </c>
      <c r="B5904">
        <v>101001</v>
      </c>
      <c r="C5904" s="6">
        <v>43466</v>
      </c>
      <c r="D5904">
        <v>100252.8</v>
      </c>
      <c r="E5904" t="str">
        <f>INDEX(LedgerMapping[[#All],[Area]],MATCH(Transactions[[#This Row],[Sub Ledger]],LedgerMapping[[#All],[Sub Ledger]],0))</f>
        <v>Income Statement</v>
      </c>
    </row>
    <row r="5905" spans="1:5" x14ac:dyDescent="0.55000000000000004">
      <c r="A5905">
        <v>6</v>
      </c>
      <c r="B5905">
        <v>101001</v>
      </c>
      <c r="C5905" s="6">
        <v>43497</v>
      </c>
      <c r="D5905">
        <v>262828.08</v>
      </c>
      <c r="E5905" t="str">
        <f>INDEX(LedgerMapping[[#All],[Area]],MATCH(Transactions[[#This Row],[Sub Ledger]],LedgerMapping[[#All],[Sub Ledger]],0))</f>
        <v>Income Statement</v>
      </c>
    </row>
    <row r="5906" spans="1:5" x14ac:dyDescent="0.55000000000000004">
      <c r="A5906">
        <v>6</v>
      </c>
      <c r="B5906">
        <v>101001</v>
      </c>
      <c r="C5906" s="6">
        <v>43525</v>
      </c>
      <c r="D5906">
        <v>127766.87</v>
      </c>
      <c r="E5906" t="str">
        <f>INDEX(LedgerMapping[[#All],[Area]],MATCH(Transactions[[#This Row],[Sub Ledger]],LedgerMapping[[#All],[Sub Ledger]],0))</f>
        <v>Income Statement</v>
      </c>
    </row>
    <row r="5907" spans="1:5" x14ac:dyDescent="0.55000000000000004">
      <c r="A5907">
        <v>6</v>
      </c>
      <c r="B5907">
        <v>101001</v>
      </c>
      <c r="C5907" s="6">
        <v>43556</v>
      </c>
      <c r="D5907">
        <v>133748</v>
      </c>
      <c r="E5907" t="str">
        <f>INDEX(LedgerMapping[[#All],[Area]],MATCH(Transactions[[#This Row],[Sub Ledger]],LedgerMapping[[#All],[Sub Ledger]],0))</f>
        <v>Income Statement</v>
      </c>
    </row>
    <row r="5908" spans="1:5" x14ac:dyDescent="0.55000000000000004">
      <c r="A5908">
        <v>6</v>
      </c>
      <c r="B5908">
        <v>101001</v>
      </c>
      <c r="C5908" s="6">
        <v>43586</v>
      </c>
      <c r="D5908">
        <v>415108.54</v>
      </c>
      <c r="E5908" t="str">
        <f>INDEX(LedgerMapping[[#All],[Area]],MATCH(Transactions[[#This Row],[Sub Ledger]],LedgerMapping[[#All],[Sub Ledger]],0))</f>
        <v>Income Statement</v>
      </c>
    </row>
    <row r="5909" spans="1:5" x14ac:dyDescent="0.55000000000000004">
      <c r="A5909">
        <v>6</v>
      </c>
      <c r="B5909">
        <v>101001</v>
      </c>
      <c r="C5909" s="6">
        <v>43617</v>
      </c>
      <c r="D5909">
        <v>224292.52</v>
      </c>
      <c r="E5909" t="str">
        <f>INDEX(LedgerMapping[[#All],[Area]],MATCH(Transactions[[#This Row],[Sub Ledger]],LedgerMapping[[#All],[Sub Ledger]],0))</f>
        <v>Income Statement</v>
      </c>
    </row>
    <row r="5910" spans="1:5" x14ac:dyDescent="0.55000000000000004">
      <c r="A5910">
        <v>6</v>
      </c>
      <c r="B5910">
        <v>101001</v>
      </c>
      <c r="C5910" s="6">
        <v>43647</v>
      </c>
      <c r="D5910">
        <v>126615.75</v>
      </c>
      <c r="E5910" t="str">
        <f>INDEX(LedgerMapping[[#All],[Area]],MATCH(Transactions[[#This Row],[Sub Ledger]],LedgerMapping[[#All],[Sub Ledger]],0))</f>
        <v>Income Statement</v>
      </c>
    </row>
    <row r="5911" spans="1:5" x14ac:dyDescent="0.55000000000000004">
      <c r="A5911">
        <v>6</v>
      </c>
      <c r="B5911">
        <v>101001</v>
      </c>
      <c r="C5911" s="6">
        <v>43678</v>
      </c>
      <c r="D5911">
        <v>299759.2</v>
      </c>
      <c r="E5911" t="str">
        <f>INDEX(LedgerMapping[[#All],[Area]],MATCH(Transactions[[#This Row],[Sub Ledger]],LedgerMapping[[#All],[Sub Ledger]],0))</f>
        <v>Income Statement</v>
      </c>
    </row>
    <row r="5912" spans="1:5" x14ac:dyDescent="0.55000000000000004">
      <c r="A5912">
        <v>6</v>
      </c>
      <c r="B5912">
        <v>101001</v>
      </c>
      <c r="C5912" s="6">
        <v>43709</v>
      </c>
      <c r="D5912">
        <v>158989.87</v>
      </c>
      <c r="E5912" t="str">
        <f>INDEX(LedgerMapping[[#All],[Area]],MATCH(Transactions[[#This Row],[Sub Ledger]],LedgerMapping[[#All],[Sub Ledger]],0))</f>
        <v>Income Statement</v>
      </c>
    </row>
    <row r="5913" spans="1:5" x14ac:dyDescent="0.55000000000000004">
      <c r="A5913">
        <v>6</v>
      </c>
      <c r="B5913">
        <v>101001</v>
      </c>
      <c r="C5913" s="6">
        <v>43739</v>
      </c>
      <c r="D5913">
        <v>138603.75</v>
      </c>
      <c r="E5913" t="str">
        <f>INDEX(LedgerMapping[[#All],[Area]],MATCH(Transactions[[#This Row],[Sub Ledger]],LedgerMapping[[#All],[Sub Ledger]],0))</f>
        <v>Income Statement</v>
      </c>
    </row>
    <row r="5914" spans="1:5" x14ac:dyDescent="0.55000000000000004">
      <c r="A5914">
        <v>6</v>
      </c>
      <c r="B5914">
        <v>101001</v>
      </c>
      <c r="C5914" s="6">
        <v>43770</v>
      </c>
      <c r="D5914">
        <v>316155.7</v>
      </c>
      <c r="E5914" t="str">
        <f>INDEX(LedgerMapping[[#All],[Area]],MATCH(Transactions[[#This Row],[Sub Ledger]],LedgerMapping[[#All],[Sub Ledger]],0))</f>
        <v>Income Statement</v>
      </c>
    </row>
    <row r="5915" spans="1:5" x14ac:dyDescent="0.55000000000000004">
      <c r="A5915">
        <v>6</v>
      </c>
      <c r="B5915">
        <v>101001</v>
      </c>
      <c r="C5915" s="6">
        <v>43800</v>
      </c>
      <c r="D5915">
        <v>150758.16</v>
      </c>
      <c r="E5915" t="str">
        <f>INDEX(LedgerMapping[[#All],[Area]],MATCH(Transactions[[#This Row],[Sub Ledger]],LedgerMapping[[#All],[Sub Ledger]],0))</f>
        <v>Income Statement</v>
      </c>
    </row>
    <row r="5916" spans="1:5" x14ac:dyDescent="0.55000000000000004">
      <c r="A5916">
        <v>6</v>
      </c>
      <c r="B5916">
        <v>101001</v>
      </c>
      <c r="C5916" s="6">
        <v>43831</v>
      </c>
      <c r="D5916">
        <v>151421.9</v>
      </c>
      <c r="E5916" t="str">
        <f>INDEX(LedgerMapping[[#All],[Area]],MATCH(Transactions[[#This Row],[Sub Ledger]],LedgerMapping[[#All],[Sub Ledger]],0))</f>
        <v>Income Statement</v>
      </c>
    </row>
    <row r="5917" spans="1:5" x14ac:dyDescent="0.55000000000000004">
      <c r="A5917">
        <v>6</v>
      </c>
      <c r="B5917">
        <v>101001</v>
      </c>
      <c r="C5917" s="6">
        <v>43862</v>
      </c>
      <c r="D5917">
        <v>290444.25</v>
      </c>
      <c r="E5917" t="str">
        <f>INDEX(LedgerMapping[[#All],[Area]],MATCH(Transactions[[#This Row],[Sub Ledger]],LedgerMapping[[#All],[Sub Ledger]],0))</f>
        <v>Income Statement</v>
      </c>
    </row>
    <row r="5918" spans="1:5" x14ac:dyDescent="0.55000000000000004">
      <c r="A5918">
        <v>6</v>
      </c>
      <c r="B5918">
        <v>101001</v>
      </c>
      <c r="C5918" s="6">
        <v>43891</v>
      </c>
      <c r="D5918">
        <v>157356</v>
      </c>
      <c r="E5918" t="str">
        <f>INDEX(LedgerMapping[[#All],[Area]],MATCH(Transactions[[#This Row],[Sub Ledger]],LedgerMapping[[#All],[Sub Ledger]],0))</f>
        <v>Income Statement</v>
      </c>
    </row>
    <row r="5919" spans="1:5" x14ac:dyDescent="0.55000000000000004">
      <c r="A5919">
        <v>6</v>
      </c>
      <c r="B5919">
        <v>101001</v>
      </c>
      <c r="C5919" s="6">
        <v>43922</v>
      </c>
      <c r="D5919">
        <v>135026.57999999999</v>
      </c>
      <c r="E5919" t="str">
        <f>INDEX(LedgerMapping[[#All],[Area]],MATCH(Transactions[[#This Row],[Sub Ledger]],LedgerMapping[[#All],[Sub Ledger]],0))</f>
        <v>Income Statement</v>
      </c>
    </row>
    <row r="5920" spans="1:5" x14ac:dyDescent="0.55000000000000004">
      <c r="A5920">
        <v>6</v>
      </c>
      <c r="B5920">
        <v>101001</v>
      </c>
      <c r="C5920" s="6">
        <v>43952</v>
      </c>
      <c r="D5920">
        <v>239629.6</v>
      </c>
      <c r="E5920" t="str">
        <f>INDEX(LedgerMapping[[#All],[Area]],MATCH(Transactions[[#This Row],[Sub Ledger]],LedgerMapping[[#All],[Sub Ledger]],0))</f>
        <v>Income Statement</v>
      </c>
    </row>
    <row r="5921" spans="1:5" x14ac:dyDescent="0.55000000000000004">
      <c r="A5921">
        <v>6</v>
      </c>
      <c r="B5921">
        <v>101001</v>
      </c>
      <c r="C5921" s="6">
        <v>43983</v>
      </c>
      <c r="D5921">
        <v>128142.93</v>
      </c>
      <c r="E5921" t="str">
        <f>INDEX(LedgerMapping[[#All],[Area]],MATCH(Transactions[[#This Row],[Sub Ledger]],LedgerMapping[[#All],[Sub Ledger]],0))</f>
        <v>Income Statement</v>
      </c>
    </row>
    <row r="5922" spans="1:5" x14ac:dyDescent="0.55000000000000004">
      <c r="A5922">
        <v>6</v>
      </c>
      <c r="B5922">
        <v>101001</v>
      </c>
      <c r="C5922" s="6">
        <v>44013</v>
      </c>
      <c r="D5922">
        <v>114887.76</v>
      </c>
      <c r="E5922" t="str">
        <f>INDEX(LedgerMapping[[#All],[Area]],MATCH(Transactions[[#This Row],[Sub Ledger]],LedgerMapping[[#All],[Sub Ledger]],0))</f>
        <v>Income Statement</v>
      </c>
    </row>
    <row r="5923" spans="1:5" x14ac:dyDescent="0.55000000000000004">
      <c r="A5923">
        <v>6</v>
      </c>
      <c r="B5923">
        <v>101001</v>
      </c>
      <c r="C5923" s="6">
        <v>44044</v>
      </c>
      <c r="D5923">
        <v>181498.01</v>
      </c>
      <c r="E5923" t="str">
        <f>INDEX(LedgerMapping[[#All],[Area]],MATCH(Transactions[[#This Row],[Sub Ledger]],LedgerMapping[[#All],[Sub Ledger]],0))</f>
        <v>Income Statement</v>
      </c>
    </row>
    <row r="5924" spans="1:5" x14ac:dyDescent="0.55000000000000004">
      <c r="A5924">
        <v>6</v>
      </c>
      <c r="B5924">
        <v>101001</v>
      </c>
      <c r="C5924" s="6">
        <v>44075</v>
      </c>
      <c r="D5924">
        <v>114837.52</v>
      </c>
      <c r="E5924" t="str">
        <f>INDEX(LedgerMapping[[#All],[Area]],MATCH(Transactions[[#This Row],[Sub Ledger]],LedgerMapping[[#All],[Sub Ledger]],0))</f>
        <v>Income Statement</v>
      </c>
    </row>
    <row r="5925" spans="1:5" x14ac:dyDescent="0.55000000000000004">
      <c r="A5925">
        <v>6</v>
      </c>
      <c r="B5925">
        <v>101001</v>
      </c>
      <c r="C5925" s="6">
        <v>44105</v>
      </c>
      <c r="D5925">
        <v>166180.79999999999</v>
      </c>
      <c r="E5925" t="str">
        <f>INDEX(LedgerMapping[[#All],[Area]],MATCH(Transactions[[#This Row],[Sub Ledger]],LedgerMapping[[#All],[Sub Ledger]],0))</f>
        <v>Income Statement</v>
      </c>
    </row>
    <row r="5926" spans="1:5" x14ac:dyDescent="0.55000000000000004">
      <c r="A5926">
        <v>6</v>
      </c>
      <c r="B5926">
        <v>101001</v>
      </c>
      <c r="C5926" s="6">
        <v>44136</v>
      </c>
      <c r="D5926">
        <v>191655</v>
      </c>
      <c r="E5926" t="str">
        <f>INDEX(LedgerMapping[[#All],[Area]],MATCH(Transactions[[#This Row],[Sub Ledger]],LedgerMapping[[#All],[Sub Ledger]],0))</f>
        <v>Income Statement</v>
      </c>
    </row>
    <row r="5927" spans="1:5" x14ac:dyDescent="0.55000000000000004">
      <c r="A5927">
        <v>6</v>
      </c>
      <c r="B5927">
        <v>101001</v>
      </c>
      <c r="C5927" s="6">
        <v>44166</v>
      </c>
      <c r="D5927">
        <v>132534</v>
      </c>
      <c r="E5927" t="str">
        <f>INDEX(LedgerMapping[[#All],[Area]],MATCH(Transactions[[#This Row],[Sub Ledger]],LedgerMapping[[#All],[Sub Ledger]],0))</f>
        <v>Income Statement</v>
      </c>
    </row>
    <row r="5928" spans="1:5" x14ac:dyDescent="0.55000000000000004">
      <c r="A5928">
        <v>6</v>
      </c>
      <c r="B5928">
        <v>101001</v>
      </c>
      <c r="C5928" s="6">
        <v>44197</v>
      </c>
      <c r="D5928">
        <v>147807.35999999999</v>
      </c>
      <c r="E5928" t="str">
        <f>INDEX(LedgerMapping[[#All],[Area]],MATCH(Transactions[[#This Row],[Sub Ledger]],LedgerMapping[[#All],[Sub Ledger]],0))</f>
        <v>Income Statement</v>
      </c>
    </row>
    <row r="5929" spans="1:5" x14ac:dyDescent="0.55000000000000004">
      <c r="A5929">
        <v>6</v>
      </c>
      <c r="B5929">
        <v>101001</v>
      </c>
      <c r="C5929" s="6">
        <v>44228</v>
      </c>
      <c r="D5929" s="11">
        <v>266073.59999999998</v>
      </c>
      <c r="E5929" t="str">
        <f>INDEX(LedgerMapping[[#All],[Area]],MATCH(Transactions[[#This Row],[Sub Ledger]],LedgerMapping[[#All],[Sub Ledger]],0))</f>
        <v>Income Statement</v>
      </c>
    </row>
    <row r="5930" spans="1:5" x14ac:dyDescent="0.55000000000000004">
      <c r="A5930">
        <v>6</v>
      </c>
      <c r="B5930">
        <v>101001</v>
      </c>
      <c r="C5930" s="6">
        <v>44256</v>
      </c>
      <c r="D5930">
        <v>196316.42</v>
      </c>
      <c r="E5930" t="str">
        <f>INDEX(LedgerMapping[[#All],[Area]],MATCH(Transactions[[#This Row],[Sub Ledger]],LedgerMapping[[#All],[Sub Ledger]],0))</f>
        <v>Income Statement</v>
      </c>
    </row>
    <row r="5931" spans="1:5" x14ac:dyDescent="0.55000000000000004">
      <c r="A5931">
        <v>6</v>
      </c>
      <c r="B5931">
        <v>101001</v>
      </c>
      <c r="C5931" s="6">
        <v>44287</v>
      </c>
      <c r="D5931">
        <v>143057.46</v>
      </c>
      <c r="E5931" t="str">
        <f>INDEX(LedgerMapping[[#All],[Area]],MATCH(Transactions[[#This Row],[Sub Ledger]],LedgerMapping[[#All],[Sub Ledger]],0))</f>
        <v>Income Statement</v>
      </c>
    </row>
    <row r="5932" spans="1:5" x14ac:dyDescent="0.55000000000000004">
      <c r="A5932">
        <v>6</v>
      </c>
      <c r="B5932">
        <v>101001</v>
      </c>
      <c r="C5932" s="6">
        <v>44317</v>
      </c>
      <c r="D5932">
        <v>217266.66</v>
      </c>
      <c r="E5932" t="str">
        <f>INDEX(LedgerMapping[[#All],[Area]],MATCH(Transactions[[#This Row],[Sub Ledger]],LedgerMapping[[#All],[Sub Ledger]],0))</f>
        <v>Income Statement</v>
      </c>
    </row>
    <row r="5933" spans="1:5" x14ac:dyDescent="0.55000000000000004">
      <c r="A5933">
        <v>6</v>
      </c>
      <c r="B5933">
        <v>101001</v>
      </c>
      <c r="C5933" s="6">
        <v>44348</v>
      </c>
      <c r="D5933">
        <v>166660.5</v>
      </c>
      <c r="E5933" t="str">
        <f>INDEX(LedgerMapping[[#All],[Area]],MATCH(Transactions[[#This Row],[Sub Ledger]],LedgerMapping[[#All],[Sub Ledger]],0))</f>
        <v>Income Statement</v>
      </c>
    </row>
    <row r="5934" spans="1:5" x14ac:dyDescent="0.55000000000000004">
      <c r="A5934">
        <v>6</v>
      </c>
      <c r="B5934">
        <v>101001</v>
      </c>
      <c r="C5934" s="6">
        <v>44378</v>
      </c>
      <c r="D5934">
        <v>104323.45</v>
      </c>
      <c r="E5934" t="str">
        <f>INDEX(LedgerMapping[[#All],[Area]],MATCH(Transactions[[#This Row],[Sub Ledger]],LedgerMapping[[#All],[Sub Ledger]],0))</f>
        <v>Income Statement</v>
      </c>
    </row>
    <row r="5935" spans="1:5" x14ac:dyDescent="0.55000000000000004">
      <c r="A5935">
        <v>6</v>
      </c>
      <c r="B5935">
        <v>101001</v>
      </c>
      <c r="C5935" s="6">
        <v>44409</v>
      </c>
      <c r="D5935">
        <v>163054.07999999999</v>
      </c>
      <c r="E5935" t="str">
        <f>INDEX(LedgerMapping[[#All],[Area]],MATCH(Transactions[[#This Row],[Sub Ledger]],LedgerMapping[[#All],[Sub Ledger]],0))</f>
        <v>Income Statement</v>
      </c>
    </row>
    <row r="5936" spans="1:5" x14ac:dyDescent="0.55000000000000004">
      <c r="A5936">
        <v>6</v>
      </c>
      <c r="B5936">
        <v>101001</v>
      </c>
      <c r="C5936" s="6">
        <v>44440</v>
      </c>
      <c r="D5936">
        <v>163563.75</v>
      </c>
      <c r="E5936" t="str">
        <f>INDEX(LedgerMapping[[#All],[Area]],MATCH(Transactions[[#This Row],[Sub Ledger]],LedgerMapping[[#All],[Sub Ledger]],0))</f>
        <v>Income Statement</v>
      </c>
    </row>
    <row r="5937" spans="1:5" x14ac:dyDescent="0.55000000000000004">
      <c r="A5937">
        <v>6</v>
      </c>
      <c r="B5937">
        <v>101001</v>
      </c>
      <c r="C5937" s="6">
        <v>44470</v>
      </c>
      <c r="D5937">
        <v>117589.5</v>
      </c>
      <c r="E5937" t="str">
        <f>INDEX(LedgerMapping[[#All],[Area]],MATCH(Transactions[[#This Row],[Sub Ledger]],LedgerMapping[[#All],[Sub Ledger]],0))</f>
        <v>Income Statement</v>
      </c>
    </row>
    <row r="5938" spans="1:5" x14ac:dyDescent="0.55000000000000004">
      <c r="A5938">
        <v>6</v>
      </c>
      <c r="B5938">
        <v>101001</v>
      </c>
      <c r="C5938" s="6">
        <v>44501</v>
      </c>
      <c r="D5938">
        <v>237431.25</v>
      </c>
      <c r="E5938" t="str">
        <f>INDEX(LedgerMapping[[#All],[Area]],MATCH(Transactions[[#This Row],[Sub Ledger]],LedgerMapping[[#All],[Sub Ledger]],0))</f>
        <v>Income Statement</v>
      </c>
    </row>
    <row r="5939" spans="1:5" x14ac:dyDescent="0.55000000000000004">
      <c r="A5939">
        <v>6</v>
      </c>
      <c r="B5939">
        <v>101001</v>
      </c>
      <c r="C5939" s="6">
        <v>44531</v>
      </c>
      <c r="D5939">
        <v>207007.6</v>
      </c>
      <c r="E5939" t="str">
        <f>INDEX(LedgerMapping[[#All],[Area]],MATCH(Transactions[[#This Row],[Sub Ledger]],LedgerMapping[[#All],[Sub Ledger]],0))</f>
        <v>Income Statement</v>
      </c>
    </row>
    <row r="5940" spans="1:5" x14ac:dyDescent="0.55000000000000004">
      <c r="A5940">
        <v>6</v>
      </c>
      <c r="B5940">
        <v>53000</v>
      </c>
      <c r="C5940" s="6">
        <v>44256</v>
      </c>
      <c r="D5940">
        <v>-20057.66</v>
      </c>
      <c r="E5940" t="str">
        <f>INDEX(LedgerMapping[[#All],[Area]],MATCH(Transactions[[#This Row],[Sub Ledger]],LedgerMapping[[#All],[Sub Ledger]],0))</f>
        <v>Income Statement</v>
      </c>
    </row>
    <row r="5941" spans="1:5" x14ac:dyDescent="0.55000000000000004">
      <c r="A5941">
        <v>6</v>
      </c>
      <c r="B5941">
        <v>54000</v>
      </c>
      <c r="C5941" s="6">
        <v>44256</v>
      </c>
      <c r="D5941">
        <v>-7814.4</v>
      </c>
      <c r="E5941" t="str">
        <f>INDEX(LedgerMapping[[#All],[Area]],MATCH(Transactions[[#This Row],[Sub Ledger]],LedgerMapping[[#All],[Sub Ledger]],0))</f>
        <v>Income Statement</v>
      </c>
    </row>
    <row r="5942" spans="1:5" x14ac:dyDescent="0.55000000000000004">
      <c r="A5942">
        <v>6</v>
      </c>
      <c r="B5942">
        <v>56000</v>
      </c>
      <c r="C5942" s="6">
        <v>44256</v>
      </c>
      <c r="D5942">
        <v>-109585.75</v>
      </c>
      <c r="E5942" t="str">
        <f>INDEX(LedgerMapping[[#All],[Area]],MATCH(Transactions[[#This Row],[Sub Ledger]],LedgerMapping[[#All],[Sub Ledger]],0))</f>
        <v>Income Statement</v>
      </c>
    </row>
    <row r="5943" spans="1:5" x14ac:dyDescent="0.55000000000000004">
      <c r="A5943">
        <v>6</v>
      </c>
      <c r="B5943">
        <v>57000</v>
      </c>
      <c r="C5943" s="6">
        <v>44256</v>
      </c>
      <c r="D5943">
        <v>-21081.01</v>
      </c>
      <c r="E5943" t="str">
        <f>INDEX(LedgerMapping[[#All],[Area]],MATCH(Transactions[[#This Row],[Sub Ledger]],LedgerMapping[[#All],[Sub Ledger]],0))</f>
        <v>Income Statement</v>
      </c>
    </row>
    <row r="5944" spans="1:5" x14ac:dyDescent="0.55000000000000004">
      <c r="A5944">
        <v>6</v>
      </c>
      <c r="B5944">
        <v>63000</v>
      </c>
      <c r="C5944" s="6">
        <v>44256</v>
      </c>
      <c r="D5944">
        <v>-6238.65</v>
      </c>
      <c r="E5944" t="str">
        <f>INDEX(LedgerMapping[[#All],[Area]],MATCH(Transactions[[#This Row],[Sub Ledger]],LedgerMapping[[#All],[Sub Ledger]],0))</f>
        <v>Income Statement</v>
      </c>
    </row>
    <row r="5945" spans="1:5" x14ac:dyDescent="0.55000000000000004">
      <c r="A5945">
        <v>6</v>
      </c>
      <c r="B5945">
        <v>72000</v>
      </c>
      <c r="C5945" s="6">
        <v>44256</v>
      </c>
      <c r="D5945">
        <v>-498.75</v>
      </c>
      <c r="E5945" t="str">
        <f>INDEX(LedgerMapping[[#All],[Area]],MATCH(Transactions[[#This Row],[Sub Ledger]],LedgerMapping[[#All],[Sub Ledger]],0))</f>
        <v>Income Statement</v>
      </c>
    </row>
    <row r="5946" spans="1:5" x14ac:dyDescent="0.55000000000000004">
      <c r="A5946">
        <v>6</v>
      </c>
      <c r="B5946">
        <v>52000</v>
      </c>
      <c r="C5946" s="6">
        <v>44256</v>
      </c>
      <c r="D5946">
        <v>9823.68</v>
      </c>
      <c r="E5946" t="str">
        <f>INDEX(LedgerMapping[[#All],[Area]],MATCH(Transactions[[#This Row],[Sub Ledger]],LedgerMapping[[#All],[Sub Ledger]],0))</f>
        <v>Income Statement</v>
      </c>
    </row>
    <row r="5947" spans="1:5" x14ac:dyDescent="0.55000000000000004">
      <c r="A5947">
        <v>6</v>
      </c>
      <c r="B5947">
        <v>101000</v>
      </c>
      <c r="C5947" s="6">
        <v>44256</v>
      </c>
      <c r="D5947">
        <v>327475.20000000001</v>
      </c>
      <c r="E5947" t="str">
        <f>INDEX(LedgerMapping[[#All],[Area]],MATCH(Transactions[[#This Row],[Sub Ledger]],LedgerMapping[[#All],[Sub Ledger]],0))</f>
        <v>Income Statement</v>
      </c>
    </row>
    <row r="5948" spans="1:5" x14ac:dyDescent="0.55000000000000004">
      <c r="A5948">
        <v>6</v>
      </c>
      <c r="B5948">
        <v>101001</v>
      </c>
      <c r="C5948" s="6">
        <v>44256</v>
      </c>
      <c r="D5948">
        <v>274055.80800000002</v>
      </c>
      <c r="E5948" t="str">
        <f>INDEX(LedgerMapping[[#All],[Area]],MATCH(Transactions[[#This Row],[Sub Ledger]],LedgerMapping[[#All],[Sub Ledger]],0))</f>
        <v>Income Statement</v>
      </c>
    </row>
    <row r="5949" spans="1:5" x14ac:dyDescent="0.55000000000000004">
      <c r="A5949">
        <v>11</v>
      </c>
      <c r="B5949">
        <v>85000</v>
      </c>
      <c r="C5949" s="6">
        <v>44166</v>
      </c>
      <c r="D5949">
        <v>4182.2</v>
      </c>
      <c r="E5949" t="str">
        <f>INDEX(LedgerMapping[[#All],[Area]],MATCH(Transactions[[#This Row],[Sub Ledger]],LedgerMapping[[#All],[Sub Ledger]],0))</f>
        <v>Income Statement</v>
      </c>
    </row>
    <row r="5950" spans="1:5" x14ac:dyDescent="0.55000000000000004">
      <c r="A5950">
        <v>11</v>
      </c>
      <c r="B5950">
        <v>85000</v>
      </c>
      <c r="C5950" s="6">
        <v>44562</v>
      </c>
      <c r="D5950">
        <v>3569.9</v>
      </c>
      <c r="E5950" t="str">
        <f>INDEX(LedgerMapping[[#All],[Area]],MATCH(Transactions[[#This Row],[Sub Ledger]],LedgerMapping[[#All],[Sub Ledger]],0))</f>
        <v>Income Statement</v>
      </c>
    </row>
    <row r="5951" spans="1:5" x14ac:dyDescent="0.55000000000000004">
      <c r="A5951">
        <v>11</v>
      </c>
      <c r="B5951">
        <v>92000</v>
      </c>
      <c r="C5951" s="6">
        <v>44166</v>
      </c>
      <c r="D5951">
        <v>37639.800000000003</v>
      </c>
      <c r="E5951" t="str">
        <f>INDEX(LedgerMapping[[#All],[Area]],MATCH(Transactions[[#This Row],[Sub Ledger]],LedgerMapping[[#All],[Sub Ledger]],0))</f>
        <v>Income Statement</v>
      </c>
    </row>
    <row r="5952" spans="1:5" x14ac:dyDescent="0.55000000000000004">
      <c r="A5952">
        <v>11</v>
      </c>
      <c r="B5952">
        <v>92000</v>
      </c>
      <c r="C5952" s="6">
        <v>44562</v>
      </c>
      <c r="D5952">
        <v>32129.1</v>
      </c>
      <c r="E5952" t="str">
        <f>INDEX(LedgerMapping[[#All],[Area]],MATCH(Transactions[[#This Row],[Sub Ledger]],LedgerMapping[[#All],[Sub Ledger]],0))</f>
        <v>Income Statement</v>
      </c>
    </row>
    <row r="5953" spans="1:5" x14ac:dyDescent="0.55000000000000004">
      <c r="A5953">
        <v>11</v>
      </c>
      <c r="B5953">
        <v>93000</v>
      </c>
      <c r="C5953" s="6">
        <v>44166</v>
      </c>
      <c r="D5953">
        <v>-41822</v>
      </c>
      <c r="E5953" t="str">
        <f>INDEX(LedgerMapping[[#All],[Area]],MATCH(Transactions[[#This Row],[Sub Ledger]],LedgerMapping[[#All],[Sub Ledger]],0))</f>
        <v>Income Statement</v>
      </c>
    </row>
    <row r="5954" spans="1:5" x14ac:dyDescent="0.55000000000000004">
      <c r="A5954">
        <v>11</v>
      </c>
      <c r="B5954">
        <v>93000</v>
      </c>
      <c r="C5954" s="6">
        <v>44562</v>
      </c>
      <c r="D5954">
        <v>-35699</v>
      </c>
      <c r="E5954" t="str">
        <f>INDEX(LedgerMapping[[#All],[Area]],MATCH(Transactions[[#This Row],[Sub Ledger]],LedgerMapping[[#All],[Sub Ledger]],0))</f>
        <v>Income Statement</v>
      </c>
    </row>
    <row r="5955" spans="1:5" x14ac:dyDescent="0.55000000000000004">
      <c r="A5955">
        <v>11</v>
      </c>
      <c r="B5955">
        <v>53000</v>
      </c>
      <c r="C5955" s="6">
        <v>44075</v>
      </c>
      <c r="D5955">
        <v>-3523.17</v>
      </c>
      <c r="E5955" t="str">
        <f>INDEX(LedgerMapping[[#All],[Area]],MATCH(Transactions[[#This Row],[Sub Ledger]],LedgerMapping[[#All],[Sub Ledger]],0))</f>
        <v>Income Statement</v>
      </c>
    </row>
    <row r="5956" spans="1:5" x14ac:dyDescent="0.55000000000000004">
      <c r="A5956">
        <v>11</v>
      </c>
      <c r="B5956">
        <v>56000</v>
      </c>
      <c r="C5956" s="6">
        <v>44075</v>
      </c>
      <c r="D5956">
        <v>-24594.83</v>
      </c>
      <c r="E5956" t="str">
        <f>INDEX(LedgerMapping[[#All],[Area]],MATCH(Transactions[[#This Row],[Sub Ledger]],LedgerMapping[[#All],[Sub Ledger]],0))</f>
        <v>Income Statement</v>
      </c>
    </row>
    <row r="5957" spans="1:5" x14ac:dyDescent="0.55000000000000004">
      <c r="A5957">
        <v>11</v>
      </c>
      <c r="B5957">
        <v>57000</v>
      </c>
      <c r="C5957" s="6">
        <v>44075</v>
      </c>
      <c r="D5957">
        <v>-5871.08</v>
      </c>
      <c r="E5957" t="str">
        <f>INDEX(LedgerMapping[[#All],[Area]],MATCH(Transactions[[#This Row],[Sub Ledger]],LedgerMapping[[#All],[Sub Ledger]],0))</f>
        <v>Income Statement</v>
      </c>
    </row>
    <row r="5958" spans="1:5" x14ac:dyDescent="0.55000000000000004">
      <c r="A5958">
        <v>11</v>
      </c>
      <c r="B5958">
        <v>60000</v>
      </c>
      <c r="C5958" s="6">
        <v>44075</v>
      </c>
      <c r="D5958">
        <v>-20229.86</v>
      </c>
      <c r="E5958" t="str">
        <f>INDEX(LedgerMapping[[#All],[Area]],MATCH(Transactions[[#This Row],[Sub Ledger]],LedgerMapping[[#All],[Sub Ledger]],0))</f>
        <v>Income Statement</v>
      </c>
    </row>
    <row r="5959" spans="1:5" x14ac:dyDescent="0.55000000000000004">
      <c r="A5959">
        <v>11</v>
      </c>
      <c r="B5959">
        <v>61000</v>
      </c>
      <c r="C5959" s="6">
        <v>44075</v>
      </c>
      <c r="D5959">
        <v>-1868.88</v>
      </c>
      <c r="E5959" t="str">
        <f>INDEX(LedgerMapping[[#All],[Area]],MATCH(Transactions[[#This Row],[Sub Ledger]],LedgerMapping[[#All],[Sub Ledger]],0))</f>
        <v>Income Statement</v>
      </c>
    </row>
    <row r="5960" spans="1:5" x14ac:dyDescent="0.55000000000000004">
      <c r="A5960">
        <v>11</v>
      </c>
      <c r="B5960">
        <v>62000</v>
      </c>
      <c r="C5960" s="6">
        <v>44075</v>
      </c>
      <c r="D5960">
        <v>-1246.53</v>
      </c>
      <c r="E5960" t="str">
        <f>INDEX(LedgerMapping[[#All],[Area]],MATCH(Transactions[[#This Row],[Sub Ledger]],LedgerMapping[[#All],[Sub Ledger]],0))</f>
        <v>Income Statement</v>
      </c>
    </row>
    <row r="5961" spans="1:5" x14ac:dyDescent="0.55000000000000004">
      <c r="A5961">
        <v>11</v>
      </c>
      <c r="B5961">
        <v>63000</v>
      </c>
      <c r="C5961" s="6">
        <v>44075</v>
      </c>
      <c r="D5961">
        <v>-1566.75</v>
      </c>
      <c r="E5961" t="str">
        <f>INDEX(LedgerMapping[[#All],[Area]],MATCH(Transactions[[#This Row],[Sub Ledger]],LedgerMapping[[#All],[Sub Ledger]],0))</f>
        <v>Income Statement</v>
      </c>
    </row>
    <row r="5962" spans="1:5" x14ac:dyDescent="0.55000000000000004">
      <c r="A5962">
        <v>11</v>
      </c>
      <c r="B5962">
        <v>65000</v>
      </c>
      <c r="C5962" s="6">
        <v>44075</v>
      </c>
      <c r="D5962">
        <v>-169.91</v>
      </c>
      <c r="E5962" t="str">
        <f>INDEX(LedgerMapping[[#All],[Area]],MATCH(Transactions[[#This Row],[Sub Ledger]],LedgerMapping[[#All],[Sub Ledger]],0))</f>
        <v>Income Statement</v>
      </c>
    </row>
    <row r="5963" spans="1:5" x14ac:dyDescent="0.55000000000000004">
      <c r="A5963">
        <v>11</v>
      </c>
      <c r="B5963">
        <v>66000</v>
      </c>
      <c r="C5963" s="6">
        <v>44075</v>
      </c>
      <c r="D5963">
        <v>-155.02000000000001</v>
      </c>
      <c r="E5963" t="str">
        <f>INDEX(LedgerMapping[[#All],[Area]],MATCH(Transactions[[#This Row],[Sub Ledger]],LedgerMapping[[#All],[Sub Ledger]],0))</f>
        <v>Income Statement</v>
      </c>
    </row>
    <row r="5964" spans="1:5" x14ac:dyDescent="0.55000000000000004">
      <c r="A5964">
        <v>11</v>
      </c>
      <c r="B5964">
        <v>67000</v>
      </c>
      <c r="C5964" s="6">
        <v>44075</v>
      </c>
      <c r="D5964">
        <v>-80.55</v>
      </c>
      <c r="E5964" t="str">
        <f>INDEX(LedgerMapping[[#All],[Area]],MATCH(Transactions[[#This Row],[Sub Ledger]],LedgerMapping[[#All],[Sub Ledger]],0))</f>
        <v>Income Statement</v>
      </c>
    </row>
    <row r="5965" spans="1:5" x14ac:dyDescent="0.55000000000000004">
      <c r="A5965">
        <v>11</v>
      </c>
      <c r="B5965">
        <v>68000</v>
      </c>
      <c r="C5965" s="6">
        <v>44075</v>
      </c>
      <c r="D5965">
        <v>-61.4</v>
      </c>
      <c r="E5965" t="str">
        <f>INDEX(LedgerMapping[[#All],[Area]],MATCH(Transactions[[#This Row],[Sub Ledger]],LedgerMapping[[#All],[Sub Ledger]],0))</f>
        <v>Income Statement</v>
      </c>
    </row>
    <row r="5966" spans="1:5" x14ac:dyDescent="0.55000000000000004">
      <c r="A5966">
        <v>11</v>
      </c>
      <c r="B5966">
        <v>69000</v>
      </c>
      <c r="C5966" s="6">
        <v>44075</v>
      </c>
      <c r="D5966">
        <v>-17.78</v>
      </c>
      <c r="E5966" t="str">
        <f>INDEX(LedgerMapping[[#All],[Area]],MATCH(Transactions[[#This Row],[Sub Ledger]],LedgerMapping[[#All],[Sub Ledger]],0))</f>
        <v>Income Statement</v>
      </c>
    </row>
    <row r="5967" spans="1:5" x14ac:dyDescent="0.55000000000000004">
      <c r="A5967">
        <v>11</v>
      </c>
      <c r="B5967">
        <v>71000</v>
      </c>
      <c r="C5967" s="6">
        <v>44075</v>
      </c>
      <c r="D5967">
        <v>-25.23</v>
      </c>
      <c r="E5967" t="str">
        <f>INDEX(LedgerMapping[[#All],[Area]],MATCH(Transactions[[#This Row],[Sub Ledger]],LedgerMapping[[#All],[Sub Ledger]],0))</f>
        <v>Income Statement</v>
      </c>
    </row>
    <row r="5968" spans="1:5" x14ac:dyDescent="0.55000000000000004">
      <c r="A5968">
        <v>11</v>
      </c>
      <c r="B5968">
        <v>72000</v>
      </c>
      <c r="C5968" s="6">
        <v>44075</v>
      </c>
      <c r="D5968">
        <v>-40.119999999999997</v>
      </c>
      <c r="E5968" t="str">
        <f>INDEX(LedgerMapping[[#All],[Area]],MATCH(Transactions[[#This Row],[Sub Ledger]],LedgerMapping[[#All],[Sub Ledger]],0))</f>
        <v>Income Statement</v>
      </c>
    </row>
    <row r="5969" spans="1:5" x14ac:dyDescent="0.55000000000000004">
      <c r="A5969">
        <v>11</v>
      </c>
      <c r="B5969">
        <v>73000</v>
      </c>
      <c r="C5969" s="6">
        <v>44075</v>
      </c>
      <c r="D5969">
        <v>-120.97</v>
      </c>
      <c r="E5969" t="str">
        <f>INDEX(LedgerMapping[[#All],[Area]],MATCH(Transactions[[#This Row],[Sub Ledger]],LedgerMapping[[#All],[Sub Ledger]],0))</f>
        <v>Income Statement</v>
      </c>
    </row>
    <row r="5970" spans="1:5" x14ac:dyDescent="0.55000000000000004">
      <c r="A5970">
        <v>11</v>
      </c>
      <c r="B5970">
        <v>74000</v>
      </c>
      <c r="C5970" s="6">
        <v>44075</v>
      </c>
      <c r="D5970">
        <v>-163.53</v>
      </c>
      <c r="E5970" t="str">
        <f>INDEX(LedgerMapping[[#All],[Area]],MATCH(Transactions[[#This Row],[Sub Ledger]],LedgerMapping[[#All],[Sub Ledger]],0))</f>
        <v>Income Statement</v>
      </c>
    </row>
    <row r="5971" spans="1:5" x14ac:dyDescent="0.55000000000000004">
      <c r="A5971">
        <v>11</v>
      </c>
      <c r="B5971">
        <v>76000</v>
      </c>
      <c r="C5971" s="6">
        <v>44075</v>
      </c>
      <c r="D5971">
        <v>-449.7</v>
      </c>
      <c r="E5971" t="str">
        <f>INDEX(LedgerMapping[[#All],[Area]],MATCH(Transactions[[#This Row],[Sub Ledger]],LedgerMapping[[#All],[Sub Ledger]],0))</f>
        <v>Income Statement</v>
      </c>
    </row>
    <row r="5972" spans="1:5" x14ac:dyDescent="0.55000000000000004">
      <c r="A5972">
        <v>11</v>
      </c>
      <c r="B5972">
        <v>77000</v>
      </c>
      <c r="C5972" s="6">
        <v>44075</v>
      </c>
      <c r="D5972">
        <v>-274.17</v>
      </c>
      <c r="E5972" t="str">
        <f>INDEX(LedgerMapping[[#All],[Area]],MATCH(Transactions[[#This Row],[Sub Ledger]],LedgerMapping[[#All],[Sub Ledger]],0))</f>
        <v>Income Statement</v>
      </c>
    </row>
    <row r="5973" spans="1:5" x14ac:dyDescent="0.55000000000000004">
      <c r="A5973">
        <v>11</v>
      </c>
      <c r="B5973">
        <v>78000</v>
      </c>
      <c r="C5973" s="6">
        <v>44075</v>
      </c>
      <c r="D5973">
        <v>-96.51</v>
      </c>
      <c r="E5973" t="str">
        <f>INDEX(LedgerMapping[[#All],[Area]],MATCH(Transactions[[#This Row],[Sub Ledger]],LedgerMapping[[#All],[Sub Ledger]],0))</f>
        <v>Income Statement</v>
      </c>
    </row>
    <row r="5974" spans="1:5" x14ac:dyDescent="0.55000000000000004">
      <c r="A5974">
        <v>11</v>
      </c>
      <c r="B5974">
        <v>80000</v>
      </c>
      <c r="C5974" s="6">
        <v>44075</v>
      </c>
      <c r="D5974">
        <v>-369.91</v>
      </c>
      <c r="E5974" t="str">
        <f>INDEX(LedgerMapping[[#All],[Area]],MATCH(Transactions[[#This Row],[Sub Ledger]],LedgerMapping[[#All],[Sub Ledger]],0))</f>
        <v>Income Statement</v>
      </c>
    </row>
    <row r="5975" spans="1:5" x14ac:dyDescent="0.55000000000000004">
      <c r="A5975">
        <v>11</v>
      </c>
      <c r="B5975">
        <v>81000</v>
      </c>
      <c r="C5975" s="6">
        <v>44075</v>
      </c>
      <c r="D5975">
        <v>-229.49</v>
      </c>
      <c r="E5975" t="str">
        <f>INDEX(LedgerMapping[[#All],[Area]],MATCH(Transactions[[#This Row],[Sub Ledger]],LedgerMapping[[#All],[Sub Ledger]],0))</f>
        <v>Income Statement</v>
      </c>
    </row>
    <row r="5976" spans="1:5" x14ac:dyDescent="0.55000000000000004">
      <c r="A5976">
        <v>11</v>
      </c>
      <c r="B5976">
        <v>82000</v>
      </c>
      <c r="C5976" s="6">
        <v>44075</v>
      </c>
      <c r="D5976">
        <v>-25.23</v>
      </c>
      <c r="E5976" t="str">
        <f>INDEX(LedgerMapping[[#All],[Area]],MATCH(Transactions[[#This Row],[Sub Ledger]],LedgerMapping[[#All],[Sub Ledger]],0))</f>
        <v>Income Statement</v>
      </c>
    </row>
    <row r="5977" spans="1:5" x14ac:dyDescent="0.55000000000000004">
      <c r="A5977">
        <v>11</v>
      </c>
      <c r="B5977">
        <v>83000</v>
      </c>
      <c r="C5977" s="6">
        <v>44075</v>
      </c>
      <c r="D5977">
        <v>-84.8</v>
      </c>
      <c r="E5977" t="str">
        <f>INDEX(LedgerMapping[[#All],[Area]],MATCH(Transactions[[#This Row],[Sub Ledger]],LedgerMapping[[#All],[Sub Ledger]],0))</f>
        <v>Income Statement</v>
      </c>
    </row>
    <row r="5978" spans="1:5" x14ac:dyDescent="0.55000000000000004">
      <c r="A5978">
        <v>11</v>
      </c>
      <c r="B5978">
        <v>84000</v>
      </c>
      <c r="C5978" s="6">
        <v>44075</v>
      </c>
      <c r="D5978">
        <v>-77.36</v>
      </c>
      <c r="E5978" t="str">
        <f>INDEX(LedgerMapping[[#All],[Area]],MATCH(Transactions[[#This Row],[Sub Ledger]],LedgerMapping[[#All],[Sub Ledger]],0))</f>
        <v>Income Statement</v>
      </c>
    </row>
    <row r="5979" spans="1:5" x14ac:dyDescent="0.55000000000000004">
      <c r="A5979">
        <v>11</v>
      </c>
      <c r="B5979">
        <v>85000</v>
      </c>
      <c r="C5979" s="6">
        <v>44075</v>
      </c>
      <c r="D5979">
        <v>-67.78</v>
      </c>
      <c r="E5979" t="str">
        <f>INDEX(LedgerMapping[[#All],[Area]],MATCH(Transactions[[#This Row],[Sub Ledger]],LedgerMapping[[#All],[Sub Ledger]],0))</f>
        <v>Income Statement</v>
      </c>
    </row>
    <row r="5980" spans="1:5" x14ac:dyDescent="0.55000000000000004">
      <c r="A5980">
        <v>11</v>
      </c>
      <c r="B5980">
        <v>87000</v>
      </c>
      <c r="C5980" s="6">
        <v>44075</v>
      </c>
      <c r="D5980">
        <v>-288</v>
      </c>
      <c r="E5980" t="str">
        <f>INDEX(LedgerMapping[[#All],[Area]],MATCH(Transactions[[#This Row],[Sub Ledger]],LedgerMapping[[#All],[Sub Ledger]],0))</f>
        <v>Income Statement</v>
      </c>
    </row>
    <row r="5981" spans="1:5" x14ac:dyDescent="0.55000000000000004">
      <c r="A5981">
        <v>11</v>
      </c>
      <c r="B5981">
        <v>90000</v>
      </c>
      <c r="C5981" s="6">
        <v>44075</v>
      </c>
      <c r="D5981">
        <v>-230.55</v>
      </c>
      <c r="E5981" t="str">
        <f>INDEX(LedgerMapping[[#All],[Area]],MATCH(Transactions[[#This Row],[Sub Ledger]],LedgerMapping[[#All],[Sub Ledger]],0))</f>
        <v>Income Statement</v>
      </c>
    </row>
    <row r="5982" spans="1:5" x14ac:dyDescent="0.55000000000000004">
      <c r="A5982">
        <v>11</v>
      </c>
      <c r="B5982">
        <v>94000</v>
      </c>
      <c r="C5982" s="6">
        <v>44075</v>
      </c>
      <c r="D5982">
        <v>-2500.81</v>
      </c>
      <c r="E5982" t="str">
        <f>INDEX(LedgerMapping[[#All],[Area]],MATCH(Transactions[[#This Row],[Sub Ledger]],LedgerMapping[[#All],[Sub Ledger]],0))</f>
        <v>Income Statement</v>
      </c>
    </row>
    <row r="5983" spans="1:5" x14ac:dyDescent="0.55000000000000004">
      <c r="A5983">
        <v>11</v>
      </c>
      <c r="B5983">
        <v>60000</v>
      </c>
      <c r="C5983" s="6">
        <v>44075</v>
      </c>
      <c r="D5983">
        <v>-17367.04</v>
      </c>
      <c r="E5983" t="str">
        <f>INDEX(LedgerMapping[[#All],[Area]],MATCH(Transactions[[#This Row],[Sub Ledger]],LedgerMapping[[#All],[Sub Ledger]],0))</f>
        <v>Income Statement</v>
      </c>
    </row>
    <row r="5984" spans="1:5" x14ac:dyDescent="0.55000000000000004">
      <c r="A5984">
        <v>11</v>
      </c>
      <c r="B5984">
        <v>61000</v>
      </c>
      <c r="C5984" s="6">
        <v>44075</v>
      </c>
      <c r="D5984">
        <v>-1782.71</v>
      </c>
      <c r="E5984" t="str">
        <f>INDEX(LedgerMapping[[#All],[Area]],MATCH(Transactions[[#This Row],[Sub Ledger]],LedgerMapping[[#All],[Sub Ledger]],0))</f>
        <v>Income Statement</v>
      </c>
    </row>
    <row r="5985" spans="1:5" x14ac:dyDescent="0.55000000000000004">
      <c r="A5985">
        <v>11</v>
      </c>
      <c r="B5985">
        <v>62000</v>
      </c>
      <c r="C5985" s="6">
        <v>44075</v>
      </c>
      <c r="D5985">
        <v>-892.27</v>
      </c>
      <c r="E5985" t="str">
        <f>INDEX(LedgerMapping[[#All],[Area]],MATCH(Transactions[[#This Row],[Sub Ledger]],LedgerMapping[[#All],[Sub Ledger]],0))</f>
        <v>Income Statement</v>
      </c>
    </row>
    <row r="5986" spans="1:5" x14ac:dyDescent="0.55000000000000004">
      <c r="A5986">
        <v>11</v>
      </c>
      <c r="B5986">
        <v>65000</v>
      </c>
      <c r="C5986" s="6">
        <v>44075</v>
      </c>
      <c r="D5986">
        <v>-138</v>
      </c>
      <c r="E5986" t="str">
        <f>INDEX(LedgerMapping[[#All],[Area]],MATCH(Transactions[[#This Row],[Sub Ledger]],LedgerMapping[[#All],[Sub Ledger]],0))</f>
        <v>Income Statement</v>
      </c>
    </row>
    <row r="5987" spans="1:5" x14ac:dyDescent="0.55000000000000004">
      <c r="A5987">
        <v>11</v>
      </c>
      <c r="B5987">
        <v>66000</v>
      </c>
      <c r="C5987" s="6">
        <v>44075</v>
      </c>
      <c r="D5987">
        <v>-125.23</v>
      </c>
      <c r="E5987" t="str">
        <f>INDEX(LedgerMapping[[#All],[Area]],MATCH(Transactions[[#This Row],[Sub Ledger]],LedgerMapping[[#All],[Sub Ledger]],0))</f>
        <v>Income Statement</v>
      </c>
    </row>
    <row r="5988" spans="1:5" x14ac:dyDescent="0.55000000000000004">
      <c r="A5988">
        <v>11</v>
      </c>
      <c r="B5988">
        <v>67000</v>
      </c>
      <c r="C5988" s="6">
        <v>44075</v>
      </c>
      <c r="D5988">
        <v>-67.78</v>
      </c>
      <c r="E5988" t="str">
        <f>INDEX(LedgerMapping[[#All],[Area]],MATCH(Transactions[[#This Row],[Sub Ledger]],LedgerMapping[[#All],[Sub Ledger]],0))</f>
        <v>Income Statement</v>
      </c>
    </row>
    <row r="5989" spans="1:5" x14ac:dyDescent="0.55000000000000004">
      <c r="A5989">
        <v>11</v>
      </c>
      <c r="B5989">
        <v>68000</v>
      </c>
      <c r="C5989" s="6">
        <v>44075</v>
      </c>
      <c r="D5989">
        <v>-48.63</v>
      </c>
      <c r="E5989" t="str">
        <f>INDEX(LedgerMapping[[#All],[Area]],MATCH(Transactions[[#This Row],[Sub Ledger]],LedgerMapping[[#All],[Sub Ledger]],0))</f>
        <v>Income Statement</v>
      </c>
    </row>
    <row r="5990" spans="1:5" x14ac:dyDescent="0.55000000000000004">
      <c r="A5990">
        <v>11</v>
      </c>
      <c r="B5990">
        <v>69000</v>
      </c>
      <c r="C5990" s="6">
        <v>44075</v>
      </c>
      <c r="D5990">
        <v>-14.59</v>
      </c>
      <c r="E5990" t="str">
        <f>INDEX(LedgerMapping[[#All],[Area]],MATCH(Transactions[[#This Row],[Sub Ledger]],LedgerMapping[[#All],[Sub Ledger]],0))</f>
        <v>Income Statement</v>
      </c>
    </row>
    <row r="5991" spans="1:5" x14ac:dyDescent="0.55000000000000004">
      <c r="A5991">
        <v>11</v>
      </c>
      <c r="B5991">
        <v>71000</v>
      </c>
      <c r="C5991" s="6">
        <v>44075</v>
      </c>
      <c r="D5991">
        <v>-22.04</v>
      </c>
      <c r="E5991" t="str">
        <f>INDEX(LedgerMapping[[#All],[Area]],MATCH(Transactions[[#This Row],[Sub Ledger]],LedgerMapping[[#All],[Sub Ledger]],0))</f>
        <v>Income Statement</v>
      </c>
    </row>
    <row r="5992" spans="1:5" x14ac:dyDescent="0.55000000000000004">
      <c r="A5992">
        <v>11</v>
      </c>
      <c r="B5992">
        <v>73000</v>
      </c>
      <c r="C5992" s="6">
        <v>44075</v>
      </c>
      <c r="D5992">
        <v>-105.02</v>
      </c>
      <c r="E5992" t="str">
        <f>INDEX(LedgerMapping[[#All],[Area]],MATCH(Transactions[[#This Row],[Sub Ledger]],LedgerMapping[[#All],[Sub Ledger]],0))</f>
        <v>Income Statement</v>
      </c>
    </row>
    <row r="5993" spans="1:5" x14ac:dyDescent="0.55000000000000004">
      <c r="A5993">
        <v>11</v>
      </c>
      <c r="B5993">
        <v>74000</v>
      </c>
      <c r="C5993" s="6">
        <v>44075</v>
      </c>
      <c r="D5993">
        <v>-141.19</v>
      </c>
      <c r="E5993" t="str">
        <f>INDEX(LedgerMapping[[#All],[Area]],MATCH(Transactions[[#This Row],[Sub Ledger]],LedgerMapping[[#All],[Sub Ledger]],0))</f>
        <v>Income Statement</v>
      </c>
    </row>
    <row r="5994" spans="1:5" x14ac:dyDescent="0.55000000000000004">
      <c r="A5994">
        <v>11</v>
      </c>
      <c r="B5994">
        <v>76000</v>
      </c>
      <c r="C5994" s="6">
        <v>44075</v>
      </c>
      <c r="D5994">
        <v>-146.51</v>
      </c>
      <c r="E5994" t="str">
        <f>INDEX(LedgerMapping[[#All],[Area]],MATCH(Transactions[[#This Row],[Sub Ledger]],LedgerMapping[[#All],[Sub Ledger]],0))</f>
        <v>Income Statement</v>
      </c>
    </row>
    <row r="5995" spans="1:5" x14ac:dyDescent="0.55000000000000004">
      <c r="A5995">
        <v>11</v>
      </c>
      <c r="B5995">
        <v>77000</v>
      </c>
      <c r="C5995" s="6">
        <v>44075</v>
      </c>
      <c r="D5995">
        <v>-262.47000000000003</v>
      </c>
      <c r="E5995" t="str">
        <f>INDEX(LedgerMapping[[#All],[Area]],MATCH(Transactions[[#This Row],[Sub Ledger]],LedgerMapping[[#All],[Sub Ledger]],0))</f>
        <v>Income Statement</v>
      </c>
    </row>
    <row r="5996" spans="1:5" x14ac:dyDescent="0.55000000000000004">
      <c r="A5996">
        <v>11</v>
      </c>
      <c r="B5996">
        <v>78000</v>
      </c>
      <c r="C5996" s="6">
        <v>44075</v>
      </c>
      <c r="D5996">
        <v>-94.38</v>
      </c>
      <c r="E5996" t="str">
        <f>INDEX(LedgerMapping[[#All],[Area]],MATCH(Transactions[[#This Row],[Sub Ledger]],LedgerMapping[[#All],[Sub Ledger]],0))</f>
        <v>Income Statement</v>
      </c>
    </row>
    <row r="5997" spans="1:5" x14ac:dyDescent="0.55000000000000004">
      <c r="A5997">
        <v>11</v>
      </c>
      <c r="B5997">
        <v>80000</v>
      </c>
      <c r="C5997" s="6">
        <v>44075</v>
      </c>
      <c r="D5997">
        <v>-356.08</v>
      </c>
      <c r="E5997" t="str">
        <f>INDEX(LedgerMapping[[#All],[Area]],MATCH(Transactions[[#This Row],[Sub Ledger]],LedgerMapping[[#All],[Sub Ledger]],0))</f>
        <v>Income Statement</v>
      </c>
    </row>
    <row r="5998" spans="1:5" x14ac:dyDescent="0.55000000000000004">
      <c r="A5998">
        <v>11</v>
      </c>
      <c r="B5998">
        <v>81000</v>
      </c>
      <c r="C5998" s="6">
        <v>44075</v>
      </c>
      <c r="D5998">
        <v>-220.98</v>
      </c>
      <c r="E5998" t="str">
        <f>INDEX(LedgerMapping[[#All],[Area]],MATCH(Transactions[[#This Row],[Sub Ledger]],LedgerMapping[[#All],[Sub Ledger]],0))</f>
        <v>Income Statement</v>
      </c>
    </row>
    <row r="5999" spans="1:5" x14ac:dyDescent="0.55000000000000004">
      <c r="A5999">
        <v>11</v>
      </c>
      <c r="B5999">
        <v>82000</v>
      </c>
      <c r="C5999" s="6">
        <v>44075</v>
      </c>
      <c r="D5999">
        <v>-24.16</v>
      </c>
      <c r="E5999" t="str">
        <f>INDEX(LedgerMapping[[#All],[Area]],MATCH(Transactions[[#This Row],[Sub Ledger]],LedgerMapping[[#All],[Sub Ledger]],0))</f>
        <v>Income Statement</v>
      </c>
    </row>
    <row r="6000" spans="1:5" x14ac:dyDescent="0.55000000000000004">
      <c r="A6000">
        <v>11</v>
      </c>
      <c r="B6000">
        <v>83000</v>
      </c>
      <c r="C6000" s="6">
        <v>44075</v>
      </c>
      <c r="D6000">
        <v>-81.61</v>
      </c>
      <c r="E6000" t="str">
        <f>INDEX(LedgerMapping[[#All],[Area]],MATCH(Transactions[[#This Row],[Sub Ledger]],LedgerMapping[[#All],[Sub Ledger]],0))</f>
        <v>Income Statement</v>
      </c>
    </row>
    <row r="6001" spans="1:5" x14ac:dyDescent="0.55000000000000004">
      <c r="A6001">
        <v>11</v>
      </c>
      <c r="B6001">
        <v>84000</v>
      </c>
      <c r="C6001" s="6">
        <v>44075</v>
      </c>
      <c r="D6001">
        <v>-73.099999999999994</v>
      </c>
      <c r="E6001" t="str">
        <f>INDEX(LedgerMapping[[#All],[Area]],MATCH(Transactions[[#This Row],[Sub Ledger]],LedgerMapping[[#All],[Sub Ledger]],0))</f>
        <v>Income Statement</v>
      </c>
    </row>
    <row r="6002" spans="1:5" x14ac:dyDescent="0.55000000000000004">
      <c r="A6002">
        <v>11</v>
      </c>
      <c r="B6002">
        <v>85000</v>
      </c>
      <c r="C6002" s="6">
        <v>44075</v>
      </c>
      <c r="D6002">
        <v>-65.650000000000006</v>
      </c>
      <c r="E6002" t="str">
        <f>INDEX(LedgerMapping[[#All],[Area]],MATCH(Transactions[[#This Row],[Sub Ledger]],LedgerMapping[[#All],[Sub Ledger]],0))</f>
        <v>Income Statement</v>
      </c>
    </row>
    <row r="6003" spans="1:5" x14ac:dyDescent="0.55000000000000004">
      <c r="A6003">
        <v>11</v>
      </c>
      <c r="B6003">
        <v>87000</v>
      </c>
      <c r="C6003" s="6">
        <v>44075</v>
      </c>
      <c r="D6003">
        <v>-288</v>
      </c>
      <c r="E6003" t="str">
        <f>INDEX(LedgerMapping[[#All],[Area]],MATCH(Transactions[[#This Row],[Sub Ledger]],LedgerMapping[[#All],[Sub Ledger]],0))</f>
        <v>Income Statement</v>
      </c>
    </row>
    <row r="6004" spans="1:5" x14ac:dyDescent="0.55000000000000004">
      <c r="A6004">
        <v>11</v>
      </c>
      <c r="B6004">
        <v>90000</v>
      </c>
      <c r="C6004" s="6">
        <v>44075</v>
      </c>
      <c r="D6004">
        <v>-216.72</v>
      </c>
      <c r="E6004" t="str">
        <f>INDEX(LedgerMapping[[#All],[Area]],MATCH(Transactions[[#This Row],[Sub Ledger]],LedgerMapping[[#All],[Sub Ledger]],0))</f>
        <v>Income Statement</v>
      </c>
    </row>
    <row r="6005" spans="1:5" x14ac:dyDescent="0.55000000000000004">
      <c r="A6005">
        <v>11</v>
      </c>
      <c r="B6005">
        <v>94000</v>
      </c>
      <c r="C6005" s="6">
        <v>44075</v>
      </c>
      <c r="D6005">
        <v>-65.650000000000006</v>
      </c>
      <c r="E6005" t="str">
        <f>INDEX(LedgerMapping[[#All],[Area]],MATCH(Transactions[[#This Row],[Sub Ledger]],LedgerMapping[[#All],[Sub Ledger]],0))</f>
        <v>Income Statement</v>
      </c>
    </row>
    <row r="6006" spans="1:5" x14ac:dyDescent="0.55000000000000004">
      <c r="A6006">
        <v>11</v>
      </c>
      <c r="B6006">
        <v>60000</v>
      </c>
      <c r="C6006" s="6">
        <v>44075</v>
      </c>
      <c r="D6006">
        <v>-9925.41</v>
      </c>
      <c r="E6006" t="str">
        <f>INDEX(LedgerMapping[[#All],[Area]],MATCH(Transactions[[#This Row],[Sub Ledger]],LedgerMapping[[#All],[Sub Ledger]],0))</f>
        <v>Income Statement</v>
      </c>
    </row>
    <row r="6007" spans="1:5" x14ac:dyDescent="0.55000000000000004">
      <c r="A6007">
        <v>11</v>
      </c>
      <c r="B6007">
        <v>61000</v>
      </c>
      <c r="C6007" s="6">
        <v>44075</v>
      </c>
      <c r="D6007">
        <v>-916.73</v>
      </c>
      <c r="E6007" t="str">
        <f>INDEX(LedgerMapping[[#All],[Area]],MATCH(Transactions[[#This Row],[Sub Ledger]],LedgerMapping[[#All],[Sub Ledger]],0))</f>
        <v>Income Statement</v>
      </c>
    </row>
    <row r="6008" spans="1:5" x14ac:dyDescent="0.55000000000000004">
      <c r="A6008">
        <v>11</v>
      </c>
      <c r="B6008">
        <v>62000</v>
      </c>
      <c r="C6008" s="6">
        <v>44075</v>
      </c>
      <c r="D6008">
        <v>-1018.86</v>
      </c>
      <c r="E6008" t="str">
        <f>INDEX(LedgerMapping[[#All],[Area]],MATCH(Transactions[[#This Row],[Sub Ledger]],LedgerMapping[[#All],[Sub Ledger]],0))</f>
        <v>Income Statement</v>
      </c>
    </row>
    <row r="6009" spans="1:5" x14ac:dyDescent="0.55000000000000004">
      <c r="A6009">
        <v>11</v>
      </c>
      <c r="B6009">
        <v>65000</v>
      </c>
      <c r="C6009" s="6">
        <v>44075</v>
      </c>
      <c r="D6009">
        <v>-136.93</v>
      </c>
      <c r="E6009" t="str">
        <f>INDEX(LedgerMapping[[#All],[Area]],MATCH(Transactions[[#This Row],[Sub Ledger]],LedgerMapping[[#All],[Sub Ledger]],0))</f>
        <v>Income Statement</v>
      </c>
    </row>
    <row r="6010" spans="1:5" x14ac:dyDescent="0.55000000000000004">
      <c r="A6010">
        <v>11</v>
      </c>
      <c r="B6010">
        <v>66000</v>
      </c>
      <c r="C6010" s="6">
        <v>44075</v>
      </c>
      <c r="D6010">
        <v>-124.17</v>
      </c>
      <c r="E6010" t="str">
        <f>INDEX(LedgerMapping[[#All],[Area]],MATCH(Transactions[[#This Row],[Sub Ledger]],LedgerMapping[[#All],[Sub Ledger]],0))</f>
        <v>Income Statement</v>
      </c>
    </row>
    <row r="6011" spans="1:5" x14ac:dyDescent="0.55000000000000004">
      <c r="A6011">
        <v>11</v>
      </c>
      <c r="B6011">
        <v>67000</v>
      </c>
      <c r="C6011" s="6">
        <v>44075</v>
      </c>
      <c r="D6011">
        <v>-61.4</v>
      </c>
      <c r="E6011" t="str">
        <f>INDEX(LedgerMapping[[#All],[Area]],MATCH(Transactions[[#This Row],[Sub Ledger]],LedgerMapping[[#All],[Sub Ledger]],0))</f>
        <v>Income Statement</v>
      </c>
    </row>
    <row r="6012" spans="1:5" x14ac:dyDescent="0.55000000000000004">
      <c r="A6012">
        <v>11</v>
      </c>
      <c r="B6012">
        <v>68000</v>
      </c>
      <c r="C6012" s="6">
        <v>44075</v>
      </c>
      <c r="D6012">
        <v>-47.57</v>
      </c>
      <c r="E6012" t="str">
        <f>INDEX(LedgerMapping[[#All],[Area]],MATCH(Transactions[[#This Row],[Sub Ledger]],LedgerMapping[[#All],[Sub Ledger]],0))</f>
        <v>Income Statement</v>
      </c>
    </row>
    <row r="6013" spans="1:5" x14ac:dyDescent="0.55000000000000004">
      <c r="A6013">
        <v>11</v>
      </c>
      <c r="B6013">
        <v>69000</v>
      </c>
      <c r="C6013" s="6">
        <v>44075</v>
      </c>
      <c r="D6013">
        <v>-14.59</v>
      </c>
      <c r="E6013" t="str">
        <f>INDEX(LedgerMapping[[#All],[Area]],MATCH(Transactions[[#This Row],[Sub Ledger]],LedgerMapping[[#All],[Sub Ledger]],0))</f>
        <v>Income Statement</v>
      </c>
    </row>
    <row r="6014" spans="1:5" x14ac:dyDescent="0.55000000000000004">
      <c r="A6014">
        <v>11</v>
      </c>
      <c r="B6014">
        <v>71000</v>
      </c>
      <c r="C6014" s="6">
        <v>44075</v>
      </c>
      <c r="D6014">
        <v>-22.04</v>
      </c>
      <c r="E6014" t="str">
        <f>INDEX(LedgerMapping[[#All],[Area]],MATCH(Transactions[[#This Row],[Sub Ledger]],LedgerMapping[[#All],[Sub Ledger]],0))</f>
        <v>Income Statement</v>
      </c>
    </row>
    <row r="6015" spans="1:5" x14ac:dyDescent="0.55000000000000004">
      <c r="A6015">
        <v>11</v>
      </c>
      <c r="B6015">
        <v>73000</v>
      </c>
      <c r="C6015" s="6">
        <v>44075</v>
      </c>
      <c r="D6015">
        <v>-81.61</v>
      </c>
      <c r="E6015" t="str">
        <f>INDEX(LedgerMapping[[#All],[Area]],MATCH(Transactions[[#This Row],[Sub Ledger]],LedgerMapping[[#All],[Sub Ledger]],0))</f>
        <v>Income Statement</v>
      </c>
    </row>
    <row r="6016" spans="1:5" x14ac:dyDescent="0.55000000000000004">
      <c r="A6016">
        <v>11</v>
      </c>
      <c r="B6016">
        <v>74000</v>
      </c>
      <c r="C6016" s="6">
        <v>44075</v>
      </c>
      <c r="D6016">
        <v>-225.23</v>
      </c>
      <c r="E6016" t="str">
        <f>INDEX(LedgerMapping[[#All],[Area]],MATCH(Transactions[[#This Row],[Sub Ledger]],LedgerMapping[[#All],[Sub Ledger]],0))</f>
        <v>Income Statement</v>
      </c>
    </row>
    <row r="6017" spans="1:5" x14ac:dyDescent="0.55000000000000004">
      <c r="A6017">
        <v>11</v>
      </c>
      <c r="B6017">
        <v>76000</v>
      </c>
      <c r="C6017" s="6">
        <v>44075</v>
      </c>
      <c r="D6017">
        <v>-86.93</v>
      </c>
      <c r="E6017" t="str">
        <f>INDEX(LedgerMapping[[#All],[Area]],MATCH(Transactions[[#This Row],[Sub Ledger]],LedgerMapping[[#All],[Sub Ledger]],0))</f>
        <v>Income Statement</v>
      </c>
    </row>
    <row r="6018" spans="1:5" x14ac:dyDescent="0.55000000000000004">
      <c r="A6018">
        <v>11</v>
      </c>
      <c r="B6018">
        <v>77000</v>
      </c>
      <c r="C6018" s="6">
        <v>44075</v>
      </c>
      <c r="D6018">
        <v>-156.08000000000001</v>
      </c>
      <c r="E6018" t="str">
        <f>INDEX(LedgerMapping[[#All],[Area]],MATCH(Transactions[[#This Row],[Sub Ledger]],LedgerMapping[[#All],[Sub Ledger]],0))</f>
        <v>Income Statement</v>
      </c>
    </row>
    <row r="6019" spans="1:5" x14ac:dyDescent="0.55000000000000004">
      <c r="A6019">
        <v>11</v>
      </c>
      <c r="B6019">
        <v>78000</v>
      </c>
      <c r="C6019" s="6">
        <v>44075</v>
      </c>
      <c r="D6019">
        <v>-46.5</v>
      </c>
      <c r="E6019" t="str">
        <f>INDEX(LedgerMapping[[#All],[Area]],MATCH(Transactions[[#This Row],[Sub Ledger]],LedgerMapping[[#All],[Sub Ledger]],0))</f>
        <v>Income Statement</v>
      </c>
    </row>
    <row r="6020" spans="1:5" x14ac:dyDescent="0.55000000000000004">
      <c r="A6020">
        <v>11</v>
      </c>
      <c r="B6020">
        <v>80000</v>
      </c>
      <c r="C6020" s="6">
        <v>44075</v>
      </c>
      <c r="D6020">
        <v>-163.53</v>
      </c>
      <c r="E6020" t="str">
        <f>INDEX(LedgerMapping[[#All],[Area]],MATCH(Transactions[[#This Row],[Sub Ledger]],LedgerMapping[[#All],[Sub Ledger]],0))</f>
        <v>Income Statement</v>
      </c>
    </row>
    <row r="6021" spans="1:5" x14ac:dyDescent="0.55000000000000004">
      <c r="A6021">
        <v>11</v>
      </c>
      <c r="B6021">
        <v>81000</v>
      </c>
      <c r="C6021" s="6">
        <v>44075</v>
      </c>
      <c r="D6021">
        <v>-101.82</v>
      </c>
      <c r="E6021" t="str">
        <f>INDEX(LedgerMapping[[#All],[Area]],MATCH(Transactions[[#This Row],[Sub Ledger]],LedgerMapping[[#All],[Sub Ledger]],0))</f>
        <v>Income Statement</v>
      </c>
    </row>
    <row r="6022" spans="1:5" x14ac:dyDescent="0.55000000000000004">
      <c r="A6022">
        <v>11</v>
      </c>
      <c r="B6022">
        <v>82000</v>
      </c>
      <c r="C6022" s="6">
        <v>44075</v>
      </c>
      <c r="D6022">
        <v>-10.33</v>
      </c>
      <c r="E6022" t="str">
        <f>INDEX(LedgerMapping[[#All],[Area]],MATCH(Transactions[[#This Row],[Sub Ledger]],LedgerMapping[[#All],[Sub Ledger]],0))</f>
        <v>Income Statement</v>
      </c>
    </row>
    <row r="6023" spans="1:5" x14ac:dyDescent="0.55000000000000004">
      <c r="A6023">
        <v>11</v>
      </c>
      <c r="B6023">
        <v>83000</v>
      </c>
      <c r="C6023" s="6">
        <v>44075</v>
      </c>
      <c r="D6023">
        <v>-35.869999999999997</v>
      </c>
      <c r="E6023" t="str">
        <f>INDEX(LedgerMapping[[#All],[Area]],MATCH(Transactions[[#This Row],[Sub Ledger]],LedgerMapping[[#All],[Sub Ledger]],0))</f>
        <v>Income Statement</v>
      </c>
    </row>
    <row r="6024" spans="1:5" x14ac:dyDescent="0.55000000000000004">
      <c r="A6024">
        <v>11</v>
      </c>
      <c r="B6024">
        <v>84000</v>
      </c>
      <c r="C6024" s="6">
        <v>44075</v>
      </c>
      <c r="D6024">
        <v>-30.55</v>
      </c>
      <c r="E6024" t="str">
        <f>INDEX(LedgerMapping[[#All],[Area]],MATCH(Transactions[[#This Row],[Sub Ledger]],LedgerMapping[[#All],[Sub Ledger]],0))</f>
        <v>Income Statement</v>
      </c>
    </row>
    <row r="6025" spans="1:5" x14ac:dyDescent="0.55000000000000004">
      <c r="A6025">
        <v>11</v>
      </c>
      <c r="B6025">
        <v>85000</v>
      </c>
      <c r="C6025" s="6">
        <v>44075</v>
      </c>
      <c r="D6025">
        <v>-28.42</v>
      </c>
      <c r="E6025" t="str">
        <f>INDEX(LedgerMapping[[#All],[Area]],MATCH(Transactions[[#This Row],[Sub Ledger]],LedgerMapping[[#All],[Sub Ledger]],0))</f>
        <v>Income Statement</v>
      </c>
    </row>
    <row r="6026" spans="1:5" x14ac:dyDescent="0.55000000000000004">
      <c r="A6026">
        <v>11</v>
      </c>
      <c r="B6026">
        <v>87000</v>
      </c>
      <c r="C6026" s="6">
        <v>44075</v>
      </c>
      <c r="D6026">
        <v>-144.38</v>
      </c>
      <c r="E6026" t="str">
        <f>INDEX(LedgerMapping[[#All],[Area]],MATCH(Transactions[[#This Row],[Sub Ledger]],LedgerMapping[[#All],[Sub Ledger]],0))</f>
        <v>Income Statement</v>
      </c>
    </row>
    <row r="6027" spans="1:5" x14ac:dyDescent="0.55000000000000004">
      <c r="A6027">
        <v>11</v>
      </c>
      <c r="B6027">
        <v>90000</v>
      </c>
      <c r="C6027" s="6">
        <v>44075</v>
      </c>
      <c r="D6027">
        <v>-89.06</v>
      </c>
      <c r="E6027" t="str">
        <f>INDEX(LedgerMapping[[#All],[Area]],MATCH(Transactions[[#This Row],[Sub Ledger]],LedgerMapping[[#All],[Sub Ledger]],0))</f>
        <v>Income Statement</v>
      </c>
    </row>
    <row r="6028" spans="1:5" x14ac:dyDescent="0.55000000000000004">
      <c r="A6028">
        <v>11</v>
      </c>
      <c r="B6028">
        <v>94000</v>
      </c>
      <c r="C6028" s="6">
        <v>44075</v>
      </c>
      <c r="D6028">
        <v>-29.48</v>
      </c>
      <c r="E6028" t="str">
        <f>INDEX(LedgerMapping[[#All],[Area]],MATCH(Transactions[[#This Row],[Sub Ledger]],LedgerMapping[[#All],[Sub Ledger]],0))</f>
        <v>Income Statement</v>
      </c>
    </row>
    <row r="6029" spans="1:5" x14ac:dyDescent="0.55000000000000004">
      <c r="A6029">
        <v>11</v>
      </c>
      <c r="B6029">
        <v>60000</v>
      </c>
      <c r="C6029" s="6">
        <v>44075</v>
      </c>
      <c r="D6029">
        <v>-13742.5</v>
      </c>
      <c r="E6029" t="str">
        <f>INDEX(LedgerMapping[[#All],[Area]],MATCH(Transactions[[#This Row],[Sub Ledger]],LedgerMapping[[#All],[Sub Ledger]],0))</f>
        <v>Income Statement</v>
      </c>
    </row>
    <row r="6030" spans="1:5" x14ac:dyDescent="0.55000000000000004">
      <c r="A6030">
        <v>11</v>
      </c>
      <c r="B6030">
        <v>61000</v>
      </c>
      <c r="C6030" s="6">
        <v>44075</v>
      </c>
      <c r="D6030">
        <v>-1410.36</v>
      </c>
      <c r="E6030" t="str">
        <f>INDEX(LedgerMapping[[#All],[Area]],MATCH(Transactions[[#This Row],[Sub Ledger]],LedgerMapping[[#All],[Sub Ledger]],0))</f>
        <v>Income Statement</v>
      </c>
    </row>
    <row r="6031" spans="1:5" x14ac:dyDescent="0.55000000000000004">
      <c r="A6031">
        <v>11</v>
      </c>
      <c r="B6031">
        <v>62000</v>
      </c>
      <c r="C6031" s="6">
        <v>44075</v>
      </c>
      <c r="D6031">
        <v>-1269.93</v>
      </c>
      <c r="E6031" t="str">
        <f>INDEX(LedgerMapping[[#All],[Area]],MATCH(Transactions[[#This Row],[Sub Ledger]],LedgerMapping[[#All],[Sub Ledger]],0))</f>
        <v>Income Statement</v>
      </c>
    </row>
    <row r="6032" spans="1:5" x14ac:dyDescent="0.55000000000000004">
      <c r="A6032">
        <v>11</v>
      </c>
      <c r="B6032">
        <v>65000</v>
      </c>
      <c r="C6032" s="6">
        <v>44075</v>
      </c>
      <c r="D6032">
        <v>-166.72</v>
      </c>
      <c r="E6032" t="str">
        <f>INDEX(LedgerMapping[[#All],[Area]],MATCH(Transactions[[#This Row],[Sub Ledger]],LedgerMapping[[#All],[Sub Ledger]],0))</f>
        <v>Income Statement</v>
      </c>
    </row>
    <row r="6033" spans="1:5" x14ac:dyDescent="0.55000000000000004">
      <c r="A6033">
        <v>11</v>
      </c>
      <c r="B6033">
        <v>66000</v>
      </c>
      <c r="C6033" s="6">
        <v>44075</v>
      </c>
      <c r="D6033">
        <v>-151.83000000000001</v>
      </c>
      <c r="E6033" t="str">
        <f>INDEX(LedgerMapping[[#All],[Area]],MATCH(Transactions[[#This Row],[Sub Ledger]],LedgerMapping[[#All],[Sub Ledger]],0))</f>
        <v>Income Statement</v>
      </c>
    </row>
    <row r="6034" spans="1:5" x14ac:dyDescent="0.55000000000000004">
      <c r="A6034">
        <v>11</v>
      </c>
      <c r="B6034">
        <v>67000</v>
      </c>
      <c r="C6034" s="6">
        <v>44075</v>
      </c>
      <c r="D6034">
        <v>-75.23</v>
      </c>
      <c r="E6034" t="str">
        <f>INDEX(LedgerMapping[[#All],[Area]],MATCH(Transactions[[#This Row],[Sub Ledger]],LedgerMapping[[#All],[Sub Ledger]],0))</f>
        <v>Income Statement</v>
      </c>
    </row>
    <row r="6035" spans="1:5" x14ac:dyDescent="0.55000000000000004">
      <c r="A6035">
        <v>11</v>
      </c>
      <c r="B6035">
        <v>68000</v>
      </c>
      <c r="C6035" s="6">
        <v>44075</v>
      </c>
      <c r="D6035">
        <v>-58.21</v>
      </c>
      <c r="E6035" t="str">
        <f>INDEX(LedgerMapping[[#All],[Area]],MATCH(Transactions[[#This Row],[Sub Ledger]],LedgerMapping[[#All],[Sub Ledger]],0))</f>
        <v>Income Statement</v>
      </c>
    </row>
    <row r="6036" spans="1:5" x14ac:dyDescent="0.55000000000000004">
      <c r="A6036">
        <v>11</v>
      </c>
      <c r="B6036">
        <v>69000</v>
      </c>
      <c r="C6036" s="6">
        <v>44075</v>
      </c>
      <c r="D6036">
        <v>-17.78</v>
      </c>
      <c r="E6036" t="str">
        <f>INDEX(LedgerMapping[[#All],[Area]],MATCH(Transactions[[#This Row],[Sub Ledger]],LedgerMapping[[#All],[Sub Ledger]],0))</f>
        <v>Income Statement</v>
      </c>
    </row>
    <row r="6037" spans="1:5" x14ac:dyDescent="0.55000000000000004">
      <c r="A6037">
        <v>11</v>
      </c>
      <c r="B6037">
        <v>71000</v>
      </c>
      <c r="C6037" s="6">
        <v>44075</v>
      </c>
      <c r="D6037">
        <v>-25.23</v>
      </c>
      <c r="E6037" t="str">
        <f>INDEX(LedgerMapping[[#All],[Area]],MATCH(Transactions[[#This Row],[Sub Ledger]],LedgerMapping[[#All],[Sub Ledger]],0))</f>
        <v>Income Statement</v>
      </c>
    </row>
    <row r="6038" spans="1:5" x14ac:dyDescent="0.55000000000000004">
      <c r="A6038">
        <v>11</v>
      </c>
      <c r="B6038">
        <v>73000</v>
      </c>
      <c r="C6038" s="6">
        <v>44075</v>
      </c>
      <c r="D6038">
        <v>-102.89</v>
      </c>
      <c r="E6038" t="str">
        <f>INDEX(LedgerMapping[[#All],[Area]],MATCH(Transactions[[#This Row],[Sub Ledger]],LedgerMapping[[#All],[Sub Ledger]],0))</f>
        <v>Income Statement</v>
      </c>
    </row>
    <row r="6039" spans="1:5" x14ac:dyDescent="0.55000000000000004">
      <c r="A6039">
        <v>11</v>
      </c>
      <c r="B6039">
        <v>74000</v>
      </c>
      <c r="C6039" s="6">
        <v>44075</v>
      </c>
      <c r="D6039">
        <v>-213.53</v>
      </c>
      <c r="E6039" t="str">
        <f>INDEX(LedgerMapping[[#All],[Area]],MATCH(Transactions[[#This Row],[Sub Ledger]],LedgerMapping[[#All],[Sub Ledger]],0))</f>
        <v>Income Statement</v>
      </c>
    </row>
    <row r="6040" spans="1:5" x14ac:dyDescent="0.55000000000000004">
      <c r="A6040">
        <v>11</v>
      </c>
      <c r="B6040">
        <v>76000</v>
      </c>
      <c r="C6040" s="6">
        <v>44075</v>
      </c>
      <c r="D6040">
        <v>-112.46</v>
      </c>
      <c r="E6040" t="str">
        <f>INDEX(LedgerMapping[[#All],[Area]],MATCH(Transactions[[#This Row],[Sub Ledger]],LedgerMapping[[#All],[Sub Ledger]],0))</f>
        <v>Income Statement</v>
      </c>
    </row>
    <row r="6041" spans="1:5" x14ac:dyDescent="0.55000000000000004">
      <c r="A6041">
        <v>11</v>
      </c>
      <c r="B6041">
        <v>77000</v>
      </c>
      <c r="C6041" s="6">
        <v>44075</v>
      </c>
      <c r="D6041">
        <v>-201.83</v>
      </c>
      <c r="E6041" t="str">
        <f>INDEX(LedgerMapping[[#All],[Area]],MATCH(Transactions[[#This Row],[Sub Ledger]],LedgerMapping[[#All],[Sub Ledger]],0))</f>
        <v>Income Statement</v>
      </c>
    </row>
    <row r="6042" spans="1:5" x14ac:dyDescent="0.55000000000000004">
      <c r="A6042">
        <v>11</v>
      </c>
      <c r="B6042">
        <v>78000</v>
      </c>
      <c r="C6042" s="6">
        <v>44075</v>
      </c>
      <c r="D6042">
        <v>-58.21</v>
      </c>
      <c r="E6042" t="str">
        <f>INDEX(LedgerMapping[[#All],[Area]],MATCH(Transactions[[#This Row],[Sub Ledger]],LedgerMapping[[#All],[Sub Ledger]],0))</f>
        <v>Income Statement</v>
      </c>
    </row>
    <row r="6043" spans="1:5" x14ac:dyDescent="0.55000000000000004">
      <c r="A6043">
        <v>11</v>
      </c>
      <c r="B6043">
        <v>80000</v>
      </c>
      <c r="C6043" s="6">
        <v>44075</v>
      </c>
      <c r="D6043">
        <v>-213.53</v>
      </c>
      <c r="E6043" t="str">
        <f>INDEX(LedgerMapping[[#All],[Area]],MATCH(Transactions[[#This Row],[Sub Ledger]],LedgerMapping[[#All],[Sub Ledger]],0))</f>
        <v>Income Statement</v>
      </c>
    </row>
    <row r="6044" spans="1:5" x14ac:dyDescent="0.55000000000000004">
      <c r="A6044">
        <v>11</v>
      </c>
      <c r="B6044">
        <v>81000</v>
      </c>
      <c r="C6044" s="6">
        <v>44075</v>
      </c>
      <c r="D6044">
        <v>-132.68</v>
      </c>
      <c r="E6044" t="str">
        <f>INDEX(LedgerMapping[[#All],[Area]],MATCH(Transactions[[#This Row],[Sub Ledger]],LedgerMapping[[#All],[Sub Ledger]],0))</f>
        <v>Income Statement</v>
      </c>
    </row>
    <row r="6045" spans="1:5" x14ac:dyDescent="0.55000000000000004">
      <c r="A6045">
        <v>11</v>
      </c>
      <c r="B6045">
        <v>82000</v>
      </c>
      <c r="C6045" s="6">
        <v>44075</v>
      </c>
      <c r="D6045">
        <v>-13.53</v>
      </c>
      <c r="E6045" t="str">
        <f>INDEX(LedgerMapping[[#All],[Area]],MATCH(Transactions[[#This Row],[Sub Ledger]],LedgerMapping[[#All],[Sub Ledger]],0))</f>
        <v>Income Statement</v>
      </c>
    </row>
    <row r="6046" spans="1:5" x14ac:dyDescent="0.55000000000000004">
      <c r="A6046">
        <v>11</v>
      </c>
      <c r="B6046">
        <v>83000</v>
      </c>
      <c r="C6046" s="6">
        <v>44075</v>
      </c>
      <c r="D6046">
        <v>-46.5</v>
      </c>
      <c r="E6046" t="str">
        <f>INDEX(LedgerMapping[[#All],[Area]],MATCH(Transactions[[#This Row],[Sub Ledger]],LedgerMapping[[#All],[Sub Ledger]],0))</f>
        <v>Income Statement</v>
      </c>
    </row>
    <row r="6047" spans="1:5" x14ac:dyDescent="0.55000000000000004">
      <c r="A6047">
        <v>11</v>
      </c>
      <c r="B6047">
        <v>84000</v>
      </c>
      <c r="C6047" s="6">
        <v>44075</v>
      </c>
      <c r="D6047">
        <v>-39.06</v>
      </c>
      <c r="E6047" t="str">
        <f>INDEX(LedgerMapping[[#All],[Area]],MATCH(Transactions[[#This Row],[Sub Ledger]],LedgerMapping[[#All],[Sub Ledger]],0))</f>
        <v>Income Statement</v>
      </c>
    </row>
    <row r="6048" spans="1:5" x14ac:dyDescent="0.55000000000000004">
      <c r="A6048">
        <v>11</v>
      </c>
      <c r="B6048">
        <v>85000</v>
      </c>
      <c r="C6048" s="6">
        <v>44075</v>
      </c>
      <c r="D6048">
        <v>-36.93</v>
      </c>
      <c r="E6048" t="str">
        <f>INDEX(LedgerMapping[[#All],[Area]],MATCH(Transactions[[#This Row],[Sub Ledger]],LedgerMapping[[#All],[Sub Ledger]],0))</f>
        <v>Income Statement</v>
      </c>
    </row>
    <row r="6049" spans="1:5" x14ac:dyDescent="0.55000000000000004">
      <c r="A6049">
        <v>11</v>
      </c>
      <c r="B6049">
        <v>87000</v>
      </c>
      <c r="C6049" s="6">
        <v>44075</v>
      </c>
      <c r="D6049">
        <v>-192.25</v>
      </c>
      <c r="E6049" t="str">
        <f>INDEX(LedgerMapping[[#All],[Area]],MATCH(Transactions[[#This Row],[Sub Ledger]],LedgerMapping[[#All],[Sub Ledger]],0))</f>
        <v>Income Statement</v>
      </c>
    </row>
    <row r="6050" spans="1:5" x14ac:dyDescent="0.55000000000000004">
      <c r="A6050">
        <v>11</v>
      </c>
      <c r="B6050">
        <v>90000</v>
      </c>
      <c r="C6050" s="6">
        <v>44075</v>
      </c>
      <c r="D6050">
        <v>-115.65</v>
      </c>
      <c r="E6050" t="str">
        <f>INDEX(LedgerMapping[[#All],[Area]],MATCH(Transactions[[#This Row],[Sub Ledger]],LedgerMapping[[#All],[Sub Ledger]],0))</f>
        <v>Income Statement</v>
      </c>
    </row>
    <row r="6051" spans="1:5" x14ac:dyDescent="0.55000000000000004">
      <c r="A6051">
        <v>11</v>
      </c>
      <c r="B6051">
        <v>94000</v>
      </c>
      <c r="C6051" s="6">
        <v>44075</v>
      </c>
      <c r="D6051">
        <v>-39.06</v>
      </c>
      <c r="E6051" t="str">
        <f>INDEX(LedgerMapping[[#All],[Area]],MATCH(Transactions[[#This Row],[Sub Ledger]],LedgerMapping[[#All],[Sub Ledger]],0))</f>
        <v>Income Statement</v>
      </c>
    </row>
    <row r="6052" spans="1:5" x14ac:dyDescent="0.55000000000000004">
      <c r="A6052">
        <v>11</v>
      </c>
      <c r="B6052">
        <v>60000</v>
      </c>
      <c r="C6052" s="6">
        <v>44075</v>
      </c>
      <c r="D6052">
        <v>-13869.1</v>
      </c>
      <c r="E6052" t="str">
        <f>INDEX(LedgerMapping[[#All],[Area]],MATCH(Transactions[[#This Row],[Sub Ledger]],LedgerMapping[[#All],[Sub Ledger]],0))</f>
        <v>Income Statement</v>
      </c>
    </row>
    <row r="6053" spans="1:5" x14ac:dyDescent="0.55000000000000004">
      <c r="A6053">
        <v>11</v>
      </c>
      <c r="B6053">
        <v>61000</v>
      </c>
      <c r="C6053" s="6">
        <v>44075</v>
      </c>
      <c r="D6053">
        <v>-1708.24</v>
      </c>
      <c r="E6053" t="str">
        <f>INDEX(LedgerMapping[[#All],[Area]],MATCH(Transactions[[#This Row],[Sub Ledger]],LedgerMapping[[#All],[Sub Ledger]],0))</f>
        <v>Income Statement</v>
      </c>
    </row>
    <row r="6054" spans="1:5" x14ac:dyDescent="0.55000000000000004">
      <c r="A6054">
        <v>11</v>
      </c>
      <c r="B6054">
        <v>62000</v>
      </c>
      <c r="C6054" s="6">
        <v>44075</v>
      </c>
      <c r="D6054">
        <v>-1139.08</v>
      </c>
      <c r="E6054" t="str">
        <f>INDEX(LedgerMapping[[#All],[Area]],MATCH(Transactions[[#This Row],[Sub Ledger]],LedgerMapping[[#All],[Sub Ledger]],0))</f>
        <v>Income Statement</v>
      </c>
    </row>
    <row r="6055" spans="1:5" x14ac:dyDescent="0.55000000000000004">
      <c r="A6055">
        <v>11</v>
      </c>
      <c r="B6055">
        <v>65000</v>
      </c>
      <c r="C6055" s="6">
        <v>44075</v>
      </c>
      <c r="D6055">
        <v>-156.08000000000001</v>
      </c>
      <c r="E6055" t="str">
        <f>INDEX(LedgerMapping[[#All],[Area]],MATCH(Transactions[[#This Row],[Sub Ledger]],LedgerMapping[[#All],[Sub Ledger]],0))</f>
        <v>Income Statement</v>
      </c>
    </row>
    <row r="6056" spans="1:5" x14ac:dyDescent="0.55000000000000004">
      <c r="A6056">
        <v>11</v>
      </c>
      <c r="B6056">
        <v>66000</v>
      </c>
      <c r="C6056" s="6">
        <v>44075</v>
      </c>
      <c r="D6056">
        <v>-142.25</v>
      </c>
      <c r="E6056" t="str">
        <f>INDEX(LedgerMapping[[#All],[Area]],MATCH(Transactions[[#This Row],[Sub Ledger]],LedgerMapping[[#All],[Sub Ledger]],0))</f>
        <v>Income Statement</v>
      </c>
    </row>
    <row r="6057" spans="1:5" x14ac:dyDescent="0.55000000000000004">
      <c r="A6057">
        <v>11</v>
      </c>
      <c r="B6057">
        <v>67000</v>
      </c>
      <c r="C6057" s="6">
        <v>44075</v>
      </c>
      <c r="D6057">
        <v>-70.97</v>
      </c>
      <c r="E6057" t="str">
        <f>INDEX(LedgerMapping[[#All],[Area]],MATCH(Transactions[[#This Row],[Sub Ledger]],LedgerMapping[[#All],[Sub Ledger]],0))</f>
        <v>Income Statement</v>
      </c>
    </row>
    <row r="6058" spans="1:5" x14ac:dyDescent="0.55000000000000004">
      <c r="A6058">
        <v>11</v>
      </c>
      <c r="B6058">
        <v>68000</v>
      </c>
      <c r="C6058" s="6">
        <v>44075</v>
      </c>
      <c r="D6058">
        <v>-53.95</v>
      </c>
      <c r="E6058" t="str">
        <f>INDEX(LedgerMapping[[#All],[Area]],MATCH(Transactions[[#This Row],[Sub Ledger]],LedgerMapping[[#All],[Sub Ledger]],0))</f>
        <v>Income Statement</v>
      </c>
    </row>
    <row r="6059" spans="1:5" x14ac:dyDescent="0.55000000000000004">
      <c r="A6059">
        <v>11</v>
      </c>
      <c r="B6059">
        <v>69000</v>
      </c>
      <c r="C6059" s="6">
        <v>44075</v>
      </c>
      <c r="D6059">
        <v>-16.72</v>
      </c>
      <c r="E6059" t="str">
        <f>INDEX(LedgerMapping[[#All],[Area]],MATCH(Transactions[[#This Row],[Sub Ledger]],LedgerMapping[[#All],[Sub Ledger]],0))</f>
        <v>Income Statement</v>
      </c>
    </row>
    <row r="6060" spans="1:5" x14ac:dyDescent="0.55000000000000004">
      <c r="A6060">
        <v>11</v>
      </c>
      <c r="B6060">
        <v>71000</v>
      </c>
      <c r="C6060" s="6">
        <v>44075</v>
      </c>
      <c r="D6060">
        <v>-23.1</v>
      </c>
      <c r="E6060" t="str">
        <f>INDEX(LedgerMapping[[#All],[Area]],MATCH(Transactions[[#This Row],[Sub Ledger]],LedgerMapping[[#All],[Sub Ledger]],0))</f>
        <v>Income Statement</v>
      </c>
    </row>
    <row r="6061" spans="1:5" x14ac:dyDescent="0.55000000000000004">
      <c r="A6061">
        <v>11</v>
      </c>
      <c r="B6061">
        <v>73000</v>
      </c>
      <c r="C6061" s="6">
        <v>44075</v>
      </c>
      <c r="D6061">
        <v>-97.57</v>
      </c>
      <c r="E6061" t="str">
        <f>INDEX(LedgerMapping[[#All],[Area]],MATCH(Transactions[[#This Row],[Sub Ledger]],LedgerMapping[[#All],[Sub Ledger]],0))</f>
        <v>Income Statement</v>
      </c>
    </row>
    <row r="6062" spans="1:5" x14ac:dyDescent="0.55000000000000004">
      <c r="A6062">
        <v>11</v>
      </c>
      <c r="B6062">
        <v>74000</v>
      </c>
      <c r="C6062" s="6">
        <v>44075</v>
      </c>
      <c r="D6062">
        <v>-202.89</v>
      </c>
      <c r="E6062" t="str">
        <f>INDEX(LedgerMapping[[#All],[Area]],MATCH(Transactions[[#This Row],[Sub Ledger]],LedgerMapping[[#All],[Sub Ledger]],0))</f>
        <v>Income Statement</v>
      </c>
    </row>
    <row r="6063" spans="1:5" x14ac:dyDescent="0.55000000000000004">
      <c r="A6063">
        <v>11</v>
      </c>
      <c r="B6063">
        <v>76000</v>
      </c>
      <c r="C6063" s="6">
        <v>44075</v>
      </c>
      <c r="D6063">
        <v>-110.34</v>
      </c>
      <c r="E6063" t="str">
        <f>INDEX(LedgerMapping[[#All],[Area]],MATCH(Transactions[[#This Row],[Sub Ledger]],LedgerMapping[[#All],[Sub Ledger]],0))</f>
        <v>Income Statement</v>
      </c>
    </row>
    <row r="6064" spans="1:5" x14ac:dyDescent="0.55000000000000004">
      <c r="A6064">
        <v>11</v>
      </c>
      <c r="B6064">
        <v>77000</v>
      </c>
      <c r="C6064" s="6">
        <v>44075</v>
      </c>
      <c r="D6064">
        <v>-197.57</v>
      </c>
      <c r="E6064" t="str">
        <f>INDEX(LedgerMapping[[#All],[Area]],MATCH(Transactions[[#This Row],[Sub Ledger]],LedgerMapping[[#All],[Sub Ledger]],0))</f>
        <v>Income Statement</v>
      </c>
    </row>
    <row r="6065" spans="1:5" x14ac:dyDescent="0.55000000000000004">
      <c r="A6065">
        <v>11</v>
      </c>
      <c r="B6065">
        <v>78000</v>
      </c>
      <c r="C6065" s="6">
        <v>44075</v>
      </c>
      <c r="D6065">
        <v>-67.78</v>
      </c>
      <c r="E6065" t="str">
        <f>INDEX(LedgerMapping[[#All],[Area]],MATCH(Transactions[[#This Row],[Sub Ledger]],LedgerMapping[[#All],[Sub Ledger]],0))</f>
        <v>Income Statement</v>
      </c>
    </row>
    <row r="6066" spans="1:5" x14ac:dyDescent="0.55000000000000004">
      <c r="A6066">
        <v>11</v>
      </c>
      <c r="B6066">
        <v>80000</v>
      </c>
      <c r="C6066" s="6">
        <v>44075</v>
      </c>
      <c r="D6066">
        <v>-238</v>
      </c>
      <c r="E6066" t="str">
        <f>INDEX(LedgerMapping[[#All],[Area]],MATCH(Transactions[[#This Row],[Sub Ledger]],LedgerMapping[[#All],[Sub Ledger]],0))</f>
        <v>Income Statement</v>
      </c>
    </row>
    <row r="6067" spans="1:5" x14ac:dyDescent="0.55000000000000004">
      <c r="A6067">
        <v>11</v>
      </c>
      <c r="B6067">
        <v>81000</v>
      </c>
      <c r="C6067" s="6">
        <v>44075</v>
      </c>
      <c r="D6067">
        <v>-147.57</v>
      </c>
      <c r="E6067" t="str">
        <f>INDEX(LedgerMapping[[#All],[Area]],MATCH(Transactions[[#This Row],[Sub Ledger]],LedgerMapping[[#All],[Sub Ledger]],0))</f>
        <v>Income Statement</v>
      </c>
    </row>
    <row r="6068" spans="1:5" x14ac:dyDescent="0.55000000000000004">
      <c r="A6068">
        <v>11</v>
      </c>
      <c r="B6068">
        <v>82000</v>
      </c>
      <c r="C6068" s="6">
        <v>44075</v>
      </c>
      <c r="D6068">
        <v>-15.65</v>
      </c>
      <c r="E6068" t="str">
        <f>INDEX(LedgerMapping[[#All],[Area]],MATCH(Transactions[[#This Row],[Sub Ledger]],LedgerMapping[[#All],[Sub Ledger]],0))</f>
        <v>Income Statement</v>
      </c>
    </row>
    <row r="6069" spans="1:5" x14ac:dyDescent="0.55000000000000004">
      <c r="A6069">
        <v>11</v>
      </c>
      <c r="B6069">
        <v>83000</v>
      </c>
      <c r="C6069" s="6">
        <v>44075</v>
      </c>
      <c r="D6069">
        <v>-53.95</v>
      </c>
      <c r="E6069" t="str">
        <f>INDEX(LedgerMapping[[#All],[Area]],MATCH(Transactions[[#This Row],[Sub Ledger]],LedgerMapping[[#All],[Sub Ledger]],0))</f>
        <v>Income Statement</v>
      </c>
    </row>
    <row r="6070" spans="1:5" x14ac:dyDescent="0.55000000000000004">
      <c r="A6070">
        <v>11</v>
      </c>
      <c r="B6070">
        <v>84000</v>
      </c>
      <c r="C6070" s="6">
        <v>44075</v>
      </c>
      <c r="D6070">
        <v>-48.63</v>
      </c>
      <c r="E6070" t="str">
        <f>INDEX(LedgerMapping[[#All],[Area]],MATCH(Transactions[[#This Row],[Sub Ledger]],LedgerMapping[[#All],[Sub Ledger]],0))</f>
        <v>Income Statement</v>
      </c>
    </row>
    <row r="6071" spans="1:5" x14ac:dyDescent="0.55000000000000004">
      <c r="A6071">
        <v>11</v>
      </c>
      <c r="B6071">
        <v>85000</v>
      </c>
      <c r="C6071" s="6">
        <v>44075</v>
      </c>
      <c r="D6071">
        <v>-43.31</v>
      </c>
      <c r="E6071" t="str">
        <f>INDEX(LedgerMapping[[#All],[Area]],MATCH(Transactions[[#This Row],[Sub Ledger]],LedgerMapping[[#All],[Sub Ledger]],0))</f>
        <v>Income Statement</v>
      </c>
    </row>
    <row r="6072" spans="1:5" x14ac:dyDescent="0.55000000000000004">
      <c r="A6072">
        <v>11</v>
      </c>
      <c r="B6072">
        <v>87000</v>
      </c>
      <c r="C6072" s="6">
        <v>44075</v>
      </c>
      <c r="D6072">
        <v>-192.25</v>
      </c>
      <c r="E6072" t="str">
        <f>INDEX(LedgerMapping[[#All],[Area]],MATCH(Transactions[[#This Row],[Sub Ledger]],LedgerMapping[[#All],[Sub Ledger]],0))</f>
        <v>Income Statement</v>
      </c>
    </row>
    <row r="6073" spans="1:5" x14ac:dyDescent="0.55000000000000004">
      <c r="A6073">
        <v>11</v>
      </c>
      <c r="B6073">
        <v>90000</v>
      </c>
      <c r="C6073" s="6">
        <v>44075</v>
      </c>
      <c r="D6073">
        <v>-144.38</v>
      </c>
      <c r="E6073" t="str">
        <f>INDEX(LedgerMapping[[#All],[Area]],MATCH(Transactions[[#This Row],[Sub Ledger]],LedgerMapping[[#All],[Sub Ledger]],0))</f>
        <v>Income Statement</v>
      </c>
    </row>
    <row r="6074" spans="1:5" x14ac:dyDescent="0.55000000000000004">
      <c r="A6074">
        <v>11</v>
      </c>
      <c r="B6074">
        <v>94000</v>
      </c>
      <c r="C6074" s="6">
        <v>44075</v>
      </c>
      <c r="D6074">
        <v>-43.31</v>
      </c>
      <c r="E6074" t="str">
        <f>INDEX(LedgerMapping[[#All],[Area]],MATCH(Transactions[[#This Row],[Sub Ledger]],LedgerMapping[[#All],[Sub Ledger]],0))</f>
        <v>Income Statement</v>
      </c>
    </row>
    <row r="6075" spans="1:5" x14ac:dyDescent="0.55000000000000004">
      <c r="A6075">
        <v>11</v>
      </c>
      <c r="B6075">
        <v>52000</v>
      </c>
      <c r="C6075" s="6">
        <v>44075</v>
      </c>
      <c r="D6075">
        <v>4697.66</v>
      </c>
      <c r="E6075" t="str">
        <f>INDEX(LedgerMapping[[#All],[Area]],MATCH(Transactions[[#This Row],[Sub Ledger]],LedgerMapping[[#All],[Sub Ledger]],0))</f>
        <v>Income Statement</v>
      </c>
    </row>
    <row r="6076" spans="1:5" x14ac:dyDescent="0.55000000000000004">
      <c r="A6076">
        <v>11</v>
      </c>
      <c r="B6076">
        <v>89000</v>
      </c>
      <c r="C6076" s="6">
        <v>44075</v>
      </c>
      <c r="D6076">
        <v>58.21</v>
      </c>
      <c r="E6076" t="str">
        <f>INDEX(LedgerMapping[[#All],[Area]],MATCH(Transactions[[#This Row],[Sub Ledger]],LedgerMapping[[#All],[Sub Ledger]],0))</f>
        <v>Income Statement</v>
      </c>
    </row>
    <row r="6077" spans="1:5" x14ac:dyDescent="0.55000000000000004">
      <c r="A6077">
        <v>11</v>
      </c>
      <c r="B6077">
        <v>89000</v>
      </c>
      <c r="C6077" s="6">
        <v>44075</v>
      </c>
      <c r="D6077">
        <v>75.23</v>
      </c>
      <c r="E6077" t="str">
        <f>INDEX(LedgerMapping[[#All],[Area]],MATCH(Transactions[[#This Row],[Sub Ledger]],LedgerMapping[[#All],[Sub Ledger]],0))</f>
        <v>Income Statement</v>
      </c>
    </row>
    <row r="6078" spans="1:5" x14ac:dyDescent="0.55000000000000004">
      <c r="A6078">
        <v>11</v>
      </c>
      <c r="B6078">
        <v>89000</v>
      </c>
      <c r="C6078" s="6">
        <v>44075</v>
      </c>
      <c r="D6078">
        <v>94.38</v>
      </c>
      <c r="E6078" t="str">
        <f>INDEX(LedgerMapping[[#All],[Area]],MATCH(Transactions[[#This Row],[Sub Ledger]],LedgerMapping[[#All],[Sub Ledger]],0))</f>
        <v>Income Statement</v>
      </c>
    </row>
    <row r="6079" spans="1:5" x14ac:dyDescent="0.55000000000000004">
      <c r="A6079">
        <v>11</v>
      </c>
      <c r="B6079">
        <v>89000</v>
      </c>
      <c r="C6079" s="6">
        <v>44075</v>
      </c>
      <c r="D6079">
        <v>149.69999999999999</v>
      </c>
      <c r="E6079" t="str">
        <f>INDEX(LedgerMapping[[#All],[Area]],MATCH(Transactions[[#This Row],[Sub Ledger]],LedgerMapping[[#All],[Sub Ledger]],0))</f>
        <v>Income Statement</v>
      </c>
    </row>
    <row r="6080" spans="1:5" x14ac:dyDescent="0.55000000000000004">
      <c r="A6080">
        <v>11</v>
      </c>
      <c r="B6080">
        <v>89000</v>
      </c>
      <c r="C6080" s="6">
        <v>44075</v>
      </c>
      <c r="D6080">
        <v>141.19</v>
      </c>
      <c r="E6080" t="str">
        <f>INDEX(LedgerMapping[[#All],[Area]],MATCH(Transactions[[#This Row],[Sub Ledger]],LedgerMapping[[#All],[Sub Ledger]],0))</f>
        <v>Income Statement</v>
      </c>
    </row>
    <row r="6081" spans="1:5" x14ac:dyDescent="0.55000000000000004">
      <c r="A6081">
        <v>11</v>
      </c>
      <c r="B6081">
        <v>91000</v>
      </c>
      <c r="C6081" s="6">
        <v>44075</v>
      </c>
      <c r="D6081">
        <v>-69.45</v>
      </c>
      <c r="E6081" t="str">
        <f>INDEX(LedgerMapping[[#All],[Area]],MATCH(Transactions[[#This Row],[Sub Ledger]],LedgerMapping[[#All],[Sub Ledger]],0))</f>
        <v>Income Statement</v>
      </c>
    </row>
    <row r="6082" spans="1:5" x14ac:dyDescent="0.55000000000000004">
      <c r="A6082">
        <v>11</v>
      </c>
      <c r="B6082">
        <v>91000</v>
      </c>
      <c r="C6082" s="6">
        <v>44075</v>
      </c>
      <c r="D6082">
        <v>-90.73</v>
      </c>
      <c r="E6082" t="str">
        <f>INDEX(LedgerMapping[[#All],[Area]],MATCH(Transactions[[#This Row],[Sub Ledger]],LedgerMapping[[#All],[Sub Ledger]],0))</f>
        <v>Income Statement</v>
      </c>
    </row>
    <row r="6083" spans="1:5" x14ac:dyDescent="0.55000000000000004">
      <c r="A6083">
        <v>11</v>
      </c>
      <c r="B6083">
        <v>91000</v>
      </c>
      <c r="C6083" s="6">
        <v>44075</v>
      </c>
      <c r="D6083">
        <v>-114.13</v>
      </c>
      <c r="E6083" t="str">
        <f>INDEX(LedgerMapping[[#All],[Area]],MATCH(Transactions[[#This Row],[Sub Ledger]],LedgerMapping[[#All],[Sub Ledger]],0))</f>
        <v>Income Statement</v>
      </c>
    </row>
    <row r="6084" spans="1:5" x14ac:dyDescent="0.55000000000000004">
      <c r="A6084">
        <v>11</v>
      </c>
      <c r="B6084">
        <v>91000</v>
      </c>
      <c r="C6084" s="6">
        <v>44075</v>
      </c>
      <c r="D6084">
        <v>-183.28</v>
      </c>
      <c r="E6084" t="str">
        <f>INDEX(LedgerMapping[[#All],[Area]],MATCH(Transactions[[#This Row],[Sub Ledger]],LedgerMapping[[#All],[Sub Ledger]],0))</f>
        <v>Income Statement</v>
      </c>
    </row>
    <row r="6085" spans="1:5" x14ac:dyDescent="0.55000000000000004">
      <c r="A6085">
        <v>11</v>
      </c>
      <c r="B6085">
        <v>91000</v>
      </c>
      <c r="C6085" s="6">
        <v>44075</v>
      </c>
      <c r="D6085">
        <v>-171.58</v>
      </c>
      <c r="E6085" t="str">
        <f>INDEX(LedgerMapping[[#All],[Area]],MATCH(Transactions[[#This Row],[Sub Ledger]],LedgerMapping[[#All],[Sub Ledger]],0))</f>
        <v>Income Statement</v>
      </c>
    </row>
    <row r="6086" spans="1:5" x14ac:dyDescent="0.55000000000000004">
      <c r="A6086">
        <v>11</v>
      </c>
      <c r="B6086">
        <v>92000</v>
      </c>
      <c r="C6086" s="6">
        <v>44075</v>
      </c>
      <c r="D6086">
        <v>289.06</v>
      </c>
      <c r="E6086" t="str">
        <f>INDEX(LedgerMapping[[#All],[Area]],MATCH(Transactions[[#This Row],[Sub Ledger]],LedgerMapping[[#All],[Sub Ledger]],0))</f>
        <v>Income Statement</v>
      </c>
    </row>
    <row r="6087" spans="1:5" x14ac:dyDescent="0.55000000000000004">
      <c r="A6087">
        <v>11</v>
      </c>
      <c r="B6087">
        <v>92000</v>
      </c>
      <c r="C6087" s="6">
        <v>44075</v>
      </c>
      <c r="D6087">
        <v>307.14999999999998</v>
      </c>
      <c r="E6087" t="str">
        <f>INDEX(LedgerMapping[[#All],[Area]],MATCH(Transactions[[#This Row],[Sub Ledger]],LedgerMapping[[#All],[Sub Ledger]],0))</f>
        <v>Income Statement</v>
      </c>
    </row>
    <row r="6088" spans="1:5" x14ac:dyDescent="0.55000000000000004">
      <c r="A6088">
        <v>11</v>
      </c>
      <c r="B6088">
        <v>92000</v>
      </c>
      <c r="C6088" s="6">
        <v>44075</v>
      </c>
      <c r="D6088">
        <v>118.85</v>
      </c>
      <c r="E6088" t="str">
        <f>INDEX(LedgerMapping[[#All],[Area]],MATCH(Transactions[[#This Row],[Sub Ledger]],LedgerMapping[[#All],[Sub Ledger]],0))</f>
        <v>Income Statement</v>
      </c>
    </row>
    <row r="6089" spans="1:5" x14ac:dyDescent="0.55000000000000004">
      <c r="A6089">
        <v>11</v>
      </c>
      <c r="B6089">
        <v>92000</v>
      </c>
      <c r="C6089" s="6">
        <v>44075</v>
      </c>
      <c r="D6089">
        <v>153.94999999999999</v>
      </c>
      <c r="E6089" t="str">
        <f>INDEX(LedgerMapping[[#All],[Area]],MATCH(Transactions[[#This Row],[Sub Ledger]],LedgerMapping[[#All],[Sub Ledger]],0))</f>
        <v>Income Statement</v>
      </c>
    </row>
    <row r="6090" spans="1:5" x14ac:dyDescent="0.55000000000000004">
      <c r="A6090">
        <v>11</v>
      </c>
      <c r="B6090">
        <v>92000</v>
      </c>
      <c r="C6090" s="6">
        <v>44075</v>
      </c>
      <c r="D6090">
        <v>192.25</v>
      </c>
      <c r="E6090" t="str">
        <f>INDEX(LedgerMapping[[#All],[Area]],MATCH(Transactions[[#This Row],[Sub Ledger]],LedgerMapping[[#All],[Sub Ledger]],0))</f>
        <v>Income Statement</v>
      </c>
    </row>
    <row r="6091" spans="1:5" x14ac:dyDescent="0.55000000000000004">
      <c r="A6091">
        <v>11</v>
      </c>
      <c r="B6091">
        <v>101000</v>
      </c>
      <c r="C6091" s="6">
        <v>44075</v>
      </c>
      <c r="D6091">
        <v>78279.88</v>
      </c>
      <c r="E6091" t="str">
        <f>INDEX(LedgerMapping[[#All],[Area]],MATCH(Transactions[[#This Row],[Sub Ledger]],LedgerMapping[[#All],[Sub Ledger]],0))</f>
        <v>Income Statement</v>
      </c>
    </row>
    <row r="6092" spans="1:5" x14ac:dyDescent="0.55000000000000004">
      <c r="A6092">
        <v>11</v>
      </c>
      <c r="B6092">
        <v>101001</v>
      </c>
      <c r="C6092" s="6">
        <v>44075</v>
      </c>
      <c r="D6092">
        <v>59492.7088</v>
      </c>
      <c r="E6092" t="str">
        <f>INDEX(LedgerMapping[[#All],[Area]],MATCH(Transactions[[#This Row],[Sub Ledger]],LedgerMapping[[#All],[Sub Ledger]],0))</f>
        <v>Income Statement</v>
      </c>
    </row>
    <row r="6093" spans="1:5" x14ac:dyDescent="0.55000000000000004">
      <c r="A6093">
        <v>11</v>
      </c>
      <c r="B6093">
        <v>54000</v>
      </c>
      <c r="C6093" s="6">
        <v>43831</v>
      </c>
      <c r="D6093">
        <v>-8041.33</v>
      </c>
      <c r="E6093" t="str">
        <f>INDEX(LedgerMapping[[#All],[Area]],MATCH(Transactions[[#This Row],[Sub Ledger]],LedgerMapping[[#All],[Sub Ledger]],0))</f>
        <v>Income Statement</v>
      </c>
    </row>
    <row r="6094" spans="1:5" x14ac:dyDescent="0.55000000000000004">
      <c r="A6094">
        <v>11</v>
      </c>
      <c r="B6094">
        <v>56000</v>
      </c>
      <c r="C6094" s="6">
        <v>43831</v>
      </c>
      <c r="D6094">
        <v>-28573.63</v>
      </c>
      <c r="E6094" t="str">
        <f>INDEX(LedgerMapping[[#All],[Area]],MATCH(Transactions[[#This Row],[Sub Ledger]],LedgerMapping[[#All],[Sub Ledger]],0))</f>
        <v>Income Statement</v>
      </c>
    </row>
    <row r="6095" spans="1:5" x14ac:dyDescent="0.55000000000000004">
      <c r="A6095">
        <v>11</v>
      </c>
      <c r="B6095">
        <v>57000</v>
      </c>
      <c r="C6095" s="6">
        <v>43831</v>
      </c>
      <c r="D6095">
        <v>-3150.82</v>
      </c>
      <c r="E6095" t="str">
        <f>INDEX(LedgerMapping[[#All],[Area]],MATCH(Transactions[[#This Row],[Sub Ledger]],LedgerMapping[[#All],[Sub Ledger]],0))</f>
        <v>Income Statement</v>
      </c>
    </row>
    <row r="6096" spans="1:5" x14ac:dyDescent="0.55000000000000004">
      <c r="A6096">
        <v>11</v>
      </c>
      <c r="B6096">
        <v>60000</v>
      </c>
      <c r="C6096" s="6">
        <v>43831</v>
      </c>
      <c r="D6096">
        <v>-13488.24</v>
      </c>
      <c r="E6096" t="str">
        <f>INDEX(LedgerMapping[[#All],[Area]],MATCH(Transactions[[#This Row],[Sub Ledger]],LedgerMapping[[#All],[Sub Ledger]],0))</f>
        <v>Income Statement</v>
      </c>
    </row>
    <row r="6097" spans="1:5" x14ac:dyDescent="0.55000000000000004">
      <c r="A6097">
        <v>11</v>
      </c>
      <c r="B6097">
        <v>61000</v>
      </c>
      <c r="C6097" s="6">
        <v>43831</v>
      </c>
      <c r="D6097">
        <v>-1108.23</v>
      </c>
      <c r="E6097" t="str">
        <f>INDEX(LedgerMapping[[#All],[Area]],MATCH(Transactions[[#This Row],[Sub Ledger]],LedgerMapping[[#All],[Sub Ledger]],0))</f>
        <v>Income Statement</v>
      </c>
    </row>
    <row r="6098" spans="1:5" x14ac:dyDescent="0.55000000000000004">
      <c r="A6098">
        <v>11</v>
      </c>
      <c r="B6098">
        <v>62000</v>
      </c>
      <c r="C6098" s="6">
        <v>43831</v>
      </c>
      <c r="D6098">
        <v>-692.26</v>
      </c>
      <c r="E6098" t="str">
        <f>INDEX(LedgerMapping[[#All],[Area]],MATCH(Transactions[[#This Row],[Sub Ledger]],LedgerMapping[[#All],[Sub Ledger]],0))</f>
        <v>Income Statement</v>
      </c>
    </row>
    <row r="6099" spans="1:5" x14ac:dyDescent="0.55000000000000004">
      <c r="A6099">
        <v>11</v>
      </c>
      <c r="B6099">
        <v>63000</v>
      </c>
      <c r="C6099" s="6">
        <v>43831</v>
      </c>
      <c r="D6099">
        <v>-2521.02</v>
      </c>
      <c r="E6099" t="str">
        <f>INDEX(LedgerMapping[[#All],[Area]],MATCH(Transactions[[#This Row],[Sub Ledger]],LedgerMapping[[#All],[Sub Ledger]],0))</f>
        <v>Income Statement</v>
      </c>
    </row>
    <row r="6100" spans="1:5" x14ac:dyDescent="0.55000000000000004">
      <c r="A6100">
        <v>11</v>
      </c>
      <c r="B6100">
        <v>65000</v>
      </c>
      <c r="C6100" s="6">
        <v>43831</v>
      </c>
      <c r="D6100">
        <v>-92.25</v>
      </c>
      <c r="E6100" t="str">
        <f>INDEX(LedgerMapping[[#All],[Area]],MATCH(Transactions[[#This Row],[Sub Ledger]],LedgerMapping[[#All],[Sub Ledger]],0))</f>
        <v>Income Statement</v>
      </c>
    </row>
    <row r="6101" spans="1:5" x14ac:dyDescent="0.55000000000000004">
      <c r="A6101">
        <v>11</v>
      </c>
      <c r="B6101">
        <v>66000</v>
      </c>
      <c r="C6101" s="6">
        <v>43831</v>
      </c>
      <c r="D6101">
        <v>-83.74</v>
      </c>
      <c r="E6101" t="str">
        <f>INDEX(LedgerMapping[[#All],[Area]],MATCH(Transactions[[#This Row],[Sub Ledger]],LedgerMapping[[#All],[Sub Ledger]],0))</f>
        <v>Income Statement</v>
      </c>
    </row>
    <row r="6102" spans="1:5" x14ac:dyDescent="0.55000000000000004">
      <c r="A6102">
        <v>11</v>
      </c>
      <c r="B6102">
        <v>67000</v>
      </c>
      <c r="C6102" s="6">
        <v>43831</v>
      </c>
      <c r="D6102">
        <v>-45.44</v>
      </c>
      <c r="E6102" t="str">
        <f>INDEX(LedgerMapping[[#All],[Area]],MATCH(Transactions[[#This Row],[Sub Ledger]],LedgerMapping[[#All],[Sub Ledger]],0))</f>
        <v>Income Statement</v>
      </c>
    </row>
    <row r="6103" spans="1:5" x14ac:dyDescent="0.55000000000000004">
      <c r="A6103">
        <v>11</v>
      </c>
      <c r="B6103">
        <v>68000</v>
      </c>
      <c r="C6103" s="6">
        <v>43831</v>
      </c>
      <c r="D6103">
        <v>-34.799999999999997</v>
      </c>
      <c r="E6103" t="str">
        <f>INDEX(LedgerMapping[[#All],[Area]],MATCH(Transactions[[#This Row],[Sub Ledger]],LedgerMapping[[#All],[Sub Ledger]],0))</f>
        <v>Income Statement</v>
      </c>
    </row>
    <row r="6104" spans="1:5" x14ac:dyDescent="0.55000000000000004">
      <c r="A6104">
        <v>11</v>
      </c>
      <c r="B6104">
        <v>69000</v>
      </c>
      <c r="C6104" s="6">
        <v>43831</v>
      </c>
      <c r="D6104">
        <v>-10.33</v>
      </c>
      <c r="E6104" t="str">
        <f>INDEX(LedgerMapping[[#All],[Area]],MATCH(Transactions[[#This Row],[Sub Ledger]],LedgerMapping[[#All],[Sub Ledger]],0))</f>
        <v>Income Statement</v>
      </c>
    </row>
    <row r="6105" spans="1:5" x14ac:dyDescent="0.55000000000000004">
      <c r="A6105">
        <v>11</v>
      </c>
      <c r="B6105">
        <v>71000</v>
      </c>
      <c r="C6105" s="6">
        <v>43831</v>
      </c>
      <c r="D6105">
        <v>-14.59</v>
      </c>
      <c r="E6105" t="str">
        <f>INDEX(LedgerMapping[[#All],[Area]],MATCH(Transactions[[#This Row],[Sub Ledger]],LedgerMapping[[#All],[Sub Ledger]],0))</f>
        <v>Income Statement</v>
      </c>
    </row>
    <row r="6106" spans="1:5" x14ac:dyDescent="0.55000000000000004">
      <c r="A6106">
        <v>11</v>
      </c>
      <c r="B6106">
        <v>72000</v>
      </c>
      <c r="C6106" s="6">
        <v>43831</v>
      </c>
      <c r="D6106">
        <v>-252.89</v>
      </c>
      <c r="E6106" t="str">
        <f>INDEX(LedgerMapping[[#All],[Area]],MATCH(Transactions[[#This Row],[Sub Ledger]],LedgerMapping[[#All],[Sub Ledger]],0))</f>
        <v>Income Statement</v>
      </c>
    </row>
    <row r="6107" spans="1:5" x14ac:dyDescent="0.55000000000000004">
      <c r="A6107">
        <v>11</v>
      </c>
      <c r="B6107">
        <v>73000</v>
      </c>
      <c r="C6107" s="6">
        <v>43831</v>
      </c>
      <c r="D6107">
        <v>-73.099999999999994</v>
      </c>
      <c r="E6107" t="str">
        <f>INDEX(LedgerMapping[[#All],[Area]],MATCH(Transactions[[#This Row],[Sub Ledger]],LedgerMapping[[#All],[Sub Ledger]],0))</f>
        <v>Income Statement</v>
      </c>
    </row>
    <row r="6108" spans="1:5" x14ac:dyDescent="0.55000000000000004">
      <c r="A6108">
        <v>11</v>
      </c>
      <c r="B6108">
        <v>74000</v>
      </c>
      <c r="C6108" s="6">
        <v>43831</v>
      </c>
      <c r="D6108">
        <v>-134.80000000000001</v>
      </c>
      <c r="E6108" t="str">
        <f>INDEX(LedgerMapping[[#All],[Area]],MATCH(Transactions[[#This Row],[Sub Ledger]],LedgerMapping[[#All],[Sub Ledger]],0))</f>
        <v>Income Statement</v>
      </c>
    </row>
    <row r="6109" spans="1:5" x14ac:dyDescent="0.55000000000000004">
      <c r="A6109">
        <v>11</v>
      </c>
      <c r="B6109">
        <v>76000</v>
      </c>
      <c r="C6109" s="6">
        <v>43831</v>
      </c>
      <c r="D6109">
        <v>-556.09</v>
      </c>
      <c r="E6109" t="str">
        <f>INDEX(LedgerMapping[[#All],[Area]],MATCH(Transactions[[#This Row],[Sub Ledger]],LedgerMapping[[#All],[Sub Ledger]],0))</f>
        <v>Income Statement</v>
      </c>
    </row>
    <row r="6110" spans="1:5" x14ac:dyDescent="0.55000000000000004">
      <c r="A6110">
        <v>11</v>
      </c>
      <c r="B6110">
        <v>77000</v>
      </c>
      <c r="C6110" s="6">
        <v>43831</v>
      </c>
      <c r="D6110">
        <v>-175.23</v>
      </c>
      <c r="E6110" t="str">
        <f>INDEX(LedgerMapping[[#All],[Area]],MATCH(Transactions[[#This Row],[Sub Ledger]],LedgerMapping[[#All],[Sub Ledger]],0))</f>
        <v>Income Statement</v>
      </c>
    </row>
    <row r="6111" spans="1:5" x14ac:dyDescent="0.55000000000000004">
      <c r="A6111">
        <v>11</v>
      </c>
      <c r="B6111">
        <v>78000</v>
      </c>
      <c r="C6111" s="6">
        <v>43831</v>
      </c>
      <c r="D6111">
        <v>-64.59</v>
      </c>
      <c r="E6111" t="str">
        <f>INDEX(LedgerMapping[[#All],[Area]],MATCH(Transactions[[#This Row],[Sub Ledger]],LedgerMapping[[#All],[Sub Ledger]],0))</f>
        <v>Income Statement</v>
      </c>
    </row>
    <row r="6112" spans="1:5" x14ac:dyDescent="0.55000000000000004">
      <c r="A6112">
        <v>11</v>
      </c>
      <c r="B6112">
        <v>80000</v>
      </c>
      <c r="C6112" s="6">
        <v>43831</v>
      </c>
      <c r="D6112">
        <v>-230.55</v>
      </c>
      <c r="E6112" t="str">
        <f>INDEX(LedgerMapping[[#All],[Area]],MATCH(Transactions[[#This Row],[Sub Ledger]],LedgerMapping[[#All],[Sub Ledger]],0))</f>
        <v>Income Statement</v>
      </c>
    </row>
    <row r="6113" spans="1:5" x14ac:dyDescent="0.55000000000000004">
      <c r="A6113">
        <v>11</v>
      </c>
      <c r="B6113">
        <v>81000</v>
      </c>
      <c r="C6113" s="6">
        <v>43831</v>
      </c>
      <c r="D6113">
        <v>-143.31</v>
      </c>
      <c r="E6113" t="str">
        <f>INDEX(LedgerMapping[[#All],[Area]],MATCH(Transactions[[#This Row],[Sub Ledger]],LedgerMapping[[#All],[Sub Ledger]],0))</f>
        <v>Income Statement</v>
      </c>
    </row>
    <row r="6114" spans="1:5" x14ac:dyDescent="0.55000000000000004">
      <c r="A6114">
        <v>11</v>
      </c>
      <c r="B6114">
        <v>82000</v>
      </c>
      <c r="C6114" s="6">
        <v>43831</v>
      </c>
      <c r="D6114">
        <v>-15.65</v>
      </c>
      <c r="E6114" t="str">
        <f>INDEX(LedgerMapping[[#All],[Area]],MATCH(Transactions[[#This Row],[Sub Ledger]],LedgerMapping[[#All],[Sub Ledger]],0))</f>
        <v>Income Statement</v>
      </c>
    </row>
    <row r="6115" spans="1:5" x14ac:dyDescent="0.55000000000000004">
      <c r="A6115">
        <v>11</v>
      </c>
      <c r="B6115">
        <v>83000</v>
      </c>
      <c r="C6115" s="6">
        <v>43831</v>
      </c>
      <c r="D6115">
        <v>-51.82</v>
      </c>
      <c r="E6115" t="str">
        <f>INDEX(LedgerMapping[[#All],[Area]],MATCH(Transactions[[#This Row],[Sub Ledger]],LedgerMapping[[#All],[Sub Ledger]],0))</f>
        <v>Income Statement</v>
      </c>
    </row>
    <row r="6116" spans="1:5" x14ac:dyDescent="0.55000000000000004">
      <c r="A6116">
        <v>11</v>
      </c>
      <c r="B6116">
        <v>84000</v>
      </c>
      <c r="C6116" s="6">
        <v>43831</v>
      </c>
      <c r="D6116">
        <v>-45.44</v>
      </c>
      <c r="E6116" t="str">
        <f>INDEX(LedgerMapping[[#All],[Area]],MATCH(Transactions[[#This Row],[Sub Ledger]],LedgerMapping[[#All],[Sub Ledger]],0))</f>
        <v>Income Statement</v>
      </c>
    </row>
    <row r="6117" spans="1:5" x14ac:dyDescent="0.55000000000000004">
      <c r="A6117">
        <v>11</v>
      </c>
      <c r="B6117">
        <v>85000</v>
      </c>
      <c r="C6117" s="6">
        <v>43831</v>
      </c>
      <c r="D6117">
        <v>-42.25</v>
      </c>
      <c r="E6117" t="str">
        <f>INDEX(LedgerMapping[[#All],[Area]],MATCH(Transactions[[#This Row],[Sub Ledger]],LedgerMapping[[#All],[Sub Ledger]],0))</f>
        <v>Income Statement</v>
      </c>
    </row>
    <row r="6118" spans="1:5" x14ac:dyDescent="0.55000000000000004">
      <c r="A6118">
        <v>11</v>
      </c>
      <c r="B6118">
        <v>87000</v>
      </c>
      <c r="C6118" s="6">
        <v>43831</v>
      </c>
      <c r="D6118">
        <v>-192.25</v>
      </c>
      <c r="E6118" t="str">
        <f>INDEX(LedgerMapping[[#All],[Area]],MATCH(Transactions[[#This Row],[Sub Ledger]],LedgerMapping[[#All],[Sub Ledger]],0))</f>
        <v>Income Statement</v>
      </c>
    </row>
    <row r="6119" spans="1:5" x14ac:dyDescent="0.55000000000000004">
      <c r="A6119">
        <v>11</v>
      </c>
      <c r="B6119">
        <v>90000</v>
      </c>
      <c r="C6119" s="6">
        <v>43831</v>
      </c>
      <c r="D6119">
        <v>-135.87</v>
      </c>
      <c r="E6119" t="str">
        <f>INDEX(LedgerMapping[[#All],[Area]],MATCH(Transactions[[#This Row],[Sub Ledger]],LedgerMapping[[#All],[Sub Ledger]],0))</f>
        <v>Income Statement</v>
      </c>
    </row>
    <row r="6120" spans="1:5" x14ac:dyDescent="0.55000000000000004">
      <c r="A6120">
        <v>11</v>
      </c>
      <c r="B6120">
        <v>94000</v>
      </c>
      <c r="C6120" s="6">
        <v>43831</v>
      </c>
      <c r="D6120">
        <v>-4376.37</v>
      </c>
      <c r="E6120" t="str">
        <f>INDEX(LedgerMapping[[#All],[Area]],MATCH(Transactions[[#This Row],[Sub Ledger]],LedgerMapping[[#All],[Sub Ledger]],0))</f>
        <v>Income Statement</v>
      </c>
    </row>
    <row r="6121" spans="1:5" x14ac:dyDescent="0.55000000000000004">
      <c r="A6121">
        <v>11</v>
      </c>
      <c r="B6121">
        <v>60000</v>
      </c>
      <c r="C6121" s="6">
        <v>43831</v>
      </c>
      <c r="D6121">
        <v>-20229.86</v>
      </c>
      <c r="E6121" t="str">
        <f>INDEX(LedgerMapping[[#All],[Area]],MATCH(Transactions[[#This Row],[Sub Ledger]],LedgerMapping[[#All],[Sub Ledger]],0))</f>
        <v>Income Statement</v>
      </c>
    </row>
    <row r="6122" spans="1:5" x14ac:dyDescent="0.55000000000000004">
      <c r="A6122">
        <v>11</v>
      </c>
      <c r="B6122">
        <v>61000</v>
      </c>
      <c r="C6122" s="6">
        <v>43831</v>
      </c>
      <c r="D6122">
        <v>-1868.88</v>
      </c>
      <c r="E6122" t="str">
        <f>INDEX(LedgerMapping[[#All],[Area]],MATCH(Transactions[[#This Row],[Sub Ledger]],LedgerMapping[[#All],[Sub Ledger]],0))</f>
        <v>Income Statement</v>
      </c>
    </row>
    <row r="6123" spans="1:5" x14ac:dyDescent="0.55000000000000004">
      <c r="A6123">
        <v>11</v>
      </c>
      <c r="B6123">
        <v>62000</v>
      </c>
      <c r="C6123" s="6">
        <v>43831</v>
      </c>
      <c r="D6123">
        <v>-1039.08</v>
      </c>
      <c r="E6123" t="str">
        <f>INDEX(LedgerMapping[[#All],[Area]],MATCH(Transactions[[#This Row],[Sub Ledger]],LedgerMapping[[#All],[Sub Ledger]],0))</f>
        <v>Income Statement</v>
      </c>
    </row>
    <row r="6124" spans="1:5" x14ac:dyDescent="0.55000000000000004">
      <c r="A6124">
        <v>11</v>
      </c>
      <c r="B6124">
        <v>65000</v>
      </c>
      <c r="C6124" s="6">
        <v>43831</v>
      </c>
      <c r="D6124">
        <v>-138</v>
      </c>
      <c r="E6124" t="str">
        <f>INDEX(LedgerMapping[[#All],[Area]],MATCH(Transactions[[#This Row],[Sub Ledger]],LedgerMapping[[#All],[Sub Ledger]],0))</f>
        <v>Income Statement</v>
      </c>
    </row>
    <row r="6125" spans="1:5" x14ac:dyDescent="0.55000000000000004">
      <c r="A6125">
        <v>11</v>
      </c>
      <c r="B6125">
        <v>66000</v>
      </c>
      <c r="C6125" s="6">
        <v>43831</v>
      </c>
      <c r="D6125">
        <v>-125.23</v>
      </c>
      <c r="E6125" t="str">
        <f>INDEX(LedgerMapping[[#All],[Area]],MATCH(Transactions[[#This Row],[Sub Ledger]],LedgerMapping[[#All],[Sub Ledger]],0))</f>
        <v>Income Statement</v>
      </c>
    </row>
    <row r="6126" spans="1:5" x14ac:dyDescent="0.55000000000000004">
      <c r="A6126">
        <v>11</v>
      </c>
      <c r="B6126">
        <v>67000</v>
      </c>
      <c r="C6126" s="6">
        <v>43831</v>
      </c>
      <c r="D6126">
        <v>-67.78</v>
      </c>
      <c r="E6126" t="str">
        <f>INDEX(LedgerMapping[[#All],[Area]],MATCH(Transactions[[#This Row],[Sub Ledger]],LedgerMapping[[#All],[Sub Ledger]],0))</f>
        <v>Income Statement</v>
      </c>
    </row>
    <row r="6127" spans="1:5" x14ac:dyDescent="0.55000000000000004">
      <c r="A6127">
        <v>11</v>
      </c>
      <c r="B6127">
        <v>68000</v>
      </c>
      <c r="C6127" s="6">
        <v>43831</v>
      </c>
      <c r="D6127">
        <v>-51.82</v>
      </c>
      <c r="E6127" t="str">
        <f>INDEX(LedgerMapping[[#All],[Area]],MATCH(Transactions[[#This Row],[Sub Ledger]],LedgerMapping[[#All],[Sub Ledger]],0))</f>
        <v>Income Statement</v>
      </c>
    </row>
    <row r="6128" spans="1:5" x14ac:dyDescent="0.55000000000000004">
      <c r="A6128">
        <v>11</v>
      </c>
      <c r="B6128">
        <v>69000</v>
      </c>
      <c r="C6128" s="6">
        <v>43831</v>
      </c>
      <c r="D6128">
        <v>-14.59</v>
      </c>
      <c r="E6128" t="str">
        <f>INDEX(LedgerMapping[[#All],[Area]],MATCH(Transactions[[#This Row],[Sub Ledger]],LedgerMapping[[#All],[Sub Ledger]],0))</f>
        <v>Income Statement</v>
      </c>
    </row>
    <row r="6129" spans="1:5" x14ac:dyDescent="0.55000000000000004">
      <c r="A6129">
        <v>11</v>
      </c>
      <c r="B6129">
        <v>71000</v>
      </c>
      <c r="C6129" s="6">
        <v>43831</v>
      </c>
      <c r="D6129">
        <v>-22.04</v>
      </c>
      <c r="E6129" t="str">
        <f>INDEX(LedgerMapping[[#All],[Area]],MATCH(Transactions[[#This Row],[Sub Ledger]],LedgerMapping[[#All],[Sub Ledger]],0))</f>
        <v>Income Statement</v>
      </c>
    </row>
    <row r="6130" spans="1:5" x14ac:dyDescent="0.55000000000000004">
      <c r="A6130">
        <v>11</v>
      </c>
      <c r="B6130">
        <v>73000</v>
      </c>
      <c r="C6130" s="6">
        <v>43831</v>
      </c>
      <c r="D6130">
        <v>-108.21</v>
      </c>
      <c r="E6130" t="str">
        <f>INDEX(LedgerMapping[[#All],[Area]],MATCH(Transactions[[#This Row],[Sub Ledger]],LedgerMapping[[#All],[Sub Ledger]],0))</f>
        <v>Income Statement</v>
      </c>
    </row>
    <row r="6131" spans="1:5" x14ac:dyDescent="0.55000000000000004">
      <c r="A6131">
        <v>11</v>
      </c>
      <c r="B6131">
        <v>74000</v>
      </c>
      <c r="C6131" s="6">
        <v>43831</v>
      </c>
      <c r="D6131">
        <v>-142.25</v>
      </c>
      <c r="E6131" t="str">
        <f>INDEX(LedgerMapping[[#All],[Area]],MATCH(Transactions[[#This Row],[Sub Ledger]],LedgerMapping[[#All],[Sub Ledger]],0))</f>
        <v>Income Statement</v>
      </c>
    </row>
    <row r="6132" spans="1:5" x14ac:dyDescent="0.55000000000000004">
      <c r="A6132">
        <v>11</v>
      </c>
      <c r="B6132">
        <v>76000</v>
      </c>
      <c r="C6132" s="6">
        <v>43831</v>
      </c>
      <c r="D6132">
        <v>-146.51</v>
      </c>
      <c r="E6132" t="str">
        <f>INDEX(LedgerMapping[[#All],[Area]],MATCH(Transactions[[#This Row],[Sub Ledger]],LedgerMapping[[#All],[Sub Ledger]],0))</f>
        <v>Income Statement</v>
      </c>
    </row>
    <row r="6133" spans="1:5" x14ac:dyDescent="0.55000000000000004">
      <c r="A6133">
        <v>11</v>
      </c>
      <c r="B6133">
        <v>77000</v>
      </c>
      <c r="C6133" s="6">
        <v>43831</v>
      </c>
      <c r="D6133">
        <v>-262.47000000000003</v>
      </c>
      <c r="E6133" t="str">
        <f>INDEX(LedgerMapping[[#All],[Area]],MATCH(Transactions[[#This Row],[Sub Ledger]],LedgerMapping[[#All],[Sub Ledger]],0))</f>
        <v>Income Statement</v>
      </c>
    </row>
    <row r="6134" spans="1:5" x14ac:dyDescent="0.55000000000000004">
      <c r="A6134">
        <v>11</v>
      </c>
      <c r="B6134">
        <v>78000</v>
      </c>
      <c r="C6134" s="6">
        <v>43831</v>
      </c>
      <c r="D6134">
        <v>-84.8</v>
      </c>
      <c r="E6134" t="str">
        <f>INDEX(LedgerMapping[[#All],[Area]],MATCH(Transactions[[#This Row],[Sub Ledger]],LedgerMapping[[#All],[Sub Ledger]],0))</f>
        <v>Income Statement</v>
      </c>
    </row>
    <row r="6135" spans="1:5" x14ac:dyDescent="0.55000000000000004">
      <c r="A6135">
        <v>11</v>
      </c>
      <c r="B6135">
        <v>80000</v>
      </c>
      <c r="C6135" s="6">
        <v>43831</v>
      </c>
      <c r="D6135">
        <v>-315.66000000000003</v>
      </c>
      <c r="E6135" t="str">
        <f>INDEX(LedgerMapping[[#All],[Area]],MATCH(Transactions[[#This Row],[Sub Ledger]],LedgerMapping[[#All],[Sub Ledger]],0))</f>
        <v>Income Statement</v>
      </c>
    </row>
    <row r="6136" spans="1:5" x14ac:dyDescent="0.55000000000000004">
      <c r="A6136">
        <v>11</v>
      </c>
      <c r="B6136">
        <v>81000</v>
      </c>
      <c r="C6136" s="6">
        <v>43831</v>
      </c>
      <c r="D6136">
        <v>-195.44</v>
      </c>
      <c r="E6136" t="str">
        <f>INDEX(LedgerMapping[[#All],[Area]],MATCH(Transactions[[#This Row],[Sub Ledger]],LedgerMapping[[#All],[Sub Ledger]],0))</f>
        <v>Income Statement</v>
      </c>
    </row>
    <row r="6137" spans="1:5" x14ac:dyDescent="0.55000000000000004">
      <c r="A6137">
        <v>11</v>
      </c>
      <c r="B6137">
        <v>82000</v>
      </c>
      <c r="C6137" s="6">
        <v>43831</v>
      </c>
      <c r="D6137">
        <v>-19.91</v>
      </c>
      <c r="E6137" t="str">
        <f>INDEX(LedgerMapping[[#All],[Area]],MATCH(Transactions[[#This Row],[Sub Ledger]],LedgerMapping[[#All],[Sub Ledger]],0))</f>
        <v>Income Statement</v>
      </c>
    </row>
    <row r="6138" spans="1:5" x14ac:dyDescent="0.55000000000000004">
      <c r="A6138">
        <v>11</v>
      </c>
      <c r="B6138">
        <v>83000</v>
      </c>
      <c r="C6138" s="6">
        <v>43831</v>
      </c>
      <c r="D6138">
        <v>-67.78</v>
      </c>
      <c r="E6138" t="str">
        <f>INDEX(LedgerMapping[[#All],[Area]],MATCH(Transactions[[#This Row],[Sub Ledger]],LedgerMapping[[#All],[Sub Ledger]],0))</f>
        <v>Income Statement</v>
      </c>
    </row>
    <row r="6139" spans="1:5" x14ac:dyDescent="0.55000000000000004">
      <c r="A6139">
        <v>11</v>
      </c>
      <c r="B6139">
        <v>84000</v>
      </c>
      <c r="C6139" s="6">
        <v>43831</v>
      </c>
      <c r="D6139">
        <v>-57.14</v>
      </c>
      <c r="E6139" t="str">
        <f>INDEX(LedgerMapping[[#All],[Area]],MATCH(Transactions[[#This Row],[Sub Ledger]],LedgerMapping[[#All],[Sub Ledger]],0))</f>
        <v>Income Statement</v>
      </c>
    </row>
    <row r="6140" spans="1:5" x14ac:dyDescent="0.55000000000000004">
      <c r="A6140">
        <v>11</v>
      </c>
      <c r="B6140">
        <v>85000</v>
      </c>
      <c r="C6140" s="6">
        <v>43831</v>
      </c>
      <c r="D6140">
        <v>-53.95</v>
      </c>
      <c r="E6140" t="str">
        <f>INDEX(LedgerMapping[[#All],[Area]],MATCH(Transactions[[#This Row],[Sub Ledger]],LedgerMapping[[#All],[Sub Ledger]],0))</f>
        <v>Income Statement</v>
      </c>
    </row>
    <row r="6141" spans="1:5" x14ac:dyDescent="0.55000000000000004">
      <c r="A6141">
        <v>11</v>
      </c>
      <c r="B6141">
        <v>87000</v>
      </c>
      <c r="C6141" s="6">
        <v>43831</v>
      </c>
      <c r="D6141">
        <v>-288</v>
      </c>
      <c r="E6141" t="str">
        <f>INDEX(LedgerMapping[[#All],[Area]],MATCH(Transactions[[#This Row],[Sub Ledger]],LedgerMapping[[#All],[Sub Ledger]],0))</f>
        <v>Income Statement</v>
      </c>
    </row>
    <row r="6142" spans="1:5" x14ac:dyDescent="0.55000000000000004">
      <c r="A6142">
        <v>11</v>
      </c>
      <c r="B6142">
        <v>90000</v>
      </c>
      <c r="C6142" s="6">
        <v>43831</v>
      </c>
      <c r="D6142">
        <v>-168.85</v>
      </c>
      <c r="E6142" t="str">
        <f>INDEX(LedgerMapping[[#All],[Area]],MATCH(Transactions[[#This Row],[Sub Ledger]],LedgerMapping[[#All],[Sub Ledger]],0))</f>
        <v>Income Statement</v>
      </c>
    </row>
    <row r="6143" spans="1:5" x14ac:dyDescent="0.55000000000000004">
      <c r="A6143">
        <v>11</v>
      </c>
      <c r="B6143">
        <v>94000</v>
      </c>
      <c r="C6143" s="6">
        <v>43831</v>
      </c>
      <c r="D6143">
        <v>-58.21</v>
      </c>
      <c r="E6143" t="str">
        <f>INDEX(LedgerMapping[[#All],[Area]],MATCH(Transactions[[#This Row],[Sub Ledger]],LedgerMapping[[#All],[Sub Ledger]],0))</f>
        <v>Income Statement</v>
      </c>
    </row>
    <row r="6144" spans="1:5" x14ac:dyDescent="0.55000000000000004">
      <c r="A6144">
        <v>11</v>
      </c>
      <c r="B6144">
        <v>60000</v>
      </c>
      <c r="C6144" s="6">
        <v>43831</v>
      </c>
      <c r="D6144">
        <v>-2959.32</v>
      </c>
      <c r="E6144" t="str">
        <f>INDEX(LedgerMapping[[#All],[Area]],MATCH(Transactions[[#This Row],[Sub Ledger]],LedgerMapping[[#All],[Sub Ledger]],0))</f>
        <v>Income Statement</v>
      </c>
    </row>
    <row r="6145" spans="1:5" x14ac:dyDescent="0.55000000000000004">
      <c r="A6145">
        <v>11</v>
      </c>
      <c r="B6145">
        <v>61000</v>
      </c>
      <c r="C6145" s="6">
        <v>43831</v>
      </c>
      <c r="D6145">
        <v>-364.6</v>
      </c>
      <c r="E6145" t="str">
        <f>INDEX(LedgerMapping[[#All],[Area]],MATCH(Transactions[[#This Row],[Sub Ledger]],LedgerMapping[[#All],[Sub Ledger]],0))</f>
        <v>Income Statement</v>
      </c>
    </row>
    <row r="6146" spans="1:5" x14ac:dyDescent="0.55000000000000004">
      <c r="A6146">
        <v>11</v>
      </c>
      <c r="B6146">
        <v>62000</v>
      </c>
      <c r="C6146" s="6">
        <v>43831</v>
      </c>
      <c r="D6146">
        <v>-303.95999999999998</v>
      </c>
      <c r="E6146" t="str">
        <f>INDEX(LedgerMapping[[#All],[Area]],MATCH(Transactions[[#This Row],[Sub Ledger]],LedgerMapping[[#All],[Sub Ledger]],0))</f>
        <v>Income Statement</v>
      </c>
    </row>
    <row r="6147" spans="1:5" x14ac:dyDescent="0.55000000000000004">
      <c r="A6147">
        <v>11</v>
      </c>
      <c r="B6147">
        <v>65000</v>
      </c>
      <c r="C6147" s="6">
        <v>43831</v>
      </c>
      <c r="D6147">
        <v>-47.57</v>
      </c>
      <c r="E6147" t="str">
        <f>INDEX(LedgerMapping[[#All],[Area]],MATCH(Transactions[[#This Row],[Sub Ledger]],LedgerMapping[[#All],[Sub Ledger]],0))</f>
        <v>Income Statement</v>
      </c>
    </row>
    <row r="6148" spans="1:5" x14ac:dyDescent="0.55000000000000004">
      <c r="A6148">
        <v>11</v>
      </c>
      <c r="B6148">
        <v>66000</v>
      </c>
      <c r="C6148" s="6">
        <v>43831</v>
      </c>
      <c r="D6148">
        <v>-43.31</v>
      </c>
      <c r="E6148" t="str">
        <f>INDEX(LedgerMapping[[#All],[Area]],MATCH(Transactions[[#This Row],[Sub Ledger]],LedgerMapping[[#All],[Sub Ledger]],0))</f>
        <v>Income Statement</v>
      </c>
    </row>
    <row r="6149" spans="1:5" x14ac:dyDescent="0.55000000000000004">
      <c r="A6149">
        <v>11</v>
      </c>
      <c r="B6149">
        <v>67000</v>
      </c>
      <c r="C6149" s="6">
        <v>43831</v>
      </c>
      <c r="D6149">
        <v>-22.04</v>
      </c>
      <c r="E6149" t="str">
        <f>INDEX(LedgerMapping[[#All],[Area]],MATCH(Transactions[[#This Row],[Sub Ledger]],LedgerMapping[[#All],[Sub Ledger]],0))</f>
        <v>Income Statement</v>
      </c>
    </row>
    <row r="6150" spans="1:5" x14ac:dyDescent="0.55000000000000004">
      <c r="A6150">
        <v>11</v>
      </c>
      <c r="B6150">
        <v>68000</v>
      </c>
      <c r="C6150" s="6">
        <v>43831</v>
      </c>
      <c r="D6150">
        <v>-16.72</v>
      </c>
      <c r="E6150" t="str">
        <f>INDEX(LedgerMapping[[#All],[Area]],MATCH(Transactions[[#This Row],[Sub Ledger]],LedgerMapping[[#All],[Sub Ledger]],0))</f>
        <v>Income Statement</v>
      </c>
    </row>
    <row r="6151" spans="1:5" x14ac:dyDescent="0.55000000000000004">
      <c r="A6151">
        <v>11</v>
      </c>
      <c r="B6151">
        <v>69000</v>
      </c>
      <c r="C6151" s="6">
        <v>43831</v>
      </c>
      <c r="D6151">
        <v>-5.01</v>
      </c>
      <c r="E6151" t="str">
        <f>INDEX(LedgerMapping[[#All],[Area]],MATCH(Transactions[[#This Row],[Sub Ledger]],LedgerMapping[[#All],[Sub Ledger]],0))</f>
        <v>Income Statement</v>
      </c>
    </row>
    <row r="6152" spans="1:5" x14ac:dyDescent="0.55000000000000004">
      <c r="A6152">
        <v>11</v>
      </c>
      <c r="B6152">
        <v>71000</v>
      </c>
      <c r="C6152" s="6">
        <v>43831</v>
      </c>
      <c r="D6152">
        <v>-8.2100000000000009</v>
      </c>
      <c r="E6152" t="str">
        <f>INDEX(LedgerMapping[[#All],[Area]],MATCH(Transactions[[#This Row],[Sub Ledger]],LedgerMapping[[#All],[Sub Ledger]],0))</f>
        <v>Income Statement</v>
      </c>
    </row>
    <row r="6153" spans="1:5" x14ac:dyDescent="0.55000000000000004">
      <c r="A6153">
        <v>11</v>
      </c>
      <c r="B6153">
        <v>73000</v>
      </c>
      <c r="C6153" s="6">
        <v>43831</v>
      </c>
      <c r="D6153">
        <v>-28.42</v>
      </c>
      <c r="E6153" t="str">
        <f>INDEX(LedgerMapping[[#All],[Area]],MATCH(Transactions[[#This Row],[Sub Ledger]],LedgerMapping[[#All],[Sub Ledger]],0))</f>
        <v>Income Statement</v>
      </c>
    </row>
    <row r="6154" spans="1:5" x14ac:dyDescent="0.55000000000000004">
      <c r="A6154">
        <v>11</v>
      </c>
      <c r="B6154">
        <v>74000</v>
      </c>
      <c r="C6154" s="6">
        <v>43831</v>
      </c>
      <c r="D6154">
        <v>-223.1</v>
      </c>
      <c r="E6154" t="str">
        <f>INDEX(LedgerMapping[[#All],[Area]],MATCH(Transactions[[#This Row],[Sub Ledger]],LedgerMapping[[#All],[Sub Ledger]],0))</f>
        <v>Income Statement</v>
      </c>
    </row>
    <row r="6155" spans="1:5" x14ac:dyDescent="0.55000000000000004">
      <c r="A6155">
        <v>11</v>
      </c>
      <c r="B6155">
        <v>76000</v>
      </c>
      <c r="C6155" s="6">
        <v>43831</v>
      </c>
      <c r="D6155">
        <v>-29.48</v>
      </c>
      <c r="E6155" t="str">
        <f>INDEX(LedgerMapping[[#All],[Area]],MATCH(Transactions[[#This Row],[Sub Ledger]],LedgerMapping[[#All],[Sub Ledger]],0))</f>
        <v>Income Statement</v>
      </c>
    </row>
    <row r="6156" spans="1:5" x14ac:dyDescent="0.55000000000000004">
      <c r="A6156">
        <v>11</v>
      </c>
      <c r="B6156">
        <v>77000</v>
      </c>
      <c r="C6156" s="6">
        <v>43831</v>
      </c>
      <c r="D6156">
        <v>-52.89</v>
      </c>
      <c r="E6156" t="str">
        <f>INDEX(LedgerMapping[[#All],[Area]],MATCH(Transactions[[#This Row],[Sub Ledger]],LedgerMapping[[#All],[Sub Ledger]],0))</f>
        <v>Income Statement</v>
      </c>
    </row>
    <row r="6157" spans="1:5" x14ac:dyDescent="0.55000000000000004">
      <c r="A6157">
        <v>11</v>
      </c>
      <c r="B6157">
        <v>78000</v>
      </c>
      <c r="C6157" s="6">
        <v>43831</v>
      </c>
      <c r="D6157">
        <v>-26.29</v>
      </c>
      <c r="E6157" t="str">
        <f>INDEX(LedgerMapping[[#All],[Area]],MATCH(Transactions[[#This Row],[Sub Ledger]],LedgerMapping[[#All],[Sub Ledger]],0))</f>
        <v>Income Statement</v>
      </c>
    </row>
    <row r="6158" spans="1:5" x14ac:dyDescent="0.55000000000000004">
      <c r="A6158">
        <v>11</v>
      </c>
      <c r="B6158">
        <v>80000</v>
      </c>
      <c r="C6158" s="6">
        <v>43831</v>
      </c>
      <c r="D6158">
        <v>-59.27</v>
      </c>
      <c r="E6158" t="str">
        <f>INDEX(LedgerMapping[[#All],[Area]],MATCH(Transactions[[#This Row],[Sub Ledger]],LedgerMapping[[#All],[Sub Ledger]],0))</f>
        <v>Income Statement</v>
      </c>
    </row>
    <row r="6159" spans="1:5" x14ac:dyDescent="0.55000000000000004">
      <c r="A6159">
        <v>11</v>
      </c>
      <c r="B6159">
        <v>81000</v>
      </c>
      <c r="C6159" s="6">
        <v>43831</v>
      </c>
      <c r="D6159">
        <v>-36.93</v>
      </c>
      <c r="E6159" t="str">
        <f>INDEX(LedgerMapping[[#All],[Area]],MATCH(Transactions[[#This Row],[Sub Ledger]],LedgerMapping[[#All],[Sub Ledger]],0))</f>
        <v>Income Statement</v>
      </c>
    </row>
    <row r="6160" spans="1:5" x14ac:dyDescent="0.55000000000000004">
      <c r="A6160">
        <v>11</v>
      </c>
      <c r="B6160">
        <v>82000</v>
      </c>
      <c r="C6160" s="6">
        <v>43831</v>
      </c>
      <c r="D6160">
        <v>-5.01</v>
      </c>
      <c r="E6160" t="str">
        <f>INDEX(LedgerMapping[[#All],[Area]],MATCH(Transactions[[#This Row],[Sub Ledger]],LedgerMapping[[#All],[Sub Ledger]],0))</f>
        <v>Income Statement</v>
      </c>
    </row>
    <row r="6161" spans="1:5" x14ac:dyDescent="0.55000000000000004">
      <c r="A6161">
        <v>11</v>
      </c>
      <c r="B6161">
        <v>83000</v>
      </c>
      <c r="C6161" s="6">
        <v>43831</v>
      </c>
      <c r="D6161">
        <v>-13.53</v>
      </c>
      <c r="E6161" t="str">
        <f>INDEX(LedgerMapping[[#All],[Area]],MATCH(Transactions[[#This Row],[Sub Ledger]],LedgerMapping[[#All],[Sub Ledger]],0))</f>
        <v>Income Statement</v>
      </c>
    </row>
    <row r="6162" spans="1:5" x14ac:dyDescent="0.55000000000000004">
      <c r="A6162">
        <v>11</v>
      </c>
      <c r="B6162">
        <v>84000</v>
      </c>
      <c r="C6162" s="6">
        <v>43831</v>
      </c>
      <c r="D6162">
        <v>-12.46</v>
      </c>
      <c r="E6162" t="str">
        <f>INDEX(LedgerMapping[[#All],[Area]],MATCH(Transactions[[#This Row],[Sub Ledger]],LedgerMapping[[#All],[Sub Ledger]],0))</f>
        <v>Income Statement</v>
      </c>
    </row>
    <row r="6163" spans="1:5" x14ac:dyDescent="0.55000000000000004">
      <c r="A6163">
        <v>11</v>
      </c>
      <c r="B6163">
        <v>85000</v>
      </c>
      <c r="C6163" s="6">
        <v>43831</v>
      </c>
      <c r="D6163">
        <v>-11.4</v>
      </c>
      <c r="E6163" t="str">
        <f>INDEX(LedgerMapping[[#All],[Area]],MATCH(Transactions[[#This Row],[Sub Ledger]],LedgerMapping[[#All],[Sub Ledger]],0))</f>
        <v>Income Statement</v>
      </c>
    </row>
    <row r="6164" spans="1:5" x14ac:dyDescent="0.55000000000000004">
      <c r="A6164">
        <v>11</v>
      </c>
      <c r="B6164">
        <v>87000</v>
      </c>
      <c r="C6164" s="6">
        <v>43831</v>
      </c>
      <c r="D6164">
        <v>-48.63</v>
      </c>
      <c r="E6164" t="str">
        <f>INDEX(LedgerMapping[[#All],[Area]],MATCH(Transactions[[#This Row],[Sub Ledger]],LedgerMapping[[#All],[Sub Ledger]],0))</f>
        <v>Income Statement</v>
      </c>
    </row>
    <row r="6165" spans="1:5" x14ac:dyDescent="0.55000000000000004">
      <c r="A6165">
        <v>11</v>
      </c>
      <c r="B6165">
        <v>90000</v>
      </c>
      <c r="C6165" s="6">
        <v>43831</v>
      </c>
      <c r="D6165">
        <v>-34.799999999999997</v>
      </c>
      <c r="E6165" t="str">
        <f>INDEX(LedgerMapping[[#All],[Area]],MATCH(Transactions[[#This Row],[Sub Ledger]],LedgerMapping[[#All],[Sub Ledger]],0))</f>
        <v>Income Statement</v>
      </c>
    </row>
    <row r="6166" spans="1:5" x14ac:dyDescent="0.55000000000000004">
      <c r="A6166">
        <v>11</v>
      </c>
      <c r="B6166">
        <v>94000</v>
      </c>
      <c r="C6166" s="6">
        <v>43831</v>
      </c>
      <c r="D6166">
        <v>-11.4</v>
      </c>
      <c r="E6166" t="str">
        <f>INDEX(LedgerMapping[[#All],[Area]],MATCH(Transactions[[#This Row],[Sub Ledger]],LedgerMapping[[#All],[Sub Ledger]],0))</f>
        <v>Income Statement</v>
      </c>
    </row>
    <row r="6167" spans="1:5" x14ac:dyDescent="0.55000000000000004">
      <c r="A6167">
        <v>11</v>
      </c>
      <c r="B6167">
        <v>60000</v>
      </c>
      <c r="C6167" s="6">
        <v>43831</v>
      </c>
      <c r="D6167">
        <v>-13106.32</v>
      </c>
      <c r="E6167" t="str">
        <f>INDEX(LedgerMapping[[#All],[Area]],MATCH(Transactions[[#This Row],[Sub Ledger]],LedgerMapping[[#All],[Sub Ledger]],0))</f>
        <v>Income Statement</v>
      </c>
    </row>
    <row r="6168" spans="1:5" x14ac:dyDescent="0.55000000000000004">
      <c r="A6168">
        <v>11</v>
      </c>
      <c r="B6168">
        <v>61000</v>
      </c>
      <c r="C6168" s="6">
        <v>43831</v>
      </c>
      <c r="D6168">
        <v>-1345.47</v>
      </c>
      <c r="E6168" t="str">
        <f>INDEX(LedgerMapping[[#All],[Area]],MATCH(Transactions[[#This Row],[Sub Ledger]],LedgerMapping[[#All],[Sub Ledger]],0))</f>
        <v>Income Statement</v>
      </c>
    </row>
    <row r="6169" spans="1:5" x14ac:dyDescent="0.55000000000000004">
      <c r="A6169">
        <v>11</v>
      </c>
      <c r="B6169">
        <v>62000</v>
      </c>
      <c r="C6169" s="6">
        <v>43831</v>
      </c>
      <c r="D6169">
        <v>-1211.42</v>
      </c>
      <c r="E6169" t="str">
        <f>INDEX(LedgerMapping[[#All],[Area]],MATCH(Transactions[[#This Row],[Sub Ledger]],LedgerMapping[[#All],[Sub Ledger]],0))</f>
        <v>Income Statement</v>
      </c>
    </row>
    <row r="6170" spans="1:5" x14ac:dyDescent="0.55000000000000004">
      <c r="A6170">
        <v>11</v>
      </c>
      <c r="B6170">
        <v>65000</v>
      </c>
      <c r="C6170" s="6">
        <v>43831</v>
      </c>
      <c r="D6170">
        <v>-170.98</v>
      </c>
      <c r="E6170" t="str">
        <f>INDEX(LedgerMapping[[#All],[Area]],MATCH(Transactions[[#This Row],[Sub Ledger]],LedgerMapping[[#All],[Sub Ledger]],0))</f>
        <v>Income Statement</v>
      </c>
    </row>
    <row r="6171" spans="1:5" x14ac:dyDescent="0.55000000000000004">
      <c r="A6171">
        <v>11</v>
      </c>
      <c r="B6171">
        <v>66000</v>
      </c>
      <c r="C6171" s="6">
        <v>43831</v>
      </c>
      <c r="D6171">
        <v>-156.08000000000001</v>
      </c>
      <c r="E6171" t="str">
        <f>INDEX(LedgerMapping[[#All],[Area]],MATCH(Transactions[[#This Row],[Sub Ledger]],LedgerMapping[[#All],[Sub Ledger]],0))</f>
        <v>Income Statement</v>
      </c>
    </row>
    <row r="6172" spans="1:5" x14ac:dyDescent="0.55000000000000004">
      <c r="A6172">
        <v>11</v>
      </c>
      <c r="B6172">
        <v>67000</v>
      </c>
      <c r="C6172" s="6">
        <v>43831</v>
      </c>
      <c r="D6172">
        <v>-77.36</v>
      </c>
      <c r="E6172" t="str">
        <f>INDEX(LedgerMapping[[#All],[Area]],MATCH(Transactions[[#This Row],[Sub Ledger]],LedgerMapping[[#All],[Sub Ledger]],0))</f>
        <v>Income Statement</v>
      </c>
    </row>
    <row r="6173" spans="1:5" x14ac:dyDescent="0.55000000000000004">
      <c r="A6173">
        <v>11</v>
      </c>
      <c r="B6173">
        <v>68000</v>
      </c>
      <c r="C6173" s="6">
        <v>43831</v>
      </c>
      <c r="D6173">
        <v>-58.21</v>
      </c>
      <c r="E6173" t="str">
        <f>INDEX(LedgerMapping[[#All],[Area]],MATCH(Transactions[[#This Row],[Sub Ledger]],LedgerMapping[[#All],[Sub Ledger]],0))</f>
        <v>Income Statement</v>
      </c>
    </row>
    <row r="6174" spans="1:5" x14ac:dyDescent="0.55000000000000004">
      <c r="A6174">
        <v>11</v>
      </c>
      <c r="B6174">
        <v>69000</v>
      </c>
      <c r="C6174" s="6">
        <v>43831</v>
      </c>
      <c r="D6174">
        <v>-17.78</v>
      </c>
      <c r="E6174" t="str">
        <f>INDEX(LedgerMapping[[#All],[Area]],MATCH(Transactions[[#This Row],[Sub Ledger]],LedgerMapping[[#All],[Sub Ledger]],0))</f>
        <v>Income Statement</v>
      </c>
    </row>
    <row r="6175" spans="1:5" x14ac:dyDescent="0.55000000000000004">
      <c r="A6175">
        <v>11</v>
      </c>
      <c r="B6175">
        <v>71000</v>
      </c>
      <c r="C6175" s="6">
        <v>43831</v>
      </c>
      <c r="D6175">
        <v>-25.23</v>
      </c>
      <c r="E6175" t="str">
        <f>INDEX(LedgerMapping[[#All],[Area]],MATCH(Transactions[[#This Row],[Sub Ledger]],LedgerMapping[[#All],[Sub Ledger]],0))</f>
        <v>Income Statement</v>
      </c>
    </row>
    <row r="6176" spans="1:5" x14ac:dyDescent="0.55000000000000004">
      <c r="A6176">
        <v>11</v>
      </c>
      <c r="B6176">
        <v>73000</v>
      </c>
      <c r="C6176" s="6">
        <v>43831</v>
      </c>
      <c r="D6176">
        <v>-102.89</v>
      </c>
      <c r="E6176" t="str">
        <f>INDEX(LedgerMapping[[#All],[Area]],MATCH(Transactions[[#This Row],[Sub Ledger]],LedgerMapping[[#All],[Sub Ledger]],0))</f>
        <v>Income Statement</v>
      </c>
    </row>
    <row r="6177" spans="1:5" x14ac:dyDescent="0.55000000000000004">
      <c r="A6177">
        <v>11</v>
      </c>
      <c r="B6177">
        <v>74000</v>
      </c>
      <c r="C6177" s="6">
        <v>43831</v>
      </c>
      <c r="D6177">
        <v>-217.78</v>
      </c>
      <c r="E6177" t="str">
        <f>INDEX(LedgerMapping[[#All],[Area]],MATCH(Transactions[[#This Row],[Sub Ledger]],LedgerMapping[[#All],[Sub Ledger]],0))</f>
        <v>Income Statement</v>
      </c>
    </row>
    <row r="6178" spans="1:5" x14ac:dyDescent="0.55000000000000004">
      <c r="A6178">
        <v>11</v>
      </c>
      <c r="B6178">
        <v>76000</v>
      </c>
      <c r="C6178" s="6">
        <v>43831</v>
      </c>
      <c r="D6178">
        <v>-113.53</v>
      </c>
      <c r="E6178" t="str">
        <f>INDEX(LedgerMapping[[#All],[Area]],MATCH(Transactions[[#This Row],[Sub Ledger]],LedgerMapping[[#All],[Sub Ledger]],0))</f>
        <v>Income Statement</v>
      </c>
    </row>
    <row r="6179" spans="1:5" x14ac:dyDescent="0.55000000000000004">
      <c r="A6179">
        <v>11</v>
      </c>
      <c r="B6179">
        <v>77000</v>
      </c>
      <c r="C6179" s="6">
        <v>43831</v>
      </c>
      <c r="D6179">
        <v>-203.95</v>
      </c>
      <c r="E6179" t="str">
        <f>INDEX(LedgerMapping[[#All],[Area]],MATCH(Transactions[[#This Row],[Sub Ledger]],LedgerMapping[[#All],[Sub Ledger]],0))</f>
        <v>Income Statement</v>
      </c>
    </row>
    <row r="6180" spans="1:5" x14ac:dyDescent="0.55000000000000004">
      <c r="A6180">
        <v>11</v>
      </c>
      <c r="B6180">
        <v>78000</v>
      </c>
      <c r="C6180" s="6">
        <v>43831</v>
      </c>
      <c r="D6180">
        <v>-64.59</v>
      </c>
      <c r="E6180" t="str">
        <f>INDEX(LedgerMapping[[#All],[Area]],MATCH(Transactions[[#This Row],[Sub Ledger]],LedgerMapping[[#All],[Sub Ledger]],0))</f>
        <v>Income Statement</v>
      </c>
    </row>
    <row r="6181" spans="1:5" x14ac:dyDescent="0.55000000000000004">
      <c r="A6181">
        <v>11</v>
      </c>
      <c r="B6181">
        <v>80000</v>
      </c>
      <c r="C6181" s="6">
        <v>43831</v>
      </c>
      <c r="D6181">
        <v>-228.42</v>
      </c>
      <c r="E6181" t="str">
        <f>INDEX(LedgerMapping[[#All],[Area]],MATCH(Transactions[[#This Row],[Sub Ledger]],LedgerMapping[[#All],[Sub Ledger]],0))</f>
        <v>Income Statement</v>
      </c>
    </row>
    <row r="6182" spans="1:5" x14ac:dyDescent="0.55000000000000004">
      <c r="A6182">
        <v>11</v>
      </c>
      <c r="B6182">
        <v>81000</v>
      </c>
      <c r="C6182" s="6">
        <v>43831</v>
      </c>
      <c r="D6182">
        <v>-142.25</v>
      </c>
      <c r="E6182" t="str">
        <f>INDEX(LedgerMapping[[#All],[Area]],MATCH(Transactions[[#This Row],[Sub Ledger]],LedgerMapping[[#All],[Sub Ledger]],0))</f>
        <v>Income Statement</v>
      </c>
    </row>
    <row r="6183" spans="1:5" x14ac:dyDescent="0.55000000000000004">
      <c r="A6183">
        <v>11</v>
      </c>
      <c r="B6183">
        <v>82000</v>
      </c>
      <c r="C6183" s="6">
        <v>43831</v>
      </c>
      <c r="D6183">
        <v>-15.65</v>
      </c>
      <c r="E6183" t="str">
        <f>INDEX(LedgerMapping[[#All],[Area]],MATCH(Transactions[[#This Row],[Sub Ledger]],LedgerMapping[[#All],[Sub Ledger]],0))</f>
        <v>Income Statement</v>
      </c>
    </row>
    <row r="6184" spans="1:5" x14ac:dyDescent="0.55000000000000004">
      <c r="A6184">
        <v>11</v>
      </c>
      <c r="B6184">
        <v>83000</v>
      </c>
      <c r="C6184" s="6">
        <v>43831</v>
      </c>
      <c r="D6184">
        <v>-51.82</v>
      </c>
      <c r="E6184" t="str">
        <f>INDEX(LedgerMapping[[#All],[Area]],MATCH(Transactions[[#This Row],[Sub Ledger]],LedgerMapping[[#All],[Sub Ledger]],0))</f>
        <v>Income Statement</v>
      </c>
    </row>
    <row r="6185" spans="1:5" x14ac:dyDescent="0.55000000000000004">
      <c r="A6185">
        <v>11</v>
      </c>
      <c r="B6185">
        <v>84000</v>
      </c>
      <c r="C6185" s="6">
        <v>43831</v>
      </c>
      <c r="D6185">
        <v>-45.44</v>
      </c>
      <c r="E6185" t="str">
        <f>INDEX(LedgerMapping[[#All],[Area]],MATCH(Transactions[[#This Row],[Sub Ledger]],LedgerMapping[[#All],[Sub Ledger]],0))</f>
        <v>Income Statement</v>
      </c>
    </row>
    <row r="6186" spans="1:5" x14ac:dyDescent="0.55000000000000004">
      <c r="A6186">
        <v>11</v>
      </c>
      <c r="B6186">
        <v>85000</v>
      </c>
      <c r="C6186" s="6">
        <v>43831</v>
      </c>
      <c r="D6186">
        <v>-41.19</v>
      </c>
      <c r="E6186" t="str">
        <f>INDEX(LedgerMapping[[#All],[Area]],MATCH(Transactions[[#This Row],[Sub Ledger]],LedgerMapping[[#All],[Sub Ledger]],0))</f>
        <v>Income Statement</v>
      </c>
    </row>
    <row r="6187" spans="1:5" x14ac:dyDescent="0.55000000000000004">
      <c r="A6187">
        <v>11</v>
      </c>
      <c r="B6187">
        <v>87000</v>
      </c>
      <c r="C6187" s="6">
        <v>43831</v>
      </c>
      <c r="D6187">
        <v>-192.25</v>
      </c>
      <c r="E6187" t="str">
        <f>INDEX(LedgerMapping[[#All],[Area]],MATCH(Transactions[[#This Row],[Sub Ledger]],LedgerMapping[[#All],[Sub Ledger]],0))</f>
        <v>Income Statement</v>
      </c>
    </row>
    <row r="6188" spans="1:5" x14ac:dyDescent="0.55000000000000004">
      <c r="A6188">
        <v>11</v>
      </c>
      <c r="B6188">
        <v>90000</v>
      </c>
      <c r="C6188" s="6">
        <v>43831</v>
      </c>
      <c r="D6188">
        <v>-134.80000000000001</v>
      </c>
      <c r="E6188" t="str">
        <f>INDEX(LedgerMapping[[#All],[Area]],MATCH(Transactions[[#This Row],[Sub Ledger]],LedgerMapping[[#All],[Sub Ledger]],0))</f>
        <v>Income Statement</v>
      </c>
    </row>
    <row r="6189" spans="1:5" x14ac:dyDescent="0.55000000000000004">
      <c r="A6189">
        <v>11</v>
      </c>
      <c r="B6189">
        <v>94000</v>
      </c>
      <c r="C6189" s="6">
        <v>43831</v>
      </c>
      <c r="D6189">
        <v>-42.25</v>
      </c>
      <c r="E6189" t="str">
        <f>INDEX(LedgerMapping[[#All],[Area]],MATCH(Transactions[[#This Row],[Sub Ledger]],LedgerMapping[[#All],[Sub Ledger]],0))</f>
        <v>Income Statement</v>
      </c>
    </row>
    <row r="6190" spans="1:5" x14ac:dyDescent="0.55000000000000004">
      <c r="A6190">
        <v>11</v>
      </c>
      <c r="B6190">
        <v>60000</v>
      </c>
      <c r="C6190" s="6">
        <v>43831</v>
      </c>
      <c r="D6190">
        <v>-10402.02</v>
      </c>
      <c r="E6190" t="str">
        <f>INDEX(LedgerMapping[[#All],[Area]],MATCH(Transactions[[#This Row],[Sub Ledger]],LedgerMapping[[#All],[Sub Ledger]],0))</f>
        <v>Income Statement</v>
      </c>
    </row>
    <row r="6191" spans="1:5" x14ac:dyDescent="0.55000000000000004">
      <c r="A6191">
        <v>11</v>
      </c>
      <c r="B6191">
        <v>61000</v>
      </c>
      <c r="C6191" s="6">
        <v>43831</v>
      </c>
      <c r="D6191">
        <v>-1281.6300000000001</v>
      </c>
      <c r="E6191" t="str">
        <f>INDEX(LedgerMapping[[#All],[Area]],MATCH(Transactions[[#This Row],[Sub Ledger]],LedgerMapping[[#All],[Sub Ledger]],0))</f>
        <v>Income Statement</v>
      </c>
    </row>
    <row r="6192" spans="1:5" x14ac:dyDescent="0.55000000000000004">
      <c r="A6192">
        <v>11</v>
      </c>
      <c r="B6192">
        <v>62000</v>
      </c>
      <c r="C6192" s="6">
        <v>43831</v>
      </c>
      <c r="D6192">
        <v>-961.42</v>
      </c>
      <c r="E6192" t="str">
        <f>INDEX(LedgerMapping[[#All],[Area]],MATCH(Transactions[[#This Row],[Sub Ledger]],LedgerMapping[[#All],[Sub Ledger]],0))</f>
        <v>Income Statement</v>
      </c>
    </row>
    <row r="6193" spans="1:5" x14ac:dyDescent="0.55000000000000004">
      <c r="A6193">
        <v>11</v>
      </c>
      <c r="B6193">
        <v>65000</v>
      </c>
      <c r="C6193" s="6">
        <v>43831</v>
      </c>
      <c r="D6193">
        <v>-122.04</v>
      </c>
      <c r="E6193" t="str">
        <f>INDEX(LedgerMapping[[#All],[Area]],MATCH(Transactions[[#This Row],[Sub Ledger]],LedgerMapping[[#All],[Sub Ledger]],0))</f>
        <v>Income Statement</v>
      </c>
    </row>
    <row r="6194" spans="1:5" x14ac:dyDescent="0.55000000000000004">
      <c r="A6194">
        <v>11</v>
      </c>
      <c r="B6194">
        <v>66000</v>
      </c>
      <c r="C6194" s="6">
        <v>43831</v>
      </c>
      <c r="D6194">
        <v>-111.4</v>
      </c>
      <c r="E6194" t="str">
        <f>INDEX(LedgerMapping[[#All],[Area]],MATCH(Transactions[[#This Row],[Sub Ledger]],LedgerMapping[[#All],[Sub Ledger]],0))</f>
        <v>Income Statement</v>
      </c>
    </row>
    <row r="6195" spans="1:5" x14ac:dyDescent="0.55000000000000004">
      <c r="A6195">
        <v>11</v>
      </c>
      <c r="B6195">
        <v>67000</v>
      </c>
      <c r="C6195" s="6">
        <v>43831</v>
      </c>
      <c r="D6195">
        <v>-55.02</v>
      </c>
      <c r="E6195" t="str">
        <f>INDEX(LedgerMapping[[#All],[Area]],MATCH(Transactions[[#This Row],[Sub Ledger]],LedgerMapping[[#All],[Sub Ledger]],0))</f>
        <v>Income Statement</v>
      </c>
    </row>
    <row r="6196" spans="1:5" x14ac:dyDescent="0.55000000000000004">
      <c r="A6196">
        <v>11</v>
      </c>
      <c r="B6196">
        <v>68000</v>
      </c>
      <c r="C6196" s="6">
        <v>43831</v>
      </c>
      <c r="D6196">
        <v>-42.25</v>
      </c>
      <c r="E6196" t="str">
        <f>INDEX(LedgerMapping[[#All],[Area]],MATCH(Transactions[[#This Row],[Sub Ledger]],LedgerMapping[[#All],[Sub Ledger]],0))</f>
        <v>Income Statement</v>
      </c>
    </row>
    <row r="6197" spans="1:5" x14ac:dyDescent="0.55000000000000004">
      <c r="A6197">
        <v>11</v>
      </c>
      <c r="B6197">
        <v>69000</v>
      </c>
      <c r="C6197" s="6">
        <v>43831</v>
      </c>
      <c r="D6197">
        <v>-12.46</v>
      </c>
      <c r="E6197" t="str">
        <f>INDEX(LedgerMapping[[#All],[Area]],MATCH(Transactions[[#This Row],[Sub Ledger]],LedgerMapping[[#All],[Sub Ledger]],0))</f>
        <v>Income Statement</v>
      </c>
    </row>
    <row r="6198" spans="1:5" x14ac:dyDescent="0.55000000000000004">
      <c r="A6198">
        <v>11</v>
      </c>
      <c r="B6198">
        <v>71000</v>
      </c>
      <c r="C6198" s="6">
        <v>43831</v>
      </c>
      <c r="D6198">
        <v>-19.91</v>
      </c>
      <c r="E6198" t="str">
        <f>INDEX(LedgerMapping[[#All],[Area]],MATCH(Transactions[[#This Row],[Sub Ledger]],LedgerMapping[[#All],[Sub Ledger]],0))</f>
        <v>Income Statement</v>
      </c>
    </row>
    <row r="6199" spans="1:5" x14ac:dyDescent="0.55000000000000004">
      <c r="A6199">
        <v>11</v>
      </c>
      <c r="B6199">
        <v>73000</v>
      </c>
      <c r="C6199" s="6">
        <v>43831</v>
      </c>
      <c r="D6199">
        <v>-75.23</v>
      </c>
      <c r="E6199" t="str">
        <f>INDEX(LedgerMapping[[#All],[Area]],MATCH(Transactions[[#This Row],[Sub Ledger]],LedgerMapping[[#All],[Sub Ledger]],0))</f>
        <v>Income Statement</v>
      </c>
    </row>
    <row r="6200" spans="1:5" x14ac:dyDescent="0.55000000000000004">
      <c r="A6200">
        <v>11</v>
      </c>
      <c r="B6200">
        <v>74000</v>
      </c>
      <c r="C6200" s="6">
        <v>43831</v>
      </c>
      <c r="D6200">
        <v>-203.95</v>
      </c>
      <c r="E6200" t="str">
        <f>INDEX(LedgerMapping[[#All],[Area]],MATCH(Transactions[[#This Row],[Sub Ledger]],LedgerMapping[[#All],[Sub Ledger]],0))</f>
        <v>Income Statement</v>
      </c>
    </row>
    <row r="6201" spans="1:5" x14ac:dyDescent="0.55000000000000004">
      <c r="A6201">
        <v>11</v>
      </c>
      <c r="B6201">
        <v>76000</v>
      </c>
      <c r="C6201" s="6">
        <v>43831</v>
      </c>
      <c r="D6201">
        <v>-83.74</v>
      </c>
      <c r="E6201" t="str">
        <f>INDEX(LedgerMapping[[#All],[Area]],MATCH(Transactions[[#This Row],[Sub Ledger]],LedgerMapping[[#All],[Sub Ledger]],0))</f>
        <v>Income Statement</v>
      </c>
    </row>
    <row r="6202" spans="1:5" x14ac:dyDescent="0.55000000000000004">
      <c r="A6202">
        <v>11</v>
      </c>
      <c r="B6202">
        <v>77000</v>
      </c>
      <c r="C6202" s="6">
        <v>43831</v>
      </c>
      <c r="D6202">
        <v>-149.69999999999999</v>
      </c>
      <c r="E6202" t="str">
        <f>INDEX(LedgerMapping[[#All],[Area]],MATCH(Transactions[[#This Row],[Sub Ledger]],LedgerMapping[[#All],[Sub Ledger]],0))</f>
        <v>Income Statement</v>
      </c>
    </row>
    <row r="6203" spans="1:5" x14ac:dyDescent="0.55000000000000004">
      <c r="A6203">
        <v>11</v>
      </c>
      <c r="B6203">
        <v>78000</v>
      </c>
      <c r="C6203" s="6">
        <v>43831</v>
      </c>
      <c r="D6203">
        <v>-47.57</v>
      </c>
      <c r="E6203" t="str">
        <f>INDEX(LedgerMapping[[#All],[Area]],MATCH(Transactions[[#This Row],[Sub Ledger]],LedgerMapping[[#All],[Sub Ledger]],0))</f>
        <v>Income Statement</v>
      </c>
    </row>
    <row r="6204" spans="1:5" x14ac:dyDescent="0.55000000000000004">
      <c r="A6204">
        <v>11</v>
      </c>
      <c r="B6204">
        <v>80000</v>
      </c>
      <c r="C6204" s="6">
        <v>43831</v>
      </c>
      <c r="D6204">
        <v>-163.53</v>
      </c>
      <c r="E6204" t="str">
        <f>INDEX(LedgerMapping[[#All],[Area]],MATCH(Transactions[[#This Row],[Sub Ledger]],LedgerMapping[[#All],[Sub Ledger]],0))</f>
        <v>Income Statement</v>
      </c>
    </row>
    <row r="6205" spans="1:5" x14ac:dyDescent="0.55000000000000004">
      <c r="A6205">
        <v>11</v>
      </c>
      <c r="B6205">
        <v>81000</v>
      </c>
      <c r="C6205" s="6">
        <v>43831</v>
      </c>
      <c r="D6205">
        <v>-101.82</v>
      </c>
      <c r="E6205" t="str">
        <f>INDEX(LedgerMapping[[#All],[Area]],MATCH(Transactions[[#This Row],[Sub Ledger]],LedgerMapping[[#All],[Sub Ledger]],0))</f>
        <v>Income Statement</v>
      </c>
    </row>
    <row r="6206" spans="1:5" x14ac:dyDescent="0.55000000000000004">
      <c r="A6206">
        <v>11</v>
      </c>
      <c r="B6206">
        <v>82000</v>
      </c>
      <c r="C6206" s="6">
        <v>43831</v>
      </c>
      <c r="D6206">
        <v>-11.4</v>
      </c>
      <c r="E6206" t="str">
        <f>INDEX(LedgerMapping[[#All],[Area]],MATCH(Transactions[[#This Row],[Sub Ledger]],LedgerMapping[[#All],[Sub Ledger]],0))</f>
        <v>Income Statement</v>
      </c>
    </row>
    <row r="6207" spans="1:5" x14ac:dyDescent="0.55000000000000004">
      <c r="A6207">
        <v>11</v>
      </c>
      <c r="B6207">
        <v>83000</v>
      </c>
      <c r="C6207" s="6">
        <v>43831</v>
      </c>
      <c r="D6207">
        <v>-35.869999999999997</v>
      </c>
      <c r="E6207" t="str">
        <f>INDEX(LedgerMapping[[#All],[Area]],MATCH(Transactions[[#This Row],[Sub Ledger]],LedgerMapping[[#All],[Sub Ledger]],0))</f>
        <v>Income Statement</v>
      </c>
    </row>
    <row r="6208" spans="1:5" x14ac:dyDescent="0.55000000000000004">
      <c r="A6208">
        <v>11</v>
      </c>
      <c r="B6208">
        <v>84000</v>
      </c>
      <c r="C6208" s="6">
        <v>43831</v>
      </c>
      <c r="D6208">
        <v>-31.61</v>
      </c>
      <c r="E6208" t="str">
        <f>INDEX(LedgerMapping[[#All],[Area]],MATCH(Transactions[[#This Row],[Sub Ledger]],LedgerMapping[[#All],[Sub Ledger]],0))</f>
        <v>Income Statement</v>
      </c>
    </row>
    <row r="6209" spans="1:5" x14ac:dyDescent="0.55000000000000004">
      <c r="A6209">
        <v>11</v>
      </c>
      <c r="B6209">
        <v>85000</v>
      </c>
      <c r="C6209" s="6">
        <v>43831</v>
      </c>
      <c r="D6209">
        <v>-28.42</v>
      </c>
      <c r="E6209" t="str">
        <f>INDEX(LedgerMapping[[#All],[Area]],MATCH(Transactions[[#This Row],[Sub Ledger]],LedgerMapping[[#All],[Sub Ledger]],0))</f>
        <v>Income Statement</v>
      </c>
    </row>
    <row r="6210" spans="1:5" x14ac:dyDescent="0.55000000000000004">
      <c r="A6210">
        <v>11</v>
      </c>
      <c r="B6210">
        <v>87000</v>
      </c>
      <c r="C6210" s="6">
        <v>43831</v>
      </c>
      <c r="D6210">
        <v>-144.38</v>
      </c>
      <c r="E6210" t="str">
        <f>INDEX(LedgerMapping[[#All],[Area]],MATCH(Transactions[[#This Row],[Sub Ledger]],LedgerMapping[[#All],[Sub Ledger]],0))</f>
        <v>Income Statement</v>
      </c>
    </row>
    <row r="6211" spans="1:5" x14ac:dyDescent="0.55000000000000004">
      <c r="A6211">
        <v>11</v>
      </c>
      <c r="B6211">
        <v>90000</v>
      </c>
      <c r="C6211" s="6">
        <v>43831</v>
      </c>
      <c r="D6211">
        <v>-91.19</v>
      </c>
      <c r="E6211" t="str">
        <f>INDEX(LedgerMapping[[#All],[Area]],MATCH(Transactions[[#This Row],[Sub Ledger]],LedgerMapping[[#All],[Sub Ledger]],0))</f>
        <v>Income Statement</v>
      </c>
    </row>
    <row r="6212" spans="1:5" x14ac:dyDescent="0.55000000000000004">
      <c r="A6212">
        <v>11</v>
      </c>
      <c r="B6212">
        <v>94000</v>
      </c>
      <c r="C6212" s="6">
        <v>43831</v>
      </c>
      <c r="D6212">
        <v>-29.48</v>
      </c>
      <c r="E6212" t="str">
        <f>INDEX(LedgerMapping[[#All],[Area]],MATCH(Transactions[[#This Row],[Sub Ledger]],LedgerMapping[[#All],[Sub Ledger]],0))</f>
        <v>Income Statement</v>
      </c>
    </row>
    <row r="6213" spans="1:5" x14ac:dyDescent="0.55000000000000004">
      <c r="A6213">
        <v>11</v>
      </c>
      <c r="B6213">
        <v>52000</v>
      </c>
      <c r="C6213" s="6">
        <v>43831</v>
      </c>
      <c r="D6213">
        <v>5041.28</v>
      </c>
      <c r="E6213" t="str">
        <f>INDEX(LedgerMapping[[#All],[Area]],MATCH(Transactions[[#This Row],[Sub Ledger]],LedgerMapping[[#All],[Sub Ledger]],0))</f>
        <v>Income Statement</v>
      </c>
    </row>
    <row r="6214" spans="1:5" x14ac:dyDescent="0.55000000000000004">
      <c r="A6214">
        <v>11</v>
      </c>
      <c r="B6214">
        <v>101000</v>
      </c>
      <c r="C6214" s="6">
        <v>43831</v>
      </c>
      <c r="D6214">
        <v>126036.09</v>
      </c>
      <c r="E6214" t="str">
        <f>INDEX(LedgerMapping[[#All],[Area]],MATCH(Transactions[[#This Row],[Sub Ledger]],LedgerMapping[[#All],[Sub Ledger]],0))</f>
        <v>Income Statement</v>
      </c>
    </row>
    <row r="6215" spans="1:5" x14ac:dyDescent="0.55000000000000004">
      <c r="A6215">
        <v>11</v>
      </c>
      <c r="B6215">
        <v>89000</v>
      </c>
      <c r="C6215" s="6">
        <v>43831</v>
      </c>
      <c r="D6215">
        <v>23.1</v>
      </c>
      <c r="E6215" t="str">
        <f>INDEX(LedgerMapping[[#All],[Area]],MATCH(Transactions[[#This Row],[Sub Ledger]],LedgerMapping[[#All],[Sub Ledger]],0))</f>
        <v>Income Statement</v>
      </c>
    </row>
    <row r="6216" spans="1:5" x14ac:dyDescent="0.55000000000000004">
      <c r="A6216">
        <v>11</v>
      </c>
      <c r="B6216">
        <v>89000</v>
      </c>
      <c r="C6216" s="6">
        <v>43831</v>
      </c>
      <c r="D6216">
        <v>87.99</v>
      </c>
      <c r="E6216" t="str">
        <f>INDEX(LedgerMapping[[#All],[Area]],MATCH(Transactions[[#This Row],[Sub Ledger]],LedgerMapping[[#All],[Sub Ledger]],0))</f>
        <v>Income Statement</v>
      </c>
    </row>
    <row r="6217" spans="1:5" x14ac:dyDescent="0.55000000000000004">
      <c r="A6217">
        <v>11</v>
      </c>
      <c r="B6217">
        <v>89000</v>
      </c>
      <c r="C6217" s="6">
        <v>43831</v>
      </c>
      <c r="D6217">
        <v>60.33</v>
      </c>
      <c r="E6217" t="str">
        <f>INDEX(LedgerMapping[[#All],[Area]],MATCH(Transactions[[#This Row],[Sub Ledger]],LedgerMapping[[#All],[Sub Ledger]],0))</f>
        <v>Income Statement</v>
      </c>
    </row>
    <row r="6218" spans="1:5" x14ac:dyDescent="0.55000000000000004">
      <c r="A6218">
        <v>11</v>
      </c>
      <c r="B6218">
        <v>89000</v>
      </c>
      <c r="C6218" s="6">
        <v>43831</v>
      </c>
      <c r="D6218">
        <v>89.06</v>
      </c>
      <c r="E6218" t="str">
        <f>INDEX(LedgerMapping[[#All],[Area]],MATCH(Transactions[[#This Row],[Sub Ledger]],LedgerMapping[[#All],[Sub Ledger]],0))</f>
        <v>Income Statement</v>
      </c>
    </row>
    <row r="6219" spans="1:5" x14ac:dyDescent="0.55000000000000004">
      <c r="A6219">
        <v>11</v>
      </c>
      <c r="B6219">
        <v>89000</v>
      </c>
      <c r="C6219" s="6">
        <v>43831</v>
      </c>
      <c r="D6219">
        <v>110.34</v>
      </c>
      <c r="E6219" t="str">
        <f>INDEX(LedgerMapping[[#All],[Area]],MATCH(Transactions[[#This Row],[Sub Ledger]],LedgerMapping[[#All],[Sub Ledger]],0))</f>
        <v>Income Statement</v>
      </c>
    </row>
    <row r="6220" spans="1:5" x14ac:dyDescent="0.55000000000000004">
      <c r="A6220">
        <v>11</v>
      </c>
      <c r="B6220">
        <v>91000</v>
      </c>
      <c r="C6220" s="6">
        <v>43831</v>
      </c>
      <c r="D6220">
        <v>-26.9</v>
      </c>
      <c r="E6220" t="str">
        <f>INDEX(LedgerMapping[[#All],[Area]],MATCH(Transactions[[#This Row],[Sub Ledger]],LedgerMapping[[#All],[Sub Ledger]],0))</f>
        <v>Income Statement</v>
      </c>
    </row>
    <row r="6221" spans="1:5" x14ac:dyDescent="0.55000000000000004">
      <c r="A6221">
        <v>11</v>
      </c>
      <c r="B6221">
        <v>91000</v>
      </c>
      <c r="C6221" s="6">
        <v>43831</v>
      </c>
      <c r="D6221">
        <v>-106.69</v>
      </c>
      <c r="E6221" t="str">
        <f>INDEX(LedgerMapping[[#All],[Area]],MATCH(Transactions[[#This Row],[Sub Ledger]],LedgerMapping[[#All],[Sub Ledger]],0))</f>
        <v>Income Statement</v>
      </c>
    </row>
    <row r="6222" spans="1:5" x14ac:dyDescent="0.55000000000000004">
      <c r="A6222">
        <v>11</v>
      </c>
      <c r="B6222">
        <v>91000</v>
      </c>
      <c r="C6222" s="6">
        <v>43831</v>
      </c>
      <c r="D6222">
        <v>-71.58</v>
      </c>
      <c r="E6222" t="str">
        <f>INDEX(LedgerMapping[[#All],[Area]],MATCH(Transactions[[#This Row],[Sub Ledger]],LedgerMapping[[#All],[Sub Ledger]],0))</f>
        <v>Income Statement</v>
      </c>
    </row>
    <row r="6223" spans="1:5" x14ac:dyDescent="0.55000000000000004">
      <c r="A6223">
        <v>11</v>
      </c>
      <c r="B6223">
        <v>91000</v>
      </c>
      <c r="C6223" s="6">
        <v>43831</v>
      </c>
      <c r="D6223">
        <v>-107.75</v>
      </c>
      <c r="E6223" t="str">
        <f>INDEX(LedgerMapping[[#All],[Area]],MATCH(Transactions[[#This Row],[Sub Ledger]],LedgerMapping[[#All],[Sub Ledger]],0))</f>
        <v>Income Statement</v>
      </c>
    </row>
    <row r="6224" spans="1:5" x14ac:dyDescent="0.55000000000000004">
      <c r="A6224">
        <v>11</v>
      </c>
      <c r="B6224">
        <v>91000</v>
      </c>
      <c r="C6224" s="6">
        <v>43831</v>
      </c>
      <c r="D6224">
        <v>-133.28</v>
      </c>
      <c r="E6224" t="str">
        <f>INDEX(LedgerMapping[[#All],[Area]],MATCH(Transactions[[#This Row],[Sub Ledger]],LedgerMapping[[#All],[Sub Ledger]],0))</f>
        <v>Income Statement</v>
      </c>
    </row>
    <row r="6225" spans="1:5" x14ac:dyDescent="0.55000000000000004">
      <c r="A6225">
        <v>11</v>
      </c>
      <c r="B6225">
        <v>92000</v>
      </c>
      <c r="C6225" s="6">
        <v>43831</v>
      </c>
      <c r="D6225">
        <v>225.23</v>
      </c>
      <c r="E6225" t="str">
        <f>INDEX(LedgerMapping[[#All],[Area]],MATCH(Transactions[[#This Row],[Sub Ledger]],LedgerMapping[[#All],[Sub Ledger]],0))</f>
        <v>Income Statement</v>
      </c>
    </row>
    <row r="6226" spans="1:5" x14ac:dyDescent="0.55000000000000004">
      <c r="A6226">
        <v>11</v>
      </c>
      <c r="B6226">
        <v>92000</v>
      </c>
      <c r="C6226" s="6">
        <v>43831</v>
      </c>
      <c r="D6226">
        <v>180.55</v>
      </c>
      <c r="E6226" t="str">
        <f>INDEX(LedgerMapping[[#All],[Area]],MATCH(Transactions[[#This Row],[Sub Ledger]],LedgerMapping[[#All],[Sub Ledger]],0))</f>
        <v>Income Statement</v>
      </c>
    </row>
    <row r="6227" spans="1:5" x14ac:dyDescent="0.55000000000000004">
      <c r="A6227">
        <v>11</v>
      </c>
      <c r="B6227">
        <v>92000</v>
      </c>
      <c r="C6227" s="6">
        <v>43831</v>
      </c>
      <c r="D6227">
        <v>46.5</v>
      </c>
      <c r="E6227" t="str">
        <f>INDEX(LedgerMapping[[#All],[Area]],MATCH(Transactions[[#This Row],[Sub Ledger]],LedgerMapping[[#All],[Sub Ledger]],0))</f>
        <v>Income Statement</v>
      </c>
    </row>
    <row r="6228" spans="1:5" x14ac:dyDescent="0.55000000000000004">
      <c r="A6228">
        <v>11</v>
      </c>
      <c r="B6228">
        <v>92000</v>
      </c>
      <c r="C6228" s="6">
        <v>43831</v>
      </c>
      <c r="D6228">
        <v>179.49</v>
      </c>
      <c r="E6228" t="str">
        <f>INDEX(LedgerMapping[[#All],[Area]],MATCH(Transactions[[#This Row],[Sub Ledger]],LedgerMapping[[#All],[Sub Ledger]],0))</f>
        <v>Income Statement</v>
      </c>
    </row>
    <row r="6229" spans="1:5" x14ac:dyDescent="0.55000000000000004">
      <c r="A6229">
        <v>11</v>
      </c>
      <c r="B6229">
        <v>92000</v>
      </c>
      <c r="C6229" s="6">
        <v>43831</v>
      </c>
      <c r="D6229">
        <v>122.04</v>
      </c>
      <c r="E6229" t="str">
        <f>INDEX(LedgerMapping[[#All],[Area]],MATCH(Transactions[[#This Row],[Sub Ledger]],LedgerMapping[[#All],[Sub Ledger]],0))</f>
        <v>Income Statement</v>
      </c>
    </row>
    <row r="6230" spans="1:5" x14ac:dyDescent="0.55000000000000004">
      <c r="A6230">
        <v>11</v>
      </c>
      <c r="B6230">
        <v>101001</v>
      </c>
      <c r="C6230" s="6">
        <v>43831</v>
      </c>
      <c r="D6230">
        <v>89485.623900000006</v>
      </c>
      <c r="E6230" t="str">
        <f>INDEX(LedgerMapping[[#All],[Area]],MATCH(Transactions[[#This Row],[Sub Ledger]],LedgerMapping[[#All],[Sub Ledger]],0))</f>
        <v>Income Statement</v>
      </c>
    </row>
    <row r="6231" spans="1:5" x14ac:dyDescent="0.55000000000000004">
      <c r="A6231">
        <v>11</v>
      </c>
      <c r="B6231">
        <v>53000</v>
      </c>
      <c r="C6231" s="6">
        <v>44378</v>
      </c>
      <c r="D6231">
        <v>-3090.18</v>
      </c>
      <c r="E6231" t="str">
        <f>INDEX(LedgerMapping[[#All],[Area]],MATCH(Transactions[[#This Row],[Sub Ledger]],LedgerMapping[[#All],[Sub Ledger]],0))</f>
        <v>Income Statement</v>
      </c>
    </row>
    <row r="6232" spans="1:5" x14ac:dyDescent="0.55000000000000004">
      <c r="A6232">
        <v>11</v>
      </c>
      <c r="B6232">
        <v>54000</v>
      </c>
      <c r="C6232" s="6">
        <v>44378</v>
      </c>
      <c r="D6232">
        <v>-53.95</v>
      </c>
      <c r="E6232" t="str">
        <f>INDEX(LedgerMapping[[#All],[Area]],MATCH(Transactions[[#This Row],[Sub Ledger]],LedgerMapping[[#All],[Sub Ledger]],0))</f>
        <v>Income Statement</v>
      </c>
    </row>
    <row r="6233" spans="1:5" x14ac:dyDescent="0.55000000000000004">
      <c r="A6233">
        <v>11</v>
      </c>
      <c r="B6233">
        <v>56000</v>
      </c>
      <c r="C6233" s="6">
        <v>44378</v>
      </c>
      <c r="D6233">
        <v>-14521.24</v>
      </c>
      <c r="E6233" t="str">
        <f>INDEX(LedgerMapping[[#All],[Area]],MATCH(Transactions[[#This Row],[Sub Ledger]],LedgerMapping[[#All],[Sub Ledger]],0))</f>
        <v>Income Statement</v>
      </c>
    </row>
    <row r="6234" spans="1:5" x14ac:dyDescent="0.55000000000000004">
      <c r="A6234">
        <v>11</v>
      </c>
      <c r="B6234">
        <v>57000</v>
      </c>
      <c r="C6234" s="6">
        <v>44378</v>
      </c>
      <c r="D6234">
        <v>-3090.18</v>
      </c>
      <c r="E6234" t="str">
        <f>INDEX(LedgerMapping[[#All],[Area]],MATCH(Transactions[[#This Row],[Sub Ledger]],LedgerMapping[[#All],[Sub Ledger]],0))</f>
        <v>Income Statement</v>
      </c>
    </row>
    <row r="6235" spans="1:5" x14ac:dyDescent="0.55000000000000004">
      <c r="A6235">
        <v>11</v>
      </c>
      <c r="B6235">
        <v>60000</v>
      </c>
      <c r="C6235" s="6">
        <v>44378</v>
      </c>
      <c r="D6235">
        <v>-27787.45</v>
      </c>
      <c r="E6235" t="str">
        <f>INDEX(LedgerMapping[[#All],[Area]],MATCH(Transactions[[#This Row],[Sub Ledger]],LedgerMapping[[#All],[Sub Ledger]],0))</f>
        <v>Income Statement</v>
      </c>
    </row>
    <row r="6236" spans="1:5" x14ac:dyDescent="0.55000000000000004">
      <c r="A6236">
        <v>11</v>
      </c>
      <c r="B6236">
        <v>61000</v>
      </c>
      <c r="C6236" s="6">
        <v>44378</v>
      </c>
      <c r="D6236">
        <v>-2851.88</v>
      </c>
      <c r="E6236" t="str">
        <f>INDEX(LedgerMapping[[#All],[Area]],MATCH(Transactions[[#This Row],[Sub Ledger]],LedgerMapping[[#All],[Sub Ledger]],0))</f>
        <v>Income Statement</v>
      </c>
    </row>
    <row r="6237" spans="1:5" x14ac:dyDescent="0.55000000000000004">
      <c r="A6237">
        <v>11</v>
      </c>
      <c r="B6237">
        <v>62000</v>
      </c>
      <c r="C6237" s="6">
        <v>44378</v>
      </c>
      <c r="D6237">
        <v>-2280.59</v>
      </c>
      <c r="E6237" t="str">
        <f>INDEX(LedgerMapping[[#All],[Area]],MATCH(Transactions[[#This Row],[Sub Ledger]],LedgerMapping[[#All],[Sub Ledger]],0))</f>
        <v>Income Statement</v>
      </c>
    </row>
    <row r="6238" spans="1:5" x14ac:dyDescent="0.55000000000000004">
      <c r="A6238">
        <v>11</v>
      </c>
      <c r="B6238">
        <v>63000</v>
      </c>
      <c r="C6238" s="6">
        <v>44378</v>
      </c>
      <c r="D6238">
        <v>-1206.0999999999999</v>
      </c>
      <c r="E6238" t="str">
        <f>INDEX(LedgerMapping[[#All],[Area]],MATCH(Transactions[[#This Row],[Sub Ledger]],LedgerMapping[[#All],[Sub Ledger]],0))</f>
        <v>Income Statement</v>
      </c>
    </row>
    <row r="6239" spans="1:5" x14ac:dyDescent="0.55000000000000004">
      <c r="A6239">
        <v>11</v>
      </c>
      <c r="B6239">
        <v>65000</v>
      </c>
      <c r="C6239" s="6">
        <v>44378</v>
      </c>
      <c r="D6239">
        <v>-413.53</v>
      </c>
      <c r="E6239" t="str">
        <f>INDEX(LedgerMapping[[#All],[Area]],MATCH(Transactions[[#This Row],[Sub Ledger]],LedgerMapping[[#All],[Sub Ledger]],0))</f>
        <v>Income Statement</v>
      </c>
    </row>
    <row r="6240" spans="1:5" x14ac:dyDescent="0.55000000000000004">
      <c r="A6240">
        <v>11</v>
      </c>
      <c r="B6240">
        <v>66000</v>
      </c>
      <c r="C6240" s="6">
        <v>44378</v>
      </c>
      <c r="D6240">
        <v>-376.3</v>
      </c>
      <c r="E6240" t="str">
        <f>INDEX(LedgerMapping[[#All],[Area]],MATCH(Transactions[[#This Row],[Sub Ledger]],LedgerMapping[[#All],[Sub Ledger]],0))</f>
        <v>Income Statement</v>
      </c>
    </row>
    <row r="6241" spans="1:5" x14ac:dyDescent="0.55000000000000004">
      <c r="A6241">
        <v>11</v>
      </c>
      <c r="B6241">
        <v>67000</v>
      </c>
      <c r="C6241" s="6">
        <v>44378</v>
      </c>
      <c r="D6241">
        <v>-186.93</v>
      </c>
      <c r="E6241" t="str">
        <f>INDEX(LedgerMapping[[#All],[Area]],MATCH(Transactions[[#This Row],[Sub Ledger]],LedgerMapping[[#All],[Sub Ledger]],0))</f>
        <v>Income Statement</v>
      </c>
    </row>
    <row r="6242" spans="1:5" x14ac:dyDescent="0.55000000000000004">
      <c r="A6242">
        <v>11</v>
      </c>
      <c r="B6242">
        <v>68000</v>
      </c>
      <c r="C6242" s="6">
        <v>44378</v>
      </c>
      <c r="D6242">
        <v>-140.12</v>
      </c>
      <c r="E6242" t="str">
        <f>INDEX(LedgerMapping[[#All],[Area]],MATCH(Transactions[[#This Row],[Sub Ledger]],LedgerMapping[[#All],[Sub Ledger]],0))</f>
        <v>Income Statement</v>
      </c>
    </row>
    <row r="6243" spans="1:5" x14ac:dyDescent="0.55000000000000004">
      <c r="A6243">
        <v>11</v>
      </c>
      <c r="B6243">
        <v>69000</v>
      </c>
      <c r="C6243" s="6">
        <v>44378</v>
      </c>
      <c r="D6243">
        <v>-42.25</v>
      </c>
      <c r="E6243" t="str">
        <f>INDEX(LedgerMapping[[#All],[Area]],MATCH(Transactions[[#This Row],[Sub Ledger]],LedgerMapping[[#All],[Sub Ledger]],0))</f>
        <v>Income Statement</v>
      </c>
    </row>
    <row r="6244" spans="1:5" x14ac:dyDescent="0.55000000000000004">
      <c r="A6244">
        <v>11</v>
      </c>
      <c r="B6244">
        <v>71000</v>
      </c>
      <c r="C6244" s="6">
        <v>44378</v>
      </c>
      <c r="D6244">
        <v>-60.33</v>
      </c>
      <c r="E6244" t="str">
        <f>INDEX(LedgerMapping[[#All],[Area]],MATCH(Transactions[[#This Row],[Sub Ledger]],LedgerMapping[[#All],[Sub Ledger]],0))</f>
        <v>Income Statement</v>
      </c>
    </row>
    <row r="6245" spans="1:5" x14ac:dyDescent="0.55000000000000004">
      <c r="A6245">
        <v>11</v>
      </c>
      <c r="B6245">
        <v>72000</v>
      </c>
      <c r="C6245" s="6">
        <v>44378</v>
      </c>
      <c r="D6245">
        <v>-120.97</v>
      </c>
      <c r="E6245" t="str">
        <f>INDEX(LedgerMapping[[#All],[Area]],MATCH(Transactions[[#This Row],[Sub Ledger]],LedgerMapping[[#All],[Sub Ledger]],0))</f>
        <v>Income Statement</v>
      </c>
    </row>
    <row r="6246" spans="1:5" x14ac:dyDescent="0.55000000000000004">
      <c r="A6246">
        <v>11</v>
      </c>
      <c r="B6246">
        <v>73000</v>
      </c>
      <c r="C6246" s="6">
        <v>44378</v>
      </c>
      <c r="D6246">
        <v>-257.14999999999998</v>
      </c>
      <c r="E6246" t="str">
        <f>INDEX(LedgerMapping[[#All],[Area]],MATCH(Transactions[[#This Row],[Sub Ledger]],LedgerMapping[[#All],[Sub Ledger]],0))</f>
        <v>Income Statement</v>
      </c>
    </row>
    <row r="6247" spans="1:5" x14ac:dyDescent="0.55000000000000004">
      <c r="A6247">
        <v>11</v>
      </c>
      <c r="B6247">
        <v>74000</v>
      </c>
      <c r="C6247" s="6">
        <v>44378</v>
      </c>
      <c r="D6247">
        <v>-320.98</v>
      </c>
      <c r="E6247" t="str">
        <f>INDEX(LedgerMapping[[#All],[Area]],MATCH(Transactions[[#This Row],[Sub Ledger]],LedgerMapping[[#All],[Sub Ledger]],0))</f>
        <v>Income Statement</v>
      </c>
    </row>
    <row r="6248" spans="1:5" x14ac:dyDescent="0.55000000000000004">
      <c r="A6248">
        <v>11</v>
      </c>
      <c r="B6248">
        <v>76000</v>
      </c>
      <c r="C6248" s="6">
        <v>44378</v>
      </c>
      <c r="D6248">
        <v>-624.16999999999996</v>
      </c>
      <c r="E6248" t="str">
        <f>INDEX(LedgerMapping[[#All],[Area]],MATCH(Transactions[[#This Row],[Sub Ledger]],LedgerMapping[[#All],[Sub Ledger]],0))</f>
        <v>Income Statement</v>
      </c>
    </row>
    <row r="6249" spans="1:5" x14ac:dyDescent="0.55000000000000004">
      <c r="A6249">
        <v>11</v>
      </c>
      <c r="B6249">
        <v>77000</v>
      </c>
      <c r="C6249" s="6">
        <v>44378</v>
      </c>
      <c r="D6249">
        <v>-532.67999999999995</v>
      </c>
      <c r="E6249" t="str">
        <f>INDEX(LedgerMapping[[#All],[Area]],MATCH(Transactions[[#This Row],[Sub Ledger]],LedgerMapping[[#All],[Sub Ledger]],0))</f>
        <v>Income Statement</v>
      </c>
    </row>
    <row r="6250" spans="1:5" x14ac:dyDescent="0.55000000000000004">
      <c r="A6250">
        <v>11</v>
      </c>
      <c r="B6250">
        <v>78000</v>
      </c>
      <c r="C6250" s="6">
        <v>44378</v>
      </c>
      <c r="D6250">
        <v>-146.51</v>
      </c>
      <c r="E6250" t="str">
        <f>INDEX(LedgerMapping[[#All],[Area]],MATCH(Transactions[[#This Row],[Sub Ledger]],LedgerMapping[[#All],[Sub Ledger]],0))</f>
        <v>Income Statement</v>
      </c>
    </row>
    <row r="6251" spans="1:5" x14ac:dyDescent="0.55000000000000004">
      <c r="A6251">
        <v>11</v>
      </c>
      <c r="B6251">
        <v>80000</v>
      </c>
      <c r="C6251" s="6">
        <v>44378</v>
      </c>
      <c r="D6251">
        <v>-549.71</v>
      </c>
      <c r="E6251" t="str">
        <f>INDEX(LedgerMapping[[#All],[Area]],MATCH(Transactions[[#This Row],[Sub Ledger]],LedgerMapping[[#All],[Sub Ledger]],0))</f>
        <v>Income Statement</v>
      </c>
    </row>
    <row r="6252" spans="1:5" x14ac:dyDescent="0.55000000000000004">
      <c r="A6252">
        <v>11</v>
      </c>
      <c r="B6252">
        <v>81000</v>
      </c>
      <c r="C6252" s="6">
        <v>44378</v>
      </c>
      <c r="D6252">
        <v>-340.13</v>
      </c>
      <c r="E6252" t="str">
        <f>INDEX(LedgerMapping[[#All],[Area]],MATCH(Transactions[[#This Row],[Sub Ledger]],LedgerMapping[[#All],[Sub Ledger]],0))</f>
        <v>Income Statement</v>
      </c>
    </row>
    <row r="6253" spans="1:5" x14ac:dyDescent="0.55000000000000004">
      <c r="A6253">
        <v>11</v>
      </c>
      <c r="B6253">
        <v>82000</v>
      </c>
      <c r="C6253" s="6">
        <v>44378</v>
      </c>
      <c r="D6253">
        <v>-32.67</v>
      </c>
      <c r="E6253" t="str">
        <f>INDEX(LedgerMapping[[#All],[Area]],MATCH(Transactions[[#This Row],[Sub Ledger]],LedgerMapping[[#All],[Sub Ledger]],0))</f>
        <v>Income Statement</v>
      </c>
    </row>
    <row r="6254" spans="1:5" x14ac:dyDescent="0.55000000000000004">
      <c r="A6254">
        <v>11</v>
      </c>
      <c r="B6254">
        <v>83000</v>
      </c>
      <c r="C6254" s="6">
        <v>44378</v>
      </c>
      <c r="D6254">
        <v>-113.53</v>
      </c>
      <c r="E6254" t="str">
        <f>INDEX(LedgerMapping[[#All],[Area]],MATCH(Transactions[[#This Row],[Sub Ledger]],LedgerMapping[[#All],[Sub Ledger]],0))</f>
        <v>Income Statement</v>
      </c>
    </row>
    <row r="6255" spans="1:5" x14ac:dyDescent="0.55000000000000004">
      <c r="A6255">
        <v>11</v>
      </c>
      <c r="B6255">
        <v>84000</v>
      </c>
      <c r="C6255" s="6">
        <v>44378</v>
      </c>
      <c r="D6255">
        <v>-94.38</v>
      </c>
      <c r="E6255" t="str">
        <f>INDEX(LedgerMapping[[#All],[Area]],MATCH(Transactions[[#This Row],[Sub Ledger]],LedgerMapping[[#All],[Sub Ledger]],0))</f>
        <v>Income Statement</v>
      </c>
    </row>
    <row r="6256" spans="1:5" x14ac:dyDescent="0.55000000000000004">
      <c r="A6256">
        <v>11</v>
      </c>
      <c r="B6256">
        <v>85000</v>
      </c>
      <c r="C6256" s="6">
        <v>44378</v>
      </c>
      <c r="D6256">
        <v>-91.19</v>
      </c>
      <c r="E6256" t="str">
        <f>INDEX(LedgerMapping[[#All],[Area]],MATCH(Transactions[[#This Row],[Sub Ledger]],LedgerMapping[[#All],[Sub Ledger]],0))</f>
        <v>Income Statement</v>
      </c>
    </row>
    <row r="6257" spans="1:5" x14ac:dyDescent="0.55000000000000004">
      <c r="A6257">
        <v>11</v>
      </c>
      <c r="B6257">
        <v>87000</v>
      </c>
      <c r="C6257" s="6">
        <v>44378</v>
      </c>
      <c r="D6257">
        <v>-524.16999999999996</v>
      </c>
      <c r="E6257" t="str">
        <f>INDEX(LedgerMapping[[#All],[Area]],MATCH(Transactions[[#This Row],[Sub Ledger]],LedgerMapping[[#All],[Sub Ledger]],0))</f>
        <v>Income Statement</v>
      </c>
    </row>
    <row r="6258" spans="1:5" x14ac:dyDescent="0.55000000000000004">
      <c r="A6258">
        <v>11</v>
      </c>
      <c r="B6258">
        <v>90000</v>
      </c>
      <c r="C6258" s="6">
        <v>44378</v>
      </c>
      <c r="D6258">
        <v>-181.61</v>
      </c>
      <c r="E6258" t="str">
        <f>INDEX(LedgerMapping[[#All],[Area]],MATCH(Transactions[[#This Row],[Sub Ledger]],LedgerMapping[[#All],[Sub Ledger]],0))</f>
        <v>Income Statement</v>
      </c>
    </row>
    <row r="6259" spans="1:5" x14ac:dyDescent="0.55000000000000004">
      <c r="A6259">
        <v>11</v>
      </c>
      <c r="B6259">
        <v>94000</v>
      </c>
      <c r="C6259" s="6">
        <v>44378</v>
      </c>
      <c r="D6259">
        <v>-3347.63</v>
      </c>
      <c r="E6259" t="str">
        <f>INDEX(LedgerMapping[[#All],[Area]],MATCH(Transactions[[#This Row],[Sub Ledger]],LedgerMapping[[#All],[Sub Ledger]],0))</f>
        <v>Income Statement</v>
      </c>
    </row>
    <row r="6260" spans="1:5" x14ac:dyDescent="0.55000000000000004">
      <c r="A6260">
        <v>11</v>
      </c>
      <c r="B6260">
        <v>60000</v>
      </c>
      <c r="C6260" s="6">
        <v>44378</v>
      </c>
      <c r="D6260">
        <v>-40461.089999999997</v>
      </c>
      <c r="E6260" t="str">
        <f>INDEX(LedgerMapping[[#All],[Area]],MATCH(Transactions[[#This Row],[Sub Ledger]],LedgerMapping[[#All],[Sub Ledger]],0))</f>
        <v>Income Statement</v>
      </c>
    </row>
    <row r="6261" spans="1:5" x14ac:dyDescent="0.55000000000000004">
      <c r="A6261">
        <v>11</v>
      </c>
      <c r="B6261">
        <v>61000</v>
      </c>
      <c r="C6261" s="6">
        <v>44378</v>
      </c>
      <c r="D6261">
        <v>-3735.94</v>
      </c>
      <c r="E6261" t="str">
        <f>INDEX(LedgerMapping[[#All],[Area]],MATCH(Transactions[[#This Row],[Sub Ledger]],LedgerMapping[[#All],[Sub Ledger]],0))</f>
        <v>Income Statement</v>
      </c>
    </row>
    <row r="6262" spans="1:5" x14ac:dyDescent="0.55000000000000004">
      <c r="A6262">
        <v>11</v>
      </c>
      <c r="B6262">
        <v>62000</v>
      </c>
      <c r="C6262" s="6">
        <v>44378</v>
      </c>
      <c r="D6262">
        <v>-4151.8999999999996</v>
      </c>
      <c r="E6262" t="str">
        <f>INDEX(LedgerMapping[[#All],[Area]],MATCH(Transactions[[#This Row],[Sub Ledger]],LedgerMapping[[#All],[Sub Ledger]],0))</f>
        <v>Income Statement</v>
      </c>
    </row>
    <row r="6263" spans="1:5" x14ac:dyDescent="0.55000000000000004">
      <c r="A6263">
        <v>11</v>
      </c>
      <c r="B6263">
        <v>65000</v>
      </c>
      <c r="C6263" s="6">
        <v>44378</v>
      </c>
      <c r="D6263">
        <v>-707.16</v>
      </c>
      <c r="E6263" t="str">
        <f>INDEX(LedgerMapping[[#All],[Area]],MATCH(Transactions[[#This Row],[Sub Ledger]],LedgerMapping[[#All],[Sub Ledger]],0))</f>
        <v>Income Statement</v>
      </c>
    </row>
    <row r="6264" spans="1:5" x14ac:dyDescent="0.55000000000000004">
      <c r="A6264">
        <v>11</v>
      </c>
      <c r="B6264">
        <v>66000</v>
      </c>
      <c r="C6264" s="6">
        <v>44378</v>
      </c>
      <c r="D6264">
        <v>-641.20000000000005</v>
      </c>
      <c r="E6264" t="str">
        <f>INDEX(LedgerMapping[[#All],[Area]],MATCH(Transactions[[#This Row],[Sub Ledger]],LedgerMapping[[#All],[Sub Ledger]],0))</f>
        <v>Income Statement</v>
      </c>
    </row>
    <row r="6265" spans="1:5" x14ac:dyDescent="0.55000000000000004">
      <c r="A6265">
        <v>11</v>
      </c>
      <c r="B6265">
        <v>67000</v>
      </c>
      <c r="C6265" s="6">
        <v>44378</v>
      </c>
      <c r="D6265">
        <v>-315.66000000000003</v>
      </c>
      <c r="E6265" t="str">
        <f>INDEX(LedgerMapping[[#All],[Area]],MATCH(Transactions[[#This Row],[Sub Ledger]],LedgerMapping[[#All],[Sub Ledger]],0))</f>
        <v>Income Statement</v>
      </c>
    </row>
    <row r="6266" spans="1:5" x14ac:dyDescent="0.55000000000000004">
      <c r="A6266">
        <v>11</v>
      </c>
      <c r="B6266">
        <v>68000</v>
      </c>
      <c r="C6266" s="6">
        <v>44378</v>
      </c>
      <c r="D6266">
        <v>-242.25</v>
      </c>
      <c r="E6266" t="str">
        <f>INDEX(LedgerMapping[[#All],[Area]],MATCH(Transactions[[#This Row],[Sub Ledger]],LedgerMapping[[#All],[Sub Ledger]],0))</f>
        <v>Income Statement</v>
      </c>
    </row>
    <row r="6267" spans="1:5" x14ac:dyDescent="0.55000000000000004">
      <c r="A6267">
        <v>11</v>
      </c>
      <c r="B6267">
        <v>69000</v>
      </c>
      <c r="C6267" s="6">
        <v>44378</v>
      </c>
      <c r="D6267">
        <v>-70.97</v>
      </c>
      <c r="E6267" t="str">
        <f>INDEX(LedgerMapping[[#All],[Area]],MATCH(Transactions[[#This Row],[Sub Ledger]],LedgerMapping[[#All],[Sub Ledger]],0))</f>
        <v>Income Statement</v>
      </c>
    </row>
    <row r="6268" spans="1:5" x14ac:dyDescent="0.55000000000000004">
      <c r="A6268">
        <v>11</v>
      </c>
      <c r="B6268">
        <v>71000</v>
      </c>
      <c r="C6268" s="6">
        <v>44378</v>
      </c>
      <c r="D6268">
        <v>-109.27</v>
      </c>
      <c r="E6268" t="str">
        <f>INDEX(LedgerMapping[[#All],[Area]],MATCH(Transactions[[#This Row],[Sub Ledger]],LedgerMapping[[#All],[Sub Ledger]],0))</f>
        <v>Income Statement</v>
      </c>
    </row>
    <row r="6269" spans="1:5" x14ac:dyDescent="0.55000000000000004">
      <c r="A6269">
        <v>11</v>
      </c>
      <c r="B6269">
        <v>73000</v>
      </c>
      <c r="C6269" s="6">
        <v>44378</v>
      </c>
      <c r="D6269">
        <v>-422.04</v>
      </c>
      <c r="E6269" t="str">
        <f>INDEX(LedgerMapping[[#All],[Area]],MATCH(Transactions[[#This Row],[Sub Ledger]],LedgerMapping[[#All],[Sub Ledger]],0))</f>
        <v>Income Statement</v>
      </c>
    </row>
    <row r="6270" spans="1:5" x14ac:dyDescent="0.55000000000000004">
      <c r="A6270">
        <v>11</v>
      </c>
      <c r="B6270">
        <v>74000</v>
      </c>
      <c r="C6270" s="6">
        <v>44378</v>
      </c>
      <c r="D6270">
        <v>-389.06</v>
      </c>
      <c r="E6270" t="str">
        <f>INDEX(LedgerMapping[[#All],[Area]],MATCH(Transactions[[#This Row],[Sub Ledger]],LedgerMapping[[#All],[Sub Ledger]],0))</f>
        <v>Income Statement</v>
      </c>
    </row>
    <row r="6271" spans="1:5" x14ac:dyDescent="0.55000000000000004">
      <c r="A6271">
        <v>11</v>
      </c>
      <c r="B6271">
        <v>76000</v>
      </c>
      <c r="C6271" s="6">
        <v>44378</v>
      </c>
      <c r="D6271">
        <v>-448.64</v>
      </c>
      <c r="E6271" t="str">
        <f>INDEX(LedgerMapping[[#All],[Area]],MATCH(Transactions[[#This Row],[Sub Ledger]],LedgerMapping[[#All],[Sub Ledger]],0))</f>
        <v>Income Statement</v>
      </c>
    </row>
    <row r="6272" spans="1:5" x14ac:dyDescent="0.55000000000000004">
      <c r="A6272">
        <v>11</v>
      </c>
      <c r="B6272">
        <v>77000</v>
      </c>
      <c r="C6272" s="6">
        <v>44378</v>
      </c>
      <c r="D6272">
        <v>-807.16</v>
      </c>
      <c r="E6272" t="str">
        <f>INDEX(LedgerMapping[[#All],[Area]],MATCH(Transactions[[#This Row],[Sub Ledger]],LedgerMapping[[#All],[Sub Ledger]],0))</f>
        <v>Income Statement</v>
      </c>
    </row>
    <row r="6273" spans="1:5" x14ac:dyDescent="0.55000000000000004">
      <c r="A6273">
        <v>11</v>
      </c>
      <c r="B6273">
        <v>78000</v>
      </c>
      <c r="C6273" s="6">
        <v>44378</v>
      </c>
      <c r="D6273">
        <v>-218.85</v>
      </c>
      <c r="E6273" t="str">
        <f>INDEX(LedgerMapping[[#All],[Area]],MATCH(Transactions[[#This Row],[Sub Ledger]],LedgerMapping[[#All],[Sub Ledger]],0))</f>
        <v>Income Statement</v>
      </c>
    </row>
    <row r="6274" spans="1:5" x14ac:dyDescent="0.55000000000000004">
      <c r="A6274">
        <v>11</v>
      </c>
      <c r="B6274">
        <v>80000</v>
      </c>
      <c r="C6274" s="6">
        <v>44378</v>
      </c>
      <c r="D6274">
        <v>-855.03</v>
      </c>
      <c r="E6274" t="str">
        <f>INDEX(LedgerMapping[[#All],[Area]],MATCH(Transactions[[#This Row],[Sub Ledger]],LedgerMapping[[#All],[Sub Ledger]],0))</f>
        <v>Income Statement</v>
      </c>
    </row>
    <row r="6275" spans="1:5" x14ac:dyDescent="0.55000000000000004">
      <c r="A6275">
        <v>11</v>
      </c>
      <c r="B6275">
        <v>81000</v>
      </c>
      <c r="C6275" s="6">
        <v>44378</v>
      </c>
      <c r="D6275">
        <v>-529.49</v>
      </c>
      <c r="E6275" t="str">
        <f>INDEX(LedgerMapping[[#All],[Area]],MATCH(Transactions[[#This Row],[Sub Ledger]],LedgerMapping[[#All],[Sub Ledger]],0))</f>
        <v>Income Statement</v>
      </c>
    </row>
    <row r="6276" spans="1:5" x14ac:dyDescent="0.55000000000000004">
      <c r="A6276">
        <v>11</v>
      </c>
      <c r="B6276">
        <v>82000</v>
      </c>
      <c r="C6276" s="6">
        <v>44378</v>
      </c>
      <c r="D6276">
        <v>-53.95</v>
      </c>
      <c r="E6276" t="str">
        <f>INDEX(LedgerMapping[[#All],[Area]],MATCH(Transactions[[#This Row],[Sub Ledger]],LedgerMapping[[#All],[Sub Ledger]],0))</f>
        <v>Income Statement</v>
      </c>
    </row>
    <row r="6277" spans="1:5" x14ac:dyDescent="0.55000000000000004">
      <c r="A6277">
        <v>11</v>
      </c>
      <c r="B6277">
        <v>83000</v>
      </c>
      <c r="C6277" s="6">
        <v>44378</v>
      </c>
      <c r="D6277">
        <v>-185.87</v>
      </c>
      <c r="E6277" t="str">
        <f>INDEX(LedgerMapping[[#All],[Area]],MATCH(Transactions[[#This Row],[Sub Ledger]],LedgerMapping[[#All],[Sub Ledger]],0))</f>
        <v>Income Statement</v>
      </c>
    </row>
    <row r="6278" spans="1:5" x14ac:dyDescent="0.55000000000000004">
      <c r="A6278">
        <v>11</v>
      </c>
      <c r="B6278">
        <v>84000</v>
      </c>
      <c r="C6278" s="6">
        <v>44378</v>
      </c>
      <c r="D6278">
        <v>-160.34</v>
      </c>
      <c r="E6278" t="str">
        <f>INDEX(LedgerMapping[[#All],[Area]],MATCH(Transactions[[#This Row],[Sub Ledger]],LedgerMapping[[#All],[Sub Ledger]],0))</f>
        <v>Income Statement</v>
      </c>
    </row>
    <row r="6279" spans="1:5" x14ac:dyDescent="0.55000000000000004">
      <c r="A6279">
        <v>11</v>
      </c>
      <c r="B6279">
        <v>85000</v>
      </c>
      <c r="C6279" s="6">
        <v>44378</v>
      </c>
      <c r="D6279">
        <v>-148.63</v>
      </c>
      <c r="E6279" t="str">
        <f>INDEX(LedgerMapping[[#All],[Area]],MATCH(Transactions[[#This Row],[Sub Ledger]],LedgerMapping[[#All],[Sub Ledger]],0))</f>
        <v>Income Statement</v>
      </c>
    </row>
    <row r="6280" spans="1:5" x14ac:dyDescent="0.55000000000000004">
      <c r="A6280">
        <v>11</v>
      </c>
      <c r="B6280">
        <v>87000</v>
      </c>
      <c r="C6280" s="6">
        <v>44378</v>
      </c>
      <c r="D6280">
        <v>-747.58</v>
      </c>
      <c r="E6280" t="str">
        <f>INDEX(LedgerMapping[[#All],[Area]],MATCH(Transactions[[#This Row],[Sub Ledger]],LedgerMapping[[#All],[Sub Ledger]],0))</f>
        <v>Income Statement</v>
      </c>
    </row>
    <row r="6281" spans="1:5" x14ac:dyDescent="0.55000000000000004">
      <c r="A6281">
        <v>11</v>
      </c>
      <c r="B6281">
        <v>90000</v>
      </c>
      <c r="C6281" s="6">
        <v>44378</v>
      </c>
      <c r="D6281">
        <v>-307.14999999999998</v>
      </c>
      <c r="E6281" t="str">
        <f>INDEX(LedgerMapping[[#All],[Area]],MATCH(Transactions[[#This Row],[Sub Ledger]],LedgerMapping[[#All],[Sub Ledger]],0))</f>
        <v>Income Statement</v>
      </c>
    </row>
    <row r="6282" spans="1:5" x14ac:dyDescent="0.55000000000000004">
      <c r="A6282">
        <v>11</v>
      </c>
      <c r="B6282">
        <v>94000</v>
      </c>
      <c r="C6282" s="6">
        <v>44378</v>
      </c>
      <c r="D6282">
        <v>-236.93</v>
      </c>
      <c r="E6282" t="str">
        <f>INDEX(LedgerMapping[[#All],[Area]],MATCH(Transactions[[#This Row],[Sub Ledger]],LedgerMapping[[#All],[Sub Ledger]],0))</f>
        <v>Income Statement</v>
      </c>
    </row>
    <row r="6283" spans="1:5" x14ac:dyDescent="0.55000000000000004">
      <c r="A6283">
        <v>11</v>
      </c>
      <c r="B6283">
        <v>60000</v>
      </c>
      <c r="C6283" s="6">
        <v>44378</v>
      </c>
      <c r="D6283">
        <v>-14047.83</v>
      </c>
      <c r="E6283" t="str">
        <f>INDEX(LedgerMapping[[#All],[Area]],MATCH(Transactions[[#This Row],[Sub Ledger]],LedgerMapping[[#All],[Sub Ledger]],0))</f>
        <v>Income Statement</v>
      </c>
    </row>
    <row r="6284" spans="1:5" x14ac:dyDescent="0.55000000000000004">
      <c r="A6284">
        <v>11</v>
      </c>
      <c r="B6284">
        <v>61000</v>
      </c>
      <c r="C6284" s="6">
        <v>44378</v>
      </c>
      <c r="D6284">
        <v>-1153.97</v>
      </c>
      <c r="E6284" t="str">
        <f>INDEX(LedgerMapping[[#All],[Area]],MATCH(Transactions[[#This Row],[Sub Ledger]],LedgerMapping[[#All],[Sub Ledger]],0))</f>
        <v>Income Statement</v>
      </c>
    </row>
    <row r="6285" spans="1:5" x14ac:dyDescent="0.55000000000000004">
      <c r="A6285">
        <v>11</v>
      </c>
      <c r="B6285">
        <v>62000</v>
      </c>
      <c r="C6285" s="6">
        <v>44378</v>
      </c>
      <c r="D6285">
        <v>-1441.21</v>
      </c>
      <c r="E6285" t="str">
        <f>INDEX(LedgerMapping[[#All],[Area]],MATCH(Transactions[[#This Row],[Sub Ledger]],LedgerMapping[[#All],[Sub Ledger]],0))</f>
        <v>Income Statement</v>
      </c>
    </row>
    <row r="6286" spans="1:5" x14ac:dyDescent="0.55000000000000004">
      <c r="A6286">
        <v>11</v>
      </c>
      <c r="B6286">
        <v>65000</v>
      </c>
      <c r="C6286" s="6">
        <v>44378</v>
      </c>
      <c r="D6286">
        <v>-293.32</v>
      </c>
      <c r="E6286" t="str">
        <f>INDEX(LedgerMapping[[#All],[Area]],MATCH(Transactions[[#This Row],[Sub Ledger]],LedgerMapping[[#All],[Sub Ledger]],0))</f>
        <v>Income Statement</v>
      </c>
    </row>
    <row r="6287" spans="1:5" x14ac:dyDescent="0.55000000000000004">
      <c r="A6287">
        <v>11</v>
      </c>
      <c r="B6287">
        <v>66000</v>
      </c>
      <c r="C6287" s="6">
        <v>44378</v>
      </c>
      <c r="D6287">
        <v>-266.72000000000003</v>
      </c>
      <c r="E6287" t="str">
        <f>INDEX(LedgerMapping[[#All],[Area]],MATCH(Transactions[[#This Row],[Sub Ledger]],LedgerMapping[[#All],[Sub Ledger]],0))</f>
        <v>Income Statement</v>
      </c>
    </row>
    <row r="6288" spans="1:5" x14ac:dyDescent="0.55000000000000004">
      <c r="A6288">
        <v>11</v>
      </c>
      <c r="B6288">
        <v>67000</v>
      </c>
      <c r="C6288" s="6">
        <v>44378</v>
      </c>
      <c r="D6288">
        <v>-133.74</v>
      </c>
      <c r="E6288" t="str">
        <f>INDEX(LedgerMapping[[#All],[Area]],MATCH(Transactions[[#This Row],[Sub Ledger]],LedgerMapping[[#All],[Sub Ledger]],0))</f>
        <v>Income Statement</v>
      </c>
    </row>
    <row r="6289" spans="1:5" x14ac:dyDescent="0.55000000000000004">
      <c r="A6289">
        <v>11</v>
      </c>
      <c r="B6289">
        <v>68000</v>
      </c>
      <c r="C6289" s="6">
        <v>44378</v>
      </c>
      <c r="D6289">
        <v>-100.76</v>
      </c>
      <c r="E6289" t="str">
        <f>INDEX(LedgerMapping[[#All],[Area]],MATCH(Transactions[[#This Row],[Sub Ledger]],LedgerMapping[[#All],[Sub Ledger]],0))</f>
        <v>Income Statement</v>
      </c>
    </row>
    <row r="6290" spans="1:5" x14ac:dyDescent="0.55000000000000004">
      <c r="A6290">
        <v>11</v>
      </c>
      <c r="B6290">
        <v>69000</v>
      </c>
      <c r="C6290" s="6">
        <v>44378</v>
      </c>
      <c r="D6290">
        <v>-30.55</v>
      </c>
      <c r="E6290" t="str">
        <f>INDEX(LedgerMapping[[#All],[Area]],MATCH(Transactions[[#This Row],[Sub Ledger]],LedgerMapping[[#All],[Sub Ledger]],0))</f>
        <v>Income Statement</v>
      </c>
    </row>
    <row r="6291" spans="1:5" x14ac:dyDescent="0.55000000000000004">
      <c r="A6291">
        <v>11</v>
      </c>
      <c r="B6291">
        <v>71000</v>
      </c>
      <c r="C6291" s="6">
        <v>44378</v>
      </c>
      <c r="D6291">
        <v>-44.38</v>
      </c>
      <c r="E6291" t="str">
        <f>INDEX(LedgerMapping[[#All],[Area]],MATCH(Transactions[[#This Row],[Sub Ledger]],LedgerMapping[[#All],[Sub Ledger]],0))</f>
        <v>Income Statement</v>
      </c>
    </row>
    <row r="6292" spans="1:5" x14ac:dyDescent="0.55000000000000004">
      <c r="A6292">
        <v>11</v>
      </c>
      <c r="B6292">
        <v>73000</v>
      </c>
      <c r="C6292" s="6">
        <v>44378</v>
      </c>
      <c r="D6292">
        <v>-173.1</v>
      </c>
      <c r="E6292" t="str">
        <f>INDEX(LedgerMapping[[#All],[Area]],MATCH(Transactions[[#This Row],[Sub Ledger]],LedgerMapping[[#All],[Sub Ledger]],0))</f>
        <v>Income Statement</v>
      </c>
    </row>
    <row r="6293" spans="1:5" x14ac:dyDescent="0.55000000000000004">
      <c r="A6293">
        <v>11</v>
      </c>
      <c r="B6293">
        <v>74000</v>
      </c>
      <c r="C6293" s="6">
        <v>44378</v>
      </c>
      <c r="D6293">
        <v>-366.72</v>
      </c>
      <c r="E6293" t="str">
        <f>INDEX(LedgerMapping[[#All],[Area]],MATCH(Transactions[[#This Row],[Sub Ledger]],LedgerMapping[[#All],[Sub Ledger]],0))</f>
        <v>Income Statement</v>
      </c>
    </row>
    <row r="6294" spans="1:5" x14ac:dyDescent="0.55000000000000004">
      <c r="A6294">
        <v>11</v>
      </c>
      <c r="B6294">
        <v>76000</v>
      </c>
      <c r="C6294" s="6">
        <v>44378</v>
      </c>
      <c r="D6294">
        <v>-183.74</v>
      </c>
      <c r="E6294" t="str">
        <f>INDEX(LedgerMapping[[#All],[Area]],MATCH(Transactions[[#This Row],[Sub Ledger]],LedgerMapping[[#All],[Sub Ledger]],0))</f>
        <v>Income Statement</v>
      </c>
    </row>
    <row r="6295" spans="1:5" x14ac:dyDescent="0.55000000000000004">
      <c r="A6295">
        <v>11</v>
      </c>
      <c r="B6295">
        <v>77000</v>
      </c>
      <c r="C6295" s="6">
        <v>44378</v>
      </c>
      <c r="D6295">
        <v>-328.42</v>
      </c>
      <c r="E6295" t="str">
        <f>INDEX(LedgerMapping[[#All],[Area]],MATCH(Transactions[[#This Row],[Sub Ledger]],LedgerMapping[[#All],[Sub Ledger]],0))</f>
        <v>Income Statement</v>
      </c>
    </row>
    <row r="6296" spans="1:5" x14ac:dyDescent="0.55000000000000004">
      <c r="A6296">
        <v>11</v>
      </c>
      <c r="B6296">
        <v>78000</v>
      </c>
      <c r="C6296" s="6">
        <v>44378</v>
      </c>
      <c r="D6296">
        <v>-90.12</v>
      </c>
      <c r="E6296" t="str">
        <f>INDEX(LedgerMapping[[#All],[Area]],MATCH(Transactions[[#This Row],[Sub Ledger]],LedgerMapping[[#All],[Sub Ledger]],0))</f>
        <v>Income Statement</v>
      </c>
    </row>
    <row r="6297" spans="1:5" x14ac:dyDescent="0.55000000000000004">
      <c r="A6297">
        <v>11</v>
      </c>
      <c r="B6297">
        <v>80000</v>
      </c>
      <c r="C6297" s="6">
        <v>44378</v>
      </c>
      <c r="D6297">
        <v>-327.36</v>
      </c>
      <c r="E6297" t="str">
        <f>INDEX(LedgerMapping[[#All],[Area]],MATCH(Transactions[[#This Row],[Sub Ledger]],LedgerMapping[[#All],[Sub Ledger]],0))</f>
        <v>Income Statement</v>
      </c>
    </row>
    <row r="6298" spans="1:5" x14ac:dyDescent="0.55000000000000004">
      <c r="A6298">
        <v>11</v>
      </c>
      <c r="B6298">
        <v>81000</v>
      </c>
      <c r="C6298" s="6">
        <v>44378</v>
      </c>
      <c r="D6298">
        <v>-203.95</v>
      </c>
      <c r="E6298" t="str">
        <f>INDEX(LedgerMapping[[#All],[Area]],MATCH(Transactions[[#This Row],[Sub Ledger]],LedgerMapping[[#All],[Sub Ledger]],0))</f>
        <v>Income Statement</v>
      </c>
    </row>
    <row r="6299" spans="1:5" x14ac:dyDescent="0.55000000000000004">
      <c r="A6299">
        <v>11</v>
      </c>
      <c r="B6299">
        <v>82000</v>
      </c>
      <c r="C6299" s="6">
        <v>44378</v>
      </c>
      <c r="D6299">
        <v>-20.97</v>
      </c>
      <c r="E6299" t="str">
        <f>INDEX(LedgerMapping[[#All],[Area]],MATCH(Transactions[[#This Row],[Sub Ledger]],LedgerMapping[[#All],[Sub Ledger]],0))</f>
        <v>Income Statement</v>
      </c>
    </row>
    <row r="6300" spans="1:5" x14ac:dyDescent="0.55000000000000004">
      <c r="A6300">
        <v>11</v>
      </c>
      <c r="B6300">
        <v>83000</v>
      </c>
      <c r="C6300" s="6">
        <v>44378</v>
      </c>
      <c r="D6300">
        <v>-69.91</v>
      </c>
      <c r="E6300" t="str">
        <f>INDEX(LedgerMapping[[#All],[Area]],MATCH(Transactions[[#This Row],[Sub Ledger]],LedgerMapping[[#All],[Sub Ledger]],0))</f>
        <v>Income Statement</v>
      </c>
    </row>
    <row r="6301" spans="1:5" x14ac:dyDescent="0.55000000000000004">
      <c r="A6301">
        <v>11</v>
      </c>
      <c r="B6301">
        <v>84000</v>
      </c>
      <c r="C6301" s="6">
        <v>44378</v>
      </c>
      <c r="D6301">
        <v>-59.27</v>
      </c>
      <c r="E6301" t="str">
        <f>INDEX(LedgerMapping[[#All],[Area]],MATCH(Transactions[[#This Row],[Sub Ledger]],LedgerMapping[[#All],[Sub Ledger]],0))</f>
        <v>Income Statement</v>
      </c>
    </row>
    <row r="6302" spans="1:5" x14ac:dyDescent="0.55000000000000004">
      <c r="A6302">
        <v>11</v>
      </c>
      <c r="B6302">
        <v>85000</v>
      </c>
      <c r="C6302" s="6">
        <v>44378</v>
      </c>
      <c r="D6302">
        <v>-56.08</v>
      </c>
      <c r="E6302" t="str">
        <f>INDEX(LedgerMapping[[#All],[Area]],MATCH(Transactions[[#This Row],[Sub Ledger]],LedgerMapping[[#All],[Sub Ledger]],0))</f>
        <v>Income Statement</v>
      </c>
    </row>
    <row r="6303" spans="1:5" x14ac:dyDescent="0.55000000000000004">
      <c r="A6303">
        <v>11</v>
      </c>
      <c r="B6303">
        <v>87000</v>
      </c>
      <c r="C6303" s="6">
        <v>44378</v>
      </c>
      <c r="D6303">
        <v>-299.7</v>
      </c>
      <c r="E6303" t="str">
        <f>INDEX(LedgerMapping[[#All],[Area]],MATCH(Transactions[[#This Row],[Sub Ledger]],LedgerMapping[[#All],[Sub Ledger]],0))</f>
        <v>Income Statement</v>
      </c>
    </row>
    <row r="6304" spans="1:5" x14ac:dyDescent="0.55000000000000004">
      <c r="A6304">
        <v>11</v>
      </c>
      <c r="B6304">
        <v>90000</v>
      </c>
      <c r="C6304" s="6">
        <v>44378</v>
      </c>
      <c r="D6304">
        <v>-112.46</v>
      </c>
      <c r="E6304" t="str">
        <f>INDEX(LedgerMapping[[#All],[Area]],MATCH(Transactions[[#This Row],[Sub Ledger]],LedgerMapping[[#All],[Sub Ledger]],0))</f>
        <v>Income Statement</v>
      </c>
    </row>
    <row r="6305" spans="1:5" x14ac:dyDescent="0.55000000000000004">
      <c r="A6305">
        <v>11</v>
      </c>
      <c r="B6305">
        <v>94000</v>
      </c>
      <c r="C6305" s="6">
        <v>44378</v>
      </c>
      <c r="D6305">
        <v>-91.19</v>
      </c>
      <c r="E6305" t="str">
        <f>INDEX(LedgerMapping[[#All],[Area]],MATCH(Transactions[[#This Row],[Sub Ledger]],LedgerMapping[[#All],[Sub Ledger]],0))</f>
        <v>Income Statement</v>
      </c>
    </row>
    <row r="6306" spans="1:5" x14ac:dyDescent="0.55000000000000004">
      <c r="A6306">
        <v>11</v>
      </c>
      <c r="B6306">
        <v>60000</v>
      </c>
      <c r="C6306" s="6">
        <v>44378</v>
      </c>
      <c r="D6306">
        <v>-16032.97</v>
      </c>
      <c r="E6306" t="str">
        <f>INDEX(LedgerMapping[[#All],[Area]],MATCH(Transactions[[#This Row],[Sub Ledger]],LedgerMapping[[#All],[Sub Ledger]],0))</f>
        <v>Income Statement</v>
      </c>
    </row>
    <row r="6307" spans="1:5" x14ac:dyDescent="0.55000000000000004">
      <c r="A6307">
        <v>11</v>
      </c>
      <c r="B6307">
        <v>61000</v>
      </c>
      <c r="C6307" s="6">
        <v>44378</v>
      </c>
      <c r="D6307">
        <v>-1645.47</v>
      </c>
      <c r="E6307" t="str">
        <f>INDEX(LedgerMapping[[#All],[Area]],MATCH(Transactions[[#This Row],[Sub Ledger]],LedgerMapping[[#All],[Sub Ledger]],0))</f>
        <v>Income Statement</v>
      </c>
    </row>
    <row r="6308" spans="1:5" x14ac:dyDescent="0.55000000000000004">
      <c r="A6308">
        <v>11</v>
      </c>
      <c r="B6308">
        <v>62000</v>
      </c>
      <c r="C6308" s="6">
        <v>44378</v>
      </c>
      <c r="D6308">
        <v>-823.11</v>
      </c>
      <c r="E6308" t="str">
        <f>INDEX(LedgerMapping[[#All],[Area]],MATCH(Transactions[[#This Row],[Sub Ledger]],LedgerMapping[[#All],[Sub Ledger]],0))</f>
        <v>Income Statement</v>
      </c>
    </row>
    <row r="6309" spans="1:5" x14ac:dyDescent="0.55000000000000004">
      <c r="A6309">
        <v>11</v>
      </c>
      <c r="B6309">
        <v>65000</v>
      </c>
      <c r="C6309" s="6">
        <v>44378</v>
      </c>
      <c r="D6309">
        <v>-133.74</v>
      </c>
      <c r="E6309" t="str">
        <f>INDEX(LedgerMapping[[#All],[Area]],MATCH(Transactions[[#This Row],[Sub Ledger]],LedgerMapping[[#All],[Sub Ledger]],0))</f>
        <v>Income Statement</v>
      </c>
    </row>
    <row r="6310" spans="1:5" x14ac:dyDescent="0.55000000000000004">
      <c r="A6310">
        <v>11</v>
      </c>
      <c r="B6310">
        <v>66000</v>
      </c>
      <c r="C6310" s="6">
        <v>44378</v>
      </c>
      <c r="D6310">
        <v>-120.97</v>
      </c>
      <c r="E6310" t="str">
        <f>INDEX(LedgerMapping[[#All],[Area]],MATCH(Transactions[[#This Row],[Sub Ledger]],LedgerMapping[[#All],[Sub Ledger]],0))</f>
        <v>Income Statement</v>
      </c>
    </row>
    <row r="6311" spans="1:5" x14ac:dyDescent="0.55000000000000004">
      <c r="A6311">
        <v>11</v>
      </c>
      <c r="B6311">
        <v>67000</v>
      </c>
      <c r="C6311" s="6">
        <v>44378</v>
      </c>
      <c r="D6311">
        <v>-66.72</v>
      </c>
      <c r="E6311" t="str">
        <f>INDEX(LedgerMapping[[#All],[Area]],MATCH(Transactions[[#This Row],[Sub Ledger]],LedgerMapping[[#All],[Sub Ledger]],0))</f>
        <v>Income Statement</v>
      </c>
    </row>
    <row r="6312" spans="1:5" x14ac:dyDescent="0.55000000000000004">
      <c r="A6312">
        <v>11</v>
      </c>
      <c r="B6312">
        <v>68000</v>
      </c>
      <c r="C6312" s="6">
        <v>44378</v>
      </c>
      <c r="D6312">
        <v>-50.76</v>
      </c>
      <c r="E6312" t="str">
        <f>INDEX(LedgerMapping[[#All],[Area]],MATCH(Transactions[[#This Row],[Sub Ledger]],LedgerMapping[[#All],[Sub Ledger]],0))</f>
        <v>Income Statement</v>
      </c>
    </row>
    <row r="6313" spans="1:5" x14ac:dyDescent="0.55000000000000004">
      <c r="A6313">
        <v>11</v>
      </c>
      <c r="B6313">
        <v>69000</v>
      </c>
      <c r="C6313" s="6">
        <v>44378</v>
      </c>
      <c r="D6313">
        <v>-14.59</v>
      </c>
      <c r="E6313" t="str">
        <f>INDEX(LedgerMapping[[#All],[Area]],MATCH(Transactions[[#This Row],[Sub Ledger]],LedgerMapping[[#All],[Sub Ledger]],0))</f>
        <v>Income Statement</v>
      </c>
    </row>
    <row r="6314" spans="1:5" x14ac:dyDescent="0.55000000000000004">
      <c r="A6314">
        <v>11</v>
      </c>
      <c r="B6314">
        <v>71000</v>
      </c>
      <c r="C6314" s="6">
        <v>44378</v>
      </c>
      <c r="D6314">
        <v>-22.04</v>
      </c>
      <c r="E6314" t="str">
        <f>INDEX(LedgerMapping[[#All],[Area]],MATCH(Transactions[[#This Row],[Sub Ledger]],LedgerMapping[[#All],[Sub Ledger]],0))</f>
        <v>Income Statement</v>
      </c>
    </row>
    <row r="6315" spans="1:5" x14ac:dyDescent="0.55000000000000004">
      <c r="A6315">
        <v>11</v>
      </c>
      <c r="B6315">
        <v>73000</v>
      </c>
      <c r="C6315" s="6">
        <v>44378</v>
      </c>
      <c r="D6315">
        <v>-109.27</v>
      </c>
      <c r="E6315" t="str">
        <f>INDEX(LedgerMapping[[#All],[Area]],MATCH(Transactions[[#This Row],[Sub Ledger]],LedgerMapping[[#All],[Sub Ledger]],0))</f>
        <v>Income Statement</v>
      </c>
    </row>
    <row r="6316" spans="1:5" x14ac:dyDescent="0.55000000000000004">
      <c r="A6316">
        <v>11</v>
      </c>
      <c r="B6316">
        <v>74000</v>
      </c>
      <c r="C6316" s="6">
        <v>44378</v>
      </c>
      <c r="D6316">
        <v>-198.64</v>
      </c>
      <c r="E6316" t="str">
        <f>INDEX(LedgerMapping[[#All],[Area]],MATCH(Transactions[[#This Row],[Sub Ledger]],LedgerMapping[[#All],[Sub Ledger]],0))</f>
        <v>Income Statement</v>
      </c>
    </row>
    <row r="6317" spans="1:5" x14ac:dyDescent="0.55000000000000004">
      <c r="A6317">
        <v>11</v>
      </c>
      <c r="B6317">
        <v>76000</v>
      </c>
      <c r="C6317" s="6">
        <v>44378</v>
      </c>
      <c r="D6317">
        <v>-149.69999999999999</v>
      </c>
      <c r="E6317" t="str">
        <f>INDEX(LedgerMapping[[#All],[Area]],MATCH(Transactions[[#This Row],[Sub Ledger]],LedgerMapping[[#All],[Sub Ledger]],0))</f>
        <v>Income Statement</v>
      </c>
    </row>
    <row r="6318" spans="1:5" x14ac:dyDescent="0.55000000000000004">
      <c r="A6318">
        <v>11</v>
      </c>
      <c r="B6318">
        <v>77000</v>
      </c>
      <c r="C6318" s="6">
        <v>44378</v>
      </c>
      <c r="D6318">
        <v>-269.91000000000003</v>
      </c>
      <c r="E6318" t="str">
        <f>INDEX(LedgerMapping[[#All],[Area]],MATCH(Transactions[[#This Row],[Sub Ledger]],LedgerMapping[[#All],[Sub Ledger]],0))</f>
        <v>Income Statement</v>
      </c>
    </row>
    <row r="6319" spans="1:5" x14ac:dyDescent="0.55000000000000004">
      <c r="A6319">
        <v>11</v>
      </c>
      <c r="B6319">
        <v>78000</v>
      </c>
      <c r="C6319" s="6">
        <v>44378</v>
      </c>
      <c r="D6319">
        <v>-96.51</v>
      </c>
      <c r="E6319" t="str">
        <f>INDEX(LedgerMapping[[#All],[Area]],MATCH(Transactions[[#This Row],[Sub Ledger]],LedgerMapping[[#All],[Sub Ledger]],0))</f>
        <v>Income Statement</v>
      </c>
    </row>
    <row r="6320" spans="1:5" x14ac:dyDescent="0.55000000000000004">
      <c r="A6320">
        <v>11</v>
      </c>
      <c r="B6320">
        <v>80000</v>
      </c>
      <c r="C6320" s="6">
        <v>44378</v>
      </c>
      <c r="D6320">
        <v>-349.7</v>
      </c>
      <c r="E6320" t="str">
        <f>INDEX(LedgerMapping[[#All],[Area]],MATCH(Transactions[[#This Row],[Sub Ledger]],LedgerMapping[[#All],[Sub Ledger]],0))</f>
        <v>Income Statement</v>
      </c>
    </row>
    <row r="6321" spans="1:5" x14ac:dyDescent="0.55000000000000004">
      <c r="A6321">
        <v>11</v>
      </c>
      <c r="B6321">
        <v>81000</v>
      </c>
      <c r="C6321" s="6">
        <v>44378</v>
      </c>
      <c r="D6321">
        <v>-216.72</v>
      </c>
      <c r="E6321" t="str">
        <f>INDEX(LedgerMapping[[#All],[Area]],MATCH(Transactions[[#This Row],[Sub Ledger]],LedgerMapping[[#All],[Sub Ledger]],0))</f>
        <v>Income Statement</v>
      </c>
    </row>
    <row r="6322" spans="1:5" x14ac:dyDescent="0.55000000000000004">
      <c r="A6322">
        <v>11</v>
      </c>
      <c r="B6322">
        <v>82000</v>
      </c>
      <c r="C6322" s="6">
        <v>44378</v>
      </c>
      <c r="D6322">
        <v>-22.04</v>
      </c>
      <c r="E6322" t="str">
        <f>INDEX(LedgerMapping[[#All],[Area]],MATCH(Transactions[[#This Row],[Sub Ledger]],LedgerMapping[[#All],[Sub Ledger]],0))</f>
        <v>Income Statement</v>
      </c>
    </row>
    <row r="6323" spans="1:5" x14ac:dyDescent="0.55000000000000004">
      <c r="A6323">
        <v>11</v>
      </c>
      <c r="B6323">
        <v>83000</v>
      </c>
      <c r="C6323" s="6">
        <v>44378</v>
      </c>
      <c r="D6323">
        <v>-76.290000000000006</v>
      </c>
      <c r="E6323" t="str">
        <f>INDEX(LedgerMapping[[#All],[Area]],MATCH(Transactions[[#This Row],[Sub Ledger]],LedgerMapping[[#All],[Sub Ledger]],0))</f>
        <v>Income Statement</v>
      </c>
    </row>
    <row r="6324" spans="1:5" x14ac:dyDescent="0.55000000000000004">
      <c r="A6324">
        <v>11</v>
      </c>
      <c r="B6324">
        <v>84000</v>
      </c>
      <c r="C6324" s="6">
        <v>44378</v>
      </c>
      <c r="D6324">
        <v>-65.650000000000006</v>
      </c>
      <c r="E6324" t="str">
        <f>INDEX(LedgerMapping[[#All],[Area]],MATCH(Transactions[[#This Row],[Sub Ledger]],LedgerMapping[[#All],[Sub Ledger]],0))</f>
        <v>Income Statement</v>
      </c>
    </row>
    <row r="6325" spans="1:5" x14ac:dyDescent="0.55000000000000004">
      <c r="A6325">
        <v>11</v>
      </c>
      <c r="B6325">
        <v>85000</v>
      </c>
      <c r="C6325" s="6">
        <v>44378</v>
      </c>
      <c r="D6325">
        <v>-60.33</v>
      </c>
      <c r="E6325" t="str">
        <f>INDEX(LedgerMapping[[#All],[Area]],MATCH(Transactions[[#This Row],[Sub Ledger]],LedgerMapping[[#All],[Sub Ledger]],0))</f>
        <v>Income Statement</v>
      </c>
    </row>
    <row r="6326" spans="1:5" x14ac:dyDescent="0.55000000000000004">
      <c r="A6326">
        <v>11</v>
      </c>
      <c r="B6326">
        <v>87000</v>
      </c>
      <c r="C6326" s="6">
        <v>44378</v>
      </c>
      <c r="D6326">
        <v>-299.7</v>
      </c>
      <c r="E6326" t="str">
        <f>INDEX(LedgerMapping[[#All],[Area]],MATCH(Transactions[[#This Row],[Sub Ledger]],LedgerMapping[[#All],[Sub Ledger]],0))</f>
        <v>Income Statement</v>
      </c>
    </row>
    <row r="6327" spans="1:5" x14ac:dyDescent="0.55000000000000004">
      <c r="A6327">
        <v>11</v>
      </c>
      <c r="B6327">
        <v>90000</v>
      </c>
      <c r="C6327" s="6">
        <v>44378</v>
      </c>
      <c r="D6327">
        <v>-126.29</v>
      </c>
      <c r="E6327" t="str">
        <f>INDEX(LedgerMapping[[#All],[Area]],MATCH(Transactions[[#This Row],[Sub Ledger]],LedgerMapping[[#All],[Sub Ledger]],0))</f>
        <v>Income Statement</v>
      </c>
    </row>
    <row r="6328" spans="1:5" x14ac:dyDescent="0.55000000000000004">
      <c r="A6328">
        <v>11</v>
      </c>
      <c r="B6328">
        <v>94000</v>
      </c>
      <c r="C6328" s="6">
        <v>44378</v>
      </c>
      <c r="D6328">
        <v>-97.57</v>
      </c>
      <c r="E6328" t="str">
        <f>INDEX(LedgerMapping[[#All],[Area]],MATCH(Transactions[[#This Row],[Sub Ledger]],LedgerMapping[[#All],[Sub Ledger]],0))</f>
        <v>Income Statement</v>
      </c>
    </row>
    <row r="6329" spans="1:5" x14ac:dyDescent="0.55000000000000004">
      <c r="A6329">
        <v>11</v>
      </c>
      <c r="B6329">
        <v>60000</v>
      </c>
      <c r="C6329" s="6">
        <v>44378</v>
      </c>
      <c r="D6329">
        <v>-15269.13</v>
      </c>
      <c r="E6329" t="str">
        <f>INDEX(LedgerMapping[[#All],[Area]],MATCH(Transactions[[#This Row],[Sub Ledger]],LedgerMapping[[#All],[Sub Ledger]],0))</f>
        <v>Income Statement</v>
      </c>
    </row>
    <row r="6330" spans="1:5" x14ac:dyDescent="0.55000000000000004">
      <c r="A6330">
        <v>11</v>
      </c>
      <c r="B6330">
        <v>61000</v>
      </c>
      <c r="C6330" s="6">
        <v>44378</v>
      </c>
      <c r="D6330">
        <v>-1879.52</v>
      </c>
      <c r="E6330" t="str">
        <f>INDEX(LedgerMapping[[#All],[Area]],MATCH(Transactions[[#This Row],[Sub Ledger]],LedgerMapping[[#All],[Sub Ledger]],0))</f>
        <v>Income Statement</v>
      </c>
    </row>
    <row r="6331" spans="1:5" x14ac:dyDescent="0.55000000000000004">
      <c r="A6331">
        <v>11</v>
      </c>
      <c r="B6331">
        <v>62000</v>
      </c>
      <c r="C6331" s="6">
        <v>44378</v>
      </c>
      <c r="D6331">
        <v>-784.82</v>
      </c>
      <c r="E6331" t="str">
        <f>INDEX(LedgerMapping[[#All],[Area]],MATCH(Transactions[[#This Row],[Sub Ledger]],LedgerMapping[[#All],[Sub Ledger]],0))</f>
        <v>Income Statement</v>
      </c>
    </row>
    <row r="6332" spans="1:5" x14ac:dyDescent="0.55000000000000004">
      <c r="A6332">
        <v>11</v>
      </c>
      <c r="B6332">
        <v>65000</v>
      </c>
      <c r="C6332" s="6">
        <v>44378</v>
      </c>
      <c r="D6332">
        <v>-153.94999999999999</v>
      </c>
      <c r="E6332" t="str">
        <f>INDEX(LedgerMapping[[#All],[Area]],MATCH(Transactions[[#This Row],[Sub Ledger]],LedgerMapping[[#All],[Sub Ledger]],0))</f>
        <v>Income Statement</v>
      </c>
    </row>
    <row r="6333" spans="1:5" x14ac:dyDescent="0.55000000000000004">
      <c r="A6333">
        <v>11</v>
      </c>
      <c r="B6333">
        <v>66000</v>
      </c>
      <c r="C6333" s="6">
        <v>44378</v>
      </c>
      <c r="D6333">
        <v>-140.12</v>
      </c>
      <c r="E6333" t="str">
        <f>INDEX(LedgerMapping[[#All],[Area]],MATCH(Transactions[[#This Row],[Sub Ledger]],LedgerMapping[[#All],[Sub Ledger]],0))</f>
        <v>Income Statement</v>
      </c>
    </row>
    <row r="6334" spans="1:5" x14ac:dyDescent="0.55000000000000004">
      <c r="A6334">
        <v>11</v>
      </c>
      <c r="B6334">
        <v>67000</v>
      </c>
      <c r="C6334" s="6">
        <v>44378</v>
      </c>
      <c r="D6334">
        <v>-73.099999999999994</v>
      </c>
      <c r="E6334" t="str">
        <f>INDEX(LedgerMapping[[#All],[Area]],MATCH(Transactions[[#This Row],[Sub Ledger]],LedgerMapping[[#All],[Sub Ledger]],0))</f>
        <v>Income Statement</v>
      </c>
    </row>
    <row r="6335" spans="1:5" x14ac:dyDescent="0.55000000000000004">
      <c r="A6335">
        <v>11</v>
      </c>
      <c r="B6335">
        <v>68000</v>
      </c>
      <c r="C6335" s="6">
        <v>44378</v>
      </c>
      <c r="D6335">
        <v>-53.95</v>
      </c>
      <c r="E6335" t="str">
        <f>INDEX(LedgerMapping[[#All],[Area]],MATCH(Transactions[[#This Row],[Sub Ledger]],LedgerMapping[[#All],[Sub Ledger]],0))</f>
        <v>Income Statement</v>
      </c>
    </row>
    <row r="6336" spans="1:5" x14ac:dyDescent="0.55000000000000004">
      <c r="A6336">
        <v>11</v>
      </c>
      <c r="B6336">
        <v>69000</v>
      </c>
      <c r="C6336" s="6">
        <v>44378</v>
      </c>
      <c r="D6336">
        <v>-15.65</v>
      </c>
      <c r="E6336" t="str">
        <f>INDEX(LedgerMapping[[#All],[Area]],MATCH(Transactions[[#This Row],[Sub Ledger]],LedgerMapping[[#All],[Sub Ledger]],0))</f>
        <v>Income Statement</v>
      </c>
    </row>
    <row r="6337" spans="1:5" x14ac:dyDescent="0.55000000000000004">
      <c r="A6337">
        <v>11</v>
      </c>
      <c r="B6337">
        <v>71000</v>
      </c>
      <c r="C6337" s="6">
        <v>44378</v>
      </c>
      <c r="D6337">
        <v>-22.04</v>
      </c>
      <c r="E6337" t="str">
        <f>INDEX(LedgerMapping[[#All],[Area]],MATCH(Transactions[[#This Row],[Sub Ledger]],LedgerMapping[[#All],[Sub Ledger]],0))</f>
        <v>Income Statement</v>
      </c>
    </row>
    <row r="6338" spans="1:5" x14ac:dyDescent="0.55000000000000004">
      <c r="A6338">
        <v>11</v>
      </c>
      <c r="B6338">
        <v>73000</v>
      </c>
      <c r="C6338" s="6">
        <v>44378</v>
      </c>
      <c r="D6338">
        <v>-113.53</v>
      </c>
      <c r="E6338" t="str">
        <f>INDEX(LedgerMapping[[#All],[Area]],MATCH(Transactions[[#This Row],[Sub Ledger]],LedgerMapping[[#All],[Sub Ledger]],0))</f>
        <v>Income Statement</v>
      </c>
    </row>
    <row r="6339" spans="1:5" x14ac:dyDescent="0.55000000000000004">
      <c r="A6339">
        <v>11</v>
      </c>
      <c r="B6339">
        <v>74000</v>
      </c>
      <c r="C6339" s="6">
        <v>44378</v>
      </c>
      <c r="D6339">
        <v>-218.85</v>
      </c>
      <c r="E6339" t="str">
        <f>INDEX(LedgerMapping[[#All],[Area]],MATCH(Transactions[[#This Row],[Sub Ledger]],LedgerMapping[[#All],[Sub Ledger]],0))</f>
        <v>Income Statement</v>
      </c>
    </row>
    <row r="6340" spans="1:5" x14ac:dyDescent="0.55000000000000004">
      <c r="A6340">
        <v>11</v>
      </c>
      <c r="B6340">
        <v>76000</v>
      </c>
      <c r="C6340" s="6">
        <v>44378</v>
      </c>
      <c r="D6340">
        <v>-153.94999999999999</v>
      </c>
      <c r="E6340" t="str">
        <f>INDEX(LedgerMapping[[#All],[Area]],MATCH(Transactions[[#This Row],[Sub Ledger]],LedgerMapping[[#All],[Sub Ledger]],0))</f>
        <v>Income Statement</v>
      </c>
    </row>
    <row r="6341" spans="1:5" x14ac:dyDescent="0.55000000000000004">
      <c r="A6341">
        <v>11</v>
      </c>
      <c r="B6341">
        <v>77000</v>
      </c>
      <c r="C6341" s="6">
        <v>44378</v>
      </c>
      <c r="D6341">
        <v>-275.23</v>
      </c>
      <c r="E6341" t="str">
        <f>INDEX(LedgerMapping[[#All],[Area]],MATCH(Transactions[[#This Row],[Sub Ledger]],LedgerMapping[[#All],[Sub Ledger]],0))</f>
        <v>Income Statement</v>
      </c>
    </row>
    <row r="6342" spans="1:5" x14ac:dyDescent="0.55000000000000004">
      <c r="A6342">
        <v>11</v>
      </c>
      <c r="B6342">
        <v>78000</v>
      </c>
      <c r="C6342" s="6">
        <v>44378</v>
      </c>
      <c r="D6342">
        <v>-91.19</v>
      </c>
      <c r="E6342" t="str">
        <f>INDEX(LedgerMapping[[#All],[Area]],MATCH(Transactions[[#This Row],[Sub Ledger]],LedgerMapping[[#All],[Sub Ledger]],0))</f>
        <v>Income Statement</v>
      </c>
    </row>
    <row r="6343" spans="1:5" x14ac:dyDescent="0.55000000000000004">
      <c r="A6343">
        <v>11</v>
      </c>
      <c r="B6343">
        <v>80000</v>
      </c>
      <c r="C6343" s="6">
        <v>44378</v>
      </c>
      <c r="D6343">
        <v>-334.81</v>
      </c>
      <c r="E6343" t="str">
        <f>INDEX(LedgerMapping[[#All],[Area]],MATCH(Transactions[[#This Row],[Sub Ledger]],LedgerMapping[[#All],[Sub Ledger]],0))</f>
        <v>Income Statement</v>
      </c>
    </row>
    <row r="6344" spans="1:5" x14ac:dyDescent="0.55000000000000004">
      <c r="A6344">
        <v>11</v>
      </c>
      <c r="B6344">
        <v>81000</v>
      </c>
      <c r="C6344" s="6">
        <v>44378</v>
      </c>
      <c r="D6344">
        <v>-207.15</v>
      </c>
      <c r="E6344" t="str">
        <f>INDEX(LedgerMapping[[#All],[Area]],MATCH(Transactions[[#This Row],[Sub Ledger]],LedgerMapping[[#All],[Sub Ledger]],0))</f>
        <v>Income Statement</v>
      </c>
    </row>
    <row r="6345" spans="1:5" x14ac:dyDescent="0.55000000000000004">
      <c r="A6345">
        <v>11</v>
      </c>
      <c r="B6345">
        <v>82000</v>
      </c>
      <c r="C6345" s="6">
        <v>44378</v>
      </c>
      <c r="D6345">
        <v>-20.97</v>
      </c>
      <c r="E6345" t="str">
        <f>INDEX(LedgerMapping[[#All],[Area]],MATCH(Transactions[[#This Row],[Sub Ledger]],LedgerMapping[[#All],[Sub Ledger]],0))</f>
        <v>Income Statement</v>
      </c>
    </row>
    <row r="6346" spans="1:5" x14ac:dyDescent="0.55000000000000004">
      <c r="A6346">
        <v>11</v>
      </c>
      <c r="B6346">
        <v>83000</v>
      </c>
      <c r="C6346" s="6">
        <v>44378</v>
      </c>
      <c r="D6346">
        <v>-72.040000000000006</v>
      </c>
      <c r="E6346" t="str">
        <f>INDEX(LedgerMapping[[#All],[Area]],MATCH(Transactions[[#This Row],[Sub Ledger]],LedgerMapping[[#All],[Sub Ledger]],0))</f>
        <v>Income Statement</v>
      </c>
    </row>
    <row r="6347" spans="1:5" x14ac:dyDescent="0.55000000000000004">
      <c r="A6347">
        <v>11</v>
      </c>
      <c r="B6347">
        <v>84000</v>
      </c>
      <c r="C6347" s="6">
        <v>44378</v>
      </c>
      <c r="D6347">
        <v>-60.33</v>
      </c>
      <c r="E6347" t="str">
        <f>INDEX(LedgerMapping[[#All],[Area]],MATCH(Transactions[[#This Row],[Sub Ledger]],LedgerMapping[[#All],[Sub Ledger]],0))</f>
        <v>Income Statement</v>
      </c>
    </row>
    <row r="6348" spans="1:5" x14ac:dyDescent="0.55000000000000004">
      <c r="A6348">
        <v>11</v>
      </c>
      <c r="B6348">
        <v>85000</v>
      </c>
      <c r="C6348" s="6">
        <v>44378</v>
      </c>
      <c r="D6348">
        <v>-58.21</v>
      </c>
      <c r="E6348" t="str">
        <f>INDEX(LedgerMapping[[#All],[Area]],MATCH(Transactions[[#This Row],[Sub Ledger]],LedgerMapping[[#All],[Sub Ledger]],0))</f>
        <v>Income Statement</v>
      </c>
    </row>
    <row r="6349" spans="1:5" x14ac:dyDescent="0.55000000000000004">
      <c r="A6349">
        <v>11</v>
      </c>
      <c r="B6349">
        <v>87000</v>
      </c>
      <c r="C6349" s="6">
        <v>44378</v>
      </c>
      <c r="D6349">
        <v>-299.7</v>
      </c>
      <c r="E6349" t="str">
        <f>INDEX(LedgerMapping[[#All],[Area]],MATCH(Transactions[[#This Row],[Sub Ledger]],LedgerMapping[[#All],[Sub Ledger]],0))</f>
        <v>Income Statement</v>
      </c>
    </row>
    <row r="6350" spans="1:5" x14ac:dyDescent="0.55000000000000004">
      <c r="A6350">
        <v>11</v>
      </c>
      <c r="B6350">
        <v>90000</v>
      </c>
      <c r="C6350" s="6">
        <v>44378</v>
      </c>
      <c r="D6350">
        <v>-117.78</v>
      </c>
      <c r="E6350" t="str">
        <f>INDEX(LedgerMapping[[#All],[Area]],MATCH(Transactions[[#This Row],[Sub Ledger]],LedgerMapping[[#All],[Sub Ledger]],0))</f>
        <v>Income Statement</v>
      </c>
    </row>
    <row r="6351" spans="1:5" x14ac:dyDescent="0.55000000000000004">
      <c r="A6351">
        <v>11</v>
      </c>
      <c r="B6351">
        <v>94000</v>
      </c>
      <c r="C6351" s="6">
        <v>44378</v>
      </c>
      <c r="D6351">
        <v>-93.31</v>
      </c>
      <c r="E6351" t="str">
        <f>INDEX(LedgerMapping[[#All],[Area]],MATCH(Transactions[[#This Row],[Sub Ledger]],LedgerMapping[[#All],[Sub Ledger]],0))</f>
        <v>Income Statement</v>
      </c>
    </row>
    <row r="6352" spans="1:5" x14ac:dyDescent="0.55000000000000004">
      <c r="A6352">
        <v>11</v>
      </c>
      <c r="B6352">
        <v>52000</v>
      </c>
      <c r="C6352" s="6">
        <v>44378</v>
      </c>
      <c r="D6352">
        <v>515.66</v>
      </c>
      <c r="E6352" t="str">
        <f>INDEX(LedgerMapping[[#All],[Area]],MATCH(Transactions[[#This Row],[Sub Ledger]],LedgerMapping[[#All],[Sub Ledger]],0))</f>
        <v>Income Statement</v>
      </c>
    </row>
    <row r="6353" spans="1:5" x14ac:dyDescent="0.55000000000000004">
      <c r="A6353">
        <v>11</v>
      </c>
      <c r="B6353">
        <v>89000</v>
      </c>
      <c r="C6353" s="6">
        <v>44378</v>
      </c>
      <c r="D6353">
        <v>73.099999999999994</v>
      </c>
      <c r="E6353" t="str">
        <f>INDEX(LedgerMapping[[#All],[Area]],MATCH(Transactions[[#This Row],[Sub Ledger]],LedgerMapping[[#All],[Sub Ledger]],0))</f>
        <v>Income Statement</v>
      </c>
    </row>
    <row r="6354" spans="1:5" x14ac:dyDescent="0.55000000000000004">
      <c r="A6354">
        <v>11</v>
      </c>
      <c r="B6354">
        <v>89000</v>
      </c>
      <c r="C6354" s="6">
        <v>44378</v>
      </c>
      <c r="D6354">
        <v>82.68</v>
      </c>
      <c r="E6354" t="str">
        <f>INDEX(LedgerMapping[[#All],[Area]],MATCH(Transactions[[#This Row],[Sub Ledger]],LedgerMapping[[#All],[Sub Ledger]],0))</f>
        <v>Income Statement</v>
      </c>
    </row>
    <row r="6355" spans="1:5" x14ac:dyDescent="0.55000000000000004">
      <c r="A6355">
        <v>11</v>
      </c>
      <c r="B6355">
        <v>89000</v>
      </c>
      <c r="C6355" s="6">
        <v>44378</v>
      </c>
      <c r="D6355">
        <v>77.36</v>
      </c>
      <c r="E6355" t="str">
        <f>INDEX(LedgerMapping[[#All],[Area]],MATCH(Transactions[[#This Row],[Sub Ledger]],LedgerMapping[[#All],[Sub Ledger]],0))</f>
        <v>Income Statement</v>
      </c>
    </row>
    <row r="6356" spans="1:5" x14ac:dyDescent="0.55000000000000004">
      <c r="A6356">
        <v>11</v>
      </c>
      <c r="B6356">
        <v>89000</v>
      </c>
      <c r="C6356" s="6">
        <v>44378</v>
      </c>
      <c r="D6356">
        <v>118.85</v>
      </c>
      <c r="E6356" t="str">
        <f>INDEX(LedgerMapping[[#All],[Area]],MATCH(Transactions[[#This Row],[Sub Ledger]],LedgerMapping[[#All],[Sub Ledger]],0))</f>
        <v>Income Statement</v>
      </c>
    </row>
    <row r="6357" spans="1:5" x14ac:dyDescent="0.55000000000000004">
      <c r="A6357">
        <v>11</v>
      </c>
      <c r="B6357">
        <v>89000</v>
      </c>
      <c r="C6357" s="6">
        <v>44378</v>
      </c>
      <c r="D6357">
        <v>199.7</v>
      </c>
      <c r="E6357" t="str">
        <f>INDEX(LedgerMapping[[#All],[Area]],MATCH(Transactions[[#This Row],[Sub Ledger]],LedgerMapping[[#All],[Sub Ledger]],0))</f>
        <v>Income Statement</v>
      </c>
    </row>
    <row r="6358" spans="1:5" x14ac:dyDescent="0.55000000000000004">
      <c r="A6358">
        <v>11</v>
      </c>
      <c r="B6358">
        <v>91000</v>
      </c>
      <c r="C6358" s="6">
        <v>44378</v>
      </c>
      <c r="D6358">
        <v>-88.6</v>
      </c>
      <c r="E6358" t="str">
        <f>INDEX(LedgerMapping[[#All],[Area]],MATCH(Transactions[[#This Row],[Sub Ledger]],LedgerMapping[[#All],[Sub Ledger]],0))</f>
        <v>Income Statement</v>
      </c>
    </row>
    <row r="6359" spans="1:5" x14ac:dyDescent="0.55000000000000004">
      <c r="A6359">
        <v>11</v>
      </c>
      <c r="B6359">
        <v>91000</v>
      </c>
      <c r="C6359" s="6">
        <v>44378</v>
      </c>
      <c r="D6359">
        <v>-99.24</v>
      </c>
      <c r="E6359" t="str">
        <f>INDEX(LedgerMapping[[#All],[Area]],MATCH(Transactions[[#This Row],[Sub Ledger]],LedgerMapping[[#All],[Sub Ledger]],0))</f>
        <v>Income Statement</v>
      </c>
    </row>
    <row r="6360" spans="1:5" x14ac:dyDescent="0.55000000000000004">
      <c r="A6360">
        <v>11</v>
      </c>
      <c r="B6360">
        <v>91000</v>
      </c>
      <c r="C6360" s="6">
        <v>44378</v>
      </c>
      <c r="D6360">
        <v>-92.86</v>
      </c>
      <c r="E6360" t="str">
        <f>INDEX(LedgerMapping[[#All],[Area]],MATCH(Transactions[[#This Row],[Sub Ledger]],LedgerMapping[[#All],[Sub Ledger]],0))</f>
        <v>Income Statement</v>
      </c>
    </row>
    <row r="6361" spans="1:5" x14ac:dyDescent="0.55000000000000004">
      <c r="A6361">
        <v>11</v>
      </c>
      <c r="B6361">
        <v>91000</v>
      </c>
      <c r="C6361" s="6">
        <v>44378</v>
      </c>
      <c r="D6361">
        <v>-143.91999999999999</v>
      </c>
      <c r="E6361" t="str">
        <f>INDEX(LedgerMapping[[#All],[Area]],MATCH(Transactions[[#This Row],[Sub Ledger]],LedgerMapping[[#All],[Sub Ledger]],0))</f>
        <v>Income Statement</v>
      </c>
    </row>
    <row r="6362" spans="1:5" x14ac:dyDescent="0.55000000000000004">
      <c r="A6362">
        <v>11</v>
      </c>
      <c r="B6362">
        <v>91000</v>
      </c>
      <c r="C6362" s="6">
        <v>44378</v>
      </c>
      <c r="D6362">
        <v>-243.92</v>
      </c>
      <c r="E6362" t="str">
        <f>INDEX(LedgerMapping[[#All],[Area]],MATCH(Transactions[[#This Row],[Sub Ledger]],LedgerMapping[[#All],[Sub Ledger]],0))</f>
        <v>Income Statement</v>
      </c>
    </row>
    <row r="6363" spans="1:5" x14ac:dyDescent="0.55000000000000004">
      <c r="A6363">
        <v>11</v>
      </c>
      <c r="B6363">
        <v>92000</v>
      </c>
      <c r="C6363" s="6">
        <v>44378</v>
      </c>
      <c r="D6363">
        <v>409.28</v>
      </c>
      <c r="E6363" t="str">
        <f>INDEX(LedgerMapping[[#All],[Area]],MATCH(Transactions[[#This Row],[Sub Ledger]],LedgerMapping[[#All],[Sub Ledger]],0))</f>
        <v>Income Statement</v>
      </c>
    </row>
    <row r="6364" spans="1:5" x14ac:dyDescent="0.55000000000000004">
      <c r="A6364">
        <v>11</v>
      </c>
      <c r="B6364">
        <v>92000</v>
      </c>
      <c r="C6364" s="6">
        <v>44378</v>
      </c>
      <c r="D6364">
        <v>241.19</v>
      </c>
      <c r="E6364" t="str">
        <f>INDEX(LedgerMapping[[#All],[Area]],MATCH(Transactions[[#This Row],[Sub Ledger]],LedgerMapping[[#All],[Sub Ledger]],0))</f>
        <v>Income Statement</v>
      </c>
    </row>
    <row r="6365" spans="1:5" x14ac:dyDescent="0.55000000000000004">
      <c r="A6365">
        <v>11</v>
      </c>
      <c r="B6365">
        <v>92000</v>
      </c>
      <c r="C6365" s="6">
        <v>44378</v>
      </c>
      <c r="D6365">
        <v>149.69999999999999</v>
      </c>
      <c r="E6365" t="str">
        <f>INDEX(LedgerMapping[[#All],[Area]],MATCH(Transactions[[#This Row],[Sub Ledger]],LedgerMapping[[#All],[Sub Ledger]],0))</f>
        <v>Income Statement</v>
      </c>
    </row>
    <row r="6366" spans="1:5" x14ac:dyDescent="0.55000000000000004">
      <c r="A6366">
        <v>11</v>
      </c>
      <c r="B6366">
        <v>92000</v>
      </c>
      <c r="C6366" s="6">
        <v>44378</v>
      </c>
      <c r="D6366">
        <v>168.85</v>
      </c>
      <c r="E6366" t="str">
        <f>INDEX(LedgerMapping[[#All],[Area]],MATCH(Transactions[[#This Row],[Sub Ledger]],LedgerMapping[[#All],[Sub Ledger]],0))</f>
        <v>Income Statement</v>
      </c>
    </row>
    <row r="6367" spans="1:5" x14ac:dyDescent="0.55000000000000004">
      <c r="A6367">
        <v>11</v>
      </c>
      <c r="B6367">
        <v>92000</v>
      </c>
      <c r="C6367" s="6">
        <v>44378</v>
      </c>
      <c r="D6367">
        <v>157.15</v>
      </c>
      <c r="E6367" t="str">
        <f>INDEX(LedgerMapping[[#All],[Area]],MATCH(Transactions[[#This Row],[Sub Ledger]],LedgerMapping[[#All],[Sub Ledger]],0))</f>
        <v>Income Statement</v>
      </c>
    </row>
    <row r="6368" spans="1:5" x14ac:dyDescent="0.55000000000000004">
      <c r="A6368">
        <v>11</v>
      </c>
      <c r="B6368">
        <v>101000</v>
      </c>
      <c r="C6368" s="6">
        <v>44378</v>
      </c>
      <c r="D6368">
        <v>51494.27</v>
      </c>
      <c r="E6368" t="str">
        <f>INDEX(LedgerMapping[[#All],[Area]],MATCH(Transactions[[#This Row],[Sub Ledger]],LedgerMapping[[#All],[Sub Ledger]],0))</f>
        <v>Income Statement</v>
      </c>
    </row>
    <row r="6369" spans="1:5" x14ac:dyDescent="0.55000000000000004">
      <c r="A6369">
        <v>11</v>
      </c>
      <c r="B6369">
        <v>101001</v>
      </c>
      <c r="C6369" s="6">
        <v>44378</v>
      </c>
      <c r="D6369">
        <v>40165.530599999998</v>
      </c>
      <c r="E6369" t="str">
        <f>INDEX(LedgerMapping[[#All],[Area]],MATCH(Transactions[[#This Row],[Sub Ledger]],LedgerMapping[[#All],[Sub Ledger]],0))</f>
        <v>Income Statement</v>
      </c>
    </row>
    <row r="6370" spans="1:5" x14ac:dyDescent="0.55000000000000004">
      <c r="A6370">
        <v>11</v>
      </c>
      <c r="B6370">
        <v>53000</v>
      </c>
      <c r="C6370" s="6">
        <v>44317</v>
      </c>
      <c r="D6370">
        <v>-24657.599999999999</v>
      </c>
      <c r="E6370" t="str">
        <f>INDEX(LedgerMapping[[#All],[Area]],MATCH(Transactions[[#This Row],[Sub Ledger]],LedgerMapping[[#All],[Sub Ledger]],0))</f>
        <v>Income Statement</v>
      </c>
    </row>
    <row r="6371" spans="1:5" x14ac:dyDescent="0.55000000000000004">
      <c r="A6371">
        <v>11</v>
      </c>
      <c r="B6371">
        <v>54000</v>
      </c>
      <c r="C6371" s="6">
        <v>44317</v>
      </c>
      <c r="D6371">
        <v>-3963.6</v>
      </c>
      <c r="E6371" t="str">
        <f>INDEX(LedgerMapping[[#All],[Area]],MATCH(Transactions[[#This Row],[Sub Ledger]],LedgerMapping[[#All],[Sub Ledger]],0))</f>
        <v>Income Statement</v>
      </c>
    </row>
    <row r="6372" spans="1:5" x14ac:dyDescent="0.55000000000000004">
      <c r="A6372">
        <v>11</v>
      </c>
      <c r="B6372">
        <v>56000</v>
      </c>
      <c r="C6372" s="6">
        <v>44317</v>
      </c>
      <c r="D6372">
        <v>-176779.58</v>
      </c>
      <c r="E6372" t="str">
        <f>INDEX(LedgerMapping[[#All],[Area]],MATCH(Transactions[[#This Row],[Sub Ledger]],LedgerMapping[[#All],[Sub Ledger]],0))</f>
        <v>Income Statement</v>
      </c>
    </row>
    <row r="6373" spans="1:5" x14ac:dyDescent="0.55000000000000004">
      <c r="A6373">
        <v>11</v>
      </c>
      <c r="B6373">
        <v>57000</v>
      </c>
      <c r="C6373" s="6">
        <v>44317</v>
      </c>
      <c r="D6373">
        <v>-36986.550000000003</v>
      </c>
      <c r="E6373" t="str">
        <f>INDEX(LedgerMapping[[#All],[Area]],MATCH(Transactions[[#This Row],[Sub Ledger]],LedgerMapping[[#All],[Sub Ledger]],0))</f>
        <v>Income Statement</v>
      </c>
    </row>
    <row r="6374" spans="1:5" x14ac:dyDescent="0.55000000000000004">
      <c r="A6374">
        <v>11</v>
      </c>
      <c r="B6374">
        <v>60000</v>
      </c>
      <c r="C6374" s="6">
        <v>44317</v>
      </c>
      <c r="D6374">
        <v>-24313.98</v>
      </c>
      <c r="E6374" t="str">
        <f>INDEX(LedgerMapping[[#All],[Area]],MATCH(Transactions[[#This Row],[Sub Ledger]],LedgerMapping[[#All],[Sub Ledger]],0))</f>
        <v>Income Statement</v>
      </c>
    </row>
    <row r="6375" spans="1:5" x14ac:dyDescent="0.55000000000000004">
      <c r="A6375">
        <v>11</v>
      </c>
      <c r="B6375">
        <v>61000</v>
      </c>
      <c r="C6375" s="6">
        <v>44317</v>
      </c>
      <c r="D6375">
        <v>-1996.54</v>
      </c>
      <c r="E6375" t="str">
        <f>INDEX(LedgerMapping[[#All],[Area]],MATCH(Transactions[[#This Row],[Sub Ledger]],LedgerMapping[[#All],[Sub Ledger]],0))</f>
        <v>Income Statement</v>
      </c>
    </row>
    <row r="6376" spans="1:5" x14ac:dyDescent="0.55000000000000004">
      <c r="A6376">
        <v>11</v>
      </c>
      <c r="B6376">
        <v>62000</v>
      </c>
      <c r="C6376" s="6">
        <v>44317</v>
      </c>
      <c r="D6376">
        <v>-1747.6</v>
      </c>
      <c r="E6376" t="str">
        <f>INDEX(LedgerMapping[[#All],[Area]],MATCH(Transactions[[#This Row],[Sub Ledger]],LedgerMapping[[#All],[Sub Ledger]],0))</f>
        <v>Income Statement</v>
      </c>
    </row>
    <row r="6377" spans="1:5" x14ac:dyDescent="0.55000000000000004">
      <c r="A6377">
        <v>11</v>
      </c>
      <c r="B6377">
        <v>63000</v>
      </c>
      <c r="C6377" s="6">
        <v>44317</v>
      </c>
      <c r="D6377">
        <v>-32055.61</v>
      </c>
      <c r="E6377" t="str">
        <f>INDEX(LedgerMapping[[#All],[Area]],MATCH(Transactions[[#This Row],[Sub Ledger]],LedgerMapping[[#All],[Sub Ledger]],0))</f>
        <v>Income Statement</v>
      </c>
    </row>
    <row r="6378" spans="1:5" x14ac:dyDescent="0.55000000000000004">
      <c r="A6378">
        <v>11</v>
      </c>
      <c r="B6378">
        <v>65000</v>
      </c>
      <c r="C6378" s="6">
        <v>44317</v>
      </c>
      <c r="D6378">
        <v>-360.34</v>
      </c>
      <c r="E6378" t="str">
        <f>INDEX(LedgerMapping[[#All],[Area]],MATCH(Transactions[[#This Row],[Sub Ledger]],LedgerMapping[[#All],[Sub Ledger]],0))</f>
        <v>Income Statement</v>
      </c>
    </row>
    <row r="6379" spans="1:5" x14ac:dyDescent="0.55000000000000004">
      <c r="A6379">
        <v>11</v>
      </c>
      <c r="B6379">
        <v>66000</v>
      </c>
      <c r="C6379" s="6">
        <v>44317</v>
      </c>
      <c r="D6379">
        <v>-327.36</v>
      </c>
      <c r="E6379" t="str">
        <f>INDEX(LedgerMapping[[#All],[Area]],MATCH(Transactions[[#This Row],[Sub Ledger]],LedgerMapping[[#All],[Sub Ledger]],0))</f>
        <v>Income Statement</v>
      </c>
    </row>
    <row r="6380" spans="1:5" x14ac:dyDescent="0.55000000000000004">
      <c r="A6380">
        <v>11</v>
      </c>
      <c r="B6380">
        <v>67000</v>
      </c>
      <c r="C6380" s="6">
        <v>44317</v>
      </c>
      <c r="D6380">
        <v>-168.85</v>
      </c>
      <c r="E6380" t="str">
        <f>INDEX(LedgerMapping[[#All],[Area]],MATCH(Transactions[[#This Row],[Sub Ledger]],LedgerMapping[[#All],[Sub Ledger]],0))</f>
        <v>Income Statement</v>
      </c>
    </row>
    <row r="6381" spans="1:5" x14ac:dyDescent="0.55000000000000004">
      <c r="A6381">
        <v>11</v>
      </c>
      <c r="B6381">
        <v>68000</v>
      </c>
      <c r="C6381" s="6">
        <v>44317</v>
      </c>
      <c r="D6381">
        <v>-123.1</v>
      </c>
      <c r="E6381" t="str">
        <f>INDEX(LedgerMapping[[#All],[Area]],MATCH(Transactions[[#This Row],[Sub Ledger]],LedgerMapping[[#All],[Sub Ledger]],0))</f>
        <v>Income Statement</v>
      </c>
    </row>
    <row r="6382" spans="1:5" x14ac:dyDescent="0.55000000000000004">
      <c r="A6382">
        <v>11</v>
      </c>
      <c r="B6382">
        <v>69000</v>
      </c>
      <c r="C6382" s="6">
        <v>44317</v>
      </c>
      <c r="D6382">
        <v>-36.93</v>
      </c>
      <c r="E6382" t="str">
        <f>INDEX(LedgerMapping[[#All],[Area]],MATCH(Transactions[[#This Row],[Sub Ledger]],LedgerMapping[[#All],[Sub Ledger]],0))</f>
        <v>Income Statement</v>
      </c>
    </row>
    <row r="6383" spans="1:5" x14ac:dyDescent="0.55000000000000004">
      <c r="A6383">
        <v>11</v>
      </c>
      <c r="B6383">
        <v>71000</v>
      </c>
      <c r="C6383" s="6">
        <v>44317</v>
      </c>
      <c r="D6383">
        <v>-52.89</v>
      </c>
      <c r="E6383" t="str">
        <f>INDEX(LedgerMapping[[#All],[Area]],MATCH(Transactions[[#This Row],[Sub Ledger]],LedgerMapping[[#All],[Sub Ledger]],0))</f>
        <v>Income Statement</v>
      </c>
    </row>
    <row r="6384" spans="1:5" x14ac:dyDescent="0.55000000000000004">
      <c r="A6384">
        <v>11</v>
      </c>
      <c r="B6384">
        <v>72000</v>
      </c>
      <c r="C6384" s="6">
        <v>44317</v>
      </c>
      <c r="D6384">
        <v>-641.20000000000005</v>
      </c>
      <c r="E6384" t="str">
        <f>INDEX(LedgerMapping[[#All],[Area]],MATCH(Transactions[[#This Row],[Sub Ledger]],LedgerMapping[[#All],[Sub Ledger]],0))</f>
        <v>Income Statement</v>
      </c>
    </row>
    <row r="6385" spans="1:5" x14ac:dyDescent="0.55000000000000004">
      <c r="A6385">
        <v>11</v>
      </c>
      <c r="B6385">
        <v>73000</v>
      </c>
      <c r="C6385" s="6">
        <v>44317</v>
      </c>
      <c r="D6385">
        <v>-234.81</v>
      </c>
      <c r="E6385" t="str">
        <f>INDEX(LedgerMapping[[#All],[Area]],MATCH(Transactions[[#This Row],[Sub Ledger]],LedgerMapping[[#All],[Sub Ledger]],0))</f>
        <v>Income Statement</v>
      </c>
    </row>
    <row r="6386" spans="1:5" x14ac:dyDescent="0.55000000000000004">
      <c r="A6386">
        <v>11</v>
      </c>
      <c r="B6386">
        <v>74000</v>
      </c>
      <c r="C6386" s="6">
        <v>44317</v>
      </c>
      <c r="D6386">
        <v>-289.06</v>
      </c>
      <c r="E6386" t="str">
        <f>INDEX(LedgerMapping[[#All],[Area]],MATCH(Transactions[[#This Row],[Sub Ledger]],LedgerMapping[[#All],[Sub Ledger]],0))</f>
        <v>Income Statement</v>
      </c>
    </row>
    <row r="6387" spans="1:5" x14ac:dyDescent="0.55000000000000004">
      <c r="A6387">
        <v>11</v>
      </c>
      <c r="B6387">
        <v>76000</v>
      </c>
      <c r="C6387" s="6">
        <v>44317</v>
      </c>
      <c r="D6387">
        <v>-5364.69</v>
      </c>
      <c r="E6387" t="str">
        <f>INDEX(LedgerMapping[[#All],[Area]],MATCH(Transactions[[#This Row],[Sub Ledger]],LedgerMapping[[#All],[Sub Ledger]],0))</f>
        <v>Income Statement</v>
      </c>
    </row>
    <row r="6388" spans="1:5" x14ac:dyDescent="0.55000000000000004">
      <c r="A6388">
        <v>11</v>
      </c>
      <c r="B6388">
        <v>77000</v>
      </c>
      <c r="C6388" s="6">
        <v>44317</v>
      </c>
      <c r="D6388">
        <v>-517.79</v>
      </c>
      <c r="E6388" t="str">
        <f>INDEX(LedgerMapping[[#All],[Area]],MATCH(Transactions[[#This Row],[Sub Ledger]],LedgerMapping[[#All],[Sub Ledger]],0))</f>
        <v>Income Statement</v>
      </c>
    </row>
    <row r="6389" spans="1:5" x14ac:dyDescent="0.55000000000000004">
      <c r="A6389">
        <v>11</v>
      </c>
      <c r="B6389">
        <v>78000</v>
      </c>
      <c r="C6389" s="6">
        <v>44317</v>
      </c>
      <c r="D6389">
        <v>-153.94999999999999</v>
      </c>
      <c r="E6389" t="str">
        <f>INDEX(LedgerMapping[[#All],[Area]],MATCH(Transactions[[#This Row],[Sub Ledger]],LedgerMapping[[#All],[Sub Ledger]],0))</f>
        <v>Income Statement</v>
      </c>
    </row>
    <row r="6390" spans="1:5" x14ac:dyDescent="0.55000000000000004">
      <c r="A6390">
        <v>11</v>
      </c>
      <c r="B6390">
        <v>80000</v>
      </c>
      <c r="C6390" s="6">
        <v>44317</v>
      </c>
      <c r="D6390">
        <v>-585.88</v>
      </c>
      <c r="E6390" t="str">
        <f>INDEX(LedgerMapping[[#All],[Area]],MATCH(Transactions[[#This Row],[Sub Ledger]],LedgerMapping[[#All],[Sub Ledger]],0))</f>
        <v>Income Statement</v>
      </c>
    </row>
    <row r="6391" spans="1:5" x14ac:dyDescent="0.55000000000000004">
      <c r="A6391">
        <v>11</v>
      </c>
      <c r="B6391">
        <v>81000</v>
      </c>
      <c r="C6391" s="6">
        <v>44317</v>
      </c>
      <c r="D6391">
        <v>-362.47</v>
      </c>
      <c r="E6391" t="str">
        <f>INDEX(LedgerMapping[[#All],[Area]],MATCH(Transactions[[#This Row],[Sub Ledger]],LedgerMapping[[#All],[Sub Ledger]],0))</f>
        <v>Income Statement</v>
      </c>
    </row>
    <row r="6392" spans="1:5" x14ac:dyDescent="0.55000000000000004">
      <c r="A6392">
        <v>11</v>
      </c>
      <c r="B6392">
        <v>82000</v>
      </c>
      <c r="C6392" s="6">
        <v>44317</v>
      </c>
      <c r="D6392">
        <v>-36.93</v>
      </c>
      <c r="E6392" t="str">
        <f>INDEX(LedgerMapping[[#All],[Area]],MATCH(Transactions[[#This Row],[Sub Ledger]],LedgerMapping[[#All],[Sub Ledger]],0))</f>
        <v>Income Statement</v>
      </c>
    </row>
    <row r="6393" spans="1:5" x14ac:dyDescent="0.55000000000000004">
      <c r="A6393">
        <v>11</v>
      </c>
      <c r="B6393">
        <v>83000</v>
      </c>
      <c r="C6393" s="6">
        <v>44317</v>
      </c>
      <c r="D6393">
        <v>-126.29</v>
      </c>
      <c r="E6393" t="str">
        <f>INDEX(LedgerMapping[[#All],[Area]],MATCH(Transactions[[#This Row],[Sub Ledger]],LedgerMapping[[#All],[Sub Ledger]],0))</f>
        <v>Income Statement</v>
      </c>
    </row>
    <row r="6394" spans="1:5" x14ac:dyDescent="0.55000000000000004">
      <c r="A6394">
        <v>11</v>
      </c>
      <c r="B6394">
        <v>84000</v>
      </c>
      <c r="C6394" s="6">
        <v>44317</v>
      </c>
      <c r="D6394">
        <v>-107.14</v>
      </c>
      <c r="E6394" t="str">
        <f>INDEX(LedgerMapping[[#All],[Area]],MATCH(Transactions[[#This Row],[Sub Ledger]],LedgerMapping[[#All],[Sub Ledger]],0))</f>
        <v>Income Statement</v>
      </c>
    </row>
    <row r="6395" spans="1:5" x14ac:dyDescent="0.55000000000000004">
      <c r="A6395">
        <v>11</v>
      </c>
      <c r="B6395">
        <v>85000</v>
      </c>
      <c r="C6395" s="6">
        <v>44317</v>
      </c>
      <c r="D6395">
        <v>-101.82</v>
      </c>
      <c r="E6395" t="str">
        <f>INDEX(LedgerMapping[[#All],[Area]],MATCH(Transactions[[#This Row],[Sub Ledger]],LedgerMapping[[#All],[Sub Ledger]],0))</f>
        <v>Income Statement</v>
      </c>
    </row>
    <row r="6396" spans="1:5" x14ac:dyDescent="0.55000000000000004">
      <c r="A6396">
        <v>11</v>
      </c>
      <c r="B6396">
        <v>87000</v>
      </c>
      <c r="C6396" s="6">
        <v>44317</v>
      </c>
      <c r="D6396">
        <v>-524.16999999999996</v>
      </c>
      <c r="E6396" t="str">
        <f>INDEX(LedgerMapping[[#All],[Area]],MATCH(Transactions[[#This Row],[Sub Ledger]],LedgerMapping[[#All],[Sub Ledger]],0))</f>
        <v>Income Statement</v>
      </c>
    </row>
    <row r="6397" spans="1:5" x14ac:dyDescent="0.55000000000000004">
      <c r="A6397">
        <v>11</v>
      </c>
      <c r="B6397">
        <v>90000</v>
      </c>
      <c r="C6397" s="6">
        <v>44317</v>
      </c>
      <c r="D6397">
        <v>-206.08</v>
      </c>
      <c r="E6397" t="str">
        <f>INDEX(LedgerMapping[[#All],[Area]],MATCH(Transactions[[#This Row],[Sub Ledger]],LedgerMapping[[#All],[Sub Ledger]],0))</f>
        <v>Income Statement</v>
      </c>
    </row>
    <row r="6398" spans="1:5" x14ac:dyDescent="0.55000000000000004">
      <c r="A6398">
        <v>11</v>
      </c>
      <c r="B6398">
        <v>94000</v>
      </c>
      <c r="C6398" s="6">
        <v>44317</v>
      </c>
      <c r="D6398">
        <v>-64025.36</v>
      </c>
      <c r="E6398" t="str">
        <f>INDEX(LedgerMapping[[#All],[Area]],MATCH(Transactions[[#This Row],[Sub Ledger]],LedgerMapping[[#All],[Sub Ledger]],0))</f>
        <v>Income Statement</v>
      </c>
    </row>
    <row r="6399" spans="1:5" x14ac:dyDescent="0.55000000000000004">
      <c r="A6399">
        <v>11</v>
      </c>
      <c r="B6399">
        <v>60000</v>
      </c>
      <c r="C6399" s="6">
        <v>44317</v>
      </c>
      <c r="D6399">
        <v>-31261.98</v>
      </c>
      <c r="E6399" t="str">
        <f>INDEX(LedgerMapping[[#All],[Area]],MATCH(Transactions[[#This Row],[Sub Ledger]],LedgerMapping[[#All],[Sub Ledger]],0))</f>
        <v>Income Statement</v>
      </c>
    </row>
    <row r="6400" spans="1:5" x14ac:dyDescent="0.55000000000000004">
      <c r="A6400">
        <v>11</v>
      </c>
      <c r="B6400">
        <v>61000</v>
      </c>
      <c r="C6400" s="6">
        <v>44317</v>
      </c>
      <c r="D6400">
        <v>-3849.77</v>
      </c>
      <c r="E6400" t="str">
        <f>INDEX(LedgerMapping[[#All],[Area]],MATCH(Transactions[[#This Row],[Sub Ledger]],LedgerMapping[[#All],[Sub Ledger]],0))</f>
        <v>Income Statement</v>
      </c>
    </row>
    <row r="6401" spans="1:5" x14ac:dyDescent="0.55000000000000004">
      <c r="A6401">
        <v>11</v>
      </c>
      <c r="B6401">
        <v>62000</v>
      </c>
      <c r="C6401" s="6">
        <v>44317</v>
      </c>
      <c r="D6401">
        <v>-1924.2</v>
      </c>
      <c r="E6401" t="str">
        <f>INDEX(LedgerMapping[[#All],[Area]],MATCH(Transactions[[#This Row],[Sub Ledger]],LedgerMapping[[#All],[Sub Ledger]],0))</f>
        <v>Income Statement</v>
      </c>
    </row>
    <row r="6402" spans="1:5" x14ac:dyDescent="0.55000000000000004">
      <c r="A6402">
        <v>11</v>
      </c>
      <c r="B6402">
        <v>65000</v>
      </c>
      <c r="C6402" s="6">
        <v>44317</v>
      </c>
      <c r="D6402">
        <v>-359.28</v>
      </c>
      <c r="E6402" t="str">
        <f>INDEX(LedgerMapping[[#All],[Area]],MATCH(Transactions[[#This Row],[Sub Ledger]],LedgerMapping[[#All],[Sub Ledger]],0))</f>
        <v>Income Statement</v>
      </c>
    </row>
    <row r="6403" spans="1:5" x14ac:dyDescent="0.55000000000000004">
      <c r="A6403">
        <v>11</v>
      </c>
      <c r="B6403">
        <v>66000</v>
      </c>
      <c r="C6403" s="6">
        <v>44317</v>
      </c>
      <c r="D6403">
        <v>-326.3</v>
      </c>
      <c r="E6403" t="str">
        <f>INDEX(LedgerMapping[[#All],[Area]],MATCH(Transactions[[#This Row],[Sub Ledger]],LedgerMapping[[#All],[Sub Ledger]],0))</f>
        <v>Income Statement</v>
      </c>
    </row>
    <row r="6404" spans="1:5" x14ac:dyDescent="0.55000000000000004">
      <c r="A6404">
        <v>11</v>
      </c>
      <c r="B6404">
        <v>67000</v>
      </c>
      <c r="C6404" s="6">
        <v>44317</v>
      </c>
      <c r="D6404">
        <v>-173.1</v>
      </c>
      <c r="E6404" t="str">
        <f>INDEX(LedgerMapping[[#All],[Area]],MATCH(Transactions[[#This Row],[Sub Ledger]],LedgerMapping[[#All],[Sub Ledger]],0))</f>
        <v>Income Statement</v>
      </c>
    </row>
    <row r="6405" spans="1:5" x14ac:dyDescent="0.55000000000000004">
      <c r="A6405">
        <v>11</v>
      </c>
      <c r="B6405">
        <v>68000</v>
      </c>
      <c r="C6405" s="6">
        <v>44317</v>
      </c>
      <c r="D6405">
        <v>-127.36</v>
      </c>
      <c r="E6405" t="str">
        <f>INDEX(LedgerMapping[[#All],[Area]],MATCH(Transactions[[#This Row],[Sub Ledger]],LedgerMapping[[#All],[Sub Ledger]],0))</f>
        <v>Income Statement</v>
      </c>
    </row>
    <row r="6406" spans="1:5" x14ac:dyDescent="0.55000000000000004">
      <c r="A6406">
        <v>11</v>
      </c>
      <c r="B6406">
        <v>69000</v>
      </c>
      <c r="C6406" s="6">
        <v>44317</v>
      </c>
      <c r="D6406">
        <v>-36.93</v>
      </c>
      <c r="E6406" t="str">
        <f>INDEX(LedgerMapping[[#All],[Area]],MATCH(Transactions[[#This Row],[Sub Ledger]],LedgerMapping[[#All],[Sub Ledger]],0))</f>
        <v>Income Statement</v>
      </c>
    </row>
    <row r="6407" spans="1:5" x14ac:dyDescent="0.55000000000000004">
      <c r="A6407">
        <v>11</v>
      </c>
      <c r="B6407">
        <v>71000</v>
      </c>
      <c r="C6407" s="6">
        <v>44317</v>
      </c>
      <c r="D6407">
        <v>-59.27</v>
      </c>
      <c r="E6407" t="str">
        <f>INDEX(LedgerMapping[[#All],[Area]],MATCH(Transactions[[#This Row],[Sub Ledger]],LedgerMapping[[#All],[Sub Ledger]],0))</f>
        <v>Income Statement</v>
      </c>
    </row>
    <row r="6408" spans="1:5" x14ac:dyDescent="0.55000000000000004">
      <c r="A6408">
        <v>11</v>
      </c>
      <c r="B6408">
        <v>73000</v>
      </c>
      <c r="C6408" s="6">
        <v>44317</v>
      </c>
      <c r="D6408">
        <v>-262.47000000000003</v>
      </c>
      <c r="E6408" t="str">
        <f>INDEX(LedgerMapping[[#All],[Area]],MATCH(Transactions[[#This Row],[Sub Ledger]],LedgerMapping[[#All],[Sub Ledger]],0))</f>
        <v>Income Statement</v>
      </c>
    </row>
    <row r="6409" spans="1:5" x14ac:dyDescent="0.55000000000000004">
      <c r="A6409">
        <v>11</v>
      </c>
      <c r="B6409">
        <v>74000</v>
      </c>
      <c r="C6409" s="6">
        <v>44317</v>
      </c>
      <c r="D6409">
        <v>-255.02</v>
      </c>
      <c r="E6409" t="str">
        <f>INDEX(LedgerMapping[[#All],[Area]],MATCH(Transactions[[#This Row],[Sub Ledger]],LedgerMapping[[#All],[Sub Ledger]],0))</f>
        <v>Income Statement</v>
      </c>
    </row>
    <row r="6410" spans="1:5" x14ac:dyDescent="0.55000000000000004">
      <c r="A6410">
        <v>11</v>
      </c>
      <c r="B6410">
        <v>76000</v>
      </c>
      <c r="C6410" s="6">
        <v>44317</v>
      </c>
      <c r="D6410">
        <v>-347.57</v>
      </c>
      <c r="E6410" t="str">
        <f>INDEX(LedgerMapping[[#All],[Area]],MATCH(Transactions[[#This Row],[Sub Ledger]],LedgerMapping[[#All],[Sub Ledger]],0))</f>
        <v>Income Statement</v>
      </c>
    </row>
    <row r="6411" spans="1:5" x14ac:dyDescent="0.55000000000000004">
      <c r="A6411">
        <v>11</v>
      </c>
      <c r="B6411">
        <v>77000</v>
      </c>
      <c r="C6411" s="6">
        <v>44317</v>
      </c>
      <c r="D6411">
        <v>-625.24</v>
      </c>
      <c r="E6411" t="str">
        <f>INDEX(LedgerMapping[[#All],[Area]],MATCH(Transactions[[#This Row],[Sub Ledger]],LedgerMapping[[#All],[Sub Ledger]],0))</f>
        <v>Income Statement</v>
      </c>
    </row>
    <row r="6412" spans="1:5" x14ac:dyDescent="0.55000000000000004">
      <c r="A6412">
        <v>11</v>
      </c>
      <c r="B6412">
        <v>78000</v>
      </c>
      <c r="C6412" s="6">
        <v>44317</v>
      </c>
      <c r="D6412">
        <v>-190.12</v>
      </c>
      <c r="E6412" t="str">
        <f>INDEX(LedgerMapping[[#All],[Area]],MATCH(Transactions[[#This Row],[Sub Ledger]],LedgerMapping[[#All],[Sub Ledger]],0))</f>
        <v>Income Statement</v>
      </c>
    </row>
    <row r="6413" spans="1:5" x14ac:dyDescent="0.55000000000000004">
      <c r="A6413">
        <v>11</v>
      </c>
      <c r="B6413">
        <v>80000</v>
      </c>
      <c r="C6413" s="6">
        <v>44317</v>
      </c>
      <c r="D6413">
        <v>-713.54</v>
      </c>
      <c r="E6413" t="str">
        <f>INDEX(LedgerMapping[[#All],[Area]],MATCH(Transactions[[#This Row],[Sub Ledger]],LedgerMapping[[#All],[Sub Ledger]],0))</f>
        <v>Income Statement</v>
      </c>
    </row>
    <row r="6414" spans="1:5" x14ac:dyDescent="0.55000000000000004">
      <c r="A6414">
        <v>11</v>
      </c>
      <c r="B6414">
        <v>81000</v>
      </c>
      <c r="C6414" s="6">
        <v>44317</v>
      </c>
      <c r="D6414">
        <v>-442.26</v>
      </c>
      <c r="E6414" t="str">
        <f>INDEX(LedgerMapping[[#All],[Area]],MATCH(Transactions[[#This Row],[Sub Ledger]],LedgerMapping[[#All],[Sub Ledger]],0))</f>
        <v>Income Statement</v>
      </c>
    </row>
    <row r="6415" spans="1:5" x14ac:dyDescent="0.55000000000000004">
      <c r="A6415">
        <v>11</v>
      </c>
      <c r="B6415">
        <v>82000</v>
      </c>
      <c r="C6415" s="6">
        <v>44317</v>
      </c>
      <c r="D6415">
        <v>-43.31</v>
      </c>
      <c r="E6415" t="str">
        <f>INDEX(LedgerMapping[[#All],[Area]],MATCH(Transactions[[#This Row],[Sub Ledger]],LedgerMapping[[#All],[Sub Ledger]],0))</f>
        <v>Income Statement</v>
      </c>
    </row>
    <row r="6416" spans="1:5" x14ac:dyDescent="0.55000000000000004">
      <c r="A6416">
        <v>11</v>
      </c>
      <c r="B6416">
        <v>83000</v>
      </c>
      <c r="C6416" s="6">
        <v>44317</v>
      </c>
      <c r="D6416">
        <v>-148.63</v>
      </c>
      <c r="E6416" t="str">
        <f>INDEX(LedgerMapping[[#All],[Area]],MATCH(Transactions[[#This Row],[Sub Ledger]],LedgerMapping[[#All],[Sub Ledger]],0))</f>
        <v>Income Statement</v>
      </c>
    </row>
    <row r="6417" spans="1:5" x14ac:dyDescent="0.55000000000000004">
      <c r="A6417">
        <v>11</v>
      </c>
      <c r="B6417">
        <v>84000</v>
      </c>
      <c r="C6417" s="6">
        <v>44317</v>
      </c>
      <c r="D6417">
        <v>-123.1</v>
      </c>
      <c r="E6417" t="str">
        <f>INDEX(LedgerMapping[[#All],[Area]],MATCH(Transactions[[#This Row],[Sub Ledger]],LedgerMapping[[#All],[Sub Ledger]],0))</f>
        <v>Income Statement</v>
      </c>
    </row>
    <row r="6418" spans="1:5" x14ac:dyDescent="0.55000000000000004">
      <c r="A6418">
        <v>11</v>
      </c>
      <c r="B6418">
        <v>85000</v>
      </c>
      <c r="C6418" s="6">
        <v>44317</v>
      </c>
      <c r="D6418">
        <v>-117.78</v>
      </c>
      <c r="E6418" t="str">
        <f>INDEX(LedgerMapping[[#All],[Area]],MATCH(Transactions[[#This Row],[Sub Ledger]],LedgerMapping[[#All],[Sub Ledger]],0))</f>
        <v>Income Statement</v>
      </c>
    </row>
    <row r="6419" spans="1:5" x14ac:dyDescent="0.55000000000000004">
      <c r="A6419">
        <v>11</v>
      </c>
      <c r="B6419">
        <v>87000</v>
      </c>
      <c r="C6419" s="6">
        <v>44317</v>
      </c>
      <c r="D6419">
        <v>-673.11</v>
      </c>
      <c r="E6419" t="str">
        <f>INDEX(LedgerMapping[[#All],[Area]],MATCH(Transactions[[#This Row],[Sub Ledger]],LedgerMapping[[#All],[Sub Ledger]],0))</f>
        <v>Income Statement</v>
      </c>
    </row>
    <row r="6420" spans="1:5" x14ac:dyDescent="0.55000000000000004">
      <c r="A6420">
        <v>11</v>
      </c>
      <c r="B6420">
        <v>90000</v>
      </c>
      <c r="C6420" s="6">
        <v>44317</v>
      </c>
      <c r="D6420">
        <v>-235.87</v>
      </c>
      <c r="E6420" t="str">
        <f>INDEX(LedgerMapping[[#All],[Area]],MATCH(Transactions[[#This Row],[Sub Ledger]],LedgerMapping[[#All],[Sub Ledger]],0))</f>
        <v>Income Statement</v>
      </c>
    </row>
    <row r="6421" spans="1:5" x14ac:dyDescent="0.55000000000000004">
      <c r="A6421">
        <v>11</v>
      </c>
      <c r="B6421">
        <v>94000</v>
      </c>
      <c r="C6421" s="6">
        <v>44317</v>
      </c>
      <c r="D6421">
        <v>-198.64</v>
      </c>
      <c r="E6421" t="str">
        <f>INDEX(LedgerMapping[[#All],[Area]],MATCH(Transactions[[#This Row],[Sub Ledger]],LedgerMapping[[#All],[Sub Ledger]],0))</f>
        <v>Income Statement</v>
      </c>
    </row>
    <row r="6422" spans="1:5" x14ac:dyDescent="0.55000000000000004">
      <c r="A6422">
        <v>11</v>
      </c>
      <c r="B6422">
        <v>60000</v>
      </c>
      <c r="C6422" s="6">
        <v>44317</v>
      </c>
      <c r="D6422">
        <v>-7940.27</v>
      </c>
      <c r="E6422" t="str">
        <f>INDEX(LedgerMapping[[#All],[Area]],MATCH(Transactions[[#This Row],[Sub Ledger]],LedgerMapping[[#All],[Sub Ledger]],0))</f>
        <v>Income Statement</v>
      </c>
    </row>
    <row r="6423" spans="1:5" x14ac:dyDescent="0.55000000000000004">
      <c r="A6423">
        <v>11</v>
      </c>
      <c r="B6423">
        <v>61000</v>
      </c>
      <c r="C6423" s="6">
        <v>44317</v>
      </c>
      <c r="D6423">
        <v>-978.44</v>
      </c>
      <c r="E6423" t="str">
        <f>INDEX(LedgerMapping[[#All],[Area]],MATCH(Transactions[[#This Row],[Sub Ledger]],LedgerMapping[[#All],[Sub Ledger]],0))</f>
        <v>Income Statement</v>
      </c>
    </row>
    <row r="6424" spans="1:5" x14ac:dyDescent="0.55000000000000004">
      <c r="A6424">
        <v>11</v>
      </c>
      <c r="B6424">
        <v>62000</v>
      </c>
      <c r="C6424" s="6">
        <v>44317</v>
      </c>
      <c r="D6424">
        <v>-651.84</v>
      </c>
      <c r="E6424" t="str">
        <f>INDEX(LedgerMapping[[#All],[Area]],MATCH(Transactions[[#This Row],[Sub Ledger]],LedgerMapping[[#All],[Sub Ledger]],0))</f>
        <v>Income Statement</v>
      </c>
    </row>
    <row r="6425" spans="1:5" x14ac:dyDescent="0.55000000000000004">
      <c r="A6425">
        <v>11</v>
      </c>
      <c r="B6425">
        <v>65000</v>
      </c>
      <c r="C6425" s="6">
        <v>44317</v>
      </c>
      <c r="D6425">
        <v>-116.72</v>
      </c>
      <c r="E6425" t="str">
        <f>INDEX(LedgerMapping[[#All],[Area]],MATCH(Transactions[[#This Row],[Sub Ledger]],LedgerMapping[[#All],[Sub Ledger]],0))</f>
        <v>Income Statement</v>
      </c>
    </row>
    <row r="6426" spans="1:5" x14ac:dyDescent="0.55000000000000004">
      <c r="A6426">
        <v>11</v>
      </c>
      <c r="B6426">
        <v>66000</v>
      </c>
      <c r="C6426" s="6">
        <v>44317</v>
      </c>
      <c r="D6426">
        <v>-107.14</v>
      </c>
      <c r="E6426" t="str">
        <f>INDEX(LedgerMapping[[#All],[Area]],MATCH(Transactions[[#This Row],[Sub Ledger]],LedgerMapping[[#All],[Sub Ledger]],0))</f>
        <v>Income Statement</v>
      </c>
    </row>
    <row r="6427" spans="1:5" x14ac:dyDescent="0.55000000000000004">
      <c r="A6427">
        <v>11</v>
      </c>
      <c r="B6427">
        <v>67000</v>
      </c>
      <c r="C6427" s="6">
        <v>44317</v>
      </c>
      <c r="D6427">
        <v>-53.95</v>
      </c>
      <c r="E6427" t="str">
        <f>INDEX(LedgerMapping[[#All],[Area]],MATCH(Transactions[[#This Row],[Sub Ledger]],LedgerMapping[[#All],[Sub Ledger]],0))</f>
        <v>Income Statement</v>
      </c>
    </row>
    <row r="6428" spans="1:5" x14ac:dyDescent="0.55000000000000004">
      <c r="A6428">
        <v>11</v>
      </c>
      <c r="B6428">
        <v>68000</v>
      </c>
      <c r="C6428" s="6">
        <v>44317</v>
      </c>
      <c r="D6428">
        <v>-40.119999999999997</v>
      </c>
      <c r="E6428" t="str">
        <f>INDEX(LedgerMapping[[#All],[Area]],MATCH(Transactions[[#This Row],[Sub Ledger]],LedgerMapping[[#All],[Sub Ledger]],0))</f>
        <v>Income Statement</v>
      </c>
    </row>
    <row r="6429" spans="1:5" x14ac:dyDescent="0.55000000000000004">
      <c r="A6429">
        <v>11</v>
      </c>
      <c r="B6429">
        <v>69000</v>
      </c>
      <c r="C6429" s="6">
        <v>44317</v>
      </c>
      <c r="D6429">
        <v>-12.46</v>
      </c>
      <c r="E6429" t="str">
        <f>INDEX(LedgerMapping[[#All],[Area]],MATCH(Transactions[[#This Row],[Sub Ledger]],LedgerMapping[[#All],[Sub Ledger]],0))</f>
        <v>Income Statement</v>
      </c>
    </row>
    <row r="6430" spans="1:5" x14ac:dyDescent="0.55000000000000004">
      <c r="A6430">
        <v>11</v>
      </c>
      <c r="B6430">
        <v>71000</v>
      </c>
      <c r="C6430" s="6">
        <v>44317</v>
      </c>
      <c r="D6430">
        <v>-17.78</v>
      </c>
      <c r="E6430" t="str">
        <f>INDEX(LedgerMapping[[#All],[Area]],MATCH(Transactions[[#This Row],[Sub Ledger]],LedgerMapping[[#All],[Sub Ledger]],0))</f>
        <v>Income Statement</v>
      </c>
    </row>
    <row r="6431" spans="1:5" x14ac:dyDescent="0.55000000000000004">
      <c r="A6431">
        <v>11</v>
      </c>
      <c r="B6431">
        <v>73000</v>
      </c>
      <c r="C6431" s="6">
        <v>44317</v>
      </c>
      <c r="D6431">
        <v>-73.099999999999994</v>
      </c>
      <c r="E6431" t="str">
        <f>INDEX(LedgerMapping[[#All],[Area]],MATCH(Transactions[[#This Row],[Sub Ledger]],LedgerMapping[[#All],[Sub Ledger]],0))</f>
        <v>Income Statement</v>
      </c>
    </row>
    <row r="6432" spans="1:5" x14ac:dyDescent="0.55000000000000004">
      <c r="A6432">
        <v>11</v>
      </c>
      <c r="B6432">
        <v>74000</v>
      </c>
      <c r="C6432" s="6">
        <v>44317</v>
      </c>
      <c r="D6432">
        <v>-294.38</v>
      </c>
      <c r="E6432" t="str">
        <f>INDEX(LedgerMapping[[#All],[Area]],MATCH(Transactions[[#This Row],[Sub Ledger]],LedgerMapping[[#All],[Sub Ledger]],0))</f>
        <v>Income Statement</v>
      </c>
    </row>
    <row r="6433" spans="1:5" x14ac:dyDescent="0.55000000000000004">
      <c r="A6433">
        <v>11</v>
      </c>
      <c r="B6433">
        <v>76000</v>
      </c>
      <c r="C6433" s="6">
        <v>44317</v>
      </c>
      <c r="D6433">
        <v>-84.8</v>
      </c>
      <c r="E6433" t="str">
        <f>INDEX(LedgerMapping[[#All],[Area]],MATCH(Transactions[[#This Row],[Sub Ledger]],LedgerMapping[[#All],[Sub Ledger]],0))</f>
        <v>Income Statement</v>
      </c>
    </row>
    <row r="6434" spans="1:5" x14ac:dyDescent="0.55000000000000004">
      <c r="A6434">
        <v>11</v>
      </c>
      <c r="B6434">
        <v>77000</v>
      </c>
      <c r="C6434" s="6">
        <v>44317</v>
      </c>
      <c r="D6434">
        <v>-152.88999999999999</v>
      </c>
      <c r="E6434" t="str">
        <f>INDEX(LedgerMapping[[#All],[Area]],MATCH(Transactions[[#This Row],[Sub Ledger]],LedgerMapping[[#All],[Sub Ledger]],0))</f>
        <v>Income Statement</v>
      </c>
    </row>
    <row r="6435" spans="1:5" x14ac:dyDescent="0.55000000000000004">
      <c r="A6435">
        <v>11</v>
      </c>
      <c r="B6435">
        <v>78000</v>
      </c>
      <c r="C6435" s="6">
        <v>44317</v>
      </c>
      <c r="D6435">
        <v>-59.27</v>
      </c>
      <c r="E6435" t="str">
        <f>INDEX(LedgerMapping[[#All],[Area]],MATCH(Transactions[[#This Row],[Sub Ledger]],LedgerMapping[[#All],[Sub Ledger]],0))</f>
        <v>Income Statement</v>
      </c>
    </row>
    <row r="6436" spans="1:5" x14ac:dyDescent="0.55000000000000004">
      <c r="A6436">
        <v>11</v>
      </c>
      <c r="B6436">
        <v>80000</v>
      </c>
      <c r="C6436" s="6">
        <v>44317</v>
      </c>
      <c r="D6436">
        <v>-181.61</v>
      </c>
      <c r="E6436" t="str">
        <f>INDEX(LedgerMapping[[#All],[Area]],MATCH(Transactions[[#This Row],[Sub Ledger]],LedgerMapping[[#All],[Sub Ledger]],0))</f>
        <v>Income Statement</v>
      </c>
    </row>
    <row r="6437" spans="1:5" x14ac:dyDescent="0.55000000000000004">
      <c r="A6437">
        <v>11</v>
      </c>
      <c r="B6437">
        <v>81000</v>
      </c>
      <c r="C6437" s="6">
        <v>44317</v>
      </c>
      <c r="D6437">
        <v>-113.53</v>
      </c>
      <c r="E6437" t="str">
        <f>INDEX(LedgerMapping[[#All],[Area]],MATCH(Transactions[[#This Row],[Sub Ledger]],LedgerMapping[[#All],[Sub Ledger]],0))</f>
        <v>Income Statement</v>
      </c>
    </row>
    <row r="6438" spans="1:5" x14ac:dyDescent="0.55000000000000004">
      <c r="A6438">
        <v>11</v>
      </c>
      <c r="B6438">
        <v>82000</v>
      </c>
      <c r="C6438" s="6">
        <v>44317</v>
      </c>
      <c r="D6438">
        <v>-11.4</v>
      </c>
      <c r="E6438" t="str">
        <f>INDEX(LedgerMapping[[#All],[Area]],MATCH(Transactions[[#This Row],[Sub Ledger]],LedgerMapping[[#All],[Sub Ledger]],0))</f>
        <v>Income Statement</v>
      </c>
    </row>
    <row r="6439" spans="1:5" x14ac:dyDescent="0.55000000000000004">
      <c r="A6439">
        <v>11</v>
      </c>
      <c r="B6439">
        <v>83000</v>
      </c>
      <c r="C6439" s="6">
        <v>44317</v>
      </c>
      <c r="D6439">
        <v>-40.119999999999997</v>
      </c>
      <c r="E6439" t="str">
        <f>INDEX(LedgerMapping[[#All],[Area]],MATCH(Transactions[[#This Row],[Sub Ledger]],LedgerMapping[[#All],[Sub Ledger]],0))</f>
        <v>Income Statement</v>
      </c>
    </row>
    <row r="6440" spans="1:5" x14ac:dyDescent="0.55000000000000004">
      <c r="A6440">
        <v>11</v>
      </c>
      <c r="B6440">
        <v>84000</v>
      </c>
      <c r="C6440" s="6">
        <v>44317</v>
      </c>
      <c r="D6440">
        <v>-36.93</v>
      </c>
      <c r="E6440" t="str">
        <f>INDEX(LedgerMapping[[#All],[Area]],MATCH(Transactions[[#This Row],[Sub Ledger]],LedgerMapping[[#All],[Sub Ledger]],0))</f>
        <v>Income Statement</v>
      </c>
    </row>
    <row r="6441" spans="1:5" x14ac:dyDescent="0.55000000000000004">
      <c r="A6441">
        <v>11</v>
      </c>
      <c r="B6441">
        <v>85000</v>
      </c>
      <c r="C6441" s="6">
        <v>44317</v>
      </c>
      <c r="D6441">
        <v>-32.67</v>
      </c>
      <c r="E6441" t="str">
        <f>INDEX(LedgerMapping[[#All],[Area]],MATCH(Transactions[[#This Row],[Sub Ledger]],LedgerMapping[[#All],[Sub Ledger]],0))</f>
        <v>Income Statement</v>
      </c>
    </row>
    <row r="6442" spans="1:5" x14ac:dyDescent="0.55000000000000004">
      <c r="A6442">
        <v>11</v>
      </c>
      <c r="B6442">
        <v>87000</v>
      </c>
      <c r="C6442" s="6">
        <v>44317</v>
      </c>
      <c r="D6442">
        <v>-149.69999999999999</v>
      </c>
      <c r="E6442" t="str">
        <f>INDEX(LedgerMapping[[#All],[Area]],MATCH(Transactions[[#This Row],[Sub Ledger]],LedgerMapping[[#All],[Sub Ledger]],0))</f>
        <v>Income Statement</v>
      </c>
    </row>
    <row r="6443" spans="1:5" x14ac:dyDescent="0.55000000000000004">
      <c r="A6443">
        <v>11</v>
      </c>
      <c r="B6443">
        <v>90000</v>
      </c>
      <c r="C6443" s="6">
        <v>44317</v>
      </c>
      <c r="D6443">
        <v>-68.849999999999994</v>
      </c>
      <c r="E6443" t="str">
        <f>INDEX(LedgerMapping[[#All],[Area]],MATCH(Transactions[[#This Row],[Sub Ledger]],LedgerMapping[[#All],[Sub Ledger]],0))</f>
        <v>Income Statement</v>
      </c>
    </row>
    <row r="6444" spans="1:5" x14ac:dyDescent="0.55000000000000004">
      <c r="A6444">
        <v>11</v>
      </c>
      <c r="B6444">
        <v>94000</v>
      </c>
      <c r="C6444" s="6">
        <v>44317</v>
      </c>
      <c r="D6444">
        <v>-50.76</v>
      </c>
      <c r="E6444" t="str">
        <f>INDEX(LedgerMapping[[#All],[Area]],MATCH(Transactions[[#This Row],[Sub Ledger]],LedgerMapping[[#All],[Sub Ledger]],0))</f>
        <v>Income Statement</v>
      </c>
    </row>
    <row r="6445" spans="1:5" x14ac:dyDescent="0.55000000000000004">
      <c r="A6445">
        <v>11</v>
      </c>
      <c r="B6445">
        <v>60000</v>
      </c>
      <c r="C6445" s="6">
        <v>44317</v>
      </c>
      <c r="D6445">
        <v>-22902.25</v>
      </c>
      <c r="E6445" t="str">
        <f>INDEX(LedgerMapping[[#All],[Area]],MATCH(Transactions[[#This Row],[Sub Ledger]],LedgerMapping[[#All],[Sub Ledger]],0))</f>
        <v>Income Statement</v>
      </c>
    </row>
    <row r="6446" spans="1:5" x14ac:dyDescent="0.55000000000000004">
      <c r="A6446">
        <v>11</v>
      </c>
      <c r="B6446">
        <v>61000</v>
      </c>
      <c r="C6446" s="6">
        <v>44317</v>
      </c>
      <c r="D6446">
        <v>-2821.02</v>
      </c>
      <c r="E6446" t="str">
        <f>INDEX(LedgerMapping[[#All],[Area]],MATCH(Transactions[[#This Row],[Sub Ledger]],LedgerMapping[[#All],[Sub Ledger]],0))</f>
        <v>Income Statement</v>
      </c>
    </row>
    <row r="6447" spans="1:5" x14ac:dyDescent="0.55000000000000004">
      <c r="A6447">
        <v>11</v>
      </c>
      <c r="B6447">
        <v>62000</v>
      </c>
      <c r="C6447" s="6">
        <v>44317</v>
      </c>
      <c r="D6447">
        <v>-1645.47</v>
      </c>
      <c r="E6447" t="str">
        <f>INDEX(LedgerMapping[[#All],[Area]],MATCH(Transactions[[#This Row],[Sub Ledger]],LedgerMapping[[#All],[Sub Ledger]],0))</f>
        <v>Income Statement</v>
      </c>
    </row>
    <row r="6448" spans="1:5" x14ac:dyDescent="0.55000000000000004">
      <c r="A6448">
        <v>11</v>
      </c>
      <c r="B6448">
        <v>65000</v>
      </c>
      <c r="C6448" s="6">
        <v>44317</v>
      </c>
      <c r="D6448">
        <v>-305.02</v>
      </c>
      <c r="E6448" t="str">
        <f>INDEX(LedgerMapping[[#All],[Area]],MATCH(Transactions[[#This Row],[Sub Ledger]],LedgerMapping[[#All],[Sub Ledger]],0))</f>
        <v>Income Statement</v>
      </c>
    </row>
    <row r="6449" spans="1:5" x14ac:dyDescent="0.55000000000000004">
      <c r="A6449">
        <v>11</v>
      </c>
      <c r="B6449">
        <v>66000</v>
      </c>
      <c r="C6449" s="6">
        <v>44317</v>
      </c>
      <c r="D6449">
        <v>-276.3</v>
      </c>
      <c r="E6449" t="str">
        <f>INDEX(LedgerMapping[[#All],[Area]],MATCH(Transactions[[#This Row],[Sub Ledger]],LedgerMapping[[#All],[Sub Ledger]],0))</f>
        <v>Income Statement</v>
      </c>
    </row>
    <row r="6450" spans="1:5" x14ac:dyDescent="0.55000000000000004">
      <c r="A6450">
        <v>11</v>
      </c>
      <c r="B6450">
        <v>67000</v>
      </c>
      <c r="C6450" s="6">
        <v>44317</v>
      </c>
      <c r="D6450">
        <v>-140.12</v>
      </c>
      <c r="E6450" t="str">
        <f>INDEX(LedgerMapping[[#All],[Area]],MATCH(Transactions[[#This Row],[Sub Ledger]],LedgerMapping[[#All],[Sub Ledger]],0))</f>
        <v>Income Statement</v>
      </c>
    </row>
    <row r="6451" spans="1:5" x14ac:dyDescent="0.55000000000000004">
      <c r="A6451">
        <v>11</v>
      </c>
      <c r="B6451">
        <v>68000</v>
      </c>
      <c r="C6451" s="6">
        <v>44317</v>
      </c>
      <c r="D6451">
        <v>-105.02</v>
      </c>
      <c r="E6451" t="str">
        <f>INDEX(LedgerMapping[[#All],[Area]],MATCH(Transactions[[#This Row],[Sub Ledger]],LedgerMapping[[#All],[Sub Ledger]],0))</f>
        <v>Income Statement</v>
      </c>
    </row>
    <row r="6452" spans="1:5" x14ac:dyDescent="0.55000000000000004">
      <c r="A6452">
        <v>11</v>
      </c>
      <c r="B6452">
        <v>69000</v>
      </c>
      <c r="C6452" s="6">
        <v>44317</v>
      </c>
      <c r="D6452">
        <v>-31.61</v>
      </c>
      <c r="E6452" t="str">
        <f>INDEX(LedgerMapping[[#All],[Area]],MATCH(Transactions[[#This Row],[Sub Ledger]],LedgerMapping[[#All],[Sub Ledger]],0))</f>
        <v>Income Statement</v>
      </c>
    </row>
    <row r="6453" spans="1:5" x14ac:dyDescent="0.55000000000000004">
      <c r="A6453">
        <v>11</v>
      </c>
      <c r="B6453">
        <v>71000</v>
      </c>
      <c r="C6453" s="6">
        <v>44317</v>
      </c>
      <c r="D6453">
        <v>-45.44</v>
      </c>
      <c r="E6453" t="str">
        <f>INDEX(LedgerMapping[[#All],[Area]],MATCH(Transactions[[#This Row],[Sub Ledger]],LedgerMapping[[#All],[Sub Ledger]],0))</f>
        <v>Income Statement</v>
      </c>
    </row>
    <row r="6454" spans="1:5" x14ac:dyDescent="0.55000000000000004">
      <c r="A6454">
        <v>11</v>
      </c>
      <c r="B6454">
        <v>73000</v>
      </c>
      <c r="C6454" s="6">
        <v>44317</v>
      </c>
      <c r="D6454">
        <v>-200.76</v>
      </c>
      <c r="E6454" t="str">
        <f>INDEX(LedgerMapping[[#All],[Area]],MATCH(Transactions[[#This Row],[Sub Ledger]],LedgerMapping[[#All],[Sub Ledger]],0))</f>
        <v>Income Statement</v>
      </c>
    </row>
    <row r="6455" spans="1:5" x14ac:dyDescent="0.55000000000000004">
      <c r="A6455">
        <v>11</v>
      </c>
      <c r="B6455">
        <v>74000</v>
      </c>
      <c r="C6455" s="6">
        <v>44317</v>
      </c>
      <c r="D6455">
        <v>-280.55</v>
      </c>
      <c r="E6455" t="str">
        <f>INDEX(LedgerMapping[[#All],[Area]],MATCH(Transactions[[#This Row],[Sub Ledger]],LedgerMapping[[#All],[Sub Ledger]],0))</f>
        <v>Income Statement</v>
      </c>
    </row>
    <row r="6456" spans="1:5" x14ac:dyDescent="0.55000000000000004">
      <c r="A6456">
        <v>11</v>
      </c>
      <c r="B6456">
        <v>76000</v>
      </c>
      <c r="C6456" s="6">
        <v>44317</v>
      </c>
      <c r="D6456">
        <v>-244.38</v>
      </c>
      <c r="E6456" t="str">
        <f>INDEX(LedgerMapping[[#All],[Area]],MATCH(Transactions[[#This Row],[Sub Ledger]],LedgerMapping[[#All],[Sub Ledger]],0))</f>
        <v>Income Statement</v>
      </c>
    </row>
    <row r="6457" spans="1:5" x14ac:dyDescent="0.55000000000000004">
      <c r="A6457">
        <v>11</v>
      </c>
      <c r="B6457">
        <v>77000</v>
      </c>
      <c r="C6457" s="6">
        <v>44317</v>
      </c>
      <c r="D6457">
        <v>-440.13</v>
      </c>
      <c r="E6457" t="str">
        <f>INDEX(LedgerMapping[[#All],[Area]],MATCH(Transactions[[#This Row],[Sub Ledger]],LedgerMapping[[#All],[Sub Ledger]],0))</f>
        <v>Income Statement</v>
      </c>
    </row>
    <row r="6458" spans="1:5" x14ac:dyDescent="0.55000000000000004">
      <c r="A6458">
        <v>11</v>
      </c>
      <c r="B6458">
        <v>78000</v>
      </c>
      <c r="C6458" s="6">
        <v>44317</v>
      </c>
      <c r="D6458">
        <v>-140.12</v>
      </c>
      <c r="E6458" t="str">
        <f>INDEX(LedgerMapping[[#All],[Area]],MATCH(Transactions[[#This Row],[Sub Ledger]],LedgerMapping[[#All],[Sub Ledger]],0))</f>
        <v>Income Statement</v>
      </c>
    </row>
    <row r="6459" spans="1:5" x14ac:dyDescent="0.55000000000000004">
      <c r="A6459">
        <v>11</v>
      </c>
      <c r="B6459">
        <v>80000</v>
      </c>
      <c r="C6459" s="6">
        <v>44317</v>
      </c>
      <c r="D6459">
        <v>-532.67999999999995</v>
      </c>
      <c r="E6459" t="str">
        <f>INDEX(LedgerMapping[[#All],[Area]],MATCH(Transactions[[#This Row],[Sub Ledger]],LedgerMapping[[#All],[Sub Ledger]],0))</f>
        <v>Income Statement</v>
      </c>
    </row>
    <row r="6460" spans="1:5" x14ac:dyDescent="0.55000000000000004">
      <c r="A6460">
        <v>11</v>
      </c>
      <c r="B6460">
        <v>81000</v>
      </c>
      <c r="C6460" s="6">
        <v>44317</v>
      </c>
      <c r="D6460">
        <v>-330.55</v>
      </c>
      <c r="E6460" t="str">
        <f>INDEX(LedgerMapping[[#All],[Area]],MATCH(Transactions[[#This Row],[Sub Ledger]],LedgerMapping[[#All],[Sub Ledger]],0))</f>
        <v>Income Statement</v>
      </c>
    </row>
    <row r="6461" spans="1:5" x14ac:dyDescent="0.55000000000000004">
      <c r="A6461">
        <v>11</v>
      </c>
      <c r="B6461">
        <v>82000</v>
      </c>
      <c r="C6461" s="6">
        <v>44317</v>
      </c>
      <c r="D6461">
        <v>-33.74</v>
      </c>
      <c r="E6461" t="str">
        <f>INDEX(LedgerMapping[[#All],[Area]],MATCH(Transactions[[#This Row],[Sub Ledger]],LedgerMapping[[#All],[Sub Ledger]],0))</f>
        <v>Income Statement</v>
      </c>
    </row>
    <row r="6462" spans="1:5" x14ac:dyDescent="0.55000000000000004">
      <c r="A6462">
        <v>11</v>
      </c>
      <c r="B6462">
        <v>83000</v>
      </c>
      <c r="C6462" s="6">
        <v>44317</v>
      </c>
      <c r="D6462">
        <v>-117.78</v>
      </c>
      <c r="E6462" t="str">
        <f>INDEX(LedgerMapping[[#All],[Area]],MATCH(Transactions[[#This Row],[Sub Ledger]],LedgerMapping[[#All],[Sub Ledger]],0))</f>
        <v>Income Statement</v>
      </c>
    </row>
    <row r="6463" spans="1:5" x14ac:dyDescent="0.55000000000000004">
      <c r="A6463">
        <v>11</v>
      </c>
      <c r="B6463">
        <v>84000</v>
      </c>
      <c r="C6463" s="6">
        <v>44317</v>
      </c>
      <c r="D6463">
        <v>-102.89</v>
      </c>
      <c r="E6463" t="str">
        <f>INDEX(LedgerMapping[[#All],[Area]],MATCH(Transactions[[#This Row],[Sub Ledger]],LedgerMapping[[#All],[Sub Ledger]],0))</f>
        <v>Income Statement</v>
      </c>
    </row>
    <row r="6464" spans="1:5" x14ac:dyDescent="0.55000000000000004">
      <c r="A6464">
        <v>11</v>
      </c>
      <c r="B6464">
        <v>85000</v>
      </c>
      <c r="C6464" s="6">
        <v>44317</v>
      </c>
      <c r="D6464">
        <v>-94.38</v>
      </c>
      <c r="E6464" t="str">
        <f>INDEX(LedgerMapping[[#All],[Area]],MATCH(Transactions[[#This Row],[Sub Ledger]],LedgerMapping[[#All],[Sub Ledger]],0))</f>
        <v>Income Statement</v>
      </c>
    </row>
    <row r="6465" spans="1:5" x14ac:dyDescent="0.55000000000000004">
      <c r="A6465">
        <v>11</v>
      </c>
      <c r="B6465">
        <v>87000</v>
      </c>
      <c r="C6465" s="6">
        <v>44317</v>
      </c>
      <c r="D6465">
        <v>-448.64</v>
      </c>
      <c r="E6465" t="str">
        <f>INDEX(LedgerMapping[[#All],[Area]],MATCH(Transactions[[#This Row],[Sub Ledger]],LedgerMapping[[#All],[Sub Ledger]],0))</f>
        <v>Income Statement</v>
      </c>
    </row>
    <row r="6466" spans="1:5" x14ac:dyDescent="0.55000000000000004">
      <c r="A6466">
        <v>11</v>
      </c>
      <c r="B6466">
        <v>90000</v>
      </c>
      <c r="C6466" s="6">
        <v>44317</v>
      </c>
      <c r="D6466">
        <v>-197.57</v>
      </c>
      <c r="E6466" t="str">
        <f>INDEX(LedgerMapping[[#All],[Area]],MATCH(Transactions[[#This Row],[Sub Ledger]],LedgerMapping[[#All],[Sub Ledger]],0))</f>
        <v>Income Statement</v>
      </c>
    </row>
    <row r="6467" spans="1:5" x14ac:dyDescent="0.55000000000000004">
      <c r="A6467">
        <v>11</v>
      </c>
      <c r="B6467">
        <v>94000</v>
      </c>
      <c r="C6467" s="6">
        <v>44317</v>
      </c>
      <c r="D6467">
        <v>-148.63</v>
      </c>
      <c r="E6467" t="str">
        <f>INDEX(LedgerMapping[[#All],[Area]],MATCH(Transactions[[#This Row],[Sub Ledger]],LedgerMapping[[#All],[Sub Ledger]],0))</f>
        <v>Income Statement</v>
      </c>
    </row>
    <row r="6468" spans="1:5" x14ac:dyDescent="0.55000000000000004">
      <c r="A6468">
        <v>11</v>
      </c>
      <c r="B6468">
        <v>60000</v>
      </c>
      <c r="C6468" s="6">
        <v>44317</v>
      </c>
      <c r="D6468">
        <v>-19658.57</v>
      </c>
      <c r="E6468" t="str">
        <f>INDEX(LedgerMapping[[#All],[Area]],MATCH(Transactions[[#This Row],[Sub Ledger]],LedgerMapping[[#All],[Sub Ledger]],0))</f>
        <v>Income Statement</v>
      </c>
    </row>
    <row r="6469" spans="1:5" x14ac:dyDescent="0.55000000000000004">
      <c r="A6469">
        <v>11</v>
      </c>
      <c r="B6469">
        <v>61000</v>
      </c>
      <c r="C6469" s="6">
        <v>44317</v>
      </c>
      <c r="D6469">
        <v>-1815.69</v>
      </c>
      <c r="E6469" t="str">
        <f>INDEX(LedgerMapping[[#All],[Area]],MATCH(Transactions[[#This Row],[Sub Ledger]],LedgerMapping[[#All],[Sub Ledger]],0))</f>
        <v>Income Statement</v>
      </c>
    </row>
    <row r="6470" spans="1:5" x14ac:dyDescent="0.55000000000000004">
      <c r="A6470">
        <v>11</v>
      </c>
      <c r="B6470">
        <v>62000</v>
      </c>
      <c r="C6470" s="6">
        <v>44317</v>
      </c>
      <c r="D6470">
        <v>-1614.62</v>
      </c>
      <c r="E6470" t="str">
        <f>INDEX(LedgerMapping[[#All],[Area]],MATCH(Transactions[[#This Row],[Sub Ledger]],LedgerMapping[[#All],[Sub Ledger]],0))</f>
        <v>Income Statement</v>
      </c>
    </row>
    <row r="6471" spans="1:5" x14ac:dyDescent="0.55000000000000004">
      <c r="A6471">
        <v>11</v>
      </c>
      <c r="B6471">
        <v>65000</v>
      </c>
      <c r="C6471" s="6">
        <v>44317</v>
      </c>
      <c r="D6471">
        <v>-286.93</v>
      </c>
      <c r="E6471" t="str">
        <f>INDEX(LedgerMapping[[#All],[Area]],MATCH(Transactions[[#This Row],[Sub Ledger]],LedgerMapping[[#All],[Sub Ledger]],0))</f>
        <v>Income Statement</v>
      </c>
    </row>
    <row r="6472" spans="1:5" x14ac:dyDescent="0.55000000000000004">
      <c r="A6472">
        <v>11</v>
      </c>
      <c r="B6472">
        <v>66000</v>
      </c>
      <c r="C6472" s="6">
        <v>44317</v>
      </c>
      <c r="D6472">
        <v>-260.33999999999997</v>
      </c>
      <c r="E6472" t="str">
        <f>INDEX(LedgerMapping[[#All],[Area]],MATCH(Transactions[[#This Row],[Sub Ledger]],LedgerMapping[[#All],[Sub Ledger]],0))</f>
        <v>Income Statement</v>
      </c>
    </row>
    <row r="6473" spans="1:5" x14ac:dyDescent="0.55000000000000004">
      <c r="A6473">
        <v>11</v>
      </c>
      <c r="B6473">
        <v>67000</v>
      </c>
      <c r="C6473" s="6">
        <v>44317</v>
      </c>
      <c r="D6473">
        <v>-133.74</v>
      </c>
      <c r="E6473" t="str">
        <f>INDEX(LedgerMapping[[#All],[Area]],MATCH(Transactions[[#This Row],[Sub Ledger]],LedgerMapping[[#All],[Sub Ledger]],0))</f>
        <v>Income Statement</v>
      </c>
    </row>
    <row r="6474" spans="1:5" x14ac:dyDescent="0.55000000000000004">
      <c r="A6474">
        <v>11</v>
      </c>
      <c r="B6474">
        <v>68000</v>
      </c>
      <c r="C6474" s="6">
        <v>44317</v>
      </c>
      <c r="D6474">
        <v>-100.76</v>
      </c>
      <c r="E6474" t="str">
        <f>INDEX(LedgerMapping[[#All],[Area]],MATCH(Transactions[[#This Row],[Sub Ledger]],LedgerMapping[[#All],[Sub Ledger]],0))</f>
        <v>Income Statement</v>
      </c>
    </row>
    <row r="6475" spans="1:5" x14ac:dyDescent="0.55000000000000004">
      <c r="A6475">
        <v>11</v>
      </c>
      <c r="B6475">
        <v>69000</v>
      </c>
      <c r="C6475" s="6">
        <v>44317</v>
      </c>
      <c r="D6475">
        <v>-29.48</v>
      </c>
      <c r="E6475" t="str">
        <f>INDEX(LedgerMapping[[#All],[Area]],MATCH(Transactions[[#This Row],[Sub Ledger]],LedgerMapping[[#All],[Sub Ledger]],0))</f>
        <v>Income Statement</v>
      </c>
    </row>
    <row r="6476" spans="1:5" x14ac:dyDescent="0.55000000000000004">
      <c r="A6476">
        <v>11</v>
      </c>
      <c r="B6476">
        <v>71000</v>
      </c>
      <c r="C6476" s="6">
        <v>44317</v>
      </c>
      <c r="D6476">
        <v>-44.38</v>
      </c>
      <c r="E6476" t="str">
        <f>INDEX(LedgerMapping[[#All],[Area]],MATCH(Transactions[[#This Row],[Sub Ledger]],LedgerMapping[[#All],[Sub Ledger]],0))</f>
        <v>Income Statement</v>
      </c>
    </row>
    <row r="6477" spans="1:5" x14ac:dyDescent="0.55000000000000004">
      <c r="A6477">
        <v>11</v>
      </c>
      <c r="B6477">
        <v>73000</v>
      </c>
      <c r="C6477" s="6">
        <v>44317</v>
      </c>
      <c r="D6477">
        <v>-184.81</v>
      </c>
      <c r="E6477" t="str">
        <f>INDEX(LedgerMapping[[#All],[Area]],MATCH(Transactions[[#This Row],[Sub Ledger]],LedgerMapping[[#All],[Sub Ledger]],0))</f>
        <v>Income Statement</v>
      </c>
    </row>
    <row r="6478" spans="1:5" x14ac:dyDescent="0.55000000000000004">
      <c r="A6478">
        <v>11</v>
      </c>
      <c r="B6478">
        <v>74000</v>
      </c>
      <c r="C6478" s="6">
        <v>44317</v>
      </c>
      <c r="D6478">
        <v>-306.08</v>
      </c>
      <c r="E6478" t="str">
        <f>INDEX(LedgerMapping[[#All],[Area]],MATCH(Transactions[[#This Row],[Sub Ledger]],LedgerMapping[[#All],[Sub Ledger]],0))</f>
        <v>Income Statement</v>
      </c>
    </row>
    <row r="6479" spans="1:5" x14ac:dyDescent="0.55000000000000004">
      <c r="A6479">
        <v>11</v>
      </c>
      <c r="B6479">
        <v>76000</v>
      </c>
      <c r="C6479" s="6">
        <v>44317</v>
      </c>
      <c r="D6479">
        <v>-212.47</v>
      </c>
      <c r="E6479" t="str">
        <f>INDEX(LedgerMapping[[#All],[Area]],MATCH(Transactions[[#This Row],[Sub Ledger]],LedgerMapping[[#All],[Sub Ledger]],0))</f>
        <v>Income Statement</v>
      </c>
    </row>
    <row r="6480" spans="1:5" x14ac:dyDescent="0.55000000000000004">
      <c r="A6480">
        <v>11</v>
      </c>
      <c r="B6480">
        <v>77000</v>
      </c>
      <c r="C6480" s="6">
        <v>44317</v>
      </c>
      <c r="D6480">
        <v>-381.62</v>
      </c>
      <c r="E6480" t="str">
        <f>INDEX(LedgerMapping[[#All],[Area]],MATCH(Transactions[[#This Row],[Sub Ledger]],LedgerMapping[[#All],[Sub Ledger]],0))</f>
        <v>Income Statement</v>
      </c>
    </row>
    <row r="6481" spans="1:5" x14ac:dyDescent="0.55000000000000004">
      <c r="A6481">
        <v>11</v>
      </c>
      <c r="B6481">
        <v>78000</v>
      </c>
      <c r="C6481" s="6">
        <v>44317</v>
      </c>
      <c r="D6481">
        <v>-117.78</v>
      </c>
      <c r="E6481" t="str">
        <f>INDEX(LedgerMapping[[#All],[Area]],MATCH(Transactions[[#This Row],[Sub Ledger]],LedgerMapping[[#All],[Sub Ledger]],0))</f>
        <v>Income Statement</v>
      </c>
    </row>
    <row r="6482" spans="1:5" x14ac:dyDescent="0.55000000000000004">
      <c r="A6482">
        <v>11</v>
      </c>
      <c r="B6482">
        <v>80000</v>
      </c>
      <c r="C6482" s="6">
        <v>44317</v>
      </c>
      <c r="D6482">
        <v>-441.19</v>
      </c>
      <c r="E6482" t="str">
        <f>INDEX(LedgerMapping[[#All],[Area]],MATCH(Transactions[[#This Row],[Sub Ledger]],LedgerMapping[[#All],[Sub Ledger]],0))</f>
        <v>Income Statement</v>
      </c>
    </row>
    <row r="6483" spans="1:5" x14ac:dyDescent="0.55000000000000004">
      <c r="A6483">
        <v>11</v>
      </c>
      <c r="B6483">
        <v>81000</v>
      </c>
      <c r="C6483" s="6">
        <v>44317</v>
      </c>
      <c r="D6483">
        <v>-273.10000000000002</v>
      </c>
      <c r="E6483" t="str">
        <f>INDEX(LedgerMapping[[#All],[Area]],MATCH(Transactions[[#This Row],[Sub Ledger]],LedgerMapping[[#All],[Sub Ledger]],0))</f>
        <v>Income Statement</v>
      </c>
    </row>
    <row r="6484" spans="1:5" x14ac:dyDescent="0.55000000000000004">
      <c r="A6484">
        <v>11</v>
      </c>
      <c r="B6484">
        <v>82000</v>
      </c>
      <c r="C6484" s="6">
        <v>44317</v>
      </c>
      <c r="D6484">
        <v>-27.36</v>
      </c>
      <c r="E6484" t="str">
        <f>INDEX(LedgerMapping[[#All],[Area]],MATCH(Transactions[[#This Row],[Sub Ledger]],LedgerMapping[[#All],[Sub Ledger]],0))</f>
        <v>Income Statement</v>
      </c>
    </row>
    <row r="6485" spans="1:5" x14ac:dyDescent="0.55000000000000004">
      <c r="A6485">
        <v>11</v>
      </c>
      <c r="B6485">
        <v>83000</v>
      </c>
      <c r="C6485" s="6">
        <v>44317</v>
      </c>
      <c r="D6485">
        <v>-96.51</v>
      </c>
      <c r="E6485" t="str">
        <f>INDEX(LedgerMapping[[#All],[Area]],MATCH(Transactions[[#This Row],[Sub Ledger]],LedgerMapping[[#All],[Sub Ledger]],0))</f>
        <v>Income Statement</v>
      </c>
    </row>
    <row r="6486" spans="1:5" x14ac:dyDescent="0.55000000000000004">
      <c r="A6486">
        <v>11</v>
      </c>
      <c r="B6486">
        <v>84000</v>
      </c>
      <c r="C6486" s="6">
        <v>44317</v>
      </c>
      <c r="D6486">
        <v>-84.8</v>
      </c>
      <c r="E6486" t="str">
        <f>INDEX(LedgerMapping[[#All],[Area]],MATCH(Transactions[[#This Row],[Sub Ledger]],LedgerMapping[[#All],[Sub Ledger]],0))</f>
        <v>Income Statement</v>
      </c>
    </row>
    <row r="6487" spans="1:5" x14ac:dyDescent="0.55000000000000004">
      <c r="A6487">
        <v>11</v>
      </c>
      <c r="B6487">
        <v>85000</v>
      </c>
      <c r="C6487" s="6">
        <v>44317</v>
      </c>
      <c r="D6487">
        <v>-77.36</v>
      </c>
      <c r="E6487" t="str">
        <f>INDEX(LedgerMapping[[#All],[Area]],MATCH(Transactions[[#This Row],[Sub Ledger]],LedgerMapping[[#All],[Sub Ledger]],0))</f>
        <v>Income Statement</v>
      </c>
    </row>
    <row r="6488" spans="1:5" x14ac:dyDescent="0.55000000000000004">
      <c r="A6488">
        <v>11</v>
      </c>
      <c r="B6488">
        <v>87000</v>
      </c>
      <c r="C6488" s="6">
        <v>44317</v>
      </c>
      <c r="D6488">
        <v>-375.23</v>
      </c>
      <c r="E6488" t="str">
        <f>INDEX(LedgerMapping[[#All],[Area]],MATCH(Transactions[[#This Row],[Sub Ledger]],LedgerMapping[[#All],[Sub Ledger]],0))</f>
        <v>Income Statement</v>
      </c>
    </row>
    <row r="6489" spans="1:5" x14ac:dyDescent="0.55000000000000004">
      <c r="A6489">
        <v>11</v>
      </c>
      <c r="B6489">
        <v>90000</v>
      </c>
      <c r="C6489" s="6">
        <v>44317</v>
      </c>
      <c r="D6489">
        <v>-161.4</v>
      </c>
      <c r="E6489" t="str">
        <f>INDEX(LedgerMapping[[#All],[Area]],MATCH(Transactions[[#This Row],[Sub Ledger]],LedgerMapping[[#All],[Sub Ledger]],0))</f>
        <v>Income Statement</v>
      </c>
    </row>
    <row r="6490" spans="1:5" x14ac:dyDescent="0.55000000000000004">
      <c r="A6490">
        <v>11</v>
      </c>
      <c r="B6490">
        <v>94000</v>
      </c>
      <c r="C6490" s="6">
        <v>44317</v>
      </c>
      <c r="D6490">
        <v>-122.04</v>
      </c>
      <c r="E6490" t="str">
        <f>INDEX(LedgerMapping[[#All],[Area]],MATCH(Transactions[[#This Row],[Sub Ledger]],LedgerMapping[[#All],[Sub Ledger]],0))</f>
        <v>Income Statement</v>
      </c>
    </row>
    <row r="6491" spans="1:5" x14ac:dyDescent="0.55000000000000004">
      <c r="A6491">
        <v>11</v>
      </c>
      <c r="B6491">
        <v>52000</v>
      </c>
      <c r="C6491" s="6">
        <v>44317</v>
      </c>
      <c r="D6491">
        <v>41097.269999999997</v>
      </c>
      <c r="E6491" t="str">
        <f>INDEX(LedgerMapping[[#All],[Area]],MATCH(Transactions[[#This Row],[Sub Ledger]],LedgerMapping[[#All],[Sub Ledger]],0))</f>
        <v>Income Statement</v>
      </c>
    </row>
    <row r="6492" spans="1:5" x14ac:dyDescent="0.55000000000000004">
      <c r="A6492">
        <v>11</v>
      </c>
      <c r="B6492">
        <v>89000</v>
      </c>
      <c r="C6492" s="6">
        <v>44317</v>
      </c>
      <c r="D6492">
        <v>45.44</v>
      </c>
      <c r="E6492" t="str">
        <f>INDEX(LedgerMapping[[#All],[Area]],MATCH(Transactions[[#This Row],[Sub Ledger]],LedgerMapping[[#All],[Sub Ledger]],0))</f>
        <v>Income Statement</v>
      </c>
    </row>
    <row r="6493" spans="1:5" x14ac:dyDescent="0.55000000000000004">
      <c r="A6493">
        <v>11</v>
      </c>
      <c r="B6493">
        <v>89000</v>
      </c>
      <c r="C6493" s="6">
        <v>44317</v>
      </c>
      <c r="D6493">
        <v>128.41999999999999</v>
      </c>
      <c r="E6493" t="str">
        <f>INDEX(LedgerMapping[[#All],[Area]],MATCH(Transactions[[#This Row],[Sub Ledger]],LedgerMapping[[#All],[Sub Ledger]],0))</f>
        <v>Income Statement</v>
      </c>
    </row>
    <row r="6494" spans="1:5" x14ac:dyDescent="0.55000000000000004">
      <c r="A6494">
        <v>11</v>
      </c>
      <c r="B6494">
        <v>89000</v>
      </c>
      <c r="C6494" s="6">
        <v>44317</v>
      </c>
      <c r="D6494">
        <v>106.08</v>
      </c>
      <c r="E6494" t="str">
        <f>INDEX(LedgerMapping[[#All],[Area]],MATCH(Transactions[[#This Row],[Sub Ledger]],LedgerMapping[[#All],[Sub Ledger]],0))</f>
        <v>Income Statement</v>
      </c>
    </row>
    <row r="6495" spans="1:5" x14ac:dyDescent="0.55000000000000004">
      <c r="A6495">
        <v>11</v>
      </c>
      <c r="B6495">
        <v>89000</v>
      </c>
      <c r="C6495" s="6">
        <v>44317</v>
      </c>
      <c r="D6495">
        <v>133.74</v>
      </c>
      <c r="E6495" t="str">
        <f>INDEX(LedgerMapping[[#All],[Area]],MATCH(Transactions[[#This Row],[Sub Ledger]],LedgerMapping[[#All],[Sub Ledger]],0))</f>
        <v>Income Statement</v>
      </c>
    </row>
    <row r="6496" spans="1:5" x14ac:dyDescent="0.55000000000000004">
      <c r="A6496">
        <v>11</v>
      </c>
      <c r="B6496">
        <v>89000</v>
      </c>
      <c r="C6496" s="6">
        <v>44317</v>
      </c>
      <c r="D6496">
        <v>153.94999999999999</v>
      </c>
      <c r="E6496" t="str">
        <f>INDEX(LedgerMapping[[#All],[Area]],MATCH(Transactions[[#This Row],[Sub Ledger]],LedgerMapping[[#All],[Sub Ledger]],0))</f>
        <v>Income Statement</v>
      </c>
    </row>
    <row r="6497" spans="1:5" x14ac:dyDescent="0.55000000000000004">
      <c r="A6497">
        <v>11</v>
      </c>
      <c r="B6497">
        <v>91000</v>
      </c>
      <c r="C6497" s="6">
        <v>44317</v>
      </c>
      <c r="D6497">
        <v>-53.5</v>
      </c>
      <c r="E6497" t="str">
        <f>INDEX(LedgerMapping[[#All],[Area]],MATCH(Transactions[[#This Row],[Sub Ledger]],LedgerMapping[[#All],[Sub Ledger]],0))</f>
        <v>Income Statement</v>
      </c>
    </row>
    <row r="6498" spans="1:5" x14ac:dyDescent="0.55000000000000004">
      <c r="A6498">
        <v>11</v>
      </c>
      <c r="B6498">
        <v>91000</v>
      </c>
      <c r="C6498" s="6">
        <v>44317</v>
      </c>
      <c r="D6498">
        <v>-156.68</v>
      </c>
      <c r="E6498" t="str">
        <f>INDEX(LedgerMapping[[#All],[Area]],MATCH(Transactions[[#This Row],[Sub Ledger]],LedgerMapping[[#All],[Sub Ledger]],0))</f>
        <v>Income Statement</v>
      </c>
    </row>
    <row r="6499" spans="1:5" x14ac:dyDescent="0.55000000000000004">
      <c r="A6499">
        <v>11</v>
      </c>
      <c r="B6499">
        <v>91000</v>
      </c>
      <c r="C6499" s="6">
        <v>44317</v>
      </c>
      <c r="D6499">
        <v>-127.96</v>
      </c>
      <c r="E6499" t="str">
        <f>INDEX(LedgerMapping[[#All],[Area]],MATCH(Transactions[[#This Row],[Sub Ledger]],LedgerMapping[[#All],[Sub Ledger]],0))</f>
        <v>Income Statement</v>
      </c>
    </row>
    <row r="6500" spans="1:5" x14ac:dyDescent="0.55000000000000004">
      <c r="A6500">
        <v>11</v>
      </c>
      <c r="B6500">
        <v>91000</v>
      </c>
      <c r="C6500" s="6">
        <v>44317</v>
      </c>
      <c r="D6500">
        <v>-163.07</v>
      </c>
      <c r="E6500" t="str">
        <f>INDEX(LedgerMapping[[#All],[Area]],MATCH(Transactions[[#This Row],[Sub Ledger]],LedgerMapping[[#All],[Sub Ledger]],0))</f>
        <v>Income Statement</v>
      </c>
    </row>
    <row r="6501" spans="1:5" x14ac:dyDescent="0.55000000000000004">
      <c r="A6501">
        <v>11</v>
      </c>
      <c r="B6501">
        <v>91000</v>
      </c>
      <c r="C6501" s="6">
        <v>44317</v>
      </c>
      <c r="D6501">
        <v>-187.54</v>
      </c>
      <c r="E6501" t="str">
        <f>INDEX(LedgerMapping[[#All],[Area]],MATCH(Transactions[[#This Row],[Sub Ledger]],LedgerMapping[[#All],[Sub Ledger]],0))</f>
        <v>Income Statement</v>
      </c>
    </row>
    <row r="6502" spans="1:5" x14ac:dyDescent="0.55000000000000004">
      <c r="A6502">
        <v>11</v>
      </c>
      <c r="B6502">
        <v>92000</v>
      </c>
      <c r="C6502" s="6">
        <v>44317</v>
      </c>
      <c r="D6502">
        <v>314.58999999999997</v>
      </c>
      <c r="E6502" t="str">
        <f>INDEX(LedgerMapping[[#All],[Area]],MATCH(Transactions[[#This Row],[Sub Ledger]],LedgerMapping[[#All],[Sub Ledger]],0))</f>
        <v>Income Statement</v>
      </c>
    </row>
    <row r="6503" spans="1:5" x14ac:dyDescent="0.55000000000000004">
      <c r="A6503">
        <v>11</v>
      </c>
      <c r="B6503">
        <v>92000</v>
      </c>
      <c r="C6503" s="6">
        <v>44317</v>
      </c>
      <c r="D6503">
        <v>274.17</v>
      </c>
      <c r="E6503" t="str">
        <f>INDEX(LedgerMapping[[#All],[Area]],MATCH(Transactions[[#This Row],[Sub Ledger]],LedgerMapping[[#All],[Sub Ledger]],0))</f>
        <v>Income Statement</v>
      </c>
    </row>
    <row r="6504" spans="1:5" x14ac:dyDescent="0.55000000000000004">
      <c r="A6504">
        <v>11</v>
      </c>
      <c r="B6504">
        <v>92000</v>
      </c>
      <c r="C6504" s="6">
        <v>44317</v>
      </c>
      <c r="D6504">
        <v>92.25</v>
      </c>
      <c r="E6504" t="str">
        <f>INDEX(LedgerMapping[[#All],[Area]],MATCH(Transactions[[#This Row],[Sub Ledger]],LedgerMapping[[#All],[Sub Ledger]],0))</f>
        <v>Income Statement</v>
      </c>
    </row>
    <row r="6505" spans="1:5" x14ac:dyDescent="0.55000000000000004">
      <c r="A6505">
        <v>11</v>
      </c>
      <c r="B6505">
        <v>92000</v>
      </c>
      <c r="C6505" s="6">
        <v>44317</v>
      </c>
      <c r="D6505">
        <v>263.52999999999997</v>
      </c>
      <c r="E6505" t="str">
        <f>INDEX(LedgerMapping[[#All],[Area]],MATCH(Transactions[[#This Row],[Sub Ledger]],LedgerMapping[[#All],[Sub Ledger]],0))</f>
        <v>Income Statement</v>
      </c>
    </row>
    <row r="6506" spans="1:5" x14ac:dyDescent="0.55000000000000004">
      <c r="A6506">
        <v>11</v>
      </c>
      <c r="B6506">
        <v>92000</v>
      </c>
      <c r="C6506" s="6">
        <v>44317</v>
      </c>
      <c r="D6506">
        <v>215.66</v>
      </c>
      <c r="E6506" t="str">
        <f>INDEX(LedgerMapping[[#All],[Area]],MATCH(Transactions[[#This Row],[Sub Ledger]],LedgerMapping[[#All],[Sub Ledger]],0))</f>
        <v>Income Statement</v>
      </c>
    </row>
    <row r="6507" spans="1:5" x14ac:dyDescent="0.55000000000000004">
      <c r="A6507">
        <v>11</v>
      </c>
      <c r="B6507">
        <v>101000</v>
      </c>
      <c r="C6507" s="6">
        <v>44317</v>
      </c>
      <c r="D6507">
        <v>821935.22</v>
      </c>
      <c r="E6507" t="str">
        <f>INDEX(LedgerMapping[[#All],[Area]],MATCH(Transactions[[#This Row],[Sub Ledger]],LedgerMapping[[#All],[Sub Ledger]],0))</f>
        <v>Income Statement</v>
      </c>
    </row>
    <row r="6508" spans="1:5" x14ac:dyDescent="0.55000000000000004">
      <c r="A6508">
        <v>11</v>
      </c>
      <c r="B6508">
        <v>101001</v>
      </c>
      <c r="C6508" s="6">
        <v>44317</v>
      </c>
      <c r="D6508">
        <v>608232.06279999996</v>
      </c>
      <c r="E6508" t="str">
        <f>INDEX(LedgerMapping[[#All],[Area]],MATCH(Transactions[[#This Row],[Sub Ledger]],LedgerMapping[[#All],[Sub Ledger]],0))</f>
        <v>Income Statement</v>
      </c>
    </row>
    <row r="6509" spans="1:5" x14ac:dyDescent="0.55000000000000004">
      <c r="A6509">
        <v>11</v>
      </c>
      <c r="B6509">
        <v>53000</v>
      </c>
      <c r="C6509" s="6">
        <v>44287</v>
      </c>
      <c r="D6509">
        <v>-681.62</v>
      </c>
      <c r="E6509" t="str">
        <f>INDEX(LedgerMapping[[#All],[Area]],MATCH(Transactions[[#This Row],[Sub Ledger]],LedgerMapping[[#All],[Sub Ledger]],0))</f>
        <v>Income Statement</v>
      </c>
    </row>
    <row r="6510" spans="1:5" x14ac:dyDescent="0.55000000000000004">
      <c r="A6510">
        <v>11</v>
      </c>
      <c r="B6510">
        <v>54000</v>
      </c>
      <c r="C6510" s="6">
        <v>44287</v>
      </c>
      <c r="D6510">
        <v>-86.93</v>
      </c>
      <c r="E6510" t="str">
        <f>INDEX(LedgerMapping[[#All],[Area]],MATCH(Transactions[[#This Row],[Sub Ledger]],LedgerMapping[[#All],[Sub Ledger]],0))</f>
        <v>Income Statement</v>
      </c>
    </row>
    <row r="6511" spans="1:5" x14ac:dyDescent="0.55000000000000004">
      <c r="A6511">
        <v>11</v>
      </c>
      <c r="B6511">
        <v>56000</v>
      </c>
      <c r="C6511" s="6">
        <v>44287</v>
      </c>
      <c r="D6511">
        <v>-18173.439999999999</v>
      </c>
      <c r="E6511" t="str">
        <f>INDEX(LedgerMapping[[#All],[Area]],MATCH(Transactions[[#This Row],[Sub Ledger]],LedgerMapping[[#All],[Sub Ledger]],0))</f>
        <v>Income Statement</v>
      </c>
    </row>
    <row r="6512" spans="1:5" x14ac:dyDescent="0.55000000000000004">
      <c r="A6512">
        <v>11</v>
      </c>
      <c r="B6512">
        <v>57000</v>
      </c>
      <c r="C6512" s="6">
        <v>44287</v>
      </c>
      <c r="D6512">
        <v>-2045.48</v>
      </c>
      <c r="E6512" t="str">
        <f>INDEX(LedgerMapping[[#All],[Area]],MATCH(Transactions[[#This Row],[Sub Ledger]],LedgerMapping[[#All],[Sub Ledger]],0))</f>
        <v>Income Statement</v>
      </c>
    </row>
    <row r="6513" spans="1:5" x14ac:dyDescent="0.55000000000000004">
      <c r="A6513">
        <v>11</v>
      </c>
      <c r="B6513">
        <v>60000</v>
      </c>
      <c r="C6513" s="6">
        <v>44287</v>
      </c>
      <c r="D6513">
        <v>-22215</v>
      </c>
      <c r="E6513" t="str">
        <f>INDEX(LedgerMapping[[#All],[Area]],MATCH(Transactions[[#This Row],[Sub Ledger]],LedgerMapping[[#All],[Sub Ledger]],0))</f>
        <v>Income Statement</v>
      </c>
    </row>
    <row r="6514" spans="1:5" x14ac:dyDescent="0.55000000000000004">
      <c r="A6514">
        <v>11</v>
      </c>
      <c r="B6514">
        <v>61000</v>
      </c>
      <c r="C6514" s="6">
        <v>44287</v>
      </c>
      <c r="D6514">
        <v>-1824.2</v>
      </c>
      <c r="E6514" t="str">
        <f>INDEX(LedgerMapping[[#All],[Area]],MATCH(Transactions[[#This Row],[Sub Ledger]],LedgerMapping[[#All],[Sub Ledger]],0))</f>
        <v>Income Statement</v>
      </c>
    </row>
    <row r="6515" spans="1:5" x14ac:dyDescent="0.55000000000000004">
      <c r="A6515">
        <v>11</v>
      </c>
      <c r="B6515">
        <v>62000</v>
      </c>
      <c r="C6515" s="6">
        <v>44287</v>
      </c>
      <c r="D6515">
        <v>-2280.59</v>
      </c>
      <c r="E6515" t="str">
        <f>INDEX(LedgerMapping[[#All],[Area]],MATCH(Transactions[[#This Row],[Sub Ledger]],LedgerMapping[[#All],[Sub Ledger]],0))</f>
        <v>Income Statement</v>
      </c>
    </row>
    <row r="6516" spans="1:5" x14ac:dyDescent="0.55000000000000004">
      <c r="A6516">
        <v>11</v>
      </c>
      <c r="B6516">
        <v>63000</v>
      </c>
      <c r="C6516" s="6">
        <v>44287</v>
      </c>
      <c r="D6516">
        <v>-1064.6099999999999</v>
      </c>
      <c r="E6516" t="str">
        <f>INDEX(LedgerMapping[[#All],[Area]],MATCH(Transactions[[#This Row],[Sub Ledger]],LedgerMapping[[#All],[Sub Ledger]],0))</f>
        <v>Income Statement</v>
      </c>
    </row>
    <row r="6517" spans="1:5" x14ac:dyDescent="0.55000000000000004">
      <c r="A6517">
        <v>11</v>
      </c>
      <c r="B6517">
        <v>65000</v>
      </c>
      <c r="C6517" s="6">
        <v>44287</v>
      </c>
      <c r="D6517">
        <v>-448.64</v>
      </c>
      <c r="E6517" t="str">
        <f>INDEX(LedgerMapping[[#All],[Area]],MATCH(Transactions[[#This Row],[Sub Ledger]],LedgerMapping[[#All],[Sub Ledger]],0))</f>
        <v>Income Statement</v>
      </c>
    </row>
    <row r="6518" spans="1:5" x14ac:dyDescent="0.55000000000000004">
      <c r="A6518">
        <v>11</v>
      </c>
      <c r="B6518">
        <v>66000</v>
      </c>
      <c r="C6518" s="6">
        <v>44287</v>
      </c>
      <c r="D6518">
        <v>-408.21</v>
      </c>
      <c r="E6518" t="str">
        <f>INDEX(LedgerMapping[[#All],[Area]],MATCH(Transactions[[#This Row],[Sub Ledger]],LedgerMapping[[#All],[Sub Ledger]],0))</f>
        <v>Income Statement</v>
      </c>
    </row>
    <row r="6519" spans="1:5" x14ac:dyDescent="0.55000000000000004">
      <c r="A6519">
        <v>11</v>
      </c>
      <c r="B6519">
        <v>67000</v>
      </c>
      <c r="C6519" s="6">
        <v>44287</v>
      </c>
      <c r="D6519">
        <v>-199.7</v>
      </c>
      <c r="E6519" t="str">
        <f>INDEX(LedgerMapping[[#All],[Area]],MATCH(Transactions[[#This Row],[Sub Ledger]],LedgerMapping[[#All],[Sub Ledger]],0))</f>
        <v>Income Statement</v>
      </c>
    </row>
    <row r="6520" spans="1:5" x14ac:dyDescent="0.55000000000000004">
      <c r="A6520">
        <v>11</v>
      </c>
      <c r="B6520">
        <v>68000</v>
      </c>
      <c r="C6520" s="6">
        <v>44287</v>
      </c>
      <c r="D6520">
        <v>-149.69999999999999</v>
      </c>
      <c r="E6520" t="str">
        <f>INDEX(LedgerMapping[[#All],[Area]],MATCH(Transactions[[#This Row],[Sub Ledger]],LedgerMapping[[#All],[Sub Ledger]],0))</f>
        <v>Income Statement</v>
      </c>
    </row>
    <row r="6521" spans="1:5" x14ac:dyDescent="0.55000000000000004">
      <c r="A6521">
        <v>11</v>
      </c>
      <c r="B6521">
        <v>69000</v>
      </c>
      <c r="C6521" s="6">
        <v>44287</v>
      </c>
      <c r="D6521">
        <v>-45.44</v>
      </c>
      <c r="E6521" t="str">
        <f>INDEX(LedgerMapping[[#All],[Area]],MATCH(Transactions[[#This Row],[Sub Ledger]],LedgerMapping[[#All],[Sub Ledger]],0))</f>
        <v>Income Statement</v>
      </c>
    </row>
    <row r="6522" spans="1:5" x14ac:dyDescent="0.55000000000000004">
      <c r="A6522">
        <v>11</v>
      </c>
      <c r="B6522">
        <v>71000</v>
      </c>
      <c r="C6522" s="6">
        <v>44287</v>
      </c>
      <c r="D6522">
        <v>-65.650000000000006</v>
      </c>
      <c r="E6522" t="str">
        <f>INDEX(LedgerMapping[[#All],[Area]],MATCH(Transactions[[#This Row],[Sub Ledger]],LedgerMapping[[#All],[Sub Ledger]],0))</f>
        <v>Income Statement</v>
      </c>
    </row>
    <row r="6523" spans="1:5" x14ac:dyDescent="0.55000000000000004">
      <c r="A6523">
        <v>11</v>
      </c>
      <c r="B6523">
        <v>72000</v>
      </c>
      <c r="C6523" s="6">
        <v>44287</v>
      </c>
      <c r="D6523">
        <v>-160.34</v>
      </c>
      <c r="E6523" t="str">
        <f>INDEX(LedgerMapping[[#All],[Area]],MATCH(Transactions[[#This Row],[Sub Ledger]],LedgerMapping[[#All],[Sub Ledger]],0))</f>
        <v>Income Statement</v>
      </c>
    </row>
    <row r="6524" spans="1:5" x14ac:dyDescent="0.55000000000000004">
      <c r="A6524">
        <v>11</v>
      </c>
      <c r="B6524">
        <v>73000</v>
      </c>
      <c r="C6524" s="6">
        <v>44287</v>
      </c>
      <c r="D6524">
        <v>-260.33999999999997</v>
      </c>
      <c r="E6524" t="str">
        <f>INDEX(LedgerMapping[[#All],[Area]],MATCH(Transactions[[#This Row],[Sub Ledger]],LedgerMapping[[#All],[Sub Ledger]],0))</f>
        <v>Income Statement</v>
      </c>
    </row>
    <row r="6525" spans="1:5" x14ac:dyDescent="0.55000000000000004">
      <c r="A6525">
        <v>11</v>
      </c>
      <c r="B6525">
        <v>74000</v>
      </c>
      <c r="C6525" s="6">
        <v>44287</v>
      </c>
      <c r="D6525">
        <v>-383.74</v>
      </c>
      <c r="E6525" t="str">
        <f>INDEX(LedgerMapping[[#All],[Area]],MATCH(Transactions[[#This Row],[Sub Ledger]],LedgerMapping[[#All],[Sub Ledger]],0))</f>
        <v>Income Statement</v>
      </c>
    </row>
    <row r="6526" spans="1:5" x14ac:dyDescent="0.55000000000000004">
      <c r="A6526">
        <v>11</v>
      </c>
      <c r="B6526">
        <v>76000</v>
      </c>
      <c r="C6526" s="6">
        <v>44287</v>
      </c>
      <c r="D6526">
        <v>-741.2</v>
      </c>
      <c r="E6526" t="str">
        <f>INDEX(LedgerMapping[[#All],[Area]],MATCH(Transactions[[#This Row],[Sub Ledger]],LedgerMapping[[#All],[Sub Ledger]],0))</f>
        <v>Income Statement</v>
      </c>
    </row>
    <row r="6527" spans="1:5" x14ac:dyDescent="0.55000000000000004">
      <c r="A6527">
        <v>11</v>
      </c>
      <c r="B6527">
        <v>77000</v>
      </c>
      <c r="C6527" s="6">
        <v>44287</v>
      </c>
      <c r="D6527">
        <v>-493.32</v>
      </c>
      <c r="E6527" t="str">
        <f>INDEX(LedgerMapping[[#All],[Area]],MATCH(Transactions[[#This Row],[Sub Ledger]],LedgerMapping[[#All],[Sub Ledger]],0))</f>
        <v>Income Statement</v>
      </c>
    </row>
    <row r="6528" spans="1:5" x14ac:dyDescent="0.55000000000000004">
      <c r="A6528">
        <v>11</v>
      </c>
      <c r="B6528">
        <v>78000</v>
      </c>
      <c r="C6528" s="6">
        <v>44287</v>
      </c>
      <c r="D6528">
        <v>-140.12</v>
      </c>
      <c r="E6528" t="str">
        <f>INDEX(LedgerMapping[[#All],[Area]],MATCH(Transactions[[#This Row],[Sub Ledger]],LedgerMapping[[#All],[Sub Ledger]],0))</f>
        <v>Income Statement</v>
      </c>
    </row>
    <row r="6529" spans="1:5" x14ac:dyDescent="0.55000000000000004">
      <c r="A6529">
        <v>11</v>
      </c>
      <c r="B6529">
        <v>80000</v>
      </c>
      <c r="C6529" s="6">
        <v>44287</v>
      </c>
      <c r="D6529">
        <v>-528.42999999999995</v>
      </c>
      <c r="E6529" t="str">
        <f>INDEX(LedgerMapping[[#All],[Area]],MATCH(Transactions[[#This Row],[Sub Ledger]],LedgerMapping[[#All],[Sub Ledger]],0))</f>
        <v>Income Statement</v>
      </c>
    </row>
    <row r="6530" spans="1:5" x14ac:dyDescent="0.55000000000000004">
      <c r="A6530">
        <v>11</v>
      </c>
      <c r="B6530">
        <v>81000</v>
      </c>
      <c r="C6530" s="6">
        <v>44287</v>
      </c>
      <c r="D6530">
        <v>-326.3</v>
      </c>
      <c r="E6530" t="str">
        <f>INDEX(LedgerMapping[[#All],[Area]],MATCH(Transactions[[#This Row],[Sub Ledger]],LedgerMapping[[#All],[Sub Ledger]],0))</f>
        <v>Income Statement</v>
      </c>
    </row>
    <row r="6531" spans="1:5" x14ac:dyDescent="0.55000000000000004">
      <c r="A6531">
        <v>11</v>
      </c>
      <c r="B6531">
        <v>82000</v>
      </c>
      <c r="C6531" s="6">
        <v>44287</v>
      </c>
      <c r="D6531">
        <v>-33.74</v>
      </c>
      <c r="E6531" t="str">
        <f>INDEX(LedgerMapping[[#All],[Area]],MATCH(Transactions[[#This Row],[Sub Ledger]],LedgerMapping[[#All],[Sub Ledger]],0))</f>
        <v>Income Statement</v>
      </c>
    </row>
    <row r="6532" spans="1:5" x14ac:dyDescent="0.55000000000000004">
      <c r="A6532">
        <v>11</v>
      </c>
      <c r="B6532">
        <v>83000</v>
      </c>
      <c r="C6532" s="6">
        <v>44287</v>
      </c>
      <c r="D6532">
        <v>-116.72</v>
      </c>
      <c r="E6532" t="str">
        <f>INDEX(LedgerMapping[[#All],[Area]],MATCH(Transactions[[#This Row],[Sub Ledger]],LedgerMapping[[#All],[Sub Ledger]],0))</f>
        <v>Income Statement</v>
      </c>
    </row>
    <row r="6533" spans="1:5" x14ac:dyDescent="0.55000000000000004">
      <c r="A6533">
        <v>11</v>
      </c>
      <c r="B6533">
        <v>84000</v>
      </c>
      <c r="C6533" s="6">
        <v>44287</v>
      </c>
      <c r="D6533">
        <v>-102.89</v>
      </c>
      <c r="E6533" t="str">
        <f>INDEX(LedgerMapping[[#All],[Area]],MATCH(Transactions[[#This Row],[Sub Ledger]],LedgerMapping[[#All],[Sub Ledger]],0))</f>
        <v>Income Statement</v>
      </c>
    </row>
    <row r="6534" spans="1:5" x14ac:dyDescent="0.55000000000000004">
      <c r="A6534">
        <v>11</v>
      </c>
      <c r="B6534">
        <v>85000</v>
      </c>
      <c r="C6534" s="6">
        <v>44287</v>
      </c>
      <c r="D6534">
        <v>-94.38</v>
      </c>
      <c r="E6534" t="str">
        <f>INDEX(LedgerMapping[[#All],[Area]],MATCH(Transactions[[#This Row],[Sub Ledger]],LedgerMapping[[#All],[Sub Ledger]],0))</f>
        <v>Income Statement</v>
      </c>
    </row>
    <row r="6535" spans="1:5" x14ac:dyDescent="0.55000000000000004">
      <c r="A6535">
        <v>11</v>
      </c>
      <c r="B6535">
        <v>87000</v>
      </c>
      <c r="C6535" s="6">
        <v>44287</v>
      </c>
      <c r="D6535">
        <v>-448.64</v>
      </c>
      <c r="E6535" t="str">
        <f>INDEX(LedgerMapping[[#All],[Area]],MATCH(Transactions[[#This Row],[Sub Ledger]],LedgerMapping[[#All],[Sub Ledger]],0))</f>
        <v>Income Statement</v>
      </c>
    </row>
    <row r="6536" spans="1:5" x14ac:dyDescent="0.55000000000000004">
      <c r="A6536">
        <v>11</v>
      </c>
      <c r="B6536">
        <v>90000</v>
      </c>
      <c r="C6536" s="6">
        <v>44287</v>
      </c>
      <c r="D6536">
        <v>-197.57</v>
      </c>
      <c r="E6536" t="str">
        <f>INDEX(LedgerMapping[[#All],[Area]],MATCH(Transactions[[#This Row],[Sub Ledger]],LedgerMapping[[#All],[Sub Ledger]],0))</f>
        <v>Income Statement</v>
      </c>
    </row>
    <row r="6537" spans="1:5" x14ac:dyDescent="0.55000000000000004">
      <c r="A6537">
        <v>11</v>
      </c>
      <c r="B6537">
        <v>94000</v>
      </c>
      <c r="C6537" s="6">
        <v>44287</v>
      </c>
      <c r="D6537">
        <v>-5598.74</v>
      </c>
      <c r="E6537" t="str">
        <f>INDEX(LedgerMapping[[#All],[Area]],MATCH(Transactions[[#This Row],[Sub Ledger]],LedgerMapping[[#All],[Sub Ledger]],0))</f>
        <v>Income Statement</v>
      </c>
    </row>
    <row r="6538" spans="1:5" x14ac:dyDescent="0.55000000000000004">
      <c r="A6538">
        <v>11</v>
      </c>
      <c r="B6538">
        <v>60000</v>
      </c>
      <c r="C6538" s="6">
        <v>44287</v>
      </c>
      <c r="D6538">
        <v>-35383.33</v>
      </c>
      <c r="E6538" t="str">
        <f>INDEX(LedgerMapping[[#All],[Area]],MATCH(Transactions[[#This Row],[Sub Ledger]],LedgerMapping[[#All],[Sub Ledger]],0))</f>
        <v>Income Statement</v>
      </c>
    </row>
    <row r="6539" spans="1:5" x14ac:dyDescent="0.55000000000000004">
      <c r="A6539">
        <v>11</v>
      </c>
      <c r="B6539">
        <v>61000</v>
      </c>
      <c r="C6539" s="6">
        <v>44287</v>
      </c>
      <c r="D6539">
        <v>-3267.84</v>
      </c>
      <c r="E6539" t="str">
        <f>INDEX(LedgerMapping[[#All],[Area]],MATCH(Transactions[[#This Row],[Sub Ledger]],LedgerMapping[[#All],[Sub Ledger]],0))</f>
        <v>Income Statement</v>
      </c>
    </row>
    <row r="6540" spans="1:5" x14ac:dyDescent="0.55000000000000004">
      <c r="A6540">
        <v>11</v>
      </c>
      <c r="B6540">
        <v>62000</v>
      </c>
      <c r="C6540" s="6">
        <v>44287</v>
      </c>
      <c r="D6540">
        <v>-2541.23</v>
      </c>
      <c r="E6540" t="str">
        <f>INDEX(LedgerMapping[[#All],[Area]],MATCH(Transactions[[#This Row],[Sub Ledger]],LedgerMapping[[#All],[Sub Ledger]],0))</f>
        <v>Income Statement</v>
      </c>
    </row>
    <row r="6541" spans="1:5" x14ac:dyDescent="0.55000000000000004">
      <c r="A6541">
        <v>11</v>
      </c>
      <c r="B6541">
        <v>65000</v>
      </c>
      <c r="C6541" s="6">
        <v>44287</v>
      </c>
      <c r="D6541">
        <v>-485.87</v>
      </c>
      <c r="E6541" t="str">
        <f>INDEX(LedgerMapping[[#All],[Area]],MATCH(Transactions[[#This Row],[Sub Ledger]],LedgerMapping[[#All],[Sub Ledger]],0))</f>
        <v>Income Statement</v>
      </c>
    </row>
    <row r="6542" spans="1:5" x14ac:dyDescent="0.55000000000000004">
      <c r="A6542">
        <v>11</v>
      </c>
      <c r="B6542">
        <v>66000</v>
      </c>
      <c r="C6542" s="6">
        <v>44287</v>
      </c>
      <c r="D6542">
        <v>-442.26</v>
      </c>
      <c r="E6542" t="str">
        <f>INDEX(LedgerMapping[[#All],[Area]],MATCH(Transactions[[#This Row],[Sub Ledger]],LedgerMapping[[#All],[Sub Ledger]],0))</f>
        <v>Income Statement</v>
      </c>
    </row>
    <row r="6543" spans="1:5" x14ac:dyDescent="0.55000000000000004">
      <c r="A6543">
        <v>11</v>
      </c>
      <c r="B6543">
        <v>67000</v>
      </c>
      <c r="C6543" s="6">
        <v>44287</v>
      </c>
      <c r="D6543">
        <v>-225.23</v>
      </c>
      <c r="E6543" t="str">
        <f>INDEX(LedgerMapping[[#All],[Area]],MATCH(Transactions[[#This Row],[Sub Ledger]],LedgerMapping[[#All],[Sub Ledger]],0))</f>
        <v>Income Statement</v>
      </c>
    </row>
    <row r="6544" spans="1:5" x14ac:dyDescent="0.55000000000000004">
      <c r="A6544">
        <v>11</v>
      </c>
      <c r="B6544">
        <v>68000</v>
      </c>
      <c r="C6544" s="6">
        <v>44287</v>
      </c>
      <c r="D6544">
        <v>-165.66</v>
      </c>
      <c r="E6544" t="str">
        <f>INDEX(LedgerMapping[[#All],[Area]],MATCH(Transactions[[#This Row],[Sub Ledger]],LedgerMapping[[#All],[Sub Ledger]],0))</f>
        <v>Income Statement</v>
      </c>
    </row>
    <row r="6545" spans="1:5" x14ac:dyDescent="0.55000000000000004">
      <c r="A6545">
        <v>11</v>
      </c>
      <c r="B6545">
        <v>69000</v>
      </c>
      <c r="C6545" s="6">
        <v>44287</v>
      </c>
      <c r="D6545">
        <v>-49.7</v>
      </c>
      <c r="E6545" t="str">
        <f>INDEX(LedgerMapping[[#All],[Area]],MATCH(Transactions[[#This Row],[Sub Ledger]],LedgerMapping[[#All],[Sub Ledger]],0))</f>
        <v>Income Statement</v>
      </c>
    </row>
    <row r="6546" spans="1:5" x14ac:dyDescent="0.55000000000000004">
      <c r="A6546">
        <v>11</v>
      </c>
      <c r="B6546">
        <v>71000</v>
      </c>
      <c r="C6546" s="6">
        <v>44287</v>
      </c>
      <c r="D6546">
        <v>-68.849999999999994</v>
      </c>
      <c r="E6546" t="str">
        <f>INDEX(LedgerMapping[[#All],[Area]],MATCH(Transactions[[#This Row],[Sub Ledger]],LedgerMapping[[#All],[Sub Ledger]],0))</f>
        <v>Income Statement</v>
      </c>
    </row>
    <row r="6547" spans="1:5" x14ac:dyDescent="0.55000000000000004">
      <c r="A6547">
        <v>11</v>
      </c>
      <c r="B6547">
        <v>73000</v>
      </c>
      <c r="C6547" s="6">
        <v>44287</v>
      </c>
      <c r="D6547">
        <v>-311.39999999999998</v>
      </c>
      <c r="E6547" t="str">
        <f>INDEX(LedgerMapping[[#All],[Area]],MATCH(Transactions[[#This Row],[Sub Ledger]],LedgerMapping[[#All],[Sub Ledger]],0))</f>
        <v>Income Statement</v>
      </c>
    </row>
    <row r="6548" spans="1:5" x14ac:dyDescent="0.55000000000000004">
      <c r="A6548">
        <v>11</v>
      </c>
      <c r="B6548">
        <v>74000</v>
      </c>
      <c r="C6548" s="6">
        <v>44287</v>
      </c>
      <c r="D6548">
        <v>-312.47000000000003</v>
      </c>
      <c r="E6548" t="str">
        <f>INDEX(LedgerMapping[[#All],[Area]],MATCH(Transactions[[#This Row],[Sub Ledger]],LedgerMapping[[#All],[Sub Ledger]],0))</f>
        <v>Income Statement</v>
      </c>
    </row>
    <row r="6549" spans="1:5" x14ac:dyDescent="0.55000000000000004">
      <c r="A6549">
        <v>11</v>
      </c>
      <c r="B6549">
        <v>76000</v>
      </c>
      <c r="C6549" s="6">
        <v>44287</v>
      </c>
      <c r="D6549">
        <v>-375.23</v>
      </c>
      <c r="E6549" t="str">
        <f>INDEX(LedgerMapping[[#All],[Area]],MATCH(Transactions[[#This Row],[Sub Ledger]],LedgerMapping[[#All],[Sub Ledger]],0))</f>
        <v>Income Statement</v>
      </c>
    </row>
    <row r="6550" spans="1:5" x14ac:dyDescent="0.55000000000000004">
      <c r="A6550">
        <v>11</v>
      </c>
      <c r="B6550">
        <v>77000</v>
      </c>
      <c r="C6550" s="6">
        <v>44287</v>
      </c>
      <c r="D6550">
        <v>-673.11</v>
      </c>
      <c r="E6550" t="str">
        <f>INDEX(LedgerMapping[[#All],[Area]],MATCH(Transactions[[#This Row],[Sub Ledger]],LedgerMapping[[#All],[Sub Ledger]],0))</f>
        <v>Income Statement</v>
      </c>
    </row>
    <row r="6551" spans="1:5" x14ac:dyDescent="0.55000000000000004">
      <c r="A6551">
        <v>11</v>
      </c>
      <c r="B6551">
        <v>78000</v>
      </c>
      <c r="C6551" s="6">
        <v>44287</v>
      </c>
      <c r="D6551">
        <v>-206.08</v>
      </c>
      <c r="E6551" t="str">
        <f>INDEX(LedgerMapping[[#All],[Area]],MATCH(Transactions[[#This Row],[Sub Ledger]],LedgerMapping[[#All],[Sub Ledger]],0))</f>
        <v>Income Statement</v>
      </c>
    </row>
    <row r="6552" spans="1:5" x14ac:dyDescent="0.55000000000000004">
      <c r="A6552">
        <v>11</v>
      </c>
      <c r="B6552">
        <v>80000</v>
      </c>
      <c r="C6552" s="6">
        <v>44287</v>
      </c>
      <c r="D6552">
        <v>-824.18</v>
      </c>
      <c r="E6552" t="str">
        <f>INDEX(LedgerMapping[[#All],[Area]],MATCH(Transactions[[#This Row],[Sub Ledger]],LedgerMapping[[#All],[Sub Ledger]],0))</f>
        <v>Income Statement</v>
      </c>
    </row>
    <row r="6553" spans="1:5" x14ac:dyDescent="0.55000000000000004">
      <c r="A6553">
        <v>11</v>
      </c>
      <c r="B6553">
        <v>81000</v>
      </c>
      <c r="C6553" s="6">
        <v>44287</v>
      </c>
      <c r="D6553">
        <v>-510.34</v>
      </c>
      <c r="E6553" t="str">
        <f>INDEX(LedgerMapping[[#All],[Area]],MATCH(Transactions[[#This Row],[Sub Ledger]],LedgerMapping[[#All],[Sub Ledger]],0))</f>
        <v>Income Statement</v>
      </c>
    </row>
    <row r="6554" spans="1:5" x14ac:dyDescent="0.55000000000000004">
      <c r="A6554">
        <v>11</v>
      </c>
      <c r="B6554">
        <v>82000</v>
      </c>
      <c r="C6554" s="6">
        <v>44287</v>
      </c>
      <c r="D6554">
        <v>-52.89</v>
      </c>
      <c r="E6554" t="str">
        <f>INDEX(LedgerMapping[[#All],[Area]],MATCH(Transactions[[#This Row],[Sub Ledger]],LedgerMapping[[#All],[Sub Ledger]],0))</f>
        <v>Income Statement</v>
      </c>
    </row>
    <row r="6555" spans="1:5" x14ac:dyDescent="0.55000000000000004">
      <c r="A6555">
        <v>11</v>
      </c>
      <c r="B6555">
        <v>83000</v>
      </c>
      <c r="C6555" s="6">
        <v>44287</v>
      </c>
      <c r="D6555">
        <v>-184.81</v>
      </c>
      <c r="E6555" t="str">
        <f>INDEX(LedgerMapping[[#All],[Area]],MATCH(Transactions[[#This Row],[Sub Ledger]],LedgerMapping[[#All],[Sub Ledger]],0))</f>
        <v>Income Statement</v>
      </c>
    </row>
    <row r="6556" spans="1:5" x14ac:dyDescent="0.55000000000000004">
      <c r="A6556">
        <v>11</v>
      </c>
      <c r="B6556">
        <v>84000</v>
      </c>
      <c r="C6556" s="6">
        <v>44287</v>
      </c>
      <c r="D6556">
        <v>-165.66</v>
      </c>
      <c r="E6556" t="str">
        <f>INDEX(LedgerMapping[[#All],[Area]],MATCH(Transactions[[#This Row],[Sub Ledger]],LedgerMapping[[#All],[Sub Ledger]],0))</f>
        <v>Income Statement</v>
      </c>
    </row>
    <row r="6557" spans="1:5" x14ac:dyDescent="0.55000000000000004">
      <c r="A6557">
        <v>11</v>
      </c>
      <c r="B6557">
        <v>85000</v>
      </c>
      <c r="C6557" s="6">
        <v>44287</v>
      </c>
      <c r="D6557">
        <v>-147.57</v>
      </c>
      <c r="E6557" t="str">
        <f>INDEX(LedgerMapping[[#All],[Area]],MATCH(Transactions[[#This Row],[Sub Ledger]],LedgerMapping[[#All],[Sub Ledger]],0))</f>
        <v>Income Statement</v>
      </c>
    </row>
    <row r="6558" spans="1:5" x14ac:dyDescent="0.55000000000000004">
      <c r="A6558">
        <v>11</v>
      </c>
      <c r="B6558">
        <v>87000</v>
      </c>
      <c r="C6558" s="6">
        <v>44287</v>
      </c>
      <c r="D6558">
        <v>-673.11</v>
      </c>
      <c r="E6558" t="str">
        <f>INDEX(LedgerMapping[[#All],[Area]],MATCH(Transactions[[#This Row],[Sub Ledger]],LedgerMapping[[#All],[Sub Ledger]],0))</f>
        <v>Income Statement</v>
      </c>
    </row>
    <row r="6559" spans="1:5" x14ac:dyDescent="0.55000000000000004">
      <c r="A6559">
        <v>11</v>
      </c>
      <c r="B6559">
        <v>90000</v>
      </c>
      <c r="C6559" s="6">
        <v>44287</v>
      </c>
      <c r="D6559">
        <v>-316.72000000000003</v>
      </c>
      <c r="E6559" t="str">
        <f>INDEX(LedgerMapping[[#All],[Area]],MATCH(Transactions[[#This Row],[Sub Ledger]],LedgerMapping[[#All],[Sub Ledger]],0))</f>
        <v>Income Statement</v>
      </c>
    </row>
    <row r="6560" spans="1:5" x14ac:dyDescent="0.55000000000000004">
      <c r="A6560">
        <v>11</v>
      </c>
      <c r="B6560">
        <v>94000</v>
      </c>
      <c r="C6560" s="6">
        <v>44287</v>
      </c>
      <c r="D6560">
        <v>-228.42</v>
      </c>
      <c r="E6560" t="str">
        <f>INDEX(LedgerMapping[[#All],[Area]],MATCH(Transactions[[#This Row],[Sub Ledger]],LedgerMapping[[#All],[Sub Ledger]],0))</f>
        <v>Income Statement</v>
      </c>
    </row>
    <row r="6561" spans="1:5" x14ac:dyDescent="0.55000000000000004">
      <c r="A6561">
        <v>11</v>
      </c>
      <c r="B6561">
        <v>60000</v>
      </c>
      <c r="C6561" s="6">
        <v>44287</v>
      </c>
      <c r="D6561">
        <v>-6947.7</v>
      </c>
      <c r="E6561" t="str">
        <f>INDEX(LedgerMapping[[#All],[Area]],MATCH(Transactions[[#This Row],[Sub Ledger]],LedgerMapping[[#All],[Sub Ledger]],0))</f>
        <v>Income Statement</v>
      </c>
    </row>
    <row r="6562" spans="1:5" x14ac:dyDescent="0.55000000000000004">
      <c r="A6562">
        <v>11</v>
      </c>
      <c r="B6562">
        <v>61000</v>
      </c>
      <c r="C6562" s="6">
        <v>44287</v>
      </c>
      <c r="D6562">
        <v>-856.09</v>
      </c>
      <c r="E6562" t="str">
        <f>INDEX(LedgerMapping[[#All],[Area]],MATCH(Transactions[[#This Row],[Sub Ledger]],LedgerMapping[[#All],[Sub Ledger]],0))</f>
        <v>Income Statement</v>
      </c>
    </row>
    <row r="6563" spans="1:5" x14ac:dyDescent="0.55000000000000004">
      <c r="A6563">
        <v>11</v>
      </c>
      <c r="B6563">
        <v>62000</v>
      </c>
      <c r="C6563" s="6">
        <v>44287</v>
      </c>
      <c r="D6563">
        <v>-570.98</v>
      </c>
      <c r="E6563" t="str">
        <f>INDEX(LedgerMapping[[#All],[Area]],MATCH(Transactions[[#This Row],[Sub Ledger]],LedgerMapping[[#All],[Sub Ledger]],0))</f>
        <v>Income Statement</v>
      </c>
    </row>
    <row r="6564" spans="1:5" x14ac:dyDescent="0.55000000000000004">
      <c r="A6564">
        <v>11</v>
      </c>
      <c r="B6564">
        <v>65000</v>
      </c>
      <c r="C6564" s="6">
        <v>44287</v>
      </c>
      <c r="D6564">
        <v>-115.65</v>
      </c>
      <c r="E6564" t="str">
        <f>INDEX(LedgerMapping[[#All],[Area]],MATCH(Transactions[[#This Row],[Sub Ledger]],LedgerMapping[[#All],[Sub Ledger]],0))</f>
        <v>Income Statement</v>
      </c>
    </row>
    <row r="6565" spans="1:5" x14ac:dyDescent="0.55000000000000004">
      <c r="A6565">
        <v>11</v>
      </c>
      <c r="B6565">
        <v>66000</v>
      </c>
      <c r="C6565" s="6">
        <v>44287</v>
      </c>
      <c r="D6565">
        <v>-103.95</v>
      </c>
      <c r="E6565" t="str">
        <f>INDEX(LedgerMapping[[#All],[Area]],MATCH(Transactions[[#This Row],[Sub Ledger]],LedgerMapping[[#All],[Sub Ledger]],0))</f>
        <v>Income Statement</v>
      </c>
    </row>
    <row r="6566" spans="1:5" x14ac:dyDescent="0.55000000000000004">
      <c r="A6566">
        <v>11</v>
      </c>
      <c r="B6566">
        <v>67000</v>
      </c>
      <c r="C6566" s="6">
        <v>44287</v>
      </c>
      <c r="D6566">
        <v>-53.95</v>
      </c>
      <c r="E6566" t="str">
        <f>INDEX(LedgerMapping[[#All],[Area]],MATCH(Transactions[[#This Row],[Sub Ledger]],LedgerMapping[[#All],[Sub Ledger]],0))</f>
        <v>Income Statement</v>
      </c>
    </row>
    <row r="6567" spans="1:5" x14ac:dyDescent="0.55000000000000004">
      <c r="A6567">
        <v>11</v>
      </c>
      <c r="B6567">
        <v>68000</v>
      </c>
      <c r="C6567" s="6">
        <v>44287</v>
      </c>
      <c r="D6567">
        <v>-40.119999999999997</v>
      </c>
      <c r="E6567" t="str">
        <f>INDEX(LedgerMapping[[#All],[Area]],MATCH(Transactions[[#This Row],[Sub Ledger]],LedgerMapping[[#All],[Sub Ledger]],0))</f>
        <v>Income Statement</v>
      </c>
    </row>
    <row r="6568" spans="1:5" x14ac:dyDescent="0.55000000000000004">
      <c r="A6568">
        <v>11</v>
      </c>
      <c r="B6568">
        <v>69000</v>
      </c>
      <c r="C6568" s="6">
        <v>44287</v>
      </c>
      <c r="D6568">
        <v>-12.46</v>
      </c>
      <c r="E6568" t="str">
        <f>INDEX(LedgerMapping[[#All],[Area]],MATCH(Transactions[[#This Row],[Sub Ledger]],LedgerMapping[[#All],[Sub Ledger]],0))</f>
        <v>Income Statement</v>
      </c>
    </row>
    <row r="6569" spans="1:5" x14ac:dyDescent="0.55000000000000004">
      <c r="A6569">
        <v>11</v>
      </c>
      <c r="B6569">
        <v>71000</v>
      </c>
      <c r="C6569" s="6">
        <v>44287</v>
      </c>
      <c r="D6569">
        <v>-17.78</v>
      </c>
      <c r="E6569" t="str">
        <f>INDEX(LedgerMapping[[#All],[Area]],MATCH(Transactions[[#This Row],[Sub Ledger]],LedgerMapping[[#All],[Sub Ledger]],0))</f>
        <v>Income Statement</v>
      </c>
    </row>
    <row r="6570" spans="1:5" x14ac:dyDescent="0.55000000000000004">
      <c r="A6570">
        <v>11</v>
      </c>
      <c r="B6570">
        <v>73000</v>
      </c>
      <c r="C6570" s="6">
        <v>44287</v>
      </c>
      <c r="D6570">
        <v>-73.099999999999994</v>
      </c>
      <c r="E6570" t="str">
        <f>INDEX(LedgerMapping[[#All],[Area]],MATCH(Transactions[[#This Row],[Sub Ledger]],LedgerMapping[[#All],[Sub Ledger]],0))</f>
        <v>Income Statement</v>
      </c>
    </row>
    <row r="6571" spans="1:5" x14ac:dyDescent="0.55000000000000004">
      <c r="A6571">
        <v>11</v>
      </c>
      <c r="B6571">
        <v>74000</v>
      </c>
      <c r="C6571" s="6">
        <v>44287</v>
      </c>
      <c r="D6571">
        <v>-289.06</v>
      </c>
      <c r="E6571" t="str">
        <f>INDEX(LedgerMapping[[#All],[Area]],MATCH(Transactions[[#This Row],[Sub Ledger]],LedgerMapping[[#All],[Sub Ledger]],0))</f>
        <v>Income Statement</v>
      </c>
    </row>
    <row r="6572" spans="1:5" x14ac:dyDescent="0.55000000000000004">
      <c r="A6572">
        <v>11</v>
      </c>
      <c r="B6572">
        <v>76000</v>
      </c>
      <c r="C6572" s="6">
        <v>44287</v>
      </c>
      <c r="D6572">
        <v>-84.8</v>
      </c>
      <c r="E6572" t="str">
        <f>INDEX(LedgerMapping[[#All],[Area]],MATCH(Transactions[[#This Row],[Sub Ledger]],LedgerMapping[[#All],[Sub Ledger]],0))</f>
        <v>Income Statement</v>
      </c>
    </row>
    <row r="6573" spans="1:5" x14ac:dyDescent="0.55000000000000004">
      <c r="A6573">
        <v>11</v>
      </c>
      <c r="B6573">
        <v>77000</v>
      </c>
      <c r="C6573" s="6">
        <v>44287</v>
      </c>
      <c r="D6573">
        <v>-152.88999999999999</v>
      </c>
      <c r="E6573" t="str">
        <f>INDEX(LedgerMapping[[#All],[Area]],MATCH(Transactions[[#This Row],[Sub Ledger]],LedgerMapping[[#All],[Sub Ledger]],0))</f>
        <v>Income Statement</v>
      </c>
    </row>
    <row r="6574" spans="1:5" x14ac:dyDescent="0.55000000000000004">
      <c r="A6574">
        <v>11</v>
      </c>
      <c r="B6574">
        <v>78000</v>
      </c>
      <c r="C6574" s="6">
        <v>44287</v>
      </c>
      <c r="D6574">
        <v>-60.33</v>
      </c>
      <c r="E6574" t="str">
        <f>INDEX(LedgerMapping[[#All],[Area]],MATCH(Transactions[[#This Row],[Sub Ledger]],LedgerMapping[[#All],[Sub Ledger]],0))</f>
        <v>Income Statement</v>
      </c>
    </row>
    <row r="6575" spans="1:5" x14ac:dyDescent="0.55000000000000004">
      <c r="A6575">
        <v>11</v>
      </c>
      <c r="B6575">
        <v>80000</v>
      </c>
      <c r="C6575" s="6">
        <v>44287</v>
      </c>
      <c r="D6575">
        <v>-181.61</v>
      </c>
      <c r="E6575" t="str">
        <f>INDEX(LedgerMapping[[#All],[Area]],MATCH(Transactions[[#This Row],[Sub Ledger]],LedgerMapping[[#All],[Sub Ledger]],0))</f>
        <v>Income Statement</v>
      </c>
    </row>
    <row r="6576" spans="1:5" x14ac:dyDescent="0.55000000000000004">
      <c r="A6576">
        <v>11</v>
      </c>
      <c r="B6576">
        <v>81000</v>
      </c>
      <c r="C6576" s="6">
        <v>44287</v>
      </c>
      <c r="D6576">
        <v>-113.53</v>
      </c>
      <c r="E6576" t="str">
        <f>INDEX(LedgerMapping[[#All],[Area]],MATCH(Transactions[[#This Row],[Sub Ledger]],LedgerMapping[[#All],[Sub Ledger]],0))</f>
        <v>Income Statement</v>
      </c>
    </row>
    <row r="6577" spans="1:5" x14ac:dyDescent="0.55000000000000004">
      <c r="A6577">
        <v>11</v>
      </c>
      <c r="B6577">
        <v>82000</v>
      </c>
      <c r="C6577" s="6">
        <v>44287</v>
      </c>
      <c r="D6577">
        <v>-12.46</v>
      </c>
      <c r="E6577" t="str">
        <f>INDEX(LedgerMapping[[#All],[Area]],MATCH(Transactions[[#This Row],[Sub Ledger]],LedgerMapping[[#All],[Sub Ledger]],0))</f>
        <v>Income Statement</v>
      </c>
    </row>
    <row r="6578" spans="1:5" x14ac:dyDescent="0.55000000000000004">
      <c r="A6578">
        <v>11</v>
      </c>
      <c r="B6578">
        <v>83000</v>
      </c>
      <c r="C6578" s="6">
        <v>44287</v>
      </c>
      <c r="D6578">
        <v>-41.19</v>
      </c>
      <c r="E6578" t="str">
        <f>INDEX(LedgerMapping[[#All],[Area]],MATCH(Transactions[[#This Row],[Sub Ledger]],LedgerMapping[[#All],[Sub Ledger]],0))</f>
        <v>Income Statement</v>
      </c>
    </row>
    <row r="6579" spans="1:5" x14ac:dyDescent="0.55000000000000004">
      <c r="A6579">
        <v>11</v>
      </c>
      <c r="B6579">
        <v>84000</v>
      </c>
      <c r="C6579" s="6">
        <v>44287</v>
      </c>
      <c r="D6579">
        <v>-36.93</v>
      </c>
      <c r="E6579" t="str">
        <f>INDEX(LedgerMapping[[#All],[Area]],MATCH(Transactions[[#This Row],[Sub Ledger]],LedgerMapping[[#All],[Sub Ledger]],0))</f>
        <v>Income Statement</v>
      </c>
    </row>
    <row r="6580" spans="1:5" x14ac:dyDescent="0.55000000000000004">
      <c r="A6580">
        <v>11</v>
      </c>
      <c r="B6580">
        <v>85000</v>
      </c>
      <c r="C6580" s="6">
        <v>44287</v>
      </c>
      <c r="D6580">
        <v>-32.67</v>
      </c>
      <c r="E6580" t="str">
        <f>INDEX(LedgerMapping[[#All],[Area]],MATCH(Transactions[[#This Row],[Sub Ledger]],LedgerMapping[[#All],[Sub Ledger]],0))</f>
        <v>Income Statement</v>
      </c>
    </row>
    <row r="6581" spans="1:5" x14ac:dyDescent="0.55000000000000004">
      <c r="A6581">
        <v>11</v>
      </c>
      <c r="B6581">
        <v>87000</v>
      </c>
      <c r="C6581" s="6">
        <v>44287</v>
      </c>
      <c r="D6581">
        <v>-149.69999999999999</v>
      </c>
      <c r="E6581" t="str">
        <f>INDEX(LedgerMapping[[#All],[Area]],MATCH(Transactions[[#This Row],[Sub Ledger]],LedgerMapping[[#All],[Sub Ledger]],0))</f>
        <v>Income Statement</v>
      </c>
    </row>
    <row r="6582" spans="1:5" x14ac:dyDescent="0.55000000000000004">
      <c r="A6582">
        <v>11</v>
      </c>
      <c r="B6582">
        <v>90000</v>
      </c>
      <c r="C6582" s="6">
        <v>44287</v>
      </c>
      <c r="D6582">
        <v>-69.91</v>
      </c>
      <c r="E6582" t="str">
        <f>INDEX(LedgerMapping[[#All],[Area]],MATCH(Transactions[[#This Row],[Sub Ledger]],LedgerMapping[[#All],[Sub Ledger]],0))</f>
        <v>Income Statement</v>
      </c>
    </row>
    <row r="6583" spans="1:5" x14ac:dyDescent="0.55000000000000004">
      <c r="A6583">
        <v>11</v>
      </c>
      <c r="B6583">
        <v>94000</v>
      </c>
      <c r="C6583" s="6">
        <v>44287</v>
      </c>
      <c r="D6583">
        <v>-50.76</v>
      </c>
      <c r="E6583" t="str">
        <f>INDEX(LedgerMapping[[#All],[Area]],MATCH(Transactions[[#This Row],[Sub Ledger]],LedgerMapping[[#All],[Sub Ledger]],0))</f>
        <v>Income Statement</v>
      </c>
    </row>
    <row r="6584" spans="1:5" x14ac:dyDescent="0.55000000000000004">
      <c r="A6584">
        <v>11</v>
      </c>
      <c r="B6584">
        <v>60000</v>
      </c>
      <c r="C6584" s="6">
        <v>44287</v>
      </c>
      <c r="D6584">
        <v>-25192.720000000001</v>
      </c>
      <c r="E6584" t="str">
        <f>INDEX(LedgerMapping[[#All],[Area]],MATCH(Transactions[[#This Row],[Sub Ledger]],LedgerMapping[[#All],[Sub Ledger]],0))</f>
        <v>Income Statement</v>
      </c>
    </row>
    <row r="6585" spans="1:5" x14ac:dyDescent="0.55000000000000004">
      <c r="A6585">
        <v>11</v>
      </c>
      <c r="B6585">
        <v>61000</v>
      </c>
      <c r="C6585" s="6">
        <v>44287</v>
      </c>
      <c r="D6585">
        <v>-2068.88</v>
      </c>
      <c r="E6585" t="str">
        <f>INDEX(LedgerMapping[[#All],[Area]],MATCH(Transactions[[#This Row],[Sub Ledger]],LedgerMapping[[#All],[Sub Ledger]],0))</f>
        <v>Income Statement</v>
      </c>
    </row>
    <row r="6586" spans="1:5" x14ac:dyDescent="0.55000000000000004">
      <c r="A6586">
        <v>11</v>
      </c>
      <c r="B6586">
        <v>62000</v>
      </c>
      <c r="C6586" s="6">
        <v>44287</v>
      </c>
      <c r="D6586">
        <v>-1551.85</v>
      </c>
      <c r="E6586" t="str">
        <f>INDEX(LedgerMapping[[#All],[Area]],MATCH(Transactions[[#This Row],[Sub Ledger]],LedgerMapping[[#All],[Sub Ledger]],0))</f>
        <v>Income Statement</v>
      </c>
    </row>
    <row r="6587" spans="1:5" x14ac:dyDescent="0.55000000000000004">
      <c r="A6587">
        <v>11</v>
      </c>
      <c r="B6587">
        <v>65000</v>
      </c>
      <c r="C6587" s="6">
        <v>44287</v>
      </c>
      <c r="D6587">
        <v>-260.33999999999997</v>
      </c>
      <c r="E6587" t="str">
        <f>INDEX(LedgerMapping[[#All],[Area]],MATCH(Transactions[[#This Row],[Sub Ledger]],LedgerMapping[[#All],[Sub Ledger]],0))</f>
        <v>Income Statement</v>
      </c>
    </row>
    <row r="6588" spans="1:5" x14ac:dyDescent="0.55000000000000004">
      <c r="A6588">
        <v>11</v>
      </c>
      <c r="B6588">
        <v>66000</v>
      </c>
      <c r="C6588" s="6">
        <v>44287</v>
      </c>
      <c r="D6588">
        <v>-235.87</v>
      </c>
      <c r="E6588" t="str">
        <f>INDEX(LedgerMapping[[#All],[Area]],MATCH(Transactions[[#This Row],[Sub Ledger]],LedgerMapping[[#All],[Sub Ledger]],0))</f>
        <v>Income Statement</v>
      </c>
    </row>
    <row r="6589" spans="1:5" x14ac:dyDescent="0.55000000000000004">
      <c r="A6589">
        <v>11</v>
      </c>
      <c r="B6589">
        <v>67000</v>
      </c>
      <c r="C6589" s="6">
        <v>44287</v>
      </c>
      <c r="D6589">
        <v>-120.97</v>
      </c>
      <c r="E6589" t="str">
        <f>INDEX(LedgerMapping[[#All],[Area]],MATCH(Transactions[[#This Row],[Sub Ledger]],LedgerMapping[[#All],[Sub Ledger]],0))</f>
        <v>Income Statement</v>
      </c>
    </row>
    <row r="6590" spans="1:5" x14ac:dyDescent="0.55000000000000004">
      <c r="A6590">
        <v>11</v>
      </c>
      <c r="B6590">
        <v>68000</v>
      </c>
      <c r="C6590" s="6">
        <v>44287</v>
      </c>
      <c r="D6590">
        <v>-90.12</v>
      </c>
      <c r="E6590" t="str">
        <f>INDEX(LedgerMapping[[#All],[Area]],MATCH(Transactions[[#This Row],[Sub Ledger]],LedgerMapping[[#All],[Sub Ledger]],0))</f>
        <v>Income Statement</v>
      </c>
    </row>
    <row r="6591" spans="1:5" x14ac:dyDescent="0.55000000000000004">
      <c r="A6591">
        <v>11</v>
      </c>
      <c r="B6591">
        <v>69000</v>
      </c>
      <c r="C6591" s="6">
        <v>44287</v>
      </c>
      <c r="D6591">
        <v>-26.29</v>
      </c>
      <c r="E6591" t="str">
        <f>INDEX(LedgerMapping[[#All],[Area]],MATCH(Transactions[[#This Row],[Sub Ledger]],LedgerMapping[[#All],[Sub Ledger]],0))</f>
        <v>Income Statement</v>
      </c>
    </row>
    <row r="6592" spans="1:5" x14ac:dyDescent="0.55000000000000004">
      <c r="A6592">
        <v>11</v>
      </c>
      <c r="B6592">
        <v>71000</v>
      </c>
      <c r="C6592" s="6">
        <v>44287</v>
      </c>
      <c r="D6592">
        <v>-39.06</v>
      </c>
      <c r="E6592" t="str">
        <f>INDEX(LedgerMapping[[#All],[Area]],MATCH(Transactions[[#This Row],[Sub Ledger]],LedgerMapping[[#All],[Sub Ledger]],0))</f>
        <v>Income Statement</v>
      </c>
    </row>
    <row r="6593" spans="1:5" x14ac:dyDescent="0.55000000000000004">
      <c r="A6593">
        <v>11</v>
      </c>
      <c r="B6593">
        <v>73000</v>
      </c>
      <c r="C6593" s="6">
        <v>44287</v>
      </c>
      <c r="D6593">
        <v>-181.61</v>
      </c>
      <c r="E6593" t="str">
        <f>INDEX(LedgerMapping[[#All],[Area]],MATCH(Transactions[[#This Row],[Sub Ledger]],LedgerMapping[[#All],[Sub Ledger]],0))</f>
        <v>Income Statement</v>
      </c>
    </row>
    <row r="6594" spans="1:5" x14ac:dyDescent="0.55000000000000004">
      <c r="A6594">
        <v>11</v>
      </c>
      <c r="B6594">
        <v>74000</v>
      </c>
      <c r="C6594" s="6">
        <v>44287</v>
      </c>
      <c r="D6594">
        <v>-248.64</v>
      </c>
      <c r="E6594" t="str">
        <f>INDEX(LedgerMapping[[#All],[Area]],MATCH(Transactions[[#This Row],[Sub Ledger]],LedgerMapping[[#All],[Sub Ledger]],0))</f>
        <v>Income Statement</v>
      </c>
    </row>
    <row r="6595" spans="1:5" x14ac:dyDescent="0.55000000000000004">
      <c r="A6595">
        <v>11</v>
      </c>
      <c r="B6595">
        <v>76000</v>
      </c>
      <c r="C6595" s="6">
        <v>44287</v>
      </c>
      <c r="D6595">
        <v>-234.81</v>
      </c>
      <c r="E6595" t="str">
        <f>INDEX(LedgerMapping[[#All],[Area]],MATCH(Transactions[[#This Row],[Sub Ledger]],LedgerMapping[[#All],[Sub Ledger]],0))</f>
        <v>Income Statement</v>
      </c>
    </row>
    <row r="6596" spans="1:5" x14ac:dyDescent="0.55000000000000004">
      <c r="A6596">
        <v>11</v>
      </c>
      <c r="B6596">
        <v>77000</v>
      </c>
      <c r="C6596" s="6">
        <v>44287</v>
      </c>
      <c r="D6596">
        <v>-422.04</v>
      </c>
      <c r="E6596" t="str">
        <f>INDEX(LedgerMapping[[#All],[Area]],MATCH(Transactions[[#This Row],[Sub Ledger]],LedgerMapping[[#All],[Sub Ledger]],0))</f>
        <v>Income Statement</v>
      </c>
    </row>
    <row r="6597" spans="1:5" x14ac:dyDescent="0.55000000000000004">
      <c r="A6597">
        <v>11</v>
      </c>
      <c r="B6597">
        <v>78000</v>
      </c>
      <c r="C6597" s="6">
        <v>44287</v>
      </c>
      <c r="D6597">
        <v>-134.80000000000001</v>
      </c>
      <c r="E6597" t="str">
        <f>INDEX(LedgerMapping[[#All],[Area]],MATCH(Transactions[[#This Row],[Sub Ledger]],LedgerMapping[[#All],[Sub Ledger]],0))</f>
        <v>Income Statement</v>
      </c>
    </row>
    <row r="6598" spans="1:5" x14ac:dyDescent="0.55000000000000004">
      <c r="A6598">
        <v>11</v>
      </c>
      <c r="B6598">
        <v>80000</v>
      </c>
      <c r="C6598" s="6">
        <v>44287</v>
      </c>
      <c r="D6598">
        <v>-512.47</v>
      </c>
      <c r="E6598" t="str">
        <f>INDEX(LedgerMapping[[#All],[Area]],MATCH(Transactions[[#This Row],[Sub Ledger]],LedgerMapping[[#All],[Sub Ledger]],0))</f>
        <v>Income Statement</v>
      </c>
    </row>
    <row r="6599" spans="1:5" x14ac:dyDescent="0.55000000000000004">
      <c r="A6599">
        <v>11</v>
      </c>
      <c r="B6599">
        <v>81000</v>
      </c>
      <c r="C6599" s="6">
        <v>44287</v>
      </c>
      <c r="D6599">
        <v>-317.79000000000002</v>
      </c>
      <c r="E6599" t="str">
        <f>INDEX(LedgerMapping[[#All],[Area]],MATCH(Transactions[[#This Row],[Sub Ledger]],LedgerMapping[[#All],[Sub Ledger]],0))</f>
        <v>Income Statement</v>
      </c>
    </row>
    <row r="6600" spans="1:5" x14ac:dyDescent="0.55000000000000004">
      <c r="A6600">
        <v>11</v>
      </c>
      <c r="B6600">
        <v>82000</v>
      </c>
      <c r="C6600" s="6">
        <v>44287</v>
      </c>
      <c r="D6600">
        <v>-32.67</v>
      </c>
      <c r="E6600" t="str">
        <f>INDEX(LedgerMapping[[#All],[Area]],MATCH(Transactions[[#This Row],[Sub Ledger]],LedgerMapping[[#All],[Sub Ledger]],0))</f>
        <v>Income Statement</v>
      </c>
    </row>
    <row r="6601" spans="1:5" x14ac:dyDescent="0.55000000000000004">
      <c r="A6601">
        <v>11</v>
      </c>
      <c r="B6601">
        <v>83000</v>
      </c>
      <c r="C6601" s="6">
        <v>44287</v>
      </c>
      <c r="D6601">
        <v>-110.34</v>
      </c>
      <c r="E6601" t="str">
        <f>INDEX(LedgerMapping[[#All],[Area]],MATCH(Transactions[[#This Row],[Sub Ledger]],LedgerMapping[[#All],[Sub Ledger]],0))</f>
        <v>Income Statement</v>
      </c>
    </row>
    <row r="6602" spans="1:5" x14ac:dyDescent="0.55000000000000004">
      <c r="A6602">
        <v>11</v>
      </c>
      <c r="B6602">
        <v>84000</v>
      </c>
      <c r="C6602" s="6">
        <v>44287</v>
      </c>
      <c r="D6602">
        <v>-96.51</v>
      </c>
      <c r="E6602" t="str">
        <f>INDEX(LedgerMapping[[#All],[Area]],MATCH(Transactions[[#This Row],[Sub Ledger]],LedgerMapping[[#All],[Sub Ledger]],0))</f>
        <v>Income Statement</v>
      </c>
    </row>
    <row r="6603" spans="1:5" x14ac:dyDescent="0.55000000000000004">
      <c r="A6603">
        <v>11</v>
      </c>
      <c r="B6603">
        <v>85000</v>
      </c>
      <c r="C6603" s="6">
        <v>44287</v>
      </c>
      <c r="D6603">
        <v>-90.12</v>
      </c>
      <c r="E6603" t="str">
        <f>INDEX(LedgerMapping[[#All],[Area]],MATCH(Transactions[[#This Row],[Sub Ledger]],LedgerMapping[[#All],[Sub Ledger]],0))</f>
        <v>Income Statement</v>
      </c>
    </row>
    <row r="6604" spans="1:5" x14ac:dyDescent="0.55000000000000004">
      <c r="A6604">
        <v>11</v>
      </c>
      <c r="B6604">
        <v>87000</v>
      </c>
      <c r="C6604" s="6">
        <v>44287</v>
      </c>
      <c r="D6604">
        <v>-448.64</v>
      </c>
      <c r="E6604" t="str">
        <f>INDEX(LedgerMapping[[#All],[Area]],MATCH(Transactions[[#This Row],[Sub Ledger]],LedgerMapping[[#All],[Sub Ledger]],0))</f>
        <v>Income Statement</v>
      </c>
    </row>
    <row r="6605" spans="1:5" x14ac:dyDescent="0.55000000000000004">
      <c r="A6605">
        <v>11</v>
      </c>
      <c r="B6605">
        <v>90000</v>
      </c>
      <c r="C6605" s="6">
        <v>44287</v>
      </c>
      <c r="D6605">
        <v>-183.74</v>
      </c>
      <c r="E6605" t="str">
        <f>INDEX(LedgerMapping[[#All],[Area]],MATCH(Transactions[[#This Row],[Sub Ledger]],LedgerMapping[[#All],[Sub Ledger]],0))</f>
        <v>Income Statement</v>
      </c>
    </row>
    <row r="6606" spans="1:5" x14ac:dyDescent="0.55000000000000004">
      <c r="A6606">
        <v>11</v>
      </c>
      <c r="B6606">
        <v>94000</v>
      </c>
      <c r="C6606" s="6">
        <v>44287</v>
      </c>
      <c r="D6606">
        <v>-142.25</v>
      </c>
      <c r="E6606" t="str">
        <f>INDEX(LedgerMapping[[#All],[Area]],MATCH(Transactions[[#This Row],[Sub Ledger]],LedgerMapping[[#All],[Sub Ledger]],0))</f>
        <v>Income Statement</v>
      </c>
    </row>
    <row r="6607" spans="1:5" x14ac:dyDescent="0.55000000000000004">
      <c r="A6607">
        <v>11</v>
      </c>
      <c r="B6607">
        <v>60000</v>
      </c>
      <c r="C6607" s="6">
        <v>44287</v>
      </c>
      <c r="D6607">
        <v>-19467.080000000002</v>
      </c>
      <c r="E6607" t="str">
        <f>INDEX(LedgerMapping[[#All],[Area]],MATCH(Transactions[[#This Row],[Sub Ledger]],LedgerMapping[[#All],[Sub Ledger]],0))</f>
        <v>Income Statement</v>
      </c>
    </row>
    <row r="6608" spans="1:5" x14ac:dyDescent="0.55000000000000004">
      <c r="A6608">
        <v>11</v>
      </c>
      <c r="B6608">
        <v>61000</v>
      </c>
      <c r="C6608" s="6">
        <v>44287</v>
      </c>
      <c r="D6608">
        <v>-2197.61</v>
      </c>
      <c r="E6608" t="str">
        <f>INDEX(LedgerMapping[[#All],[Area]],MATCH(Transactions[[#This Row],[Sub Ledger]],LedgerMapping[[#All],[Sub Ledger]],0))</f>
        <v>Income Statement</v>
      </c>
    </row>
    <row r="6609" spans="1:5" x14ac:dyDescent="0.55000000000000004">
      <c r="A6609">
        <v>11</v>
      </c>
      <c r="B6609">
        <v>62000</v>
      </c>
      <c r="C6609" s="6">
        <v>44287</v>
      </c>
      <c r="D6609">
        <v>-1199.72</v>
      </c>
      <c r="E6609" t="str">
        <f>INDEX(LedgerMapping[[#All],[Area]],MATCH(Transactions[[#This Row],[Sub Ledger]],LedgerMapping[[#All],[Sub Ledger]],0))</f>
        <v>Income Statement</v>
      </c>
    </row>
    <row r="6610" spans="1:5" x14ac:dyDescent="0.55000000000000004">
      <c r="A6610">
        <v>11</v>
      </c>
      <c r="B6610">
        <v>65000</v>
      </c>
      <c r="C6610" s="6">
        <v>44287</v>
      </c>
      <c r="D6610">
        <v>-232.68</v>
      </c>
      <c r="E6610" t="str">
        <f>INDEX(LedgerMapping[[#All],[Area]],MATCH(Transactions[[#This Row],[Sub Ledger]],LedgerMapping[[#All],[Sub Ledger]],0))</f>
        <v>Income Statement</v>
      </c>
    </row>
    <row r="6611" spans="1:5" x14ac:dyDescent="0.55000000000000004">
      <c r="A6611">
        <v>11</v>
      </c>
      <c r="B6611">
        <v>66000</v>
      </c>
      <c r="C6611" s="6">
        <v>44287</v>
      </c>
      <c r="D6611">
        <v>-211.4</v>
      </c>
      <c r="E6611" t="str">
        <f>INDEX(LedgerMapping[[#All],[Area]],MATCH(Transactions[[#This Row],[Sub Ledger]],LedgerMapping[[#All],[Sub Ledger]],0))</f>
        <v>Income Statement</v>
      </c>
    </row>
    <row r="6612" spans="1:5" x14ac:dyDescent="0.55000000000000004">
      <c r="A6612">
        <v>11</v>
      </c>
      <c r="B6612">
        <v>67000</v>
      </c>
      <c r="C6612" s="6">
        <v>44287</v>
      </c>
      <c r="D6612">
        <v>-109.27</v>
      </c>
      <c r="E6612" t="str">
        <f>INDEX(LedgerMapping[[#All],[Area]],MATCH(Transactions[[#This Row],[Sub Ledger]],LedgerMapping[[#All],[Sub Ledger]],0))</f>
        <v>Income Statement</v>
      </c>
    </row>
    <row r="6613" spans="1:5" x14ac:dyDescent="0.55000000000000004">
      <c r="A6613">
        <v>11</v>
      </c>
      <c r="B6613">
        <v>68000</v>
      </c>
      <c r="C6613" s="6">
        <v>44287</v>
      </c>
      <c r="D6613">
        <v>-83.74</v>
      </c>
      <c r="E6613" t="str">
        <f>INDEX(LedgerMapping[[#All],[Area]],MATCH(Transactions[[#This Row],[Sub Ledger]],LedgerMapping[[#All],[Sub Ledger]],0))</f>
        <v>Income Statement</v>
      </c>
    </row>
    <row r="6614" spans="1:5" x14ac:dyDescent="0.55000000000000004">
      <c r="A6614">
        <v>11</v>
      </c>
      <c r="B6614">
        <v>69000</v>
      </c>
      <c r="C6614" s="6">
        <v>44287</v>
      </c>
      <c r="D6614">
        <v>-24.16</v>
      </c>
      <c r="E6614" t="str">
        <f>INDEX(LedgerMapping[[#All],[Area]],MATCH(Transactions[[#This Row],[Sub Ledger]],LedgerMapping[[#All],[Sub Ledger]],0))</f>
        <v>Income Statement</v>
      </c>
    </row>
    <row r="6615" spans="1:5" x14ac:dyDescent="0.55000000000000004">
      <c r="A6615">
        <v>11</v>
      </c>
      <c r="B6615">
        <v>71000</v>
      </c>
      <c r="C6615" s="6">
        <v>44287</v>
      </c>
      <c r="D6615">
        <v>-32.67</v>
      </c>
      <c r="E6615" t="str">
        <f>INDEX(LedgerMapping[[#All],[Area]],MATCH(Transactions[[#This Row],[Sub Ledger]],LedgerMapping[[#All],[Sub Ledger]],0))</f>
        <v>Income Statement</v>
      </c>
    </row>
    <row r="6616" spans="1:5" x14ac:dyDescent="0.55000000000000004">
      <c r="A6616">
        <v>11</v>
      </c>
      <c r="B6616">
        <v>73000</v>
      </c>
      <c r="C6616" s="6">
        <v>44287</v>
      </c>
      <c r="D6616">
        <v>-162.46</v>
      </c>
      <c r="E6616" t="str">
        <f>INDEX(LedgerMapping[[#All],[Area]],MATCH(Transactions[[#This Row],[Sub Ledger]],LedgerMapping[[#All],[Sub Ledger]],0))</f>
        <v>Income Statement</v>
      </c>
    </row>
    <row r="6617" spans="1:5" x14ac:dyDescent="0.55000000000000004">
      <c r="A6617">
        <v>11</v>
      </c>
      <c r="B6617">
        <v>74000</v>
      </c>
      <c r="C6617" s="6">
        <v>44287</v>
      </c>
      <c r="D6617">
        <v>-260.33999999999997</v>
      </c>
      <c r="E6617" t="str">
        <f>INDEX(LedgerMapping[[#All],[Area]],MATCH(Transactions[[#This Row],[Sub Ledger]],LedgerMapping[[#All],[Sub Ledger]],0))</f>
        <v>Income Statement</v>
      </c>
    </row>
    <row r="6618" spans="1:5" x14ac:dyDescent="0.55000000000000004">
      <c r="A6618">
        <v>11</v>
      </c>
      <c r="B6618">
        <v>76000</v>
      </c>
      <c r="C6618" s="6">
        <v>44287</v>
      </c>
      <c r="D6618">
        <v>-199.7</v>
      </c>
      <c r="E6618" t="str">
        <f>INDEX(LedgerMapping[[#All],[Area]],MATCH(Transactions[[#This Row],[Sub Ledger]],LedgerMapping[[#All],[Sub Ledger]],0))</f>
        <v>Income Statement</v>
      </c>
    </row>
    <row r="6619" spans="1:5" x14ac:dyDescent="0.55000000000000004">
      <c r="A6619">
        <v>11</v>
      </c>
      <c r="B6619">
        <v>77000</v>
      </c>
      <c r="C6619" s="6">
        <v>44287</v>
      </c>
      <c r="D6619">
        <v>-359.28</v>
      </c>
      <c r="E6619" t="str">
        <f>INDEX(LedgerMapping[[#All],[Area]],MATCH(Transactions[[#This Row],[Sub Ledger]],LedgerMapping[[#All],[Sub Ledger]],0))</f>
        <v>Income Statement</v>
      </c>
    </row>
    <row r="6620" spans="1:5" x14ac:dyDescent="0.55000000000000004">
      <c r="A6620">
        <v>11</v>
      </c>
      <c r="B6620">
        <v>78000</v>
      </c>
      <c r="C6620" s="6">
        <v>44287</v>
      </c>
      <c r="D6620">
        <v>-123.1</v>
      </c>
      <c r="E6620" t="str">
        <f>INDEX(LedgerMapping[[#All],[Area]],MATCH(Transactions[[#This Row],[Sub Ledger]],LedgerMapping[[#All],[Sub Ledger]],0))</f>
        <v>Income Statement</v>
      </c>
    </row>
    <row r="6621" spans="1:5" x14ac:dyDescent="0.55000000000000004">
      <c r="A6621">
        <v>11</v>
      </c>
      <c r="B6621">
        <v>80000</v>
      </c>
      <c r="C6621" s="6">
        <v>44287</v>
      </c>
      <c r="D6621">
        <v>-458.21</v>
      </c>
      <c r="E6621" t="str">
        <f>INDEX(LedgerMapping[[#All],[Area]],MATCH(Transactions[[#This Row],[Sub Ledger]],LedgerMapping[[#All],[Sub Ledger]],0))</f>
        <v>Income Statement</v>
      </c>
    </row>
    <row r="6622" spans="1:5" x14ac:dyDescent="0.55000000000000004">
      <c r="A6622">
        <v>11</v>
      </c>
      <c r="B6622">
        <v>81000</v>
      </c>
      <c r="C6622" s="6">
        <v>44287</v>
      </c>
      <c r="D6622">
        <v>-283.74</v>
      </c>
      <c r="E6622" t="str">
        <f>INDEX(LedgerMapping[[#All],[Area]],MATCH(Transactions[[#This Row],[Sub Ledger]],LedgerMapping[[#All],[Sub Ledger]],0))</f>
        <v>Income Statement</v>
      </c>
    </row>
    <row r="6623" spans="1:5" x14ac:dyDescent="0.55000000000000004">
      <c r="A6623">
        <v>11</v>
      </c>
      <c r="B6623">
        <v>82000</v>
      </c>
      <c r="C6623" s="6">
        <v>44287</v>
      </c>
      <c r="D6623">
        <v>-30.55</v>
      </c>
      <c r="E6623" t="str">
        <f>INDEX(LedgerMapping[[#All],[Area]],MATCH(Transactions[[#This Row],[Sub Ledger]],LedgerMapping[[#All],[Sub Ledger]],0))</f>
        <v>Income Statement</v>
      </c>
    </row>
    <row r="6624" spans="1:5" x14ac:dyDescent="0.55000000000000004">
      <c r="A6624">
        <v>11</v>
      </c>
      <c r="B6624">
        <v>83000</v>
      </c>
      <c r="C6624" s="6">
        <v>44287</v>
      </c>
      <c r="D6624">
        <v>-103.95</v>
      </c>
      <c r="E6624" t="str">
        <f>INDEX(LedgerMapping[[#All],[Area]],MATCH(Transactions[[#This Row],[Sub Ledger]],LedgerMapping[[#All],[Sub Ledger]],0))</f>
        <v>Income Statement</v>
      </c>
    </row>
    <row r="6625" spans="1:5" x14ac:dyDescent="0.55000000000000004">
      <c r="A6625">
        <v>11</v>
      </c>
      <c r="B6625">
        <v>84000</v>
      </c>
      <c r="C6625" s="6">
        <v>44287</v>
      </c>
      <c r="D6625">
        <v>-92.25</v>
      </c>
      <c r="E6625" t="str">
        <f>INDEX(LedgerMapping[[#All],[Area]],MATCH(Transactions[[#This Row],[Sub Ledger]],LedgerMapping[[#All],[Sub Ledger]],0))</f>
        <v>Income Statement</v>
      </c>
    </row>
    <row r="6626" spans="1:5" x14ac:dyDescent="0.55000000000000004">
      <c r="A6626">
        <v>11</v>
      </c>
      <c r="B6626">
        <v>85000</v>
      </c>
      <c r="C6626" s="6">
        <v>44287</v>
      </c>
      <c r="D6626">
        <v>-82.68</v>
      </c>
      <c r="E6626" t="str">
        <f>INDEX(LedgerMapping[[#All],[Area]],MATCH(Transactions[[#This Row],[Sub Ledger]],LedgerMapping[[#All],[Sub Ledger]],0))</f>
        <v>Income Statement</v>
      </c>
    </row>
    <row r="6627" spans="1:5" x14ac:dyDescent="0.55000000000000004">
      <c r="A6627">
        <v>11</v>
      </c>
      <c r="B6627">
        <v>87000</v>
      </c>
      <c r="C6627" s="6">
        <v>44287</v>
      </c>
      <c r="D6627">
        <v>-375.23</v>
      </c>
      <c r="E6627" t="str">
        <f>INDEX(LedgerMapping[[#All],[Area]],MATCH(Transactions[[#This Row],[Sub Ledger]],LedgerMapping[[#All],[Sub Ledger]],0))</f>
        <v>Income Statement</v>
      </c>
    </row>
    <row r="6628" spans="1:5" x14ac:dyDescent="0.55000000000000004">
      <c r="A6628">
        <v>11</v>
      </c>
      <c r="B6628">
        <v>90000</v>
      </c>
      <c r="C6628" s="6">
        <v>44287</v>
      </c>
      <c r="D6628">
        <v>-176.29</v>
      </c>
      <c r="E6628" t="str">
        <f>INDEX(LedgerMapping[[#All],[Area]],MATCH(Transactions[[#This Row],[Sub Ledger]],LedgerMapping[[#All],[Sub Ledger]],0))</f>
        <v>Income Statement</v>
      </c>
    </row>
    <row r="6629" spans="1:5" x14ac:dyDescent="0.55000000000000004">
      <c r="A6629">
        <v>11</v>
      </c>
      <c r="B6629">
        <v>94000</v>
      </c>
      <c r="C6629" s="6">
        <v>44287</v>
      </c>
      <c r="D6629">
        <v>-127.36</v>
      </c>
      <c r="E6629" t="str">
        <f>INDEX(LedgerMapping[[#All],[Area]],MATCH(Transactions[[#This Row],[Sub Ledger]],LedgerMapping[[#All],[Sub Ledger]],0))</f>
        <v>Income Statement</v>
      </c>
    </row>
    <row r="6630" spans="1:5" x14ac:dyDescent="0.55000000000000004">
      <c r="A6630">
        <v>11</v>
      </c>
      <c r="B6630">
        <v>52000</v>
      </c>
      <c r="C6630" s="6">
        <v>44287</v>
      </c>
      <c r="D6630">
        <v>4772.12</v>
      </c>
      <c r="E6630" t="str">
        <f>INDEX(LedgerMapping[[#All],[Area]],MATCH(Transactions[[#This Row],[Sub Ledger]],LedgerMapping[[#All],[Sub Ledger]],0))</f>
        <v>Income Statement</v>
      </c>
    </row>
    <row r="6631" spans="1:5" x14ac:dyDescent="0.55000000000000004">
      <c r="A6631">
        <v>11</v>
      </c>
      <c r="B6631">
        <v>89000</v>
      </c>
      <c r="C6631" s="6">
        <v>44287</v>
      </c>
      <c r="D6631">
        <v>45.44</v>
      </c>
      <c r="E6631" t="str">
        <f>INDEX(LedgerMapping[[#All],[Area]],MATCH(Transactions[[#This Row],[Sub Ledger]],LedgerMapping[[#All],[Sub Ledger]],0))</f>
        <v>Income Statement</v>
      </c>
    </row>
    <row r="6632" spans="1:5" x14ac:dyDescent="0.55000000000000004">
      <c r="A6632">
        <v>11</v>
      </c>
      <c r="B6632">
        <v>89000</v>
      </c>
      <c r="C6632" s="6">
        <v>44287</v>
      </c>
      <c r="D6632">
        <v>119.91</v>
      </c>
      <c r="E6632" t="str">
        <f>INDEX(LedgerMapping[[#All],[Area]],MATCH(Transactions[[#This Row],[Sub Ledger]],LedgerMapping[[#All],[Sub Ledger]],0))</f>
        <v>Income Statement</v>
      </c>
    </row>
    <row r="6633" spans="1:5" x14ac:dyDescent="0.55000000000000004">
      <c r="A6633">
        <v>11</v>
      </c>
      <c r="B6633">
        <v>89000</v>
      </c>
      <c r="C6633" s="6">
        <v>44287</v>
      </c>
      <c r="D6633">
        <v>114.59</v>
      </c>
      <c r="E6633" t="str">
        <f>INDEX(LedgerMapping[[#All],[Area]],MATCH(Transactions[[#This Row],[Sub Ledger]],LedgerMapping[[#All],[Sub Ledger]],0))</f>
        <v>Income Statement</v>
      </c>
    </row>
    <row r="6634" spans="1:5" x14ac:dyDescent="0.55000000000000004">
      <c r="A6634">
        <v>11</v>
      </c>
      <c r="B6634">
        <v>89000</v>
      </c>
      <c r="C6634" s="6">
        <v>44287</v>
      </c>
      <c r="D6634">
        <v>128.41999999999999</v>
      </c>
      <c r="E6634" t="str">
        <f>INDEX(LedgerMapping[[#All],[Area]],MATCH(Transactions[[#This Row],[Sub Ledger]],LedgerMapping[[#All],[Sub Ledger]],0))</f>
        <v>Income Statement</v>
      </c>
    </row>
    <row r="6635" spans="1:5" x14ac:dyDescent="0.55000000000000004">
      <c r="A6635">
        <v>11</v>
      </c>
      <c r="B6635">
        <v>89000</v>
      </c>
      <c r="C6635" s="6">
        <v>44287</v>
      </c>
      <c r="D6635">
        <v>206.08</v>
      </c>
      <c r="E6635" t="str">
        <f>INDEX(LedgerMapping[[#All],[Area]],MATCH(Transactions[[#This Row],[Sub Ledger]],LedgerMapping[[#All],[Sub Ledger]],0))</f>
        <v>Income Statement</v>
      </c>
    </row>
    <row r="6636" spans="1:5" x14ac:dyDescent="0.55000000000000004">
      <c r="A6636">
        <v>11</v>
      </c>
      <c r="B6636">
        <v>91000</v>
      </c>
      <c r="C6636" s="6">
        <v>44287</v>
      </c>
      <c r="D6636">
        <v>-54.56</v>
      </c>
      <c r="E6636" t="str">
        <f>INDEX(LedgerMapping[[#All],[Area]],MATCH(Transactions[[#This Row],[Sub Ledger]],LedgerMapping[[#All],[Sub Ledger]],0))</f>
        <v>Income Statement</v>
      </c>
    </row>
    <row r="6637" spans="1:5" x14ac:dyDescent="0.55000000000000004">
      <c r="A6637">
        <v>11</v>
      </c>
      <c r="B6637">
        <v>91000</v>
      </c>
      <c r="C6637" s="6">
        <v>44287</v>
      </c>
      <c r="D6637">
        <v>-146.05000000000001</v>
      </c>
      <c r="E6637" t="str">
        <f>INDEX(LedgerMapping[[#All],[Area]],MATCH(Transactions[[#This Row],[Sub Ledger]],LedgerMapping[[#All],[Sub Ledger]],0))</f>
        <v>Income Statement</v>
      </c>
    </row>
    <row r="6638" spans="1:5" x14ac:dyDescent="0.55000000000000004">
      <c r="A6638">
        <v>11</v>
      </c>
      <c r="B6638">
        <v>91000</v>
      </c>
      <c r="C6638" s="6">
        <v>44287</v>
      </c>
      <c r="D6638">
        <v>-139.66</v>
      </c>
      <c r="E6638" t="str">
        <f>INDEX(LedgerMapping[[#All],[Area]],MATCH(Transactions[[#This Row],[Sub Ledger]],LedgerMapping[[#All],[Sub Ledger]],0))</f>
        <v>Income Statement</v>
      </c>
    </row>
    <row r="6639" spans="1:5" x14ac:dyDescent="0.55000000000000004">
      <c r="A6639">
        <v>11</v>
      </c>
      <c r="B6639">
        <v>91000</v>
      </c>
      <c r="C6639" s="6">
        <v>44287</v>
      </c>
      <c r="D6639">
        <v>-156.68</v>
      </c>
      <c r="E6639" t="str">
        <f>INDEX(LedgerMapping[[#All],[Area]],MATCH(Transactions[[#This Row],[Sub Ledger]],LedgerMapping[[#All],[Sub Ledger]],0))</f>
        <v>Income Statement</v>
      </c>
    </row>
    <row r="6640" spans="1:5" x14ac:dyDescent="0.55000000000000004">
      <c r="A6640">
        <v>11</v>
      </c>
      <c r="B6640">
        <v>91000</v>
      </c>
      <c r="C6640" s="6">
        <v>44287</v>
      </c>
      <c r="D6640">
        <v>-252.43</v>
      </c>
      <c r="E6640" t="str">
        <f>INDEX(LedgerMapping[[#All],[Area]],MATCH(Transactions[[#This Row],[Sub Ledger]],LedgerMapping[[#All],[Sub Ledger]],0))</f>
        <v>Income Statement</v>
      </c>
    </row>
    <row r="6641" spans="1:5" x14ac:dyDescent="0.55000000000000004">
      <c r="A6641">
        <v>11</v>
      </c>
      <c r="B6641">
        <v>92000</v>
      </c>
      <c r="C6641" s="6">
        <v>44287</v>
      </c>
      <c r="D6641">
        <v>422.04</v>
      </c>
      <c r="E6641" t="str">
        <f>INDEX(LedgerMapping[[#All],[Area]],MATCH(Transactions[[#This Row],[Sub Ledger]],LedgerMapping[[#All],[Sub Ledger]],0))</f>
        <v>Income Statement</v>
      </c>
    </row>
    <row r="6642" spans="1:5" x14ac:dyDescent="0.55000000000000004">
      <c r="A6642">
        <v>11</v>
      </c>
      <c r="B6642">
        <v>92000</v>
      </c>
      <c r="C6642" s="6">
        <v>44287</v>
      </c>
      <c r="D6642">
        <v>263.52999999999997</v>
      </c>
      <c r="E6642" t="str">
        <f>INDEX(LedgerMapping[[#All],[Area]],MATCH(Transactions[[#This Row],[Sub Ledger]],LedgerMapping[[#All],[Sub Ledger]],0))</f>
        <v>Income Statement</v>
      </c>
    </row>
    <row r="6643" spans="1:5" x14ac:dyDescent="0.55000000000000004">
      <c r="A6643">
        <v>11</v>
      </c>
      <c r="B6643">
        <v>92000</v>
      </c>
      <c r="C6643" s="6">
        <v>44287</v>
      </c>
      <c r="D6643">
        <v>93.31</v>
      </c>
      <c r="E6643" t="str">
        <f>INDEX(LedgerMapping[[#All],[Area]],MATCH(Transactions[[#This Row],[Sub Ledger]],LedgerMapping[[#All],[Sub Ledger]],0))</f>
        <v>Income Statement</v>
      </c>
    </row>
    <row r="6644" spans="1:5" x14ac:dyDescent="0.55000000000000004">
      <c r="A6644">
        <v>11</v>
      </c>
      <c r="B6644">
        <v>92000</v>
      </c>
      <c r="C6644" s="6">
        <v>44287</v>
      </c>
      <c r="D6644">
        <v>245.44</v>
      </c>
      <c r="E6644" t="str">
        <f>INDEX(LedgerMapping[[#All],[Area]],MATCH(Transactions[[#This Row],[Sub Ledger]],LedgerMapping[[#All],[Sub Ledger]],0))</f>
        <v>Income Statement</v>
      </c>
    </row>
    <row r="6645" spans="1:5" x14ac:dyDescent="0.55000000000000004">
      <c r="A6645">
        <v>11</v>
      </c>
      <c r="B6645">
        <v>92000</v>
      </c>
      <c r="C6645" s="6">
        <v>44287</v>
      </c>
      <c r="D6645">
        <v>234.81</v>
      </c>
      <c r="E6645" t="str">
        <f>INDEX(LedgerMapping[[#All],[Area]],MATCH(Transactions[[#This Row],[Sub Ledger]],LedgerMapping[[#All],[Sub Ledger]],0))</f>
        <v>Income Statement</v>
      </c>
    </row>
    <row r="6646" spans="1:5" x14ac:dyDescent="0.55000000000000004">
      <c r="A6646">
        <v>11</v>
      </c>
      <c r="B6646">
        <v>101000</v>
      </c>
      <c r="C6646" s="6">
        <v>44287</v>
      </c>
      <c r="D6646">
        <v>68171.179999999993</v>
      </c>
      <c r="E6646" t="str">
        <f>INDEX(LedgerMapping[[#All],[Area]],MATCH(Transactions[[#This Row],[Sub Ledger]],LedgerMapping[[#All],[Sub Ledger]],0))</f>
        <v>Income Statement</v>
      </c>
    </row>
    <row r="6647" spans="1:5" x14ac:dyDescent="0.55000000000000004">
      <c r="A6647">
        <v>11</v>
      </c>
      <c r="B6647">
        <v>101001</v>
      </c>
      <c r="C6647" s="6">
        <v>44287</v>
      </c>
      <c r="D6647">
        <v>51128.385000000002</v>
      </c>
      <c r="E6647" t="str">
        <f>INDEX(LedgerMapping[[#All],[Area]],MATCH(Transactions[[#This Row],[Sub Ledger]],LedgerMapping[[#All],[Sub Ledger]],0))</f>
        <v>Income Statement</v>
      </c>
    </row>
    <row r="6648" spans="1:5" x14ac:dyDescent="0.55000000000000004">
      <c r="A6648">
        <v>11</v>
      </c>
      <c r="B6648">
        <v>53000</v>
      </c>
      <c r="C6648" s="6">
        <v>43862</v>
      </c>
      <c r="D6648">
        <v>-10284.99</v>
      </c>
      <c r="E6648" t="str">
        <f>INDEX(LedgerMapping[[#All],[Area]],MATCH(Transactions[[#This Row],[Sub Ledger]],LedgerMapping[[#All],[Sub Ledger]],0))</f>
        <v>Income Statement</v>
      </c>
    </row>
    <row r="6649" spans="1:5" x14ac:dyDescent="0.55000000000000004">
      <c r="A6649">
        <v>11</v>
      </c>
      <c r="B6649">
        <v>54000</v>
      </c>
      <c r="C6649" s="6">
        <v>43862</v>
      </c>
      <c r="D6649">
        <v>-24886.33</v>
      </c>
      <c r="E6649" t="str">
        <f>INDEX(LedgerMapping[[#All],[Area]],MATCH(Transactions[[#This Row],[Sub Ledger]],LedgerMapping[[#All],[Sub Ledger]],0))</f>
        <v>Income Statement</v>
      </c>
    </row>
    <row r="6650" spans="1:5" x14ac:dyDescent="0.55000000000000004">
      <c r="A6650">
        <v>11</v>
      </c>
      <c r="B6650">
        <v>56000</v>
      </c>
      <c r="C6650" s="6">
        <v>43862</v>
      </c>
      <c r="D6650">
        <v>-49951.69</v>
      </c>
      <c r="E6650" t="str">
        <f>INDEX(LedgerMapping[[#All],[Area]],MATCH(Transactions[[#This Row],[Sub Ledger]],LedgerMapping[[#All],[Sub Ledger]],0))</f>
        <v>Income Statement</v>
      </c>
    </row>
    <row r="6651" spans="1:5" x14ac:dyDescent="0.55000000000000004">
      <c r="A6651">
        <v>11</v>
      </c>
      <c r="B6651">
        <v>57000</v>
      </c>
      <c r="C6651" s="6">
        <v>43862</v>
      </c>
      <c r="D6651">
        <v>-8571.1299999999992</v>
      </c>
      <c r="E6651" t="str">
        <f>INDEX(LedgerMapping[[#All],[Area]],MATCH(Transactions[[#This Row],[Sub Ledger]],LedgerMapping[[#All],[Sub Ledger]],0))</f>
        <v>Income Statement</v>
      </c>
    </row>
    <row r="6652" spans="1:5" x14ac:dyDescent="0.55000000000000004">
      <c r="A6652">
        <v>11</v>
      </c>
      <c r="B6652">
        <v>60000</v>
      </c>
      <c r="C6652" s="6">
        <v>43862</v>
      </c>
      <c r="D6652">
        <v>-18321.310000000001</v>
      </c>
      <c r="E6652" t="str">
        <f>INDEX(LedgerMapping[[#All],[Area]],MATCH(Transactions[[#This Row],[Sub Ledger]],LedgerMapping[[#All],[Sub Ledger]],0))</f>
        <v>Income Statement</v>
      </c>
    </row>
    <row r="6653" spans="1:5" x14ac:dyDescent="0.55000000000000004">
      <c r="A6653">
        <v>11</v>
      </c>
      <c r="B6653">
        <v>61000</v>
      </c>
      <c r="C6653" s="6">
        <v>43862</v>
      </c>
      <c r="D6653">
        <v>-2257.1799999999998</v>
      </c>
      <c r="E6653" t="str">
        <f>INDEX(LedgerMapping[[#All],[Area]],MATCH(Transactions[[#This Row],[Sub Ledger]],LedgerMapping[[#All],[Sub Ledger]],0))</f>
        <v>Income Statement</v>
      </c>
    </row>
    <row r="6654" spans="1:5" x14ac:dyDescent="0.55000000000000004">
      <c r="A6654">
        <v>11</v>
      </c>
      <c r="B6654">
        <v>62000</v>
      </c>
      <c r="C6654" s="6">
        <v>43862</v>
      </c>
      <c r="D6654">
        <v>-941.2</v>
      </c>
      <c r="E6654" t="str">
        <f>INDEX(LedgerMapping[[#All],[Area]],MATCH(Transactions[[#This Row],[Sub Ledger]],LedgerMapping[[#All],[Sub Ledger]],0))</f>
        <v>Income Statement</v>
      </c>
    </row>
    <row r="6655" spans="1:5" x14ac:dyDescent="0.55000000000000004">
      <c r="A6655">
        <v>11</v>
      </c>
      <c r="B6655">
        <v>63000</v>
      </c>
      <c r="C6655" s="6">
        <v>43862</v>
      </c>
      <c r="D6655">
        <v>-5143.41</v>
      </c>
      <c r="E6655" t="str">
        <f>INDEX(LedgerMapping[[#All],[Area]],MATCH(Transactions[[#This Row],[Sub Ledger]],LedgerMapping[[#All],[Sub Ledger]],0))</f>
        <v>Income Statement</v>
      </c>
    </row>
    <row r="6656" spans="1:5" x14ac:dyDescent="0.55000000000000004">
      <c r="A6656">
        <v>11</v>
      </c>
      <c r="B6656">
        <v>65000</v>
      </c>
      <c r="C6656" s="6">
        <v>43862</v>
      </c>
      <c r="D6656">
        <v>-141.19</v>
      </c>
      <c r="E6656" t="str">
        <f>INDEX(LedgerMapping[[#All],[Area]],MATCH(Transactions[[#This Row],[Sub Ledger]],LedgerMapping[[#All],[Sub Ledger]],0))</f>
        <v>Income Statement</v>
      </c>
    </row>
    <row r="6657" spans="1:5" x14ac:dyDescent="0.55000000000000004">
      <c r="A6657">
        <v>11</v>
      </c>
      <c r="B6657">
        <v>66000</v>
      </c>
      <c r="C6657" s="6">
        <v>43862</v>
      </c>
      <c r="D6657">
        <v>-128.41999999999999</v>
      </c>
      <c r="E6657" t="str">
        <f>INDEX(LedgerMapping[[#All],[Area]],MATCH(Transactions[[#This Row],[Sub Ledger]],LedgerMapping[[#All],[Sub Ledger]],0))</f>
        <v>Income Statement</v>
      </c>
    </row>
    <row r="6658" spans="1:5" x14ac:dyDescent="0.55000000000000004">
      <c r="A6658">
        <v>11</v>
      </c>
      <c r="B6658">
        <v>67000</v>
      </c>
      <c r="C6658" s="6">
        <v>43862</v>
      </c>
      <c r="D6658">
        <v>-67.78</v>
      </c>
      <c r="E6658" t="str">
        <f>INDEX(LedgerMapping[[#All],[Area]],MATCH(Transactions[[#This Row],[Sub Ledger]],LedgerMapping[[#All],[Sub Ledger]],0))</f>
        <v>Income Statement</v>
      </c>
    </row>
    <row r="6659" spans="1:5" x14ac:dyDescent="0.55000000000000004">
      <c r="A6659">
        <v>11</v>
      </c>
      <c r="B6659">
        <v>68000</v>
      </c>
      <c r="C6659" s="6">
        <v>43862</v>
      </c>
      <c r="D6659">
        <v>-51.82</v>
      </c>
      <c r="E6659" t="str">
        <f>INDEX(LedgerMapping[[#All],[Area]],MATCH(Transactions[[#This Row],[Sub Ledger]],LedgerMapping[[#All],[Sub Ledger]],0))</f>
        <v>Income Statement</v>
      </c>
    </row>
    <row r="6660" spans="1:5" x14ac:dyDescent="0.55000000000000004">
      <c r="A6660">
        <v>11</v>
      </c>
      <c r="B6660">
        <v>69000</v>
      </c>
      <c r="C6660" s="6">
        <v>43862</v>
      </c>
      <c r="D6660">
        <v>-14.59</v>
      </c>
      <c r="E6660" t="str">
        <f>INDEX(LedgerMapping[[#All],[Area]],MATCH(Transactions[[#This Row],[Sub Ledger]],LedgerMapping[[#All],[Sub Ledger]],0))</f>
        <v>Income Statement</v>
      </c>
    </row>
    <row r="6661" spans="1:5" x14ac:dyDescent="0.55000000000000004">
      <c r="A6661">
        <v>11</v>
      </c>
      <c r="B6661">
        <v>71000</v>
      </c>
      <c r="C6661" s="6">
        <v>43862</v>
      </c>
      <c r="D6661">
        <v>-22.04</v>
      </c>
      <c r="E6661" t="str">
        <f>INDEX(LedgerMapping[[#All],[Area]],MATCH(Transactions[[#This Row],[Sub Ledger]],LedgerMapping[[#All],[Sub Ledger]],0))</f>
        <v>Income Statement</v>
      </c>
    </row>
    <row r="6662" spans="1:5" x14ac:dyDescent="0.55000000000000004">
      <c r="A6662">
        <v>11</v>
      </c>
      <c r="B6662">
        <v>72000</v>
      </c>
      <c r="C6662" s="6">
        <v>43862</v>
      </c>
      <c r="D6662">
        <v>-172.04</v>
      </c>
      <c r="E6662" t="str">
        <f>INDEX(LedgerMapping[[#All],[Area]],MATCH(Transactions[[#This Row],[Sub Ledger]],LedgerMapping[[#All],[Sub Ledger]],0))</f>
        <v>Income Statement</v>
      </c>
    </row>
    <row r="6663" spans="1:5" x14ac:dyDescent="0.55000000000000004">
      <c r="A6663">
        <v>11</v>
      </c>
      <c r="B6663">
        <v>73000</v>
      </c>
      <c r="C6663" s="6">
        <v>43862</v>
      </c>
      <c r="D6663">
        <v>-108.21</v>
      </c>
      <c r="E6663" t="str">
        <f>INDEX(LedgerMapping[[#All],[Area]],MATCH(Transactions[[#This Row],[Sub Ledger]],LedgerMapping[[#All],[Sub Ledger]],0))</f>
        <v>Income Statement</v>
      </c>
    </row>
    <row r="6664" spans="1:5" x14ac:dyDescent="0.55000000000000004">
      <c r="A6664">
        <v>11</v>
      </c>
      <c r="B6664">
        <v>74000</v>
      </c>
      <c r="C6664" s="6">
        <v>43862</v>
      </c>
      <c r="D6664">
        <v>-142.25</v>
      </c>
      <c r="E6664" t="str">
        <f>INDEX(LedgerMapping[[#All],[Area]],MATCH(Transactions[[#This Row],[Sub Ledger]],LedgerMapping[[#All],[Sub Ledger]],0))</f>
        <v>Income Statement</v>
      </c>
    </row>
    <row r="6665" spans="1:5" x14ac:dyDescent="0.55000000000000004">
      <c r="A6665">
        <v>11</v>
      </c>
      <c r="B6665">
        <v>76000</v>
      </c>
      <c r="C6665" s="6">
        <v>43862</v>
      </c>
      <c r="D6665">
        <v>-1393.34</v>
      </c>
      <c r="E6665" t="str">
        <f>INDEX(LedgerMapping[[#All],[Area]],MATCH(Transactions[[#This Row],[Sub Ledger]],LedgerMapping[[#All],[Sub Ledger]],0))</f>
        <v>Income Statement</v>
      </c>
    </row>
    <row r="6666" spans="1:5" x14ac:dyDescent="0.55000000000000004">
      <c r="A6666">
        <v>11</v>
      </c>
      <c r="B6666">
        <v>77000</v>
      </c>
      <c r="C6666" s="6">
        <v>43862</v>
      </c>
      <c r="D6666">
        <v>-262.47000000000003</v>
      </c>
      <c r="E6666" t="str">
        <f>INDEX(LedgerMapping[[#All],[Area]],MATCH(Transactions[[#This Row],[Sub Ledger]],LedgerMapping[[#All],[Sub Ledger]],0))</f>
        <v>Income Statement</v>
      </c>
    </row>
    <row r="6667" spans="1:5" x14ac:dyDescent="0.55000000000000004">
      <c r="A6667">
        <v>11</v>
      </c>
      <c r="B6667">
        <v>78000</v>
      </c>
      <c r="C6667" s="6">
        <v>43862</v>
      </c>
      <c r="D6667">
        <v>-91.19</v>
      </c>
      <c r="E6667" t="str">
        <f>INDEX(LedgerMapping[[#All],[Area]],MATCH(Transactions[[#This Row],[Sub Ledger]],LedgerMapping[[#All],[Sub Ledger]],0))</f>
        <v>Income Statement</v>
      </c>
    </row>
    <row r="6668" spans="1:5" x14ac:dyDescent="0.55000000000000004">
      <c r="A6668">
        <v>11</v>
      </c>
      <c r="B6668">
        <v>80000</v>
      </c>
      <c r="C6668" s="6">
        <v>43862</v>
      </c>
      <c r="D6668">
        <v>-345.45</v>
      </c>
      <c r="E6668" t="str">
        <f>INDEX(LedgerMapping[[#All],[Area]],MATCH(Transactions[[#This Row],[Sub Ledger]],LedgerMapping[[#All],[Sub Ledger]],0))</f>
        <v>Income Statement</v>
      </c>
    </row>
    <row r="6669" spans="1:5" x14ac:dyDescent="0.55000000000000004">
      <c r="A6669">
        <v>11</v>
      </c>
      <c r="B6669">
        <v>81000</v>
      </c>
      <c r="C6669" s="6">
        <v>43862</v>
      </c>
      <c r="D6669">
        <v>-214.59</v>
      </c>
      <c r="E6669" t="str">
        <f>INDEX(LedgerMapping[[#All],[Area]],MATCH(Transactions[[#This Row],[Sub Ledger]],LedgerMapping[[#All],[Sub Ledger]],0))</f>
        <v>Income Statement</v>
      </c>
    </row>
    <row r="6670" spans="1:5" x14ac:dyDescent="0.55000000000000004">
      <c r="A6670">
        <v>11</v>
      </c>
      <c r="B6670">
        <v>82000</v>
      </c>
      <c r="C6670" s="6">
        <v>43862</v>
      </c>
      <c r="D6670">
        <v>-23.1</v>
      </c>
      <c r="E6670" t="str">
        <f>INDEX(LedgerMapping[[#All],[Area]],MATCH(Transactions[[#This Row],[Sub Ledger]],LedgerMapping[[#All],[Sub Ledger]],0))</f>
        <v>Income Statement</v>
      </c>
    </row>
    <row r="6671" spans="1:5" x14ac:dyDescent="0.55000000000000004">
      <c r="A6671">
        <v>11</v>
      </c>
      <c r="B6671">
        <v>83000</v>
      </c>
      <c r="C6671" s="6">
        <v>43862</v>
      </c>
      <c r="D6671">
        <v>-77.36</v>
      </c>
      <c r="E6671" t="str">
        <f>INDEX(LedgerMapping[[#All],[Area]],MATCH(Transactions[[#This Row],[Sub Ledger]],LedgerMapping[[#All],[Sub Ledger]],0))</f>
        <v>Income Statement</v>
      </c>
    </row>
    <row r="6672" spans="1:5" x14ac:dyDescent="0.55000000000000004">
      <c r="A6672">
        <v>11</v>
      </c>
      <c r="B6672">
        <v>84000</v>
      </c>
      <c r="C6672" s="6">
        <v>43862</v>
      </c>
      <c r="D6672">
        <v>-67.78</v>
      </c>
      <c r="E6672" t="str">
        <f>INDEX(LedgerMapping[[#All],[Area]],MATCH(Transactions[[#This Row],[Sub Ledger]],LedgerMapping[[#All],[Sub Ledger]],0))</f>
        <v>Income Statement</v>
      </c>
    </row>
    <row r="6673" spans="1:5" x14ac:dyDescent="0.55000000000000004">
      <c r="A6673">
        <v>11</v>
      </c>
      <c r="B6673">
        <v>85000</v>
      </c>
      <c r="C6673" s="6">
        <v>43862</v>
      </c>
      <c r="D6673">
        <v>-61.4</v>
      </c>
      <c r="E6673" t="str">
        <f>INDEX(LedgerMapping[[#All],[Area]],MATCH(Transactions[[#This Row],[Sub Ledger]],LedgerMapping[[#All],[Sub Ledger]],0))</f>
        <v>Income Statement</v>
      </c>
    </row>
    <row r="6674" spans="1:5" x14ac:dyDescent="0.55000000000000004">
      <c r="A6674">
        <v>11</v>
      </c>
      <c r="B6674">
        <v>87000</v>
      </c>
      <c r="C6674" s="6">
        <v>43862</v>
      </c>
      <c r="D6674">
        <v>-288</v>
      </c>
      <c r="E6674" t="str">
        <f>INDEX(LedgerMapping[[#All],[Area]],MATCH(Transactions[[#This Row],[Sub Ledger]],LedgerMapping[[#All],[Sub Ledger]],0))</f>
        <v>Income Statement</v>
      </c>
    </row>
    <row r="6675" spans="1:5" x14ac:dyDescent="0.55000000000000004">
      <c r="A6675">
        <v>11</v>
      </c>
      <c r="B6675">
        <v>90000</v>
      </c>
      <c r="C6675" s="6">
        <v>43862</v>
      </c>
      <c r="D6675">
        <v>-201.83</v>
      </c>
      <c r="E6675" t="str">
        <f>INDEX(LedgerMapping[[#All],[Area]],MATCH(Transactions[[#This Row],[Sub Ledger]],LedgerMapping[[#All],[Sub Ledger]],0))</f>
        <v>Income Statement</v>
      </c>
    </row>
    <row r="6676" spans="1:5" x14ac:dyDescent="0.55000000000000004">
      <c r="A6676">
        <v>11</v>
      </c>
      <c r="B6676">
        <v>94000</v>
      </c>
      <c r="C6676" s="6">
        <v>43862</v>
      </c>
      <c r="D6676">
        <v>-12570.14</v>
      </c>
      <c r="E6676" t="str">
        <f>INDEX(LedgerMapping[[#All],[Area]],MATCH(Transactions[[#This Row],[Sub Ledger]],LedgerMapping[[#All],[Sub Ledger]],0))</f>
        <v>Income Statement</v>
      </c>
    </row>
    <row r="6677" spans="1:5" x14ac:dyDescent="0.55000000000000004">
      <c r="A6677">
        <v>11</v>
      </c>
      <c r="B6677">
        <v>60000</v>
      </c>
      <c r="C6677" s="6">
        <v>43862</v>
      </c>
      <c r="D6677">
        <v>-23824.61</v>
      </c>
      <c r="E6677" t="str">
        <f>INDEX(LedgerMapping[[#All],[Area]],MATCH(Transactions[[#This Row],[Sub Ledger]],LedgerMapping[[#All],[Sub Ledger]],0))</f>
        <v>Income Statement</v>
      </c>
    </row>
    <row r="6678" spans="1:5" x14ac:dyDescent="0.55000000000000004">
      <c r="A6678">
        <v>11</v>
      </c>
      <c r="B6678">
        <v>61000</v>
      </c>
      <c r="C6678" s="6">
        <v>43862</v>
      </c>
      <c r="D6678">
        <v>-2200.8000000000002</v>
      </c>
      <c r="E6678" t="str">
        <f>INDEX(LedgerMapping[[#All],[Area]],MATCH(Transactions[[#This Row],[Sub Ledger]],LedgerMapping[[#All],[Sub Ledger]],0))</f>
        <v>Income Statement</v>
      </c>
    </row>
    <row r="6679" spans="1:5" x14ac:dyDescent="0.55000000000000004">
      <c r="A6679">
        <v>11</v>
      </c>
      <c r="B6679">
        <v>62000</v>
      </c>
      <c r="C6679" s="6">
        <v>43862</v>
      </c>
      <c r="D6679">
        <v>-1223.1199999999999</v>
      </c>
      <c r="E6679" t="str">
        <f>INDEX(LedgerMapping[[#All],[Area]],MATCH(Transactions[[#This Row],[Sub Ledger]],LedgerMapping[[#All],[Sub Ledger]],0))</f>
        <v>Income Statement</v>
      </c>
    </row>
    <row r="6680" spans="1:5" x14ac:dyDescent="0.55000000000000004">
      <c r="A6680">
        <v>11</v>
      </c>
      <c r="B6680">
        <v>65000</v>
      </c>
      <c r="C6680" s="6">
        <v>43862</v>
      </c>
      <c r="D6680">
        <v>-168.85</v>
      </c>
      <c r="E6680" t="str">
        <f>INDEX(LedgerMapping[[#All],[Area]],MATCH(Transactions[[#This Row],[Sub Ledger]],LedgerMapping[[#All],[Sub Ledger]],0))</f>
        <v>Income Statement</v>
      </c>
    </row>
    <row r="6681" spans="1:5" x14ac:dyDescent="0.55000000000000004">
      <c r="A6681">
        <v>11</v>
      </c>
      <c r="B6681">
        <v>66000</v>
      </c>
      <c r="C6681" s="6">
        <v>43862</v>
      </c>
      <c r="D6681">
        <v>-152.88999999999999</v>
      </c>
      <c r="E6681" t="str">
        <f>INDEX(LedgerMapping[[#All],[Area]],MATCH(Transactions[[#This Row],[Sub Ledger]],LedgerMapping[[#All],[Sub Ledger]],0))</f>
        <v>Income Statement</v>
      </c>
    </row>
    <row r="6682" spans="1:5" x14ac:dyDescent="0.55000000000000004">
      <c r="A6682">
        <v>11</v>
      </c>
      <c r="B6682">
        <v>67000</v>
      </c>
      <c r="C6682" s="6">
        <v>43862</v>
      </c>
      <c r="D6682">
        <v>-82.68</v>
      </c>
      <c r="E6682" t="str">
        <f>INDEX(LedgerMapping[[#All],[Area]],MATCH(Transactions[[#This Row],[Sub Ledger]],LedgerMapping[[#All],[Sub Ledger]],0))</f>
        <v>Income Statement</v>
      </c>
    </row>
    <row r="6683" spans="1:5" x14ac:dyDescent="0.55000000000000004">
      <c r="A6683">
        <v>11</v>
      </c>
      <c r="B6683">
        <v>68000</v>
      </c>
      <c r="C6683" s="6">
        <v>43862</v>
      </c>
      <c r="D6683">
        <v>-60.33</v>
      </c>
      <c r="E6683" t="str">
        <f>INDEX(LedgerMapping[[#All],[Area]],MATCH(Transactions[[#This Row],[Sub Ledger]],LedgerMapping[[#All],[Sub Ledger]],0))</f>
        <v>Income Statement</v>
      </c>
    </row>
    <row r="6684" spans="1:5" x14ac:dyDescent="0.55000000000000004">
      <c r="A6684">
        <v>11</v>
      </c>
      <c r="B6684">
        <v>69000</v>
      </c>
      <c r="C6684" s="6">
        <v>43862</v>
      </c>
      <c r="D6684">
        <v>-17.78</v>
      </c>
      <c r="E6684" t="str">
        <f>INDEX(LedgerMapping[[#All],[Area]],MATCH(Transactions[[#This Row],[Sub Ledger]],LedgerMapping[[#All],[Sub Ledger]],0))</f>
        <v>Income Statement</v>
      </c>
    </row>
    <row r="6685" spans="1:5" x14ac:dyDescent="0.55000000000000004">
      <c r="A6685">
        <v>11</v>
      </c>
      <c r="B6685">
        <v>71000</v>
      </c>
      <c r="C6685" s="6">
        <v>43862</v>
      </c>
      <c r="D6685">
        <v>-25.23</v>
      </c>
      <c r="E6685" t="str">
        <f>INDEX(LedgerMapping[[#All],[Area]],MATCH(Transactions[[#This Row],[Sub Ledger]],LedgerMapping[[#All],[Sub Ledger]],0))</f>
        <v>Income Statement</v>
      </c>
    </row>
    <row r="6686" spans="1:5" x14ac:dyDescent="0.55000000000000004">
      <c r="A6686">
        <v>11</v>
      </c>
      <c r="B6686">
        <v>73000</v>
      </c>
      <c r="C6686" s="6">
        <v>43862</v>
      </c>
      <c r="D6686">
        <v>-126.29</v>
      </c>
      <c r="E6686" t="str">
        <f>INDEX(LedgerMapping[[#All],[Area]],MATCH(Transactions[[#This Row],[Sub Ledger]],LedgerMapping[[#All],[Sub Ledger]],0))</f>
        <v>Income Statement</v>
      </c>
    </row>
    <row r="6687" spans="1:5" x14ac:dyDescent="0.55000000000000004">
      <c r="A6687">
        <v>11</v>
      </c>
      <c r="B6687">
        <v>74000</v>
      </c>
      <c r="C6687" s="6">
        <v>43862</v>
      </c>
      <c r="D6687">
        <v>-148.63</v>
      </c>
      <c r="E6687" t="str">
        <f>INDEX(LedgerMapping[[#All],[Area]],MATCH(Transactions[[#This Row],[Sub Ledger]],LedgerMapping[[#All],[Sub Ledger]],0))</f>
        <v>Income Statement</v>
      </c>
    </row>
    <row r="6688" spans="1:5" x14ac:dyDescent="0.55000000000000004">
      <c r="A6688">
        <v>11</v>
      </c>
      <c r="B6688">
        <v>76000</v>
      </c>
      <c r="C6688" s="6">
        <v>43862</v>
      </c>
      <c r="D6688">
        <v>-172.04</v>
      </c>
      <c r="E6688" t="str">
        <f>INDEX(LedgerMapping[[#All],[Area]],MATCH(Transactions[[#This Row],[Sub Ledger]],LedgerMapping[[#All],[Sub Ledger]],0))</f>
        <v>Income Statement</v>
      </c>
    </row>
    <row r="6689" spans="1:5" x14ac:dyDescent="0.55000000000000004">
      <c r="A6689">
        <v>11</v>
      </c>
      <c r="B6689">
        <v>77000</v>
      </c>
      <c r="C6689" s="6">
        <v>43862</v>
      </c>
      <c r="D6689">
        <v>-309.27999999999997</v>
      </c>
      <c r="E6689" t="str">
        <f>INDEX(LedgerMapping[[#All],[Area]],MATCH(Transactions[[#This Row],[Sub Ledger]],LedgerMapping[[#All],[Sub Ledger]],0))</f>
        <v>Income Statement</v>
      </c>
    </row>
    <row r="6690" spans="1:5" x14ac:dyDescent="0.55000000000000004">
      <c r="A6690">
        <v>11</v>
      </c>
      <c r="B6690">
        <v>78000</v>
      </c>
      <c r="C6690" s="6">
        <v>43862</v>
      </c>
      <c r="D6690">
        <v>-98.63</v>
      </c>
      <c r="E6690" t="str">
        <f>INDEX(LedgerMapping[[#All],[Area]],MATCH(Transactions[[#This Row],[Sub Ledger]],LedgerMapping[[#All],[Sub Ledger]],0))</f>
        <v>Income Statement</v>
      </c>
    </row>
    <row r="6691" spans="1:5" x14ac:dyDescent="0.55000000000000004">
      <c r="A6691">
        <v>11</v>
      </c>
      <c r="B6691">
        <v>80000</v>
      </c>
      <c r="C6691" s="6">
        <v>43862</v>
      </c>
      <c r="D6691">
        <v>-372.04</v>
      </c>
      <c r="E6691" t="str">
        <f>INDEX(LedgerMapping[[#All],[Area]],MATCH(Transactions[[#This Row],[Sub Ledger]],LedgerMapping[[#All],[Sub Ledger]],0))</f>
        <v>Income Statement</v>
      </c>
    </row>
    <row r="6692" spans="1:5" x14ac:dyDescent="0.55000000000000004">
      <c r="A6692">
        <v>11</v>
      </c>
      <c r="B6692">
        <v>81000</v>
      </c>
      <c r="C6692" s="6">
        <v>43862</v>
      </c>
      <c r="D6692">
        <v>-230.55</v>
      </c>
      <c r="E6692" t="str">
        <f>INDEX(LedgerMapping[[#All],[Area]],MATCH(Transactions[[#This Row],[Sub Ledger]],LedgerMapping[[#All],[Sub Ledger]],0))</f>
        <v>Income Statement</v>
      </c>
    </row>
    <row r="6693" spans="1:5" x14ac:dyDescent="0.55000000000000004">
      <c r="A6693">
        <v>11</v>
      </c>
      <c r="B6693">
        <v>82000</v>
      </c>
      <c r="C6693" s="6">
        <v>43862</v>
      </c>
      <c r="D6693">
        <v>-23.1</v>
      </c>
      <c r="E6693" t="str">
        <f>INDEX(LedgerMapping[[#All],[Area]],MATCH(Transactions[[#This Row],[Sub Ledger]],LedgerMapping[[#All],[Sub Ledger]],0))</f>
        <v>Income Statement</v>
      </c>
    </row>
    <row r="6694" spans="1:5" x14ac:dyDescent="0.55000000000000004">
      <c r="A6694">
        <v>11</v>
      </c>
      <c r="B6694">
        <v>83000</v>
      </c>
      <c r="C6694" s="6">
        <v>43862</v>
      </c>
      <c r="D6694">
        <v>-80.55</v>
      </c>
      <c r="E6694" t="str">
        <f>INDEX(LedgerMapping[[#All],[Area]],MATCH(Transactions[[#This Row],[Sub Ledger]],LedgerMapping[[#All],[Sub Ledger]],0))</f>
        <v>Income Statement</v>
      </c>
    </row>
    <row r="6695" spans="1:5" x14ac:dyDescent="0.55000000000000004">
      <c r="A6695">
        <v>11</v>
      </c>
      <c r="B6695">
        <v>84000</v>
      </c>
      <c r="C6695" s="6">
        <v>43862</v>
      </c>
      <c r="D6695">
        <v>-68.849999999999994</v>
      </c>
      <c r="E6695" t="str">
        <f>INDEX(LedgerMapping[[#All],[Area]],MATCH(Transactions[[#This Row],[Sub Ledger]],LedgerMapping[[#All],[Sub Ledger]],0))</f>
        <v>Income Statement</v>
      </c>
    </row>
    <row r="6696" spans="1:5" x14ac:dyDescent="0.55000000000000004">
      <c r="A6696">
        <v>11</v>
      </c>
      <c r="B6696">
        <v>85000</v>
      </c>
      <c r="C6696" s="6">
        <v>43862</v>
      </c>
      <c r="D6696">
        <v>-64.59</v>
      </c>
      <c r="E6696" t="str">
        <f>INDEX(LedgerMapping[[#All],[Area]],MATCH(Transactions[[#This Row],[Sub Ledger]],LedgerMapping[[#All],[Sub Ledger]],0))</f>
        <v>Income Statement</v>
      </c>
    </row>
    <row r="6697" spans="1:5" x14ac:dyDescent="0.55000000000000004">
      <c r="A6697">
        <v>11</v>
      </c>
      <c r="B6697">
        <v>87000</v>
      </c>
      <c r="C6697" s="6">
        <v>43862</v>
      </c>
      <c r="D6697">
        <v>-335.87</v>
      </c>
      <c r="E6697" t="str">
        <f>INDEX(LedgerMapping[[#All],[Area]],MATCH(Transactions[[#This Row],[Sub Ledger]],LedgerMapping[[#All],[Sub Ledger]],0))</f>
        <v>Income Statement</v>
      </c>
    </row>
    <row r="6698" spans="1:5" x14ac:dyDescent="0.55000000000000004">
      <c r="A6698">
        <v>11</v>
      </c>
      <c r="B6698">
        <v>90000</v>
      </c>
      <c r="C6698" s="6">
        <v>43862</v>
      </c>
      <c r="D6698">
        <v>-203.95</v>
      </c>
      <c r="E6698" t="str">
        <f>INDEX(LedgerMapping[[#All],[Area]],MATCH(Transactions[[#This Row],[Sub Ledger]],LedgerMapping[[#All],[Sub Ledger]],0))</f>
        <v>Income Statement</v>
      </c>
    </row>
    <row r="6699" spans="1:5" x14ac:dyDescent="0.55000000000000004">
      <c r="A6699">
        <v>11</v>
      </c>
      <c r="B6699">
        <v>94000</v>
      </c>
      <c r="C6699" s="6">
        <v>43862</v>
      </c>
      <c r="D6699">
        <v>-67.78</v>
      </c>
      <c r="E6699" t="str">
        <f>INDEX(LedgerMapping[[#All],[Area]],MATCH(Transactions[[#This Row],[Sub Ledger]],LedgerMapping[[#All],[Sub Ledger]],0))</f>
        <v>Income Statement</v>
      </c>
    </row>
    <row r="6700" spans="1:5" x14ac:dyDescent="0.55000000000000004">
      <c r="A6700">
        <v>11</v>
      </c>
      <c r="B6700">
        <v>60000</v>
      </c>
      <c r="C6700" s="6">
        <v>43862</v>
      </c>
      <c r="D6700">
        <v>-2991.24</v>
      </c>
      <c r="E6700" t="str">
        <f>INDEX(LedgerMapping[[#All],[Area]],MATCH(Transactions[[#This Row],[Sub Ledger]],LedgerMapping[[#All],[Sub Ledger]],0))</f>
        <v>Income Statement</v>
      </c>
    </row>
    <row r="6701" spans="1:5" x14ac:dyDescent="0.55000000000000004">
      <c r="A6701">
        <v>11</v>
      </c>
      <c r="B6701">
        <v>61000</v>
      </c>
      <c r="C6701" s="6">
        <v>43862</v>
      </c>
      <c r="D6701">
        <v>-338</v>
      </c>
      <c r="E6701" t="str">
        <f>INDEX(LedgerMapping[[#All],[Area]],MATCH(Transactions[[#This Row],[Sub Ledger]],LedgerMapping[[#All],[Sub Ledger]],0))</f>
        <v>Income Statement</v>
      </c>
    </row>
    <row r="6702" spans="1:5" x14ac:dyDescent="0.55000000000000004">
      <c r="A6702">
        <v>11</v>
      </c>
      <c r="B6702">
        <v>62000</v>
      </c>
      <c r="C6702" s="6">
        <v>43862</v>
      </c>
      <c r="D6702">
        <v>-215.66</v>
      </c>
      <c r="E6702" t="str">
        <f>INDEX(LedgerMapping[[#All],[Area]],MATCH(Transactions[[#This Row],[Sub Ledger]],LedgerMapping[[#All],[Sub Ledger]],0))</f>
        <v>Income Statement</v>
      </c>
    </row>
    <row r="6703" spans="1:5" x14ac:dyDescent="0.55000000000000004">
      <c r="A6703">
        <v>11</v>
      </c>
      <c r="B6703">
        <v>65000</v>
      </c>
      <c r="C6703" s="6">
        <v>43862</v>
      </c>
      <c r="D6703">
        <v>-35.869999999999997</v>
      </c>
      <c r="E6703" t="str">
        <f>INDEX(LedgerMapping[[#All],[Area]],MATCH(Transactions[[#This Row],[Sub Ledger]],LedgerMapping[[#All],[Sub Ledger]],0))</f>
        <v>Income Statement</v>
      </c>
    </row>
    <row r="6704" spans="1:5" x14ac:dyDescent="0.55000000000000004">
      <c r="A6704">
        <v>11</v>
      </c>
      <c r="B6704">
        <v>66000</v>
      </c>
      <c r="C6704" s="6">
        <v>43862</v>
      </c>
      <c r="D6704">
        <v>-32.67</v>
      </c>
      <c r="E6704" t="str">
        <f>INDEX(LedgerMapping[[#All],[Area]],MATCH(Transactions[[#This Row],[Sub Ledger]],LedgerMapping[[#All],[Sub Ledger]],0))</f>
        <v>Income Statement</v>
      </c>
    </row>
    <row r="6705" spans="1:5" x14ac:dyDescent="0.55000000000000004">
      <c r="A6705">
        <v>11</v>
      </c>
      <c r="B6705">
        <v>67000</v>
      </c>
      <c r="C6705" s="6">
        <v>43862</v>
      </c>
      <c r="D6705">
        <v>-16.72</v>
      </c>
      <c r="E6705" t="str">
        <f>INDEX(LedgerMapping[[#All],[Area]],MATCH(Transactions[[#This Row],[Sub Ledger]],LedgerMapping[[#All],[Sub Ledger]],0))</f>
        <v>Income Statement</v>
      </c>
    </row>
    <row r="6706" spans="1:5" x14ac:dyDescent="0.55000000000000004">
      <c r="A6706">
        <v>11</v>
      </c>
      <c r="B6706">
        <v>68000</v>
      </c>
      <c r="C6706" s="6">
        <v>43862</v>
      </c>
      <c r="D6706">
        <v>-12.46</v>
      </c>
      <c r="E6706" t="str">
        <f>INDEX(LedgerMapping[[#All],[Area]],MATCH(Transactions[[#This Row],[Sub Ledger]],LedgerMapping[[#All],[Sub Ledger]],0))</f>
        <v>Income Statement</v>
      </c>
    </row>
    <row r="6707" spans="1:5" x14ac:dyDescent="0.55000000000000004">
      <c r="A6707">
        <v>11</v>
      </c>
      <c r="B6707">
        <v>69000</v>
      </c>
      <c r="C6707" s="6">
        <v>43862</v>
      </c>
      <c r="D6707">
        <v>-3.95</v>
      </c>
      <c r="E6707" t="str">
        <f>INDEX(LedgerMapping[[#All],[Area]],MATCH(Transactions[[#This Row],[Sub Ledger]],LedgerMapping[[#All],[Sub Ledger]],0))</f>
        <v>Income Statement</v>
      </c>
    </row>
    <row r="6708" spans="1:5" x14ac:dyDescent="0.55000000000000004">
      <c r="A6708">
        <v>11</v>
      </c>
      <c r="B6708">
        <v>71000</v>
      </c>
      <c r="C6708" s="6">
        <v>43862</v>
      </c>
      <c r="D6708">
        <v>-6.08</v>
      </c>
      <c r="E6708" t="str">
        <f>INDEX(LedgerMapping[[#All],[Area]],MATCH(Transactions[[#This Row],[Sub Ledger]],LedgerMapping[[#All],[Sub Ledger]],0))</f>
        <v>Income Statement</v>
      </c>
    </row>
    <row r="6709" spans="1:5" x14ac:dyDescent="0.55000000000000004">
      <c r="A6709">
        <v>11</v>
      </c>
      <c r="B6709">
        <v>73000</v>
      </c>
      <c r="C6709" s="6">
        <v>43862</v>
      </c>
      <c r="D6709">
        <v>-23.1</v>
      </c>
      <c r="E6709" t="str">
        <f>INDEX(LedgerMapping[[#All],[Area]],MATCH(Transactions[[#This Row],[Sub Ledger]],LedgerMapping[[#All],[Sub Ledger]],0))</f>
        <v>Income Statement</v>
      </c>
    </row>
    <row r="6710" spans="1:5" x14ac:dyDescent="0.55000000000000004">
      <c r="A6710">
        <v>11</v>
      </c>
      <c r="B6710">
        <v>74000</v>
      </c>
      <c r="C6710" s="6">
        <v>43862</v>
      </c>
      <c r="D6710">
        <v>-173.1</v>
      </c>
      <c r="E6710" t="str">
        <f>INDEX(LedgerMapping[[#All],[Area]],MATCH(Transactions[[#This Row],[Sub Ledger]],LedgerMapping[[#All],[Sub Ledger]],0))</f>
        <v>Income Statement</v>
      </c>
    </row>
    <row r="6711" spans="1:5" x14ac:dyDescent="0.55000000000000004">
      <c r="A6711">
        <v>11</v>
      </c>
      <c r="B6711">
        <v>76000</v>
      </c>
      <c r="C6711" s="6">
        <v>43862</v>
      </c>
      <c r="D6711">
        <v>-27.36</v>
      </c>
      <c r="E6711" t="str">
        <f>INDEX(LedgerMapping[[#All],[Area]],MATCH(Transactions[[#This Row],[Sub Ledger]],LedgerMapping[[#All],[Sub Ledger]],0))</f>
        <v>Income Statement</v>
      </c>
    </row>
    <row r="6712" spans="1:5" x14ac:dyDescent="0.55000000000000004">
      <c r="A6712">
        <v>11</v>
      </c>
      <c r="B6712">
        <v>77000</v>
      </c>
      <c r="C6712" s="6">
        <v>43862</v>
      </c>
      <c r="D6712">
        <v>-48.63</v>
      </c>
      <c r="E6712" t="str">
        <f>INDEX(LedgerMapping[[#All],[Area]],MATCH(Transactions[[#This Row],[Sub Ledger]],LedgerMapping[[#All],[Sub Ledger]],0))</f>
        <v>Income Statement</v>
      </c>
    </row>
    <row r="6713" spans="1:5" x14ac:dyDescent="0.55000000000000004">
      <c r="A6713">
        <v>11</v>
      </c>
      <c r="B6713">
        <v>78000</v>
      </c>
      <c r="C6713" s="6">
        <v>43862</v>
      </c>
      <c r="D6713">
        <v>-24.16</v>
      </c>
      <c r="E6713" t="str">
        <f>INDEX(LedgerMapping[[#All],[Area]],MATCH(Transactions[[#This Row],[Sub Ledger]],LedgerMapping[[#All],[Sub Ledger]],0))</f>
        <v>Income Statement</v>
      </c>
    </row>
    <row r="6714" spans="1:5" x14ac:dyDescent="0.55000000000000004">
      <c r="A6714">
        <v>11</v>
      </c>
      <c r="B6714">
        <v>80000</v>
      </c>
      <c r="C6714" s="6">
        <v>43862</v>
      </c>
      <c r="D6714">
        <v>-58.21</v>
      </c>
      <c r="E6714" t="str">
        <f>INDEX(LedgerMapping[[#All],[Area]],MATCH(Transactions[[#This Row],[Sub Ledger]],LedgerMapping[[#All],[Sub Ledger]],0))</f>
        <v>Income Statement</v>
      </c>
    </row>
    <row r="6715" spans="1:5" x14ac:dyDescent="0.55000000000000004">
      <c r="A6715">
        <v>11</v>
      </c>
      <c r="B6715">
        <v>81000</v>
      </c>
      <c r="C6715" s="6">
        <v>43862</v>
      </c>
      <c r="D6715">
        <v>-35.869999999999997</v>
      </c>
      <c r="E6715" t="str">
        <f>INDEX(LedgerMapping[[#All],[Area]],MATCH(Transactions[[#This Row],[Sub Ledger]],LedgerMapping[[#All],[Sub Ledger]],0))</f>
        <v>Income Statement</v>
      </c>
    </row>
    <row r="6716" spans="1:5" x14ac:dyDescent="0.55000000000000004">
      <c r="A6716">
        <v>11</v>
      </c>
      <c r="B6716">
        <v>82000</v>
      </c>
      <c r="C6716" s="6">
        <v>43862</v>
      </c>
      <c r="D6716">
        <v>-3.95</v>
      </c>
      <c r="E6716" t="str">
        <f>INDEX(LedgerMapping[[#All],[Area]],MATCH(Transactions[[#This Row],[Sub Ledger]],LedgerMapping[[#All],[Sub Ledger]],0))</f>
        <v>Income Statement</v>
      </c>
    </row>
    <row r="6717" spans="1:5" x14ac:dyDescent="0.55000000000000004">
      <c r="A6717">
        <v>11</v>
      </c>
      <c r="B6717">
        <v>83000</v>
      </c>
      <c r="C6717" s="6">
        <v>43862</v>
      </c>
      <c r="D6717">
        <v>-13.53</v>
      </c>
      <c r="E6717" t="str">
        <f>INDEX(LedgerMapping[[#All],[Area]],MATCH(Transactions[[#This Row],[Sub Ledger]],LedgerMapping[[#All],[Sub Ledger]],0))</f>
        <v>Income Statement</v>
      </c>
    </row>
    <row r="6718" spans="1:5" x14ac:dyDescent="0.55000000000000004">
      <c r="A6718">
        <v>11</v>
      </c>
      <c r="B6718">
        <v>84000</v>
      </c>
      <c r="C6718" s="6">
        <v>43862</v>
      </c>
      <c r="D6718">
        <v>-11.4</v>
      </c>
      <c r="E6718" t="str">
        <f>INDEX(LedgerMapping[[#All],[Area]],MATCH(Transactions[[#This Row],[Sub Ledger]],LedgerMapping[[#All],[Sub Ledger]],0))</f>
        <v>Income Statement</v>
      </c>
    </row>
    <row r="6719" spans="1:5" x14ac:dyDescent="0.55000000000000004">
      <c r="A6719">
        <v>11</v>
      </c>
      <c r="B6719">
        <v>85000</v>
      </c>
      <c r="C6719" s="6">
        <v>43862</v>
      </c>
      <c r="D6719">
        <v>-10.33</v>
      </c>
      <c r="E6719" t="str">
        <f>INDEX(LedgerMapping[[#All],[Area]],MATCH(Transactions[[#This Row],[Sub Ledger]],LedgerMapping[[#All],[Sub Ledger]],0))</f>
        <v>Income Statement</v>
      </c>
    </row>
    <row r="6720" spans="1:5" x14ac:dyDescent="0.55000000000000004">
      <c r="A6720">
        <v>11</v>
      </c>
      <c r="B6720">
        <v>87000</v>
      </c>
      <c r="C6720" s="6">
        <v>43862</v>
      </c>
      <c r="D6720">
        <v>-48.63</v>
      </c>
      <c r="E6720" t="str">
        <f>INDEX(LedgerMapping[[#All],[Area]],MATCH(Transactions[[#This Row],[Sub Ledger]],LedgerMapping[[#All],[Sub Ledger]],0))</f>
        <v>Income Statement</v>
      </c>
    </row>
    <row r="6721" spans="1:5" x14ac:dyDescent="0.55000000000000004">
      <c r="A6721">
        <v>11</v>
      </c>
      <c r="B6721">
        <v>90000</v>
      </c>
      <c r="C6721" s="6">
        <v>43862</v>
      </c>
      <c r="D6721">
        <v>-33.74</v>
      </c>
      <c r="E6721" t="str">
        <f>INDEX(LedgerMapping[[#All],[Area]],MATCH(Transactions[[#This Row],[Sub Ledger]],LedgerMapping[[#All],[Sub Ledger]],0))</f>
        <v>Income Statement</v>
      </c>
    </row>
    <row r="6722" spans="1:5" x14ac:dyDescent="0.55000000000000004">
      <c r="A6722">
        <v>11</v>
      </c>
      <c r="B6722">
        <v>94000</v>
      </c>
      <c r="C6722" s="6">
        <v>43862</v>
      </c>
      <c r="D6722">
        <v>-10.33</v>
      </c>
      <c r="E6722" t="str">
        <f>INDEX(LedgerMapping[[#All],[Area]],MATCH(Transactions[[#This Row],[Sub Ledger]],LedgerMapping[[#All],[Sub Ledger]],0))</f>
        <v>Income Statement</v>
      </c>
    </row>
    <row r="6723" spans="1:5" x14ac:dyDescent="0.55000000000000004">
      <c r="A6723">
        <v>11</v>
      </c>
      <c r="B6723">
        <v>60000</v>
      </c>
      <c r="C6723" s="6">
        <v>43862</v>
      </c>
      <c r="D6723">
        <v>-9447.74</v>
      </c>
      <c r="E6723" t="str">
        <f>INDEX(LedgerMapping[[#All],[Area]],MATCH(Transactions[[#This Row],[Sub Ledger]],LedgerMapping[[#All],[Sub Ledger]],0))</f>
        <v>Income Statement</v>
      </c>
    </row>
    <row r="6724" spans="1:5" x14ac:dyDescent="0.55000000000000004">
      <c r="A6724">
        <v>11</v>
      </c>
      <c r="B6724">
        <v>61000</v>
      </c>
      <c r="C6724" s="6">
        <v>43862</v>
      </c>
      <c r="D6724">
        <v>-1163.55</v>
      </c>
      <c r="E6724" t="str">
        <f>INDEX(LedgerMapping[[#All],[Area]],MATCH(Transactions[[#This Row],[Sub Ledger]],LedgerMapping[[#All],[Sub Ledger]],0))</f>
        <v>Income Statement</v>
      </c>
    </row>
    <row r="6725" spans="1:5" x14ac:dyDescent="0.55000000000000004">
      <c r="A6725">
        <v>11</v>
      </c>
      <c r="B6725">
        <v>62000</v>
      </c>
      <c r="C6725" s="6">
        <v>43862</v>
      </c>
      <c r="D6725">
        <v>-582.67999999999995</v>
      </c>
      <c r="E6725" t="str">
        <f>INDEX(LedgerMapping[[#All],[Area]],MATCH(Transactions[[#This Row],[Sub Ledger]],LedgerMapping[[#All],[Sub Ledger]],0))</f>
        <v>Income Statement</v>
      </c>
    </row>
    <row r="6726" spans="1:5" x14ac:dyDescent="0.55000000000000004">
      <c r="A6726">
        <v>11</v>
      </c>
      <c r="B6726">
        <v>65000</v>
      </c>
      <c r="C6726" s="6">
        <v>43862</v>
      </c>
      <c r="D6726">
        <v>-82.68</v>
      </c>
      <c r="E6726" t="str">
        <f>INDEX(LedgerMapping[[#All],[Area]],MATCH(Transactions[[#This Row],[Sub Ledger]],LedgerMapping[[#All],[Sub Ledger]],0))</f>
        <v>Income Statement</v>
      </c>
    </row>
    <row r="6727" spans="1:5" x14ac:dyDescent="0.55000000000000004">
      <c r="A6727">
        <v>11</v>
      </c>
      <c r="B6727">
        <v>66000</v>
      </c>
      <c r="C6727" s="6">
        <v>43862</v>
      </c>
      <c r="D6727">
        <v>-75.23</v>
      </c>
      <c r="E6727" t="str">
        <f>INDEX(LedgerMapping[[#All],[Area]],MATCH(Transactions[[#This Row],[Sub Ledger]],LedgerMapping[[#All],[Sub Ledger]],0))</f>
        <v>Income Statement</v>
      </c>
    </row>
    <row r="6728" spans="1:5" x14ac:dyDescent="0.55000000000000004">
      <c r="A6728">
        <v>11</v>
      </c>
      <c r="B6728">
        <v>67000</v>
      </c>
      <c r="C6728" s="6">
        <v>43862</v>
      </c>
      <c r="D6728">
        <v>-39.06</v>
      </c>
      <c r="E6728" t="str">
        <f>INDEX(LedgerMapping[[#All],[Area]],MATCH(Transactions[[#This Row],[Sub Ledger]],LedgerMapping[[#All],[Sub Ledger]],0))</f>
        <v>Income Statement</v>
      </c>
    </row>
    <row r="6729" spans="1:5" x14ac:dyDescent="0.55000000000000004">
      <c r="A6729">
        <v>11</v>
      </c>
      <c r="B6729">
        <v>68000</v>
      </c>
      <c r="C6729" s="6">
        <v>43862</v>
      </c>
      <c r="D6729">
        <v>-29.48</v>
      </c>
      <c r="E6729" t="str">
        <f>INDEX(LedgerMapping[[#All],[Area]],MATCH(Transactions[[#This Row],[Sub Ledger]],LedgerMapping[[#All],[Sub Ledger]],0))</f>
        <v>Income Statement</v>
      </c>
    </row>
    <row r="6730" spans="1:5" x14ac:dyDescent="0.55000000000000004">
      <c r="A6730">
        <v>11</v>
      </c>
      <c r="B6730">
        <v>69000</v>
      </c>
      <c r="C6730" s="6">
        <v>43862</v>
      </c>
      <c r="D6730">
        <v>-9.27</v>
      </c>
      <c r="E6730" t="str">
        <f>INDEX(LedgerMapping[[#All],[Area]],MATCH(Transactions[[#This Row],[Sub Ledger]],LedgerMapping[[#All],[Sub Ledger]],0))</f>
        <v>Income Statement</v>
      </c>
    </row>
    <row r="6731" spans="1:5" x14ac:dyDescent="0.55000000000000004">
      <c r="A6731">
        <v>11</v>
      </c>
      <c r="B6731">
        <v>71000</v>
      </c>
      <c r="C6731" s="6">
        <v>43862</v>
      </c>
      <c r="D6731">
        <v>-13.53</v>
      </c>
      <c r="E6731" t="str">
        <f>INDEX(LedgerMapping[[#All],[Area]],MATCH(Transactions[[#This Row],[Sub Ledger]],LedgerMapping[[#All],[Sub Ledger]],0))</f>
        <v>Income Statement</v>
      </c>
    </row>
    <row r="6732" spans="1:5" x14ac:dyDescent="0.55000000000000004">
      <c r="A6732">
        <v>11</v>
      </c>
      <c r="B6732">
        <v>73000</v>
      </c>
      <c r="C6732" s="6">
        <v>43862</v>
      </c>
      <c r="D6732">
        <v>-59.27</v>
      </c>
      <c r="E6732" t="str">
        <f>INDEX(LedgerMapping[[#All],[Area]],MATCH(Transactions[[#This Row],[Sub Ledger]],LedgerMapping[[#All],[Sub Ledger]],0))</f>
        <v>Income Statement</v>
      </c>
    </row>
    <row r="6733" spans="1:5" x14ac:dyDescent="0.55000000000000004">
      <c r="A6733">
        <v>11</v>
      </c>
      <c r="B6733">
        <v>74000</v>
      </c>
      <c r="C6733" s="6">
        <v>43862</v>
      </c>
      <c r="D6733">
        <v>-149.69999999999999</v>
      </c>
      <c r="E6733" t="str">
        <f>INDEX(LedgerMapping[[#All],[Area]],MATCH(Transactions[[#This Row],[Sub Ledger]],LedgerMapping[[#All],[Sub Ledger]],0))</f>
        <v>Income Statement</v>
      </c>
    </row>
    <row r="6734" spans="1:5" x14ac:dyDescent="0.55000000000000004">
      <c r="A6734">
        <v>11</v>
      </c>
      <c r="B6734">
        <v>76000</v>
      </c>
      <c r="C6734" s="6">
        <v>43862</v>
      </c>
      <c r="D6734">
        <v>-76.290000000000006</v>
      </c>
      <c r="E6734" t="str">
        <f>INDEX(LedgerMapping[[#All],[Area]],MATCH(Transactions[[#This Row],[Sub Ledger]],LedgerMapping[[#All],[Sub Ledger]],0))</f>
        <v>Income Statement</v>
      </c>
    </row>
    <row r="6735" spans="1:5" x14ac:dyDescent="0.55000000000000004">
      <c r="A6735">
        <v>11</v>
      </c>
      <c r="B6735">
        <v>77000</v>
      </c>
      <c r="C6735" s="6">
        <v>43862</v>
      </c>
      <c r="D6735">
        <v>-135.87</v>
      </c>
      <c r="E6735" t="str">
        <f>INDEX(LedgerMapping[[#All],[Area]],MATCH(Transactions[[#This Row],[Sub Ledger]],LedgerMapping[[#All],[Sub Ledger]],0))</f>
        <v>Income Statement</v>
      </c>
    </row>
    <row r="6736" spans="1:5" x14ac:dyDescent="0.55000000000000004">
      <c r="A6736">
        <v>11</v>
      </c>
      <c r="B6736">
        <v>78000</v>
      </c>
      <c r="C6736" s="6">
        <v>43862</v>
      </c>
      <c r="D6736">
        <v>-44.38</v>
      </c>
      <c r="E6736" t="str">
        <f>INDEX(LedgerMapping[[#All],[Area]],MATCH(Transactions[[#This Row],[Sub Ledger]],LedgerMapping[[#All],[Sub Ledger]],0))</f>
        <v>Income Statement</v>
      </c>
    </row>
    <row r="6737" spans="1:5" x14ac:dyDescent="0.55000000000000004">
      <c r="A6737">
        <v>11</v>
      </c>
      <c r="B6737">
        <v>80000</v>
      </c>
      <c r="C6737" s="6">
        <v>43862</v>
      </c>
      <c r="D6737">
        <v>-156.08000000000001</v>
      </c>
      <c r="E6737" t="str">
        <f>INDEX(LedgerMapping[[#All],[Area]],MATCH(Transactions[[#This Row],[Sub Ledger]],LedgerMapping[[#All],[Sub Ledger]],0))</f>
        <v>Income Statement</v>
      </c>
    </row>
    <row r="6738" spans="1:5" x14ac:dyDescent="0.55000000000000004">
      <c r="A6738">
        <v>11</v>
      </c>
      <c r="B6738">
        <v>81000</v>
      </c>
      <c r="C6738" s="6">
        <v>43862</v>
      </c>
      <c r="D6738">
        <v>-97.57</v>
      </c>
      <c r="E6738" t="str">
        <f>INDEX(LedgerMapping[[#All],[Area]],MATCH(Transactions[[#This Row],[Sub Ledger]],LedgerMapping[[#All],[Sub Ledger]],0))</f>
        <v>Income Statement</v>
      </c>
    </row>
    <row r="6739" spans="1:5" x14ac:dyDescent="0.55000000000000004">
      <c r="A6739">
        <v>11</v>
      </c>
      <c r="B6739">
        <v>82000</v>
      </c>
      <c r="C6739" s="6">
        <v>43862</v>
      </c>
      <c r="D6739">
        <v>-10.33</v>
      </c>
      <c r="E6739" t="str">
        <f>INDEX(LedgerMapping[[#All],[Area]],MATCH(Transactions[[#This Row],[Sub Ledger]],LedgerMapping[[#All],[Sub Ledger]],0))</f>
        <v>Income Statement</v>
      </c>
    </row>
    <row r="6740" spans="1:5" x14ac:dyDescent="0.55000000000000004">
      <c r="A6740">
        <v>11</v>
      </c>
      <c r="B6740">
        <v>83000</v>
      </c>
      <c r="C6740" s="6">
        <v>43862</v>
      </c>
      <c r="D6740">
        <v>-33.74</v>
      </c>
      <c r="E6740" t="str">
        <f>INDEX(LedgerMapping[[#All],[Area]],MATCH(Transactions[[#This Row],[Sub Ledger]],LedgerMapping[[#All],[Sub Ledger]],0))</f>
        <v>Income Statement</v>
      </c>
    </row>
    <row r="6741" spans="1:5" x14ac:dyDescent="0.55000000000000004">
      <c r="A6741">
        <v>11</v>
      </c>
      <c r="B6741">
        <v>84000</v>
      </c>
      <c r="C6741" s="6">
        <v>43862</v>
      </c>
      <c r="D6741">
        <v>-28.42</v>
      </c>
      <c r="E6741" t="str">
        <f>INDEX(LedgerMapping[[#All],[Area]],MATCH(Transactions[[#This Row],[Sub Ledger]],LedgerMapping[[#All],[Sub Ledger]],0))</f>
        <v>Income Statement</v>
      </c>
    </row>
    <row r="6742" spans="1:5" x14ac:dyDescent="0.55000000000000004">
      <c r="A6742">
        <v>11</v>
      </c>
      <c r="B6742">
        <v>85000</v>
      </c>
      <c r="C6742" s="6">
        <v>43862</v>
      </c>
      <c r="D6742">
        <v>-27.36</v>
      </c>
      <c r="E6742" t="str">
        <f>INDEX(LedgerMapping[[#All],[Area]],MATCH(Transactions[[#This Row],[Sub Ledger]],LedgerMapping[[#All],[Sub Ledger]],0))</f>
        <v>Income Statement</v>
      </c>
    </row>
    <row r="6743" spans="1:5" x14ac:dyDescent="0.55000000000000004">
      <c r="A6743">
        <v>11</v>
      </c>
      <c r="B6743">
        <v>87000</v>
      </c>
      <c r="C6743" s="6">
        <v>43862</v>
      </c>
      <c r="D6743">
        <v>-144.38</v>
      </c>
      <c r="E6743" t="str">
        <f>INDEX(LedgerMapping[[#All],[Area]],MATCH(Transactions[[#This Row],[Sub Ledger]],LedgerMapping[[#All],[Sub Ledger]],0))</f>
        <v>Income Statement</v>
      </c>
    </row>
    <row r="6744" spans="1:5" x14ac:dyDescent="0.55000000000000004">
      <c r="A6744">
        <v>11</v>
      </c>
      <c r="B6744">
        <v>90000</v>
      </c>
      <c r="C6744" s="6">
        <v>43862</v>
      </c>
      <c r="D6744">
        <v>-83.74</v>
      </c>
      <c r="E6744" t="str">
        <f>INDEX(LedgerMapping[[#All],[Area]],MATCH(Transactions[[#This Row],[Sub Ledger]],LedgerMapping[[#All],[Sub Ledger]],0))</f>
        <v>Income Statement</v>
      </c>
    </row>
    <row r="6745" spans="1:5" x14ac:dyDescent="0.55000000000000004">
      <c r="A6745">
        <v>11</v>
      </c>
      <c r="B6745">
        <v>94000</v>
      </c>
      <c r="C6745" s="6">
        <v>43862</v>
      </c>
      <c r="D6745">
        <v>-28.42</v>
      </c>
      <c r="E6745" t="str">
        <f>INDEX(LedgerMapping[[#All],[Area]],MATCH(Transactions[[#This Row],[Sub Ledger]],LedgerMapping[[#All],[Sub Ledger]],0))</f>
        <v>Income Statement</v>
      </c>
    </row>
    <row r="6746" spans="1:5" x14ac:dyDescent="0.55000000000000004">
      <c r="A6746">
        <v>11</v>
      </c>
      <c r="B6746">
        <v>60000</v>
      </c>
      <c r="C6746" s="6">
        <v>43862</v>
      </c>
      <c r="D6746">
        <v>-13360.58</v>
      </c>
      <c r="E6746" t="str">
        <f>INDEX(LedgerMapping[[#All],[Area]],MATCH(Transactions[[#This Row],[Sub Ledger]],LedgerMapping[[#All],[Sub Ledger]],0))</f>
        <v>Income Statement</v>
      </c>
    </row>
    <row r="6747" spans="1:5" x14ac:dyDescent="0.55000000000000004">
      <c r="A6747">
        <v>11</v>
      </c>
      <c r="B6747">
        <v>61000</v>
      </c>
      <c r="C6747" s="6">
        <v>43862</v>
      </c>
      <c r="D6747">
        <v>-1645.47</v>
      </c>
      <c r="E6747" t="str">
        <f>INDEX(LedgerMapping[[#All],[Area]],MATCH(Transactions[[#This Row],[Sub Ledger]],LedgerMapping[[#All],[Sub Ledger]],0))</f>
        <v>Income Statement</v>
      </c>
    </row>
    <row r="6748" spans="1:5" x14ac:dyDescent="0.55000000000000004">
      <c r="A6748">
        <v>11</v>
      </c>
      <c r="B6748">
        <v>62000</v>
      </c>
      <c r="C6748" s="6">
        <v>43862</v>
      </c>
      <c r="D6748">
        <v>-1097.5899999999999</v>
      </c>
      <c r="E6748" t="str">
        <f>INDEX(LedgerMapping[[#All],[Area]],MATCH(Transactions[[#This Row],[Sub Ledger]],LedgerMapping[[#All],[Sub Ledger]],0))</f>
        <v>Income Statement</v>
      </c>
    </row>
    <row r="6749" spans="1:5" x14ac:dyDescent="0.55000000000000004">
      <c r="A6749">
        <v>11</v>
      </c>
      <c r="B6749">
        <v>65000</v>
      </c>
      <c r="C6749" s="6">
        <v>43862</v>
      </c>
      <c r="D6749">
        <v>-156.08000000000001</v>
      </c>
      <c r="E6749" t="str">
        <f>INDEX(LedgerMapping[[#All],[Area]],MATCH(Transactions[[#This Row],[Sub Ledger]],LedgerMapping[[#All],[Sub Ledger]],0))</f>
        <v>Income Statement</v>
      </c>
    </row>
    <row r="6750" spans="1:5" x14ac:dyDescent="0.55000000000000004">
      <c r="A6750">
        <v>11</v>
      </c>
      <c r="B6750">
        <v>66000</v>
      </c>
      <c r="C6750" s="6">
        <v>43862</v>
      </c>
      <c r="D6750">
        <v>-142.25</v>
      </c>
      <c r="E6750" t="str">
        <f>INDEX(LedgerMapping[[#All],[Area]],MATCH(Transactions[[#This Row],[Sub Ledger]],LedgerMapping[[#All],[Sub Ledger]],0))</f>
        <v>Income Statement</v>
      </c>
    </row>
    <row r="6751" spans="1:5" x14ac:dyDescent="0.55000000000000004">
      <c r="A6751">
        <v>11</v>
      </c>
      <c r="B6751">
        <v>67000</v>
      </c>
      <c r="C6751" s="6">
        <v>43862</v>
      </c>
      <c r="D6751">
        <v>-70.97</v>
      </c>
      <c r="E6751" t="str">
        <f>INDEX(LedgerMapping[[#All],[Area]],MATCH(Transactions[[#This Row],[Sub Ledger]],LedgerMapping[[#All],[Sub Ledger]],0))</f>
        <v>Income Statement</v>
      </c>
    </row>
    <row r="6752" spans="1:5" x14ac:dyDescent="0.55000000000000004">
      <c r="A6752">
        <v>11</v>
      </c>
      <c r="B6752">
        <v>68000</v>
      </c>
      <c r="C6752" s="6">
        <v>43862</v>
      </c>
      <c r="D6752">
        <v>-53.95</v>
      </c>
      <c r="E6752" t="str">
        <f>INDEX(LedgerMapping[[#All],[Area]],MATCH(Transactions[[#This Row],[Sub Ledger]],LedgerMapping[[#All],[Sub Ledger]],0))</f>
        <v>Income Statement</v>
      </c>
    </row>
    <row r="6753" spans="1:5" x14ac:dyDescent="0.55000000000000004">
      <c r="A6753">
        <v>11</v>
      </c>
      <c r="B6753">
        <v>69000</v>
      </c>
      <c r="C6753" s="6">
        <v>43862</v>
      </c>
      <c r="D6753">
        <v>-16.72</v>
      </c>
      <c r="E6753" t="str">
        <f>INDEX(LedgerMapping[[#All],[Area]],MATCH(Transactions[[#This Row],[Sub Ledger]],LedgerMapping[[#All],[Sub Ledger]],0))</f>
        <v>Income Statement</v>
      </c>
    </row>
    <row r="6754" spans="1:5" x14ac:dyDescent="0.55000000000000004">
      <c r="A6754">
        <v>11</v>
      </c>
      <c r="B6754">
        <v>71000</v>
      </c>
      <c r="C6754" s="6">
        <v>43862</v>
      </c>
      <c r="D6754">
        <v>-23.1</v>
      </c>
      <c r="E6754" t="str">
        <f>INDEX(LedgerMapping[[#All],[Area]],MATCH(Transactions[[#This Row],[Sub Ledger]],LedgerMapping[[#All],[Sub Ledger]],0))</f>
        <v>Income Statement</v>
      </c>
    </row>
    <row r="6755" spans="1:5" x14ac:dyDescent="0.55000000000000004">
      <c r="A6755">
        <v>11</v>
      </c>
      <c r="B6755">
        <v>73000</v>
      </c>
      <c r="C6755" s="6">
        <v>43862</v>
      </c>
      <c r="D6755">
        <v>-97.57</v>
      </c>
      <c r="E6755" t="str">
        <f>INDEX(LedgerMapping[[#All],[Area]],MATCH(Transactions[[#This Row],[Sub Ledger]],LedgerMapping[[#All],[Sub Ledger]],0))</f>
        <v>Income Statement</v>
      </c>
    </row>
    <row r="6756" spans="1:5" x14ac:dyDescent="0.55000000000000004">
      <c r="A6756">
        <v>11</v>
      </c>
      <c r="B6756">
        <v>74000</v>
      </c>
      <c r="C6756" s="6">
        <v>43862</v>
      </c>
      <c r="D6756">
        <v>-200.76</v>
      </c>
      <c r="E6756" t="str">
        <f>INDEX(LedgerMapping[[#All],[Area]],MATCH(Transactions[[#This Row],[Sub Ledger]],LedgerMapping[[#All],[Sub Ledger]],0))</f>
        <v>Income Statement</v>
      </c>
    </row>
    <row r="6757" spans="1:5" x14ac:dyDescent="0.55000000000000004">
      <c r="A6757">
        <v>11</v>
      </c>
      <c r="B6757">
        <v>76000</v>
      </c>
      <c r="C6757" s="6">
        <v>43862</v>
      </c>
      <c r="D6757">
        <v>-110.34</v>
      </c>
      <c r="E6757" t="str">
        <f>INDEX(LedgerMapping[[#All],[Area]],MATCH(Transactions[[#This Row],[Sub Ledger]],LedgerMapping[[#All],[Sub Ledger]],0))</f>
        <v>Income Statement</v>
      </c>
    </row>
    <row r="6758" spans="1:5" x14ac:dyDescent="0.55000000000000004">
      <c r="A6758">
        <v>11</v>
      </c>
      <c r="B6758">
        <v>77000</v>
      </c>
      <c r="C6758" s="6">
        <v>43862</v>
      </c>
      <c r="D6758">
        <v>-197.57</v>
      </c>
      <c r="E6758" t="str">
        <f>INDEX(LedgerMapping[[#All],[Area]],MATCH(Transactions[[#This Row],[Sub Ledger]],LedgerMapping[[#All],[Sub Ledger]],0))</f>
        <v>Income Statement</v>
      </c>
    </row>
    <row r="6759" spans="1:5" x14ac:dyDescent="0.55000000000000004">
      <c r="A6759">
        <v>11</v>
      </c>
      <c r="B6759">
        <v>78000</v>
      </c>
      <c r="C6759" s="6">
        <v>43862</v>
      </c>
      <c r="D6759">
        <v>-63.53</v>
      </c>
      <c r="E6759" t="str">
        <f>INDEX(LedgerMapping[[#All],[Area]],MATCH(Transactions[[#This Row],[Sub Ledger]],LedgerMapping[[#All],[Sub Ledger]],0))</f>
        <v>Income Statement</v>
      </c>
    </row>
    <row r="6760" spans="1:5" x14ac:dyDescent="0.55000000000000004">
      <c r="A6760">
        <v>11</v>
      </c>
      <c r="B6760">
        <v>80000</v>
      </c>
      <c r="C6760" s="6">
        <v>43862</v>
      </c>
      <c r="D6760">
        <v>-226.3</v>
      </c>
      <c r="E6760" t="str">
        <f>INDEX(LedgerMapping[[#All],[Area]],MATCH(Transactions[[#This Row],[Sub Ledger]],LedgerMapping[[#All],[Sub Ledger]],0))</f>
        <v>Income Statement</v>
      </c>
    </row>
    <row r="6761" spans="1:5" x14ac:dyDescent="0.55000000000000004">
      <c r="A6761">
        <v>11</v>
      </c>
      <c r="B6761">
        <v>81000</v>
      </c>
      <c r="C6761" s="6">
        <v>43862</v>
      </c>
      <c r="D6761">
        <v>-140.12</v>
      </c>
      <c r="E6761" t="str">
        <f>INDEX(LedgerMapping[[#All],[Area]],MATCH(Transactions[[#This Row],[Sub Ledger]],LedgerMapping[[#All],[Sub Ledger]],0))</f>
        <v>Income Statement</v>
      </c>
    </row>
    <row r="6762" spans="1:5" x14ac:dyDescent="0.55000000000000004">
      <c r="A6762">
        <v>11</v>
      </c>
      <c r="B6762">
        <v>82000</v>
      </c>
      <c r="C6762" s="6">
        <v>43862</v>
      </c>
      <c r="D6762">
        <v>-14.59</v>
      </c>
      <c r="E6762" t="str">
        <f>INDEX(LedgerMapping[[#All],[Area]],MATCH(Transactions[[#This Row],[Sub Ledger]],LedgerMapping[[#All],[Sub Ledger]],0))</f>
        <v>Income Statement</v>
      </c>
    </row>
    <row r="6763" spans="1:5" x14ac:dyDescent="0.55000000000000004">
      <c r="A6763">
        <v>11</v>
      </c>
      <c r="B6763">
        <v>83000</v>
      </c>
      <c r="C6763" s="6">
        <v>43862</v>
      </c>
      <c r="D6763">
        <v>-50.76</v>
      </c>
      <c r="E6763" t="str">
        <f>INDEX(LedgerMapping[[#All],[Area]],MATCH(Transactions[[#This Row],[Sub Ledger]],LedgerMapping[[#All],[Sub Ledger]],0))</f>
        <v>Income Statement</v>
      </c>
    </row>
    <row r="6764" spans="1:5" x14ac:dyDescent="0.55000000000000004">
      <c r="A6764">
        <v>11</v>
      </c>
      <c r="B6764">
        <v>84000</v>
      </c>
      <c r="C6764" s="6">
        <v>43862</v>
      </c>
      <c r="D6764">
        <v>-44.38</v>
      </c>
      <c r="E6764" t="str">
        <f>INDEX(LedgerMapping[[#All],[Area]],MATCH(Transactions[[#This Row],[Sub Ledger]],LedgerMapping[[#All],[Sub Ledger]],0))</f>
        <v>Income Statement</v>
      </c>
    </row>
    <row r="6765" spans="1:5" x14ac:dyDescent="0.55000000000000004">
      <c r="A6765">
        <v>11</v>
      </c>
      <c r="B6765">
        <v>85000</v>
      </c>
      <c r="C6765" s="6">
        <v>43862</v>
      </c>
      <c r="D6765">
        <v>-41.19</v>
      </c>
      <c r="E6765" t="str">
        <f>INDEX(LedgerMapping[[#All],[Area]],MATCH(Transactions[[#This Row],[Sub Ledger]],LedgerMapping[[#All],[Sub Ledger]],0))</f>
        <v>Income Statement</v>
      </c>
    </row>
    <row r="6766" spans="1:5" x14ac:dyDescent="0.55000000000000004">
      <c r="A6766">
        <v>11</v>
      </c>
      <c r="B6766">
        <v>87000</v>
      </c>
      <c r="C6766" s="6">
        <v>43862</v>
      </c>
      <c r="D6766">
        <v>-192.25</v>
      </c>
      <c r="E6766" t="str">
        <f>INDEX(LedgerMapping[[#All],[Area]],MATCH(Transactions[[#This Row],[Sub Ledger]],LedgerMapping[[#All],[Sub Ledger]],0))</f>
        <v>Income Statement</v>
      </c>
    </row>
    <row r="6767" spans="1:5" x14ac:dyDescent="0.55000000000000004">
      <c r="A6767">
        <v>11</v>
      </c>
      <c r="B6767">
        <v>90000</v>
      </c>
      <c r="C6767" s="6">
        <v>43862</v>
      </c>
      <c r="D6767">
        <v>-130.55000000000001</v>
      </c>
      <c r="E6767" t="str">
        <f>INDEX(LedgerMapping[[#All],[Area]],MATCH(Transactions[[#This Row],[Sub Ledger]],LedgerMapping[[#All],[Sub Ledger]],0))</f>
        <v>Income Statement</v>
      </c>
    </row>
    <row r="6768" spans="1:5" x14ac:dyDescent="0.55000000000000004">
      <c r="A6768">
        <v>11</v>
      </c>
      <c r="B6768">
        <v>94000</v>
      </c>
      <c r="C6768" s="6">
        <v>43862</v>
      </c>
      <c r="D6768">
        <v>-41.19</v>
      </c>
      <c r="E6768" t="str">
        <f>INDEX(LedgerMapping[[#All],[Area]],MATCH(Transactions[[#This Row],[Sub Ledger]],LedgerMapping[[#All],[Sub Ledger]],0))</f>
        <v>Income Statement</v>
      </c>
    </row>
    <row r="6769" spans="1:5" x14ac:dyDescent="0.55000000000000004">
      <c r="A6769">
        <v>11</v>
      </c>
      <c r="B6769">
        <v>52000</v>
      </c>
      <c r="C6769" s="6">
        <v>43862</v>
      </c>
      <c r="D6769">
        <v>10284.99</v>
      </c>
      <c r="E6769" t="str">
        <f>INDEX(LedgerMapping[[#All],[Area]],MATCH(Transactions[[#This Row],[Sub Ledger]],LedgerMapping[[#All],[Sub Ledger]],0))</f>
        <v>Income Statement</v>
      </c>
    </row>
    <row r="6770" spans="1:5" x14ac:dyDescent="0.55000000000000004">
      <c r="A6770">
        <v>11</v>
      </c>
      <c r="B6770">
        <v>101000</v>
      </c>
      <c r="C6770" s="6">
        <v>43862</v>
      </c>
      <c r="D6770">
        <v>342819.91</v>
      </c>
      <c r="E6770" t="str">
        <f>INDEX(LedgerMapping[[#All],[Area]],MATCH(Transactions[[#This Row],[Sub Ledger]],LedgerMapping[[#All],[Sub Ledger]],0))</f>
        <v>Income Statement</v>
      </c>
    </row>
    <row r="6771" spans="1:5" x14ac:dyDescent="0.55000000000000004">
      <c r="A6771">
        <v>11</v>
      </c>
      <c r="B6771">
        <v>89000</v>
      </c>
      <c r="C6771" s="6">
        <v>43862</v>
      </c>
      <c r="D6771">
        <v>22.04</v>
      </c>
      <c r="E6771" t="str">
        <f>INDEX(LedgerMapping[[#All],[Area]],MATCH(Transactions[[#This Row],[Sub Ledger]],LedgerMapping[[#All],[Sub Ledger]],0))</f>
        <v>Income Statement</v>
      </c>
    </row>
    <row r="6772" spans="1:5" x14ac:dyDescent="0.55000000000000004">
      <c r="A6772">
        <v>11</v>
      </c>
      <c r="B6772">
        <v>89000</v>
      </c>
      <c r="C6772" s="6">
        <v>43862</v>
      </c>
      <c r="D6772">
        <v>55.02</v>
      </c>
      <c r="E6772" t="str">
        <f>INDEX(LedgerMapping[[#All],[Area]],MATCH(Transactions[[#This Row],[Sub Ledger]],LedgerMapping[[#All],[Sub Ledger]],0))</f>
        <v>Income Statement</v>
      </c>
    </row>
    <row r="6773" spans="1:5" x14ac:dyDescent="0.55000000000000004">
      <c r="A6773">
        <v>11</v>
      </c>
      <c r="B6773">
        <v>89000</v>
      </c>
      <c r="C6773" s="6">
        <v>43862</v>
      </c>
      <c r="D6773">
        <v>84.8</v>
      </c>
      <c r="E6773" t="str">
        <f>INDEX(LedgerMapping[[#All],[Area]],MATCH(Transactions[[#This Row],[Sub Ledger]],LedgerMapping[[#All],[Sub Ledger]],0))</f>
        <v>Income Statement</v>
      </c>
    </row>
    <row r="6774" spans="1:5" x14ac:dyDescent="0.55000000000000004">
      <c r="A6774">
        <v>11</v>
      </c>
      <c r="B6774">
        <v>89000</v>
      </c>
      <c r="C6774" s="6">
        <v>43862</v>
      </c>
      <c r="D6774">
        <v>131.61000000000001</v>
      </c>
      <c r="E6774" t="str">
        <f>INDEX(LedgerMapping[[#All],[Area]],MATCH(Transactions[[#This Row],[Sub Ledger]],LedgerMapping[[#All],[Sub Ledger]],0))</f>
        <v>Income Statement</v>
      </c>
    </row>
    <row r="6775" spans="1:5" x14ac:dyDescent="0.55000000000000004">
      <c r="A6775">
        <v>11</v>
      </c>
      <c r="B6775">
        <v>89000</v>
      </c>
      <c r="C6775" s="6">
        <v>43862</v>
      </c>
      <c r="D6775">
        <v>132.68</v>
      </c>
      <c r="E6775" t="str">
        <f>INDEX(LedgerMapping[[#All],[Area]],MATCH(Transactions[[#This Row],[Sub Ledger]],LedgerMapping[[#All],[Sub Ledger]],0))</f>
        <v>Income Statement</v>
      </c>
    </row>
    <row r="6776" spans="1:5" x14ac:dyDescent="0.55000000000000004">
      <c r="A6776">
        <v>11</v>
      </c>
      <c r="B6776">
        <v>91000</v>
      </c>
      <c r="C6776" s="6">
        <v>43862</v>
      </c>
      <c r="D6776">
        <v>-25.84</v>
      </c>
      <c r="E6776" t="str">
        <f>INDEX(LedgerMapping[[#All],[Area]],MATCH(Transactions[[#This Row],[Sub Ledger]],LedgerMapping[[#All],[Sub Ledger]],0))</f>
        <v>Income Statement</v>
      </c>
    </row>
    <row r="6777" spans="1:5" x14ac:dyDescent="0.55000000000000004">
      <c r="A6777">
        <v>11</v>
      </c>
      <c r="B6777">
        <v>91000</v>
      </c>
      <c r="C6777" s="6">
        <v>43862</v>
      </c>
      <c r="D6777">
        <v>-65.2</v>
      </c>
      <c r="E6777" t="str">
        <f>INDEX(LedgerMapping[[#All],[Area]],MATCH(Transactions[[#This Row],[Sub Ledger]],LedgerMapping[[#All],[Sub Ledger]],0))</f>
        <v>Income Statement</v>
      </c>
    </row>
    <row r="6778" spans="1:5" x14ac:dyDescent="0.55000000000000004">
      <c r="A6778">
        <v>11</v>
      </c>
      <c r="B6778">
        <v>91000</v>
      </c>
      <c r="C6778" s="6">
        <v>43862</v>
      </c>
      <c r="D6778">
        <v>-103.49</v>
      </c>
      <c r="E6778" t="str">
        <f>INDEX(LedgerMapping[[#All],[Area]],MATCH(Transactions[[#This Row],[Sub Ledger]],LedgerMapping[[#All],[Sub Ledger]],0))</f>
        <v>Income Statement</v>
      </c>
    </row>
    <row r="6779" spans="1:5" x14ac:dyDescent="0.55000000000000004">
      <c r="A6779">
        <v>11</v>
      </c>
      <c r="B6779">
        <v>91000</v>
      </c>
      <c r="C6779" s="6">
        <v>43862</v>
      </c>
      <c r="D6779">
        <v>-159.88</v>
      </c>
      <c r="E6779" t="str">
        <f>INDEX(LedgerMapping[[#All],[Area]],MATCH(Transactions[[#This Row],[Sub Ledger]],LedgerMapping[[#All],[Sub Ledger]],0))</f>
        <v>Income Statement</v>
      </c>
    </row>
    <row r="6780" spans="1:5" x14ac:dyDescent="0.55000000000000004">
      <c r="A6780">
        <v>11</v>
      </c>
      <c r="B6780">
        <v>91000</v>
      </c>
      <c r="C6780" s="6">
        <v>43862</v>
      </c>
      <c r="D6780">
        <v>-162</v>
      </c>
      <c r="E6780" t="str">
        <f>INDEX(LedgerMapping[[#All],[Area]],MATCH(Transactions[[#This Row],[Sub Ledger]],LedgerMapping[[#All],[Sub Ledger]],0))</f>
        <v>Income Statement</v>
      </c>
    </row>
    <row r="6781" spans="1:5" x14ac:dyDescent="0.55000000000000004">
      <c r="A6781">
        <v>11</v>
      </c>
      <c r="B6781">
        <v>92000</v>
      </c>
      <c r="C6781" s="6">
        <v>43862</v>
      </c>
      <c r="D6781">
        <v>270.98</v>
      </c>
      <c r="E6781" t="str">
        <f>INDEX(LedgerMapping[[#All],[Area]],MATCH(Transactions[[#This Row],[Sub Ledger]],LedgerMapping[[#All],[Sub Ledger]],0))</f>
        <v>Income Statement</v>
      </c>
    </row>
    <row r="6782" spans="1:5" x14ac:dyDescent="0.55000000000000004">
      <c r="A6782">
        <v>11</v>
      </c>
      <c r="B6782">
        <v>92000</v>
      </c>
      <c r="C6782" s="6">
        <v>43862</v>
      </c>
      <c r="D6782">
        <v>268.85000000000002</v>
      </c>
      <c r="E6782" t="str">
        <f>INDEX(LedgerMapping[[#All],[Area]],MATCH(Transactions[[#This Row],[Sub Ledger]],LedgerMapping[[#All],[Sub Ledger]],0))</f>
        <v>Income Statement</v>
      </c>
    </row>
    <row r="6783" spans="1:5" x14ac:dyDescent="0.55000000000000004">
      <c r="A6783">
        <v>11</v>
      </c>
      <c r="B6783">
        <v>92000</v>
      </c>
      <c r="C6783" s="6">
        <v>43862</v>
      </c>
      <c r="D6783">
        <v>44.38</v>
      </c>
      <c r="E6783" t="str">
        <f>INDEX(LedgerMapping[[#All],[Area]],MATCH(Transactions[[#This Row],[Sub Ledger]],LedgerMapping[[#All],[Sub Ledger]],0))</f>
        <v>Income Statement</v>
      </c>
    </row>
    <row r="6784" spans="1:5" x14ac:dyDescent="0.55000000000000004">
      <c r="A6784">
        <v>11</v>
      </c>
      <c r="B6784">
        <v>92000</v>
      </c>
      <c r="C6784" s="6">
        <v>43862</v>
      </c>
      <c r="D6784">
        <v>111.4</v>
      </c>
      <c r="E6784" t="str">
        <f>INDEX(LedgerMapping[[#All],[Area]],MATCH(Transactions[[#This Row],[Sub Ledger]],LedgerMapping[[#All],[Sub Ledger]],0))</f>
        <v>Income Statement</v>
      </c>
    </row>
    <row r="6785" spans="1:5" x14ac:dyDescent="0.55000000000000004">
      <c r="A6785">
        <v>11</v>
      </c>
      <c r="B6785">
        <v>92000</v>
      </c>
      <c r="C6785" s="6">
        <v>43862</v>
      </c>
      <c r="D6785">
        <v>174.17</v>
      </c>
      <c r="E6785" t="str">
        <f>INDEX(LedgerMapping[[#All],[Area]],MATCH(Transactions[[#This Row],[Sub Ledger]],LedgerMapping[[#All],[Sub Ledger]],0))</f>
        <v>Income Statement</v>
      </c>
    </row>
    <row r="6786" spans="1:5" x14ac:dyDescent="0.55000000000000004">
      <c r="A6786">
        <v>11</v>
      </c>
      <c r="B6786">
        <v>101001</v>
      </c>
      <c r="C6786" s="6">
        <v>43862</v>
      </c>
      <c r="D6786">
        <v>246830.3352</v>
      </c>
      <c r="E6786" t="str">
        <f>INDEX(LedgerMapping[[#All],[Area]],MATCH(Transactions[[#This Row],[Sub Ledger]],LedgerMapping[[#All],[Sub Ledger]],0))</f>
        <v>Income Statement</v>
      </c>
    </row>
    <row r="6787" spans="1:5" x14ac:dyDescent="0.55000000000000004">
      <c r="A6787">
        <v>11</v>
      </c>
      <c r="B6787">
        <v>54000</v>
      </c>
      <c r="C6787" s="6">
        <v>44470</v>
      </c>
      <c r="D6787">
        <v>-111.4</v>
      </c>
      <c r="E6787" t="str">
        <f>INDEX(LedgerMapping[[#All],[Area]],MATCH(Transactions[[#This Row],[Sub Ledger]],LedgerMapping[[#All],[Sub Ledger]],0))</f>
        <v>Income Statement</v>
      </c>
    </row>
    <row r="6788" spans="1:5" x14ac:dyDescent="0.55000000000000004">
      <c r="A6788">
        <v>11</v>
      </c>
      <c r="B6788">
        <v>56000</v>
      </c>
      <c r="C6788" s="6">
        <v>44470</v>
      </c>
      <c r="D6788">
        <v>-17768.11</v>
      </c>
      <c r="E6788" t="str">
        <f>INDEX(LedgerMapping[[#All],[Area]],MATCH(Transactions[[#This Row],[Sub Ledger]],LedgerMapping[[#All],[Sub Ledger]],0))</f>
        <v>Income Statement</v>
      </c>
    </row>
    <row r="6789" spans="1:5" x14ac:dyDescent="0.55000000000000004">
      <c r="A6789">
        <v>11</v>
      </c>
      <c r="B6789">
        <v>60000</v>
      </c>
      <c r="C6789" s="6">
        <v>44470</v>
      </c>
      <c r="D6789">
        <v>-22673.52</v>
      </c>
      <c r="E6789" t="str">
        <f>INDEX(LedgerMapping[[#All],[Area]],MATCH(Transactions[[#This Row],[Sub Ledger]],LedgerMapping[[#All],[Sub Ledger]],0))</f>
        <v>Income Statement</v>
      </c>
    </row>
    <row r="6790" spans="1:5" x14ac:dyDescent="0.55000000000000004">
      <c r="A6790">
        <v>11</v>
      </c>
      <c r="B6790">
        <v>61000</v>
      </c>
      <c r="C6790" s="6">
        <v>44470</v>
      </c>
      <c r="D6790">
        <v>-2094.42</v>
      </c>
      <c r="E6790" t="str">
        <f>INDEX(LedgerMapping[[#All],[Area]],MATCH(Transactions[[#This Row],[Sub Ledger]],LedgerMapping[[#All],[Sub Ledger]],0))</f>
        <v>Income Statement</v>
      </c>
    </row>
    <row r="6791" spans="1:5" x14ac:dyDescent="0.55000000000000004">
      <c r="A6791">
        <v>11</v>
      </c>
      <c r="B6791">
        <v>62000</v>
      </c>
      <c r="C6791" s="6">
        <v>44470</v>
      </c>
      <c r="D6791">
        <v>-2326.33</v>
      </c>
      <c r="E6791" t="str">
        <f>INDEX(LedgerMapping[[#All],[Area]],MATCH(Transactions[[#This Row],[Sub Ledger]],LedgerMapping[[#All],[Sub Ledger]],0))</f>
        <v>Income Statement</v>
      </c>
    </row>
    <row r="6792" spans="1:5" x14ac:dyDescent="0.55000000000000004">
      <c r="A6792">
        <v>11</v>
      </c>
      <c r="B6792">
        <v>63000</v>
      </c>
      <c r="C6792" s="6">
        <v>44470</v>
      </c>
      <c r="D6792">
        <v>-1078.44</v>
      </c>
      <c r="E6792" t="str">
        <f>INDEX(LedgerMapping[[#All],[Area]],MATCH(Transactions[[#This Row],[Sub Ledger]],LedgerMapping[[#All],[Sub Ledger]],0))</f>
        <v>Income Statement</v>
      </c>
    </row>
    <row r="6793" spans="1:5" x14ac:dyDescent="0.55000000000000004">
      <c r="A6793">
        <v>11</v>
      </c>
      <c r="B6793">
        <v>65000</v>
      </c>
      <c r="C6793" s="6">
        <v>44470</v>
      </c>
      <c r="D6793">
        <v>-448.64</v>
      </c>
      <c r="E6793" t="str">
        <f>INDEX(LedgerMapping[[#All],[Area]],MATCH(Transactions[[#This Row],[Sub Ledger]],LedgerMapping[[#All],[Sub Ledger]],0))</f>
        <v>Income Statement</v>
      </c>
    </row>
    <row r="6794" spans="1:5" x14ac:dyDescent="0.55000000000000004">
      <c r="A6794">
        <v>11</v>
      </c>
      <c r="B6794">
        <v>66000</v>
      </c>
      <c r="C6794" s="6">
        <v>44470</v>
      </c>
      <c r="D6794">
        <v>-408.21</v>
      </c>
      <c r="E6794" t="str">
        <f>INDEX(LedgerMapping[[#All],[Area]],MATCH(Transactions[[#This Row],[Sub Ledger]],LedgerMapping[[#All],[Sub Ledger]],0))</f>
        <v>Income Statement</v>
      </c>
    </row>
    <row r="6795" spans="1:5" x14ac:dyDescent="0.55000000000000004">
      <c r="A6795">
        <v>11</v>
      </c>
      <c r="B6795">
        <v>67000</v>
      </c>
      <c r="C6795" s="6">
        <v>44470</v>
      </c>
      <c r="D6795">
        <v>-199.7</v>
      </c>
      <c r="E6795" t="str">
        <f>INDEX(LedgerMapping[[#All],[Area]],MATCH(Transactions[[#This Row],[Sub Ledger]],LedgerMapping[[#All],[Sub Ledger]],0))</f>
        <v>Income Statement</v>
      </c>
    </row>
    <row r="6796" spans="1:5" x14ac:dyDescent="0.55000000000000004">
      <c r="A6796">
        <v>11</v>
      </c>
      <c r="B6796">
        <v>68000</v>
      </c>
      <c r="C6796" s="6">
        <v>44470</v>
      </c>
      <c r="D6796">
        <v>-149.69999999999999</v>
      </c>
      <c r="E6796" t="str">
        <f>INDEX(LedgerMapping[[#All],[Area]],MATCH(Transactions[[#This Row],[Sub Ledger]],LedgerMapping[[#All],[Sub Ledger]],0))</f>
        <v>Income Statement</v>
      </c>
    </row>
    <row r="6797" spans="1:5" x14ac:dyDescent="0.55000000000000004">
      <c r="A6797">
        <v>11</v>
      </c>
      <c r="B6797">
        <v>69000</v>
      </c>
      <c r="C6797" s="6">
        <v>44470</v>
      </c>
      <c r="D6797">
        <v>-45.44</v>
      </c>
      <c r="E6797" t="str">
        <f>INDEX(LedgerMapping[[#All],[Area]],MATCH(Transactions[[#This Row],[Sub Ledger]],LedgerMapping[[#All],[Sub Ledger]],0))</f>
        <v>Income Statement</v>
      </c>
    </row>
    <row r="6798" spans="1:5" x14ac:dyDescent="0.55000000000000004">
      <c r="A6798">
        <v>11</v>
      </c>
      <c r="B6798">
        <v>71000</v>
      </c>
      <c r="C6798" s="6">
        <v>44470</v>
      </c>
      <c r="D6798">
        <v>-65.650000000000006</v>
      </c>
      <c r="E6798" t="str">
        <f>INDEX(LedgerMapping[[#All],[Area]],MATCH(Transactions[[#This Row],[Sub Ledger]],LedgerMapping[[#All],[Sub Ledger]],0))</f>
        <v>Income Statement</v>
      </c>
    </row>
    <row r="6799" spans="1:5" x14ac:dyDescent="0.55000000000000004">
      <c r="A6799">
        <v>11</v>
      </c>
      <c r="B6799">
        <v>72000</v>
      </c>
      <c r="C6799" s="6">
        <v>44470</v>
      </c>
      <c r="D6799">
        <v>-161.4</v>
      </c>
      <c r="E6799" t="str">
        <f>INDEX(LedgerMapping[[#All],[Area]],MATCH(Transactions[[#This Row],[Sub Ledger]],LedgerMapping[[#All],[Sub Ledger]],0))</f>
        <v>Income Statement</v>
      </c>
    </row>
    <row r="6800" spans="1:5" x14ac:dyDescent="0.55000000000000004">
      <c r="A6800">
        <v>11</v>
      </c>
      <c r="B6800">
        <v>73000</v>
      </c>
      <c r="C6800" s="6">
        <v>44470</v>
      </c>
      <c r="D6800">
        <v>-260.33999999999997</v>
      </c>
      <c r="E6800" t="str">
        <f>INDEX(LedgerMapping[[#All],[Area]],MATCH(Transactions[[#This Row],[Sub Ledger]],LedgerMapping[[#All],[Sub Ledger]],0))</f>
        <v>Income Statement</v>
      </c>
    </row>
    <row r="6801" spans="1:5" x14ac:dyDescent="0.55000000000000004">
      <c r="A6801">
        <v>11</v>
      </c>
      <c r="B6801">
        <v>74000</v>
      </c>
      <c r="C6801" s="6">
        <v>44470</v>
      </c>
      <c r="D6801">
        <v>-383.74</v>
      </c>
      <c r="E6801" t="str">
        <f>INDEX(LedgerMapping[[#All],[Area]],MATCH(Transactions[[#This Row],[Sub Ledger]],LedgerMapping[[#All],[Sub Ledger]],0))</f>
        <v>Income Statement</v>
      </c>
    </row>
    <row r="6802" spans="1:5" x14ac:dyDescent="0.55000000000000004">
      <c r="A6802">
        <v>11</v>
      </c>
      <c r="B6802">
        <v>76000</v>
      </c>
      <c r="C6802" s="6">
        <v>44470</v>
      </c>
      <c r="D6802">
        <v>-748.65</v>
      </c>
      <c r="E6802" t="str">
        <f>INDEX(LedgerMapping[[#All],[Area]],MATCH(Transactions[[#This Row],[Sub Ledger]],LedgerMapping[[#All],[Sub Ledger]],0))</f>
        <v>Income Statement</v>
      </c>
    </row>
    <row r="6803" spans="1:5" x14ac:dyDescent="0.55000000000000004">
      <c r="A6803">
        <v>11</v>
      </c>
      <c r="B6803">
        <v>77000</v>
      </c>
      <c r="C6803" s="6">
        <v>44470</v>
      </c>
      <c r="D6803">
        <v>-493.32</v>
      </c>
      <c r="E6803" t="str">
        <f>INDEX(LedgerMapping[[#All],[Area]],MATCH(Transactions[[#This Row],[Sub Ledger]],LedgerMapping[[#All],[Sub Ledger]],0))</f>
        <v>Income Statement</v>
      </c>
    </row>
    <row r="6804" spans="1:5" x14ac:dyDescent="0.55000000000000004">
      <c r="A6804">
        <v>11</v>
      </c>
      <c r="B6804">
        <v>78000</v>
      </c>
      <c r="C6804" s="6">
        <v>44470</v>
      </c>
      <c r="D6804">
        <v>-127.36</v>
      </c>
      <c r="E6804" t="str">
        <f>INDEX(LedgerMapping[[#All],[Area]],MATCH(Transactions[[#This Row],[Sub Ledger]],LedgerMapping[[#All],[Sub Ledger]],0))</f>
        <v>Income Statement</v>
      </c>
    </row>
    <row r="6805" spans="1:5" x14ac:dyDescent="0.55000000000000004">
      <c r="A6805">
        <v>11</v>
      </c>
      <c r="B6805">
        <v>80000</v>
      </c>
      <c r="C6805" s="6">
        <v>44470</v>
      </c>
      <c r="D6805">
        <v>-475.24</v>
      </c>
      <c r="E6805" t="str">
        <f>INDEX(LedgerMapping[[#All],[Area]],MATCH(Transactions[[#This Row],[Sub Ledger]],LedgerMapping[[#All],[Sub Ledger]],0))</f>
        <v>Income Statement</v>
      </c>
    </row>
    <row r="6806" spans="1:5" x14ac:dyDescent="0.55000000000000004">
      <c r="A6806">
        <v>11</v>
      </c>
      <c r="B6806">
        <v>81000</v>
      </c>
      <c r="C6806" s="6">
        <v>44470</v>
      </c>
      <c r="D6806">
        <v>-294.38</v>
      </c>
      <c r="E6806" t="str">
        <f>INDEX(LedgerMapping[[#All],[Area]],MATCH(Transactions[[#This Row],[Sub Ledger]],LedgerMapping[[#All],[Sub Ledger]],0))</f>
        <v>Income Statement</v>
      </c>
    </row>
    <row r="6807" spans="1:5" x14ac:dyDescent="0.55000000000000004">
      <c r="A6807">
        <v>11</v>
      </c>
      <c r="B6807">
        <v>82000</v>
      </c>
      <c r="C6807" s="6">
        <v>44470</v>
      </c>
      <c r="D6807">
        <v>-28.42</v>
      </c>
      <c r="E6807" t="str">
        <f>INDEX(LedgerMapping[[#All],[Area]],MATCH(Transactions[[#This Row],[Sub Ledger]],LedgerMapping[[#All],[Sub Ledger]],0))</f>
        <v>Income Statement</v>
      </c>
    </row>
    <row r="6808" spans="1:5" x14ac:dyDescent="0.55000000000000004">
      <c r="A6808">
        <v>11</v>
      </c>
      <c r="B6808">
        <v>83000</v>
      </c>
      <c r="C6808" s="6">
        <v>44470</v>
      </c>
      <c r="D6808">
        <v>-100.76</v>
      </c>
      <c r="E6808" t="str">
        <f>INDEX(LedgerMapping[[#All],[Area]],MATCH(Transactions[[#This Row],[Sub Ledger]],LedgerMapping[[#All],[Sub Ledger]],0))</f>
        <v>Income Statement</v>
      </c>
    </row>
    <row r="6809" spans="1:5" x14ac:dyDescent="0.55000000000000004">
      <c r="A6809">
        <v>11</v>
      </c>
      <c r="B6809">
        <v>84000</v>
      </c>
      <c r="C6809" s="6">
        <v>44470</v>
      </c>
      <c r="D6809">
        <v>-82.68</v>
      </c>
      <c r="E6809" t="str">
        <f>INDEX(LedgerMapping[[#All],[Area]],MATCH(Transactions[[#This Row],[Sub Ledger]],LedgerMapping[[#All],[Sub Ledger]],0))</f>
        <v>Income Statement</v>
      </c>
    </row>
    <row r="6810" spans="1:5" x14ac:dyDescent="0.55000000000000004">
      <c r="A6810">
        <v>11</v>
      </c>
      <c r="B6810">
        <v>85000</v>
      </c>
      <c r="C6810" s="6">
        <v>44470</v>
      </c>
      <c r="D6810">
        <v>-79.48</v>
      </c>
      <c r="E6810" t="str">
        <f>INDEX(LedgerMapping[[#All],[Area]],MATCH(Transactions[[#This Row],[Sub Ledger]],LedgerMapping[[#All],[Sub Ledger]],0))</f>
        <v>Income Statement</v>
      </c>
    </row>
    <row r="6811" spans="1:5" x14ac:dyDescent="0.55000000000000004">
      <c r="A6811">
        <v>11</v>
      </c>
      <c r="B6811">
        <v>87000</v>
      </c>
      <c r="C6811" s="6">
        <v>44470</v>
      </c>
      <c r="D6811">
        <v>-448.64</v>
      </c>
      <c r="E6811" t="str">
        <f>INDEX(LedgerMapping[[#All],[Area]],MATCH(Transactions[[#This Row],[Sub Ledger]],LedgerMapping[[#All],[Sub Ledger]],0))</f>
        <v>Income Statement</v>
      </c>
    </row>
    <row r="6812" spans="1:5" x14ac:dyDescent="0.55000000000000004">
      <c r="A6812">
        <v>11</v>
      </c>
      <c r="B6812">
        <v>90000</v>
      </c>
      <c r="C6812" s="6">
        <v>44470</v>
      </c>
      <c r="D6812">
        <v>-159.27000000000001</v>
      </c>
      <c r="E6812" t="str">
        <f>INDEX(LedgerMapping[[#All],[Area]],MATCH(Transactions[[#This Row],[Sub Ledger]],LedgerMapping[[#All],[Sub Ledger]],0))</f>
        <v>Income Statement</v>
      </c>
    </row>
    <row r="6813" spans="1:5" x14ac:dyDescent="0.55000000000000004">
      <c r="A6813">
        <v>11</v>
      </c>
      <c r="B6813">
        <v>94000</v>
      </c>
      <c r="C6813" s="6">
        <v>44470</v>
      </c>
      <c r="D6813">
        <v>-5102.9799999999996</v>
      </c>
      <c r="E6813" t="str">
        <f>INDEX(LedgerMapping[[#All],[Area]],MATCH(Transactions[[#This Row],[Sub Ledger]],LedgerMapping[[#All],[Sub Ledger]],0))</f>
        <v>Income Statement</v>
      </c>
    </row>
    <row r="6814" spans="1:5" x14ac:dyDescent="0.55000000000000004">
      <c r="A6814">
        <v>11</v>
      </c>
      <c r="B6814">
        <v>60000</v>
      </c>
      <c r="C6814" s="6">
        <v>44470</v>
      </c>
      <c r="D6814">
        <v>-35880.15</v>
      </c>
      <c r="E6814" t="str">
        <f>INDEX(LedgerMapping[[#All],[Area]],MATCH(Transactions[[#This Row],[Sub Ledger]],LedgerMapping[[#All],[Sub Ledger]],0))</f>
        <v>Income Statement</v>
      </c>
    </row>
    <row r="6815" spans="1:5" x14ac:dyDescent="0.55000000000000004">
      <c r="A6815">
        <v>11</v>
      </c>
      <c r="B6815">
        <v>61000</v>
      </c>
      <c r="C6815" s="6">
        <v>44470</v>
      </c>
      <c r="D6815">
        <v>-3313.59</v>
      </c>
      <c r="E6815" t="str">
        <f>INDEX(LedgerMapping[[#All],[Area]],MATCH(Transactions[[#This Row],[Sub Ledger]],LedgerMapping[[#All],[Sub Ledger]],0))</f>
        <v>Income Statement</v>
      </c>
    </row>
    <row r="6816" spans="1:5" x14ac:dyDescent="0.55000000000000004">
      <c r="A6816">
        <v>11</v>
      </c>
      <c r="B6816">
        <v>62000</v>
      </c>
      <c r="C6816" s="6">
        <v>44470</v>
      </c>
      <c r="D6816">
        <v>-3313.59</v>
      </c>
      <c r="E6816" t="str">
        <f>INDEX(LedgerMapping[[#All],[Area]],MATCH(Transactions[[#This Row],[Sub Ledger]],LedgerMapping[[#All],[Sub Ledger]],0))</f>
        <v>Income Statement</v>
      </c>
    </row>
    <row r="6817" spans="1:5" x14ac:dyDescent="0.55000000000000004">
      <c r="A6817">
        <v>11</v>
      </c>
      <c r="B6817">
        <v>65000</v>
      </c>
      <c r="C6817" s="6">
        <v>44470</v>
      </c>
      <c r="D6817">
        <v>-640.13</v>
      </c>
      <c r="E6817" t="str">
        <f>INDEX(LedgerMapping[[#All],[Area]],MATCH(Transactions[[#This Row],[Sub Ledger]],LedgerMapping[[#All],[Sub Ledger]],0))</f>
        <v>Income Statement</v>
      </c>
    </row>
    <row r="6818" spans="1:5" x14ac:dyDescent="0.55000000000000004">
      <c r="A6818">
        <v>11</v>
      </c>
      <c r="B6818">
        <v>66000</v>
      </c>
      <c r="C6818" s="6">
        <v>44470</v>
      </c>
      <c r="D6818">
        <v>-581.62</v>
      </c>
      <c r="E6818" t="str">
        <f>INDEX(LedgerMapping[[#All],[Area]],MATCH(Transactions[[#This Row],[Sub Ledger]],LedgerMapping[[#All],[Sub Ledger]],0))</f>
        <v>Income Statement</v>
      </c>
    </row>
    <row r="6819" spans="1:5" x14ac:dyDescent="0.55000000000000004">
      <c r="A6819">
        <v>11</v>
      </c>
      <c r="B6819">
        <v>67000</v>
      </c>
      <c r="C6819" s="6">
        <v>44470</v>
      </c>
      <c r="D6819">
        <v>-292.25</v>
      </c>
      <c r="E6819" t="str">
        <f>INDEX(LedgerMapping[[#All],[Area]],MATCH(Transactions[[#This Row],[Sub Ledger]],LedgerMapping[[#All],[Sub Ledger]],0))</f>
        <v>Income Statement</v>
      </c>
    </row>
    <row r="6820" spans="1:5" x14ac:dyDescent="0.55000000000000004">
      <c r="A6820">
        <v>11</v>
      </c>
      <c r="B6820">
        <v>68000</v>
      </c>
      <c r="C6820" s="6">
        <v>44470</v>
      </c>
      <c r="D6820">
        <v>-216.72</v>
      </c>
      <c r="E6820" t="str">
        <f>INDEX(LedgerMapping[[#All],[Area]],MATCH(Transactions[[#This Row],[Sub Ledger]],LedgerMapping[[#All],[Sub Ledger]],0))</f>
        <v>Income Statement</v>
      </c>
    </row>
    <row r="6821" spans="1:5" x14ac:dyDescent="0.55000000000000004">
      <c r="A6821">
        <v>11</v>
      </c>
      <c r="B6821">
        <v>69000</v>
      </c>
      <c r="C6821" s="6">
        <v>44470</v>
      </c>
      <c r="D6821">
        <v>-64.59</v>
      </c>
      <c r="E6821" t="str">
        <f>INDEX(LedgerMapping[[#All],[Area]],MATCH(Transactions[[#This Row],[Sub Ledger]],LedgerMapping[[#All],[Sub Ledger]],0))</f>
        <v>Income Statement</v>
      </c>
    </row>
    <row r="6822" spans="1:5" x14ac:dyDescent="0.55000000000000004">
      <c r="A6822">
        <v>11</v>
      </c>
      <c r="B6822">
        <v>71000</v>
      </c>
      <c r="C6822" s="6">
        <v>44470</v>
      </c>
      <c r="D6822">
        <v>-97.57</v>
      </c>
      <c r="E6822" t="str">
        <f>INDEX(LedgerMapping[[#All],[Area]],MATCH(Transactions[[#This Row],[Sub Ledger]],LedgerMapping[[#All],[Sub Ledger]],0))</f>
        <v>Income Statement</v>
      </c>
    </row>
    <row r="6823" spans="1:5" x14ac:dyDescent="0.55000000000000004">
      <c r="A6823">
        <v>11</v>
      </c>
      <c r="B6823">
        <v>73000</v>
      </c>
      <c r="C6823" s="6">
        <v>44470</v>
      </c>
      <c r="D6823">
        <v>-389.06</v>
      </c>
      <c r="E6823" t="str">
        <f>INDEX(LedgerMapping[[#All],[Area]],MATCH(Transactions[[#This Row],[Sub Ledger]],LedgerMapping[[#All],[Sub Ledger]],0))</f>
        <v>Income Statement</v>
      </c>
    </row>
    <row r="6824" spans="1:5" x14ac:dyDescent="0.55000000000000004">
      <c r="A6824">
        <v>11</v>
      </c>
      <c r="B6824">
        <v>74000</v>
      </c>
      <c r="C6824" s="6">
        <v>44470</v>
      </c>
      <c r="D6824">
        <v>-359.28</v>
      </c>
      <c r="E6824" t="str">
        <f>INDEX(LedgerMapping[[#All],[Area]],MATCH(Transactions[[#This Row],[Sub Ledger]],LedgerMapping[[#All],[Sub Ledger]],0))</f>
        <v>Income Statement</v>
      </c>
    </row>
    <row r="6825" spans="1:5" x14ac:dyDescent="0.55000000000000004">
      <c r="A6825">
        <v>11</v>
      </c>
      <c r="B6825">
        <v>76000</v>
      </c>
      <c r="C6825" s="6">
        <v>44470</v>
      </c>
      <c r="D6825">
        <v>-435.87</v>
      </c>
      <c r="E6825" t="str">
        <f>INDEX(LedgerMapping[[#All],[Area]],MATCH(Transactions[[#This Row],[Sub Ledger]],LedgerMapping[[#All],[Sub Ledger]],0))</f>
        <v>Income Statement</v>
      </c>
    </row>
    <row r="6826" spans="1:5" x14ac:dyDescent="0.55000000000000004">
      <c r="A6826">
        <v>11</v>
      </c>
      <c r="B6826">
        <v>77000</v>
      </c>
      <c r="C6826" s="6">
        <v>44470</v>
      </c>
      <c r="D6826">
        <v>-784.82</v>
      </c>
      <c r="E6826" t="str">
        <f>INDEX(LedgerMapping[[#All],[Area]],MATCH(Transactions[[#This Row],[Sub Ledger]],LedgerMapping[[#All],[Sub Ledger]],0))</f>
        <v>Income Statement</v>
      </c>
    </row>
    <row r="6827" spans="1:5" x14ac:dyDescent="0.55000000000000004">
      <c r="A6827">
        <v>11</v>
      </c>
      <c r="B6827">
        <v>78000</v>
      </c>
      <c r="C6827" s="6">
        <v>44470</v>
      </c>
      <c r="D6827">
        <v>-225.23</v>
      </c>
      <c r="E6827" t="str">
        <f>INDEX(LedgerMapping[[#All],[Area]],MATCH(Transactions[[#This Row],[Sub Ledger]],LedgerMapping[[#All],[Sub Ledger]],0))</f>
        <v>Income Statement</v>
      </c>
    </row>
    <row r="6828" spans="1:5" x14ac:dyDescent="0.55000000000000004">
      <c r="A6828">
        <v>11</v>
      </c>
      <c r="B6828">
        <v>80000</v>
      </c>
      <c r="C6828" s="6">
        <v>44470</v>
      </c>
      <c r="D6828">
        <v>-907.16</v>
      </c>
      <c r="E6828" t="str">
        <f>INDEX(LedgerMapping[[#All],[Area]],MATCH(Transactions[[#This Row],[Sub Ledger]],LedgerMapping[[#All],[Sub Ledger]],0))</f>
        <v>Income Statement</v>
      </c>
    </row>
    <row r="6829" spans="1:5" x14ac:dyDescent="0.55000000000000004">
      <c r="A6829">
        <v>11</v>
      </c>
      <c r="B6829">
        <v>81000</v>
      </c>
      <c r="C6829" s="6">
        <v>44470</v>
      </c>
      <c r="D6829">
        <v>-561.41</v>
      </c>
      <c r="E6829" t="str">
        <f>INDEX(LedgerMapping[[#All],[Area]],MATCH(Transactions[[#This Row],[Sub Ledger]],LedgerMapping[[#All],[Sub Ledger]],0))</f>
        <v>Income Statement</v>
      </c>
    </row>
    <row r="6830" spans="1:5" x14ac:dyDescent="0.55000000000000004">
      <c r="A6830">
        <v>11</v>
      </c>
      <c r="B6830">
        <v>82000</v>
      </c>
      <c r="C6830" s="6">
        <v>44470</v>
      </c>
      <c r="D6830">
        <v>-58.21</v>
      </c>
      <c r="E6830" t="str">
        <f>INDEX(LedgerMapping[[#All],[Area]],MATCH(Transactions[[#This Row],[Sub Ledger]],LedgerMapping[[#All],[Sub Ledger]],0))</f>
        <v>Income Statement</v>
      </c>
    </row>
    <row r="6831" spans="1:5" x14ac:dyDescent="0.55000000000000004">
      <c r="A6831">
        <v>11</v>
      </c>
      <c r="B6831">
        <v>83000</v>
      </c>
      <c r="C6831" s="6">
        <v>44470</v>
      </c>
      <c r="D6831">
        <v>-202.89</v>
      </c>
      <c r="E6831" t="str">
        <f>INDEX(LedgerMapping[[#All],[Area]],MATCH(Transactions[[#This Row],[Sub Ledger]],LedgerMapping[[#All],[Sub Ledger]],0))</f>
        <v>Income Statement</v>
      </c>
    </row>
    <row r="6832" spans="1:5" x14ac:dyDescent="0.55000000000000004">
      <c r="A6832">
        <v>11</v>
      </c>
      <c r="B6832">
        <v>84000</v>
      </c>
      <c r="C6832" s="6">
        <v>44470</v>
      </c>
      <c r="D6832">
        <v>-178.42</v>
      </c>
      <c r="E6832" t="str">
        <f>INDEX(LedgerMapping[[#All],[Area]],MATCH(Transactions[[#This Row],[Sub Ledger]],LedgerMapping[[#All],[Sub Ledger]],0))</f>
        <v>Income Statement</v>
      </c>
    </row>
    <row r="6833" spans="1:5" x14ac:dyDescent="0.55000000000000004">
      <c r="A6833">
        <v>11</v>
      </c>
      <c r="B6833">
        <v>85000</v>
      </c>
      <c r="C6833" s="6">
        <v>44470</v>
      </c>
      <c r="D6833">
        <v>-162.46</v>
      </c>
      <c r="E6833" t="str">
        <f>INDEX(LedgerMapping[[#All],[Area]],MATCH(Transactions[[#This Row],[Sub Ledger]],LedgerMapping[[#All],[Sub Ledger]],0))</f>
        <v>Income Statement</v>
      </c>
    </row>
    <row r="6834" spans="1:5" x14ac:dyDescent="0.55000000000000004">
      <c r="A6834">
        <v>11</v>
      </c>
      <c r="B6834">
        <v>87000</v>
      </c>
      <c r="C6834" s="6">
        <v>44470</v>
      </c>
      <c r="D6834">
        <v>-747.58</v>
      </c>
      <c r="E6834" t="str">
        <f>INDEX(LedgerMapping[[#All],[Area]],MATCH(Transactions[[#This Row],[Sub Ledger]],LedgerMapping[[#All],[Sub Ledger]],0))</f>
        <v>Income Statement</v>
      </c>
    </row>
    <row r="6835" spans="1:5" x14ac:dyDescent="0.55000000000000004">
      <c r="A6835">
        <v>11</v>
      </c>
      <c r="B6835">
        <v>90000</v>
      </c>
      <c r="C6835" s="6">
        <v>44470</v>
      </c>
      <c r="D6835">
        <v>-342.25</v>
      </c>
      <c r="E6835" t="str">
        <f>INDEX(LedgerMapping[[#All],[Area]],MATCH(Transactions[[#This Row],[Sub Ledger]],LedgerMapping[[#All],[Sub Ledger]],0))</f>
        <v>Income Statement</v>
      </c>
    </row>
    <row r="6836" spans="1:5" x14ac:dyDescent="0.55000000000000004">
      <c r="A6836">
        <v>11</v>
      </c>
      <c r="B6836">
        <v>94000</v>
      </c>
      <c r="C6836" s="6">
        <v>44470</v>
      </c>
      <c r="D6836">
        <v>-251.83</v>
      </c>
      <c r="E6836" t="str">
        <f>INDEX(LedgerMapping[[#All],[Area]],MATCH(Transactions[[#This Row],[Sub Ledger]],LedgerMapping[[#All],[Sub Ledger]],0))</f>
        <v>Income Statement</v>
      </c>
    </row>
    <row r="6837" spans="1:5" x14ac:dyDescent="0.55000000000000004">
      <c r="A6837">
        <v>11</v>
      </c>
      <c r="B6837">
        <v>60000</v>
      </c>
      <c r="C6837" s="6">
        <v>44470</v>
      </c>
      <c r="D6837">
        <v>-13895.7</v>
      </c>
      <c r="E6837" t="str">
        <f>INDEX(LedgerMapping[[#All],[Area]],MATCH(Transactions[[#This Row],[Sub Ledger]],LedgerMapping[[#All],[Sub Ledger]],0))</f>
        <v>Income Statement</v>
      </c>
    </row>
    <row r="6838" spans="1:5" x14ac:dyDescent="0.55000000000000004">
      <c r="A6838">
        <v>11</v>
      </c>
      <c r="B6838">
        <v>61000</v>
      </c>
      <c r="C6838" s="6">
        <v>44470</v>
      </c>
      <c r="D6838">
        <v>-1711.43</v>
      </c>
      <c r="E6838" t="str">
        <f>INDEX(LedgerMapping[[#All],[Area]],MATCH(Transactions[[#This Row],[Sub Ledger]],LedgerMapping[[#All],[Sub Ledger]],0))</f>
        <v>Income Statement</v>
      </c>
    </row>
    <row r="6839" spans="1:5" x14ac:dyDescent="0.55000000000000004">
      <c r="A6839">
        <v>11</v>
      </c>
      <c r="B6839">
        <v>62000</v>
      </c>
      <c r="C6839" s="6">
        <v>44470</v>
      </c>
      <c r="D6839">
        <v>-1426.32</v>
      </c>
      <c r="E6839" t="str">
        <f>INDEX(LedgerMapping[[#All],[Area]],MATCH(Transactions[[#This Row],[Sub Ledger]],LedgerMapping[[#All],[Sub Ledger]],0))</f>
        <v>Income Statement</v>
      </c>
    </row>
    <row r="6840" spans="1:5" x14ac:dyDescent="0.55000000000000004">
      <c r="A6840">
        <v>11</v>
      </c>
      <c r="B6840">
        <v>65000</v>
      </c>
      <c r="C6840" s="6">
        <v>44470</v>
      </c>
      <c r="D6840">
        <v>-282.68</v>
      </c>
      <c r="E6840" t="str">
        <f>INDEX(LedgerMapping[[#All],[Area]],MATCH(Transactions[[#This Row],[Sub Ledger]],LedgerMapping[[#All],[Sub Ledger]],0))</f>
        <v>Income Statement</v>
      </c>
    </row>
    <row r="6841" spans="1:5" x14ac:dyDescent="0.55000000000000004">
      <c r="A6841">
        <v>11</v>
      </c>
      <c r="B6841">
        <v>66000</v>
      </c>
      <c r="C6841" s="6">
        <v>44470</v>
      </c>
      <c r="D6841">
        <v>-257.14999999999998</v>
      </c>
      <c r="E6841" t="str">
        <f>INDEX(LedgerMapping[[#All],[Area]],MATCH(Transactions[[#This Row],[Sub Ledger]],LedgerMapping[[#All],[Sub Ledger]],0))</f>
        <v>Income Statement</v>
      </c>
    </row>
    <row r="6842" spans="1:5" x14ac:dyDescent="0.55000000000000004">
      <c r="A6842">
        <v>11</v>
      </c>
      <c r="B6842">
        <v>67000</v>
      </c>
      <c r="C6842" s="6">
        <v>44470</v>
      </c>
      <c r="D6842">
        <v>-127.36</v>
      </c>
      <c r="E6842" t="str">
        <f>INDEX(LedgerMapping[[#All],[Area]],MATCH(Transactions[[#This Row],[Sub Ledger]],LedgerMapping[[#All],[Sub Ledger]],0))</f>
        <v>Income Statement</v>
      </c>
    </row>
    <row r="6843" spans="1:5" x14ac:dyDescent="0.55000000000000004">
      <c r="A6843">
        <v>11</v>
      </c>
      <c r="B6843">
        <v>68000</v>
      </c>
      <c r="C6843" s="6">
        <v>44470</v>
      </c>
      <c r="D6843">
        <v>-96.51</v>
      </c>
      <c r="E6843" t="str">
        <f>INDEX(LedgerMapping[[#All],[Area]],MATCH(Transactions[[#This Row],[Sub Ledger]],LedgerMapping[[#All],[Sub Ledger]],0))</f>
        <v>Income Statement</v>
      </c>
    </row>
    <row r="6844" spans="1:5" x14ac:dyDescent="0.55000000000000004">
      <c r="A6844">
        <v>11</v>
      </c>
      <c r="B6844">
        <v>69000</v>
      </c>
      <c r="C6844" s="6">
        <v>44470</v>
      </c>
      <c r="D6844">
        <v>-29.48</v>
      </c>
      <c r="E6844" t="str">
        <f>INDEX(LedgerMapping[[#All],[Area]],MATCH(Transactions[[#This Row],[Sub Ledger]],LedgerMapping[[#All],[Sub Ledger]],0))</f>
        <v>Income Statement</v>
      </c>
    </row>
    <row r="6845" spans="1:5" x14ac:dyDescent="0.55000000000000004">
      <c r="A6845">
        <v>11</v>
      </c>
      <c r="B6845">
        <v>71000</v>
      </c>
      <c r="C6845" s="6">
        <v>44470</v>
      </c>
      <c r="D6845">
        <v>-44.38</v>
      </c>
      <c r="E6845" t="str">
        <f>INDEX(LedgerMapping[[#All],[Area]],MATCH(Transactions[[#This Row],[Sub Ledger]],LedgerMapping[[#All],[Sub Ledger]],0))</f>
        <v>Income Statement</v>
      </c>
    </row>
    <row r="6846" spans="1:5" x14ac:dyDescent="0.55000000000000004">
      <c r="A6846">
        <v>11</v>
      </c>
      <c r="B6846">
        <v>73000</v>
      </c>
      <c r="C6846" s="6">
        <v>44470</v>
      </c>
      <c r="D6846">
        <v>-167.78</v>
      </c>
      <c r="E6846" t="str">
        <f>INDEX(LedgerMapping[[#All],[Area]],MATCH(Transactions[[#This Row],[Sub Ledger]],LedgerMapping[[#All],[Sub Ledger]],0))</f>
        <v>Income Statement</v>
      </c>
    </row>
    <row r="6847" spans="1:5" x14ac:dyDescent="0.55000000000000004">
      <c r="A6847">
        <v>11</v>
      </c>
      <c r="B6847">
        <v>74000</v>
      </c>
      <c r="C6847" s="6">
        <v>44470</v>
      </c>
      <c r="D6847">
        <v>-357.15</v>
      </c>
      <c r="E6847" t="str">
        <f>INDEX(LedgerMapping[[#All],[Area]],MATCH(Transactions[[#This Row],[Sub Ledger]],LedgerMapping[[#All],[Sub Ledger]],0))</f>
        <v>Income Statement</v>
      </c>
    </row>
    <row r="6848" spans="1:5" x14ac:dyDescent="0.55000000000000004">
      <c r="A6848">
        <v>11</v>
      </c>
      <c r="B6848">
        <v>76000</v>
      </c>
      <c r="C6848" s="6">
        <v>44470</v>
      </c>
      <c r="D6848">
        <v>-179.49</v>
      </c>
      <c r="E6848" t="str">
        <f>INDEX(LedgerMapping[[#All],[Area]],MATCH(Transactions[[#This Row],[Sub Ledger]],LedgerMapping[[#All],[Sub Ledger]],0))</f>
        <v>Income Statement</v>
      </c>
    </row>
    <row r="6849" spans="1:5" x14ac:dyDescent="0.55000000000000004">
      <c r="A6849">
        <v>11</v>
      </c>
      <c r="B6849">
        <v>77000</v>
      </c>
      <c r="C6849" s="6">
        <v>44470</v>
      </c>
      <c r="D6849">
        <v>-322.04000000000002</v>
      </c>
      <c r="E6849" t="str">
        <f>INDEX(LedgerMapping[[#All],[Area]],MATCH(Transactions[[#This Row],[Sub Ledger]],LedgerMapping[[#All],[Sub Ledger]],0))</f>
        <v>Income Statement</v>
      </c>
    </row>
    <row r="6850" spans="1:5" x14ac:dyDescent="0.55000000000000004">
      <c r="A6850">
        <v>11</v>
      </c>
      <c r="B6850">
        <v>78000</v>
      </c>
      <c r="C6850" s="6">
        <v>44470</v>
      </c>
      <c r="D6850">
        <v>-85.87</v>
      </c>
      <c r="E6850" t="str">
        <f>INDEX(LedgerMapping[[#All],[Area]],MATCH(Transactions[[#This Row],[Sub Ledger]],LedgerMapping[[#All],[Sub Ledger]],0))</f>
        <v>Income Statement</v>
      </c>
    </row>
    <row r="6851" spans="1:5" x14ac:dyDescent="0.55000000000000004">
      <c r="A6851">
        <v>11</v>
      </c>
      <c r="B6851">
        <v>80000</v>
      </c>
      <c r="C6851" s="6">
        <v>44470</v>
      </c>
      <c r="D6851">
        <v>-320.98</v>
      </c>
      <c r="E6851" t="str">
        <f>INDEX(LedgerMapping[[#All],[Area]],MATCH(Transactions[[#This Row],[Sub Ledger]],LedgerMapping[[#All],[Sub Ledger]],0))</f>
        <v>Income Statement</v>
      </c>
    </row>
    <row r="6852" spans="1:5" x14ac:dyDescent="0.55000000000000004">
      <c r="A6852">
        <v>11</v>
      </c>
      <c r="B6852">
        <v>81000</v>
      </c>
      <c r="C6852" s="6">
        <v>44470</v>
      </c>
      <c r="D6852">
        <v>-198.64</v>
      </c>
      <c r="E6852" t="str">
        <f>INDEX(LedgerMapping[[#All],[Area]],MATCH(Transactions[[#This Row],[Sub Ledger]],LedgerMapping[[#All],[Sub Ledger]],0))</f>
        <v>Income Statement</v>
      </c>
    </row>
    <row r="6853" spans="1:5" x14ac:dyDescent="0.55000000000000004">
      <c r="A6853">
        <v>11</v>
      </c>
      <c r="B6853">
        <v>82000</v>
      </c>
      <c r="C6853" s="6">
        <v>44470</v>
      </c>
      <c r="D6853">
        <v>-19.91</v>
      </c>
      <c r="E6853" t="str">
        <f>INDEX(LedgerMapping[[#All],[Area]],MATCH(Transactions[[#This Row],[Sub Ledger]],LedgerMapping[[#All],[Sub Ledger]],0))</f>
        <v>Income Statement</v>
      </c>
    </row>
    <row r="6854" spans="1:5" x14ac:dyDescent="0.55000000000000004">
      <c r="A6854">
        <v>11</v>
      </c>
      <c r="B6854">
        <v>83000</v>
      </c>
      <c r="C6854" s="6">
        <v>44470</v>
      </c>
      <c r="D6854">
        <v>-66.72</v>
      </c>
      <c r="E6854" t="str">
        <f>INDEX(LedgerMapping[[#All],[Area]],MATCH(Transactions[[#This Row],[Sub Ledger]],LedgerMapping[[#All],[Sub Ledger]],0))</f>
        <v>Income Statement</v>
      </c>
    </row>
    <row r="6855" spans="1:5" x14ac:dyDescent="0.55000000000000004">
      <c r="A6855">
        <v>11</v>
      </c>
      <c r="B6855">
        <v>84000</v>
      </c>
      <c r="C6855" s="6">
        <v>44470</v>
      </c>
      <c r="D6855">
        <v>-57.14</v>
      </c>
      <c r="E6855" t="str">
        <f>INDEX(LedgerMapping[[#All],[Area]],MATCH(Transactions[[#This Row],[Sub Ledger]],LedgerMapping[[#All],[Sub Ledger]],0))</f>
        <v>Income Statement</v>
      </c>
    </row>
    <row r="6856" spans="1:5" x14ac:dyDescent="0.55000000000000004">
      <c r="A6856">
        <v>11</v>
      </c>
      <c r="B6856">
        <v>85000</v>
      </c>
      <c r="C6856" s="6">
        <v>44470</v>
      </c>
      <c r="D6856">
        <v>-53.95</v>
      </c>
      <c r="E6856" t="str">
        <f>INDEX(LedgerMapping[[#All],[Area]],MATCH(Transactions[[#This Row],[Sub Ledger]],LedgerMapping[[#All],[Sub Ledger]],0))</f>
        <v>Income Statement</v>
      </c>
    </row>
    <row r="6857" spans="1:5" x14ac:dyDescent="0.55000000000000004">
      <c r="A6857">
        <v>11</v>
      </c>
      <c r="B6857">
        <v>87000</v>
      </c>
      <c r="C6857" s="6">
        <v>44470</v>
      </c>
      <c r="D6857">
        <v>-299.7</v>
      </c>
      <c r="E6857" t="str">
        <f>INDEX(LedgerMapping[[#All],[Area]],MATCH(Transactions[[#This Row],[Sub Ledger]],LedgerMapping[[#All],[Sub Ledger]],0))</f>
        <v>Income Statement</v>
      </c>
    </row>
    <row r="6858" spans="1:5" x14ac:dyDescent="0.55000000000000004">
      <c r="A6858">
        <v>11</v>
      </c>
      <c r="B6858">
        <v>90000</v>
      </c>
      <c r="C6858" s="6">
        <v>44470</v>
      </c>
      <c r="D6858">
        <v>-107.14</v>
      </c>
      <c r="E6858" t="str">
        <f>INDEX(LedgerMapping[[#All],[Area]],MATCH(Transactions[[#This Row],[Sub Ledger]],LedgerMapping[[#All],[Sub Ledger]],0))</f>
        <v>Income Statement</v>
      </c>
    </row>
    <row r="6859" spans="1:5" x14ac:dyDescent="0.55000000000000004">
      <c r="A6859">
        <v>11</v>
      </c>
      <c r="B6859">
        <v>94000</v>
      </c>
      <c r="C6859" s="6">
        <v>44470</v>
      </c>
      <c r="D6859">
        <v>-89.06</v>
      </c>
      <c r="E6859" t="str">
        <f>INDEX(LedgerMapping[[#All],[Area]],MATCH(Transactions[[#This Row],[Sub Ledger]],LedgerMapping[[#All],[Sub Ledger]],0))</f>
        <v>Income Statement</v>
      </c>
    </row>
    <row r="6860" spans="1:5" x14ac:dyDescent="0.55000000000000004">
      <c r="A6860">
        <v>11</v>
      </c>
      <c r="B6860">
        <v>60000</v>
      </c>
      <c r="C6860" s="6">
        <v>44470</v>
      </c>
      <c r="D6860">
        <v>-20229.86</v>
      </c>
      <c r="E6860" t="str">
        <f>INDEX(LedgerMapping[[#All],[Area]],MATCH(Transactions[[#This Row],[Sub Ledger]],LedgerMapping[[#All],[Sub Ledger]],0))</f>
        <v>Income Statement</v>
      </c>
    </row>
    <row r="6861" spans="1:5" x14ac:dyDescent="0.55000000000000004">
      <c r="A6861">
        <v>11</v>
      </c>
      <c r="B6861">
        <v>61000</v>
      </c>
      <c r="C6861" s="6">
        <v>44470</v>
      </c>
      <c r="D6861">
        <v>-1868.88</v>
      </c>
      <c r="E6861" t="str">
        <f>INDEX(LedgerMapping[[#All],[Area]],MATCH(Transactions[[#This Row],[Sub Ledger]],LedgerMapping[[#All],[Sub Ledger]],0))</f>
        <v>Income Statement</v>
      </c>
    </row>
    <row r="6862" spans="1:5" x14ac:dyDescent="0.55000000000000004">
      <c r="A6862">
        <v>11</v>
      </c>
      <c r="B6862">
        <v>62000</v>
      </c>
      <c r="C6862" s="6">
        <v>44470</v>
      </c>
      <c r="D6862">
        <v>-2076.33</v>
      </c>
      <c r="E6862" t="str">
        <f>INDEX(LedgerMapping[[#All],[Area]],MATCH(Transactions[[#This Row],[Sub Ledger]],LedgerMapping[[#All],[Sub Ledger]],0))</f>
        <v>Income Statement</v>
      </c>
    </row>
    <row r="6863" spans="1:5" x14ac:dyDescent="0.55000000000000004">
      <c r="A6863">
        <v>11</v>
      </c>
      <c r="B6863">
        <v>65000</v>
      </c>
      <c r="C6863" s="6">
        <v>44470</v>
      </c>
      <c r="D6863">
        <v>-352.89</v>
      </c>
      <c r="E6863" t="str">
        <f>INDEX(LedgerMapping[[#All],[Area]],MATCH(Transactions[[#This Row],[Sub Ledger]],LedgerMapping[[#All],[Sub Ledger]],0))</f>
        <v>Income Statement</v>
      </c>
    </row>
    <row r="6864" spans="1:5" x14ac:dyDescent="0.55000000000000004">
      <c r="A6864">
        <v>11</v>
      </c>
      <c r="B6864">
        <v>66000</v>
      </c>
      <c r="C6864" s="6">
        <v>44470</v>
      </c>
      <c r="D6864">
        <v>-320.98</v>
      </c>
      <c r="E6864" t="str">
        <f>INDEX(LedgerMapping[[#All],[Area]],MATCH(Transactions[[#This Row],[Sub Ledger]],LedgerMapping[[#All],[Sub Ledger]],0))</f>
        <v>Income Statement</v>
      </c>
    </row>
    <row r="6865" spans="1:5" x14ac:dyDescent="0.55000000000000004">
      <c r="A6865">
        <v>11</v>
      </c>
      <c r="B6865">
        <v>67000</v>
      </c>
      <c r="C6865" s="6">
        <v>44470</v>
      </c>
      <c r="D6865">
        <v>-159.27000000000001</v>
      </c>
      <c r="E6865" t="str">
        <f>INDEX(LedgerMapping[[#All],[Area]],MATCH(Transactions[[#This Row],[Sub Ledger]],LedgerMapping[[#All],[Sub Ledger]],0))</f>
        <v>Income Statement</v>
      </c>
    </row>
    <row r="6866" spans="1:5" x14ac:dyDescent="0.55000000000000004">
      <c r="A6866">
        <v>11</v>
      </c>
      <c r="B6866">
        <v>68000</v>
      </c>
      <c r="C6866" s="6">
        <v>44470</v>
      </c>
      <c r="D6866">
        <v>-120.97</v>
      </c>
      <c r="E6866" t="str">
        <f>INDEX(LedgerMapping[[#All],[Area]],MATCH(Transactions[[#This Row],[Sub Ledger]],LedgerMapping[[#All],[Sub Ledger]],0))</f>
        <v>Income Statement</v>
      </c>
    </row>
    <row r="6867" spans="1:5" x14ac:dyDescent="0.55000000000000004">
      <c r="A6867">
        <v>11</v>
      </c>
      <c r="B6867">
        <v>69000</v>
      </c>
      <c r="C6867" s="6">
        <v>44470</v>
      </c>
      <c r="D6867">
        <v>-35.869999999999997</v>
      </c>
      <c r="E6867" t="str">
        <f>INDEX(LedgerMapping[[#All],[Area]],MATCH(Transactions[[#This Row],[Sub Ledger]],LedgerMapping[[#All],[Sub Ledger]],0))</f>
        <v>Income Statement</v>
      </c>
    </row>
    <row r="6868" spans="1:5" x14ac:dyDescent="0.55000000000000004">
      <c r="A6868">
        <v>11</v>
      </c>
      <c r="B6868">
        <v>71000</v>
      </c>
      <c r="C6868" s="6">
        <v>44470</v>
      </c>
      <c r="D6868">
        <v>-53.95</v>
      </c>
      <c r="E6868" t="str">
        <f>INDEX(LedgerMapping[[#All],[Area]],MATCH(Transactions[[#This Row],[Sub Ledger]],LedgerMapping[[#All],[Sub Ledger]],0))</f>
        <v>Income Statement</v>
      </c>
    </row>
    <row r="6869" spans="1:5" x14ac:dyDescent="0.55000000000000004">
      <c r="A6869">
        <v>11</v>
      </c>
      <c r="B6869">
        <v>73000</v>
      </c>
      <c r="C6869" s="6">
        <v>44470</v>
      </c>
      <c r="D6869">
        <v>-210.34</v>
      </c>
      <c r="E6869" t="str">
        <f>INDEX(LedgerMapping[[#All],[Area]],MATCH(Transactions[[#This Row],[Sub Ledger]],LedgerMapping[[#All],[Sub Ledger]],0))</f>
        <v>Income Statement</v>
      </c>
    </row>
    <row r="6870" spans="1:5" x14ac:dyDescent="0.55000000000000004">
      <c r="A6870">
        <v>11</v>
      </c>
      <c r="B6870">
        <v>74000</v>
      </c>
      <c r="C6870" s="6">
        <v>44470</v>
      </c>
      <c r="D6870">
        <v>-359.28</v>
      </c>
      <c r="E6870" t="str">
        <f>INDEX(LedgerMapping[[#All],[Area]],MATCH(Transactions[[#This Row],[Sub Ledger]],LedgerMapping[[#All],[Sub Ledger]],0))</f>
        <v>Income Statement</v>
      </c>
    </row>
    <row r="6871" spans="1:5" x14ac:dyDescent="0.55000000000000004">
      <c r="A6871">
        <v>11</v>
      </c>
      <c r="B6871">
        <v>76000</v>
      </c>
      <c r="C6871" s="6">
        <v>44470</v>
      </c>
      <c r="D6871">
        <v>-225.23</v>
      </c>
      <c r="E6871" t="str">
        <f>INDEX(LedgerMapping[[#All],[Area]],MATCH(Transactions[[#This Row],[Sub Ledger]],LedgerMapping[[#All],[Sub Ledger]],0))</f>
        <v>Income Statement</v>
      </c>
    </row>
    <row r="6872" spans="1:5" x14ac:dyDescent="0.55000000000000004">
      <c r="A6872">
        <v>11</v>
      </c>
      <c r="B6872">
        <v>77000</v>
      </c>
      <c r="C6872" s="6">
        <v>44470</v>
      </c>
      <c r="D6872">
        <v>-403.96</v>
      </c>
      <c r="E6872" t="str">
        <f>INDEX(LedgerMapping[[#All],[Area]],MATCH(Transactions[[#This Row],[Sub Ledger]],LedgerMapping[[#All],[Sub Ledger]],0))</f>
        <v>Income Statement</v>
      </c>
    </row>
    <row r="6873" spans="1:5" x14ac:dyDescent="0.55000000000000004">
      <c r="A6873">
        <v>11</v>
      </c>
      <c r="B6873">
        <v>78000</v>
      </c>
      <c r="C6873" s="6">
        <v>44470</v>
      </c>
      <c r="D6873">
        <v>-111.4</v>
      </c>
      <c r="E6873" t="str">
        <f>INDEX(LedgerMapping[[#All],[Area]],MATCH(Transactions[[#This Row],[Sub Ledger]],LedgerMapping[[#All],[Sub Ledger]],0))</f>
        <v>Income Statement</v>
      </c>
    </row>
    <row r="6874" spans="1:5" x14ac:dyDescent="0.55000000000000004">
      <c r="A6874">
        <v>11</v>
      </c>
      <c r="B6874">
        <v>80000</v>
      </c>
      <c r="C6874" s="6">
        <v>44470</v>
      </c>
      <c r="D6874">
        <v>-419.92</v>
      </c>
      <c r="E6874" t="str">
        <f>INDEX(LedgerMapping[[#All],[Area]],MATCH(Transactions[[#This Row],[Sub Ledger]],LedgerMapping[[#All],[Sub Ledger]],0))</f>
        <v>Income Statement</v>
      </c>
    </row>
    <row r="6875" spans="1:5" x14ac:dyDescent="0.55000000000000004">
      <c r="A6875">
        <v>11</v>
      </c>
      <c r="B6875">
        <v>81000</v>
      </c>
      <c r="C6875" s="6">
        <v>44470</v>
      </c>
      <c r="D6875">
        <v>-260.33999999999997</v>
      </c>
      <c r="E6875" t="str">
        <f>INDEX(LedgerMapping[[#All],[Area]],MATCH(Transactions[[#This Row],[Sub Ledger]],LedgerMapping[[#All],[Sub Ledger]],0))</f>
        <v>Income Statement</v>
      </c>
    </row>
    <row r="6876" spans="1:5" x14ac:dyDescent="0.55000000000000004">
      <c r="A6876">
        <v>11</v>
      </c>
      <c r="B6876">
        <v>82000</v>
      </c>
      <c r="C6876" s="6">
        <v>44470</v>
      </c>
      <c r="D6876">
        <v>-26.29</v>
      </c>
      <c r="E6876" t="str">
        <f>INDEX(LedgerMapping[[#All],[Area]],MATCH(Transactions[[#This Row],[Sub Ledger]],LedgerMapping[[#All],[Sub Ledger]],0))</f>
        <v>Income Statement</v>
      </c>
    </row>
    <row r="6877" spans="1:5" x14ac:dyDescent="0.55000000000000004">
      <c r="A6877">
        <v>11</v>
      </c>
      <c r="B6877">
        <v>83000</v>
      </c>
      <c r="C6877" s="6">
        <v>44470</v>
      </c>
      <c r="D6877">
        <v>-89.06</v>
      </c>
      <c r="E6877" t="str">
        <f>INDEX(LedgerMapping[[#All],[Area]],MATCH(Transactions[[#This Row],[Sub Ledger]],LedgerMapping[[#All],[Sub Ledger]],0))</f>
        <v>Income Statement</v>
      </c>
    </row>
    <row r="6878" spans="1:5" x14ac:dyDescent="0.55000000000000004">
      <c r="A6878">
        <v>11</v>
      </c>
      <c r="B6878">
        <v>84000</v>
      </c>
      <c r="C6878" s="6">
        <v>44470</v>
      </c>
      <c r="D6878">
        <v>-76.290000000000006</v>
      </c>
      <c r="E6878" t="str">
        <f>INDEX(LedgerMapping[[#All],[Area]],MATCH(Transactions[[#This Row],[Sub Ledger]],LedgerMapping[[#All],[Sub Ledger]],0))</f>
        <v>Income Statement</v>
      </c>
    </row>
    <row r="6879" spans="1:5" x14ac:dyDescent="0.55000000000000004">
      <c r="A6879">
        <v>11</v>
      </c>
      <c r="B6879">
        <v>85000</v>
      </c>
      <c r="C6879" s="6">
        <v>44470</v>
      </c>
      <c r="D6879">
        <v>-70.97</v>
      </c>
      <c r="E6879" t="str">
        <f>INDEX(LedgerMapping[[#All],[Area]],MATCH(Transactions[[#This Row],[Sub Ledger]],LedgerMapping[[#All],[Sub Ledger]],0))</f>
        <v>Income Statement</v>
      </c>
    </row>
    <row r="6880" spans="1:5" x14ac:dyDescent="0.55000000000000004">
      <c r="A6880">
        <v>11</v>
      </c>
      <c r="B6880">
        <v>87000</v>
      </c>
      <c r="C6880" s="6">
        <v>44470</v>
      </c>
      <c r="D6880">
        <v>-375.23</v>
      </c>
      <c r="E6880" t="str">
        <f>INDEX(LedgerMapping[[#All],[Area]],MATCH(Transactions[[#This Row],[Sub Ledger]],LedgerMapping[[#All],[Sub Ledger]],0))</f>
        <v>Income Statement</v>
      </c>
    </row>
    <row r="6881" spans="1:5" x14ac:dyDescent="0.55000000000000004">
      <c r="A6881">
        <v>11</v>
      </c>
      <c r="B6881">
        <v>90000</v>
      </c>
      <c r="C6881" s="6">
        <v>44470</v>
      </c>
      <c r="D6881">
        <v>-145.44</v>
      </c>
      <c r="E6881" t="str">
        <f>INDEX(LedgerMapping[[#All],[Area]],MATCH(Transactions[[#This Row],[Sub Ledger]],LedgerMapping[[#All],[Sub Ledger]],0))</f>
        <v>Income Statement</v>
      </c>
    </row>
    <row r="6882" spans="1:5" x14ac:dyDescent="0.55000000000000004">
      <c r="A6882">
        <v>11</v>
      </c>
      <c r="B6882">
        <v>94000</v>
      </c>
      <c r="C6882" s="6">
        <v>44470</v>
      </c>
      <c r="D6882">
        <v>-116.72</v>
      </c>
      <c r="E6882" t="str">
        <f>INDEX(LedgerMapping[[#All],[Area]],MATCH(Transactions[[#This Row],[Sub Ledger]],LedgerMapping[[#All],[Sub Ledger]],0))</f>
        <v>Income Statement</v>
      </c>
    </row>
    <row r="6883" spans="1:5" x14ac:dyDescent="0.55000000000000004">
      <c r="A6883">
        <v>11</v>
      </c>
      <c r="B6883">
        <v>60000</v>
      </c>
      <c r="C6883" s="6">
        <v>44470</v>
      </c>
      <c r="D6883">
        <v>-16186.17</v>
      </c>
      <c r="E6883" t="str">
        <f>INDEX(LedgerMapping[[#All],[Area]],MATCH(Transactions[[#This Row],[Sub Ledger]],LedgerMapping[[#All],[Sub Ledger]],0))</f>
        <v>Income Statement</v>
      </c>
    </row>
    <row r="6884" spans="1:5" x14ac:dyDescent="0.55000000000000004">
      <c r="A6884">
        <v>11</v>
      </c>
      <c r="B6884">
        <v>61000</v>
      </c>
      <c r="C6884" s="6">
        <v>44470</v>
      </c>
      <c r="D6884">
        <v>-1993.35</v>
      </c>
      <c r="E6884" t="str">
        <f>INDEX(LedgerMapping[[#All],[Area]],MATCH(Transactions[[#This Row],[Sub Ledger]],LedgerMapping[[#All],[Sub Ledger]],0))</f>
        <v>Income Statement</v>
      </c>
    </row>
    <row r="6885" spans="1:5" x14ac:dyDescent="0.55000000000000004">
      <c r="A6885">
        <v>11</v>
      </c>
      <c r="B6885">
        <v>62000</v>
      </c>
      <c r="C6885" s="6">
        <v>44470</v>
      </c>
      <c r="D6885">
        <v>-1661.43</v>
      </c>
      <c r="E6885" t="str">
        <f>INDEX(LedgerMapping[[#All],[Area]],MATCH(Transactions[[#This Row],[Sub Ledger]],LedgerMapping[[#All],[Sub Ledger]],0))</f>
        <v>Income Statement</v>
      </c>
    </row>
    <row r="6886" spans="1:5" x14ac:dyDescent="0.55000000000000004">
      <c r="A6886">
        <v>11</v>
      </c>
      <c r="B6886">
        <v>65000</v>
      </c>
      <c r="C6886" s="6">
        <v>44470</v>
      </c>
      <c r="D6886">
        <v>-289.06</v>
      </c>
      <c r="E6886" t="str">
        <f>INDEX(LedgerMapping[[#All],[Area]],MATCH(Transactions[[#This Row],[Sub Ledger]],LedgerMapping[[#All],[Sub Ledger]],0))</f>
        <v>Income Statement</v>
      </c>
    </row>
    <row r="6887" spans="1:5" x14ac:dyDescent="0.55000000000000004">
      <c r="A6887">
        <v>11</v>
      </c>
      <c r="B6887">
        <v>66000</v>
      </c>
      <c r="C6887" s="6">
        <v>44470</v>
      </c>
      <c r="D6887">
        <v>-262.47000000000003</v>
      </c>
      <c r="E6887" t="str">
        <f>INDEX(LedgerMapping[[#All],[Area]],MATCH(Transactions[[#This Row],[Sub Ledger]],LedgerMapping[[#All],[Sub Ledger]],0))</f>
        <v>Income Statement</v>
      </c>
    </row>
    <row r="6888" spans="1:5" x14ac:dyDescent="0.55000000000000004">
      <c r="A6888">
        <v>11</v>
      </c>
      <c r="B6888">
        <v>67000</v>
      </c>
      <c r="C6888" s="6">
        <v>44470</v>
      </c>
      <c r="D6888">
        <v>-129.47999999999999</v>
      </c>
      <c r="E6888" t="str">
        <f>INDEX(LedgerMapping[[#All],[Area]],MATCH(Transactions[[#This Row],[Sub Ledger]],LedgerMapping[[#All],[Sub Ledger]],0))</f>
        <v>Income Statement</v>
      </c>
    </row>
    <row r="6889" spans="1:5" x14ac:dyDescent="0.55000000000000004">
      <c r="A6889">
        <v>11</v>
      </c>
      <c r="B6889">
        <v>68000</v>
      </c>
      <c r="C6889" s="6">
        <v>44470</v>
      </c>
      <c r="D6889">
        <v>-96.51</v>
      </c>
      <c r="E6889" t="str">
        <f>INDEX(LedgerMapping[[#All],[Area]],MATCH(Transactions[[#This Row],[Sub Ledger]],LedgerMapping[[#All],[Sub Ledger]],0))</f>
        <v>Income Statement</v>
      </c>
    </row>
    <row r="6890" spans="1:5" x14ac:dyDescent="0.55000000000000004">
      <c r="A6890">
        <v>11</v>
      </c>
      <c r="B6890">
        <v>69000</v>
      </c>
      <c r="C6890" s="6">
        <v>44470</v>
      </c>
      <c r="D6890">
        <v>-29.48</v>
      </c>
      <c r="E6890" t="str">
        <f>INDEX(LedgerMapping[[#All],[Area]],MATCH(Transactions[[#This Row],[Sub Ledger]],LedgerMapping[[#All],[Sub Ledger]],0))</f>
        <v>Income Statement</v>
      </c>
    </row>
    <row r="6891" spans="1:5" x14ac:dyDescent="0.55000000000000004">
      <c r="A6891">
        <v>11</v>
      </c>
      <c r="B6891">
        <v>71000</v>
      </c>
      <c r="C6891" s="6">
        <v>44470</v>
      </c>
      <c r="D6891">
        <v>-44.38</v>
      </c>
      <c r="E6891" t="str">
        <f>INDEX(LedgerMapping[[#All],[Area]],MATCH(Transactions[[#This Row],[Sub Ledger]],LedgerMapping[[#All],[Sub Ledger]],0))</f>
        <v>Income Statement</v>
      </c>
    </row>
    <row r="6892" spans="1:5" x14ac:dyDescent="0.55000000000000004">
      <c r="A6892">
        <v>11</v>
      </c>
      <c r="B6892">
        <v>73000</v>
      </c>
      <c r="C6892" s="6">
        <v>44470</v>
      </c>
      <c r="D6892">
        <v>-167.78</v>
      </c>
      <c r="E6892" t="str">
        <f>INDEX(LedgerMapping[[#All],[Area]],MATCH(Transactions[[#This Row],[Sub Ledger]],LedgerMapping[[#All],[Sub Ledger]],0))</f>
        <v>Income Statement</v>
      </c>
    </row>
    <row r="6893" spans="1:5" x14ac:dyDescent="0.55000000000000004">
      <c r="A6893">
        <v>11</v>
      </c>
      <c r="B6893">
        <v>74000</v>
      </c>
      <c r="C6893" s="6">
        <v>44470</v>
      </c>
      <c r="D6893">
        <v>-362.47</v>
      </c>
      <c r="E6893" t="str">
        <f>INDEX(LedgerMapping[[#All],[Area]],MATCH(Transactions[[#This Row],[Sub Ledger]],LedgerMapping[[#All],[Sub Ledger]],0))</f>
        <v>Income Statement</v>
      </c>
    </row>
    <row r="6894" spans="1:5" x14ac:dyDescent="0.55000000000000004">
      <c r="A6894">
        <v>11</v>
      </c>
      <c r="B6894">
        <v>76000</v>
      </c>
      <c r="C6894" s="6">
        <v>44470</v>
      </c>
      <c r="D6894">
        <v>-181.61</v>
      </c>
      <c r="E6894" t="str">
        <f>INDEX(LedgerMapping[[#All],[Area]],MATCH(Transactions[[#This Row],[Sub Ledger]],LedgerMapping[[#All],[Sub Ledger]],0))</f>
        <v>Income Statement</v>
      </c>
    </row>
    <row r="6895" spans="1:5" x14ac:dyDescent="0.55000000000000004">
      <c r="A6895">
        <v>11</v>
      </c>
      <c r="B6895">
        <v>77000</v>
      </c>
      <c r="C6895" s="6">
        <v>44470</v>
      </c>
      <c r="D6895">
        <v>-326.3</v>
      </c>
      <c r="E6895" t="str">
        <f>INDEX(LedgerMapping[[#All],[Area]],MATCH(Transactions[[#This Row],[Sub Ledger]],LedgerMapping[[#All],[Sub Ledger]],0))</f>
        <v>Income Statement</v>
      </c>
    </row>
    <row r="6896" spans="1:5" x14ac:dyDescent="0.55000000000000004">
      <c r="A6896">
        <v>11</v>
      </c>
      <c r="B6896">
        <v>78000</v>
      </c>
      <c r="C6896" s="6">
        <v>44470</v>
      </c>
      <c r="D6896">
        <v>-103.95</v>
      </c>
      <c r="E6896" t="str">
        <f>INDEX(LedgerMapping[[#All],[Area]],MATCH(Transactions[[#This Row],[Sub Ledger]],LedgerMapping[[#All],[Sub Ledger]],0))</f>
        <v>Income Statement</v>
      </c>
    </row>
    <row r="6897" spans="1:5" x14ac:dyDescent="0.55000000000000004">
      <c r="A6897">
        <v>11</v>
      </c>
      <c r="B6897">
        <v>80000</v>
      </c>
      <c r="C6897" s="6">
        <v>44470</v>
      </c>
      <c r="D6897">
        <v>-369.91</v>
      </c>
      <c r="E6897" t="str">
        <f>INDEX(LedgerMapping[[#All],[Area]],MATCH(Transactions[[#This Row],[Sub Ledger]],LedgerMapping[[#All],[Sub Ledger]],0))</f>
        <v>Income Statement</v>
      </c>
    </row>
    <row r="6898" spans="1:5" x14ac:dyDescent="0.55000000000000004">
      <c r="A6898">
        <v>11</v>
      </c>
      <c r="B6898">
        <v>81000</v>
      </c>
      <c r="C6898" s="6">
        <v>44470</v>
      </c>
      <c r="D6898">
        <v>-229.49</v>
      </c>
      <c r="E6898" t="str">
        <f>INDEX(LedgerMapping[[#All],[Area]],MATCH(Transactions[[#This Row],[Sub Ledger]],LedgerMapping[[#All],[Sub Ledger]],0))</f>
        <v>Income Statement</v>
      </c>
    </row>
    <row r="6899" spans="1:5" x14ac:dyDescent="0.55000000000000004">
      <c r="A6899">
        <v>11</v>
      </c>
      <c r="B6899">
        <v>82000</v>
      </c>
      <c r="C6899" s="6">
        <v>44470</v>
      </c>
      <c r="D6899">
        <v>-24.16</v>
      </c>
      <c r="E6899" t="str">
        <f>INDEX(LedgerMapping[[#All],[Area]],MATCH(Transactions[[#This Row],[Sub Ledger]],LedgerMapping[[#All],[Sub Ledger]],0))</f>
        <v>Income Statement</v>
      </c>
    </row>
    <row r="6900" spans="1:5" x14ac:dyDescent="0.55000000000000004">
      <c r="A6900">
        <v>11</v>
      </c>
      <c r="B6900">
        <v>83000</v>
      </c>
      <c r="C6900" s="6">
        <v>44470</v>
      </c>
      <c r="D6900">
        <v>-83.74</v>
      </c>
      <c r="E6900" t="str">
        <f>INDEX(LedgerMapping[[#All],[Area]],MATCH(Transactions[[#This Row],[Sub Ledger]],LedgerMapping[[#All],[Sub Ledger]],0))</f>
        <v>Income Statement</v>
      </c>
    </row>
    <row r="6901" spans="1:5" x14ac:dyDescent="0.55000000000000004">
      <c r="A6901">
        <v>11</v>
      </c>
      <c r="B6901">
        <v>84000</v>
      </c>
      <c r="C6901" s="6">
        <v>44470</v>
      </c>
      <c r="D6901">
        <v>-75.23</v>
      </c>
      <c r="E6901" t="str">
        <f>INDEX(LedgerMapping[[#All],[Area]],MATCH(Transactions[[#This Row],[Sub Ledger]],LedgerMapping[[#All],[Sub Ledger]],0))</f>
        <v>Income Statement</v>
      </c>
    </row>
    <row r="6902" spans="1:5" x14ac:dyDescent="0.55000000000000004">
      <c r="A6902">
        <v>11</v>
      </c>
      <c r="B6902">
        <v>85000</v>
      </c>
      <c r="C6902" s="6">
        <v>44470</v>
      </c>
      <c r="D6902">
        <v>-66.72</v>
      </c>
      <c r="E6902" t="str">
        <f>INDEX(LedgerMapping[[#All],[Area]],MATCH(Transactions[[#This Row],[Sub Ledger]],LedgerMapping[[#All],[Sub Ledger]],0))</f>
        <v>Income Statement</v>
      </c>
    </row>
    <row r="6903" spans="1:5" x14ac:dyDescent="0.55000000000000004">
      <c r="A6903">
        <v>11</v>
      </c>
      <c r="B6903">
        <v>87000</v>
      </c>
      <c r="C6903" s="6">
        <v>44470</v>
      </c>
      <c r="D6903">
        <v>-299.7</v>
      </c>
      <c r="E6903" t="str">
        <f>INDEX(LedgerMapping[[#All],[Area]],MATCH(Transactions[[#This Row],[Sub Ledger]],LedgerMapping[[#All],[Sub Ledger]],0))</f>
        <v>Income Statement</v>
      </c>
    </row>
    <row r="6904" spans="1:5" x14ac:dyDescent="0.55000000000000004">
      <c r="A6904">
        <v>11</v>
      </c>
      <c r="B6904">
        <v>90000</v>
      </c>
      <c r="C6904" s="6">
        <v>44470</v>
      </c>
      <c r="D6904">
        <v>-143.31</v>
      </c>
      <c r="E6904" t="str">
        <f>INDEX(LedgerMapping[[#All],[Area]],MATCH(Transactions[[#This Row],[Sub Ledger]],LedgerMapping[[#All],[Sub Ledger]],0))</f>
        <v>Income Statement</v>
      </c>
    </row>
    <row r="6905" spans="1:5" x14ac:dyDescent="0.55000000000000004">
      <c r="A6905">
        <v>11</v>
      </c>
      <c r="B6905">
        <v>94000</v>
      </c>
      <c r="C6905" s="6">
        <v>44470</v>
      </c>
      <c r="D6905">
        <v>-102.89</v>
      </c>
      <c r="E6905" t="str">
        <f>INDEX(LedgerMapping[[#All],[Area]],MATCH(Transactions[[#This Row],[Sub Ledger]],LedgerMapping[[#All],[Sub Ledger]],0))</f>
        <v>Income Statement</v>
      </c>
    </row>
    <row r="6906" spans="1:5" x14ac:dyDescent="0.55000000000000004">
      <c r="A6906">
        <v>11</v>
      </c>
      <c r="B6906">
        <v>60000</v>
      </c>
      <c r="C6906" s="6">
        <v>44470</v>
      </c>
      <c r="D6906">
        <v>-7481.75</v>
      </c>
      <c r="E6906" t="str">
        <f>INDEX(LedgerMapping[[#All],[Area]],MATCH(Transactions[[#This Row],[Sub Ledger]],LedgerMapping[[#All],[Sub Ledger]],0))</f>
        <v>Income Statement</v>
      </c>
    </row>
    <row r="6907" spans="1:5" x14ac:dyDescent="0.55000000000000004">
      <c r="A6907">
        <v>11</v>
      </c>
      <c r="B6907">
        <v>61000</v>
      </c>
      <c r="C6907" s="6">
        <v>44470</v>
      </c>
      <c r="D6907">
        <v>-691.2</v>
      </c>
      <c r="E6907" t="str">
        <f>INDEX(LedgerMapping[[#All],[Area]],MATCH(Transactions[[#This Row],[Sub Ledger]],LedgerMapping[[#All],[Sub Ledger]],0))</f>
        <v>Income Statement</v>
      </c>
    </row>
    <row r="6908" spans="1:5" x14ac:dyDescent="0.55000000000000004">
      <c r="A6908">
        <v>11</v>
      </c>
      <c r="B6908">
        <v>62000</v>
      </c>
      <c r="C6908" s="6">
        <v>44470</v>
      </c>
      <c r="D6908">
        <v>-538</v>
      </c>
      <c r="E6908" t="str">
        <f>INDEX(LedgerMapping[[#All],[Area]],MATCH(Transactions[[#This Row],[Sub Ledger]],LedgerMapping[[#All],[Sub Ledger]],0))</f>
        <v>Income Statement</v>
      </c>
    </row>
    <row r="6909" spans="1:5" x14ac:dyDescent="0.55000000000000004">
      <c r="A6909">
        <v>11</v>
      </c>
      <c r="B6909">
        <v>65000</v>
      </c>
      <c r="C6909" s="6">
        <v>44470</v>
      </c>
      <c r="D6909">
        <v>-105.02</v>
      </c>
      <c r="E6909" t="str">
        <f>INDEX(LedgerMapping[[#All],[Area]],MATCH(Transactions[[#This Row],[Sub Ledger]],LedgerMapping[[#All],[Sub Ledger]],0))</f>
        <v>Income Statement</v>
      </c>
    </row>
    <row r="6910" spans="1:5" x14ac:dyDescent="0.55000000000000004">
      <c r="A6910">
        <v>11</v>
      </c>
      <c r="B6910">
        <v>66000</v>
      </c>
      <c r="C6910" s="6">
        <v>44470</v>
      </c>
      <c r="D6910">
        <v>-95.44</v>
      </c>
      <c r="E6910" t="str">
        <f>INDEX(LedgerMapping[[#All],[Area]],MATCH(Transactions[[#This Row],[Sub Ledger]],LedgerMapping[[#All],[Sub Ledger]],0))</f>
        <v>Income Statement</v>
      </c>
    </row>
    <row r="6911" spans="1:5" x14ac:dyDescent="0.55000000000000004">
      <c r="A6911">
        <v>11</v>
      </c>
      <c r="B6911">
        <v>67000</v>
      </c>
      <c r="C6911" s="6">
        <v>44470</v>
      </c>
      <c r="D6911">
        <v>-49.7</v>
      </c>
      <c r="E6911" t="str">
        <f>INDEX(LedgerMapping[[#All],[Area]],MATCH(Transactions[[#This Row],[Sub Ledger]],LedgerMapping[[#All],[Sub Ledger]],0))</f>
        <v>Income Statement</v>
      </c>
    </row>
    <row r="6912" spans="1:5" x14ac:dyDescent="0.55000000000000004">
      <c r="A6912">
        <v>11</v>
      </c>
      <c r="B6912">
        <v>68000</v>
      </c>
      <c r="C6912" s="6">
        <v>44470</v>
      </c>
      <c r="D6912">
        <v>-37.99</v>
      </c>
      <c r="E6912" t="str">
        <f>INDEX(LedgerMapping[[#All],[Area]],MATCH(Transactions[[#This Row],[Sub Ledger]],LedgerMapping[[#All],[Sub Ledger]],0))</f>
        <v>Income Statement</v>
      </c>
    </row>
    <row r="6913" spans="1:5" x14ac:dyDescent="0.55000000000000004">
      <c r="A6913">
        <v>11</v>
      </c>
      <c r="B6913">
        <v>69000</v>
      </c>
      <c r="C6913" s="6">
        <v>44470</v>
      </c>
      <c r="D6913">
        <v>-11.4</v>
      </c>
      <c r="E6913" t="str">
        <f>INDEX(LedgerMapping[[#All],[Area]],MATCH(Transactions[[#This Row],[Sub Ledger]],LedgerMapping[[#All],[Sub Ledger]],0))</f>
        <v>Income Statement</v>
      </c>
    </row>
    <row r="6914" spans="1:5" x14ac:dyDescent="0.55000000000000004">
      <c r="A6914">
        <v>11</v>
      </c>
      <c r="B6914">
        <v>71000</v>
      </c>
      <c r="C6914" s="6">
        <v>44470</v>
      </c>
      <c r="D6914">
        <v>-15.65</v>
      </c>
      <c r="E6914" t="str">
        <f>INDEX(LedgerMapping[[#All],[Area]],MATCH(Transactions[[#This Row],[Sub Ledger]],LedgerMapping[[#All],[Sub Ledger]],0))</f>
        <v>Income Statement</v>
      </c>
    </row>
    <row r="6915" spans="1:5" x14ac:dyDescent="0.55000000000000004">
      <c r="A6915">
        <v>11</v>
      </c>
      <c r="B6915">
        <v>73000</v>
      </c>
      <c r="C6915" s="6">
        <v>44470</v>
      </c>
      <c r="D6915">
        <v>-69.91</v>
      </c>
      <c r="E6915" t="str">
        <f>INDEX(LedgerMapping[[#All],[Area]],MATCH(Transactions[[#This Row],[Sub Ledger]],LedgerMapping[[#All],[Sub Ledger]],0))</f>
        <v>Income Statement</v>
      </c>
    </row>
    <row r="6916" spans="1:5" x14ac:dyDescent="0.55000000000000004">
      <c r="A6916">
        <v>11</v>
      </c>
      <c r="B6916">
        <v>74000</v>
      </c>
      <c r="C6916" s="6">
        <v>44470</v>
      </c>
      <c r="D6916">
        <v>-268.85000000000002</v>
      </c>
      <c r="E6916" t="str">
        <f>INDEX(LedgerMapping[[#All],[Area]],MATCH(Transactions[[#This Row],[Sub Ledger]],LedgerMapping[[#All],[Sub Ledger]],0))</f>
        <v>Income Statement</v>
      </c>
    </row>
    <row r="6917" spans="1:5" x14ac:dyDescent="0.55000000000000004">
      <c r="A6917">
        <v>11</v>
      </c>
      <c r="B6917">
        <v>76000</v>
      </c>
      <c r="C6917" s="6">
        <v>44470</v>
      </c>
      <c r="D6917">
        <v>-82.68</v>
      </c>
      <c r="E6917" t="str">
        <f>INDEX(LedgerMapping[[#All],[Area]],MATCH(Transactions[[#This Row],[Sub Ledger]],LedgerMapping[[#All],[Sub Ledger]],0))</f>
        <v>Income Statement</v>
      </c>
    </row>
    <row r="6918" spans="1:5" x14ac:dyDescent="0.55000000000000004">
      <c r="A6918">
        <v>11</v>
      </c>
      <c r="B6918">
        <v>77000</v>
      </c>
      <c r="C6918" s="6">
        <v>44470</v>
      </c>
      <c r="D6918">
        <v>-148.63</v>
      </c>
      <c r="E6918" t="str">
        <f>INDEX(LedgerMapping[[#All],[Area]],MATCH(Transactions[[#This Row],[Sub Ledger]],LedgerMapping[[#All],[Sub Ledger]],0))</f>
        <v>Income Statement</v>
      </c>
    </row>
    <row r="6919" spans="1:5" x14ac:dyDescent="0.55000000000000004">
      <c r="A6919">
        <v>11</v>
      </c>
      <c r="B6919">
        <v>78000</v>
      </c>
      <c r="C6919" s="6">
        <v>44470</v>
      </c>
      <c r="D6919">
        <v>-65.650000000000006</v>
      </c>
      <c r="E6919" t="str">
        <f>INDEX(LedgerMapping[[#All],[Area]],MATCH(Transactions[[#This Row],[Sub Ledger]],LedgerMapping[[#All],[Sub Ledger]],0))</f>
        <v>Income Statement</v>
      </c>
    </row>
    <row r="6920" spans="1:5" x14ac:dyDescent="0.55000000000000004">
      <c r="A6920">
        <v>11</v>
      </c>
      <c r="B6920">
        <v>80000</v>
      </c>
      <c r="C6920" s="6">
        <v>44470</v>
      </c>
      <c r="D6920">
        <v>-190.12</v>
      </c>
      <c r="E6920" t="str">
        <f>INDEX(LedgerMapping[[#All],[Area]],MATCH(Transactions[[#This Row],[Sub Ledger]],LedgerMapping[[#All],[Sub Ledger]],0))</f>
        <v>Income Statement</v>
      </c>
    </row>
    <row r="6921" spans="1:5" x14ac:dyDescent="0.55000000000000004">
      <c r="A6921">
        <v>11</v>
      </c>
      <c r="B6921">
        <v>81000</v>
      </c>
      <c r="C6921" s="6">
        <v>44470</v>
      </c>
      <c r="D6921">
        <v>-117.78</v>
      </c>
      <c r="E6921" t="str">
        <f>INDEX(LedgerMapping[[#All],[Area]],MATCH(Transactions[[#This Row],[Sub Ledger]],LedgerMapping[[#All],[Sub Ledger]],0))</f>
        <v>Income Statement</v>
      </c>
    </row>
    <row r="6922" spans="1:5" x14ac:dyDescent="0.55000000000000004">
      <c r="A6922">
        <v>11</v>
      </c>
      <c r="B6922">
        <v>82000</v>
      </c>
      <c r="C6922" s="6">
        <v>44470</v>
      </c>
      <c r="D6922">
        <v>-12.46</v>
      </c>
      <c r="E6922" t="str">
        <f>INDEX(LedgerMapping[[#All],[Area]],MATCH(Transactions[[#This Row],[Sub Ledger]],LedgerMapping[[#All],[Sub Ledger]],0))</f>
        <v>Income Statement</v>
      </c>
    </row>
    <row r="6923" spans="1:5" x14ac:dyDescent="0.55000000000000004">
      <c r="A6923">
        <v>11</v>
      </c>
      <c r="B6923">
        <v>83000</v>
      </c>
      <c r="C6923" s="6">
        <v>44470</v>
      </c>
      <c r="D6923">
        <v>-43.31</v>
      </c>
      <c r="E6923" t="str">
        <f>INDEX(LedgerMapping[[#All],[Area]],MATCH(Transactions[[#This Row],[Sub Ledger]],LedgerMapping[[#All],[Sub Ledger]],0))</f>
        <v>Income Statement</v>
      </c>
    </row>
    <row r="6924" spans="1:5" x14ac:dyDescent="0.55000000000000004">
      <c r="A6924">
        <v>11</v>
      </c>
      <c r="B6924">
        <v>84000</v>
      </c>
      <c r="C6924" s="6">
        <v>44470</v>
      </c>
      <c r="D6924">
        <v>-39.06</v>
      </c>
      <c r="E6924" t="str">
        <f>INDEX(LedgerMapping[[#All],[Area]],MATCH(Transactions[[#This Row],[Sub Ledger]],LedgerMapping[[#All],[Sub Ledger]],0))</f>
        <v>Income Statement</v>
      </c>
    </row>
    <row r="6925" spans="1:5" x14ac:dyDescent="0.55000000000000004">
      <c r="A6925">
        <v>11</v>
      </c>
      <c r="B6925">
        <v>85000</v>
      </c>
      <c r="C6925" s="6">
        <v>44470</v>
      </c>
      <c r="D6925">
        <v>-34.799999999999997</v>
      </c>
      <c r="E6925" t="str">
        <f>INDEX(LedgerMapping[[#All],[Area]],MATCH(Transactions[[#This Row],[Sub Ledger]],LedgerMapping[[#All],[Sub Ledger]],0))</f>
        <v>Income Statement</v>
      </c>
    </row>
    <row r="6926" spans="1:5" x14ac:dyDescent="0.55000000000000004">
      <c r="A6926">
        <v>11</v>
      </c>
      <c r="B6926">
        <v>87000</v>
      </c>
      <c r="C6926" s="6">
        <v>44470</v>
      </c>
      <c r="D6926">
        <v>-149.69999999999999</v>
      </c>
      <c r="E6926" t="str">
        <f>INDEX(LedgerMapping[[#All],[Area]],MATCH(Transactions[[#This Row],[Sub Ledger]],LedgerMapping[[#All],[Sub Ledger]],0))</f>
        <v>Income Statement</v>
      </c>
    </row>
    <row r="6927" spans="1:5" x14ac:dyDescent="0.55000000000000004">
      <c r="A6927">
        <v>11</v>
      </c>
      <c r="B6927">
        <v>90000</v>
      </c>
      <c r="C6927" s="6">
        <v>44470</v>
      </c>
      <c r="D6927">
        <v>-75.23</v>
      </c>
      <c r="E6927" t="str">
        <f>INDEX(LedgerMapping[[#All],[Area]],MATCH(Transactions[[#This Row],[Sub Ledger]],LedgerMapping[[#All],[Sub Ledger]],0))</f>
        <v>Income Statement</v>
      </c>
    </row>
    <row r="6928" spans="1:5" x14ac:dyDescent="0.55000000000000004">
      <c r="A6928">
        <v>11</v>
      </c>
      <c r="B6928">
        <v>94000</v>
      </c>
      <c r="C6928" s="6">
        <v>44470</v>
      </c>
      <c r="D6928">
        <v>-52.89</v>
      </c>
      <c r="E6928" t="str">
        <f>INDEX(LedgerMapping[[#All],[Area]],MATCH(Transactions[[#This Row],[Sub Ledger]],LedgerMapping[[#All],[Sub Ledger]],0))</f>
        <v>Income Statement</v>
      </c>
    </row>
    <row r="6929" spans="1:5" x14ac:dyDescent="0.55000000000000004">
      <c r="A6929">
        <v>11</v>
      </c>
      <c r="B6929">
        <v>52000</v>
      </c>
      <c r="C6929" s="6">
        <v>44470</v>
      </c>
      <c r="D6929">
        <v>4834.8900000000003</v>
      </c>
      <c r="E6929" t="str">
        <f>INDEX(LedgerMapping[[#All],[Area]],MATCH(Transactions[[#This Row],[Sub Ledger]],LedgerMapping[[#All],[Sub Ledger]],0))</f>
        <v>Income Statement</v>
      </c>
    </row>
    <row r="6930" spans="1:5" x14ac:dyDescent="0.55000000000000004">
      <c r="A6930">
        <v>11</v>
      </c>
      <c r="B6930">
        <v>89000</v>
      </c>
      <c r="C6930" s="6">
        <v>44470</v>
      </c>
      <c r="D6930">
        <v>70.97</v>
      </c>
      <c r="E6930" t="str">
        <f>INDEX(LedgerMapping[[#All],[Area]],MATCH(Transactions[[#This Row],[Sub Ledger]],LedgerMapping[[#All],[Sub Ledger]],0))</f>
        <v>Income Statement</v>
      </c>
    </row>
    <row r="6931" spans="1:5" x14ac:dyDescent="0.55000000000000004">
      <c r="A6931">
        <v>11</v>
      </c>
      <c r="B6931">
        <v>89000</v>
      </c>
      <c r="C6931" s="6">
        <v>44470</v>
      </c>
      <c r="D6931">
        <v>95.44</v>
      </c>
      <c r="E6931" t="str">
        <f>INDEX(LedgerMapping[[#All],[Area]],MATCH(Transactions[[#This Row],[Sub Ledger]],LedgerMapping[[#All],[Sub Ledger]],0))</f>
        <v>Income Statement</v>
      </c>
    </row>
    <row r="6932" spans="1:5" x14ac:dyDescent="0.55000000000000004">
      <c r="A6932">
        <v>11</v>
      </c>
      <c r="B6932">
        <v>89000</v>
      </c>
      <c r="C6932" s="6">
        <v>44470</v>
      </c>
      <c r="D6932">
        <v>93.31</v>
      </c>
      <c r="E6932" t="str">
        <f>INDEX(LedgerMapping[[#All],[Area]],MATCH(Transactions[[#This Row],[Sub Ledger]],LedgerMapping[[#All],[Sub Ledger]],0))</f>
        <v>Income Statement</v>
      </c>
    </row>
    <row r="6933" spans="1:5" x14ac:dyDescent="0.55000000000000004">
      <c r="A6933">
        <v>11</v>
      </c>
      <c r="B6933">
        <v>89000</v>
      </c>
      <c r="C6933" s="6">
        <v>44470</v>
      </c>
      <c r="D6933">
        <v>49.7</v>
      </c>
      <c r="E6933" t="str">
        <f>INDEX(LedgerMapping[[#All],[Area]],MATCH(Transactions[[#This Row],[Sub Ledger]],LedgerMapping[[#All],[Sub Ledger]],0))</f>
        <v>Income Statement</v>
      </c>
    </row>
    <row r="6934" spans="1:5" x14ac:dyDescent="0.55000000000000004">
      <c r="A6934">
        <v>11</v>
      </c>
      <c r="B6934">
        <v>89000</v>
      </c>
      <c r="C6934" s="6">
        <v>44470</v>
      </c>
      <c r="D6934">
        <v>103.95</v>
      </c>
      <c r="E6934" t="str">
        <f>INDEX(LedgerMapping[[#All],[Area]],MATCH(Transactions[[#This Row],[Sub Ledger]],LedgerMapping[[#All],[Sub Ledger]],0))</f>
        <v>Income Statement</v>
      </c>
    </row>
    <row r="6935" spans="1:5" x14ac:dyDescent="0.55000000000000004">
      <c r="A6935">
        <v>11</v>
      </c>
      <c r="B6935">
        <v>89000</v>
      </c>
      <c r="C6935" s="6">
        <v>44470</v>
      </c>
      <c r="D6935">
        <v>223.1</v>
      </c>
      <c r="E6935" t="str">
        <f>INDEX(LedgerMapping[[#All],[Area]],MATCH(Transactions[[#This Row],[Sub Ledger]],LedgerMapping[[#All],[Sub Ledger]],0))</f>
        <v>Income Statement</v>
      </c>
    </row>
    <row r="6936" spans="1:5" x14ac:dyDescent="0.55000000000000004">
      <c r="A6936">
        <v>11</v>
      </c>
      <c r="B6936">
        <v>91000</v>
      </c>
      <c r="C6936" s="6">
        <v>44470</v>
      </c>
      <c r="D6936">
        <v>-84.35</v>
      </c>
      <c r="E6936" t="str">
        <f>INDEX(LedgerMapping[[#All],[Area]],MATCH(Transactions[[#This Row],[Sub Ledger]],LedgerMapping[[#All],[Sub Ledger]],0))</f>
        <v>Income Statement</v>
      </c>
    </row>
    <row r="6937" spans="1:5" x14ac:dyDescent="0.55000000000000004">
      <c r="A6937">
        <v>11</v>
      </c>
      <c r="B6937">
        <v>91000</v>
      </c>
      <c r="C6937" s="6">
        <v>44470</v>
      </c>
      <c r="D6937">
        <v>-115.2</v>
      </c>
      <c r="E6937" t="str">
        <f>INDEX(LedgerMapping[[#All],[Area]],MATCH(Transactions[[#This Row],[Sub Ledger]],LedgerMapping[[#All],[Sub Ledger]],0))</f>
        <v>Income Statement</v>
      </c>
    </row>
    <row r="6938" spans="1:5" x14ac:dyDescent="0.55000000000000004">
      <c r="A6938">
        <v>11</v>
      </c>
      <c r="B6938">
        <v>91000</v>
      </c>
      <c r="C6938" s="6">
        <v>44470</v>
      </c>
      <c r="D6938">
        <v>-113.07</v>
      </c>
      <c r="E6938" t="str">
        <f>INDEX(LedgerMapping[[#All],[Area]],MATCH(Transactions[[#This Row],[Sub Ledger]],LedgerMapping[[#All],[Sub Ledger]],0))</f>
        <v>Income Statement</v>
      </c>
    </row>
    <row r="6939" spans="1:5" x14ac:dyDescent="0.55000000000000004">
      <c r="A6939">
        <v>11</v>
      </c>
      <c r="B6939">
        <v>91000</v>
      </c>
      <c r="C6939" s="6">
        <v>44470</v>
      </c>
      <c r="D6939">
        <v>-58.81</v>
      </c>
      <c r="E6939" t="str">
        <f>INDEX(LedgerMapping[[#All],[Area]],MATCH(Transactions[[#This Row],[Sub Ledger]],LedgerMapping[[#All],[Sub Ledger]],0))</f>
        <v>Income Statement</v>
      </c>
    </row>
    <row r="6940" spans="1:5" x14ac:dyDescent="0.55000000000000004">
      <c r="A6940">
        <v>11</v>
      </c>
      <c r="B6940">
        <v>91000</v>
      </c>
      <c r="C6940" s="6">
        <v>44470</v>
      </c>
      <c r="D6940">
        <v>-125.83</v>
      </c>
      <c r="E6940" t="str">
        <f>INDEX(LedgerMapping[[#All],[Area]],MATCH(Transactions[[#This Row],[Sub Ledger]],LedgerMapping[[#All],[Sub Ledger]],0))</f>
        <v>Income Statement</v>
      </c>
    </row>
    <row r="6941" spans="1:5" x14ac:dyDescent="0.55000000000000004">
      <c r="A6941">
        <v>11</v>
      </c>
      <c r="B6941">
        <v>91000</v>
      </c>
      <c r="C6941" s="6">
        <v>44470</v>
      </c>
      <c r="D6941">
        <v>-272.64</v>
      </c>
      <c r="E6941" t="str">
        <f>INDEX(LedgerMapping[[#All],[Area]],MATCH(Transactions[[#This Row],[Sub Ledger]],LedgerMapping[[#All],[Sub Ledger]],0))</f>
        <v>Income Statement</v>
      </c>
    </row>
    <row r="6942" spans="1:5" x14ac:dyDescent="0.55000000000000004">
      <c r="A6942">
        <v>11</v>
      </c>
      <c r="B6942">
        <v>92000</v>
      </c>
      <c r="C6942" s="6">
        <v>44470</v>
      </c>
      <c r="D6942">
        <v>456.09</v>
      </c>
      <c r="E6942" t="str">
        <f>INDEX(LedgerMapping[[#All],[Area]],MATCH(Transactions[[#This Row],[Sub Ledger]],LedgerMapping[[#All],[Sub Ledger]],0))</f>
        <v>Income Statement</v>
      </c>
    </row>
    <row r="6943" spans="1:5" x14ac:dyDescent="0.55000000000000004">
      <c r="A6943">
        <v>11</v>
      </c>
      <c r="B6943">
        <v>92000</v>
      </c>
      <c r="C6943" s="6">
        <v>44470</v>
      </c>
      <c r="D6943">
        <v>212.47</v>
      </c>
      <c r="E6943" t="str">
        <f>INDEX(LedgerMapping[[#All],[Area]],MATCH(Transactions[[#This Row],[Sub Ledger]],LedgerMapping[[#All],[Sub Ledger]],0))</f>
        <v>Income Statement</v>
      </c>
    </row>
    <row r="6944" spans="1:5" x14ac:dyDescent="0.55000000000000004">
      <c r="A6944">
        <v>11</v>
      </c>
      <c r="B6944">
        <v>92000</v>
      </c>
      <c r="C6944" s="6">
        <v>44470</v>
      </c>
      <c r="D6944">
        <v>143.31</v>
      </c>
      <c r="E6944" t="str">
        <f>INDEX(LedgerMapping[[#All],[Area]],MATCH(Transactions[[#This Row],[Sub Ledger]],LedgerMapping[[#All],[Sub Ledger]],0))</f>
        <v>Income Statement</v>
      </c>
    </row>
    <row r="6945" spans="1:5" x14ac:dyDescent="0.55000000000000004">
      <c r="A6945">
        <v>11</v>
      </c>
      <c r="B6945">
        <v>92000</v>
      </c>
      <c r="C6945" s="6">
        <v>44470</v>
      </c>
      <c r="D6945">
        <v>194.38</v>
      </c>
      <c r="E6945" t="str">
        <f>INDEX(LedgerMapping[[#All],[Area]],MATCH(Transactions[[#This Row],[Sub Ledger]],LedgerMapping[[#All],[Sub Ledger]],0))</f>
        <v>Income Statement</v>
      </c>
    </row>
    <row r="6946" spans="1:5" x14ac:dyDescent="0.55000000000000004">
      <c r="A6946">
        <v>11</v>
      </c>
      <c r="B6946">
        <v>92000</v>
      </c>
      <c r="C6946" s="6">
        <v>44470</v>
      </c>
      <c r="D6946">
        <v>191.19</v>
      </c>
      <c r="E6946" t="str">
        <f>INDEX(LedgerMapping[[#All],[Area]],MATCH(Transactions[[#This Row],[Sub Ledger]],LedgerMapping[[#All],[Sub Ledger]],0))</f>
        <v>Income Statement</v>
      </c>
    </row>
    <row r="6947" spans="1:5" x14ac:dyDescent="0.55000000000000004">
      <c r="A6947">
        <v>11</v>
      </c>
      <c r="B6947">
        <v>92000</v>
      </c>
      <c r="C6947" s="6">
        <v>44470</v>
      </c>
      <c r="D6947">
        <v>99.7</v>
      </c>
      <c r="E6947" t="str">
        <f>INDEX(LedgerMapping[[#All],[Area]],MATCH(Transactions[[#This Row],[Sub Ledger]],LedgerMapping[[#All],[Sub Ledger]],0))</f>
        <v>Income Statement</v>
      </c>
    </row>
    <row r="6948" spans="1:5" x14ac:dyDescent="0.55000000000000004">
      <c r="A6948">
        <v>11</v>
      </c>
      <c r="B6948">
        <v>101000</v>
      </c>
      <c r="C6948" s="6">
        <v>44470</v>
      </c>
      <c r="D6948">
        <v>69071.199999999997</v>
      </c>
      <c r="E6948" t="str">
        <f>INDEX(LedgerMapping[[#All],[Area]],MATCH(Transactions[[#This Row],[Sub Ledger]],LedgerMapping[[#All],[Sub Ledger]],0))</f>
        <v>Income Statement</v>
      </c>
    </row>
    <row r="6949" spans="1:5" x14ac:dyDescent="0.55000000000000004">
      <c r="A6949">
        <v>11</v>
      </c>
      <c r="B6949">
        <v>101001</v>
      </c>
      <c r="C6949" s="6">
        <v>44470</v>
      </c>
      <c r="D6949">
        <v>53875.536</v>
      </c>
      <c r="E6949" t="str">
        <f>INDEX(LedgerMapping[[#All],[Area]],MATCH(Transactions[[#This Row],[Sub Ledger]],LedgerMapping[[#All],[Sub Ledger]],0))</f>
        <v>Income Statement</v>
      </c>
    </row>
    <row r="6950" spans="1:5" x14ac:dyDescent="0.55000000000000004">
      <c r="A6950">
        <v>11</v>
      </c>
      <c r="B6950">
        <v>53000</v>
      </c>
      <c r="C6950" s="6">
        <v>44256</v>
      </c>
      <c r="D6950">
        <v>-50555.883000000002</v>
      </c>
      <c r="E6950" t="str">
        <f>INDEX(LedgerMapping[[#All],[Area]],MATCH(Transactions[[#This Row],[Sub Ledger]],LedgerMapping[[#All],[Sub Ledger]],0))</f>
        <v>Income Statement</v>
      </c>
    </row>
    <row r="6951" spans="1:5" x14ac:dyDescent="0.55000000000000004">
      <c r="A6951">
        <v>11</v>
      </c>
      <c r="B6951">
        <v>54000</v>
      </c>
      <c r="C6951" s="6">
        <v>44256</v>
      </c>
      <c r="D6951">
        <v>-47113.163999999997</v>
      </c>
      <c r="E6951" t="str">
        <f>INDEX(LedgerMapping[[#All],[Area]],MATCH(Transactions[[#This Row],[Sub Ledger]],LedgerMapping[[#All],[Sub Ledger]],0))</f>
        <v>Income Statement</v>
      </c>
    </row>
    <row r="6952" spans="1:5" x14ac:dyDescent="0.55000000000000004">
      <c r="A6952">
        <v>11</v>
      </c>
      <c r="B6952">
        <v>56000</v>
      </c>
      <c r="C6952" s="6">
        <v>44256</v>
      </c>
      <c r="D6952">
        <v>-202644.96</v>
      </c>
      <c r="E6952" t="str">
        <f>INDEX(LedgerMapping[[#All],[Area]],MATCH(Transactions[[#This Row],[Sub Ledger]],LedgerMapping[[#All],[Sub Ledger]],0))</f>
        <v>Income Statement</v>
      </c>
    </row>
    <row r="6953" spans="1:5" x14ac:dyDescent="0.55000000000000004">
      <c r="A6953">
        <v>11</v>
      </c>
      <c r="B6953">
        <v>57000</v>
      </c>
      <c r="C6953" s="6">
        <v>44256</v>
      </c>
      <c r="D6953">
        <v>-28310.759399999999</v>
      </c>
      <c r="E6953" t="str">
        <f>INDEX(LedgerMapping[[#All],[Area]],MATCH(Transactions[[#This Row],[Sub Ledger]],LedgerMapping[[#All],[Sub Ledger]],0))</f>
        <v>Income Statement</v>
      </c>
    </row>
    <row r="6954" spans="1:5" x14ac:dyDescent="0.55000000000000004">
      <c r="A6954">
        <v>11</v>
      </c>
      <c r="B6954">
        <v>60000</v>
      </c>
      <c r="C6954" s="6">
        <v>44256</v>
      </c>
      <c r="D6954">
        <v>-22205.062099999999</v>
      </c>
      <c r="E6954" t="str">
        <f>INDEX(LedgerMapping[[#All],[Area]],MATCH(Transactions[[#This Row],[Sub Ledger]],LedgerMapping[[#All],[Sub Ledger]],0))</f>
        <v>Income Statement</v>
      </c>
    </row>
    <row r="6955" spans="1:5" x14ac:dyDescent="0.55000000000000004">
      <c r="A6955">
        <v>11</v>
      </c>
      <c r="B6955">
        <v>61000</v>
      </c>
      <c r="C6955" s="6">
        <v>44256</v>
      </c>
      <c r="D6955">
        <v>-2050.8858</v>
      </c>
      <c r="E6955" t="str">
        <f>INDEX(LedgerMapping[[#All],[Area]],MATCH(Transactions[[#This Row],[Sub Ledger]],LedgerMapping[[#All],[Sub Ledger]],0))</f>
        <v>Income Statement</v>
      </c>
    </row>
    <row r="6956" spans="1:5" x14ac:dyDescent="0.55000000000000004">
      <c r="A6956">
        <v>11</v>
      </c>
      <c r="B6956">
        <v>62000</v>
      </c>
      <c r="C6956" s="6">
        <v>44256</v>
      </c>
      <c r="D6956">
        <v>-1381.0596</v>
      </c>
      <c r="E6956" t="str">
        <f>INDEX(LedgerMapping[[#All],[Area]],MATCH(Transactions[[#This Row],[Sub Ledger]],LedgerMapping[[#All],[Sub Ledger]],0))</f>
        <v>Income Statement</v>
      </c>
    </row>
    <row r="6957" spans="1:5" x14ac:dyDescent="0.55000000000000004">
      <c r="A6957">
        <v>11</v>
      </c>
      <c r="B6957">
        <v>63000</v>
      </c>
      <c r="C6957" s="6">
        <v>44256</v>
      </c>
      <c r="D6957">
        <v>-15322.7664</v>
      </c>
      <c r="E6957" t="str">
        <f>INDEX(LedgerMapping[[#All],[Area]],MATCH(Transactions[[#This Row],[Sub Ledger]],LedgerMapping[[#All],[Sub Ledger]],0))</f>
        <v>Income Statement</v>
      </c>
    </row>
    <row r="6958" spans="1:5" x14ac:dyDescent="0.55000000000000004">
      <c r="A6958">
        <v>11</v>
      </c>
      <c r="B6958">
        <v>65000</v>
      </c>
      <c r="C6958" s="6">
        <v>44256</v>
      </c>
      <c r="D6958">
        <v>-273.35700000000003</v>
      </c>
      <c r="E6958" t="str">
        <f>INDEX(LedgerMapping[[#All],[Area]],MATCH(Transactions[[#This Row],[Sub Ledger]],LedgerMapping[[#All],[Sub Ledger]],0))</f>
        <v>Income Statement</v>
      </c>
    </row>
    <row r="6959" spans="1:5" x14ac:dyDescent="0.55000000000000004">
      <c r="A6959">
        <v>11</v>
      </c>
      <c r="B6959">
        <v>66000</v>
      </c>
      <c r="C6959" s="6">
        <v>44256</v>
      </c>
      <c r="D6959">
        <v>-235.87</v>
      </c>
      <c r="E6959" t="str">
        <f>INDEX(LedgerMapping[[#All],[Area]],MATCH(Transactions[[#This Row],[Sub Ledger]],LedgerMapping[[#All],[Sub Ledger]],0))</f>
        <v>Income Statement</v>
      </c>
    </row>
    <row r="6960" spans="1:5" x14ac:dyDescent="0.55000000000000004">
      <c r="A6960">
        <v>11</v>
      </c>
      <c r="B6960">
        <v>67000</v>
      </c>
      <c r="C6960" s="6">
        <v>44256</v>
      </c>
      <c r="D6960">
        <v>-130.0787</v>
      </c>
      <c r="E6960" t="str">
        <f>INDEX(LedgerMapping[[#All],[Area]],MATCH(Transactions[[#This Row],[Sub Ledger]],LedgerMapping[[#All],[Sub Ledger]],0))</f>
        <v>Income Statement</v>
      </c>
    </row>
    <row r="6961" spans="1:5" x14ac:dyDescent="0.55000000000000004">
      <c r="A6961">
        <v>11</v>
      </c>
      <c r="B6961">
        <v>68000</v>
      </c>
      <c r="C6961" s="6">
        <v>44256</v>
      </c>
      <c r="D6961">
        <v>-93.724800000000002</v>
      </c>
      <c r="E6961" t="str">
        <f>INDEX(LedgerMapping[[#All],[Area]],MATCH(Transactions[[#This Row],[Sub Ledger]],LedgerMapping[[#All],[Sub Ledger]],0))</f>
        <v>Income Statement</v>
      </c>
    </row>
    <row r="6962" spans="1:5" x14ac:dyDescent="0.55000000000000004">
      <c r="A6962">
        <v>11</v>
      </c>
      <c r="B6962">
        <v>69000</v>
      </c>
      <c r="C6962" s="6">
        <v>44256</v>
      </c>
      <c r="D6962">
        <v>-26.815799999999999</v>
      </c>
      <c r="E6962" t="str">
        <f>INDEX(LedgerMapping[[#All],[Area]],MATCH(Transactions[[#This Row],[Sub Ledger]],LedgerMapping[[#All],[Sub Ledger]],0))</f>
        <v>Income Statement</v>
      </c>
    </row>
    <row r="6963" spans="1:5" x14ac:dyDescent="0.55000000000000004">
      <c r="A6963">
        <v>11</v>
      </c>
      <c r="B6963">
        <v>71000</v>
      </c>
      <c r="C6963" s="6">
        <v>44256</v>
      </c>
      <c r="D6963">
        <v>-41.012999999999998</v>
      </c>
      <c r="E6963" t="str">
        <f>INDEX(LedgerMapping[[#All],[Area]],MATCH(Transactions[[#This Row],[Sub Ledger]],LedgerMapping[[#All],[Sub Ledger]],0))</f>
        <v>Income Statement</v>
      </c>
    </row>
    <row r="6964" spans="1:5" x14ac:dyDescent="0.55000000000000004">
      <c r="A6964">
        <v>11</v>
      </c>
      <c r="B6964">
        <v>72000</v>
      </c>
      <c r="C6964" s="6">
        <v>44256</v>
      </c>
      <c r="D6964">
        <v>-736.80319999999995</v>
      </c>
      <c r="E6964" t="str">
        <f>INDEX(LedgerMapping[[#All],[Area]],MATCH(Transactions[[#This Row],[Sub Ledger]],LedgerMapping[[#All],[Sub Ledger]],0))</f>
        <v>Income Statement</v>
      </c>
    </row>
    <row r="6965" spans="1:5" x14ac:dyDescent="0.55000000000000004">
      <c r="A6965">
        <v>11</v>
      </c>
      <c r="B6965">
        <v>73000</v>
      </c>
      <c r="C6965" s="6">
        <v>44256</v>
      </c>
      <c r="D6965">
        <v>-188.87440000000001</v>
      </c>
      <c r="E6965" t="str">
        <f>INDEX(LedgerMapping[[#All],[Area]],MATCH(Transactions[[#This Row],[Sub Ledger]],LedgerMapping[[#All],[Sub Ledger]],0))</f>
        <v>Income Statement</v>
      </c>
    </row>
    <row r="6966" spans="1:5" x14ac:dyDescent="0.55000000000000004">
      <c r="A6966">
        <v>11</v>
      </c>
      <c r="B6966">
        <v>74000</v>
      </c>
      <c r="C6966" s="6">
        <v>44256</v>
      </c>
      <c r="D6966">
        <v>-250.76</v>
      </c>
      <c r="E6966" t="str">
        <f>INDEX(LedgerMapping[[#All],[Area]],MATCH(Transactions[[#This Row],[Sub Ledger]],LedgerMapping[[#All],[Sub Ledger]],0))</f>
        <v>Income Statement</v>
      </c>
    </row>
    <row r="6967" spans="1:5" x14ac:dyDescent="0.55000000000000004">
      <c r="A6967">
        <v>11</v>
      </c>
      <c r="B6967">
        <v>76000</v>
      </c>
      <c r="C6967" s="6">
        <v>44256</v>
      </c>
      <c r="D6967">
        <v>-5886.0945000000002</v>
      </c>
      <c r="E6967" t="str">
        <f>INDEX(LedgerMapping[[#All],[Area]],MATCH(Transactions[[#This Row],[Sub Ledger]],LedgerMapping[[#All],[Sub Ledger]],0))</f>
        <v>Income Statement</v>
      </c>
    </row>
    <row r="6968" spans="1:5" x14ac:dyDescent="0.55000000000000004">
      <c r="A6968">
        <v>11</v>
      </c>
      <c r="B6968">
        <v>77000</v>
      </c>
      <c r="C6968" s="6">
        <v>44256</v>
      </c>
      <c r="D6968">
        <v>-422.03699999999998</v>
      </c>
      <c r="E6968" t="str">
        <f>INDEX(LedgerMapping[[#All],[Area]],MATCH(Transactions[[#This Row],[Sub Ledger]],LedgerMapping[[#All],[Sub Ledger]],0))</f>
        <v>Income Statement</v>
      </c>
    </row>
    <row r="6969" spans="1:5" x14ac:dyDescent="0.55000000000000004">
      <c r="A6969">
        <v>11</v>
      </c>
      <c r="B6969">
        <v>78000</v>
      </c>
      <c r="C6969" s="6">
        <v>44256</v>
      </c>
      <c r="D6969">
        <v>-140.64959999999999</v>
      </c>
      <c r="E6969" t="str">
        <f>INDEX(LedgerMapping[[#All],[Area]],MATCH(Transactions[[#This Row],[Sub Ledger]],LedgerMapping[[#All],[Sub Ledger]],0))</f>
        <v>Income Statement</v>
      </c>
    </row>
    <row r="6970" spans="1:5" x14ac:dyDescent="0.55000000000000004">
      <c r="A6970">
        <v>11</v>
      </c>
      <c r="B6970">
        <v>80000</v>
      </c>
      <c r="C6970" s="6">
        <v>44256</v>
      </c>
      <c r="D6970">
        <v>-582.77099999999996</v>
      </c>
      <c r="E6970" t="str">
        <f>INDEX(LedgerMapping[[#All],[Area]],MATCH(Transactions[[#This Row],[Sub Ledger]],LedgerMapping[[#All],[Sub Ledger]],0))</f>
        <v>Income Statement</v>
      </c>
    </row>
    <row r="6971" spans="1:5" x14ac:dyDescent="0.55000000000000004">
      <c r="A6971">
        <v>11</v>
      </c>
      <c r="B6971">
        <v>81000</v>
      </c>
      <c r="C6971" s="6">
        <v>44256</v>
      </c>
      <c r="D6971">
        <v>-343.32</v>
      </c>
      <c r="E6971" t="str">
        <f>INDEX(LedgerMapping[[#All],[Area]],MATCH(Transactions[[#This Row],[Sub Ledger]],LedgerMapping[[#All],[Sub Ledger]],0))</f>
        <v>Income Statement</v>
      </c>
    </row>
    <row r="6972" spans="1:5" x14ac:dyDescent="0.55000000000000004">
      <c r="A6972">
        <v>11</v>
      </c>
      <c r="B6972">
        <v>82000</v>
      </c>
      <c r="C6972" s="6">
        <v>44256</v>
      </c>
      <c r="D6972">
        <v>-38.0379</v>
      </c>
      <c r="E6972" t="str">
        <f>INDEX(LedgerMapping[[#All],[Area]],MATCH(Transactions[[#This Row],[Sub Ledger]],LedgerMapping[[#All],[Sub Ledger]],0))</f>
        <v>Income Statement</v>
      </c>
    </row>
    <row r="6973" spans="1:5" x14ac:dyDescent="0.55000000000000004">
      <c r="A6973">
        <v>11</v>
      </c>
      <c r="B6973">
        <v>83000</v>
      </c>
      <c r="C6973" s="6">
        <v>44256</v>
      </c>
      <c r="D6973">
        <v>-121.2384</v>
      </c>
      <c r="E6973" t="str">
        <f>INDEX(LedgerMapping[[#All],[Area]],MATCH(Transactions[[#This Row],[Sub Ledger]],LedgerMapping[[#All],[Sub Ledger]],0))</f>
        <v>Income Statement</v>
      </c>
    </row>
    <row r="6974" spans="1:5" x14ac:dyDescent="0.55000000000000004">
      <c r="A6974">
        <v>11</v>
      </c>
      <c r="B6974">
        <v>84000</v>
      </c>
      <c r="C6974" s="6">
        <v>44256</v>
      </c>
      <c r="D6974">
        <v>-106.944</v>
      </c>
      <c r="E6974" t="str">
        <f>INDEX(LedgerMapping[[#All],[Area]],MATCH(Transactions[[#This Row],[Sub Ledger]],LedgerMapping[[#All],[Sub Ledger]],0))</f>
        <v>Income Statement</v>
      </c>
    </row>
    <row r="6975" spans="1:5" x14ac:dyDescent="0.55000000000000004">
      <c r="A6975">
        <v>11</v>
      </c>
      <c r="B6975">
        <v>85000</v>
      </c>
      <c r="C6975" s="6">
        <v>44256</v>
      </c>
      <c r="D6975">
        <v>-95.721999999999994</v>
      </c>
      <c r="E6975" t="str">
        <f>INDEX(LedgerMapping[[#All],[Area]],MATCH(Transactions[[#This Row],[Sub Ledger]],LedgerMapping[[#All],[Sub Ledger]],0))</f>
        <v>Income Statement</v>
      </c>
    </row>
    <row r="6976" spans="1:5" x14ac:dyDescent="0.55000000000000004">
      <c r="A6976">
        <v>11</v>
      </c>
      <c r="B6976">
        <v>87000</v>
      </c>
      <c r="C6976" s="6">
        <v>44256</v>
      </c>
      <c r="D6976">
        <v>-430.69439999999997</v>
      </c>
      <c r="E6976" t="str">
        <f>INDEX(LedgerMapping[[#All],[Area]],MATCH(Transactions[[#This Row],[Sub Ledger]],LedgerMapping[[#All],[Sub Ledger]],0))</f>
        <v>Income Statement</v>
      </c>
    </row>
    <row r="6977" spans="1:5" x14ac:dyDescent="0.55000000000000004">
      <c r="A6977">
        <v>11</v>
      </c>
      <c r="B6977">
        <v>90000</v>
      </c>
      <c r="C6977" s="6">
        <v>44256</v>
      </c>
      <c r="D6977">
        <v>-218.8818</v>
      </c>
      <c r="E6977" t="str">
        <f>INDEX(LedgerMapping[[#All],[Area]],MATCH(Transactions[[#This Row],[Sub Ledger]],LedgerMapping[[#All],[Sub Ledger]],0))</f>
        <v>Income Statement</v>
      </c>
    </row>
    <row r="6978" spans="1:5" x14ac:dyDescent="0.55000000000000004">
      <c r="A6978">
        <v>11</v>
      </c>
      <c r="B6978">
        <v>94000</v>
      </c>
      <c r="C6978" s="6">
        <v>44256</v>
      </c>
      <c r="D6978">
        <v>-74561.989799999996</v>
      </c>
      <c r="E6978" t="str">
        <f>INDEX(LedgerMapping[[#All],[Area]],MATCH(Transactions[[#This Row],[Sub Ledger]],LedgerMapping[[#All],[Sub Ledger]],0))</f>
        <v>Income Statement</v>
      </c>
    </row>
    <row r="6979" spans="1:5" x14ac:dyDescent="0.55000000000000004">
      <c r="A6979">
        <v>11</v>
      </c>
      <c r="B6979">
        <v>60000</v>
      </c>
      <c r="C6979" s="6">
        <v>44256</v>
      </c>
      <c r="D6979">
        <v>-33329.617200000001</v>
      </c>
      <c r="E6979" t="str">
        <f>INDEX(LedgerMapping[[#All],[Area]],MATCH(Transactions[[#This Row],[Sub Ledger]],LedgerMapping[[#All],[Sub Ledger]],0))</f>
        <v>Income Statement</v>
      </c>
    </row>
    <row r="6980" spans="1:5" x14ac:dyDescent="0.55000000000000004">
      <c r="A6980">
        <v>11</v>
      </c>
      <c r="B6980">
        <v>61000</v>
      </c>
      <c r="C6980" s="6">
        <v>44256</v>
      </c>
      <c r="D6980">
        <v>-3627.8339999999998</v>
      </c>
      <c r="E6980" t="str">
        <f>INDEX(LedgerMapping[[#All],[Area]],MATCH(Transactions[[#This Row],[Sub Ledger]],LedgerMapping[[#All],[Sub Ledger]],0))</f>
        <v>Income Statement</v>
      </c>
    </row>
    <row r="6981" spans="1:5" x14ac:dyDescent="0.55000000000000004">
      <c r="A6981">
        <v>11</v>
      </c>
      <c r="B6981">
        <v>62000</v>
      </c>
      <c r="C6981" s="6">
        <v>44256</v>
      </c>
      <c r="D6981">
        <v>-3140.4232999999999</v>
      </c>
      <c r="E6981" t="str">
        <f>INDEX(LedgerMapping[[#All],[Area]],MATCH(Transactions[[#This Row],[Sub Ledger]],LedgerMapping[[#All],[Sub Ledger]],0))</f>
        <v>Income Statement</v>
      </c>
    </row>
    <row r="6982" spans="1:5" x14ac:dyDescent="0.55000000000000004">
      <c r="A6982">
        <v>11</v>
      </c>
      <c r="B6982">
        <v>65000</v>
      </c>
      <c r="C6982" s="6">
        <v>44256</v>
      </c>
      <c r="D6982">
        <v>-583.8664</v>
      </c>
      <c r="E6982" t="str">
        <f>INDEX(LedgerMapping[[#All],[Area]],MATCH(Transactions[[#This Row],[Sub Ledger]],LedgerMapping[[#All],[Sub Ledger]],0))</f>
        <v>Income Statement</v>
      </c>
    </row>
    <row r="6983" spans="1:5" x14ac:dyDescent="0.55000000000000004">
      <c r="A6983">
        <v>11</v>
      </c>
      <c r="B6983">
        <v>66000</v>
      </c>
      <c r="C6983" s="6">
        <v>44256</v>
      </c>
      <c r="D6983">
        <v>-515.4434</v>
      </c>
      <c r="E6983" t="str">
        <f>INDEX(LedgerMapping[[#All],[Area]],MATCH(Transactions[[#This Row],[Sub Ledger]],LedgerMapping[[#All],[Sub Ledger]],0))</f>
        <v>Income Statement</v>
      </c>
    </row>
    <row r="6984" spans="1:5" x14ac:dyDescent="0.55000000000000004">
      <c r="A6984">
        <v>11</v>
      </c>
      <c r="B6984">
        <v>67000</v>
      </c>
      <c r="C6984" s="6">
        <v>44256</v>
      </c>
      <c r="D6984">
        <v>-252.46979999999999</v>
      </c>
      <c r="E6984" t="str">
        <f>INDEX(LedgerMapping[[#All],[Area]],MATCH(Transactions[[#This Row],[Sub Ledger]],LedgerMapping[[#All],[Sub Ledger]],0))</f>
        <v>Income Statement</v>
      </c>
    </row>
    <row r="6985" spans="1:5" x14ac:dyDescent="0.55000000000000004">
      <c r="A6985">
        <v>11</v>
      </c>
      <c r="B6985">
        <v>68000</v>
      </c>
      <c r="C6985" s="6">
        <v>44256</v>
      </c>
      <c r="D6985">
        <v>-188.54859999999999</v>
      </c>
      <c r="E6985" t="str">
        <f>INDEX(LedgerMapping[[#All],[Area]],MATCH(Transactions[[#This Row],[Sub Ledger]],LedgerMapping[[#All],[Sub Ledger]],0))</f>
        <v>Income Statement</v>
      </c>
    </row>
    <row r="6986" spans="1:5" x14ac:dyDescent="0.55000000000000004">
      <c r="A6986">
        <v>11</v>
      </c>
      <c r="B6986">
        <v>69000</v>
      </c>
      <c r="C6986" s="6">
        <v>44256</v>
      </c>
      <c r="D6986">
        <v>-54.283000000000001</v>
      </c>
      <c r="E6986" t="str">
        <f>INDEX(LedgerMapping[[#All],[Area]],MATCH(Transactions[[#This Row],[Sub Ledger]],LedgerMapping[[#All],[Sub Ledger]],0))</f>
        <v>Income Statement</v>
      </c>
    </row>
    <row r="6987" spans="1:5" x14ac:dyDescent="0.55000000000000004">
      <c r="A6987">
        <v>11</v>
      </c>
      <c r="B6987">
        <v>71000</v>
      </c>
      <c r="C6987" s="6">
        <v>44256</v>
      </c>
      <c r="D6987">
        <v>-88.869900000000001</v>
      </c>
      <c r="E6987" t="str">
        <f>INDEX(LedgerMapping[[#All],[Area]],MATCH(Transactions[[#This Row],[Sub Ledger]],LedgerMapping[[#All],[Sub Ledger]],0))</f>
        <v>Income Statement</v>
      </c>
    </row>
    <row r="6988" spans="1:5" x14ac:dyDescent="0.55000000000000004">
      <c r="A6988">
        <v>11</v>
      </c>
      <c r="B6988">
        <v>73000</v>
      </c>
      <c r="C6988" s="6">
        <v>44256</v>
      </c>
      <c r="D6988">
        <v>-333.23149999999998</v>
      </c>
      <c r="E6988" t="str">
        <f>INDEX(LedgerMapping[[#All],[Area]],MATCH(Transactions[[#This Row],[Sub Ledger]],LedgerMapping[[#All],[Sub Ledger]],0))</f>
        <v>Income Statement</v>
      </c>
    </row>
    <row r="6989" spans="1:5" x14ac:dyDescent="0.55000000000000004">
      <c r="A6989">
        <v>11</v>
      </c>
      <c r="B6989">
        <v>74000</v>
      </c>
      <c r="C6989" s="6">
        <v>44256</v>
      </c>
      <c r="D6989">
        <v>-351.04570000000001</v>
      </c>
      <c r="E6989" t="str">
        <f>INDEX(LedgerMapping[[#All],[Area]],MATCH(Transactions[[#This Row],[Sub Ledger]],LedgerMapping[[#All],[Sub Ledger]],0))</f>
        <v>Income Statement</v>
      </c>
    </row>
    <row r="6990" spans="1:5" x14ac:dyDescent="0.55000000000000004">
      <c r="A6990">
        <v>11</v>
      </c>
      <c r="B6990">
        <v>76000</v>
      </c>
      <c r="C6990" s="6">
        <v>44256</v>
      </c>
      <c r="D6990">
        <v>-389.06</v>
      </c>
      <c r="E6990" t="str">
        <f>INDEX(LedgerMapping[[#All],[Area]],MATCH(Transactions[[#This Row],[Sub Ledger]],LedgerMapping[[#All],[Sub Ledger]],0))</f>
        <v>Income Statement</v>
      </c>
    </row>
    <row r="6991" spans="1:5" x14ac:dyDescent="0.55000000000000004">
      <c r="A6991">
        <v>11</v>
      </c>
      <c r="B6991">
        <v>77000</v>
      </c>
      <c r="C6991" s="6">
        <v>44256</v>
      </c>
      <c r="D6991">
        <v>-705.62639999999999</v>
      </c>
      <c r="E6991" t="str">
        <f>INDEX(LedgerMapping[[#All],[Area]],MATCH(Transactions[[#This Row],[Sub Ledger]],LedgerMapping[[#All],[Sub Ledger]],0))</f>
        <v>Income Statement</v>
      </c>
    </row>
    <row r="6992" spans="1:5" x14ac:dyDescent="0.55000000000000004">
      <c r="A6992">
        <v>11</v>
      </c>
      <c r="B6992">
        <v>78000</v>
      </c>
      <c r="C6992" s="6">
        <v>44256</v>
      </c>
      <c r="D6992">
        <v>-197.83150000000001</v>
      </c>
      <c r="E6992" t="str">
        <f>INDEX(LedgerMapping[[#All],[Area]],MATCH(Transactions[[#This Row],[Sub Ledger]],LedgerMapping[[#All],[Sub Ledger]],0))</f>
        <v>Income Statement</v>
      </c>
    </row>
    <row r="6993" spans="1:5" x14ac:dyDescent="0.55000000000000004">
      <c r="A6993">
        <v>11</v>
      </c>
      <c r="B6993">
        <v>80000</v>
      </c>
      <c r="C6993" s="6">
        <v>44256</v>
      </c>
      <c r="D6993">
        <v>-782.9452</v>
      </c>
      <c r="E6993" t="str">
        <f>INDEX(LedgerMapping[[#All],[Area]],MATCH(Transactions[[#This Row],[Sub Ledger]],LedgerMapping[[#All],[Sub Ledger]],0))</f>
        <v>Income Statement</v>
      </c>
    </row>
    <row r="6994" spans="1:5" x14ac:dyDescent="0.55000000000000004">
      <c r="A6994">
        <v>11</v>
      </c>
      <c r="B6994">
        <v>81000</v>
      </c>
      <c r="C6994" s="6">
        <v>44256</v>
      </c>
      <c r="D6994">
        <v>-499.7</v>
      </c>
      <c r="E6994" t="str">
        <f>INDEX(LedgerMapping[[#All],[Area]],MATCH(Transactions[[#This Row],[Sub Ledger]],LedgerMapping[[#All],[Sub Ledger]],0))</f>
        <v>Income Statement</v>
      </c>
    </row>
    <row r="6995" spans="1:5" x14ac:dyDescent="0.55000000000000004">
      <c r="A6995">
        <v>11</v>
      </c>
      <c r="B6995">
        <v>82000</v>
      </c>
      <c r="C6995" s="6">
        <v>44256</v>
      </c>
      <c r="D6995">
        <v>-51.3018</v>
      </c>
      <c r="E6995" t="str">
        <f>INDEX(LedgerMapping[[#All],[Area]],MATCH(Transactions[[#This Row],[Sub Ledger]],LedgerMapping[[#All],[Sub Ledger]],0))</f>
        <v>Income Statement</v>
      </c>
    </row>
    <row r="6996" spans="1:5" x14ac:dyDescent="0.55000000000000004">
      <c r="A6996">
        <v>11</v>
      </c>
      <c r="B6996">
        <v>83000</v>
      </c>
      <c r="C6996" s="6">
        <v>44256</v>
      </c>
      <c r="D6996">
        <v>-172.31039999999999</v>
      </c>
      <c r="E6996" t="str">
        <f>INDEX(LedgerMapping[[#All],[Area]],MATCH(Transactions[[#This Row],[Sub Ledger]],LedgerMapping[[#All],[Sub Ledger]],0))</f>
        <v>Income Statement</v>
      </c>
    </row>
    <row r="6997" spans="1:5" x14ac:dyDescent="0.55000000000000004">
      <c r="A6997">
        <v>11</v>
      </c>
      <c r="B6997">
        <v>84000</v>
      </c>
      <c r="C6997" s="6">
        <v>44256</v>
      </c>
      <c r="D6997">
        <v>-157.6773</v>
      </c>
      <c r="E6997" t="str">
        <f>INDEX(LedgerMapping[[#All],[Area]],MATCH(Transactions[[#This Row],[Sub Ledger]],LedgerMapping[[#All],[Sub Ledger]],0))</f>
        <v>Income Statement</v>
      </c>
    </row>
    <row r="6998" spans="1:5" x14ac:dyDescent="0.55000000000000004">
      <c r="A6998">
        <v>11</v>
      </c>
      <c r="B6998">
        <v>85000</v>
      </c>
      <c r="C6998" s="6">
        <v>44256</v>
      </c>
      <c r="D6998">
        <v>-147.60929999999999</v>
      </c>
      <c r="E6998" t="str">
        <f>INDEX(LedgerMapping[[#All],[Area]],MATCH(Transactions[[#This Row],[Sub Ledger]],LedgerMapping[[#All],[Sub Ledger]],0))</f>
        <v>Income Statement</v>
      </c>
    </row>
    <row r="6999" spans="1:5" x14ac:dyDescent="0.55000000000000004">
      <c r="A6999">
        <v>11</v>
      </c>
      <c r="B6999">
        <v>87000</v>
      </c>
      <c r="C6999" s="6">
        <v>44256</v>
      </c>
      <c r="D6999">
        <v>-666.37890000000004</v>
      </c>
      <c r="E6999" t="str">
        <f>INDEX(LedgerMapping[[#All],[Area]],MATCH(Transactions[[#This Row],[Sub Ledger]],LedgerMapping[[#All],[Sub Ledger]],0))</f>
        <v>Income Statement</v>
      </c>
    </row>
    <row r="7000" spans="1:5" x14ac:dyDescent="0.55000000000000004">
      <c r="A7000">
        <v>11</v>
      </c>
      <c r="B7000">
        <v>90000</v>
      </c>
      <c r="C7000" s="6">
        <v>44256</v>
      </c>
      <c r="D7000">
        <v>-308.0702</v>
      </c>
      <c r="E7000" t="str">
        <f>INDEX(LedgerMapping[[#All],[Area]],MATCH(Transactions[[#This Row],[Sub Ledger]],LedgerMapping[[#All],[Sub Ledger]],0))</f>
        <v>Income Statement</v>
      </c>
    </row>
    <row r="7001" spans="1:5" x14ac:dyDescent="0.55000000000000004">
      <c r="A7001">
        <v>11</v>
      </c>
      <c r="B7001">
        <v>94000</v>
      </c>
      <c r="C7001" s="6">
        <v>44256</v>
      </c>
      <c r="D7001">
        <v>-235.3785</v>
      </c>
      <c r="E7001" t="str">
        <f>INDEX(LedgerMapping[[#All],[Area]],MATCH(Transactions[[#This Row],[Sub Ledger]],LedgerMapping[[#All],[Sub Ledger]],0))</f>
        <v>Income Statement</v>
      </c>
    </row>
    <row r="7002" spans="1:5" x14ac:dyDescent="0.55000000000000004">
      <c r="A7002">
        <v>11</v>
      </c>
      <c r="B7002">
        <v>60000</v>
      </c>
      <c r="C7002" s="6">
        <v>44256</v>
      </c>
      <c r="D7002">
        <v>-11672.242399999999</v>
      </c>
      <c r="E7002" t="str">
        <f>INDEX(LedgerMapping[[#All],[Area]],MATCH(Transactions[[#This Row],[Sub Ledger]],LedgerMapping[[#All],[Sub Ledger]],0))</f>
        <v>Income Statement</v>
      </c>
    </row>
    <row r="7003" spans="1:5" x14ac:dyDescent="0.55000000000000004">
      <c r="A7003">
        <v>11</v>
      </c>
      <c r="B7003">
        <v>61000</v>
      </c>
      <c r="C7003" s="6">
        <v>44256</v>
      </c>
      <c r="D7003">
        <v>-1340.1908000000001</v>
      </c>
      <c r="E7003" t="str">
        <f>INDEX(LedgerMapping[[#All],[Area]],MATCH(Transactions[[#This Row],[Sub Ledger]],LedgerMapping[[#All],[Sub Ledger]],0))</f>
        <v>Income Statement</v>
      </c>
    </row>
    <row r="7004" spans="1:5" x14ac:dyDescent="0.55000000000000004">
      <c r="A7004">
        <v>11</v>
      </c>
      <c r="B7004">
        <v>62000</v>
      </c>
      <c r="C7004" s="6">
        <v>44256</v>
      </c>
      <c r="D7004">
        <v>-885.16800000000001</v>
      </c>
      <c r="E7004" t="str">
        <f>INDEX(LedgerMapping[[#All],[Area]],MATCH(Transactions[[#This Row],[Sub Ledger]],LedgerMapping[[#All],[Sub Ledger]],0))</f>
        <v>Income Statement</v>
      </c>
    </row>
    <row r="7005" spans="1:5" x14ac:dyDescent="0.55000000000000004">
      <c r="A7005">
        <v>11</v>
      </c>
      <c r="B7005">
        <v>65000</v>
      </c>
      <c r="C7005" s="6">
        <v>44256</v>
      </c>
      <c r="D7005">
        <v>-181.28489999999999</v>
      </c>
      <c r="E7005" t="str">
        <f>INDEX(LedgerMapping[[#All],[Area]],MATCH(Transactions[[#This Row],[Sub Ledger]],LedgerMapping[[#All],[Sub Ledger]],0))</f>
        <v>Income Statement</v>
      </c>
    </row>
    <row r="7006" spans="1:5" x14ac:dyDescent="0.55000000000000004">
      <c r="A7006">
        <v>11</v>
      </c>
      <c r="B7006">
        <v>66000</v>
      </c>
      <c r="C7006" s="6">
        <v>44256</v>
      </c>
      <c r="D7006">
        <v>-159.21080000000001</v>
      </c>
      <c r="E7006" t="str">
        <f>INDEX(LedgerMapping[[#All],[Area]],MATCH(Transactions[[#This Row],[Sub Ledger]],LedgerMapping[[#All],[Sub Ledger]],0))</f>
        <v>Income Statement</v>
      </c>
    </row>
    <row r="7007" spans="1:5" x14ac:dyDescent="0.55000000000000004">
      <c r="A7007">
        <v>11</v>
      </c>
      <c r="B7007">
        <v>67000</v>
      </c>
      <c r="C7007" s="6">
        <v>44256</v>
      </c>
      <c r="D7007">
        <v>-81.853200000000001</v>
      </c>
      <c r="E7007" t="str">
        <f>INDEX(LedgerMapping[[#All],[Area]],MATCH(Transactions[[#This Row],[Sub Ledger]],LedgerMapping[[#All],[Sub Ledger]],0))</f>
        <v>Income Statement</v>
      </c>
    </row>
    <row r="7008" spans="1:5" x14ac:dyDescent="0.55000000000000004">
      <c r="A7008">
        <v>11</v>
      </c>
      <c r="B7008">
        <v>68000</v>
      </c>
      <c r="C7008" s="6">
        <v>44256</v>
      </c>
      <c r="D7008">
        <v>-61.624099999999999</v>
      </c>
      <c r="E7008" t="str">
        <f>INDEX(LedgerMapping[[#All],[Area]],MATCH(Transactions[[#This Row],[Sub Ledger]],LedgerMapping[[#All],[Sub Ledger]],0))</f>
        <v>Income Statement</v>
      </c>
    </row>
    <row r="7009" spans="1:5" x14ac:dyDescent="0.55000000000000004">
      <c r="A7009">
        <v>11</v>
      </c>
      <c r="B7009">
        <v>69000</v>
      </c>
      <c r="C7009" s="6">
        <v>44256</v>
      </c>
      <c r="D7009">
        <v>-18.84</v>
      </c>
      <c r="E7009" t="str">
        <f>INDEX(LedgerMapping[[#All],[Area]],MATCH(Transactions[[#This Row],[Sub Ledger]],LedgerMapping[[#All],[Sub Ledger]],0))</f>
        <v>Income Statement</v>
      </c>
    </row>
    <row r="7010" spans="1:5" x14ac:dyDescent="0.55000000000000004">
      <c r="A7010">
        <v>11</v>
      </c>
      <c r="B7010">
        <v>71000</v>
      </c>
      <c r="C7010" s="6">
        <v>44256</v>
      </c>
      <c r="D7010">
        <v>-25.501300000000001</v>
      </c>
      <c r="E7010" t="str">
        <f>INDEX(LedgerMapping[[#All],[Area]],MATCH(Transactions[[#This Row],[Sub Ledger]],LedgerMapping[[#All],[Sub Ledger]],0))</f>
        <v>Income Statement</v>
      </c>
    </row>
    <row r="7011" spans="1:5" x14ac:dyDescent="0.55000000000000004">
      <c r="A7011">
        <v>11</v>
      </c>
      <c r="B7011">
        <v>73000</v>
      </c>
      <c r="C7011" s="6">
        <v>44256</v>
      </c>
      <c r="D7011">
        <v>-108.9888</v>
      </c>
      <c r="E7011" t="str">
        <f>INDEX(LedgerMapping[[#All],[Area]],MATCH(Transactions[[#This Row],[Sub Ledger]],LedgerMapping[[#All],[Sub Ledger]],0))</f>
        <v>Income Statement</v>
      </c>
    </row>
    <row r="7012" spans="1:5" x14ac:dyDescent="0.55000000000000004">
      <c r="A7012">
        <v>11</v>
      </c>
      <c r="B7012">
        <v>74000</v>
      </c>
      <c r="C7012" s="6">
        <v>44256</v>
      </c>
      <c r="D7012">
        <v>-291.79250000000002</v>
      </c>
      <c r="E7012" t="str">
        <f>INDEX(LedgerMapping[[#All],[Area]],MATCH(Transactions[[#This Row],[Sub Ledger]],LedgerMapping[[#All],[Sub Ledger]],0))</f>
        <v>Income Statement</v>
      </c>
    </row>
    <row r="7013" spans="1:5" x14ac:dyDescent="0.55000000000000004">
      <c r="A7013">
        <v>11</v>
      </c>
      <c r="B7013">
        <v>76000</v>
      </c>
      <c r="C7013" s="6">
        <v>44256</v>
      </c>
      <c r="D7013">
        <v>-128.41999999999999</v>
      </c>
      <c r="E7013" t="str">
        <f>INDEX(LedgerMapping[[#All],[Area]],MATCH(Transactions[[#This Row],[Sub Ledger]],LedgerMapping[[#All],[Sub Ledger]],0))</f>
        <v>Income Statement</v>
      </c>
    </row>
    <row r="7014" spans="1:5" x14ac:dyDescent="0.55000000000000004">
      <c r="A7014">
        <v>11</v>
      </c>
      <c r="B7014">
        <v>77000</v>
      </c>
      <c r="C7014" s="6">
        <v>44256</v>
      </c>
      <c r="D7014">
        <v>-236.2422</v>
      </c>
      <c r="E7014" t="str">
        <f>INDEX(LedgerMapping[[#All],[Area]],MATCH(Transactions[[#This Row],[Sub Ledger]],LedgerMapping[[#All],[Sub Ledger]],0))</f>
        <v>Income Statement</v>
      </c>
    </row>
    <row r="7015" spans="1:5" x14ac:dyDescent="0.55000000000000004">
      <c r="A7015">
        <v>11</v>
      </c>
      <c r="B7015">
        <v>78000</v>
      </c>
      <c r="C7015" s="6">
        <v>44256</v>
      </c>
      <c r="D7015">
        <v>-82.659199999999998</v>
      </c>
      <c r="E7015" t="str">
        <f>INDEX(LedgerMapping[[#All],[Area]],MATCH(Transactions[[#This Row],[Sub Ledger]],LedgerMapping[[#All],[Sub Ledger]],0))</f>
        <v>Income Statement</v>
      </c>
    </row>
    <row r="7016" spans="1:5" x14ac:dyDescent="0.55000000000000004">
      <c r="A7016">
        <v>11</v>
      </c>
      <c r="B7016">
        <v>80000</v>
      </c>
      <c r="C7016" s="6">
        <v>44256</v>
      </c>
      <c r="D7016">
        <v>-278.56200000000001</v>
      </c>
      <c r="E7016" t="str">
        <f>INDEX(LedgerMapping[[#All],[Area]],MATCH(Transactions[[#This Row],[Sub Ledger]],LedgerMapping[[#All],[Sub Ledger]],0))</f>
        <v>Income Statement</v>
      </c>
    </row>
    <row r="7017" spans="1:5" x14ac:dyDescent="0.55000000000000004">
      <c r="A7017">
        <v>11</v>
      </c>
      <c r="B7017">
        <v>81000</v>
      </c>
      <c r="C7017" s="6">
        <v>44256</v>
      </c>
      <c r="D7017">
        <v>-166.10220000000001</v>
      </c>
      <c r="E7017" t="str">
        <f>INDEX(LedgerMapping[[#All],[Area]],MATCH(Transactions[[#This Row],[Sub Ledger]],LedgerMapping[[#All],[Sub Ledger]],0))</f>
        <v>Income Statement</v>
      </c>
    </row>
    <row r="7018" spans="1:5" x14ac:dyDescent="0.55000000000000004">
      <c r="A7018">
        <v>11</v>
      </c>
      <c r="B7018">
        <v>82000</v>
      </c>
      <c r="C7018" s="6">
        <v>44256</v>
      </c>
      <c r="D7018">
        <v>-17.246600000000001</v>
      </c>
      <c r="E7018" t="str">
        <f>INDEX(LedgerMapping[[#All],[Area]],MATCH(Transactions[[#This Row],[Sub Ledger]],LedgerMapping[[#All],[Sub Ledger]],0))</f>
        <v>Income Statement</v>
      </c>
    </row>
    <row r="7019" spans="1:5" x14ac:dyDescent="0.55000000000000004">
      <c r="A7019">
        <v>11</v>
      </c>
      <c r="B7019">
        <v>83000</v>
      </c>
      <c r="C7019" s="6">
        <v>44256</v>
      </c>
      <c r="D7019">
        <v>-61.5366</v>
      </c>
      <c r="E7019" t="str">
        <f>INDEX(LedgerMapping[[#All],[Area]],MATCH(Transactions[[#This Row],[Sub Ledger]],LedgerMapping[[#All],[Sub Ledger]],0))</f>
        <v>Income Statement</v>
      </c>
    </row>
    <row r="7020" spans="1:5" x14ac:dyDescent="0.55000000000000004">
      <c r="A7020">
        <v>11</v>
      </c>
      <c r="B7020">
        <v>84000</v>
      </c>
      <c r="C7020" s="6">
        <v>44256</v>
      </c>
      <c r="D7020">
        <v>-53.410499999999999</v>
      </c>
      <c r="E7020" t="str">
        <f>INDEX(LedgerMapping[[#All],[Area]],MATCH(Transactions[[#This Row],[Sub Ledger]],LedgerMapping[[#All],[Sub Ledger]],0))</f>
        <v>Income Statement</v>
      </c>
    </row>
    <row r="7021" spans="1:5" x14ac:dyDescent="0.55000000000000004">
      <c r="A7021">
        <v>11</v>
      </c>
      <c r="B7021">
        <v>85000</v>
      </c>
      <c r="C7021" s="6">
        <v>44256</v>
      </c>
      <c r="D7021">
        <v>-52.185000000000002</v>
      </c>
      <c r="E7021" t="str">
        <f>INDEX(LedgerMapping[[#All],[Area]],MATCH(Transactions[[#This Row],[Sub Ledger]],LedgerMapping[[#All],[Sub Ledger]],0))</f>
        <v>Income Statement</v>
      </c>
    </row>
    <row r="7022" spans="1:5" x14ac:dyDescent="0.55000000000000004">
      <c r="A7022">
        <v>11</v>
      </c>
      <c r="B7022">
        <v>87000</v>
      </c>
      <c r="C7022" s="6">
        <v>44256</v>
      </c>
      <c r="D7022">
        <v>-225.23</v>
      </c>
      <c r="E7022" t="str">
        <f>INDEX(LedgerMapping[[#All],[Area]],MATCH(Transactions[[#This Row],[Sub Ledger]],LedgerMapping[[#All],[Sub Ledger]],0))</f>
        <v>Income Statement</v>
      </c>
    </row>
    <row r="7023" spans="1:5" x14ac:dyDescent="0.55000000000000004">
      <c r="A7023">
        <v>11</v>
      </c>
      <c r="B7023">
        <v>90000</v>
      </c>
      <c r="C7023" s="6">
        <v>44256</v>
      </c>
      <c r="D7023">
        <v>-102.9105</v>
      </c>
      <c r="E7023" t="str">
        <f>INDEX(LedgerMapping[[#All],[Area]],MATCH(Transactions[[#This Row],[Sub Ledger]],LedgerMapping[[#All],[Sub Ledger]],0))</f>
        <v>Income Statement</v>
      </c>
    </row>
    <row r="7024" spans="1:5" x14ac:dyDescent="0.55000000000000004">
      <c r="A7024">
        <v>11</v>
      </c>
      <c r="B7024">
        <v>94000</v>
      </c>
      <c r="C7024" s="6">
        <v>44256</v>
      </c>
      <c r="D7024">
        <v>-72.973100000000002</v>
      </c>
      <c r="E7024" t="str">
        <f>INDEX(LedgerMapping[[#All],[Area]],MATCH(Transactions[[#This Row],[Sub Ledger]],LedgerMapping[[#All],[Sub Ledger]],0))</f>
        <v>Income Statement</v>
      </c>
    </row>
    <row r="7025" spans="1:5" x14ac:dyDescent="0.55000000000000004">
      <c r="A7025">
        <v>11</v>
      </c>
      <c r="B7025">
        <v>60000</v>
      </c>
      <c r="C7025" s="6">
        <v>44256</v>
      </c>
      <c r="D7025">
        <v>-24295.200799999999</v>
      </c>
      <c r="E7025" t="str">
        <f>INDEX(LedgerMapping[[#All],[Area]],MATCH(Transactions[[#This Row],[Sub Ledger]],LedgerMapping[[#All],[Sub Ledger]],0))</f>
        <v>Income Statement</v>
      </c>
    </row>
    <row r="7026" spans="1:5" x14ac:dyDescent="0.55000000000000004">
      <c r="A7026">
        <v>11</v>
      </c>
      <c r="B7026">
        <v>61000</v>
      </c>
      <c r="C7026" s="6">
        <v>44256</v>
      </c>
      <c r="D7026">
        <v>-2324.6534999999999</v>
      </c>
      <c r="E7026" t="str">
        <f>INDEX(LedgerMapping[[#All],[Area]],MATCH(Transactions[[#This Row],[Sub Ledger]],LedgerMapping[[#All],[Sub Ledger]],0))</f>
        <v>Income Statement</v>
      </c>
    </row>
    <row r="7027" spans="1:5" x14ac:dyDescent="0.55000000000000004">
      <c r="A7027">
        <v>11</v>
      </c>
      <c r="B7027">
        <v>62000</v>
      </c>
      <c r="C7027" s="6">
        <v>44256</v>
      </c>
      <c r="D7027">
        <v>-1879.4636</v>
      </c>
      <c r="E7027" t="str">
        <f>INDEX(LedgerMapping[[#All],[Area]],MATCH(Transactions[[#This Row],[Sub Ledger]],LedgerMapping[[#All],[Sub Ledger]],0))</f>
        <v>Income Statement</v>
      </c>
    </row>
    <row r="7028" spans="1:5" x14ac:dyDescent="0.55000000000000004">
      <c r="A7028">
        <v>11</v>
      </c>
      <c r="B7028">
        <v>65000</v>
      </c>
      <c r="C7028" s="6">
        <v>44256</v>
      </c>
      <c r="D7028">
        <v>-311.99900000000002</v>
      </c>
      <c r="E7028" t="str">
        <f>INDEX(LedgerMapping[[#All],[Area]],MATCH(Transactions[[#This Row],[Sub Ledger]],LedgerMapping[[#All],[Sub Ledger]],0))</f>
        <v>Income Statement</v>
      </c>
    </row>
    <row r="7029" spans="1:5" x14ac:dyDescent="0.55000000000000004">
      <c r="A7029">
        <v>11</v>
      </c>
      <c r="B7029">
        <v>66000</v>
      </c>
      <c r="C7029" s="6">
        <v>44256</v>
      </c>
      <c r="D7029">
        <v>-296.70299999999997</v>
      </c>
      <c r="E7029" t="str">
        <f>INDEX(LedgerMapping[[#All],[Area]],MATCH(Transactions[[#This Row],[Sub Ledger]],LedgerMapping[[#All],[Sub Ledger]],0))</f>
        <v>Income Statement</v>
      </c>
    </row>
    <row r="7030" spans="1:5" x14ac:dyDescent="0.55000000000000004">
      <c r="A7030">
        <v>11</v>
      </c>
      <c r="B7030">
        <v>67000</v>
      </c>
      <c r="C7030" s="6">
        <v>44256</v>
      </c>
      <c r="D7030">
        <v>-153.46979999999999</v>
      </c>
      <c r="E7030" t="str">
        <f>INDEX(LedgerMapping[[#All],[Area]],MATCH(Transactions[[#This Row],[Sub Ledger]],LedgerMapping[[#All],[Sub Ledger]],0))</f>
        <v>Income Statement</v>
      </c>
    </row>
    <row r="7031" spans="1:5" x14ac:dyDescent="0.55000000000000004">
      <c r="A7031">
        <v>11</v>
      </c>
      <c r="B7031">
        <v>68000</v>
      </c>
      <c r="C7031" s="6">
        <v>44256</v>
      </c>
      <c r="D7031">
        <v>-116.8065</v>
      </c>
      <c r="E7031" t="str">
        <f>INDEX(LedgerMapping[[#All],[Area]],MATCH(Transactions[[#This Row],[Sub Ledger]],LedgerMapping[[#All],[Sub Ledger]],0))</f>
        <v>Income Statement</v>
      </c>
    </row>
    <row r="7032" spans="1:5" x14ac:dyDescent="0.55000000000000004">
      <c r="A7032">
        <v>11</v>
      </c>
      <c r="B7032">
        <v>69000</v>
      </c>
      <c r="C7032" s="6">
        <v>44256</v>
      </c>
      <c r="D7032">
        <v>-32.052999999999997</v>
      </c>
      <c r="E7032" t="str">
        <f>INDEX(LedgerMapping[[#All],[Area]],MATCH(Transactions[[#This Row],[Sub Ledger]],LedgerMapping[[#All],[Sub Ledger]],0))</f>
        <v>Income Statement</v>
      </c>
    </row>
    <row r="7033" spans="1:5" x14ac:dyDescent="0.55000000000000004">
      <c r="A7033">
        <v>11</v>
      </c>
      <c r="B7033">
        <v>71000</v>
      </c>
      <c r="C7033" s="6">
        <v>44256</v>
      </c>
      <c r="D7033">
        <v>-54.411000000000001</v>
      </c>
      <c r="E7033" t="str">
        <f>INDEX(LedgerMapping[[#All],[Area]],MATCH(Transactions[[#This Row],[Sub Ledger]],LedgerMapping[[#All],[Sub Ledger]],0))</f>
        <v>Income Statement</v>
      </c>
    </row>
    <row r="7034" spans="1:5" x14ac:dyDescent="0.55000000000000004">
      <c r="A7034">
        <v>11</v>
      </c>
      <c r="B7034">
        <v>73000</v>
      </c>
      <c r="C7034" s="6">
        <v>44256</v>
      </c>
      <c r="D7034">
        <v>-213.53</v>
      </c>
      <c r="E7034" t="str">
        <f>INDEX(LedgerMapping[[#All],[Area]],MATCH(Transactions[[#This Row],[Sub Ledger]],LedgerMapping[[#All],[Sub Ledger]],0))</f>
        <v>Income Statement</v>
      </c>
    </row>
    <row r="7035" spans="1:5" x14ac:dyDescent="0.55000000000000004">
      <c r="A7035">
        <v>11</v>
      </c>
      <c r="B7035">
        <v>74000</v>
      </c>
      <c r="C7035" s="6">
        <v>44256</v>
      </c>
      <c r="D7035">
        <v>-289.7568</v>
      </c>
      <c r="E7035" t="str">
        <f>INDEX(LedgerMapping[[#All],[Area]],MATCH(Transactions[[#This Row],[Sub Ledger]],LedgerMapping[[#All],[Sub Ledger]],0))</f>
        <v>Income Statement</v>
      </c>
    </row>
    <row r="7036" spans="1:5" x14ac:dyDescent="0.55000000000000004">
      <c r="A7036">
        <v>11</v>
      </c>
      <c r="B7036">
        <v>76000</v>
      </c>
      <c r="C7036" s="6">
        <v>44256</v>
      </c>
      <c r="D7036">
        <v>-254.34829999999999</v>
      </c>
      <c r="E7036" t="str">
        <f>INDEX(LedgerMapping[[#All],[Area]],MATCH(Transactions[[#This Row],[Sub Ledger]],LedgerMapping[[#All],[Sub Ledger]],0))</f>
        <v>Income Statement</v>
      </c>
    </row>
    <row r="7037" spans="1:5" x14ac:dyDescent="0.55000000000000004">
      <c r="A7037">
        <v>11</v>
      </c>
      <c r="B7037">
        <v>77000</v>
      </c>
      <c r="C7037" s="6">
        <v>44256</v>
      </c>
      <c r="D7037">
        <v>-448.37099999999998</v>
      </c>
      <c r="E7037" t="str">
        <f>INDEX(LedgerMapping[[#All],[Area]],MATCH(Transactions[[#This Row],[Sub Ledger]],LedgerMapping[[#All],[Sub Ledger]],0))</f>
        <v>Income Statement</v>
      </c>
    </row>
    <row r="7038" spans="1:5" x14ac:dyDescent="0.55000000000000004">
      <c r="A7038">
        <v>11</v>
      </c>
      <c r="B7038">
        <v>78000</v>
      </c>
      <c r="C7038" s="6">
        <v>44256</v>
      </c>
      <c r="D7038">
        <v>-150.5214</v>
      </c>
      <c r="E7038" t="str">
        <f>INDEX(LedgerMapping[[#All],[Area]],MATCH(Transactions[[#This Row],[Sub Ledger]],LedgerMapping[[#All],[Sub Ledger]],0))</f>
        <v>Income Statement</v>
      </c>
    </row>
    <row r="7039" spans="1:5" x14ac:dyDescent="0.55000000000000004">
      <c r="A7039">
        <v>11</v>
      </c>
      <c r="B7039">
        <v>80000</v>
      </c>
      <c r="C7039" s="6">
        <v>44256</v>
      </c>
      <c r="D7039">
        <v>-575.89200000000005</v>
      </c>
      <c r="E7039" t="str">
        <f>INDEX(LedgerMapping[[#All],[Area]],MATCH(Transactions[[#This Row],[Sub Ledger]],LedgerMapping[[#All],[Sub Ledger]],0))</f>
        <v>Income Statement</v>
      </c>
    </row>
    <row r="7040" spans="1:5" x14ac:dyDescent="0.55000000000000004">
      <c r="A7040">
        <v>11</v>
      </c>
      <c r="B7040">
        <v>81000</v>
      </c>
      <c r="C7040" s="6">
        <v>44256</v>
      </c>
      <c r="D7040">
        <v>-361.29309999999998</v>
      </c>
      <c r="E7040" t="str">
        <f>INDEX(LedgerMapping[[#All],[Area]],MATCH(Transactions[[#This Row],[Sub Ledger]],LedgerMapping[[#All],[Sub Ledger]],0))</f>
        <v>Income Statement</v>
      </c>
    </row>
    <row r="7041" spans="1:5" x14ac:dyDescent="0.55000000000000004">
      <c r="A7041">
        <v>11</v>
      </c>
      <c r="B7041">
        <v>82000</v>
      </c>
      <c r="C7041" s="6">
        <v>44256</v>
      </c>
      <c r="D7041">
        <v>-36.850299999999997</v>
      </c>
      <c r="E7041" t="str">
        <f>INDEX(LedgerMapping[[#All],[Area]],MATCH(Transactions[[#This Row],[Sub Ledger]],LedgerMapping[[#All],[Sub Ledger]],0))</f>
        <v>Income Statement</v>
      </c>
    </row>
    <row r="7042" spans="1:5" x14ac:dyDescent="0.55000000000000004">
      <c r="A7042">
        <v>11</v>
      </c>
      <c r="B7042">
        <v>83000</v>
      </c>
      <c r="C7042" s="6">
        <v>44256</v>
      </c>
      <c r="D7042">
        <v>-128.41999999999999</v>
      </c>
      <c r="E7042" t="str">
        <f>INDEX(LedgerMapping[[#All],[Area]],MATCH(Transactions[[#This Row],[Sub Ledger]],LedgerMapping[[#All],[Sub Ledger]],0))</f>
        <v>Income Statement</v>
      </c>
    </row>
    <row r="7043" spans="1:5" x14ac:dyDescent="0.55000000000000004">
      <c r="A7043">
        <v>11</v>
      </c>
      <c r="B7043">
        <v>84000</v>
      </c>
      <c r="C7043" s="6">
        <v>44256</v>
      </c>
      <c r="D7043">
        <v>-109.86750000000001</v>
      </c>
      <c r="E7043" t="str">
        <f>INDEX(LedgerMapping[[#All],[Area]],MATCH(Transactions[[#This Row],[Sub Ledger]],LedgerMapping[[#All],[Sub Ledger]],0))</f>
        <v>Income Statement</v>
      </c>
    </row>
    <row r="7044" spans="1:5" x14ac:dyDescent="0.55000000000000004">
      <c r="A7044">
        <v>11</v>
      </c>
      <c r="B7044">
        <v>85000</v>
      </c>
      <c r="C7044" s="6">
        <v>44256</v>
      </c>
      <c r="D7044">
        <v>-100.8322</v>
      </c>
      <c r="E7044" t="str">
        <f>INDEX(LedgerMapping[[#All],[Area]],MATCH(Transactions[[#This Row],[Sub Ledger]],LedgerMapping[[#All],[Sub Ledger]],0))</f>
        <v>Income Statement</v>
      </c>
    </row>
    <row r="7045" spans="1:5" x14ac:dyDescent="0.55000000000000004">
      <c r="A7045">
        <v>11</v>
      </c>
      <c r="B7045">
        <v>87000</v>
      </c>
      <c r="C7045" s="6">
        <v>44256</v>
      </c>
      <c r="D7045">
        <v>-439.66719999999998</v>
      </c>
      <c r="E7045" t="str">
        <f>INDEX(LedgerMapping[[#All],[Area]],MATCH(Transactions[[#This Row],[Sub Ledger]],LedgerMapping[[#All],[Sub Ledger]],0))</f>
        <v>Income Statement</v>
      </c>
    </row>
    <row r="7046" spans="1:5" x14ac:dyDescent="0.55000000000000004">
      <c r="A7046">
        <v>11</v>
      </c>
      <c r="B7046">
        <v>90000</v>
      </c>
      <c r="C7046" s="6">
        <v>44256</v>
      </c>
      <c r="D7046">
        <v>-227.60939999999999</v>
      </c>
      <c r="E7046" t="str">
        <f>INDEX(LedgerMapping[[#All],[Area]],MATCH(Transactions[[#This Row],[Sub Ledger]],LedgerMapping[[#All],[Sub Ledger]],0))</f>
        <v>Income Statement</v>
      </c>
    </row>
    <row r="7047" spans="1:5" x14ac:dyDescent="0.55000000000000004">
      <c r="A7047">
        <v>11</v>
      </c>
      <c r="B7047">
        <v>94000</v>
      </c>
      <c r="C7047" s="6">
        <v>44256</v>
      </c>
      <c r="D7047">
        <v>-155.57849999999999</v>
      </c>
      <c r="E7047" t="str">
        <f>INDEX(LedgerMapping[[#All],[Area]],MATCH(Transactions[[#This Row],[Sub Ledger]],LedgerMapping[[#All],[Sub Ledger]],0))</f>
        <v>Income Statement</v>
      </c>
    </row>
    <row r="7048" spans="1:5" x14ac:dyDescent="0.55000000000000004">
      <c r="A7048">
        <v>11</v>
      </c>
      <c r="B7048">
        <v>60000</v>
      </c>
      <c r="C7048" s="6">
        <v>44256</v>
      </c>
      <c r="D7048">
        <v>-19839.466499999999</v>
      </c>
      <c r="E7048" t="str">
        <f>INDEX(LedgerMapping[[#All],[Area]],MATCH(Transactions[[#This Row],[Sub Ledger]],LedgerMapping[[#All],[Sub Ledger]],0))</f>
        <v>Income Statement</v>
      </c>
    </row>
    <row r="7049" spans="1:5" x14ac:dyDescent="0.55000000000000004">
      <c r="A7049">
        <v>11</v>
      </c>
      <c r="B7049">
        <v>61000</v>
      </c>
      <c r="C7049" s="6">
        <v>44256</v>
      </c>
      <c r="D7049">
        <v>-2069.7665999999999</v>
      </c>
      <c r="E7049" t="str">
        <f>INDEX(LedgerMapping[[#All],[Area]],MATCH(Transactions[[#This Row],[Sub Ledger]],LedgerMapping[[#All],[Sub Ledger]],0))</f>
        <v>Income Statement</v>
      </c>
    </row>
    <row r="7050" spans="1:5" x14ac:dyDescent="0.55000000000000004">
      <c r="A7050">
        <v>11</v>
      </c>
      <c r="B7050">
        <v>62000</v>
      </c>
      <c r="C7050" s="6">
        <v>44256</v>
      </c>
      <c r="D7050">
        <v>-1919.6991</v>
      </c>
      <c r="E7050" t="str">
        <f>INDEX(LedgerMapping[[#All],[Area]],MATCH(Transactions[[#This Row],[Sub Ledger]],LedgerMapping[[#All],[Sub Ledger]],0))</f>
        <v>Income Statement</v>
      </c>
    </row>
    <row r="7051" spans="1:5" x14ac:dyDescent="0.55000000000000004">
      <c r="A7051">
        <v>11</v>
      </c>
      <c r="B7051">
        <v>65000</v>
      </c>
      <c r="C7051" s="6">
        <v>44256</v>
      </c>
      <c r="D7051">
        <v>-348.0138</v>
      </c>
      <c r="E7051" t="str">
        <f>INDEX(LedgerMapping[[#All],[Area]],MATCH(Transactions[[#This Row],[Sub Ledger]],LedgerMapping[[#All],[Sub Ledger]],0))</f>
        <v>Income Statement</v>
      </c>
    </row>
    <row r="7052" spans="1:5" x14ac:dyDescent="0.55000000000000004">
      <c r="A7052">
        <v>11</v>
      </c>
      <c r="B7052">
        <v>66000</v>
      </c>
      <c r="C7052" s="6">
        <v>44256</v>
      </c>
      <c r="D7052">
        <v>-296.90879999999999</v>
      </c>
      <c r="E7052" t="str">
        <f>INDEX(LedgerMapping[[#All],[Area]],MATCH(Transactions[[#This Row],[Sub Ledger]],LedgerMapping[[#All],[Sub Ledger]],0))</f>
        <v>Income Statement</v>
      </c>
    </row>
    <row r="7053" spans="1:5" x14ac:dyDescent="0.55000000000000004">
      <c r="A7053">
        <v>11</v>
      </c>
      <c r="B7053">
        <v>67000</v>
      </c>
      <c r="C7053" s="6">
        <v>44256</v>
      </c>
      <c r="D7053">
        <v>-153.94999999999999</v>
      </c>
      <c r="E7053" t="str">
        <f>INDEX(LedgerMapping[[#All],[Area]],MATCH(Transactions[[#This Row],[Sub Ledger]],LedgerMapping[[#All],[Sub Ledger]],0))</f>
        <v>Income Statement</v>
      </c>
    </row>
    <row r="7054" spans="1:5" x14ac:dyDescent="0.55000000000000004">
      <c r="A7054">
        <v>11</v>
      </c>
      <c r="B7054">
        <v>68000</v>
      </c>
      <c r="C7054" s="6">
        <v>44256</v>
      </c>
      <c r="D7054">
        <v>-121.3888</v>
      </c>
      <c r="E7054" t="str">
        <f>INDEX(LedgerMapping[[#All],[Area]],MATCH(Transactions[[#This Row],[Sub Ledger]],LedgerMapping[[#All],[Sub Ledger]],0))</f>
        <v>Income Statement</v>
      </c>
    </row>
    <row r="7055" spans="1:5" x14ac:dyDescent="0.55000000000000004">
      <c r="A7055">
        <v>11</v>
      </c>
      <c r="B7055">
        <v>69000</v>
      </c>
      <c r="C7055" s="6">
        <v>44256</v>
      </c>
      <c r="D7055">
        <v>-34.103999999999999</v>
      </c>
      <c r="E7055" t="str">
        <f>INDEX(LedgerMapping[[#All],[Area]],MATCH(Transactions[[#This Row],[Sub Ledger]],LedgerMapping[[#All],[Sub Ledger]],0))</f>
        <v>Income Statement</v>
      </c>
    </row>
    <row r="7056" spans="1:5" x14ac:dyDescent="0.55000000000000004">
      <c r="A7056">
        <v>11</v>
      </c>
      <c r="B7056">
        <v>71000</v>
      </c>
      <c r="C7056" s="6">
        <v>44256</v>
      </c>
      <c r="D7056">
        <v>-52.871000000000002</v>
      </c>
      <c r="E7056" t="str">
        <f>INDEX(LedgerMapping[[#All],[Area]],MATCH(Transactions[[#This Row],[Sub Ledger]],LedgerMapping[[#All],[Sub Ledger]],0))</f>
        <v>Income Statement</v>
      </c>
    </row>
    <row r="7057" spans="1:5" x14ac:dyDescent="0.55000000000000004">
      <c r="A7057">
        <v>11</v>
      </c>
      <c r="B7057">
        <v>73000</v>
      </c>
      <c r="C7057" s="6">
        <v>44256</v>
      </c>
      <c r="D7057">
        <v>-206.08</v>
      </c>
      <c r="E7057" t="str">
        <f>INDEX(LedgerMapping[[#All],[Area]],MATCH(Transactions[[#This Row],[Sub Ledger]],LedgerMapping[[#All],[Sub Ledger]],0))</f>
        <v>Income Statement</v>
      </c>
    </row>
    <row r="7058" spans="1:5" x14ac:dyDescent="0.55000000000000004">
      <c r="A7058">
        <v>11</v>
      </c>
      <c r="B7058">
        <v>74000</v>
      </c>
      <c r="C7058" s="6">
        <v>44256</v>
      </c>
      <c r="D7058">
        <v>-343.75459999999998</v>
      </c>
      <c r="E7058" t="str">
        <f>INDEX(LedgerMapping[[#All],[Area]],MATCH(Transactions[[#This Row],[Sub Ledger]],LedgerMapping[[#All],[Sub Ledger]],0))</f>
        <v>Income Statement</v>
      </c>
    </row>
    <row r="7059" spans="1:5" x14ac:dyDescent="0.55000000000000004">
      <c r="A7059">
        <v>11</v>
      </c>
      <c r="B7059">
        <v>76000</v>
      </c>
      <c r="C7059" s="6">
        <v>44256</v>
      </c>
      <c r="D7059">
        <v>-229.79300000000001</v>
      </c>
      <c r="E7059" t="str">
        <f>INDEX(LedgerMapping[[#All],[Area]],MATCH(Transactions[[#This Row],[Sub Ledger]],LedgerMapping[[#All],[Sub Ledger]],0))</f>
        <v>Income Statement</v>
      </c>
    </row>
    <row r="7060" spans="1:5" x14ac:dyDescent="0.55000000000000004">
      <c r="A7060">
        <v>11</v>
      </c>
      <c r="B7060">
        <v>77000</v>
      </c>
      <c r="C7060" s="6">
        <v>44256</v>
      </c>
      <c r="D7060">
        <v>-396.76229999999998</v>
      </c>
      <c r="E7060" t="str">
        <f>INDEX(LedgerMapping[[#All],[Area]],MATCH(Transactions[[#This Row],[Sub Ledger]],LedgerMapping[[#All],[Sub Ledger]],0))</f>
        <v>Income Statement</v>
      </c>
    </row>
    <row r="7061" spans="1:5" x14ac:dyDescent="0.55000000000000004">
      <c r="A7061">
        <v>11</v>
      </c>
      <c r="B7061">
        <v>78000</v>
      </c>
      <c r="C7061" s="6">
        <v>44256</v>
      </c>
      <c r="D7061">
        <v>-124.4808</v>
      </c>
      <c r="E7061" t="str">
        <f>INDEX(LedgerMapping[[#All],[Area]],MATCH(Transactions[[#This Row],[Sub Ledger]],LedgerMapping[[#All],[Sub Ledger]],0))</f>
        <v>Income Statement</v>
      </c>
    </row>
    <row r="7062" spans="1:5" x14ac:dyDescent="0.55000000000000004">
      <c r="A7062">
        <v>11</v>
      </c>
      <c r="B7062">
        <v>80000</v>
      </c>
      <c r="C7062" s="6">
        <v>44256</v>
      </c>
      <c r="D7062">
        <v>-444.88080000000002</v>
      </c>
      <c r="E7062" t="str">
        <f>INDEX(LedgerMapping[[#All],[Area]],MATCH(Transactions[[#This Row],[Sub Ledger]],LedgerMapping[[#All],[Sub Ledger]],0))</f>
        <v>Income Statement</v>
      </c>
    </row>
    <row r="7063" spans="1:5" x14ac:dyDescent="0.55000000000000004">
      <c r="A7063">
        <v>11</v>
      </c>
      <c r="B7063">
        <v>81000</v>
      </c>
      <c r="C7063" s="6">
        <v>44256</v>
      </c>
      <c r="D7063">
        <v>-275.98759999999999</v>
      </c>
      <c r="E7063" t="str">
        <f>INDEX(LedgerMapping[[#All],[Area]],MATCH(Transactions[[#This Row],[Sub Ledger]],LedgerMapping[[#All],[Sub Ledger]],0))</f>
        <v>Income Statement</v>
      </c>
    </row>
    <row r="7064" spans="1:5" x14ac:dyDescent="0.55000000000000004">
      <c r="A7064">
        <v>11</v>
      </c>
      <c r="B7064">
        <v>82000</v>
      </c>
      <c r="C7064" s="6">
        <v>44256</v>
      </c>
      <c r="D7064">
        <v>-28.988399999999999</v>
      </c>
      <c r="E7064" t="str">
        <f>INDEX(LedgerMapping[[#All],[Area]],MATCH(Transactions[[#This Row],[Sub Ledger]],LedgerMapping[[#All],[Sub Ledger]],0))</f>
        <v>Income Statement</v>
      </c>
    </row>
    <row r="7065" spans="1:5" x14ac:dyDescent="0.55000000000000004">
      <c r="A7065">
        <v>11</v>
      </c>
      <c r="B7065">
        <v>83000</v>
      </c>
      <c r="C7065" s="6">
        <v>44256</v>
      </c>
      <c r="D7065">
        <v>-100.76</v>
      </c>
      <c r="E7065" t="str">
        <f>INDEX(LedgerMapping[[#All],[Area]],MATCH(Transactions[[#This Row],[Sub Ledger]],LedgerMapping[[#All],[Sub Ledger]],0))</f>
        <v>Income Statement</v>
      </c>
    </row>
    <row r="7066" spans="1:5" x14ac:dyDescent="0.55000000000000004">
      <c r="A7066">
        <v>11</v>
      </c>
      <c r="B7066">
        <v>84000</v>
      </c>
      <c r="C7066" s="6">
        <v>44256</v>
      </c>
      <c r="D7066">
        <v>-88.317599999999999</v>
      </c>
      <c r="E7066" t="str">
        <f>INDEX(LedgerMapping[[#All],[Area]],MATCH(Transactions[[#This Row],[Sub Ledger]],LedgerMapping[[#All],[Sub Ledger]],0))</f>
        <v>Income Statement</v>
      </c>
    </row>
    <row r="7067" spans="1:5" x14ac:dyDescent="0.55000000000000004">
      <c r="A7067">
        <v>11</v>
      </c>
      <c r="B7067">
        <v>85000</v>
      </c>
      <c r="C7067" s="6">
        <v>44256</v>
      </c>
      <c r="D7067">
        <v>-81.069599999999994</v>
      </c>
      <c r="E7067" t="str">
        <f>INDEX(LedgerMapping[[#All],[Area]],MATCH(Transactions[[#This Row],[Sub Ledger]],LedgerMapping[[#All],[Sub Ledger]],0))</f>
        <v>Income Statement</v>
      </c>
    </row>
    <row r="7068" spans="1:5" x14ac:dyDescent="0.55000000000000004">
      <c r="A7068">
        <v>11</v>
      </c>
      <c r="B7068">
        <v>87000</v>
      </c>
      <c r="C7068" s="6">
        <v>44256</v>
      </c>
      <c r="D7068">
        <v>-378.98230000000001</v>
      </c>
      <c r="E7068" t="str">
        <f>INDEX(LedgerMapping[[#All],[Area]],MATCH(Transactions[[#This Row],[Sub Ledger]],LedgerMapping[[#All],[Sub Ledger]],0))</f>
        <v>Income Statement</v>
      </c>
    </row>
    <row r="7069" spans="1:5" x14ac:dyDescent="0.55000000000000004">
      <c r="A7069">
        <v>11</v>
      </c>
      <c r="B7069">
        <v>90000</v>
      </c>
      <c r="C7069" s="6">
        <v>44256</v>
      </c>
      <c r="D7069">
        <v>-172.68979999999999</v>
      </c>
      <c r="E7069" t="str">
        <f>INDEX(LedgerMapping[[#All],[Area]],MATCH(Transactions[[#This Row],[Sub Ledger]],LedgerMapping[[#All],[Sub Ledger]],0))</f>
        <v>Income Statement</v>
      </c>
    </row>
    <row r="7070" spans="1:5" x14ac:dyDescent="0.55000000000000004">
      <c r="A7070">
        <v>11</v>
      </c>
      <c r="B7070">
        <v>94000</v>
      </c>
      <c r="C7070" s="6">
        <v>44256</v>
      </c>
      <c r="D7070">
        <v>-130.0787</v>
      </c>
      <c r="E7070" t="str">
        <f>INDEX(LedgerMapping[[#All],[Area]],MATCH(Transactions[[#This Row],[Sub Ledger]],LedgerMapping[[#All],[Sub Ledger]],0))</f>
        <v>Income Statement</v>
      </c>
    </row>
    <row r="7071" spans="1:5" x14ac:dyDescent="0.55000000000000004">
      <c r="A7071">
        <v>11</v>
      </c>
      <c r="B7071">
        <v>60000</v>
      </c>
      <c r="C7071" s="6">
        <v>44256</v>
      </c>
      <c r="D7071">
        <v>-7866.0213999999996</v>
      </c>
      <c r="E7071" t="str">
        <f>INDEX(LedgerMapping[[#All],[Area]],MATCH(Transactions[[#This Row],[Sub Ledger]],LedgerMapping[[#All],[Sub Ledger]],0))</f>
        <v>Income Statement</v>
      </c>
    </row>
    <row r="7072" spans="1:5" x14ac:dyDescent="0.55000000000000004">
      <c r="A7072">
        <v>11</v>
      </c>
      <c r="B7072">
        <v>61000</v>
      </c>
      <c r="C7072" s="6">
        <v>44256</v>
      </c>
      <c r="D7072">
        <v>-719.92</v>
      </c>
      <c r="E7072" t="str">
        <f>INDEX(LedgerMapping[[#All],[Area]],MATCH(Transactions[[#This Row],[Sub Ledger]],LedgerMapping[[#All],[Sub Ledger]],0))</f>
        <v>Income Statement</v>
      </c>
    </row>
    <row r="7073" spans="1:5" x14ac:dyDescent="0.55000000000000004">
      <c r="A7073">
        <v>11</v>
      </c>
      <c r="B7073">
        <v>62000</v>
      </c>
      <c r="C7073" s="6">
        <v>44256</v>
      </c>
      <c r="D7073">
        <v>-620.92610000000002</v>
      </c>
      <c r="E7073" t="str">
        <f>INDEX(LedgerMapping[[#All],[Area]],MATCH(Transactions[[#This Row],[Sub Ledger]],LedgerMapping[[#All],[Sub Ledger]],0))</f>
        <v>Income Statement</v>
      </c>
    </row>
    <row r="7074" spans="1:5" x14ac:dyDescent="0.55000000000000004">
      <c r="A7074">
        <v>11</v>
      </c>
      <c r="B7074">
        <v>65000</v>
      </c>
      <c r="C7074" s="6">
        <v>44256</v>
      </c>
      <c r="D7074">
        <v>-113.337</v>
      </c>
      <c r="E7074" t="str">
        <f>INDEX(LedgerMapping[[#All],[Area]],MATCH(Transactions[[#This Row],[Sub Ledger]],LedgerMapping[[#All],[Sub Ledger]],0))</f>
        <v>Income Statement</v>
      </c>
    </row>
    <row r="7075" spans="1:5" x14ac:dyDescent="0.55000000000000004">
      <c r="A7075">
        <v>11</v>
      </c>
      <c r="B7075">
        <v>66000</v>
      </c>
      <c r="C7075" s="6">
        <v>44256</v>
      </c>
      <c r="D7075">
        <v>-98.752499999999998</v>
      </c>
      <c r="E7075" t="str">
        <f>INDEX(LedgerMapping[[#All],[Area]],MATCH(Transactions[[#This Row],[Sub Ledger]],LedgerMapping[[#All],[Sub Ledger]],0))</f>
        <v>Income Statement</v>
      </c>
    </row>
    <row r="7076" spans="1:5" x14ac:dyDescent="0.55000000000000004">
      <c r="A7076">
        <v>11</v>
      </c>
      <c r="B7076">
        <v>67000</v>
      </c>
      <c r="C7076" s="6">
        <v>44256</v>
      </c>
      <c r="D7076">
        <v>-51.252499999999998</v>
      </c>
      <c r="E7076" t="str">
        <f>INDEX(LedgerMapping[[#All],[Area]],MATCH(Transactions[[#This Row],[Sub Ledger]],LedgerMapping[[#All],[Sub Ledger]],0))</f>
        <v>Income Statement</v>
      </c>
    </row>
    <row r="7077" spans="1:5" x14ac:dyDescent="0.55000000000000004">
      <c r="A7077">
        <v>11</v>
      </c>
      <c r="B7077">
        <v>68000</v>
      </c>
      <c r="C7077" s="6">
        <v>44256</v>
      </c>
      <c r="D7077">
        <v>-38.5152</v>
      </c>
      <c r="E7077" t="str">
        <f>INDEX(LedgerMapping[[#All],[Area]],MATCH(Transactions[[#This Row],[Sub Ledger]],LedgerMapping[[#All],[Sub Ledger]],0))</f>
        <v>Income Statement</v>
      </c>
    </row>
    <row r="7078" spans="1:5" x14ac:dyDescent="0.55000000000000004">
      <c r="A7078">
        <v>11</v>
      </c>
      <c r="B7078">
        <v>69000</v>
      </c>
      <c r="C7078" s="6">
        <v>44256</v>
      </c>
      <c r="D7078">
        <v>-12.5846</v>
      </c>
      <c r="E7078" t="str">
        <f>INDEX(LedgerMapping[[#All],[Area]],MATCH(Transactions[[#This Row],[Sub Ledger]],LedgerMapping[[#All],[Sub Ledger]],0))</f>
        <v>Income Statement</v>
      </c>
    </row>
    <row r="7079" spans="1:5" x14ac:dyDescent="0.55000000000000004">
      <c r="A7079">
        <v>11</v>
      </c>
      <c r="B7079">
        <v>71000</v>
      </c>
      <c r="C7079" s="6">
        <v>44256</v>
      </c>
      <c r="D7079">
        <v>-16.890999999999998</v>
      </c>
      <c r="E7079" t="str">
        <f>INDEX(LedgerMapping[[#All],[Area]],MATCH(Transactions[[#This Row],[Sub Ledger]],LedgerMapping[[#All],[Sub Ledger]],0))</f>
        <v>Income Statement</v>
      </c>
    </row>
    <row r="7080" spans="1:5" x14ac:dyDescent="0.55000000000000004">
      <c r="A7080">
        <v>11</v>
      </c>
      <c r="B7080">
        <v>73000</v>
      </c>
      <c r="C7080" s="6">
        <v>44256</v>
      </c>
      <c r="D7080">
        <v>-72.369</v>
      </c>
      <c r="E7080" t="str">
        <f>INDEX(LedgerMapping[[#All],[Area]],MATCH(Transactions[[#This Row],[Sub Ledger]],LedgerMapping[[#All],[Sub Ledger]],0))</f>
        <v>Income Statement</v>
      </c>
    </row>
    <row r="7081" spans="1:5" x14ac:dyDescent="0.55000000000000004">
      <c r="A7081">
        <v>11</v>
      </c>
      <c r="B7081">
        <v>74000</v>
      </c>
      <c r="C7081" s="6">
        <v>44256</v>
      </c>
      <c r="D7081">
        <v>-289.06</v>
      </c>
      <c r="E7081" t="str">
        <f>INDEX(LedgerMapping[[#All],[Area]],MATCH(Transactions[[#This Row],[Sub Ledger]],LedgerMapping[[#All],[Sub Ledger]],0))</f>
        <v>Income Statement</v>
      </c>
    </row>
    <row r="7082" spans="1:5" x14ac:dyDescent="0.55000000000000004">
      <c r="A7082">
        <v>11</v>
      </c>
      <c r="B7082">
        <v>76000</v>
      </c>
      <c r="C7082" s="6">
        <v>44256</v>
      </c>
      <c r="D7082">
        <v>-88.191999999999993</v>
      </c>
      <c r="E7082" t="str">
        <f>INDEX(LedgerMapping[[#All],[Area]],MATCH(Transactions[[#This Row],[Sub Ledger]],LedgerMapping[[#All],[Sub Ledger]],0))</f>
        <v>Income Statement</v>
      </c>
    </row>
    <row r="7083" spans="1:5" x14ac:dyDescent="0.55000000000000004">
      <c r="A7083">
        <v>11</v>
      </c>
      <c r="B7083">
        <v>77000</v>
      </c>
      <c r="C7083" s="6">
        <v>44256</v>
      </c>
      <c r="D7083">
        <v>-159.00559999999999</v>
      </c>
      <c r="E7083" t="str">
        <f>INDEX(LedgerMapping[[#All],[Area]],MATCH(Transactions[[#This Row],[Sub Ledger]],LedgerMapping[[#All],[Sub Ledger]],0))</f>
        <v>Income Statement</v>
      </c>
    </row>
    <row r="7084" spans="1:5" x14ac:dyDescent="0.55000000000000004">
      <c r="A7084">
        <v>11</v>
      </c>
      <c r="B7084">
        <v>78000</v>
      </c>
      <c r="C7084" s="6">
        <v>44256</v>
      </c>
      <c r="D7084">
        <v>-66.052800000000005</v>
      </c>
      <c r="E7084" t="str">
        <f>INDEX(LedgerMapping[[#All],[Area]],MATCH(Transactions[[#This Row],[Sub Ledger]],LedgerMapping[[#All],[Sub Ledger]],0))</f>
        <v>Income Statement</v>
      </c>
    </row>
    <row r="7085" spans="1:5" x14ac:dyDescent="0.55000000000000004">
      <c r="A7085">
        <v>11</v>
      </c>
      <c r="B7085">
        <v>80000</v>
      </c>
      <c r="C7085" s="6">
        <v>44256</v>
      </c>
      <c r="D7085">
        <v>-199.94</v>
      </c>
      <c r="E7085" t="str">
        <f>INDEX(LedgerMapping[[#All],[Area]],MATCH(Transactions[[#This Row],[Sub Ledger]],LedgerMapping[[#All],[Sub Ledger]],0))</f>
        <v>Income Statement</v>
      </c>
    </row>
    <row r="7086" spans="1:5" x14ac:dyDescent="0.55000000000000004">
      <c r="A7086">
        <v>11</v>
      </c>
      <c r="B7086">
        <v>81000</v>
      </c>
      <c r="C7086" s="6">
        <v>44256</v>
      </c>
      <c r="D7086">
        <v>-119.91</v>
      </c>
      <c r="E7086" t="str">
        <f>INDEX(LedgerMapping[[#All],[Area]],MATCH(Transactions[[#This Row],[Sub Ledger]],LedgerMapping[[#All],[Sub Ledger]],0))</f>
        <v>Income Statement</v>
      </c>
    </row>
    <row r="7087" spans="1:5" x14ac:dyDescent="0.55000000000000004">
      <c r="A7087">
        <v>11</v>
      </c>
      <c r="B7087">
        <v>82000</v>
      </c>
      <c r="C7087" s="6">
        <v>44256</v>
      </c>
      <c r="D7087">
        <v>-12.988799999999999</v>
      </c>
      <c r="E7087" t="str">
        <f>INDEX(LedgerMapping[[#All],[Area]],MATCH(Transactions[[#This Row],[Sub Ledger]],LedgerMapping[[#All],[Sub Ledger]],0))</f>
        <v>Income Statement</v>
      </c>
    </row>
    <row r="7088" spans="1:5" x14ac:dyDescent="0.55000000000000004">
      <c r="A7088">
        <v>11</v>
      </c>
      <c r="B7088">
        <v>83000</v>
      </c>
      <c r="C7088" s="6">
        <v>44256</v>
      </c>
      <c r="D7088">
        <v>-44.38</v>
      </c>
      <c r="E7088" t="str">
        <f>INDEX(LedgerMapping[[#All],[Area]],MATCH(Transactions[[#This Row],[Sub Ledger]],LedgerMapping[[#All],[Sub Ledger]],0))</f>
        <v>Income Statement</v>
      </c>
    </row>
    <row r="7089" spans="1:5" x14ac:dyDescent="0.55000000000000004">
      <c r="A7089">
        <v>11</v>
      </c>
      <c r="B7089">
        <v>84000</v>
      </c>
      <c r="C7089" s="6">
        <v>44256</v>
      </c>
      <c r="D7089">
        <v>-38.5152</v>
      </c>
      <c r="E7089" t="str">
        <f>INDEX(LedgerMapping[[#All],[Area]],MATCH(Transactions[[#This Row],[Sub Ledger]],LedgerMapping[[#All],[Sub Ledger]],0))</f>
        <v>Income Statement</v>
      </c>
    </row>
    <row r="7090" spans="1:5" x14ac:dyDescent="0.55000000000000004">
      <c r="A7090">
        <v>11</v>
      </c>
      <c r="B7090">
        <v>85000</v>
      </c>
      <c r="C7090" s="6">
        <v>44256</v>
      </c>
      <c r="D7090">
        <v>-34.799999999999997</v>
      </c>
      <c r="E7090" t="str">
        <f>INDEX(LedgerMapping[[#All],[Area]],MATCH(Transactions[[#This Row],[Sub Ledger]],LedgerMapping[[#All],[Sub Ledger]],0))</f>
        <v>Income Statement</v>
      </c>
    </row>
    <row r="7091" spans="1:5" x14ac:dyDescent="0.55000000000000004">
      <c r="A7091">
        <v>11</v>
      </c>
      <c r="B7091">
        <v>87000</v>
      </c>
      <c r="C7091" s="6">
        <v>44256</v>
      </c>
      <c r="D7091">
        <v>-151.197</v>
      </c>
      <c r="E7091" t="str">
        <f>INDEX(LedgerMapping[[#All],[Area]],MATCH(Transactions[[#This Row],[Sub Ledger]],LedgerMapping[[#All],[Sub Ledger]],0))</f>
        <v>Income Statement</v>
      </c>
    </row>
    <row r="7092" spans="1:5" x14ac:dyDescent="0.55000000000000004">
      <c r="A7092">
        <v>11</v>
      </c>
      <c r="B7092">
        <v>90000</v>
      </c>
      <c r="C7092" s="6">
        <v>44256</v>
      </c>
      <c r="D7092">
        <v>-80.104500000000002</v>
      </c>
      <c r="E7092" t="str">
        <f>INDEX(LedgerMapping[[#All],[Area]],MATCH(Transactions[[#This Row],[Sub Ledger]],LedgerMapping[[#All],[Sub Ledger]],0))</f>
        <v>Income Statement</v>
      </c>
    </row>
    <row r="7093" spans="1:5" x14ac:dyDescent="0.55000000000000004">
      <c r="A7093">
        <v>11</v>
      </c>
      <c r="B7093">
        <v>94000</v>
      </c>
      <c r="C7093" s="6">
        <v>44256</v>
      </c>
      <c r="D7093">
        <v>-55.029000000000003</v>
      </c>
      <c r="E7093" t="str">
        <f>INDEX(LedgerMapping[[#All],[Area]],MATCH(Transactions[[#This Row],[Sub Ledger]],LedgerMapping[[#All],[Sub Ledger]],0))</f>
        <v>Income Statement</v>
      </c>
    </row>
    <row r="7094" spans="1:5" x14ac:dyDescent="0.55000000000000004">
      <c r="A7094">
        <v>11</v>
      </c>
      <c r="B7094">
        <v>52000</v>
      </c>
      <c r="C7094" s="6">
        <v>44256</v>
      </c>
      <c r="D7094">
        <v>60088.464800000002</v>
      </c>
      <c r="E7094" t="str">
        <f>INDEX(LedgerMapping[[#All],[Area]],MATCH(Transactions[[#This Row],[Sub Ledger]],LedgerMapping[[#All],[Sub Ledger]],0))</f>
        <v>Income Statement</v>
      </c>
    </row>
    <row r="7095" spans="1:5" x14ac:dyDescent="0.55000000000000004">
      <c r="A7095">
        <v>11</v>
      </c>
      <c r="B7095">
        <v>89000</v>
      </c>
      <c r="C7095" s="6">
        <v>44256</v>
      </c>
      <c r="D7095">
        <v>65.068799999999996</v>
      </c>
      <c r="E7095" t="str">
        <f>INDEX(LedgerMapping[[#All],[Area]],MATCH(Transactions[[#This Row],[Sub Ledger]],LedgerMapping[[#All],[Sub Ledger]],0))</f>
        <v>Income Statement</v>
      </c>
    </row>
    <row r="7096" spans="1:5" x14ac:dyDescent="0.55000000000000004">
      <c r="A7096">
        <v>11</v>
      </c>
      <c r="B7096">
        <v>89000</v>
      </c>
      <c r="C7096" s="6">
        <v>44256</v>
      </c>
      <c r="D7096">
        <v>137.161</v>
      </c>
      <c r="E7096" t="str">
        <f>INDEX(LedgerMapping[[#All],[Area]],MATCH(Transactions[[#This Row],[Sub Ledger]],LedgerMapping[[#All],[Sub Ledger]],0))</f>
        <v>Income Statement</v>
      </c>
    </row>
    <row r="7097" spans="1:5" x14ac:dyDescent="0.55000000000000004">
      <c r="A7097">
        <v>11</v>
      </c>
      <c r="B7097">
        <v>89000</v>
      </c>
      <c r="C7097" s="6">
        <v>44256</v>
      </c>
      <c r="D7097">
        <v>118.083</v>
      </c>
      <c r="E7097" t="str">
        <f>INDEX(LedgerMapping[[#All],[Area]],MATCH(Transactions[[#This Row],[Sub Ledger]],LedgerMapping[[#All],[Sub Ledger]],0))</f>
        <v>Income Statement</v>
      </c>
    </row>
    <row r="7098" spans="1:5" x14ac:dyDescent="0.55000000000000004">
      <c r="A7098">
        <v>11</v>
      </c>
      <c r="B7098">
        <v>89000</v>
      </c>
      <c r="C7098" s="6">
        <v>44256</v>
      </c>
      <c r="D7098">
        <v>51.191000000000003</v>
      </c>
      <c r="E7098" t="str">
        <f>INDEX(LedgerMapping[[#All],[Area]],MATCH(Transactions[[#This Row],[Sub Ledger]],LedgerMapping[[#All],[Sub Ledger]],0))</f>
        <v>Income Statement</v>
      </c>
    </row>
    <row r="7099" spans="1:5" x14ac:dyDescent="0.55000000000000004">
      <c r="A7099">
        <v>11</v>
      </c>
      <c r="B7099">
        <v>89000</v>
      </c>
      <c r="C7099" s="6">
        <v>44256</v>
      </c>
      <c r="D7099">
        <v>137.3176</v>
      </c>
      <c r="E7099" t="str">
        <f>INDEX(LedgerMapping[[#All],[Area]],MATCH(Transactions[[#This Row],[Sub Ledger]],LedgerMapping[[#All],[Sub Ledger]],0))</f>
        <v>Income Statement</v>
      </c>
    </row>
    <row r="7100" spans="1:5" x14ac:dyDescent="0.55000000000000004">
      <c r="A7100">
        <v>11</v>
      </c>
      <c r="B7100">
        <v>89000</v>
      </c>
      <c r="C7100" s="6">
        <v>44256</v>
      </c>
      <c r="D7100">
        <v>196.65360000000001</v>
      </c>
      <c r="E7100" t="str">
        <f>INDEX(LedgerMapping[[#All],[Area]],MATCH(Transactions[[#This Row],[Sub Ledger]],LedgerMapping[[#All],[Sub Ledger]],0))</f>
        <v>Income Statement</v>
      </c>
    </row>
    <row r="7101" spans="1:5" x14ac:dyDescent="0.55000000000000004">
      <c r="A7101">
        <v>11</v>
      </c>
      <c r="B7101">
        <v>91000</v>
      </c>
      <c r="C7101" s="6">
        <v>44256</v>
      </c>
      <c r="D7101">
        <v>-86.331000000000003</v>
      </c>
      <c r="E7101" t="str">
        <f>INDEX(LedgerMapping[[#All],[Area]],MATCH(Transactions[[#This Row],[Sub Ledger]],LedgerMapping[[#All],[Sub Ledger]],0))</f>
        <v>Income Statement</v>
      </c>
    </row>
    <row r="7102" spans="1:5" x14ac:dyDescent="0.55000000000000004">
      <c r="A7102">
        <v>11</v>
      </c>
      <c r="B7102">
        <v>91000</v>
      </c>
      <c r="C7102" s="6">
        <v>44256</v>
      </c>
      <c r="D7102">
        <v>-179.3466</v>
      </c>
      <c r="E7102" t="str">
        <f>INDEX(LedgerMapping[[#All],[Area]],MATCH(Transactions[[#This Row],[Sub Ledger]],LedgerMapping[[#All],[Sub Ledger]],0))</f>
        <v>Income Statement</v>
      </c>
    </row>
    <row r="7103" spans="1:5" x14ac:dyDescent="0.55000000000000004">
      <c r="A7103">
        <v>11</v>
      </c>
      <c r="B7103">
        <v>91000</v>
      </c>
      <c r="C7103" s="6">
        <v>44256</v>
      </c>
      <c r="D7103">
        <v>-135.41</v>
      </c>
      <c r="E7103" t="str">
        <f>INDEX(LedgerMapping[[#All],[Area]],MATCH(Transactions[[#This Row],[Sub Ledger]],LedgerMapping[[#All],[Sub Ledger]],0))</f>
        <v>Income Statement</v>
      </c>
    </row>
    <row r="7104" spans="1:5" x14ac:dyDescent="0.55000000000000004">
      <c r="A7104">
        <v>11</v>
      </c>
      <c r="B7104">
        <v>91000</v>
      </c>
      <c r="C7104" s="6">
        <v>44256</v>
      </c>
      <c r="D7104">
        <v>-62.874000000000002</v>
      </c>
      <c r="E7104" t="str">
        <f>INDEX(LedgerMapping[[#All],[Area]],MATCH(Transactions[[#This Row],[Sub Ledger]],LedgerMapping[[#All],[Sub Ledger]],0))</f>
        <v>Income Statement</v>
      </c>
    </row>
    <row r="7105" spans="1:5" x14ac:dyDescent="0.55000000000000004">
      <c r="A7105">
        <v>11</v>
      </c>
      <c r="B7105">
        <v>91000</v>
      </c>
      <c r="C7105" s="6">
        <v>44256</v>
      </c>
      <c r="D7105">
        <v>-161.9845</v>
      </c>
      <c r="E7105" t="str">
        <f>INDEX(LedgerMapping[[#All],[Area]],MATCH(Transactions[[#This Row],[Sub Ledger]],LedgerMapping[[#All],[Sub Ledger]],0))</f>
        <v>Income Statement</v>
      </c>
    </row>
    <row r="7106" spans="1:5" x14ac:dyDescent="0.55000000000000004">
      <c r="A7106">
        <v>11</v>
      </c>
      <c r="B7106">
        <v>91000</v>
      </c>
      <c r="C7106" s="6">
        <v>44256</v>
      </c>
      <c r="D7106">
        <v>-233.136</v>
      </c>
      <c r="E7106" t="str">
        <f>INDEX(LedgerMapping[[#All],[Area]],MATCH(Transactions[[#This Row],[Sub Ledger]],LedgerMapping[[#All],[Sub Ledger]],0))</f>
        <v>Income Statement</v>
      </c>
    </row>
    <row r="7107" spans="1:5" x14ac:dyDescent="0.55000000000000004">
      <c r="A7107">
        <v>11</v>
      </c>
      <c r="B7107">
        <v>92000</v>
      </c>
      <c r="C7107" s="6">
        <v>44256</v>
      </c>
      <c r="D7107">
        <v>393.90730000000002</v>
      </c>
      <c r="E7107" t="str">
        <f>INDEX(LedgerMapping[[#All],[Area]],MATCH(Transactions[[#This Row],[Sub Ledger]],LedgerMapping[[#All],[Sub Ledger]],0))</f>
        <v>Income Statement</v>
      </c>
    </row>
    <row r="7108" spans="1:5" x14ac:dyDescent="0.55000000000000004">
      <c r="A7108">
        <v>11</v>
      </c>
      <c r="B7108">
        <v>92000</v>
      </c>
      <c r="C7108" s="6">
        <v>44256</v>
      </c>
      <c r="D7108">
        <v>277.29390000000001</v>
      </c>
      <c r="E7108" t="str">
        <f>INDEX(LedgerMapping[[#All],[Area]],MATCH(Transactions[[#This Row],[Sub Ledger]],LedgerMapping[[#All],[Sub Ledger]],0))</f>
        <v>Income Statement</v>
      </c>
    </row>
    <row r="7109" spans="1:5" x14ac:dyDescent="0.55000000000000004">
      <c r="A7109">
        <v>11</v>
      </c>
      <c r="B7109">
        <v>92000</v>
      </c>
      <c r="C7109" s="6">
        <v>44256</v>
      </c>
      <c r="D7109">
        <v>139.38</v>
      </c>
      <c r="E7109" t="str">
        <f>INDEX(LedgerMapping[[#All],[Area]],MATCH(Transactions[[#This Row],[Sub Ledger]],LedgerMapping[[#All],[Sub Ledger]],0))</f>
        <v>Income Statement</v>
      </c>
    </row>
    <row r="7110" spans="1:5" x14ac:dyDescent="0.55000000000000004">
      <c r="A7110">
        <v>11</v>
      </c>
      <c r="B7110">
        <v>92000</v>
      </c>
      <c r="C7110" s="6">
        <v>44256</v>
      </c>
      <c r="D7110">
        <v>288.49239999999998</v>
      </c>
      <c r="E7110" t="str">
        <f>INDEX(LedgerMapping[[#All],[Area]],MATCH(Transactions[[#This Row],[Sub Ledger]],LedgerMapping[[#All],[Sub Ledger]],0))</f>
        <v>Income Statement</v>
      </c>
    </row>
    <row r="7111" spans="1:5" x14ac:dyDescent="0.55000000000000004">
      <c r="A7111">
        <v>11</v>
      </c>
      <c r="B7111">
        <v>92000</v>
      </c>
      <c r="C7111" s="6">
        <v>44256</v>
      </c>
      <c r="D7111">
        <v>237.55680000000001</v>
      </c>
      <c r="E7111" t="str">
        <f>INDEX(LedgerMapping[[#All],[Area]],MATCH(Transactions[[#This Row],[Sub Ledger]],LedgerMapping[[#All],[Sub Ledger]],0))</f>
        <v>Income Statement</v>
      </c>
    </row>
    <row r="7112" spans="1:5" x14ac:dyDescent="0.55000000000000004">
      <c r="A7112">
        <v>11</v>
      </c>
      <c r="B7112">
        <v>92000</v>
      </c>
      <c r="C7112" s="6">
        <v>44256</v>
      </c>
      <c r="D7112">
        <v>100.8018</v>
      </c>
      <c r="E7112" t="str">
        <f>INDEX(LedgerMapping[[#All],[Area]],MATCH(Transactions[[#This Row],[Sub Ledger]],LedgerMapping[[#All],[Sub Ledger]],0))</f>
        <v>Income Statement</v>
      </c>
    </row>
    <row r="7113" spans="1:5" x14ac:dyDescent="0.55000000000000004">
      <c r="A7113">
        <v>11</v>
      </c>
      <c r="B7113">
        <v>101000</v>
      </c>
      <c r="C7113" s="6">
        <v>44256</v>
      </c>
      <c r="D7113">
        <v>943698.89879999997</v>
      </c>
      <c r="E7113" t="str">
        <f>INDEX(LedgerMapping[[#All],[Area]],MATCH(Transactions[[#This Row],[Sub Ledger]],LedgerMapping[[#All],[Sub Ledger]],0))</f>
        <v>Income Statement</v>
      </c>
    </row>
    <row r="7114" spans="1:5" x14ac:dyDescent="0.55000000000000004">
      <c r="A7114">
        <v>11</v>
      </c>
      <c r="B7114">
        <v>101001</v>
      </c>
      <c r="C7114" s="6">
        <v>44256</v>
      </c>
      <c r="D7114">
        <v>660589.22915999999</v>
      </c>
      <c r="E7114" t="str">
        <f>INDEX(LedgerMapping[[#All],[Area]],MATCH(Transactions[[#This Row],[Sub Ledger]],LedgerMapping[[#All],[Sub Ledger]],0))</f>
        <v>Income Statement</v>
      </c>
    </row>
    <row r="7115" spans="1:5" x14ac:dyDescent="0.55000000000000004">
      <c r="A7115">
        <v>11</v>
      </c>
      <c r="B7115">
        <v>53000</v>
      </c>
      <c r="C7115" s="6">
        <v>44501</v>
      </c>
      <c r="D7115">
        <v>-23443.75</v>
      </c>
      <c r="E7115" t="str">
        <f>INDEX(LedgerMapping[[#All],[Area]],MATCH(Transactions[[#This Row],[Sub Ledger]],LedgerMapping[[#All],[Sub Ledger]],0))</f>
        <v>Income Statement</v>
      </c>
    </row>
    <row r="7116" spans="1:5" x14ac:dyDescent="0.55000000000000004">
      <c r="A7116">
        <v>11</v>
      </c>
      <c r="B7116">
        <v>54000</v>
      </c>
      <c r="C7116" s="6">
        <v>44501</v>
      </c>
      <c r="D7116">
        <v>-5621.08</v>
      </c>
      <c r="E7116" t="str">
        <f>INDEX(LedgerMapping[[#All],[Area]],MATCH(Transactions[[#This Row],[Sub Ledger]],LedgerMapping[[#All],[Sub Ledger]],0))</f>
        <v>Income Statement</v>
      </c>
    </row>
    <row r="7117" spans="1:5" x14ac:dyDescent="0.55000000000000004">
      <c r="A7117">
        <v>11</v>
      </c>
      <c r="B7117">
        <v>56000</v>
      </c>
      <c r="C7117" s="6">
        <v>44501</v>
      </c>
      <c r="D7117">
        <v>-177782.8</v>
      </c>
      <c r="E7117" t="str">
        <f>INDEX(LedgerMapping[[#All],[Area]],MATCH(Transactions[[#This Row],[Sub Ledger]],LedgerMapping[[#All],[Sub Ledger]],0))</f>
        <v>Income Statement</v>
      </c>
    </row>
    <row r="7118" spans="1:5" x14ac:dyDescent="0.55000000000000004">
      <c r="A7118">
        <v>11</v>
      </c>
      <c r="B7118">
        <v>60000</v>
      </c>
      <c r="C7118" s="6">
        <v>44501</v>
      </c>
      <c r="D7118">
        <v>-26719.34</v>
      </c>
      <c r="E7118" t="str">
        <f>INDEX(LedgerMapping[[#All],[Area]],MATCH(Transactions[[#This Row],[Sub Ledger]],LedgerMapping[[#All],[Sub Ledger]],0))</f>
        <v>Income Statement</v>
      </c>
    </row>
    <row r="7119" spans="1:5" x14ac:dyDescent="0.55000000000000004">
      <c r="A7119">
        <v>11</v>
      </c>
      <c r="B7119">
        <v>61000</v>
      </c>
      <c r="C7119" s="6">
        <v>44501</v>
      </c>
      <c r="D7119">
        <v>-2743.36</v>
      </c>
      <c r="E7119" t="str">
        <f>INDEX(LedgerMapping[[#All],[Area]],MATCH(Transactions[[#This Row],[Sub Ledger]],LedgerMapping[[#All],[Sub Ledger]],0))</f>
        <v>Income Statement</v>
      </c>
    </row>
    <row r="7120" spans="1:5" x14ac:dyDescent="0.55000000000000004">
      <c r="A7120">
        <v>11</v>
      </c>
      <c r="B7120">
        <v>62000</v>
      </c>
      <c r="C7120" s="6">
        <v>44501</v>
      </c>
      <c r="D7120">
        <v>-2743.36</v>
      </c>
      <c r="E7120" t="str">
        <f>INDEX(LedgerMapping[[#All],[Area]],MATCH(Transactions[[#This Row],[Sub Ledger]],LedgerMapping[[#All],[Sub Ledger]],0))</f>
        <v>Income Statement</v>
      </c>
    </row>
    <row r="7121" spans="1:5" x14ac:dyDescent="0.55000000000000004">
      <c r="A7121">
        <v>11</v>
      </c>
      <c r="B7121">
        <v>63000</v>
      </c>
      <c r="C7121" s="6">
        <v>44501</v>
      </c>
      <c r="D7121">
        <v>-12191.41</v>
      </c>
      <c r="E7121" t="str">
        <f>INDEX(LedgerMapping[[#All],[Area]],MATCH(Transactions[[#This Row],[Sub Ledger]],LedgerMapping[[#All],[Sub Ledger]],0))</f>
        <v>Income Statement</v>
      </c>
    </row>
    <row r="7122" spans="1:5" x14ac:dyDescent="0.55000000000000004">
      <c r="A7122">
        <v>11</v>
      </c>
      <c r="B7122">
        <v>65000</v>
      </c>
      <c r="C7122" s="6">
        <v>44501</v>
      </c>
      <c r="D7122">
        <v>-524.16999999999996</v>
      </c>
      <c r="E7122" t="str">
        <f>INDEX(LedgerMapping[[#All],[Area]],MATCH(Transactions[[#This Row],[Sub Ledger]],LedgerMapping[[#All],[Sub Ledger]],0))</f>
        <v>Income Statement</v>
      </c>
    </row>
    <row r="7123" spans="1:5" x14ac:dyDescent="0.55000000000000004">
      <c r="A7123">
        <v>11</v>
      </c>
      <c r="B7123">
        <v>66000</v>
      </c>
      <c r="C7123" s="6">
        <v>44501</v>
      </c>
      <c r="D7123">
        <v>-475.24</v>
      </c>
      <c r="E7123" t="str">
        <f>INDEX(LedgerMapping[[#All],[Area]],MATCH(Transactions[[#This Row],[Sub Ledger]],LedgerMapping[[#All],[Sub Ledger]],0))</f>
        <v>Income Statement</v>
      </c>
    </row>
    <row r="7124" spans="1:5" x14ac:dyDescent="0.55000000000000004">
      <c r="A7124">
        <v>11</v>
      </c>
      <c r="B7124">
        <v>67000</v>
      </c>
      <c r="C7124" s="6">
        <v>44501</v>
      </c>
      <c r="D7124">
        <v>-232.68</v>
      </c>
      <c r="E7124" t="str">
        <f>INDEX(LedgerMapping[[#All],[Area]],MATCH(Transactions[[#This Row],[Sub Ledger]],LedgerMapping[[#All],[Sub Ledger]],0))</f>
        <v>Income Statement</v>
      </c>
    </row>
    <row r="7125" spans="1:5" x14ac:dyDescent="0.55000000000000004">
      <c r="A7125">
        <v>11</v>
      </c>
      <c r="B7125">
        <v>68000</v>
      </c>
      <c r="C7125" s="6">
        <v>44501</v>
      </c>
      <c r="D7125">
        <v>-175.23</v>
      </c>
      <c r="E7125" t="str">
        <f>INDEX(LedgerMapping[[#All],[Area]],MATCH(Transactions[[#This Row],[Sub Ledger]],LedgerMapping[[#All],[Sub Ledger]],0))</f>
        <v>Income Statement</v>
      </c>
    </row>
    <row r="7126" spans="1:5" x14ac:dyDescent="0.55000000000000004">
      <c r="A7126">
        <v>11</v>
      </c>
      <c r="B7126">
        <v>69000</v>
      </c>
      <c r="C7126" s="6">
        <v>44501</v>
      </c>
      <c r="D7126">
        <v>-52.89</v>
      </c>
      <c r="E7126" t="str">
        <f>INDEX(LedgerMapping[[#All],[Area]],MATCH(Transactions[[#This Row],[Sub Ledger]],LedgerMapping[[#All],[Sub Ledger]],0))</f>
        <v>Income Statement</v>
      </c>
    </row>
    <row r="7127" spans="1:5" x14ac:dyDescent="0.55000000000000004">
      <c r="A7127">
        <v>11</v>
      </c>
      <c r="B7127">
        <v>71000</v>
      </c>
      <c r="C7127" s="6">
        <v>44501</v>
      </c>
      <c r="D7127">
        <v>-76.290000000000006</v>
      </c>
      <c r="E7127" t="str">
        <f>INDEX(LedgerMapping[[#All],[Area]],MATCH(Transactions[[#This Row],[Sub Ledger]],LedgerMapping[[#All],[Sub Ledger]],0))</f>
        <v>Income Statement</v>
      </c>
    </row>
    <row r="7128" spans="1:5" x14ac:dyDescent="0.55000000000000004">
      <c r="A7128">
        <v>11</v>
      </c>
      <c r="B7128">
        <v>72000</v>
      </c>
      <c r="C7128" s="6">
        <v>44501</v>
      </c>
      <c r="D7128">
        <v>-2439.1</v>
      </c>
      <c r="E7128" t="str">
        <f>INDEX(LedgerMapping[[#All],[Area]],MATCH(Transactions[[#This Row],[Sub Ledger]],LedgerMapping[[#All],[Sub Ledger]],0))</f>
        <v>Income Statement</v>
      </c>
    </row>
    <row r="7129" spans="1:5" x14ac:dyDescent="0.55000000000000004">
      <c r="A7129">
        <v>11</v>
      </c>
      <c r="B7129">
        <v>73000</v>
      </c>
      <c r="C7129" s="6">
        <v>44501</v>
      </c>
      <c r="D7129">
        <v>-302.89</v>
      </c>
      <c r="E7129" t="str">
        <f>INDEX(LedgerMapping[[#All],[Area]],MATCH(Transactions[[#This Row],[Sub Ledger]],LedgerMapping[[#All],[Sub Ledger]],0))</f>
        <v>Income Statement</v>
      </c>
    </row>
    <row r="7130" spans="1:5" x14ac:dyDescent="0.55000000000000004">
      <c r="A7130">
        <v>11</v>
      </c>
      <c r="B7130">
        <v>74000</v>
      </c>
      <c r="C7130" s="6">
        <v>44501</v>
      </c>
      <c r="D7130">
        <v>-389.06</v>
      </c>
      <c r="E7130" t="str">
        <f>INDEX(LedgerMapping[[#All],[Area]],MATCH(Transactions[[#This Row],[Sub Ledger]],LedgerMapping[[#All],[Sub Ledger]],0))</f>
        <v>Income Statement</v>
      </c>
    </row>
    <row r="7131" spans="1:5" x14ac:dyDescent="0.55000000000000004">
      <c r="A7131">
        <v>11</v>
      </c>
      <c r="B7131">
        <v>76000</v>
      </c>
      <c r="C7131" s="6">
        <v>44501</v>
      </c>
      <c r="D7131">
        <v>-5683.84</v>
      </c>
      <c r="E7131" t="str">
        <f>INDEX(LedgerMapping[[#All],[Area]],MATCH(Transactions[[#This Row],[Sub Ledger]],LedgerMapping[[#All],[Sub Ledger]],0))</f>
        <v>Income Statement</v>
      </c>
    </row>
    <row r="7132" spans="1:5" x14ac:dyDescent="0.55000000000000004">
      <c r="A7132">
        <v>11</v>
      </c>
      <c r="B7132">
        <v>77000</v>
      </c>
      <c r="C7132" s="6">
        <v>44501</v>
      </c>
      <c r="D7132">
        <v>-575.24</v>
      </c>
      <c r="E7132" t="str">
        <f>INDEX(LedgerMapping[[#All],[Area]],MATCH(Transactions[[#This Row],[Sub Ledger]],LedgerMapping[[#All],[Sub Ledger]],0))</f>
        <v>Income Statement</v>
      </c>
    </row>
    <row r="7133" spans="1:5" x14ac:dyDescent="0.55000000000000004">
      <c r="A7133">
        <v>11</v>
      </c>
      <c r="B7133">
        <v>78000</v>
      </c>
      <c r="C7133" s="6">
        <v>44501</v>
      </c>
      <c r="D7133">
        <v>-152.88999999999999</v>
      </c>
      <c r="E7133" t="str">
        <f>INDEX(LedgerMapping[[#All],[Area]],MATCH(Transactions[[#This Row],[Sub Ledger]],LedgerMapping[[#All],[Sub Ledger]],0))</f>
        <v>Income Statement</v>
      </c>
    </row>
    <row r="7134" spans="1:5" x14ac:dyDescent="0.55000000000000004">
      <c r="A7134">
        <v>11</v>
      </c>
      <c r="B7134">
        <v>80000</v>
      </c>
      <c r="C7134" s="6">
        <v>44501</v>
      </c>
      <c r="D7134">
        <v>-580.55999999999995</v>
      </c>
      <c r="E7134" t="str">
        <f>INDEX(LedgerMapping[[#All],[Area]],MATCH(Transactions[[#This Row],[Sub Ledger]],LedgerMapping[[#All],[Sub Ledger]],0))</f>
        <v>Income Statement</v>
      </c>
    </row>
    <row r="7135" spans="1:5" x14ac:dyDescent="0.55000000000000004">
      <c r="A7135">
        <v>11</v>
      </c>
      <c r="B7135">
        <v>81000</v>
      </c>
      <c r="C7135" s="6">
        <v>44501</v>
      </c>
      <c r="D7135">
        <v>-359.28</v>
      </c>
      <c r="E7135" t="str">
        <f>INDEX(LedgerMapping[[#All],[Area]],MATCH(Transactions[[#This Row],[Sub Ledger]],LedgerMapping[[#All],[Sub Ledger]],0))</f>
        <v>Income Statement</v>
      </c>
    </row>
    <row r="7136" spans="1:5" x14ac:dyDescent="0.55000000000000004">
      <c r="A7136">
        <v>11</v>
      </c>
      <c r="B7136">
        <v>82000</v>
      </c>
      <c r="C7136" s="6">
        <v>44501</v>
      </c>
      <c r="D7136">
        <v>-34.799999999999997</v>
      </c>
      <c r="E7136" t="str">
        <f>INDEX(LedgerMapping[[#All],[Area]],MATCH(Transactions[[#This Row],[Sub Ledger]],LedgerMapping[[#All],[Sub Ledger]],0))</f>
        <v>Income Statement</v>
      </c>
    </row>
    <row r="7137" spans="1:5" x14ac:dyDescent="0.55000000000000004">
      <c r="A7137">
        <v>11</v>
      </c>
      <c r="B7137">
        <v>83000</v>
      </c>
      <c r="C7137" s="6">
        <v>44501</v>
      </c>
      <c r="D7137">
        <v>-123.1</v>
      </c>
      <c r="E7137" t="str">
        <f>INDEX(LedgerMapping[[#All],[Area]],MATCH(Transactions[[#This Row],[Sub Ledger]],LedgerMapping[[#All],[Sub Ledger]],0))</f>
        <v>Income Statement</v>
      </c>
    </row>
    <row r="7138" spans="1:5" x14ac:dyDescent="0.55000000000000004">
      <c r="A7138">
        <v>11</v>
      </c>
      <c r="B7138">
        <v>84000</v>
      </c>
      <c r="C7138" s="6">
        <v>44501</v>
      </c>
      <c r="D7138">
        <v>-105.02</v>
      </c>
      <c r="E7138" t="str">
        <f>INDEX(LedgerMapping[[#All],[Area]],MATCH(Transactions[[#This Row],[Sub Ledger]],LedgerMapping[[#All],[Sub Ledger]],0))</f>
        <v>Income Statement</v>
      </c>
    </row>
    <row r="7139" spans="1:5" x14ac:dyDescent="0.55000000000000004">
      <c r="A7139">
        <v>11</v>
      </c>
      <c r="B7139">
        <v>85000</v>
      </c>
      <c r="C7139" s="6">
        <v>44501</v>
      </c>
      <c r="D7139">
        <v>-98.63</v>
      </c>
      <c r="E7139" t="str">
        <f>INDEX(LedgerMapping[[#All],[Area]],MATCH(Transactions[[#This Row],[Sub Ledger]],LedgerMapping[[#All],[Sub Ledger]],0))</f>
        <v>Income Statement</v>
      </c>
    </row>
    <row r="7140" spans="1:5" x14ac:dyDescent="0.55000000000000004">
      <c r="A7140">
        <v>11</v>
      </c>
      <c r="B7140">
        <v>87000</v>
      </c>
      <c r="C7140" s="6">
        <v>44501</v>
      </c>
      <c r="D7140">
        <v>-524.16999999999996</v>
      </c>
      <c r="E7140" t="str">
        <f>INDEX(LedgerMapping[[#All],[Area]],MATCH(Transactions[[#This Row],[Sub Ledger]],LedgerMapping[[#All],[Sub Ledger]],0))</f>
        <v>Income Statement</v>
      </c>
    </row>
    <row r="7141" spans="1:5" x14ac:dyDescent="0.55000000000000004">
      <c r="A7141">
        <v>11</v>
      </c>
      <c r="B7141">
        <v>90000</v>
      </c>
      <c r="C7141" s="6">
        <v>44501</v>
      </c>
      <c r="D7141">
        <v>-201.83</v>
      </c>
      <c r="E7141" t="str">
        <f>INDEX(LedgerMapping[[#All],[Area]],MATCH(Transactions[[#This Row],[Sub Ledger]],LedgerMapping[[#All],[Sub Ledger]],0))</f>
        <v>Income Statement</v>
      </c>
    </row>
    <row r="7142" spans="1:5" x14ac:dyDescent="0.55000000000000004">
      <c r="A7142">
        <v>11</v>
      </c>
      <c r="B7142">
        <v>94000</v>
      </c>
      <c r="C7142" s="6">
        <v>44501</v>
      </c>
      <c r="D7142">
        <v>-59176.33</v>
      </c>
      <c r="E7142" t="str">
        <f>INDEX(LedgerMapping[[#All],[Area]],MATCH(Transactions[[#This Row],[Sub Ledger]],LedgerMapping[[#All],[Sub Ledger]],0))</f>
        <v>Income Statement</v>
      </c>
    </row>
    <row r="7143" spans="1:5" x14ac:dyDescent="0.55000000000000004">
      <c r="A7143">
        <v>11</v>
      </c>
      <c r="B7143">
        <v>60000</v>
      </c>
      <c r="C7143" s="6">
        <v>44501</v>
      </c>
      <c r="D7143">
        <v>-30841.759999999998</v>
      </c>
      <c r="E7143" t="str">
        <f>INDEX(LedgerMapping[[#All],[Area]],MATCH(Transactions[[#This Row],[Sub Ledger]],LedgerMapping[[#All],[Sub Ledger]],0))</f>
        <v>Income Statement</v>
      </c>
    </row>
    <row r="7144" spans="1:5" x14ac:dyDescent="0.55000000000000004">
      <c r="A7144">
        <v>11</v>
      </c>
      <c r="B7144">
        <v>61000</v>
      </c>
      <c r="C7144" s="6">
        <v>44501</v>
      </c>
      <c r="D7144">
        <v>-3481.68</v>
      </c>
      <c r="E7144" t="str">
        <f>INDEX(LedgerMapping[[#All],[Area]],MATCH(Transactions[[#This Row],[Sub Ledger]],LedgerMapping[[#All],[Sub Ledger]],0))</f>
        <v>Income Statement</v>
      </c>
    </row>
    <row r="7145" spans="1:5" x14ac:dyDescent="0.55000000000000004">
      <c r="A7145">
        <v>11</v>
      </c>
      <c r="B7145">
        <v>62000</v>
      </c>
      <c r="C7145" s="6">
        <v>44501</v>
      </c>
      <c r="D7145">
        <v>-2215.69</v>
      </c>
      <c r="E7145" t="str">
        <f>INDEX(LedgerMapping[[#All],[Area]],MATCH(Transactions[[#This Row],[Sub Ledger]],LedgerMapping[[#All],[Sub Ledger]],0))</f>
        <v>Income Statement</v>
      </c>
    </row>
    <row r="7146" spans="1:5" x14ac:dyDescent="0.55000000000000004">
      <c r="A7146">
        <v>11</v>
      </c>
      <c r="B7146">
        <v>65000</v>
      </c>
      <c r="C7146" s="6">
        <v>44501</v>
      </c>
      <c r="D7146">
        <v>-378.43</v>
      </c>
      <c r="E7146" t="str">
        <f>INDEX(LedgerMapping[[#All],[Area]],MATCH(Transactions[[#This Row],[Sub Ledger]],LedgerMapping[[#All],[Sub Ledger]],0))</f>
        <v>Income Statement</v>
      </c>
    </row>
    <row r="7147" spans="1:5" x14ac:dyDescent="0.55000000000000004">
      <c r="A7147">
        <v>11</v>
      </c>
      <c r="B7147">
        <v>66000</v>
      </c>
      <c r="C7147" s="6">
        <v>44501</v>
      </c>
      <c r="D7147">
        <v>-344.38</v>
      </c>
      <c r="E7147" t="str">
        <f>INDEX(LedgerMapping[[#All],[Area]],MATCH(Transactions[[#This Row],[Sub Ledger]],LedgerMapping[[#All],[Sub Ledger]],0))</f>
        <v>Income Statement</v>
      </c>
    </row>
    <row r="7148" spans="1:5" x14ac:dyDescent="0.55000000000000004">
      <c r="A7148">
        <v>11</v>
      </c>
      <c r="B7148">
        <v>67000</v>
      </c>
      <c r="C7148" s="6">
        <v>44501</v>
      </c>
      <c r="D7148">
        <v>-179.49</v>
      </c>
      <c r="E7148" t="str">
        <f>INDEX(LedgerMapping[[#All],[Area]],MATCH(Transactions[[#This Row],[Sub Ledger]],LedgerMapping[[#All],[Sub Ledger]],0))</f>
        <v>Income Statement</v>
      </c>
    </row>
    <row r="7149" spans="1:5" x14ac:dyDescent="0.55000000000000004">
      <c r="A7149">
        <v>11</v>
      </c>
      <c r="B7149">
        <v>68000</v>
      </c>
      <c r="C7149" s="6">
        <v>44501</v>
      </c>
      <c r="D7149">
        <v>-133.74</v>
      </c>
      <c r="E7149" t="str">
        <f>INDEX(LedgerMapping[[#All],[Area]],MATCH(Transactions[[#This Row],[Sub Ledger]],LedgerMapping[[#All],[Sub Ledger]],0))</f>
        <v>Income Statement</v>
      </c>
    </row>
    <row r="7150" spans="1:5" x14ac:dyDescent="0.55000000000000004">
      <c r="A7150">
        <v>11</v>
      </c>
      <c r="B7150">
        <v>69000</v>
      </c>
      <c r="C7150" s="6">
        <v>44501</v>
      </c>
      <c r="D7150">
        <v>-39.06</v>
      </c>
      <c r="E7150" t="str">
        <f>INDEX(LedgerMapping[[#All],[Area]],MATCH(Transactions[[#This Row],[Sub Ledger]],LedgerMapping[[#All],[Sub Ledger]],0))</f>
        <v>Income Statement</v>
      </c>
    </row>
    <row r="7151" spans="1:5" x14ac:dyDescent="0.55000000000000004">
      <c r="A7151">
        <v>11</v>
      </c>
      <c r="B7151">
        <v>71000</v>
      </c>
      <c r="C7151" s="6">
        <v>44501</v>
      </c>
      <c r="D7151">
        <v>-60.33</v>
      </c>
      <c r="E7151" t="str">
        <f>INDEX(LedgerMapping[[#All],[Area]],MATCH(Transactions[[#This Row],[Sub Ledger]],LedgerMapping[[#All],[Sub Ledger]],0))</f>
        <v>Income Statement</v>
      </c>
    </row>
    <row r="7152" spans="1:5" x14ac:dyDescent="0.55000000000000004">
      <c r="A7152">
        <v>11</v>
      </c>
      <c r="B7152">
        <v>73000</v>
      </c>
      <c r="C7152" s="6">
        <v>44501</v>
      </c>
      <c r="D7152">
        <v>-260.33999999999997</v>
      </c>
      <c r="E7152" t="str">
        <f>INDEX(LedgerMapping[[#All],[Area]],MATCH(Transactions[[#This Row],[Sub Ledger]],LedgerMapping[[#All],[Sub Ledger]],0))</f>
        <v>Income Statement</v>
      </c>
    </row>
    <row r="7153" spans="1:5" x14ac:dyDescent="0.55000000000000004">
      <c r="A7153">
        <v>11</v>
      </c>
      <c r="B7153">
        <v>74000</v>
      </c>
      <c r="C7153" s="6">
        <v>44501</v>
      </c>
      <c r="D7153">
        <v>-279.49</v>
      </c>
      <c r="E7153" t="str">
        <f>INDEX(LedgerMapping[[#All],[Area]],MATCH(Transactions[[#This Row],[Sub Ledger]],LedgerMapping[[#All],[Sub Ledger]],0))</f>
        <v>Income Statement</v>
      </c>
    </row>
    <row r="7154" spans="1:5" x14ac:dyDescent="0.55000000000000004">
      <c r="A7154">
        <v>11</v>
      </c>
      <c r="B7154">
        <v>76000</v>
      </c>
      <c r="C7154" s="6">
        <v>44501</v>
      </c>
      <c r="D7154">
        <v>-322.04000000000002</v>
      </c>
      <c r="E7154" t="str">
        <f>INDEX(LedgerMapping[[#All],[Area]],MATCH(Transactions[[#This Row],[Sub Ledger]],LedgerMapping[[#All],[Sub Ledger]],0))</f>
        <v>Income Statement</v>
      </c>
    </row>
    <row r="7155" spans="1:5" x14ac:dyDescent="0.55000000000000004">
      <c r="A7155">
        <v>11</v>
      </c>
      <c r="B7155">
        <v>77000</v>
      </c>
      <c r="C7155" s="6">
        <v>44501</v>
      </c>
      <c r="D7155">
        <v>-580.55999999999995</v>
      </c>
      <c r="E7155" t="str">
        <f>INDEX(LedgerMapping[[#All],[Area]],MATCH(Transactions[[#This Row],[Sub Ledger]],LedgerMapping[[#All],[Sub Ledger]],0))</f>
        <v>Income Statement</v>
      </c>
    </row>
    <row r="7156" spans="1:5" x14ac:dyDescent="0.55000000000000004">
      <c r="A7156">
        <v>11</v>
      </c>
      <c r="B7156">
        <v>78000</v>
      </c>
      <c r="C7156" s="6">
        <v>44501</v>
      </c>
      <c r="D7156">
        <v>-170.98</v>
      </c>
      <c r="E7156" t="str">
        <f>INDEX(LedgerMapping[[#All],[Area]],MATCH(Transactions[[#This Row],[Sub Ledger]],LedgerMapping[[#All],[Sub Ledger]],0))</f>
        <v>Income Statement</v>
      </c>
    </row>
    <row r="7157" spans="1:5" x14ac:dyDescent="0.55000000000000004">
      <c r="A7157">
        <v>11</v>
      </c>
      <c r="B7157">
        <v>80000</v>
      </c>
      <c r="C7157" s="6">
        <v>44501</v>
      </c>
      <c r="D7157">
        <v>-649.71</v>
      </c>
      <c r="E7157" t="str">
        <f>INDEX(LedgerMapping[[#All],[Area]],MATCH(Transactions[[#This Row],[Sub Ledger]],LedgerMapping[[#All],[Sub Ledger]],0))</f>
        <v>Income Statement</v>
      </c>
    </row>
    <row r="7158" spans="1:5" x14ac:dyDescent="0.55000000000000004">
      <c r="A7158">
        <v>11</v>
      </c>
      <c r="B7158">
        <v>81000</v>
      </c>
      <c r="C7158" s="6">
        <v>44501</v>
      </c>
      <c r="D7158">
        <v>-401.83</v>
      </c>
      <c r="E7158" t="str">
        <f>INDEX(LedgerMapping[[#All],[Area]],MATCH(Transactions[[#This Row],[Sub Ledger]],LedgerMapping[[#All],[Sub Ledger]],0))</f>
        <v>Income Statement</v>
      </c>
    </row>
    <row r="7159" spans="1:5" x14ac:dyDescent="0.55000000000000004">
      <c r="A7159">
        <v>11</v>
      </c>
      <c r="B7159">
        <v>82000</v>
      </c>
      <c r="C7159" s="6">
        <v>44501</v>
      </c>
      <c r="D7159">
        <v>-40.119999999999997</v>
      </c>
      <c r="E7159" t="str">
        <f>INDEX(LedgerMapping[[#All],[Area]],MATCH(Transactions[[#This Row],[Sub Ledger]],LedgerMapping[[#All],[Sub Ledger]],0))</f>
        <v>Income Statement</v>
      </c>
    </row>
    <row r="7160" spans="1:5" x14ac:dyDescent="0.55000000000000004">
      <c r="A7160">
        <v>11</v>
      </c>
      <c r="B7160">
        <v>83000</v>
      </c>
      <c r="C7160" s="6">
        <v>44501</v>
      </c>
      <c r="D7160">
        <v>-136.93</v>
      </c>
      <c r="E7160" t="str">
        <f>INDEX(LedgerMapping[[#All],[Area]],MATCH(Transactions[[#This Row],[Sub Ledger]],LedgerMapping[[#All],[Sub Ledger]],0))</f>
        <v>Income Statement</v>
      </c>
    </row>
    <row r="7161" spans="1:5" x14ac:dyDescent="0.55000000000000004">
      <c r="A7161">
        <v>11</v>
      </c>
      <c r="B7161">
        <v>84000</v>
      </c>
      <c r="C7161" s="6">
        <v>44501</v>
      </c>
      <c r="D7161">
        <v>-114.59</v>
      </c>
      <c r="E7161" t="str">
        <f>INDEX(LedgerMapping[[#All],[Area]],MATCH(Transactions[[#This Row],[Sub Ledger]],LedgerMapping[[#All],[Sub Ledger]],0))</f>
        <v>Income Statement</v>
      </c>
    </row>
    <row r="7162" spans="1:5" x14ac:dyDescent="0.55000000000000004">
      <c r="A7162">
        <v>11</v>
      </c>
      <c r="B7162">
        <v>85000</v>
      </c>
      <c r="C7162" s="6">
        <v>44501</v>
      </c>
      <c r="D7162">
        <v>-110.34</v>
      </c>
      <c r="E7162" t="str">
        <f>INDEX(LedgerMapping[[#All],[Area]],MATCH(Transactions[[#This Row],[Sub Ledger]],LedgerMapping[[#All],[Sub Ledger]],0))</f>
        <v>Income Statement</v>
      </c>
    </row>
    <row r="7163" spans="1:5" x14ac:dyDescent="0.55000000000000004">
      <c r="A7163">
        <v>11</v>
      </c>
      <c r="B7163">
        <v>87000</v>
      </c>
      <c r="C7163" s="6">
        <v>44501</v>
      </c>
      <c r="D7163">
        <v>-598.64</v>
      </c>
      <c r="E7163" t="str">
        <f>INDEX(LedgerMapping[[#All],[Area]],MATCH(Transactions[[#This Row],[Sub Ledger]],LedgerMapping[[#All],[Sub Ledger]],0))</f>
        <v>Income Statement</v>
      </c>
    </row>
    <row r="7164" spans="1:5" x14ac:dyDescent="0.55000000000000004">
      <c r="A7164">
        <v>11</v>
      </c>
      <c r="B7164">
        <v>90000</v>
      </c>
      <c r="C7164" s="6">
        <v>44501</v>
      </c>
      <c r="D7164">
        <v>-219.91</v>
      </c>
      <c r="E7164" t="str">
        <f>INDEX(LedgerMapping[[#All],[Area]],MATCH(Transactions[[#This Row],[Sub Ledger]],LedgerMapping[[#All],[Sub Ledger]],0))</f>
        <v>Income Statement</v>
      </c>
    </row>
    <row r="7165" spans="1:5" x14ac:dyDescent="0.55000000000000004">
      <c r="A7165">
        <v>11</v>
      </c>
      <c r="B7165">
        <v>94000</v>
      </c>
      <c r="C7165" s="6">
        <v>44501</v>
      </c>
      <c r="D7165">
        <v>-180.55</v>
      </c>
      <c r="E7165" t="str">
        <f>INDEX(LedgerMapping[[#All],[Area]],MATCH(Transactions[[#This Row],[Sub Ledger]],LedgerMapping[[#All],[Sub Ledger]],0))</f>
        <v>Income Statement</v>
      </c>
    </row>
    <row r="7166" spans="1:5" x14ac:dyDescent="0.55000000000000004">
      <c r="A7166">
        <v>11</v>
      </c>
      <c r="B7166">
        <v>60000</v>
      </c>
      <c r="C7166" s="6">
        <v>44501</v>
      </c>
      <c r="D7166">
        <v>-8245.59</v>
      </c>
      <c r="E7166" t="str">
        <f>INDEX(LedgerMapping[[#All],[Area]],MATCH(Transactions[[#This Row],[Sub Ledger]],LedgerMapping[[#All],[Sub Ledger]],0))</f>
        <v>Income Statement</v>
      </c>
    </row>
    <row r="7167" spans="1:5" x14ac:dyDescent="0.55000000000000004">
      <c r="A7167">
        <v>11</v>
      </c>
      <c r="B7167">
        <v>61000</v>
      </c>
      <c r="C7167" s="6">
        <v>44501</v>
      </c>
      <c r="D7167">
        <v>-1015.67</v>
      </c>
      <c r="E7167" t="str">
        <f>INDEX(LedgerMapping[[#All],[Area]],MATCH(Transactions[[#This Row],[Sub Ledger]],LedgerMapping[[#All],[Sub Ledger]],0))</f>
        <v>Income Statement</v>
      </c>
    </row>
    <row r="7168" spans="1:5" x14ac:dyDescent="0.55000000000000004">
      <c r="A7168">
        <v>11</v>
      </c>
      <c r="B7168">
        <v>62000</v>
      </c>
      <c r="C7168" s="6">
        <v>44501</v>
      </c>
      <c r="D7168">
        <v>-423.11</v>
      </c>
      <c r="E7168" t="str">
        <f>INDEX(LedgerMapping[[#All],[Area]],MATCH(Transactions[[#This Row],[Sub Ledger]],LedgerMapping[[#All],[Sub Ledger]],0))</f>
        <v>Income Statement</v>
      </c>
    </row>
    <row r="7169" spans="1:5" x14ac:dyDescent="0.55000000000000004">
      <c r="A7169">
        <v>11</v>
      </c>
      <c r="B7169">
        <v>65000</v>
      </c>
      <c r="C7169" s="6">
        <v>44501</v>
      </c>
      <c r="D7169">
        <v>-70.97</v>
      </c>
      <c r="E7169" t="str">
        <f>INDEX(LedgerMapping[[#All],[Area]],MATCH(Transactions[[#This Row],[Sub Ledger]],LedgerMapping[[#All],[Sub Ledger]],0))</f>
        <v>Income Statement</v>
      </c>
    </row>
    <row r="7170" spans="1:5" x14ac:dyDescent="0.55000000000000004">
      <c r="A7170">
        <v>11</v>
      </c>
      <c r="B7170">
        <v>66000</v>
      </c>
      <c r="C7170" s="6">
        <v>44501</v>
      </c>
      <c r="D7170">
        <v>-63.53</v>
      </c>
      <c r="E7170" t="str">
        <f>INDEX(LedgerMapping[[#All],[Area]],MATCH(Transactions[[#This Row],[Sub Ledger]],LedgerMapping[[#All],[Sub Ledger]],0))</f>
        <v>Income Statement</v>
      </c>
    </row>
    <row r="7171" spans="1:5" x14ac:dyDescent="0.55000000000000004">
      <c r="A7171">
        <v>11</v>
      </c>
      <c r="B7171">
        <v>67000</v>
      </c>
      <c r="C7171" s="6">
        <v>44501</v>
      </c>
      <c r="D7171">
        <v>-34.799999999999997</v>
      </c>
      <c r="E7171" t="str">
        <f>INDEX(LedgerMapping[[#All],[Area]],MATCH(Transactions[[#This Row],[Sub Ledger]],LedgerMapping[[#All],[Sub Ledger]],0))</f>
        <v>Income Statement</v>
      </c>
    </row>
    <row r="7172" spans="1:5" x14ac:dyDescent="0.55000000000000004">
      <c r="A7172">
        <v>11</v>
      </c>
      <c r="B7172">
        <v>68000</v>
      </c>
      <c r="C7172" s="6">
        <v>44501</v>
      </c>
      <c r="D7172">
        <v>-26.29</v>
      </c>
      <c r="E7172" t="str">
        <f>INDEX(LedgerMapping[[#All],[Area]],MATCH(Transactions[[#This Row],[Sub Ledger]],LedgerMapping[[#All],[Sub Ledger]],0))</f>
        <v>Income Statement</v>
      </c>
    </row>
    <row r="7173" spans="1:5" x14ac:dyDescent="0.55000000000000004">
      <c r="A7173">
        <v>11</v>
      </c>
      <c r="B7173">
        <v>69000</v>
      </c>
      <c r="C7173" s="6">
        <v>44501</v>
      </c>
      <c r="D7173">
        <v>-8.2100000000000009</v>
      </c>
      <c r="E7173" t="str">
        <f>INDEX(LedgerMapping[[#All],[Area]],MATCH(Transactions[[#This Row],[Sub Ledger]],LedgerMapping[[#All],[Sub Ledger]],0))</f>
        <v>Income Statement</v>
      </c>
    </row>
    <row r="7174" spans="1:5" x14ac:dyDescent="0.55000000000000004">
      <c r="A7174">
        <v>11</v>
      </c>
      <c r="B7174">
        <v>71000</v>
      </c>
      <c r="C7174" s="6">
        <v>44501</v>
      </c>
      <c r="D7174">
        <v>-11.4</v>
      </c>
      <c r="E7174" t="str">
        <f>INDEX(LedgerMapping[[#All],[Area]],MATCH(Transactions[[#This Row],[Sub Ledger]],LedgerMapping[[#All],[Sub Ledger]],0))</f>
        <v>Income Statement</v>
      </c>
    </row>
    <row r="7175" spans="1:5" x14ac:dyDescent="0.55000000000000004">
      <c r="A7175">
        <v>11</v>
      </c>
      <c r="B7175">
        <v>73000</v>
      </c>
      <c r="C7175" s="6">
        <v>44501</v>
      </c>
      <c r="D7175">
        <v>-53.95</v>
      </c>
      <c r="E7175" t="str">
        <f>INDEX(LedgerMapping[[#All],[Area]],MATCH(Transactions[[#This Row],[Sub Ledger]],LedgerMapping[[#All],[Sub Ledger]],0))</f>
        <v>Income Statement</v>
      </c>
    </row>
    <row r="7176" spans="1:5" x14ac:dyDescent="0.55000000000000004">
      <c r="A7176">
        <v>11</v>
      </c>
      <c r="B7176">
        <v>74000</v>
      </c>
      <c r="C7176" s="6">
        <v>44501</v>
      </c>
      <c r="D7176">
        <v>-196.51</v>
      </c>
      <c r="E7176" t="str">
        <f>INDEX(LedgerMapping[[#All],[Area]],MATCH(Transactions[[#This Row],[Sub Ledger]],LedgerMapping[[#All],[Sub Ledger]],0))</f>
        <v>Income Statement</v>
      </c>
    </row>
    <row r="7177" spans="1:5" x14ac:dyDescent="0.55000000000000004">
      <c r="A7177">
        <v>11</v>
      </c>
      <c r="B7177">
        <v>76000</v>
      </c>
      <c r="C7177" s="6">
        <v>44501</v>
      </c>
      <c r="D7177">
        <v>-76.290000000000006</v>
      </c>
      <c r="E7177" t="str">
        <f>INDEX(LedgerMapping[[#All],[Area]],MATCH(Transactions[[#This Row],[Sub Ledger]],LedgerMapping[[#All],[Sub Ledger]],0))</f>
        <v>Income Statement</v>
      </c>
    </row>
    <row r="7178" spans="1:5" x14ac:dyDescent="0.55000000000000004">
      <c r="A7178">
        <v>11</v>
      </c>
      <c r="B7178">
        <v>77000</v>
      </c>
      <c r="C7178" s="6">
        <v>44501</v>
      </c>
      <c r="D7178">
        <v>-135.87</v>
      </c>
      <c r="E7178" t="str">
        <f>INDEX(LedgerMapping[[#All],[Area]],MATCH(Transactions[[#This Row],[Sub Ledger]],LedgerMapping[[#All],[Sub Ledger]],0))</f>
        <v>Income Statement</v>
      </c>
    </row>
    <row r="7179" spans="1:5" x14ac:dyDescent="0.55000000000000004">
      <c r="A7179">
        <v>11</v>
      </c>
      <c r="B7179">
        <v>78000</v>
      </c>
      <c r="C7179" s="6">
        <v>44501</v>
      </c>
      <c r="D7179">
        <v>-44.38</v>
      </c>
      <c r="E7179" t="str">
        <f>INDEX(LedgerMapping[[#All],[Area]],MATCH(Transactions[[#This Row],[Sub Ledger]],LedgerMapping[[#All],[Sub Ledger]],0))</f>
        <v>Income Statement</v>
      </c>
    </row>
    <row r="7180" spans="1:5" x14ac:dyDescent="0.55000000000000004">
      <c r="A7180">
        <v>11</v>
      </c>
      <c r="B7180">
        <v>80000</v>
      </c>
      <c r="C7180" s="6">
        <v>44501</v>
      </c>
      <c r="D7180">
        <v>-158.21</v>
      </c>
      <c r="E7180" t="str">
        <f>INDEX(LedgerMapping[[#All],[Area]],MATCH(Transactions[[#This Row],[Sub Ledger]],LedgerMapping[[#All],[Sub Ledger]],0))</f>
        <v>Income Statement</v>
      </c>
    </row>
    <row r="7181" spans="1:5" x14ac:dyDescent="0.55000000000000004">
      <c r="A7181">
        <v>11</v>
      </c>
      <c r="B7181">
        <v>81000</v>
      </c>
      <c r="C7181" s="6">
        <v>44501</v>
      </c>
      <c r="D7181">
        <v>-97.57</v>
      </c>
      <c r="E7181" t="str">
        <f>INDEX(LedgerMapping[[#All],[Area]],MATCH(Transactions[[#This Row],[Sub Ledger]],LedgerMapping[[#All],[Sub Ledger]],0))</f>
        <v>Income Statement</v>
      </c>
    </row>
    <row r="7182" spans="1:5" x14ac:dyDescent="0.55000000000000004">
      <c r="A7182">
        <v>11</v>
      </c>
      <c r="B7182">
        <v>82000</v>
      </c>
      <c r="C7182" s="6">
        <v>44501</v>
      </c>
      <c r="D7182">
        <v>-9.27</v>
      </c>
      <c r="E7182" t="str">
        <f>INDEX(LedgerMapping[[#All],[Area]],MATCH(Transactions[[#This Row],[Sub Ledger]],LedgerMapping[[#All],[Sub Ledger]],0))</f>
        <v>Income Statement</v>
      </c>
    </row>
    <row r="7183" spans="1:5" x14ac:dyDescent="0.55000000000000004">
      <c r="A7183">
        <v>11</v>
      </c>
      <c r="B7183">
        <v>83000</v>
      </c>
      <c r="C7183" s="6">
        <v>44501</v>
      </c>
      <c r="D7183">
        <v>-32.67</v>
      </c>
      <c r="E7183" t="str">
        <f>INDEX(LedgerMapping[[#All],[Area]],MATCH(Transactions[[#This Row],[Sub Ledger]],LedgerMapping[[#All],[Sub Ledger]],0))</f>
        <v>Income Statement</v>
      </c>
    </row>
    <row r="7184" spans="1:5" x14ac:dyDescent="0.55000000000000004">
      <c r="A7184">
        <v>11</v>
      </c>
      <c r="B7184">
        <v>84000</v>
      </c>
      <c r="C7184" s="6">
        <v>44501</v>
      </c>
      <c r="D7184">
        <v>-27.36</v>
      </c>
      <c r="E7184" t="str">
        <f>INDEX(LedgerMapping[[#All],[Area]],MATCH(Transactions[[#This Row],[Sub Ledger]],LedgerMapping[[#All],[Sub Ledger]],0))</f>
        <v>Income Statement</v>
      </c>
    </row>
    <row r="7185" spans="1:5" x14ac:dyDescent="0.55000000000000004">
      <c r="A7185">
        <v>11</v>
      </c>
      <c r="B7185">
        <v>85000</v>
      </c>
      <c r="C7185" s="6">
        <v>44501</v>
      </c>
      <c r="D7185">
        <v>-26.29</v>
      </c>
      <c r="E7185" t="str">
        <f>INDEX(LedgerMapping[[#All],[Area]],MATCH(Transactions[[#This Row],[Sub Ledger]],LedgerMapping[[#All],[Sub Ledger]],0))</f>
        <v>Income Statement</v>
      </c>
    </row>
    <row r="7186" spans="1:5" x14ac:dyDescent="0.55000000000000004">
      <c r="A7186">
        <v>11</v>
      </c>
      <c r="B7186">
        <v>87000</v>
      </c>
      <c r="C7186" s="6">
        <v>44501</v>
      </c>
      <c r="D7186">
        <v>-149.69999999999999</v>
      </c>
      <c r="E7186" t="str">
        <f>INDEX(LedgerMapping[[#All],[Area]],MATCH(Transactions[[#This Row],[Sub Ledger]],LedgerMapping[[#All],[Sub Ledger]],0))</f>
        <v>Income Statement</v>
      </c>
    </row>
    <row r="7187" spans="1:5" x14ac:dyDescent="0.55000000000000004">
      <c r="A7187">
        <v>11</v>
      </c>
      <c r="B7187">
        <v>90000</v>
      </c>
      <c r="C7187" s="6">
        <v>44501</v>
      </c>
      <c r="D7187">
        <v>-51.82</v>
      </c>
      <c r="E7187" t="str">
        <f>INDEX(LedgerMapping[[#All],[Area]],MATCH(Transactions[[#This Row],[Sub Ledger]],LedgerMapping[[#All],[Sub Ledger]],0))</f>
        <v>Income Statement</v>
      </c>
    </row>
    <row r="7188" spans="1:5" x14ac:dyDescent="0.55000000000000004">
      <c r="A7188">
        <v>11</v>
      </c>
      <c r="B7188">
        <v>94000</v>
      </c>
      <c r="C7188" s="6">
        <v>44501</v>
      </c>
      <c r="D7188">
        <v>-43.31</v>
      </c>
      <c r="E7188" t="str">
        <f>INDEX(LedgerMapping[[#All],[Area]],MATCH(Transactions[[#This Row],[Sub Ledger]],LedgerMapping[[#All],[Sub Ledger]],0))</f>
        <v>Income Statement</v>
      </c>
    </row>
    <row r="7189" spans="1:5" x14ac:dyDescent="0.55000000000000004">
      <c r="A7189">
        <v>11</v>
      </c>
      <c r="B7189">
        <v>60000</v>
      </c>
      <c r="C7189" s="6">
        <v>44501</v>
      </c>
      <c r="D7189">
        <v>-20840.509999999998</v>
      </c>
      <c r="E7189" t="str">
        <f>INDEX(LedgerMapping[[#All],[Area]],MATCH(Transactions[[#This Row],[Sub Ledger]],LedgerMapping[[#All],[Sub Ledger]],0))</f>
        <v>Income Statement</v>
      </c>
    </row>
    <row r="7190" spans="1:5" x14ac:dyDescent="0.55000000000000004">
      <c r="A7190">
        <v>11</v>
      </c>
      <c r="B7190">
        <v>61000</v>
      </c>
      <c r="C7190" s="6">
        <v>44501</v>
      </c>
      <c r="D7190">
        <v>-1924.2</v>
      </c>
      <c r="E7190" t="str">
        <f>INDEX(LedgerMapping[[#All],[Area]],MATCH(Transactions[[#This Row],[Sub Ledger]],LedgerMapping[[#All],[Sub Ledger]],0))</f>
        <v>Income Statement</v>
      </c>
    </row>
    <row r="7191" spans="1:5" x14ac:dyDescent="0.55000000000000004">
      <c r="A7191">
        <v>11</v>
      </c>
      <c r="B7191">
        <v>62000</v>
      </c>
      <c r="C7191" s="6">
        <v>44501</v>
      </c>
      <c r="D7191">
        <v>-1711.43</v>
      </c>
      <c r="E7191" t="str">
        <f>INDEX(LedgerMapping[[#All],[Area]],MATCH(Transactions[[#This Row],[Sub Ledger]],LedgerMapping[[#All],[Sub Ledger]],0))</f>
        <v>Income Statement</v>
      </c>
    </row>
    <row r="7192" spans="1:5" x14ac:dyDescent="0.55000000000000004">
      <c r="A7192">
        <v>11</v>
      </c>
      <c r="B7192">
        <v>65000</v>
      </c>
      <c r="C7192" s="6">
        <v>44501</v>
      </c>
      <c r="D7192">
        <v>-344.38</v>
      </c>
      <c r="E7192" t="str">
        <f>INDEX(LedgerMapping[[#All],[Area]],MATCH(Transactions[[#This Row],[Sub Ledger]],LedgerMapping[[#All],[Sub Ledger]],0))</f>
        <v>Income Statement</v>
      </c>
    </row>
    <row r="7193" spans="1:5" x14ac:dyDescent="0.55000000000000004">
      <c r="A7193">
        <v>11</v>
      </c>
      <c r="B7193">
        <v>66000</v>
      </c>
      <c r="C7193" s="6">
        <v>44501</v>
      </c>
      <c r="D7193">
        <v>-312.47000000000003</v>
      </c>
      <c r="E7193" t="str">
        <f>INDEX(LedgerMapping[[#All],[Area]],MATCH(Transactions[[#This Row],[Sub Ledger]],LedgerMapping[[#All],[Sub Ledger]],0))</f>
        <v>Income Statement</v>
      </c>
    </row>
    <row r="7194" spans="1:5" x14ac:dyDescent="0.55000000000000004">
      <c r="A7194">
        <v>11</v>
      </c>
      <c r="B7194">
        <v>67000</v>
      </c>
      <c r="C7194" s="6">
        <v>44501</v>
      </c>
      <c r="D7194">
        <v>-160.34</v>
      </c>
      <c r="E7194" t="str">
        <f>INDEX(LedgerMapping[[#All],[Area]],MATCH(Transactions[[#This Row],[Sub Ledger]],LedgerMapping[[#All],[Sub Ledger]],0))</f>
        <v>Income Statement</v>
      </c>
    </row>
    <row r="7195" spans="1:5" x14ac:dyDescent="0.55000000000000004">
      <c r="A7195">
        <v>11</v>
      </c>
      <c r="B7195">
        <v>68000</v>
      </c>
      <c r="C7195" s="6">
        <v>44501</v>
      </c>
      <c r="D7195">
        <v>-120.97</v>
      </c>
      <c r="E7195" t="str">
        <f>INDEX(LedgerMapping[[#All],[Area]],MATCH(Transactions[[#This Row],[Sub Ledger]],LedgerMapping[[#All],[Sub Ledger]],0))</f>
        <v>Income Statement</v>
      </c>
    </row>
    <row r="7196" spans="1:5" x14ac:dyDescent="0.55000000000000004">
      <c r="A7196">
        <v>11</v>
      </c>
      <c r="B7196">
        <v>69000</v>
      </c>
      <c r="C7196" s="6">
        <v>44501</v>
      </c>
      <c r="D7196">
        <v>-34.799999999999997</v>
      </c>
      <c r="E7196" t="str">
        <f>INDEX(LedgerMapping[[#All],[Area]],MATCH(Transactions[[#This Row],[Sub Ledger]],LedgerMapping[[#All],[Sub Ledger]],0))</f>
        <v>Income Statement</v>
      </c>
    </row>
    <row r="7197" spans="1:5" x14ac:dyDescent="0.55000000000000004">
      <c r="A7197">
        <v>11</v>
      </c>
      <c r="B7197">
        <v>71000</v>
      </c>
      <c r="C7197" s="6">
        <v>44501</v>
      </c>
      <c r="D7197">
        <v>-51.82</v>
      </c>
      <c r="E7197" t="str">
        <f>INDEX(LedgerMapping[[#All],[Area]],MATCH(Transactions[[#This Row],[Sub Ledger]],LedgerMapping[[#All],[Sub Ledger]],0))</f>
        <v>Income Statement</v>
      </c>
    </row>
    <row r="7198" spans="1:5" x14ac:dyDescent="0.55000000000000004">
      <c r="A7198">
        <v>11</v>
      </c>
      <c r="B7198">
        <v>73000</v>
      </c>
      <c r="C7198" s="6">
        <v>44501</v>
      </c>
      <c r="D7198">
        <v>-219.91</v>
      </c>
      <c r="E7198" t="str">
        <f>INDEX(LedgerMapping[[#All],[Area]],MATCH(Transactions[[#This Row],[Sub Ledger]],LedgerMapping[[#All],[Sub Ledger]],0))</f>
        <v>Income Statement</v>
      </c>
    </row>
    <row r="7199" spans="1:5" x14ac:dyDescent="0.55000000000000004">
      <c r="A7199">
        <v>11</v>
      </c>
      <c r="B7199">
        <v>74000</v>
      </c>
      <c r="C7199" s="6">
        <v>44501</v>
      </c>
      <c r="D7199">
        <v>-311.39999999999998</v>
      </c>
      <c r="E7199" t="str">
        <f>INDEX(LedgerMapping[[#All],[Area]],MATCH(Transactions[[#This Row],[Sub Ledger]],LedgerMapping[[#All],[Sub Ledger]],0))</f>
        <v>Income Statement</v>
      </c>
    </row>
    <row r="7200" spans="1:5" x14ac:dyDescent="0.55000000000000004">
      <c r="A7200">
        <v>11</v>
      </c>
      <c r="B7200">
        <v>76000</v>
      </c>
      <c r="C7200" s="6">
        <v>44501</v>
      </c>
      <c r="D7200">
        <v>-255.02</v>
      </c>
      <c r="E7200" t="str">
        <f>INDEX(LedgerMapping[[#All],[Area]],MATCH(Transactions[[#This Row],[Sub Ledger]],LedgerMapping[[#All],[Sub Ledger]],0))</f>
        <v>Income Statement</v>
      </c>
    </row>
    <row r="7201" spans="1:5" x14ac:dyDescent="0.55000000000000004">
      <c r="A7201">
        <v>11</v>
      </c>
      <c r="B7201">
        <v>77000</v>
      </c>
      <c r="C7201" s="6">
        <v>44501</v>
      </c>
      <c r="D7201">
        <v>-458.21</v>
      </c>
      <c r="E7201" t="str">
        <f>INDEX(LedgerMapping[[#All],[Area]],MATCH(Transactions[[#This Row],[Sub Ledger]],LedgerMapping[[#All],[Sub Ledger]],0))</f>
        <v>Income Statement</v>
      </c>
    </row>
    <row r="7202" spans="1:5" x14ac:dyDescent="0.55000000000000004">
      <c r="A7202">
        <v>11</v>
      </c>
      <c r="B7202">
        <v>78000</v>
      </c>
      <c r="C7202" s="6">
        <v>44501</v>
      </c>
      <c r="D7202">
        <v>-140.12</v>
      </c>
      <c r="E7202" t="str">
        <f>INDEX(LedgerMapping[[#All],[Area]],MATCH(Transactions[[#This Row],[Sub Ledger]],LedgerMapping[[#All],[Sub Ledger]],0))</f>
        <v>Income Statement</v>
      </c>
    </row>
    <row r="7203" spans="1:5" x14ac:dyDescent="0.55000000000000004">
      <c r="A7203">
        <v>11</v>
      </c>
      <c r="B7203">
        <v>80000</v>
      </c>
      <c r="C7203" s="6">
        <v>44501</v>
      </c>
      <c r="D7203">
        <v>-532.67999999999995</v>
      </c>
      <c r="E7203" t="str">
        <f>INDEX(LedgerMapping[[#All],[Area]],MATCH(Transactions[[#This Row],[Sub Ledger]],LedgerMapping[[#All],[Sub Ledger]],0))</f>
        <v>Income Statement</v>
      </c>
    </row>
    <row r="7204" spans="1:5" x14ac:dyDescent="0.55000000000000004">
      <c r="A7204">
        <v>11</v>
      </c>
      <c r="B7204">
        <v>81000</v>
      </c>
      <c r="C7204" s="6">
        <v>44501</v>
      </c>
      <c r="D7204">
        <v>-330.55</v>
      </c>
      <c r="E7204" t="str">
        <f>INDEX(LedgerMapping[[#All],[Area]],MATCH(Transactions[[#This Row],[Sub Ledger]],LedgerMapping[[#All],[Sub Ledger]],0))</f>
        <v>Income Statement</v>
      </c>
    </row>
    <row r="7205" spans="1:5" x14ac:dyDescent="0.55000000000000004">
      <c r="A7205">
        <v>11</v>
      </c>
      <c r="B7205">
        <v>82000</v>
      </c>
      <c r="C7205" s="6">
        <v>44501</v>
      </c>
      <c r="D7205">
        <v>-33.74</v>
      </c>
      <c r="E7205" t="str">
        <f>INDEX(LedgerMapping[[#All],[Area]],MATCH(Transactions[[#This Row],[Sub Ledger]],LedgerMapping[[#All],[Sub Ledger]],0))</f>
        <v>Income Statement</v>
      </c>
    </row>
    <row r="7206" spans="1:5" x14ac:dyDescent="0.55000000000000004">
      <c r="A7206">
        <v>11</v>
      </c>
      <c r="B7206">
        <v>83000</v>
      </c>
      <c r="C7206" s="6">
        <v>44501</v>
      </c>
      <c r="D7206">
        <v>-116.72</v>
      </c>
      <c r="E7206" t="str">
        <f>INDEX(LedgerMapping[[#All],[Area]],MATCH(Transactions[[#This Row],[Sub Ledger]],LedgerMapping[[#All],[Sub Ledger]],0))</f>
        <v>Income Statement</v>
      </c>
    </row>
    <row r="7207" spans="1:5" x14ac:dyDescent="0.55000000000000004">
      <c r="A7207">
        <v>11</v>
      </c>
      <c r="B7207">
        <v>84000</v>
      </c>
      <c r="C7207" s="6">
        <v>44501</v>
      </c>
      <c r="D7207">
        <v>-102.89</v>
      </c>
      <c r="E7207" t="str">
        <f>INDEX(LedgerMapping[[#All],[Area]],MATCH(Transactions[[#This Row],[Sub Ledger]],LedgerMapping[[#All],[Sub Ledger]],0))</f>
        <v>Income Statement</v>
      </c>
    </row>
    <row r="7208" spans="1:5" x14ac:dyDescent="0.55000000000000004">
      <c r="A7208">
        <v>11</v>
      </c>
      <c r="B7208">
        <v>85000</v>
      </c>
      <c r="C7208" s="6">
        <v>44501</v>
      </c>
      <c r="D7208">
        <v>-94.38</v>
      </c>
      <c r="E7208" t="str">
        <f>INDEX(LedgerMapping[[#All],[Area]],MATCH(Transactions[[#This Row],[Sub Ledger]],LedgerMapping[[#All],[Sub Ledger]],0))</f>
        <v>Income Statement</v>
      </c>
    </row>
    <row r="7209" spans="1:5" x14ac:dyDescent="0.55000000000000004">
      <c r="A7209">
        <v>11</v>
      </c>
      <c r="B7209">
        <v>87000</v>
      </c>
      <c r="C7209" s="6">
        <v>44501</v>
      </c>
      <c r="D7209">
        <v>-448.64</v>
      </c>
      <c r="E7209" t="str">
        <f>INDEX(LedgerMapping[[#All],[Area]],MATCH(Transactions[[#This Row],[Sub Ledger]],LedgerMapping[[#All],[Sub Ledger]],0))</f>
        <v>Income Statement</v>
      </c>
    </row>
    <row r="7210" spans="1:5" x14ac:dyDescent="0.55000000000000004">
      <c r="A7210">
        <v>11</v>
      </c>
      <c r="B7210">
        <v>90000</v>
      </c>
      <c r="C7210" s="6">
        <v>44501</v>
      </c>
      <c r="D7210">
        <v>-197.57</v>
      </c>
      <c r="E7210" t="str">
        <f>INDEX(LedgerMapping[[#All],[Area]],MATCH(Transactions[[#This Row],[Sub Ledger]],LedgerMapping[[#All],[Sub Ledger]],0))</f>
        <v>Income Statement</v>
      </c>
    </row>
    <row r="7211" spans="1:5" x14ac:dyDescent="0.55000000000000004">
      <c r="A7211">
        <v>11</v>
      </c>
      <c r="B7211">
        <v>94000</v>
      </c>
      <c r="C7211" s="6">
        <v>44501</v>
      </c>
      <c r="D7211">
        <v>-148.63</v>
      </c>
      <c r="E7211" t="str">
        <f>INDEX(LedgerMapping[[#All],[Area]],MATCH(Transactions[[#This Row],[Sub Ledger]],LedgerMapping[[#All],[Sub Ledger]],0))</f>
        <v>Income Statement</v>
      </c>
    </row>
    <row r="7212" spans="1:5" x14ac:dyDescent="0.55000000000000004">
      <c r="A7212">
        <v>11</v>
      </c>
      <c r="B7212">
        <v>60000</v>
      </c>
      <c r="C7212" s="6">
        <v>44501</v>
      </c>
      <c r="D7212">
        <v>-24275.68</v>
      </c>
      <c r="E7212" t="str">
        <f>INDEX(LedgerMapping[[#All],[Area]],MATCH(Transactions[[#This Row],[Sub Ledger]],LedgerMapping[[#All],[Sub Ledger]],0))</f>
        <v>Income Statement</v>
      </c>
    </row>
    <row r="7213" spans="1:5" x14ac:dyDescent="0.55000000000000004">
      <c r="A7213">
        <v>11</v>
      </c>
      <c r="B7213">
        <v>61000</v>
      </c>
      <c r="C7213" s="6">
        <v>44501</v>
      </c>
      <c r="D7213">
        <v>-2989.11</v>
      </c>
      <c r="E7213" t="str">
        <f>INDEX(LedgerMapping[[#All],[Area]],MATCH(Transactions[[#This Row],[Sub Ledger]],LedgerMapping[[#All],[Sub Ledger]],0))</f>
        <v>Income Statement</v>
      </c>
    </row>
    <row r="7214" spans="1:5" x14ac:dyDescent="0.55000000000000004">
      <c r="A7214">
        <v>11</v>
      </c>
      <c r="B7214">
        <v>62000</v>
      </c>
      <c r="C7214" s="6">
        <v>44501</v>
      </c>
      <c r="D7214">
        <v>-1245.46</v>
      </c>
      <c r="E7214" t="str">
        <f>INDEX(LedgerMapping[[#All],[Area]],MATCH(Transactions[[#This Row],[Sub Ledger]],LedgerMapping[[#All],[Sub Ledger]],0))</f>
        <v>Income Statement</v>
      </c>
    </row>
    <row r="7215" spans="1:5" x14ac:dyDescent="0.55000000000000004">
      <c r="A7215">
        <v>11</v>
      </c>
      <c r="B7215">
        <v>65000</v>
      </c>
      <c r="C7215" s="6">
        <v>44501</v>
      </c>
      <c r="D7215">
        <v>-219.91</v>
      </c>
      <c r="E7215" t="str">
        <f>INDEX(LedgerMapping[[#All],[Area]],MATCH(Transactions[[#This Row],[Sub Ledger]],LedgerMapping[[#All],[Sub Ledger]],0))</f>
        <v>Income Statement</v>
      </c>
    </row>
    <row r="7216" spans="1:5" x14ac:dyDescent="0.55000000000000004">
      <c r="A7216">
        <v>11</v>
      </c>
      <c r="B7216">
        <v>66000</v>
      </c>
      <c r="C7216" s="6">
        <v>44501</v>
      </c>
      <c r="D7216">
        <v>-199.7</v>
      </c>
      <c r="E7216" t="str">
        <f>INDEX(LedgerMapping[[#All],[Area]],MATCH(Transactions[[#This Row],[Sub Ledger]],LedgerMapping[[#All],[Sub Ledger]],0))</f>
        <v>Income Statement</v>
      </c>
    </row>
    <row r="7217" spans="1:5" x14ac:dyDescent="0.55000000000000004">
      <c r="A7217">
        <v>11</v>
      </c>
      <c r="B7217">
        <v>67000</v>
      </c>
      <c r="C7217" s="6">
        <v>44501</v>
      </c>
      <c r="D7217">
        <v>-105.02</v>
      </c>
      <c r="E7217" t="str">
        <f>INDEX(LedgerMapping[[#All],[Area]],MATCH(Transactions[[#This Row],[Sub Ledger]],LedgerMapping[[#All],[Sub Ledger]],0))</f>
        <v>Income Statement</v>
      </c>
    </row>
    <row r="7218" spans="1:5" x14ac:dyDescent="0.55000000000000004">
      <c r="A7218">
        <v>11</v>
      </c>
      <c r="B7218">
        <v>68000</v>
      </c>
      <c r="C7218" s="6">
        <v>44501</v>
      </c>
      <c r="D7218">
        <v>-79.48</v>
      </c>
      <c r="E7218" t="str">
        <f>INDEX(LedgerMapping[[#All],[Area]],MATCH(Transactions[[#This Row],[Sub Ledger]],LedgerMapping[[#All],[Sub Ledger]],0))</f>
        <v>Income Statement</v>
      </c>
    </row>
    <row r="7219" spans="1:5" x14ac:dyDescent="0.55000000000000004">
      <c r="A7219">
        <v>11</v>
      </c>
      <c r="B7219">
        <v>69000</v>
      </c>
      <c r="C7219" s="6">
        <v>44501</v>
      </c>
      <c r="D7219">
        <v>-23.1</v>
      </c>
      <c r="E7219" t="str">
        <f>INDEX(LedgerMapping[[#All],[Area]],MATCH(Transactions[[#This Row],[Sub Ledger]],LedgerMapping[[#All],[Sub Ledger]],0))</f>
        <v>Income Statement</v>
      </c>
    </row>
    <row r="7220" spans="1:5" x14ac:dyDescent="0.55000000000000004">
      <c r="A7220">
        <v>11</v>
      </c>
      <c r="B7220">
        <v>71000</v>
      </c>
      <c r="C7220" s="6">
        <v>44501</v>
      </c>
      <c r="D7220">
        <v>-32.67</v>
      </c>
      <c r="E7220" t="str">
        <f>INDEX(LedgerMapping[[#All],[Area]],MATCH(Transactions[[#This Row],[Sub Ledger]],LedgerMapping[[#All],[Sub Ledger]],0))</f>
        <v>Income Statement</v>
      </c>
    </row>
    <row r="7221" spans="1:5" x14ac:dyDescent="0.55000000000000004">
      <c r="A7221">
        <v>11</v>
      </c>
      <c r="B7221">
        <v>73000</v>
      </c>
      <c r="C7221" s="6">
        <v>44501</v>
      </c>
      <c r="D7221">
        <v>-167.78</v>
      </c>
      <c r="E7221" t="str">
        <f>INDEX(LedgerMapping[[#All],[Area]],MATCH(Transactions[[#This Row],[Sub Ledger]],LedgerMapping[[#All],[Sub Ledger]],0))</f>
        <v>Income Statement</v>
      </c>
    </row>
    <row r="7222" spans="1:5" x14ac:dyDescent="0.55000000000000004">
      <c r="A7222">
        <v>11</v>
      </c>
      <c r="B7222">
        <v>74000</v>
      </c>
      <c r="C7222" s="6">
        <v>44501</v>
      </c>
      <c r="D7222">
        <v>-219.91</v>
      </c>
      <c r="E7222" t="str">
        <f>INDEX(LedgerMapping[[#All],[Area]],MATCH(Transactions[[#This Row],[Sub Ledger]],LedgerMapping[[#All],[Sub Ledger]],0))</f>
        <v>Income Statement</v>
      </c>
    </row>
    <row r="7223" spans="1:5" x14ac:dyDescent="0.55000000000000004">
      <c r="A7223">
        <v>11</v>
      </c>
      <c r="B7223">
        <v>76000</v>
      </c>
      <c r="C7223" s="6">
        <v>44501</v>
      </c>
      <c r="D7223">
        <v>-226.3</v>
      </c>
      <c r="E7223" t="str">
        <f>INDEX(LedgerMapping[[#All],[Area]],MATCH(Transactions[[#This Row],[Sub Ledger]],LedgerMapping[[#All],[Sub Ledger]],0))</f>
        <v>Income Statement</v>
      </c>
    </row>
    <row r="7224" spans="1:5" x14ac:dyDescent="0.55000000000000004">
      <c r="A7224">
        <v>11</v>
      </c>
      <c r="B7224">
        <v>77000</v>
      </c>
      <c r="C7224" s="6">
        <v>44501</v>
      </c>
      <c r="D7224">
        <v>-408.21</v>
      </c>
      <c r="E7224" t="str">
        <f>INDEX(LedgerMapping[[#All],[Area]],MATCH(Transactions[[#This Row],[Sub Ledger]],LedgerMapping[[#All],[Sub Ledger]],0))</f>
        <v>Income Statement</v>
      </c>
    </row>
    <row r="7225" spans="1:5" x14ac:dyDescent="0.55000000000000004">
      <c r="A7225">
        <v>11</v>
      </c>
      <c r="B7225">
        <v>78000</v>
      </c>
      <c r="C7225" s="6">
        <v>44501</v>
      </c>
      <c r="D7225">
        <v>-142.25</v>
      </c>
      <c r="E7225" t="str">
        <f>INDEX(LedgerMapping[[#All],[Area]],MATCH(Transactions[[#This Row],[Sub Ledger]],LedgerMapping[[#All],[Sub Ledger]],0))</f>
        <v>Income Statement</v>
      </c>
    </row>
    <row r="7226" spans="1:5" x14ac:dyDescent="0.55000000000000004">
      <c r="A7226">
        <v>11</v>
      </c>
      <c r="B7226">
        <v>80000</v>
      </c>
      <c r="C7226" s="6">
        <v>44501</v>
      </c>
      <c r="D7226">
        <v>-544.39</v>
      </c>
      <c r="E7226" t="str">
        <f>INDEX(LedgerMapping[[#All],[Area]],MATCH(Transactions[[#This Row],[Sub Ledger]],LedgerMapping[[#All],[Sub Ledger]],0))</f>
        <v>Income Statement</v>
      </c>
    </row>
    <row r="7227" spans="1:5" x14ac:dyDescent="0.55000000000000004">
      <c r="A7227">
        <v>11</v>
      </c>
      <c r="B7227">
        <v>81000</v>
      </c>
      <c r="C7227" s="6">
        <v>44501</v>
      </c>
      <c r="D7227">
        <v>-336.94</v>
      </c>
      <c r="E7227" t="str">
        <f>INDEX(LedgerMapping[[#All],[Area]],MATCH(Transactions[[#This Row],[Sub Ledger]],LedgerMapping[[#All],[Sub Ledger]],0))</f>
        <v>Income Statement</v>
      </c>
    </row>
    <row r="7228" spans="1:5" x14ac:dyDescent="0.55000000000000004">
      <c r="A7228">
        <v>11</v>
      </c>
      <c r="B7228">
        <v>82000</v>
      </c>
      <c r="C7228" s="6">
        <v>44501</v>
      </c>
      <c r="D7228">
        <v>-34.799999999999997</v>
      </c>
      <c r="E7228" t="str">
        <f>INDEX(LedgerMapping[[#All],[Area]],MATCH(Transactions[[#This Row],[Sub Ledger]],LedgerMapping[[#All],[Sub Ledger]],0))</f>
        <v>Income Statement</v>
      </c>
    </row>
    <row r="7229" spans="1:5" x14ac:dyDescent="0.55000000000000004">
      <c r="A7229">
        <v>11</v>
      </c>
      <c r="B7229">
        <v>83000</v>
      </c>
      <c r="C7229" s="6">
        <v>44501</v>
      </c>
      <c r="D7229">
        <v>-120.97</v>
      </c>
      <c r="E7229" t="str">
        <f>INDEX(LedgerMapping[[#All],[Area]],MATCH(Transactions[[#This Row],[Sub Ledger]],LedgerMapping[[#All],[Sub Ledger]],0))</f>
        <v>Income Statement</v>
      </c>
    </row>
    <row r="7230" spans="1:5" x14ac:dyDescent="0.55000000000000004">
      <c r="A7230">
        <v>11</v>
      </c>
      <c r="B7230">
        <v>84000</v>
      </c>
      <c r="C7230" s="6">
        <v>44501</v>
      </c>
      <c r="D7230">
        <v>-107.14</v>
      </c>
      <c r="E7230" t="str">
        <f>INDEX(LedgerMapping[[#All],[Area]],MATCH(Transactions[[#This Row],[Sub Ledger]],LedgerMapping[[#All],[Sub Ledger]],0))</f>
        <v>Income Statement</v>
      </c>
    </row>
    <row r="7231" spans="1:5" x14ac:dyDescent="0.55000000000000004">
      <c r="A7231">
        <v>11</v>
      </c>
      <c r="B7231">
        <v>85000</v>
      </c>
      <c r="C7231" s="6">
        <v>44501</v>
      </c>
      <c r="D7231">
        <v>-96.51</v>
      </c>
      <c r="E7231" t="str">
        <f>INDEX(LedgerMapping[[#All],[Area]],MATCH(Transactions[[#This Row],[Sub Ledger]],LedgerMapping[[#All],[Sub Ledger]],0))</f>
        <v>Income Statement</v>
      </c>
    </row>
    <row r="7232" spans="1:5" x14ac:dyDescent="0.55000000000000004">
      <c r="A7232">
        <v>11</v>
      </c>
      <c r="B7232">
        <v>87000</v>
      </c>
      <c r="C7232" s="6">
        <v>44501</v>
      </c>
      <c r="D7232">
        <v>-448.64</v>
      </c>
      <c r="E7232" t="str">
        <f>INDEX(LedgerMapping[[#All],[Area]],MATCH(Transactions[[#This Row],[Sub Ledger]],LedgerMapping[[#All],[Sub Ledger]],0))</f>
        <v>Income Statement</v>
      </c>
    </row>
    <row r="7233" spans="1:5" x14ac:dyDescent="0.55000000000000004">
      <c r="A7233">
        <v>11</v>
      </c>
      <c r="B7233">
        <v>90000</v>
      </c>
      <c r="C7233" s="6">
        <v>44501</v>
      </c>
      <c r="D7233">
        <v>-205.02</v>
      </c>
      <c r="E7233" t="str">
        <f>INDEX(LedgerMapping[[#All],[Area]],MATCH(Transactions[[#This Row],[Sub Ledger]],LedgerMapping[[#All],[Sub Ledger]],0))</f>
        <v>Income Statement</v>
      </c>
    </row>
    <row r="7234" spans="1:5" x14ac:dyDescent="0.55000000000000004">
      <c r="A7234">
        <v>11</v>
      </c>
      <c r="B7234">
        <v>94000</v>
      </c>
      <c r="C7234" s="6">
        <v>44501</v>
      </c>
      <c r="D7234">
        <v>-150.76</v>
      </c>
      <c r="E7234" t="str">
        <f>INDEX(LedgerMapping[[#All],[Area]],MATCH(Transactions[[#This Row],[Sub Ledger]],LedgerMapping[[#All],[Sub Ledger]],0))</f>
        <v>Income Statement</v>
      </c>
    </row>
    <row r="7235" spans="1:5" x14ac:dyDescent="0.55000000000000004">
      <c r="A7235">
        <v>11</v>
      </c>
      <c r="B7235">
        <v>60000</v>
      </c>
      <c r="C7235" s="6">
        <v>44501</v>
      </c>
      <c r="D7235">
        <v>-3702.96</v>
      </c>
      <c r="E7235" t="str">
        <f>INDEX(LedgerMapping[[#All],[Area]],MATCH(Transactions[[#This Row],[Sub Ledger]],LedgerMapping[[#All],[Sub Ledger]],0))</f>
        <v>Income Statement</v>
      </c>
    </row>
    <row r="7236" spans="1:5" x14ac:dyDescent="0.55000000000000004">
      <c r="A7236">
        <v>11</v>
      </c>
      <c r="B7236">
        <v>61000</v>
      </c>
      <c r="C7236" s="6">
        <v>44501</v>
      </c>
      <c r="D7236">
        <v>-417.79</v>
      </c>
      <c r="E7236" t="str">
        <f>INDEX(LedgerMapping[[#All],[Area]],MATCH(Transactions[[#This Row],[Sub Ledger]],LedgerMapping[[#All],[Sub Ledger]],0))</f>
        <v>Income Statement</v>
      </c>
    </row>
    <row r="7237" spans="1:5" x14ac:dyDescent="0.55000000000000004">
      <c r="A7237">
        <v>11</v>
      </c>
      <c r="B7237">
        <v>62000</v>
      </c>
      <c r="C7237" s="6">
        <v>44501</v>
      </c>
      <c r="D7237">
        <v>-343.32</v>
      </c>
      <c r="E7237" t="str">
        <f>INDEX(LedgerMapping[[#All],[Area]],MATCH(Transactions[[#This Row],[Sub Ledger]],LedgerMapping[[#All],[Sub Ledger]],0))</f>
        <v>Income Statement</v>
      </c>
    </row>
    <row r="7238" spans="1:5" x14ac:dyDescent="0.55000000000000004">
      <c r="A7238">
        <v>11</v>
      </c>
      <c r="B7238">
        <v>65000</v>
      </c>
      <c r="C7238" s="6">
        <v>44501</v>
      </c>
      <c r="D7238">
        <v>-65.650000000000006</v>
      </c>
      <c r="E7238" t="str">
        <f>INDEX(LedgerMapping[[#All],[Area]],MATCH(Transactions[[#This Row],[Sub Ledger]],LedgerMapping[[#All],[Sub Ledger]],0))</f>
        <v>Income Statement</v>
      </c>
    </row>
    <row r="7239" spans="1:5" x14ac:dyDescent="0.55000000000000004">
      <c r="A7239">
        <v>11</v>
      </c>
      <c r="B7239">
        <v>66000</v>
      </c>
      <c r="C7239" s="6">
        <v>44501</v>
      </c>
      <c r="D7239">
        <v>-59.27</v>
      </c>
      <c r="E7239" t="str">
        <f>INDEX(LedgerMapping[[#All],[Area]],MATCH(Transactions[[#This Row],[Sub Ledger]],LedgerMapping[[#All],[Sub Ledger]],0))</f>
        <v>Income Statement</v>
      </c>
    </row>
    <row r="7240" spans="1:5" x14ac:dyDescent="0.55000000000000004">
      <c r="A7240">
        <v>11</v>
      </c>
      <c r="B7240">
        <v>67000</v>
      </c>
      <c r="C7240" s="6">
        <v>44501</v>
      </c>
      <c r="D7240">
        <v>-30.55</v>
      </c>
      <c r="E7240" t="str">
        <f>INDEX(LedgerMapping[[#All],[Area]],MATCH(Transactions[[#This Row],[Sub Ledger]],LedgerMapping[[#All],[Sub Ledger]],0))</f>
        <v>Income Statement</v>
      </c>
    </row>
    <row r="7241" spans="1:5" x14ac:dyDescent="0.55000000000000004">
      <c r="A7241">
        <v>11</v>
      </c>
      <c r="B7241">
        <v>68000</v>
      </c>
      <c r="C7241" s="6">
        <v>44501</v>
      </c>
      <c r="D7241">
        <v>-24.16</v>
      </c>
      <c r="E7241" t="str">
        <f>INDEX(LedgerMapping[[#All],[Area]],MATCH(Transactions[[#This Row],[Sub Ledger]],LedgerMapping[[#All],[Sub Ledger]],0))</f>
        <v>Income Statement</v>
      </c>
    </row>
    <row r="7242" spans="1:5" x14ac:dyDescent="0.55000000000000004">
      <c r="A7242">
        <v>11</v>
      </c>
      <c r="B7242">
        <v>69000</v>
      </c>
      <c r="C7242" s="6">
        <v>44501</v>
      </c>
      <c r="D7242">
        <v>-7.14</v>
      </c>
      <c r="E7242" t="str">
        <f>INDEX(LedgerMapping[[#All],[Area]],MATCH(Transactions[[#This Row],[Sub Ledger]],LedgerMapping[[#All],[Sub Ledger]],0))</f>
        <v>Income Statement</v>
      </c>
    </row>
    <row r="7243" spans="1:5" x14ac:dyDescent="0.55000000000000004">
      <c r="A7243">
        <v>11</v>
      </c>
      <c r="B7243">
        <v>71000</v>
      </c>
      <c r="C7243" s="6">
        <v>44501</v>
      </c>
      <c r="D7243">
        <v>-9.27</v>
      </c>
      <c r="E7243" t="str">
        <f>INDEX(LedgerMapping[[#All],[Area]],MATCH(Transactions[[#This Row],[Sub Ledger]],LedgerMapping[[#All],[Sub Ledger]],0))</f>
        <v>Income Statement</v>
      </c>
    </row>
    <row r="7244" spans="1:5" x14ac:dyDescent="0.55000000000000004">
      <c r="A7244">
        <v>11</v>
      </c>
      <c r="B7244">
        <v>73000</v>
      </c>
      <c r="C7244" s="6">
        <v>44501</v>
      </c>
      <c r="D7244">
        <v>-40.119999999999997</v>
      </c>
      <c r="E7244" t="str">
        <f>INDEX(LedgerMapping[[#All],[Area]],MATCH(Transactions[[#This Row],[Sub Ledger]],LedgerMapping[[#All],[Sub Ledger]],0))</f>
        <v>Income Statement</v>
      </c>
    </row>
    <row r="7245" spans="1:5" x14ac:dyDescent="0.55000000000000004">
      <c r="A7245">
        <v>11</v>
      </c>
      <c r="B7245">
        <v>74000</v>
      </c>
      <c r="C7245" s="6">
        <v>44501</v>
      </c>
      <c r="D7245">
        <v>-319.91000000000003</v>
      </c>
      <c r="E7245" t="str">
        <f>INDEX(LedgerMapping[[#All],[Area]],MATCH(Transactions[[#This Row],[Sub Ledger]],LedgerMapping[[#All],[Sub Ledger]],0))</f>
        <v>Income Statement</v>
      </c>
    </row>
    <row r="7246" spans="1:5" x14ac:dyDescent="0.55000000000000004">
      <c r="A7246">
        <v>11</v>
      </c>
      <c r="B7246">
        <v>76000</v>
      </c>
      <c r="C7246" s="6">
        <v>44501</v>
      </c>
      <c r="D7246">
        <v>-44.38</v>
      </c>
      <c r="E7246" t="str">
        <f>INDEX(LedgerMapping[[#All],[Area]],MATCH(Transactions[[#This Row],[Sub Ledger]],LedgerMapping[[#All],[Sub Ledger]],0))</f>
        <v>Income Statement</v>
      </c>
    </row>
    <row r="7247" spans="1:5" x14ac:dyDescent="0.55000000000000004">
      <c r="A7247">
        <v>11</v>
      </c>
      <c r="B7247">
        <v>77000</v>
      </c>
      <c r="C7247" s="6">
        <v>44501</v>
      </c>
      <c r="D7247">
        <v>-79.48</v>
      </c>
      <c r="E7247" t="str">
        <f>INDEX(LedgerMapping[[#All],[Area]],MATCH(Transactions[[#This Row],[Sub Ledger]],LedgerMapping[[#All],[Sub Ledger]],0))</f>
        <v>Income Statement</v>
      </c>
    </row>
    <row r="7248" spans="1:5" x14ac:dyDescent="0.55000000000000004">
      <c r="A7248">
        <v>11</v>
      </c>
      <c r="B7248">
        <v>78000</v>
      </c>
      <c r="C7248" s="6">
        <v>44501</v>
      </c>
      <c r="D7248">
        <v>-25.23</v>
      </c>
      <c r="E7248" t="str">
        <f>INDEX(LedgerMapping[[#All],[Area]],MATCH(Transactions[[#This Row],[Sub Ledger]],LedgerMapping[[#All],[Sub Ledger]],0))</f>
        <v>Income Statement</v>
      </c>
    </row>
    <row r="7249" spans="1:5" x14ac:dyDescent="0.55000000000000004">
      <c r="A7249">
        <v>11</v>
      </c>
      <c r="B7249">
        <v>80000</v>
      </c>
      <c r="C7249" s="6">
        <v>44501</v>
      </c>
      <c r="D7249">
        <v>-79.48</v>
      </c>
      <c r="E7249" t="str">
        <f>INDEX(LedgerMapping[[#All],[Area]],MATCH(Transactions[[#This Row],[Sub Ledger]],LedgerMapping[[#All],[Sub Ledger]],0))</f>
        <v>Income Statement</v>
      </c>
    </row>
    <row r="7250" spans="1:5" x14ac:dyDescent="0.55000000000000004">
      <c r="A7250">
        <v>11</v>
      </c>
      <c r="B7250">
        <v>81000</v>
      </c>
      <c r="C7250" s="6">
        <v>44501</v>
      </c>
      <c r="D7250">
        <v>-49.7</v>
      </c>
      <c r="E7250" t="str">
        <f>INDEX(LedgerMapping[[#All],[Area]],MATCH(Transactions[[#This Row],[Sub Ledger]],LedgerMapping[[#All],[Sub Ledger]],0))</f>
        <v>Income Statement</v>
      </c>
    </row>
    <row r="7251" spans="1:5" x14ac:dyDescent="0.55000000000000004">
      <c r="A7251">
        <v>11</v>
      </c>
      <c r="B7251">
        <v>82000</v>
      </c>
      <c r="C7251" s="6">
        <v>44501</v>
      </c>
      <c r="D7251">
        <v>-5.01</v>
      </c>
      <c r="E7251" t="str">
        <f>INDEX(LedgerMapping[[#All],[Area]],MATCH(Transactions[[#This Row],[Sub Ledger]],LedgerMapping[[#All],[Sub Ledger]],0))</f>
        <v>Income Statement</v>
      </c>
    </row>
    <row r="7252" spans="1:5" x14ac:dyDescent="0.55000000000000004">
      <c r="A7252">
        <v>11</v>
      </c>
      <c r="B7252">
        <v>83000</v>
      </c>
      <c r="C7252" s="6">
        <v>44501</v>
      </c>
      <c r="D7252">
        <v>-17.78</v>
      </c>
      <c r="E7252" t="str">
        <f>INDEX(LedgerMapping[[#All],[Area]],MATCH(Transactions[[#This Row],[Sub Ledger]],LedgerMapping[[#All],[Sub Ledger]],0))</f>
        <v>Income Statement</v>
      </c>
    </row>
    <row r="7253" spans="1:5" x14ac:dyDescent="0.55000000000000004">
      <c r="A7253">
        <v>11</v>
      </c>
      <c r="B7253">
        <v>84000</v>
      </c>
      <c r="C7253" s="6">
        <v>44501</v>
      </c>
      <c r="D7253">
        <v>-13.53</v>
      </c>
      <c r="E7253" t="str">
        <f>INDEX(LedgerMapping[[#All],[Area]],MATCH(Transactions[[#This Row],[Sub Ledger]],LedgerMapping[[#All],[Sub Ledger]],0))</f>
        <v>Income Statement</v>
      </c>
    </row>
    <row r="7254" spans="1:5" x14ac:dyDescent="0.55000000000000004">
      <c r="A7254">
        <v>11</v>
      </c>
      <c r="B7254">
        <v>85000</v>
      </c>
      <c r="C7254" s="6">
        <v>44501</v>
      </c>
      <c r="D7254">
        <v>-13.53</v>
      </c>
      <c r="E7254" t="str">
        <f>INDEX(LedgerMapping[[#All],[Area]],MATCH(Transactions[[#This Row],[Sub Ledger]],LedgerMapping[[#All],[Sub Ledger]],0))</f>
        <v>Income Statement</v>
      </c>
    </row>
    <row r="7255" spans="1:5" x14ac:dyDescent="0.55000000000000004">
      <c r="A7255">
        <v>11</v>
      </c>
      <c r="B7255">
        <v>87000</v>
      </c>
      <c r="C7255" s="6">
        <v>44501</v>
      </c>
      <c r="D7255">
        <v>-76.290000000000006</v>
      </c>
      <c r="E7255" t="str">
        <f>INDEX(LedgerMapping[[#All],[Area]],MATCH(Transactions[[#This Row],[Sub Ledger]],LedgerMapping[[#All],[Sub Ledger]],0))</f>
        <v>Income Statement</v>
      </c>
    </row>
    <row r="7256" spans="1:5" x14ac:dyDescent="0.55000000000000004">
      <c r="A7256">
        <v>11</v>
      </c>
      <c r="B7256">
        <v>90000</v>
      </c>
      <c r="C7256" s="6">
        <v>44501</v>
      </c>
      <c r="D7256">
        <v>-27.36</v>
      </c>
      <c r="E7256" t="str">
        <f>INDEX(LedgerMapping[[#All],[Area]],MATCH(Transactions[[#This Row],[Sub Ledger]],LedgerMapping[[#All],[Sub Ledger]],0))</f>
        <v>Income Statement</v>
      </c>
    </row>
    <row r="7257" spans="1:5" x14ac:dyDescent="0.55000000000000004">
      <c r="A7257">
        <v>11</v>
      </c>
      <c r="B7257">
        <v>94000</v>
      </c>
      <c r="C7257" s="6">
        <v>44501</v>
      </c>
      <c r="D7257">
        <v>-22.04</v>
      </c>
      <c r="E7257" t="str">
        <f>INDEX(LedgerMapping[[#All],[Area]],MATCH(Transactions[[#This Row],[Sub Ledger]],LedgerMapping[[#All],[Sub Ledger]],0))</f>
        <v>Income Statement</v>
      </c>
    </row>
    <row r="7258" spans="1:5" x14ac:dyDescent="0.55000000000000004">
      <c r="A7258">
        <v>11</v>
      </c>
      <c r="B7258">
        <v>52000</v>
      </c>
      <c r="C7258" s="6">
        <v>44501</v>
      </c>
      <c r="D7258">
        <v>62517.88</v>
      </c>
      <c r="E7258" t="str">
        <f>INDEX(LedgerMapping[[#All],[Area]],MATCH(Transactions[[#This Row],[Sub Ledger]],LedgerMapping[[#All],[Sub Ledger]],0))</f>
        <v>Income Statement</v>
      </c>
    </row>
    <row r="7259" spans="1:5" x14ac:dyDescent="0.55000000000000004">
      <c r="A7259">
        <v>11</v>
      </c>
      <c r="B7259">
        <v>89000</v>
      </c>
      <c r="C7259" s="6">
        <v>44501</v>
      </c>
      <c r="D7259">
        <v>33.74</v>
      </c>
      <c r="E7259" t="str">
        <f>INDEX(LedgerMapping[[#All],[Area]],MATCH(Transactions[[#This Row],[Sub Ledger]],LedgerMapping[[#All],[Sub Ledger]],0))</f>
        <v>Income Statement</v>
      </c>
    </row>
    <row r="7260" spans="1:5" x14ac:dyDescent="0.55000000000000004">
      <c r="A7260">
        <v>11</v>
      </c>
      <c r="B7260">
        <v>89000</v>
      </c>
      <c r="C7260" s="6">
        <v>44501</v>
      </c>
      <c r="D7260">
        <v>128.41999999999999</v>
      </c>
      <c r="E7260" t="str">
        <f>INDEX(LedgerMapping[[#All],[Area]],MATCH(Transactions[[#This Row],[Sub Ledger]],LedgerMapping[[#All],[Sub Ledger]],0))</f>
        <v>Income Statement</v>
      </c>
    </row>
    <row r="7261" spans="1:5" x14ac:dyDescent="0.55000000000000004">
      <c r="A7261">
        <v>11</v>
      </c>
      <c r="B7261">
        <v>89000</v>
      </c>
      <c r="C7261" s="6">
        <v>44501</v>
      </c>
      <c r="D7261">
        <v>133.74</v>
      </c>
      <c r="E7261" t="str">
        <f>INDEX(LedgerMapping[[#All],[Area]],MATCH(Transactions[[#This Row],[Sub Ledger]],LedgerMapping[[#All],[Sub Ledger]],0))</f>
        <v>Income Statement</v>
      </c>
    </row>
    <row r="7262" spans="1:5" x14ac:dyDescent="0.55000000000000004">
      <c r="A7262">
        <v>11</v>
      </c>
      <c r="B7262">
        <v>89000</v>
      </c>
      <c r="C7262" s="6">
        <v>44501</v>
      </c>
      <c r="D7262">
        <v>17.78</v>
      </c>
      <c r="E7262" t="str">
        <f>INDEX(LedgerMapping[[#All],[Area]],MATCH(Transactions[[#This Row],[Sub Ledger]],LedgerMapping[[#All],[Sub Ledger]],0))</f>
        <v>Income Statement</v>
      </c>
    </row>
    <row r="7263" spans="1:5" x14ac:dyDescent="0.55000000000000004">
      <c r="A7263">
        <v>11</v>
      </c>
      <c r="B7263">
        <v>89000</v>
      </c>
      <c r="C7263" s="6">
        <v>44501</v>
      </c>
      <c r="D7263">
        <v>131.61000000000001</v>
      </c>
      <c r="E7263" t="str">
        <f>INDEX(LedgerMapping[[#All],[Area]],MATCH(Transactions[[#This Row],[Sub Ledger]],LedgerMapping[[#All],[Sub Ledger]],0))</f>
        <v>Income Statement</v>
      </c>
    </row>
    <row r="7264" spans="1:5" x14ac:dyDescent="0.55000000000000004">
      <c r="A7264">
        <v>11</v>
      </c>
      <c r="B7264">
        <v>89000</v>
      </c>
      <c r="C7264" s="6">
        <v>44501</v>
      </c>
      <c r="D7264">
        <v>143.31</v>
      </c>
      <c r="E7264" t="str">
        <f>INDEX(LedgerMapping[[#All],[Area]],MATCH(Transactions[[#This Row],[Sub Ledger]],LedgerMapping[[#All],[Sub Ledger]],0))</f>
        <v>Income Statement</v>
      </c>
    </row>
    <row r="7265" spans="1:5" x14ac:dyDescent="0.55000000000000004">
      <c r="A7265">
        <v>11</v>
      </c>
      <c r="B7265">
        <v>91000</v>
      </c>
      <c r="C7265" s="6">
        <v>44501</v>
      </c>
      <c r="D7265">
        <v>-39.67</v>
      </c>
      <c r="E7265" t="str">
        <f>INDEX(LedgerMapping[[#All],[Area]],MATCH(Transactions[[#This Row],[Sub Ledger]],LedgerMapping[[#All],[Sub Ledger]],0))</f>
        <v>Income Statement</v>
      </c>
    </row>
    <row r="7266" spans="1:5" x14ac:dyDescent="0.55000000000000004">
      <c r="A7266">
        <v>11</v>
      </c>
      <c r="B7266">
        <v>91000</v>
      </c>
      <c r="C7266" s="6">
        <v>44501</v>
      </c>
      <c r="D7266">
        <v>-156.68</v>
      </c>
      <c r="E7266" t="str">
        <f>INDEX(LedgerMapping[[#All],[Area]],MATCH(Transactions[[#This Row],[Sub Ledger]],LedgerMapping[[#All],[Sub Ledger]],0))</f>
        <v>Income Statement</v>
      </c>
    </row>
    <row r="7267" spans="1:5" x14ac:dyDescent="0.55000000000000004">
      <c r="A7267">
        <v>11</v>
      </c>
      <c r="B7267">
        <v>91000</v>
      </c>
      <c r="C7267" s="6">
        <v>44501</v>
      </c>
      <c r="D7267">
        <v>-163.07</v>
      </c>
      <c r="E7267" t="str">
        <f>INDEX(LedgerMapping[[#All],[Area]],MATCH(Transactions[[#This Row],[Sub Ledger]],LedgerMapping[[#All],[Sub Ledger]],0))</f>
        <v>Income Statement</v>
      </c>
    </row>
    <row r="7268" spans="1:5" x14ac:dyDescent="0.55000000000000004">
      <c r="A7268">
        <v>11</v>
      </c>
      <c r="B7268">
        <v>91000</v>
      </c>
      <c r="C7268" s="6">
        <v>44501</v>
      </c>
      <c r="D7268">
        <v>-20.52</v>
      </c>
      <c r="E7268" t="str">
        <f>INDEX(LedgerMapping[[#All],[Area]],MATCH(Transactions[[#This Row],[Sub Ledger]],LedgerMapping[[#All],[Sub Ledger]],0))</f>
        <v>Income Statement</v>
      </c>
    </row>
    <row r="7269" spans="1:5" x14ac:dyDescent="0.55000000000000004">
      <c r="A7269">
        <v>11</v>
      </c>
      <c r="B7269">
        <v>91000</v>
      </c>
      <c r="C7269" s="6">
        <v>44501</v>
      </c>
      <c r="D7269">
        <v>-159.88</v>
      </c>
      <c r="E7269" t="str">
        <f>INDEX(LedgerMapping[[#All],[Area]],MATCH(Transactions[[#This Row],[Sub Ledger]],LedgerMapping[[#All],[Sub Ledger]],0))</f>
        <v>Income Statement</v>
      </c>
    </row>
    <row r="7270" spans="1:5" x14ac:dyDescent="0.55000000000000004">
      <c r="A7270">
        <v>11</v>
      </c>
      <c r="B7270">
        <v>91000</v>
      </c>
      <c r="C7270" s="6">
        <v>44501</v>
      </c>
      <c r="D7270">
        <v>-174.77</v>
      </c>
      <c r="E7270" t="str">
        <f>INDEX(LedgerMapping[[#All],[Area]],MATCH(Transactions[[#This Row],[Sub Ledger]],LedgerMapping[[#All],[Sub Ledger]],0))</f>
        <v>Income Statement</v>
      </c>
    </row>
    <row r="7271" spans="1:5" x14ac:dyDescent="0.55000000000000004">
      <c r="A7271">
        <v>11</v>
      </c>
      <c r="B7271">
        <v>92000</v>
      </c>
      <c r="C7271" s="6">
        <v>44501</v>
      </c>
      <c r="D7271">
        <v>293.32</v>
      </c>
      <c r="E7271" t="str">
        <f>INDEX(LedgerMapping[[#All],[Area]],MATCH(Transactions[[#This Row],[Sub Ledger]],LedgerMapping[[#All],[Sub Ledger]],0))</f>
        <v>Income Statement</v>
      </c>
    </row>
    <row r="7272" spans="1:5" x14ac:dyDescent="0.55000000000000004">
      <c r="A7272">
        <v>11</v>
      </c>
      <c r="B7272">
        <v>92000</v>
      </c>
      <c r="C7272" s="6">
        <v>44501</v>
      </c>
      <c r="D7272">
        <v>268.85000000000002</v>
      </c>
      <c r="E7272" t="str">
        <f>INDEX(LedgerMapping[[#All],[Area]],MATCH(Transactions[[#This Row],[Sub Ledger]],LedgerMapping[[#All],[Sub Ledger]],0))</f>
        <v>Income Statement</v>
      </c>
    </row>
    <row r="7273" spans="1:5" x14ac:dyDescent="0.55000000000000004">
      <c r="A7273">
        <v>11</v>
      </c>
      <c r="B7273">
        <v>92000</v>
      </c>
      <c r="C7273" s="6">
        <v>44501</v>
      </c>
      <c r="D7273">
        <v>68.849999999999994</v>
      </c>
      <c r="E7273" t="str">
        <f>INDEX(LedgerMapping[[#All],[Area]],MATCH(Transactions[[#This Row],[Sub Ledger]],LedgerMapping[[#All],[Sub Ledger]],0))</f>
        <v>Income Statement</v>
      </c>
    </row>
    <row r="7274" spans="1:5" x14ac:dyDescent="0.55000000000000004">
      <c r="A7274">
        <v>11</v>
      </c>
      <c r="B7274">
        <v>92000</v>
      </c>
      <c r="C7274" s="6">
        <v>44501</v>
      </c>
      <c r="D7274">
        <v>263.52999999999997</v>
      </c>
      <c r="E7274" t="str">
        <f>INDEX(LedgerMapping[[#All],[Area]],MATCH(Transactions[[#This Row],[Sub Ledger]],LedgerMapping[[#All],[Sub Ledger]],0))</f>
        <v>Income Statement</v>
      </c>
    </row>
    <row r="7275" spans="1:5" x14ac:dyDescent="0.55000000000000004">
      <c r="A7275">
        <v>11</v>
      </c>
      <c r="B7275">
        <v>92000</v>
      </c>
      <c r="C7275" s="6">
        <v>44501</v>
      </c>
      <c r="D7275">
        <v>273.10000000000002</v>
      </c>
      <c r="E7275" t="str">
        <f>INDEX(LedgerMapping[[#All],[Area]],MATCH(Transactions[[#This Row],[Sub Ledger]],LedgerMapping[[#All],[Sub Ledger]],0))</f>
        <v>Income Statement</v>
      </c>
    </row>
    <row r="7276" spans="1:5" x14ac:dyDescent="0.55000000000000004">
      <c r="A7276">
        <v>11</v>
      </c>
      <c r="B7276">
        <v>92000</v>
      </c>
      <c r="C7276" s="6">
        <v>44501</v>
      </c>
      <c r="D7276">
        <v>35.869999999999997</v>
      </c>
      <c r="E7276" t="str">
        <f>INDEX(LedgerMapping[[#All],[Area]],MATCH(Transactions[[#This Row],[Sub Ledger]],LedgerMapping[[#All],[Sub Ledger]],0))</f>
        <v>Income Statement</v>
      </c>
    </row>
    <row r="7277" spans="1:5" x14ac:dyDescent="0.55000000000000004">
      <c r="A7277">
        <v>11</v>
      </c>
      <c r="B7277">
        <v>101000</v>
      </c>
      <c r="C7277" s="6">
        <v>44501</v>
      </c>
      <c r="D7277">
        <v>781473.83</v>
      </c>
      <c r="E7277" t="str">
        <f>INDEX(LedgerMapping[[#All],[Area]],MATCH(Transactions[[#This Row],[Sub Ledger]],LedgerMapping[[#All],[Sub Ledger]],0))</f>
        <v>Income Statement</v>
      </c>
    </row>
    <row r="7278" spans="1:5" x14ac:dyDescent="0.55000000000000004">
      <c r="A7278">
        <v>11</v>
      </c>
      <c r="B7278">
        <v>101001</v>
      </c>
      <c r="C7278" s="6">
        <v>44501</v>
      </c>
      <c r="D7278">
        <v>562661.15760000004</v>
      </c>
      <c r="E7278" t="str">
        <f>INDEX(LedgerMapping[[#All],[Area]],MATCH(Transactions[[#This Row],[Sub Ledger]],LedgerMapping[[#All],[Sub Ledger]],0))</f>
        <v>Income Statement</v>
      </c>
    </row>
    <row r="7279" spans="1:5" x14ac:dyDescent="0.55000000000000004">
      <c r="A7279">
        <v>11</v>
      </c>
      <c r="B7279">
        <v>54000</v>
      </c>
      <c r="C7279" s="6">
        <v>44440</v>
      </c>
      <c r="D7279">
        <v>-411.41</v>
      </c>
      <c r="E7279" t="str">
        <f>INDEX(LedgerMapping[[#All],[Area]],MATCH(Transactions[[#This Row],[Sub Ledger]],LedgerMapping[[#All],[Sub Ledger]],0))</f>
        <v>Income Statement</v>
      </c>
    </row>
    <row r="7280" spans="1:5" x14ac:dyDescent="0.55000000000000004">
      <c r="A7280">
        <v>11</v>
      </c>
      <c r="B7280">
        <v>56000</v>
      </c>
      <c r="C7280" s="6">
        <v>44440</v>
      </c>
      <c r="D7280">
        <v>-33452.449999999997</v>
      </c>
      <c r="E7280" t="str">
        <f>INDEX(LedgerMapping[[#All],[Area]],MATCH(Transactions[[#This Row],[Sub Ledger]],LedgerMapping[[#All],[Sub Ledger]],0))</f>
        <v>Income Statement</v>
      </c>
    </row>
    <row r="7281" spans="1:5" x14ac:dyDescent="0.55000000000000004">
      <c r="A7281">
        <v>11</v>
      </c>
      <c r="B7281">
        <v>57000</v>
      </c>
      <c r="C7281" s="6">
        <v>44440</v>
      </c>
      <c r="D7281">
        <v>-3396.57</v>
      </c>
      <c r="E7281" t="str">
        <f>INDEX(LedgerMapping[[#All],[Area]],MATCH(Transactions[[#This Row],[Sub Ledger]],LedgerMapping[[#All],[Sub Ledger]],0))</f>
        <v>Income Statement</v>
      </c>
    </row>
    <row r="7282" spans="1:5" x14ac:dyDescent="0.55000000000000004">
      <c r="A7282">
        <v>11</v>
      </c>
      <c r="B7282">
        <v>60000</v>
      </c>
      <c r="C7282" s="6">
        <v>44440</v>
      </c>
      <c r="D7282">
        <v>-24313.98</v>
      </c>
      <c r="E7282" t="str">
        <f>INDEX(LedgerMapping[[#All],[Area]],MATCH(Transactions[[#This Row],[Sub Ledger]],LedgerMapping[[#All],[Sub Ledger]],0))</f>
        <v>Income Statement</v>
      </c>
    </row>
    <row r="7283" spans="1:5" x14ac:dyDescent="0.55000000000000004">
      <c r="A7283">
        <v>11</v>
      </c>
      <c r="B7283">
        <v>61000</v>
      </c>
      <c r="C7283" s="6">
        <v>44440</v>
      </c>
      <c r="D7283">
        <v>-2245.48</v>
      </c>
      <c r="E7283" t="str">
        <f>INDEX(LedgerMapping[[#All],[Area]],MATCH(Transactions[[#This Row],[Sub Ledger]],LedgerMapping[[#All],[Sub Ledger]],0))</f>
        <v>Income Statement</v>
      </c>
    </row>
    <row r="7284" spans="1:5" x14ac:dyDescent="0.55000000000000004">
      <c r="A7284">
        <v>11</v>
      </c>
      <c r="B7284">
        <v>62000</v>
      </c>
      <c r="C7284" s="6">
        <v>44440</v>
      </c>
      <c r="D7284">
        <v>-1247.5899999999999</v>
      </c>
      <c r="E7284" t="str">
        <f>INDEX(LedgerMapping[[#All],[Area]],MATCH(Transactions[[#This Row],[Sub Ledger]],LedgerMapping[[#All],[Sub Ledger]],0))</f>
        <v>Income Statement</v>
      </c>
    </row>
    <row r="7285" spans="1:5" x14ac:dyDescent="0.55000000000000004">
      <c r="A7285">
        <v>11</v>
      </c>
      <c r="B7285">
        <v>63000</v>
      </c>
      <c r="C7285" s="6">
        <v>44440</v>
      </c>
      <c r="D7285">
        <v>-2649.74</v>
      </c>
      <c r="E7285" t="str">
        <f>INDEX(LedgerMapping[[#All],[Area]],MATCH(Transactions[[#This Row],[Sub Ledger]],LedgerMapping[[#All],[Sub Ledger]],0))</f>
        <v>Income Statement</v>
      </c>
    </row>
    <row r="7286" spans="1:5" x14ac:dyDescent="0.55000000000000004">
      <c r="A7286">
        <v>11</v>
      </c>
      <c r="B7286">
        <v>65000</v>
      </c>
      <c r="C7286" s="6">
        <v>44440</v>
      </c>
      <c r="D7286">
        <v>-279.49</v>
      </c>
      <c r="E7286" t="str">
        <f>INDEX(LedgerMapping[[#All],[Area]],MATCH(Transactions[[#This Row],[Sub Ledger]],LedgerMapping[[#All],[Sub Ledger]],0))</f>
        <v>Income Statement</v>
      </c>
    </row>
    <row r="7287" spans="1:5" x14ac:dyDescent="0.55000000000000004">
      <c r="A7287">
        <v>11</v>
      </c>
      <c r="B7287">
        <v>66000</v>
      </c>
      <c r="C7287" s="6">
        <v>44440</v>
      </c>
      <c r="D7287">
        <v>-253.96</v>
      </c>
      <c r="E7287" t="str">
        <f>INDEX(LedgerMapping[[#All],[Area]],MATCH(Transactions[[#This Row],[Sub Ledger]],LedgerMapping[[#All],[Sub Ledger]],0))</f>
        <v>Income Statement</v>
      </c>
    </row>
    <row r="7288" spans="1:5" x14ac:dyDescent="0.55000000000000004">
      <c r="A7288">
        <v>11</v>
      </c>
      <c r="B7288">
        <v>67000</v>
      </c>
      <c r="C7288" s="6">
        <v>44440</v>
      </c>
      <c r="D7288">
        <v>-134.80000000000001</v>
      </c>
      <c r="E7288" t="str">
        <f>INDEX(LedgerMapping[[#All],[Area]],MATCH(Transactions[[#This Row],[Sub Ledger]],LedgerMapping[[#All],[Sub Ledger]],0))</f>
        <v>Income Statement</v>
      </c>
    </row>
    <row r="7289" spans="1:5" x14ac:dyDescent="0.55000000000000004">
      <c r="A7289">
        <v>11</v>
      </c>
      <c r="B7289">
        <v>68000</v>
      </c>
      <c r="C7289" s="6">
        <v>44440</v>
      </c>
      <c r="D7289">
        <v>-98.63</v>
      </c>
      <c r="E7289" t="str">
        <f>INDEX(LedgerMapping[[#All],[Area]],MATCH(Transactions[[#This Row],[Sub Ledger]],LedgerMapping[[#All],[Sub Ledger]],0))</f>
        <v>Income Statement</v>
      </c>
    </row>
    <row r="7290" spans="1:5" x14ac:dyDescent="0.55000000000000004">
      <c r="A7290">
        <v>11</v>
      </c>
      <c r="B7290">
        <v>69000</v>
      </c>
      <c r="C7290" s="6">
        <v>44440</v>
      </c>
      <c r="D7290">
        <v>-28.42</v>
      </c>
      <c r="E7290" t="str">
        <f>INDEX(LedgerMapping[[#All],[Area]],MATCH(Transactions[[#This Row],[Sub Ledger]],LedgerMapping[[#All],[Sub Ledger]],0))</f>
        <v>Income Statement</v>
      </c>
    </row>
    <row r="7291" spans="1:5" x14ac:dyDescent="0.55000000000000004">
      <c r="A7291">
        <v>11</v>
      </c>
      <c r="B7291">
        <v>71000</v>
      </c>
      <c r="C7291" s="6">
        <v>44440</v>
      </c>
      <c r="D7291">
        <v>-37.99</v>
      </c>
      <c r="E7291" t="str">
        <f>INDEX(LedgerMapping[[#All],[Area]],MATCH(Transactions[[#This Row],[Sub Ledger]],LedgerMapping[[#All],[Sub Ledger]],0))</f>
        <v>Income Statement</v>
      </c>
    </row>
    <row r="7292" spans="1:5" x14ac:dyDescent="0.55000000000000004">
      <c r="A7292">
        <v>11</v>
      </c>
      <c r="B7292">
        <v>72000</v>
      </c>
      <c r="C7292" s="6">
        <v>44440</v>
      </c>
      <c r="D7292">
        <v>-177.36</v>
      </c>
      <c r="E7292" t="str">
        <f>INDEX(LedgerMapping[[#All],[Area]],MATCH(Transactions[[#This Row],[Sub Ledger]],LedgerMapping[[#All],[Sub Ledger]],0))</f>
        <v>Income Statement</v>
      </c>
    </row>
    <row r="7293" spans="1:5" x14ac:dyDescent="0.55000000000000004">
      <c r="A7293">
        <v>11</v>
      </c>
      <c r="B7293">
        <v>73000</v>
      </c>
      <c r="C7293" s="6">
        <v>44440</v>
      </c>
      <c r="D7293">
        <v>-203.95</v>
      </c>
      <c r="E7293" t="str">
        <f>INDEX(LedgerMapping[[#All],[Area]],MATCH(Transactions[[#This Row],[Sub Ledger]],LedgerMapping[[#All],[Sub Ledger]],0))</f>
        <v>Income Statement</v>
      </c>
    </row>
    <row r="7294" spans="1:5" x14ac:dyDescent="0.55000000000000004">
      <c r="A7294">
        <v>11</v>
      </c>
      <c r="B7294">
        <v>74000</v>
      </c>
      <c r="C7294" s="6">
        <v>44440</v>
      </c>
      <c r="D7294">
        <v>-242.25</v>
      </c>
      <c r="E7294" t="str">
        <f>INDEX(LedgerMapping[[#All],[Area]],MATCH(Transactions[[#This Row],[Sub Ledger]],LedgerMapping[[#All],[Sub Ledger]],0))</f>
        <v>Income Statement</v>
      </c>
    </row>
    <row r="7295" spans="1:5" x14ac:dyDescent="0.55000000000000004">
      <c r="A7295">
        <v>11</v>
      </c>
      <c r="B7295">
        <v>76000</v>
      </c>
      <c r="C7295" s="6">
        <v>44440</v>
      </c>
      <c r="D7295">
        <v>-927.37</v>
      </c>
      <c r="E7295" t="str">
        <f>INDEX(LedgerMapping[[#All],[Area]],MATCH(Transactions[[#This Row],[Sub Ledger]],LedgerMapping[[#All],[Sub Ledger]],0))</f>
        <v>Income Statement</v>
      </c>
    </row>
    <row r="7296" spans="1:5" x14ac:dyDescent="0.55000000000000004">
      <c r="A7296">
        <v>11</v>
      </c>
      <c r="B7296">
        <v>77000</v>
      </c>
      <c r="C7296" s="6">
        <v>44440</v>
      </c>
      <c r="D7296">
        <v>-485.87</v>
      </c>
      <c r="E7296" t="str">
        <f>INDEX(LedgerMapping[[#All],[Area]],MATCH(Transactions[[#This Row],[Sub Ledger]],LedgerMapping[[#All],[Sub Ledger]],0))</f>
        <v>Income Statement</v>
      </c>
    </row>
    <row r="7297" spans="1:5" x14ac:dyDescent="0.55000000000000004">
      <c r="A7297">
        <v>11</v>
      </c>
      <c r="B7297">
        <v>78000</v>
      </c>
      <c r="C7297" s="6">
        <v>44440</v>
      </c>
      <c r="D7297">
        <v>-147.57</v>
      </c>
      <c r="E7297" t="str">
        <f>INDEX(LedgerMapping[[#All],[Area]],MATCH(Transactions[[#This Row],[Sub Ledger]],LedgerMapping[[#All],[Sub Ledger]],0))</f>
        <v>Income Statement</v>
      </c>
    </row>
    <row r="7298" spans="1:5" x14ac:dyDescent="0.55000000000000004">
      <c r="A7298">
        <v>11</v>
      </c>
      <c r="B7298">
        <v>80000</v>
      </c>
      <c r="C7298" s="6">
        <v>44440</v>
      </c>
      <c r="D7298">
        <v>-555.02</v>
      </c>
      <c r="E7298" t="str">
        <f>INDEX(LedgerMapping[[#All],[Area]],MATCH(Transactions[[#This Row],[Sub Ledger]],LedgerMapping[[#All],[Sub Ledger]],0))</f>
        <v>Income Statement</v>
      </c>
    </row>
    <row r="7299" spans="1:5" x14ac:dyDescent="0.55000000000000004">
      <c r="A7299">
        <v>11</v>
      </c>
      <c r="B7299">
        <v>81000</v>
      </c>
      <c r="C7299" s="6">
        <v>44440</v>
      </c>
      <c r="D7299">
        <v>-344.38</v>
      </c>
      <c r="E7299" t="str">
        <f>INDEX(LedgerMapping[[#All],[Area]],MATCH(Transactions[[#This Row],[Sub Ledger]],LedgerMapping[[#All],[Sub Ledger]],0))</f>
        <v>Income Statement</v>
      </c>
    </row>
    <row r="7300" spans="1:5" x14ac:dyDescent="0.55000000000000004">
      <c r="A7300">
        <v>11</v>
      </c>
      <c r="B7300">
        <v>82000</v>
      </c>
      <c r="C7300" s="6">
        <v>44440</v>
      </c>
      <c r="D7300">
        <v>-32.67</v>
      </c>
      <c r="E7300" t="str">
        <f>INDEX(LedgerMapping[[#All],[Area]],MATCH(Transactions[[#This Row],[Sub Ledger]],LedgerMapping[[#All],[Sub Ledger]],0))</f>
        <v>Income Statement</v>
      </c>
    </row>
    <row r="7301" spans="1:5" x14ac:dyDescent="0.55000000000000004">
      <c r="A7301">
        <v>11</v>
      </c>
      <c r="B7301">
        <v>83000</v>
      </c>
      <c r="C7301" s="6">
        <v>44440</v>
      </c>
      <c r="D7301">
        <v>-115.65</v>
      </c>
      <c r="E7301" t="str">
        <f>INDEX(LedgerMapping[[#All],[Area]],MATCH(Transactions[[#This Row],[Sub Ledger]],LedgerMapping[[#All],[Sub Ledger]],0))</f>
        <v>Income Statement</v>
      </c>
    </row>
    <row r="7302" spans="1:5" x14ac:dyDescent="0.55000000000000004">
      <c r="A7302">
        <v>11</v>
      </c>
      <c r="B7302">
        <v>84000</v>
      </c>
      <c r="C7302" s="6">
        <v>44440</v>
      </c>
      <c r="D7302">
        <v>-95.44</v>
      </c>
      <c r="E7302" t="str">
        <f>INDEX(LedgerMapping[[#All],[Area]],MATCH(Transactions[[#This Row],[Sub Ledger]],LedgerMapping[[#All],[Sub Ledger]],0))</f>
        <v>Income Statement</v>
      </c>
    </row>
    <row r="7303" spans="1:5" x14ac:dyDescent="0.55000000000000004">
      <c r="A7303">
        <v>11</v>
      </c>
      <c r="B7303">
        <v>85000</v>
      </c>
      <c r="C7303" s="6">
        <v>44440</v>
      </c>
      <c r="D7303">
        <v>-92.25</v>
      </c>
      <c r="E7303" t="str">
        <f>INDEX(LedgerMapping[[#All],[Area]],MATCH(Transactions[[#This Row],[Sub Ledger]],LedgerMapping[[#All],[Sub Ledger]],0))</f>
        <v>Income Statement</v>
      </c>
    </row>
    <row r="7304" spans="1:5" x14ac:dyDescent="0.55000000000000004">
      <c r="A7304">
        <v>11</v>
      </c>
      <c r="B7304">
        <v>87000</v>
      </c>
      <c r="C7304" s="6">
        <v>44440</v>
      </c>
      <c r="D7304">
        <v>-524.16999999999996</v>
      </c>
      <c r="E7304" t="str">
        <f>INDEX(LedgerMapping[[#All],[Area]],MATCH(Transactions[[#This Row],[Sub Ledger]],LedgerMapping[[#All],[Sub Ledger]],0))</f>
        <v>Income Statement</v>
      </c>
    </row>
    <row r="7305" spans="1:5" x14ac:dyDescent="0.55000000000000004">
      <c r="A7305">
        <v>11</v>
      </c>
      <c r="B7305">
        <v>90000</v>
      </c>
      <c r="C7305" s="6">
        <v>44440</v>
      </c>
      <c r="D7305">
        <v>-183.74</v>
      </c>
      <c r="E7305" t="str">
        <f>INDEX(LedgerMapping[[#All],[Area]],MATCH(Transactions[[#This Row],[Sub Ledger]],LedgerMapping[[#All],[Sub Ledger]],0))</f>
        <v>Income Statement</v>
      </c>
    </row>
    <row r="7306" spans="1:5" x14ac:dyDescent="0.55000000000000004">
      <c r="A7306">
        <v>11</v>
      </c>
      <c r="B7306">
        <v>94000</v>
      </c>
      <c r="C7306" s="6">
        <v>44440</v>
      </c>
      <c r="D7306">
        <v>-7998.78</v>
      </c>
      <c r="E7306" t="str">
        <f>INDEX(LedgerMapping[[#All],[Area]],MATCH(Transactions[[#This Row],[Sub Ledger]],LedgerMapping[[#All],[Sub Ledger]],0))</f>
        <v>Income Statement</v>
      </c>
    </row>
    <row r="7307" spans="1:5" x14ac:dyDescent="0.55000000000000004">
      <c r="A7307">
        <v>11</v>
      </c>
      <c r="B7307">
        <v>60000</v>
      </c>
      <c r="C7307" s="6">
        <v>44440</v>
      </c>
      <c r="D7307">
        <v>-37788.699999999997</v>
      </c>
      <c r="E7307" t="str">
        <f>INDEX(LedgerMapping[[#All],[Area]],MATCH(Transactions[[#This Row],[Sub Ledger]],LedgerMapping[[#All],[Sub Ledger]],0))</f>
        <v>Income Statement</v>
      </c>
    </row>
    <row r="7308" spans="1:5" x14ac:dyDescent="0.55000000000000004">
      <c r="A7308">
        <v>11</v>
      </c>
      <c r="B7308">
        <v>61000</v>
      </c>
      <c r="C7308" s="6">
        <v>44440</v>
      </c>
      <c r="D7308">
        <v>-3102.94</v>
      </c>
      <c r="E7308" t="str">
        <f>INDEX(LedgerMapping[[#All],[Area]],MATCH(Transactions[[#This Row],[Sub Ledger]],LedgerMapping[[#All],[Sub Ledger]],0))</f>
        <v>Income Statement</v>
      </c>
    </row>
    <row r="7309" spans="1:5" x14ac:dyDescent="0.55000000000000004">
      <c r="A7309">
        <v>11</v>
      </c>
      <c r="B7309">
        <v>62000</v>
      </c>
      <c r="C7309" s="6">
        <v>44440</v>
      </c>
      <c r="D7309">
        <v>-2714.64</v>
      </c>
      <c r="E7309" t="str">
        <f>INDEX(LedgerMapping[[#All],[Area]],MATCH(Transactions[[#This Row],[Sub Ledger]],LedgerMapping[[#All],[Sub Ledger]],0))</f>
        <v>Income Statement</v>
      </c>
    </row>
    <row r="7310" spans="1:5" x14ac:dyDescent="0.55000000000000004">
      <c r="A7310">
        <v>11</v>
      </c>
      <c r="B7310">
        <v>65000</v>
      </c>
      <c r="C7310" s="6">
        <v>44440</v>
      </c>
      <c r="D7310">
        <v>-464.6</v>
      </c>
      <c r="E7310" t="str">
        <f>INDEX(LedgerMapping[[#All],[Area]],MATCH(Transactions[[#This Row],[Sub Ledger]],LedgerMapping[[#All],[Sub Ledger]],0))</f>
        <v>Income Statement</v>
      </c>
    </row>
    <row r="7311" spans="1:5" x14ac:dyDescent="0.55000000000000004">
      <c r="A7311">
        <v>11</v>
      </c>
      <c r="B7311">
        <v>66000</v>
      </c>
      <c r="C7311" s="6">
        <v>44440</v>
      </c>
      <c r="D7311">
        <v>-422.04</v>
      </c>
      <c r="E7311" t="str">
        <f>INDEX(LedgerMapping[[#All],[Area]],MATCH(Transactions[[#This Row],[Sub Ledger]],LedgerMapping[[#All],[Sub Ledger]],0))</f>
        <v>Income Statement</v>
      </c>
    </row>
    <row r="7312" spans="1:5" x14ac:dyDescent="0.55000000000000004">
      <c r="A7312">
        <v>11</v>
      </c>
      <c r="B7312">
        <v>67000</v>
      </c>
      <c r="C7312" s="6">
        <v>44440</v>
      </c>
      <c r="D7312">
        <v>-217.78</v>
      </c>
      <c r="E7312" t="str">
        <f>INDEX(LedgerMapping[[#All],[Area]],MATCH(Transactions[[#This Row],[Sub Ledger]],LedgerMapping[[#All],[Sub Ledger]],0))</f>
        <v>Income Statement</v>
      </c>
    </row>
    <row r="7313" spans="1:5" x14ac:dyDescent="0.55000000000000004">
      <c r="A7313">
        <v>11</v>
      </c>
      <c r="B7313">
        <v>68000</v>
      </c>
      <c r="C7313" s="6">
        <v>44440</v>
      </c>
      <c r="D7313">
        <v>-158.21</v>
      </c>
      <c r="E7313" t="str">
        <f>INDEX(LedgerMapping[[#All],[Area]],MATCH(Transactions[[#This Row],[Sub Ledger]],LedgerMapping[[#All],[Sub Ledger]],0))</f>
        <v>Income Statement</v>
      </c>
    </row>
    <row r="7314" spans="1:5" x14ac:dyDescent="0.55000000000000004">
      <c r="A7314">
        <v>11</v>
      </c>
      <c r="B7314">
        <v>69000</v>
      </c>
      <c r="C7314" s="6">
        <v>44440</v>
      </c>
      <c r="D7314">
        <v>-47.57</v>
      </c>
      <c r="E7314" t="str">
        <f>INDEX(LedgerMapping[[#All],[Area]],MATCH(Transactions[[#This Row],[Sub Ledger]],LedgerMapping[[#All],[Sub Ledger]],0))</f>
        <v>Income Statement</v>
      </c>
    </row>
    <row r="7315" spans="1:5" x14ac:dyDescent="0.55000000000000004">
      <c r="A7315">
        <v>11</v>
      </c>
      <c r="B7315">
        <v>71000</v>
      </c>
      <c r="C7315" s="6">
        <v>44440</v>
      </c>
      <c r="D7315">
        <v>-68.849999999999994</v>
      </c>
      <c r="E7315" t="str">
        <f>INDEX(LedgerMapping[[#All],[Area]],MATCH(Transactions[[#This Row],[Sub Ledger]],LedgerMapping[[#All],[Sub Ledger]],0))</f>
        <v>Income Statement</v>
      </c>
    </row>
    <row r="7316" spans="1:5" x14ac:dyDescent="0.55000000000000004">
      <c r="A7316">
        <v>11</v>
      </c>
      <c r="B7316">
        <v>73000</v>
      </c>
      <c r="C7316" s="6">
        <v>44440</v>
      </c>
      <c r="D7316">
        <v>-300.76</v>
      </c>
      <c r="E7316" t="str">
        <f>INDEX(LedgerMapping[[#All],[Area]],MATCH(Transactions[[#This Row],[Sub Ledger]],LedgerMapping[[#All],[Sub Ledger]],0))</f>
        <v>Income Statement</v>
      </c>
    </row>
    <row r="7317" spans="1:5" x14ac:dyDescent="0.55000000000000004">
      <c r="A7317">
        <v>11</v>
      </c>
      <c r="B7317">
        <v>74000</v>
      </c>
      <c r="C7317" s="6">
        <v>44440</v>
      </c>
      <c r="D7317">
        <v>-300.76</v>
      </c>
      <c r="E7317" t="str">
        <f>INDEX(LedgerMapping[[#All],[Area]],MATCH(Transactions[[#This Row],[Sub Ledger]],LedgerMapping[[#All],[Sub Ledger]],0))</f>
        <v>Income Statement</v>
      </c>
    </row>
    <row r="7318" spans="1:5" x14ac:dyDescent="0.55000000000000004">
      <c r="A7318">
        <v>11</v>
      </c>
      <c r="B7318">
        <v>76000</v>
      </c>
      <c r="C7318" s="6">
        <v>44440</v>
      </c>
      <c r="D7318">
        <v>-369.91</v>
      </c>
      <c r="E7318" t="str">
        <f>INDEX(LedgerMapping[[#All],[Area]],MATCH(Transactions[[#This Row],[Sub Ledger]],LedgerMapping[[#All],[Sub Ledger]],0))</f>
        <v>Income Statement</v>
      </c>
    </row>
    <row r="7319" spans="1:5" x14ac:dyDescent="0.55000000000000004">
      <c r="A7319">
        <v>11</v>
      </c>
      <c r="B7319">
        <v>77000</v>
      </c>
      <c r="C7319" s="6">
        <v>44440</v>
      </c>
      <c r="D7319">
        <v>-665.67</v>
      </c>
      <c r="E7319" t="str">
        <f>INDEX(LedgerMapping[[#All],[Area]],MATCH(Transactions[[#This Row],[Sub Ledger]],LedgerMapping[[#All],[Sub Ledger]],0))</f>
        <v>Income Statement</v>
      </c>
    </row>
    <row r="7320" spans="1:5" x14ac:dyDescent="0.55000000000000004">
      <c r="A7320">
        <v>11</v>
      </c>
      <c r="B7320">
        <v>78000</v>
      </c>
      <c r="C7320" s="6">
        <v>44440</v>
      </c>
      <c r="D7320">
        <v>-188</v>
      </c>
      <c r="E7320" t="str">
        <f>INDEX(LedgerMapping[[#All],[Area]],MATCH(Transactions[[#This Row],[Sub Ledger]],LedgerMapping[[#All],[Sub Ledger]],0))</f>
        <v>Income Statement</v>
      </c>
    </row>
    <row r="7321" spans="1:5" x14ac:dyDescent="0.55000000000000004">
      <c r="A7321">
        <v>11</v>
      </c>
      <c r="B7321">
        <v>80000</v>
      </c>
      <c r="C7321" s="6">
        <v>44440</v>
      </c>
      <c r="D7321">
        <v>-707.16</v>
      </c>
      <c r="E7321" t="str">
        <f>INDEX(LedgerMapping[[#All],[Area]],MATCH(Transactions[[#This Row],[Sub Ledger]],LedgerMapping[[#All],[Sub Ledger]],0))</f>
        <v>Income Statement</v>
      </c>
    </row>
    <row r="7322" spans="1:5" x14ac:dyDescent="0.55000000000000004">
      <c r="A7322">
        <v>11</v>
      </c>
      <c r="B7322">
        <v>81000</v>
      </c>
      <c r="C7322" s="6">
        <v>44440</v>
      </c>
      <c r="D7322">
        <v>-436.94</v>
      </c>
      <c r="E7322" t="str">
        <f>INDEX(LedgerMapping[[#All],[Area]],MATCH(Transactions[[#This Row],[Sub Ledger]],LedgerMapping[[#All],[Sub Ledger]],0))</f>
        <v>Income Statement</v>
      </c>
    </row>
    <row r="7323" spans="1:5" x14ac:dyDescent="0.55000000000000004">
      <c r="A7323">
        <v>11</v>
      </c>
      <c r="B7323">
        <v>82000</v>
      </c>
      <c r="C7323" s="6">
        <v>44440</v>
      </c>
      <c r="D7323">
        <v>-43.31</v>
      </c>
      <c r="E7323" t="str">
        <f>INDEX(LedgerMapping[[#All],[Area]],MATCH(Transactions[[#This Row],[Sub Ledger]],LedgerMapping[[#All],[Sub Ledger]],0))</f>
        <v>Income Statement</v>
      </c>
    </row>
    <row r="7324" spans="1:5" x14ac:dyDescent="0.55000000000000004">
      <c r="A7324">
        <v>11</v>
      </c>
      <c r="B7324">
        <v>83000</v>
      </c>
      <c r="C7324" s="6">
        <v>44440</v>
      </c>
      <c r="D7324">
        <v>-146.51</v>
      </c>
      <c r="E7324" t="str">
        <f>INDEX(LedgerMapping[[#All],[Area]],MATCH(Transactions[[#This Row],[Sub Ledger]],LedgerMapping[[#All],[Sub Ledger]],0))</f>
        <v>Income Statement</v>
      </c>
    </row>
    <row r="7325" spans="1:5" x14ac:dyDescent="0.55000000000000004">
      <c r="A7325">
        <v>11</v>
      </c>
      <c r="B7325">
        <v>84000</v>
      </c>
      <c r="C7325" s="6">
        <v>44440</v>
      </c>
      <c r="D7325">
        <v>-120.97</v>
      </c>
      <c r="E7325" t="str">
        <f>INDEX(LedgerMapping[[#All],[Area]],MATCH(Transactions[[#This Row],[Sub Ledger]],LedgerMapping[[#All],[Sub Ledger]],0))</f>
        <v>Income Statement</v>
      </c>
    </row>
    <row r="7326" spans="1:5" x14ac:dyDescent="0.55000000000000004">
      <c r="A7326">
        <v>11</v>
      </c>
      <c r="B7326">
        <v>85000</v>
      </c>
      <c r="C7326" s="6">
        <v>44440</v>
      </c>
      <c r="D7326">
        <v>-116.72</v>
      </c>
      <c r="E7326" t="str">
        <f>INDEX(LedgerMapping[[#All],[Area]],MATCH(Transactions[[#This Row],[Sub Ledger]],LedgerMapping[[#All],[Sub Ledger]],0))</f>
        <v>Income Statement</v>
      </c>
    </row>
    <row r="7327" spans="1:5" x14ac:dyDescent="0.55000000000000004">
      <c r="A7327">
        <v>11</v>
      </c>
      <c r="B7327">
        <v>87000</v>
      </c>
      <c r="C7327" s="6">
        <v>44440</v>
      </c>
      <c r="D7327">
        <v>-673.11</v>
      </c>
      <c r="E7327" t="str">
        <f>INDEX(LedgerMapping[[#All],[Area]],MATCH(Transactions[[#This Row],[Sub Ledger]],LedgerMapping[[#All],[Sub Ledger]],0))</f>
        <v>Income Statement</v>
      </c>
    </row>
    <row r="7328" spans="1:5" x14ac:dyDescent="0.55000000000000004">
      <c r="A7328">
        <v>11</v>
      </c>
      <c r="B7328">
        <v>90000</v>
      </c>
      <c r="C7328" s="6">
        <v>44440</v>
      </c>
      <c r="D7328">
        <v>-230.55</v>
      </c>
      <c r="E7328" t="str">
        <f>INDEX(LedgerMapping[[#All],[Area]],MATCH(Transactions[[#This Row],[Sub Ledger]],LedgerMapping[[#All],[Sub Ledger]],0))</f>
        <v>Income Statement</v>
      </c>
    </row>
    <row r="7329" spans="1:5" x14ac:dyDescent="0.55000000000000004">
      <c r="A7329">
        <v>11</v>
      </c>
      <c r="B7329">
        <v>94000</v>
      </c>
      <c r="C7329" s="6">
        <v>44440</v>
      </c>
      <c r="D7329">
        <v>-196.51</v>
      </c>
      <c r="E7329" t="str">
        <f>INDEX(LedgerMapping[[#All],[Area]],MATCH(Transactions[[#This Row],[Sub Ledger]],LedgerMapping[[#All],[Sub Ledger]],0))</f>
        <v>Income Statement</v>
      </c>
    </row>
    <row r="7330" spans="1:5" x14ac:dyDescent="0.55000000000000004">
      <c r="A7330">
        <v>11</v>
      </c>
      <c r="B7330">
        <v>60000</v>
      </c>
      <c r="C7330" s="6">
        <v>44440</v>
      </c>
      <c r="D7330">
        <v>-16641.490000000002</v>
      </c>
      <c r="E7330" t="str">
        <f>INDEX(LedgerMapping[[#All],[Area]],MATCH(Transactions[[#This Row],[Sub Ledger]],LedgerMapping[[#All],[Sub Ledger]],0))</f>
        <v>Income Statement</v>
      </c>
    </row>
    <row r="7331" spans="1:5" x14ac:dyDescent="0.55000000000000004">
      <c r="A7331">
        <v>11</v>
      </c>
      <c r="B7331">
        <v>61000</v>
      </c>
      <c r="C7331" s="6">
        <v>44440</v>
      </c>
      <c r="D7331">
        <v>-1538.02</v>
      </c>
      <c r="E7331" t="str">
        <f>INDEX(LedgerMapping[[#All],[Area]],MATCH(Transactions[[#This Row],[Sub Ledger]],LedgerMapping[[#All],[Sub Ledger]],0))</f>
        <v>Income Statement</v>
      </c>
    </row>
    <row r="7332" spans="1:5" x14ac:dyDescent="0.55000000000000004">
      <c r="A7332">
        <v>11</v>
      </c>
      <c r="B7332">
        <v>62000</v>
      </c>
      <c r="C7332" s="6">
        <v>44440</v>
      </c>
      <c r="D7332">
        <v>-1366.74</v>
      </c>
      <c r="E7332" t="str">
        <f>INDEX(LedgerMapping[[#All],[Area]],MATCH(Transactions[[#This Row],[Sub Ledger]],LedgerMapping[[#All],[Sub Ledger]],0))</f>
        <v>Income Statement</v>
      </c>
    </row>
    <row r="7333" spans="1:5" x14ac:dyDescent="0.55000000000000004">
      <c r="A7333">
        <v>11</v>
      </c>
      <c r="B7333">
        <v>65000</v>
      </c>
      <c r="C7333" s="6">
        <v>44440</v>
      </c>
      <c r="D7333">
        <v>-229.49</v>
      </c>
      <c r="E7333" t="str">
        <f>INDEX(LedgerMapping[[#All],[Area]],MATCH(Transactions[[#This Row],[Sub Ledger]],LedgerMapping[[#All],[Sub Ledger]],0))</f>
        <v>Income Statement</v>
      </c>
    </row>
    <row r="7334" spans="1:5" x14ac:dyDescent="0.55000000000000004">
      <c r="A7334">
        <v>11</v>
      </c>
      <c r="B7334">
        <v>66000</v>
      </c>
      <c r="C7334" s="6">
        <v>44440</v>
      </c>
      <c r="D7334">
        <v>-209.27</v>
      </c>
      <c r="E7334" t="str">
        <f>INDEX(LedgerMapping[[#All],[Area]],MATCH(Transactions[[#This Row],[Sub Ledger]],LedgerMapping[[#All],[Sub Ledger]],0))</f>
        <v>Income Statement</v>
      </c>
    </row>
    <row r="7335" spans="1:5" x14ac:dyDescent="0.55000000000000004">
      <c r="A7335">
        <v>11</v>
      </c>
      <c r="B7335">
        <v>67000</v>
      </c>
      <c r="C7335" s="6">
        <v>44440</v>
      </c>
      <c r="D7335">
        <v>-107.14</v>
      </c>
      <c r="E7335" t="str">
        <f>INDEX(LedgerMapping[[#All],[Area]],MATCH(Transactions[[#This Row],[Sub Ledger]],LedgerMapping[[#All],[Sub Ledger]],0))</f>
        <v>Income Statement</v>
      </c>
    </row>
    <row r="7336" spans="1:5" x14ac:dyDescent="0.55000000000000004">
      <c r="A7336">
        <v>11</v>
      </c>
      <c r="B7336">
        <v>68000</v>
      </c>
      <c r="C7336" s="6">
        <v>44440</v>
      </c>
      <c r="D7336">
        <v>-79.48</v>
      </c>
      <c r="E7336" t="str">
        <f>INDEX(LedgerMapping[[#All],[Area]],MATCH(Transactions[[#This Row],[Sub Ledger]],LedgerMapping[[#All],[Sub Ledger]],0))</f>
        <v>Income Statement</v>
      </c>
    </row>
    <row r="7337" spans="1:5" x14ac:dyDescent="0.55000000000000004">
      <c r="A7337">
        <v>11</v>
      </c>
      <c r="B7337">
        <v>69000</v>
      </c>
      <c r="C7337" s="6">
        <v>44440</v>
      </c>
      <c r="D7337">
        <v>-24.16</v>
      </c>
      <c r="E7337" t="str">
        <f>INDEX(LedgerMapping[[#All],[Area]],MATCH(Transactions[[#This Row],[Sub Ledger]],LedgerMapping[[#All],[Sub Ledger]],0))</f>
        <v>Income Statement</v>
      </c>
    </row>
    <row r="7338" spans="1:5" x14ac:dyDescent="0.55000000000000004">
      <c r="A7338">
        <v>11</v>
      </c>
      <c r="B7338">
        <v>71000</v>
      </c>
      <c r="C7338" s="6">
        <v>44440</v>
      </c>
      <c r="D7338">
        <v>-34.799999999999997</v>
      </c>
      <c r="E7338" t="str">
        <f>INDEX(LedgerMapping[[#All],[Area]],MATCH(Transactions[[#This Row],[Sub Ledger]],LedgerMapping[[#All],[Sub Ledger]],0))</f>
        <v>Income Statement</v>
      </c>
    </row>
    <row r="7339" spans="1:5" x14ac:dyDescent="0.55000000000000004">
      <c r="A7339">
        <v>11</v>
      </c>
      <c r="B7339">
        <v>73000</v>
      </c>
      <c r="C7339" s="6">
        <v>44440</v>
      </c>
      <c r="D7339">
        <v>-146.51</v>
      </c>
      <c r="E7339" t="str">
        <f>INDEX(LedgerMapping[[#All],[Area]],MATCH(Transactions[[#This Row],[Sub Ledger]],LedgerMapping[[#All],[Sub Ledger]],0))</f>
        <v>Income Statement</v>
      </c>
    </row>
    <row r="7340" spans="1:5" x14ac:dyDescent="0.55000000000000004">
      <c r="A7340">
        <v>11</v>
      </c>
      <c r="B7340">
        <v>74000</v>
      </c>
      <c r="C7340" s="6">
        <v>44440</v>
      </c>
      <c r="D7340">
        <v>-298.64</v>
      </c>
      <c r="E7340" t="str">
        <f>INDEX(LedgerMapping[[#All],[Area]],MATCH(Transactions[[#This Row],[Sub Ledger]],LedgerMapping[[#All],[Sub Ledger]],0))</f>
        <v>Income Statement</v>
      </c>
    </row>
    <row r="7341" spans="1:5" x14ac:dyDescent="0.55000000000000004">
      <c r="A7341">
        <v>11</v>
      </c>
      <c r="B7341">
        <v>76000</v>
      </c>
      <c r="C7341" s="6">
        <v>44440</v>
      </c>
      <c r="D7341">
        <v>-170.98</v>
      </c>
      <c r="E7341" t="str">
        <f>INDEX(LedgerMapping[[#All],[Area]],MATCH(Transactions[[#This Row],[Sub Ledger]],LedgerMapping[[#All],[Sub Ledger]],0))</f>
        <v>Income Statement</v>
      </c>
    </row>
    <row r="7342" spans="1:5" x14ac:dyDescent="0.55000000000000004">
      <c r="A7342">
        <v>11</v>
      </c>
      <c r="B7342">
        <v>77000</v>
      </c>
      <c r="C7342" s="6">
        <v>44440</v>
      </c>
      <c r="D7342">
        <v>-306.08</v>
      </c>
      <c r="E7342" t="str">
        <f>INDEX(LedgerMapping[[#All],[Area]],MATCH(Transactions[[#This Row],[Sub Ledger]],LedgerMapping[[#All],[Sub Ledger]],0))</f>
        <v>Income Statement</v>
      </c>
    </row>
    <row r="7343" spans="1:5" x14ac:dyDescent="0.55000000000000004">
      <c r="A7343">
        <v>11</v>
      </c>
      <c r="B7343">
        <v>78000</v>
      </c>
      <c r="C7343" s="6">
        <v>44440</v>
      </c>
      <c r="D7343">
        <v>-100.76</v>
      </c>
      <c r="E7343" t="str">
        <f>INDEX(LedgerMapping[[#All],[Area]],MATCH(Transactions[[#This Row],[Sub Ledger]],LedgerMapping[[#All],[Sub Ledger]],0))</f>
        <v>Income Statement</v>
      </c>
    </row>
    <row r="7344" spans="1:5" x14ac:dyDescent="0.55000000000000004">
      <c r="A7344">
        <v>11</v>
      </c>
      <c r="B7344">
        <v>80000</v>
      </c>
      <c r="C7344" s="6">
        <v>44440</v>
      </c>
      <c r="D7344">
        <v>-359.28</v>
      </c>
      <c r="E7344" t="str">
        <f>INDEX(LedgerMapping[[#All],[Area]],MATCH(Transactions[[#This Row],[Sub Ledger]],LedgerMapping[[#All],[Sub Ledger]],0))</f>
        <v>Income Statement</v>
      </c>
    </row>
    <row r="7345" spans="1:5" x14ac:dyDescent="0.55000000000000004">
      <c r="A7345">
        <v>11</v>
      </c>
      <c r="B7345">
        <v>81000</v>
      </c>
      <c r="C7345" s="6">
        <v>44440</v>
      </c>
      <c r="D7345">
        <v>-223.1</v>
      </c>
      <c r="E7345" t="str">
        <f>INDEX(LedgerMapping[[#All],[Area]],MATCH(Transactions[[#This Row],[Sub Ledger]],LedgerMapping[[#All],[Sub Ledger]],0))</f>
        <v>Income Statement</v>
      </c>
    </row>
    <row r="7346" spans="1:5" x14ac:dyDescent="0.55000000000000004">
      <c r="A7346">
        <v>11</v>
      </c>
      <c r="B7346">
        <v>82000</v>
      </c>
      <c r="C7346" s="6">
        <v>44440</v>
      </c>
      <c r="D7346">
        <v>-24.16</v>
      </c>
      <c r="E7346" t="str">
        <f>INDEX(LedgerMapping[[#All],[Area]],MATCH(Transactions[[#This Row],[Sub Ledger]],LedgerMapping[[#All],[Sub Ledger]],0))</f>
        <v>Income Statement</v>
      </c>
    </row>
    <row r="7347" spans="1:5" x14ac:dyDescent="0.55000000000000004">
      <c r="A7347">
        <v>11</v>
      </c>
      <c r="B7347">
        <v>83000</v>
      </c>
      <c r="C7347" s="6">
        <v>44440</v>
      </c>
      <c r="D7347">
        <v>-79.48</v>
      </c>
      <c r="E7347" t="str">
        <f>INDEX(LedgerMapping[[#All],[Area]],MATCH(Transactions[[#This Row],[Sub Ledger]],LedgerMapping[[#All],[Sub Ledger]],0))</f>
        <v>Income Statement</v>
      </c>
    </row>
    <row r="7348" spans="1:5" x14ac:dyDescent="0.55000000000000004">
      <c r="A7348">
        <v>11</v>
      </c>
      <c r="B7348">
        <v>84000</v>
      </c>
      <c r="C7348" s="6">
        <v>44440</v>
      </c>
      <c r="D7348">
        <v>-70.97</v>
      </c>
      <c r="E7348" t="str">
        <f>INDEX(LedgerMapping[[#All],[Area]],MATCH(Transactions[[#This Row],[Sub Ledger]],LedgerMapping[[#All],[Sub Ledger]],0))</f>
        <v>Income Statement</v>
      </c>
    </row>
    <row r="7349" spans="1:5" x14ac:dyDescent="0.55000000000000004">
      <c r="A7349">
        <v>11</v>
      </c>
      <c r="B7349">
        <v>85000</v>
      </c>
      <c r="C7349" s="6">
        <v>44440</v>
      </c>
      <c r="D7349">
        <v>-64.59</v>
      </c>
      <c r="E7349" t="str">
        <f>INDEX(LedgerMapping[[#All],[Area]],MATCH(Transactions[[#This Row],[Sub Ledger]],LedgerMapping[[#All],[Sub Ledger]],0))</f>
        <v>Income Statement</v>
      </c>
    </row>
    <row r="7350" spans="1:5" x14ac:dyDescent="0.55000000000000004">
      <c r="A7350">
        <v>11</v>
      </c>
      <c r="B7350">
        <v>87000</v>
      </c>
      <c r="C7350" s="6">
        <v>44440</v>
      </c>
      <c r="D7350">
        <v>-299.7</v>
      </c>
      <c r="E7350" t="str">
        <f>INDEX(LedgerMapping[[#All],[Area]],MATCH(Transactions[[#This Row],[Sub Ledger]],LedgerMapping[[#All],[Sub Ledger]],0))</f>
        <v>Income Statement</v>
      </c>
    </row>
    <row r="7351" spans="1:5" x14ac:dyDescent="0.55000000000000004">
      <c r="A7351">
        <v>11</v>
      </c>
      <c r="B7351">
        <v>90000</v>
      </c>
      <c r="C7351" s="6">
        <v>44440</v>
      </c>
      <c r="D7351">
        <v>-135.87</v>
      </c>
      <c r="E7351" t="str">
        <f>INDEX(LedgerMapping[[#All],[Area]],MATCH(Transactions[[#This Row],[Sub Ledger]],LedgerMapping[[#All],[Sub Ledger]],0))</f>
        <v>Income Statement</v>
      </c>
    </row>
    <row r="7352" spans="1:5" x14ac:dyDescent="0.55000000000000004">
      <c r="A7352">
        <v>11</v>
      </c>
      <c r="B7352">
        <v>94000</v>
      </c>
      <c r="C7352" s="6">
        <v>44440</v>
      </c>
      <c r="D7352">
        <v>-99.7</v>
      </c>
      <c r="E7352" t="str">
        <f>INDEX(LedgerMapping[[#All],[Area]],MATCH(Transactions[[#This Row],[Sub Ledger]],LedgerMapping[[#All],[Sub Ledger]],0))</f>
        <v>Income Statement</v>
      </c>
    </row>
    <row r="7353" spans="1:5" x14ac:dyDescent="0.55000000000000004">
      <c r="A7353">
        <v>11</v>
      </c>
      <c r="B7353">
        <v>60000</v>
      </c>
      <c r="C7353" s="6">
        <v>44440</v>
      </c>
      <c r="D7353">
        <v>-19085.16</v>
      </c>
      <c r="E7353" t="str">
        <f>INDEX(LedgerMapping[[#All],[Area]],MATCH(Transactions[[#This Row],[Sub Ledger]],LedgerMapping[[#All],[Sub Ledger]],0))</f>
        <v>Income Statement</v>
      </c>
    </row>
    <row r="7354" spans="1:5" x14ac:dyDescent="0.55000000000000004">
      <c r="A7354">
        <v>11</v>
      </c>
      <c r="B7354">
        <v>61000</v>
      </c>
      <c r="C7354" s="6">
        <v>44440</v>
      </c>
      <c r="D7354">
        <v>-2153.9899999999998</v>
      </c>
      <c r="E7354" t="str">
        <f>INDEX(LedgerMapping[[#All],[Area]],MATCH(Transactions[[#This Row],[Sub Ledger]],LedgerMapping[[#All],[Sub Ledger]],0))</f>
        <v>Income Statement</v>
      </c>
    </row>
    <row r="7355" spans="1:5" x14ac:dyDescent="0.55000000000000004">
      <c r="A7355">
        <v>11</v>
      </c>
      <c r="B7355">
        <v>62000</v>
      </c>
      <c r="C7355" s="6">
        <v>44440</v>
      </c>
      <c r="D7355">
        <v>-1566.75</v>
      </c>
      <c r="E7355" t="str">
        <f>INDEX(LedgerMapping[[#All],[Area]],MATCH(Transactions[[#This Row],[Sub Ledger]],LedgerMapping[[#All],[Sub Ledger]],0))</f>
        <v>Income Statement</v>
      </c>
    </row>
    <row r="7356" spans="1:5" x14ac:dyDescent="0.55000000000000004">
      <c r="A7356">
        <v>11</v>
      </c>
      <c r="B7356">
        <v>65000</v>
      </c>
      <c r="C7356" s="6">
        <v>44440</v>
      </c>
      <c r="D7356">
        <v>-279.49</v>
      </c>
      <c r="E7356" t="str">
        <f>INDEX(LedgerMapping[[#All],[Area]],MATCH(Transactions[[#This Row],[Sub Ledger]],LedgerMapping[[#All],[Sub Ledger]],0))</f>
        <v>Income Statement</v>
      </c>
    </row>
    <row r="7357" spans="1:5" x14ac:dyDescent="0.55000000000000004">
      <c r="A7357">
        <v>11</v>
      </c>
      <c r="B7357">
        <v>66000</v>
      </c>
      <c r="C7357" s="6">
        <v>44440</v>
      </c>
      <c r="D7357">
        <v>-253.96</v>
      </c>
      <c r="E7357" t="str">
        <f>INDEX(LedgerMapping[[#All],[Area]],MATCH(Transactions[[#This Row],[Sub Ledger]],LedgerMapping[[#All],[Sub Ledger]],0))</f>
        <v>Income Statement</v>
      </c>
    </row>
    <row r="7358" spans="1:5" x14ac:dyDescent="0.55000000000000004">
      <c r="A7358">
        <v>11</v>
      </c>
      <c r="B7358">
        <v>67000</v>
      </c>
      <c r="C7358" s="6">
        <v>44440</v>
      </c>
      <c r="D7358">
        <v>-129.47999999999999</v>
      </c>
      <c r="E7358" t="str">
        <f>INDEX(LedgerMapping[[#All],[Area]],MATCH(Transactions[[#This Row],[Sub Ledger]],LedgerMapping[[#All],[Sub Ledger]],0))</f>
        <v>Income Statement</v>
      </c>
    </row>
    <row r="7359" spans="1:5" x14ac:dyDescent="0.55000000000000004">
      <c r="A7359">
        <v>11</v>
      </c>
      <c r="B7359">
        <v>68000</v>
      </c>
      <c r="C7359" s="6">
        <v>44440</v>
      </c>
      <c r="D7359">
        <v>-96.51</v>
      </c>
      <c r="E7359" t="str">
        <f>INDEX(LedgerMapping[[#All],[Area]],MATCH(Transactions[[#This Row],[Sub Ledger]],LedgerMapping[[#All],[Sub Ledger]],0))</f>
        <v>Income Statement</v>
      </c>
    </row>
    <row r="7360" spans="1:5" x14ac:dyDescent="0.55000000000000004">
      <c r="A7360">
        <v>11</v>
      </c>
      <c r="B7360">
        <v>69000</v>
      </c>
      <c r="C7360" s="6">
        <v>44440</v>
      </c>
      <c r="D7360">
        <v>-28.42</v>
      </c>
      <c r="E7360" t="str">
        <f>INDEX(LedgerMapping[[#All],[Area]],MATCH(Transactions[[#This Row],[Sub Ledger]],LedgerMapping[[#All],[Sub Ledger]],0))</f>
        <v>Income Statement</v>
      </c>
    </row>
    <row r="7361" spans="1:5" x14ac:dyDescent="0.55000000000000004">
      <c r="A7361">
        <v>11</v>
      </c>
      <c r="B7361">
        <v>71000</v>
      </c>
      <c r="C7361" s="6">
        <v>44440</v>
      </c>
      <c r="D7361">
        <v>-44.38</v>
      </c>
      <c r="E7361" t="str">
        <f>INDEX(LedgerMapping[[#All],[Area]],MATCH(Transactions[[#This Row],[Sub Ledger]],LedgerMapping[[#All],[Sub Ledger]],0))</f>
        <v>Income Statement</v>
      </c>
    </row>
    <row r="7362" spans="1:5" x14ac:dyDescent="0.55000000000000004">
      <c r="A7362">
        <v>11</v>
      </c>
      <c r="B7362">
        <v>73000</v>
      </c>
      <c r="C7362" s="6">
        <v>44440</v>
      </c>
      <c r="D7362">
        <v>-178.42</v>
      </c>
      <c r="E7362" t="str">
        <f>INDEX(LedgerMapping[[#All],[Area]],MATCH(Transactions[[#This Row],[Sub Ledger]],LedgerMapping[[#All],[Sub Ledger]],0))</f>
        <v>Income Statement</v>
      </c>
    </row>
    <row r="7363" spans="1:5" x14ac:dyDescent="0.55000000000000004">
      <c r="A7363">
        <v>11</v>
      </c>
      <c r="B7363">
        <v>74000</v>
      </c>
      <c r="C7363" s="6">
        <v>44440</v>
      </c>
      <c r="D7363">
        <v>-300.76</v>
      </c>
      <c r="E7363" t="str">
        <f>INDEX(LedgerMapping[[#All],[Area]],MATCH(Transactions[[#This Row],[Sub Ledger]],LedgerMapping[[#All],[Sub Ledger]],0))</f>
        <v>Income Statement</v>
      </c>
    </row>
    <row r="7364" spans="1:5" x14ac:dyDescent="0.55000000000000004">
      <c r="A7364">
        <v>11</v>
      </c>
      <c r="B7364">
        <v>76000</v>
      </c>
      <c r="C7364" s="6">
        <v>44440</v>
      </c>
      <c r="D7364">
        <v>-210.34</v>
      </c>
      <c r="E7364" t="str">
        <f>INDEX(LedgerMapping[[#All],[Area]],MATCH(Transactions[[#This Row],[Sub Ledger]],LedgerMapping[[#All],[Sub Ledger]],0))</f>
        <v>Income Statement</v>
      </c>
    </row>
    <row r="7365" spans="1:5" x14ac:dyDescent="0.55000000000000004">
      <c r="A7365">
        <v>11</v>
      </c>
      <c r="B7365">
        <v>77000</v>
      </c>
      <c r="C7365" s="6">
        <v>44440</v>
      </c>
      <c r="D7365">
        <v>-377.36</v>
      </c>
      <c r="E7365" t="str">
        <f>INDEX(LedgerMapping[[#All],[Area]],MATCH(Transactions[[#This Row],[Sub Ledger]],LedgerMapping[[#All],[Sub Ledger]],0))</f>
        <v>Income Statement</v>
      </c>
    </row>
    <row r="7366" spans="1:5" x14ac:dyDescent="0.55000000000000004">
      <c r="A7366">
        <v>11</v>
      </c>
      <c r="B7366">
        <v>78000</v>
      </c>
      <c r="C7366" s="6">
        <v>44440</v>
      </c>
      <c r="D7366">
        <v>-110.34</v>
      </c>
      <c r="E7366" t="str">
        <f>INDEX(LedgerMapping[[#All],[Area]],MATCH(Transactions[[#This Row],[Sub Ledger]],LedgerMapping[[#All],[Sub Ledger]],0))</f>
        <v>Income Statement</v>
      </c>
    </row>
    <row r="7367" spans="1:5" x14ac:dyDescent="0.55000000000000004">
      <c r="A7367">
        <v>11</v>
      </c>
      <c r="B7367">
        <v>80000</v>
      </c>
      <c r="C7367" s="6">
        <v>44440</v>
      </c>
      <c r="D7367">
        <v>-414.6</v>
      </c>
      <c r="E7367" t="str">
        <f>INDEX(LedgerMapping[[#All],[Area]],MATCH(Transactions[[#This Row],[Sub Ledger]],LedgerMapping[[#All],[Sub Ledger]],0))</f>
        <v>Income Statement</v>
      </c>
    </row>
    <row r="7368" spans="1:5" x14ac:dyDescent="0.55000000000000004">
      <c r="A7368">
        <v>11</v>
      </c>
      <c r="B7368">
        <v>81000</v>
      </c>
      <c r="C7368" s="6">
        <v>44440</v>
      </c>
      <c r="D7368">
        <v>-256.08</v>
      </c>
      <c r="E7368" t="str">
        <f>INDEX(LedgerMapping[[#All],[Area]],MATCH(Transactions[[#This Row],[Sub Ledger]],LedgerMapping[[#All],[Sub Ledger]],0))</f>
        <v>Income Statement</v>
      </c>
    </row>
    <row r="7369" spans="1:5" x14ac:dyDescent="0.55000000000000004">
      <c r="A7369">
        <v>11</v>
      </c>
      <c r="B7369">
        <v>82000</v>
      </c>
      <c r="C7369" s="6">
        <v>44440</v>
      </c>
      <c r="D7369">
        <v>-26.29</v>
      </c>
      <c r="E7369" t="str">
        <f>INDEX(LedgerMapping[[#All],[Area]],MATCH(Transactions[[#This Row],[Sub Ledger]],LedgerMapping[[#All],[Sub Ledger]],0))</f>
        <v>Income Statement</v>
      </c>
    </row>
    <row r="7370" spans="1:5" x14ac:dyDescent="0.55000000000000004">
      <c r="A7370">
        <v>11</v>
      </c>
      <c r="B7370">
        <v>83000</v>
      </c>
      <c r="C7370" s="6">
        <v>44440</v>
      </c>
      <c r="D7370">
        <v>-87.99</v>
      </c>
      <c r="E7370" t="str">
        <f>INDEX(LedgerMapping[[#All],[Area]],MATCH(Transactions[[#This Row],[Sub Ledger]],LedgerMapping[[#All],[Sub Ledger]],0))</f>
        <v>Income Statement</v>
      </c>
    </row>
    <row r="7371" spans="1:5" x14ac:dyDescent="0.55000000000000004">
      <c r="A7371">
        <v>11</v>
      </c>
      <c r="B7371">
        <v>84000</v>
      </c>
      <c r="C7371" s="6">
        <v>44440</v>
      </c>
      <c r="D7371">
        <v>-76.290000000000006</v>
      </c>
      <c r="E7371" t="str">
        <f>INDEX(LedgerMapping[[#All],[Area]],MATCH(Transactions[[#This Row],[Sub Ledger]],LedgerMapping[[#All],[Sub Ledger]],0))</f>
        <v>Income Statement</v>
      </c>
    </row>
    <row r="7372" spans="1:5" x14ac:dyDescent="0.55000000000000004">
      <c r="A7372">
        <v>11</v>
      </c>
      <c r="B7372">
        <v>85000</v>
      </c>
      <c r="C7372" s="6">
        <v>44440</v>
      </c>
      <c r="D7372">
        <v>-70.97</v>
      </c>
      <c r="E7372" t="str">
        <f>INDEX(LedgerMapping[[#All],[Area]],MATCH(Transactions[[#This Row],[Sub Ledger]],LedgerMapping[[#All],[Sub Ledger]],0))</f>
        <v>Income Statement</v>
      </c>
    </row>
    <row r="7373" spans="1:5" x14ac:dyDescent="0.55000000000000004">
      <c r="A7373">
        <v>11</v>
      </c>
      <c r="B7373">
        <v>87000</v>
      </c>
      <c r="C7373" s="6">
        <v>44440</v>
      </c>
      <c r="D7373">
        <v>-375.23</v>
      </c>
      <c r="E7373" t="str">
        <f>INDEX(LedgerMapping[[#All],[Area]],MATCH(Transactions[[#This Row],[Sub Ledger]],LedgerMapping[[#All],[Sub Ledger]],0))</f>
        <v>Income Statement</v>
      </c>
    </row>
    <row r="7374" spans="1:5" x14ac:dyDescent="0.55000000000000004">
      <c r="A7374">
        <v>11</v>
      </c>
      <c r="B7374">
        <v>90000</v>
      </c>
      <c r="C7374" s="6">
        <v>44440</v>
      </c>
      <c r="D7374">
        <v>-144.38</v>
      </c>
      <c r="E7374" t="str">
        <f>INDEX(LedgerMapping[[#All],[Area]],MATCH(Transactions[[#This Row],[Sub Ledger]],LedgerMapping[[#All],[Sub Ledger]],0))</f>
        <v>Income Statement</v>
      </c>
    </row>
    <row r="7375" spans="1:5" x14ac:dyDescent="0.55000000000000004">
      <c r="A7375">
        <v>11</v>
      </c>
      <c r="B7375">
        <v>94000</v>
      </c>
      <c r="C7375" s="6">
        <v>44440</v>
      </c>
      <c r="D7375">
        <v>-115.65</v>
      </c>
      <c r="E7375" t="str">
        <f>INDEX(LedgerMapping[[#All],[Area]],MATCH(Transactions[[#This Row],[Sub Ledger]],LedgerMapping[[#All],[Sub Ledger]],0))</f>
        <v>Income Statement</v>
      </c>
    </row>
    <row r="7376" spans="1:5" x14ac:dyDescent="0.55000000000000004">
      <c r="A7376">
        <v>11</v>
      </c>
      <c r="B7376">
        <v>60000</v>
      </c>
      <c r="C7376" s="6">
        <v>44440</v>
      </c>
      <c r="D7376">
        <v>-17940.46</v>
      </c>
      <c r="E7376" t="str">
        <f>INDEX(LedgerMapping[[#All],[Area]],MATCH(Transactions[[#This Row],[Sub Ledger]],LedgerMapping[[#All],[Sub Ledger]],0))</f>
        <v>Income Statement</v>
      </c>
    </row>
    <row r="7377" spans="1:5" x14ac:dyDescent="0.55000000000000004">
      <c r="A7377">
        <v>11</v>
      </c>
      <c r="B7377">
        <v>61000</v>
      </c>
      <c r="C7377" s="6">
        <v>44440</v>
      </c>
      <c r="D7377">
        <v>-2209.31</v>
      </c>
      <c r="E7377" t="str">
        <f>INDEX(LedgerMapping[[#All],[Area]],MATCH(Transactions[[#This Row],[Sub Ledger]],LedgerMapping[[#All],[Sub Ledger]],0))</f>
        <v>Income Statement</v>
      </c>
    </row>
    <row r="7378" spans="1:5" x14ac:dyDescent="0.55000000000000004">
      <c r="A7378">
        <v>11</v>
      </c>
      <c r="B7378">
        <v>62000</v>
      </c>
      <c r="C7378" s="6">
        <v>44440</v>
      </c>
      <c r="D7378">
        <v>-1473.13</v>
      </c>
      <c r="E7378" t="str">
        <f>INDEX(LedgerMapping[[#All],[Area]],MATCH(Transactions[[#This Row],[Sub Ledger]],LedgerMapping[[#All],[Sub Ledger]],0))</f>
        <v>Income Statement</v>
      </c>
    </row>
    <row r="7379" spans="1:5" x14ac:dyDescent="0.55000000000000004">
      <c r="A7379">
        <v>11</v>
      </c>
      <c r="B7379">
        <v>65000</v>
      </c>
      <c r="C7379" s="6">
        <v>44440</v>
      </c>
      <c r="D7379">
        <v>-275.23</v>
      </c>
      <c r="E7379" t="str">
        <f>INDEX(LedgerMapping[[#All],[Area]],MATCH(Transactions[[#This Row],[Sub Ledger]],LedgerMapping[[#All],[Sub Ledger]],0))</f>
        <v>Income Statement</v>
      </c>
    </row>
    <row r="7380" spans="1:5" x14ac:dyDescent="0.55000000000000004">
      <c r="A7380">
        <v>11</v>
      </c>
      <c r="B7380">
        <v>66000</v>
      </c>
      <c r="C7380" s="6">
        <v>44440</v>
      </c>
      <c r="D7380">
        <v>-249.7</v>
      </c>
      <c r="E7380" t="str">
        <f>INDEX(LedgerMapping[[#All],[Area]],MATCH(Transactions[[#This Row],[Sub Ledger]],LedgerMapping[[#All],[Sub Ledger]],0))</f>
        <v>Income Statement</v>
      </c>
    </row>
    <row r="7381" spans="1:5" x14ac:dyDescent="0.55000000000000004">
      <c r="A7381">
        <v>11</v>
      </c>
      <c r="B7381">
        <v>67000</v>
      </c>
      <c r="C7381" s="6">
        <v>44440</v>
      </c>
      <c r="D7381">
        <v>-129.47999999999999</v>
      </c>
      <c r="E7381" t="str">
        <f>INDEX(LedgerMapping[[#All],[Area]],MATCH(Transactions[[#This Row],[Sub Ledger]],LedgerMapping[[#All],[Sub Ledger]],0))</f>
        <v>Income Statement</v>
      </c>
    </row>
    <row r="7382" spans="1:5" x14ac:dyDescent="0.55000000000000004">
      <c r="A7382">
        <v>11</v>
      </c>
      <c r="B7382">
        <v>68000</v>
      </c>
      <c r="C7382" s="6">
        <v>44440</v>
      </c>
      <c r="D7382">
        <v>-96.51</v>
      </c>
      <c r="E7382" t="str">
        <f>INDEX(LedgerMapping[[#All],[Area]],MATCH(Transactions[[#This Row],[Sub Ledger]],LedgerMapping[[#All],[Sub Ledger]],0))</f>
        <v>Income Statement</v>
      </c>
    </row>
    <row r="7383" spans="1:5" x14ac:dyDescent="0.55000000000000004">
      <c r="A7383">
        <v>11</v>
      </c>
      <c r="B7383">
        <v>69000</v>
      </c>
      <c r="C7383" s="6">
        <v>44440</v>
      </c>
      <c r="D7383">
        <v>-28.42</v>
      </c>
      <c r="E7383" t="str">
        <f>INDEX(LedgerMapping[[#All],[Area]],MATCH(Transactions[[#This Row],[Sub Ledger]],LedgerMapping[[#All],[Sub Ledger]],0))</f>
        <v>Income Statement</v>
      </c>
    </row>
    <row r="7384" spans="1:5" x14ac:dyDescent="0.55000000000000004">
      <c r="A7384">
        <v>11</v>
      </c>
      <c r="B7384">
        <v>71000</v>
      </c>
      <c r="C7384" s="6">
        <v>44440</v>
      </c>
      <c r="D7384">
        <v>-44.38</v>
      </c>
      <c r="E7384" t="str">
        <f>INDEX(LedgerMapping[[#All],[Area]],MATCH(Transactions[[#This Row],[Sub Ledger]],LedgerMapping[[#All],[Sub Ledger]],0))</f>
        <v>Income Statement</v>
      </c>
    </row>
    <row r="7385" spans="1:5" x14ac:dyDescent="0.55000000000000004">
      <c r="A7385">
        <v>11</v>
      </c>
      <c r="B7385">
        <v>73000</v>
      </c>
      <c r="C7385" s="6">
        <v>44440</v>
      </c>
      <c r="D7385">
        <v>-178.42</v>
      </c>
      <c r="E7385" t="str">
        <f>INDEX(LedgerMapping[[#All],[Area]],MATCH(Transactions[[#This Row],[Sub Ledger]],LedgerMapping[[#All],[Sub Ledger]],0))</f>
        <v>Income Statement</v>
      </c>
    </row>
    <row r="7386" spans="1:5" x14ac:dyDescent="0.55000000000000004">
      <c r="A7386">
        <v>11</v>
      </c>
      <c r="B7386">
        <v>74000</v>
      </c>
      <c r="C7386" s="6">
        <v>44440</v>
      </c>
      <c r="D7386">
        <v>-296.51</v>
      </c>
      <c r="E7386" t="str">
        <f>INDEX(LedgerMapping[[#All],[Area]],MATCH(Transactions[[#This Row],[Sub Ledger]],LedgerMapping[[#All],[Sub Ledger]],0))</f>
        <v>Income Statement</v>
      </c>
    </row>
    <row r="7387" spans="1:5" x14ac:dyDescent="0.55000000000000004">
      <c r="A7387">
        <v>11</v>
      </c>
      <c r="B7387">
        <v>76000</v>
      </c>
      <c r="C7387" s="6">
        <v>44440</v>
      </c>
      <c r="D7387">
        <v>-210.34</v>
      </c>
      <c r="E7387" t="str">
        <f>INDEX(LedgerMapping[[#All],[Area]],MATCH(Transactions[[#This Row],[Sub Ledger]],LedgerMapping[[#All],[Sub Ledger]],0))</f>
        <v>Income Statement</v>
      </c>
    </row>
    <row r="7388" spans="1:5" x14ac:dyDescent="0.55000000000000004">
      <c r="A7388">
        <v>11</v>
      </c>
      <c r="B7388">
        <v>77000</v>
      </c>
      <c r="C7388" s="6">
        <v>44440</v>
      </c>
      <c r="D7388">
        <v>-377.36</v>
      </c>
      <c r="E7388" t="str">
        <f>INDEX(LedgerMapping[[#All],[Area]],MATCH(Transactions[[#This Row],[Sub Ledger]],LedgerMapping[[#All],[Sub Ledger]],0))</f>
        <v>Income Statement</v>
      </c>
    </row>
    <row r="7389" spans="1:5" x14ac:dyDescent="0.55000000000000004">
      <c r="A7389">
        <v>11</v>
      </c>
      <c r="B7389">
        <v>78000</v>
      </c>
      <c r="C7389" s="6">
        <v>44440</v>
      </c>
      <c r="D7389">
        <v>-109.27</v>
      </c>
      <c r="E7389" t="str">
        <f>INDEX(LedgerMapping[[#All],[Area]],MATCH(Transactions[[#This Row],[Sub Ledger]],LedgerMapping[[#All],[Sub Ledger]],0))</f>
        <v>Income Statement</v>
      </c>
    </row>
    <row r="7390" spans="1:5" x14ac:dyDescent="0.55000000000000004">
      <c r="A7390">
        <v>11</v>
      </c>
      <c r="B7390">
        <v>80000</v>
      </c>
      <c r="C7390" s="6">
        <v>44440</v>
      </c>
      <c r="D7390">
        <v>-405.02</v>
      </c>
      <c r="E7390" t="str">
        <f>INDEX(LedgerMapping[[#All],[Area]],MATCH(Transactions[[#This Row],[Sub Ledger]],LedgerMapping[[#All],[Sub Ledger]],0))</f>
        <v>Income Statement</v>
      </c>
    </row>
    <row r="7391" spans="1:5" x14ac:dyDescent="0.55000000000000004">
      <c r="A7391">
        <v>11</v>
      </c>
      <c r="B7391">
        <v>81000</v>
      </c>
      <c r="C7391" s="6">
        <v>44440</v>
      </c>
      <c r="D7391">
        <v>-250.76</v>
      </c>
      <c r="E7391" t="str">
        <f>INDEX(LedgerMapping[[#All],[Area]],MATCH(Transactions[[#This Row],[Sub Ledger]],LedgerMapping[[#All],[Sub Ledger]],0))</f>
        <v>Income Statement</v>
      </c>
    </row>
    <row r="7392" spans="1:5" x14ac:dyDescent="0.55000000000000004">
      <c r="A7392">
        <v>11</v>
      </c>
      <c r="B7392">
        <v>82000</v>
      </c>
      <c r="C7392" s="6">
        <v>44440</v>
      </c>
      <c r="D7392">
        <v>-25.23</v>
      </c>
      <c r="E7392" t="str">
        <f>INDEX(LedgerMapping[[#All],[Area]],MATCH(Transactions[[#This Row],[Sub Ledger]],LedgerMapping[[#All],[Sub Ledger]],0))</f>
        <v>Income Statement</v>
      </c>
    </row>
    <row r="7393" spans="1:5" x14ac:dyDescent="0.55000000000000004">
      <c r="A7393">
        <v>11</v>
      </c>
      <c r="B7393">
        <v>83000</v>
      </c>
      <c r="C7393" s="6">
        <v>44440</v>
      </c>
      <c r="D7393">
        <v>-84.8</v>
      </c>
      <c r="E7393" t="str">
        <f>INDEX(LedgerMapping[[#All],[Area]],MATCH(Transactions[[#This Row],[Sub Ledger]],LedgerMapping[[#All],[Sub Ledger]],0))</f>
        <v>Income Statement</v>
      </c>
    </row>
    <row r="7394" spans="1:5" x14ac:dyDescent="0.55000000000000004">
      <c r="A7394">
        <v>11</v>
      </c>
      <c r="B7394">
        <v>84000</v>
      </c>
      <c r="C7394" s="6">
        <v>44440</v>
      </c>
      <c r="D7394">
        <v>-72.040000000000006</v>
      </c>
      <c r="E7394" t="str">
        <f>INDEX(LedgerMapping[[#All],[Area]],MATCH(Transactions[[#This Row],[Sub Ledger]],LedgerMapping[[#All],[Sub Ledger]],0))</f>
        <v>Income Statement</v>
      </c>
    </row>
    <row r="7395" spans="1:5" x14ac:dyDescent="0.55000000000000004">
      <c r="A7395">
        <v>11</v>
      </c>
      <c r="B7395">
        <v>85000</v>
      </c>
      <c r="C7395" s="6">
        <v>44440</v>
      </c>
      <c r="D7395">
        <v>-68.849999999999994</v>
      </c>
      <c r="E7395" t="str">
        <f>INDEX(LedgerMapping[[#All],[Area]],MATCH(Transactions[[#This Row],[Sub Ledger]],LedgerMapping[[#All],[Sub Ledger]],0))</f>
        <v>Income Statement</v>
      </c>
    </row>
    <row r="7396" spans="1:5" x14ac:dyDescent="0.55000000000000004">
      <c r="A7396">
        <v>11</v>
      </c>
      <c r="B7396">
        <v>87000</v>
      </c>
      <c r="C7396" s="6">
        <v>44440</v>
      </c>
      <c r="D7396">
        <v>-375.23</v>
      </c>
      <c r="E7396" t="str">
        <f>INDEX(LedgerMapping[[#All],[Area]],MATCH(Transactions[[#This Row],[Sub Ledger]],LedgerMapping[[#All],[Sub Ledger]],0))</f>
        <v>Income Statement</v>
      </c>
    </row>
    <row r="7397" spans="1:5" x14ac:dyDescent="0.55000000000000004">
      <c r="A7397">
        <v>11</v>
      </c>
      <c r="B7397">
        <v>90000</v>
      </c>
      <c r="C7397" s="6">
        <v>44440</v>
      </c>
      <c r="D7397">
        <v>-138</v>
      </c>
      <c r="E7397" t="str">
        <f>INDEX(LedgerMapping[[#All],[Area]],MATCH(Transactions[[#This Row],[Sub Ledger]],LedgerMapping[[#All],[Sub Ledger]],0))</f>
        <v>Income Statement</v>
      </c>
    </row>
    <row r="7398" spans="1:5" x14ac:dyDescent="0.55000000000000004">
      <c r="A7398">
        <v>11</v>
      </c>
      <c r="B7398">
        <v>94000</v>
      </c>
      <c r="C7398" s="6">
        <v>44440</v>
      </c>
      <c r="D7398">
        <v>-112.46</v>
      </c>
      <c r="E7398" t="str">
        <f>INDEX(LedgerMapping[[#All],[Area]],MATCH(Transactions[[#This Row],[Sub Ledger]],LedgerMapping[[#All],[Sub Ledger]],0))</f>
        <v>Income Statement</v>
      </c>
    </row>
    <row r="7399" spans="1:5" x14ac:dyDescent="0.55000000000000004">
      <c r="A7399">
        <v>11</v>
      </c>
      <c r="B7399">
        <v>60000</v>
      </c>
      <c r="C7399" s="6">
        <v>44440</v>
      </c>
      <c r="D7399">
        <v>-4084.88</v>
      </c>
      <c r="E7399" t="str">
        <f>INDEX(LedgerMapping[[#All],[Area]],MATCH(Transactions[[#This Row],[Sub Ledger]],LedgerMapping[[#All],[Sub Ledger]],0))</f>
        <v>Income Statement</v>
      </c>
    </row>
    <row r="7400" spans="1:5" x14ac:dyDescent="0.55000000000000004">
      <c r="A7400">
        <v>11</v>
      </c>
      <c r="B7400">
        <v>61000</v>
      </c>
      <c r="C7400" s="6">
        <v>44440</v>
      </c>
      <c r="D7400">
        <v>-503.96</v>
      </c>
      <c r="E7400" t="str">
        <f>INDEX(LedgerMapping[[#All],[Area]],MATCH(Transactions[[#This Row],[Sub Ledger]],LedgerMapping[[#All],[Sub Ledger]],0))</f>
        <v>Income Statement</v>
      </c>
    </row>
    <row r="7401" spans="1:5" x14ac:dyDescent="0.55000000000000004">
      <c r="A7401">
        <v>11</v>
      </c>
      <c r="B7401">
        <v>62000</v>
      </c>
      <c r="C7401" s="6">
        <v>44440</v>
      </c>
      <c r="D7401">
        <v>-336.94</v>
      </c>
      <c r="E7401" t="str">
        <f>INDEX(LedgerMapping[[#All],[Area]],MATCH(Transactions[[#This Row],[Sub Ledger]],LedgerMapping[[#All],[Sub Ledger]],0))</f>
        <v>Income Statement</v>
      </c>
    </row>
    <row r="7402" spans="1:5" x14ac:dyDescent="0.55000000000000004">
      <c r="A7402">
        <v>11</v>
      </c>
      <c r="B7402">
        <v>65000</v>
      </c>
      <c r="C7402" s="6">
        <v>44440</v>
      </c>
      <c r="D7402">
        <v>-59.27</v>
      </c>
      <c r="E7402" t="str">
        <f>INDEX(LedgerMapping[[#All],[Area]],MATCH(Transactions[[#This Row],[Sub Ledger]],LedgerMapping[[#All],[Sub Ledger]],0))</f>
        <v>Income Statement</v>
      </c>
    </row>
    <row r="7403" spans="1:5" x14ac:dyDescent="0.55000000000000004">
      <c r="A7403">
        <v>11</v>
      </c>
      <c r="B7403">
        <v>66000</v>
      </c>
      <c r="C7403" s="6">
        <v>44440</v>
      </c>
      <c r="D7403">
        <v>-53.95</v>
      </c>
      <c r="E7403" t="str">
        <f>INDEX(LedgerMapping[[#All],[Area]],MATCH(Transactions[[#This Row],[Sub Ledger]],LedgerMapping[[#All],[Sub Ledger]],0))</f>
        <v>Income Statement</v>
      </c>
    </row>
    <row r="7404" spans="1:5" x14ac:dyDescent="0.55000000000000004">
      <c r="A7404">
        <v>11</v>
      </c>
      <c r="B7404">
        <v>67000</v>
      </c>
      <c r="C7404" s="6">
        <v>44440</v>
      </c>
      <c r="D7404">
        <v>-27.36</v>
      </c>
      <c r="E7404" t="str">
        <f>INDEX(LedgerMapping[[#All],[Area]],MATCH(Transactions[[#This Row],[Sub Ledger]],LedgerMapping[[#All],[Sub Ledger]],0))</f>
        <v>Income Statement</v>
      </c>
    </row>
    <row r="7405" spans="1:5" x14ac:dyDescent="0.55000000000000004">
      <c r="A7405">
        <v>11</v>
      </c>
      <c r="B7405">
        <v>68000</v>
      </c>
      <c r="C7405" s="6">
        <v>44440</v>
      </c>
      <c r="D7405">
        <v>-20.97</v>
      </c>
      <c r="E7405" t="str">
        <f>INDEX(LedgerMapping[[#All],[Area]],MATCH(Transactions[[#This Row],[Sub Ledger]],LedgerMapping[[#All],[Sub Ledger]],0))</f>
        <v>Income Statement</v>
      </c>
    </row>
    <row r="7406" spans="1:5" x14ac:dyDescent="0.55000000000000004">
      <c r="A7406">
        <v>11</v>
      </c>
      <c r="B7406">
        <v>69000</v>
      </c>
      <c r="C7406" s="6">
        <v>44440</v>
      </c>
      <c r="D7406">
        <v>-7.14</v>
      </c>
      <c r="E7406" t="str">
        <f>INDEX(LedgerMapping[[#All],[Area]],MATCH(Transactions[[#This Row],[Sub Ledger]],LedgerMapping[[#All],[Sub Ledger]],0))</f>
        <v>Income Statement</v>
      </c>
    </row>
    <row r="7407" spans="1:5" x14ac:dyDescent="0.55000000000000004">
      <c r="A7407">
        <v>11</v>
      </c>
      <c r="B7407">
        <v>71000</v>
      </c>
      <c r="C7407" s="6">
        <v>44440</v>
      </c>
      <c r="D7407">
        <v>-9.27</v>
      </c>
      <c r="E7407" t="str">
        <f>INDEX(LedgerMapping[[#All],[Area]],MATCH(Transactions[[#This Row],[Sub Ledger]],LedgerMapping[[#All],[Sub Ledger]],0))</f>
        <v>Income Statement</v>
      </c>
    </row>
    <row r="7408" spans="1:5" x14ac:dyDescent="0.55000000000000004">
      <c r="A7408">
        <v>11</v>
      </c>
      <c r="B7408">
        <v>73000</v>
      </c>
      <c r="C7408" s="6">
        <v>44440</v>
      </c>
      <c r="D7408">
        <v>-37.99</v>
      </c>
      <c r="E7408" t="str">
        <f>INDEX(LedgerMapping[[#All],[Area]],MATCH(Transactions[[#This Row],[Sub Ledger]],LedgerMapping[[#All],[Sub Ledger]],0))</f>
        <v>Income Statement</v>
      </c>
    </row>
    <row r="7409" spans="1:5" x14ac:dyDescent="0.55000000000000004">
      <c r="A7409">
        <v>11</v>
      </c>
      <c r="B7409">
        <v>74000</v>
      </c>
      <c r="C7409" s="6">
        <v>44440</v>
      </c>
      <c r="D7409">
        <v>-289.06</v>
      </c>
      <c r="E7409" t="str">
        <f>INDEX(LedgerMapping[[#All],[Area]],MATCH(Transactions[[#This Row],[Sub Ledger]],LedgerMapping[[#All],[Sub Ledger]],0))</f>
        <v>Income Statement</v>
      </c>
    </row>
    <row r="7410" spans="1:5" x14ac:dyDescent="0.55000000000000004">
      <c r="A7410">
        <v>11</v>
      </c>
      <c r="B7410">
        <v>76000</v>
      </c>
      <c r="C7410" s="6">
        <v>44440</v>
      </c>
      <c r="D7410">
        <v>-43.31</v>
      </c>
      <c r="E7410" t="str">
        <f>INDEX(LedgerMapping[[#All],[Area]],MATCH(Transactions[[#This Row],[Sub Ledger]],LedgerMapping[[#All],[Sub Ledger]],0))</f>
        <v>Income Statement</v>
      </c>
    </row>
    <row r="7411" spans="1:5" x14ac:dyDescent="0.55000000000000004">
      <c r="A7411">
        <v>11</v>
      </c>
      <c r="B7411">
        <v>77000</v>
      </c>
      <c r="C7411" s="6">
        <v>44440</v>
      </c>
      <c r="D7411">
        <v>-76.290000000000006</v>
      </c>
      <c r="E7411" t="str">
        <f>INDEX(LedgerMapping[[#All],[Area]],MATCH(Transactions[[#This Row],[Sub Ledger]],LedgerMapping[[#All],[Sub Ledger]],0))</f>
        <v>Income Statement</v>
      </c>
    </row>
    <row r="7412" spans="1:5" x14ac:dyDescent="0.55000000000000004">
      <c r="A7412">
        <v>11</v>
      </c>
      <c r="B7412">
        <v>78000</v>
      </c>
      <c r="C7412" s="6">
        <v>44440</v>
      </c>
      <c r="D7412">
        <v>-30.55</v>
      </c>
      <c r="E7412" t="str">
        <f>INDEX(LedgerMapping[[#All],[Area]],MATCH(Transactions[[#This Row],[Sub Ledger]],LedgerMapping[[#All],[Sub Ledger]],0))</f>
        <v>Income Statement</v>
      </c>
    </row>
    <row r="7413" spans="1:5" x14ac:dyDescent="0.55000000000000004">
      <c r="A7413">
        <v>11</v>
      </c>
      <c r="B7413">
        <v>80000</v>
      </c>
      <c r="C7413" s="6">
        <v>44440</v>
      </c>
      <c r="D7413">
        <v>-84.8</v>
      </c>
      <c r="E7413" t="str">
        <f>INDEX(LedgerMapping[[#All],[Area]],MATCH(Transactions[[#This Row],[Sub Ledger]],LedgerMapping[[#All],[Sub Ledger]],0))</f>
        <v>Income Statement</v>
      </c>
    </row>
    <row r="7414" spans="1:5" x14ac:dyDescent="0.55000000000000004">
      <c r="A7414">
        <v>11</v>
      </c>
      <c r="B7414">
        <v>81000</v>
      </c>
      <c r="C7414" s="6">
        <v>44440</v>
      </c>
      <c r="D7414">
        <v>-52.89</v>
      </c>
      <c r="E7414" t="str">
        <f>INDEX(LedgerMapping[[#All],[Area]],MATCH(Transactions[[#This Row],[Sub Ledger]],LedgerMapping[[#All],[Sub Ledger]],0))</f>
        <v>Income Statement</v>
      </c>
    </row>
    <row r="7415" spans="1:5" x14ac:dyDescent="0.55000000000000004">
      <c r="A7415">
        <v>11</v>
      </c>
      <c r="B7415">
        <v>82000</v>
      </c>
      <c r="C7415" s="6">
        <v>44440</v>
      </c>
      <c r="D7415">
        <v>-6.08</v>
      </c>
      <c r="E7415" t="str">
        <f>INDEX(LedgerMapping[[#All],[Area]],MATCH(Transactions[[#This Row],[Sub Ledger]],LedgerMapping[[#All],[Sub Ledger]],0))</f>
        <v>Income Statement</v>
      </c>
    </row>
    <row r="7416" spans="1:5" x14ac:dyDescent="0.55000000000000004">
      <c r="A7416">
        <v>11</v>
      </c>
      <c r="B7416">
        <v>83000</v>
      </c>
      <c r="C7416" s="6">
        <v>44440</v>
      </c>
      <c r="D7416">
        <v>-18.84</v>
      </c>
      <c r="E7416" t="str">
        <f>INDEX(LedgerMapping[[#All],[Area]],MATCH(Transactions[[#This Row],[Sub Ledger]],LedgerMapping[[#All],[Sub Ledger]],0))</f>
        <v>Income Statement</v>
      </c>
    </row>
    <row r="7417" spans="1:5" x14ac:dyDescent="0.55000000000000004">
      <c r="A7417">
        <v>11</v>
      </c>
      <c r="B7417">
        <v>84000</v>
      </c>
      <c r="C7417" s="6">
        <v>44440</v>
      </c>
      <c r="D7417">
        <v>-15.65</v>
      </c>
      <c r="E7417" t="str">
        <f>INDEX(LedgerMapping[[#All],[Area]],MATCH(Transactions[[#This Row],[Sub Ledger]],LedgerMapping[[#All],[Sub Ledger]],0))</f>
        <v>Income Statement</v>
      </c>
    </row>
    <row r="7418" spans="1:5" x14ac:dyDescent="0.55000000000000004">
      <c r="A7418">
        <v>11</v>
      </c>
      <c r="B7418">
        <v>85000</v>
      </c>
      <c r="C7418" s="6">
        <v>44440</v>
      </c>
      <c r="D7418">
        <v>-14.59</v>
      </c>
      <c r="E7418" t="str">
        <f>INDEX(LedgerMapping[[#All],[Area]],MATCH(Transactions[[#This Row],[Sub Ledger]],LedgerMapping[[#All],[Sub Ledger]],0))</f>
        <v>Income Statement</v>
      </c>
    </row>
    <row r="7419" spans="1:5" x14ac:dyDescent="0.55000000000000004">
      <c r="A7419">
        <v>11</v>
      </c>
      <c r="B7419">
        <v>87000</v>
      </c>
      <c r="C7419" s="6">
        <v>44440</v>
      </c>
      <c r="D7419">
        <v>-76.290000000000006</v>
      </c>
      <c r="E7419" t="str">
        <f>INDEX(LedgerMapping[[#All],[Area]],MATCH(Transactions[[#This Row],[Sub Ledger]],LedgerMapping[[#All],[Sub Ledger]],0))</f>
        <v>Income Statement</v>
      </c>
    </row>
    <row r="7420" spans="1:5" x14ac:dyDescent="0.55000000000000004">
      <c r="A7420">
        <v>11</v>
      </c>
      <c r="B7420">
        <v>90000</v>
      </c>
      <c r="C7420" s="6">
        <v>44440</v>
      </c>
      <c r="D7420">
        <v>-30.55</v>
      </c>
      <c r="E7420" t="str">
        <f>INDEX(LedgerMapping[[#All],[Area]],MATCH(Transactions[[#This Row],[Sub Ledger]],LedgerMapping[[#All],[Sub Ledger]],0))</f>
        <v>Income Statement</v>
      </c>
    </row>
    <row r="7421" spans="1:5" x14ac:dyDescent="0.55000000000000004">
      <c r="A7421">
        <v>11</v>
      </c>
      <c r="B7421">
        <v>94000</v>
      </c>
      <c r="C7421" s="6">
        <v>44440</v>
      </c>
      <c r="D7421">
        <v>-24.16</v>
      </c>
      <c r="E7421" t="str">
        <f>INDEX(LedgerMapping[[#All],[Area]],MATCH(Transactions[[#This Row],[Sub Ledger]],LedgerMapping[[#All],[Sub Ledger]],0))</f>
        <v>Income Statement</v>
      </c>
    </row>
    <row r="7422" spans="1:5" x14ac:dyDescent="0.55000000000000004">
      <c r="A7422">
        <v>11</v>
      </c>
      <c r="B7422">
        <v>52000</v>
      </c>
      <c r="C7422" s="6">
        <v>44440</v>
      </c>
      <c r="D7422">
        <v>6793.44</v>
      </c>
      <c r="E7422" t="str">
        <f>INDEX(LedgerMapping[[#All],[Area]],MATCH(Transactions[[#This Row],[Sub Ledger]],LedgerMapping[[#All],[Sub Ledger]],0))</f>
        <v>Income Statement</v>
      </c>
    </row>
    <row r="7423" spans="1:5" x14ac:dyDescent="0.55000000000000004">
      <c r="A7423">
        <v>11</v>
      </c>
      <c r="B7423">
        <v>89000</v>
      </c>
      <c r="C7423" s="6">
        <v>44440</v>
      </c>
      <c r="D7423">
        <v>89.06</v>
      </c>
      <c r="E7423" t="str">
        <f>INDEX(LedgerMapping[[#All],[Area]],MATCH(Transactions[[#This Row],[Sub Ledger]],LedgerMapping[[#All],[Sub Ledger]],0))</f>
        <v>Income Statement</v>
      </c>
    </row>
    <row r="7424" spans="1:5" x14ac:dyDescent="0.55000000000000004">
      <c r="A7424">
        <v>11</v>
      </c>
      <c r="B7424">
        <v>89000</v>
      </c>
      <c r="C7424" s="6">
        <v>44440</v>
      </c>
      <c r="D7424">
        <v>94.38</v>
      </c>
      <c r="E7424" t="str">
        <f>INDEX(LedgerMapping[[#All],[Area]],MATCH(Transactions[[#This Row],[Sub Ledger]],LedgerMapping[[#All],[Sub Ledger]],0))</f>
        <v>Income Statement</v>
      </c>
    </row>
    <row r="7425" spans="1:5" x14ac:dyDescent="0.55000000000000004">
      <c r="A7425">
        <v>11</v>
      </c>
      <c r="B7425">
        <v>89000</v>
      </c>
      <c r="C7425" s="6">
        <v>44440</v>
      </c>
      <c r="D7425">
        <v>90.12</v>
      </c>
      <c r="E7425" t="str">
        <f>INDEX(LedgerMapping[[#All],[Area]],MATCH(Transactions[[#This Row],[Sub Ledger]],LedgerMapping[[#All],[Sub Ledger]],0))</f>
        <v>Income Statement</v>
      </c>
    </row>
    <row r="7426" spans="1:5" x14ac:dyDescent="0.55000000000000004">
      <c r="A7426">
        <v>11</v>
      </c>
      <c r="B7426">
        <v>89000</v>
      </c>
      <c r="C7426" s="6">
        <v>44440</v>
      </c>
      <c r="D7426">
        <v>19.91</v>
      </c>
      <c r="E7426" t="str">
        <f>INDEX(LedgerMapping[[#All],[Area]],MATCH(Transactions[[#This Row],[Sub Ledger]],LedgerMapping[[#All],[Sub Ledger]],0))</f>
        <v>Income Statement</v>
      </c>
    </row>
    <row r="7427" spans="1:5" x14ac:dyDescent="0.55000000000000004">
      <c r="A7427">
        <v>11</v>
      </c>
      <c r="B7427">
        <v>89000</v>
      </c>
      <c r="C7427" s="6">
        <v>44440</v>
      </c>
      <c r="D7427">
        <v>119.91</v>
      </c>
      <c r="E7427" t="str">
        <f>INDEX(LedgerMapping[[#All],[Area]],MATCH(Transactions[[#This Row],[Sub Ledger]],LedgerMapping[[#All],[Sub Ledger]],0))</f>
        <v>Income Statement</v>
      </c>
    </row>
    <row r="7428" spans="1:5" x14ac:dyDescent="0.55000000000000004">
      <c r="A7428">
        <v>11</v>
      </c>
      <c r="B7428">
        <v>89000</v>
      </c>
      <c r="C7428" s="6">
        <v>44440</v>
      </c>
      <c r="D7428">
        <v>149.69999999999999</v>
      </c>
      <c r="E7428" t="str">
        <f>INDEX(LedgerMapping[[#All],[Area]],MATCH(Transactions[[#This Row],[Sub Ledger]],LedgerMapping[[#All],[Sub Ledger]],0))</f>
        <v>Income Statement</v>
      </c>
    </row>
    <row r="7429" spans="1:5" x14ac:dyDescent="0.55000000000000004">
      <c r="A7429">
        <v>11</v>
      </c>
      <c r="B7429">
        <v>91000</v>
      </c>
      <c r="C7429" s="6">
        <v>44440</v>
      </c>
      <c r="D7429">
        <v>-107.75</v>
      </c>
      <c r="E7429" t="str">
        <f>INDEX(LedgerMapping[[#All],[Area]],MATCH(Transactions[[#This Row],[Sub Ledger]],LedgerMapping[[#All],[Sub Ledger]],0))</f>
        <v>Income Statement</v>
      </c>
    </row>
    <row r="7430" spans="1:5" x14ac:dyDescent="0.55000000000000004">
      <c r="A7430">
        <v>11</v>
      </c>
      <c r="B7430">
        <v>91000</v>
      </c>
      <c r="C7430" s="6">
        <v>44440</v>
      </c>
      <c r="D7430">
        <v>-114.13</v>
      </c>
      <c r="E7430" t="str">
        <f>INDEX(LedgerMapping[[#All],[Area]],MATCH(Transactions[[#This Row],[Sub Ledger]],LedgerMapping[[#All],[Sub Ledger]],0))</f>
        <v>Income Statement</v>
      </c>
    </row>
    <row r="7431" spans="1:5" x14ac:dyDescent="0.55000000000000004">
      <c r="A7431">
        <v>11</v>
      </c>
      <c r="B7431">
        <v>91000</v>
      </c>
      <c r="C7431" s="6">
        <v>44440</v>
      </c>
      <c r="D7431">
        <v>-108.81</v>
      </c>
      <c r="E7431" t="str">
        <f>INDEX(LedgerMapping[[#All],[Area]],MATCH(Transactions[[#This Row],[Sub Ledger]],LedgerMapping[[#All],[Sub Ledger]],0))</f>
        <v>Income Statement</v>
      </c>
    </row>
    <row r="7432" spans="1:5" x14ac:dyDescent="0.55000000000000004">
      <c r="A7432">
        <v>11</v>
      </c>
      <c r="B7432">
        <v>91000</v>
      </c>
      <c r="C7432" s="6">
        <v>44440</v>
      </c>
      <c r="D7432">
        <v>-22.64</v>
      </c>
      <c r="E7432" t="str">
        <f>INDEX(LedgerMapping[[#All],[Area]],MATCH(Transactions[[#This Row],[Sub Ledger]],LedgerMapping[[#All],[Sub Ledger]],0))</f>
        <v>Income Statement</v>
      </c>
    </row>
    <row r="7433" spans="1:5" x14ac:dyDescent="0.55000000000000004">
      <c r="A7433">
        <v>11</v>
      </c>
      <c r="B7433">
        <v>91000</v>
      </c>
      <c r="C7433" s="6">
        <v>44440</v>
      </c>
      <c r="D7433">
        <v>-146.05000000000001</v>
      </c>
      <c r="E7433" t="str">
        <f>INDEX(LedgerMapping[[#All],[Area]],MATCH(Transactions[[#This Row],[Sub Ledger]],LedgerMapping[[#All],[Sub Ledger]],0))</f>
        <v>Income Statement</v>
      </c>
    </row>
    <row r="7434" spans="1:5" x14ac:dyDescent="0.55000000000000004">
      <c r="A7434">
        <v>11</v>
      </c>
      <c r="B7434">
        <v>91000</v>
      </c>
      <c r="C7434" s="6">
        <v>44440</v>
      </c>
      <c r="D7434">
        <v>-183.28</v>
      </c>
      <c r="E7434" t="str">
        <f>INDEX(LedgerMapping[[#All],[Area]],MATCH(Transactions[[#This Row],[Sub Ledger]],LedgerMapping[[#All],[Sub Ledger]],0))</f>
        <v>Income Statement</v>
      </c>
    </row>
    <row r="7435" spans="1:5" x14ac:dyDescent="0.55000000000000004">
      <c r="A7435">
        <v>11</v>
      </c>
      <c r="B7435">
        <v>92000</v>
      </c>
      <c r="C7435" s="6">
        <v>44440</v>
      </c>
      <c r="D7435">
        <v>307.14999999999998</v>
      </c>
      <c r="E7435" t="str">
        <f>INDEX(LedgerMapping[[#All],[Area]],MATCH(Transactions[[#This Row],[Sub Ledger]],LedgerMapping[[#All],[Sub Ledger]],0))</f>
        <v>Income Statement</v>
      </c>
    </row>
    <row r="7436" spans="1:5" x14ac:dyDescent="0.55000000000000004">
      <c r="A7436">
        <v>11</v>
      </c>
      <c r="B7436">
        <v>92000</v>
      </c>
      <c r="C7436" s="6">
        <v>44440</v>
      </c>
      <c r="D7436">
        <v>244.38</v>
      </c>
      <c r="E7436" t="str">
        <f>INDEX(LedgerMapping[[#All],[Area]],MATCH(Transactions[[#This Row],[Sub Ledger]],LedgerMapping[[#All],[Sub Ledger]],0))</f>
        <v>Income Statement</v>
      </c>
    </row>
    <row r="7437" spans="1:5" x14ac:dyDescent="0.55000000000000004">
      <c r="A7437">
        <v>11</v>
      </c>
      <c r="B7437">
        <v>92000</v>
      </c>
      <c r="C7437" s="6">
        <v>44440</v>
      </c>
      <c r="D7437">
        <v>180.55</v>
      </c>
      <c r="E7437" t="str">
        <f>INDEX(LedgerMapping[[#All],[Area]],MATCH(Transactions[[#This Row],[Sub Ledger]],LedgerMapping[[#All],[Sub Ledger]],0))</f>
        <v>Income Statement</v>
      </c>
    </row>
    <row r="7438" spans="1:5" x14ac:dyDescent="0.55000000000000004">
      <c r="A7438">
        <v>11</v>
      </c>
      <c r="B7438">
        <v>92000</v>
      </c>
      <c r="C7438" s="6">
        <v>44440</v>
      </c>
      <c r="D7438">
        <v>192.25</v>
      </c>
      <c r="E7438" t="str">
        <f>INDEX(LedgerMapping[[#All],[Area]],MATCH(Transactions[[#This Row],[Sub Ledger]],LedgerMapping[[#All],[Sub Ledger]],0))</f>
        <v>Income Statement</v>
      </c>
    </row>
    <row r="7439" spans="1:5" x14ac:dyDescent="0.55000000000000004">
      <c r="A7439">
        <v>11</v>
      </c>
      <c r="B7439">
        <v>92000</v>
      </c>
      <c r="C7439" s="6">
        <v>44440</v>
      </c>
      <c r="D7439">
        <v>183.74</v>
      </c>
      <c r="E7439" t="str">
        <f>INDEX(LedgerMapping[[#All],[Area]],MATCH(Transactions[[#This Row],[Sub Ledger]],LedgerMapping[[#All],[Sub Ledger]],0))</f>
        <v>Income Statement</v>
      </c>
    </row>
    <row r="7440" spans="1:5" x14ac:dyDescent="0.55000000000000004">
      <c r="A7440">
        <v>11</v>
      </c>
      <c r="B7440">
        <v>92000</v>
      </c>
      <c r="C7440" s="6">
        <v>44440</v>
      </c>
      <c r="D7440">
        <v>40.119999999999997</v>
      </c>
      <c r="E7440" t="str">
        <f>INDEX(LedgerMapping[[#All],[Area]],MATCH(Transactions[[#This Row],[Sub Ledger]],LedgerMapping[[#All],[Sub Ledger]],0))</f>
        <v>Income Statement</v>
      </c>
    </row>
    <row r="7441" spans="1:5" x14ac:dyDescent="0.55000000000000004">
      <c r="A7441">
        <v>11</v>
      </c>
      <c r="B7441">
        <v>101000</v>
      </c>
      <c r="C7441" s="6">
        <v>44440</v>
      </c>
      <c r="D7441">
        <v>113219.89</v>
      </c>
      <c r="E7441" t="str">
        <f>INDEX(LedgerMapping[[#All],[Area]],MATCH(Transactions[[#This Row],[Sub Ledger]],LedgerMapping[[#All],[Sub Ledger]],0))</f>
        <v>Income Statement</v>
      </c>
    </row>
    <row r="7442" spans="1:5" x14ac:dyDescent="0.55000000000000004">
      <c r="A7442">
        <v>11</v>
      </c>
      <c r="B7442">
        <v>101001</v>
      </c>
      <c r="C7442" s="6">
        <v>44440</v>
      </c>
      <c r="D7442">
        <v>80386.121899999998</v>
      </c>
      <c r="E7442" t="str">
        <f>INDEX(LedgerMapping[[#All],[Area]],MATCH(Transactions[[#This Row],[Sub Ledger]],LedgerMapping[[#All],[Sub Ledger]],0))</f>
        <v>Income Statement</v>
      </c>
    </row>
    <row r="7443" spans="1:5" x14ac:dyDescent="0.55000000000000004">
      <c r="A7443">
        <v>11</v>
      </c>
      <c r="B7443">
        <v>54000</v>
      </c>
      <c r="C7443" s="6">
        <v>44348</v>
      </c>
      <c r="D7443">
        <v>-1113.55</v>
      </c>
      <c r="E7443" t="str">
        <f>INDEX(LedgerMapping[[#All],[Area]],MATCH(Transactions[[#This Row],[Sub Ledger]],LedgerMapping[[#All],[Sub Ledger]],0))</f>
        <v>Income Statement</v>
      </c>
    </row>
    <row r="7444" spans="1:5" x14ac:dyDescent="0.55000000000000004">
      <c r="A7444">
        <v>11</v>
      </c>
      <c r="B7444">
        <v>56000</v>
      </c>
      <c r="C7444" s="6">
        <v>44348</v>
      </c>
      <c r="D7444">
        <v>-45584.59</v>
      </c>
      <c r="E7444" t="str">
        <f>INDEX(LedgerMapping[[#All],[Area]],MATCH(Transactions[[#This Row],[Sub Ledger]],LedgerMapping[[#All],[Sub Ledger]],0))</f>
        <v>Income Statement</v>
      </c>
    </row>
    <row r="7445" spans="1:5" x14ac:dyDescent="0.55000000000000004">
      <c r="A7445">
        <v>11</v>
      </c>
      <c r="B7445">
        <v>57000</v>
      </c>
      <c r="C7445" s="6">
        <v>44348</v>
      </c>
      <c r="D7445">
        <v>-2964.64</v>
      </c>
      <c r="E7445" t="str">
        <f>INDEX(LedgerMapping[[#All],[Area]],MATCH(Transactions[[#This Row],[Sub Ledger]],LedgerMapping[[#All],[Sub Ledger]],0))</f>
        <v>Income Statement</v>
      </c>
    </row>
    <row r="7446" spans="1:5" x14ac:dyDescent="0.55000000000000004">
      <c r="A7446">
        <v>11</v>
      </c>
      <c r="B7446">
        <v>60000</v>
      </c>
      <c r="C7446" s="6">
        <v>44348</v>
      </c>
      <c r="D7446">
        <v>-23589.5</v>
      </c>
      <c r="E7446" t="str">
        <f>INDEX(LedgerMapping[[#All],[Area]],MATCH(Transactions[[#This Row],[Sub Ledger]],LedgerMapping[[#All],[Sub Ledger]],0))</f>
        <v>Income Statement</v>
      </c>
    </row>
    <row r="7447" spans="1:5" x14ac:dyDescent="0.55000000000000004">
      <c r="A7447">
        <v>11</v>
      </c>
      <c r="B7447">
        <v>61000</v>
      </c>
      <c r="C7447" s="6">
        <v>44348</v>
      </c>
      <c r="D7447">
        <v>-1935.9</v>
      </c>
      <c r="E7447" t="str">
        <f>INDEX(LedgerMapping[[#All],[Area]],MATCH(Transactions[[#This Row],[Sub Ledger]],LedgerMapping[[#All],[Sub Ledger]],0))</f>
        <v>Income Statement</v>
      </c>
    </row>
    <row r="7448" spans="1:5" x14ac:dyDescent="0.55000000000000004">
      <c r="A7448">
        <v>11</v>
      </c>
      <c r="B7448">
        <v>62000</v>
      </c>
      <c r="C7448" s="6">
        <v>44348</v>
      </c>
      <c r="D7448">
        <v>-2419.9499999999998</v>
      </c>
      <c r="E7448" t="str">
        <f>INDEX(LedgerMapping[[#All],[Area]],MATCH(Transactions[[#This Row],[Sub Ledger]],LedgerMapping[[#All],[Sub Ledger]],0))</f>
        <v>Income Statement</v>
      </c>
    </row>
    <row r="7449" spans="1:5" x14ac:dyDescent="0.55000000000000004">
      <c r="A7449">
        <v>11</v>
      </c>
      <c r="B7449">
        <v>63000</v>
      </c>
      <c r="C7449" s="6">
        <v>44348</v>
      </c>
      <c r="D7449">
        <v>-4624.25</v>
      </c>
      <c r="E7449" t="str">
        <f>INDEX(LedgerMapping[[#All],[Area]],MATCH(Transactions[[#This Row],[Sub Ledger]],LedgerMapping[[#All],[Sub Ledger]],0))</f>
        <v>Income Statement</v>
      </c>
    </row>
    <row r="7450" spans="1:5" x14ac:dyDescent="0.55000000000000004">
      <c r="A7450">
        <v>11</v>
      </c>
      <c r="B7450">
        <v>65000</v>
      </c>
      <c r="C7450" s="6">
        <v>44348</v>
      </c>
      <c r="D7450">
        <v>-419.92</v>
      </c>
      <c r="E7450" t="str">
        <f>INDEX(LedgerMapping[[#All],[Area]],MATCH(Transactions[[#This Row],[Sub Ledger]],LedgerMapping[[#All],[Sub Ledger]],0))</f>
        <v>Income Statement</v>
      </c>
    </row>
    <row r="7451" spans="1:5" x14ac:dyDescent="0.55000000000000004">
      <c r="A7451">
        <v>11</v>
      </c>
      <c r="B7451">
        <v>66000</v>
      </c>
      <c r="C7451" s="6">
        <v>44348</v>
      </c>
      <c r="D7451">
        <v>-381.62</v>
      </c>
      <c r="E7451" t="str">
        <f>INDEX(LedgerMapping[[#All],[Area]],MATCH(Transactions[[#This Row],[Sub Ledger]],LedgerMapping[[#All],[Sub Ledger]],0))</f>
        <v>Income Statement</v>
      </c>
    </row>
    <row r="7452" spans="1:5" x14ac:dyDescent="0.55000000000000004">
      <c r="A7452">
        <v>11</v>
      </c>
      <c r="B7452">
        <v>67000</v>
      </c>
      <c r="C7452" s="6">
        <v>44348</v>
      </c>
      <c r="D7452">
        <v>-190.12</v>
      </c>
      <c r="E7452" t="str">
        <f>INDEX(LedgerMapping[[#All],[Area]],MATCH(Transactions[[#This Row],[Sub Ledger]],LedgerMapping[[#All],[Sub Ledger]],0))</f>
        <v>Income Statement</v>
      </c>
    </row>
    <row r="7453" spans="1:5" x14ac:dyDescent="0.55000000000000004">
      <c r="A7453">
        <v>11</v>
      </c>
      <c r="B7453">
        <v>68000</v>
      </c>
      <c r="C7453" s="6">
        <v>44348</v>
      </c>
      <c r="D7453">
        <v>-145.44</v>
      </c>
      <c r="E7453" t="str">
        <f>INDEX(LedgerMapping[[#All],[Area]],MATCH(Transactions[[#This Row],[Sub Ledger]],LedgerMapping[[#All],[Sub Ledger]],0))</f>
        <v>Income Statement</v>
      </c>
    </row>
    <row r="7454" spans="1:5" x14ac:dyDescent="0.55000000000000004">
      <c r="A7454">
        <v>11</v>
      </c>
      <c r="B7454">
        <v>69000</v>
      </c>
      <c r="C7454" s="6">
        <v>44348</v>
      </c>
      <c r="D7454">
        <v>-42.25</v>
      </c>
      <c r="E7454" t="str">
        <f>INDEX(LedgerMapping[[#All],[Area]],MATCH(Transactions[[#This Row],[Sub Ledger]],LedgerMapping[[#All],[Sub Ledger]],0))</f>
        <v>Income Statement</v>
      </c>
    </row>
    <row r="7455" spans="1:5" x14ac:dyDescent="0.55000000000000004">
      <c r="A7455">
        <v>11</v>
      </c>
      <c r="B7455">
        <v>71000</v>
      </c>
      <c r="C7455" s="6">
        <v>44348</v>
      </c>
      <c r="D7455">
        <v>-65.650000000000006</v>
      </c>
      <c r="E7455" t="str">
        <f>INDEX(LedgerMapping[[#All],[Area]],MATCH(Transactions[[#This Row],[Sub Ledger]],LedgerMapping[[#All],[Sub Ledger]],0))</f>
        <v>Income Statement</v>
      </c>
    </row>
    <row r="7456" spans="1:5" x14ac:dyDescent="0.55000000000000004">
      <c r="A7456">
        <v>11</v>
      </c>
      <c r="B7456">
        <v>72000</v>
      </c>
      <c r="C7456" s="6">
        <v>44348</v>
      </c>
      <c r="D7456">
        <v>-153.94999999999999</v>
      </c>
      <c r="E7456" t="str">
        <f>INDEX(LedgerMapping[[#All],[Area]],MATCH(Transactions[[#This Row],[Sub Ledger]],LedgerMapping[[#All],[Sub Ledger]],0))</f>
        <v>Income Statement</v>
      </c>
    </row>
    <row r="7457" spans="1:5" x14ac:dyDescent="0.55000000000000004">
      <c r="A7457">
        <v>11</v>
      </c>
      <c r="B7457">
        <v>73000</v>
      </c>
      <c r="C7457" s="6">
        <v>44348</v>
      </c>
      <c r="D7457">
        <v>-253.96</v>
      </c>
      <c r="E7457" t="str">
        <f>INDEX(LedgerMapping[[#All],[Area]],MATCH(Transactions[[#This Row],[Sub Ledger]],LedgerMapping[[#All],[Sub Ledger]],0))</f>
        <v>Income Statement</v>
      </c>
    </row>
    <row r="7458" spans="1:5" x14ac:dyDescent="0.55000000000000004">
      <c r="A7458">
        <v>11</v>
      </c>
      <c r="B7458">
        <v>74000</v>
      </c>
      <c r="C7458" s="6">
        <v>44348</v>
      </c>
      <c r="D7458">
        <v>-364.6</v>
      </c>
      <c r="E7458" t="str">
        <f>INDEX(LedgerMapping[[#All],[Area]],MATCH(Transactions[[#This Row],[Sub Ledger]],LedgerMapping[[#All],[Sub Ledger]],0))</f>
        <v>Income Statement</v>
      </c>
    </row>
    <row r="7459" spans="1:5" x14ac:dyDescent="0.55000000000000004">
      <c r="A7459">
        <v>11</v>
      </c>
      <c r="B7459">
        <v>76000</v>
      </c>
      <c r="C7459" s="6">
        <v>44348</v>
      </c>
      <c r="D7459">
        <v>-1600.79</v>
      </c>
      <c r="E7459" t="str">
        <f>INDEX(LedgerMapping[[#All],[Area]],MATCH(Transactions[[#This Row],[Sub Ledger]],LedgerMapping[[#All],[Sub Ledger]],0))</f>
        <v>Income Statement</v>
      </c>
    </row>
    <row r="7460" spans="1:5" x14ac:dyDescent="0.55000000000000004">
      <c r="A7460">
        <v>11</v>
      </c>
      <c r="B7460">
        <v>77000</v>
      </c>
      <c r="C7460" s="6">
        <v>44348</v>
      </c>
      <c r="D7460">
        <v>-484.81</v>
      </c>
      <c r="E7460" t="str">
        <f>INDEX(LedgerMapping[[#All],[Area]],MATCH(Transactions[[#This Row],[Sub Ledger]],LedgerMapping[[#All],[Sub Ledger]],0))</f>
        <v>Income Statement</v>
      </c>
    </row>
    <row r="7461" spans="1:5" x14ac:dyDescent="0.55000000000000004">
      <c r="A7461">
        <v>11</v>
      </c>
      <c r="B7461">
        <v>78000</v>
      </c>
      <c r="C7461" s="6">
        <v>44348</v>
      </c>
      <c r="D7461">
        <v>-128.41999999999999</v>
      </c>
      <c r="E7461" t="str">
        <f>INDEX(LedgerMapping[[#All],[Area]],MATCH(Transactions[[#This Row],[Sub Ledger]],LedgerMapping[[#All],[Sub Ledger]],0))</f>
        <v>Income Statement</v>
      </c>
    </row>
    <row r="7462" spans="1:5" x14ac:dyDescent="0.55000000000000004">
      <c r="A7462">
        <v>11</v>
      </c>
      <c r="B7462">
        <v>80000</v>
      </c>
      <c r="C7462" s="6">
        <v>44348</v>
      </c>
      <c r="D7462">
        <v>-480.56</v>
      </c>
      <c r="E7462" t="str">
        <f>INDEX(LedgerMapping[[#All],[Area]],MATCH(Transactions[[#This Row],[Sub Ledger]],LedgerMapping[[#All],[Sub Ledger]],0))</f>
        <v>Income Statement</v>
      </c>
    </row>
    <row r="7463" spans="1:5" x14ac:dyDescent="0.55000000000000004">
      <c r="A7463">
        <v>11</v>
      </c>
      <c r="B7463">
        <v>81000</v>
      </c>
      <c r="C7463" s="6">
        <v>44348</v>
      </c>
      <c r="D7463">
        <v>-298.64</v>
      </c>
      <c r="E7463" t="str">
        <f>INDEX(LedgerMapping[[#All],[Area]],MATCH(Transactions[[#This Row],[Sub Ledger]],LedgerMapping[[#All],[Sub Ledger]],0))</f>
        <v>Income Statement</v>
      </c>
    </row>
    <row r="7464" spans="1:5" x14ac:dyDescent="0.55000000000000004">
      <c r="A7464">
        <v>11</v>
      </c>
      <c r="B7464">
        <v>82000</v>
      </c>
      <c r="C7464" s="6">
        <v>44348</v>
      </c>
      <c r="D7464">
        <v>-30.55</v>
      </c>
      <c r="E7464" t="str">
        <f>INDEX(LedgerMapping[[#All],[Area]],MATCH(Transactions[[#This Row],[Sub Ledger]],LedgerMapping[[#All],[Sub Ledger]],0))</f>
        <v>Income Statement</v>
      </c>
    </row>
    <row r="7465" spans="1:5" x14ac:dyDescent="0.55000000000000004">
      <c r="A7465">
        <v>11</v>
      </c>
      <c r="B7465">
        <v>83000</v>
      </c>
      <c r="C7465" s="6">
        <v>44348</v>
      </c>
      <c r="D7465">
        <v>-101.82</v>
      </c>
      <c r="E7465" t="str">
        <f>INDEX(LedgerMapping[[#All],[Area]],MATCH(Transactions[[#This Row],[Sub Ledger]],LedgerMapping[[#All],[Sub Ledger]],0))</f>
        <v>Income Statement</v>
      </c>
    </row>
    <row r="7466" spans="1:5" x14ac:dyDescent="0.55000000000000004">
      <c r="A7466">
        <v>11</v>
      </c>
      <c r="B7466">
        <v>84000</v>
      </c>
      <c r="C7466" s="6">
        <v>44348</v>
      </c>
      <c r="D7466">
        <v>-84.8</v>
      </c>
      <c r="E7466" t="str">
        <f>INDEX(LedgerMapping[[#All],[Area]],MATCH(Transactions[[#This Row],[Sub Ledger]],LedgerMapping[[#All],[Sub Ledger]],0))</f>
        <v>Income Statement</v>
      </c>
    </row>
    <row r="7467" spans="1:5" x14ac:dyDescent="0.55000000000000004">
      <c r="A7467">
        <v>11</v>
      </c>
      <c r="B7467">
        <v>85000</v>
      </c>
      <c r="C7467" s="6">
        <v>44348</v>
      </c>
      <c r="D7467">
        <v>-82.68</v>
      </c>
      <c r="E7467" t="str">
        <f>INDEX(LedgerMapping[[#All],[Area]],MATCH(Transactions[[#This Row],[Sub Ledger]],LedgerMapping[[#All],[Sub Ledger]],0))</f>
        <v>Income Statement</v>
      </c>
    </row>
    <row r="7468" spans="1:5" x14ac:dyDescent="0.55000000000000004">
      <c r="A7468">
        <v>11</v>
      </c>
      <c r="B7468">
        <v>87000</v>
      </c>
      <c r="C7468" s="6">
        <v>44348</v>
      </c>
      <c r="D7468">
        <v>-448.64</v>
      </c>
      <c r="E7468" t="str">
        <f>INDEX(LedgerMapping[[#All],[Area]],MATCH(Transactions[[#This Row],[Sub Ledger]],LedgerMapping[[#All],[Sub Ledger]],0))</f>
        <v>Income Statement</v>
      </c>
    </row>
    <row r="7469" spans="1:5" x14ac:dyDescent="0.55000000000000004">
      <c r="A7469">
        <v>11</v>
      </c>
      <c r="B7469">
        <v>90000</v>
      </c>
      <c r="C7469" s="6">
        <v>44348</v>
      </c>
      <c r="D7469">
        <v>-163.53</v>
      </c>
      <c r="E7469" t="str">
        <f>INDEX(LedgerMapping[[#All],[Area]],MATCH(Transactions[[#This Row],[Sub Ledger]],LedgerMapping[[#All],[Sub Ledger]],0))</f>
        <v>Income Statement</v>
      </c>
    </row>
    <row r="7470" spans="1:5" x14ac:dyDescent="0.55000000000000004">
      <c r="A7470">
        <v>11</v>
      </c>
      <c r="B7470">
        <v>94000</v>
      </c>
      <c r="C7470" s="6">
        <v>44348</v>
      </c>
      <c r="D7470">
        <v>-15265.94</v>
      </c>
      <c r="E7470" t="str">
        <f>INDEX(LedgerMapping[[#All],[Area]],MATCH(Transactions[[#This Row],[Sub Ledger]],LedgerMapping[[#All],[Sub Ledger]],0))</f>
        <v>Income Statement</v>
      </c>
    </row>
    <row r="7471" spans="1:5" x14ac:dyDescent="0.55000000000000004">
      <c r="A7471">
        <v>11</v>
      </c>
      <c r="B7471">
        <v>60000</v>
      </c>
      <c r="C7471" s="6">
        <v>44348</v>
      </c>
      <c r="D7471">
        <v>-32673.71</v>
      </c>
      <c r="E7471" t="str">
        <f>INDEX(LedgerMapping[[#All],[Area]],MATCH(Transactions[[#This Row],[Sub Ledger]],LedgerMapping[[#All],[Sub Ledger]],0))</f>
        <v>Income Statement</v>
      </c>
    </row>
    <row r="7472" spans="1:5" x14ac:dyDescent="0.55000000000000004">
      <c r="A7472">
        <v>11</v>
      </c>
      <c r="B7472">
        <v>61000</v>
      </c>
      <c r="C7472" s="6">
        <v>44348</v>
      </c>
      <c r="D7472">
        <v>-3689.13</v>
      </c>
      <c r="E7472" t="str">
        <f>INDEX(LedgerMapping[[#All],[Area]],MATCH(Transactions[[#This Row],[Sub Ledger]],LedgerMapping[[#All],[Sub Ledger]],0))</f>
        <v>Income Statement</v>
      </c>
    </row>
    <row r="7473" spans="1:5" x14ac:dyDescent="0.55000000000000004">
      <c r="A7473">
        <v>11</v>
      </c>
      <c r="B7473">
        <v>62000</v>
      </c>
      <c r="C7473" s="6">
        <v>44348</v>
      </c>
      <c r="D7473">
        <v>-2682.72</v>
      </c>
      <c r="E7473" t="str">
        <f>INDEX(LedgerMapping[[#All],[Area]],MATCH(Transactions[[#This Row],[Sub Ledger]],LedgerMapping[[#All],[Sub Ledger]],0))</f>
        <v>Income Statement</v>
      </c>
    </row>
    <row r="7474" spans="1:5" x14ac:dyDescent="0.55000000000000004">
      <c r="A7474">
        <v>11</v>
      </c>
      <c r="B7474">
        <v>65000</v>
      </c>
      <c r="C7474" s="6">
        <v>44348</v>
      </c>
      <c r="D7474">
        <v>-472.04</v>
      </c>
      <c r="E7474" t="str">
        <f>INDEX(LedgerMapping[[#All],[Area]],MATCH(Transactions[[#This Row],[Sub Ledger]],LedgerMapping[[#All],[Sub Ledger]],0))</f>
        <v>Income Statement</v>
      </c>
    </row>
    <row r="7475" spans="1:5" x14ac:dyDescent="0.55000000000000004">
      <c r="A7475">
        <v>11</v>
      </c>
      <c r="B7475">
        <v>66000</v>
      </c>
      <c r="C7475" s="6">
        <v>44348</v>
      </c>
      <c r="D7475">
        <v>-428.43</v>
      </c>
      <c r="E7475" t="str">
        <f>INDEX(LedgerMapping[[#All],[Area]],MATCH(Transactions[[#This Row],[Sub Ledger]],LedgerMapping[[#All],[Sub Ledger]],0))</f>
        <v>Income Statement</v>
      </c>
    </row>
    <row r="7476" spans="1:5" x14ac:dyDescent="0.55000000000000004">
      <c r="A7476">
        <v>11</v>
      </c>
      <c r="B7476">
        <v>67000</v>
      </c>
      <c r="C7476" s="6">
        <v>44348</v>
      </c>
      <c r="D7476">
        <v>-219.91</v>
      </c>
      <c r="E7476" t="str">
        <f>INDEX(LedgerMapping[[#All],[Area]],MATCH(Transactions[[#This Row],[Sub Ledger]],LedgerMapping[[#All],[Sub Ledger]],0))</f>
        <v>Income Statement</v>
      </c>
    </row>
    <row r="7477" spans="1:5" x14ac:dyDescent="0.55000000000000004">
      <c r="A7477">
        <v>11</v>
      </c>
      <c r="B7477">
        <v>68000</v>
      </c>
      <c r="C7477" s="6">
        <v>44348</v>
      </c>
      <c r="D7477">
        <v>-166.72</v>
      </c>
      <c r="E7477" t="str">
        <f>INDEX(LedgerMapping[[#All],[Area]],MATCH(Transactions[[#This Row],[Sub Ledger]],LedgerMapping[[#All],[Sub Ledger]],0))</f>
        <v>Income Statement</v>
      </c>
    </row>
    <row r="7478" spans="1:5" x14ac:dyDescent="0.55000000000000004">
      <c r="A7478">
        <v>11</v>
      </c>
      <c r="B7478">
        <v>69000</v>
      </c>
      <c r="C7478" s="6">
        <v>44348</v>
      </c>
      <c r="D7478">
        <v>-47.57</v>
      </c>
      <c r="E7478" t="str">
        <f>INDEX(LedgerMapping[[#All],[Area]],MATCH(Transactions[[#This Row],[Sub Ledger]],LedgerMapping[[#All],[Sub Ledger]],0))</f>
        <v>Income Statement</v>
      </c>
    </row>
    <row r="7479" spans="1:5" x14ac:dyDescent="0.55000000000000004">
      <c r="A7479">
        <v>11</v>
      </c>
      <c r="B7479">
        <v>71000</v>
      </c>
      <c r="C7479" s="6">
        <v>44348</v>
      </c>
      <c r="D7479">
        <v>-69.91</v>
      </c>
      <c r="E7479" t="str">
        <f>INDEX(LedgerMapping[[#All],[Area]],MATCH(Transactions[[#This Row],[Sub Ledger]],LedgerMapping[[#All],[Sub Ledger]],0))</f>
        <v>Income Statement</v>
      </c>
    </row>
    <row r="7480" spans="1:5" x14ac:dyDescent="0.55000000000000004">
      <c r="A7480">
        <v>11</v>
      </c>
      <c r="B7480">
        <v>73000</v>
      </c>
      <c r="C7480" s="6">
        <v>44348</v>
      </c>
      <c r="D7480">
        <v>-302.89</v>
      </c>
      <c r="E7480" t="str">
        <f>INDEX(LedgerMapping[[#All],[Area]],MATCH(Transactions[[#This Row],[Sub Ledger]],LedgerMapping[[#All],[Sub Ledger]],0))</f>
        <v>Income Statement</v>
      </c>
    </row>
    <row r="7481" spans="1:5" x14ac:dyDescent="0.55000000000000004">
      <c r="A7481">
        <v>11</v>
      </c>
      <c r="B7481">
        <v>74000</v>
      </c>
      <c r="C7481" s="6">
        <v>44348</v>
      </c>
      <c r="D7481">
        <v>-330.55</v>
      </c>
      <c r="E7481" t="str">
        <f>INDEX(LedgerMapping[[#All],[Area]],MATCH(Transactions[[#This Row],[Sub Ledger]],LedgerMapping[[#All],[Sub Ledger]],0))</f>
        <v>Income Statement</v>
      </c>
    </row>
    <row r="7482" spans="1:5" x14ac:dyDescent="0.55000000000000004">
      <c r="A7482">
        <v>11</v>
      </c>
      <c r="B7482">
        <v>76000</v>
      </c>
      <c r="C7482" s="6">
        <v>44348</v>
      </c>
      <c r="D7482">
        <v>-343.32</v>
      </c>
      <c r="E7482" t="str">
        <f>INDEX(LedgerMapping[[#All],[Area]],MATCH(Transactions[[#This Row],[Sub Ledger]],LedgerMapping[[#All],[Sub Ledger]],0))</f>
        <v>Income Statement</v>
      </c>
    </row>
    <row r="7483" spans="1:5" x14ac:dyDescent="0.55000000000000004">
      <c r="A7483">
        <v>11</v>
      </c>
      <c r="B7483">
        <v>77000</v>
      </c>
      <c r="C7483" s="6">
        <v>44348</v>
      </c>
      <c r="D7483">
        <v>-615.66</v>
      </c>
      <c r="E7483" t="str">
        <f>INDEX(LedgerMapping[[#All],[Area]],MATCH(Transactions[[#This Row],[Sub Ledger]],LedgerMapping[[#All],[Sub Ledger]],0))</f>
        <v>Income Statement</v>
      </c>
    </row>
    <row r="7484" spans="1:5" x14ac:dyDescent="0.55000000000000004">
      <c r="A7484">
        <v>11</v>
      </c>
      <c r="B7484">
        <v>78000</v>
      </c>
      <c r="C7484" s="6">
        <v>44348</v>
      </c>
      <c r="D7484">
        <v>-186.93</v>
      </c>
      <c r="E7484" t="str">
        <f>INDEX(LedgerMapping[[#All],[Area]],MATCH(Transactions[[#This Row],[Sub Ledger]],LedgerMapping[[#All],[Sub Ledger]],0))</f>
        <v>Income Statement</v>
      </c>
    </row>
    <row r="7485" spans="1:5" x14ac:dyDescent="0.55000000000000004">
      <c r="A7485">
        <v>11</v>
      </c>
      <c r="B7485">
        <v>80000</v>
      </c>
      <c r="C7485" s="6">
        <v>44348</v>
      </c>
      <c r="D7485">
        <v>-746.52</v>
      </c>
      <c r="E7485" t="str">
        <f>INDEX(LedgerMapping[[#All],[Area]],MATCH(Transactions[[#This Row],[Sub Ledger]],LedgerMapping[[#All],[Sub Ledger]],0))</f>
        <v>Income Statement</v>
      </c>
    </row>
    <row r="7486" spans="1:5" x14ac:dyDescent="0.55000000000000004">
      <c r="A7486">
        <v>11</v>
      </c>
      <c r="B7486">
        <v>81000</v>
      </c>
      <c r="C7486" s="6">
        <v>44348</v>
      </c>
      <c r="D7486">
        <v>-461.41</v>
      </c>
      <c r="E7486" t="str">
        <f>INDEX(LedgerMapping[[#All],[Area]],MATCH(Transactions[[#This Row],[Sub Ledger]],LedgerMapping[[#All],[Sub Ledger]],0))</f>
        <v>Income Statement</v>
      </c>
    </row>
    <row r="7487" spans="1:5" x14ac:dyDescent="0.55000000000000004">
      <c r="A7487">
        <v>11</v>
      </c>
      <c r="B7487">
        <v>82000</v>
      </c>
      <c r="C7487" s="6">
        <v>44348</v>
      </c>
      <c r="D7487">
        <v>-49.7</v>
      </c>
      <c r="E7487" t="str">
        <f>INDEX(LedgerMapping[[#All],[Area]],MATCH(Transactions[[#This Row],[Sub Ledger]],LedgerMapping[[#All],[Sub Ledger]],0))</f>
        <v>Income Statement</v>
      </c>
    </row>
    <row r="7488" spans="1:5" x14ac:dyDescent="0.55000000000000004">
      <c r="A7488">
        <v>11</v>
      </c>
      <c r="B7488">
        <v>83000</v>
      </c>
      <c r="C7488" s="6">
        <v>44348</v>
      </c>
      <c r="D7488">
        <v>-167.78</v>
      </c>
      <c r="E7488" t="str">
        <f>INDEX(LedgerMapping[[#All],[Area]],MATCH(Transactions[[#This Row],[Sub Ledger]],LedgerMapping[[#All],[Sub Ledger]],0))</f>
        <v>Income Statement</v>
      </c>
    </row>
    <row r="7489" spans="1:5" x14ac:dyDescent="0.55000000000000004">
      <c r="A7489">
        <v>11</v>
      </c>
      <c r="B7489">
        <v>84000</v>
      </c>
      <c r="C7489" s="6">
        <v>44348</v>
      </c>
      <c r="D7489">
        <v>-149.69999999999999</v>
      </c>
      <c r="E7489" t="str">
        <f>INDEX(LedgerMapping[[#All],[Area]],MATCH(Transactions[[#This Row],[Sub Ledger]],LedgerMapping[[#All],[Sub Ledger]],0))</f>
        <v>Income Statement</v>
      </c>
    </row>
    <row r="7490" spans="1:5" x14ac:dyDescent="0.55000000000000004">
      <c r="A7490">
        <v>11</v>
      </c>
      <c r="B7490">
        <v>85000</v>
      </c>
      <c r="C7490" s="6">
        <v>44348</v>
      </c>
      <c r="D7490">
        <v>-134.80000000000001</v>
      </c>
      <c r="E7490" t="str">
        <f>INDEX(LedgerMapping[[#All],[Area]],MATCH(Transactions[[#This Row],[Sub Ledger]],LedgerMapping[[#All],[Sub Ledger]],0))</f>
        <v>Income Statement</v>
      </c>
    </row>
    <row r="7491" spans="1:5" x14ac:dyDescent="0.55000000000000004">
      <c r="A7491">
        <v>11</v>
      </c>
      <c r="B7491">
        <v>87000</v>
      </c>
      <c r="C7491" s="6">
        <v>44348</v>
      </c>
      <c r="D7491">
        <v>-598.64</v>
      </c>
      <c r="E7491" t="str">
        <f>INDEX(LedgerMapping[[#All],[Area]],MATCH(Transactions[[#This Row],[Sub Ledger]],LedgerMapping[[#All],[Sub Ledger]],0))</f>
        <v>Income Statement</v>
      </c>
    </row>
    <row r="7492" spans="1:5" x14ac:dyDescent="0.55000000000000004">
      <c r="A7492">
        <v>11</v>
      </c>
      <c r="B7492">
        <v>90000</v>
      </c>
      <c r="C7492" s="6">
        <v>44348</v>
      </c>
      <c r="D7492">
        <v>-289.06</v>
      </c>
      <c r="E7492" t="str">
        <f>INDEX(LedgerMapping[[#All],[Area]],MATCH(Transactions[[#This Row],[Sub Ledger]],LedgerMapping[[#All],[Sub Ledger]],0))</f>
        <v>Income Statement</v>
      </c>
    </row>
    <row r="7493" spans="1:5" x14ac:dyDescent="0.55000000000000004">
      <c r="A7493">
        <v>11</v>
      </c>
      <c r="B7493">
        <v>94000</v>
      </c>
      <c r="C7493" s="6">
        <v>44348</v>
      </c>
      <c r="D7493">
        <v>-207.15</v>
      </c>
      <c r="E7493" t="str">
        <f>INDEX(LedgerMapping[[#All],[Area]],MATCH(Transactions[[#This Row],[Sub Ledger]],LedgerMapping[[#All],[Sub Ledger]],0))</f>
        <v>Income Statement</v>
      </c>
    </row>
    <row r="7494" spans="1:5" x14ac:dyDescent="0.55000000000000004">
      <c r="A7494">
        <v>11</v>
      </c>
      <c r="B7494">
        <v>60000</v>
      </c>
      <c r="C7494" s="6">
        <v>44348</v>
      </c>
      <c r="D7494">
        <v>-16337.23</v>
      </c>
      <c r="E7494" t="str">
        <f>INDEX(LedgerMapping[[#All],[Area]],MATCH(Transactions[[#This Row],[Sub Ledger]],LedgerMapping[[#All],[Sub Ledger]],0))</f>
        <v>Income Statement</v>
      </c>
    </row>
    <row r="7495" spans="1:5" x14ac:dyDescent="0.55000000000000004">
      <c r="A7495">
        <v>11</v>
      </c>
      <c r="B7495">
        <v>61000</v>
      </c>
      <c r="C7495" s="6">
        <v>44348</v>
      </c>
      <c r="D7495">
        <v>-1509.3</v>
      </c>
      <c r="E7495" t="str">
        <f>INDEX(LedgerMapping[[#All],[Area]],MATCH(Transactions[[#This Row],[Sub Ledger]],LedgerMapping[[#All],[Sub Ledger]],0))</f>
        <v>Income Statement</v>
      </c>
    </row>
    <row r="7496" spans="1:5" x14ac:dyDescent="0.55000000000000004">
      <c r="A7496">
        <v>11</v>
      </c>
      <c r="B7496">
        <v>62000</v>
      </c>
      <c r="C7496" s="6">
        <v>44348</v>
      </c>
      <c r="D7496">
        <v>-839.07</v>
      </c>
      <c r="E7496" t="str">
        <f>INDEX(LedgerMapping[[#All],[Area]],MATCH(Transactions[[#This Row],[Sub Ledger]],LedgerMapping[[#All],[Sub Ledger]],0))</f>
        <v>Income Statement</v>
      </c>
    </row>
    <row r="7497" spans="1:5" x14ac:dyDescent="0.55000000000000004">
      <c r="A7497">
        <v>11</v>
      </c>
      <c r="B7497">
        <v>65000</v>
      </c>
      <c r="C7497" s="6">
        <v>44348</v>
      </c>
      <c r="D7497">
        <v>-156.08000000000001</v>
      </c>
      <c r="E7497" t="str">
        <f>INDEX(LedgerMapping[[#All],[Area]],MATCH(Transactions[[#This Row],[Sub Ledger]],LedgerMapping[[#All],[Sub Ledger]],0))</f>
        <v>Income Statement</v>
      </c>
    </row>
    <row r="7498" spans="1:5" x14ac:dyDescent="0.55000000000000004">
      <c r="A7498">
        <v>11</v>
      </c>
      <c r="B7498">
        <v>66000</v>
      </c>
      <c r="C7498" s="6">
        <v>44348</v>
      </c>
      <c r="D7498">
        <v>-142.25</v>
      </c>
      <c r="E7498" t="str">
        <f>INDEX(LedgerMapping[[#All],[Area]],MATCH(Transactions[[#This Row],[Sub Ledger]],LedgerMapping[[#All],[Sub Ledger]],0))</f>
        <v>Income Statement</v>
      </c>
    </row>
    <row r="7499" spans="1:5" x14ac:dyDescent="0.55000000000000004">
      <c r="A7499">
        <v>11</v>
      </c>
      <c r="B7499">
        <v>67000</v>
      </c>
      <c r="C7499" s="6">
        <v>44348</v>
      </c>
      <c r="D7499">
        <v>-73.099999999999994</v>
      </c>
      <c r="E7499" t="str">
        <f>INDEX(LedgerMapping[[#All],[Area]],MATCH(Transactions[[#This Row],[Sub Ledger]],LedgerMapping[[#All],[Sub Ledger]],0))</f>
        <v>Income Statement</v>
      </c>
    </row>
    <row r="7500" spans="1:5" x14ac:dyDescent="0.55000000000000004">
      <c r="A7500">
        <v>11</v>
      </c>
      <c r="B7500">
        <v>68000</v>
      </c>
      <c r="C7500" s="6">
        <v>44348</v>
      </c>
      <c r="D7500">
        <v>-57.14</v>
      </c>
      <c r="E7500" t="str">
        <f>INDEX(LedgerMapping[[#All],[Area]],MATCH(Transactions[[#This Row],[Sub Ledger]],LedgerMapping[[#All],[Sub Ledger]],0))</f>
        <v>Income Statement</v>
      </c>
    </row>
    <row r="7501" spans="1:5" x14ac:dyDescent="0.55000000000000004">
      <c r="A7501">
        <v>11</v>
      </c>
      <c r="B7501">
        <v>69000</v>
      </c>
      <c r="C7501" s="6">
        <v>44348</v>
      </c>
      <c r="D7501">
        <v>-16.72</v>
      </c>
      <c r="E7501" t="str">
        <f>INDEX(LedgerMapping[[#All],[Area]],MATCH(Transactions[[#This Row],[Sub Ledger]],LedgerMapping[[#All],[Sub Ledger]],0))</f>
        <v>Income Statement</v>
      </c>
    </row>
    <row r="7502" spans="1:5" x14ac:dyDescent="0.55000000000000004">
      <c r="A7502">
        <v>11</v>
      </c>
      <c r="B7502">
        <v>71000</v>
      </c>
      <c r="C7502" s="6">
        <v>44348</v>
      </c>
      <c r="D7502">
        <v>-22.04</v>
      </c>
      <c r="E7502" t="str">
        <f>INDEX(LedgerMapping[[#All],[Area]],MATCH(Transactions[[#This Row],[Sub Ledger]],LedgerMapping[[#All],[Sub Ledger]],0))</f>
        <v>Income Statement</v>
      </c>
    </row>
    <row r="7503" spans="1:5" x14ac:dyDescent="0.55000000000000004">
      <c r="A7503">
        <v>11</v>
      </c>
      <c r="B7503">
        <v>73000</v>
      </c>
      <c r="C7503" s="6">
        <v>44348</v>
      </c>
      <c r="D7503">
        <v>-116.72</v>
      </c>
      <c r="E7503" t="str">
        <f>INDEX(LedgerMapping[[#All],[Area]],MATCH(Transactions[[#This Row],[Sub Ledger]],LedgerMapping[[#All],[Sub Ledger]],0))</f>
        <v>Income Statement</v>
      </c>
    </row>
    <row r="7504" spans="1:5" x14ac:dyDescent="0.55000000000000004">
      <c r="A7504">
        <v>11</v>
      </c>
      <c r="B7504">
        <v>74000</v>
      </c>
      <c r="C7504" s="6">
        <v>44348</v>
      </c>
      <c r="D7504">
        <v>-219.91</v>
      </c>
      <c r="E7504" t="str">
        <f>INDEX(LedgerMapping[[#All],[Area]],MATCH(Transactions[[#This Row],[Sub Ledger]],LedgerMapping[[#All],[Sub Ledger]],0))</f>
        <v>Income Statement</v>
      </c>
    </row>
    <row r="7505" spans="1:5" x14ac:dyDescent="0.55000000000000004">
      <c r="A7505">
        <v>11</v>
      </c>
      <c r="B7505">
        <v>76000</v>
      </c>
      <c r="C7505" s="6">
        <v>44348</v>
      </c>
      <c r="D7505">
        <v>-153.94999999999999</v>
      </c>
      <c r="E7505" t="str">
        <f>INDEX(LedgerMapping[[#All],[Area]],MATCH(Transactions[[#This Row],[Sub Ledger]],LedgerMapping[[#All],[Sub Ledger]],0))</f>
        <v>Income Statement</v>
      </c>
    </row>
    <row r="7506" spans="1:5" x14ac:dyDescent="0.55000000000000004">
      <c r="A7506">
        <v>11</v>
      </c>
      <c r="B7506">
        <v>77000</v>
      </c>
      <c r="C7506" s="6">
        <v>44348</v>
      </c>
      <c r="D7506">
        <v>-275.23</v>
      </c>
      <c r="E7506" t="str">
        <f>INDEX(LedgerMapping[[#All],[Area]],MATCH(Transactions[[#This Row],[Sub Ledger]],LedgerMapping[[#All],[Sub Ledger]],0))</f>
        <v>Income Statement</v>
      </c>
    </row>
    <row r="7507" spans="1:5" x14ac:dyDescent="0.55000000000000004">
      <c r="A7507">
        <v>11</v>
      </c>
      <c r="B7507">
        <v>78000</v>
      </c>
      <c r="C7507" s="6">
        <v>44348</v>
      </c>
      <c r="D7507">
        <v>-101.82</v>
      </c>
      <c r="E7507" t="str">
        <f>INDEX(LedgerMapping[[#All],[Area]],MATCH(Transactions[[#This Row],[Sub Ledger]],LedgerMapping[[#All],[Sub Ledger]],0))</f>
        <v>Income Statement</v>
      </c>
    </row>
    <row r="7508" spans="1:5" x14ac:dyDescent="0.55000000000000004">
      <c r="A7508">
        <v>11</v>
      </c>
      <c r="B7508">
        <v>80000</v>
      </c>
      <c r="C7508" s="6">
        <v>44348</v>
      </c>
      <c r="D7508">
        <v>-366.72</v>
      </c>
      <c r="E7508" t="str">
        <f>INDEX(LedgerMapping[[#All],[Area]],MATCH(Transactions[[#This Row],[Sub Ledger]],LedgerMapping[[#All],[Sub Ledger]],0))</f>
        <v>Income Statement</v>
      </c>
    </row>
    <row r="7509" spans="1:5" x14ac:dyDescent="0.55000000000000004">
      <c r="A7509">
        <v>11</v>
      </c>
      <c r="B7509">
        <v>81000</v>
      </c>
      <c r="C7509" s="6">
        <v>44348</v>
      </c>
      <c r="D7509">
        <v>-226.3</v>
      </c>
      <c r="E7509" t="str">
        <f>INDEX(LedgerMapping[[#All],[Area]],MATCH(Transactions[[#This Row],[Sub Ledger]],LedgerMapping[[#All],[Sub Ledger]],0))</f>
        <v>Income Statement</v>
      </c>
    </row>
    <row r="7510" spans="1:5" x14ac:dyDescent="0.55000000000000004">
      <c r="A7510">
        <v>11</v>
      </c>
      <c r="B7510">
        <v>82000</v>
      </c>
      <c r="C7510" s="6">
        <v>44348</v>
      </c>
      <c r="D7510">
        <v>-24.16</v>
      </c>
      <c r="E7510" t="str">
        <f>INDEX(LedgerMapping[[#All],[Area]],MATCH(Transactions[[#This Row],[Sub Ledger]],LedgerMapping[[#All],[Sub Ledger]],0))</f>
        <v>Income Statement</v>
      </c>
    </row>
    <row r="7511" spans="1:5" x14ac:dyDescent="0.55000000000000004">
      <c r="A7511">
        <v>11</v>
      </c>
      <c r="B7511">
        <v>83000</v>
      </c>
      <c r="C7511" s="6">
        <v>44348</v>
      </c>
      <c r="D7511">
        <v>-82.68</v>
      </c>
      <c r="E7511" t="str">
        <f>INDEX(LedgerMapping[[#All],[Area]],MATCH(Transactions[[#This Row],[Sub Ledger]],LedgerMapping[[#All],[Sub Ledger]],0))</f>
        <v>Income Statement</v>
      </c>
    </row>
    <row r="7512" spans="1:5" x14ac:dyDescent="0.55000000000000004">
      <c r="A7512">
        <v>11</v>
      </c>
      <c r="B7512">
        <v>84000</v>
      </c>
      <c r="C7512" s="6">
        <v>44348</v>
      </c>
      <c r="D7512">
        <v>-73.099999999999994</v>
      </c>
      <c r="E7512" t="str">
        <f>INDEX(LedgerMapping[[#All],[Area]],MATCH(Transactions[[#This Row],[Sub Ledger]],LedgerMapping[[#All],[Sub Ledger]],0))</f>
        <v>Income Statement</v>
      </c>
    </row>
    <row r="7513" spans="1:5" x14ac:dyDescent="0.55000000000000004">
      <c r="A7513">
        <v>11</v>
      </c>
      <c r="B7513">
        <v>85000</v>
      </c>
      <c r="C7513" s="6">
        <v>44348</v>
      </c>
      <c r="D7513">
        <v>-65.650000000000006</v>
      </c>
      <c r="E7513" t="str">
        <f>INDEX(LedgerMapping[[#All],[Area]],MATCH(Transactions[[#This Row],[Sub Ledger]],LedgerMapping[[#All],[Sub Ledger]],0))</f>
        <v>Income Statement</v>
      </c>
    </row>
    <row r="7514" spans="1:5" x14ac:dyDescent="0.55000000000000004">
      <c r="A7514">
        <v>11</v>
      </c>
      <c r="B7514">
        <v>87000</v>
      </c>
      <c r="C7514" s="6">
        <v>44348</v>
      </c>
      <c r="D7514">
        <v>-299.7</v>
      </c>
      <c r="E7514" t="str">
        <f>INDEX(LedgerMapping[[#All],[Area]],MATCH(Transactions[[#This Row],[Sub Ledger]],LedgerMapping[[#All],[Sub Ledger]],0))</f>
        <v>Income Statement</v>
      </c>
    </row>
    <row r="7515" spans="1:5" x14ac:dyDescent="0.55000000000000004">
      <c r="A7515">
        <v>11</v>
      </c>
      <c r="B7515">
        <v>90000</v>
      </c>
      <c r="C7515" s="6">
        <v>44348</v>
      </c>
      <c r="D7515">
        <v>-139.06</v>
      </c>
      <c r="E7515" t="str">
        <f>INDEX(LedgerMapping[[#All],[Area]],MATCH(Transactions[[#This Row],[Sub Ledger]],LedgerMapping[[#All],[Sub Ledger]],0))</f>
        <v>Income Statement</v>
      </c>
    </row>
    <row r="7516" spans="1:5" x14ac:dyDescent="0.55000000000000004">
      <c r="A7516">
        <v>11</v>
      </c>
      <c r="B7516">
        <v>94000</v>
      </c>
      <c r="C7516" s="6">
        <v>44348</v>
      </c>
      <c r="D7516">
        <v>-101.82</v>
      </c>
      <c r="E7516" t="str">
        <f>INDEX(LedgerMapping[[#All],[Area]],MATCH(Transactions[[#This Row],[Sub Ledger]],LedgerMapping[[#All],[Sub Ledger]],0))</f>
        <v>Income Statement</v>
      </c>
    </row>
    <row r="7517" spans="1:5" x14ac:dyDescent="0.55000000000000004">
      <c r="A7517">
        <v>11</v>
      </c>
      <c r="B7517">
        <v>60000</v>
      </c>
      <c r="C7517" s="6">
        <v>44348</v>
      </c>
      <c r="D7517">
        <v>-17750.03</v>
      </c>
      <c r="E7517" t="str">
        <f>INDEX(LedgerMapping[[#All],[Area]],MATCH(Transactions[[#This Row],[Sub Ledger]],LedgerMapping[[#All],[Sub Ledger]],0))</f>
        <v>Income Statement</v>
      </c>
    </row>
    <row r="7518" spans="1:5" x14ac:dyDescent="0.55000000000000004">
      <c r="A7518">
        <v>11</v>
      </c>
      <c r="B7518">
        <v>61000</v>
      </c>
      <c r="C7518" s="6">
        <v>44348</v>
      </c>
      <c r="D7518">
        <v>-1640.15</v>
      </c>
      <c r="E7518" t="str">
        <f>INDEX(LedgerMapping[[#All],[Area]],MATCH(Transactions[[#This Row],[Sub Ledger]],LedgerMapping[[#All],[Sub Ledger]],0))</f>
        <v>Income Statement</v>
      </c>
    </row>
    <row r="7519" spans="1:5" x14ac:dyDescent="0.55000000000000004">
      <c r="A7519">
        <v>11</v>
      </c>
      <c r="B7519">
        <v>62000</v>
      </c>
      <c r="C7519" s="6">
        <v>44348</v>
      </c>
      <c r="D7519">
        <v>-911.41</v>
      </c>
      <c r="E7519" t="str">
        <f>INDEX(LedgerMapping[[#All],[Area]],MATCH(Transactions[[#This Row],[Sub Ledger]],LedgerMapping[[#All],[Sub Ledger]],0))</f>
        <v>Income Statement</v>
      </c>
    </row>
    <row r="7520" spans="1:5" x14ac:dyDescent="0.55000000000000004">
      <c r="A7520">
        <v>11</v>
      </c>
      <c r="B7520">
        <v>65000</v>
      </c>
      <c r="C7520" s="6">
        <v>44348</v>
      </c>
      <c r="D7520">
        <v>-196.51</v>
      </c>
      <c r="E7520" t="str">
        <f>INDEX(LedgerMapping[[#All],[Area]],MATCH(Transactions[[#This Row],[Sub Ledger]],LedgerMapping[[#All],[Sub Ledger]],0))</f>
        <v>Income Statement</v>
      </c>
    </row>
    <row r="7521" spans="1:5" x14ac:dyDescent="0.55000000000000004">
      <c r="A7521">
        <v>11</v>
      </c>
      <c r="B7521">
        <v>66000</v>
      </c>
      <c r="C7521" s="6">
        <v>44348</v>
      </c>
      <c r="D7521">
        <v>-177.36</v>
      </c>
      <c r="E7521" t="str">
        <f>INDEX(LedgerMapping[[#All],[Area]],MATCH(Transactions[[#This Row],[Sub Ledger]],LedgerMapping[[#All],[Sub Ledger]],0))</f>
        <v>Income Statement</v>
      </c>
    </row>
    <row r="7522" spans="1:5" x14ac:dyDescent="0.55000000000000004">
      <c r="A7522">
        <v>11</v>
      </c>
      <c r="B7522">
        <v>67000</v>
      </c>
      <c r="C7522" s="6">
        <v>44348</v>
      </c>
      <c r="D7522">
        <v>-96.51</v>
      </c>
      <c r="E7522" t="str">
        <f>INDEX(LedgerMapping[[#All],[Area]],MATCH(Transactions[[#This Row],[Sub Ledger]],LedgerMapping[[#All],[Sub Ledger]],0))</f>
        <v>Income Statement</v>
      </c>
    </row>
    <row r="7523" spans="1:5" x14ac:dyDescent="0.55000000000000004">
      <c r="A7523">
        <v>11</v>
      </c>
      <c r="B7523">
        <v>68000</v>
      </c>
      <c r="C7523" s="6">
        <v>44348</v>
      </c>
      <c r="D7523">
        <v>-70.97</v>
      </c>
      <c r="E7523" t="str">
        <f>INDEX(LedgerMapping[[#All],[Area]],MATCH(Transactions[[#This Row],[Sub Ledger]],LedgerMapping[[#All],[Sub Ledger]],0))</f>
        <v>Income Statement</v>
      </c>
    </row>
    <row r="7524" spans="1:5" x14ac:dyDescent="0.55000000000000004">
      <c r="A7524">
        <v>11</v>
      </c>
      <c r="B7524">
        <v>69000</v>
      </c>
      <c r="C7524" s="6">
        <v>44348</v>
      </c>
      <c r="D7524">
        <v>-19.91</v>
      </c>
      <c r="E7524" t="str">
        <f>INDEX(LedgerMapping[[#All],[Area]],MATCH(Transactions[[#This Row],[Sub Ledger]],LedgerMapping[[#All],[Sub Ledger]],0))</f>
        <v>Income Statement</v>
      </c>
    </row>
    <row r="7525" spans="1:5" x14ac:dyDescent="0.55000000000000004">
      <c r="A7525">
        <v>11</v>
      </c>
      <c r="B7525">
        <v>71000</v>
      </c>
      <c r="C7525" s="6">
        <v>44348</v>
      </c>
      <c r="D7525">
        <v>-27.36</v>
      </c>
      <c r="E7525" t="str">
        <f>INDEX(LedgerMapping[[#All],[Area]],MATCH(Transactions[[#This Row],[Sub Ledger]],LedgerMapping[[#All],[Sub Ledger]],0))</f>
        <v>Income Statement</v>
      </c>
    </row>
    <row r="7526" spans="1:5" x14ac:dyDescent="0.55000000000000004">
      <c r="A7526">
        <v>11</v>
      </c>
      <c r="B7526">
        <v>73000</v>
      </c>
      <c r="C7526" s="6">
        <v>44348</v>
      </c>
      <c r="D7526">
        <v>-146.51</v>
      </c>
      <c r="E7526" t="str">
        <f>INDEX(LedgerMapping[[#All],[Area]],MATCH(Transactions[[#This Row],[Sub Ledger]],LedgerMapping[[#All],[Sub Ledger]],0))</f>
        <v>Income Statement</v>
      </c>
    </row>
    <row r="7527" spans="1:5" x14ac:dyDescent="0.55000000000000004">
      <c r="A7527">
        <v>11</v>
      </c>
      <c r="B7527">
        <v>74000</v>
      </c>
      <c r="C7527" s="6">
        <v>44348</v>
      </c>
      <c r="D7527">
        <v>-228.42</v>
      </c>
      <c r="E7527" t="str">
        <f>INDEX(LedgerMapping[[#All],[Area]],MATCH(Transactions[[#This Row],[Sub Ledger]],LedgerMapping[[#All],[Sub Ledger]],0))</f>
        <v>Income Statement</v>
      </c>
    </row>
    <row r="7528" spans="1:5" x14ac:dyDescent="0.55000000000000004">
      <c r="A7528">
        <v>11</v>
      </c>
      <c r="B7528">
        <v>76000</v>
      </c>
      <c r="C7528" s="6">
        <v>44348</v>
      </c>
      <c r="D7528">
        <v>-193.32</v>
      </c>
      <c r="E7528" t="str">
        <f>INDEX(LedgerMapping[[#All],[Area]],MATCH(Transactions[[#This Row],[Sub Ledger]],LedgerMapping[[#All],[Sub Ledger]],0))</f>
        <v>Income Statement</v>
      </c>
    </row>
    <row r="7529" spans="1:5" x14ac:dyDescent="0.55000000000000004">
      <c r="A7529">
        <v>11</v>
      </c>
      <c r="B7529">
        <v>77000</v>
      </c>
      <c r="C7529" s="6">
        <v>44348</v>
      </c>
      <c r="D7529">
        <v>-347.57</v>
      </c>
      <c r="E7529" t="str">
        <f>INDEX(LedgerMapping[[#All],[Area]],MATCH(Transactions[[#This Row],[Sub Ledger]],LedgerMapping[[#All],[Sub Ledger]],0))</f>
        <v>Income Statement</v>
      </c>
    </row>
    <row r="7530" spans="1:5" x14ac:dyDescent="0.55000000000000004">
      <c r="A7530">
        <v>11</v>
      </c>
      <c r="B7530">
        <v>78000</v>
      </c>
      <c r="C7530" s="6">
        <v>44348</v>
      </c>
      <c r="D7530">
        <v>-115.65</v>
      </c>
      <c r="E7530" t="str">
        <f>INDEX(LedgerMapping[[#All],[Area]],MATCH(Transactions[[#This Row],[Sub Ledger]],LedgerMapping[[#All],[Sub Ledger]],0))</f>
        <v>Income Statement</v>
      </c>
    </row>
    <row r="7531" spans="1:5" x14ac:dyDescent="0.55000000000000004">
      <c r="A7531">
        <v>11</v>
      </c>
      <c r="B7531">
        <v>80000</v>
      </c>
      <c r="C7531" s="6">
        <v>44348</v>
      </c>
      <c r="D7531">
        <v>-427.36</v>
      </c>
      <c r="E7531" t="str">
        <f>INDEX(LedgerMapping[[#All],[Area]],MATCH(Transactions[[#This Row],[Sub Ledger]],LedgerMapping[[#All],[Sub Ledger]],0))</f>
        <v>Income Statement</v>
      </c>
    </row>
    <row r="7532" spans="1:5" x14ac:dyDescent="0.55000000000000004">
      <c r="A7532">
        <v>11</v>
      </c>
      <c r="B7532">
        <v>81000</v>
      </c>
      <c r="C7532" s="6">
        <v>44348</v>
      </c>
      <c r="D7532">
        <v>-264.58999999999997</v>
      </c>
      <c r="E7532" t="str">
        <f>INDEX(LedgerMapping[[#All],[Area]],MATCH(Transactions[[#This Row],[Sub Ledger]],LedgerMapping[[#All],[Sub Ledger]],0))</f>
        <v>Income Statement</v>
      </c>
    </row>
    <row r="7533" spans="1:5" x14ac:dyDescent="0.55000000000000004">
      <c r="A7533">
        <v>11</v>
      </c>
      <c r="B7533">
        <v>82000</v>
      </c>
      <c r="C7533" s="6">
        <v>44348</v>
      </c>
      <c r="D7533">
        <v>-27.36</v>
      </c>
      <c r="E7533" t="str">
        <f>INDEX(LedgerMapping[[#All],[Area]],MATCH(Transactions[[#This Row],[Sub Ledger]],LedgerMapping[[#All],[Sub Ledger]],0))</f>
        <v>Income Statement</v>
      </c>
    </row>
    <row r="7534" spans="1:5" x14ac:dyDescent="0.55000000000000004">
      <c r="A7534">
        <v>11</v>
      </c>
      <c r="B7534">
        <v>83000</v>
      </c>
      <c r="C7534" s="6">
        <v>44348</v>
      </c>
      <c r="D7534">
        <v>-92.25</v>
      </c>
      <c r="E7534" t="str">
        <f>INDEX(LedgerMapping[[#All],[Area]],MATCH(Transactions[[#This Row],[Sub Ledger]],LedgerMapping[[#All],[Sub Ledger]],0))</f>
        <v>Income Statement</v>
      </c>
    </row>
    <row r="7535" spans="1:5" x14ac:dyDescent="0.55000000000000004">
      <c r="A7535">
        <v>11</v>
      </c>
      <c r="B7535">
        <v>84000</v>
      </c>
      <c r="C7535" s="6">
        <v>44348</v>
      </c>
      <c r="D7535">
        <v>-79.48</v>
      </c>
      <c r="E7535" t="str">
        <f>INDEX(LedgerMapping[[#All],[Area]],MATCH(Transactions[[#This Row],[Sub Ledger]],LedgerMapping[[#All],[Sub Ledger]],0))</f>
        <v>Income Statement</v>
      </c>
    </row>
    <row r="7536" spans="1:5" x14ac:dyDescent="0.55000000000000004">
      <c r="A7536">
        <v>11</v>
      </c>
      <c r="B7536">
        <v>85000</v>
      </c>
      <c r="C7536" s="6">
        <v>44348</v>
      </c>
      <c r="D7536">
        <v>-75.23</v>
      </c>
      <c r="E7536" t="str">
        <f>INDEX(LedgerMapping[[#All],[Area]],MATCH(Transactions[[#This Row],[Sub Ledger]],LedgerMapping[[#All],[Sub Ledger]],0))</f>
        <v>Income Statement</v>
      </c>
    </row>
    <row r="7537" spans="1:5" x14ac:dyDescent="0.55000000000000004">
      <c r="A7537">
        <v>11</v>
      </c>
      <c r="B7537">
        <v>87000</v>
      </c>
      <c r="C7537" s="6">
        <v>44348</v>
      </c>
      <c r="D7537">
        <v>-375.23</v>
      </c>
      <c r="E7537" t="str">
        <f>INDEX(LedgerMapping[[#All],[Area]],MATCH(Transactions[[#This Row],[Sub Ledger]],LedgerMapping[[#All],[Sub Ledger]],0))</f>
        <v>Income Statement</v>
      </c>
    </row>
    <row r="7538" spans="1:5" x14ac:dyDescent="0.55000000000000004">
      <c r="A7538">
        <v>11</v>
      </c>
      <c r="B7538">
        <v>90000</v>
      </c>
      <c r="C7538" s="6">
        <v>44348</v>
      </c>
      <c r="D7538">
        <v>-153.94999999999999</v>
      </c>
      <c r="E7538" t="str">
        <f>INDEX(LedgerMapping[[#All],[Area]],MATCH(Transactions[[#This Row],[Sub Ledger]],LedgerMapping[[#All],[Sub Ledger]],0))</f>
        <v>Income Statement</v>
      </c>
    </row>
    <row r="7539" spans="1:5" x14ac:dyDescent="0.55000000000000004">
      <c r="A7539">
        <v>11</v>
      </c>
      <c r="B7539">
        <v>94000</v>
      </c>
      <c r="C7539" s="6">
        <v>44348</v>
      </c>
      <c r="D7539">
        <v>-118.85</v>
      </c>
      <c r="E7539" t="str">
        <f>INDEX(LedgerMapping[[#All],[Area]],MATCH(Transactions[[#This Row],[Sub Ledger]],LedgerMapping[[#All],[Sub Ledger]],0))</f>
        <v>Income Statement</v>
      </c>
    </row>
    <row r="7540" spans="1:5" x14ac:dyDescent="0.55000000000000004">
      <c r="A7540">
        <v>11</v>
      </c>
      <c r="B7540">
        <v>60000</v>
      </c>
      <c r="C7540" s="6">
        <v>44348</v>
      </c>
      <c r="D7540">
        <v>-17176.61</v>
      </c>
      <c r="E7540" t="str">
        <f>INDEX(LedgerMapping[[#All],[Area]],MATCH(Transactions[[#This Row],[Sub Ledger]],LedgerMapping[[#All],[Sub Ledger]],0))</f>
        <v>Income Statement</v>
      </c>
    </row>
    <row r="7541" spans="1:5" x14ac:dyDescent="0.55000000000000004">
      <c r="A7541">
        <v>11</v>
      </c>
      <c r="B7541">
        <v>61000</v>
      </c>
      <c r="C7541" s="6">
        <v>44348</v>
      </c>
      <c r="D7541">
        <v>-1763.56</v>
      </c>
      <c r="E7541" t="str">
        <f>INDEX(LedgerMapping[[#All],[Area]],MATCH(Transactions[[#This Row],[Sub Ledger]],LedgerMapping[[#All],[Sub Ledger]],0))</f>
        <v>Income Statement</v>
      </c>
    </row>
    <row r="7542" spans="1:5" x14ac:dyDescent="0.55000000000000004">
      <c r="A7542">
        <v>11</v>
      </c>
      <c r="B7542">
        <v>62000</v>
      </c>
      <c r="C7542" s="6">
        <v>44348</v>
      </c>
      <c r="D7542">
        <v>-881.63</v>
      </c>
      <c r="E7542" t="str">
        <f>INDEX(LedgerMapping[[#All],[Area]],MATCH(Transactions[[#This Row],[Sub Ledger]],LedgerMapping[[#All],[Sub Ledger]],0))</f>
        <v>Income Statement</v>
      </c>
    </row>
    <row r="7543" spans="1:5" x14ac:dyDescent="0.55000000000000004">
      <c r="A7543">
        <v>11</v>
      </c>
      <c r="B7543">
        <v>65000</v>
      </c>
      <c r="C7543" s="6">
        <v>44348</v>
      </c>
      <c r="D7543">
        <v>-175.23</v>
      </c>
      <c r="E7543" t="str">
        <f>INDEX(LedgerMapping[[#All],[Area]],MATCH(Transactions[[#This Row],[Sub Ledger]],LedgerMapping[[#All],[Sub Ledger]],0))</f>
        <v>Income Statement</v>
      </c>
    </row>
    <row r="7544" spans="1:5" x14ac:dyDescent="0.55000000000000004">
      <c r="A7544">
        <v>11</v>
      </c>
      <c r="B7544">
        <v>66000</v>
      </c>
      <c r="C7544" s="6">
        <v>44348</v>
      </c>
      <c r="D7544">
        <v>-159.27000000000001</v>
      </c>
      <c r="E7544" t="str">
        <f>INDEX(LedgerMapping[[#All],[Area]],MATCH(Transactions[[#This Row],[Sub Ledger]],LedgerMapping[[#All],[Sub Ledger]],0))</f>
        <v>Income Statement</v>
      </c>
    </row>
    <row r="7545" spans="1:5" x14ac:dyDescent="0.55000000000000004">
      <c r="A7545">
        <v>11</v>
      </c>
      <c r="B7545">
        <v>67000</v>
      </c>
      <c r="C7545" s="6">
        <v>44348</v>
      </c>
      <c r="D7545">
        <v>-87.99</v>
      </c>
      <c r="E7545" t="str">
        <f>INDEX(LedgerMapping[[#All],[Area]],MATCH(Transactions[[#This Row],[Sub Ledger]],LedgerMapping[[#All],[Sub Ledger]],0))</f>
        <v>Income Statement</v>
      </c>
    </row>
    <row r="7546" spans="1:5" x14ac:dyDescent="0.55000000000000004">
      <c r="A7546">
        <v>11</v>
      </c>
      <c r="B7546">
        <v>68000</v>
      </c>
      <c r="C7546" s="6">
        <v>44348</v>
      </c>
      <c r="D7546">
        <v>-63.53</v>
      </c>
      <c r="E7546" t="str">
        <f>INDEX(LedgerMapping[[#All],[Area]],MATCH(Transactions[[#This Row],[Sub Ledger]],LedgerMapping[[#All],[Sub Ledger]],0))</f>
        <v>Income Statement</v>
      </c>
    </row>
    <row r="7547" spans="1:5" x14ac:dyDescent="0.55000000000000004">
      <c r="A7547">
        <v>11</v>
      </c>
      <c r="B7547">
        <v>69000</v>
      </c>
      <c r="C7547" s="6">
        <v>44348</v>
      </c>
      <c r="D7547">
        <v>-17.78</v>
      </c>
      <c r="E7547" t="str">
        <f>INDEX(LedgerMapping[[#All],[Area]],MATCH(Transactions[[#This Row],[Sub Ledger]],LedgerMapping[[#All],[Sub Ledger]],0))</f>
        <v>Income Statement</v>
      </c>
    </row>
    <row r="7548" spans="1:5" x14ac:dyDescent="0.55000000000000004">
      <c r="A7548">
        <v>11</v>
      </c>
      <c r="B7548">
        <v>71000</v>
      </c>
      <c r="C7548" s="6">
        <v>44348</v>
      </c>
      <c r="D7548">
        <v>-27.36</v>
      </c>
      <c r="E7548" t="str">
        <f>INDEX(LedgerMapping[[#All],[Area]],MATCH(Transactions[[#This Row],[Sub Ledger]],LedgerMapping[[#All],[Sub Ledger]],0))</f>
        <v>Income Statement</v>
      </c>
    </row>
    <row r="7549" spans="1:5" x14ac:dyDescent="0.55000000000000004">
      <c r="A7549">
        <v>11</v>
      </c>
      <c r="B7549">
        <v>73000</v>
      </c>
      <c r="C7549" s="6">
        <v>44348</v>
      </c>
      <c r="D7549">
        <v>-134.80000000000001</v>
      </c>
      <c r="E7549" t="str">
        <f>INDEX(LedgerMapping[[#All],[Area]],MATCH(Transactions[[#This Row],[Sub Ledger]],LedgerMapping[[#All],[Sub Ledger]],0))</f>
        <v>Income Statement</v>
      </c>
    </row>
    <row r="7550" spans="1:5" x14ac:dyDescent="0.55000000000000004">
      <c r="A7550">
        <v>11</v>
      </c>
      <c r="B7550">
        <v>74000</v>
      </c>
      <c r="C7550" s="6">
        <v>44348</v>
      </c>
      <c r="D7550">
        <v>-212.47</v>
      </c>
      <c r="E7550" t="str">
        <f>INDEX(LedgerMapping[[#All],[Area]],MATCH(Transactions[[#This Row],[Sub Ledger]],LedgerMapping[[#All],[Sub Ledger]],0))</f>
        <v>Income Statement</v>
      </c>
    </row>
    <row r="7551" spans="1:5" x14ac:dyDescent="0.55000000000000004">
      <c r="A7551">
        <v>11</v>
      </c>
      <c r="B7551">
        <v>76000</v>
      </c>
      <c r="C7551" s="6">
        <v>44348</v>
      </c>
      <c r="D7551">
        <v>-190.12</v>
      </c>
      <c r="E7551" t="str">
        <f>INDEX(LedgerMapping[[#All],[Area]],MATCH(Transactions[[#This Row],[Sub Ledger]],LedgerMapping[[#All],[Sub Ledger]],0))</f>
        <v>Income Statement</v>
      </c>
    </row>
    <row r="7552" spans="1:5" x14ac:dyDescent="0.55000000000000004">
      <c r="A7552">
        <v>11</v>
      </c>
      <c r="B7552">
        <v>77000</v>
      </c>
      <c r="C7552" s="6">
        <v>44348</v>
      </c>
      <c r="D7552">
        <v>-340.13</v>
      </c>
      <c r="E7552" t="str">
        <f>INDEX(LedgerMapping[[#All],[Area]],MATCH(Transactions[[#This Row],[Sub Ledger]],LedgerMapping[[#All],[Sub Ledger]],0))</f>
        <v>Income Statement</v>
      </c>
    </row>
    <row r="7553" spans="1:5" x14ac:dyDescent="0.55000000000000004">
      <c r="A7553">
        <v>11</v>
      </c>
      <c r="B7553">
        <v>78000</v>
      </c>
      <c r="C7553" s="6">
        <v>44348</v>
      </c>
      <c r="D7553">
        <v>-127.36</v>
      </c>
      <c r="E7553" t="str">
        <f>INDEX(LedgerMapping[[#All],[Area]],MATCH(Transactions[[#This Row],[Sub Ledger]],LedgerMapping[[#All],[Sub Ledger]],0))</f>
        <v>Income Statement</v>
      </c>
    </row>
    <row r="7554" spans="1:5" x14ac:dyDescent="0.55000000000000004">
      <c r="A7554">
        <v>11</v>
      </c>
      <c r="B7554">
        <v>80000</v>
      </c>
      <c r="C7554" s="6">
        <v>44348</v>
      </c>
      <c r="D7554">
        <v>-475.24</v>
      </c>
      <c r="E7554" t="str">
        <f>INDEX(LedgerMapping[[#All],[Area]],MATCH(Transactions[[#This Row],[Sub Ledger]],LedgerMapping[[#All],[Sub Ledger]],0))</f>
        <v>Income Statement</v>
      </c>
    </row>
    <row r="7555" spans="1:5" x14ac:dyDescent="0.55000000000000004">
      <c r="A7555">
        <v>11</v>
      </c>
      <c r="B7555">
        <v>81000</v>
      </c>
      <c r="C7555" s="6">
        <v>44348</v>
      </c>
      <c r="D7555">
        <v>-294.38</v>
      </c>
      <c r="E7555" t="str">
        <f>INDEX(LedgerMapping[[#All],[Area]],MATCH(Transactions[[#This Row],[Sub Ledger]],LedgerMapping[[#All],[Sub Ledger]],0))</f>
        <v>Income Statement</v>
      </c>
    </row>
    <row r="7556" spans="1:5" x14ac:dyDescent="0.55000000000000004">
      <c r="A7556">
        <v>11</v>
      </c>
      <c r="B7556">
        <v>82000</v>
      </c>
      <c r="C7556" s="6">
        <v>44348</v>
      </c>
      <c r="D7556">
        <v>-31.61</v>
      </c>
      <c r="E7556" t="str">
        <f>INDEX(LedgerMapping[[#All],[Area]],MATCH(Transactions[[#This Row],[Sub Ledger]],LedgerMapping[[#All],[Sub Ledger]],0))</f>
        <v>Income Statement</v>
      </c>
    </row>
    <row r="7557" spans="1:5" x14ac:dyDescent="0.55000000000000004">
      <c r="A7557">
        <v>11</v>
      </c>
      <c r="B7557">
        <v>83000</v>
      </c>
      <c r="C7557" s="6">
        <v>44348</v>
      </c>
      <c r="D7557">
        <v>-108.21</v>
      </c>
      <c r="E7557" t="str">
        <f>INDEX(LedgerMapping[[#All],[Area]],MATCH(Transactions[[#This Row],[Sub Ledger]],LedgerMapping[[#All],[Sub Ledger]],0))</f>
        <v>Income Statement</v>
      </c>
    </row>
    <row r="7558" spans="1:5" x14ac:dyDescent="0.55000000000000004">
      <c r="A7558">
        <v>11</v>
      </c>
      <c r="B7558">
        <v>84000</v>
      </c>
      <c r="C7558" s="6">
        <v>44348</v>
      </c>
      <c r="D7558">
        <v>-97.57</v>
      </c>
      <c r="E7558" t="str">
        <f>INDEX(LedgerMapping[[#All],[Area]],MATCH(Transactions[[#This Row],[Sub Ledger]],LedgerMapping[[#All],[Sub Ledger]],0))</f>
        <v>Income Statement</v>
      </c>
    </row>
    <row r="7559" spans="1:5" x14ac:dyDescent="0.55000000000000004">
      <c r="A7559">
        <v>11</v>
      </c>
      <c r="B7559">
        <v>85000</v>
      </c>
      <c r="C7559" s="6">
        <v>44348</v>
      </c>
      <c r="D7559">
        <v>-85.87</v>
      </c>
      <c r="E7559" t="str">
        <f>INDEX(LedgerMapping[[#All],[Area]],MATCH(Transactions[[#This Row],[Sub Ledger]],LedgerMapping[[#All],[Sub Ledger]],0))</f>
        <v>Income Statement</v>
      </c>
    </row>
    <row r="7560" spans="1:5" x14ac:dyDescent="0.55000000000000004">
      <c r="A7560">
        <v>11</v>
      </c>
      <c r="B7560">
        <v>87000</v>
      </c>
      <c r="C7560" s="6">
        <v>44348</v>
      </c>
      <c r="D7560">
        <v>-375.23</v>
      </c>
      <c r="E7560" t="str">
        <f>INDEX(LedgerMapping[[#All],[Area]],MATCH(Transactions[[#This Row],[Sub Ledger]],LedgerMapping[[#All],[Sub Ledger]],0))</f>
        <v>Income Statement</v>
      </c>
    </row>
    <row r="7561" spans="1:5" x14ac:dyDescent="0.55000000000000004">
      <c r="A7561">
        <v>11</v>
      </c>
      <c r="B7561">
        <v>90000</v>
      </c>
      <c r="C7561" s="6">
        <v>44348</v>
      </c>
      <c r="D7561">
        <v>-186.93</v>
      </c>
      <c r="E7561" t="str">
        <f>INDEX(LedgerMapping[[#All],[Area]],MATCH(Transactions[[#This Row],[Sub Ledger]],LedgerMapping[[#All],[Sub Ledger]],0))</f>
        <v>Income Statement</v>
      </c>
    </row>
    <row r="7562" spans="1:5" x14ac:dyDescent="0.55000000000000004">
      <c r="A7562">
        <v>11</v>
      </c>
      <c r="B7562">
        <v>94000</v>
      </c>
      <c r="C7562" s="6">
        <v>44348</v>
      </c>
      <c r="D7562">
        <v>-131.61000000000001</v>
      </c>
      <c r="E7562" t="str">
        <f>INDEX(LedgerMapping[[#All],[Area]],MATCH(Transactions[[#This Row],[Sub Ledger]],LedgerMapping[[#All],[Sub Ledger]],0))</f>
        <v>Income Statement</v>
      </c>
    </row>
    <row r="7563" spans="1:5" x14ac:dyDescent="0.55000000000000004">
      <c r="A7563">
        <v>11</v>
      </c>
      <c r="B7563">
        <v>60000</v>
      </c>
      <c r="C7563" s="6">
        <v>44348</v>
      </c>
      <c r="D7563">
        <v>-7329.62</v>
      </c>
      <c r="E7563" t="str">
        <f>INDEX(LedgerMapping[[#All],[Area]],MATCH(Transactions[[#This Row],[Sub Ledger]],LedgerMapping[[#All],[Sub Ledger]],0))</f>
        <v>Income Statement</v>
      </c>
    </row>
    <row r="7564" spans="1:5" x14ac:dyDescent="0.55000000000000004">
      <c r="A7564">
        <v>11</v>
      </c>
      <c r="B7564">
        <v>61000</v>
      </c>
      <c r="C7564" s="6">
        <v>44348</v>
      </c>
      <c r="D7564">
        <v>-601.83000000000004</v>
      </c>
      <c r="E7564" t="str">
        <f>INDEX(LedgerMapping[[#All],[Area]],MATCH(Transactions[[#This Row],[Sub Ledger]],LedgerMapping[[#All],[Sub Ledger]],0))</f>
        <v>Income Statement</v>
      </c>
    </row>
    <row r="7565" spans="1:5" x14ac:dyDescent="0.55000000000000004">
      <c r="A7565">
        <v>11</v>
      </c>
      <c r="B7565">
        <v>62000</v>
      </c>
      <c r="C7565" s="6">
        <v>44348</v>
      </c>
      <c r="D7565">
        <v>-601.83000000000004</v>
      </c>
      <c r="E7565" t="str">
        <f>INDEX(LedgerMapping[[#All],[Area]],MATCH(Transactions[[#This Row],[Sub Ledger]],LedgerMapping[[#All],[Sub Ledger]],0))</f>
        <v>Income Statement</v>
      </c>
    </row>
    <row r="7566" spans="1:5" x14ac:dyDescent="0.55000000000000004">
      <c r="A7566">
        <v>11</v>
      </c>
      <c r="B7566">
        <v>65000</v>
      </c>
      <c r="C7566" s="6">
        <v>44348</v>
      </c>
      <c r="D7566">
        <v>-116.72</v>
      </c>
      <c r="E7566" t="str">
        <f>INDEX(LedgerMapping[[#All],[Area]],MATCH(Transactions[[#This Row],[Sub Ledger]],LedgerMapping[[#All],[Sub Ledger]],0))</f>
        <v>Income Statement</v>
      </c>
    </row>
    <row r="7567" spans="1:5" x14ac:dyDescent="0.55000000000000004">
      <c r="A7567">
        <v>11</v>
      </c>
      <c r="B7567">
        <v>66000</v>
      </c>
      <c r="C7567" s="6">
        <v>44348</v>
      </c>
      <c r="D7567">
        <v>-107.14</v>
      </c>
      <c r="E7567" t="str">
        <f>INDEX(LedgerMapping[[#All],[Area]],MATCH(Transactions[[#This Row],[Sub Ledger]],LedgerMapping[[#All],[Sub Ledger]],0))</f>
        <v>Income Statement</v>
      </c>
    </row>
    <row r="7568" spans="1:5" x14ac:dyDescent="0.55000000000000004">
      <c r="A7568">
        <v>11</v>
      </c>
      <c r="B7568">
        <v>67000</v>
      </c>
      <c r="C7568" s="6">
        <v>44348</v>
      </c>
      <c r="D7568">
        <v>-53.95</v>
      </c>
      <c r="E7568" t="str">
        <f>INDEX(LedgerMapping[[#All],[Area]],MATCH(Transactions[[#This Row],[Sub Ledger]],LedgerMapping[[#All],[Sub Ledger]],0))</f>
        <v>Income Statement</v>
      </c>
    </row>
    <row r="7569" spans="1:5" x14ac:dyDescent="0.55000000000000004">
      <c r="A7569">
        <v>11</v>
      </c>
      <c r="B7569">
        <v>68000</v>
      </c>
      <c r="C7569" s="6">
        <v>44348</v>
      </c>
      <c r="D7569">
        <v>-40.119999999999997</v>
      </c>
      <c r="E7569" t="str">
        <f>INDEX(LedgerMapping[[#All],[Area]],MATCH(Transactions[[#This Row],[Sub Ledger]],LedgerMapping[[#All],[Sub Ledger]],0))</f>
        <v>Income Statement</v>
      </c>
    </row>
    <row r="7570" spans="1:5" x14ac:dyDescent="0.55000000000000004">
      <c r="A7570">
        <v>11</v>
      </c>
      <c r="B7570">
        <v>69000</v>
      </c>
      <c r="C7570" s="6">
        <v>44348</v>
      </c>
      <c r="D7570">
        <v>-12.46</v>
      </c>
      <c r="E7570" t="str">
        <f>INDEX(LedgerMapping[[#All],[Area]],MATCH(Transactions[[#This Row],[Sub Ledger]],LedgerMapping[[#All],[Sub Ledger]],0))</f>
        <v>Income Statement</v>
      </c>
    </row>
    <row r="7571" spans="1:5" x14ac:dyDescent="0.55000000000000004">
      <c r="A7571">
        <v>11</v>
      </c>
      <c r="B7571">
        <v>71000</v>
      </c>
      <c r="C7571" s="6">
        <v>44348</v>
      </c>
      <c r="D7571">
        <v>-17.78</v>
      </c>
      <c r="E7571" t="str">
        <f>INDEX(LedgerMapping[[#All],[Area]],MATCH(Transactions[[#This Row],[Sub Ledger]],LedgerMapping[[#All],[Sub Ledger]],0))</f>
        <v>Income Statement</v>
      </c>
    </row>
    <row r="7572" spans="1:5" x14ac:dyDescent="0.55000000000000004">
      <c r="A7572">
        <v>11</v>
      </c>
      <c r="B7572">
        <v>73000</v>
      </c>
      <c r="C7572" s="6">
        <v>44348</v>
      </c>
      <c r="D7572">
        <v>-73.099999999999994</v>
      </c>
      <c r="E7572" t="str">
        <f>INDEX(LedgerMapping[[#All],[Area]],MATCH(Transactions[[#This Row],[Sub Ledger]],LedgerMapping[[#All],[Sub Ledger]],0))</f>
        <v>Income Statement</v>
      </c>
    </row>
    <row r="7573" spans="1:5" x14ac:dyDescent="0.55000000000000004">
      <c r="A7573">
        <v>11</v>
      </c>
      <c r="B7573">
        <v>74000</v>
      </c>
      <c r="C7573" s="6">
        <v>44348</v>
      </c>
      <c r="D7573">
        <v>-293.32</v>
      </c>
      <c r="E7573" t="str">
        <f>INDEX(LedgerMapping[[#All],[Area]],MATCH(Transactions[[#This Row],[Sub Ledger]],LedgerMapping[[#All],[Sub Ledger]],0))</f>
        <v>Income Statement</v>
      </c>
    </row>
    <row r="7574" spans="1:5" x14ac:dyDescent="0.55000000000000004">
      <c r="A7574">
        <v>11</v>
      </c>
      <c r="B7574">
        <v>76000</v>
      </c>
      <c r="C7574" s="6">
        <v>44348</v>
      </c>
      <c r="D7574">
        <v>-84.8</v>
      </c>
      <c r="E7574" t="str">
        <f>INDEX(LedgerMapping[[#All],[Area]],MATCH(Transactions[[#This Row],[Sub Ledger]],LedgerMapping[[#All],[Sub Ledger]],0))</f>
        <v>Income Statement</v>
      </c>
    </row>
    <row r="7575" spans="1:5" x14ac:dyDescent="0.55000000000000004">
      <c r="A7575">
        <v>11</v>
      </c>
      <c r="B7575">
        <v>77000</v>
      </c>
      <c r="C7575" s="6">
        <v>44348</v>
      </c>
      <c r="D7575">
        <v>-152.88999999999999</v>
      </c>
      <c r="E7575" t="str">
        <f>INDEX(LedgerMapping[[#All],[Area]],MATCH(Transactions[[#This Row],[Sub Ledger]],LedgerMapping[[#All],[Sub Ledger]],0))</f>
        <v>Income Statement</v>
      </c>
    </row>
    <row r="7576" spans="1:5" x14ac:dyDescent="0.55000000000000004">
      <c r="A7576">
        <v>11</v>
      </c>
      <c r="B7576">
        <v>78000</v>
      </c>
      <c r="C7576" s="6">
        <v>44348</v>
      </c>
      <c r="D7576">
        <v>-51.82</v>
      </c>
      <c r="E7576" t="str">
        <f>INDEX(LedgerMapping[[#All],[Area]],MATCH(Transactions[[#This Row],[Sub Ledger]],LedgerMapping[[#All],[Sub Ledger]],0))</f>
        <v>Income Statement</v>
      </c>
    </row>
    <row r="7577" spans="1:5" x14ac:dyDescent="0.55000000000000004">
      <c r="A7577">
        <v>11</v>
      </c>
      <c r="B7577">
        <v>80000</v>
      </c>
      <c r="C7577" s="6">
        <v>44348</v>
      </c>
      <c r="D7577">
        <v>-168.85</v>
      </c>
      <c r="E7577" t="str">
        <f>INDEX(LedgerMapping[[#All],[Area]],MATCH(Transactions[[#This Row],[Sub Ledger]],LedgerMapping[[#All],[Sub Ledger]],0))</f>
        <v>Income Statement</v>
      </c>
    </row>
    <row r="7578" spans="1:5" x14ac:dyDescent="0.55000000000000004">
      <c r="A7578">
        <v>11</v>
      </c>
      <c r="B7578">
        <v>81000</v>
      </c>
      <c r="C7578" s="6">
        <v>44348</v>
      </c>
      <c r="D7578">
        <v>-105.02</v>
      </c>
      <c r="E7578" t="str">
        <f>INDEX(LedgerMapping[[#All],[Area]],MATCH(Transactions[[#This Row],[Sub Ledger]],LedgerMapping[[#All],[Sub Ledger]],0))</f>
        <v>Income Statement</v>
      </c>
    </row>
    <row r="7579" spans="1:5" x14ac:dyDescent="0.55000000000000004">
      <c r="A7579">
        <v>11</v>
      </c>
      <c r="B7579">
        <v>82000</v>
      </c>
      <c r="C7579" s="6">
        <v>44348</v>
      </c>
      <c r="D7579">
        <v>-11.4</v>
      </c>
      <c r="E7579" t="str">
        <f>INDEX(LedgerMapping[[#All],[Area]],MATCH(Transactions[[#This Row],[Sub Ledger]],LedgerMapping[[#All],[Sub Ledger]],0))</f>
        <v>Income Statement</v>
      </c>
    </row>
    <row r="7580" spans="1:5" x14ac:dyDescent="0.55000000000000004">
      <c r="A7580">
        <v>11</v>
      </c>
      <c r="B7580">
        <v>83000</v>
      </c>
      <c r="C7580" s="6">
        <v>44348</v>
      </c>
      <c r="D7580">
        <v>-36.93</v>
      </c>
      <c r="E7580" t="str">
        <f>INDEX(LedgerMapping[[#All],[Area]],MATCH(Transactions[[#This Row],[Sub Ledger]],LedgerMapping[[#All],[Sub Ledger]],0))</f>
        <v>Income Statement</v>
      </c>
    </row>
    <row r="7581" spans="1:5" x14ac:dyDescent="0.55000000000000004">
      <c r="A7581">
        <v>11</v>
      </c>
      <c r="B7581">
        <v>84000</v>
      </c>
      <c r="C7581" s="6">
        <v>44348</v>
      </c>
      <c r="D7581">
        <v>-31.61</v>
      </c>
      <c r="E7581" t="str">
        <f>INDEX(LedgerMapping[[#All],[Area]],MATCH(Transactions[[#This Row],[Sub Ledger]],LedgerMapping[[#All],[Sub Ledger]],0))</f>
        <v>Income Statement</v>
      </c>
    </row>
    <row r="7582" spans="1:5" x14ac:dyDescent="0.55000000000000004">
      <c r="A7582">
        <v>11</v>
      </c>
      <c r="B7582">
        <v>85000</v>
      </c>
      <c r="C7582" s="6">
        <v>44348</v>
      </c>
      <c r="D7582">
        <v>-28.42</v>
      </c>
      <c r="E7582" t="str">
        <f>INDEX(LedgerMapping[[#All],[Area]],MATCH(Transactions[[#This Row],[Sub Ledger]],LedgerMapping[[#All],[Sub Ledger]],0))</f>
        <v>Income Statement</v>
      </c>
    </row>
    <row r="7583" spans="1:5" x14ac:dyDescent="0.55000000000000004">
      <c r="A7583">
        <v>11</v>
      </c>
      <c r="B7583">
        <v>87000</v>
      </c>
      <c r="C7583" s="6">
        <v>44348</v>
      </c>
      <c r="D7583">
        <v>-149.69999999999999</v>
      </c>
      <c r="E7583" t="str">
        <f>INDEX(LedgerMapping[[#All],[Area]],MATCH(Transactions[[#This Row],[Sub Ledger]],LedgerMapping[[#All],[Sub Ledger]],0))</f>
        <v>Income Statement</v>
      </c>
    </row>
    <row r="7584" spans="1:5" x14ac:dyDescent="0.55000000000000004">
      <c r="A7584">
        <v>11</v>
      </c>
      <c r="B7584">
        <v>90000</v>
      </c>
      <c r="C7584" s="6">
        <v>44348</v>
      </c>
      <c r="D7584">
        <v>-60.33</v>
      </c>
      <c r="E7584" t="str">
        <f>INDEX(LedgerMapping[[#All],[Area]],MATCH(Transactions[[#This Row],[Sub Ledger]],LedgerMapping[[#All],[Sub Ledger]],0))</f>
        <v>Income Statement</v>
      </c>
    </row>
    <row r="7585" spans="1:5" x14ac:dyDescent="0.55000000000000004">
      <c r="A7585">
        <v>11</v>
      </c>
      <c r="B7585">
        <v>94000</v>
      </c>
      <c r="C7585" s="6">
        <v>44348</v>
      </c>
      <c r="D7585">
        <v>-47.57</v>
      </c>
      <c r="E7585" t="str">
        <f>INDEX(LedgerMapping[[#All],[Area]],MATCH(Transactions[[#This Row],[Sub Ledger]],LedgerMapping[[#All],[Sub Ledger]],0))</f>
        <v>Income Statement</v>
      </c>
    </row>
    <row r="7586" spans="1:5" x14ac:dyDescent="0.55000000000000004">
      <c r="A7586">
        <v>11</v>
      </c>
      <c r="B7586">
        <v>52000</v>
      </c>
      <c r="C7586" s="6">
        <v>44348</v>
      </c>
      <c r="D7586">
        <v>15809.56</v>
      </c>
      <c r="E7586" t="str">
        <f>INDEX(LedgerMapping[[#All],[Area]],MATCH(Transactions[[#This Row],[Sub Ledger]],LedgerMapping[[#All],[Sub Ledger]],0))</f>
        <v>Income Statement</v>
      </c>
    </row>
    <row r="7587" spans="1:5" x14ac:dyDescent="0.55000000000000004">
      <c r="A7587">
        <v>11</v>
      </c>
      <c r="B7587">
        <v>89000</v>
      </c>
      <c r="C7587" s="6">
        <v>44348</v>
      </c>
      <c r="D7587">
        <v>91.19</v>
      </c>
      <c r="E7587" t="str">
        <f>INDEX(LedgerMapping[[#All],[Area]],MATCH(Transactions[[#This Row],[Sub Ledger]],LedgerMapping[[#All],[Sub Ledger]],0))</f>
        <v>Income Statement</v>
      </c>
    </row>
    <row r="7588" spans="1:5" x14ac:dyDescent="0.55000000000000004">
      <c r="A7588">
        <v>11</v>
      </c>
      <c r="B7588">
        <v>89000</v>
      </c>
      <c r="C7588" s="6">
        <v>44348</v>
      </c>
      <c r="D7588">
        <v>100.76</v>
      </c>
      <c r="E7588" t="str">
        <f>INDEX(LedgerMapping[[#All],[Area]],MATCH(Transactions[[#This Row],[Sub Ledger]],LedgerMapping[[#All],[Sub Ledger]],0))</f>
        <v>Income Statement</v>
      </c>
    </row>
    <row r="7589" spans="1:5" x14ac:dyDescent="0.55000000000000004">
      <c r="A7589">
        <v>11</v>
      </c>
      <c r="B7589">
        <v>89000</v>
      </c>
      <c r="C7589" s="6">
        <v>44348</v>
      </c>
      <c r="D7589">
        <v>122.04</v>
      </c>
      <c r="E7589" t="str">
        <f>INDEX(LedgerMapping[[#All],[Area]],MATCH(Transactions[[#This Row],[Sub Ledger]],LedgerMapping[[#All],[Sub Ledger]],0))</f>
        <v>Income Statement</v>
      </c>
    </row>
    <row r="7590" spans="1:5" x14ac:dyDescent="0.55000000000000004">
      <c r="A7590">
        <v>11</v>
      </c>
      <c r="B7590">
        <v>89000</v>
      </c>
      <c r="C7590" s="6">
        <v>44348</v>
      </c>
      <c r="D7590">
        <v>39.06</v>
      </c>
      <c r="E7590" t="str">
        <f>INDEX(LedgerMapping[[#All],[Area]],MATCH(Transactions[[#This Row],[Sub Ledger]],LedgerMapping[[#All],[Sub Ledger]],0))</f>
        <v>Income Statement</v>
      </c>
    </row>
    <row r="7591" spans="1:5" x14ac:dyDescent="0.55000000000000004">
      <c r="A7591">
        <v>11</v>
      </c>
      <c r="B7591">
        <v>89000</v>
      </c>
      <c r="C7591" s="6">
        <v>44348</v>
      </c>
      <c r="D7591">
        <v>106.08</v>
      </c>
      <c r="E7591" t="str">
        <f>INDEX(LedgerMapping[[#All],[Area]],MATCH(Transactions[[#This Row],[Sub Ledger]],LedgerMapping[[#All],[Sub Ledger]],0))</f>
        <v>Income Statement</v>
      </c>
    </row>
    <row r="7592" spans="1:5" x14ac:dyDescent="0.55000000000000004">
      <c r="A7592">
        <v>11</v>
      </c>
      <c r="B7592">
        <v>89000</v>
      </c>
      <c r="C7592" s="6">
        <v>44348</v>
      </c>
      <c r="D7592">
        <v>188</v>
      </c>
      <c r="E7592" t="str">
        <f>INDEX(LedgerMapping[[#All],[Area]],MATCH(Transactions[[#This Row],[Sub Ledger]],LedgerMapping[[#All],[Sub Ledger]],0))</f>
        <v>Income Statement</v>
      </c>
    </row>
    <row r="7593" spans="1:5" x14ac:dyDescent="0.55000000000000004">
      <c r="A7593">
        <v>11</v>
      </c>
      <c r="B7593">
        <v>91000</v>
      </c>
      <c r="C7593" s="6">
        <v>44348</v>
      </c>
      <c r="D7593">
        <v>-109.88</v>
      </c>
      <c r="E7593" t="str">
        <f>INDEX(LedgerMapping[[#All],[Area]],MATCH(Transactions[[#This Row],[Sub Ledger]],LedgerMapping[[#All],[Sub Ledger]],0))</f>
        <v>Income Statement</v>
      </c>
    </row>
    <row r="7594" spans="1:5" x14ac:dyDescent="0.55000000000000004">
      <c r="A7594">
        <v>11</v>
      </c>
      <c r="B7594">
        <v>91000</v>
      </c>
      <c r="C7594" s="6">
        <v>44348</v>
      </c>
      <c r="D7594">
        <v>-121.58</v>
      </c>
      <c r="E7594" t="str">
        <f>INDEX(LedgerMapping[[#All],[Area]],MATCH(Transactions[[#This Row],[Sub Ledger]],LedgerMapping[[#All],[Sub Ledger]],0))</f>
        <v>Income Statement</v>
      </c>
    </row>
    <row r="7595" spans="1:5" x14ac:dyDescent="0.55000000000000004">
      <c r="A7595">
        <v>11</v>
      </c>
      <c r="B7595">
        <v>91000</v>
      </c>
      <c r="C7595" s="6">
        <v>44348</v>
      </c>
      <c r="D7595">
        <v>-148.16999999999999</v>
      </c>
      <c r="E7595" t="str">
        <f>INDEX(LedgerMapping[[#All],[Area]],MATCH(Transactions[[#This Row],[Sub Ledger]],LedgerMapping[[#All],[Sub Ledger]],0))</f>
        <v>Income Statement</v>
      </c>
    </row>
    <row r="7596" spans="1:5" x14ac:dyDescent="0.55000000000000004">
      <c r="A7596">
        <v>11</v>
      </c>
      <c r="B7596">
        <v>91000</v>
      </c>
      <c r="C7596" s="6">
        <v>44348</v>
      </c>
      <c r="D7596">
        <v>-47.11</v>
      </c>
      <c r="E7596" t="str">
        <f>INDEX(LedgerMapping[[#All],[Area]],MATCH(Transactions[[#This Row],[Sub Ledger]],LedgerMapping[[#All],[Sub Ledger]],0))</f>
        <v>Income Statement</v>
      </c>
    </row>
    <row r="7597" spans="1:5" x14ac:dyDescent="0.55000000000000004">
      <c r="A7597">
        <v>11</v>
      </c>
      <c r="B7597">
        <v>91000</v>
      </c>
      <c r="C7597" s="6">
        <v>44348</v>
      </c>
      <c r="D7597">
        <v>-129.03</v>
      </c>
      <c r="E7597" t="str">
        <f>INDEX(LedgerMapping[[#All],[Area]],MATCH(Transactions[[#This Row],[Sub Ledger]],LedgerMapping[[#All],[Sub Ledger]],0))</f>
        <v>Income Statement</v>
      </c>
    </row>
    <row r="7598" spans="1:5" x14ac:dyDescent="0.55000000000000004">
      <c r="A7598">
        <v>11</v>
      </c>
      <c r="B7598">
        <v>91000</v>
      </c>
      <c r="C7598" s="6">
        <v>44348</v>
      </c>
      <c r="D7598">
        <v>-230.09</v>
      </c>
      <c r="E7598" t="str">
        <f>INDEX(LedgerMapping[[#All],[Area]],MATCH(Transactions[[#This Row],[Sub Ledger]],LedgerMapping[[#All],[Sub Ledger]],0))</f>
        <v>Income Statement</v>
      </c>
    </row>
    <row r="7599" spans="1:5" x14ac:dyDescent="0.55000000000000004">
      <c r="A7599">
        <v>11</v>
      </c>
      <c r="B7599">
        <v>92000</v>
      </c>
      <c r="C7599" s="6">
        <v>44348</v>
      </c>
      <c r="D7599">
        <v>384.81</v>
      </c>
      <c r="E7599" t="str">
        <f>INDEX(LedgerMapping[[#All],[Area]],MATCH(Transactions[[#This Row],[Sub Ledger]],LedgerMapping[[#All],[Sub Ledger]],0))</f>
        <v>Income Statement</v>
      </c>
    </row>
    <row r="7600" spans="1:5" x14ac:dyDescent="0.55000000000000004">
      <c r="A7600">
        <v>11</v>
      </c>
      <c r="B7600">
        <v>92000</v>
      </c>
      <c r="C7600" s="6">
        <v>44348</v>
      </c>
      <c r="D7600">
        <v>217.78</v>
      </c>
      <c r="E7600" t="str">
        <f>INDEX(LedgerMapping[[#All],[Area]],MATCH(Transactions[[#This Row],[Sub Ledger]],LedgerMapping[[#All],[Sub Ledger]],0))</f>
        <v>Income Statement</v>
      </c>
    </row>
    <row r="7601" spans="1:5" x14ac:dyDescent="0.55000000000000004">
      <c r="A7601">
        <v>11</v>
      </c>
      <c r="B7601">
        <v>92000</v>
      </c>
      <c r="C7601" s="6">
        <v>44348</v>
      </c>
      <c r="D7601">
        <v>185.87</v>
      </c>
      <c r="E7601" t="str">
        <f>INDEX(LedgerMapping[[#All],[Area]],MATCH(Transactions[[#This Row],[Sub Ledger]],LedgerMapping[[#All],[Sub Ledger]],0))</f>
        <v>Income Statement</v>
      </c>
    </row>
    <row r="7602" spans="1:5" x14ac:dyDescent="0.55000000000000004">
      <c r="A7602">
        <v>11</v>
      </c>
      <c r="B7602">
        <v>92000</v>
      </c>
      <c r="C7602" s="6">
        <v>44348</v>
      </c>
      <c r="D7602">
        <v>205.02</v>
      </c>
      <c r="E7602" t="str">
        <f>INDEX(LedgerMapping[[#All],[Area]],MATCH(Transactions[[#This Row],[Sub Ledger]],LedgerMapping[[#All],[Sub Ledger]],0))</f>
        <v>Income Statement</v>
      </c>
    </row>
    <row r="7603" spans="1:5" x14ac:dyDescent="0.55000000000000004">
      <c r="A7603">
        <v>11</v>
      </c>
      <c r="B7603">
        <v>92000</v>
      </c>
      <c r="C7603" s="6">
        <v>44348</v>
      </c>
      <c r="D7603">
        <v>249.7</v>
      </c>
      <c r="E7603" t="str">
        <f>INDEX(LedgerMapping[[#All],[Area]],MATCH(Transactions[[#This Row],[Sub Ledger]],LedgerMapping[[#All],[Sub Ledger]],0))</f>
        <v>Income Statement</v>
      </c>
    </row>
    <row r="7604" spans="1:5" x14ac:dyDescent="0.55000000000000004">
      <c r="A7604">
        <v>11</v>
      </c>
      <c r="B7604">
        <v>92000</v>
      </c>
      <c r="C7604" s="6">
        <v>44348</v>
      </c>
      <c r="D7604">
        <v>80.55</v>
      </c>
      <c r="E7604" t="str">
        <f>INDEX(LedgerMapping[[#All],[Area]],MATCH(Transactions[[#This Row],[Sub Ledger]],LedgerMapping[[#All],[Sub Ledger]],0))</f>
        <v>Income Statement</v>
      </c>
    </row>
    <row r="7605" spans="1:5" x14ac:dyDescent="0.55000000000000004">
      <c r="A7605">
        <v>11</v>
      </c>
      <c r="B7605">
        <v>101000</v>
      </c>
      <c r="C7605" s="6">
        <v>44348</v>
      </c>
      <c r="D7605">
        <v>197606.57</v>
      </c>
      <c r="E7605" t="str">
        <f>INDEX(LedgerMapping[[#All],[Area]],MATCH(Transactions[[#This Row],[Sub Ledger]],LedgerMapping[[#All],[Sub Ledger]],0))</f>
        <v>Income Statement</v>
      </c>
    </row>
    <row r="7606" spans="1:5" x14ac:dyDescent="0.55000000000000004">
      <c r="A7606">
        <v>11</v>
      </c>
      <c r="B7606">
        <v>101001</v>
      </c>
      <c r="C7606" s="6">
        <v>44348</v>
      </c>
      <c r="D7606">
        <v>140300.66469999999</v>
      </c>
      <c r="E7606" t="str">
        <f>INDEX(LedgerMapping[[#All],[Area]],MATCH(Transactions[[#This Row],[Sub Ledger]],LedgerMapping[[#All],[Sub Ledger]],0))</f>
        <v>Income Statement</v>
      </c>
    </row>
    <row r="7607" spans="1:5" x14ac:dyDescent="0.55000000000000004">
      <c r="A7607">
        <v>11</v>
      </c>
      <c r="B7607">
        <v>53000</v>
      </c>
      <c r="C7607" s="6">
        <v>44166</v>
      </c>
      <c r="D7607">
        <v>-5020</v>
      </c>
      <c r="E7607" t="str">
        <f>INDEX(LedgerMapping[[#All],[Area]],MATCH(Transactions[[#This Row],[Sub Ledger]],LedgerMapping[[#All],[Sub Ledger]],0))</f>
        <v>Income Statement</v>
      </c>
    </row>
    <row r="7608" spans="1:5" x14ac:dyDescent="0.55000000000000004">
      <c r="A7608">
        <v>11</v>
      </c>
      <c r="B7608">
        <v>56000</v>
      </c>
      <c r="C7608" s="6">
        <v>44166</v>
      </c>
      <c r="D7608">
        <v>-31413.05</v>
      </c>
      <c r="E7608" t="str">
        <f>INDEX(LedgerMapping[[#All],[Area]],MATCH(Transactions[[#This Row],[Sub Ledger]],LedgerMapping[[#All],[Sub Ledger]],0))</f>
        <v>Income Statement</v>
      </c>
    </row>
    <row r="7609" spans="1:5" x14ac:dyDescent="0.55000000000000004">
      <c r="A7609">
        <v>11</v>
      </c>
      <c r="B7609">
        <v>57000</v>
      </c>
      <c r="C7609" s="6">
        <v>44166</v>
      </c>
      <c r="D7609">
        <v>-5578.52</v>
      </c>
      <c r="E7609" t="str">
        <f>INDEX(LedgerMapping[[#All],[Area]],MATCH(Transactions[[#This Row],[Sub Ledger]],LedgerMapping[[#All],[Sub Ledger]],0))</f>
        <v>Income Statement</v>
      </c>
    </row>
    <row r="7610" spans="1:5" x14ac:dyDescent="0.55000000000000004">
      <c r="A7610">
        <v>11</v>
      </c>
      <c r="B7610">
        <v>60000</v>
      </c>
      <c r="C7610" s="6">
        <v>44166</v>
      </c>
      <c r="D7610">
        <v>-14632.95</v>
      </c>
      <c r="E7610" t="str">
        <f>INDEX(LedgerMapping[[#All],[Area]],MATCH(Transactions[[#This Row],[Sub Ledger]],LedgerMapping[[#All],[Sub Ledger]],0))</f>
        <v>Income Statement</v>
      </c>
    </row>
    <row r="7611" spans="1:5" x14ac:dyDescent="0.55000000000000004">
      <c r="A7611">
        <v>11</v>
      </c>
      <c r="B7611">
        <v>61000</v>
      </c>
      <c r="C7611" s="6">
        <v>44166</v>
      </c>
      <c r="D7611">
        <v>-1802.92</v>
      </c>
      <c r="E7611" t="str">
        <f>INDEX(LedgerMapping[[#All],[Area]],MATCH(Transactions[[#This Row],[Sub Ledger]],LedgerMapping[[#All],[Sub Ledger]],0))</f>
        <v>Income Statement</v>
      </c>
    </row>
    <row r="7612" spans="1:5" x14ac:dyDescent="0.55000000000000004">
      <c r="A7612">
        <v>11</v>
      </c>
      <c r="B7612">
        <v>62000</v>
      </c>
      <c r="C7612" s="6">
        <v>44166</v>
      </c>
      <c r="D7612">
        <v>-1201.8499999999999</v>
      </c>
      <c r="E7612" t="str">
        <f>INDEX(LedgerMapping[[#All],[Area]],MATCH(Transactions[[#This Row],[Sub Ledger]],LedgerMapping[[#All],[Sub Ledger]],0))</f>
        <v>Income Statement</v>
      </c>
    </row>
    <row r="7613" spans="1:5" x14ac:dyDescent="0.55000000000000004">
      <c r="A7613">
        <v>11</v>
      </c>
      <c r="B7613">
        <v>63000</v>
      </c>
      <c r="C7613" s="6">
        <v>44166</v>
      </c>
      <c r="D7613">
        <v>-2231.65</v>
      </c>
      <c r="E7613" t="str">
        <f>INDEX(LedgerMapping[[#All],[Area]],MATCH(Transactions[[#This Row],[Sub Ledger]],LedgerMapping[[#All],[Sub Ledger]],0))</f>
        <v>Income Statement</v>
      </c>
    </row>
    <row r="7614" spans="1:5" x14ac:dyDescent="0.55000000000000004">
      <c r="A7614">
        <v>11</v>
      </c>
      <c r="B7614">
        <v>65000</v>
      </c>
      <c r="C7614" s="6">
        <v>44166</v>
      </c>
      <c r="D7614">
        <v>-176.29</v>
      </c>
      <c r="E7614" t="str">
        <f>INDEX(LedgerMapping[[#All],[Area]],MATCH(Transactions[[#This Row],[Sub Ledger]],LedgerMapping[[#All],[Sub Ledger]],0))</f>
        <v>Income Statement</v>
      </c>
    </row>
    <row r="7615" spans="1:5" x14ac:dyDescent="0.55000000000000004">
      <c r="A7615">
        <v>11</v>
      </c>
      <c r="B7615">
        <v>66000</v>
      </c>
      <c r="C7615" s="6">
        <v>44166</v>
      </c>
      <c r="D7615">
        <v>-160.34</v>
      </c>
      <c r="E7615" t="str">
        <f>INDEX(LedgerMapping[[#All],[Area]],MATCH(Transactions[[#This Row],[Sub Ledger]],LedgerMapping[[#All],[Sub Ledger]],0))</f>
        <v>Income Statement</v>
      </c>
    </row>
    <row r="7616" spans="1:5" x14ac:dyDescent="0.55000000000000004">
      <c r="A7616">
        <v>11</v>
      </c>
      <c r="B7616">
        <v>67000</v>
      </c>
      <c r="C7616" s="6">
        <v>44166</v>
      </c>
      <c r="D7616">
        <v>-80.55</v>
      </c>
      <c r="E7616" t="str">
        <f>INDEX(LedgerMapping[[#All],[Area]],MATCH(Transactions[[#This Row],[Sub Ledger]],LedgerMapping[[#All],[Sub Ledger]],0))</f>
        <v>Income Statement</v>
      </c>
    </row>
    <row r="7617" spans="1:5" x14ac:dyDescent="0.55000000000000004">
      <c r="A7617">
        <v>11</v>
      </c>
      <c r="B7617">
        <v>68000</v>
      </c>
      <c r="C7617" s="6">
        <v>44166</v>
      </c>
      <c r="D7617">
        <v>-62.46</v>
      </c>
      <c r="E7617" t="str">
        <f>INDEX(LedgerMapping[[#All],[Area]],MATCH(Transactions[[#This Row],[Sub Ledger]],LedgerMapping[[#All],[Sub Ledger]],0))</f>
        <v>Income Statement</v>
      </c>
    </row>
    <row r="7618" spans="1:5" x14ac:dyDescent="0.55000000000000004">
      <c r="A7618">
        <v>11</v>
      </c>
      <c r="B7618">
        <v>69000</v>
      </c>
      <c r="C7618" s="6">
        <v>44166</v>
      </c>
      <c r="D7618">
        <v>-18.84</v>
      </c>
      <c r="E7618" t="str">
        <f>INDEX(LedgerMapping[[#All],[Area]],MATCH(Transactions[[#This Row],[Sub Ledger]],LedgerMapping[[#All],[Sub Ledger]],0))</f>
        <v>Income Statement</v>
      </c>
    </row>
    <row r="7619" spans="1:5" x14ac:dyDescent="0.55000000000000004">
      <c r="A7619">
        <v>11</v>
      </c>
      <c r="B7619">
        <v>71000</v>
      </c>
      <c r="C7619" s="6">
        <v>44166</v>
      </c>
      <c r="D7619">
        <v>-28.42</v>
      </c>
      <c r="E7619" t="str">
        <f>INDEX(LedgerMapping[[#All],[Area]],MATCH(Transactions[[#This Row],[Sub Ledger]],LedgerMapping[[#All],[Sub Ledger]],0))</f>
        <v>Income Statement</v>
      </c>
    </row>
    <row r="7620" spans="1:5" x14ac:dyDescent="0.55000000000000004">
      <c r="A7620">
        <v>11</v>
      </c>
      <c r="B7620">
        <v>72000</v>
      </c>
      <c r="C7620" s="6">
        <v>44166</v>
      </c>
      <c r="D7620">
        <v>-224.17</v>
      </c>
      <c r="E7620" t="str">
        <f>INDEX(LedgerMapping[[#All],[Area]],MATCH(Transactions[[#This Row],[Sub Ledger]],LedgerMapping[[#All],[Sub Ledger]],0))</f>
        <v>Income Statement</v>
      </c>
    </row>
    <row r="7621" spans="1:5" x14ac:dyDescent="0.55000000000000004">
      <c r="A7621">
        <v>11</v>
      </c>
      <c r="B7621">
        <v>73000</v>
      </c>
      <c r="C7621" s="6">
        <v>44166</v>
      </c>
      <c r="D7621">
        <v>-114.59</v>
      </c>
      <c r="E7621" t="str">
        <f>INDEX(LedgerMapping[[#All],[Area]],MATCH(Transactions[[#This Row],[Sub Ledger]],LedgerMapping[[#All],[Sub Ledger]],0))</f>
        <v>Income Statement</v>
      </c>
    </row>
    <row r="7622" spans="1:5" x14ac:dyDescent="0.55000000000000004">
      <c r="A7622">
        <v>11</v>
      </c>
      <c r="B7622">
        <v>74000</v>
      </c>
      <c r="C7622" s="6">
        <v>44166</v>
      </c>
      <c r="D7622">
        <v>-189.06</v>
      </c>
      <c r="E7622" t="str">
        <f>INDEX(LedgerMapping[[#All],[Area]],MATCH(Transactions[[#This Row],[Sub Ledger]],LedgerMapping[[#All],[Sub Ledger]],0))</f>
        <v>Income Statement</v>
      </c>
    </row>
    <row r="7623" spans="1:5" x14ac:dyDescent="0.55000000000000004">
      <c r="A7623">
        <v>11</v>
      </c>
      <c r="B7623">
        <v>76000</v>
      </c>
      <c r="C7623" s="6">
        <v>44166</v>
      </c>
      <c r="D7623">
        <v>-579.49</v>
      </c>
      <c r="E7623" t="str">
        <f>INDEX(LedgerMapping[[#All],[Area]],MATCH(Transactions[[#This Row],[Sub Ledger]],LedgerMapping[[#All],[Sub Ledger]],0))</f>
        <v>Income Statement</v>
      </c>
    </row>
    <row r="7624" spans="1:5" x14ac:dyDescent="0.55000000000000004">
      <c r="A7624">
        <v>11</v>
      </c>
      <c r="B7624">
        <v>77000</v>
      </c>
      <c r="C7624" s="6">
        <v>44166</v>
      </c>
      <c r="D7624">
        <v>-240.13</v>
      </c>
      <c r="E7624" t="str">
        <f>INDEX(LedgerMapping[[#All],[Area]],MATCH(Transactions[[#This Row],[Sub Ledger]],LedgerMapping[[#All],[Sub Ledger]],0))</f>
        <v>Income Statement</v>
      </c>
    </row>
    <row r="7625" spans="1:5" x14ac:dyDescent="0.55000000000000004">
      <c r="A7625">
        <v>11</v>
      </c>
      <c r="B7625">
        <v>78000</v>
      </c>
      <c r="C7625" s="6">
        <v>44166</v>
      </c>
      <c r="D7625">
        <v>-80.55</v>
      </c>
      <c r="E7625" t="str">
        <f>INDEX(LedgerMapping[[#All],[Area]],MATCH(Transactions[[#This Row],[Sub Ledger]],LedgerMapping[[#All],[Sub Ledger]],0))</f>
        <v>Income Statement</v>
      </c>
    </row>
    <row r="7626" spans="1:5" x14ac:dyDescent="0.55000000000000004">
      <c r="A7626">
        <v>11</v>
      </c>
      <c r="B7626">
        <v>80000</v>
      </c>
      <c r="C7626" s="6">
        <v>44166</v>
      </c>
      <c r="D7626">
        <v>-296.51</v>
      </c>
      <c r="E7626" t="str">
        <f>INDEX(LedgerMapping[[#All],[Area]],MATCH(Transactions[[#This Row],[Sub Ledger]],LedgerMapping[[#All],[Sub Ledger]],0))</f>
        <v>Income Statement</v>
      </c>
    </row>
    <row r="7627" spans="1:5" x14ac:dyDescent="0.55000000000000004">
      <c r="A7627">
        <v>11</v>
      </c>
      <c r="B7627">
        <v>81000</v>
      </c>
      <c r="C7627" s="6">
        <v>44166</v>
      </c>
      <c r="D7627">
        <v>-183.74</v>
      </c>
      <c r="E7627" t="str">
        <f>INDEX(LedgerMapping[[#All],[Area]],MATCH(Transactions[[#This Row],[Sub Ledger]],LedgerMapping[[#All],[Sub Ledger]],0))</f>
        <v>Income Statement</v>
      </c>
    </row>
    <row r="7628" spans="1:5" x14ac:dyDescent="0.55000000000000004">
      <c r="A7628">
        <v>11</v>
      </c>
      <c r="B7628">
        <v>82000</v>
      </c>
      <c r="C7628" s="6">
        <v>44166</v>
      </c>
      <c r="D7628">
        <v>-19.91</v>
      </c>
      <c r="E7628" t="str">
        <f>INDEX(LedgerMapping[[#All],[Area]],MATCH(Transactions[[#This Row],[Sub Ledger]],LedgerMapping[[#All],[Sub Ledger]],0))</f>
        <v>Income Statement</v>
      </c>
    </row>
    <row r="7629" spans="1:5" x14ac:dyDescent="0.55000000000000004">
      <c r="A7629">
        <v>11</v>
      </c>
      <c r="B7629">
        <v>83000</v>
      </c>
      <c r="C7629" s="6">
        <v>44166</v>
      </c>
      <c r="D7629">
        <v>-67.78</v>
      </c>
      <c r="E7629" t="str">
        <f>INDEX(LedgerMapping[[#All],[Area]],MATCH(Transactions[[#This Row],[Sub Ledger]],LedgerMapping[[#All],[Sub Ledger]],0))</f>
        <v>Income Statement</v>
      </c>
    </row>
    <row r="7630" spans="1:5" x14ac:dyDescent="0.55000000000000004">
      <c r="A7630">
        <v>11</v>
      </c>
      <c r="B7630">
        <v>84000</v>
      </c>
      <c r="C7630" s="6">
        <v>44166</v>
      </c>
      <c r="D7630">
        <v>-60.33</v>
      </c>
      <c r="E7630" t="str">
        <f>INDEX(LedgerMapping[[#All],[Area]],MATCH(Transactions[[#This Row],[Sub Ledger]],LedgerMapping[[#All],[Sub Ledger]],0))</f>
        <v>Income Statement</v>
      </c>
    </row>
    <row r="7631" spans="1:5" x14ac:dyDescent="0.55000000000000004">
      <c r="A7631">
        <v>11</v>
      </c>
      <c r="B7631">
        <v>85000</v>
      </c>
      <c r="C7631" s="6">
        <v>44166</v>
      </c>
      <c r="D7631">
        <v>-53.95</v>
      </c>
      <c r="E7631" t="str">
        <f>INDEX(LedgerMapping[[#All],[Area]],MATCH(Transactions[[#This Row],[Sub Ledger]],LedgerMapping[[#All],[Sub Ledger]],0))</f>
        <v>Income Statement</v>
      </c>
    </row>
    <row r="7632" spans="1:5" x14ac:dyDescent="0.55000000000000004">
      <c r="A7632">
        <v>11</v>
      </c>
      <c r="B7632">
        <v>87000</v>
      </c>
      <c r="C7632" s="6">
        <v>44166</v>
      </c>
      <c r="D7632">
        <v>-240.13</v>
      </c>
      <c r="E7632" t="str">
        <f>INDEX(LedgerMapping[[#All],[Area]],MATCH(Transactions[[#This Row],[Sub Ledger]],LedgerMapping[[#All],[Sub Ledger]],0))</f>
        <v>Income Statement</v>
      </c>
    </row>
    <row r="7633" spans="1:5" x14ac:dyDescent="0.55000000000000004">
      <c r="A7633">
        <v>11</v>
      </c>
      <c r="B7633">
        <v>90000</v>
      </c>
      <c r="C7633" s="6">
        <v>44166</v>
      </c>
      <c r="D7633">
        <v>-179.49</v>
      </c>
      <c r="E7633" t="str">
        <f>INDEX(LedgerMapping[[#All],[Area]],MATCH(Transactions[[#This Row],[Sub Ledger]],LedgerMapping[[#All],[Sub Ledger]],0))</f>
        <v>Income Statement</v>
      </c>
    </row>
    <row r="7634" spans="1:5" x14ac:dyDescent="0.55000000000000004">
      <c r="A7634">
        <v>11</v>
      </c>
      <c r="B7634">
        <v>94000</v>
      </c>
      <c r="C7634" s="6">
        <v>44166</v>
      </c>
      <c r="D7634">
        <v>-3797.64</v>
      </c>
      <c r="E7634" t="str">
        <f>INDEX(LedgerMapping[[#All],[Area]],MATCH(Transactions[[#This Row],[Sub Ledger]],LedgerMapping[[#All],[Sub Ledger]],0))</f>
        <v>Income Statement</v>
      </c>
    </row>
    <row r="7635" spans="1:5" x14ac:dyDescent="0.55000000000000004">
      <c r="A7635">
        <v>11</v>
      </c>
      <c r="B7635">
        <v>60000</v>
      </c>
      <c r="C7635" s="6">
        <v>44166</v>
      </c>
      <c r="D7635">
        <v>-23379.919999999998</v>
      </c>
      <c r="E7635" t="str">
        <f>INDEX(LedgerMapping[[#All],[Area]],MATCH(Transactions[[#This Row],[Sub Ledger]],LedgerMapping[[#All],[Sub Ledger]],0))</f>
        <v>Income Statement</v>
      </c>
    </row>
    <row r="7636" spans="1:5" x14ac:dyDescent="0.55000000000000004">
      <c r="A7636">
        <v>11</v>
      </c>
      <c r="B7636">
        <v>61000</v>
      </c>
      <c r="C7636" s="6">
        <v>44166</v>
      </c>
      <c r="D7636">
        <v>-2879.54</v>
      </c>
      <c r="E7636" t="str">
        <f>INDEX(LedgerMapping[[#All],[Area]],MATCH(Transactions[[#This Row],[Sub Ledger]],LedgerMapping[[#All],[Sub Ledger]],0))</f>
        <v>Income Statement</v>
      </c>
    </row>
    <row r="7637" spans="1:5" x14ac:dyDescent="0.55000000000000004">
      <c r="A7637">
        <v>11</v>
      </c>
      <c r="B7637">
        <v>62000</v>
      </c>
      <c r="C7637" s="6">
        <v>44166</v>
      </c>
      <c r="D7637">
        <v>-1199.72</v>
      </c>
      <c r="E7637" t="str">
        <f>INDEX(LedgerMapping[[#All],[Area]],MATCH(Transactions[[#This Row],[Sub Ledger]],LedgerMapping[[#All],[Sub Ledger]],0))</f>
        <v>Income Statement</v>
      </c>
    </row>
    <row r="7638" spans="1:5" x14ac:dyDescent="0.55000000000000004">
      <c r="A7638">
        <v>11</v>
      </c>
      <c r="B7638">
        <v>65000</v>
      </c>
      <c r="C7638" s="6">
        <v>44166</v>
      </c>
      <c r="D7638">
        <v>-157.15</v>
      </c>
      <c r="E7638" t="str">
        <f>INDEX(LedgerMapping[[#All],[Area]],MATCH(Transactions[[#This Row],[Sub Ledger]],LedgerMapping[[#All],[Sub Ledger]],0))</f>
        <v>Income Statement</v>
      </c>
    </row>
    <row r="7639" spans="1:5" x14ac:dyDescent="0.55000000000000004">
      <c r="A7639">
        <v>11</v>
      </c>
      <c r="B7639">
        <v>66000</v>
      </c>
      <c r="C7639" s="6">
        <v>44166</v>
      </c>
      <c r="D7639">
        <v>-143.31</v>
      </c>
      <c r="E7639" t="str">
        <f>INDEX(LedgerMapping[[#All],[Area]],MATCH(Transactions[[#This Row],[Sub Ledger]],LedgerMapping[[#All],[Sub Ledger]],0))</f>
        <v>Income Statement</v>
      </c>
    </row>
    <row r="7640" spans="1:5" x14ac:dyDescent="0.55000000000000004">
      <c r="A7640">
        <v>11</v>
      </c>
      <c r="B7640">
        <v>67000</v>
      </c>
      <c r="C7640" s="6">
        <v>44166</v>
      </c>
      <c r="D7640">
        <v>-75.23</v>
      </c>
      <c r="E7640" t="str">
        <f>INDEX(LedgerMapping[[#All],[Area]],MATCH(Transactions[[#This Row],[Sub Ledger]],LedgerMapping[[#All],[Sub Ledger]],0))</f>
        <v>Income Statement</v>
      </c>
    </row>
    <row r="7641" spans="1:5" x14ac:dyDescent="0.55000000000000004">
      <c r="A7641">
        <v>11</v>
      </c>
      <c r="B7641">
        <v>68000</v>
      </c>
      <c r="C7641" s="6">
        <v>44166</v>
      </c>
      <c r="D7641">
        <v>-57.14</v>
      </c>
      <c r="E7641" t="str">
        <f>INDEX(LedgerMapping[[#All],[Area]],MATCH(Transactions[[#This Row],[Sub Ledger]],LedgerMapping[[#All],[Sub Ledger]],0))</f>
        <v>Income Statement</v>
      </c>
    </row>
    <row r="7642" spans="1:5" x14ac:dyDescent="0.55000000000000004">
      <c r="A7642">
        <v>11</v>
      </c>
      <c r="B7642">
        <v>69000</v>
      </c>
      <c r="C7642" s="6">
        <v>44166</v>
      </c>
      <c r="D7642">
        <v>-16.72</v>
      </c>
      <c r="E7642" t="str">
        <f>INDEX(LedgerMapping[[#All],[Area]],MATCH(Transactions[[#This Row],[Sub Ledger]],LedgerMapping[[#All],[Sub Ledger]],0))</f>
        <v>Income Statement</v>
      </c>
    </row>
    <row r="7643" spans="1:5" x14ac:dyDescent="0.55000000000000004">
      <c r="A7643">
        <v>11</v>
      </c>
      <c r="B7643">
        <v>71000</v>
      </c>
      <c r="C7643" s="6">
        <v>44166</v>
      </c>
      <c r="D7643">
        <v>-25.23</v>
      </c>
      <c r="E7643" t="str">
        <f>INDEX(LedgerMapping[[#All],[Area]],MATCH(Transactions[[#This Row],[Sub Ledger]],LedgerMapping[[#All],[Sub Ledger]],0))</f>
        <v>Income Statement</v>
      </c>
    </row>
    <row r="7644" spans="1:5" x14ac:dyDescent="0.55000000000000004">
      <c r="A7644">
        <v>11</v>
      </c>
      <c r="B7644">
        <v>73000</v>
      </c>
      <c r="C7644" s="6">
        <v>44166</v>
      </c>
      <c r="D7644">
        <v>-122.04</v>
      </c>
      <c r="E7644" t="str">
        <f>INDEX(LedgerMapping[[#All],[Area]],MATCH(Transactions[[#This Row],[Sub Ledger]],LedgerMapping[[#All],[Sub Ledger]],0))</f>
        <v>Income Statement</v>
      </c>
    </row>
    <row r="7645" spans="1:5" x14ac:dyDescent="0.55000000000000004">
      <c r="A7645">
        <v>11</v>
      </c>
      <c r="B7645">
        <v>74000</v>
      </c>
      <c r="C7645" s="6">
        <v>44166</v>
      </c>
      <c r="D7645">
        <v>-142.25</v>
      </c>
      <c r="E7645" t="str">
        <f>INDEX(LedgerMapping[[#All],[Area]],MATCH(Transactions[[#This Row],[Sub Ledger]],LedgerMapping[[#All],[Sub Ledger]],0))</f>
        <v>Income Statement</v>
      </c>
    </row>
    <row r="7646" spans="1:5" x14ac:dyDescent="0.55000000000000004">
      <c r="A7646">
        <v>11</v>
      </c>
      <c r="B7646">
        <v>76000</v>
      </c>
      <c r="C7646" s="6">
        <v>44166</v>
      </c>
      <c r="D7646">
        <v>-168.85</v>
      </c>
      <c r="E7646" t="str">
        <f>INDEX(LedgerMapping[[#All],[Area]],MATCH(Transactions[[#This Row],[Sub Ledger]],LedgerMapping[[#All],[Sub Ledger]],0))</f>
        <v>Income Statement</v>
      </c>
    </row>
    <row r="7647" spans="1:5" x14ac:dyDescent="0.55000000000000004">
      <c r="A7647">
        <v>11</v>
      </c>
      <c r="B7647">
        <v>77000</v>
      </c>
      <c r="C7647" s="6">
        <v>44166</v>
      </c>
      <c r="D7647">
        <v>-302.89</v>
      </c>
      <c r="E7647" t="str">
        <f>INDEX(LedgerMapping[[#All],[Area]],MATCH(Transactions[[#This Row],[Sub Ledger]],LedgerMapping[[#All],[Sub Ledger]],0))</f>
        <v>Income Statement</v>
      </c>
    </row>
    <row r="7648" spans="1:5" x14ac:dyDescent="0.55000000000000004">
      <c r="A7648">
        <v>11</v>
      </c>
      <c r="B7648">
        <v>78000</v>
      </c>
      <c r="C7648" s="6">
        <v>44166</v>
      </c>
      <c r="D7648">
        <v>-102.89</v>
      </c>
      <c r="E7648" t="str">
        <f>INDEX(LedgerMapping[[#All],[Area]],MATCH(Transactions[[#This Row],[Sub Ledger]],LedgerMapping[[#All],[Sub Ledger]],0))</f>
        <v>Income Statement</v>
      </c>
    </row>
    <row r="7649" spans="1:5" x14ac:dyDescent="0.55000000000000004">
      <c r="A7649">
        <v>11</v>
      </c>
      <c r="B7649">
        <v>80000</v>
      </c>
      <c r="C7649" s="6">
        <v>44166</v>
      </c>
      <c r="D7649">
        <v>-395.45</v>
      </c>
      <c r="E7649" t="str">
        <f>INDEX(LedgerMapping[[#All],[Area]],MATCH(Transactions[[#This Row],[Sub Ledger]],LedgerMapping[[#All],[Sub Ledger]],0))</f>
        <v>Income Statement</v>
      </c>
    </row>
    <row r="7650" spans="1:5" x14ac:dyDescent="0.55000000000000004">
      <c r="A7650">
        <v>11</v>
      </c>
      <c r="B7650">
        <v>81000</v>
      </c>
      <c r="C7650" s="6">
        <v>44166</v>
      </c>
      <c r="D7650">
        <v>-245.44</v>
      </c>
      <c r="E7650" t="str">
        <f>INDEX(LedgerMapping[[#All],[Area]],MATCH(Transactions[[#This Row],[Sub Ledger]],LedgerMapping[[#All],[Sub Ledger]],0))</f>
        <v>Income Statement</v>
      </c>
    </row>
    <row r="7651" spans="1:5" x14ac:dyDescent="0.55000000000000004">
      <c r="A7651">
        <v>11</v>
      </c>
      <c r="B7651">
        <v>82000</v>
      </c>
      <c r="C7651" s="6">
        <v>44166</v>
      </c>
      <c r="D7651">
        <v>-25.23</v>
      </c>
      <c r="E7651" t="str">
        <f>INDEX(LedgerMapping[[#All],[Area]],MATCH(Transactions[[#This Row],[Sub Ledger]],LedgerMapping[[#All],[Sub Ledger]],0))</f>
        <v>Income Statement</v>
      </c>
    </row>
    <row r="7652" spans="1:5" x14ac:dyDescent="0.55000000000000004">
      <c r="A7652">
        <v>11</v>
      </c>
      <c r="B7652">
        <v>83000</v>
      </c>
      <c r="C7652" s="6">
        <v>44166</v>
      </c>
      <c r="D7652">
        <v>-86.93</v>
      </c>
      <c r="E7652" t="str">
        <f>INDEX(LedgerMapping[[#All],[Area]],MATCH(Transactions[[#This Row],[Sub Ledger]],LedgerMapping[[#All],[Sub Ledger]],0))</f>
        <v>Income Statement</v>
      </c>
    </row>
    <row r="7653" spans="1:5" x14ac:dyDescent="0.55000000000000004">
      <c r="A7653">
        <v>11</v>
      </c>
      <c r="B7653">
        <v>84000</v>
      </c>
      <c r="C7653" s="6">
        <v>44166</v>
      </c>
      <c r="D7653">
        <v>-76.290000000000006</v>
      </c>
      <c r="E7653" t="str">
        <f>INDEX(LedgerMapping[[#All],[Area]],MATCH(Transactions[[#This Row],[Sub Ledger]],LedgerMapping[[#All],[Sub Ledger]],0))</f>
        <v>Income Statement</v>
      </c>
    </row>
    <row r="7654" spans="1:5" x14ac:dyDescent="0.55000000000000004">
      <c r="A7654">
        <v>11</v>
      </c>
      <c r="B7654">
        <v>85000</v>
      </c>
      <c r="C7654" s="6">
        <v>44166</v>
      </c>
      <c r="D7654">
        <v>-69.91</v>
      </c>
      <c r="E7654" t="str">
        <f>INDEX(LedgerMapping[[#All],[Area]],MATCH(Transactions[[#This Row],[Sub Ledger]],LedgerMapping[[#All],[Sub Ledger]],0))</f>
        <v>Income Statement</v>
      </c>
    </row>
    <row r="7655" spans="1:5" x14ac:dyDescent="0.55000000000000004">
      <c r="A7655">
        <v>11</v>
      </c>
      <c r="B7655">
        <v>87000</v>
      </c>
      <c r="C7655" s="6">
        <v>44166</v>
      </c>
      <c r="D7655">
        <v>-335.87</v>
      </c>
      <c r="E7655" t="str">
        <f>INDEX(LedgerMapping[[#All],[Area]],MATCH(Transactions[[#This Row],[Sub Ledger]],LedgerMapping[[#All],[Sub Ledger]],0))</f>
        <v>Income Statement</v>
      </c>
    </row>
    <row r="7656" spans="1:5" x14ac:dyDescent="0.55000000000000004">
      <c r="A7656">
        <v>11</v>
      </c>
      <c r="B7656">
        <v>90000</v>
      </c>
      <c r="C7656" s="6">
        <v>44166</v>
      </c>
      <c r="D7656">
        <v>-226.3</v>
      </c>
      <c r="E7656" t="str">
        <f>INDEX(LedgerMapping[[#All],[Area]],MATCH(Transactions[[#This Row],[Sub Ledger]],LedgerMapping[[#All],[Sub Ledger]],0))</f>
        <v>Income Statement</v>
      </c>
    </row>
    <row r="7657" spans="1:5" x14ac:dyDescent="0.55000000000000004">
      <c r="A7657">
        <v>11</v>
      </c>
      <c r="B7657">
        <v>94000</v>
      </c>
      <c r="C7657" s="6">
        <v>44166</v>
      </c>
      <c r="D7657">
        <v>-72.040000000000006</v>
      </c>
      <c r="E7657" t="str">
        <f>INDEX(LedgerMapping[[#All],[Area]],MATCH(Transactions[[#This Row],[Sub Ledger]],LedgerMapping[[#All],[Sub Ledger]],0))</f>
        <v>Income Statement</v>
      </c>
    </row>
    <row r="7658" spans="1:5" x14ac:dyDescent="0.55000000000000004">
      <c r="A7658">
        <v>11</v>
      </c>
      <c r="B7658">
        <v>60000</v>
      </c>
      <c r="C7658" s="6">
        <v>44166</v>
      </c>
      <c r="D7658">
        <v>-3435.93</v>
      </c>
      <c r="E7658" t="str">
        <f>INDEX(LedgerMapping[[#All],[Area]],MATCH(Transactions[[#This Row],[Sub Ledger]],LedgerMapping[[#All],[Sub Ledger]],0))</f>
        <v>Income Statement</v>
      </c>
    </row>
    <row r="7659" spans="1:5" x14ac:dyDescent="0.55000000000000004">
      <c r="A7659">
        <v>11</v>
      </c>
      <c r="B7659">
        <v>61000</v>
      </c>
      <c r="C7659" s="6">
        <v>44166</v>
      </c>
      <c r="D7659">
        <v>-424.17</v>
      </c>
      <c r="E7659" t="str">
        <f>INDEX(LedgerMapping[[#All],[Area]],MATCH(Transactions[[#This Row],[Sub Ledger]],LedgerMapping[[#All],[Sub Ledger]],0))</f>
        <v>Income Statement</v>
      </c>
    </row>
    <row r="7660" spans="1:5" x14ac:dyDescent="0.55000000000000004">
      <c r="A7660">
        <v>11</v>
      </c>
      <c r="B7660">
        <v>62000</v>
      </c>
      <c r="C7660" s="6">
        <v>44166</v>
      </c>
      <c r="D7660">
        <v>-282.68</v>
      </c>
      <c r="E7660" t="str">
        <f>INDEX(LedgerMapping[[#All],[Area]],MATCH(Transactions[[#This Row],[Sub Ledger]],LedgerMapping[[#All],[Sub Ledger]],0))</f>
        <v>Income Statement</v>
      </c>
    </row>
    <row r="7661" spans="1:5" x14ac:dyDescent="0.55000000000000004">
      <c r="A7661">
        <v>11</v>
      </c>
      <c r="B7661">
        <v>65000</v>
      </c>
      <c r="C7661" s="6">
        <v>44166</v>
      </c>
      <c r="D7661">
        <v>-39.06</v>
      </c>
      <c r="E7661" t="str">
        <f>INDEX(LedgerMapping[[#All],[Area]],MATCH(Transactions[[#This Row],[Sub Ledger]],LedgerMapping[[#All],[Sub Ledger]],0))</f>
        <v>Income Statement</v>
      </c>
    </row>
    <row r="7662" spans="1:5" x14ac:dyDescent="0.55000000000000004">
      <c r="A7662">
        <v>11</v>
      </c>
      <c r="B7662">
        <v>66000</v>
      </c>
      <c r="C7662" s="6">
        <v>44166</v>
      </c>
      <c r="D7662">
        <v>-34.799999999999997</v>
      </c>
      <c r="E7662" t="str">
        <f>INDEX(LedgerMapping[[#All],[Area]],MATCH(Transactions[[#This Row],[Sub Ledger]],LedgerMapping[[#All],[Sub Ledger]],0))</f>
        <v>Income Statement</v>
      </c>
    </row>
    <row r="7663" spans="1:5" x14ac:dyDescent="0.55000000000000004">
      <c r="A7663">
        <v>11</v>
      </c>
      <c r="B7663">
        <v>67000</v>
      </c>
      <c r="C7663" s="6">
        <v>44166</v>
      </c>
      <c r="D7663">
        <v>-17.78</v>
      </c>
      <c r="E7663" t="str">
        <f>INDEX(LedgerMapping[[#All],[Area]],MATCH(Transactions[[#This Row],[Sub Ledger]],LedgerMapping[[#All],[Sub Ledger]],0))</f>
        <v>Income Statement</v>
      </c>
    </row>
    <row r="7664" spans="1:5" x14ac:dyDescent="0.55000000000000004">
      <c r="A7664">
        <v>11</v>
      </c>
      <c r="B7664">
        <v>68000</v>
      </c>
      <c r="C7664" s="6">
        <v>44166</v>
      </c>
      <c r="D7664">
        <v>-13.53</v>
      </c>
      <c r="E7664" t="str">
        <f>INDEX(LedgerMapping[[#All],[Area]],MATCH(Transactions[[#This Row],[Sub Ledger]],LedgerMapping[[#All],[Sub Ledger]],0))</f>
        <v>Income Statement</v>
      </c>
    </row>
    <row r="7665" spans="1:5" x14ac:dyDescent="0.55000000000000004">
      <c r="A7665">
        <v>11</v>
      </c>
      <c r="B7665">
        <v>69000</v>
      </c>
      <c r="C7665" s="6">
        <v>44166</v>
      </c>
      <c r="D7665">
        <v>-5.01</v>
      </c>
      <c r="E7665" t="str">
        <f>INDEX(LedgerMapping[[#All],[Area]],MATCH(Transactions[[#This Row],[Sub Ledger]],LedgerMapping[[#All],[Sub Ledger]],0))</f>
        <v>Income Statement</v>
      </c>
    </row>
    <row r="7666" spans="1:5" x14ac:dyDescent="0.55000000000000004">
      <c r="A7666">
        <v>11</v>
      </c>
      <c r="B7666">
        <v>71000</v>
      </c>
      <c r="C7666" s="6">
        <v>44166</v>
      </c>
      <c r="D7666">
        <v>-6.08</v>
      </c>
      <c r="E7666" t="str">
        <f>INDEX(LedgerMapping[[#All],[Area]],MATCH(Transactions[[#This Row],[Sub Ledger]],LedgerMapping[[#All],[Sub Ledger]],0))</f>
        <v>Income Statement</v>
      </c>
    </row>
    <row r="7667" spans="1:5" x14ac:dyDescent="0.55000000000000004">
      <c r="A7667">
        <v>11</v>
      </c>
      <c r="B7667">
        <v>73000</v>
      </c>
      <c r="C7667" s="6">
        <v>44166</v>
      </c>
      <c r="D7667">
        <v>-24.16</v>
      </c>
      <c r="E7667" t="str">
        <f>INDEX(LedgerMapping[[#All],[Area]],MATCH(Transactions[[#This Row],[Sub Ledger]],LedgerMapping[[#All],[Sub Ledger]],0))</f>
        <v>Income Statement</v>
      </c>
    </row>
    <row r="7668" spans="1:5" x14ac:dyDescent="0.55000000000000004">
      <c r="A7668">
        <v>11</v>
      </c>
      <c r="B7668">
        <v>74000</v>
      </c>
      <c r="C7668" s="6">
        <v>44166</v>
      </c>
      <c r="D7668">
        <v>-186.93</v>
      </c>
      <c r="E7668" t="str">
        <f>INDEX(LedgerMapping[[#All],[Area]],MATCH(Transactions[[#This Row],[Sub Ledger]],LedgerMapping[[#All],[Sub Ledger]],0))</f>
        <v>Income Statement</v>
      </c>
    </row>
    <row r="7669" spans="1:5" x14ac:dyDescent="0.55000000000000004">
      <c r="A7669">
        <v>11</v>
      </c>
      <c r="B7669">
        <v>76000</v>
      </c>
      <c r="C7669" s="6">
        <v>44166</v>
      </c>
      <c r="D7669">
        <v>-28.42</v>
      </c>
      <c r="E7669" t="str">
        <f>INDEX(LedgerMapping[[#All],[Area]],MATCH(Transactions[[#This Row],[Sub Ledger]],LedgerMapping[[#All],[Sub Ledger]],0))</f>
        <v>Income Statement</v>
      </c>
    </row>
    <row r="7670" spans="1:5" x14ac:dyDescent="0.55000000000000004">
      <c r="A7670">
        <v>11</v>
      </c>
      <c r="B7670">
        <v>77000</v>
      </c>
      <c r="C7670" s="6">
        <v>44166</v>
      </c>
      <c r="D7670">
        <v>-49.7</v>
      </c>
      <c r="E7670" t="str">
        <f>INDEX(LedgerMapping[[#All],[Area]],MATCH(Transactions[[#This Row],[Sub Ledger]],LedgerMapping[[#All],[Sub Ledger]],0))</f>
        <v>Income Statement</v>
      </c>
    </row>
    <row r="7671" spans="1:5" x14ac:dyDescent="0.55000000000000004">
      <c r="A7671">
        <v>11</v>
      </c>
      <c r="B7671">
        <v>78000</v>
      </c>
      <c r="C7671" s="6">
        <v>44166</v>
      </c>
      <c r="D7671">
        <v>-24.16</v>
      </c>
      <c r="E7671" t="str">
        <f>INDEX(LedgerMapping[[#All],[Area]],MATCH(Transactions[[#This Row],[Sub Ledger]],LedgerMapping[[#All],[Sub Ledger]],0))</f>
        <v>Income Statement</v>
      </c>
    </row>
    <row r="7672" spans="1:5" x14ac:dyDescent="0.55000000000000004">
      <c r="A7672">
        <v>11</v>
      </c>
      <c r="B7672">
        <v>80000</v>
      </c>
      <c r="C7672" s="6">
        <v>44166</v>
      </c>
      <c r="D7672">
        <v>-58.21</v>
      </c>
      <c r="E7672" t="str">
        <f>INDEX(LedgerMapping[[#All],[Area]],MATCH(Transactions[[#This Row],[Sub Ledger]],LedgerMapping[[#All],[Sub Ledger]],0))</f>
        <v>Income Statement</v>
      </c>
    </row>
    <row r="7673" spans="1:5" x14ac:dyDescent="0.55000000000000004">
      <c r="A7673">
        <v>11</v>
      </c>
      <c r="B7673">
        <v>81000</v>
      </c>
      <c r="C7673" s="6">
        <v>44166</v>
      </c>
      <c r="D7673">
        <v>-35.869999999999997</v>
      </c>
      <c r="E7673" t="str">
        <f>INDEX(LedgerMapping[[#All],[Area]],MATCH(Transactions[[#This Row],[Sub Ledger]],LedgerMapping[[#All],[Sub Ledger]],0))</f>
        <v>Income Statement</v>
      </c>
    </row>
    <row r="7674" spans="1:5" x14ac:dyDescent="0.55000000000000004">
      <c r="A7674">
        <v>11</v>
      </c>
      <c r="B7674">
        <v>82000</v>
      </c>
      <c r="C7674" s="6">
        <v>44166</v>
      </c>
      <c r="D7674">
        <v>-3.95</v>
      </c>
      <c r="E7674" t="str">
        <f>INDEX(LedgerMapping[[#All],[Area]],MATCH(Transactions[[#This Row],[Sub Ledger]],LedgerMapping[[#All],[Sub Ledger]],0))</f>
        <v>Income Statement</v>
      </c>
    </row>
    <row r="7675" spans="1:5" x14ac:dyDescent="0.55000000000000004">
      <c r="A7675">
        <v>11</v>
      </c>
      <c r="B7675">
        <v>83000</v>
      </c>
      <c r="C7675" s="6">
        <v>44166</v>
      </c>
      <c r="D7675">
        <v>-13.53</v>
      </c>
      <c r="E7675" t="str">
        <f>INDEX(LedgerMapping[[#All],[Area]],MATCH(Transactions[[#This Row],[Sub Ledger]],LedgerMapping[[#All],[Sub Ledger]],0))</f>
        <v>Income Statement</v>
      </c>
    </row>
    <row r="7676" spans="1:5" x14ac:dyDescent="0.55000000000000004">
      <c r="A7676">
        <v>11</v>
      </c>
      <c r="B7676">
        <v>84000</v>
      </c>
      <c r="C7676" s="6">
        <v>44166</v>
      </c>
      <c r="D7676">
        <v>-11.4</v>
      </c>
      <c r="E7676" t="str">
        <f>INDEX(LedgerMapping[[#All],[Area]],MATCH(Transactions[[#This Row],[Sub Ledger]],LedgerMapping[[#All],[Sub Ledger]],0))</f>
        <v>Income Statement</v>
      </c>
    </row>
    <row r="7677" spans="1:5" x14ac:dyDescent="0.55000000000000004">
      <c r="A7677">
        <v>11</v>
      </c>
      <c r="B7677">
        <v>85000</v>
      </c>
      <c r="C7677" s="6">
        <v>44166</v>
      </c>
      <c r="D7677">
        <v>-10.33</v>
      </c>
      <c r="E7677" t="str">
        <f>INDEX(LedgerMapping[[#All],[Area]],MATCH(Transactions[[#This Row],[Sub Ledger]],LedgerMapping[[#All],[Sub Ledger]],0))</f>
        <v>Income Statement</v>
      </c>
    </row>
    <row r="7678" spans="1:5" x14ac:dyDescent="0.55000000000000004">
      <c r="A7678">
        <v>11</v>
      </c>
      <c r="B7678">
        <v>87000</v>
      </c>
      <c r="C7678" s="6">
        <v>44166</v>
      </c>
      <c r="D7678">
        <v>-48.63</v>
      </c>
      <c r="E7678" t="str">
        <f>INDEX(LedgerMapping[[#All],[Area]],MATCH(Transactions[[#This Row],[Sub Ledger]],LedgerMapping[[#All],[Sub Ledger]],0))</f>
        <v>Income Statement</v>
      </c>
    </row>
    <row r="7679" spans="1:5" x14ac:dyDescent="0.55000000000000004">
      <c r="A7679">
        <v>11</v>
      </c>
      <c r="B7679">
        <v>90000</v>
      </c>
      <c r="C7679" s="6">
        <v>44166</v>
      </c>
      <c r="D7679">
        <v>-32.67</v>
      </c>
      <c r="E7679" t="str">
        <f>INDEX(LedgerMapping[[#All],[Area]],MATCH(Transactions[[#This Row],[Sub Ledger]],LedgerMapping[[#All],[Sub Ledger]],0))</f>
        <v>Income Statement</v>
      </c>
    </row>
    <row r="7680" spans="1:5" x14ac:dyDescent="0.55000000000000004">
      <c r="A7680">
        <v>11</v>
      </c>
      <c r="B7680">
        <v>94000</v>
      </c>
      <c r="C7680" s="6">
        <v>44166</v>
      </c>
      <c r="D7680">
        <v>-10.33</v>
      </c>
      <c r="E7680" t="str">
        <f>INDEX(LedgerMapping[[#All],[Area]],MATCH(Transactions[[#This Row],[Sub Ledger]],LedgerMapping[[#All],[Sub Ledger]],0))</f>
        <v>Income Statement</v>
      </c>
    </row>
    <row r="7681" spans="1:5" x14ac:dyDescent="0.55000000000000004">
      <c r="A7681">
        <v>11</v>
      </c>
      <c r="B7681">
        <v>60000</v>
      </c>
      <c r="C7681" s="6">
        <v>44166</v>
      </c>
      <c r="D7681">
        <v>-9447.74</v>
      </c>
      <c r="E7681" t="str">
        <f>INDEX(LedgerMapping[[#All],[Area]],MATCH(Transactions[[#This Row],[Sub Ledger]],LedgerMapping[[#All],[Sub Ledger]],0))</f>
        <v>Income Statement</v>
      </c>
    </row>
    <row r="7682" spans="1:5" x14ac:dyDescent="0.55000000000000004">
      <c r="A7682">
        <v>11</v>
      </c>
      <c r="B7682">
        <v>61000</v>
      </c>
      <c r="C7682" s="6">
        <v>44166</v>
      </c>
      <c r="D7682">
        <v>-776.31</v>
      </c>
      <c r="E7682" t="str">
        <f>INDEX(LedgerMapping[[#All],[Area]],MATCH(Transactions[[#This Row],[Sub Ledger]],LedgerMapping[[#All],[Sub Ledger]],0))</f>
        <v>Income Statement</v>
      </c>
    </row>
    <row r="7683" spans="1:5" x14ac:dyDescent="0.55000000000000004">
      <c r="A7683">
        <v>11</v>
      </c>
      <c r="B7683">
        <v>62000</v>
      </c>
      <c r="C7683" s="6">
        <v>44166</v>
      </c>
      <c r="D7683">
        <v>-776.31</v>
      </c>
      <c r="E7683" t="str">
        <f>INDEX(LedgerMapping[[#All],[Area]],MATCH(Transactions[[#This Row],[Sub Ledger]],LedgerMapping[[#All],[Sub Ledger]],0))</f>
        <v>Income Statement</v>
      </c>
    </row>
    <row r="7684" spans="1:5" x14ac:dyDescent="0.55000000000000004">
      <c r="A7684">
        <v>11</v>
      </c>
      <c r="B7684">
        <v>65000</v>
      </c>
      <c r="C7684" s="6">
        <v>44166</v>
      </c>
      <c r="D7684">
        <v>-117.78</v>
      </c>
      <c r="E7684" t="str">
        <f>INDEX(LedgerMapping[[#All],[Area]],MATCH(Transactions[[#This Row],[Sub Ledger]],LedgerMapping[[#All],[Sub Ledger]],0))</f>
        <v>Income Statement</v>
      </c>
    </row>
    <row r="7685" spans="1:5" x14ac:dyDescent="0.55000000000000004">
      <c r="A7685">
        <v>11</v>
      </c>
      <c r="B7685">
        <v>66000</v>
      </c>
      <c r="C7685" s="6">
        <v>44166</v>
      </c>
      <c r="D7685">
        <v>-107.14</v>
      </c>
      <c r="E7685" t="str">
        <f>INDEX(LedgerMapping[[#All],[Area]],MATCH(Transactions[[#This Row],[Sub Ledger]],LedgerMapping[[#All],[Sub Ledger]],0))</f>
        <v>Income Statement</v>
      </c>
    </row>
    <row r="7686" spans="1:5" x14ac:dyDescent="0.55000000000000004">
      <c r="A7686">
        <v>11</v>
      </c>
      <c r="B7686">
        <v>67000</v>
      </c>
      <c r="C7686" s="6">
        <v>44166</v>
      </c>
      <c r="D7686">
        <v>-53.95</v>
      </c>
      <c r="E7686" t="str">
        <f>INDEX(LedgerMapping[[#All],[Area]],MATCH(Transactions[[#This Row],[Sub Ledger]],LedgerMapping[[#All],[Sub Ledger]],0))</f>
        <v>Income Statement</v>
      </c>
    </row>
    <row r="7687" spans="1:5" x14ac:dyDescent="0.55000000000000004">
      <c r="A7687">
        <v>11</v>
      </c>
      <c r="B7687">
        <v>68000</v>
      </c>
      <c r="C7687" s="6">
        <v>44166</v>
      </c>
      <c r="D7687">
        <v>-41.19</v>
      </c>
      <c r="E7687" t="str">
        <f>INDEX(LedgerMapping[[#All],[Area]],MATCH(Transactions[[#This Row],[Sub Ledger]],LedgerMapping[[#All],[Sub Ledger]],0))</f>
        <v>Income Statement</v>
      </c>
    </row>
    <row r="7688" spans="1:5" x14ac:dyDescent="0.55000000000000004">
      <c r="A7688">
        <v>11</v>
      </c>
      <c r="B7688">
        <v>69000</v>
      </c>
      <c r="C7688" s="6">
        <v>44166</v>
      </c>
      <c r="D7688">
        <v>-12.46</v>
      </c>
      <c r="E7688" t="str">
        <f>INDEX(LedgerMapping[[#All],[Area]],MATCH(Transactions[[#This Row],[Sub Ledger]],LedgerMapping[[#All],[Sub Ledger]],0))</f>
        <v>Income Statement</v>
      </c>
    </row>
    <row r="7689" spans="1:5" x14ac:dyDescent="0.55000000000000004">
      <c r="A7689">
        <v>11</v>
      </c>
      <c r="B7689">
        <v>71000</v>
      </c>
      <c r="C7689" s="6">
        <v>44166</v>
      </c>
      <c r="D7689">
        <v>-17.78</v>
      </c>
      <c r="E7689" t="str">
        <f>INDEX(LedgerMapping[[#All],[Area]],MATCH(Transactions[[#This Row],[Sub Ledger]],LedgerMapping[[#All],[Sub Ledger]],0))</f>
        <v>Income Statement</v>
      </c>
    </row>
    <row r="7690" spans="1:5" x14ac:dyDescent="0.55000000000000004">
      <c r="A7690">
        <v>11</v>
      </c>
      <c r="B7690">
        <v>73000</v>
      </c>
      <c r="C7690" s="6">
        <v>44166</v>
      </c>
      <c r="D7690">
        <v>-73.099999999999994</v>
      </c>
      <c r="E7690" t="str">
        <f>INDEX(LedgerMapping[[#All],[Area]],MATCH(Transactions[[#This Row],[Sub Ledger]],LedgerMapping[[#All],[Sub Ledger]],0))</f>
        <v>Income Statement</v>
      </c>
    </row>
    <row r="7691" spans="1:5" x14ac:dyDescent="0.55000000000000004">
      <c r="A7691">
        <v>11</v>
      </c>
      <c r="B7691">
        <v>74000</v>
      </c>
      <c r="C7691" s="6">
        <v>44166</v>
      </c>
      <c r="D7691">
        <v>-198.64</v>
      </c>
      <c r="E7691" t="str">
        <f>INDEX(LedgerMapping[[#All],[Area]],MATCH(Transactions[[#This Row],[Sub Ledger]],LedgerMapping[[#All],[Sub Ledger]],0))</f>
        <v>Income Statement</v>
      </c>
    </row>
    <row r="7692" spans="1:5" x14ac:dyDescent="0.55000000000000004">
      <c r="A7692">
        <v>11</v>
      </c>
      <c r="B7692">
        <v>76000</v>
      </c>
      <c r="C7692" s="6">
        <v>44166</v>
      </c>
      <c r="D7692">
        <v>-82.68</v>
      </c>
      <c r="E7692" t="str">
        <f>INDEX(LedgerMapping[[#All],[Area]],MATCH(Transactions[[#This Row],[Sub Ledger]],LedgerMapping[[#All],[Sub Ledger]],0))</f>
        <v>Income Statement</v>
      </c>
    </row>
    <row r="7693" spans="1:5" x14ac:dyDescent="0.55000000000000004">
      <c r="A7693">
        <v>11</v>
      </c>
      <c r="B7693">
        <v>77000</v>
      </c>
      <c r="C7693" s="6">
        <v>44166</v>
      </c>
      <c r="D7693">
        <v>-148.63</v>
      </c>
      <c r="E7693" t="str">
        <f>INDEX(LedgerMapping[[#All],[Area]],MATCH(Transactions[[#This Row],[Sub Ledger]],LedgerMapping[[#All],[Sub Ledger]],0))</f>
        <v>Income Statement</v>
      </c>
    </row>
    <row r="7694" spans="1:5" x14ac:dyDescent="0.55000000000000004">
      <c r="A7694">
        <v>11</v>
      </c>
      <c r="B7694">
        <v>78000</v>
      </c>
      <c r="C7694" s="6">
        <v>44166</v>
      </c>
      <c r="D7694">
        <v>-43.31</v>
      </c>
      <c r="E7694" t="str">
        <f>INDEX(LedgerMapping[[#All],[Area]],MATCH(Transactions[[#This Row],[Sub Ledger]],LedgerMapping[[#All],[Sub Ledger]],0))</f>
        <v>Income Statement</v>
      </c>
    </row>
    <row r="7695" spans="1:5" x14ac:dyDescent="0.55000000000000004">
      <c r="A7695">
        <v>11</v>
      </c>
      <c r="B7695">
        <v>80000</v>
      </c>
      <c r="C7695" s="6">
        <v>44166</v>
      </c>
      <c r="D7695">
        <v>-155.02000000000001</v>
      </c>
      <c r="E7695" t="str">
        <f>INDEX(LedgerMapping[[#All],[Area]],MATCH(Transactions[[#This Row],[Sub Ledger]],LedgerMapping[[#All],[Sub Ledger]],0))</f>
        <v>Income Statement</v>
      </c>
    </row>
    <row r="7696" spans="1:5" x14ac:dyDescent="0.55000000000000004">
      <c r="A7696">
        <v>11</v>
      </c>
      <c r="B7696">
        <v>81000</v>
      </c>
      <c r="C7696" s="6">
        <v>44166</v>
      </c>
      <c r="D7696">
        <v>-96.51</v>
      </c>
      <c r="E7696" t="str">
        <f>INDEX(LedgerMapping[[#All],[Area]],MATCH(Transactions[[#This Row],[Sub Ledger]],LedgerMapping[[#All],[Sub Ledger]],0))</f>
        <v>Income Statement</v>
      </c>
    </row>
    <row r="7697" spans="1:5" x14ac:dyDescent="0.55000000000000004">
      <c r="A7697">
        <v>11</v>
      </c>
      <c r="B7697">
        <v>82000</v>
      </c>
      <c r="C7697" s="6">
        <v>44166</v>
      </c>
      <c r="D7697">
        <v>-10.33</v>
      </c>
      <c r="E7697" t="str">
        <f>INDEX(LedgerMapping[[#All],[Area]],MATCH(Transactions[[#This Row],[Sub Ledger]],LedgerMapping[[#All],[Sub Ledger]],0))</f>
        <v>Income Statement</v>
      </c>
    </row>
    <row r="7698" spans="1:5" x14ac:dyDescent="0.55000000000000004">
      <c r="A7698">
        <v>11</v>
      </c>
      <c r="B7698">
        <v>83000</v>
      </c>
      <c r="C7698" s="6">
        <v>44166</v>
      </c>
      <c r="D7698">
        <v>-32.67</v>
      </c>
      <c r="E7698" t="str">
        <f>INDEX(LedgerMapping[[#All],[Area]],MATCH(Transactions[[#This Row],[Sub Ledger]],LedgerMapping[[#All],[Sub Ledger]],0))</f>
        <v>Income Statement</v>
      </c>
    </row>
    <row r="7699" spans="1:5" x14ac:dyDescent="0.55000000000000004">
      <c r="A7699">
        <v>11</v>
      </c>
      <c r="B7699">
        <v>84000</v>
      </c>
      <c r="C7699" s="6">
        <v>44166</v>
      </c>
      <c r="D7699">
        <v>-27.36</v>
      </c>
      <c r="E7699" t="str">
        <f>INDEX(LedgerMapping[[#All],[Area]],MATCH(Transactions[[#This Row],[Sub Ledger]],LedgerMapping[[#All],[Sub Ledger]],0))</f>
        <v>Income Statement</v>
      </c>
    </row>
    <row r="7700" spans="1:5" x14ac:dyDescent="0.55000000000000004">
      <c r="A7700">
        <v>11</v>
      </c>
      <c r="B7700">
        <v>85000</v>
      </c>
      <c r="C7700" s="6">
        <v>44166</v>
      </c>
      <c r="D7700">
        <v>-26.29</v>
      </c>
      <c r="E7700" t="str">
        <f>INDEX(LedgerMapping[[#All],[Area]],MATCH(Transactions[[#This Row],[Sub Ledger]],LedgerMapping[[#All],[Sub Ledger]],0))</f>
        <v>Income Statement</v>
      </c>
    </row>
    <row r="7701" spans="1:5" x14ac:dyDescent="0.55000000000000004">
      <c r="A7701">
        <v>11</v>
      </c>
      <c r="B7701">
        <v>87000</v>
      </c>
      <c r="C7701" s="6">
        <v>44166</v>
      </c>
      <c r="D7701">
        <v>-144.38</v>
      </c>
      <c r="E7701" t="str">
        <f>INDEX(LedgerMapping[[#All],[Area]],MATCH(Transactions[[#This Row],[Sub Ledger]],LedgerMapping[[#All],[Sub Ledger]],0))</f>
        <v>Income Statement</v>
      </c>
    </row>
    <row r="7702" spans="1:5" x14ac:dyDescent="0.55000000000000004">
      <c r="A7702">
        <v>11</v>
      </c>
      <c r="B7702">
        <v>90000</v>
      </c>
      <c r="C7702" s="6">
        <v>44166</v>
      </c>
      <c r="D7702">
        <v>-80.55</v>
      </c>
      <c r="E7702" t="str">
        <f>INDEX(LedgerMapping[[#All],[Area]],MATCH(Transactions[[#This Row],[Sub Ledger]],LedgerMapping[[#All],[Sub Ledger]],0))</f>
        <v>Income Statement</v>
      </c>
    </row>
    <row r="7703" spans="1:5" x14ac:dyDescent="0.55000000000000004">
      <c r="A7703">
        <v>11</v>
      </c>
      <c r="B7703">
        <v>94000</v>
      </c>
      <c r="C7703" s="6">
        <v>44166</v>
      </c>
      <c r="D7703">
        <v>-28.42</v>
      </c>
      <c r="E7703" t="str">
        <f>INDEX(LedgerMapping[[#All],[Area]],MATCH(Transactions[[#This Row],[Sub Ledger]],LedgerMapping[[#All],[Sub Ledger]],0))</f>
        <v>Income Statement</v>
      </c>
    </row>
    <row r="7704" spans="1:5" x14ac:dyDescent="0.55000000000000004">
      <c r="A7704">
        <v>11</v>
      </c>
      <c r="B7704">
        <v>60000</v>
      </c>
      <c r="C7704" s="6">
        <v>44166</v>
      </c>
      <c r="D7704">
        <v>-9257.31</v>
      </c>
      <c r="E7704" t="str">
        <f>INDEX(LedgerMapping[[#All],[Area]],MATCH(Transactions[[#This Row],[Sub Ledger]],LedgerMapping[[#All],[Sub Ledger]],0))</f>
        <v>Income Statement</v>
      </c>
    </row>
    <row r="7705" spans="1:5" x14ac:dyDescent="0.55000000000000004">
      <c r="A7705">
        <v>11</v>
      </c>
      <c r="B7705">
        <v>61000</v>
      </c>
      <c r="C7705" s="6">
        <v>44166</v>
      </c>
      <c r="D7705">
        <v>-760.35</v>
      </c>
      <c r="E7705" t="str">
        <f>INDEX(LedgerMapping[[#All],[Area]],MATCH(Transactions[[#This Row],[Sub Ledger]],LedgerMapping[[#All],[Sub Ledger]],0))</f>
        <v>Income Statement</v>
      </c>
    </row>
    <row r="7706" spans="1:5" x14ac:dyDescent="0.55000000000000004">
      <c r="A7706">
        <v>11</v>
      </c>
      <c r="B7706">
        <v>62000</v>
      </c>
      <c r="C7706" s="6">
        <v>44166</v>
      </c>
      <c r="D7706">
        <v>-665.67</v>
      </c>
      <c r="E7706" t="str">
        <f>INDEX(LedgerMapping[[#All],[Area]],MATCH(Transactions[[#This Row],[Sub Ledger]],LedgerMapping[[#All],[Sub Ledger]],0))</f>
        <v>Income Statement</v>
      </c>
    </row>
    <row r="7707" spans="1:5" x14ac:dyDescent="0.55000000000000004">
      <c r="A7707">
        <v>11</v>
      </c>
      <c r="B7707">
        <v>65000</v>
      </c>
      <c r="C7707" s="6">
        <v>44166</v>
      </c>
      <c r="D7707">
        <v>-95.44</v>
      </c>
      <c r="E7707" t="str">
        <f>INDEX(LedgerMapping[[#All],[Area]],MATCH(Transactions[[#This Row],[Sub Ledger]],LedgerMapping[[#All],[Sub Ledger]],0))</f>
        <v>Income Statement</v>
      </c>
    </row>
    <row r="7708" spans="1:5" x14ac:dyDescent="0.55000000000000004">
      <c r="A7708">
        <v>11</v>
      </c>
      <c r="B7708">
        <v>66000</v>
      </c>
      <c r="C7708" s="6">
        <v>44166</v>
      </c>
      <c r="D7708">
        <v>-86.93</v>
      </c>
      <c r="E7708" t="str">
        <f>INDEX(LedgerMapping[[#All],[Area]],MATCH(Transactions[[#This Row],[Sub Ledger]],LedgerMapping[[#All],[Sub Ledger]],0))</f>
        <v>Income Statement</v>
      </c>
    </row>
    <row r="7709" spans="1:5" x14ac:dyDescent="0.55000000000000004">
      <c r="A7709">
        <v>11</v>
      </c>
      <c r="B7709">
        <v>67000</v>
      </c>
      <c r="C7709" s="6">
        <v>44166</v>
      </c>
      <c r="D7709">
        <v>-44.38</v>
      </c>
      <c r="E7709" t="str">
        <f>INDEX(LedgerMapping[[#All],[Area]],MATCH(Transactions[[#This Row],[Sub Ledger]],LedgerMapping[[#All],[Sub Ledger]],0))</f>
        <v>Income Statement</v>
      </c>
    </row>
    <row r="7710" spans="1:5" x14ac:dyDescent="0.55000000000000004">
      <c r="A7710">
        <v>11</v>
      </c>
      <c r="B7710">
        <v>68000</v>
      </c>
      <c r="C7710" s="6">
        <v>44166</v>
      </c>
      <c r="D7710">
        <v>-34.799999999999997</v>
      </c>
      <c r="E7710" t="str">
        <f>INDEX(LedgerMapping[[#All],[Area]],MATCH(Transactions[[#This Row],[Sub Ledger]],LedgerMapping[[#All],[Sub Ledger]],0))</f>
        <v>Income Statement</v>
      </c>
    </row>
    <row r="7711" spans="1:5" x14ac:dyDescent="0.55000000000000004">
      <c r="A7711">
        <v>11</v>
      </c>
      <c r="B7711">
        <v>69000</v>
      </c>
      <c r="C7711" s="6">
        <v>44166</v>
      </c>
      <c r="D7711">
        <v>-10.33</v>
      </c>
      <c r="E7711" t="str">
        <f>INDEX(LedgerMapping[[#All],[Area]],MATCH(Transactions[[#This Row],[Sub Ledger]],LedgerMapping[[#All],[Sub Ledger]],0))</f>
        <v>Income Statement</v>
      </c>
    </row>
    <row r="7712" spans="1:5" x14ac:dyDescent="0.55000000000000004">
      <c r="A7712">
        <v>11</v>
      </c>
      <c r="B7712">
        <v>71000</v>
      </c>
      <c r="C7712" s="6">
        <v>44166</v>
      </c>
      <c r="D7712">
        <v>-15.65</v>
      </c>
      <c r="E7712" t="str">
        <f>INDEX(LedgerMapping[[#All],[Area]],MATCH(Transactions[[#This Row],[Sub Ledger]],LedgerMapping[[#All],[Sub Ledger]],0))</f>
        <v>Income Statement</v>
      </c>
    </row>
    <row r="7713" spans="1:5" x14ac:dyDescent="0.55000000000000004">
      <c r="A7713">
        <v>11</v>
      </c>
      <c r="B7713">
        <v>73000</v>
      </c>
      <c r="C7713" s="6">
        <v>44166</v>
      </c>
      <c r="D7713">
        <v>-64.59</v>
      </c>
      <c r="E7713" t="str">
        <f>INDEX(LedgerMapping[[#All],[Area]],MATCH(Transactions[[#This Row],[Sub Ledger]],LedgerMapping[[#All],[Sub Ledger]],0))</f>
        <v>Income Statement</v>
      </c>
    </row>
    <row r="7714" spans="1:5" x14ac:dyDescent="0.55000000000000004">
      <c r="A7714">
        <v>11</v>
      </c>
      <c r="B7714">
        <v>74000</v>
      </c>
      <c r="C7714" s="6">
        <v>44166</v>
      </c>
      <c r="D7714">
        <v>-166.72</v>
      </c>
      <c r="E7714" t="str">
        <f>INDEX(LedgerMapping[[#All],[Area]],MATCH(Transactions[[#This Row],[Sub Ledger]],LedgerMapping[[#All],[Sub Ledger]],0))</f>
        <v>Income Statement</v>
      </c>
    </row>
    <row r="7715" spans="1:5" x14ac:dyDescent="0.55000000000000004">
      <c r="A7715">
        <v>11</v>
      </c>
      <c r="B7715">
        <v>76000</v>
      </c>
      <c r="C7715" s="6">
        <v>44166</v>
      </c>
      <c r="D7715">
        <v>-78.42</v>
      </c>
      <c r="E7715" t="str">
        <f>INDEX(LedgerMapping[[#All],[Area]],MATCH(Transactions[[#This Row],[Sub Ledger]],LedgerMapping[[#All],[Sub Ledger]],0))</f>
        <v>Income Statement</v>
      </c>
    </row>
    <row r="7716" spans="1:5" x14ac:dyDescent="0.55000000000000004">
      <c r="A7716">
        <v>11</v>
      </c>
      <c r="B7716">
        <v>77000</v>
      </c>
      <c r="C7716" s="6">
        <v>44166</v>
      </c>
      <c r="D7716">
        <v>-140.12</v>
      </c>
      <c r="E7716" t="str">
        <f>INDEX(LedgerMapping[[#All],[Area]],MATCH(Transactions[[#This Row],[Sub Ledger]],LedgerMapping[[#All],[Sub Ledger]],0))</f>
        <v>Income Statement</v>
      </c>
    </row>
    <row r="7717" spans="1:5" x14ac:dyDescent="0.55000000000000004">
      <c r="A7717">
        <v>11</v>
      </c>
      <c r="B7717">
        <v>78000</v>
      </c>
      <c r="C7717" s="6">
        <v>44166</v>
      </c>
      <c r="D7717">
        <v>-45.44</v>
      </c>
      <c r="E7717" t="str">
        <f>INDEX(LedgerMapping[[#All],[Area]],MATCH(Transactions[[#This Row],[Sub Ledger]],LedgerMapping[[#All],[Sub Ledger]],0))</f>
        <v>Income Statement</v>
      </c>
    </row>
    <row r="7718" spans="1:5" x14ac:dyDescent="0.55000000000000004">
      <c r="A7718">
        <v>11</v>
      </c>
      <c r="B7718">
        <v>80000</v>
      </c>
      <c r="C7718" s="6">
        <v>44166</v>
      </c>
      <c r="D7718">
        <v>-160.34</v>
      </c>
      <c r="E7718" t="str">
        <f>INDEX(LedgerMapping[[#All],[Area]],MATCH(Transactions[[#This Row],[Sub Ledger]],LedgerMapping[[#All],[Sub Ledger]],0))</f>
        <v>Income Statement</v>
      </c>
    </row>
    <row r="7719" spans="1:5" x14ac:dyDescent="0.55000000000000004">
      <c r="A7719">
        <v>11</v>
      </c>
      <c r="B7719">
        <v>81000</v>
      </c>
      <c r="C7719" s="6">
        <v>44166</v>
      </c>
      <c r="D7719">
        <v>-99.7</v>
      </c>
      <c r="E7719" t="str">
        <f>INDEX(LedgerMapping[[#All],[Area]],MATCH(Transactions[[#This Row],[Sub Ledger]],LedgerMapping[[#All],[Sub Ledger]],0))</f>
        <v>Income Statement</v>
      </c>
    </row>
    <row r="7720" spans="1:5" x14ac:dyDescent="0.55000000000000004">
      <c r="A7720">
        <v>11</v>
      </c>
      <c r="B7720">
        <v>82000</v>
      </c>
      <c r="C7720" s="6">
        <v>44166</v>
      </c>
      <c r="D7720">
        <v>-10.33</v>
      </c>
      <c r="E7720" t="str">
        <f>INDEX(LedgerMapping[[#All],[Area]],MATCH(Transactions[[#This Row],[Sub Ledger]],LedgerMapping[[#All],[Sub Ledger]],0))</f>
        <v>Income Statement</v>
      </c>
    </row>
    <row r="7721" spans="1:5" x14ac:dyDescent="0.55000000000000004">
      <c r="A7721">
        <v>11</v>
      </c>
      <c r="B7721">
        <v>83000</v>
      </c>
      <c r="C7721" s="6">
        <v>44166</v>
      </c>
      <c r="D7721">
        <v>-34.799999999999997</v>
      </c>
      <c r="E7721" t="str">
        <f>INDEX(LedgerMapping[[#All],[Area]],MATCH(Transactions[[#This Row],[Sub Ledger]],LedgerMapping[[#All],[Sub Ledger]],0))</f>
        <v>Income Statement</v>
      </c>
    </row>
    <row r="7722" spans="1:5" x14ac:dyDescent="0.55000000000000004">
      <c r="A7722">
        <v>11</v>
      </c>
      <c r="B7722">
        <v>84000</v>
      </c>
      <c r="C7722" s="6">
        <v>44166</v>
      </c>
      <c r="D7722">
        <v>-29.48</v>
      </c>
      <c r="E7722" t="str">
        <f>INDEX(LedgerMapping[[#All],[Area]],MATCH(Transactions[[#This Row],[Sub Ledger]],LedgerMapping[[#All],[Sub Ledger]],0))</f>
        <v>Income Statement</v>
      </c>
    </row>
    <row r="7723" spans="1:5" x14ac:dyDescent="0.55000000000000004">
      <c r="A7723">
        <v>11</v>
      </c>
      <c r="B7723">
        <v>85000</v>
      </c>
      <c r="C7723" s="6">
        <v>44166</v>
      </c>
      <c r="D7723">
        <v>-27.36</v>
      </c>
      <c r="E7723" t="str">
        <f>INDEX(LedgerMapping[[#All],[Area]],MATCH(Transactions[[#This Row],[Sub Ledger]],LedgerMapping[[#All],[Sub Ledger]],0))</f>
        <v>Income Statement</v>
      </c>
    </row>
    <row r="7724" spans="1:5" x14ac:dyDescent="0.55000000000000004">
      <c r="A7724">
        <v>11</v>
      </c>
      <c r="B7724">
        <v>87000</v>
      </c>
      <c r="C7724" s="6">
        <v>44166</v>
      </c>
      <c r="D7724">
        <v>-144.38</v>
      </c>
      <c r="E7724" t="str">
        <f>INDEX(LedgerMapping[[#All],[Area]],MATCH(Transactions[[#This Row],[Sub Ledger]],LedgerMapping[[#All],[Sub Ledger]],0))</f>
        <v>Income Statement</v>
      </c>
    </row>
    <row r="7725" spans="1:5" x14ac:dyDescent="0.55000000000000004">
      <c r="A7725">
        <v>11</v>
      </c>
      <c r="B7725">
        <v>90000</v>
      </c>
      <c r="C7725" s="6">
        <v>44166</v>
      </c>
      <c r="D7725">
        <v>-85.87</v>
      </c>
      <c r="E7725" t="str">
        <f>INDEX(LedgerMapping[[#All],[Area]],MATCH(Transactions[[#This Row],[Sub Ledger]],LedgerMapping[[#All],[Sub Ledger]],0))</f>
        <v>Income Statement</v>
      </c>
    </row>
    <row r="7726" spans="1:5" x14ac:dyDescent="0.55000000000000004">
      <c r="A7726">
        <v>11</v>
      </c>
      <c r="B7726">
        <v>94000</v>
      </c>
      <c r="C7726" s="6">
        <v>44166</v>
      </c>
      <c r="D7726">
        <v>-29.48</v>
      </c>
      <c r="E7726" t="str">
        <f>INDEX(LedgerMapping[[#All],[Area]],MATCH(Transactions[[#This Row],[Sub Ledger]],LedgerMapping[[#All],[Sub Ledger]],0))</f>
        <v>Income Statement</v>
      </c>
    </row>
    <row r="7727" spans="1:5" x14ac:dyDescent="0.55000000000000004">
      <c r="A7727">
        <v>11</v>
      </c>
      <c r="B7727">
        <v>60000</v>
      </c>
      <c r="C7727" s="6">
        <v>44166</v>
      </c>
      <c r="D7727">
        <v>-6234.92</v>
      </c>
      <c r="E7727" t="str">
        <f>INDEX(LedgerMapping[[#All],[Area]],MATCH(Transactions[[#This Row],[Sub Ledger]],LedgerMapping[[#All],[Sub Ledger]],0))</f>
        <v>Income Statement</v>
      </c>
    </row>
    <row r="7728" spans="1:5" x14ac:dyDescent="0.55000000000000004">
      <c r="A7728">
        <v>11</v>
      </c>
      <c r="B7728">
        <v>61000</v>
      </c>
      <c r="C7728" s="6">
        <v>44166</v>
      </c>
      <c r="D7728">
        <v>-640.13</v>
      </c>
      <c r="E7728" t="str">
        <f>INDEX(LedgerMapping[[#All],[Area]],MATCH(Transactions[[#This Row],[Sub Ledger]],LedgerMapping[[#All],[Sub Ledger]],0))</f>
        <v>Income Statement</v>
      </c>
    </row>
    <row r="7729" spans="1:5" x14ac:dyDescent="0.55000000000000004">
      <c r="A7729">
        <v>11</v>
      </c>
      <c r="B7729">
        <v>62000</v>
      </c>
      <c r="C7729" s="6">
        <v>44166</v>
      </c>
      <c r="D7729">
        <v>-448.64</v>
      </c>
      <c r="E7729" t="str">
        <f>INDEX(LedgerMapping[[#All],[Area]],MATCH(Transactions[[#This Row],[Sub Ledger]],LedgerMapping[[#All],[Sub Ledger]],0))</f>
        <v>Income Statement</v>
      </c>
    </row>
    <row r="7730" spans="1:5" x14ac:dyDescent="0.55000000000000004">
      <c r="A7730">
        <v>11</v>
      </c>
      <c r="B7730">
        <v>65000</v>
      </c>
      <c r="C7730" s="6">
        <v>44166</v>
      </c>
      <c r="D7730">
        <v>-67.78</v>
      </c>
      <c r="E7730" t="str">
        <f>INDEX(LedgerMapping[[#All],[Area]],MATCH(Transactions[[#This Row],[Sub Ledger]],LedgerMapping[[#All],[Sub Ledger]],0))</f>
        <v>Income Statement</v>
      </c>
    </row>
    <row r="7731" spans="1:5" x14ac:dyDescent="0.55000000000000004">
      <c r="A7731">
        <v>11</v>
      </c>
      <c r="B7731">
        <v>66000</v>
      </c>
      <c r="C7731" s="6">
        <v>44166</v>
      </c>
      <c r="D7731">
        <v>-61.4</v>
      </c>
      <c r="E7731" t="str">
        <f>INDEX(LedgerMapping[[#All],[Area]],MATCH(Transactions[[#This Row],[Sub Ledger]],LedgerMapping[[#All],[Sub Ledger]],0))</f>
        <v>Income Statement</v>
      </c>
    </row>
    <row r="7732" spans="1:5" x14ac:dyDescent="0.55000000000000004">
      <c r="A7732">
        <v>11</v>
      </c>
      <c r="B7732">
        <v>67000</v>
      </c>
      <c r="C7732" s="6">
        <v>44166</v>
      </c>
      <c r="D7732">
        <v>-31.61</v>
      </c>
      <c r="E7732" t="str">
        <f>INDEX(LedgerMapping[[#All],[Area]],MATCH(Transactions[[#This Row],[Sub Ledger]],LedgerMapping[[#All],[Sub Ledger]],0))</f>
        <v>Income Statement</v>
      </c>
    </row>
    <row r="7733" spans="1:5" x14ac:dyDescent="0.55000000000000004">
      <c r="A7733">
        <v>11</v>
      </c>
      <c r="B7733">
        <v>68000</v>
      </c>
      <c r="C7733" s="6">
        <v>44166</v>
      </c>
      <c r="D7733">
        <v>-24.16</v>
      </c>
      <c r="E7733" t="str">
        <f>INDEX(LedgerMapping[[#All],[Area]],MATCH(Transactions[[#This Row],[Sub Ledger]],LedgerMapping[[#All],[Sub Ledger]],0))</f>
        <v>Income Statement</v>
      </c>
    </row>
    <row r="7734" spans="1:5" x14ac:dyDescent="0.55000000000000004">
      <c r="A7734">
        <v>11</v>
      </c>
      <c r="B7734">
        <v>69000</v>
      </c>
      <c r="C7734" s="6">
        <v>44166</v>
      </c>
      <c r="D7734">
        <v>-7.14</v>
      </c>
      <c r="E7734" t="str">
        <f>INDEX(LedgerMapping[[#All],[Area]],MATCH(Transactions[[#This Row],[Sub Ledger]],LedgerMapping[[#All],[Sub Ledger]],0))</f>
        <v>Income Statement</v>
      </c>
    </row>
    <row r="7735" spans="1:5" x14ac:dyDescent="0.55000000000000004">
      <c r="A7735">
        <v>11</v>
      </c>
      <c r="B7735">
        <v>71000</v>
      </c>
      <c r="C7735" s="6">
        <v>44166</v>
      </c>
      <c r="D7735">
        <v>-10.33</v>
      </c>
      <c r="E7735" t="str">
        <f>INDEX(LedgerMapping[[#All],[Area]],MATCH(Transactions[[#This Row],[Sub Ledger]],LedgerMapping[[#All],[Sub Ledger]],0))</f>
        <v>Income Statement</v>
      </c>
    </row>
    <row r="7736" spans="1:5" x14ac:dyDescent="0.55000000000000004">
      <c r="A7736">
        <v>11</v>
      </c>
      <c r="B7736">
        <v>73000</v>
      </c>
      <c r="C7736" s="6">
        <v>44166</v>
      </c>
      <c r="D7736">
        <v>-45.44</v>
      </c>
      <c r="E7736" t="str">
        <f>INDEX(LedgerMapping[[#All],[Area]],MATCH(Transactions[[#This Row],[Sub Ledger]],LedgerMapping[[#All],[Sub Ledger]],0))</f>
        <v>Income Statement</v>
      </c>
    </row>
    <row r="7737" spans="1:5" x14ac:dyDescent="0.55000000000000004">
      <c r="A7737">
        <v>11</v>
      </c>
      <c r="B7737">
        <v>74000</v>
      </c>
      <c r="C7737" s="6">
        <v>44166</v>
      </c>
      <c r="D7737">
        <v>-173.1</v>
      </c>
      <c r="E7737" t="str">
        <f>INDEX(LedgerMapping[[#All],[Area]],MATCH(Transactions[[#This Row],[Sub Ledger]],LedgerMapping[[#All],[Sub Ledger]],0))</f>
        <v>Income Statement</v>
      </c>
    </row>
    <row r="7738" spans="1:5" x14ac:dyDescent="0.55000000000000004">
      <c r="A7738">
        <v>11</v>
      </c>
      <c r="B7738">
        <v>76000</v>
      </c>
      <c r="C7738" s="6">
        <v>44166</v>
      </c>
      <c r="D7738">
        <v>-53.95</v>
      </c>
      <c r="E7738" t="str">
        <f>INDEX(LedgerMapping[[#All],[Area]],MATCH(Transactions[[#This Row],[Sub Ledger]],LedgerMapping[[#All],[Sub Ledger]],0))</f>
        <v>Income Statement</v>
      </c>
    </row>
    <row r="7739" spans="1:5" x14ac:dyDescent="0.55000000000000004">
      <c r="A7739">
        <v>11</v>
      </c>
      <c r="B7739">
        <v>77000</v>
      </c>
      <c r="C7739" s="6">
        <v>44166</v>
      </c>
      <c r="D7739">
        <v>-95.44</v>
      </c>
      <c r="E7739" t="str">
        <f>INDEX(LedgerMapping[[#All],[Area]],MATCH(Transactions[[#This Row],[Sub Ledger]],LedgerMapping[[#All],[Sub Ledger]],0))</f>
        <v>Income Statement</v>
      </c>
    </row>
    <row r="7740" spans="1:5" x14ac:dyDescent="0.55000000000000004">
      <c r="A7740">
        <v>11</v>
      </c>
      <c r="B7740">
        <v>78000</v>
      </c>
      <c r="C7740" s="6">
        <v>44166</v>
      </c>
      <c r="D7740">
        <v>-36.93</v>
      </c>
      <c r="E7740" t="str">
        <f>INDEX(LedgerMapping[[#All],[Area]],MATCH(Transactions[[#This Row],[Sub Ledger]],LedgerMapping[[#All],[Sub Ledger]],0))</f>
        <v>Income Statement</v>
      </c>
    </row>
    <row r="7741" spans="1:5" x14ac:dyDescent="0.55000000000000004">
      <c r="A7741">
        <v>11</v>
      </c>
      <c r="B7741">
        <v>80000</v>
      </c>
      <c r="C7741" s="6">
        <v>44166</v>
      </c>
      <c r="D7741">
        <v>-114.59</v>
      </c>
      <c r="E7741" t="str">
        <f>INDEX(LedgerMapping[[#All],[Area]],MATCH(Transactions[[#This Row],[Sub Ledger]],LedgerMapping[[#All],[Sub Ledger]],0))</f>
        <v>Income Statement</v>
      </c>
    </row>
    <row r="7742" spans="1:5" x14ac:dyDescent="0.55000000000000004">
      <c r="A7742">
        <v>11</v>
      </c>
      <c r="B7742">
        <v>81000</v>
      </c>
      <c r="C7742" s="6">
        <v>44166</v>
      </c>
      <c r="D7742">
        <v>-70.97</v>
      </c>
      <c r="E7742" t="str">
        <f>INDEX(LedgerMapping[[#All],[Area]],MATCH(Transactions[[#This Row],[Sub Ledger]],LedgerMapping[[#All],[Sub Ledger]],0))</f>
        <v>Income Statement</v>
      </c>
    </row>
    <row r="7743" spans="1:5" x14ac:dyDescent="0.55000000000000004">
      <c r="A7743">
        <v>11</v>
      </c>
      <c r="B7743">
        <v>82000</v>
      </c>
      <c r="C7743" s="6">
        <v>44166</v>
      </c>
      <c r="D7743">
        <v>-8.2100000000000009</v>
      </c>
      <c r="E7743" t="str">
        <f>INDEX(LedgerMapping[[#All],[Area]],MATCH(Transactions[[#This Row],[Sub Ledger]],LedgerMapping[[#All],[Sub Ledger]],0))</f>
        <v>Income Statement</v>
      </c>
    </row>
    <row r="7744" spans="1:5" x14ac:dyDescent="0.55000000000000004">
      <c r="A7744">
        <v>11</v>
      </c>
      <c r="B7744">
        <v>83000</v>
      </c>
      <c r="C7744" s="6">
        <v>44166</v>
      </c>
      <c r="D7744">
        <v>-26.29</v>
      </c>
      <c r="E7744" t="str">
        <f>INDEX(LedgerMapping[[#All],[Area]],MATCH(Transactions[[#This Row],[Sub Ledger]],LedgerMapping[[#All],[Sub Ledger]],0))</f>
        <v>Income Statement</v>
      </c>
    </row>
    <row r="7745" spans="1:5" x14ac:dyDescent="0.55000000000000004">
      <c r="A7745">
        <v>11</v>
      </c>
      <c r="B7745">
        <v>84000</v>
      </c>
      <c r="C7745" s="6">
        <v>44166</v>
      </c>
      <c r="D7745">
        <v>-23.1</v>
      </c>
      <c r="E7745" t="str">
        <f>INDEX(LedgerMapping[[#All],[Area]],MATCH(Transactions[[#This Row],[Sub Ledger]],LedgerMapping[[#All],[Sub Ledger]],0))</f>
        <v>Income Statement</v>
      </c>
    </row>
    <row r="7746" spans="1:5" x14ac:dyDescent="0.55000000000000004">
      <c r="A7746">
        <v>11</v>
      </c>
      <c r="B7746">
        <v>85000</v>
      </c>
      <c r="C7746" s="6">
        <v>44166</v>
      </c>
      <c r="D7746">
        <v>-20.97</v>
      </c>
      <c r="E7746" t="str">
        <f>INDEX(LedgerMapping[[#All],[Area]],MATCH(Transactions[[#This Row],[Sub Ledger]],LedgerMapping[[#All],[Sub Ledger]],0))</f>
        <v>Income Statement</v>
      </c>
    </row>
    <row r="7747" spans="1:5" x14ac:dyDescent="0.55000000000000004">
      <c r="A7747">
        <v>11</v>
      </c>
      <c r="B7747">
        <v>87000</v>
      </c>
      <c r="C7747" s="6">
        <v>44166</v>
      </c>
      <c r="D7747">
        <v>-96.51</v>
      </c>
      <c r="E7747" t="str">
        <f>INDEX(LedgerMapping[[#All],[Area]],MATCH(Transactions[[#This Row],[Sub Ledger]],LedgerMapping[[#All],[Sub Ledger]],0))</f>
        <v>Income Statement</v>
      </c>
    </row>
    <row r="7748" spans="1:5" x14ac:dyDescent="0.55000000000000004">
      <c r="A7748">
        <v>11</v>
      </c>
      <c r="B7748">
        <v>90000</v>
      </c>
      <c r="C7748" s="6">
        <v>44166</v>
      </c>
      <c r="D7748">
        <v>-66.72</v>
      </c>
      <c r="E7748" t="str">
        <f>INDEX(LedgerMapping[[#All],[Area]],MATCH(Transactions[[#This Row],[Sub Ledger]],LedgerMapping[[#All],[Sub Ledger]],0))</f>
        <v>Income Statement</v>
      </c>
    </row>
    <row r="7749" spans="1:5" x14ac:dyDescent="0.55000000000000004">
      <c r="A7749">
        <v>11</v>
      </c>
      <c r="B7749">
        <v>94000</v>
      </c>
      <c r="C7749" s="6">
        <v>44166</v>
      </c>
      <c r="D7749">
        <v>-20.97</v>
      </c>
      <c r="E7749" t="str">
        <f>INDEX(LedgerMapping[[#All],[Area]],MATCH(Transactions[[#This Row],[Sub Ledger]],LedgerMapping[[#All],[Sub Ledger]],0))</f>
        <v>Income Statement</v>
      </c>
    </row>
    <row r="7750" spans="1:5" x14ac:dyDescent="0.55000000000000004">
      <c r="A7750">
        <v>11</v>
      </c>
      <c r="B7750">
        <v>52000</v>
      </c>
      <c r="C7750" s="6">
        <v>44166</v>
      </c>
      <c r="D7750">
        <v>6693.44</v>
      </c>
      <c r="E7750" t="str">
        <f>INDEX(LedgerMapping[[#All],[Area]],MATCH(Transactions[[#This Row],[Sub Ledger]],LedgerMapping[[#All],[Sub Ledger]],0))</f>
        <v>Income Statement</v>
      </c>
    </row>
    <row r="7751" spans="1:5" x14ac:dyDescent="0.55000000000000004">
      <c r="A7751">
        <v>11</v>
      </c>
      <c r="B7751">
        <v>89000</v>
      </c>
      <c r="C7751" s="6">
        <v>44166</v>
      </c>
      <c r="D7751">
        <v>22.04</v>
      </c>
      <c r="E7751" t="str">
        <f>INDEX(LedgerMapping[[#All],[Area]],MATCH(Transactions[[#This Row],[Sub Ledger]],LedgerMapping[[#All],[Sub Ledger]],0))</f>
        <v>Income Statement</v>
      </c>
    </row>
    <row r="7752" spans="1:5" x14ac:dyDescent="0.55000000000000004">
      <c r="A7752">
        <v>11</v>
      </c>
      <c r="B7752">
        <v>89000</v>
      </c>
      <c r="C7752" s="6">
        <v>44166</v>
      </c>
      <c r="D7752">
        <v>52.89</v>
      </c>
      <c r="E7752" t="str">
        <f>INDEX(LedgerMapping[[#All],[Area]],MATCH(Transactions[[#This Row],[Sub Ledger]],LedgerMapping[[#All],[Sub Ledger]],0))</f>
        <v>Income Statement</v>
      </c>
    </row>
    <row r="7753" spans="1:5" x14ac:dyDescent="0.55000000000000004">
      <c r="A7753">
        <v>11</v>
      </c>
      <c r="B7753">
        <v>89000</v>
      </c>
      <c r="C7753" s="6">
        <v>44166</v>
      </c>
      <c r="D7753">
        <v>56.08</v>
      </c>
      <c r="E7753" t="str">
        <f>INDEX(LedgerMapping[[#All],[Area]],MATCH(Transactions[[#This Row],[Sub Ledger]],LedgerMapping[[#All],[Sub Ledger]],0))</f>
        <v>Income Statement</v>
      </c>
    </row>
    <row r="7754" spans="1:5" x14ac:dyDescent="0.55000000000000004">
      <c r="A7754">
        <v>11</v>
      </c>
      <c r="B7754">
        <v>89000</v>
      </c>
      <c r="C7754" s="6">
        <v>44166</v>
      </c>
      <c r="D7754">
        <v>43.31</v>
      </c>
      <c r="E7754" t="str">
        <f>INDEX(LedgerMapping[[#All],[Area]],MATCH(Transactions[[#This Row],[Sub Ledger]],LedgerMapping[[#All],[Sub Ledger]],0))</f>
        <v>Income Statement</v>
      </c>
    </row>
    <row r="7755" spans="1:5" x14ac:dyDescent="0.55000000000000004">
      <c r="A7755">
        <v>11</v>
      </c>
      <c r="B7755">
        <v>89000</v>
      </c>
      <c r="C7755" s="6">
        <v>44166</v>
      </c>
      <c r="D7755">
        <v>116.72</v>
      </c>
      <c r="E7755" t="str">
        <f>INDEX(LedgerMapping[[#All],[Area]],MATCH(Transactions[[#This Row],[Sub Ledger]],LedgerMapping[[#All],[Sub Ledger]],0))</f>
        <v>Income Statement</v>
      </c>
    </row>
    <row r="7756" spans="1:5" x14ac:dyDescent="0.55000000000000004">
      <c r="A7756">
        <v>11</v>
      </c>
      <c r="B7756">
        <v>89000</v>
      </c>
      <c r="C7756" s="6">
        <v>44166</v>
      </c>
      <c r="D7756">
        <v>147.57</v>
      </c>
      <c r="E7756" t="str">
        <f>INDEX(LedgerMapping[[#All],[Area]],MATCH(Transactions[[#This Row],[Sub Ledger]],LedgerMapping[[#All],[Sub Ledger]],0))</f>
        <v>Income Statement</v>
      </c>
    </row>
    <row r="7757" spans="1:5" x14ac:dyDescent="0.55000000000000004">
      <c r="A7757">
        <v>11</v>
      </c>
      <c r="B7757">
        <v>91000</v>
      </c>
      <c r="C7757" s="6">
        <v>44166</v>
      </c>
      <c r="D7757">
        <v>-24.77</v>
      </c>
      <c r="E7757" t="str">
        <f>INDEX(LedgerMapping[[#All],[Area]],MATCH(Transactions[[#This Row],[Sub Ledger]],LedgerMapping[[#All],[Sub Ledger]],0))</f>
        <v>Income Statement</v>
      </c>
    </row>
    <row r="7758" spans="1:5" x14ac:dyDescent="0.55000000000000004">
      <c r="A7758">
        <v>11</v>
      </c>
      <c r="B7758">
        <v>91000</v>
      </c>
      <c r="C7758" s="6">
        <v>44166</v>
      </c>
      <c r="D7758">
        <v>-63.07</v>
      </c>
      <c r="E7758" t="str">
        <f>INDEX(LedgerMapping[[#All],[Area]],MATCH(Transactions[[#This Row],[Sub Ledger]],LedgerMapping[[#All],[Sub Ledger]],0))</f>
        <v>Income Statement</v>
      </c>
    </row>
    <row r="7759" spans="1:5" x14ac:dyDescent="0.55000000000000004">
      <c r="A7759">
        <v>11</v>
      </c>
      <c r="B7759">
        <v>91000</v>
      </c>
      <c r="C7759" s="6">
        <v>44166</v>
      </c>
      <c r="D7759">
        <v>-67.319999999999993</v>
      </c>
      <c r="E7759" t="str">
        <f>INDEX(LedgerMapping[[#All],[Area]],MATCH(Transactions[[#This Row],[Sub Ledger]],LedgerMapping[[#All],[Sub Ledger]],0))</f>
        <v>Income Statement</v>
      </c>
    </row>
    <row r="7760" spans="1:5" x14ac:dyDescent="0.55000000000000004">
      <c r="A7760">
        <v>11</v>
      </c>
      <c r="B7760">
        <v>91000</v>
      </c>
      <c r="C7760" s="6">
        <v>44166</v>
      </c>
      <c r="D7760">
        <v>-52.43</v>
      </c>
      <c r="E7760" t="str">
        <f>INDEX(LedgerMapping[[#All],[Area]],MATCH(Transactions[[#This Row],[Sub Ledger]],LedgerMapping[[#All],[Sub Ledger]],0))</f>
        <v>Income Statement</v>
      </c>
    </row>
    <row r="7761" spans="1:5" x14ac:dyDescent="0.55000000000000004">
      <c r="A7761">
        <v>11</v>
      </c>
      <c r="B7761">
        <v>91000</v>
      </c>
      <c r="C7761" s="6">
        <v>44166</v>
      </c>
      <c r="D7761">
        <v>-141.79</v>
      </c>
      <c r="E7761" t="str">
        <f>INDEX(LedgerMapping[[#All],[Area]],MATCH(Transactions[[#This Row],[Sub Ledger]],LedgerMapping[[#All],[Sub Ledger]],0))</f>
        <v>Income Statement</v>
      </c>
    </row>
    <row r="7762" spans="1:5" x14ac:dyDescent="0.55000000000000004">
      <c r="A7762">
        <v>11</v>
      </c>
      <c r="B7762">
        <v>91000</v>
      </c>
      <c r="C7762" s="6">
        <v>44166</v>
      </c>
      <c r="D7762">
        <v>-180.09</v>
      </c>
      <c r="E7762" t="str">
        <f>INDEX(LedgerMapping[[#All],[Area]],MATCH(Transactions[[#This Row],[Sub Ledger]],LedgerMapping[[#All],[Sub Ledger]],0))</f>
        <v>Income Statement</v>
      </c>
    </row>
    <row r="7763" spans="1:5" x14ac:dyDescent="0.55000000000000004">
      <c r="A7763">
        <v>11</v>
      </c>
      <c r="B7763">
        <v>92000</v>
      </c>
      <c r="C7763" s="6">
        <v>44166</v>
      </c>
      <c r="D7763">
        <v>300.76</v>
      </c>
      <c r="E7763" t="str">
        <f>INDEX(LedgerMapping[[#All],[Area]],MATCH(Transactions[[#This Row],[Sub Ledger]],LedgerMapping[[#All],[Sub Ledger]],0))</f>
        <v>Income Statement</v>
      </c>
    </row>
    <row r="7764" spans="1:5" x14ac:dyDescent="0.55000000000000004">
      <c r="A7764">
        <v>11</v>
      </c>
      <c r="B7764">
        <v>92000</v>
      </c>
      <c r="C7764" s="6">
        <v>44166</v>
      </c>
      <c r="D7764">
        <v>239.06</v>
      </c>
      <c r="E7764" t="str">
        <f>INDEX(LedgerMapping[[#All],[Area]],MATCH(Transactions[[#This Row],[Sub Ledger]],LedgerMapping[[#All],[Sub Ledger]],0))</f>
        <v>Income Statement</v>
      </c>
    </row>
    <row r="7765" spans="1:5" x14ac:dyDescent="0.55000000000000004">
      <c r="A7765">
        <v>11</v>
      </c>
      <c r="B7765">
        <v>92000</v>
      </c>
      <c r="C7765" s="6">
        <v>44166</v>
      </c>
      <c r="D7765">
        <v>44.38</v>
      </c>
      <c r="E7765" t="str">
        <f>INDEX(LedgerMapping[[#All],[Area]],MATCH(Transactions[[#This Row],[Sub Ledger]],LedgerMapping[[#All],[Sub Ledger]],0))</f>
        <v>Income Statement</v>
      </c>
    </row>
    <row r="7766" spans="1:5" x14ac:dyDescent="0.55000000000000004">
      <c r="A7766">
        <v>11</v>
      </c>
      <c r="B7766">
        <v>92000</v>
      </c>
      <c r="C7766" s="6">
        <v>44166</v>
      </c>
      <c r="D7766">
        <v>107.14</v>
      </c>
      <c r="E7766" t="str">
        <f>INDEX(LedgerMapping[[#All],[Area]],MATCH(Transactions[[#This Row],[Sub Ledger]],LedgerMapping[[#All],[Sub Ledger]],0))</f>
        <v>Income Statement</v>
      </c>
    </row>
    <row r="7767" spans="1:5" x14ac:dyDescent="0.55000000000000004">
      <c r="A7767">
        <v>11</v>
      </c>
      <c r="B7767">
        <v>92000</v>
      </c>
      <c r="C7767" s="6">
        <v>44166</v>
      </c>
      <c r="D7767">
        <v>113.53</v>
      </c>
      <c r="E7767" t="str">
        <f>INDEX(LedgerMapping[[#All],[Area]],MATCH(Transactions[[#This Row],[Sub Ledger]],LedgerMapping[[#All],[Sub Ledger]],0))</f>
        <v>Income Statement</v>
      </c>
    </row>
    <row r="7768" spans="1:5" x14ac:dyDescent="0.55000000000000004">
      <c r="A7768">
        <v>11</v>
      </c>
      <c r="B7768">
        <v>92000</v>
      </c>
      <c r="C7768" s="6">
        <v>44166</v>
      </c>
      <c r="D7768">
        <v>89.06</v>
      </c>
      <c r="E7768" t="str">
        <f>INDEX(LedgerMapping[[#All],[Area]],MATCH(Transactions[[#This Row],[Sub Ledger]],LedgerMapping[[#All],[Sub Ledger]],0))</f>
        <v>Income Statement</v>
      </c>
    </row>
    <row r="7769" spans="1:5" x14ac:dyDescent="0.55000000000000004">
      <c r="A7769">
        <v>11</v>
      </c>
      <c r="B7769">
        <v>101000</v>
      </c>
      <c r="C7769" s="6">
        <v>44166</v>
      </c>
      <c r="D7769">
        <v>111559.22</v>
      </c>
      <c r="E7769" t="str">
        <f>INDEX(LedgerMapping[[#All],[Area]],MATCH(Transactions[[#This Row],[Sub Ledger]],LedgerMapping[[#All],[Sub Ledger]],0))</f>
        <v>Income Statement</v>
      </c>
    </row>
    <row r="7770" spans="1:5" x14ac:dyDescent="0.55000000000000004">
      <c r="A7770">
        <v>11</v>
      </c>
      <c r="B7770">
        <v>101001</v>
      </c>
      <c r="C7770" s="6">
        <v>44166</v>
      </c>
      <c r="D7770">
        <v>78091.453999999998</v>
      </c>
      <c r="E7770" t="str">
        <f>INDEX(LedgerMapping[[#All],[Area]],MATCH(Transactions[[#This Row],[Sub Ledger]],LedgerMapping[[#All],[Sub Ledger]],0))</f>
        <v>Income Statement</v>
      </c>
    </row>
    <row r="7771" spans="1:5" x14ac:dyDescent="0.55000000000000004">
      <c r="A7771">
        <v>11</v>
      </c>
      <c r="B7771">
        <v>53000</v>
      </c>
      <c r="C7771" s="6">
        <v>44105</v>
      </c>
      <c r="D7771">
        <v>-6516.84</v>
      </c>
      <c r="E7771" t="str">
        <f>INDEX(LedgerMapping[[#All],[Area]],MATCH(Transactions[[#This Row],[Sub Ledger]],LedgerMapping[[#All],[Sub Ledger]],0))</f>
        <v>Income Statement</v>
      </c>
    </row>
    <row r="7772" spans="1:5" x14ac:dyDescent="0.55000000000000004">
      <c r="A7772">
        <v>11</v>
      </c>
      <c r="B7772">
        <v>54000</v>
      </c>
      <c r="C7772" s="6">
        <v>44105</v>
      </c>
      <c r="D7772">
        <v>-75.23</v>
      </c>
      <c r="E7772" t="str">
        <f>INDEX(LedgerMapping[[#All],[Area]],MATCH(Transactions[[#This Row],[Sub Ledger]],LedgerMapping[[#All],[Sub Ledger]],0))</f>
        <v>Income Statement</v>
      </c>
    </row>
    <row r="7773" spans="1:5" x14ac:dyDescent="0.55000000000000004">
      <c r="A7773">
        <v>11</v>
      </c>
      <c r="B7773">
        <v>56000</v>
      </c>
      <c r="C7773" s="6">
        <v>44105</v>
      </c>
      <c r="D7773">
        <v>-19274.52</v>
      </c>
      <c r="E7773" t="str">
        <f>INDEX(LedgerMapping[[#All],[Area]],MATCH(Transactions[[#This Row],[Sub Ledger]],LedgerMapping[[#All],[Sub Ledger]],0))</f>
        <v>Income Statement</v>
      </c>
    </row>
    <row r="7774" spans="1:5" x14ac:dyDescent="0.55000000000000004">
      <c r="A7774">
        <v>11</v>
      </c>
      <c r="B7774">
        <v>60000</v>
      </c>
      <c r="C7774" s="6">
        <v>44105</v>
      </c>
      <c r="D7774">
        <v>-20993.7</v>
      </c>
      <c r="E7774" t="str">
        <f>INDEX(LedgerMapping[[#All],[Area]],MATCH(Transactions[[#This Row],[Sub Ledger]],LedgerMapping[[#All],[Sub Ledger]],0))</f>
        <v>Income Statement</v>
      </c>
    </row>
    <row r="7775" spans="1:5" x14ac:dyDescent="0.55000000000000004">
      <c r="A7775">
        <v>11</v>
      </c>
      <c r="B7775">
        <v>61000</v>
      </c>
      <c r="C7775" s="6">
        <v>44105</v>
      </c>
      <c r="D7775">
        <v>-1939.09</v>
      </c>
      <c r="E7775" t="str">
        <f>INDEX(LedgerMapping[[#All],[Area]],MATCH(Transactions[[#This Row],[Sub Ledger]],LedgerMapping[[#All],[Sub Ledger]],0))</f>
        <v>Income Statement</v>
      </c>
    </row>
    <row r="7776" spans="1:5" x14ac:dyDescent="0.55000000000000004">
      <c r="A7776">
        <v>11</v>
      </c>
      <c r="B7776">
        <v>62000</v>
      </c>
      <c r="C7776" s="6">
        <v>44105</v>
      </c>
      <c r="D7776">
        <v>-1508.23</v>
      </c>
      <c r="E7776" t="str">
        <f>INDEX(LedgerMapping[[#All],[Area]],MATCH(Transactions[[#This Row],[Sub Ledger]],LedgerMapping[[#All],[Sub Ledger]],0))</f>
        <v>Income Statement</v>
      </c>
    </row>
    <row r="7777" spans="1:5" x14ac:dyDescent="0.55000000000000004">
      <c r="A7777">
        <v>11</v>
      </c>
      <c r="B7777">
        <v>63000</v>
      </c>
      <c r="C7777" s="6">
        <v>44105</v>
      </c>
      <c r="D7777">
        <v>-1811.43</v>
      </c>
      <c r="E7777" t="str">
        <f>INDEX(LedgerMapping[[#All],[Area]],MATCH(Transactions[[#This Row],[Sub Ledger]],LedgerMapping[[#All],[Sub Ledger]],0))</f>
        <v>Income Statement</v>
      </c>
    </row>
    <row r="7778" spans="1:5" x14ac:dyDescent="0.55000000000000004">
      <c r="A7778">
        <v>11</v>
      </c>
      <c r="B7778">
        <v>65000</v>
      </c>
      <c r="C7778" s="6">
        <v>44105</v>
      </c>
      <c r="D7778">
        <v>-205.02</v>
      </c>
      <c r="E7778" t="str">
        <f>INDEX(LedgerMapping[[#All],[Area]],MATCH(Transactions[[#This Row],[Sub Ledger]],LedgerMapping[[#All],[Sub Ledger]],0))</f>
        <v>Income Statement</v>
      </c>
    </row>
    <row r="7779" spans="1:5" x14ac:dyDescent="0.55000000000000004">
      <c r="A7779">
        <v>11</v>
      </c>
      <c r="B7779">
        <v>66000</v>
      </c>
      <c r="C7779" s="6">
        <v>44105</v>
      </c>
      <c r="D7779">
        <v>-186.93</v>
      </c>
      <c r="E7779" t="str">
        <f>INDEX(LedgerMapping[[#All],[Area]],MATCH(Transactions[[#This Row],[Sub Ledger]],LedgerMapping[[#All],[Sub Ledger]],0))</f>
        <v>Income Statement</v>
      </c>
    </row>
    <row r="7780" spans="1:5" x14ac:dyDescent="0.55000000000000004">
      <c r="A7780">
        <v>11</v>
      </c>
      <c r="B7780">
        <v>67000</v>
      </c>
      <c r="C7780" s="6">
        <v>44105</v>
      </c>
      <c r="D7780">
        <v>-96.51</v>
      </c>
      <c r="E7780" t="str">
        <f>INDEX(LedgerMapping[[#All],[Area]],MATCH(Transactions[[#This Row],[Sub Ledger]],LedgerMapping[[#All],[Sub Ledger]],0))</f>
        <v>Income Statement</v>
      </c>
    </row>
    <row r="7781" spans="1:5" x14ac:dyDescent="0.55000000000000004">
      <c r="A7781">
        <v>11</v>
      </c>
      <c r="B7781">
        <v>68000</v>
      </c>
      <c r="C7781" s="6">
        <v>44105</v>
      </c>
      <c r="D7781">
        <v>-70.97</v>
      </c>
      <c r="E7781" t="str">
        <f>INDEX(LedgerMapping[[#All],[Area]],MATCH(Transactions[[#This Row],[Sub Ledger]],LedgerMapping[[#All],[Sub Ledger]],0))</f>
        <v>Income Statement</v>
      </c>
    </row>
    <row r="7782" spans="1:5" x14ac:dyDescent="0.55000000000000004">
      <c r="A7782">
        <v>11</v>
      </c>
      <c r="B7782">
        <v>69000</v>
      </c>
      <c r="C7782" s="6">
        <v>44105</v>
      </c>
      <c r="D7782">
        <v>-20.97</v>
      </c>
      <c r="E7782" t="str">
        <f>INDEX(LedgerMapping[[#All],[Area]],MATCH(Transactions[[#This Row],[Sub Ledger]],LedgerMapping[[#All],[Sub Ledger]],0))</f>
        <v>Income Statement</v>
      </c>
    </row>
    <row r="7783" spans="1:5" x14ac:dyDescent="0.55000000000000004">
      <c r="A7783">
        <v>11</v>
      </c>
      <c r="B7783">
        <v>71000</v>
      </c>
      <c r="C7783" s="6">
        <v>44105</v>
      </c>
      <c r="D7783">
        <v>-29.48</v>
      </c>
      <c r="E7783" t="str">
        <f>INDEX(LedgerMapping[[#All],[Area]],MATCH(Transactions[[#This Row],[Sub Ledger]],LedgerMapping[[#All],[Sub Ledger]],0))</f>
        <v>Income Statement</v>
      </c>
    </row>
    <row r="7784" spans="1:5" x14ac:dyDescent="0.55000000000000004">
      <c r="A7784">
        <v>11</v>
      </c>
      <c r="B7784">
        <v>72000</v>
      </c>
      <c r="C7784" s="6">
        <v>44105</v>
      </c>
      <c r="D7784">
        <v>-109.27</v>
      </c>
      <c r="E7784" t="str">
        <f>INDEX(LedgerMapping[[#All],[Area]],MATCH(Transactions[[#This Row],[Sub Ledger]],LedgerMapping[[#All],[Sub Ledger]],0))</f>
        <v>Income Statement</v>
      </c>
    </row>
    <row r="7785" spans="1:5" x14ac:dyDescent="0.55000000000000004">
      <c r="A7785">
        <v>11</v>
      </c>
      <c r="B7785">
        <v>73000</v>
      </c>
      <c r="C7785" s="6">
        <v>44105</v>
      </c>
      <c r="D7785">
        <v>-133.74</v>
      </c>
      <c r="E7785" t="str">
        <f>INDEX(LedgerMapping[[#All],[Area]],MATCH(Transactions[[#This Row],[Sub Ledger]],LedgerMapping[[#All],[Sub Ledger]],0))</f>
        <v>Income Statement</v>
      </c>
    </row>
    <row r="7786" spans="1:5" x14ac:dyDescent="0.55000000000000004">
      <c r="A7786">
        <v>11</v>
      </c>
      <c r="B7786">
        <v>74000</v>
      </c>
      <c r="C7786" s="6">
        <v>44105</v>
      </c>
      <c r="D7786">
        <v>-188</v>
      </c>
      <c r="E7786" t="str">
        <f>INDEX(LedgerMapping[[#All],[Area]],MATCH(Transactions[[#This Row],[Sub Ledger]],LedgerMapping[[#All],[Sub Ledger]],0))</f>
        <v>Income Statement</v>
      </c>
    </row>
    <row r="7787" spans="1:5" x14ac:dyDescent="0.55000000000000004">
      <c r="A7787">
        <v>11</v>
      </c>
      <c r="B7787">
        <v>76000</v>
      </c>
      <c r="C7787" s="6">
        <v>44105</v>
      </c>
      <c r="D7787">
        <v>-449.7</v>
      </c>
      <c r="E7787" t="str">
        <f>INDEX(LedgerMapping[[#All],[Area]],MATCH(Transactions[[#This Row],[Sub Ledger]],LedgerMapping[[#All],[Sub Ledger]],0))</f>
        <v>Income Statement</v>
      </c>
    </row>
    <row r="7788" spans="1:5" x14ac:dyDescent="0.55000000000000004">
      <c r="A7788">
        <v>11</v>
      </c>
      <c r="B7788">
        <v>77000</v>
      </c>
      <c r="C7788" s="6">
        <v>44105</v>
      </c>
      <c r="D7788">
        <v>-288</v>
      </c>
      <c r="E7788" t="str">
        <f>INDEX(LedgerMapping[[#All],[Area]],MATCH(Transactions[[#This Row],[Sub Ledger]],LedgerMapping[[#All],[Sub Ledger]],0))</f>
        <v>Income Statement</v>
      </c>
    </row>
    <row r="7789" spans="1:5" x14ac:dyDescent="0.55000000000000004">
      <c r="A7789">
        <v>11</v>
      </c>
      <c r="B7789">
        <v>78000</v>
      </c>
      <c r="C7789" s="6">
        <v>44105</v>
      </c>
      <c r="D7789">
        <v>-83.74</v>
      </c>
      <c r="E7789" t="str">
        <f>INDEX(LedgerMapping[[#All],[Area]],MATCH(Transactions[[#This Row],[Sub Ledger]],LedgerMapping[[#All],[Sub Ledger]],0))</f>
        <v>Income Statement</v>
      </c>
    </row>
    <row r="7790" spans="1:5" x14ac:dyDescent="0.55000000000000004">
      <c r="A7790">
        <v>11</v>
      </c>
      <c r="B7790">
        <v>80000</v>
      </c>
      <c r="C7790" s="6">
        <v>44105</v>
      </c>
      <c r="D7790">
        <v>-312.47000000000003</v>
      </c>
      <c r="E7790" t="str">
        <f>INDEX(LedgerMapping[[#All],[Area]],MATCH(Transactions[[#This Row],[Sub Ledger]],LedgerMapping[[#All],[Sub Ledger]],0))</f>
        <v>Income Statement</v>
      </c>
    </row>
    <row r="7791" spans="1:5" x14ac:dyDescent="0.55000000000000004">
      <c r="A7791">
        <v>11</v>
      </c>
      <c r="B7791">
        <v>81000</v>
      </c>
      <c r="C7791" s="6">
        <v>44105</v>
      </c>
      <c r="D7791">
        <v>-193.32</v>
      </c>
      <c r="E7791" t="str">
        <f>INDEX(LedgerMapping[[#All],[Area]],MATCH(Transactions[[#This Row],[Sub Ledger]],LedgerMapping[[#All],[Sub Ledger]],0))</f>
        <v>Income Statement</v>
      </c>
    </row>
    <row r="7792" spans="1:5" x14ac:dyDescent="0.55000000000000004">
      <c r="A7792">
        <v>11</v>
      </c>
      <c r="B7792">
        <v>82000</v>
      </c>
      <c r="C7792" s="6">
        <v>44105</v>
      </c>
      <c r="D7792">
        <v>-19.91</v>
      </c>
      <c r="E7792" t="str">
        <f>INDEX(LedgerMapping[[#All],[Area]],MATCH(Transactions[[#This Row],[Sub Ledger]],LedgerMapping[[#All],[Sub Ledger]],0))</f>
        <v>Income Statement</v>
      </c>
    </row>
    <row r="7793" spans="1:5" x14ac:dyDescent="0.55000000000000004">
      <c r="A7793">
        <v>11</v>
      </c>
      <c r="B7793">
        <v>83000</v>
      </c>
      <c r="C7793" s="6">
        <v>44105</v>
      </c>
      <c r="D7793">
        <v>-66.72</v>
      </c>
      <c r="E7793" t="str">
        <f>INDEX(LedgerMapping[[#All],[Area]],MATCH(Transactions[[#This Row],[Sub Ledger]],LedgerMapping[[#All],[Sub Ledger]],0))</f>
        <v>Income Statement</v>
      </c>
    </row>
    <row r="7794" spans="1:5" x14ac:dyDescent="0.55000000000000004">
      <c r="A7794">
        <v>11</v>
      </c>
      <c r="B7794">
        <v>84000</v>
      </c>
      <c r="C7794" s="6">
        <v>44105</v>
      </c>
      <c r="D7794">
        <v>-56.08</v>
      </c>
      <c r="E7794" t="str">
        <f>INDEX(LedgerMapping[[#All],[Area]],MATCH(Transactions[[#This Row],[Sub Ledger]],LedgerMapping[[#All],[Sub Ledger]],0))</f>
        <v>Income Statement</v>
      </c>
    </row>
    <row r="7795" spans="1:5" x14ac:dyDescent="0.55000000000000004">
      <c r="A7795">
        <v>11</v>
      </c>
      <c r="B7795">
        <v>85000</v>
      </c>
      <c r="C7795" s="6">
        <v>44105</v>
      </c>
      <c r="D7795">
        <v>-53.95</v>
      </c>
      <c r="E7795" t="str">
        <f>INDEX(LedgerMapping[[#All],[Area]],MATCH(Transactions[[#This Row],[Sub Ledger]],LedgerMapping[[#All],[Sub Ledger]],0))</f>
        <v>Income Statement</v>
      </c>
    </row>
    <row r="7796" spans="1:5" x14ac:dyDescent="0.55000000000000004">
      <c r="A7796">
        <v>11</v>
      </c>
      <c r="B7796">
        <v>87000</v>
      </c>
      <c r="C7796" s="6">
        <v>44105</v>
      </c>
      <c r="D7796">
        <v>-288</v>
      </c>
      <c r="E7796" t="str">
        <f>INDEX(LedgerMapping[[#All],[Area]],MATCH(Transactions[[#This Row],[Sub Ledger]],LedgerMapping[[#All],[Sub Ledger]],0))</f>
        <v>Income Statement</v>
      </c>
    </row>
    <row r="7797" spans="1:5" x14ac:dyDescent="0.55000000000000004">
      <c r="A7797">
        <v>11</v>
      </c>
      <c r="B7797">
        <v>90000</v>
      </c>
      <c r="C7797" s="6">
        <v>44105</v>
      </c>
      <c r="D7797">
        <v>-166.72</v>
      </c>
      <c r="E7797" t="str">
        <f>INDEX(LedgerMapping[[#All],[Area]],MATCH(Transactions[[#This Row],[Sub Ledger]],LedgerMapping[[#All],[Sub Ledger]],0))</f>
        <v>Income Statement</v>
      </c>
    </row>
    <row r="7798" spans="1:5" x14ac:dyDescent="0.55000000000000004">
      <c r="A7798">
        <v>11</v>
      </c>
      <c r="B7798">
        <v>94000</v>
      </c>
      <c r="C7798" s="6">
        <v>44105</v>
      </c>
      <c r="D7798">
        <v>-2119.9499999999998</v>
      </c>
      <c r="E7798" t="str">
        <f>INDEX(LedgerMapping[[#All],[Area]],MATCH(Transactions[[#This Row],[Sub Ledger]],LedgerMapping[[#All],[Sub Ledger]],0))</f>
        <v>Income Statement</v>
      </c>
    </row>
    <row r="7799" spans="1:5" x14ac:dyDescent="0.55000000000000004">
      <c r="A7799">
        <v>11</v>
      </c>
      <c r="B7799">
        <v>60000</v>
      </c>
      <c r="C7799" s="6">
        <v>44105</v>
      </c>
      <c r="D7799">
        <v>-15110.62</v>
      </c>
      <c r="E7799" t="str">
        <f>INDEX(LedgerMapping[[#All],[Area]],MATCH(Transactions[[#This Row],[Sub Ledger]],LedgerMapping[[#All],[Sub Ledger]],0))</f>
        <v>Income Statement</v>
      </c>
    </row>
    <row r="7800" spans="1:5" x14ac:dyDescent="0.55000000000000004">
      <c r="A7800">
        <v>11</v>
      </c>
      <c r="B7800">
        <v>61000</v>
      </c>
      <c r="C7800" s="6">
        <v>44105</v>
      </c>
      <c r="D7800">
        <v>-1706.11</v>
      </c>
      <c r="E7800" t="str">
        <f>INDEX(LedgerMapping[[#All],[Area]],MATCH(Transactions[[#This Row],[Sub Ledger]],LedgerMapping[[#All],[Sub Ledger]],0))</f>
        <v>Income Statement</v>
      </c>
    </row>
    <row r="7801" spans="1:5" x14ac:dyDescent="0.55000000000000004">
      <c r="A7801">
        <v>11</v>
      </c>
      <c r="B7801">
        <v>62000</v>
      </c>
      <c r="C7801" s="6">
        <v>44105</v>
      </c>
      <c r="D7801">
        <v>-1550.79</v>
      </c>
      <c r="E7801" t="str">
        <f>INDEX(LedgerMapping[[#All],[Area]],MATCH(Transactions[[#This Row],[Sub Ledger]],LedgerMapping[[#All],[Sub Ledger]],0))</f>
        <v>Income Statement</v>
      </c>
    </row>
    <row r="7802" spans="1:5" x14ac:dyDescent="0.55000000000000004">
      <c r="A7802">
        <v>11</v>
      </c>
      <c r="B7802">
        <v>65000</v>
      </c>
      <c r="C7802" s="6">
        <v>44105</v>
      </c>
      <c r="D7802">
        <v>-238</v>
      </c>
      <c r="E7802" t="str">
        <f>INDEX(LedgerMapping[[#All],[Area]],MATCH(Transactions[[#This Row],[Sub Ledger]],LedgerMapping[[#All],[Sub Ledger]],0))</f>
        <v>Income Statement</v>
      </c>
    </row>
    <row r="7803" spans="1:5" x14ac:dyDescent="0.55000000000000004">
      <c r="A7803">
        <v>11</v>
      </c>
      <c r="B7803">
        <v>66000</v>
      </c>
      <c r="C7803" s="6">
        <v>44105</v>
      </c>
      <c r="D7803">
        <v>-215.66</v>
      </c>
      <c r="E7803" t="str">
        <f>INDEX(LedgerMapping[[#All],[Area]],MATCH(Transactions[[#This Row],[Sub Ledger]],LedgerMapping[[#All],[Sub Ledger]],0))</f>
        <v>Income Statement</v>
      </c>
    </row>
    <row r="7804" spans="1:5" x14ac:dyDescent="0.55000000000000004">
      <c r="A7804">
        <v>11</v>
      </c>
      <c r="B7804">
        <v>67000</v>
      </c>
      <c r="C7804" s="6">
        <v>44105</v>
      </c>
      <c r="D7804">
        <v>-107.14</v>
      </c>
      <c r="E7804" t="str">
        <f>INDEX(LedgerMapping[[#All],[Area]],MATCH(Transactions[[#This Row],[Sub Ledger]],LedgerMapping[[#All],[Sub Ledger]],0))</f>
        <v>Income Statement</v>
      </c>
    </row>
    <row r="7805" spans="1:5" x14ac:dyDescent="0.55000000000000004">
      <c r="A7805">
        <v>11</v>
      </c>
      <c r="B7805">
        <v>68000</v>
      </c>
      <c r="C7805" s="6">
        <v>44105</v>
      </c>
      <c r="D7805">
        <v>-80.55</v>
      </c>
      <c r="E7805" t="str">
        <f>INDEX(LedgerMapping[[#All],[Area]],MATCH(Transactions[[#This Row],[Sub Ledger]],LedgerMapping[[#All],[Sub Ledger]],0))</f>
        <v>Income Statement</v>
      </c>
    </row>
    <row r="7806" spans="1:5" x14ac:dyDescent="0.55000000000000004">
      <c r="A7806">
        <v>11</v>
      </c>
      <c r="B7806">
        <v>69000</v>
      </c>
      <c r="C7806" s="6">
        <v>44105</v>
      </c>
      <c r="D7806">
        <v>-24.16</v>
      </c>
      <c r="E7806" t="str">
        <f>INDEX(LedgerMapping[[#All],[Area]],MATCH(Transactions[[#This Row],[Sub Ledger]],LedgerMapping[[#All],[Sub Ledger]],0))</f>
        <v>Income Statement</v>
      </c>
    </row>
    <row r="7807" spans="1:5" x14ac:dyDescent="0.55000000000000004">
      <c r="A7807">
        <v>11</v>
      </c>
      <c r="B7807">
        <v>71000</v>
      </c>
      <c r="C7807" s="6">
        <v>44105</v>
      </c>
      <c r="D7807">
        <v>-35.869999999999997</v>
      </c>
      <c r="E7807" t="str">
        <f>INDEX(LedgerMapping[[#All],[Area]],MATCH(Transactions[[#This Row],[Sub Ledger]],LedgerMapping[[#All],[Sub Ledger]],0))</f>
        <v>Income Statement</v>
      </c>
    </row>
    <row r="7808" spans="1:5" x14ac:dyDescent="0.55000000000000004">
      <c r="A7808">
        <v>11</v>
      </c>
      <c r="B7808">
        <v>73000</v>
      </c>
      <c r="C7808" s="6">
        <v>44105</v>
      </c>
      <c r="D7808">
        <v>-139.06</v>
      </c>
      <c r="E7808" t="str">
        <f>INDEX(LedgerMapping[[#All],[Area]],MATCH(Transactions[[#This Row],[Sub Ledger]],LedgerMapping[[#All],[Sub Ledger]],0))</f>
        <v>Income Statement</v>
      </c>
    </row>
    <row r="7809" spans="1:5" x14ac:dyDescent="0.55000000000000004">
      <c r="A7809">
        <v>11</v>
      </c>
      <c r="B7809">
        <v>74000</v>
      </c>
      <c r="C7809" s="6">
        <v>44105</v>
      </c>
      <c r="D7809">
        <v>-241.19</v>
      </c>
      <c r="E7809" t="str">
        <f>INDEX(LedgerMapping[[#All],[Area]],MATCH(Transactions[[#This Row],[Sub Ledger]],LedgerMapping[[#All],[Sub Ledger]],0))</f>
        <v>Income Statement</v>
      </c>
    </row>
    <row r="7810" spans="1:5" x14ac:dyDescent="0.55000000000000004">
      <c r="A7810">
        <v>11</v>
      </c>
      <c r="B7810">
        <v>76000</v>
      </c>
      <c r="C7810" s="6">
        <v>44105</v>
      </c>
      <c r="D7810">
        <v>-147.57</v>
      </c>
      <c r="E7810" t="str">
        <f>INDEX(LedgerMapping[[#All],[Area]],MATCH(Transactions[[#This Row],[Sub Ledger]],LedgerMapping[[#All],[Sub Ledger]],0))</f>
        <v>Income Statement</v>
      </c>
    </row>
    <row r="7811" spans="1:5" x14ac:dyDescent="0.55000000000000004">
      <c r="A7811">
        <v>11</v>
      </c>
      <c r="B7811">
        <v>77000</v>
      </c>
      <c r="C7811" s="6">
        <v>44105</v>
      </c>
      <c r="D7811">
        <v>-264.58999999999997</v>
      </c>
      <c r="E7811" t="str">
        <f>INDEX(LedgerMapping[[#All],[Area]],MATCH(Transactions[[#This Row],[Sub Ledger]],LedgerMapping[[#All],[Sub Ledger]],0))</f>
        <v>Income Statement</v>
      </c>
    </row>
    <row r="7812" spans="1:5" x14ac:dyDescent="0.55000000000000004">
      <c r="A7812">
        <v>11</v>
      </c>
      <c r="B7812">
        <v>78000</v>
      </c>
      <c r="C7812" s="6">
        <v>44105</v>
      </c>
      <c r="D7812">
        <v>-77.36</v>
      </c>
      <c r="E7812" t="str">
        <f>INDEX(LedgerMapping[[#All],[Area]],MATCH(Transactions[[#This Row],[Sub Ledger]],LedgerMapping[[#All],[Sub Ledger]],0))</f>
        <v>Income Statement</v>
      </c>
    </row>
    <row r="7813" spans="1:5" x14ac:dyDescent="0.55000000000000004">
      <c r="A7813">
        <v>11</v>
      </c>
      <c r="B7813">
        <v>80000</v>
      </c>
      <c r="C7813" s="6">
        <v>44105</v>
      </c>
      <c r="D7813">
        <v>-285.87</v>
      </c>
      <c r="E7813" t="str">
        <f>INDEX(LedgerMapping[[#All],[Area]],MATCH(Transactions[[#This Row],[Sub Ledger]],LedgerMapping[[#All],[Sub Ledger]],0))</f>
        <v>Income Statement</v>
      </c>
    </row>
    <row r="7814" spans="1:5" x14ac:dyDescent="0.55000000000000004">
      <c r="A7814">
        <v>11</v>
      </c>
      <c r="B7814">
        <v>81000</v>
      </c>
      <c r="C7814" s="6">
        <v>44105</v>
      </c>
      <c r="D7814">
        <v>-177.36</v>
      </c>
      <c r="E7814" t="str">
        <f>INDEX(LedgerMapping[[#All],[Area]],MATCH(Transactions[[#This Row],[Sub Ledger]],LedgerMapping[[#All],[Sub Ledger]],0))</f>
        <v>Income Statement</v>
      </c>
    </row>
    <row r="7815" spans="1:5" x14ac:dyDescent="0.55000000000000004">
      <c r="A7815">
        <v>11</v>
      </c>
      <c r="B7815">
        <v>82000</v>
      </c>
      <c r="C7815" s="6">
        <v>44105</v>
      </c>
      <c r="D7815">
        <v>-18.84</v>
      </c>
      <c r="E7815" t="str">
        <f>INDEX(LedgerMapping[[#All],[Area]],MATCH(Transactions[[#This Row],[Sub Ledger]],LedgerMapping[[#All],[Sub Ledger]],0))</f>
        <v>Income Statement</v>
      </c>
    </row>
    <row r="7816" spans="1:5" x14ac:dyDescent="0.55000000000000004">
      <c r="A7816">
        <v>11</v>
      </c>
      <c r="B7816">
        <v>83000</v>
      </c>
      <c r="C7816" s="6">
        <v>44105</v>
      </c>
      <c r="D7816">
        <v>-63.53</v>
      </c>
      <c r="E7816" t="str">
        <f>INDEX(LedgerMapping[[#All],[Area]],MATCH(Transactions[[#This Row],[Sub Ledger]],LedgerMapping[[#All],[Sub Ledger]],0))</f>
        <v>Income Statement</v>
      </c>
    </row>
    <row r="7817" spans="1:5" x14ac:dyDescent="0.55000000000000004">
      <c r="A7817">
        <v>11</v>
      </c>
      <c r="B7817">
        <v>84000</v>
      </c>
      <c r="C7817" s="6">
        <v>44105</v>
      </c>
      <c r="D7817">
        <v>-56.08</v>
      </c>
      <c r="E7817" t="str">
        <f>INDEX(LedgerMapping[[#All],[Area]],MATCH(Transactions[[#This Row],[Sub Ledger]],LedgerMapping[[#All],[Sub Ledger]],0))</f>
        <v>Income Statement</v>
      </c>
    </row>
    <row r="7818" spans="1:5" x14ac:dyDescent="0.55000000000000004">
      <c r="A7818">
        <v>11</v>
      </c>
      <c r="B7818">
        <v>85000</v>
      </c>
      <c r="C7818" s="6">
        <v>44105</v>
      </c>
      <c r="D7818">
        <v>-50.76</v>
      </c>
      <c r="E7818" t="str">
        <f>INDEX(LedgerMapping[[#All],[Area]],MATCH(Transactions[[#This Row],[Sub Ledger]],LedgerMapping[[#All],[Sub Ledger]],0))</f>
        <v>Income Statement</v>
      </c>
    </row>
    <row r="7819" spans="1:5" x14ac:dyDescent="0.55000000000000004">
      <c r="A7819">
        <v>11</v>
      </c>
      <c r="B7819">
        <v>87000</v>
      </c>
      <c r="C7819" s="6">
        <v>44105</v>
      </c>
      <c r="D7819">
        <v>-240.13</v>
      </c>
      <c r="E7819" t="str">
        <f>INDEX(LedgerMapping[[#All],[Area]],MATCH(Transactions[[#This Row],[Sub Ledger]],LedgerMapping[[#All],[Sub Ledger]],0))</f>
        <v>Income Statement</v>
      </c>
    </row>
    <row r="7820" spans="1:5" x14ac:dyDescent="0.55000000000000004">
      <c r="A7820">
        <v>11</v>
      </c>
      <c r="B7820">
        <v>90000</v>
      </c>
      <c r="C7820" s="6">
        <v>44105</v>
      </c>
      <c r="D7820">
        <v>-164.59</v>
      </c>
      <c r="E7820" t="str">
        <f>INDEX(LedgerMapping[[#All],[Area]],MATCH(Transactions[[#This Row],[Sub Ledger]],LedgerMapping[[#All],[Sub Ledger]],0))</f>
        <v>Income Statement</v>
      </c>
    </row>
    <row r="7821" spans="1:5" x14ac:dyDescent="0.55000000000000004">
      <c r="A7821">
        <v>11</v>
      </c>
      <c r="B7821">
        <v>94000</v>
      </c>
      <c r="C7821" s="6">
        <v>44105</v>
      </c>
      <c r="D7821">
        <v>-52.89</v>
      </c>
      <c r="E7821" t="str">
        <f>INDEX(LedgerMapping[[#All],[Area]],MATCH(Transactions[[#This Row],[Sub Ledger]],LedgerMapping[[#All],[Sub Ledger]],0))</f>
        <v>Income Statement</v>
      </c>
    </row>
    <row r="7822" spans="1:5" x14ac:dyDescent="0.55000000000000004">
      <c r="A7822">
        <v>11</v>
      </c>
      <c r="B7822">
        <v>60000</v>
      </c>
      <c r="C7822" s="6">
        <v>44105</v>
      </c>
      <c r="D7822">
        <v>-9829.67</v>
      </c>
      <c r="E7822" t="str">
        <f>INDEX(LedgerMapping[[#All],[Area]],MATCH(Transactions[[#This Row],[Sub Ledger]],LedgerMapping[[#All],[Sub Ledger]],0))</f>
        <v>Income Statement</v>
      </c>
    </row>
    <row r="7823" spans="1:5" x14ac:dyDescent="0.55000000000000004">
      <c r="A7823">
        <v>11</v>
      </c>
      <c r="B7823">
        <v>61000</v>
      </c>
      <c r="C7823" s="6">
        <v>44105</v>
      </c>
      <c r="D7823">
        <v>-1009.29</v>
      </c>
      <c r="E7823" t="str">
        <f>INDEX(LedgerMapping[[#All],[Area]],MATCH(Transactions[[#This Row],[Sub Ledger]],LedgerMapping[[#All],[Sub Ledger]],0))</f>
        <v>Income Statement</v>
      </c>
    </row>
    <row r="7824" spans="1:5" x14ac:dyDescent="0.55000000000000004">
      <c r="A7824">
        <v>11</v>
      </c>
      <c r="B7824">
        <v>62000</v>
      </c>
      <c r="C7824" s="6">
        <v>44105</v>
      </c>
      <c r="D7824">
        <v>-707.16</v>
      </c>
      <c r="E7824" t="str">
        <f>INDEX(LedgerMapping[[#All],[Area]],MATCH(Transactions[[#This Row],[Sub Ledger]],LedgerMapping[[#All],[Sub Ledger]],0))</f>
        <v>Income Statement</v>
      </c>
    </row>
    <row r="7825" spans="1:5" x14ac:dyDescent="0.55000000000000004">
      <c r="A7825">
        <v>11</v>
      </c>
      <c r="B7825">
        <v>65000</v>
      </c>
      <c r="C7825" s="6">
        <v>44105</v>
      </c>
      <c r="D7825">
        <v>-93.31</v>
      </c>
      <c r="E7825" t="str">
        <f>INDEX(LedgerMapping[[#All],[Area]],MATCH(Transactions[[#This Row],[Sub Ledger]],LedgerMapping[[#All],[Sub Ledger]],0))</f>
        <v>Income Statement</v>
      </c>
    </row>
    <row r="7826" spans="1:5" x14ac:dyDescent="0.55000000000000004">
      <c r="A7826">
        <v>11</v>
      </c>
      <c r="B7826">
        <v>66000</v>
      </c>
      <c r="C7826" s="6">
        <v>44105</v>
      </c>
      <c r="D7826">
        <v>-84.8</v>
      </c>
      <c r="E7826" t="str">
        <f>INDEX(LedgerMapping[[#All],[Area]],MATCH(Transactions[[#This Row],[Sub Ledger]],LedgerMapping[[#All],[Sub Ledger]],0))</f>
        <v>Income Statement</v>
      </c>
    </row>
    <row r="7827" spans="1:5" x14ac:dyDescent="0.55000000000000004">
      <c r="A7827">
        <v>11</v>
      </c>
      <c r="B7827">
        <v>67000</v>
      </c>
      <c r="C7827" s="6">
        <v>44105</v>
      </c>
      <c r="D7827">
        <v>-44.38</v>
      </c>
      <c r="E7827" t="str">
        <f>INDEX(LedgerMapping[[#All],[Area]],MATCH(Transactions[[#This Row],[Sub Ledger]],LedgerMapping[[#All],[Sub Ledger]],0))</f>
        <v>Income Statement</v>
      </c>
    </row>
    <row r="7828" spans="1:5" x14ac:dyDescent="0.55000000000000004">
      <c r="A7828">
        <v>11</v>
      </c>
      <c r="B7828">
        <v>68000</v>
      </c>
      <c r="C7828" s="6">
        <v>44105</v>
      </c>
      <c r="D7828">
        <v>-32.67</v>
      </c>
      <c r="E7828" t="str">
        <f>INDEX(LedgerMapping[[#All],[Area]],MATCH(Transactions[[#This Row],[Sub Ledger]],LedgerMapping[[#All],[Sub Ledger]],0))</f>
        <v>Income Statement</v>
      </c>
    </row>
    <row r="7829" spans="1:5" x14ac:dyDescent="0.55000000000000004">
      <c r="A7829">
        <v>11</v>
      </c>
      <c r="B7829">
        <v>69000</v>
      </c>
      <c r="C7829" s="6">
        <v>44105</v>
      </c>
      <c r="D7829">
        <v>-10.33</v>
      </c>
      <c r="E7829" t="str">
        <f>INDEX(LedgerMapping[[#All],[Area]],MATCH(Transactions[[#This Row],[Sub Ledger]],LedgerMapping[[#All],[Sub Ledger]],0))</f>
        <v>Income Statement</v>
      </c>
    </row>
    <row r="7830" spans="1:5" x14ac:dyDescent="0.55000000000000004">
      <c r="A7830">
        <v>11</v>
      </c>
      <c r="B7830">
        <v>71000</v>
      </c>
      <c r="C7830" s="6">
        <v>44105</v>
      </c>
      <c r="D7830">
        <v>-15.65</v>
      </c>
      <c r="E7830" t="str">
        <f>INDEX(LedgerMapping[[#All],[Area]],MATCH(Transactions[[#This Row],[Sub Ledger]],LedgerMapping[[#All],[Sub Ledger]],0))</f>
        <v>Income Statement</v>
      </c>
    </row>
    <row r="7831" spans="1:5" x14ac:dyDescent="0.55000000000000004">
      <c r="A7831">
        <v>11</v>
      </c>
      <c r="B7831">
        <v>73000</v>
      </c>
      <c r="C7831" s="6">
        <v>44105</v>
      </c>
      <c r="D7831">
        <v>-63.53</v>
      </c>
      <c r="E7831" t="str">
        <f>INDEX(LedgerMapping[[#All],[Area]],MATCH(Transactions[[#This Row],[Sub Ledger]],LedgerMapping[[#All],[Sub Ledger]],0))</f>
        <v>Income Statement</v>
      </c>
    </row>
    <row r="7832" spans="1:5" x14ac:dyDescent="0.55000000000000004">
      <c r="A7832">
        <v>11</v>
      </c>
      <c r="B7832">
        <v>74000</v>
      </c>
      <c r="C7832" s="6">
        <v>44105</v>
      </c>
      <c r="D7832">
        <v>-164.59</v>
      </c>
      <c r="E7832" t="str">
        <f>INDEX(LedgerMapping[[#All],[Area]],MATCH(Transactions[[#This Row],[Sub Ledger]],LedgerMapping[[#All],[Sub Ledger]],0))</f>
        <v>Income Statement</v>
      </c>
    </row>
    <row r="7833" spans="1:5" x14ac:dyDescent="0.55000000000000004">
      <c r="A7833">
        <v>11</v>
      </c>
      <c r="B7833">
        <v>76000</v>
      </c>
      <c r="C7833" s="6">
        <v>44105</v>
      </c>
      <c r="D7833">
        <v>-78.42</v>
      </c>
      <c r="E7833" t="str">
        <f>INDEX(LedgerMapping[[#All],[Area]],MATCH(Transactions[[#This Row],[Sub Ledger]],LedgerMapping[[#All],[Sub Ledger]],0))</f>
        <v>Income Statement</v>
      </c>
    </row>
    <row r="7834" spans="1:5" x14ac:dyDescent="0.55000000000000004">
      <c r="A7834">
        <v>11</v>
      </c>
      <c r="B7834">
        <v>77000</v>
      </c>
      <c r="C7834" s="6">
        <v>44105</v>
      </c>
      <c r="D7834">
        <v>-140.12</v>
      </c>
      <c r="E7834" t="str">
        <f>INDEX(LedgerMapping[[#All],[Area]],MATCH(Transactions[[#This Row],[Sub Ledger]],LedgerMapping[[#All],[Sub Ledger]],0))</f>
        <v>Income Statement</v>
      </c>
    </row>
    <row r="7835" spans="1:5" x14ac:dyDescent="0.55000000000000004">
      <c r="A7835">
        <v>11</v>
      </c>
      <c r="B7835">
        <v>78000</v>
      </c>
      <c r="C7835" s="6">
        <v>44105</v>
      </c>
      <c r="D7835">
        <v>-53.95</v>
      </c>
      <c r="E7835" t="str">
        <f>INDEX(LedgerMapping[[#All],[Area]],MATCH(Transactions[[#This Row],[Sub Ledger]],LedgerMapping[[#All],[Sub Ledger]],0))</f>
        <v>Income Statement</v>
      </c>
    </row>
    <row r="7836" spans="1:5" x14ac:dyDescent="0.55000000000000004">
      <c r="A7836">
        <v>11</v>
      </c>
      <c r="B7836">
        <v>80000</v>
      </c>
      <c r="C7836" s="6">
        <v>44105</v>
      </c>
      <c r="D7836">
        <v>-178.42</v>
      </c>
      <c r="E7836" t="str">
        <f>INDEX(LedgerMapping[[#All],[Area]],MATCH(Transactions[[#This Row],[Sub Ledger]],LedgerMapping[[#All],[Sub Ledger]],0))</f>
        <v>Income Statement</v>
      </c>
    </row>
    <row r="7837" spans="1:5" x14ac:dyDescent="0.55000000000000004">
      <c r="A7837">
        <v>11</v>
      </c>
      <c r="B7837">
        <v>81000</v>
      </c>
      <c r="C7837" s="6">
        <v>44105</v>
      </c>
      <c r="D7837">
        <v>-110.34</v>
      </c>
      <c r="E7837" t="str">
        <f>INDEX(LedgerMapping[[#All],[Area]],MATCH(Transactions[[#This Row],[Sub Ledger]],LedgerMapping[[#All],[Sub Ledger]],0))</f>
        <v>Income Statement</v>
      </c>
    </row>
    <row r="7838" spans="1:5" x14ac:dyDescent="0.55000000000000004">
      <c r="A7838">
        <v>11</v>
      </c>
      <c r="B7838">
        <v>82000</v>
      </c>
      <c r="C7838" s="6">
        <v>44105</v>
      </c>
      <c r="D7838">
        <v>-12.46</v>
      </c>
      <c r="E7838" t="str">
        <f>INDEX(LedgerMapping[[#All],[Area]],MATCH(Transactions[[#This Row],[Sub Ledger]],LedgerMapping[[#All],[Sub Ledger]],0))</f>
        <v>Income Statement</v>
      </c>
    </row>
    <row r="7839" spans="1:5" x14ac:dyDescent="0.55000000000000004">
      <c r="A7839">
        <v>11</v>
      </c>
      <c r="B7839">
        <v>83000</v>
      </c>
      <c r="C7839" s="6">
        <v>44105</v>
      </c>
      <c r="D7839">
        <v>-41.19</v>
      </c>
      <c r="E7839" t="str">
        <f>INDEX(LedgerMapping[[#All],[Area]],MATCH(Transactions[[#This Row],[Sub Ledger]],LedgerMapping[[#All],[Sub Ledger]],0))</f>
        <v>Income Statement</v>
      </c>
    </row>
    <row r="7840" spans="1:5" x14ac:dyDescent="0.55000000000000004">
      <c r="A7840">
        <v>11</v>
      </c>
      <c r="B7840">
        <v>84000</v>
      </c>
      <c r="C7840" s="6">
        <v>44105</v>
      </c>
      <c r="D7840">
        <v>-36.93</v>
      </c>
      <c r="E7840" t="str">
        <f>INDEX(LedgerMapping[[#All],[Area]],MATCH(Transactions[[#This Row],[Sub Ledger]],LedgerMapping[[#All],[Sub Ledger]],0))</f>
        <v>Income Statement</v>
      </c>
    </row>
    <row r="7841" spans="1:5" x14ac:dyDescent="0.55000000000000004">
      <c r="A7841">
        <v>11</v>
      </c>
      <c r="B7841">
        <v>85000</v>
      </c>
      <c r="C7841" s="6">
        <v>44105</v>
      </c>
      <c r="D7841">
        <v>-32.67</v>
      </c>
      <c r="E7841" t="str">
        <f>INDEX(LedgerMapping[[#All],[Area]],MATCH(Transactions[[#This Row],[Sub Ledger]],LedgerMapping[[#All],[Sub Ledger]],0))</f>
        <v>Income Statement</v>
      </c>
    </row>
    <row r="7842" spans="1:5" x14ac:dyDescent="0.55000000000000004">
      <c r="A7842">
        <v>11</v>
      </c>
      <c r="B7842">
        <v>87000</v>
      </c>
      <c r="C7842" s="6">
        <v>44105</v>
      </c>
      <c r="D7842">
        <v>-144.38</v>
      </c>
      <c r="E7842" t="str">
        <f>INDEX(LedgerMapping[[#All],[Area]],MATCH(Transactions[[#This Row],[Sub Ledger]],LedgerMapping[[#All],[Sub Ledger]],0))</f>
        <v>Income Statement</v>
      </c>
    </row>
    <row r="7843" spans="1:5" x14ac:dyDescent="0.55000000000000004">
      <c r="A7843">
        <v>11</v>
      </c>
      <c r="B7843">
        <v>90000</v>
      </c>
      <c r="C7843" s="6">
        <v>44105</v>
      </c>
      <c r="D7843">
        <v>-107.14</v>
      </c>
      <c r="E7843" t="str">
        <f>INDEX(LedgerMapping[[#All],[Area]],MATCH(Transactions[[#This Row],[Sub Ledger]],LedgerMapping[[#All],[Sub Ledger]],0))</f>
        <v>Income Statement</v>
      </c>
    </row>
    <row r="7844" spans="1:5" x14ac:dyDescent="0.55000000000000004">
      <c r="A7844">
        <v>11</v>
      </c>
      <c r="B7844">
        <v>94000</v>
      </c>
      <c r="C7844" s="6">
        <v>44105</v>
      </c>
      <c r="D7844">
        <v>-32.67</v>
      </c>
      <c r="E7844" t="str">
        <f>INDEX(LedgerMapping[[#All],[Area]],MATCH(Transactions[[#This Row],[Sub Ledger]],LedgerMapping[[#All],[Sub Ledger]],0))</f>
        <v>Income Statement</v>
      </c>
    </row>
    <row r="7845" spans="1:5" x14ac:dyDescent="0.55000000000000004">
      <c r="A7845">
        <v>11</v>
      </c>
      <c r="B7845">
        <v>60000</v>
      </c>
      <c r="C7845" s="6">
        <v>44105</v>
      </c>
      <c r="D7845">
        <v>-12852.06</v>
      </c>
      <c r="E7845" t="str">
        <f>INDEX(LedgerMapping[[#All],[Area]],MATCH(Transactions[[#This Row],[Sub Ledger]],LedgerMapping[[#All],[Sub Ledger]],0))</f>
        <v>Income Statement</v>
      </c>
    </row>
    <row r="7846" spans="1:5" x14ac:dyDescent="0.55000000000000004">
      <c r="A7846">
        <v>11</v>
      </c>
      <c r="B7846">
        <v>61000</v>
      </c>
      <c r="C7846" s="6">
        <v>44105</v>
      </c>
      <c r="D7846">
        <v>-1056.0999999999999</v>
      </c>
      <c r="E7846" t="str">
        <f>INDEX(LedgerMapping[[#All],[Area]],MATCH(Transactions[[#This Row],[Sub Ledger]],LedgerMapping[[#All],[Sub Ledger]],0))</f>
        <v>Income Statement</v>
      </c>
    </row>
    <row r="7847" spans="1:5" x14ac:dyDescent="0.55000000000000004">
      <c r="A7847">
        <v>11</v>
      </c>
      <c r="B7847">
        <v>62000</v>
      </c>
      <c r="C7847" s="6">
        <v>44105</v>
      </c>
      <c r="D7847">
        <v>-924.18</v>
      </c>
      <c r="E7847" t="str">
        <f>INDEX(LedgerMapping[[#All],[Area]],MATCH(Transactions[[#This Row],[Sub Ledger]],LedgerMapping[[#All],[Sub Ledger]],0))</f>
        <v>Income Statement</v>
      </c>
    </row>
    <row r="7848" spans="1:5" x14ac:dyDescent="0.55000000000000004">
      <c r="A7848">
        <v>11</v>
      </c>
      <c r="B7848">
        <v>65000</v>
      </c>
      <c r="C7848" s="6">
        <v>44105</v>
      </c>
      <c r="D7848">
        <v>-122.04</v>
      </c>
      <c r="E7848" t="str">
        <f>INDEX(LedgerMapping[[#All],[Area]],MATCH(Transactions[[#This Row],[Sub Ledger]],LedgerMapping[[#All],[Sub Ledger]],0))</f>
        <v>Income Statement</v>
      </c>
    </row>
    <row r="7849" spans="1:5" x14ac:dyDescent="0.55000000000000004">
      <c r="A7849">
        <v>11</v>
      </c>
      <c r="B7849">
        <v>66000</v>
      </c>
      <c r="C7849" s="6">
        <v>44105</v>
      </c>
      <c r="D7849">
        <v>-111.4</v>
      </c>
      <c r="E7849" t="str">
        <f>INDEX(LedgerMapping[[#All],[Area]],MATCH(Transactions[[#This Row],[Sub Ledger]],LedgerMapping[[#All],[Sub Ledger]],0))</f>
        <v>Income Statement</v>
      </c>
    </row>
    <row r="7850" spans="1:5" x14ac:dyDescent="0.55000000000000004">
      <c r="A7850">
        <v>11</v>
      </c>
      <c r="B7850">
        <v>67000</v>
      </c>
      <c r="C7850" s="6">
        <v>44105</v>
      </c>
      <c r="D7850">
        <v>-58.21</v>
      </c>
      <c r="E7850" t="str">
        <f>INDEX(LedgerMapping[[#All],[Area]],MATCH(Transactions[[#This Row],[Sub Ledger]],LedgerMapping[[#All],[Sub Ledger]],0))</f>
        <v>Income Statement</v>
      </c>
    </row>
    <row r="7851" spans="1:5" x14ac:dyDescent="0.55000000000000004">
      <c r="A7851">
        <v>11</v>
      </c>
      <c r="B7851">
        <v>68000</v>
      </c>
      <c r="C7851" s="6">
        <v>44105</v>
      </c>
      <c r="D7851">
        <v>-43.31</v>
      </c>
      <c r="E7851" t="str">
        <f>INDEX(LedgerMapping[[#All],[Area]],MATCH(Transactions[[#This Row],[Sub Ledger]],LedgerMapping[[#All],[Sub Ledger]],0))</f>
        <v>Income Statement</v>
      </c>
    </row>
    <row r="7852" spans="1:5" x14ac:dyDescent="0.55000000000000004">
      <c r="A7852">
        <v>11</v>
      </c>
      <c r="B7852">
        <v>69000</v>
      </c>
      <c r="C7852" s="6">
        <v>44105</v>
      </c>
      <c r="D7852">
        <v>-12.46</v>
      </c>
      <c r="E7852" t="str">
        <f>INDEX(LedgerMapping[[#All],[Area]],MATCH(Transactions[[#This Row],[Sub Ledger]],LedgerMapping[[#All],[Sub Ledger]],0))</f>
        <v>Income Statement</v>
      </c>
    </row>
    <row r="7853" spans="1:5" x14ac:dyDescent="0.55000000000000004">
      <c r="A7853">
        <v>11</v>
      </c>
      <c r="B7853">
        <v>71000</v>
      </c>
      <c r="C7853" s="6">
        <v>44105</v>
      </c>
      <c r="D7853">
        <v>-19.91</v>
      </c>
      <c r="E7853" t="str">
        <f>INDEX(LedgerMapping[[#All],[Area]],MATCH(Transactions[[#This Row],[Sub Ledger]],LedgerMapping[[#All],[Sub Ledger]],0))</f>
        <v>Income Statement</v>
      </c>
    </row>
    <row r="7854" spans="1:5" x14ac:dyDescent="0.55000000000000004">
      <c r="A7854">
        <v>11</v>
      </c>
      <c r="B7854">
        <v>73000</v>
      </c>
      <c r="C7854" s="6">
        <v>44105</v>
      </c>
      <c r="D7854">
        <v>-83.74</v>
      </c>
      <c r="E7854" t="str">
        <f>INDEX(LedgerMapping[[#All],[Area]],MATCH(Transactions[[#This Row],[Sub Ledger]],LedgerMapping[[#All],[Sub Ledger]],0))</f>
        <v>Income Statement</v>
      </c>
    </row>
    <row r="7855" spans="1:5" x14ac:dyDescent="0.55000000000000004">
      <c r="A7855">
        <v>11</v>
      </c>
      <c r="B7855">
        <v>74000</v>
      </c>
      <c r="C7855" s="6">
        <v>44105</v>
      </c>
      <c r="D7855">
        <v>-165.66</v>
      </c>
      <c r="E7855" t="str">
        <f>INDEX(LedgerMapping[[#All],[Area]],MATCH(Transactions[[#This Row],[Sub Ledger]],LedgerMapping[[#All],[Sub Ledger]],0))</f>
        <v>Income Statement</v>
      </c>
    </row>
    <row r="7856" spans="1:5" x14ac:dyDescent="0.55000000000000004">
      <c r="A7856">
        <v>11</v>
      </c>
      <c r="B7856">
        <v>76000</v>
      </c>
      <c r="C7856" s="6">
        <v>44105</v>
      </c>
      <c r="D7856">
        <v>-103.95</v>
      </c>
      <c r="E7856" t="str">
        <f>INDEX(LedgerMapping[[#All],[Area]],MATCH(Transactions[[#This Row],[Sub Ledger]],LedgerMapping[[#All],[Sub Ledger]],0))</f>
        <v>Income Statement</v>
      </c>
    </row>
    <row r="7857" spans="1:5" x14ac:dyDescent="0.55000000000000004">
      <c r="A7857">
        <v>11</v>
      </c>
      <c r="B7857">
        <v>77000</v>
      </c>
      <c r="C7857" s="6">
        <v>44105</v>
      </c>
      <c r="D7857">
        <v>-186.93</v>
      </c>
      <c r="E7857" t="str">
        <f>INDEX(LedgerMapping[[#All],[Area]],MATCH(Transactions[[#This Row],[Sub Ledger]],LedgerMapping[[#All],[Sub Ledger]],0))</f>
        <v>Income Statement</v>
      </c>
    </row>
    <row r="7858" spans="1:5" x14ac:dyDescent="0.55000000000000004">
      <c r="A7858">
        <v>11</v>
      </c>
      <c r="B7858">
        <v>78000</v>
      </c>
      <c r="C7858" s="6">
        <v>44105</v>
      </c>
      <c r="D7858">
        <v>-58.21</v>
      </c>
      <c r="E7858" t="str">
        <f>INDEX(LedgerMapping[[#All],[Area]],MATCH(Transactions[[#This Row],[Sub Ledger]],LedgerMapping[[#All],[Sub Ledger]],0))</f>
        <v>Income Statement</v>
      </c>
    </row>
    <row r="7859" spans="1:5" x14ac:dyDescent="0.55000000000000004">
      <c r="A7859">
        <v>11</v>
      </c>
      <c r="B7859">
        <v>80000</v>
      </c>
      <c r="C7859" s="6">
        <v>44105</v>
      </c>
      <c r="D7859">
        <v>-213.53</v>
      </c>
      <c r="E7859" t="str">
        <f>INDEX(LedgerMapping[[#All],[Area]],MATCH(Transactions[[#This Row],[Sub Ledger]],LedgerMapping[[#All],[Sub Ledger]],0))</f>
        <v>Income Statement</v>
      </c>
    </row>
    <row r="7860" spans="1:5" x14ac:dyDescent="0.55000000000000004">
      <c r="A7860">
        <v>11</v>
      </c>
      <c r="B7860">
        <v>81000</v>
      </c>
      <c r="C7860" s="6">
        <v>44105</v>
      </c>
      <c r="D7860">
        <v>-132.68</v>
      </c>
      <c r="E7860" t="str">
        <f>INDEX(LedgerMapping[[#All],[Area]],MATCH(Transactions[[#This Row],[Sub Ledger]],LedgerMapping[[#All],[Sub Ledger]],0))</f>
        <v>Income Statement</v>
      </c>
    </row>
    <row r="7861" spans="1:5" x14ac:dyDescent="0.55000000000000004">
      <c r="A7861">
        <v>11</v>
      </c>
      <c r="B7861">
        <v>82000</v>
      </c>
      <c r="C7861" s="6">
        <v>44105</v>
      </c>
      <c r="D7861">
        <v>-13.53</v>
      </c>
      <c r="E7861" t="str">
        <f>INDEX(LedgerMapping[[#All],[Area]],MATCH(Transactions[[#This Row],[Sub Ledger]],LedgerMapping[[#All],[Sub Ledger]],0))</f>
        <v>Income Statement</v>
      </c>
    </row>
    <row r="7862" spans="1:5" x14ac:dyDescent="0.55000000000000004">
      <c r="A7862">
        <v>11</v>
      </c>
      <c r="B7862">
        <v>83000</v>
      </c>
      <c r="C7862" s="6">
        <v>44105</v>
      </c>
      <c r="D7862">
        <v>-45.44</v>
      </c>
      <c r="E7862" t="str">
        <f>INDEX(LedgerMapping[[#All],[Area]],MATCH(Transactions[[#This Row],[Sub Ledger]],LedgerMapping[[#All],[Sub Ledger]],0))</f>
        <v>Income Statement</v>
      </c>
    </row>
    <row r="7863" spans="1:5" x14ac:dyDescent="0.55000000000000004">
      <c r="A7863">
        <v>11</v>
      </c>
      <c r="B7863">
        <v>84000</v>
      </c>
      <c r="C7863" s="6">
        <v>44105</v>
      </c>
      <c r="D7863">
        <v>-39.06</v>
      </c>
      <c r="E7863" t="str">
        <f>INDEX(LedgerMapping[[#All],[Area]],MATCH(Transactions[[#This Row],[Sub Ledger]],LedgerMapping[[#All],[Sub Ledger]],0))</f>
        <v>Income Statement</v>
      </c>
    </row>
    <row r="7864" spans="1:5" x14ac:dyDescent="0.55000000000000004">
      <c r="A7864">
        <v>11</v>
      </c>
      <c r="B7864">
        <v>85000</v>
      </c>
      <c r="C7864" s="6">
        <v>44105</v>
      </c>
      <c r="D7864">
        <v>-36.93</v>
      </c>
      <c r="E7864" t="str">
        <f>INDEX(LedgerMapping[[#All],[Area]],MATCH(Transactions[[#This Row],[Sub Ledger]],LedgerMapping[[#All],[Sub Ledger]],0))</f>
        <v>Income Statement</v>
      </c>
    </row>
    <row r="7865" spans="1:5" x14ac:dyDescent="0.55000000000000004">
      <c r="A7865">
        <v>11</v>
      </c>
      <c r="B7865">
        <v>87000</v>
      </c>
      <c r="C7865" s="6">
        <v>44105</v>
      </c>
      <c r="D7865">
        <v>-192.25</v>
      </c>
      <c r="E7865" t="str">
        <f>INDEX(LedgerMapping[[#All],[Area]],MATCH(Transactions[[#This Row],[Sub Ledger]],LedgerMapping[[#All],[Sub Ledger]],0))</f>
        <v>Income Statement</v>
      </c>
    </row>
    <row r="7866" spans="1:5" x14ac:dyDescent="0.55000000000000004">
      <c r="A7866">
        <v>11</v>
      </c>
      <c r="B7866">
        <v>90000</v>
      </c>
      <c r="C7866" s="6">
        <v>44105</v>
      </c>
      <c r="D7866">
        <v>-115.65</v>
      </c>
      <c r="E7866" t="str">
        <f>INDEX(LedgerMapping[[#All],[Area]],MATCH(Transactions[[#This Row],[Sub Ledger]],LedgerMapping[[#All],[Sub Ledger]],0))</f>
        <v>Income Statement</v>
      </c>
    </row>
    <row r="7867" spans="1:5" x14ac:dyDescent="0.55000000000000004">
      <c r="A7867">
        <v>11</v>
      </c>
      <c r="B7867">
        <v>94000</v>
      </c>
      <c r="C7867" s="6">
        <v>44105</v>
      </c>
      <c r="D7867">
        <v>-39.06</v>
      </c>
      <c r="E7867" t="str">
        <f>INDEX(LedgerMapping[[#All],[Area]],MATCH(Transactions[[#This Row],[Sub Ledger]],LedgerMapping[[#All],[Sub Ledger]],0))</f>
        <v>Income Statement</v>
      </c>
    </row>
    <row r="7868" spans="1:5" x14ac:dyDescent="0.55000000000000004">
      <c r="A7868">
        <v>11</v>
      </c>
      <c r="B7868">
        <v>60000</v>
      </c>
      <c r="C7868" s="6">
        <v>44105</v>
      </c>
      <c r="D7868">
        <v>-13614.84</v>
      </c>
      <c r="E7868" t="str">
        <f>INDEX(LedgerMapping[[#All],[Area]],MATCH(Transactions[[#This Row],[Sub Ledger]],LedgerMapping[[#All],[Sub Ledger]],0))</f>
        <v>Income Statement</v>
      </c>
    </row>
    <row r="7869" spans="1:5" x14ac:dyDescent="0.55000000000000004">
      <c r="A7869">
        <v>11</v>
      </c>
      <c r="B7869">
        <v>61000</v>
      </c>
      <c r="C7869" s="6">
        <v>44105</v>
      </c>
      <c r="D7869">
        <v>-1117.8</v>
      </c>
      <c r="E7869" t="str">
        <f>INDEX(LedgerMapping[[#All],[Area]],MATCH(Transactions[[#This Row],[Sub Ledger]],LedgerMapping[[#All],[Sub Ledger]],0))</f>
        <v>Income Statement</v>
      </c>
    </row>
    <row r="7870" spans="1:5" x14ac:dyDescent="0.55000000000000004">
      <c r="A7870">
        <v>11</v>
      </c>
      <c r="B7870">
        <v>62000</v>
      </c>
      <c r="C7870" s="6">
        <v>44105</v>
      </c>
      <c r="D7870">
        <v>-1117.8</v>
      </c>
      <c r="E7870" t="str">
        <f>INDEX(LedgerMapping[[#All],[Area]],MATCH(Transactions[[#This Row],[Sub Ledger]],LedgerMapping[[#All],[Sub Ledger]],0))</f>
        <v>Income Statement</v>
      </c>
    </row>
    <row r="7871" spans="1:5" x14ac:dyDescent="0.55000000000000004">
      <c r="A7871">
        <v>11</v>
      </c>
      <c r="B7871">
        <v>65000</v>
      </c>
      <c r="C7871" s="6">
        <v>44105</v>
      </c>
      <c r="D7871">
        <v>-156.08000000000001</v>
      </c>
      <c r="E7871" t="str">
        <f>INDEX(LedgerMapping[[#All],[Area]],MATCH(Transactions[[#This Row],[Sub Ledger]],LedgerMapping[[#All],[Sub Ledger]],0))</f>
        <v>Income Statement</v>
      </c>
    </row>
    <row r="7872" spans="1:5" x14ac:dyDescent="0.55000000000000004">
      <c r="A7872">
        <v>11</v>
      </c>
      <c r="B7872">
        <v>66000</v>
      </c>
      <c r="C7872" s="6">
        <v>44105</v>
      </c>
      <c r="D7872">
        <v>-142.25</v>
      </c>
      <c r="E7872" t="str">
        <f>INDEX(LedgerMapping[[#All],[Area]],MATCH(Transactions[[#This Row],[Sub Ledger]],LedgerMapping[[#All],[Sub Ledger]],0))</f>
        <v>Income Statement</v>
      </c>
    </row>
    <row r="7873" spans="1:5" x14ac:dyDescent="0.55000000000000004">
      <c r="A7873">
        <v>11</v>
      </c>
      <c r="B7873">
        <v>67000</v>
      </c>
      <c r="C7873" s="6">
        <v>44105</v>
      </c>
      <c r="D7873">
        <v>-70.97</v>
      </c>
      <c r="E7873" t="str">
        <f>INDEX(LedgerMapping[[#All],[Area]],MATCH(Transactions[[#This Row],[Sub Ledger]],LedgerMapping[[#All],[Sub Ledger]],0))</f>
        <v>Income Statement</v>
      </c>
    </row>
    <row r="7874" spans="1:5" x14ac:dyDescent="0.55000000000000004">
      <c r="A7874">
        <v>11</v>
      </c>
      <c r="B7874">
        <v>68000</v>
      </c>
      <c r="C7874" s="6">
        <v>44105</v>
      </c>
      <c r="D7874">
        <v>-53.95</v>
      </c>
      <c r="E7874" t="str">
        <f>INDEX(LedgerMapping[[#All],[Area]],MATCH(Transactions[[#This Row],[Sub Ledger]],LedgerMapping[[#All],[Sub Ledger]],0))</f>
        <v>Income Statement</v>
      </c>
    </row>
    <row r="7875" spans="1:5" x14ac:dyDescent="0.55000000000000004">
      <c r="A7875">
        <v>11</v>
      </c>
      <c r="B7875">
        <v>69000</v>
      </c>
      <c r="C7875" s="6">
        <v>44105</v>
      </c>
      <c r="D7875">
        <v>-16.72</v>
      </c>
      <c r="E7875" t="str">
        <f>INDEX(LedgerMapping[[#All],[Area]],MATCH(Transactions[[#This Row],[Sub Ledger]],LedgerMapping[[#All],[Sub Ledger]],0))</f>
        <v>Income Statement</v>
      </c>
    </row>
    <row r="7876" spans="1:5" x14ac:dyDescent="0.55000000000000004">
      <c r="A7876">
        <v>11</v>
      </c>
      <c r="B7876">
        <v>71000</v>
      </c>
      <c r="C7876" s="6">
        <v>44105</v>
      </c>
      <c r="D7876">
        <v>-23.1</v>
      </c>
      <c r="E7876" t="str">
        <f>INDEX(LedgerMapping[[#All],[Area]],MATCH(Transactions[[#This Row],[Sub Ledger]],LedgerMapping[[#All],[Sub Ledger]],0))</f>
        <v>Income Statement</v>
      </c>
    </row>
    <row r="7877" spans="1:5" x14ac:dyDescent="0.55000000000000004">
      <c r="A7877">
        <v>11</v>
      </c>
      <c r="B7877">
        <v>73000</v>
      </c>
      <c r="C7877" s="6">
        <v>44105</v>
      </c>
      <c r="D7877">
        <v>-97.57</v>
      </c>
      <c r="E7877" t="str">
        <f>INDEX(LedgerMapping[[#All],[Area]],MATCH(Transactions[[#This Row],[Sub Ledger]],LedgerMapping[[#All],[Sub Ledger]],0))</f>
        <v>Income Statement</v>
      </c>
    </row>
    <row r="7878" spans="1:5" x14ac:dyDescent="0.55000000000000004">
      <c r="A7878">
        <v>11</v>
      </c>
      <c r="B7878">
        <v>74000</v>
      </c>
      <c r="C7878" s="6">
        <v>44105</v>
      </c>
      <c r="D7878">
        <v>-200.76</v>
      </c>
      <c r="E7878" t="str">
        <f>INDEX(LedgerMapping[[#All],[Area]],MATCH(Transactions[[#This Row],[Sub Ledger]],LedgerMapping[[#All],[Sub Ledger]],0))</f>
        <v>Income Statement</v>
      </c>
    </row>
    <row r="7879" spans="1:5" x14ac:dyDescent="0.55000000000000004">
      <c r="A7879">
        <v>11</v>
      </c>
      <c r="B7879">
        <v>76000</v>
      </c>
      <c r="C7879" s="6">
        <v>44105</v>
      </c>
      <c r="D7879">
        <v>-110.34</v>
      </c>
      <c r="E7879" t="str">
        <f>INDEX(LedgerMapping[[#All],[Area]],MATCH(Transactions[[#This Row],[Sub Ledger]],LedgerMapping[[#All],[Sub Ledger]],0))</f>
        <v>Income Statement</v>
      </c>
    </row>
    <row r="7880" spans="1:5" x14ac:dyDescent="0.55000000000000004">
      <c r="A7880">
        <v>11</v>
      </c>
      <c r="B7880">
        <v>77000</v>
      </c>
      <c r="C7880" s="6">
        <v>44105</v>
      </c>
      <c r="D7880">
        <v>-197.57</v>
      </c>
      <c r="E7880" t="str">
        <f>INDEX(LedgerMapping[[#All],[Area]],MATCH(Transactions[[#This Row],[Sub Ledger]],LedgerMapping[[#All],[Sub Ledger]],0))</f>
        <v>Income Statement</v>
      </c>
    </row>
    <row r="7881" spans="1:5" x14ac:dyDescent="0.55000000000000004">
      <c r="A7881">
        <v>11</v>
      </c>
      <c r="B7881">
        <v>78000</v>
      </c>
      <c r="C7881" s="6">
        <v>44105</v>
      </c>
      <c r="D7881">
        <v>-65.650000000000006</v>
      </c>
      <c r="E7881" t="str">
        <f>INDEX(LedgerMapping[[#All],[Area]],MATCH(Transactions[[#This Row],[Sub Ledger]],LedgerMapping[[#All],[Sub Ledger]],0))</f>
        <v>Income Statement</v>
      </c>
    </row>
    <row r="7882" spans="1:5" x14ac:dyDescent="0.55000000000000004">
      <c r="A7882">
        <v>11</v>
      </c>
      <c r="B7882">
        <v>80000</v>
      </c>
      <c r="C7882" s="6">
        <v>44105</v>
      </c>
      <c r="D7882">
        <v>-235.87</v>
      </c>
      <c r="E7882" t="str">
        <f>INDEX(LedgerMapping[[#All],[Area]],MATCH(Transactions[[#This Row],[Sub Ledger]],LedgerMapping[[#All],[Sub Ledger]],0))</f>
        <v>Income Statement</v>
      </c>
    </row>
    <row r="7883" spans="1:5" x14ac:dyDescent="0.55000000000000004">
      <c r="A7883">
        <v>11</v>
      </c>
      <c r="B7883">
        <v>81000</v>
      </c>
      <c r="C7883" s="6">
        <v>44105</v>
      </c>
      <c r="D7883">
        <v>-146.51</v>
      </c>
      <c r="E7883" t="str">
        <f>INDEX(LedgerMapping[[#All],[Area]],MATCH(Transactions[[#This Row],[Sub Ledger]],LedgerMapping[[#All],[Sub Ledger]],0))</f>
        <v>Income Statement</v>
      </c>
    </row>
    <row r="7884" spans="1:5" x14ac:dyDescent="0.55000000000000004">
      <c r="A7884">
        <v>11</v>
      </c>
      <c r="B7884">
        <v>82000</v>
      </c>
      <c r="C7884" s="6">
        <v>44105</v>
      </c>
      <c r="D7884">
        <v>-15.65</v>
      </c>
      <c r="E7884" t="str">
        <f>INDEX(LedgerMapping[[#All],[Area]],MATCH(Transactions[[#This Row],[Sub Ledger]],LedgerMapping[[#All],[Sub Ledger]],0))</f>
        <v>Income Statement</v>
      </c>
    </row>
    <row r="7885" spans="1:5" x14ac:dyDescent="0.55000000000000004">
      <c r="A7885">
        <v>11</v>
      </c>
      <c r="B7885">
        <v>83000</v>
      </c>
      <c r="C7885" s="6">
        <v>44105</v>
      </c>
      <c r="D7885">
        <v>-52.89</v>
      </c>
      <c r="E7885" t="str">
        <f>INDEX(LedgerMapping[[#All],[Area]],MATCH(Transactions[[#This Row],[Sub Ledger]],LedgerMapping[[#All],[Sub Ledger]],0))</f>
        <v>Income Statement</v>
      </c>
    </row>
    <row r="7886" spans="1:5" x14ac:dyDescent="0.55000000000000004">
      <c r="A7886">
        <v>11</v>
      </c>
      <c r="B7886">
        <v>84000</v>
      </c>
      <c r="C7886" s="6">
        <v>44105</v>
      </c>
      <c r="D7886">
        <v>-47.57</v>
      </c>
      <c r="E7886" t="str">
        <f>INDEX(LedgerMapping[[#All],[Area]],MATCH(Transactions[[#This Row],[Sub Ledger]],LedgerMapping[[#All],[Sub Ledger]],0))</f>
        <v>Income Statement</v>
      </c>
    </row>
    <row r="7887" spans="1:5" x14ac:dyDescent="0.55000000000000004">
      <c r="A7887">
        <v>11</v>
      </c>
      <c r="B7887">
        <v>85000</v>
      </c>
      <c r="C7887" s="6">
        <v>44105</v>
      </c>
      <c r="D7887">
        <v>-42.25</v>
      </c>
      <c r="E7887" t="str">
        <f>INDEX(LedgerMapping[[#All],[Area]],MATCH(Transactions[[#This Row],[Sub Ledger]],LedgerMapping[[#All],[Sub Ledger]],0))</f>
        <v>Income Statement</v>
      </c>
    </row>
    <row r="7888" spans="1:5" x14ac:dyDescent="0.55000000000000004">
      <c r="A7888">
        <v>11</v>
      </c>
      <c r="B7888">
        <v>87000</v>
      </c>
      <c r="C7888" s="6">
        <v>44105</v>
      </c>
      <c r="D7888">
        <v>-192.25</v>
      </c>
      <c r="E7888" t="str">
        <f>INDEX(LedgerMapping[[#All],[Area]],MATCH(Transactions[[#This Row],[Sub Ledger]],LedgerMapping[[#All],[Sub Ledger]],0))</f>
        <v>Income Statement</v>
      </c>
    </row>
    <row r="7889" spans="1:5" x14ac:dyDescent="0.55000000000000004">
      <c r="A7889">
        <v>11</v>
      </c>
      <c r="B7889">
        <v>90000</v>
      </c>
      <c r="C7889" s="6">
        <v>44105</v>
      </c>
      <c r="D7889">
        <v>-139.06</v>
      </c>
      <c r="E7889" t="str">
        <f>INDEX(LedgerMapping[[#All],[Area]],MATCH(Transactions[[#This Row],[Sub Ledger]],LedgerMapping[[#All],[Sub Ledger]],0))</f>
        <v>Income Statement</v>
      </c>
    </row>
    <row r="7890" spans="1:5" x14ac:dyDescent="0.55000000000000004">
      <c r="A7890">
        <v>11</v>
      </c>
      <c r="B7890">
        <v>94000</v>
      </c>
      <c r="C7890" s="6">
        <v>44105</v>
      </c>
      <c r="D7890">
        <v>-43.31</v>
      </c>
      <c r="E7890" t="str">
        <f>INDEX(LedgerMapping[[#All],[Area]],MATCH(Transactions[[#This Row],[Sub Ledger]],LedgerMapping[[#All],[Sub Ledger]],0))</f>
        <v>Income Statement</v>
      </c>
    </row>
    <row r="7891" spans="1:5" x14ac:dyDescent="0.55000000000000004">
      <c r="A7891">
        <v>11</v>
      </c>
      <c r="B7891">
        <v>60000</v>
      </c>
      <c r="C7891" s="6">
        <v>44105</v>
      </c>
      <c r="D7891">
        <v>-3213.58</v>
      </c>
      <c r="E7891" t="str">
        <f>INDEX(LedgerMapping[[#All],[Area]],MATCH(Transactions[[#This Row],[Sub Ledger]],LedgerMapping[[#All],[Sub Ledger]],0))</f>
        <v>Income Statement</v>
      </c>
    </row>
    <row r="7892" spans="1:5" x14ac:dyDescent="0.55000000000000004">
      <c r="A7892">
        <v>11</v>
      </c>
      <c r="B7892">
        <v>61000</v>
      </c>
      <c r="C7892" s="6">
        <v>44105</v>
      </c>
      <c r="D7892">
        <v>-363.53</v>
      </c>
      <c r="E7892" t="str">
        <f>INDEX(LedgerMapping[[#All],[Area]],MATCH(Transactions[[#This Row],[Sub Ledger]],LedgerMapping[[#All],[Sub Ledger]],0))</f>
        <v>Income Statement</v>
      </c>
    </row>
    <row r="7893" spans="1:5" x14ac:dyDescent="0.55000000000000004">
      <c r="A7893">
        <v>11</v>
      </c>
      <c r="B7893">
        <v>62000</v>
      </c>
      <c r="C7893" s="6">
        <v>44105</v>
      </c>
      <c r="D7893">
        <v>-297.57</v>
      </c>
      <c r="E7893" t="str">
        <f>INDEX(LedgerMapping[[#All],[Area]],MATCH(Transactions[[#This Row],[Sub Ledger]],LedgerMapping[[#All],[Sub Ledger]],0))</f>
        <v>Income Statement</v>
      </c>
    </row>
    <row r="7894" spans="1:5" x14ac:dyDescent="0.55000000000000004">
      <c r="A7894">
        <v>11</v>
      </c>
      <c r="B7894">
        <v>65000</v>
      </c>
      <c r="C7894" s="6">
        <v>44105</v>
      </c>
      <c r="D7894">
        <v>-40.119999999999997</v>
      </c>
      <c r="E7894" t="str">
        <f>INDEX(LedgerMapping[[#All],[Area]],MATCH(Transactions[[#This Row],[Sub Ledger]],LedgerMapping[[#All],[Sub Ledger]],0))</f>
        <v>Income Statement</v>
      </c>
    </row>
    <row r="7895" spans="1:5" x14ac:dyDescent="0.55000000000000004">
      <c r="A7895">
        <v>11</v>
      </c>
      <c r="B7895">
        <v>66000</v>
      </c>
      <c r="C7895" s="6">
        <v>44105</v>
      </c>
      <c r="D7895">
        <v>-36.93</v>
      </c>
      <c r="E7895" t="str">
        <f>INDEX(LedgerMapping[[#All],[Area]],MATCH(Transactions[[#This Row],[Sub Ledger]],LedgerMapping[[#All],[Sub Ledger]],0))</f>
        <v>Income Statement</v>
      </c>
    </row>
    <row r="7896" spans="1:5" x14ac:dyDescent="0.55000000000000004">
      <c r="A7896">
        <v>11</v>
      </c>
      <c r="B7896">
        <v>67000</v>
      </c>
      <c r="C7896" s="6">
        <v>44105</v>
      </c>
      <c r="D7896">
        <v>-18.84</v>
      </c>
      <c r="E7896" t="str">
        <f>INDEX(LedgerMapping[[#All],[Area]],MATCH(Transactions[[#This Row],[Sub Ledger]],LedgerMapping[[#All],[Sub Ledger]],0))</f>
        <v>Income Statement</v>
      </c>
    </row>
    <row r="7897" spans="1:5" x14ac:dyDescent="0.55000000000000004">
      <c r="A7897">
        <v>11</v>
      </c>
      <c r="B7897">
        <v>68000</v>
      </c>
      <c r="C7897" s="6">
        <v>44105</v>
      </c>
      <c r="D7897">
        <v>-14.59</v>
      </c>
      <c r="E7897" t="str">
        <f>INDEX(LedgerMapping[[#All],[Area]],MATCH(Transactions[[#This Row],[Sub Ledger]],LedgerMapping[[#All],[Sub Ledger]],0))</f>
        <v>Income Statement</v>
      </c>
    </row>
    <row r="7898" spans="1:5" x14ac:dyDescent="0.55000000000000004">
      <c r="A7898">
        <v>11</v>
      </c>
      <c r="B7898">
        <v>69000</v>
      </c>
      <c r="C7898" s="6">
        <v>44105</v>
      </c>
      <c r="D7898">
        <v>-5.01</v>
      </c>
      <c r="E7898" t="str">
        <f>INDEX(LedgerMapping[[#All],[Area]],MATCH(Transactions[[#This Row],[Sub Ledger]],LedgerMapping[[#All],[Sub Ledger]],0))</f>
        <v>Income Statement</v>
      </c>
    </row>
    <row r="7899" spans="1:5" x14ac:dyDescent="0.55000000000000004">
      <c r="A7899">
        <v>11</v>
      </c>
      <c r="B7899">
        <v>71000</v>
      </c>
      <c r="C7899" s="6">
        <v>44105</v>
      </c>
      <c r="D7899">
        <v>-7.14</v>
      </c>
      <c r="E7899" t="str">
        <f>INDEX(LedgerMapping[[#All],[Area]],MATCH(Transactions[[#This Row],[Sub Ledger]],LedgerMapping[[#All],[Sub Ledger]],0))</f>
        <v>Income Statement</v>
      </c>
    </row>
    <row r="7900" spans="1:5" x14ac:dyDescent="0.55000000000000004">
      <c r="A7900">
        <v>11</v>
      </c>
      <c r="B7900">
        <v>73000</v>
      </c>
      <c r="C7900" s="6">
        <v>44105</v>
      </c>
      <c r="D7900">
        <v>-25.23</v>
      </c>
      <c r="E7900" t="str">
        <f>INDEX(LedgerMapping[[#All],[Area]],MATCH(Transactions[[#This Row],[Sub Ledger]],LedgerMapping[[#All],[Sub Ledger]],0))</f>
        <v>Income Statement</v>
      </c>
    </row>
    <row r="7901" spans="1:5" x14ac:dyDescent="0.55000000000000004">
      <c r="A7901">
        <v>11</v>
      </c>
      <c r="B7901">
        <v>74000</v>
      </c>
      <c r="C7901" s="6">
        <v>44105</v>
      </c>
      <c r="D7901">
        <v>-194.38</v>
      </c>
      <c r="E7901" t="str">
        <f>INDEX(LedgerMapping[[#All],[Area]],MATCH(Transactions[[#This Row],[Sub Ledger]],LedgerMapping[[#All],[Sub Ledger]],0))</f>
        <v>Income Statement</v>
      </c>
    </row>
    <row r="7902" spans="1:5" x14ac:dyDescent="0.55000000000000004">
      <c r="A7902">
        <v>11</v>
      </c>
      <c r="B7902">
        <v>76000</v>
      </c>
      <c r="C7902" s="6">
        <v>44105</v>
      </c>
      <c r="D7902">
        <v>-28.42</v>
      </c>
      <c r="E7902" t="str">
        <f>INDEX(LedgerMapping[[#All],[Area]],MATCH(Transactions[[#This Row],[Sub Ledger]],LedgerMapping[[#All],[Sub Ledger]],0))</f>
        <v>Income Statement</v>
      </c>
    </row>
    <row r="7903" spans="1:5" x14ac:dyDescent="0.55000000000000004">
      <c r="A7903">
        <v>11</v>
      </c>
      <c r="B7903">
        <v>77000</v>
      </c>
      <c r="C7903" s="6">
        <v>44105</v>
      </c>
      <c r="D7903">
        <v>-50.76</v>
      </c>
      <c r="E7903" t="str">
        <f>INDEX(LedgerMapping[[#All],[Area]],MATCH(Transactions[[#This Row],[Sub Ledger]],LedgerMapping[[#All],[Sub Ledger]],0))</f>
        <v>Income Statement</v>
      </c>
    </row>
    <row r="7904" spans="1:5" x14ac:dyDescent="0.55000000000000004">
      <c r="A7904">
        <v>11</v>
      </c>
      <c r="B7904">
        <v>78000</v>
      </c>
      <c r="C7904" s="6">
        <v>44105</v>
      </c>
      <c r="D7904">
        <v>-28.42</v>
      </c>
      <c r="E7904" t="str">
        <f>INDEX(LedgerMapping[[#All],[Area]],MATCH(Transactions[[#This Row],[Sub Ledger]],LedgerMapping[[#All],[Sub Ledger]],0))</f>
        <v>Income Statement</v>
      </c>
    </row>
    <row r="7905" spans="1:5" x14ac:dyDescent="0.55000000000000004">
      <c r="A7905">
        <v>11</v>
      </c>
      <c r="B7905">
        <v>80000</v>
      </c>
      <c r="C7905" s="6">
        <v>44105</v>
      </c>
      <c r="D7905">
        <v>-61.4</v>
      </c>
      <c r="E7905" t="str">
        <f>INDEX(LedgerMapping[[#All],[Area]],MATCH(Transactions[[#This Row],[Sub Ledger]],LedgerMapping[[#All],[Sub Ledger]],0))</f>
        <v>Income Statement</v>
      </c>
    </row>
    <row r="7906" spans="1:5" x14ac:dyDescent="0.55000000000000004">
      <c r="A7906">
        <v>11</v>
      </c>
      <c r="B7906">
        <v>81000</v>
      </c>
      <c r="C7906" s="6">
        <v>44105</v>
      </c>
      <c r="D7906">
        <v>-37.99</v>
      </c>
      <c r="E7906" t="str">
        <f>INDEX(LedgerMapping[[#All],[Area]],MATCH(Transactions[[#This Row],[Sub Ledger]],LedgerMapping[[#All],[Sub Ledger]],0))</f>
        <v>Income Statement</v>
      </c>
    </row>
    <row r="7907" spans="1:5" x14ac:dyDescent="0.55000000000000004">
      <c r="A7907">
        <v>11</v>
      </c>
      <c r="B7907">
        <v>82000</v>
      </c>
      <c r="C7907" s="6">
        <v>44105</v>
      </c>
      <c r="D7907">
        <v>-5.01</v>
      </c>
      <c r="E7907" t="str">
        <f>INDEX(LedgerMapping[[#All],[Area]],MATCH(Transactions[[#This Row],[Sub Ledger]],LedgerMapping[[#All],[Sub Ledger]],0))</f>
        <v>Income Statement</v>
      </c>
    </row>
    <row r="7908" spans="1:5" x14ac:dyDescent="0.55000000000000004">
      <c r="A7908">
        <v>11</v>
      </c>
      <c r="B7908">
        <v>83000</v>
      </c>
      <c r="C7908" s="6">
        <v>44105</v>
      </c>
      <c r="D7908">
        <v>-14.59</v>
      </c>
      <c r="E7908" t="str">
        <f>INDEX(LedgerMapping[[#All],[Area]],MATCH(Transactions[[#This Row],[Sub Ledger]],LedgerMapping[[#All],[Sub Ledger]],0))</f>
        <v>Income Statement</v>
      </c>
    </row>
    <row r="7909" spans="1:5" x14ac:dyDescent="0.55000000000000004">
      <c r="A7909">
        <v>11</v>
      </c>
      <c r="B7909">
        <v>84000</v>
      </c>
      <c r="C7909" s="6">
        <v>44105</v>
      </c>
      <c r="D7909">
        <v>-13.53</v>
      </c>
      <c r="E7909" t="str">
        <f>INDEX(LedgerMapping[[#All],[Area]],MATCH(Transactions[[#This Row],[Sub Ledger]],LedgerMapping[[#All],[Sub Ledger]],0))</f>
        <v>Income Statement</v>
      </c>
    </row>
    <row r="7910" spans="1:5" x14ac:dyDescent="0.55000000000000004">
      <c r="A7910">
        <v>11</v>
      </c>
      <c r="B7910">
        <v>85000</v>
      </c>
      <c r="C7910" s="6">
        <v>44105</v>
      </c>
      <c r="D7910">
        <v>-11.4</v>
      </c>
      <c r="E7910" t="str">
        <f>INDEX(LedgerMapping[[#All],[Area]],MATCH(Transactions[[#This Row],[Sub Ledger]],LedgerMapping[[#All],[Sub Ledger]],0))</f>
        <v>Income Statement</v>
      </c>
    </row>
    <row r="7911" spans="1:5" x14ac:dyDescent="0.55000000000000004">
      <c r="A7911">
        <v>11</v>
      </c>
      <c r="B7911">
        <v>87000</v>
      </c>
      <c r="C7911" s="6">
        <v>44105</v>
      </c>
      <c r="D7911">
        <v>-48.63</v>
      </c>
      <c r="E7911" t="str">
        <f>INDEX(LedgerMapping[[#All],[Area]],MATCH(Transactions[[#This Row],[Sub Ledger]],LedgerMapping[[#All],[Sub Ledger]],0))</f>
        <v>Income Statement</v>
      </c>
    </row>
    <row r="7912" spans="1:5" x14ac:dyDescent="0.55000000000000004">
      <c r="A7912">
        <v>11</v>
      </c>
      <c r="B7912">
        <v>90000</v>
      </c>
      <c r="C7912" s="6">
        <v>44105</v>
      </c>
      <c r="D7912">
        <v>-36.93</v>
      </c>
      <c r="E7912" t="str">
        <f>INDEX(LedgerMapping[[#All],[Area]],MATCH(Transactions[[#This Row],[Sub Ledger]],LedgerMapping[[#All],[Sub Ledger]],0))</f>
        <v>Income Statement</v>
      </c>
    </row>
    <row r="7913" spans="1:5" x14ac:dyDescent="0.55000000000000004">
      <c r="A7913">
        <v>11</v>
      </c>
      <c r="B7913">
        <v>94000</v>
      </c>
      <c r="C7913" s="6">
        <v>44105</v>
      </c>
      <c r="D7913">
        <v>-11.4</v>
      </c>
      <c r="E7913" t="str">
        <f>INDEX(LedgerMapping[[#All],[Area]],MATCH(Transactions[[#This Row],[Sub Ledger]],LedgerMapping[[#All],[Sub Ledger]],0))</f>
        <v>Income Statement</v>
      </c>
    </row>
    <row r="7914" spans="1:5" x14ac:dyDescent="0.55000000000000004">
      <c r="A7914">
        <v>11</v>
      </c>
      <c r="B7914">
        <v>52000</v>
      </c>
      <c r="C7914" s="6">
        <v>44105</v>
      </c>
      <c r="D7914">
        <v>5068.9399999999996</v>
      </c>
      <c r="E7914" t="str">
        <f>INDEX(LedgerMapping[[#All],[Area]],MATCH(Transactions[[#This Row],[Sub Ledger]],LedgerMapping[[#All],[Sub Ledger]],0))</f>
        <v>Income Statement</v>
      </c>
    </row>
    <row r="7915" spans="1:5" x14ac:dyDescent="0.55000000000000004">
      <c r="A7915">
        <v>11</v>
      </c>
      <c r="B7915">
        <v>89000</v>
      </c>
      <c r="C7915" s="6">
        <v>44105</v>
      </c>
      <c r="D7915">
        <v>70.97</v>
      </c>
      <c r="E7915" t="str">
        <f>INDEX(LedgerMapping[[#All],[Area]],MATCH(Transactions[[#This Row],[Sub Ledger]],LedgerMapping[[#All],[Sub Ledger]],0))</f>
        <v>Income Statement</v>
      </c>
    </row>
    <row r="7916" spans="1:5" x14ac:dyDescent="0.55000000000000004">
      <c r="A7916">
        <v>11</v>
      </c>
      <c r="B7916">
        <v>89000</v>
      </c>
      <c r="C7916" s="6">
        <v>44105</v>
      </c>
      <c r="D7916">
        <v>75.23</v>
      </c>
      <c r="E7916" t="str">
        <f>INDEX(LedgerMapping[[#All],[Area]],MATCH(Transactions[[#This Row],[Sub Ledger]],LedgerMapping[[#All],[Sub Ledger]],0))</f>
        <v>Income Statement</v>
      </c>
    </row>
    <row r="7917" spans="1:5" x14ac:dyDescent="0.55000000000000004">
      <c r="A7917">
        <v>11</v>
      </c>
      <c r="B7917">
        <v>89000</v>
      </c>
      <c r="C7917" s="6">
        <v>44105</v>
      </c>
      <c r="D7917">
        <v>91.19</v>
      </c>
      <c r="E7917" t="str">
        <f>INDEX(LedgerMapping[[#All],[Area]],MATCH(Transactions[[#This Row],[Sub Ledger]],LedgerMapping[[#All],[Sub Ledger]],0))</f>
        <v>Income Statement</v>
      </c>
    </row>
    <row r="7918" spans="1:5" x14ac:dyDescent="0.55000000000000004">
      <c r="A7918">
        <v>11</v>
      </c>
      <c r="B7918">
        <v>89000</v>
      </c>
      <c r="C7918" s="6">
        <v>44105</v>
      </c>
      <c r="D7918">
        <v>25.23</v>
      </c>
      <c r="E7918" t="str">
        <f>INDEX(LedgerMapping[[#All],[Area]],MATCH(Transactions[[#This Row],[Sub Ledger]],LedgerMapping[[#All],[Sub Ledger]],0))</f>
        <v>Income Statement</v>
      </c>
    </row>
    <row r="7919" spans="1:5" x14ac:dyDescent="0.55000000000000004">
      <c r="A7919">
        <v>11</v>
      </c>
      <c r="B7919">
        <v>89000</v>
      </c>
      <c r="C7919" s="6">
        <v>44105</v>
      </c>
      <c r="D7919">
        <v>108.21</v>
      </c>
      <c r="E7919" t="str">
        <f>INDEX(LedgerMapping[[#All],[Area]],MATCH(Transactions[[#This Row],[Sub Ledger]],LedgerMapping[[#All],[Sub Ledger]],0))</f>
        <v>Income Statement</v>
      </c>
    </row>
    <row r="7920" spans="1:5" x14ac:dyDescent="0.55000000000000004">
      <c r="A7920">
        <v>11</v>
      </c>
      <c r="B7920">
        <v>89000</v>
      </c>
      <c r="C7920" s="6">
        <v>44105</v>
      </c>
      <c r="D7920">
        <v>108.21</v>
      </c>
      <c r="E7920" t="str">
        <f>INDEX(LedgerMapping[[#All],[Area]],MATCH(Transactions[[#This Row],[Sub Ledger]],LedgerMapping[[#All],[Sub Ledger]],0))</f>
        <v>Income Statement</v>
      </c>
    </row>
    <row r="7921" spans="1:5" x14ac:dyDescent="0.55000000000000004">
      <c r="A7921">
        <v>11</v>
      </c>
      <c r="B7921">
        <v>91000</v>
      </c>
      <c r="C7921" s="6">
        <v>44105</v>
      </c>
      <c r="D7921">
        <v>-84.35</v>
      </c>
      <c r="E7921" t="str">
        <f>INDEX(LedgerMapping[[#All],[Area]],MATCH(Transactions[[#This Row],[Sub Ledger]],LedgerMapping[[#All],[Sub Ledger]],0))</f>
        <v>Income Statement</v>
      </c>
    </row>
    <row r="7922" spans="1:5" x14ac:dyDescent="0.55000000000000004">
      <c r="A7922">
        <v>11</v>
      </c>
      <c r="B7922">
        <v>91000</v>
      </c>
      <c r="C7922" s="6">
        <v>44105</v>
      </c>
      <c r="D7922">
        <v>-90.73</v>
      </c>
      <c r="E7922" t="str">
        <f>INDEX(LedgerMapping[[#All],[Area]],MATCH(Transactions[[#This Row],[Sub Ledger]],LedgerMapping[[#All],[Sub Ledger]],0))</f>
        <v>Income Statement</v>
      </c>
    </row>
    <row r="7923" spans="1:5" x14ac:dyDescent="0.55000000000000004">
      <c r="A7923">
        <v>11</v>
      </c>
      <c r="B7923">
        <v>91000</v>
      </c>
      <c r="C7923" s="6">
        <v>44105</v>
      </c>
      <c r="D7923">
        <v>-109.88</v>
      </c>
      <c r="E7923" t="str">
        <f>INDEX(LedgerMapping[[#All],[Area]],MATCH(Transactions[[#This Row],[Sub Ledger]],LedgerMapping[[#All],[Sub Ledger]],0))</f>
        <v>Income Statement</v>
      </c>
    </row>
    <row r="7924" spans="1:5" x14ac:dyDescent="0.55000000000000004">
      <c r="A7924">
        <v>11</v>
      </c>
      <c r="B7924">
        <v>91000</v>
      </c>
      <c r="C7924" s="6">
        <v>44105</v>
      </c>
      <c r="D7924">
        <v>-27.96</v>
      </c>
      <c r="E7924" t="str">
        <f>INDEX(LedgerMapping[[#All],[Area]],MATCH(Transactions[[#This Row],[Sub Ledger]],LedgerMapping[[#All],[Sub Ledger]],0))</f>
        <v>Income Statement</v>
      </c>
    </row>
    <row r="7925" spans="1:5" x14ac:dyDescent="0.55000000000000004">
      <c r="A7925">
        <v>11</v>
      </c>
      <c r="B7925">
        <v>91000</v>
      </c>
      <c r="C7925" s="6">
        <v>44105</v>
      </c>
      <c r="D7925">
        <v>-132.22</v>
      </c>
      <c r="E7925" t="str">
        <f>INDEX(LedgerMapping[[#All],[Area]],MATCH(Transactions[[#This Row],[Sub Ledger]],LedgerMapping[[#All],[Sub Ledger]],0))</f>
        <v>Income Statement</v>
      </c>
    </row>
    <row r="7926" spans="1:5" x14ac:dyDescent="0.55000000000000004">
      <c r="A7926">
        <v>11</v>
      </c>
      <c r="B7926">
        <v>91000</v>
      </c>
      <c r="C7926" s="6">
        <v>44105</v>
      </c>
      <c r="D7926">
        <v>-130.09</v>
      </c>
      <c r="E7926" t="str">
        <f>INDEX(LedgerMapping[[#All],[Area]],MATCH(Transactions[[#This Row],[Sub Ledger]],LedgerMapping[[#All],[Sub Ledger]],0))</f>
        <v>Income Statement</v>
      </c>
    </row>
    <row r="7927" spans="1:5" x14ac:dyDescent="0.55000000000000004">
      <c r="A7927">
        <v>11</v>
      </c>
      <c r="B7927">
        <v>92000</v>
      </c>
      <c r="C7927" s="6">
        <v>44105</v>
      </c>
      <c r="D7927">
        <v>219.91</v>
      </c>
      <c r="E7927" t="str">
        <f>INDEX(LedgerMapping[[#All],[Area]],MATCH(Transactions[[#This Row],[Sub Ledger]],LedgerMapping[[#All],[Sub Ledger]],0))</f>
        <v>Income Statement</v>
      </c>
    </row>
    <row r="7928" spans="1:5" x14ac:dyDescent="0.55000000000000004">
      <c r="A7928">
        <v>11</v>
      </c>
      <c r="B7928">
        <v>92000</v>
      </c>
      <c r="C7928" s="6">
        <v>44105</v>
      </c>
      <c r="D7928">
        <v>222.04</v>
      </c>
      <c r="E7928" t="str">
        <f>INDEX(LedgerMapping[[#All],[Area]],MATCH(Transactions[[#This Row],[Sub Ledger]],LedgerMapping[[#All],[Sub Ledger]],0))</f>
        <v>Income Statement</v>
      </c>
    </row>
    <row r="7929" spans="1:5" x14ac:dyDescent="0.55000000000000004">
      <c r="A7929">
        <v>11</v>
      </c>
      <c r="B7929">
        <v>92000</v>
      </c>
      <c r="C7929" s="6">
        <v>44105</v>
      </c>
      <c r="D7929">
        <v>143.31</v>
      </c>
      <c r="E7929" t="str">
        <f>INDEX(LedgerMapping[[#All],[Area]],MATCH(Transactions[[#This Row],[Sub Ledger]],LedgerMapping[[#All],[Sub Ledger]],0))</f>
        <v>Income Statement</v>
      </c>
    </row>
    <row r="7930" spans="1:5" x14ac:dyDescent="0.55000000000000004">
      <c r="A7930">
        <v>11</v>
      </c>
      <c r="B7930">
        <v>92000</v>
      </c>
      <c r="C7930" s="6">
        <v>44105</v>
      </c>
      <c r="D7930">
        <v>153.94999999999999</v>
      </c>
      <c r="E7930" t="str">
        <f>INDEX(LedgerMapping[[#All],[Area]],MATCH(Transactions[[#This Row],[Sub Ledger]],LedgerMapping[[#All],[Sub Ledger]],0))</f>
        <v>Income Statement</v>
      </c>
    </row>
    <row r="7931" spans="1:5" x14ac:dyDescent="0.55000000000000004">
      <c r="A7931">
        <v>11</v>
      </c>
      <c r="B7931">
        <v>92000</v>
      </c>
      <c r="C7931" s="6">
        <v>44105</v>
      </c>
      <c r="D7931">
        <v>185.87</v>
      </c>
      <c r="E7931" t="str">
        <f>INDEX(LedgerMapping[[#All],[Area]],MATCH(Transactions[[#This Row],[Sub Ledger]],LedgerMapping[[#All],[Sub Ledger]],0))</f>
        <v>Income Statement</v>
      </c>
    </row>
    <row r="7932" spans="1:5" x14ac:dyDescent="0.55000000000000004">
      <c r="A7932">
        <v>11</v>
      </c>
      <c r="B7932">
        <v>92000</v>
      </c>
      <c r="C7932" s="6">
        <v>44105</v>
      </c>
      <c r="D7932">
        <v>49.7</v>
      </c>
      <c r="E7932" t="str">
        <f>INDEX(LedgerMapping[[#All],[Area]],MATCH(Transactions[[#This Row],[Sub Ledger]],LedgerMapping[[#All],[Sub Ledger]],0))</f>
        <v>Income Statement</v>
      </c>
    </row>
    <row r="7933" spans="1:5" x14ac:dyDescent="0.55000000000000004">
      <c r="A7933">
        <v>11</v>
      </c>
      <c r="B7933">
        <v>101000</v>
      </c>
      <c r="C7933" s="6">
        <v>44105</v>
      </c>
      <c r="D7933">
        <v>72410.62</v>
      </c>
      <c r="E7933" t="str">
        <f>INDEX(LedgerMapping[[#All],[Area]],MATCH(Transactions[[#This Row],[Sub Ledger]],LedgerMapping[[#All],[Sub Ledger]],0))</f>
        <v>Income Statement</v>
      </c>
    </row>
    <row r="7934" spans="1:5" x14ac:dyDescent="0.55000000000000004">
      <c r="A7934">
        <v>11</v>
      </c>
      <c r="B7934">
        <v>101001</v>
      </c>
      <c r="C7934" s="6">
        <v>44105</v>
      </c>
      <c r="D7934">
        <v>52135.646399999998</v>
      </c>
      <c r="E7934" t="str">
        <f>INDEX(LedgerMapping[[#All],[Area]],MATCH(Transactions[[#This Row],[Sub Ledger]],LedgerMapping[[#All],[Sub Ledger]],0))</f>
        <v>Income Statement</v>
      </c>
    </row>
    <row r="7935" spans="1:5" x14ac:dyDescent="0.55000000000000004">
      <c r="A7935">
        <v>11</v>
      </c>
      <c r="B7935">
        <v>53000</v>
      </c>
      <c r="C7935" s="6">
        <v>43983</v>
      </c>
      <c r="D7935">
        <v>-3383.8</v>
      </c>
      <c r="E7935" t="str">
        <f>INDEX(LedgerMapping[[#All],[Area]],MATCH(Transactions[[#This Row],[Sub Ledger]],LedgerMapping[[#All],[Sub Ledger]],0))</f>
        <v>Income Statement</v>
      </c>
    </row>
    <row r="7936" spans="1:5" x14ac:dyDescent="0.55000000000000004">
      <c r="A7936">
        <v>11</v>
      </c>
      <c r="B7936">
        <v>56000</v>
      </c>
      <c r="C7936" s="6">
        <v>43983</v>
      </c>
      <c r="D7936">
        <v>-35859.94</v>
      </c>
      <c r="E7936" t="str">
        <f>INDEX(LedgerMapping[[#All],[Area]],MATCH(Transactions[[#This Row],[Sub Ledger]],LedgerMapping[[#All],[Sub Ledger]],0))</f>
        <v>Income Statement</v>
      </c>
    </row>
    <row r="7937" spans="1:5" x14ac:dyDescent="0.55000000000000004">
      <c r="A7937">
        <v>11</v>
      </c>
      <c r="B7937">
        <v>57000</v>
      </c>
      <c r="C7937" s="6">
        <v>43983</v>
      </c>
      <c r="D7937">
        <v>-5639.16</v>
      </c>
      <c r="E7937" t="str">
        <f>INDEX(LedgerMapping[[#All],[Area]],MATCH(Transactions[[#This Row],[Sub Ledger]],LedgerMapping[[#All],[Sub Ledger]],0))</f>
        <v>Income Statement</v>
      </c>
    </row>
    <row r="7938" spans="1:5" x14ac:dyDescent="0.55000000000000004">
      <c r="A7938">
        <v>11</v>
      </c>
      <c r="B7938">
        <v>60000</v>
      </c>
      <c r="C7938" s="6">
        <v>43983</v>
      </c>
      <c r="D7938">
        <v>-17367.04</v>
      </c>
      <c r="E7938" t="str">
        <f>INDEX(LedgerMapping[[#All],[Area]],MATCH(Transactions[[#This Row],[Sub Ledger]],LedgerMapping[[#All],[Sub Ledger]],0))</f>
        <v>Income Statement</v>
      </c>
    </row>
    <row r="7939" spans="1:5" x14ac:dyDescent="0.55000000000000004">
      <c r="A7939">
        <v>11</v>
      </c>
      <c r="B7939">
        <v>61000</v>
      </c>
      <c r="C7939" s="6">
        <v>43983</v>
      </c>
      <c r="D7939">
        <v>-1782.71</v>
      </c>
      <c r="E7939" t="str">
        <f>INDEX(LedgerMapping[[#All],[Area]],MATCH(Transactions[[#This Row],[Sub Ledger]],LedgerMapping[[#All],[Sub Ledger]],0))</f>
        <v>Income Statement</v>
      </c>
    </row>
    <row r="7940" spans="1:5" x14ac:dyDescent="0.55000000000000004">
      <c r="A7940">
        <v>11</v>
      </c>
      <c r="B7940">
        <v>62000</v>
      </c>
      <c r="C7940" s="6">
        <v>43983</v>
      </c>
      <c r="D7940">
        <v>-1248.6500000000001</v>
      </c>
      <c r="E7940" t="str">
        <f>INDEX(LedgerMapping[[#All],[Area]],MATCH(Transactions[[#This Row],[Sub Ledger]],LedgerMapping[[#All],[Sub Ledger]],0))</f>
        <v>Income Statement</v>
      </c>
    </row>
    <row r="7941" spans="1:5" x14ac:dyDescent="0.55000000000000004">
      <c r="A7941">
        <v>11</v>
      </c>
      <c r="B7941">
        <v>63000</v>
      </c>
      <c r="C7941" s="6">
        <v>43983</v>
      </c>
      <c r="D7941">
        <v>-2256.12</v>
      </c>
      <c r="E7941" t="str">
        <f>INDEX(LedgerMapping[[#All],[Area]],MATCH(Transactions[[#This Row],[Sub Ledger]],LedgerMapping[[#All],[Sub Ledger]],0))</f>
        <v>Income Statement</v>
      </c>
    </row>
    <row r="7942" spans="1:5" x14ac:dyDescent="0.55000000000000004">
      <c r="A7942">
        <v>11</v>
      </c>
      <c r="B7942">
        <v>65000</v>
      </c>
      <c r="C7942" s="6">
        <v>43983</v>
      </c>
      <c r="D7942">
        <v>-195.44</v>
      </c>
      <c r="E7942" t="str">
        <f>INDEX(LedgerMapping[[#All],[Area]],MATCH(Transactions[[#This Row],[Sub Ledger]],LedgerMapping[[#All],[Sub Ledger]],0))</f>
        <v>Income Statement</v>
      </c>
    </row>
    <row r="7943" spans="1:5" x14ac:dyDescent="0.55000000000000004">
      <c r="A7943">
        <v>11</v>
      </c>
      <c r="B7943">
        <v>66000</v>
      </c>
      <c r="C7943" s="6">
        <v>43983</v>
      </c>
      <c r="D7943">
        <v>-178.42</v>
      </c>
      <c r="E7943" t="str">
        <f>INDEX(LedgerMapping[[#All],[Area]],MATCH(Transactions[[#This Row],[Sub Ledger]],LedgerMapping[[#All],[Sub Ledger]],0))</f>
        <v>Income Statement</v>
      </c>
    </row>
    <row r="7944" spans="1:5" x14ac:dyDescent="0.55000000000000004">
      <c r="A7944">
        <v>11</v>
      </c>
      <c r="B7944">
        <v>67000</v>
      </c>
      <c r="C7944" s="6">
        <v>43983</v>
      </c>
      <c r="D7944">
        <v>-90.12</v>
      </c>
      <c r="E7944" t="str">
        <f>INDEX(LedgerMapping[[#All],[Area]],MATCH(Transactions[[#This Row],[Sub Ledger]],LedgerMapping[[#All],[Sub Ledger]],0))</f>
        <v>Income Statement</v>
      </c>
    </row>
    <row r="7945" spans="1:5" x14ac:dyDescent="0.55000000000000004">
      <c r="A7945">
        <v>11</v>
      </c>
      <c r="B7945">
        <v>68000</v>
      </c>
      <c r="C7945" s="6">
        <v>43983</v>
      </c>
      <c r="D7945">
        <v>-67.78</v>
      </c>
      <c r="E7945" t="str">
        <f>INDEX(LedgerMapping[[#All],[Area]],MATCH(Transactions[[#This Row],[Sub Ledger]],LedgerMapping[[#All],[Sub Ledger]],0))</f>
        <v>Income Statement</v>
      </c>
    </row>
    <row r="7946" spans="1:5" x14ac:dyDescent="0.55000000000000004">
      <c r="A7946">
        <v>11</v>
      </c>
      <c r="B7946">
        <v>69000</v>
      </c>
      <c r="C7946" s="6">
        <v>43983</v>
      </c>
      <c r="D7946">
        <v>-19.91</v>
      </c>
      <c r="E7946" t="str">
        <f>INDEX(LedgerMapping[[#All],[Area]],MATCH(Transactions[[#This Row],[Sub Ledger]],LedgerMapping[[#All],[Sub Ledger]],0))</f>
        <v>Income Statement</v>
      </c>
    </row>
    <row r="7947" spans="1:5" x14ac:dyDescent="0.55000000000000004">
      <c r="A7947">
        <v>11</v>
      </c>
      <c r="B7947">
        <v>71000</v>
      </c>
      <c r="C7947" s="6">
        <v>43983</v>
      </c>
      <c r="D7947">
        <v>-29.48</v>
      </c>
      <c r="E7947" t="str">
        <f>INDEX(LedgerMapping[[#All],[Area]],MATCH(Transactions[[#This Row],[Sub Ledger]],LedgerMapping[[#All],[Sub Ledger]],0))</f>
        <v>Income Statement</v>
      </c>
    </row>
    <row r="7948" spans="1:5" x14ac:dyDescent="0.55000000000000004">
      <c r="A7948">
        <v>11</v>
      </c>
      <c r="B7948">
        <v>72000</v>
      </c>
      <c r="C7948" s="6">
        <v>43983</v>
      </c>
      <c r="D7948">
        <v>-226.3</v>
      </c>
      <c r="E7948" t="str">
        <f>INDEX(LedgerMapping[[#All],[Area]],MATCH(Transactions[[#This Row],[Sub Ledger]],LedgerMapping[[#All],[Sub Ledger]],0))</f>
        <v>Income Statement</v>
      </c>
    </row>
    <row r="7949" spans="1:5" x14ac:dyDescent="0.55000000000000004">
      <c r="A7949">
        <v>11</v>
      </c>
      <c r="B7949">
        <v>73000</v>
      </c>
      <c r="C7949" s="6">
        <v>43983</v>
      </c>
      <c r="D7949">
        <v>-129.47999999999999</v>
      </c>
      <c r="E7949" t="str">
        <f>INDEX(LedgerMapping[[#All],[Area]],MATCH(Transactions[[#This Row],[Sub Ledger]],LedgerMapping[[#All],[Sub Ledger]],0))</f>
        <v>Income Statement</v>
      </c>
    </row>
    <row r="7950" spans="1:5" x14ac:dyDescent="0.55000000000000004">
      <c r="A7950">
        <v>11</v>
      </c>
      <c r="B7950">
        <v>74000</v>
      </c>
      <c r="C7950" s="6">
        <v>43983</v>
      </c>
      <c r="D7950">
        <v>-180.55</v>
      </c>
      <c r="E7950" t="str">
        <f>INDEX(LedgerMapping[[#All],[Area]],MATCH(Transactions[[#This Row],[Sub Ledger]],LedgerMapping[[#All],[Sub Ledger]],0))</f>
        <v>Income Statement</v>
      </c>
    </row>
    <row r="7951" spans="1:5" x14ac:dyDescent="0.55000000000000004">
      <c r="A7951">
        <v>11</v>
      </c>
      <c r="B7951">
        <v>76000</v>
      </c>
      <c r="C7951" s="6">
        <v>43983</v>
      </c>
      <c r="D7951">
        <v>-599.71</v>
      </c>
      <c r="E7951" t="str">
        <f>INDEX(LedgerMapping[[#All],[Area]],MATCH(Transactions[[#This Row],[Sub Ledger]],LedgerMapping[[#All],[Sub Ledger]],0))</f>
        <v>Income Statement</v>
      </c>
    </row>
    <row r="7952" spans="1:5" x14ac:dyDescent="0.55000000000000004">
      <c r="A7952">
        <v>11</v>
      </c>
      <c r="B7952">
        <v>77000</v>
      </c>
      <c r="C7952" s="6">
        <v>43983</v>
      </c>
      <c r="D7952">
        <v>-282.68</v>
      </c>
      <c r="E7952" t="str">
        <f>INDEX(LedgerMapping[[#All],[Area]],MATCH(Transactions[[#This Row],[Sub Ledger]],LedgerMapping[[#All],[Sub Ledger]],0))</f>
        <v>Income Statement</v>
      </c>
    </row>
    <row r="7953" spans="1:5" x14ac:dyDescent="0.55000000000000004">
      <c r="A7953">
        <v>11</v>
      </c>
      <c r="B7953">
        <v>78000</v>
      </c>
      <c r="C7953" s="6">
        <v>43983</v>
      </c>
      <c r="D7953">
        <v>-84.8</v>
      </c>
      <c r="E7953" t="str">
        <f>INDEX(LedgerMapping[[#All],[Area]],MATCH(Transactions[[#This Row],[Sub Ledger]],LedgerMapping[[#All],[Sub Ledger]],0))</f>
        <v>Income Statement</v>
      </c>
    </row>
    <row r="7954" spans="1:5" x14ac:dyDescent="0.55000000000000004">
      <c r="A7954">
        <v>11</v>
      </c>
      <c r="B7954">
        <v>80000</v>
      </c>
      <c r="C7954" s="6">
        <v>43983</v>
      </c>
      <c r="D7954">
        <v>-318.85000000000002</v>
      </c>
      <c r="E7954" t="str">
        <f>INDEX(LedgerMapping[[#All],[Area]],MATCH(Transactions[[#This Row],[Sub Ledger]],LedgerMapping[[#All],[Sub Ledger]],0))</f>
        <v>Income Statement</v>
      </c>
    </row>
    <row r="7955" spans="1:5" x14ac:dyDescent="0.55000000000000004">
      <c r="A7955">
        <v>11</v>
      </c>
      <c r="B7955">
        <v>81000</v>
      </c>
      <c r="C7955" s="6">
        <v>43983</v>
      </c>
      <c r="D7955">
        <v>-197.57</v>
      </c>
      <c r="E7955" t="str">
        <f>INDEX(LedgerMapping[[#All],[Area]],MATCH(Transactions[[#This Row],[Sub Ledger]],LedgerMapping[[#All],[Sub Ledger]],0))</f>
        <v>Income Statement</v>
      </c>
    </row>
    <row r="7956" spans="1:5" x14ac:dyDescent="0.55000000000000004">
      <c r="A7956">
        <v>11</v>
      </c>
      <c r="B7956">
        <v>82000</v>
      </c>
      <c r="C7956" s="6">
        <v>43983</v>
      </c>
      <c r="D7956">
        <v>-19.91</v>
      </c>
      <c r="E7956" t="str">
        <f>INDEX(LedgerMapping[[#All],[Area]],MATCH(Transactions[[#This Row],[Sub Ledger]],LedgerMapping[[#All],[Sub Ledger]],0))</f>
        <v>Income Statement</v>
      </c>
    </row>
    <row r="7957" spans="1:5" x14ac:dyDescent="0.55000000000000004">
      <c r="A7957">
        <v>11</v>
      </c>
      <c r="B7957">
        <v>83000</v>
      </c>
      <c r="C7957" s="6">
        <v>43983</v>
      </c>
      <c r="D7957">
        <v>-67.78</v>
      </c>
      <c r="E7957" t="str">
        <f>INDEX(LedgerMapping[[#All],[Area]],MATCH(Transactions[[#This Row],[Sub Ledger]],LedgerMapping[[#All],[Sub Ledger]],0))</f>
        <v>Income Statement</v>
      </c>
    </row>
    <row r="7958" spans="1:5" x14ac:dyDescent="0.55000000000000004">
      <c r="A7958">
        <v>11</v>
      </c>
      <c r="B7958">
        <v>84000</v>
      </c>
      <c r="C7958" s="6">
        <v>43983</v>
      </c>
      <c r="D7958">
        <v>-57.14</v>
      </c>
      <c r="E7958" t="str">
        <f>INDEX(LedgerMapping[[#All],[Area]],MATCH(Transactions[[#This Row],[Sub Ledger]],LedgerMapping[[#All],[Sub Ledger]],0))</f>
        <v>Income Statement</v>
      </c>
    </row>
    <row r="7959" spans="1:5" x14ac:dyDescent="0.55000000000000004">
      <c r="A7959">
        <v>11</v>
      </c>
      <c r="B7959">
        <v>85000</v>
      </c>
      <c r="C7959" s="6">
        <v>43983</v>
      </c>
      <c r="D7959">
        <v>-55.02</v>
      </c>
      <c r="E7959" t="str">
        <f>INDEX(LedgerMapping[[#All],[Area]],MATCH(Transactions[[#This Row],[Sub Ledger]],LedgerMapping[[#All],[Sub Ledger]],0))</f>
        <v>Income Statement</v>
      </c>
    </row>
    <row r="7960" spans="1:5" x14ac:dyDescent="0.55000000000000004">
      <c r="A7960">
        <v>11</v>
      </c>
      <c r="B7960">
        <v>87000</v>
      </c>
      <c r="C7960" s="6">
        <v>43983</v>
      </c>
      <c r="D7960">
        <v>-288</v>
      </c>
      <c r="E7960" t="str">
        <f>INDEX(LedgerMapping[[#All],[Area]],MATCH(Transactions[[#This Row],[Sub Ledger]],LedgerMapping[[#All],[Sub Ledger]],0))</f>
        <v>Income Statement</v>
      </c>
    </row>
    <row r="7961" spans="1:5" x14ac:dyDescent="0.55000000000000004">
      <c r="A7961">
        <v>11</v>
      </c>
      <c r="B7961">
        <v>90000</v>
      </c>
      <c r="C7961" s="6">
        <v>43983</v>
      </c>
      <c r="D7961">
        <v>-170.98</v>
      </c>
      <c r="E7961" t="str">
        <f>INDEX(LedgerMapping[[#All],[Area]],MATCH(Transactions[[#This Row],[Sub Ledger]],LedgerMapping[[#All],[Sub Ledger]],0))</f>
        <v>Income Statement</v>
      </c>
    </row>
    <row r="7962" spans="1:5" x14ac:dyDescent="0.55000000000000004">
      <c r="A7962">
        <v>11</v>
      </c>
      <c r="B7962">
        <v>94000</v>
      </c>
      <c r="C7962" s="6">
        <v>43983</v>
      </c>
      <c r="D7962">
        <v>-3245.5</v>
      </c>
      <c r="E7962" t="str">
        <f>INDEX(LedgerMapping[[#All],[Area]],MATCH(Transactions[[#This Row],[Sub Ledger]],LedgerMapping[[#All],[Sub Ledger]],0))</f>
        <v>Income Statement</v>
      </c>
    </row>
    <row r="7963" spans="1:5" x14ac:dyDescent="0.55000000000000004">
      <c r="A7963">
        <v>11</v>
      </c>
      <c r="B7963">
        <v>60000</v>
      </c>
      <c r="C7963" s="6">
        <v>43983</v>
      </c>
      <c r="D7963">
        <v>-24492.7</v>
      </c>
      <c r="E7963" t="str">
        <f>INDEX(LedgerMapping[[#All],[Area]],MATCH(Transactions[[#This Row],[Sub Ledger]],LedgerMapping[[#All],[Sub Ledger]],0))</f>
        <v>Income Statement</v>
      </c>
    </row>
    <row r="7964" spans="1:5" x14ac:dyDescent="0.55000000000000004">
      <c r="A7964">
        <v>11</v>
      </c>
      <c r="B7964">
        <v>61000</v>
      </c>
      <c r="C7964" s="6">
        <v>43983</v>
      </c>
      <c r="D7964">
        <v>-3016.77</v>
      </c>
      <c r="E7964" t="str">
        <f>INDEX(LedgerMapping[[#All],[Area]],MATCH(Transactions[[#This Row],[Sub Ledger]],LedgerMapping[[#All],[Sub Ledger]],0))</f>
        <v>Income Statement</v>
      </c>
    </row>
    <row r="7965" spans="1:5" x14ac:dyDescent="0.55000000000000004">
      <c r="A7965">
        <v>11</v>
      </c>
      <c r="B7965">
        <v>62000</v>
      </c>
      <c r="C7965" s="6">
        <v>43983</v>
      </c>
      <c r="D7965">
        <v>-1257.17</v>
      </c>
      <c r="E7965" t="str">
        <f>INDEX(LedgerMapping[[#All],[Area]],MATCH(Transactions[[#This Row],[Sub Ledger]],LedgerMapping[[#All],[Sub Ledger]],0))</f>
        <v>Income Statement</v>
      </c>
    </row>
    <row r="7966" spans="1:5" x14ac:dyDescent="0.55000000000000004">
      <c r="A7966">
        <v>11</v>
      </c>
      <c r="B7966">
        <v>65000</v>
      </c>
      <c r="C7966" s="6">
        <v>43983</v>
      </c>
      <c r="D7966">
        <v>-157.15</v>
      </c>
      <c r="E7966" t="str">
        <f>INDEX(LedgerMapping[[#All],[Area]],MATCH(Transactions[[#This Row],[Sub Ledger]],LedgerMapping[[#All],[Sub Ledger]],0))</f>
        <v>Income Statement</v>
      </c>
    </row>
    <row r="7967" spans="1:5" x14ac:dyDescent="0.55000000000000004">
      <c r="A7967">
        <v>11</v>
      </c>
      <c r="B7967">
        <v>66000</v>
      </c>
      <c r="C7967" s="6">
        <v>43983</v>
      </c>
      <c r="D7967">
        <v>-143.31</v>
      </c>
      <c r="E7967" t="str">
        <f>INDEX(LedgerMapping[[#All],[Area]],MATCH(Transactions[[#This Row],[Sub Ledger]],LedgerMapping[[#All],[Sub Ledger]],0))</f>
        <v>Income Statement</v>
      </c>
    </row>
    <row r="7968" spans="1:5" x14ac:dyDescent="0.55000000000000004">
      <c r="A7968">
        <v>11</v>
      </c>
      <c r="B7968">
        <v>67000</v>
      </c>
      <c r="C7968" s="6">
        <v>43983</v>
      </c>
      <c r="D7968">
        <v>-75.23</v>
      </c>
      <c r="E7968" t="str">
        <f>INDEX(LedgerMapping[[#All],[Area]],MATCH(Transactions[[#This Row],[Sub Ledger]],LedgerMapping[[#All],[Sub Ledger]],0))</f>
        <v>Income Statement</v>
      </c>
    </row>
    <row r="7969" spans="1:5" x14ac:dyDescent="0.55000000000000004">
      <c r="A7969">
        <v>11</v>
      </c>
      <c r="B7969">
        <v>68000</v>
      </c>
      <c r="C7969" s="6">
        <v>43983</v>
      </c>
      <c r="D7969">
        <v>-57.14</v>
      </c>
      <c r="E7969" t="str">
        <f>INDEX(LedgerMapping[[#All],[Area]],MATCH(Transactions[[#This Row],[Sub Ledger]],LedgerMapping[[#All],[Sub Ledger]],0))</f>
        <v>Income Statement</v>
      </c>
    </row>
    <row r="7970" spans="1:5" x14ac:dyDescent="0.55000000000000004">
      <c r="A7970">
        <v>11</v>
      </c>
      <c r="B7970">
        <v>69000</v>
      </c>
      <c r="C7970" s="6">
        <v>43983</v>
      </c>
      <c r="D7970">
        <v>-16.72</v>
      </c>
      <c r="E7970" t="str">
        <f>INDEX(LedgerMapping[[#All],[Area]],MATCH(Transactions[[#This Row],[Sub Ledger]],LedgerMapping[[#All],[Sub Ledger]],0))</f>
        <v>Income Statement</v>
      </c>
    </row>
    <row r="7971" spans="1:5" x14ac:dyDescent="0.55000000000000004">
      <c r="A7971">
        <v>11</v>
      </c>
      <c r="B7971">
        <v>71000</v>
      </c>
      <c r="C7971" s="6">
        <v>43983</v>
      </c>
      <c r="D7971">
        <v>-25.23</v>
      </c>
      <c r="E7971" t="str">
        <f>INDEX(LedgerMapping[[#All],[Area]],MATCH(Transactions[[#This Row],[Sub Ledger]],LedgerMapping[[#All],[Sub Ledger]],0))</f>
        <v>Income Statement</v>
      </c>
    </row>
    <row r="7972" spans="1:5" x14ac:dyDescent="0.55000000000000004">
      <c r="A7972">
        <v>11</v>
      </c>
      <c r="B7972">
        <v>73000</v>
      </c>
      <c r="C7972" s="6">
        <v>43983</v>
      </c>
      <c r="D7972">
        <v>-122.04</v>
      </c>
      <c r="E7972" t="str">
        <f>INDEX(LedgerMapping[[#All],[Area]],MATCH(Transactions[[#This Row],[Sub Ledger]],LedgerMapping[[#All],[Sub Ledger]],0))</f>
        <v>Income Statement</v>
      </c>
    </row>
    <row r="7973" spans="1:5" x14ac:dyDescent="0.55000000000000004">
      <c r="A7973">
        <v>11</v>
      </c>
      <c r="B7973">
        <v>74000</v>
      </c>
      <c r="C7973" s="6">
        <v>43983</v>
      </c>
      <c r="D7973">
        <v>-142.25</v>
      </c>
      <c r="E7973" t="str">
        <f>INDEX(LedgerMapping[[#All],[Area]],MATCH(Transactions[[#This Row],[Sub Ledger]],LedgerMapping[[#All],[Sub Ledger]],0))</f>
        <v>Income Statement</v>
      </c>
    </row>
    <row r="7974" spans="1:5" x14ac:dyDescent="0.55000000000000004">
      <c r="A7974">
        <v>11</v>
      </c>
      <c r="B7974">
        <v>76000</v>
      </c>
      <c r="C7974" s="6">
        <v>43983</v>
      </c>
      <c r="D7974">
        <v>-168.85</v>
      </c>
      <c r="E7974" t="str">
        <f>INDEX(LedgerMapping[[#All],[Area]],MATCH(Transactions[[#This Row],[Sub Ledger]],LedgerMapping[[#All],[Sub Ledger]],0))</f>
        <v>Income Statement</v>
      </c>
    </row>
    <row r="7975" spans="1:5" x14ac:dyDescent="0.55000000000000004">
      <c r="A7975">
        <v>11</v>
      </c>
      <c r="B7975">
        <v>77000</v>
      </c>
      <c r="C7975" s="6">
        <v>43983</v>
      </c>
      <c r="D7975">
        <v>-302.89</v>
      </c>
      <c r="E7975" t="str">
        <f>INDEX(LedgerMapping[[#All],[Area]],MATCH(Transactions[[#This Row],[Sub Ledger]],LedgerMapping[[#All],[Sub Ledger]],0))</f>
        <v>Income Statement</v>
      </c>
    </row>
    <row r="7976" spans="1:5" x14ac:dyDescent="0.55000000000000004">
      <c r="A7976">
        <v>11</v>
      </c>
      <c r="B7976">
        <v>78000</v>
      </c>
      <c r="C7976" s="6">
        <v>43983</v>
      </c>
      <c r="D7976">
        <v>-98.63</v>
      </c>
      <c r="E7976" t="str">
        <f>INDEX(LedgerMapping[[#All],[Area]],MATCH(Transactions[[#This Row],[Sub Ledger]],LedgerMapping[[#All],[Sub Ledger]],0))</f>
        <v>Income Statement</v>
      </c>
    </row>
    <row r="7977" spans="1:5" x14ac:dyDescent="0.55000000000000004">
      <c r="A7977">
        <v>11</v>
      </c>
      <c r="B7977">
        <v>80000</v>
      </c>
      <c r="C7977" s="6">
        <v>43983</v>
      </c>
      <c r="D7977">
        <v>-376.3</v>
      </c>
      <c r="E7977" t="str">
        <f>INDEX(LedgerMapping[[#All],[Area]],MATCH(Transactions[[#This Row],[Sub Ledger]],LedgerMapping[[#All],[Sub Ledger]],0))</f>
        <v>Income Statement</v>
      </c>
    </row>
    <row r="7978" spans="1:5" x14ac:dyDescent="0.55000000000000004">
      <c r="A7978">
        <v>11</v>
      </c>
      <c r="B7978">
        <v>81000</v>
      </c>
      <c r="C7978" s="6">
        <v>43983</v>
      </c>
      <c r="D7978">
        <v>-232.68</v>
      </c>
      <c r="E7978" t="str">
        <f>INDEX(LedgerMapping[[#All],[Area]],MATCH(Transactions[[#This Row],[Sub Ledger]],LedgerMapping[[#All],[Sub Ledger]],0))</f>
        <v>Income Statement</v>
      </c>
    </row>
    <row r="7979" spans="1:5" x14ac:dyDescent="0.55000000000000004">
      <c r="A7979">
        <v>11</v>
      </c>
      <c r="B7979">
        <v>82000</v>
      </c>
      <c r="C7979" s="6">
        <v>43983</v>
      </c>
      <c r="D7979">
        <v>-24.16</v>
      </c>
      <c r="E7979" t="str">
        <f>INDEX(LedgerMapping[[#All],[Area]],MATCH(Transactions[[#This Row],[Sub Ledger]],LedgerMapping[[#All],[Sub Ledger]],0))</f>
        <v>Income Statement</v>
      </c>
    </row>
    <row r="7980" spans="1:5" x14ac:dyDescent="0.55000000000000004">
      <c r="A7980">
        <v>11</v>
      </c>
      <c r="B7980">
        <v>83000</v>
      </c>
      <c r="C7980" s="6">
        <v>43983</v>
      </c>
      <c r="D7980">
        <v>-81.61</v>
      </c>
      <c r="E7980" t="str">
        <f>INDEX(LedgerMapping[[#All],[Area]],MATCH(Transactions[[#This Row],[Sub Ledger]],LedgerMapping[[#All],[Sub Ledger]],0))</f>
        <v>Income Statement</v>
      </c>
    </row>
    <row r="7981" spans="1:5" x14ac:dyDescent="0.55000000000000004">
      <c r="A7981">
        <v>11</v>
      </c>
      <c r="B7981">
        <v>84000</v>
      </c>
      <c r="C7981" s="6">
        <v>43983</v>
      </c>
      <c r="D7981">
        <v>-68.849999999999994</v>
      </c>
      <c r="E7981" t="str">
        <f>INDEX(LedgerMapping[[#All],[Area]],MATCH(Transactions[[#This Row],[Sub Ledger]],LedgerMapping[[#All],[Sub Ledger]],0))</f>
        <v>Income Statement</v>
      </c>
    </row>
    <row r="7982" spans="1:5" x14ac:dyDescent="0.55000000000000004">
      <c r="A7982">
        <v>11</v>
      </c>
      <c r="B7982">
        <v>85000</v>
      </c>
      <c r="C7982" s="6">
        <v>43983</v>
      </c>
      <c r="D7982">
        <v>-65.650000000000006</v>
      </c>
      <c r="E7982" t="str">
        <f>INDEX(LedgerMapping[[#All],[Area]],MATCH(Transactions[[#This Row],[Sub Ledger]],LedgerMapping[[#All],[Sub Ledger]],0))</f>
        <v>Income Statement</v>
      </c>
    </row>
    <row r="7983" spans="1:5" x14ac:dyDescent="0.55000000000000004">
      <c r="A7983">
        <v>11</v>
      </c>
      <c r="B7983">
        <v>87000</v>
      </c>
      <c r="C7983" s="6">
        <v>43983</v>
      </c>
      <c r="D7983">
        <v>-335.87</v>
      </c>
      <c r="E7983" t="str">
        <f>INDEX(LedgerMapping[[#All],[Area]],MATCH(Transactions[[#This Row],[Sub Ledger]],LedgerMapping[[#All],[Sub Ledger]],0))</f>
        <v>Income Statement</v>
      </c>
    </row>
    <row r="7984" spans="1:5" x14ac:dyDescent="0.55000000000000004">
      <c r="A7984">
        <v>11</v>
      </c>
      <c r="B7984">
        <v>90000</v>
      </c>
      <c r="C7984" s="6">
        <v>43983</v>
      </c>
      <c r="D7984">
        <v>-206.08</v>
      </c>
      <c r="E7984" t="str">
        <f>INDEX(LedgerMapping[[#All],[Area]],MATCH(Transactions[[#This Row],[Sub Ledger]],LedgerMapping[[#All],[Sub Ledger]],0))</f>
        <v>Income Statement</v>
      </c>
    </row>
    <row r="7985" spans="1:5" x14ac:dyDescent="0.55000000000000004">
      <c r="A7985">
        <v>11</v>
      </c>
      <c r="B7985">
        <v>94000</v>
      </c>
      <c r="C7985" s="6">
        <v>43983</v>
      </c>
      <c r="D7985">
        <v>-68.849999999999994</v>
      </c>
      <c r="E7985" t="str">
        <f>INDEX(LedgerMapping[[#All],[Area]],MATCH(Transactions[[#This Row],[Sub Ledger]],LedgerMapping[[#All],[Sub Ledger]],0))</f>
        <v>Income Statement</v>
      </c>
    </row>
    <row r="7986" spans="1:5" x14ac:dyDescent="0.55000000000000004">
      <c r="A7986">
        <v>11</v>
      </c>
      <c r="B7986">
        <v>60000</v>
      </c>
      <c r="C7986" s="6">
        <v>43983</v>
      </c>
      <c r="D7986">
        <v>-3181.67</v>
      </c>
      <c r="E7986" t="str">
        <f>INDEX(LedgerMapping[[#All],[Area]],MATCH(Transactions[[#This Row],[Sub Ledger]],LedgerMapping[[#All],[Sub Ledger]],0))</f>
        <v>Income Statement</v>
      </c>
    </row>
    <row r="7987" spans="1:5" x14ac:dyDescent="0.55000000000000004">
      <c r="A7987">
        <v>11</v>
      </c>
      <c r="B7987">
        <v>61000</v>
      </c>
      <c r="C7987" s="6">
        <v>43983</v>
      </c>
      <c r="D7987">
        <v>-327.36</v>
      </c>
      <c r="E7987" t="str">
        <f>INDEX(LedgerMapping[[#All],[Area]],MATCH(Transactions[[#This Row],[Sub Ledger]],LedgerMapping[[#All],[Sub Ledger]],0))</f>
        <v>Income Statement</v>
      </c>
    </row>
    <row r="7988" spans="1:5" x14ac:dyDescent="0.55000000000000004">
      <c r="A7988">
        <v>11</v>
      </c>
      <c r="B7988">
        <v>62000</v>
      </c>
      <c r="C7988" s="6">
        <v>43983</v>
      </c>
      <c r="D7988">
        <v>-163.53</v>
      </c>
      <c r="E7988" t="str">
        <f>INDEX(LedgerMapping[[#All],[Area]],MATCH(Transactions[[#This Row],[Sub Ledger]],LedgerMapping[[#All],[Sub Ledger]],0))</f>
        <v>Income Statement</v>
      </c>
    </row>
    <row r="7989" spans="1:5" x14ac:dyDescent="0.55000000000000004">
      <c r="A7989">
        <v>11</v>
      </c>
      <c r="B7989">
        <v>65000</v>
      </c>
      <c r="C7989" s="6">
        <v>43983</v>
      </c>
      <c r="D7989">
        <v>-24.16</v>
      </c>
      <c r="E7989" t="str">
        <f>INDEX(LedgerMapping[[#All],[Area]],MATCH(Transactions[[#This Row],[Sub Ledger]],LedgerMapping[[#All],[Sub Ledger]],0))</f>
        <v>Income Statement</v>
      </c>
    </row>
    <row r="7990" spans="1:5" x14ac:dyDescent="0.55000000000000004">
      <c r="A7990">
        <v>11</v>
      </c>
      <c r="B7990">
        <v>66000</v>
      </c>
      <c r="C7990" s="6">
        <v>43983</v>
      </c>
      <c r="D7990">
        <v>-22.04</v>
      </c>
      <c r="E7990" t="str">
        <f>INDEX(LedgerMapping[[#All],[Area]],MATCH(Transactions[[#This Row],[Sub Ledger]],LedgerMapping[[#All],[Sub Ledger]],0))</f>
        <v>Income Statement</v>
      </c>
    </row>
    <row r="7991" spans="1:5" x14ac:dyDescent="0.55000000000000004">
      <c r="A7991">
        <v>11</v>
      </c>
      <c r="B7991">
        <v>67000</v>
      </c>
      <c r="C7991" s="6">
        <v>43983</v>
      </c>
      <c r="D7991">
        <v>-12.46</v>
      </c>
      <c r="E7991" t="str">
        <f>INDEX(LedgerMapping[[#All],[Area]],MATCH(Transactions[[#This Row],[Sub Ledger]],LedgerMapping[[#All],[Sub Ledger]],0))</f>
        <v>Income Statement</v>
      </c>
    </row>
    <row r="7992" spans="1:5" x14ac:dyDescent="0.55000000000000004">
      <c r="A7992">
        <v>11</v>
      </c>
      <c r="B7992">
        <v>68000</v>
      </c>
      <c r="C7992" s="6">
        <v>43983</v>
      </c>
      <c r="D7992">
        <v>-9.27</v>
      </c>
      <c r="E7992" t="str">
        <f>INDEX(LedgerMapping[[#All],[Area]],MATCH(Transactions[[#This Row],[Sub Ledger]],LedgerMapping[[#All],[Sub Ledger]],0))</f>
        <v>Income Statement</v>
      </c>
    </row>
    <row r="7993" spans="1:5" x14ac:dyDescent="0.55000000000000004">
      <c r="A7993">
        <v>11</v>
      </c>
      <c r="B7993">
        <v>69000</v>
      </c>
      <c r="C7993" s="6">
        <v>43983</v>
      </c>
      <c r="D7993">
        <v>-2.89</v>
      </c>
      <c r="E7993" t="str">
        <f>INDEX(LedgerMapping[[#All],[Area]],MATCH(Transactions[[#This Row],[Sub Ledger]],LedgerMapping[[#All],[Sub Ledger]],0))</f>
        <v>Income Statement</v>
      </c>
    </row>
    <row r="7994" spans="1:5" x14ac:dyDescent="0.55000000000000004">
      <c r="A7994">
        <v>11</v>
      </c>
      <c r="B7994">
        <v>71000</v>
      </c>
      <c r="C7994" s="6">
        <v>43983</v>
      </c>
      <c r="D7994">
        <v>-3.95</v>
      </c>
      <c r="E7994" t="str">
        <f>INDEX(LedgerMapping[[#All],[Area]],MATCH(Transactions[[#This Row],[Sub Ledger]],LedgerMapping[[#All],[Sub Ledger]],0))</f>
        <v>Income Statement</v>
      </c>
    </row>
    <row r="7995" spans="1:5" x14ac:dyDescent="0.55000000000000004">
      <c r="A7995">
        <v>11</v>
      </c>
      <c r="B7995">
        <v>73000</v>
      </c>
      <c r="C7995" s="6">
        <v>43983</v>
      </c>
      <c r="D7995">
        <v>-18.84</v>
      </c>
      <c r="E7995" t="str">
        <f>INDEX(LedgerMapping[[#All],[Area]],MATCH(Transactions[[#This Row],[Sub Ledger]],LedgerMapping[[#All],[Sub Ledger]],0))</f>
        <v>Income Statement</v>
      </c>
    </row>
    <row r="7996" spans="1:5" x14ac:dyDescent="0.55000000000000004">
      <c r="A7996">
        <v>11</v>
      </c>
      <c r="B7996">
        <v>74000</v>
      </c>
      <c r="C7996" s="6">
        <v>43983</v>
      </c>
      <c r="D7996">
        <v>-127.36</v>
      </c>
      <c r="E7996" t="str">
        <f>INDEX(LedgerMapping[[#All],[Area]],MATCH(Transactions[[#This Row],[Sub Ledger]],LedgerMapping[[#All],[Sub Ledger]],0))</f>
        <v>Income Statement</v>
      </c>
    </row>
    <row r="7997" spans="1:5" x14ac:dyDescent="0.55000000000000004">
      <c r="A7997">
        <v>11</v>
      </c>
      <c r="B7997">
        <v>76000</v>
      </c>
      <c r="C7997" s="6">
        <v>43983</v>
      </c>
      <c r="D7997">
        <v>-25.23</v>
      </c>
      <c r="E7997" t="str">
        <f>INDEX(LedgerMapping[[#All],[Area]],MATCH(Transactions[[#This Row],[Sub Ledger]],LedgerMapping[[#All],[Sub Ledger]],0))</f>
        <v>Income Statement</v>
      </c>
    </row>
    <row r="7998" spans="1:5" x14ac:dyDescent="0.55000000000000004">
      <c r="A7998">
        <v>11</v>
      </c>
      <c r="B7998">
        <v>77000</v>
      </c>
      <c r="C7998" s="6">
        <v>43983</v>
      </c>
      <c r="D7998">
        <v>-44.38</v>
      </c>
      <c r="E7998" t="str">
        <f>INDEX(LedgerMapping[[#All],[Area]],MATCH(Transactions[[#This Row],[Sub Ledger]],LedgerMapping[[#All],[Sub Ledger]],0))</f>
        <v>Income Statement</v>
      </c>
    </row>
    <row r="7999" spans="1:5" x14ac:dyDescent="0.55000000000000004">
      <c r="A7999">
        <v>11</v>
      </c>
      <c r="B7999">
        <v>78000</v>
      </c>
      <c r="C7999" s="6">
        <v>43983</v>
      </c>
      <c r="D7999">
        <v>-29.48</v>
      </c>
      <c r="E7999" t="str">
        <f>INDEX(LedgerMapping[[#All],[Area]],MATCH(Transactions[[#This Row],[Sub Ledger]],LedgerMapping[[#All],[Sub Ledger]],0))</f>
        <v>Income Statement</v>
      </c>
    </row>
    <row r="8000" spans="1:5" x14ac:dyDescent="0.55000000000000004">
      <c r="A8000">
        <v>11</v>
      </c>
      <c r="B8000">
        <v>80000</v>
      </c>
      <c r="C8000" s="6">
        <v>43983</v>
      </c>
      <c r="D8000">
        <v>-61.4</v>
      </c>
      <c r="E8000" t="str">
        <f>INDEX(LedgerMapping[[#All],[Area]],MATCH(Transactions[[#This Row],[Sub Ledger]],LedgerMapping[[#All],[Sub Ledger]],0))</f>
        <v>Income Statement</v>
      </c>
    </row>
    <row r="8001" spans="1:5" x14ac:dyDescent="0.55000000000000004">
      <c r="A8001">
        <v>11</v>
      </c>
      <c r="B8001">
        <v>81000</v>
      </c>
      <c r="C8001" s="6">
        <v>43983</v>
      </c>
      <c r="D8001">
        <v>-37.99</v>
      </c>
      <c r="E8001" t="str">
        <f>INDEX(LedgerMapping[[#All],[Area]],MATCH(Transactions[[#This Row],[Sub Ledger]],LedgerMapping[[#All],[Sub Ledger]],0))</f>
        <v>Income Statement</v>
      </c>
    </row>
    <row r="8002" spans="1:5" x14ac:dyDescent="0.55000000000000004">
      <c r="A8002">
        <v>11</v>
      </c>
      <c r="B8002">
        <v>82000</v>
      </c>
      <c r="C8002" s="6">
        <v>43983</v>
      </c>
      <c r="D8002">
        <v>-5.01</v>
      </c>
      <c r="E8002" t="str">
        <f>INDEX(LedgerMapping[[#All],[Area]],MATCH(Transactions[[#This Row],[Sub Ledger]],LedgerMapping[[#All],[Sub Ledger]],0))</f>
        <v>Income Statement</v>
      </c>
    </row>
    <row r="8003" spans="1:5" x14ac:dyDescent="0.55000000000000004">
      <c r="A8003">
        <v>11</v>
      </c>
      <c r="B8003">
        <v>83000</v>
      </c>
      <c r="C8003" s="6">
        <v>43983</v>
      </c>
      <c r="D8003">
        <v>-14.59</v>
      </c>
      <c r="E8003" t="str">
        <f>INDEX(LedgerMapping[[#All],[Area]],MATCH(Transactions[[#This Row],[Sub Ledger]],LedgerMapping[[#All],[Sub Ledger]],0))</f>
        <v>Income Statement</v>
      </c>
    </row>
    <row r="8004" spans="1:5" x14ac:dyDescent="0.55000000000000004">
      <c r="A8004">
        <v>11</v>
      </c>
      <c r="B8004">
        <v>84000</v>
      </c>
      <c r="C8004" s="6">
        <v>43983</v>
      </c>
      <c r="D8004">
        <v>-13.53</v>
      </c>
      <c r="E8004" t="str">
        <f>INDEX(LedgerMapping[[#All],[Area]],MATCH(Transactions[[#This Row],[Sub Ledger]],LedgerMapping[[#All],[Sub Ledger]],0))</f>
        <v>Income Statement</v>
      </c>
    </row>
    <row r="8005" spans="1:5" x14ac:dyDescent="0.55000000000000004">
      <c r="A8005">
        <v>11</v>
      </c>
      <c r="B8005">
        <v>85000</v>
      </c>
      <c r="C8005" s="6">
        <v>43983</v>
      </c>
      <c r="D8005">
        <v>-11.4</v>
      </c>
      <c r="E8005" t="str">
        <f>INDEX(LedgerMapping[[#All],[Area]],MATCH(Transactions[[#This Row],[Sub Ledger]],LedgerMapping[[#All],[Sub Ledger]],0))</f>
        <v>Income Statement</v>
      </c>
    </row>
    <row r="8006" spans="1:5" x14ac:dyDescent="0.55000000000000004">
      <c r="A8006">
        <v>11</v>
      </c>
      <c r="B8006">
        <v>87000</v>
      </c>
      <c r="C8006" s="6">
        <v>43983</v>
      </c>
      <c r="D8006">
        <v>-48.63</v>
      </c>
      <c r="E8006" t="str">
        <f>INDEX(LedgerMapping[[#All],[Area]],MATCH(Transactions[[#This Row],[Sub Ledger]],LedgerMapping[[#All],[Sub Ledger]],0))</f>
        <v>Income Statement</v>
      </c>
    </row>
    <row r="8007" spans="1:5" x14ac:dyDescent="0.55000000000000004">
      <c r="A8007">
        <v>11</v>
      </c>
      <c r="B8007">
        <v>90000</v>
      </c>
      <c r="C8007" s="6">
        <v>43983</v>
      </c>
      <c r="D8007">
        <v>-37.99</v>
      </c>
      <c r="E8007" t="str">
        <f>INDEX(LedgerMapping[[#All],[Area]],MATCH(Transactions[[#This Row],[Sub Ledger]],LedgerMapping[[#All],[Sub Ledger]],0))</f>
        <v>Income Statement</v>
      </c>
    </row>
    <row r="8008" spans="1:5" x14ac:dyDescent="0.55000000000000004">
      <c r="A8008">
        <v>11</v>
      </c>
      <c r="B8008">
        <v>94000</v>
      </c>
      <c r="C8008" s="6">
        <v>43983</v>
      </c>
      <c r="D8008">
        <v>-11.4</v>
      </c>
      <c r="E8008" t="str">
        <f>INDEX(LedgerMapping[[#All],[Area]],MATCH(Transactions[[#This Row],[Sub Ledger]],LedgerMapping[[#All],[Sub Ledger]],0))</f>
        <v>Income Statement</v>
      </c>
    </row>
    <row r="8009" spans="1:5" x14ac:dyDescent="0.55000000000000004">
      <c r="A8009">
        <v>11</v>
      </c>
      <c r="B8009">
        <v>60000</v>
      </c>
      <c r="C8009" s="6">
        <v>43983</v>
      </c>
      <c r="D8009">
        <v>-5980.66</v>
      </c>
      <c r="E8009" t="str">
        <f>INDEX(LedgerMapping[[#All],[Area]],MATCH(Transactions[[#This Row],[Sub Ledger]],LedgerMapping[[#All],[Sub Ledger]],0))</f>
        <v>Income Statement</v>
      </c>
    </row>
    <row r="8010" spans="1:5" x14ac:dyDescent="0.55000000000000004">
      <c r="A8010">
        <v>11</v>
      </c>
      <c r="B8010">
        <v>61000</v>
      </c>
      <c r="C8010" s="6">
        <v>43983</v>
      </c>
      <c r="D8010">
        <v>-614.6</v>
      </c>
      <c r="E8010" t="str">
        <f>INDEX(LedgerMapping[[#All],[Area]],MATCH(Transactions[[#This Row],[Sub Ledger]],LedgerMapping[[#All],[Sub Ledger]],0))</f>
        <v>Income Statement</v>
      </c>
    </row>
    <row r="8011" spans="1:5" x14ac:dyDescent="0.55000000000000004">
      <c r="A8011">
        <v>11</v>
      </c>
      <c r="B8011">
        <v>62000</v>
      </c>
      <c r="C8011" s="6">
        <v>43983</v>
      </c>
      <c r="D8011">
        <v>-614.6</v>
      </c>
      <c r="E8011" t="str">
        <f>INDEX(LedgerMapping[[#All],[Area]],MATCH(Transactions[[#This Row],[Sub Ledger]],LedgerMapping[[#All],[Sub Ledger]],0))</f>
        <v>Income Statement</v>
      </c>
    </row>
    <row r="8012" spans="1:5" x14ac:dyDescent="0.55000000000000004">
      <c r="A8012">
        <v>11</v>
      </c>
      <c r="B8012">
        <v>65000</v>
      </c>
      <c r="C8012" s="6">
        <v>43983</v>
      </c>
      <c r="D8012">
        <v>-94.38</v>
      </c>
      <c r="E8012" t="str">
        <f>INDEX(LedgerMapping[[#All],[Area]],MATCH(Transactions[[#This Row],[Sub Ledger]],LedgerMapping[[#All],[Sub Ledger]],0))</f>
        <v>Income Statement</v>
      </c>
    </row>
    <row r="8013" spans="1:5" x14ac:dyDescent="0.55000000000000004">
      <c r="A8013">
        <v>11</v>
      </c>
      <c r="B8013">
        <v>66000</v>
      </c>
      <c r="C8013" s="6">
        <v>43983</v>
      </c>
      <c r="D8013">
        <v>-85.87</v>
      </c>
      <c r="E8013" t="str">
        <f>INDEX(LedgerMapping[[#All],[Area]],MATCH(Transactions[[#This Row],[Sub Ledger]],LedgerMapping[[#All],[Sub Ledger]],0))</f>
        <v>Income Statement</v>
      </c>
    </row>
    <row r="8014" spans="1:5" x14ac:dyDescent="0.55000000000000004">
      <c r="A8014">
        <v>11</v>
      </c>
      <c r="B8014">
        <v>67000</v>
      </c>
      <c r="C8014" s="6">
        <v>43983</v>
      </c>
      <c r="D8014">
        <v>-42.25</v>
      </c>
      <c r="E8014" t="str">
        <f>INDEX(LedgerMapping[[#All],[Area]],MATCH(Transactions[[#This Row],[Sub Ledger]],LedgerMapping[[#All],[Sub Ledger]],0))</f>
        <v>Income Statement</v>
      </c>
    </row>
    <row r="8015" spans="1:5" x14ac:dyDescent="0.55000000000000004">
      <c r="A8015">
        <v>11</v>
      </c>
      <c r="B8015">
        <v>68000</v>
      </c>
      <c r="C8015" s="6">
        <v>43983</v>
      </c>
      <c r="D8015">
        <v>-32.67</v>
      </c>
      <c r="E8015" t="str">
        <f>INDEX(LedgerMapping[[#All],[Area]],MATCH(Transactions[[#This Row],[Sub Ledger]],LedgerMapping[[#All],[Sub Ledger]],0))</f>
        <v>Income Statement</v>
      </c>
    </row>
    <row r="8016" spans="1:5" x14ac:dyDescent="0.55000000000000004">
      <c r="A8016">
        <v>11</v>
      </c>
      <c r="B8016">
        <v>69000</v>
      </c>
      <c r="C8016" s="6">
        <v>43983</v>
      </c>
      <c r="D8016">
        <v>-10.33</v>
      </c>
      <c r="E8016" t="str">
        <f>INDEX(LedgerMapping[[#All],[Area]],MATCH(Transactions[[#This Row],[Sub Ledger]],LedgerMapping[[#All],[Sub Ledger]],0))</f>
        <v>Income Statement</v>
      </c>
    </row>
    <row r="8017" spans="1:5" x14ac:dyDescent="0.55000000000000004">
      <c r="A8017">
        <v>11</v>
      </c>
      <c r="B8017">
        <v>71000</v>
      </c>
      <c r="C8017" s="6">
        <v>43983</v>
      </c>
      <c r="D8017">
        <v>-14.59</v>
      </c>
      <c r="E8017" t="str">
        <f>INDEX(LedgerMapping[[#All],[Area]],MATCH(Transactions[[#This Row],[Sub Ledger]],LedgerMapping[[#All],[Sub Ledger]],0))</f>
        <v>Income Statement</v>
      </c>
    </row>
    <row r="8018" spans="1:5" x14ac:dyDescent="0.55000000000000004">
      <c r="A8018">
        <v>11</v>
      </c>
      <c r="B8018">
        <v>73000</v>
      </c>
      <c r="C8018" s="6">
        <v>43983</v>
      </c>
      <c r="D8018">
        <v>-56.08</v>
      </c>
      <c r="E8018" t="str">
        <f>INDEX(LedgerMapping[[#All],[Area]],MATCH(Transactions[[#This Row],[Sub Ledger]],LedgerMapping[[#All],[Sub Ledger]],0))</f>
        <v>Income Statement</v>
      </c>
    </row>
    <row r="8019" spans="1:5" x14ac:dyDescent="0.55000000000000004">
      <c r="A8019">
        <v>11</v>
      </c>
      <c r="B8019">
        <v>74000</v>
      </c>
      <c r="C8019" s="6">
        <v>43983</v>
      </c>
      <c r="D8019">
        <v>-228.42</v>
      </c>
      <c r="E8019" t="str">
        <f>INDEX(LedgerMapping[[#All],[Area]],MATCH(Transactions[[#This Row],[Sub Ledger]],LedgerMapping[[#All],[Sub Ledger]],0))</f>
        <v>Income Statement</v>
      </c>
    </row>
    <row r="8020" spans="1:5" x14ac:dyDescent="0.55000000000000004">
      <c r="A8020">
        <v>11</v>
      </c>
      <c r="B8020">
        <v>76000</v>
      </c>
      <c r="C8020" s="6">
        <v>43983</v>
      </c>
      <c r="D8020">
        <v>-59.27</v>
      </c>
      <c r="E8020" t="str">
        <f>INDEX(LedgerMapping[[#All],[Area]],MATCH(Transactions[[#This Row],[Sub Ledger]],LedgerMapping[[#All],[Sub Ledger]],0))</f>
        <v>Income Statement</v>
      </c>
    </row>
    <row r="8021" spans="1:5" x14ac:dyDescent="0.55000000000000004">
      <c r="A8021">
        <v>11</v>
      </c>
      <c r="B8021">
        <v>77000</v>
      </c>
      <c r="C8021" s="6">
        <v>43983</v>
      </c>
      <c r="D8021">
        <v>-105.02</v>
      </c>
      <c r="E8021" t="str">
        <f>INDEX(LedgerMapping[[#All],[Area]],MATCH(Transactions[[#This Row],[Sub Ledger]],LedgerMapping[[#All],[Sub Ledger]],0))</f>
        <v>Income Statement</v>
      </c>
    </row>
    <row r="8022" spans="1:5" x14ac:dyDescent="0.55000000000000004">
      <c r="A8022">
        <v>11</v>
      </c>
      <c r="B8022">
        <v>78000</v>
      </c>
      <c r="C8022" s="6">
        <v>43983</v>
      </c>
      <c r="D8022">
        <v>-28.42</v>
      </c>
      <c r="E8022" t="str">
        <f>INDEX(LedgerMapping[[#All],[Area]],MATCH(Transactions[[#This Row],[Sub Ledger]],LedgerMapping[[#All],[Sub Ledger]],0))</f>
        <v>Income Statement</v>
      </c>
    </row>
    <row r="8023" spans="1:5" x14ac:dyDescent="0.55000000000000004">
      <c r="A8023">
        <v>11</v>
      </c>
      <c r="B8023">
        <v>80000</v>
      </c>
      <c r="C8023" s="6">
        <v>43983</v>
      </c>
      <c r="D8023">
        <v>-101.82</v>
      </c>
      <c r="E8023" t="str">
        <f>INDEX(LedgerMapping[[#All],[Area]],MATCH(Transactions[[#This Row],[Sub Ledger]],LedgerMapping[[#All],[Sub Ledger]],0))</f>
        <v>Income Statement</v>
      </c>
    </row>
    <row r="8024" spans="1:5" x14ac:dyDescent="0.55000000000000004">
      <c r="A8024">
        <v>11</v>
      </c>
      <c r="B8024">
        <v>81000</v>
      </c>
      <c r="C8024" s="6">
        <v>43983</v>
      </c>
      <c r="D8024">
        <v>-63.53</v>
      </c>
      <c r="E8024" t="str">
        <f>INDEX(LedgerMapping[[#All],[Area]],MATCH(Transactions[[#This Row],[Sub Ledger]],LedgerMapping[[#All],[Sub Ledger]],0))</f>
        <v>Income Statement</v>
      </c>
    </row>
    <row r="8025" spans="1:5" x14ac:dyDescent="0.55000000000000004">
      <c r="A8025">
        <v>11</v>
      </c>
      <c r="B8025">
        <v>82000</v>
      </c>
      <c r="C8025" s="6">
        <v>43983</v>
      </c>
      <c r="D8025">
        <v>-7.14</v>
      </c>
      <c r="E8025" t="str">
        <f>INDEX(LedgerMapping[[#All],[Area]],MATCH(Transactions[[#This Row],[Sub Ledger]],LedgerMapping[[#All],[Sub Ledger]],0))</f>
        <v>Income Statement</v>
      </c>
    </row>
    <row r="8026" spans="1:5" x14ac:dyDescent="0.55000000000000004">
      <c r="A8026">
        <v>11</v>
      </c>
      <c r="B8026">
        <v>83000</v>
      </c>
      <c r="C8026" s="6">
        <v>43983</v>
      </c>
      <c r="D8026">
        <v>-22.04</v>
      </c>
      <c r="E8026" t="str">
        <f>INDEX(LedgerMapping[[#All],[Area]],MATCH(Transactions[[#This Row],[Sub Ledger]],LedgerMapping[[#All],[Sub Ledger]],0))</f>
        <v>Income Statement</v>
      </c>
    </row>
    <row r="8027" spans="1:5" x14ac:dyDescent="0.55000000000000004">
      <c r="A8027">
        <v>11</v>
      </c>
      <c r="B8027">
        <v>84000</v>
      </c>
      <c r="C8027" s="6">
        <v>43983</v>
      </c>
      <c r="D8027">
        <v>-17.78</v>
      </c>
      <c r="E8027" t="str">
        <f>INDEX(LedgerMapping[[#All],[Area]],MATCH(Transactions[[#This Row],[Sub Ledger]],LedgerMapping[[#All],[Sub Ledger]],0))</f>
        <v>Income Statement</v>
      </c>
    </row>
    <row r="8028" spans="1:5" x14ac:dyDescent="0.55000000000000004">
      <c r="A8028">
        <v>11</v>
      </c>
      <c r="B8028">
        <v>85000</v>
      </c>
      <c r="C8028" s="6">
        <v>43983</v>
      </c>
      <c r="D8028">
        <v>-17.78</v>
      </c>
      <c r="E8028" t="str">
        <f>INDEX(LedgerMapping[[#All],[Area]],MATCH(Transactions[[#This Row],[Sub Ledger]],LedgerMapping[[#All],[Sub Ledger]],0))</f>
        <v>Income Statement</v>
      </c>
    </row>
    <row r="8029" spans="1:5" x14ac:dyDescent="0.55000000000000004">
      <c r="A8029">
        <v>11</v>
      </c>
      <c r="B8029">
        <v>87000</v>
      </c>
      <c r="C8029" s="6">
        <v>43983</v>
      </c>
      <c r="D8029">
        <v>-96.51</v>
      </c>
      <c r="E8029" t="str">
        <f>INDEX(LedgerMapping[[#All],[Area]],MATCH(Transactions[[#This Row],[Sub Ledger]],LedgerMapping[[#All],[Sub Ledger]],0))</f>
        <v>Income Statement</v>
      </c>
    </row>
    <row r="8030" spans="1:5" x14ac:dyDescent="0.55000000000000004">
      <c r="A8030">
        <v>11</v>
      </c>
      <c r="B8030">
        <v>90000</v>
      </c>
      <c r="C8030" s="6">
        <v>43983</v>
      </c>
      <c r="D8030">
        <v>-51.82</v>
      </c>
      <c r="E8030" t="str">
        <f>INDEX(LedgerMapping[[#All],[Area]],MATCH(Transactions[[#This Row],[Sub Ledger]],LedgerMapping[[#All],[Sub Ledger]],0))</f>
        <v>Income Statement</v>
      </c>
    </row>
    <row r="8031" spans="1:5" x14ac:dyDescent="0.55000000000000004">
      <c r="A8031">
        <v>11</v>
      </c>
      <c r="B8031">
        <v>94000</v>
      </c>
      <c r="C8031" s="6">
        <v>43983</v>
      </c>
      <c r="D8031">
        <v>-18.84</v>
      </c>
      <c r="E8031" t="str">
        <f>INDEX(LedgerMapping[[#All],[Area]],MATCH(Transactions[[#This Row],[Sub Ledger]],LedgerMapping[[#All],[Sub Ledger]],0))</f>
        <v>Income Statement</v>
      </c>
    </row>
    <row r="8032" spans="1:5" x14ac:dyDescent="0.55000000000000004">
      <c r="A8032">
        <v>11</v>
      </c>
      <c r="B8032">
        <v>60000</v>
      </c>
      <c r="C8032" s="6">
        <v>43983</v>
      </c>
      <c r="D8032">
        <v>-10021.16</v>
      </c>
      <c r="E8032" t="str">
        <f>INDEX(LedgerMapping[[#All],[Area]],MATCH(Transactions[[#This Row],[Sub Ledger]],LedgerMapping[[#All],[Sub Ledger]],0))</f>
        <v>Income Statement</v>
      </c>
    </row>
    <row r="8033" spans="1:5" x14ac:dyDescent="0.55000000000000004">
      <c r="A8033">
        <v>11</v>
      </c>
      <c r="B8033">
        <v>61000</v>
      </c>
      <c r="C8033" s="6">
        <v>43983</v>
      </c>
      <c r="D8033">
        <v>-823.11</v>
      </c>
      <c r="E8033" t="str">
        <f>INDEX(LedgerMapping[[#All],[Area]],MATCH(Transactions[[#This Row],[Sub Ledger]],LedgerMapping[[#All],[Sub Ledger]],0))</f>
        <v>Income Statement</v>
      </c>
    </row>
    <row r="8034" spans="1:5" x14ac:dyDescent="0.55000000000000004">
      <c r="A8034">
        <v>11</v>
      </c>
      <c r="B8034">
        <v>62000</v>
      </c>
      <c r="C8034" s="6">
        <v>43983</v>
      </c>
      <c r="D8034">
        <v>-719.92</v>
      </c>
      <c r="E8034" t="str">
        <f>INDEX(LedgerMapping[[#All],[Area]],MATCH(Transactions[[#This Row],[Sub Ledger]],LedgerMapping[[#All],[Sub Ledger]],0))</f>
        <v>Income Statement</v>
      </c>
    </row>
    <row r="8035" spans="1:5" x14ac:dyDescent="0.55000000000000004">
      <c r="A8035">
        <v>11</v>
      </c>
      <c r="B8035">
        <v>65000</v>
      </c>
      <c r="C8035" s="6">
        <v>43983</v>
      </c>
      <c r="D8035">
        <v>-105.02</v>
      </c>
      <c r="E8035" t="str">
        <f>INDEX(LedgerMapping[[#All],[Area]],MATCH(Transactions[[#This Row],[Sub Ledger]],LedgerMapping[[#All],[Sub Ledger]],0))</f>
        <v>Income Statement</v>
      </c>
    </row>
    <row r="8036" spans="1:5" x14ac:dyDescent="0.55000000000000004">
      <c r="A8036">
        <v>11</v>
      </c>
      <c r="B8036">
        <v>66000</v>
      </c>
      <c r="C8036" s="6">
        <v>43983</v>
      </c>
      <c r="D8036">
        <v>-95.44</v>
      </c>
      <c r="E8036" t="str">
        <f>INDEX(LedgerMapping[[#All],[Area]],MATCH(Transactions[[#This Row],[Sub Ledger]],LedgerMapping[[#All],[Sub Ledger]],0))</f>
        <v>Income Statement</v>
      </c>
    </row>
    <row r="8037" spans="1:5" x14ac:dyDescent="0.55000000000000004">
      <c r="A8037">
        <v>11</v>
      </c>
      <c r="B8037">
        <v>67000</v>
      </c>
      <c r="C8037" s="6">
        <v>43983</v>
      </c>
      <c r="D8037">
        <v>-48.63</v>
      </c>
      <c r="E8037" t="str">
        <f>INDEX(LedgerMapping[[#All],[Area]],MATCH(Transactions[[#This Row],[Sub Ledger]],LedgerMapping[[#All],[Sub Ledger]],0))</f>
        <v>Income Statement</v>
      </c>
    </row>
    <row r="8038" spans="1:5" x14ac:dyDescent="0.55000000000000004">
      <c r="A8038">
        <v>11</v>
      </c>
      <c r="B8038">
        <v>68000</v>
      </c>
      <c r="C8038" s="6">
        <v>43983</v>
      </c>
      <c r="D8038">
        <v>-35.869999999999997</v>
      </c>
      <c r="E8038" t="str">
        <f>INDEX(LedgerMapping[[#All],[Area]],MATCH(Transactions[[#This Row],[Sub Ledger]],LedgerMapping[[#All],[Sub Ledger]],0))</f>
        <v>Income Statement</v>
      </c>
    </row>
    <row r="8039" spans="1:5" x14ac:dyDescent="0.55000000000000004">
      <c r="A8039">
        <v>11</v>
      </c>
      <c r="B8039">
        <v>69000</v>
      </c>
      <c r="C8039" s="6">
        <v>43983</v>
      </c>
      <c r="D8039">
        <v>-11.4</v>
      </c>
      <c r="E8039" t="str">
        <f>INDEX(LedgerMapping[[#All],[Area]],MATCH(Transactions[[#This Row],[Sub Ledger]],LedgerMapping[[#All],[Sub Ledger]],0))</f>
        <v>Income Statement</v>
      </c>
    </row>
    <row r="8040" spans="1:5" x14ac:dyDescent="0.55000000000000004">
      <c r="A8040">
        <v>11</v>
      </c>
      <c r="B8040">
        <v>71000</v>
      </c>
      <c r="C8040" s="6">
        <v>43983</v>
      </c>
      <c r="D8040">
        <v>-15.65</v>
      </c>
      <c r="E8040" t="str">
        <f>INDEX(LedgerMapping[[#All],[Area]],MATCH(Transactions[[#This Row],[Sub Ledger]],LedgerMapping[[#All],[Sub Ledger]],0))</f>
        <v>Income Statement</v>
      </c>
    </row>
    <row r="8041" spans="1:5" x14ac:dyDescent="0.55000000000000004">
      <c r="A8041">
        <v>11</v>
      </c>
      <c r="B8041">
        <v>73000</v>
      </c>
      <c r="C8041" s="6">
        <v>43983</v>
      </c>
      <c r="D8041">
        <v>-66.72</v>
      </c>
      <c r="E8041" t="str">
        <f>INDEX(LedgerMapping[[#All],[Area]],MATCH(Transactions[[#This Row],[Sub Ledger]],LedgerMapping[[#All],[Sub Ledger]],0))</f>
        <v>Income Statement</v>
      </c>
    </row>
    <row r="8042" spans="1:5" x14ac:dyDescent="0.55000000000000004">
      <c r="A8042">
        <v>11</v>
      </c>
      <c r="B8042">
        <v>74000</v>
      </c>
      <c r="C8042" s="6">
        <v>43983</v>
      </c>
      <c r="D8042">
        <v>-180.55</v>
      </c>
      <c r="E8042" t="str">
        <f>INDEX(LedgerMapping[[#All],[Area]],MATCH(Transactions[[#This Row],[Sub Ledger]],LedgerMapping[[#All],[Sub Ledger]],0))</f>
        <v>Income Statement</v>
      </c>
    </row>
    <row r="8043" spans="1:5" x14ac:dyDescent="0.55000000000000004">
      <c r="A8043">
        <v>11</v>
      </c>
      <c r="B8043">
        <v>76000</v>
      </c>
      <c r="C8043" s="6">
        <v>43983</v>
      </c>
      <c r="D8043">
        <v>-80.55</v>
      </c>
      <c r="E8043" t="str">
        <f>INDEX(LedgerMapping[[#All],[Area]],MATCH(Transactions[[#This Row],[Sub Ledger]],LedgerMapping[[#All],[Sub Ledger]],0))</f>
        <v>Income Statement</v>
      </c>
    </row>
    <row r="8044" spans="1:5" x14ac:dyDescent="0.55000000000000004">
      <c r="A8044">
        <v>11</v>
      </c>
      <c r="B8044">
        <v>77000</v>
      </c>
      <c r="C8044" s="6">
        <v>43983</v>
      </c>
      <c r="D8044">
        <v>-144.38</v>
      </c>
      <c r="E8044" t="str">
        <f>INDEX(LedgerMapping[[#All],[Area]],MATCH(Transactions[[#This Row],[Sub Ledger]],LedgerMapping[[#All],[Sub Ledger]],0))</f>
        <v>Income Statement</v>
      </c>
    </row>
    <row r="8045" spans="1:5" x14ac:dyDescent="0.55000000000000004">
      <c r="A8045">
        <v>11</v>
      </c>
      <c r="B8045">
        <v>78000</v>
      </c>
      <c r="C8045" s="6">
        <v>43983</v>
      </c>
      <c r="D8045">
        <v>-51.82</v>
      </c>
      <c r="E8045" t="str">
        <f>INDEX(LedgerMapping[[#All],[Area]],MATCH(Transactions[[#This Row],[Sub Ledger]],LedgerMapping[[#All],[Sub Ledger]],0))</f>
        <v>Income Statement</v>
      </c>
    </row>
    <row r="8046" spans="1:5" x14ac:dyDescent="0.55000000000000004">
      <c r="A8046">
        <v>11</v>
      </c>
      <c r="B8046">
        <v>80000</v>
      </c>
      <c r="C8046" s="6">
        <v>43983</v>
      </c>
      <c r="D8046">
        <v>-175.23</v>
      </c>
      <c r="E8046" t="str">
        <f>INDEX(LedgerMapping[[#All],[Area]],MATCH(Transactions[[#This Row],[Sub Ledger]],LedgerMapping[[#All],[Sub Ledger]],0))</f>
        <v>Income Statement</v>
      </c>
    </row>
    <row r="8047" spans="1:5" x14ac:dyDescent="0.55000000000000004">
      <c r="A8047">
        <v>11</v>
      </c>
      <c r="B8047">
        <v>81000</v>
      </c>
      <c r="C8047" s="6">
        <v>43983</v>
      </c>
      <c r="D8047">
        <v>-108.21</v>
      </c>
      <c r="E8047" t="str">
        <f>INDEX(LedgerMapping[[#All],[Area]],MATCH(Transactions[[#This Row],[Sub Ledger]],LedgerMapping[[#All],[Sub Ledger]],0))</f>
        <v>Income Statement</v>
      </c>
    </row>
    <row r="8048" spans="1:5" x14ac:dyDescent="0.55000000000000004">
      <c r="A8048">
        <v>11</v>
      </c>
      <c r="B8048">
        <v>82000</v>
      </c>
      <c r="C8048" s="6">
        <v>43983</v>
      </c>
      <c r="D8048">
        <v>-11.4</v>
      </c>
      <c r="E8048" t="str">
        <f>INDEX(LedgerMapping[[#All],[Area]],MATCH(Transactions[[#This Row],[Sub Ledger]],LedgerMapping[[#All],[Sub Ledger]],0))</f>
        <v>Income Statement</v>
      </c>
    </row>
    <row r="8049" spans="1:5" x14ac:dyDescent="0.55000000000000004">
      <c r="A8049">
        <v>11</v>
      </c>
      <c r="B8049">
        <v>83000</v>
      </c>
      <c r="C8049" s="6">
        <v>43983</v>
      </c>
      <c r="D8049">
        <v>-40.119999999999997</v>
      </c>
      <c r="E8049" t="str">
        <f>INDEX(LedgerMapping[[#All],[Area]],MATCH(Transactions[[#This Row],[Sub Ledger]],LedgerMapping[[#All],[Sub Ledger]],0))</f>
        <v>Income Statement</v>
      </c>
    </row>
    <row r="8050" spans="1:5" x14ac:dyDescent="0.55000000000000004">
      <c r="A8050">
        <v>11</v>
      </c>
      <c r="B8050">
        <v>84000</v>
      </c>
      <c r="C8050" s="6">
        <v>43983</v>
      </c>
      <c r="D8050">
        <v>-34.799999999999997</v>
      </c>
      <c r="E8050" t="str">
        <f>INDEX(LedgerMapping[[#All],[Area]],MATCH(Transactions[[#This Row],[Sub Ledger]],LedgerMapping[[#All],[Sub Ledger]],0))</f>
        <v>Income Statement</v>
      </c>
    </row>
    <row r="8051" spans="1:5" x14ac:dyDescent="0.55000000000000004">
      <c r="A8051">
        <v>11</v>
      </c>
      <c r="B8051">
        <v>85000</v>
      </c>
      <c r="C8051" s="6">
        <v>43983</v>
      </c>
      <c r="D8051">
        <v>-31.61</v>
      </c>
      <c r="E8051" t="str">
        <f>INDEX(LedgerMapping[[#All],[Area]],MATCH(Transactions[[#This Row],[Sub Ledger]],LedgerMapping[[#All],[Sub Ledger]],0))</f>
        <v>Income Statement</v>
      </c>
    </row>
    <row r="8052" spans="1:5" x14ac:dyDescent="0.55000000000000004">
      <c r="A8052">
        <v>11</v>
      </c>
      <c r="B8052">
        <v>87000</v>
      </c>
      <c r="C8052" s="6">
        <v>43983</v>
      </c>
      <c r="D8052">
        <v>-144.38</v>
      </c>
      <c r="E8052" t="str">
        <f>INDEX(LedgerMapping[[#All],[Area]],MATCH(Transactions[[#This Row],[Sub Ledger]],LedgerMapping[[#All],[Sub Ledger]],0))</f>
        <v>Income Statement</v>
      </c>
    </row>
    <row r="8053" spans="1:5" x14ac:dyDescent="0.55000000000000004">
      <c r="A8053">
        <v>11</v>
      </c>
      <c r="B8053">
        <v>90000</v>
      </c>
      <c r="C8053" s="6">
        <v>43983</v>
      </c>
      <c r="D8053">
        <v>-103.95</v>
      </c>
      <c r="E8053" t="str">
        <f>INDEX(LedgerMapping[[#All],[Area]],MATCH(Transactions[[#This Row],[Sub Ledger]],LedgerMapping[[#All],[Sub Ledger]],0))</f>
        <v>Income Statement</v>
      </c>
    </row>
    <row r="8054" spans="1:5" x14ac:dyDescent="0.55000000000000004">
      <c r="A8054">
        <v>11</v>
      </c>
      <c r="B8054">
        <v>94000</v>
      </c>
      <c r="C8054" s="6">
        <v>43983</v>
      </c>
      <c r="D8054">
        <v>-31.61</v>
      </c>
      <c r="E8054" t="str">
        <f>INDEX(LedgerMapping[[#All],[Area]],MATCH(Transactions[[#This Row],[Sub Ledger]],LedgerMapping[[#All],[Sub Ledger]],0))</f>
        <v>Income Statement</v>
      </c>
    </row>
    <row r="8055" spans="1:5" x14ac:dyDescent="0.55000000000000004">
      <c r="A8055">
        <v>11</v>
      </c>
      <c r="B8055">
        <v>60000</v>
      </c>
      <c r="C8055" s="6">
        <v>43983</v>
      </c>
      <c r="D8055">
        <v>-6934.93</v>
      </c>
      <c r="E8055" t="str">
        <f>INDEX(LedgerMapping[[#All],[Area]],MATCH(Transactions[[#This Row],[Sub Ledger]],LedgerMapping[[#All],[Sub Ledger]],0))</f>
        <v>Income Statement</v>
      </c>
    </row>
    <row r="8056" spans="1:5" x14ac:dyDescent="0.55000000000000004">
      <c r="A8056">
        <v>11</v>
      </c>
      <c r="B8056">
        <v>61000</v>
      </c>
      <c r="C8056" s="6">
        <v>43983</v>
      </c>
      <c r="D8056">
        <v>-712.47</v>
      </c>
      <c r="E8056" t="str">
        <f>INDEX(LedgerMapping[[#All],[Area]],MATCH(Transactions[[#This Row],[Sub Ledger]],LedgerMapping[[#All],[Sub Ledger]],0))</f>
        <v>Income Statement</v>
      </c>
    </row>
    <row r="8057" spans="1:5" x14ac:dyDescent="0.55000000000000004">
      <c r="A8057">
        <v>11</v>
      </c>
      <c r="B8057">
        <v>62000</v>
      </c>
      <c r="C8057" s="6">
        <v>43983</v>
      </c>
      <c r="D8057">
        <v>-498.64</v>
      </c>
      <c r="E8057" t="str">
        <f>INDEX(LedgerMapping[[#All],[Area]],MATCH(Transactions[[#This Row],[Sub Ledger]],LedgerMapping[[#All],[Sub Ledger]],0))</f>
        <v>Income Statement</v>
      </c>
    </row>
    <row r="8058" spans="1:5" x14ac:dyDescent="0.55000000000000004">
      <c r="A8058">
        <v>11</v>
      </c>
      <c r="B8058">
        <v>65000</v>
      </c>
      <c r="C8058" s="6">
        <v>43983</v>
      </c>
      <c r="D8058">
        <v>-67.78</v>
      </c>
      <c r="E8058" t="str">
        <f>INDEX(LedgerMapping[[#All],[Area]],MATCH(Transactions[[#This Row],[Sub Ledger]],LedgerMapping[[#All],[Sub Ledger]],0))</f>
        <v>Income Statement</v>
      </c>
    </row>
    <row r="8059" spans="1:5" x14ac:dyDescent="0.55000000000000004">
      <c r="A8059">
        <v>11</v>
      </c>
      <c r="B8059">
        <v>66000</v>
      </c>
      <c r="C8059" s="6">
        <v>43983</v>
      </c>
      <c r="D8059">
        <v>-61.4</v>
      </c>
      <c r="E8059" t="str">
        <f>INDEX(LedgerMapping[[#All],[Area]],MATCH(Transactions[[#This Row],[Sub Ledger]],LedgerMapping[[#All],[Sub Ledger]],0))</f>
        <v>Income Statement</v>
      </c>
    </row>
    <row r="8060" spans="1:5" x14ac:dyDescent="0.55000000000000004">
      <c r="A8060">
        <v>11</v>
      </c>
      <c r="B8060">
        <v>67000</v>
      </c>
      <c r="C8060" s="6">
        <v>43983</v>
      </c>
      <c r="D8060">
        <v>-31.61</v>
      </c>
      <c r="E8060" t="str">
        <f>INDEX(LedgerMapping[[#All],[Area]],MATCH(Transactions[[#This Row],[Sub Ledger]],LedgerMapping[[#All],[Sub Ledger]],0))</f>
        <v>Income Statement</v>
      </c>
    </row>
    <row r="8061" spans="1:5" x14ac:dyDescent="0.55000000000000004">
      <c r="A8061">
        <v>11</v>
      </c>
      <c r="B8061">
        <v>68000</v>
      </c>
      <c r="C8061" s="6">
        <v>43983</v>
      </c>
      <c r="D8061">
        <v>-24.16</v>
      </c>
      <c r="E8061" t="str">
        <f>INDEX(LedgerMapping[[#All],[Area]],MATCH(Transactions[[#This Row],[Sub Ledger]],LedgerMapping[[#All],[Sub Ledger]],0))</f>
        <v>Income Statement</v>
      </c>
    </row>
    <row r="8062" spans="1:5" x14ac:dyDescent="0.55000000000000004">
      <c r="A8062">
        <v>11</v>
      </c>
      <c r="B8062">
        <v>69000</v>
      </c>
      <c r="C8062" s="6">
        <v>43983</v>
      </c>
      <c r="D8062">
        <v>-7.14</v>
      </c>
      <c r="E8062" t="str">
        <f>INDEX(LedgerMapping[[#All],[Area]],MATCH(Transactions[[#This Row],[Sub Ledger]],LedgerMapping[[#All],[Sub Ledger]],0))</f>
        <v>Income Statement</v>
      </c>
    </row>
    <row r="8063" spans="1:5" x14ac:dyDescent="0.55000000000000004">
      <c r="A8063">
        <v>11</v>
      </c>
      <c r="B8063">
        <v>71000</v>
      </c>
      <c r="C8063" s="6">
        <v>43983</v>
      </c>
      <c r="D8063">
        <v>-10.33</v>
      </c>
      <c r="E8063" t="str">
        <f>INDEX(LedgerMapping[[#All],[Area]],MATCH(Transactions[[#This Row],[Sub Ledger]],LedgerMapping[[#All],[Sub Ledger]],0))</f>
        <v>Income Statement</v>
      </c>
    </row>
    <row r="8064" spans="1:5" x14ac:dyDescent="0.55000000000000004">
      <c r="A8064">
        <v>11</v>
      </c>
      <c r="B8064">
        <v>73000</v>
      </c>
      <c r="C8064" s="6">
        <v>43983</v>
      </c>
      <c r="D8064">
        <v>-45.44</v>
      </c>
      <c r="E8064" t="str">
        <f>INDEX(LedgerMapping[[#All],[Area]],MATCH(Transactions[[#This Row],[Sub Ledger]],LedgerMapping[[#All],[Sub Ledger]],0))</f>
        <v>Income Statement</v>
      </c>
    </row>
    <row r="8065" spans="1:5" x14ac:dyDescent="0.55000000000000004">
      <c r="A8065">
        <v>11</v>
      </c>
      <c r="B8065">
        <v>74000</v>
      </c>
      <c r="C8065" s="6">
        <v>43983</v>
      </c>
      <c r="D8065">
        <v>-170.98</v>
      </c>
      <c r="E8065" t="str">
        <f>INDEX(LedgerMapping[[#All],[Area]],MATCH(Transactions[[#This Row],[Sub Ledger]],LedgerMapping[[#All],[Sub Ledger]],0))</f>
        <v>Income Statement</v>
      </c>
    </row>
    <row r="8066" spans="1:5" x14ac:dyDescent="0.55000000000000004">
      <c r="A8066">
        <v>11</v>
      </c>
      <c r="B8066">
        <v>76000</v>
      </c>
      <c r="C8066" s="6">
        <v>43983</v>
      </c>
      <c r="D8066">
        <v>-53.95</v>
      </c>
      <c r="E8066" t="str">
        <f>INDEX(LedgerMapping[[#All],[Area]],MATCH(Transactions[[#This Row],[Sub Ledger]],LedgerMapping[[#All],[Sub Ledger]],0))</f>
        <v>Income Statement</v>
      </c>
    </row>
    <row r="8067" spans="1:5" x14ac:dyDescent="0.55000000000000004">
      <c r="A8067">
        <v>11</v>
      </c>
      <c r="B8067">
        <v>77000</v>
      </c>
      <c r="C8067" s="6">
        <v>43983</v>
      </c>
      <c r="D8067">
        <v>-95.44</v>
      </c>
      <c r="E8067" t="str">
        <f>INDEX(LedgerMapping[[#All],[Area]],MATCH(Transactions[[#This Row],[Sub Ledger]],LedgerMapping[[#All],[Sub Ledger]],0))</f>
        <v>Income Statement</v>
      </c>
    </row>
    <row r="8068" spans="1:5" x14ac:dyDescent="0.55000000000000004">
      <c r="A8068">
        <v>11</v>
      </c>
      <c r="B8068">
        <v>78000</v>
      </c>
      <c r="C8068" s="6">
        <v>43983</v>
      </c>
      <c r="D8068">
        <v>-43.31</v>
      </c>
      <c r="E8068" t="str">
        <f>INDEX(LedgerMapping[[#All],[Area]],MATCH(Transactions[[#This Row],[Sub Ledger]],LedgerMapping[[#All],[Sub Ledger]],0))</f>
        <v>Income Statement</v>
      </c>
    </row>
    <row r="8069" spans="1:5" x14ac:dyDescent="0.55000000000000004">
      <c r="A8069">
        <v>11</v>
      </c>
      <c r="B8069">
        <v>80000</v>
      </c>
      <c r="C8069" s="6">
        <v>43983</v>
      </c>
      <c r="D8069">
        <v>-122.04</v>
      </c>
      <c r="E8069" t="str">
        <f>INDEX(LedgerMapping[[#All],[Area]],MATCH(Transactions[[#This Row],[Sub Ledger]],LedgerMapping[[#All],[Sub Ledger]],0))</f>
        <v>Income Statement</v>
      </c>
    </row>
    <row r="8070" spans="1:5" x14ac:dyDescent="0.55000000000000004">
      <c r="A8070">
        <v>11</v>
      </c>
      <c r="B8070">
        <v>81000</v>
      </c>
      <c r="C8070" s="6">
        <v>43983</v>
      </c>
      <c r="D8070">
        <v>-76.290000000000006</v>
      </c>
      <c r="E8070" t="str">
        <f>INDEX(LedgerMapping[[#All],[Area]],MATCH(Transactions[[#This Row],[Sub Ledger]],LedgerMapping[[#All],[Sub Ledger]],0))</f>
        <v>Income Statement</v>
      </c>
    </row>
    <row r="8071" spans="1:5" x14ac:dyDescent="0.55000000000000004">
      <c r="A8071">
        <v>11</v>
      </c>
      <c r="B8071">
        <v>82000</v>
      </c>
      <c r="C8071" s="6">
        <v>43983</v>
      </c>
      <c r="D8071">
        <v>-9.27</v>
      </c>
      <c r="E8071" t="str">
        <f>INDEX(LedgerMapping[[#All],[Area]],MATCH(Transactions[[#This Row],[Sub Ledger]],LedgerMapping[[#All],[Sub Ledger]],0))</f>
        <v>Income Statement</v>
      </c>
    </row>
    <row r="8072" spans="1:5" x14ac:dyDescent="0.55000000000000004">
      <c r="A8072">
        <v>11</v>
      </c>
      <c r="B8072">
        <v>83000</v>
      </c>
      <c r="C8072" s="6">
        <v>43983</v>
      </c>
      <c r="D8072">
        <v>-28.42</v>
      </c>
      <c r="E8072" t="str">
        <f>INDEX(LedgerMapping[[#All],[Area]],MATCH(Transactions[[#This Row],[Sub Ledger]],LedgerMapping[[#All],[Sub Ledger]],0))</f>
        <v>Income Statement</v>
      </c>
    </row>
    <row r="8073" spans="1:5" x14ac:dyDescent="0.55000000000000004">
      <c r="A8073">
        <v>11</v>
      </c>
      <c r="B8073">
        <v>84000</v>
      </c>
      <c r="C8073" s="6">
        <v>43983</v>
      </c>
      <c r="D8073">
        <v>-26.29</v>
      </c>
      <c r="E8073" t="str">
        <f>INDEX(LedgerMapping[[#All],[Area]],MATCH(Transactions[[#This Row],[Sub Ledger]],LedgerMapping[[#All],[Sub Ledger]],0))</f>
        <v>Income Statement</v>
      </c>
    </row>
    <row r="8074" spans="1:5" x14ac:dyDescent="0.55000000000000004">
      <c r="A8074">
        <v>11</v>
      </c>
      <c r="B8074">
        <v>85000</v>
      </c>
      <c r="C8074" s="6">
        <v>43983</v>
      </c>
      <c r="D8074">
        <v>-23.1</v>
      </c>
      <c r="E8074" t="str">
        <f>INDEX(LedgerMapping[[#All],[Area]],MATCH(Transactions[[#This Row],[Sub Ledger]],LedgerMapping[[#All],[Sub Ledger]],0))</f>
        <v>Income Statement</v>
      </c>
    </row>
    <row r="8075" spans="1:5" x14ac:dyDescent="0.55000000000000004">
      <c r="A8075">
        <v>11</v>
      </c>
      <c r="B8075">
        <v>87000</v>
      </c>
      <c r="C8075" s="6">
        <v>43983</v>
      </c>
      <c r="D8075">
        <v>-96.51</v>
      </c>
      <c r="E8075" t="str">
        <f>INDEX(LedgerMapping[[#All],[Area]],MATCH(Transactions[[#This Row],[Sub Ledger]],LedgerMapping[[#All],[Sub Ledger]],0))</f>
        <v>Income Statement</v>
      </c>
    </row>
    <row r="8076" spans="1:5" x14ac:dyDescent="0.55000000000000004">
      <c r="A8076">
        <v>11</v>
      </c>
      <c r="B8076">
        <v>90000</v>
      </c>
      <c r="C8076" s="6">
        <v>43983</v>
      </c>
      <c r="D8076">
        <v>-76.290000000000006</v>
      </c>
      <c r="E8076" t="str">
        <f>INDEX(LedgerMapping[[#All],[Area]],MATCH(Transactions[[#This Row],[Sub Ledger]],LedgerMapping[[#All],[Sub Ledger]],0))</f>
        <v>Income Statement</v>
      </c>
    </row>
    <row r="8077" spans="1:5" x14ac:dyDescent="0.55000000000000004">
      <c r="A8077">
        <v>11</v>
      </c>
      <c r="B8077">
        <v>94000</v>
      </c>
      <c r="C8077" s="6">
        <v>43983</v>
      </c>
      <c r="D8077">
        <v>-22.04</v>
      </c>
      <c r="E8077" t="str">
        <f>INDEX(LedgerMapping[[#All],[Area]],MATCH(Transactions[[#This Row],[Sub Ledger]],LedgerMapping[[#All],[Sub Ledger]],0))</f>
        <v>Income Statement</v>
      </c>
    </row>
    <row r="8078" spans="1:5" x14ac:dyDescent="0.55000000000000004">
      <c r="A8078">
        <v>11</v>
      </c>
      <c r="B8078">
        <v>52000</v>
      </c>
      <c r="C8078" s="6">
        <v>43983</v>
      </c>
      <c r="D8078">
        <v>9022.2000000000007</v>
      </c>
      <c r="E8078" t="str">
        <f>INDEX(LedgerMapping[[#All],[Area]],MATCH(Transactions[[#This Row],[Sub Ledger]],LedgerMapping[[#All],[Sub Ledger]],0))</f>
        <v>Income Statement</v>
      </c>
    </row>
    <row r="8079" spans="1:5" x14ac:dyDescent="0.55000000000000004">
      <c r="A8079">
        <v>11</v>
      </c>
      <c r="B8079">
        <v>101000</v>
      </c>
      <c r="C8079" s="6">
        <v>43983</v>
      </c>
      <c r="D8079">
        <v>112775.2</v>
      </c>
      <c r="E8079" t="str">
        <f>INDEX(LedgerMapping[[#All],[Area]],MATCH(Transactions[[#This Row],[Sub Ledger]],LedgerMapping[[#All],[Sub Ledger]],0))</f>
        <v>Income Statement</v>
      </c>
    </row>
    <row r="8080" spans="1:5" x14ac:dyDescent="0.55000000000000004">
      <c r="A8080">
        <v>11</v>
      </c>
      <c r="B8080">
        <v>89000</v>
      </c>
      <c r="C8080" s="6">
        <v>43983</v>
      </c>
      <c r="D8080">
        <v>25.23</v>
      </c>
      <c r="E8080" t="str">
        <f>INDEX(LedgerMapping[[#All],[Area]],MATCH(Transactions[[#This Row],[Sub Ledger]],LedgerMapping[[#All],[Sub Ledger]],0))</f>
        <v>Income Statement</v>
      </c>
    </row>
    <row r="8081" spans="1:5" x14ac:dyDescent="0.55000000000000004">
      <c r="A8081">
        <v>11</v>
      </c>
      <c r="B8081">
        <v>89000</v>
      </c>
      <c r="C8081" s="6">
        <v>43983</v>
      </c>
      <c r="D8081">
        <v>33.74</v>
      </c>
      <c r="E8081" t="str">
        <f>INDEX(LedgerMapping[[#All],[Area]],MATCH(Transactions[[#This Row],[Sub Ledger]],LedgerMapping[[#All],[Sub Ledger]],0))</f>
        <v>Income Statement</v>
      </c>
    </row>
    <row r="8082" spans="1:5" x14ac:dyDescent="0.55000000000000004">
      <c r="A8082">
        <v>11</v>
      </c>
      <c r="B8082">
        <v>89000</v>
      </c>
      <c r="C8082" s="6">
        <v>43983</v>
      </c>
      <c r="D8082">
        <v>67.78</v>
      </c>
      <c r="E8082" t="str">
        <f>INDEX(LedgerMapping[[#All],[Area]],MATCH(Transactions[[#This Row],[Sub Ledger]],LedgerMapping[[#All],[Sub Ledger]],0))</f>
        <v>Income Statement</v>
      </c>
    </row>
    <row r="8083" spans="1:5" x14ac:dyDescent="0.55000000000000004">
      <c r="A8083">
        <v>11</v>
      </c>
      <c r="B8083">
        <v>89000</v>
      </c>
      <c r="C8083" s="6">
        <v>43983</v>
      </c>
      <c r="D8083">
        <v>49.7</v>
      </c>
      <c r="E8083" t="str">
        <f>INDEX(LedgerMapping[[#All],[Area]],MATCH(Transactions[[#This Row],[Sub Ledger]],LedgerMapping[[#All],[Sub Ledger]],0))</f>
        <v>Income Statement</v>
      </c>
    </row>
    <row r="8084" spans="1:5" x14ac:dyDescent="0.55000000000000004">
      <c r="A8084">
        <v>11</v>
      </c>
      <c r="B8084">
        <v>89000</v>
      </c>
      <c r="C8084" s="6">
        <v>43983</v>
      </c>
      <c r="D8084">
        <v>111.4</v>
      </c>
      <c r="E8084" t="str">
        <f>INDEX(LedgerMapping[[#All],[Area]],MATCH(Transactions[[#This Row],[Sub Ledger]],LedgerMapping[[#All],[Sub Ledger]],0))</f>
        <v>Income Statement</v>
      </c>
    </row>
    <row r="8085" spans="1:5" x14ac:dyDescent="0.55000000000000004">
      <c r="A8085">
        <v>11</v>
      </c>
      <c r="B8085">
        <v>89000</v>
      </c>
      <c r="C8085" s="6">
        <v>43983</v>
      </c>
      <c r="D8085">
        <v>133.74</v>
      </c>
      <c r="E8085" t="str">
        <f>INDEX(LedgerMapping[[#All],[Area]],MATCH(Transactions[[#This Row],[Sub Ledger]],LedgerMapping[[#All],[Sub Ledger]],0))</f>
        <v>Income Statement</v>
      </c>
    </row>
    <row r="8086" spans="1:5" x14ac:dyDescent="0.55000000000000004">
      <c r="A8086">
        <v>11</v>
      </c>
      <c r="B8086">
        <v>91000</v>
      </c>
      <c r="C8086" s="6">
        <v>43983</v>
      </c>
      <c r="D8086">
        <v>-29.03</v>
      </c>
      <c r="E8086" t="str">
        <f>INDEX(LedgerMapping[[#All],[Area]],MATCH(Transactions[[#This Row],[Sub Ledger]],LedgerMapping[[#All],[Sub Ledger]],0))</f>
        <v>Income Statement</v>
      </c>
    </row>
    <row r="8087" spans="1:5" x14ac:dyDescent="0.55000000000000004">
      <c r="A8087">
        <v>11</v>
      </c>
      <c r="B8087">
        <v>91000</v>
      </c>
      <c r="C8087" s="6">
        <v>43983</v>
      </c>
      <c r="D8087">
        <v>-39.67</v>
      </c>
      <c r="E8087" t="str">
        <f>INDEX(LedgerMapping[[#All],[Area]],MATCH(Transactions[[#This Row],[Sub Ledger]],LedgerMapping[[#All],[Sub Ledger]],0))</f>
        <v>Income Statement</v>
      </c>
    </row>
    <row r="8088" spans="1:5" x14ac:dyDescent="0.55000000000000004">
      <c r="A8088">
        <v>11</v>
      </c>
      <c r="B8088">
        <v>91000</v>
      </c>
      <c r="C8088" s="6">
        <v>43983</v>
      </c>
      <c r="D8088">
        <v>-82.22</v>
      </c>
      <c r="E8088" t="str">
        <f>INDEX(LedgerMapping[[#All],[Area]],MATCH(Transactions[[#This Row],[Sub Ledger]],LedgerMapping[[#All],[Sub Ledger]],0))</f>
        <v>Income Statement</v>
      </c>
    </row>
    <row r="8089" spans="1:5" x14ac:dyDescent="0.55000000000000004">
      <c r="A8089">
        <v>11</v>
      </c>
      <c r="B8089">
        <v>91000</v>
      </c>
      <c r="C8089" s="6">
        <v>43983</v>
      </c>
      <c r="D8089">
        <v>-59.88</v>
      </c>
      <c r="E8089" t="str">
        <f>INDEX(LedgerMapping[[#All],[Area]],MATCH(Transactions[[#This Row],[Sub Ledger]],LedgerMapping[[#All],[Sub Ledger]],0))</f>
        <v>Income Statement</v>
      </c>
    </row>
    <row r="8090" spans="1:5" x14ac:dyDescent="0.55000000000000004">
      <c r="A8090">
        <v>11</v>
      </c>
      <c r="B8090">
        <v>91000</v>
      </c>
      <c r="C8090" s="6">
        <v>43983</v>
      </c>
      <c r="D8090">
        <v>-135.41</v>
      </c>
      <c r="E8090" t="str">
        <f>INDEX(LedgerMapping[[#All],[Area]],MATCH(Transactions[[#This Row],[Sub Ledger]],LedgerMapping[[#All],[Sub Ledger]],0))</f>
        <v>Income Statement</v>
      </c>
    </row>
    <row r="8091" spans="1:5" x14ac:dyDescent="0.55000000000000004">
      <c r="A8091">
        <v>11</v>
      </c>
      <c r="B8091">
        <v>91000</v>
      </c>
      <c r="C8091" s="6">
        <v>43983</v>
      </c>
      <c r="D8091">
        <v>-163.07</v>
      </c>
      <c r="E8091" t="str">
        <f>INDEX(LedgerMapping[[#All],[Area]],MATCH(Transactions[[#This Row],[Sub Ledger]],LedgerMapping[[#All],[Sub Ledger]],0))</f>
        <v>Income Statement</v>
      </c>
    </row>
    <row r="8092" spans="1:5" x14ac:dyDescent="0.55000000000000004">
      <c r="A8092">
        <v>11</v>
      </c>
      <c r="B8092">
        <v>92000</v>
      </c>
      <c r="C8092" s="6">
        <v>43983</v>
      </c>
      <c r="D8092">
        <v>274.17</v>
      </c>
      <c r="E8092" t="str">
        <f>INDEX(LedgerMapping[[#All],[Area]],MATCH(Transactions[[#This Row],[Sub Ledger]],LedgerMapping[[#All],[Sub Ledger]],0))</f>
        <v>Income Statement</v>
      </c>
    </row>
    <row r="8093" spans="1:5" x14ac:dyDescent="0.55000000000000004">
      <c r="A8093">
        <v>11</v>
      </c>
      <c r="B8093">
        <v>92000</v>
      </c>
      <c r="C8093" s="6">
        <v>43983</v>
      </c>
      <c r="D8093">
        <v>227.36</v>
      </c>
      <c r="E8093" t="str">
        <f>INDEX(LedgerMapping[[#All],[Area]],MATCH(Transactions[[#This Row],[Sub Ledger]],LedgerMapping[[#All],[Sub Ledger]],0))</f>
        <v>Income Statement</v>
      </c>
    </row>
    <row r="8094" spans="1:5" x14ac:dyDescent="0.55000000000000004">
      <c r="A8094">
        <v>11</v>
      </c>
      <c r="B8094">
        <v>92000</v>
      </c>
      <c r="C8094" s="6">
        <v>43983</v>
      </c>
      <c r="D8094">
        <v>49.7</v>
      </c>
      <c r="E8094" t="str">
        <f>INDEX(LedgerMapping[[#All],[Area]],MATCH(Transactions[[#This Row],[Sub Ledger]],LedgerMapping[[#All],[Sub Ledger]],0))</f>
        <v>Income Statement</v>
      </c>
    </row>
    <row r="8095" spans="1:5" x14ac:dyDescent="0.55000000000000004">
      <c r="A8095">
        <v>11</v>
      </c>
      <c r="B8095">
        <v>92000</v>
      </c>
      <c r="C8095" s="6">
        <v>43983</v>
      </c>
      <c r="D8095">
        <v>68.849999999999994</v>
      </c>
      <c r="E8095" t="str">
        <f>INDEX(LedgerMapping[[#All],[Area]],MATCH(Transactions[[#This Row],[Sub Ledger]],LedgerMapping[[#All],[Sub Ledger]],0))</f>
        <v>Income Statement</v>
      </c>
    </row>
    <row r="8096" spans="1:5" x14ac:dyDescent="0.55000000000000004">
      <c r="A8096">
        <v>11</v>
      </c>
      <c r="B8096">
        <v>92000</v>
      </c>
      <c r="C8096" s="6">
        <v>43983</v>
      </c>
      <c r="D8096">
        <v>138</v>
      </c>
      <c r="E8096" t="str">
        <f>INDEX(LedgerMapping[[#All],[Area]],MATCH(Transactions[[#This Row],[Sub Ledger]],LedgerMapping[[#All],[Sub Ledger]],0))</f>
        <v>Income Statement</v>
      </c>
    </row>
    <row r="8097" spans="1:5" x14ac:dyDescent="0.55000000000000004">
      <c r="A8097">
        <v>11</v>
      </c>
      <c r="B8097">
        <v>92000</v>
      </c>
      <c r="C8097" s="6">
        <v>43983</v>
      </c>
      <c r="D8097">
        <v>101.82</v>
      </c>
      <c r="E8097" t="str">
        <f>INDEX(LedgerMapping[[#All],[Area]],MATCH(Transactions[[#This Row],[Sub Ledger]],LedgerMapping[[#All],[Sub Ledger]],0))</f>
        <v>Income Statement</v>
      </c>
    </row>
    <row r="8098" spans="1:5" x14ac:dyDescent="0.55000000000000004">
      <c r="A8098">
        <v>11</v>
      </c>
      <c r="B8098">
        <v>101001</v>
      </c>
      <c r="C8098" s="6">
        <v>43983</v>
      </c>
      <c r="D8098">
        <v>80070.392000000007</v>
      </c>
      <c r="E8098" t="str">
        <f>INDEX(LedgerMapping[[#All],[Area]],MATCH(Transactions[[#This Row],[Sub Ledger]],LedgerMapping[[#All],[Sub Ledger]],0))</f>
        <v>Income Statement</v>
      </c>
    </row>
    <row r="8099" spans="1:5" x14ac:dyDescent="0.55000000000000004">
      <c r="A8099">
        <v>11</v>
      </c>
      <c r="B8099">
        <v>53000</v>
      </c>
      <c r="C8099" s="6">
        <v>44531</v>
      </c>
      <c r="D8099">
        <v>-9169.02</v>
      </c>
      <c r="E8099" t="str">
        <f>INDEX(LedgerMapping[[#All],[Area]],MATCH(Transactions[[#This Row],[Sub Ledger]],LedgerMapping[[#All],[Sub Ledger]],0))</f>
        <v>Income Statement</v>
      </c>
    </row>
    <row r="8100" spans="1:5" x14ac:dyDescent="0.55000000000000004">
      <c r="A8100">
        <v>11</v>
      </c>
      <c r="B8100">
        <v>54000</v>
      </c>
      <c r="C8100" s="6">
        <v>44531</v>
      </c>
      <c r="D8100">
        <v>-455.02</v>
      </c>
      <c r="E8100" t="str">
        <f>INDEX(LedgerMapping[[#All],[Area]],MATCH(Transactions[[#This Row],[Sub Ledger]],LedgerMapping[[#All],[Sub Ledger]],0))</f>
        <v>Income Statement</v>
      </c>
    </row>
    <row r="8101" spans="1:5" x14ac:dyDescent="0.55000000000000004">
      <c r="A8101">
        <v>11</v>
      </c>
      <c r="B8101">
        <v>56000</v>
      </c>
      <c r="C8101" s="6">
        <v>44531</v>
      </c>
      <c r="D8101">
        <v>-43349.440000000002</v>
      </c>
      <c r="E8101" t="str">
        <f>INDEX(LedgerMapping[[#All],[Area]],MATCH(Transactions[[#This Row],[Sub Ledger]],LedgerMapping[[#All],[Sub Ledger]],0))</f>
        <v>Income Statement</v>
      </c>
    </row>
    <row r="8102" spans="1:5" x14ac:dyDescent="0.55000000000000004">
      <c r="A8102">
        <v>11</v>
      </c>
      <c r="B8102">
        <v>57000</v>
      </c>
      <c r="C8102" s="6">
        <v>44531</v>
      </c>
      <c r="D8102">
        <v>-6876.42</v>
      </c>
      <c r="E8102" t="str">
        <f>INDEX(LedgerMapping[[#All],[Area]],MATCH(Transactions[[#This Row],[Sub Ledger]],LedgerMapping[[#All],[Sub Ledger]],0))</f>
        <v>Income Statement</v>
      </c>
    </row>
    <row r="8103" spans="1:5" x14ac:dyDescent="0.55000000000000004">
      <c r="A8103">
        <v>11</v>
      </c>
      <c r="B8103">
        <v>60000</v>
      </c>
      <c r="C8103" s="6">
        <v>44531</v>
      </c>
      <c r="D8103">
        <v>-24582.07</v>
      </c>
      <c r="E8103" t="str">
        <f>INDEX(LedgerMapping[[#All],[Area]],MATCH(Transactions[[#This Row],[Sub Ledger]],LedgerMapping[[#All],[Sub Ledger]],0))</f>
        <v>Income Statement</v>
      </c>
    </row>
    <row r="8104" spans="1:5" x14ac:dyDescent="0.55000000000000004">
      <c r="A8104">
        <v>11</v>
      </c>
      <c r="B8104">
        <v>61000</v>
      </c>
      <c r="C8104" s="6">
        <v>44531</v>
      </c>
      <c r="D8104">
        <v>-2775.28</v>
      </c>
      <c r="E8104" t="str">
        <f>INDEX(LedgerMapping[[#All],[Area]],MATCH(Transactions[[#This Row],[Sub Ledger]],LedgerMapping[[#All],[Sub Ledger]],0))</f>
        <v>Income Statement</v>
      </c>
    </row>
    <row r="8105" spans="1:5" x14ac:dyDescent="0.55000000000000004">
      <c r="A8105">
        <v>11</v>
      </c>
      <c r="B8105">
        <v>62000</v>
      </c>
      <c r="C8105" s="6">
        <v>44531</v>
      </c>
      <c r="D8105">
        <v>-1766.75</v>
      </c>
      <c r="E8105" t="str">
        <f>INDEX(LedgerMapping[[#All],[Area]],MATCH(Transactions[[#This Row],[Sub Ledger]],LedgerMapping[[#All],[Sub Ledger]],0))</f>
        <v>Income Statement</v>
      </c>
    </row>
    <row r="8106" spans="1:5" x14ac:dyDescent="0.55000000000000004">
      <c r="A8106">
        <v>11</v>
      </c>
      <c r="B8106">
        <v>63000</v>
      </c>
      <c r="C8106" s="6">
        <v>44531</v>
      </c>
      <c r="D8106">
        <v>-5960.44</v>
      </c>
      <c r="E8106" t="str">
        <f>INDEX(LedgerMapping[[#All],[Area]],MATCH(Transactions[[#This Row],[Sub Ledger]],LedgerMapping[[#All],[Sub Ledger]],0))</f>
        <v>Income Statement</v>
      </c>
    </row>
    <row r="8107" spans="1:5" x14ac:dyDescent="0.55000000000000004">
      <c r="A8107">
        <v>11</v>
      </c>
      <c r="B8107">
        <v>65000</v>
      </c>
      <c r="C8107" s="6">
        <v>44531</v>
      </c>
      <c r="D8107">
        <v>-366.72</v>
      </c>
      <c r="E8107" t="str">
        <f>INDEX(LedgerMapping[[#All],[Area]],MATCH(Transactions[[#This Row],[Sub Ledger]],LedgerMapping[[#All],[Sub Ledger]],0))</f>
        <v>Income Statement</v>
      </c>
    </row>
    <row r="8108" spans="1:5" x14ac:dyDescent="0.55000000000000004">
      <c r="A8108">
        <v>11</v>
      </c>
      <c r="B8108">
        <v>66000</v>
      </c>
      <c r="C8108" s="6">
        <v>44531</v>
      </c>
      <c r="D8108">
        <v>-333.74</v>
      </c>
      <c r="E8108" t="str">
        <f>INDEX(LedgerMapping[[#All],[Area]],MATCH(Transactions[[#This Row],[Sub Ledger]],LedgerMapping[[#All],[Sub Ledger]],0))</f>
        <v>Income Statement</v>
      </c>
    </row>
    <row r="8109" spans="1:5" x14ac:dyDescent="0.55000000000000004">
      <c r="A8109">
        <v>11</v>
      </c>
      <c r="B8109">
        <v>67000</v>
      </c>
      <c r="C8109" s="6">
        <v>44531</v>
      </c>
      <c r="D8109">
        <v>-168.85</v>
      </c>
      <c r="E8109" t="str">
        <f>INDEX(LedgerMapping[[#All],[Area]],MATCH(Transactions[[#This Row],[Sub Ledger]],LedgerMapping[[#All],[Sub Ledger]],0))</f>
        <v>Income Statement</v>
      </c>
    </row>
    <row r="8110" spans="1:5" x14ac:dyDescent="0.55000000000000004">
      <c r="A8110">
        <v>11</v>
      </c>
      <c r="B8110">
        <v>68000</v>
      </c>
      <c r="C8110" s="6">
        <v>44531</v>
      </c>
      <c r="D8110">
        <v>-128.41999999999999</v>
      </c>
      <c r="E8110" t="str">
        <f>INDEX(LedgerMapping[[#All],[Area]],MATCH(Transactions[[#This Row],[Sub Ledger]],LedgerMapping[[#All],[Sub Ledger]],0))</f>
        <v>Income Statement</v>
      </c>
    </row>
    <row r="8111" spans="1:5" x14ac:dyDescent="0.55000000000000004">
      <c r="A8111">
        <v>11</v>
      </c>
      <c r="B8111">
        <v>69000</v>
      </c>
      <c r="C8111" s="6">
        <v>44531</v>
      </c>
      <c r="D8111">
        <v>-36.93</v>
      </c>
      <c r="E8111" t="str">
        <f>INDEX(LedgerMapping[[#All],[Area]],MATCH(Transactions[[#This Row],[Sub Ledger]],LedgerMapping[[#All],[Sub Ledger]],0))</f>
        <v>Income Statement</v>
      </c>
    </row>
    <row r="8112" spans="1:5" x14ac:dyDescent="0.55000000000000004">
      <c r="A8112">
        <v>11</v>
      </c>
      <c r="B8112">
        <v>71000</v>
      </c>
      <c r="C8112" s="6">
        <v>44531</v>
      </c>
      <c r="D8112">
        <v>-52.89</v>
      </c>
      <c r="E8112" t="str">
        <f>INDEX(LedgerMapping[[#All],[Area]],MATCH(Transactions[[#This Row],[Sub Ledger]],LedgerMapping[[#All],[Sub Ledger]],0))</f>
        <v>Income Statement</v>
      </c>
    </row>
    <row r="8113" spans="1:5" x14ac:dyDescent="0.55000000000000004">
      <c r="A8113">
        <v>11</v>
      </c>
      <c r="B8113">
        <v>72000</v>
      </c>
      <c r="C8113" s="6">
        <v>44531</v>
      </c>
      <c r="D8113">
        <v>-358.21</v>
      </c>
      <c r="E8113" t="str">
        <f>INDEX(LedgerMapping[[#All],[Area]],MATCH(Transactions[[#This Row],[Sub Ledger]],LedgerMapping[[#All],[Sub Ledger]],0))</f>
        <v>Income Statement</v>
      </c>
    </row>
    <row r="8114" spans="1:5" x14ac:dyDescent="0.55000000000000004">
      <c r="A8114">
        <v>11</v>
      </c>
      <c r="B8114">
        <v>73000</v>
      </c>
      <c r="C8114" s="6">
        <v>44531</v>
      </c>
      <c r="D8114">
        <v>-242.25</v>
      </c>
      <c r="E8114" t="str">
        <f>INDEX(LedgerMapping[[#All],[Area]],MATCH(Transactions[[#This Row],[Sub Ledger]],LedgerMapping[[#All],[Sub Ledger]],0))</f>
        <v>Income Statement</v>
      </c>
    </row>
    <row r="8115" spans="1:5" x14ac:dyDescent="0.55000000000000004">
      <c r="A8115">
        <v>11</v>
      </c>
      <c r="B8115">
        <v>74000</v>
      </c>
      <c r="C8115" s="6">
        <v>44531</v>
      </c>
      <c r="D8115">
        <v>-294.38</v>
      </c>
      <c r="E8115" t="str">
        <f>INDEX(LedgerMapping[[#All],[Area]],MATCH(Transactions[[#This Row],[Sub Ledger]],LedgerMapping[[#All],[Sub Ledger]],0))</f>
        <v>Income Statement</v>
      </c>
    </row>
    <row r="8116" spans="1:5" x14ac:dyDescent="0.55000000000000004">
      <c r="A8116">
        <v>11</v>
      </c>
      <c r="B8116">
        <v>76000</v>
      </c>
      <c r="C8116" s="6">
        <v>44531</v>
      </c>
      <c r="D8116">
        <v>-1232.7</v>
      </c>
      <c r="E8116" t="str">
        <f>INDEX(LedgerMapping[[#All],[Area]],MATCH(Transactions[[#This Row],[Sub Ledger]],LedgerMapping[[#All],[Sub Ledger]],0))</f>
        <v>Income Statement</v>
      </c>
    </row>
    <row r="8117" spans="1:5" x14ac:dyDescent="0.55000000000000004">
      <c r="A8117">
        <v>11</v>
      </c>
      <c r="B8117">
        <v>77000</v>
      </c>
      <c r="C8117" s="6">
        <v>44531</v>
      </c>
      <c r="D8117">
        <v>-517.79</v>
      </c>
      <c r="E8117" t="str">
        <f>INDEX(LedgerMapping[[#All],[Area]],MATCH(Transactions[[#This Row],[Sub Ledger]],LedgerMapping[[#All],[Sub Ledger]],0))</f>
        <v>Income Statement</v>
      </c>
    </row>
    <row r="8118" spans="1:5" x14ac:dyDescent="0.55000000000000004">
      <c r="A8118">
        <v>11</v>
      </c>
      <c r="B8118">
        <v>78000</v>
      </c>
      <c r="C8118" s="6">
        <v>44531</v>
      </c>
      <c r="D8118">
        <v>-166.72</v>
      </c>
      <c r="E8118" t="str">
        <f>INDEX(LedgerMapping[[#All],[Area]],MATCH(Transactions[[#This Row],[Sub Ledger]],LedgerMapping[[#All],[Sub Ledger]],0))</f>
        <v>Income Statement</v>
      </c>
    </row>
    <row r="8119" spans="1:5" x14ac:dyDescent="0.55000000000000004">
      <c r="A8119">
        <v>11</v>
      </c>
      <c r="B8119">
        <v>80000</v>
      </c>
      <c r="C8119" s="6">
        <v>44531</v>
      </c>
      <c r="D8119">
        <v>-652.9</v>
      </c>
      <c r="E8119" t="str">
        <f>INDEX(LedgerMapping[[#All],[Area]],MATCH(Transactions[[#This Row],[Sub Ledger]],LedgerMapping[[#All],[Sub Ledger]],0))</f>
        <v>Income Statement</v>
      </c>
    </row>
    <row r="8120" spans="1:5" x14ac:dyDescent="0.55000000000000004">
      <c r="A8120">
        <v>11</v>
      </c>
      <c r="B8120">
        <v>81000</v>
      </c>
      <c r="C8120" s="6">
        <v>44531</v>
      </c>
      <c r="D8120">
        <v>-403.96</v>
      </c>
      <c r="E8120" t="str">
        <f>INDEX(LedgerMapping[[#All],[Area]],MATCH(Transactions[[#This Row],[Sub Ledger]],LedgerMapping[[#All],[Sub Ledger]],0))</f>
        <v>Income Statement</v>
      </c>
    </row>
    <row r="8121" spans="1:5" x14ac:dyDescent="0.55000000000000004">
      <c r="A8121">
        <v>11</v>
      </c>
      <c r="B8121">
        <v>82000</v>
      </c>
      <c r="C8121" s="6">
        <v>44531</v>
      </c>
      <c r="D8121">
        <v>-43.31</v>
      </c>
      <c r="E8121" t="str">
        <f>INDEX(LedgerMapping[[#All],[Area]],MATCH(Transactions[[#This Row],[Sub Ledger]],LedgerMapping[[#All],[Sub Ledger]],0))</f>
        <v>Income Statement</v>
      </c>
    </row>
    <row r="8122" spans="1:5" x14ac:dyDescent="0.55000000000000004">
      <c r="A8122">
        <v>11</v>
      </c>
      <c r="B8122">
        <v>83000</v>
      </c>
      <c r="C8122" s="6">
        <v>44531</v>
      </c>
      <c r="D8122">
        <v>-147.57</v>
      </c>
      <c r="E8122" t="str">
        <f>INDEX(LedgerMapping[[#All],[Area]],MATCH(Transactions[[#This Row],[Sub Ledger]],LedgerMapping[[#All],[Sub Ledger]],0))</f>
        <v>Income Statement</v>
      </c>
    </row>
    <row r="8123" spans="1:5" x14ac:dyDescent="0.55000000000000004">
      <c r="A8123">
        <v>11</v>
      </c>
      <c r="B8123">
        <v>84000</v>
      </c>
      <c r="C8123" s="6">
        <v>44531</v>
      </c>
      <c r="D8123">
        <v>-132.68</v>
      </c>
      <c r="E8123" t="str">
        <f>INDEX(LedgerMapping[[#All],[Area]],MATCH(Transactions[[#This Row],[Sub Ledger]],LedgerMapping[[#All],[Sub Ledger]],0))</f>
        <v>Income Statement</v>
      </c>
    </row>
    <row r="8124" spans="1:5" x14ac:dyDescent="0.55000000000000004">
      <c r="A8124">
        <v>11</v>
      </c>
      <c r="B8124">
        <v>85000</v>
      </c>
      <c r="C8124" s="6">
        <v>44531</v>
      </c>
      <c r="D8124">
        <v>-117.78</v>
      </c>
      <c r="E8124" t="str">
        <f>INDEX(LedgerMapping[[#All],[Area]],MATCH(Transactions[[#This Row],[Sub Ledger]],LedgerMapping[[#All],[Sub Ledger]],0))</f>
        <v>Income Statement</v>
      </c>
    </row>
    <row r="8125" spans="1:5" x14ac:dyDescent="0.55000000000000004">
      <c r="A8125">
        <v>11</v>
      </c>
      <c r="B8125">
        <v>87000</v>
      </c>
      <c r="C8125" s="6">
        <v>44531</v>
      </c>
      <c r="D8125">
        <v>-524.16999999999996</v>
      </c>
      <c r="E8125" t="str">
        <f>INDEX(LedgerMapping[[#All],[Area]],MATCH(Transactions[[#This Row],[Sub Ledger]],LedgerMapping[[#All],[Sub Ledger]],0))</f>
        <v>Income Statement</v>
      </c>
    </row>
    <row r="8126" spans="1:5" x14ac:dyDescent="0.55000000000000004">
      <c r="A8126">
        <v>11</v>
      </c>
      <c r="B8126">
        <v>90000</v>
      </c>
      <c r="C8126" s="6">
        <v>44531</v>
      </c>
      <c r="D8126">
        <v>-252.89</v>
      </c>
      <c r="E8126" t="str">
        <f>INDEX(LedgerMapping[[#All],[Area]],MATCH(Transactions[[#This Row],[Sub Ledger]],LedgerMapping[[#All],[Sub Ledger]],0))</f>
        <v>Income Statement</v>
      </c>
    </row>
    <row r="8127" spans="1:5" x14ac:dyDescent="0.55000000000000004">
      <c r="A8127">
        <v>11</v>
      </c>
      <c r="B8127">
        <v>94000</v>
      </c>
      <c r="C8127" s="6">
        <v>44531</v>
      </c>
      <c r="D8127">
        <v>-10915.86</v>
      </c>
      <c r="E8127" t="str">
        <f>INDEX(LedgerMapping[[#All],[Area]],MATCH(Transactions[[#This Row],[Sub Ledger]],LedgerMapping[[#All],[Sub Ledger]],0))</f>
        <v>Income Statement</v>
      </c>
    </row>
    <row r="8128" spans="1:5" x14ac:dyDescent="0.55000000000000004">
      <c r="A8128">
        <v>11</v>
      </c>
      <c r="B8128">
        <v>60000</v>
      </c>
      <c r="C8128" s="6">
        <v>44531</v>
      </c>
      <c r="D8128">
        <v>-34697.15</v>
      </c>
      <c r="E8128" t="str">
        <f>INDEX(LedgerMapping[[#All],[Area]],MATCH(Transactions[[#This Row],[Sub Ledger]],LedgerMapping[[#All],[Sub Ledger]],0))</f>
        <v>Income Statement</v>
      </c>
    </row>
    <row r="8129" spans="1:5" x14ac:dyDescent="0.55000000000000004">
      <c r="A8129">
        <v>11</v>
      </c>
      <c r="B8129">
        <v>61000</v>
      </c>
      <c r="C8129" s="6">
        <v>44531</v>
      </c>
      <c r="D8129">
        <v>-2848.68</v>
      </c>
      <c r="E8129" t="str">
        <f>INDEX(LedgerMapping[[#All],[Area]],MATCH(Transactions[[#This Row],[Sub Ledger]],LedgerMapping[[#All],[Sub Ledger]],0))</f>
        <v>Income Statement</v>
      </c>
    </row>
    <row r="8130" spans="1:5" x14ac:dyDescent="0.55000000000000004">
      <c r="A8130">
        <v>11</v>
      </c>
      <c r="B8130">
        <v>62000</v>
      </c>
      <c r="C8130" s="6">
        <v>44531</v>
      </c>
      <c r="D8130">
        <v>-3561.46</v>
      </c>
      <c r="E8130" t="str">
        <f>INDEX(LedgerMapping[[#All],[Area]],MATCH(Transactions[[#This Row],[Sub Ledger]],LedgerMapping[[#All],[Sub Ledger]],0))</f>
        <v>Income Statement</v>
      </c>
    </row>
    <row r="8131" spans="1:5" x14ac:dyDescent="0.55000000000000004">
      <c r="A8131">
        <v>11</v>
      </c>
      <c r="B8131">
        <v>65000</v>
      </c>
      <c r="C8131" s="6">
        <v>44531</v>
      </c>
      <c r="D8131">
        <v>-620.98</v>
      </c>
      <c r="E8131" t="str">
        <f>INDEX(LedgerMapping[[#All],[Area]],MATCH(Transactions[[#This Row],[Sub Ledger]],LedgerMapping[[#All],[Sub Ledger]],0))</f>
        <v>Income Statement</v>
      </c>
    </row>
    <row r="8132" spans="1:5" x14ac:dyDescent="0.55000000000000004">
      <c r="A8132">
        <v>11</v>
      </c>
      <c r="B8132">
        <v>66000</v>
      </c>
      <c r="C8132" s="6">
        <v>44531</v>
      </c>
      <c r="D8132">
        <v>-563.54</v>
      </c>
      <c r="E8132" t="str">
        <f>INDEX(LedgerMapping[[#All],[Area]],MATCH(Transactions[[#This Row],[Sub Ledger]],LedgerMapping[[#All],[Sub Ledger]],0))</f>
        <v>Income Statement</v>
      </c>
    </row>
    <row r="8133" spans="1:5" x14ac:dyDescent="0.55000000000000004">
      <c r="A8133">
        <v>11</v>
      </c>
      <c r="B8133">
        <v>67000</v>
      </c>
      <c r="C8133" s="6">
        <v>44531</v>
      </c>
      <c r="D8133">
        <v>-276.3</v>
      </c>
      <c r="E8133" t="str">
        <f>INDEX(LedgerMapping[[#All],[Area]],MATCH(Transactions[[#This Row],[Sub Ledger]],LedgerMapping[[#All],[Sub Ledger]],0))</f>
        <v>Income Statement</v>
      </c>
    </row>
    <row r="8134" spans="1:5" x14ac:dyDescent="0.55000000000000004">
      <c r="A8134">
        <v>11</v>
      </c>
      <c r="B8134">
        <v>68000</v>
      </c>
      <c r="C8134" s="6">
        <v>44531</v>
      </c>
      <c r="D8134">
        <v>-210.34</v>
      </c>
      <c r="E8134" t="str">
        <f>INDEX(LedgerMapping[[#All],[Area]],MATCH(Transactions[[#This Row],[Sub Ledger]],LedgerMapping[[#All],[Sub Ledger]],0))</f>
        <v>Income Statement</v>
      </c>
    </row>
    <row r="8135" spans="1:5" x14ac:dyDescent="0.55000000000000004">
      <c r="A8135">
        <v>11</v>
      </c>
      <c r="B8135">
        <v>69000</v>
      </c>
      <c r="C8135" s="6">
        <v>44531</v>
      </c>
      <c r="D8135">
        <v>-62.46</v>
      </c>
      <c r="E8135" t="str">
        <f>INDEX(LedgerMapping[[#All],[Area]],MATCH(Transactions[[#This Row],[Sub Ledger]],LedgerMapping[[#All],[Sub Ledger]],0))</f>
        <v>Income Statement</v>
      </c>
    </row>
    <row r="8136" spans="1:5" x14ac:dyDescent="0.55000000000000004">
      <c r="A8136">
        <v>11</v>
      </c>
      <c r="B8136">
        <v>71000</v>
      </c>
      <c r="C8136" s="6">
        <v>44531</v>
      </c>
      <c r="D8136">
        <v>-97.57</v>
      </c>
      <c r="E8136" t="str">
        <f>INDEX(LedgerMapping[[#All],[Area]],MATCH(Transactions[[#This Row],[Sub Ledger]],LedgerMapping[[#All],[Sub Ledger]],0))</f>
        <v>Income Statement</v>
      </c>
    </row>
    <row r="8137" spans="1:5" x14ac:dyDescent="0.55000000000000004">
      <c r="A8137">
        <v>11</v>
      </c>
      <c r="B8137">
        <v>73000</v>
      </c>
      <c r="C8137" s="6">
        <v>44531</v>
      </c>
      <c r="D8137">
        <v>-369.91</v>
      </c>
      <c r="E8137" t="str">
        <f>INDEX(LedgerMapping[[#All],[Area]],MATCH(Transactions[[#This Row],[Sub Ledger]],LedgerMapping[[#All],[Sub Ledger]],0))</f>
        <v>Income Statement</v>
      </c>
    </row>
    <row r="8138" spans="1:5" x14ac:dyDescent="0.55000000000000004">
      <c r="A8138">
        <v>11</v>
      </c>
      <c r="B8138">
        <v>74000</v>
      </c>
      <c r="C8138" s="6">
        <v>44531</v>
      </c>
      <c r="D8138">
        <v>-376.3</v>
      </c>
      <c r="E8138" t="str">
        <f>INDEX(LedgerMapping[[#All],[Area]],MATCH(Transactions[[#This Row],[Sub Ledger]],LedgerMapping[[#All],[Sub Ledger]],0))</f>
        <v>Income Statement</v>
      </c>
    </row>
    <row r="8139" spans="1:5" x14ac:dyDescent="0.55000000000000004">
      <c r="A8139">
        <v>11</v>
      </c>
      <c r="B8139">
        <v>76000</v>
      </c>
      <c r="C8139" s="6">
        <v>44531</v>
      </c>
      <c r="D8139">
        <v>-400.77</v>
      </c>
      <c r="E8139" t="str">
        <f>INDEX(LedgerMapping[[#All],[Area]],MATCH(Transactions[[#This Row],[Sub Ledger]],LedgerMapping[[#All],[Sub Ledger]],0))</f>
        <v>Income Statement</v>
      </c>
    </row>
    <row r="8140" spans="1:5" x14ac:dyDescent="0.55000000000000004">
      <c r="A8140">
        <v>11</v>
      </c>
      <c r="B8140">
        <v>77000</v>
      </c>
      <c r="C8140" s="6">
        <v>44531</v>
      </c>
      <c r="D8140">
        <v>-719.92</v>
      </c>
      <c r="E8140" t="str">
        <f>INDEX(LedgerMapping[[#All],[Area]],MATCH(Transactions[[#This Row],[Sub Ledger]],LedgerMapping[[#All],[Sub Ledger]],0))</f>
        <v>Income Statement</v>
      </c>
    </row>
    <row r="8141" spans="1:5" x14ac:dyDescent="0.55000000000000004">
      <c r="A8141">
        <v>11</v>
      </c>
      <c r="B8141">
        <v>78000</v>
      </c>
      <c r="C8141" s="6">
        <v>44531</v>
      </c>
      <c r="D8141">
        <v>-193.32</v>
      </c>
      <c r="E8141" t="str">
        <f>INDEX(LedgerMapping[[#All],[Area]],MATCH(Transactions[[#This Row],[Sub Ledger]],LedgerMapping[[#All],[Sub Ledger]],0))</f>
        <v>Income Statement</v>
      </c>
    </row>
    <row r="8142" spans="1:5" x14ac:dyDescent="0.55000000000000004">
      <c r="A8142">
        <v>11</v>
      </c>
      <c r="B8142">
        <v>80000</v>
      </c>
      <c r="C8142" s="6">
        <v>44531</v>
      </c>
      <c r="D8142">
        <v>-745.45</v>
      </c>
      <c r="E8142" t="str">
        <f>INDEX(LedgerMapping[[#All],[Area]],MATCH(Transactions[[#This Row],[Sub Ledger]],LedgerMapping[[#All],[Sub Ledger]],0))</f>
        <v>Income Statement</v>
      </c>
    </row>
    <row r="8143" spans="1:5" x14ac:dyDescent="0.55000000000000004">
      <c r="A8143">
        <v>11</v>
      </c>
      <c r="B8143">
        <v>81000</v>
      </c>
      <c r="C8143" s="6">
        <v>44531</v>
      </c>
      <c r="D8143">
        <v>-461.41</v>
      </c>
      <c r="E8143" t="str">
        <f>INDEX(LedgerMapping[[#All],[Area]],MATCH(Transactions[[#This Row],[Sub Ledger]],LedgerMapping[[#All],[Sub Ledger]],0))</f>
        <v>Income Statement</v>
      </c>
    </row>
    <row r="8144" spans="1:5" x14ac:dyDescent="0.55000000000000004">
      <c r="A8144">
        <v>11</v>
      </c>
      <c r="B8144">
        <v>82000</v>
      </c>
      <c r="C8144" s="6">
        <v>44531</v>
      </c>
      <c r="D8144">
        <v>-46.5</v>
      </c>
      <c r="E8144" t="str">
        <f>INDEX(LedgerMapping[[#All],[Area]],MATCH(Transactions[[#This Row],[Sub Ledger]],LedgerMapping[[#All],[Sub Ledger]],0))</f>
        <v>Income Statement</v>
      </c>
    </row>
    <row r="8145" spans="1:5" x14ac:dyDescent="0.55000000000000004">
      <c r="A8145">
        <v>11</v>
      </c>
      <c r="B8145">
        <v>83000</v>
      </c>
      <c r="C8145" s="6">
        <v>44531</v>
      </c>
      <c r="D8145">
        <v>-160.34</v>
      </c>
      <c r="E8145" t="str">
        <f>INDEX(LedgerMapping[[#All],[Area]],MATCH(Transactions[[#This Row],[Sub Ledger]],LedgerMapping[[#All],[Sub Ledger]],0))</f>
        <v>Income Statement</v>
      </c>
    </row>
    <row r="8146" spans="1:5" x14ac:dyDescent="0.55000000000000004">
      <c r="A8146">
        <v>11</v>
      </c>
      <c r="B8146">
        <v>84000</v>
      </c>
      <c r="C8146" s="6">
        <v>44531</v>
      </c>
      <c r="D8146">
        <v>-134.80000000000001</v>
      </c>
      <c r="E8146" t="str">
        <f>INDEX(LedgerMapping[[#All],[Area]],MATCH(Transactions[[#This Row],[Sub Ledger]],LedgerMapping[[#All],[Sub Ledger]],0))</f>
        <v>Income Statement</v>
      </c>
    </row>
    <row r="8147" spans="1:5" x14ac:dyDescent="0.55000000000000004">
      <c r="A8147">
        <v>11</v>
      </c>
      <c r="B8147">
        <v>85000</v>
      </c>
      <c r="C8147" s="6">
        <v>44531</v>
      </c>
      <c r="D8147">
        <v>-128.41999999999999</v>
      </c>
      <c r="E8147" t="str">
        <f>INDEX(LedgerMapping[[#All],[Area]],MATCH(Transactions[[#This Row],[Sub Ledger]],LedgerMapping[[#All],[Sub Ledger]],0))</f>
        <v>Income Statement</v>
      </c>
    </row>
    <row r="8148" spans="1:5" x14ac:dyDescent="0.55000000000000004">
      <c r="A8148">
        <v>11</v>
      </c>
      <c r="B8148">
        <v>87000</v>
      </c>
      <c r="C8148" s="6">
        <v>44531</v>
      </c>
      <c r="D8148">
        <v>-673.11</v>
      </c>
      <c r="E8148" t="str">
        <f>INDEX(LedgerMapping[[#All],[Area]],MATCH(Transactions[[#This Row],[Sub Ledger]],LedgerMapping[[#All],[Sub Ledger]],0))</f>
        <v>Income Statement</v>
      </c>
    </row>
    <row r="8149" spans="1:5" x14ac:dyDescent="0.55000000000000004">
      <c r="A8149">
        <v>11</v>
      </c>
      <c r="B8149">
        <v>90000</v>
      </c>
      <c r="C8149" s="6">
        <v>44531</v>
      </c>
      <c r="D8149">
        <v>-259.27</v>
      </c>
      <c r="E8149" t="str">
        <f>INDEX(LedgerMapping[[#All],[Area]],MATCH(Transactions[[#This Row],[Sub Ledger]],LedgerMapping[[#All],[Sub Ledger]],0))</f>
        <v>Income Statement</v>
      </c>
    </row>
    <row r="8150" spans="1:5" x14ac:dyDescent="0.55000000000000004">
      <c r="A8150">
        <v>11</v>
      </c>
      <c r="B8150">
        <v>94000</v>
      </c>
      <c r="C8150" s="6">
        <v>44531</v>
      </c>
      <c r="D8150">
        <v>-207.15</v>
      </c>
      <c r="E8150" t="str">
        <f>INDEX(LedgerMapping[[#All],[Area]],MATCH(Transactions[[#This Row],[Sub Ledger]],LedgerMapping[[#All],[Sub Ledger]],0))</f>
        <v>Income Statement</v>
      </c>
    </row>
    <row r="8151" spans="1:5" x14ac:dyDescent="0.55000000000000004">
      <c r="A8151">
        <v>11</v>
      </c>
      <c r="B8151">
        <v>60000</v>
      </c>
      <c r="C8151" s="6">
        <v>44531</v>
      </c>
      <c r="D8151">
        <v>-15727.65</v>
      </c>
      <c r="E8151" t="str">
        <f>INDEX(LedgerMapping[[#All],[Area]],MATCH(Transactions[[#This Row],[Sub Ledger]],LedgerMapping[[#All],[Sub Ledger]],0))</f>
        <v>Income Statement</v>
      </c>
    </row>
    <row r="8152" spans="1:5" x14ac:dyDescent="0.55000000000000004">
      <c r="A8152">
        <v>11</v>
      </c>
      <c r="B8152">
        <v>61000</v>
      </c>
      <c r="C8152" s="6">
        <v>44531</v>
      </c>
      <c r="D8152">
        <v>-1935.9</v>
      </c>
      <c r="E8152" t="str">
        <f>INDEX(LedgerMapping[[#All],[Area]],MATCH(Transactions[[#This Row],[Sub Ledger]],LedgerMapping[[#All],[Sub Ledger]],0))</f>
        <v>Income Statement</v>
      </c>
    </row>
    <row r="8153" spans="1:5" x14ac:dyDescent="0.55000000000000004">
      <c r="A8153">
        <v>11</v>
      </c>
      <c r="B8153">
        <v>62000</v>
      </c>
      <c r="C8153" s="6">
        <v>44531</v>
      </c>
      <c r="D8153">
        <v>-1291.21</v>
      </c>
      <c r="E8153" t="str">
        <f>INDEX(LedgerMapping[[#All],[Area]],MATCH(Transactions[[#This Row],[Sub Ledger]],LedgerMapping[[#All],[Sub Ledger]],0))</f>
        <v>Income Statement</v>
      </c>
    </row>
    <row r="8154" spans="1:5" x14ac:dyDescent="0.55000000000000004">
      <c r="A8154">
        <v>11</v>
      </c>
      <c r="B8154">
        <v>65000</v>
      </c>
      <c r="C8154" s="6">
        <v>44531</v>
      </c>
      <c r="D8154">
        <v>-243.32</v>
      </c>
      <c r="E8154" t="str">
        <f>INDEX(LedgerMapping[[#All],[Area]],MATCH(Transactions[[#This Row],[Sub Ledger]],LedgerMapping[[#All],[Sub Ledger]],0))</f>
        <v>Income Statement</v>
      </c>
    </row>
    <row r="8155" spans="1:5" x14ac:dyDescent="0.55000000000000004">
      <c r="A8155">
        <v>11</v>
      </c>
      <c r="B8155">
        <v>66000</v>
      </c>
      <c r="C8155" s="6">
        <v>44531</v>
      </c>
      <c r="D8155">
        <v>-219.91</v>
      </c>
      <c r="E8155" t="str">
        <f>INDEX(LedgerMapping[[#All],[Area]],MATCH(Transactions[[#This Row],[Sub Ledger]],LedgerMapping[[#All],[Sub Ledger]],0))</f>
        <v>Income Statement</v>
      </c>
    </row>
    <row r="8156" spans="1:5" x14ac:dyDescent="0.55000000000000004">
      <c r="A8156">
        <v>11</v>
      </c>
      <c r="B8156">
        <v>67000</v>
      </c>
      <c r="C8156" s="6">
        <v>44531</v>
      </c>
      <c r="D8156">
        <v>-110.34</v>
      </c>
      <c r="E8156" t="str">
        <f>INDEX(LedgerMapping[[#All],[Area]],MATCH(Transactions[[#This Row],[Sub Ledger]],LedgerMapping[[#All],[Sub Ledger]],0))</f>
        <v>Income Statement</v>
      </c>
    </row>
    <row r="8157" spans="1:5" x14ac:dyDescent="0.55000000000000004">
      <c r="A8157">
        <v>11</v>
      </c>
      <c r="B8157">
        <v>68000</v>
      </c>
      <c r="C8157" s="6">
        <v>44531</v>
      </c>
      <c r="D8157">
        <v>-83.74</v>
      </c>
      <c r="E8157" t="str">
        <f>INDEX(LedgerMapping[[#All],[Area]],MATCH(Transactions[[#This Row],[Sub Ledger]],LedgerMapping[[#All],[Sub Ledger]],0))</f>
        <v>Income Statement</v>
      </c>
    </row>
    <row r="8158" spans="1:5" x14ac:dyDescent="0.55000000000000004">
      <c r="A8158">
        <v>11</v>
      </c>
      <c r="B8158">
        <v>69000</v>
      </c>
      <c r="C8158" s="6">
        <v>44531</v>
      </c>
      <c r="D8158">
        <v>-25.23</v>
      </c>
      <c r="E8158" t="str">
        <f>INDEX(LedgerMapping[[#All],[Area]],MATCH(Transactions[[#This Row],[Sub Ledger]],LedgerMapping[[#All],[Sub Ledger]],0))</f>
        <v>Income Statement</v>
      </c>
    </row>
    <row r="8159" spans="1:5" x14ac:dyDescent="0.55000000000000004">
      <c r="A8159">
        <v>11</v>
      </c>
      <c r="B8159">
        <v>71000</v>
      </c>
      <c r="C8159" s="6">
        <v>44531</v>
      </c>
      <c r="D8159">
        <v>-34.799999999999997</v>
      </c>
      <c r="E8159" t="str">
        <f>INDEX(LedgerMapping[[#All],[Area]],MATCH(Transactions[[#This Row],[Sub Ledger]],LedgerMapping[[#All],[Sub Ledger]],0))</f>
        <v>Income Statement</v>
      </c>
    </row>
    <row r="8160" spans="1:5" x14ac:dyDescent="0.55000000000000004">
      <c r="A8160">
        <v>11</v>
      </c>
      <c r="B8160">
        <v>73000</v>
      </c>
      <c r="C8160" s="6">
        <v>44531</v>
      </c>
      <c r="D8160">
        <v>-151.83000000000001</v>
      </c>
      <c r="E8160" t="str">
        <f>INDEX(LedgerMapping[[#All],[Area]],MATCH(Transactions[[#This Row],[Sub Ledger]],LedgerMapping[[#All],[Sub Ledger]],0))</f>
        <v>Income Statement</v>
      </c>
    </row>
    <row r="8161" spans="1:5" x14ac:dyDescent="0.55000000000000004">
      <c r="A8161">
        <v>11</v>
      </c>
      <c r="B8161">
        <v>74000</v>
      </c>
      <c r="C8161" s="6">
        <v>44531</v>
      </c>
      <c r="D8161">
        <v>-314.58999999999997</v>
      </c>
      <c r="E8161" t="str">
        <f>INDEX(LedgerMapping[[#All],[Area]],MATCH(Transactions[[#This Row],[Sub Ledger]],LedgerMapping[[#All],[Sub Ledger]],0))</f>
        <v>Income Statement</v>
      </c>
    </row>
    <row r="8162" spans="1:5" x14ac:dyDescent="0.55000000000000004">
      <c r="A8162">
        <v>11</v>
      </c>
      <c r="B8162">
        <v>76000</v>
      </c>
      <c r="C8162" s="6">
        <v>44531</v>
      </c>
      <c r="D8162">
        <v>-172.04</v>
      </c>
      <c r="E8162" t="str">
        <f>INDEX(LedgerMapping[[#All],[Area]],MATCH(Transactions[[#This Row],[Sub Ledger]],LedgerMapping[[#All],[Sub Ledger]],0))</f>
        <v>Income Statement</v>
      </c>
    </row>
    <row r="8163" spans="1:5" x14ac:dyDescent="0.55000000000000004">
      <c r="A8163">
        <v>11</v>
      </c>
      <c r="B8163">
        <v>77000</v>
      </c>
      <c r="C8163" s="6">
        <v>44531</v>
      </c>
      <c r="D8163">
        <v>-308.20999999999998</v>
      </c>
      <c r="E8163" t="str">
        <f>INDEX(LedgerMapping[[#All],[Area]],MATCH(Transactions[[#This Row],[Sub Ledger]],LedgerMapping[[#All],[Sub Ledger]],0))</f>
        <v>Income Statement</v>
      </c>
    </row>
    <row r="8164" spans="1:5" x14ac:dyDescent="0.55000000000000004">
      <c r="A8164">
        <v>11</v>
      </c>
      <c r="B8164">
        <v>78000</v>
      </c>
      <c r="C8164" s="6">
        <v>44531</v>
      </c>
      <c r="D8164">
        <v>-92.25</v>
      </c>
      <c r="E8164" t="str">
        <f>INDEX(LedgerMapping[[#All],[Area]],MATCH(Transactions[[#This Row],[Sub Ledger]],LedgerMapping[[#All],[Sub Ledger]],0))</f>
        <v>Income Statement</v>
      </c>
    </row>
    <row r="8165" spans="1:5" x14ac:dyDescent="0.55000000000000004">
      <c r="A8165">
        <v>11</v>
      </c>
      <c r="B8165">
        <v>80000</v>
      </c>
      <c r="C8165" s="6">
        <v>44531</v>
      </c>
      <c r="D8165">
        <v>-339.06</v>
      </c>
      <c r="E8165" t="str">
        <f>INDEX(LedgerMapping[[#All],[Area]],MATCH(Transactions[[#This Row],[Sub Ledger]],LedgerMapping[[#All],[Sub Ledger]],0))</f>
        <v>Income Statement</v>
      </c>
    </row>
    <row r="8166" spans="1:5" x14ac:dyDescent="0.55000000000000004">
      <c r="A8166">
        <v>11</v>
      </c>
      <c r="B8166">
        <v>81000</v>
      </c>
      <c r="C8166" s="6">
        <v>44531</v>
      </c>
      <c r="D8166">
        <v>-210.34</v>
      </c>
      <c r="E8166" t="str">
        <f>INDEX(LedgerMapping[[#All],[Area]],MATCH(Transactions[[#This Row],[Sub Ledger]],LedgerMapping[[#All],[Sub Ledger]],0))</f>
        <v>Income Statement</v>
      </c>
    </row>
    <row r="8167" spans="1:5" x14ac:dyDescent="0.55000000000000004">
      <c r="A8167">
        <v>11</v>
      </c>
      <c r="B8167">
        <v>82000</v>
      </c>
      <c r="C8167" s="6">
        <v>44531</v>
      </c>
      <c r="D8167">
        <v>-20.97</v>
      </c>
      <c r="E8167" t="str">
        <f>INDEX(LedgerMapping[[#All],[Area]],MATCH(Transactions[[#This Row],[Sub Ledger]],LedgerMapping[[#All],[Sub Ledger]],0))</f>
        <v>Income Statement</v>
      </c>
    </row>
    <row r="8168" spans="1:5" x14ac:dyDescent="0.55000000000000004">
      <c r="A8168">
        <v>11</v>
      </c>
      <c r="B8168">
        <v>83000</v>
      </c>
      <c r="C8168" s="6">
        <v>44531</v>
      </c>
      <c r="D8168">
        <v>-73.099999999999994</v>
      </c>
      <c r="E8168" t="str">
        <f>INDEX(LedgerMapping[[#All],[Area]],MATCH(Transactions[[#This Row],[Sub Ledger]],LedgerMapping[[#All],[Sub Ledger]],0))</f>
        <v>Income Statement</v>
      </c>
    </row>
    <row r="8169" spans="1:5" x14ac:dyDescent="0.55000000000000004">
      <c r="A8169">
        <v>11</v>
      </c>
      <c r="B8169">
        <v>84000</v>
      </c>
      <c r="C8169" s="6">
        <v>44531</v>
      </c>
      <c r="D8169">
        <v>-63.53</v>
      </c>
      <c r="E8169" t="str">
        <f>INDEX(LedgerMapping[[#All],[Area]],MATCH(Transactions[[#This Row],[Sub Ledger]],LedgerMapping[[#All],[Sub Ledger]],0))</f>
        <v>Income Statement</v>
      </c>
    </row>
    <row r="8170" spans="1:5" x14ac:dyDescent="0.55000000000000004">
      <c r="A8170">
        <v>11</v>
      </c>
      <c r="B8170">
        <v>85000</v>
      </c>
      <c r="C8170" s="6">
        <v>44531</v>
      </c>
      <c r="D8170">
        <v>-59.27</v>
      </c>
      <c r="E8170" t="str">
        <f>INDEX(LedgerMapping[[#All],[Area]],MATCH(Transactions[[#This Row],[Sub Ledger]],LedgerMapping[[#All],[Sub Ledger]],0))</f>
        <v>Income Statement</v>
      </c>
    </row>
    <row r="8171" spans="1:5" x14ac:dyDescent="0.55000000000000004">
      <c r="A8171">
        <v>11</v>
      </c>
      <c r="B8171">
        <v>87000</v>
      </c>
      <c r="C8171" s="6">
        <v>44531</v>
      </c>
      <c r="D8171">
        <v>-299.7</v>
      </c>
      <c r="E8171" t="str">
        <f>INDEX(LedgerMapping[[#All],[Area]],MATCH(Transactions[[#This Row],[Sub Ledger]],LedgerMapping[[#All],[Sub Ledger]],0))</f>
        <v>Income Statement</v>
      </c>
    </row>
    <row r="8172" spans="1:5" x14ac:dyDescent="0.55000000000000004">
      <c r="A8172">
        <v>11</v>
      </c>
      <c r="B8172">
        <v>90000</v>
      </c>
      <c r="C8172" s="6">
        <v>44531</v>
      </c>
      <c r="D8172">
        <v>-119.91</v>
      </c>
      <c r="E8172" t="str">
        <f>INDEX(LedgerMapping[[#All],[Area]],MATCH(Transactions[[#This Row],[Sub Ledger]],LedgerMapping[[#All],[Sub Ledger]],0))</f>
        <v>Income Statement</v>
      </c>
    </row>
    <row r="8173" spans="1:5" x14ac:dyDescent="0.55000000000000004">
      <c r="A8173">
        <v>11</v>
      </c>
      <c r="B8173">
        <v>94000</v>
      </c>
      <c r="C8173" s="6">
        <v>44531</v>
      </c>
      <c r="D8173">
        <v>-94.38</v>
      </c>
      <c r="E8173" t="str">
        <f>INDEX(LedgerMapping[[#All],[Area]],MATCH(Transactions[[#This Row],[Sub Ledger]],LedgerMapping[[#All],[Sub Ledger]],0))</f>
        <v>Income Statement</v>
      </c>
    </row>
    <row r="8174" spans="1:5" x14ac:dyDescent="0.55000000000000004">
      <c r="A8174">
        <v>11</v>
      </c>
      <c r="B8174">
        <v>60000</v>
      </c>
      <c r="C8174" s="6">
        <v>44531</v>
      </c>
      <c r="D8174">
        <v>-13895.7</v>
      </c>
      <c r="E8174" t="str">
        <f>INDEX(LedgerMapping[[#All],[Area]],MATCH(Transactions[[#This Row],[Sub Ledger]],LedgerMapping[[#All],[Sub Ledger]],0))</f>
        <v>Income Statement</v>
      </c>
    </row>
    <row r="8175" spans="1:5" x14ac:dyDescent="0.55000000000000004">
      <c r="A8175">
        <v>11</v>
      </c>
      <c r="B8175">
        <v>61000</v>
      </c>
      <c r="C8175" s="6">
        <v>44531</v>
      </c>
      <c r="D8175">
        <v>-1283.76</v>
      </c>
      <c r="E8175" t="str">
        <f>INDEX(LedgerMapping[[#All],[Area]],MATCH(Transactions[[#This Row],[Sub Ledger]],LedgerMapping[[#All],[Sub Ledger]],0))</f>
        <v>Income Statement</v>
      </c>
    </row>
    <row r="8176" spans="1:5" x14ac:dyDescent="0.55000000000000004">
      <c r="A8176">
        <v>11</v>
      </c>
      <c r="B8176">
        <v>62000</v>
      </c>
      <c r="C8176" s="6">
        <v>44531</v>
      </c>
      <c r="D8176">
        <v>-1283.76</v>
      </c>
      <c r="E8176" t="str">
        <f>INDEX(LedgerMapping[[#All],[Area]],MATCH(Transactions[[#This Row],[Sub Ledger]],LedgerMapping[[#All],[Sub Ledger]],0))</f>
        <v>Income Statement</v>
      </c>
    </row>
    <row r="8177" spans="1:5" x14ac:dyDescent="0.55000000000000004">
      <c r="A8177">
        <v>11</v>
      </c>
      <c r="B8177">
        <v>65000</v>
      </c>
      <c r="C8177" s="6">
        <v>44531</v>
      </c>
      <c r="D8177">
        <v>-266.72000000000003</v>
      </c>
      <c r="E8177" t="str">
        <f>INDEX(LedgerMapping[[#All],[Area]],MATCH(Transactions[[#This Row],[Sub Ledger]],LedgerMapping[[#All],[Sub Ledger]],0))</f>
        <v>Income Statement</v>
      </c>
    </row>
    <row r="8178" spans="1:5" x14ac:dyDescent="0.55000000000000004">
      <c r="A8178">
        <v>11</v>
      </c>
      <c r="B8178">
        <v>66000</v>
      </c>
      <c r="C8178" s="6">
        <v>44531</v>
      </c>
      <c r="D8178">
        <v>-242.25</v>
      </c>
      <c r="E8178" t="str">
        <f>INDEX(LedgerMapping[[#All],[Area]],MATCH(Transactions[[#This Row],[Sub Ledger]],LedgerMapping[[#All],[Sub Ledger]],0))</f>
        <v>Income Statement</v>
      </c>
    </row>
    <row r="8179" spans="1:5" x14ac:dyDescent="0.55000000000000004">
      <c r="A8179">
        <v>11</v>
      </c>
      <c r="B8179">
        <v>67000</v>
      </c>
      <c r="C8179" s="6">
        <v>44531</v>
      </c>
      <c r="D8179">
        <v>-120.97</v>
      </c>
      <c r="E8179" t="str">
        <f>INDEX(LedgerMapping[[#All],[Area]],MATCH(Transactions[[#This Row],[Sub Ledger]],LedgerMapping[[#All],[Sub Ledger]],0))</f>
        <v>Income Statement</v>
      </c>
    </row>
    <row r="8180" spans="1:5" x14ac:dyDescent="0.55000000000000004">
      <c r="A8180">
        <v>11</v>
      </c>
      <c r="B8180">
        <v>68000</v>
      </c>
      <c r="C8180" s="6">
        <v>44531</v>
      </c>
      <c r="D8180">
        <v>-90.12</v>
      </c>
      <c r="E8180" t="str">
        <f>INDEX(LedgerMapping[[#All],[Area]],MATCH(Transactions[[#This Row],[Sub Ledger]],LedgerMapping[[#All],[Sub Ledger]],0))</f>
        <v>Income Statement</v>
      </c>
    </row>
    <row r="8181" spans="1:5" x14ac:dyDescent="0.55000000000000004">
      <c r="A8181">
        <v>11</v>
      </c>
      <c r="B8181">
        <v>69000</v>
      </c>
      <c r="C8181" s="6">
        <v>44531</v>
      </c>
      <c r="D8181">
        <v>-27.36</v>
      </c>
      <c r="E8181" t="str">
        <f>INDEX(LedgerMapping[[#All],[Area]],MATCH(Transactions[[#This Row],[Sub Ledger]],LedgerMapping[[#All],[Sub Ledger]],0))</f>
        <v>Income Statement</v>
      </c>
    </row>
    <row r="8182" spans="1:5" x14ac:dyDescent="0.55000000000000004">
      <c r="A8182">
        <v>11</v>
      </c>
      <c r="B8182">
        <v>71000</v>
      </c>
      <c r="C8182" s="6">
        <v>44531</v>
      </c>
      <c r="D8182">
        <v>-39.06</v>
      </c>
      <c r="E8182" t="str">
        <f>INDEX(LedgerMapping[[#All],[Area]],MATCH(Transactions[[#This Row],[Sub Ledger]],LedgerMapping[[#All],[Sub Ledger]],0))</f>
        <v>Income Statement</v>
      </c>
    </row>
    <row r="8183" spans="1:5" x14ac:dyDescent="0.55000000000000004">
      <c r="A8183">
        <v>11</v>
      </c>
      <c r="B8183">
        <v>73000</v>
      </c>
      <c r="C8183" s="6">
        <v>44531</v>
      </c>
      <c r="D8183">
        <v>-160.34</v>
      </c>
      <c r="E8183" t="str">
        <f>INDEX(LedgerMapping[[#All],[Area]],MATCH(Transactions[[#This Row],[Sub Ledger]],LedgerMapping[[#All],[Sub Ledger]],0))</f>
        <v>Income Statement</v>
      </c>
    </row>
    <row r="8184" spans="1:5" x14ac:dyDescent="0.55000000000000004">
      <c r="A8184">
        <v>11</v>
      </c>
      <c r="B8184">
        <v>74000</v>
      </c>
      <c r="C8184" s="6">
        <v>44531</v>
      </c>
      <c r="D8184">
        <v>-336.94</v>
      </c>
      <c r="E8184" t="str">
        <f>INDEX(LedgerMapping[[#All],[Area]],MATCH(Transactions[[#This Row],[Sub Ledger]],LedgerMapping[[#All],[Sub Ledger]],0))</f>
        <v>Income Statement</v>
      </c>
    </row>
    <row r="8185" spans="1:5" x14ac:dyDescent="0.55000000000000004">
      <c r="A8185">
        <v>11</v>
      </c>
      <c r="B8185">
        <v>76000</v>
      </c>
      <c r="C8185" s="6">
        <v>44531</v>
      </c>
      <c r="D8185">
        <v>-177.36</v>
      </c>
      <c r="E8185" t="str">
        <f>INDEX(LedgerMapping[[#All],[Area]],MATCH(Transactions[[#This Row],[Sub Ledger]],LedgerMapping[[#All],[Sub Ledger]],0))</f>
        <v>Income Statement</v>
      </c>
    </row>
    <row r="8186" spans="1:5" x14ac:dyDescent="0.55000000000000004">
      <c r="A8186">
        <v>11</v>
      </c>
      <c r="B8186">
        <v>77000</v>
      </c>
      <c r="C8186" s="6">
        <v>44531</v>
      </c>
      <c r="D8186">
        <v>-317.79000000000002</v>
      </c>
      <c r="E8186" t="str">
        <f>INDEX(LedgerMapping[[#All],[Area]],MATCH(Transactions[[#This Row],[Sub Ledger]],LedgerMapping[[#All],[Sub Ledger]],0))</f>
        <v>Income Statement</v>
      </c>
    </row>
    <row r="8187" spans="1:5" x14ac:dyDescent="0.55000000000000004">
      <c r="A8187">
        <v>11</v>
      </c>
      <c r="B8187">
        <v>78000</v>
      </c>
      <c r="C8187" s="6">
        <v>44531</v>
      </c>
      <c r="D8187">
        <v>-94.38</v>
      </c>
      <c r="E8187" t="str">
        <f>INDEX(LedgerMapping[[#All],[Area]],MATCH(Transactions[[#This Row],[Sub Ledger]],LedgerMapping[[#All],[Sub Ledger]],0))</f>
        <v>Income Statement</v>
      </c>
    </row>
    <row r="8188" spans="1:5" x14ac:dyDescent="0.55000000000000004">
      <c r="A8188">
        <v>11</v>
      </c>
      <c r="B8188">
        <v>80000</v>
      </c>
      <c r="C8188" s="6">
        <v>44531</v>
      </c>
      <c r="D8188">
        <v>-339.06</v>
      </c>
      <c r="E8188" t="str">
        <f>INDEX(LedgerMapping[[#All],[Area]],MATCH(Transactions[[#This Row],[Sub Ledger]],LedgerMapping[[#All],[Sub Ledger]],0))</f>
        <v>Income Statement</v>
      </c>
    </row>
    <row r="8189" spans="1:5" x14ac:dyDescent="0.55000000000000004">
      <c r="A8189">
        <v>11</v>
      </c>
      <c r="B8189">
        <v>81000</v>
      </c>
      <c r="C8189" s="6">
        <v>44531</v>
      </c>
      <c r="D8189">
        <v>-210.34</v>
      </c>
      <c r="E8189" t="str">
        <f>INDEX(LedgerMapping[[#All],[Area]],MATCH(Transactions[[#This Row],[Sub Ledger]],LedgerMapping[[#All],[Sub Ledger]],0))</f>
        <v>Income Statement</v>
      </c>
    </row>
    <row r="8190" spans="1:5" x14ac:dyDescent="0.55000000000000004">
      <c r="A8190">
        <v>11</v>
      </c>
      <c r="B8190">
        <v>82000</v>
      </c>
      <c r="C8190" s="6">
        <v>44531</v>
      </c>
      <c r="D8190">
        <v>-20.97</v>
      </c>
      <c r="E8190" t="str">
        <f>INDEX(LedgerMapping[[#All],[Area]],MATCH(Transactions[[#This Row],[Sub Ledger]],LedgerMapping[[#All],[Sub Ledger]],0))</f>
        <v>Income Statement</v>
      </c>
    </row>
    <row r="8191" spans="1:5" x14ac:dyDescent="0.55000000000000004">
      <c r="A8191">
        <v>11</v>
      </c>
      <c r="B8191">
        <v>83000</v>
      </c>
      <c r="C8191" s="6">
        <v>44531</v>
      </c>
      <c r="D8191">
        <v>-73.099999999999994</v>
      </c>
      <c r="E8191" t="str">
        <f>INDEX(LedgerMapping[[#All],[Area]],MATCH(Transactions[[#This Row],[Sub Ledger]],LedgerMapping[[#All],[Sub Ledger]],0))</f>
        <v>Income Statement</v>
      </c>
    </row>
    <row r="8192" spans="1:5" x14ac:dyDescent="0.55000000000000004">
      <c r="A8192">
        <v>11</v>
      </c>
      <c r="B8192">
        <v>84000</v>
      </c>
      <c r="C8192" s="6">
        <v>44531</v>
      </c>
      <c r="D8192">
        <v>-63.53</v>
      </c>
      <c r="E8192" t="str">
        <f>INDEX(LedgerMapping[[#All],[Area]],MATCH(Transactions[[#This Row],[Sub Ledger]],LedgerMapping[[#All],[Sub Ledger]],0))</f>
        <v>Income Statement</v>
      </c>
    </row>
    <row r="8193" spans="1:5" x14ac:dyDescent="0.55000000000000004">
      <c r="A8193">
        <v>11</v>
      </c>
      <c r="B8193">
        <v>85000</v>
      </c>
      <c r="C8193" s="6">
        <v>44531</v>
      </c>
      <c r="D8193">
        <v>-59.27</v>
      </c>
      <c r="E8193" t="str">
        <f>INDEX(LedgerMapping[[#All],[Area]],MATCH(Transactions[[#This Row],[Sub Ledger]],LedgerMapping[[#All],[Sub Ledger]],0))</f>
        <v>Income Statement</v>
      </c>
    </row>
    <row r="8194" spans="1:5" x14ac:dyDescent="0.55000000000000004">
      <c r="A8194">
        <v>11</v>
      </c>
      <c r="B8194">
        <v>87000</v>
      </c>
      <c r="C8194" s="6">
        <v>44531</v>
      </c>
      <c r="D8194">
        <v>-299.7</v>
      </c>
      <c r="E8194" t="str">
        <f>INDEX(LedgerMapping[[#All],[Area]],MATCH(Transactions[[#This Row],[Sub Ledger]],LedgerMapping[[#All],[Sub Ledger]],0))</f>
        <v>Income Statement</v>
      </c>
    </row>
    <row r="8195" spans="1:5" x14ac:dyDescent="0.55000000000000004">
      <c r="A8195">
        <v>11</v>
      </c>
      <c r="B8195">
        <v>90000</v>
      </c>
      <c r="C8195" s="6">
        <v>44531</v>
      </c>
      <c r="D8195">
        <v>-122.04</v>
      </c>
      <c r="E8195" t="str">
        <f>INDEX(LedgerMapping[[#All],[Area]],MATCH(Transactions[[#This Row],[Sub Ledger]],LedgerMapping[[#All],[Sub Ledger]],0))</f>
        <v>Income Statement</v>
      </c>
    </row>
    <row r="8196" spans="1:5" x14ac:dyDescent="0.55000000000000004">
      <c r="A8196">
        <v>11</v>
      </c>
      <c r="B8196">
        <v>94000</v>
      </c>
      <c r="C8196" s="6">
        <v>44531</v>
      </c>
      <c r="D8196">
        <v>-94.38</v>
      </c>
      <c r="E8196" t="str">
        <f>INDEX(LedgerMapping[[#All],[Area]],MATCH(Transactions[[#This Row],[Sub Ledger]],LedgerMapping[[#All],[Sub Ledger]],0))</f>
        <v>Income Statement</v>
      </c>
    </row>
    <row r="8197" spans="1:5" x14ac:dyDescent="0.55000000000000004">
      <c r="A8197">
        <v>11</v>
      </c>
      <c r="B8197">
        <v>60000</v>
      </c>
      <c r="C8197" s="6">
        <v>44531</v>
      </c>
      <c r="D8197">
        <v>-21299.03</v>
      </c>
      <c r="E8197" t="str">
        <f>INDEX(LedgerMapping[[#All],[Area]],MATCH(Transactions[[#This Row],[Sub Ledger]],LedgerMapping[[#All],[Sub Ledger]],0))</f>
        <v>Income Statement</v>
      </c>
    </row>
    <row r="8198" spans="1:5" x14ac:dyDescent="0.55000000000000004">
      <c r="A8198">
        <v>11</v>
      </c>
      <c r="B8198">
        <v>61000</v>
      </c>
      <c r="C8198" s="6">
        <v>44531</v>
      </c>
      <c r="D8198">
        <v>-2184.84</v>
      </c>
      <c r="E8198" t="str">
        <f>INDEX(LedgerMapping[[#All],[Area]],MATCH(Transactions[[#This Row],[Sub Ledger]],LedgerMapping[[#All],[Sub Ledger]],0))</f>
        <v>Income Statement</v>
      </c>
    </row>
    <row r="8199" spans="1:5" x14ac:dyDescent="0.55000000000000004">
      <c r="A8199">
        <v>11</v>
      </c>
      <c r="B8199">
        <v>62000</v>
      </c>
      <c r="C8199" s="6">
        <v>44531</v>
      </c>
      <c r="D8199">
        <v>-2184.84</v>
      </c>
      <c r="E8199" t="str">
        <f>INDEX(LedgerMapping[[#All],[Area]],MATCH(Transactions[[#This Row],[Sub Ledger]],LedgerMapping[[#All],[Sub Ledger]],0))</f>
        <v>Income Statement</v>
      </c>
    </row>
    <row r="8200" spans="1:5" x14ac:dyDescent="0.55000000000000004">
      <c r="A8200">
        <v>11</v>
      </c>
      <c r="B8200">
        <v>65000</v>
      </c>
      <c r="C8200" s="6">
        <v>44531</v>
      </c>
      <c r="D8200">
        <v>-443.32</v>
      </c>
      <c r="E8200" t="str">
        <f>INDEX(LedgerMapping[[#All],[Area]],MATCH(Transactions[[#This Row],[Sub Ledger]],LedgerMapping[[#All],[Sub Ledger]],0))</f>
        <v>Income Statement</v>
      </c>
    </row>
    <row r="8201" spans="1:5" x14ac:dyDescent="0.55000000000000004">
      <c r="A8201">
        <v>11</v>
      </c>
      <c r="B8201">
        <v>66000</v>
      </c>
      <c r="C8201" s="6">
        <v>44531</v>
      </c>
      <c r="D8201">
        <v>-402.89</v>
      </c>
      <c r="E8201" t="str">
        <f>INDEX(LedgerMapping[[#All],[Area]],MATCH(Transactions[[#This Row],[Sub Ledger]],LedgerMapping[[#All],[Sub Ledger]],0))</f>
        <v>Income Statement</v>
      </c>
    </row>
    <row r="8202" spans="1:5" x14ac:dyDescent="0.55000000000000004">
      <c r="A8202">
        <v>11</v>
      </c>
      <c r="B8202">
        <v>67000</v>
      </c>
      <c r="C8202" s="6">
        <v>44531</v>
      </c>
      <c r="D8202">
        <v>-199.7</v>
      </c>
      <c r="E8202" t="str">
        <f>INDEX(LedgerMapping[[#All],[Area]],MATCH(Transactions[[#This Row],[Sub Ledger]],LedgerMapping[[#All],[Sub Ledger]],0))</f>
        <v>Income Statement</v>
      </c>
    </row>
    <row r="8203" spans="1:5" x14ac:dyDescent="0.55000000000000004">
      <c r="A8203">
        <v>11</v>
      </c>
      <c r="B8203">
        <v>68000</v>
      </c>
      <c r="C8203" s="6">
        <v>44531</v>
      </c>
      <c r="D8203">
        <v>-149.69999999999999</v>
      </c>
      <c r="E8203" t="str">
        <f>INDEX(LedgerMapping[[#All],[Area]],MATCH(Transactions[[#This Row],[Sub Ledger]],LedgerMapping[[#All],[Sub Ledger]],0))</f>
        <v>Income Statement</v>
      </c>
    </row>
    <row r="8204" spans="1:5" x14ac:dyDescent="0.55000000000000004">
      <c r="A8204">
        <v>11</v>
      </c>
      <c r="B8204">
        <v>69000</v>
      </c>
      <c r="C8204" s="6">
        <v>44531</v>
      </c>
      <c r="D8204">
        <v>-45.44</v>
      </c>
      <c r="E8204" t="str">
        <f>INDEX(LedgerMapping[[#All],[Area]],MATCH(Transactions[[#This Row],[Sub Ledger]],LedgerMapping[[#All],[Sub Ledger]],0))</f>
        <v>Income Statement</v>
      </c>
    </row>
    <row r="8205" spans="1:5" x14ac:dyDescent="0.55000000000000004">
      <c r="A8205">
        <v>11</v>
      </c>
      <c r="B8205">
        <v>71000</v>
      </c>
      <c r="C8205" s="6">
        <v>44531</v>
      </c>
      <c r="D8205">
        <v>-65.650000000000006</v>
      </c>
      <c r="E8205" t="str">
        <f>INDEX(LedgerMapping[[#All],[Area]],MATCH(Transactions[[#This Row],[Sub Ledger]],LedgerMapping[[#All],[Sub Ledger]],0))</f>
        <v>Income Statement</v>
      </c>
    </row>
    <row r="8206" spans="1:5" x14ac:dyDescent="0.55000000000000004">
      <c r="A8206">
        <v>11</v>
      </c>
      <c r="B8206">
        <v>73000</v>
      </c>
      <c r="C8206" s="6">
        <v>44531</v>
      </c>
      <c r="D8206">
        <v>-260.33999999999997</v>
      </c>
      <c r="E8206" t="str">
        <f>INDEX(LedgerMapping[[#All],[Area]],MATCH(Transactions[[#This Row],[Sub Ledger]],LedgerMapping[[#All],[Sub Ledger]],0))</f>
        <v>Income Statement</v>
      </c>
    </row>
    <row r="8207" spans="1:5" x14ac:dyDescent="0.55000000000000004">
      <c r="A8207">
        <v>11</v>
      </c>
      <c r="B8207">
        <v>74000</v>
      </c>
      <c r="C8207" s="6">
        <v>44531</v>
      </c>
      <c r="D8207">
        <v>-381.62</v>
      </c>
      <c r="E8207" t="str">
        <f>INDEX(LedgerMapping[[#All],[Area]],MATCH(Transactions[[#This Row],[Sub Ledger]],LedgerMapping[[#All],[Sub Ledger]],0))</f>
        <v>Income Statement</v>
      </c>
    </row>
    <row r="8208" spans="1:5" x14ac:dyDescent="0.55000000000000004">
      <c r="A8208">
        <v>11</v>
      </c>
      <c r="B8208">
        <v>76000</v>
      </c>
      <c r="C8208" s="6">
        <v>44531</v>
      </c>
      <c r="D8208">
        <v>-275.23</v>
      </c>
      <c r="E8208" t="str">
        <f>INDEX(LedgerMapping[[#All],[Area]],MATCH(Transactions[[#This Row],[Sub Ledger]],LedgerMapping[[#All],[Sub Ledger]],0))</f>
        <v>Income Statement</v>
      </c>
    </row>
    <row r="8209" spans="1:5" x14ac:dyDescent="0.55000000000000004">
      <c r="A8209">
        <v>11</v>
      </c>
      <c r="B8209">
        <v>77000</v>
      </c>
      <c r="C8209" s="6">
        <v>44531</v>
      </c>
      <c r="D8209">
        <v>-493.32</v>
      </c>
      <c r="E8209" t="str">
        <f>INDEX(LedgerMapping[[#All],[Area]],MATCH(Transactions[[#This Row],[Sub Ledger]],LedgerMapping[[#All],[Sub Ledger]],0))</f>
        <v>Income Statement</v>
      </c>
    </row>
    <row r="8210" spans="1:5" x14ac:dyDescent="0.55000000000000004">
      <c r="A8210">
        <v>11</v>
      </c>
      <c r="B8210">
        <v>78000</v>
      </c>
      <c r="C8210" s="6">
        <v>44531</v>
      </c>
      <c r="D8210">
        <v>-146.51</v>
      </c>
      <c r="E8210" t="str">
        <f>INDEX(LedgerMapping[[#All],[Area]],MATCH(Transactions[[#This Row],[Sub Ledger]],LedgerMapping[[#All],[Sub Ledger]],0))</f>
        <v>Income Statement</v>
      </c>
    </row>
    <row r="8211" spans="1:5" x14ac:dyDescent="0.55000000000000004">
      <c r="A8211">
        <v>11</v>
      </c>
      <c r="B8211">
        <v>80000</v>
      </c>
      <c r="C8211" s="6">
        <v>44531</v>
      </c>
      <c r="D8211">
        <v>-564.6</v>
      </c>
      <c r="E8211" t="str">
        <f>INDEX(LedgerMapping[[#All],[Area]],MATCH(Transactions[[#This Row],[Sub Ledger]],LedgerMapping[[#All],[Sub Ledger]],0))</f>
        <v>Income Statement</v>
      </c>
    </row>
    <row r="8212" spans="1:5" x14ac:dyDescent="0.55000000000000004">
      <c r="A8212">
        <v>11</v>
      </c>
      <c r="B8212">
        <v>81000</v>
      </c>
      <c r="C8212" s="6">
        <v>44531</v>
      </c>
      <c r="D8212">
        <v>-350.77</v>
      </c>
      <c r="E8212" t="str">
        <f>INDEX(LedgerMapping[[#All],[Area]],MATCH(Transactions[[#This Row],[Sub Ledger]],LedgerMapping[[#All],[Sub Ledger]],0))</f>
        <v>Income Statement</v>
      </c>
    </row>
    <row r="8213" spans="1:5" x14ac:dyDescent="0.55000000000000004">
      <c r="A8213">
        <v>11</v>
      </c>
      <c r="B8213">
        <v>82000</v>
      </c>
      <c r="C8213" s="6">
        <v>44531</v>
      </c>
      <c r="D8213">
        <v>-36.93</v>
      </c>
      <c r="E8213" t="str">
        <f>INDEX(LedgerMapping[[#All],[Area]],MATCH(Transactions[[#This Row],[Sub Ledger]],LedgerMapping[[#All],[Sub Ledger]],0))</f>
        <v>Income Statement</v>
      </c>
    </row>
    <row r="8214" spans="1:5" x14ac:dyDescent="0.55000000000000004">
      <c r="A8214">
        <v>11</v>
      </c>
      <c r="B8214">
        <v>83000</v>
      </c>
      <c r="C8214" s="6">
        <v>44531</v>
      </c>
      <c r="D8214">
        <v>-127.36</v>
      </c>
      <c r="E8214" t="str">
        <f>INDEX(LedgerMapping[[#All],[Area]],MATCH(Transactions[[#This Row],[Sub Ledger]],LedgerMapping[[#All],[Sub Ledger]],0))</f>
        <v>Income Statement</v>
      </c>
    </row>
    <row r="8215" spans="1:5" x14ac:dyDescent="0.55000000000000004">
      <c r="A8215">
        <v>11</v>
      </c>
      <c r="B8215">
        <v>84000</v>
      </c>
      <c r="C8215" s="6">
        <v>44531</v>
      </c>
      <c r="D8215">
        <v>-115.65</v>
      </c>
      <c r="E8215" t="str">
        <f>INDEX(LedgerMapping[[#All],[Area]],MATCH(Transactions[[#This Row],[Sub Ledger]],LedgerMapping[[#All],[Sub Ledger]],0))</f>
        <v>Income Statement</v>
      </c>
    </row>
    <row r="8216" spans="1:5" x14ac:dyDescent="0.55000000000000004">
      <c r="A8216">
        <v>11</v>
      </c>
      <c r="B8216">
        <v>85000</v>
      </c>
      <c r="C8216" s="6">
        <v>44531</v>
      </c>
      <c r="D8216">
        <v>-101.82</v>
      </c>
      <c r="E8216" t="str">
        <f>INDEX(LedgerMapping[[#All],[Area]],MATCH(Transactions[[#This Row],[Sub Ledger]],LedgerMapping[[#All],[Sub Ledger]],0))</f>
        <v>Income Statement</v>
      </c>
    </row>
    <row r="8217" spans="1:5" x14ac:dyDescent="0.55000000000000004">
      <c r="A8217">
        <v>11</v>
      </c>
      <c r="B8217">
        <v>87000</v>
      </c>
      <c r="C8217" s="6">
        <v>44531</v>
      </c>
      <c r="D8217">
        <v>-448.64</v>
      </c>
      <c r="E8217" t="str">
        <f>INDEX(LedgerMapping[[#All],[Area]],MATCH(Transactions[[#This Row],[Sub Ledger]],LedgerMapping[[#All],[Sub Ledger]],0))</f>
        <v>Income Statement</v>
      </c>
    </row>
    <row r="8218" spans="1:5" x14ac:dyDescent="0.55000000000000004">
      <c r="A8218">
        <v>11</v>
      </c>
      <c r="B8218">
        <v>90000</v>
      </c>
      <c r="C8218" s="6">
        <v>44531</v>
      </c>
      <c r="D8218">
        <v>-220.98</v>
      </c>
      <c r="E8218" t="str">
        <f>INDEX(LedgerMapping[[#All],[Area]],MATCH(Transactions[[#This Row],[Sub Ledger]],LedgerMapping[[#All],[Sub Ledger]],0))</f>
        <v>Income Statement</v>
      </c>
    </row>
    <row r="8219" spans="1:5" x14ac:dyDescent="0.55000000000000004">
      <c r="A8219">
        <v>11</v>
      </c>
      <c r="B8219">
        <v>94000</v>
      </c>
      <c r="C8219" s="6">
        <v>44531</v>
      </c>
      <c r="D8219">
        <v>-157.15</v>
      </c>
      <c r="E8219" t="str">
        <f>INDEX(LedgerMapping[[#All],[Area]],MATCH(Transactions[[#This Row],[Sub Ledger]],LedgerMapping[[#All],[Sub Ledger]],0))</f>
        <v>Income Statement</v>
      </c>
    </row>
    <row r="8220" spans="1:5" x14ac:dyDescent="0.55000000000000004">
      <c r="A8220">
        <v>11</v>
      </c>
      <c r="B8220">
        <v>60000</v>
      </c>
      <c r="C8220" s="6">
        <v>44531</v>
      </c>
      <c r="D8220">
        <v>-3741.25</v>
      </c>
      <c r="E8220" t="str">
        <f>INDEX(LedgerMapping[[#All],[Area]],MATCH(Transactions[[#This Row],[Sub Ledger]],LedgerMapping[[#All],[Sub Ledger]],0))</f>
        <v>Income Statement</v>
      </c>
    </row>
    <row r="8221" spans="1:5" x14ac:dyDescent="0.55000000000000004">
      <c r="A8221">
        <v>11</v>
      </c>
      <c r="B8221">
        <v>61000</v>
      </c>
      <c r="C8221" s="6">
        <v>44531</v>
      </c>
      <c r="D8221">
        <v>-308.20999999999998</v>
      </c>
      <c r="E8221" t="str">
        <f>INDEX(LedgerMapping[[#All],[Area]],MATCH(Transactions[[#This Row],[Sub Ledger]],LedgerMapping[[#All],[Sub Ledger]],0))</f>
        <v>Income Statement</v>
      </c>
    </row>
    <row r="8222" spans="1:5" x14ac:dyDescent="0.55000000000000004">
      <c r="A8222">
        <v>11</v>
      </c>
      <c r="B8222">
        <v>62000</v>
      </c>
      <c r="C8222" s="6">
        <v>44531</v>
      </c>
      <c r="D8222">
        <v>-383.74</v>
      </c>
      <c r="E8222" t="str">
        <f>INDEX(LedgerMapping[[#All],[Area]],MATCH(Transactions[[#This Row],[Sub Ledger]],LedgerMapping[[#All],[Sub Ledger]],0))</f>
        <v>Income Statement</v>
      </c>
    </row>
    <row r="8223" spans="1:5" x14ac:dyDescent="0.55000000000000004">
      <c r="A8223">
        <v>11</v>
      </c>
      <c r="B8223">
        <v>65000</v>
      </c>
      <c r="C8223" s="6">
        <v>44531</v>
      </c>
      <c r="D8223">
        <v>-68.849999999999994</v>
      </c>
      <c r="E8223" t="str">
        <f>INDEX(LedgerMapping[[#All],[Area]],MATCH(Transactions[[#This Row],[Sub Ledger]],LedgerMapping[[#All],[Sub Ledger]],0))</f>
        <v>Income Statement</v>
      </c>
    </row>
    <row r="8224" spans="1:5" x14ac:dyDescent="0.55000000000000004">
      <c r="A8224">
        <v>11</v>
      </c>
      <c r="B8224">
        <v>66000</v>
      </c>
      <c r="C8224" s="6">
        <v>44531</v>
      </c>
      <c r="D8224">
        <v>-62.46</v>
      </c>
      <c r="E8224" t="str">
        <f>INDEX(LedgerMapping[[#All],[Area]],MATCH(Transactions[[#This Row],[Sub Ledger]],LedgerMapping[[#All],[Sub Ledger]],0))</f>
        <v>Income Statement</v>
      </c>
    </row>
    <row r="8225" spans="1:5" x14ac:dyDescent="0.55000000000000004">
      <c r="A8225">
        <v>11</v>
      </c>
      <c r="B8225">
        <v>67000</v>
      </c>
      <c r="C8225" s="6">
        <v>44531</v>
      </c>
      <c r="D8225">
        <v>-31.61</v>
      </c>
      <c r="E8225" t="str">
        <f>INDEX(LedgerMapping[[#All],[Area]],MATCH(Transactions[[#This Row],[Sub Ledger]],LedgerMapping[[#All],[Sub Ledger]],0))</f>
        <v>Income Statement</v>
      </c>
    </row>
    <row r="8226" spans="1:5" x14ac:dyDescent="0.55000000000000004">
      <c r="A8226">
        <v>11</v>
      </c>
      <c r="B8226">
        <v>68000</v>
      </c>
      <c r="C8226" s="6">
        <v>44531</v>
      </c>
      <c r="D8226">
        <v>-24.16</v>
      </c>
      <c r="E8226" t="str">
        <f>INDEX(LedgerMapping[[#All],[Area]],MATCH(Transactions[[#This Row],[Sub Ledger]],LedgerMapping[[#All],[Sub Ledger]],0))</f>
        <v>Income Statement</v>
      </c>
    </row>
    <row r="8227" spans="1:5" x14ac:dyDescent="0.55000000000000004">
      <c r="A8227">
        <v>11</v>
      </c>
      <c r="B8227">
        <v>69000</v>
      </c>
      <c r="C8227" s="6">
        <v>44531</v>
      </c>
      <c r="D8227">
        <v>-7.14</v>
      </c>
      <c r="E8227" t="str">
        <f>INDEX(LedgerMapping[[#All],[Area]],MATCH(Transactions[[#This Row],[Sub Ledger]],LedgerMapping[[#All],[Sub Ledger]],0))</f>
        <v>Income Statement</v>
      </c>
    </row>
    <row r="8228" spans="1:5" x14ac:dyDescent="0.55000000000000004">
      <c r="A8228">
        <v>11</v>
      </c>
      <c r="B8228">
        <v>71000</v>
      </c>
      <c r="C8228" s="6">
        <v>44531</v>
      </c>
      <c r="D8228">
        <v>-11.4</v>
      </c>
      <c r="E8228" t="str">
        <f>INDEX(LedgerMapping[[#All],[Area]],MATCH(Transactions[[#This Row],[Sub Ledger]],LedgerMapping[[#All],[Sub Ledger]],0))</f>
        <v>Income Statement</v>
      </c>
    </row>
    <row r="8229" spans="1:5" x14ac:dyDescent="0.55000000000000004">
      <c r="A8229">
        <v>11</v>
      </c>
      <c r="B8229">
        <v>73000</v>
      </c>
      <c r="C8229" s="6">
        <v>44531</v>
      </c>
      <c r="D8229">
        <v>-41.19</v>
      </c>
      <c r="E8229" t="str">
        <f>INDEX(LedgerMapping[[#All],[Area]],MATCH(Transactions[[#This Row],[Sub Ledger]],LedgerMapping[[#All],[Sub Ledger]],0))</f>
        <v>Income Statement</v>
      </c>
    </row>
    <row r="8230" spans="1:5" x14ac:dyDescent="0.55000000000000004">
      <c r="A8230">
        <v>11</v>
      </c>
      <c r="B8230">
        <v>74000</v>
      </c>
      <c r="C8230" s="6">
        <v>44531</v>
      </c>
      <c r="D8230">
        <v>-330.55</v>
      </c>
      <c r="E8230" t="str">
        <f>INDEX(LedgerMapping[[#All],[Area]],MATCH(Transactions[[#This Row],[Sub Ledger]],LedgerMapping[[#All],[Sub Ledger]],0))</f>
        <v>Income Statement</v>
      </c>
    </row>
    <row r="8231" spans="1:5" x14ac:dyDescent="0.55000000000000004">
      <c r="A8231">
        <v>11</v>
      </c>
      <c r="B8231">
        <v>76000</v>
      </c>
      <c r="C8231" s="6">
        <v>44531</v>
      </c>
      <c r="D8231">
        <v>-44.38</v>
      </c>
      <c r="E8231" t="str">
        <f>INDEX(LedgerMapping[[#All],[Area]],MATCH(Transactions[[#This Row],[Sub Ledger]],LedgerMapping[[#All],[Sub Ledger]],0))</f>
        <v>Income Statement</v>
      </c>
    </row>
    <row r="8232" spans="1:5" x14ac:dyDescent="0.55000000000000004">
      <c r="A8232">
        <v>11</v>
      </c>
      <c r="B8232">
        <v>77000</v>
      </c>
      <c r="C8232" s="6">
        <v>44531</v>
      </c>
      <c r="D8232">
        <v>-79.48</v>
      </c>
      <c r="E8232" t="str">
        <f>INDEX(LedgerMapping[[#All],[Area]],MATCH(Transactions[[#This Row],[Sub Ledger]],LedgerMapping[[#All],[Sub Ledger]],0))</f>
        <v>Income Statement</v>
      </c>
    </row>
    <row r="8233" spans="1:5" x14ac:dyDescent="0.55000000000000004">
      <c r="A8233">
        <v>11</v>
      </c>
      <c r="B8233">
        <v>78000</v>
      </c>
      <c r="C8233" s="6">
        <v>44531</v>
      </c>
      <c r="D8233">
        <v>-24.16</v>
      </c>
      <c r="E8233" t="str">
        <f>INDEX(LedgerMapping[[#All],[Area]],MATCH(Transactions[[#This Row],[Sub Ledger]],LedgerMapping[[#All],[Sub Ledger]],0))</f>
        <v>Income Statement</v>
      </c>
    </row>
    <row r="8234" spans="1:5" x14ac:dyDescent="0.55000000000000004">
      <c r="A8234">
        <v>11</v>
      </c>
      <c r="B8234">
        <v>80000</v>
      </c>
      <c r="C8234" s="6">
        <v>44531</v>
      </c>
      <c r="D8234">
        <v>-78.42</v>
      </c>
      <c r="E8234" t="str">
        <f>INDEX(LedgerMapping[[#All],[Area]],MATCH(Transactions[[#This Row],[Sub Ledger]],LedgerMapping[[#All],[Sub Ledger]],0))</f>
        <v>Income Statement</v>
      </c>
    </row>
    <row r="8235" spans="1:5" x14ac:dyDescent="0.55000000000000004">
      <c r="A8235">
        <v>11</v>
      </c>
      <c r="B8235">
        <v>81000</v>
      </c>
      <c r="C8235" s="6">
        <v>44531</v>
      </c>
      <c r="D8235">
        <v>-49.7</v>
      </c>
      <c r="E8235" t="str">
        <f>INDEX(LedgerMapping[[#All],[Area]],MATCH(Transactions[[#This Row],[Sub Ledger]],LedgerMapping[[#All],[Sub Ledger]],0))</f>
        <v>Income Statement</v>
      </c>
    </row>
    <row r="8236" spans="1:5" x14ac:dyDescent="0.55000000000000004">
      <c r="A8236">
        <v>11</v>
      </c>
      <c r="B8236">
        <v>82000</v>
      </c>
      <c r="C8236" s="6">
        <v>44531</v>
      </c>
      <c r="D8236">
        <v>-5.01</v>
      </c>
      <c r="E8236" t="str">
        <f>INDEX(LedgerMapping[[#All],[Area]],MATCH(Transactions[[#This Row],[Sub Ledger]],LedgerMapping[[#All],[Sub Ledger]],0))</f>
        <v>Income Statement</v>
      </c>
    </row>
    <row r="8237" spans="1:5" x14ac:dyDescent="0.55000000000000004">
      <c r="A8237">
        <v>11</v>
      </c>
      <c r="B8237">
        <v>83000</v>
      </c>
      <c r="C8237" s="6">
        <v>44531</v>
      </c>
      <c r="D8237">
        <v>-15.65</v>
      </c>
      <c r="E8237" t="str">
        <f>INDEX(LedgerMapping[[#All],[Area]],MATCH(Transactions[[#This Row],[Sub Ledger]],LedgerMapping[[#All],[Sub Ledger]],0))</f>
        <v>Income Statement</v>
      </c>
    </row>
    <row r="8238" spans="1:5" x14ac:dyDescent="0.55000000000000004">
      <c r="A8238">
        <v>11</v>
      </c>
      <c r="B8238">
        <v>84000</v>
      </c>
      <c r="C8238" s="6">
        <v>44531</v>
      </c>
      <c r="D8238">
        <v>-13.53</v>
      </c>
      <c r="E8238" t="str">
        <f>INDEX(LedgerMapping[[#All],[Area]],MATCH(Transactions[[#This Row],[Sub Ledger]],LedgerMapping[[#All],[Sub Ledger]],0))</f>
        <v>Income Statement</v>
      </c>
    </row>
    <row r="8239" spans="1:5" x14ac:dyDescent="0.55000000000000004">
      <c r="A8239">
        <v>11</v>
      </c>
      <c r="B8239">
        <v>85000</v>
      </c>
      <c r="C8239" s="6">
        <v>44531</v>
      </c>
      <c r="D8239">
        <v>-13.53</v>
      </c>
      <c r="E8239" t="str">
        <f>INDEX(LedgerMapping[[#All],[Area]],MATCH(Transactions[[#This Row],[Sub Ledger]],LedgerMapping[[#All],[Sub Ledger]],0))</f>
        <v>Income Statement</v>
      </c>
    </row>
    <row r="8240" spans="1:5" x14ac:dyDescent="0.55000000000000004">
      <c r="A8240">
        <v>11</v>
      </c>
      <c r="B8240">
        <v>87000</v>
      </c>
      <c r="C8240" s="6">
        <v>44531</v>
      </c>
      <c r="D8240">
        <v>-76.290000000000006</v>
      </c>
      <c r="E8240" t="str">
        <f>INDEX(LedgerMapping[[#All],[Area]],MATCH(Transactions[[#This Row],[Sub Ledger]],LedgerMapping[[#All],[Sub Ledger]],0))</f>
        <v>Income Statement</v>
      </c>
    </row>
    <row r="8241" spans="1:5" x14ac:dyDescent="0.55000000000000004">
      <c r="A8241">
        <v>11</v>
      </c>
      <c r="B8241">
        <v>90000</v>
      </c>
      <c r="C8241" s="6">
        <v>44531</v>
      </c>
      <c r="D8241">
        <v>-26.29</v>
      </c>
      <c r="E8241" t="str">
        <f>INDEX(LedgerMapping[[#All],[Area]],MATCH(Transactions[[#This Row],[Sub Ledger]],LedgerMapping[[#All],[Sub Ledger]],0))</f>
        <v>Income Statement</v>
      </c>
    </row>
    <row r="8242" spans="1:5" x14ac:dyDescent="0.55000000000000004">
      <c r="A8242">
        <v>11</v>
      </c>
      <c r="B8242">
        <v>94000</v>
      </c>
      <c r="C8242" s="6">
        <v>44531</v>
      </c>
      <c r="D8242">
        <v>-22.04</v>
      </c>
      <c r="E8242" t="str">
        <f>INDEX(LedgerMapping[[#All],[Area]],MATCH(Transactions[[#This Row],[Sub Ledger]],LedgerMapping[[#All],[Sub Ledger]],0))</f>
        <v>Income Statement</v>
      </c>
    </row>
    <row r="8243" spans="1:5" x14ac:dyDescent="0.55000000000000004">
      <c r="A8243">
        <v>11</v>
      </c>
      <c r="B8243">
        <v>52000</v>
      </c>
      <c r="C8243" s="6">
        <v>44531</v>
      </c>
      <c r="D8243">
        <v>7641.33</v>
      </c>
      <c r="E8243" t="str">
        <f>INDEX(LedgerMapping[[#All],[Area]],MATCH(Transactions[[#This Row],[Sub Ledger]],LedgerMapping[[#All],[Sub Ledger]],0))</f>
        <v>Income Statement</v>
      </c>
    </row>
    <row r="8244" spans="1:5" x14ac:dyDescent="0.55000000000000004">
      <c r="A8244">
        <v>11</v>
      </c>
      <c r="B8244">
        <v>89000</v>
      </c>
      <c r="C8244" s="6">
        <v>44531</v>
      </c>
      <c r="D8244">
        <v>78.42</v>
      </c>
      <c r="E8244" t="str">
        <f>INDEX(LedgerMapping[[#All],[Area]],MATCH(Transactions[[#This Row],[Sub Ledger]],LedgerMapping[[#All],[Sub Ledger]],0))</f>
        <v>Income Statement</v>
      </c>
    </row>
    <row r="8245" spans="1:5" x14ac:dyDescent="0.55000000000000004">
      <c r="A8245">
        <v>11</v>
      </c>
      <c r="B8245">
        <v>89000</v>
      </c>
      <c r="C8245" s="6">
        <v>44531</v>
      </c>
      <c r="D8245">
        <v>79.48</v>
      </c>
      <c r="E8245" t="str">
        <f>INDEX(LedgerMapping[[#All],[Area]],MATCH(Transactions[[#This Row],[Sub Ledger]],LedgerMapping[[#All],[Sub Ledger]],0))</f>
        <v>Income Statement</v>
      </c>
    </row>
    <row r="8246" spans="1:5" x14ac:dyDescent="0.55000000000000004">
      <c r="A8246">
        <v>11</v>
      </c>
      <c r="B8246">
        <v>89000</v>
      </c>
      <c r="C8246" s="6">
        <v>44531</v>
      </c>
      <c r="D8246">
        <v>144.38</v>
      </c>
      <c r="E8246" t="str">
        <f>INDEX(LedgerMapping[[#All],[Area]],MATCH(Transactions[[#This Row],[Sub Ledger]],LedgerMapping[[#All],[Sub Ledger]],0))</f>
        <v>Income Statement</v>
      </c>
    </row>
    <row r="8247" spans="1:5" x14ac:dyDescent="0.55000000000000004">
      <c r="A8247">
        <v>11</v>
      </c>
      <c r="B8247">
        <v>89000</v>
      </c>
      <c r="C8247" s="6">
        <v>44531</v>
      </c>
      <c r="D8247">
        <v>17.78</v>
      </c>
      <c r="E8247" t="str">
        <f>INDEX(LedgerMapping[[#All],[Area]],MATCH(Transactions[[#This Row],[Sub Ledger]],LedgerMapping[[#All],[Sub Ledger]],0))</f>
        <v>Income Statement</v>
      </c>
    </row>
    <row r="8248" spans="1:5" x14ac:dyDescent="0.55000000000000004">
      <c r="A8248">
        <v>11</v>
      </c>
      <c r="B8248">
        <v>89000</v>
      </c>
      <c r="C8248" s="6">
        <v>44531</v>
      </c>
      <c r="D8248">
        <v>164.59</v>
      </c>
      <c r="E8248" t="str">
        <f>INDEX(LedgerMapping[[#All],[Area]],MATCH(Transactions[[#This Row],[Sub Ledger]],LedgerMapping[[#All],[Sub Ledger]],0))</f>
        <v>Income Statement</v>
      </c>
    </row>
    <row r="8249" spans="1:5" x14ac:dyDescent="0.55000000000000004">
      <c r="A8249">
        <v>11</v>
      </c>
      <c r="B8249">
        <v>89000</v>
      </c>
      <c r="C8249" s="6">
        <v>44531</v>
      </c>
      <c r="D8249">
        <v>168.85</v>
      </c>
      <c r="E8249" t="str">
        <f>INDEX(LedgerMapping[[#All],[Area]],MATCH(Transactions[[#This Row],[Sub Ledger]],LedgerMapping[[#All],[Sub Ledger]],0))</f>
        <v>Income Statement</v>
      </c>
    </row>
    <row r="8250" spans="1:5" x14ac:dyDescent="0.55000000000000004">
      <c r="A8250">
        <v>11</v>
      </c>
      <c r="B8250">
        <v>91000</v>
      </c>
      <c r="C8250" s="6">
        <v>44531</v>
      </c>
      <c r="D8250">
        <v>-94.98</v>
      </c>
      <c r="E8250" t="str">
        <f>INDEX(LedgerMapping[[#All],[Area]],MATCH(Transactions[[#This Row],[Sub Ledger]],LedgerMapping[[#All],[Sub Ledger]],0))</f>
        <v>Income Statement</v>
      </c>
    </row>
    <row r="8251" spans="1:5" x14ac:dyDescent="0.55000000000000004">
      <c r="A8251">
        <v>11</v>
      </c>
      <c r="B8251">
        <v>91000</v>
      </c>
      <c r="C8251" s="6">
        <v>44531</v>
      </c>
      <c r="D8251">
        <v>-96.05</v>
      </c>
      <c r="E8251" t="str">
        <f>INDEX(LedgerMapping[[#All],[Area]],MATCH(Transactions[[#This Row],[Sub Ledger]],LedgerMapping[[#All],[Sub Ledger]],0))</f>
        <v>Income Statement</v>
      </c>
    </row>
    <row r="8252" spans="1:5" x14ac:dyDescent="0.55000000000000004">
      <c r="A8252">
        <v>11</v>
      </c>
      <c r="B8252">
        <v>91000</v>
      </c>
      <c r="C8252" s="6">
        <v>44531</v>
      </c>
      <c r="D8252">
        <v>-175.83</v>
      </c>
      <c r="E8252" t="str">
        <f>INDEX(LedgerMapping[[#All],[Area]],MATCH(Transactions[[#This Row],[Sub Ledger]],LedgerMapping[[#All],[Sub Ledger]],0))</f>
        <v>Income Statement</v>
      </c>
    </row>
    <row r="8253" spans="1:5" x14ac:dyDescent="0.55000000000000004">
      <c r="A8253">
        <v>11</v>
      </c>
      <c r="B8253">
        <v>91000</v>
      </c>
      <c r="C8253" s="6">
        <v>44531</v>
      </c>
      <c r="D8253">
        <v>-19.45</v>
      </c>
      <c r="E8253" t="str">
        <f>INDEX(LedgerMapping[[#All],[Area]],MATCH(Transactions[[#This Row],[Sub Ledger]],LedgerMapping[[#All],[Sub Ledger]],0))</f>
        <v>Income Statement</v>
      </c>
    </row>
    <row r="8254" spans="1:5" x14ac:dyDescent="0.55000000000000004">
      <c r="A8254">
        <v>11</v>
      </c>
      <c r="B8254">
        <v>91000</v>
      </c>
      <c r="C8254" s="6">
        <v>44531</v>
      </c>
      <c r="D8254">
        <v>-201.36</v>
      </c>
      <c r="E8254" t="str">
        <f>INDEX(LedgerMapping[[#All],[Area]],MATCH(Transactions[[#This Row],[Sub Ledger]],LedgerMapping[[#All],[Sub Ledger]],0))</f>
        <v>Income Statement</v>
      </c>
    </row>
    <row r="8255" spans="1:5" x14ac:dyDescent="0.55000000000000004">
      <c r="A8255">
        <v>11</v>
      </c>
      <c r="B8255">
        <v>91000</v>
      </c>
      <c r="C8255" s="6">
        <v>44531</v>
      </c>
      <c r="D8255">
        <v>-205.62</v>
      </c>
      <c r="E8255" t="str">
        <f>INDEX(LedgerMapping[[#All],[Area]],MATCH(Transactions[[#This Row],[Sub Ledger]],LedgerMapping[[#All],[Sub Ledger]],0))</f>
        <v>Income Statement</v>
      </c>
    </row>
    <row r="8256" spans="1:5" x14ac:dyDescent="0.55000000000000004">
      <c r="A8256">
        <v>11</v>
      </c>
      <c r="B8256">
        <v>92000</v>
      </c>
      <c r="C8256" s="6">
        <v>44531</v>
      </c>
      <c r="D8256">
        <v>345.45</v>
      </c>
      <c r="E8256" t="str">
        <f>INDEX(LedgerMapping[[#All],[Area]],MATCH(Transactions[[#This Row],[Sub Ledger]],LedgerMapping[[#All],[Sub Ledger]],0))</f>
        <v>Income Statement</v>
      </c>
    </row>
    <row r="8257" spans="1:5" x14ac:dyDescent="0.55000000000000004">
      <c r="A8257">
        <v>11</v>
      </c>
      <c r="B8257">
        <v>92000</v>
      </c>
      <c r="C8257" s="6">
        <v>44531</v>
      </c>
      <c r="D8257">
        <v>336.94</v>
      </c>
      <c r="E8257" t="str">
        <f>INDEX(LedgerMapping[[#All],[Area]],MATCH(Transactions[[#This Row],[Sub Ledger]],LedgerMapping[[#All],[Sub Ledger]],0))</f>
        <v>Income Statement</v>
      </c>
    </row>
    <row r="8258" spans="1:5" x14ac:dyDescent="0.55000000000000004">
      <c r="A8258">
        <v>11</v>
      </c>
      <c r="B8258">
        <v>92000</v>
      </c>
      <c r="C8258" s="6">
        <v>44531</v>
      </c>
      <c r="D8258">
        <v>160.34</v>
      </c>
      <c r="E8258" t="str">
        <f>INDEX(LedgerMapping[[#All],[Area]],MATCH(Transactions[[#This Row],[Sub Ledger]],LedgerMapping[[#All],[Sub Ledger]],0))</f>
        <v>Income Statement</v>
      </c>
    </row>
    <row r="8259" spans="1:5" x14ac:dyDescent="0.55000000000000004">
      <c r="A8259">
        <v>11</v>
      </c>
      <c r="B8259">
        <v>92000</v>
      </c>
      <c r="C8259" s="6">
        <v>44531</v>
      </c>
      <c r="D8259">
        <v>162.46</v>
      </c>
      <c r="E8259" t="str">
        <f>INDEX(LedgerMapping[[#All],[Area]],MATCH(Transactions[[#This Row],[Sub Ledger]],LedgerMapping[[#All],[Sub Ledger]],0))</f>
        <v>Income Statement</v>
      </c>
    </row>
    <row r="8260" spans="1:5" x14ac:dyDescent="0.55000000000000004">
      <c r="A8260">
        <v>11</v>
      </c>
      <c r="B8260">
        <v>92000</v>
      </c>
      <c r="C8260" s="6">
        <v>44531</v>
      </c>
      <c r="D8260">
        <v>294.38</v>
      </c>
      <c r="E8260" t="str">
        <f>INDEX(LedgerMapping[[#All],[Area]],MATCH(Transactions[[#This Row],[Sub Ledger]],LedgerMapping[[#All],[Sub Ledger]],0))</f>
        <v>Income Statement</v>
      </c>
    </row>
    <row r="8261" spans="1:5" x14ac:dyDescent="0.55000000000000004">
      <c r="A8261">
        <v>11</v>
      </c>
      <c r="B8261">
        <v>92000</v>
      </c>
      <c r="C8261" s="6">
        <v>44531</v>
      </c>
      <c r="D8261">
        <v>34.799999999999997</v>
      </c>
      <c r="E8261" t="str">
        <f>INDEX(LedgerMapping[[#All],[Area]],MATCH(Transactions[[#This Row],[Sub Ledger]],LedgerMapping[[#All],[Sub Ledger]],0))</f>
        <v>Income Statement</v>
      </c>
    </row>
    <row r="8262" spans="1:5" x14ac:dyDescent="0.55000000000000004">
      <c r="A8262">
        <v>11</v>
      </c>
      <c r="B8262">
        <v>101000</v>
      </c>
      <c r="C8262" s="6">
        <v>44531</v>
      </c>
      <c r="D8262">
        <v>152812.12</v>
      </c>
      <c r="E8262" t="str">
        <f>INDEX(LedgerMapping[[#All],[Area]],MATCH(Transactions[[#This Row],[Sub Ledger]],LedgerMapping[[#All],[Sub Ledger]],0))</f>
        <v>Income Statement</v>
      </c>
    </row>
    <row r="8263" spans="1:5" x14ac:dyDescent="0.55000000000000004">
      <c r="A8263">
        <v>11</v>
      </c>
      <c r="B8263">
        <v>101001</v>
      </c>
      <c r="C8263" s="6">
        <v>44531</v>
      </c>
      <c r="D8263">
        <v>119193.45359999999</v>
      </c>
      <c r="E8263" t="str">
        <f>INDEX(LedgerMapping[[#All],[Area]],MATCH(Transactions[[#This Row],[Sub Ledger]],LedgerMapping[[#All],[Sub Ledger]],0))</f>
        <v>Income Statement</v>
      </c>
    </row>
    <row r="8264" spans="1:5" x14ac:dyDescent="0.55000000000000004">
      <c r="A8264">
        <v>11</v>
      </c>
      <c r="B8264">
        <v>53000</v>
      </c>
      <c r="C8264" s="6">
        <v>44409</v>
      </c>
      <c r="D8264">
        <v>-17954.29</v>
      </c>
      <c r="E8264" t="str">
        <f>INDEX(LedgerMapping[[#All],[Area]],MATCH(Transactions[[#This Row],[Sub Ledger]],LedgerMapping[[#All],[Sub Ledger]],0))</f>
        <v>Income Statement</v>
      </c>
    </row>
    <row r="8265" spans="1:5" x14ac:dyDescent="0.55000000000000004">
      <c r="A8265">
        <v>11</v>
      </c>
      <c r="B8265">
        <v>54000</v>
      </c>
      <c r="C8265" s="6">
        <v>44409</v>
      </c>
      <c r="D8265">
        <v>-58.21</v>
      </c>
      <c r="E8265" t="str">
        <f>INDEX(LedgerMapping[[#All],[Area]],MATCH(Transactions[[#This Row],[Sub Ledger]],LedgerMapping[[#All],[Sub Ledger]],0))</f>
        <v>Income Statement</v>
      </c>
    </row>
    <row r="8266" spans="1:5" x14ac:dyDescent="0.55000000000000004">
      <c r="A8266">
        <v>11</v>
      </c>
      <c r="B8266">
        <v>56000</v>
      </c>
      <c r="C8266" s="6">
        <v>44409</v>
      </c>
      <c r="D8266">
        <v>-161505.9</v>
      </c>
      <c r="E8266" t="str">
        <f>INDEX(LedgerMapping[[#All],[Area]],MATCH(Transactions[[#This Row],[Sub Ledger]],LedgerMapping[[#All],[Sub Ledger]],0))</f>
        <v>Income Statement</v>
      </c>
    </row>
    <row r="8267" spans="1:5" x14ac:dyDescent="0.55000000000000004">
      <c r="A8267">
        <v>11</v>
      </c>
      <c r="B8267">
        <v>57000</v>
      </c>
      <c r="C8267" s="6">
        <v>44409</v>
      </c>
      <c r="D8267">
        <v>-17954.29</v>
      </c>
      <c r="E8267" t="str">
        <f>INDEX(LedgerMapping[[#All],[Area]],MATCH(Transactions[[#This Row],[Sub Ledger]],LedgerMapping[[#All],[Sub Ledger]],0))</f>
        <v>Income Statement</v>
      </c>
    </row>
    <row r="8268" spans="1:5" x14ac:dyDescent="0.55000000000000004">
      <c r="A8268">
        <v>11</v>
      </c>
      <c r="B8268">
        <v>60000</v>
      </c>
      <c r="C8268" s="6">
        <v>44409</v>
      </c>
      <c r="D8268">
        <v>-30841.759999999998</v>
      </c>
      <c r="E8268" t="str">
        <f>INDEX(LedgerMapping[[#All],[Area]],MATCH(Transactions[[#This Row],[Sub Ledger]],LedgerMapping[[#All],[Sub Ledger]],0))</f>
        <v>Income Statement</v>
      </c>
    </row>
    <row r="8269" spans="1:5" x14ac:dyDescent="0.55000000000000004">
      <c r="A8269">
        <v>11</v>
      </c>
      <c r="B8269">
        <v>61000</v>
      </c>
      <c r="C8269" s="6">
        <v>44409</v>
      </c>
      <c r="D8269">
        <v>-3797.64</v>
      </c>
      <c r="E8269" t="str">
        <f>INDEX(LedgerMapping[[#All],[Area]],MATCH(Transactions[[#This Row],[Sub Ledger]],LedgerMapping[[#All],[Sub Ledger]],0))</f>
        <v>Income Statement</v>
      </c>
    </row>
    <row r="8270" spans="1:5" x14ac:dyDescent="0.55000000000000004">
      <c r="A8270">
        <v>11</v>
      </c>
      <c r="B8270">
        <v>62000</v>
      </c>
      <c r="C8270" s="6">
        <v>44409</v>
      </c>
      <c r="D8270">
        <v>-2532.7199999999998</v>
      </c>
      <c r="E8270" t="str">
        <f>INDEX(LedgerMapping[[#All],[Area]],MATCH(Transactions[[#This Row],[Sub Ledger]],LedgerMapping[[#All],[Sub Ledger]],0))</f>
        <v>Income Statement</v>
      </c>
    </row>
    <row r="8271" spans="1:5" x14ac:dyDescent="0.55000000000000004">
      <c r="A8271">
        <v>11</v>
      </c>
      <c r="B8271">
        <v>63000</v>
      </c>
      <c r="C8271" s="6">
        <v>44409</v>
      </c>
      <c r="D8271">
        <v>-18672.38</v>
      </c>
      <c r="E8271" t="str">
        <f>INDEX(LedgerMapping[[#All],[Area]],MATCH(Transactions[[#This Row],[Sub Ledger]],LedgerMapping[[#All],[Sub Ledger]],0))</f>
        <v>Income Statement</v>
      </c>
    </row>
    <row r="8272" spans="1:5" x14ac:dyDescent="0.55000000000000004">
      <c r="A8272">
        <v>11</v>
      </c>
      <c r="B8272">
        <v>65000</v>
      </c>
      <c r="C8272" s="6">
        <v>44409</v>
      </c>
      <c r="D8272">
        <v>-465.66</v>
      </c>
      <c r="E8272" t="str">
        <f>INDEX(LedgerMapping[[#All],[Area]],MATCH(Transactions[[#This Row],[Sub Ledger]],LedgerMapping[[#All],[Sub Ledger]],0))</f>
        <v>Income Statement</v>
      </c>
    </row>
    <row r="8273" spans="1:5" x14ac:dyDescent="0.55000000000000004">
      <c r="A8273">
        <v>11</v>
      </c>
      <c r="B8273">
        <v>66000</v>
      </c>
      <c r="C8273" s="6">
        <v>44409</v>
      </c>
      <c r="D8273">
        <v>-423.11</v>
      </c>
      <c r="E8273" t="str">
        <f>INDEX(LedgerMapping[[#All],[Area]],MATCH(Transactions[[#This Row],[Sub Ledger]],LedgerMapping[[#All],[Sub Ledger]],0))</f>
        <v>Income Statement</v>
      </c>
    </row>
    <row r="8274" spans="1:5" x14ac:dyDescent="0.55000000000000004">
      <c r="A8274">
        <v>11</v>
      </c>
      <c r="B8274">
        <v>67000</v>
      </c>
      <c r="C8274" s="6">
        <v>44409</v>
      </c>
      <c r="D8274">
        <v>-212.47</v>
      </c>
      <c r="E8274" t="str">
        <f>INDEX(LedgerMapping[[#All],[Area]],MATCH(Transactions[[#This Row],[Sub Ledger]],LedgerMapping[[#All],[Sub Ledger]],0))</f>
        <v>Income Statement</v>
      </c>
    </row>
    <row r="8275" spans="1:5" x14ac:dyDescent="0.55000000000000004">
      <c r="A8275">
        <v>11</v>
      </c>
      <c r="B8275">
        <v>68000</v>
      </c>
      <c r="C8275" s="6">
        <v>44409</v>
      </c>
      <c r="D8275">
        <v>-160.34</v>
      </c>
      <c r="E8275" t="str">
        <f>INDEX(LedgerMapping[[#All],[Area]],MATCH(Transactions[[#This Row],[Sub Ledger]],LedgerMapping[[#All],[Sub Ledger]],0))</f>
        <v>Income Statement</v>
      </c>
    </row>
    <row r="8276" spans="1:5" x14ac:dyDescent="0.55000000000000004">
      <c r="A8276">
        <v>11</v>
      </c>
      <c r="B8276">
        <v>69000</v>
      </c>
      <c r="C8276" s="6">
        <v>44409</v>
      </c>
      <c r="D8276">
        <v>-47.57</v>
      </c>
      <c r="E8276" t="str">
        <f>INDEX(LedgerMapping[[#All],[Area]],MATCH(Transactions[[#This Row],[Sub Ledger]],LedgerMapping[[#All],[Sub Ledger]],0))</f>
        <v>Income Statement</v>
      </c>
    </row>
    <row r="8277" spans="1:5" x14ac:dyDescent="0.55000000000000004">
      <c r="A8277">
        <v>11</v>
      </c>
      <c r="B8277">
        <v>71000</v>
      </c>
      <c r="C8277" s="6">
        <v>44409</v>
      </c>
      <c r="D8277">
        <v>-69.91</v>
      </c>
      <c r="E8277" t="str">
        <f>INDEX(LedgerMapping[[#All],[Area]],MATCH(Transactions[[#This Row],[Sub Ledger]],LedgerMapping[[#All],[Sub Ledger]],0))</f>
        <v>Income Statement</v>
      </c>
    </row>
    <row r="8278" spans="1:5" x14ac:dyDescent="0.55000000000000004">
      <c r="A8278">
        <v>11</v>
      </c>
      <c r="B8278">
        <v>72000</v>
      </c>
      <c r="C8278" s="6">
        <v>44409</v>
      </c>
      <c r="D8278">
        <v>-1400.79</v>
      </c>
      <c r="E8278" t="str">
        <f>INDEX(LedgerMapping[[#All],[Area]],MATCH(Transactions[[#This Row],[Sub Ledger]],LedgerMapping[[#All],[Sub Ledger]],0))</f>
        <v>Income Statement</v>
      </c>
    </row>
    <row r="8279" spans="1:5" x14ac:dyDescent="0.55000000000000004">
      <c r="A8279">
        <v>11</v>
      </c>
      <c r="B8279">
        <v>73000</v>
      </c>
      <c r="C8279" s="6">
        <v>44409</v>
      </c>
      <c r="D8279">
        <v>-293.32</v>
      </c>
      <c r="E8279" t="str">
        <f>INDEX(LedgerMapping[[#All],[Area]],MATCH(Transactions[[#This Row],[Sub Ledger]],LedgerMapping[[#All],[Sub Ledger]],0))</f>
        <v>Income Statement</v>
      </c>
    </row>
    <row r="8280" spans="1:5" x14ac:dyDescent="0.55000000000000004">
      <c r="A8280">
        <v>11</v>
      </c>
      <c r="B8280">
        <v>74000</v>
      </c>
      <c r="C8280" s="6">
        <v>44409</v>
      </c>
      <c r="D8280">
        <v>-325.23</v>
      </c>
      <c r="E8280" t="str">
        <f>INDEX(LedgerMapping[[#All],[Area]],MATCH(Transactions[[#This Row],[Sub Ledger]],LedgerMapping[[#All],[Sub Ledger]],0))</f>
        <v>Income Statement</v>
      </c>
    </row>
    <row r="8281" spans="1:5" x14ac:dyDescent="0.55000000000000004">
      <c r="A8281">
        <v>11</v>
      </c>
      <c r="B8281">
        <v>76000</v>
      </c>
      <c r="C8281" s="6">
        <v>44409</v>
      </c>
      <c r="D8281">
        <v>-4148.71</v>
      </c>
      <c r="E8281" t="str">
        <f>INDEX(LedgerMapping[[#All],[Area]],MATCH(Transactions[[#This Row],[Sub Ledger]],LedgerMapping[[#All],[Sub Ledger]],0))</f>
        <v>Income Statement</v>
      </c>
    </row>
    <row r="8282" spans="1:5" x14ac:dyDescent="0.55000000000000004">
      <c r="A8282">
        <v>11</v>
      </c>
      <c r="B8282">
        <v>77000</v>
      </c>
      <c r="C8282" s="6">
        <v>44409</v>
      </c>
      <c r="D8282">
        <v>-609.28</v>
      </c>
      <c r="E8282" t="str">
        <f>INDEX(LedgerMapping[[#All],[Area]],MATCH(Transactions[[#This Row],[Sub Ledger]],LedgerMapping[[#All],[Sub Ledger]],0))</f>
        <v>Income Statement</v>
      </c>
    </row>
    <row r="8283" spans="1:5" x14ac:dyDescent="0.55000000000000004">
      <c r="A8283">
        <v>11</v>
      </c>
      <c r="B8283">
        <v>78000</v>
      </c>
      <c r="C8283" s="6">
        <v>44409</v>
      </c>
      <c r="D8283">
        <v>-186.93</v>
      </c>
      <c r="E8283" t="str">
        <f>INDEX(LedgerMapping[[#All],[Area]],MATCH(Transactions[[#This Row],[Sub Ledger]],LedgerMapping[[#All],[Sub Ledger]],0))</f>
        <v>Income Statement</v>
      </c>
    </row>
    <row r="8284" spans="1:5" x14ac:dyDescent="0.55000000000000004">
      <c r="A8284">
        <v>11</v>
      </c>
      <c r="B8284">
        <v>80000</v>
      </c>
      <c r="C8284" s="6">
        <v>44409</v>
      </c>
      <c r="D8284">
        <v>-746.52</v>
      </c>
      <c r="E8284" t="str">
        <f>INDEX(LedgerMapping[[#All],[Area]],MATCH(Transactions[[#This Row],[Sub Ledger]],LedgerMapping[[#All],[Sub Ledger]],0))</f>
        <v>Income Statement</v>
      </c>
    </row>
    <row r="8285" spans="1:5" x14ac:dyDescent="0.55000000000000004">
      <c r="A8285">
        <v>11</v>
      </c>
      <c r="B8285">
        <v>81000</v>
      </c>
      <c r="C8285" s="6">
        <v>44409</v>
      </c>
      <c r="D8285">
        <v>-461.41</v>
      </c>
      <c r="E8285" t="str">
        <f>INDEX(LedgerMapping[[#All],[Area]],MATCH(Transactions[[#This Row],[Sub Ledger]],LedgerMapping[[#All],[Sub Ledger]],0))</f>
        <v>Income Statement</v>
      </c>
    </row>
    <row r="8286" spans="1:5" x14ac:dyDescent="0.55000000000000004">
      <c r="A8286">
        <v>11</v>
      </c>
      <c r="B8286">
        <v>82000</v>
      </c>
      <c r="C8286" s="6">
        <v>44409</v>
      </c>
      <c r="D8286">
        <v>-49.7</v>
      </c>
      <c r="E8286" t="str">
        <f>INDEX(LedgerMapping[[#All],[Area]],MATCH(Transactions[[#This Row],[Sub Ledger]],LedgerMapping[[#All],[Sub Ledger]],0))</f>
        <v>Income Statement</v>
      </c>
    </row>
    <row r="8287" spans="1:5" x14ac:dyDescent="0.55000000000000004">
      <c r="A8287">
        <v>11</v>
      </c>
      <c r="B8287">
        <v>83000</v>
      </c>
      <c r="C8287" s="6">
        <v>44409</v>
      </c>
      <c r="D8287">
        <v>-167.78</v>
      </c>
      <c r="E8287" t="str">
        <f>INDEX(LedgerMapping[[#All],[Area]],MATCH(Transactions[[#This Row],[Sub Ledger]],LedgerMapping[[#All],[Sub Ledger]],0))</f>
        <v>Income Statement</v>
      </c>
    </row>
    <row r="8288" spans="1:5" x14ac:dyDescent="0.55000000000000004">
      <c r="A8288">
        <v>11</v>
      </c>
      <c r="B8288">
        <v>84000</v>
      </c>
      <c r="C8288" s="6">
        <v>44409</v>
      </c>
      <c r="D8288">
        <v>-149.69999999999999</v>
      </c>
      <c r="E8288" t="str">
        <f>INDEX(LedgerMapping[[#All],[Area]],MATCH(Transactions[[#This Row],[Sub Ledger]],LedgerMapping[[#All],[Sub Ledger]],0))</f>
        <v>Income Statement</v>
      </c>
    </row>
    <row r="8289" spans="1:5" x14ac:dyDescent="0.55000000000000004">
      <c r="A8289">
        <v>11</v>
      </c>
      <c r="B8289">
        <v>85000</v>
      </c>
      <c r="C8289" s="6">
        <v>44409</v>
      </c>
      <c r="D8289">
        <v>-134.80000000000001</v>
      </c>
      <c r="E8289" t="str">
        <f>INDEX(LedgerMapping[[#All],[Area]],MATCH(Transactions[[#This Row],[Sub Ledger]],LedgerMapping[[#All],[Sub Ledger]],0))</f>
        <v>Income Statement</v>
      </c>
    </row>
    <row r="8290" spans="1:5" x14ac:dyDescent="0.55000000000000004">
      <c r="A8290">
        <v>11</v>
      </c>
      <c r="B8290">
        <v>87000</v>
      </c>
      <c r="C8290" s="6">
        <v>44409</v>
      </c>
      <c r="D8290">
        <v>-598.64</v>
      </c>
      <c r="E8290" t="str">
        <f>INDEX(LedgerMapping[[#All],[Area]],MATCH(Transactions[[#This Row],[Sub Ledger]],LedgerMapping[[#All],[Sub Ledger]],0))</f>
        <v>Income Statement</v>
      </c>
    </row>
    <row r="8291" spans="1:5" x14ac:dyDescent="0.55000000000000004">
      <c r="A8291">
        <v>11</v>
      </c>
      <c r="B8291">
        <v>90000</v>
      </c>
      <c r="C8291" s="6">
        <v>44409</v>
      </c>
      <c r="D8291">
        <v>-289.06</v>
      </c>
      <c r="E8291" t="str">
        <f>INDEX(LedgerMapping[[#All],[Area]],MATCH(Transactions[[#This Row],[Sub Ledger]],LedgerMapping[[#All],[Sub Ledger]],0))</f>
        <v>Income Statement</v>
      </c>
    </row>
    <row r="8292" spans="1:5" x14ac:dyDescent="0.55000000000000004">
      <c r="A8292">
        <v>11</v>
      </c>
      <c r="B8292">
        <v>94000</v>
      </c>
      <c r="C8292" s="6">
        <v>44409</v>
      </c>
      <c r="D8292">
        <v>-45790.97</v>
      </c>
      <c r="E8292" t="str">
        <f>INDEX(LedgerMapping[[#All],[Area]],MATCH(Transactions[[#This Row],[Sub Ledger]],LedgerMapping[[#All],[Sub Ledger]],0))</f>
        <v>Income Statement</v>
      </c>
    </row>
    <row r="8293" spans="1:5" x14ac:dyDescent="0.55000000000000004">
      <c r="A8293">
        <v>11</v>
      </c>
      <c r="B8293">
        <v>60000</v>
      </c>
      <c r="C8293" s="6">
        <v>44409</v>
      </c>
      <c r="D8293">
        <v>-39315.32</v>
      </c>
      <c r="E8293" t="str">
        <f>INDEX(LedgerMapping[[#All],[Area]],MATCH(Transactions[[#This Row],[Sub Ledger]],LedgerMapping[[#All],[Sub Ledger]],0))</f>
        <v>Income Statement</v>
      </c>
    </row>
    <row r="8294" spans="1:5" x14ac:dyDescent="0.55000000000000004">
      <c r="A8294">
        <v>11</v>
      </c>
      <c r="B8294">
        <v>61000</v>
      </c>
      <c r="C8294" s="6">
        <v>44409</v>
      </c>
      <c r="D8294">
        <v>-3631.68</v>
      </c>
      <c r="E8294" t="str">
        <f>INDEX(LedgerMapping[[#All],[Area]],MATCH(Transactions[[#This Row],[Sub Ledger]],LedgerMapping[[#All],[Sub Ledger]],0))</f>
        <v>Income Statement</v>
      </c>
    </row>
    <row r="8295" spans="1:5" x14ac:dyDescent="0.55000000000000004">
      <c r="A8295">
        <v>11</v>
      </c>
      <c r="B8295">
        <v>62000</v>
      </c>
      <c r="C8295" s="6">
        <v>44409</v>
      </c>
      <c r="D8295">
        <v>-4034.88</v>
      </c>
      <c r="E8295" t="str">
        <f>INDEX(LedgerMapping[[#All],[Area]],MATCH(Transactions[[#This Row],[Sub Ledger]],LedgerMapping[[#All],[Sub Ledger]],0))</f>
        <v>Income Statement</v>
      </c>
    </row>
    <row r="8296" spans="1:5" x14ac:dyDescent="0.55000000000000004">
      <c r="A8296">
        <v>11</v>
      </c>
      <c r="B8296">
        <v>65000</v>
      </c>
      <c r="C8296" s="6">
        <v>44409</v>
      </c>
      <c r="D8296">
        <v>-681.62</v>
      </c>
      <c r="E8296" t="str">
        <f>INDEX(LedgerMapping[[#All],[Area]],MATCH(Transactions[[#This Row],[Sub Ledger]],LedgerMapping[[#All],[Sub Ledger]],0))</f>
        <v>Income Statement</v>
      </c>
    </row>
    <row r="8297" spans="1:5" x14ac:dyDescent="0.55000000000000004">
      <c r="A8297">
        <v>11</v>
      </c>
      <c r="B8297">
        <v>66000</v>
      </c>
      <c r="C8297" s="6">
        <v>44409</v>
      </c>
      <c r="D8297">
        <v>-619.91999999999996</v>
      </c>
      <c r="E8297" t="str">
        <f>INDEX(LedgerMapping[[#All],[Area]],MATCH(Transactions[[#This Row],[Sub Ledger]],LedgerMapping[[#All],[Sub Ledger]],0))</f>
        <v>Income Statement</v>
      </c>
    </row>
    <row r="8298" spans="1:5" x14ac:dyDescent="0.55000000000000004">
      <c r="A8298">
        <v>11</v>
      </c>
      <c r="B8298">
        <v>67000</v>
      </c>
      <c r="C8298" s="6">
        <v>44409</v>
      </c>
      <c r="D8298">
        <v>-308.20999999999998</v>
      </c>
      <c r="E8298" t="str">
        <f>INDEX(LedgerMapping[[#All],[Area]],MATCH(Transactions[[#This Row],[Sub Ledger]],LedgerMapping[[#All],[Sub Ledger]],0))</f>
        <v>Income Statement</v>
      </c>
    </row>
    <row r="8299" spans="1:5" x14ac:dyDescent="0.55000000000000004">
      <c r="A8299">
        <v>11</v>
      </c>
      <c r="B8299">
        <v>68000</v>
      </c>
      <c r="C8299" s="6">
        <v>44409</v>
      </c>
      <c r="D8299">
        <v>-232.68</v>
      </c>
      <c r="E8299" t="str">
        <f>INDEX(LedgerMapping[[#All],[Area]],MATCH(Transactions[[#This Row],[Sub Ledger]],LedgerMapping[[#All],[Sub Ledger]],0))</f>
        <v>Income Statement</v>
      </c>
    </row>
    <row r="8300" spans="1:5" x14ac:dyDescent="0.55000000000000004">
      <c r="A8300">
        <v>11</v>
      </c>
      <c r="B8300">
        <v>69000</v>
      </c>
      <c r="C8300" s="6">
        <v>44409</v>
      </c>
      <c r="D8300">
        <v>-68.849999999999994</v>
      </c>
      <c r="E8300" t="str">
        <f>INDEX(LedgerMapping[[#All],[Area]],MATCH(Transactions[[#This Row],[Sub Ledger]],LedgerMapping[[#All],[Sub Ledger]],0))</f>
        <v>Income Statement</v>
      </c>
    </row>
    <row r="8301" spans="1:5" x14ac:dyDescent="0.55000000000000004">
      <c r="A8301">
        <v>11</v>
      </c>
      <c r="B8301">
        <v>71000</v>
      </c>
      <c r="C8301" s="6">
        <v>44409</v>
      </c>
      <c r="D8301">
        <v>-109.27</v>
      </c>
      <c r="E8301" t="str">
        <f>INDEX(LedgerMapping[[#All],[Area]],MATCH(Transactions[[#This Row],[Sub Ledger]],LedgerMapping[[#All],[Sub Ledger]],0))</f>
        <v>Income Statement</v>
      </c>
    </row>
    <row r="8302" spans="1:5" x14ac:dyDescent="0.55000000000000004">
      <c r="A8302">
        <v>11</v>
      </c>
      <c r="B8302">
        <v>73000</v>
      </c>
      <c r="C8302" s="6">
        <v>44409</v>
      </c>
      <c r="D8302">
        <v>-410.34</v>
      </c>
      <c r="E8302" t="str">
        <f>INDEX(LedgerMapping[[#All],[Area]],MATCH(Transactions[[#This Row],[Sub Ledger]],LedgerMapping[[#All],[Sub Ledger]],0))</f>
        <v>Income Statement</v>
      </c>
    </row>
    <row r="8303" spans="1:5" x14ac:dyDescent="0.55000000000000004">
      <c r="A8303">
        <v>11</v>
      </c>
      <c r="B8303">
        <v>74000</v>
      </c>
      <c r="C8303" s="6">
        <v>44409</v>
      </c>
      <c r="D8303">
        <v>-377.36</v>
      </c>
      <c r="E8303" t="str">
        <f>INDEX(LedgerMapping[[#All],[Area]],MATCH(Transactions[[#This Row],[Sub Ledger]],LedgerMapping[[#All],[Sub Ledger]],0))</f>
        <v>Income Statement</v>
      </c>
    </row>
    <row r="8304" spans="1:5" x14ac:dyDescent="0.55000000000000004">
      <c r="A8304">
        <v>11</v>
      </c>
      <c r="B8304">
        <v>76000</v>
      </c>
      <c r="C8304" s="6">
        <v>44409</v>
      </c>
      <c r="D8304">
        <v>-445.45</v>
      </c>
      <c r="E8304" t="str">
        <f>INDEX(LedgerMapping[[#All],[Area]],MATCH(Transactions[[#This Row],[Sub Ledger]],LedgerMapping[[#All],[Sub Ledger]],0))</f>
        <v>Income Statement</v>
      </c>
    </row>
    <row r="8305" spans="1:5" x14ac:dyDescent="0.55000000000000004">
      <c r="A8305">
        <v>11</v>
      </c>
      <c r="B8305">
        <v>77000</v>
      </c>
      <c r="C8305" s="6">
        <v>44409</v>
      </c>
      <c r="D8305">
        <v>-799.71</v>
      </c>
      <c r="E8305" t="str">
        <f>INDEX(LedgerMapping[[#All],[Area]],MATCH(Transactions[[#This Row],[Sub Ledger]],LedgerMapping[[#All],[Sub Ledger]],0))</f>
        <v>Income Statement</v>
      </c>
    </row>
    <row r="8306" spans="1:5" x14ac:dyDescent="0.55000000000000004">
      <c r="A8306">
        <v>11</v>
      </c>
      <c r="B8306">
        <v>78000</v>
      </c>
      <c r="C8306" s="6">
        <v>44409</v>
      </c>
      <c r="D8306">
        <v>-231.61</v>
      </c>
      <c r="E8306" t="str">
        <f>INDEX(LedgerMapping[[#All],[Area]],MATCH(Transactions[[#This Row],[Sub Ledger]],LedgerMapping[[#All],[Sub Ledger]],0))</f>
        <v>Income Statement</v>
      </c>
    </row>
    <row r="8307" spans="1:5" x14ac:dyDescent="0.55000000000000004">
      <c r="A8307">
        <v>11</v>
      </c>
      <c r="B8307">
        <v>80000</v>
      </c>
      <c r="C8307" s="6">
        <v>44409</v>
      </c>
      <c r="D8307">
        <v>-950.78</v>
      </c>
      <c r="E8307" t="str">
        <f>INDEX(LedgerMapping[[#All],[Area]],MATCH(Transactions[[#This Row],[Sub Ledger]],LedgerMapping[[#All],[Sub Ledger]],0))</f>
        <v>Income Statement</v>
      </c>
    </row>
    <row r="8308" spans="1:5" x14ac:dyDescent="0.55000000000000004">
      <c r="A8308">
        <v>11</v>
      </c>
      <c r="B8308">
        <v>81000</v>
      </c>
      <c r="C8308" s="6">
        <v>44409</v>
      </c>
      <c r="D8308">
        <v>-588</v>
      </c>
      <c r="E8308" t="str">
        <f>INDEX(LedgerMapping[[#All],[Area]],MATCH(Transactions[[#This Row],[Sub Ledger]],LedgerMapping[[#All],[Sub Ledger]],0))</f>
        <v>Income Statement</v>
      </c>
    </row>
    <row r="8309" spans="1:5" x14ac:dyDescent="0.55000000000000004">
      <c r="A8309">
        <v>11</v>
      </c>
      <c r="B8309">
        <v>82000</v>
      </c>
      <c r="C8309" s="6">
        <v>44409</v>
      </c>
      <c r="D8309">
        <v>-62.46</v>
      </c>
      <c r="E8309" t="str">
        <f>INDEX(LedgerMapping[[#All],[Area]],MATCH(Transactions[[#This Row],[Sub Ledger]],LedgerMapping[[#All],[Sub Ledger]],0))</f>
        <v>Income Statement</v>
      </c>
    </row>
    <row r="8310" spans="1:5" x14ac:dyDescent="0.55000000000000004">
      <c r="A8310">
        <v>11</v>
      </c>
      <c r="B8310">
        <v>83000</v>
      </c>
      <c r="C8310" s="6">
        <v>44409</v>
      </c>
      <c r="D8310">
        <v>-215.66</v>
      </c>
      <c r="E8310" t="str">
        <f>INDEX(LedgerMapping[[#All],[Area]],MATCH(Transactions[[#This Row],[Sub Ledger]],LedgerMapping[[#All],[Sub Ledger]],0))</f>
        <v>Income Statement</v>
      </c>
    </row>
    <row r="8311" spans="1:5" x14ac:dyDescent="0.55000000000000004">
      <c r="A8311">
        <v>11</v>
      </c>
      <c r="B8311">
        <v>84000</v>
      </c>
      <c r="C8311" s="6">
        <v>44409</v>
      </c>
      <c r="D8311">
        <v>-196.51</v>
      </c>
      <c r="E8311" t="str">
        <f>INDEX(LedgerMapping[[#All],[Area]],MATCH(Transactions[[#This Row],[Sub Ledger]],LedgerMapping[[#All],[Sub Ledger]],0))</f>
        <v>Income Statement</v>
      </c>
    </row>
    <row r="8312" spans="1:5" x14ac:dyDescent="0.55000000000000004">
      <c r="A8312">
        <v>11</v>
      </c>
      <c r="B8312">
        <v>85000</v>
      </c>
      <c r="C8312" s="6">
        <v>44409</v>
      </c>
      <c r="D8312">
        <v>-173.1</v>
      </c>
      <c r="E8312" t="str">
        <f>INDEX(LedgerMapping[[#All],[Area]],MATCH(Transactions[[#This Row],[Sub Ledger]],LedgerMapping[[#All],[Sub Ledger]],0))</f>
        <v>Income Statement</v>
      </c>
    </row>
    <row r="8313" spans="1:5" x14ac:dyDescent="0.55000000000000004">
      <c r="A8313">
        <v>11</v>
      </c>
      <c r="B8313">
        <v>87000</v>
      </c>
      <c r="C8313" s="6">
        <v>44409</v>
      </c>
      <c r="D8313">
        <v>-747.58</v>
      </c>
      <c r="E8313" t="str">
        <f>INDEX(LedgerMapping[[#All],[Area]],MATCH(Transactions[[#This Row],[Sub Ledger]],LedgerMapping[[#All],[Sub Ledger]],0))</f>
        <v>Income Statement</v>
      </c>
    </row>
    <row r="8314" spans="1:5" x14ac:dyDescent="0.55000000000000004">
      <c r="A8314">
        <v>11</v>
      </c>
      <c r="B8314">
        <v>90000</v>
      </c>
      <c r="C8314" s="6">
        <v>44409</v>
      </c>
      <c r="D8314">
        <v>-377.36</v>
      </c>
      <c r="E8314" t="str">
        <f>INDEX(LedgerMapping[[#All],[Area]],MATCH(Transactions[[#This Row],[Sub Ledger]],LedgerMapping[[#All],[Sub Ledger]],0))</f>
        <v>Income Statement</v>
      </c>
    </row>
    <row r="8315" spans="1:5" x14ac:dyDescent="0.55000000000000004">
      <c r="A8315">
        <v>11</v>
      </c>
      <c r="B8315">
        <v>94000</v>
      </c>
      <c r="C8315" s="6">
        <v>44409</v>
      </c>
      <c r="D8315">
        <v>-263.52999999999997</v>
      </c>
      <c r="E8315" t="str">
        <f>INDEX(LedgerMapping[[#All],[Area]],MATCH(Transactions[[#This Row],[Sub Ledger]],LedgerMapping[[#All],[Sub Ledger]],0))</f>
        <v>Income Statement</v>
      </c>
    </row>
    <row r="8316" spans="1:5" x14ac:dyDescent="0.55000000000000004">
      <c r="A8316">
        <v>11</v>
      </c>
      <c r="B8316">
        <v>60000</v>
      </c>
      <c r="C8316" s="6">
        <v>44409</v>
      </c>
      <c r="D8316">
        <v>-8398.7900000000009</v>
      </c>
      <c r="E8316" t="str">
        <f>INDEX(LedgerMapping[[#All],[Area]],MATCH(Transactions[[#This Row],[Sub Ledger]],LedgerMapping[[#All],[Sub Ledger]],0))</f>
        <v>Income Statement</v>
      </c>
    </row>
    <row r="8317" spans="1:5" x14ac:dyDescent="0.55000000000000004">
      <c r="A8317">
        <v>11</v>
      </c>
      <c r="B8317">
        <v>61000</v>
      </c>
      <c r="C8317" s="6">
        <v>44409</v>
      </c>
      <c r="D8317">
        <v>-947.59</v>
      </c>
      <c r="E8317" t="str">
        <f>INDEX(LedgerMapping[[#All],[Area]],MATCH(Transactions[[#This Row],[Sub Ledger]],LedgerMapping[[#All],[Sub Ledger]],0))</f>
        <v>Income Statement</v>
      </c>
    </row>
    <row r="8318" spans="1:5" x14ac:dyDescent="0.55000000000000004">
      <c r="A8318">
        <v>11</v>
      </c>
      <c r="B8318">
        <v>62000</v>
      </c>
      <c r="C8318" s="6">
        <v>44409</v>
      </c>
      <c r="D8318">
        <v>-517.79</v>
      </c>
      <c r="E8318" t="str">
        <f>INDEX(LedgerMapping[[#All],[Area]],MATCH(Transactions[[#This Row],[Sub Ledger]],LedgerMapping[[#All],[Sub Ledger]],0))</f>
        <v>Income Statement</v>
      </c>
    </row>
    <row r="8319" spans="1:5" x14ac:dyDescent="0.55000000000000004">
      <c r="A8319">
        <v>11</v>
      </c>
      <c r="B8319">
        <v>65000</v>
      </c>
      <c r="C8319" s="6">
        <v>44409</v>
      </c>
      <c r="D8319">
        <v>-84.8</v>
      </c>
      <c r="E8319" t="str">
        <f>INDEX(LedgerMapping[[#All],[Area]],MATCH(Transactions[[#This Row],[Sub Ledger]],LedgerMapping[[#All],[Sub Ledger]],0))</f>
        <v>Income Statement</v>
      </c>
    </row>
    <row r="8320" spans="1:5" x14ac:dyDescent="0.55000000000000004">
      <c r="A8320">
        <v>11</v>
      </c>
      <c r="B8320">
        <v>66000</v>
      </c>
      <c r="C8320" s="6">
        <v>44409</v>
      </c>
      <c r="D8320">
        <v>-77.36</v>
      </c>
      <c r="E8320" t="str">
        <f>INDEX(LedgerMapping[[#All],[Area]],MATCH(Transactions[[#This Row],[Sub Ledger]],LedgerMapping[[#All],[Sub Ledger]],0))</f>
        <v>Income Statement</v>
      </c>
    </row>
    <row r="8321" spans="1:5" x14ac:dyDescent="0.55000000000000004">
      <c r="A8321">
        <v>11</v>
      </c>
      <c r="B8321">
        <v>67000</v>
      </c>
      <c r="C8321" s="6">
        <v>44409</v>
      </c>
      <c r="D8321">
        <v>-40.119999999999997</v>
      </c>
      <c r="E8321" t="str">
        <f>INDEX(LedgerMapping[[#All],[Area]],MATCH(Transactions[[#This Row],[Sub Ledger]],LedgerMapping[[#All],[Sub Ledger]],0))</f>
        <v>Income Statement</v>
      </c>
    </row>
    <row r="8322" spans="1:5" x14ac:dyDescent="0.55000000000000004">
      <c r="A8322">
        <v>11</v>
      </c>
      <c r="B8322">
        <v>68000</v>
      </c>
      <c r="C8322" s="6">
        <v>44409</v>
      </c>
      <c r="D8322">
        <v>-30.55</v>
      </c>
      <c r="E8322" t="str">
        <f>INDEX(LedgerMapping[[#All],[Area]],MATCH(Transactions[[#This Row],[Sub Ledger]],LedgerMapping[[#All],[Sub Ledger]],0))</f>
        <v>Income Statement</v>
      </c>
    </row>
    <row r="8323" spans="1:5" x14ac:dyDescent="0.55000000000000004">
      <c r="A8323">
        <v>11</v>
      </c>
      <c r="B8323">
        <v>69000</v>
      </c>
      <c r="C8323" s="6">
        <v>44409</v>
      </c>
      <c r="D8323">
        <v>-9.27</v>
      </c>
      <c r="E8323" t="str">
        <f>INDEX(LedgerMapping[[#All],[Area]],MATCH(Transactions[[#This Row],[Sub Ledger]],LedgerMapping[[#All],[Sub Ledger]],0))</f>
        <v>Income Statement</v>
      </c>
    </row>
    <row r="8324" spans="1:5" x14ac:dyDescent="0.55000000000000004">
      <c r="A8324">
        <v>11</v>
      </c>
      <c r="B8324">
        <v>71000</v>
      </c>
      <c r="C8324" s="6">
        <v>44409</v>
      </c>
      <c r="D8324">
        <v>-13.53</v>
      </c>
      <c r="E8324" t="str">
        <f>INDEX(LedgerMapping[[#All],[Area]],MATCH(Transactions[[#This Row],[Sub Ledger]],LedgerMapping[[#All],[Sub Ledger]],0))</f>
        <v>Income Statement</v>
      </c>
    </row>
    <row r="8325" spans="1:5" x14ac:dyDescent="0.55000000000000004">
      <c r="A8325">
        <v>11</v>
      </c>
      <c r="B8325">
        <v>73000</v>
      </c>
      <c r="C8325" s="6">
        <v>44409</v>
      </c>
      <c r="D8325">
        <v>-60.33</v>
      </c>
      <c r="E8325" t="str">
        <f>INDEX(LedgerMapping[[#All],[Area]],MATCH(Transactions[[#This Row],[Sub Ledger]],LedgerMapping[[#All],[Sub Ledger]],0))</f>
        <v>Income Statement</v>
      </c>
    </row>
    <row r="8326" spans="1:5" x14ac:dyDescent="0.55000000000000004">
      <c r="A8326">
        <v>11</v>
      </c>
      <c r="B8326">
        <v>74000</v>
      </c>
      <c r="C8326" s="6">
        <v>44409</v>
      </c>
      <c r="D8326">
        <v>-226.3</v>
      </c>
      <c r="E8326" t="str">
        <f>INDEX(LedgerMapping[[#All],[Area]],MATCH(Transactions[[#This Row],[Sub Ledger]],LedgerMapping[[#All],[Sub Ledger]],0))</f>
        <v>Income Statement</v>
      </c>
    </row>
    <row r="8327" spans="1:5" x14ac:dyDescent="0.55000000000000004">
      <c r="A8327">
        <v>11</v>
      </c>
      <c r="B8327">
        <v>76000</v>
      </c>
      <c r="C8327" s="6">
        <v>44409</v>
      </c>
      <c r="D8327">
        <v>-78.42</v>
      </c>
      <c r="E8327" t="str">
        <f>INDEX(LedgerMapping[[#All],[Area]],MATCH(Transactions[[#This Row],[Sub Ledger]],LedgerMapping[[#All],[Sub Ledger]],0))</f>
        <v>Income Statement</v>
      </c>
    </row>
    <row r="8328" spans="1:5" x14ac:dyDescent="0.55000000000000004">
      <c r="A8328">
        <v>11</v>
      </c>
      <c r="B8328">
        <v>77000</v>
      </c>
      <c r="C8328" s="6">
        <v>44409</v>
      </c>
      <c r="D8328">
        <v>-141.19</v>
      </c>
      <c r="E8328" t="str">
        <f>INDEX(LedgerMapping[[#All],[Area]],MATCH(Transactions[[#This Row],[Sub Ledger]],LedgerMapping[[#All],[Sub Ledger]],0))</f>
        <v>Income Statement</v>
      </c>
    </row>
    <row r="8329" spans="1:5" x14ac:dyDescent="0.55000000000000004">
      <c r="A8329">
        <v>11</v>
      </c>
      <c r="B8329">
        <v>78000</v>
      </c>
      <c r="C8329" s="6">
        <v>44409</v>
      </c>
      <c r="D8329">
        <v>-60.33</v>
      </c>
      <c r="E8329" t="str">
        <f>INDEX(LedgerMapping[[#All],[Area]],MATCH(Transactions[[#This Row],[Sub Ledger]],LedgerMapping[[#All],[Sub Ledger]],0))</f>
        <v>Income Statement</v>
      </c>
    </row>
    <row r="8330" spans="1:5" x14ac:dyDescent="0.55000000000000004">
      <c r="A8330">
        <v>11</v>
      </c>
      <c r="B8330">
        <v>80000</v>
      </c>
      <c r="C8330" s="6">
        <v>44409</v>
      </c>
      <c r="D8330">
        <v>-183.74</v>
      </c>
      <c r="E8330" t="str">
        <f>INDEX(LedgerMapping[[#All],[Area]],MATCH(Transactions[[#This Row],[Sub Ledger]],LedgerMapping[[#All],[Sub Ledger]],0))</f>
        <v>Income Statement</v>
      </c>
    </row>
    <row r="8331" spans="1:5" x14ac:dyDescent="0.55000000000000004">
      <c r="A8331">
        <v>11</v>
      </c>
      <c r="B8331">
        <v>81000</v>
      </c>
      <c r="C8331" s="6">
        <v>44409</v>
      </c>
      <c r="D8331">
        <v>-113.53</v>
      </c>
      <c r="E8331" t="str">
        <f>INDEX(LedgerMapping[[#All],[Area]],MATCH(Transactions[[#This Row],[Sub Ledger]],LedgerMapping[[#All],[Sub Ledger]],0))</f>
        <v>Income Statement</v>
      </c>
    </row>
    <row r="8332" spans="1:5" x14ac:dyDescent="0.55000000000000004">
      <c r="A8332">
        <v>11</v>
      </c>
      <c r="B8332">
        <v>82000</v>
      </c>
      <c r="C8332" s="6">
        <v>44409</v>
      </c>
      <c r="D8332">
        <v>-12.46</v>
      </c>
      <c r="E8332" t="str">
        <f>INDEX(LedgerMapping[[#All],[Area]],MATCH(Transactions[[#This Row],[Sub Ledger]],LedgerMapping[[#All],[Sub Ledger]],0))</f>
        <v>Income Statement</v>
      </c>
    </row>
    <row r="8333" spans="1:5" x14ac:dyDescent="0.55000000000000004">
      <c r="A8333">
        <v>11</v>
      </c>
      <c r="B8333">
        <v>83000</v>
      </c>
      <c r="C8333" s="6">
        <v>44409</v>
      </c>
      <c r="D8333">
        <v>-41.19</v>
      </c>
      <c r="E8333" t="str">
        <f>INDEX(LedgerMapping[[#All],[Area]],MATCH(Transactions[[#This Row],[Sub Ledger]],LedgerMapping[[#All],[Sub Ledger]],0))</f>
        <v>Income Statement</v>
      </c>
    </row>
    <row r="8334" spans="1:5" x14ac:dyDescent="0.55000000000000004">
      <c r="A8334">
        <v>11</v>
      </c>
      <c r="B8334">
        <v>84000</v>
      </c>
      <c r="C8334" s="6">
        <v>44409</v>
      </c>
      <c r="D8334">
        <v>-37.99</v>
      </c>
      <c r="E8334" t="str">
        <f>INDEX(LedgerMapping[[#All],[Area]],MATCH(Transactions[[#This Row],[Sub Ledger]],LedgerMapping[[#All],[Sub Ledger]],0))</f>
        <v>Income Statement</v>
      </c>
    </row>
    <row r="8335" spans="1:5" x14ac:dyDescent="0.55000000000000004">
      <c r="A8335">
        <v>11</v>
      </c>
      <c r="B8335">
        <v>85000</v>
      </c>
      <c r="C8335" s="6">
        <v>44409</v>
      </c>
      <c r="D8335">
        <v>-32.67</v>
      </c>
      <c r="E8335" t="str">
        <f>INDEX(LedgerMapping[[#All],[Area]],MATCH(Transactions[[#This Row],[Sub Ledger]],LedgerMapping[[#All],[Sub Ledger]],0))</f>
        <v>Income Statement</v>
      </c>
    </row>
    <row r="8336" spans="1:5" x14ac:dyDescent="0.55000000000000004">
      <c r="A8336">
        <v>11</v>
      </c>
      <c r="B8336">
        <v>87000</v>
      </c>
      <c r="C8336" s="6">
        <v>44409</v>
      </c>
      <c r="D8336">
        <v>-149.69999999999999</v>
      </c>
      <c r="E8336" t="str">
        <f>INDEX(LedgerMapping[[#All],[Area]],MATCH(Transactions[[#This Row],[Sub Ledger]],LedgerMapping[[#All],[Sub Ledger]],0))</f>
        <v>Income Statement</v>
      </c>
    </row>
    <row r="8337" spans="1:5" x14ac:dyDescent="0.55000000000000004">
      <c r="A8337">
        <v>11</v>
      </c>
      <c r="B8337">
        <v>90000</v>
      </c>
      <c r="C8337" s="6">
        <v>44409</v>
      </c>
      <c r="D8337">
        <v>-70.97</v>
      </c>
      <c r="E8337" t="str">
        <f>INDEX(LedgerMapping[[#All],[Area]],MATCH(Transactions[[#This Row],[Sub Ledger]],LedgerMapping[[#All],[Sub Ledger]],0))</f>
        <v>Income Statement</v>
      </c>
    </row>
    <row r="8338" spans="1:5" x14ac:dyDescent="0.55000000000000004">
      <c r="A8338">
        <v>11</v>
      </c>
      <c r="B8338">
        <v>94000</v>
      </c>
      <c r="C8338" s="6">
        <v>44409</v>
      </c>
      <c r="D8338">
        <v>-50.76</v>
      </c>
      <c r="E8338" t="str">
        <f>INDEX(LedgerMapping[[#All],[Area]],MATCH(Transactions[[#This Row],[Sub Ledger]],LedgerMapping[[#All],[Sub Ledger]],0))</f>
        <v>Income Statement</v>
      </c>
    </row>
    <row r="8339" spans="1:5" x14ac:dyDescent="0.55000000000000004">
      <c r="A8339">
        <v>11</v>
      </c>
      <c r="B8339">
        <v>60000</v>
      </c>
      <c r="C8339" s="6">
        <v>44409</v>
      </c>
      <c r="D8339">
        <v>-22215</v>
      </c>
      <c r="E8339" t="str">
        <f>INDEX(LedgerMapping[[#All],[Area]],MATCH(Transactions[[#This Row],[Sub Ledger]],LedgerMapping[[#All],[Sub Ledger]],0))</f>
        <v>Income Statement</v>
      </c>
    </row>
    <row r="8340" spans="1:5" x14ac:dyDescent="0.55000000000000004">
      <c r="A8340">
        <v>11</v>
      </c>
      <c r="B8340">
        <v>61000</v>
      </c>
      <c r="C8340" s="6">
        <v>44409</v>
      </c>
      <c r="D8340">
        <v>-2734.85</v>
      </c>
      <c r="E8340" t="str">
        <f>INDEX(LedgerMapping[[#All],[Area]],MATCH(Transactions[[#This Row],[Sub Ledger]],LedgerMapping[[#All],[Sub Ledger]],0))</f>
        <v>Income Statement</v>
      </c>
    </row>
    <row r="8341" spans="1:5" x14ac:dyDescent="0.55000000000000004">
      <c r="A8341">
        <v>11</v>
      </c>
      <c r="B8341">
        <v>62000</v>
      </c>
      <c r="C8341" s="6">
        <v>44409</v>
      </c>
      <c r="D8341">
        <v>-1139.08</v>
      </c>
      <c r="E8341" t="str">
        <f>INDEX(LedgerMapping[[#All],[Area]],MATCH(Transactions[[#This Row],[Sub Ledger]],LedgerMapping[[#All],[Sub Ledger]],0))</f>
        <v>Income Statement</v>
      </c>
    </row>
    <row r="8342" spans="1:5" x14ac:dyDescent="0.55000000000000004">
      <c r="A8342">
        <v>11</v>
      </c>
      <c r="B8342">
        <v>65000</v>
      </c>
      <c r="C8342" s="6">
        <v>44409</v>
      </c>
      <c r="D8342">
        <v>-239.06</v>
      </c>
      <c r="E8342" t="str">
        <f>INDEX(LedgerMapping[[#All],[Area]],MATCH(Transactions[[#This Row],[Sub Ledger]],LedgerMapping[[#All],[Sub Ledger]],0))</f>
        <v>Income Statement</v>
      </c>
    </row>
    <row r="8343" spans="1:5" x14ac:dyDescent="0.55000000000000004">
      <c r="A8343">
        <v>11</v>
      </c>
      <c r="B8343">
        <v>66000</v>
      </c>
      <c r="C8343" s="6">
        <v>44409</v>
      </c>
      <c r="D8343">
        <v>-217.78</v>
      </c>
      <c r="E8343" t="str">
        <f>INDEX(LedgerMapping[[#All],[Area]],MATCH(Transactions[[#This Row],[Sub Ledger]],LedgerMapping[[#All],[Sub Ledger]],0))</f>
        <v>Income Statement</v>
      </c>
    </row>
    <row r="8344" spans="1:5" x14ac:dyDescent="0.55000000000000004">
      <c r="A8344">
        <v>11</v>
      </c>
      <c r="B8344">
        <v>67000</v>
      </c>
      <c r="C8344" s="6">
        <v>44409</v>
      </c>
      <c r="D8344">
        <v>-115.65</v>
      </c>
      <c r="E8344" t="str">
        <f>INDEX(LedgerMapping[[#All],[Area]],MATCH(Transactions[[#This Row],[Sub Ledger]],LedgerMapping[[#All],[Sub Ledger]],0))</f>
        <v>Income Statement</v>
      </c>
    </row>
    <row r="8345" spans="1:5" x14ac:dyDescent="0.55000000000000004">
      <c r="A8345">
        <v>11</v>
      </c>
      <c r="B8345">
        <v>68000</v>
      </c>
      <c r="C8345" s="6">
        <v>44409</v>
      </c>
      <c r="D8345">
        <v>-84.8</v>
      </c>
      <c r="E8345" t="str">
        <f>INDEX(LedgerMapping[[#All],[Area]],MATCH(Transactions[[#This Row],[Sub Ledger]],LedgerMapping[[#All],[Sub Ledger]],0))</f>
        <v>Income Statement</v>
      </c>
    </row>
    <row r="8346" spans="1:5" x14ac:dyDescent="0.55000000000000004">
      <c r="A8346">
        <v>11</v>
      </c>
      <c r="B8346">
        <v>69000</v>
      </c>
      <c r="C8346" s="6">
        <v>44409</v>
      </c>
      <c r="D8346">
        <v>-24.16</v>
      </c>
      <c r="E8346" t="str">
        <f>INDEX(LedgerMapping[[#All],[Area]],MATCH(Transactions[[#This Row],[Sub Ledger]],LedgerMapping[[#All],[Sub Ledger]],0))</f>
        <v>Income Statement</v>
      </c>
    </row>
    <row r="8347" spans="1:5" x14ac:dyDescent="0.55000000000000004">
      <c r="A8347">
        <v>11</v>
      </c>
      <c r="B8347">
        <v>71000</v>
      </c>
      <c r="C8347" s="6">
        <v>44409</v>
      </c>
      <c r="D8347">
        <v>-32.67</v>
      </c>
      <c r="E8347" t="str">
        <f>INDEX(LedgerMapping[[#All],[Area]],MATCH(Transactions[[#This Row],[Sub Ledger]],LedgerMapping[[#All],[Sub Ledger]],0))</f>
        <v>Income Statement</v>
      </c>
    </row>
    <row r="8348" spans="1:5" x14ac:dyDescent="0.55000000000000004">
      <c r="A8348">
        <v>11</v>
      </c>
      <c r="B8348">
        <v>73000</v>
      </c>
      <c r="C8348" s="6">
        <v>44409</v>
      </c>
      <c r="D8348">
        <v>-175.23</v>
      </c>
      <c r="E8348" t="str">
        <f>INDEX(LedgerMapping[[#All],[Area]],MATCH(Transactions[[#This Row],[Sub Ledger]],LedgerMapping[[#All],[Sub Ledger]],0))</f>
        <v>Income Statement</v>
      </c>
    </row>
    <row r="8349" spans="1:5" x14ac:dyDescent="0.55000000000000004">
      <c r="A8349">
        <v>11</v>
      </c>
      <c r="B8349">
        <v>74000</v>
      </c>
      <c r="C8349" s="6">
        <v>44409</v>
      </c>
      <c r="D8349">
        <v>-234.81</v>
      </c>
      <c r="E8349" t="str">
        <f>INDEX(LedgerMapping[[#All],[Area]],MATCH(Transactions[[#This Row],[Sub Ledger]],LedgerMapping[[#All],[Sub Ledger]],0))</f>
        <v>Income Statement</v>
      </c>
    </row>
    <row r="8350" spans="1:5" x14ac:dyDescent="0.55000000000000004">
      <c r="A8350">
        <v>11</v>
      </c>
      <c r="B8350">
        <v>76000</v>
      </c>
      <c r="C8350" s="6">
        <v>44409</v>
      </c>
      <c r="D8350">
        <v>-231.61</v>
      </c>
      <c r="E8350" t="str">
        <f>INDEX(LedgerMapping[[#All],[Area]],MATCH(Transactions[[#This Row],[Sub Ledger]],LedgerMapping[[#All],[Sub Ledger]],0))</f>
        <v>Income Statement</v>
      </c>
    </row>
    <row r="8351" spans="1:5" x14ac:dyDescent="0.55000000000000004">
      <c r="A8351">
        <v>11</v>
      </c>
      <c r="B8351">
        <v>77000</v>
      </c>
      <c r="C8351" s="6">
        <v>44409</v>
      </c>
      <c r="D8351">
        <v>-416.72</v>
      </c>
      <c r="E8351" t="str">
        <f>INDEX(LedgerMapping[[#All],[Area]],MATCH(Transactions[[#This Row],[Sub Ledger]],LedgerMapping[[#All],[Sub Ledger]],0))</f>
        <v>Income Statement</v>
      </c>
    </row>
    <row r="8352" spans="1:5" x14ac:dyDescent="0.55000000000000004">
      <c r="A8352">
        <v>11</v>
      </c>
      <c r="B8352">
        <v>78000</v>
      </c>
      <c r="C8352" s="6">
        <v>44409</v>
      </c>
      <c r="D8352">
        <v>-129.47999999999999</v>
      </c>
      <c r="E8352" t="str">
        <f>INDEX(LedgerMapping[[#All],[Area]],MATCH(Transactions[[#This Row],[Sub Ledger]],LedgerMapping[[#All],[Sub Ledger]],0))</f>
        <v>Income Statement</v>
      </c>
    </row>
    <row r="8353" spans="1:5" x14ac:dyDescent="0.55000000000000004">
      <c r="A8353">
        <v>11</v>
      </c>
      <c r="B8353">
        <v>80000</v>
      </c>
      <c r="C8353" s="6">
        <v>44409</v>
      </c>
      <c r="D8353">
        <v>-485.87</v>
      </c>
      <c r="E8353" t="str">
        <f>INDEX(LedgerMapping[[#All],[Area]],MATCH(Transactions[[#This Row],[Sub Ledger]],LedgerMapping[[#All],[Sub Ledger]],0))</f>
        <v>Income Statement</v>
      </c>
    </row>
    <row r="8354" spans="1:5" x14ac:dyDescent="0.55000000000000004">
      <c r="A8354">
        <v>11</v>
      </c>
      <c r="B8354">
        <v>81000</v>
      </c>
      <c r="C8354" s="6">
        <v>44409</v>
      </c>
      <c r="D8354">
        <v>-300.76</v>
      </c>
      <c r="E8354" t="str">
        <f>INDEX(LedgerMapping[[#All],[Area]],MATCH(Transactions[[#This Row],[Sub Ledger]],LedgerMapping[[#All],[Sub Ledger]],0))</f>
        <v>Income Statement</v>
      </c>
    </row>
    <row r="8355" spans="1:5" x14ac:dyDescent="0.55000000000000004">
      <c r="A8355">
        <v>11</v>
      </c>
      <c r="B8355">
        <v>82000</v>
      </c>
      <c r="C8355" s="6">
        <v>44409</v>
      </c>
      <c r="D8355">
        <v>-30.55</v>
      </c>
      <c r="E8355" t="str">
        <f>INDEX(LedgerMapping[[#All],[Area]],MATCH(Transactions[[#This Row],[Sub Ledger]],LedgerMapping[[#All],[Sub Ledger]],0))</f>
        <v>Income Statement</v>
      </c>
    </row>
    <row r="8356" spans="1:5" x14ac:dyDescent="0.55000000000000004">
      <c r="A8356">
        <v>11</v>
      </c>
      <c r="B8356">
        <v>83000</v>
      </c>
      <c r="C8356" s="6">
        <v>44409</v>
      </c>
      <c r="D8356">
        <v>-101.82</v>
      </c>
      <c r="E8356" t="str">
        <f>INDEX(LedgerMapping[[#All],[Area]],MATCH(Transactions[[#This Row],[Sub Ledger]],LedgerMapping[[#All],[Sub Ledger]],0))</f>
        <v>Income Statement</v>
      </c>
    </row>
    <row r="8357" spans="1:5" x14ac:dyDescent="0.55000000000000004">
      <c r="A8357">
        <v>11</v>
      </c>
      <c r="B8357">
        <v>84000</v>
      </c>
      <c r="C8357" s="6">
        <v>44409</v>
      </c>
      <c r="D8357">
        <v>-85.87</v>
      </c>
      <c r="E8357" t="str">
        <f>INDEX(LedgerMapping[[#All],[Area]],MATCH(Transactions[[#This Row],[Sub Ledger]],LedgerMapping[[#All],[Sub Ledger]],0))</f>
        <v>Income Statement</v>
      </c>
    </row>
    <row r="8358" spans="1:5" x14ac:dyDescent="0.55000000000000004">
      <c r="A8358">
        <v>11</v>
      </c>
      <c r="B8358">
        <v>85000</v>
      </c>
      <c r="C8358" s="6">
        <v>44409</v>
      </c>
      <c r="D8358">
        <v>-82.68</v>
      </c>
      <c r="E8358" t="str">
        <f>INDEX(LedgerMapping[[#All],[Area]],MATCH(Transactions[[#This Row],[Sub Ledger]],LedgerMapping[[#All],[Sub Ledger]],0))</f>
        <v>Income Statement</v>
      </c>
    </row>
    <row r="8359" spans="1:5" x14ac:dyDescent="0.55000000000000004">
      <c r="A8359">
        <v>11</v>
      </c>
      <c r="B8359">
        <v>87000</v>
      </c>
      <c r="C8359" s="6">
        <v>44409</v>
      </c>
      <c r="D8359">
        <v>-448.64</v>
      </c>
      <c r="E8359" t="str">
        <f>INDEX(LedgerMapping[[#All],[Area]],MATCH(Transactions[[#This Row],[Sub Ledger]],LedgerMapping[[#All],[Sub Ledger]],0))</f>
        <v>Income Statement</v>
      </c>
    </row>
    <row r="8360" spans="1:5" x14ac:dyDescent="0.55000000000000004">
      <c r="A8360">
        <v>11</v>
      </c>
      <c r="B8360">
        <v>90000</v>
      </c>
      <c r="C8360" s="6">
        <v>44409</v>
      </c>
      <c r="D8360">
        <v>-164.59</v>
      </c>
      <c r="E8360" t="str">
        <f>INDEX(LedgerMapping[[#All],[Area]],MATCH(Transactions[[#This Row],[Sub Ledger]],LedgerMapping[[#All],[Sub Ledger]],0))</f>
        <v>Income Statement</v>
      </c>
    </row>
    <row r="8361" spans="1:5" x14ac:dyDescent="0.55000000000000004">
      <c r="A8361">
        <v>11</v>
      </c>
      <c r="B8361">
        <v>94000</v>
      </c>
      <c r="C8361" s="6">
        <v>44409</v>
      </c>
      <c r="D8361">
        <v>-134.80000000000001</v>
      </c>
      <c r="E8361" t="str">
        <f>INDEX(LedgerMapping[[#All],[Area]],MATCH(Transactions[[#This Row],[Sub Ledger]],LedgerMapping[[#All],[Sub Ledger]],0))</f>
        <v>Income Statement</v>
      </c>
    </row>
    <row r="8362" spans="1:5" x14ac:dyDescent="0.55000000000000004">
      <c r="A8362">
        <v>11</v>
      </c>
      <c r="B8362">
        <v>60000</v>
      </c>
      <c r="C8362" s="6">
        <v>44409</v>
      </c>
      <c r="D8362">
        <v>-18894.73</v>
      </c>
      <c r="E8362" t="str">
        <f>INDEX(LedgerMapping[[#All],[Area]],MATCH(Transactions[[#This Row],[Sub Ledger]],LedgerMapping[[#All],[Sub Ledger]],0))</f>
        <v>Income Statement</v>
      </c>
    </row>
    <row r="8363" spans="1:5" x14ac:dyDescent="0.55000000000000004">
      <c r="A8363">
        <v>11</v>
      </c>
      <c r="B8363">
        <v>61000</v>
      </c>
      <c r="C8363" s="6">
        <v>44409</v>
      </c>
      <c r="D8363">
        <v>-1939.09</v>
      </c>
      <c r="E8363" t="str">
        <f>INDEX(LedgerMapping[[#All],[Area]],MATCH(Transactions[[#This Row],[Sub Ledger]],LedgerMapping[[#All],[Sub Ledger]],0))</f>
        <v>Income Statement</v>
      </c>
    </row>
    <row r="8364" spans="1:5" x14ac:dyDescent="0.55000000000000004">
      <c r="A8364">
        <v>11</v>
      </c>
      <c r="B8364">
        <v>62000</v>
      </c>
      <c r="C8364" s="6">
        <v>44409</v>
      </c>
      <c r="D8364">
        <v>-1744.41</v>
      </c>
      <c r="E8364" t="str">
        <f>INDEX(LedgerMapping[[#All],[Area]],MATCH(Transactions[[#This Row],[Sub Ledger]],LedgerMapping[[#All],[Sub Ledger]],0))</f>
        <v>Income Statement</v>
      </c>
    </row>
    <row r="8365" spans="1:5" x14ac:dyDescent="0.55000000000000004">
      <c r="A8365">
        <v>11</v>
      </c>
      <c r="B8365">
        <v>65000</v>
      </c>
      <c r="C8365" s="6">
        <v>44409</v>
      </c>
      <c r="D8365">
        <v>-328.42</v>
      </c>
      <c r="E8365" t="str">
        <f>INDEX(LedgerMapping[[#All],[Area]],MATCH(Transactions[[#This Row],[Sub Ledger]],LedgerMapping[[#All],[Sub Ledger]],0))</f>
        <v>Income Statement</v>
      </c>
    </row>
    <row r="8366" spans="1:5" x14ac:dyDescent="0.55000000000000004">
      <c r="A8366">
        <v>11</v>
      </c>
      <c r="B8366">
        <v>66000</v>
      </c>
      <c r="C8366" s="6">
        <v>44409</v>
      </c>
      <c r="D8366">
        <v>-298.64</v>
      </c>
      <c r="E8366" t="str">
        <f>INDEX(LedgerMapping[[#All],[Area]],MATCH(Transactions[[#This Row],[Sub Ledger]],LedgerMapping[[#All],[Sub Ledger]],0))</f>
        <v>Income Statement</v>
      </c>
    </row>
    <row r="8367" spans="1:5" x14ac:dyDescent="0.55000000000000004">
      <c r="A8367">
        <v>11</v>
      </c>
      <c r="B8367">
        <v>67000</v>
      </c>
      <c r="C8367" s="6">
        <v>44409</v>
      </c>
      <c r="D8367">
        <v>-149.69999999999999</v>
      </c>
      <c r="E8367" t="str">
        <f>INDEX(LedgerMapping[[#All],[Area]],MATCH(Transactions[[#This Row],[Sub Ledger]],LedgerMapping[[#All],[Sub Ledger]],0))</f>
        <v>Income Statement</v>
      </c>
    </row>
    <row r="8368" spans="1:5" x14ac:dyDescent="0.55000000000000004">
      <c r="A8368">
        <v>11</v>
      </c>
      <c r="B8368">
        <v>68000</v>
      </c>
      <c r="C8368" s="6">
        <v>44409</v>
      </c>
      <c r="D8368">
        <v>-113.53</v>
      </c>
      <c r="E8368" t="str">
        <f>INDEX(LedgerMapping[[#All],[Area]],MATCH(Transactions[[#This Row],[Sub Ledger]],LedgerMapping[[#All],[Sub Ledger]],0))</f>
        <v>Income Statement</v>
      </c>
    </row>
    <row r="8369" spans="1:5" x14ac:dyDescent="0.55000000000000004">
      <c r="A8369">
        <v>11</v>
      </c>
      <c r="B8369">
        <v>69000</v>
      </c>
      <c r="C8369" s="6">
        <v>44409</v>
      </c>
      <c r="D8369">
        <v>-33.74</v>
      </c>
      <c r="E8369" t="str">
        <f>INDEX(LedgerMapping[[#All],[Area]],MATCH(Transactions[[#This Row],[Sub Ledger]],LedgerMapping[[#All],[Sub Ledger]],0))</f>
        <v>Income Statement</v>
      </c>
    </row>
    <row r="8370" spans="1:5" x14ac:dyDescent="0.55000000000000004">
      <c r="A8370">
        <v>11</v>
      </c>
      <c r="B8370">
        <v>71000</v>
      </c>
      <c r="C8370" s="6">
        <v>44409</v>
      </c>
      <c r="D8370">
        <v>-49.7</v>
      </c>
      <c r="E8370" t="str">
        <f>INDEX(LedgerMapping[[#All],[Area]],MATCH(Transactions[[#This Row],[Sub Ledger]],LedgerMapping[[#All],[Sub Ledger]],0))</f>
        <v>Income Statement</v>
      </c>
    </row>
    <row r="8371" spans="1:5" x14ac:dyDescent="0.55000000000000004">
      <c r="A8371">
        <v>11</v>
      </c>
      <c r="B8371">
        <v>73000</v>
      </c>
      <c r="C8371" s="6">
        <v>44409</v>
      </c>
      <c r="D8371">
        <v>-199.7</v>
      </c>
      <c r="E8371" t="str">
        <f>INDEX(LedgerMapping[[#All],[Area]],MATCH(Transactions[[#This Row],[Sub Ledger]],LedgerMapping[[#All],[Sub Ledger]],0))</f>
        <v>Income Statement</v>
      </c>
    </row>
    <row r="8372" spans="1:5" x14ac:dyDescent="0.55000000000000004">
      <c r="A8372">
        <v>11</v>
      </c>
      <c r="B8372">
        <v>74000</v>
      </c>
      <c r="C8372" s="6">
        <v>44409</v>
      </c>
      <c r="D8372">
        <v>-339.06</v>
      </c>
      <c r="E8372" t="str">
        <f>INDEX(LedgerMapping[[#All],[Area]],MATCH(Transactions[[#This Row],[Sub Ledger]],LedgerMapping[[#All],[Sub Ledger]],0))</f>
        <v>Income Statement</v>
      </c>
    </row>
    <row r="8373" spans="1:5" x14ac:dyDescent="0.55000000000000004">
      <c r="A8373">
        <v>11</v>
      </c>
      <c r="B8373">
        <v>76000</v>
      </c>
      <c r="C8373" s="6">
        <v>44409</v>
      </c>
      <c r="D8373">
        <v>-219.91</v>
      </c>
      <c r="E8373" t="str">
        <f>INDEX(LedgerMapping[[#All],[Area]],MATCH(Transactions[[#This Row],[Sub Ledger]],LedgerMapping[[#All],[Sub Ledger]],0))</f>
        <v>Income Statement</v>
      </c>
    </row>
    <row r="8374" spans="1:5" x14ac:dyDescent="0.55000000000000004">
      <c r="A8374">
        <v>11</v>
      </c>
      <c r="B8374">
        <v>77000</v>
      </c>
      <c r="C8374" s="6">
        <v>44409</v>
      </c>
      <c r="D8374">
        <v>-396.51</v>
      </c>
      <c r="E8374" t="str">
        <f>INDEX(LedgerMapping[[#All],[Area]],MATCH(Transactions[[#This Row],[Sub Ledger]],LedgerMapping[[#All],[Sub Ledger]],0))</f>
        <v>Income Statement</v>
      </c>
    </row>
    <row r="8375" spans="1:5" x14ac:dyDescent="0.55000000000000004">
      <c r="A8375">
        <v>11</v>
      </c>
      <c r="B8375">
        <v>78000</v>
      </c>
      <c r="C8375" s="6">
        <v>44409</v>
      </c>
      <c r="D8375">
        <v>-115.65</v>
      </c>
      <c r="E8375" t="str">
        <f>INDEX(LedgerMapping[[#All],[Area]],MATCH(Transactions[[#This Row],[Sub Ledger]],LedgerMapping[[#All],[Sub Ledger]],0))</f>
        <v>Income Statement</v>
      </c>
    </row>
    <row r="8376" spans="1:5" x14ac:dyDescent="0.55000000000000004">
      <c r="A8376">
        <v>11</v>
      </c>
      <c r="B8376">
        <v>80000</v>
      </c>
      <c r="C8376" s="6">
        <v>44409</v>
      </c>
      <c r="D8376">
        <v>-430.55</v>
      </c>
      <c r="E8376" t="str">
        <f>INDEX(LedgerMapping[[#All],[Area]],MATCH(Transactions[[#This Row],[Sub Ledger]],LedgerMapping[[#All],[Sub Ledger]],0))</f>
        <v>Income Statement</v>
      </c>
    </row>
    <row r="8377" spans="1:5" x14ac:dyDescent="0.55000000000000004">
      <c r="A8377">
        <v>11</v>
      </c>
      <c r="B8377">
        <v>81000</v>
      </c>
      <c r="C8377" s="6">
        <v>44409</v>
      </c>
      <c r="D8377">
        <v>-267.79000000000002</v>
      </c>
      <c r="E8377" t="str">
        <f>INDEX(LedgerMapping[[#All],[Area]],MATCH(Transactions[[#This Row],[Sub Ledger]],LedgerMapping[[#All],[Sub Ledger]],0))</f>
        <v>Income Statement</v>
      </c>
    </row>
    <row r="8378" spans="1:5" x14ac:dyDescent="0.55000000000000004">
      <c r="A8378">
        <v>11</v>
      </c>
      <c r="B8378">
        <v>82000</v>
      </c>
      <c r="C8378" s="6">
        <v>44409</v>
      </c>
      <c r="D8378">
        <v>-27.36</v>
      </c>
      <c r="E8378" t="str">
        <f>INDEX(LedgerMapping[[#All],[Area]],MATCH(Transactions[[#This Row],[Sub Ledger]],LedgerMapping[[#All],[Sub Ledger]],0))</f>
        <v>Income Statement</v>
      </c>
    </row>
    <row r="8379" spans="1:5" x14ac:dyDescent="0.55000000000000004">
      <c r="A8379">
        <v>11</v>
      </c>
      <c r="B8379">
        <v>83000</v>
      </c>
      <c r="C8379" s="6">
        <v>44409</v>
      </c>
      <c r="D8379">
        <v>-94.38</v>
      </c>
      <c r="E8379" t="str">
        <f>INDEX(LedgerMapping[[#All],[Area]],MATCH(Transactions[[#This Row],[Sub Ledger]],LedgerMapping[[#All],[Sub Ledger]],0))</f>
        <v>Income Statement</v>
      </c>
    </row>
    <row r="8380" spans="1:5" x14ac:dyDescent="0.55000000000000004">
      <c r="A8380">
        <v>11</v>
      </c>
      <c r="B8380">
        <v>84000</v>
      </c>
      <c r="C8380" s="6">
        <v>44409</v>
      </c>
      <c r="D8380">
        <v>-82.68</v>
      </c>
      <c r="E8380" t="str">
        <f>INDEX(LedgerMapping[[#All],[Area]],MATCH(Transactions[[#This Row],[Sub Ledger]],LedgerMapping[[#All],[Sub Ledger]],0))</f>
        <v>Income Statement</v>
      </c>
    </row>
    <row r="8381" spans="1:5" x14ac:dyDescent="0.55000000000000004">
      <c r="A8381">
        <v>11</v>
      </c>
      <c r="B8381">
        <v>85000</v>
      </c>
      <c r="C8381" s="6">
        <v>44409</v>
      </c>
      <c r="D8381">
        <v>-76.290000000000006</v>
      </c>
      <c r="E8381" t="str">
        <f>INDEX(LedgerMapping[[#All],[Area]],MATCH(Transactions[[#This Row],[Sub Ledger]],LedgerMapping[[#All],[Sub Ledger]],0))</f>
        <v>Income Statement</v>
      </c>
    </row>
    <row r="8382" spans="1:5" x14ac:dyDescent="0.55000000000000004">
      <c r="A8382">
        <v>11</v>
      </c>
      <c r="B8382">
        <v>87000</v>
      </c>
      <c r="C8382" s="6">
        <v>44409</v>
      </c>
      <c r="D8382">
        <v>-375.23</v>
      </c>
      <c r="E8382" t="str">
        <f>INDEX(LedgerMapping[[#All],[Area]],MATCH(Transactions[[#This Row],[Sub Ledger]],LedgerMapping[[#All],[Sub Ledger]],0))</f>
        <v>Income Statement</v>
      </c>
    </row>
    <row r="8383" spans="1:5" x14ac:dyDescent="0.55000000000000004">
      <c r="A8383">
        <v>11</v>
      </c>
      <c r="B8383">
        <v>90000</v>
      </c>
      <c r="C8383" s="6">
        <v>44409</v>
      </c>
      <c r="D8383">
        <v>-157.15</v>
      </c>
      <c r="E8383" t="str">
        <f>INDEX(LedgerMapping[[#All],[Area]],MATCH(Transactions[[#This Row],[Sub Ledger]],LedgerMapping[[#All],[Sub Ledger]],0))</f>
        <v>Income Statement</v>
      </c>
    </row>
    <row r="8384" spans="1:5" x14ac:dyDescent="0.55000000000000004">
      <c r="A8384">
        <v>11</v>
      </c>
      <c r="B8384">
        <v>94000</v>
      </c>
      <c r="C8384" s="6">
        <v>44409</v>
      </c>
      <c r="D8384">
        <v>-119.91</v>
      </c>
      <c r="E8384" t="str">
        <f>INDEX(LedgerMapping[[#All],[Area]],MATCH(Transactions[[#This Row],[Sub Ledger]],LedgerMapping[[#All],[Sub Ledger]],0))</f>
        <v>Income Statement</v>
      </c>
    </row>
    <row r="8385" spans="1:5" x14ac:dyDescent="0.55000000000000004">
      <c r="A8385">
        <v>11</v>
      </c>
      <c r="B8385">
        <v>60000</v>
      </c>
      <c r="C8385" s="6">
        <v>44409</v>
      </c>
      <c r="D8385">
        <v>-7558.35</v>
      </c>
      <c r="E8385" t="str">
        <f>INDEX(LedgerMapping[[#All],[Area]],MATCH(Transactions[[#This Row],[Sub Ledger]],LedgerMapping[[#All],[Sub Ledger]],0))</f>
        <v>Income Statement</v>
      </c>
    </row>
    <row r="8386" spans="1:5" x14ac:dyDescent="0.55000000000000004">
      <c r="A8386">
        <v>11</v>
      </c>
      <c r="B8386">
        <v>61000</v>
      </c>
      <c r="C8386" s="6">
        <v>44409</v>
      </c>
      <c r="D8386">
        <v>-775.24</v>
      </c>
      <c r="E8386" t="str">
        <f>INDEX(LedgerMapping[[#All],[Area]],MATCH(Transactions[[#This Row],[Sub Ledger]],LedgerMapping[[#All],[Sub Ledger]],0))</f>
        <v>Income Statement</v>
      </c>
    </row>
    <row r="8387" spans="1:5" x14ac:dyDescent="0.55000000000000004">
      <c r="A8387">
        <v>11</v>
      </c>
      <c r="B8387">
        <v>62000</v>
      </c>
      <c r="C8387" s="6">
        <v>44409</v>
      </c>
      <c r="D8387">
        <v>-543.32000000000005</v>
      </c>
      <c r="E8387" t="str">
        <f>INDEX(LedgerMapping[[#All],[Area]],MATCH(Transactions[[#This Row],[Sub Ledger]],LedgerMapping[[#All],[Sub Ledger]],0))</f>
        <v>Income Statement</v>
      </c>
    </row>
    <row r="8388" spans="1:5" x14ac:dyDescent="0.55000000000000004">
      <c r="A8388">
        <v>11</v>
      </c>
      <c r="B8388">
        <v>65000</v>
      </c>
      <c r="C8388" s="6">
        <v>44409</v>
      </c>
      <c r="D8388">
        <v>-105.02</v>
      </c>
      <c r="E8388" t="str">
        <f>INDEX(LedgerMapping[[#All],[Area]],MATCH(Transactions[[#This Row],[Sub Ledger]],LedgerMapping[[#All],[Sub Ledger]],0))</f>
        <v>Income Statement</v>
      </c>
    </row>
    <row r="8389" spans="1:5" x14ac:dyDescent="0.55000000000000004">
      <c r="A8389">
        <v>11</v>
      </c>
      <c r="B8389">
        <v>66000</v>
      </c>
      <c r="C8389" s="6">
        <v>44409</v>
      </c>
      <c r="D8389">
        <v>-95.44</v>
      </c>
      <c r="E8389" t="str">
        <f>INDEX(LedgerMapping[[#All],[Area]],MATCH(Transactions[[#This Row],[Sub Ledger]],LedgerMapping[[#All],[Sub Ledger]],0))</f>
        <v>Income Statement</v>
      </c>
    </row>
    <row r="8390" spans="1:5" x14ac:dyDescent="0.55000000000000004">
      <c r="A8390">
        <v>11</v>
      </c>
      <c r="B8390">
        <v>67000</v>
      </c>
      <c r="C8390" s="6">
        <v>44409</v>
      </c>
      <c r="D8390">
        <v>-49.7</v>
      </c>
      <c r="E8390" t="str">
        <f>INDEX(LedgerMapping[[#All],[Area]],MATCH(Transactions[[#This Row],[Sub Ledger]],LedgerMapping[[#All],[Sub Ledger]],0))</f>
        <v>Income Statement</v>
      </c>
    </row>
    <row r="8391" spans="1:5" x14ac:dyDescent="0.55000000000000004">
      <c r="A8391">
        <v>11</v>
      </c>
      <c r="B8391">
        <v>68000</v>
      </c>
      <c r="C8391" s="6">
        <v>44409</v>
      </c>
      <c r="D8391">
        <v>-37.99</v>
      </c>
      <c r="E8391" t="str">
        <f>INDEX(LedgerMapping[[#All],[Area]],MATCH(Transactions[[#This Row],[Sub Ledger]],LedgerMapping[[#All],[Sub Ledger]],0))</f>
        <v>Income Statement</v>
      </c>
    </row>
    <row r="8392" spans="1:5" x14ac:dyDescent="0.55000000000000004">
      <c r="A8392">
        <v>11</v>
      </c>
      <c r="B8392">
        <v>69000</v>
      </c>
      <c r="C8392" s="6">
        <v>44409</v>
      </c>
      <c r="D8392">
        <v>-11.4</v>
      </c>
      <c r="E8392" t="str">
        <f>INDEX(LedgerMapping[[#All],[Area]],MATCH(Transactions[[#This Row],[Sub Ledger]],LedgerMapping[[#All],[Sub Ledger]],0))</f>
        <v>Income Statement</v>
      </c>
    </row>
    <row r="8393" spans="1:5" x14ac:dyDescent="0.55000000000000004">
      <c r="A8393">
        <v>11</v>
      </c>
      <c r="B8393">
        <v>71000</v>
      </c>
      <c r="C8393" s="6">
        <v>44409</v>
      </c>
      <c r="D8393">
        <v>-15.65</v>
      </c>
      <c r="E8393" t="str">
        <f>INDEX(LedgerMapping[[#All],[Area]],MATCH(Transactions[[#This Row],[Sub Ledger]],LedgerMapping[[#All],[Sub Ledger]],0))</f>
        <v>Income Statement</v>
      </c>
    </row>
    <row r="8394" spans="1:5" x14ac:dyDescent="0.55000000000000004">
      <c r="A8394">
        <v>11</v>
      </c>
      <c r="B8394">
        <v>73000</v>
      </c>
      <c r="C8394" s="6">
        <v>44409</v>
      </c>
      <c r="D8394">
        <v>-69.91</v>
      </c>
      <c r="E8394" t="str">
        <f>INDEX(LedgerMapping[[#All],[Area]],MATCH(Transactions[[#This Row],[Sub Ledger]],LedgerMapping[[#All],[Sub Ledger]],0))</f>
        <v>Income Statement</v>
      </c>
    </row>
    <row r="8395" spans="1:5" x14ac:dyDescent="0.55000000000000004">
      <c r="A8395">
        <v>11</v>
      </c>
      <c r="B8395">
        <v>74000</v>
      </c>
      <c r="C8395" s="6">
        <v>44409</v>
      </c>
      <c r="D8395">
        <v>-268.85000000000002</v>
      </c>
      <c r="E8395" t="str">
        <f>INDEX(LedgerMapping[[#All],[Area]],MATCH(Transactions[[#This Row],[Sub Ledger]],LedgerMapping[[#All],[Sub Ledger]],0))</f>
        <v>Income Statement</v>
      </c>
    </row>
    <row r="8396" spans="1:5" x14ac:dyDescent="0.55000000000000004">
      <c r="A8396">
        <v>11</v>
      </c>
      <c r="B8396">
        <v>76000</v>
      </c>
      <c r="C8396" s="6">
        <v>44409</v>
      </c>
      <c r="D8396">
        <v>-82.68</v>
      </c>
      <c r="E8396" t="str">
        <f>INDEX(LedgerMapping[[#All],[Area]],MATCH(Transactions[[#This Row],[Sub Ledger]],LedgerMapping[[#All],[Sub Ledger]],0))</f>
        <v>Income Statement</v>
      </c>
    </row>
    <row r="8397" spans="1:5" x14ac:dyDescent="0.55000000000000004">
      <c r="A8397">
        <v>11</v>
      </c>
      <c r="B8397">
        <v>77000</v>
      </c>
      <c r="C8397" s="6">
        <v>44409</v>
      </c>
      <c r="D8397">
        <v>-148.63</v>
      </c>
      <c r="E8397" t="str">
        <f>INDEX(LedgerMapping[[#All],[Area]],MATCH(Transactions[[#This Row],[Sub Ledger]],LedgerMapping[[#All],[Sub Ledger]],0))</f>
        <v>Income Statement</v>
      </c>
    </row>
    <row r="8398" spans="1:5" x14ac:dyDescent="0.55000000000000004">
      <c r="A8398">
        <v>11</v>
      </c>
      <c r="B8398">
        <v>78000</v>
      </c>
      <c r="C8398" s="6">
        <v>44409</v>
      </c>
      <c r="D8398">
        <v>-46.5</v>
      </c>
      <c r="E8398" t="str">
        <f>INDEX(LedgerMapping[[#All],[Area]],MATCH(Transactions[[#This Row],[Sub Ledger]],LedgerMapping[[#All],[Sub Ledger]],0))</f>
        <v>Income Statement</v>
      </c>
    </row>
    <row r="8399" spans="1:5" x14ac:dyDescent="0.55000000000000004">
      <c r="A8399">
        <v>11</v>
      </c>
      <c r="B8399">
        <v>80000</v>
      </c>
      <c r="C8399" s="6">
        <v>44409</v>
      </c>
      <c r="D8399">
        <v>-164.59</v>
      </c>
      <c r="E8399" t="str">
        <f>INDEX(LedgerMapping[[#All],[Area]],MATCH(Transactions[[#This Row],[Sub Ledger]],LedgerMapping[[#All],[Sub Ledger]],0))</f>
        <v>Income Statement</v>
      </c>
    </row>
    <row r="8400" spans="1:5" x14ac:dyDescent="0.55000000000000004">
      <c r="A8400">
        <v>11</v>
      </c>
      <c r="B8400">
        <v>81000</v>
      </c>
      <c r="C8400" s="6">
        <v>44409</v>
      </c>
      <c r="D8400">
        <v>-101.82</v>
      </c>
      <c r="E8400" t="str">
        <f>INDEX(LedgerMapping[[#All],[Area]],MATCH(Transactions[[#This Row],[Sub Ledger]],LedgerMapping[[#All],[Sub Ledger]],0))</f>
        <v>Income Statement</v>
      </c>
    </row>
    <row r="8401" spans="1:5" x14ac:dyDescent="0.55000000000000004">
      <c r="A8401">
        <v>11</v>
      </c>
      <c r="B8401">
        <v>82000</v>
      </c>
      <c r="C8401" s="6">
        <v>44409</v>
      </c>
      <c r="D8401">
        <v>-9.27</v>
      </c>
      <c r="E8401" t="str">
        <f>INDEX(LedgerMapping[[#All],[Area]],MATCH(Transactions[[#This Row],[Sub Ledger]],LedgerMapping[[#All],[Sub Ledger]],0))</f>
        <v>Income Statement</v>
      </c>
    </row>
    <row r="8402" spans="1:5" x14ac:dyDescent="0.55000000000000004">
      <c r="A8402">
        <v>11</v>
      </c>
      <c r="B8402">
        <v>83000</v>
      </c>
      <c r="C8402" s="6">
        <v>44409</v>
      </c>
      <c r="D8402">
        <v>-34.799999999999997</v>
      </c>
      <c r="E8402" t="str">
        <f>INDEX(LedgerMapping[[#All],[Area]],MATCH(Transactions[[#This Row],[Sub Ledger]],LedgerMapping[[#All],[Sub Ledger]],0))</f>
        <v>Income Statement</v>
      </c>
    </row>
    <row r="8403" spans="1:5" x14ac:dyDescent="0.55000000000000004">
      <c r="A8403">
        <v>11</v>
      </c>
      <c r="B8403">
        <v>84000</v>
      </c>
      <c r="C8403" s="6">
        <v>44409</v>
      </c>
      <c r="D8403">
        <v>-28.42</v>
      </c>
      <c r="E8403" t="str">
        <f>INDEX(LedgerMapping[[#All],[Area]],MATCH(Transactions[[#This Row],[Sub Ledger]],LedgerMapping[[#All],[Sub Ledger]],0))</f>
        <v>Income Statement</v>
      </c>
    </row>
    <row r="8404" spans="1:5" x14ac:dyDescent="0.55000000000000004">
      <c r="A8404">
        <v>11</v>
      </c>
      <c r="B8404">
        <v>85000</v>
      </c>
      <c r="C8404" s="6">
        <v>44409</v>
      </c>
      <c r="D8404">
        <v>-27.36</v>
      </c>
      <c r="E8404" t="str">
        <f>INDEX(LedgerMapping[[#All],[Area]],MATCH(Transactions[[#This Row],[Sub Ledger]],LedgerMapping[[#All],[Sub Ledger]],0))</f>
        <v>Income Statement</v>
      </c>
    </row>
    <row r="8405" spans="1:5" x14ac:dyDescent="0.55000000000000004">
      <c r="A8405">
        <v>11</v>
      </c>
      <c r="B8405">
        <v>87000</v>
      </c>
      <c r="C8405" s="6">
        <v>44409</v>
      </c>
      <c r="D8405">
        <v>-149.69999999999999</v>
      </c>
      <c r="E8405" t="str">
        <f>INDEX(LedgerMapping[[#All],[Area]],MATCH(Transactions[[#This Row],[Sub Ledger]],LedgerMapping[[#All],[Sub Ledger]],0))</f>
        <v>Income Statement</v>
      </c>
    </row>
    <row r="8406" spans="1:5" x14ac:dyDescent="0.55000000000000004">
      <c r="A8406">
        <v>11</v>
      </c>
      <c r="B8406">
        <v>90000</v>
      </c>
      <c r="C8406" s="6">
        <v>44409</v>
      </c>
      <c r="D8406">
        <v>-56.08</v>
      </c>
      <c r="E8406" t="str">
        <f>INDEX(LedgerMapping[[#All],[Area]],MATCH(Transactions[[#This Row],[Sub Ledger]],LedgerMapping[[#All],[Sub Ledger]],0))</f>
        <v>Income Statement</v>
      </c>
    </row>
    <row r="8407" spans="1:5" x14ac:dyDescent="0.55000000000000004">
      <c r="A8407">
        <v>11</v>
      </c>
      <c r="B8407">
        <v>94000</v>
      </c>
      <c r="C8407" s="6">
        <v>44409</v>
      </c>
      <c r="D8407">
        <v>-45.44</v>
      </c>
      <c r="E8407" t="str">
        <f>INDEX(LedgerMapping[[#All],[Area]],MATCH(Transactions[[#This Row],[Sub Ledger]],LedgerMapping[[#All],[Sub Ledger]],0))</f>
        <v>Income Statement</v>
      </c>
    </row>
    <row r="8408" spans="1:5" x14ac:dyDescent="0.55000000000000004">
      <c r="A8408">
        <v>11</v>
      </c>
      <c r="B8408">
        <v>52000</v>
      </c>
      <c r="C8408" s="6">
        <v>44409</v>
      </c>
      <c r="D8408">
        <v>5984.91</v>
      </c>
      <c r="E8408" t="str">
        <f>INDEX(LedgerMapping[[#All],[Area]],MATCH(Transactions[[#This Row],[Sub Ledger]],LedgerMapping[[#All],[Sub Ledger]],0))</f>
        <v>Income Statement</v>
      </c>
    </row>
    <row r="8409" spans="1:5" x14ac:dyDescent="0.55000000000000004">
      <c r="A8409">
        <v>11</v>
      </c>
      <c r="B8409">
        <v>89000</v>
      </c>
      <c r="C8409" s="6">
        <v>44409</v>
      </c>
      <c r="D8409">
        <v>46.5</v>
      </c>
      <c r="E8409" t="str">
        <f>INDEX(LedgerMapping[[#All],[Area]],MATCH(Transactions[[#This Row],[Sub Ledger]],LedgerMapping[[#All],[Sub Ledger]],0))</f>
        <v>Income Statement</v>
      </c>
    </row>
    <row r="8410" spans="1:5" x14ac:dyDescent="0.55000000000000004">
      <c r="A8410">
        <v>11</v>
      </c>
      <c r="B8410">
        <v>89000</v>
      </c>
      <c r="C8410" s="6">
        <v>44409</v>
      </c>
      <c r="D8410">
        <v>108.21</v>
      </c>
      <c r="E8410" t="str">
        <f>INDEX(LedgerMapping[[#All],[Area]],MATCH(Transactions[[#This Row],[Sub Ledger]],LedgerMapping[[#All],[Sub Ledger]],0))</f>
        <v>Income Statement</v>
      </c>
    </row>
    <row r="8411" spans="1:5" x14ac:dyDescent="0.55000000000000004">
      <c r="A8411">
        <v>11</v>
      </c>
      <c r="B8411">
        <v>89000</v>
      </c>
      <c r="C8411" s="6">
        <v>44409</v>
      </c>
      <c r="D8411">
        <v>102.89</v>
      </c>
      <c r="E8411" t="str">
        <f>INDEX(LedgerMapping[[#All],[Area]],MATCH(Transactions[[#This Row],[Sub Ledger]],LedgerMapping[[#All],[Sub Ledger]],0))</f>
        <v>Income Statement</v>
      </c>
    </row>
    <row r="8412" spans="1:5" x14ac:dyDescent="0.55000000000000004">
      <c r="A8412">
        <v>11</v>
      </c>
      <c r="B8412">
        <v>89000</v>
      </c>
      <c r="C8412" s="6">
        <v>44409</v>
      </c>
      <c r="D8412">
        <v>36.93</v>
      </c>
      <c r="E8412" t="str">
        <f>INDEX(LedgerMapping[[#All],[Area]],MATCH(Transactions[[#This Row],[Sub Ledger]],LedgerMapping[[#All],[Sub Ledger]],0))</f>
        <v>Income Statement</v>
      </c>
    </row>
    <row r="8413" spans="1:5" x14ac:dyDescent="0.55000000000000004">
      <c r="A8413">
        <v>11</v>
      </c>
      <c r="B8413">
        <v>89000</v>
      </c>
      <c r="C8413" s="6">
        <v>44409</v>
      </c>
      <c r="D8413">
        <v>188</v>
      </c>
      <c r="E8413" t="str">
        <f>INDEX(LedgerMapping[[#All],[Area]],MATCH(Transactions[[#This Row],[Sub Ledger]],LedgerMapping[[#All],[Sub Ledger]],0))</f>
        <v>Income Statement</v>
      </c>
    </row>
    <row r="8414" spans="1:5" x14ac:dyDescent="0.55000000000000004">
      <c r="A8414">
        <v>11</v>
      </c>
      <c r="B8414">
        <v>89000</v>
      </c>
      <c r="C8414" s="6">
        <v>44409</v>
      </c>
      <c r="D8414">
        <v>245.44</v>
      </c>
      <c r="E8414" t="str">
        <f>INDEX(LedgerMapping[[#All],[Area]],MATCH(Transactions[[#This Row],[Sub Ledger]],LedgerMapping[[#All],[Sub Ledger]],0))</f>
        <v>Income Statement</v>
      </c>
    </row>
    <row r="8415" spans="1:5" x14ac:dyDescent="0.55000000000000004">
      <c r="A8415">
        <v>11</v>
      </c>
      <c r="B8415">
        <v>91000</v>
      </c>
      <c r="C8415" s="6">
        <v>44409</v>
      </c>
      <c r="D8415">
        <v>-55.62</v>
      </c>
      <c r="E8415" t="str">
        <f>INDEX(LedgerMapping[[#All],[Area]],MATCH(Transactions[[#This Row],[Sub Ledger]],LedgerMapping[[#All],[Sub Ledger]],0))</f>
        <v>Income Statement</v>
      </c>
    </row>
    <row r="8416" spans="1:5" x14ac:dyDescent="0.55000000000000004">
      <c r="A8416">
        <v>11</v>
      </c>
      <c r="B8416">
        <v>91000</v>
      </c>
      <c r="C8416" s="6">
        <v>44409</v>
      </c>
      <c r="D8416">
        <v>-130.09</v>
      </c>
      <c r="E8416" t="str">
        <f>INDEX(LedgerMapping[[#All],[Area]],MATCH(Transactions[[#This Row],[Sub Ledger]],LedgerMapping[[#All],[Sub Ledger]],0))</f>
        <v>Income Statement</v>
      </c>
    </row>
    <row r="8417" spans="1:5" x14ac:dyDescent="0.55000000000000004">
      <c r="A8417">
        <v>11</v>
      </c>
      <c r="B8417">
        <v>91000</v>
      </c>
      <c r="C8417" s="6">
        <v>44409</v>
      </c>
      <c r="D8417">
        <v>-124.77</v>
      </c>
      <c r="E8417" t="str">
        <f>INDEX(LedgerMapping[[#All],[Area]],MATCH(Transactions[[#This Row],[Sub Ledger]],LedgerMapping[[#All],[Sub Ledger]],0))</f>
        <v>Income Statement</v>
      </c>
    </row>
    <row r="8418" spans="1:5" x14ac:dyDescent="0.55000000000000004">
      <c r="A8418">
        <v>11</v>
      </c>
      <c r="B8418">
        <v>91000</v>
      </c>
      <c r="C8418" s="6">
        <v>44409</v>
      </c>
      <c r="D8418">
        <v>-43.92</v>
      </c>
      <c r="E8418" t="str">
        <f>INDEX(LedgerMapping[[#All],[Area]],MATCH(Transactions[[#This Row],[Sub Ledger]],LedgerMapping[[#All],[Sub Ledger]],0))</f>
        <v>Income Statement</v>
      </c>
    </row>
    <row r="8419" spans="1:5" x14ac:dyDescent="0.55000000000000004">
      <c r="A8419">
        <v>11</v>
      </c>
      <c r="B8419">
        <v>91000</v>
      </c>
      <c r="C8419" s="6">
        <v>44409</v>
      </c>
      <c r="D8419">
        <v>-230.09</v>
      </c>
      <c r="E8419" t="str">
        <f>INDEX(LedgerMapping[[#All],[Area]],MATCH(Transactions[[#This Row],[Sub Ledger]],LedgerMapping[[#All],[Sub Ledger]],0))</f>
        <v>Income Statement</v>
      </c>
    </row>
    <row r="8420" spans="1:5" x14ac:dyDescent="0.55000000000000004">
      <c r="A8420">
        <v>11</v>
      </c>
      <c r="B8420">
        <v>91000</v>
      </c>
      <c r="C8420" s="6">
        <v>44409</v>
      </c>
      <c r="D8420">
        <v>-300.3</v>
      </c>
      <c r="E8420" t="str">
        <f>INDEX(LedgerMapping[[#All],[Area]],MATCH(Transactions[[#This Row],[Sub Ledger]],LedgerMapping[[#All],[Sub Ledger]],0))</f>
        <v>Income Statement</v>
      </c>
    </row>
    <row r="8421" spans="1:5" x14ac:dyDescent="0.55000000000000004">
      <c r="A8421">
        <v>11</v>
      </c>
      <c r="B8421">
        <v>92000</v>
      </c>
      <c r="C8421" s="6">
        <v>44409</v>
      </c>
      <c r="D8421">
        <v>502.9</v>
      </c>
      <c r="E8421" t="str">
        <f>INDEX(LedgerMapping[[#All],[Area]],MATCH(Transactions[[#This Row],[Sub Ledger]],LedgerMapping[[#All],[Sub Ledger]],0))</f>
        <v>Income Statement</v>
      </c>
    </row>
    <row r="8422" spans="1:5" x14ac:dyDescent="0.55000000000000004">
      <c r="A8422">
        <v>11</v>
      </c>
      <c r="B8422">
        <v>92000</v>
      </c>
      <c r="C8422" s="6">
        <v>44409</v>
      </c>
      <c r="D8422">
        <v>384.81</v>
      </c>
      <c r="E8422" t="str">
        <f>INDEX(LedgerMapping[[#All],[Area]],MATCH(Transactions[[#This Row],[Sub Ledger]],LedgerMapping[[#All],[Sub Ledger]],0))</f>
        <v>Income Statement</v>
      </c>
    </row>
    <row r="8423" spans="1:5" x14ac:dyDescent="0.55000000000000004">
      <c r="A8423">
        <v>11</v>
      </c>
      <c r="B8423">
        <v>92000</v>
      </c>
      <c r="C8423" s="6">
        <v>44409</v>
      </c>
      <c r="D8423">
        <v>94.38</v>
      </c>
      <c r="E8423" t="str">
        <f>INDEX(LedgerMapping[[#All],[Area]],MATCH(Transactions[[#This Row],[Sub Ledger]],LedgerMapping[[#All],[Sub Ledger]],0))</f>
        <v>Income Statement</v>
      </c>
    </row>
    <row r="8424" spans="1:5" x14ac:dyDescent="0.55000000000000004">
      <c r="A8424">
        <v>11</v>
      </c>
      <c r="B8424">
        <v>92000</v>
      </c>
      <c r="C8424" s="6">
        <v>44409</v>
      </c>
      <c r="D8424">
        <v>219.91</v>
      </c>
      <c r="E8424" t="str">
        <f>INDEX(LedgerMapping[[#All],[Area]],MATCH(Transactions[[#This Row],[Sub Ledger]],LedgerMapping[[#All],[Sub Ledger]],0))</f>
        <v>Income Statement</v>
      </c>
    </row>
    <row r="8425" spans="1:5" x14ac:dyDescent="0.55000000000000004">
      <c r="A8425">
        <v>11</v>
      </c>
      <c r="B8425">
        <v>92000</v>
      </c>
      <c r="C8425" s="6">
        <v>44409</v>
      </c>
      <c r="D8425">
        <v>209.27</v>
      </c>
      <c r="E8425" t="str">
        <f>INDEX(LedgerMapping[[#All],[Area]],MATCH(Transactions[[#This Row],[Sub Ledger]],LedgerMapping[[#All],[Sub Ledger]],0))</f>
        <v>Income Statement</v>
      </c>
    </row>
    <row r="8426" spans="1:5" x14ac:dyDescent="0.55000000000000004">
      <c r="A8426">
        <v>11</v>
      </c>
      <c r="B8426">
        <v>92000</v>
      </c>
      <c r="C8426" s="6">
        <v>44409</v>
      </c>
      <c r="D8426">
        <v>74.16</v>
      </c>
      <c r="E8426" t="str">
        <f>INDEX(LedgerMapping[[#All],[Area]],MATCH(Transactions[[#This Row],[Sub Ledger]],LedgerMapping[[#All],[Sub Ledger]],0))</f>
        <v>Income Statement</v>
      </c>
    </row>
    <row r="8427" spans="1:5" x14ac:dyDescent="0.55000000000000004">
      <c r="A8427">
        <v>11</v>
      </c>
      <c r="B8427">
        <v>101000</v>
      </c>
      <c r="C8427" s="6">
        <v>44409</v>
      </c>
      <c r="D8427">
        <v>598502.34</v>
      </c>
      <c r="E8427" t="str">
        <f>INDEX(LedgerMapping[[#All],[Area]],MATCH(Transactions[[#This Row],[Sub Ledger]],LedgerMapping[[#All],[Sub Ledger]],0))</f>
        <v>Income Statement</v>
      </c>
    </row>
    <row r="8428" spans="1:5" x14ac:dyDescent="0.55000000000000004">
      <c r="A8428">
        <v>11</v>
      </c>
      <c r="B8428">
        <v>101001</v>
      </c>
      <c r="C8428" s="6">
        <v>44409</v>
      </c>
      <c r="D8428">
        <v>418951.63799999998</v>
      </c>
      <c r="E8428" t="str">
        <f>INDEX(LedgerMapping[[#All],[Area]],MATCH(Transactions[[#This Row],[Sub Ledger]],LedgerMapping[[#All],[Sub Ledger]],0))</f>
        <v>Income Statement</v>
      </c>
    </row>
    <row r="8429" spans="1:5" x14ac:dyDescent="0.55000000000000004">
      <c r="A8429">
        <v>11</v>
      </c>
      <c r="B8429">
        <v>53000</v>
      </c>
      <c r="C8429" s="6">
        <v>44256</v>
      </c>
      <c r="D8429">
        <v>-2598.6799999999998</v>
      </c>
      <c r="E8429" t="str">
        <f>INDEX(LedgerMapping[[#All],[Area]],MATCH(Transactions[[#This Row],[Sub Ledger]],LedgerMapping[[#All],[Sub Ledger]],0))</f>
        <v>Income Statement</v>
      </c>
    </row>
    <row r="8430" spans="1:5" x14ac:dyDescent="0.55000000000000004">
      <c r="A8430">
        <v>11</v>
      </c>
      <c r="B8430">
        <v>54000</v>
      </c>
      <c r="C8430" s="6">
        <v>44256</v>
      </c>
      <c r="D8430">
        <v>-4324.24</v>
      </c>
      <c r="E8430" t="str">
        <f>INDEX(LedgerMapping[[#All],[Area]],MATCH(Transactions[[#This Row],[Sub Ledger]],LedgerMapping[[#All],[Sub Ledger]],0))</f>
        <v>Income Statement</v>
      </c>
    </row>
    <row r="8431" spans="1:5" x14ac:dyDescent="0.55000000000000004">
      <c r="A8431">
        <v>11</v>
      </c>
      <c r="B8431">
        <v>56000</v>
      </c>
      <c r="C8431" s="6">
        <v>44256</v>
      </c>
      <c r="D8431">
        <v>-61673.18</v>
      </c>
      <c r="E8431" t="str">
        <f>INDEX(LedgerMapping[[#All],[Area]],MATCH(Transactions[[#This Row],[Sub Ledger]],LedgerMapping[[#All],[Sub Ledger]],0))</f>
        <v>Income Statement</v>
      </c>
    </row>
    <row r="8432" spans="1:5" x14ac:dyDescent="0.55000000000000004">
      <c r="A8432">
        <v>11</v>
      </c>
      <c r="B8432">
        <v>57000</v>
      </c>
      <c r="C8432" s="6">
        <v>44256</v>
      </c>
      <c r="D8432">
        <v>-7794.52</v>
      </c>
      <c r="E8432" t="str">
        <f>INDEX(LedgerMapping[[#All],[Area]],MATCH(Transactions[[#This Row],[Sub Ledger]],LedgerMapping[[#All],[Sub Ledger]],0))</f>
        <v>Income Statement</v>
      </c>
    </row>
    <row r="8433" spans="1:5" x14ac:dyDescent="0.55000000000000004">
      <c r="A8433">
        <v>11</v>
      </c>
      <c r="B8433">
        <v>60000</v>
      </c>
      <c r="C8433" s="6">
        <v>44256</v>
      </c>
      <c r="D8433">
        <v>-21299.03</v>
      </c>
      <c r="E8433" t="str">
        <f>INDEX(LedgerMapping[[#All],[Area]],MATCH(Transactions[[#This Row],[Sub Ledger]],LedgerMapping[[#All],[Sub Ledger]],0))</f>
        <v>Income Statement</v>
      </c>
    </row>
    <row r="8434" spans="1:5" x14ac:dyDescent="0.55000000000000004">
      <c r="A8434">
        <v>11</v>
      </c>
      <c r="B8434">
        <v>61000</v>
      </c>
      <c r="C8434" s="6">
        <v>44256</v>
      </c>
      <c r="D8434">
        <v>-1749.73</v>
      </c>
      <c r="E8434" t="str">
        <f>INDEX(LedgerMapping[[#All],[Area]],MATCH(Transactions[[#This Row],[Sub Ledger]],LedgerMapping[[#All],[Sub Ledger]],0))</f>
        <v>Income Statement</v>
      </c>
    </row>
    <row r="8435" spans="1:5" x14ac:dyDescent="0.55000000000000004">
      <c r="A8435">
        <v>11</v>
      </c>
      <c r="B8435">
        <v>62000</v>
      </c>
      <c r="C8435" s="6">
        <v>44256</v>
      </c>
      <c r="D8435">
        <v>-2184.84</v>
      </c>
      <c r="E8435" t="str">
        <f>INDEX(LedgerMapping[[#All],[Area]],MATCH(Transactions[[#This Row],[Sub Ledger]],LedgerMapping[[#All],[Sub Ledger]],0))</f>
        <v>Income Statement</v>
      </c>
    </row>
    <row r="8436" spans="1:5" x14ac:dyDescent="0.55000000000000004">
      <c r="A8436">
        <v>11</v>
      </c>
      <c r="B8436">
        <v>63000</v>
      </c>
      <c r="C8436" s="6">
        <v>44256</v>
      </c>
      <c r="D8436">
        <v>-4054.03</v>
      </c>
      <c r="E8436" t="str">
        <f>INDEX(LedgerMapping[[#All],[Area]],MATCH(Transactions[[#This Row],[Sub Ledger]],LedgerMapping[[#All],[Sub Ledger]],0))</f>
        <v>Income Statement</v>
      </c>
    </row>
    <row r="8437" spans="1:5" x14ac:dyDescent="0.55000000000000004">
      <c r="A8437">
        <v>11</v>
      </c>
      <c r="B8437">
        <v>65000</v>
      </c>
      <c r="C8437" s="6">
        <v>44256</v>
      </c>
      <c r="D8437">
        <v>-409.28</v>
      </c>
      <c r="E8437" t="str">
        <f>INDEX(LedgerMapping[[#All],[Area]],MATCH(Transactions[[#This Row],[Sub Ledger]],LedgerMapping[[#All],[Sub Ledger]],0))</f>
        <v>Income Statement</v>
      </c>
    </row>
    <row r="8438" spans="1:5" x14ac:dyDescent="0.55000000000000004">
      <c r="A8438">
        <v>11</v>
      </c>
      <c r="B8438">
        <v>66000</v>
      </c>
      <c r="C8438" s="6">
        <v>44256</v>
      </c>
      <c r="D8438">
        <v>-372.04</v>
      </c>
      <c r="E8438" t="str">
        <f>INDEX(LedgerMapping[[#All],[Area]],MATCH(Transactions[[#This Row],[Sub Ledger]],LedgerMapping[[#All],[Sub Ledger]],0))</f>
        <v>Income Statement</v>
      </c>
    </row>
    <row r="8439" spans="1:5" x14ac:dyDescent="0.55000000000000004">
      <c r="A8439">
        <v>11</v>
      </c>
      <c r="B8439">
        <v>67000</v>
      </c>
      <c r="C8439" s="6">
        <v>44256</v>
      </c>
      <c r="D8439">
        <v>-184.81</v>
      </c>
      <c r="E8439" t="str">
        <f>INDEX(LedgerMapping[[#All],[Area]],MATCH(Transactions[[#This Row],[Sub Ledger]],LedgerMapping[[#All],[Sub Ledger]],0))</f>
        <v>Income Statement</v>
      </c>
    </row>
    <row r="8440" spans="1:5" x14ac:dyDescent="0.55000000000000004">
      <c r="A8440">
        <v>11</v>
      </c>
      <c r="B8440">
        <v>68000</v>
      </c>
      <c r="C8440" s="6">
        <v>44256</v>
      </c>
      <c r="D8440">
        <v>-140.12</v>
      </c>
      <c r="E8440" t="str">
        <f>INDEX(LedgerMapping[[#All],[Area]],MATCH(Transactions[[#This Row],[Sub Ledger]],LedgerMapping[[#All],[Sub Ledger]],0))</f>
        <v>Income Statement</v>
      </c>
    </row>
    <row r="8441" spans="1:5" x14ac:dyDescent="0.55000000000000004">
      <c r="A8441">
        <v>11</v>
      </c>
      <c r="B8441">
        <v>69000</v>
      </c>
      <c r="C8441" s="6">
        <v>44256</v>
      </c>
      <c r="D8441">
        <v>-41.19</v>
      </c>
      <c r="E8441" t="str">
        <f>INDEX(LedgerMapping[[#All],[Area]],MATCH(Transactions[[#This Row],[Sub Ledger]],LedgerMapping[[#All],[Sub Ledger]],0))</f>
        <v>Income Statement</v>
      </c>
    </row>
    <row r="8442" spans="1:5" x14ac:dyDescent="0.55000000000000004">
      <c r="A8442">
        <v>11</v>
      </c>
      <c r="B8442">
        <v>71000</v>
      </c>
      <c r="C8442" s="6">
        <v>44256</v>
      </c>
      <c r="D8442">
        <v>-65.650000000000006</v>
      </c>
      <c r="E8442" t="str">
        <f>INDEX(LedgerMapping[[#All],[Area]],MATCH(Transactions[[#This Row],[Sub Ledger]],LedgerMapping[[#All],[Sub Ledger]],0))</f>
        <v>Income Statement</v>
      </c>
    </row>
    <row r="8443" spans="1:5" x14ac:dyDescent="0.55000000000000004">
      <c r="A8443">
        <v>11</v>
      </c>
      <c r="B8443">
        <v>72000</v>
      </c>
      <c r="C8443" s="6">
        <v>44256</v>
      </c>
      <c r="D8443">
        <v>-608.22</v>
      </c>
      <c r="E8443" t="str">
        <f>INDEX(LedgerMapping[[#All],[Area]],MATCH(Transactions[[#This Row],[Sub Ledger]],LedgerMapping[[#All],[Sub Ledger]],0))</f>
        <v>Income Statement</v>
      </c>
    </row>
    <row r="8444" spans="1:5" x14ac:dyDescent="0.55000000000000004">
      <c r="A8444">
        <v>11</v>
      </c>
      <c r="B8444">
        <v>73000</v>
      </c>
      <c r="C8444" s="6">
        <v>44256</v>
      </c>
      <c r="D8444">
        <v>-245.44</v>
      </c>
      <c r="E8444" t="str">
        <f>INDEX(LedgerMapping[[#All],[Area]],MATCH(Transactions[[#This Row],[Sub Ledger]],LedgerMapping[[#All],[Sub Ledger]],0))</f>
        <v>Income Statement</v>
      </c>
    </row>
    <row r="8445" spans="1:5" x14ac:dyDescent="0.55000000000000004">
      <c r="A8445">
        <v>11</v>
      </c>
      <c r="B8445">
        <v>74000</v>
      </c>
      <c r="C8445" s="6">
        <v>44256</v>
      </c>
      <c r="D8445">
        <v>-357.15</v>
      </c>
      <c r="E8445" t="str">
        <f>INDEX(LedgerMapping[[#All],[Area]],MATCH(Transactions[[#This Row],[Sub Ledger]],LedgerMapping[[#All],[Sub Ledger]],0))</f>
        <v>Income Statement</v>
      </c>
    </row>
    <row r="8446" spans="1:5" x14ac:dyDescent="0.55000000000000004">
      <c r="A8446">
        <v>11</v>
      </c>
      <c r="B8446">
        <v>76000</v>
      </c>
      <c r="C8446" s="6">
        <v>44256</v>
      </c>
      <c r="D8446">
        <v>-2000.8</v>
      </c>
      <c r="E8446" t="str">
        <f>INDEX(LedgerMapping[[#All],[Area]],MATCH(Transactions[[#This Row],[Sub Ledger]],LedgerMapping[[#All],[Sub Ledger]],0))</f>
        <v>Income Statement</v>
      </c>
    </row>
    <row r="8447" spans="1:5" x14ac:dyDescent="0.55000000000000004">
      <c r="A8447">
        <v>11</v>
      </c>
      <c r="B8447">
        <v>77000</v>
      </c>
      <c r="C8447" s="6">
        <v>44256</v>
      </c>
      <c r="D8447">
        <v>-479.49</v>
      </c>
      <c r="E8447" t="str">
        <f>INDEX(LedgerMapping[[#All],[Area]],MATCH(Transactions[[#This Row],[Sub Ledger]],LedgerMapping[[#All],[Sub Ledger]],0))</f>
        <v>Income Statement</v>
      </c>
    </row>
    <row r="8448" spans="1:5" x14ac:dyDescent="0.55000000000000004">
      <c r="A8448">
        <v>11</v>
      </c>
      <c r="B8448">
        <v>78000</v>
      </c>
      <c r="C8448" s="6">
        <v>44256</v>
      </c>
      <c r="D8448">
        <v>-127.36</v>
      </c>
      <c r="E8448" t="str">
        <f>INDEX(LedgerMapping[[#All],[Area]],MATCH(Transactions[[#This Row],[Sub Ledger]],LedgerMapping[[#All],[Sub Ledger]],0))</f>
        <v>Income Statement</v>
      </c>
    </row>
    <row r="8449" spans="1:5" x14ac:dyDescent="0.55000000000000004">
      <c r="A8449">
        <v>11</v>
      </c>
      <c r="B8449">
        <v>80000</v>
      </c>
      <c r="C8449" s="6">
        <v>44256</v>
      </c>
      <c r="D8449">
        <v>-475.24</v>
      </c>
      <c r="E8449" t="str">
        <f>INDEX(LedgerMapping[[#All],[Area]],MATCH(Transactions[[#This Row],[Sub Ledger]],LedgerMapping[[#All],[Sub Ledger]],0))</f>
        <v>Income Statement</v>
      </c>
    </row>
    <row r="8450" spans="1:5" x14ac:dyDescent="0.55000000000000004">
      <c r="A8450">
        <v>11</v>
      </c>
      <c r="B8450">
        <v>81000</v>
      </c>
      <c r="C8450" s="6">
        <v>44256</v>
      </c>
      <c r="D8450">
        <v>-294.38</v>
      </c>
      <c r="E8450" t="str">
        <f>INDEX(LedgerMapping[[#All],[Area]],MATCH(Transactions[[#This Row],[Sub Ledger]],LedgerMapping[[#All],[Sub Ledger]],0))</f>
        <v>Income Statement</v>
      </c>
    </row>
    <row r="8451" spans="1:5" x14ac:dyDescent="0.55000000000000004">
      <c r="A8451">
        <v>11</v>
      </c>
      <c r="B8451">
        <v>82000</v>
      </c>
      <c r="C8451" s="6">
        <v>44256</v>
      </c>
      <c r="D8451">
        <v>-28.42</v>
      </c>
      <c r="E8451" t="str">
        <f>INDEX(LedgerMapping[[#All],[Area]],MATCH(Transactions[[#This Row],[Sub Ledger]],LedgerMapping[[#All],[Sub Ledger]],0))</f>
        <v>Income Statement</v>
      </c>
    </row>
    <row r="8452" spans="1:5" x14ac:dyDescent="0.55000000000000004">
      <c r="A8452">
        <v>11</v>
      </c>
      <c r="B8452">
        <v>83000</v>
      </c>
      <c r="C8452" s="6">
        <v>44256</v>
      </c>
      <c r="D8452">
        <v>-100.76</v>
      </c>
      <c r="E8452" t="str">
        <f>INDEX(LedgerMapping[[#All],[Area]],MATCH(Transactions[[#This Row],[Sub Ledger]],LedgerMapping[[#All],[Sub Ledger]],0))</f>
        <v>Income Statement</v>
      </c>
    </row>
    <row r="8453" spans="1:5" x14ac:dyDescent="0.55000000000000004">
      <c r="A8453">
        <v>11</v>
      </c>
      <c r="B8453">
        <v>84000</v>
      </c>
      <c r="C8453" s="6">
        <v>44256</v>
      </c>
      <c r="D8453">
        <v>-82.68</v>
      </c>
      <c r="E8453" t="str">
        <f>INDEX(LedgerMapping[[#All],[Area]],MATCH(Transactions[[#This Row],[Sub Ledger]],LedgerMapping[[#All],[Sub Ledger]],0))</f>
        <v>Income Statement</v>
      </c>
    </row>
    <row r="8454" spans="1:5" x14ac:dyDescent="0.55000000000000004">
      <c r="A8454">
        <v>11</v>
      </c>
      <c r="B8454">
        <v>85000</v>
      </c>
      <c r="C8454" s="6">
        <v>44256</v>
      </c>
      <c r="D8454">
        <v>-79.48</v>
      </c>
      <c r="E8454" t="str">
        <f>INDEX(LedgerMapping[[#All],[Area]],MATCH(Transactions[[#This Row],[Sub Ledger]],LedgerMapping[[#All],[Sub Ledger]],0))</f>
        <v>Income Statement</v>
      </c>
    </row>
    <row r="8455" spans="1:5" x14ac:dyDescent="0.55000000000000004">
      <c r="A8455">
        <v>11</v>
      </c>
      <c r="B8455">
        <v>87000</v>
      </c>
      <c r="C8455" s="6">
        <v>44256</v>
      </c>
      <c r="D8455">
        <v>-448.64</v>
      </c>
      <c r="E8455" t="str">
        <f>INDEX(LedgerMapping[[#All],[Area]],MATCH(Transactions[[#This Row],[Sub Ledger]],LedgerMapping[[#All],[Sub Ledger]],0))</f>
        <v>Income Statement</v>
      </c>
    </row>
    <row r="8456" spans="1:5" x14ac:dyDescent="0.55000000000000004">
      <c r="A8456">
        <v>11</v>
      </c>
      <c r="B8456">
        <v>90000</v>
      </c>
      <c r="C8456" s="6">
        <v>44256</v>
      </c>
      <c r="D8456">
        <v>-159.27000000000001</v>
      </c>
      <c r="E8456" t="str">
        <f>INDEX(LedgerMapping[[#All],[Area]],MATCH(Transactions[[#This Row],[Sub Ledger]],LedgerMapping[[#All],[Sub Ledger]],0))</f>
        <v>Income Statement</v>
      </c>
    </row>
    <row r="8457" spans="1:5" x14ac:dyDescent="0.55000000000000004">
      <c r="A8457">
        <v>11</v>
      </c>
      <c r="B8457">
        <v>94000</v>
      </c>
      <c r="C8457" s="6">
        <v>44256</v>
      </c>
      <c r="D8457">
        <v>-18708.55</v>
      </c>
      <c r="E8457" t="str">
        <f>INDEX(LedgerMapping[[#All],[Area]],MATCH(Transactions[[#This Row],[Sub Ledger]],LedgerMapping[[#All],[Sub Ledger]],0))</f>
        <v>Income Statement</v>
      </c>
    </row>
    <row r="8458" spans="1:5" x14ac:dyDescent="0.55000000000000004">
      <c r="A8458">
        <v>11</v>
      </c>
      <c r="B8458">
        <v>60000</v>
      </c>
      <c r="C8458" s="6">
        <v>44256</v>
      </c>
      <c r="D8458">
        <v>-35383.33</v>
      </c>
      <c r="E8458" t="str">
        <f>INDEX(LedgerMapping[[#All],[Area]],MATCH(Transactions[[#This Row],[Sub Ledger]],LedgerMapping[[#All],[Sub Ledger]],0))</f>
        <v>Income Statement</v>
      </c>
    </row>
    <row r="8459" spans="1:5" x14ac:dyDescent="0.55000000000000004">
      <c r="A8459">
        <v>11</v>
      </c>
      <c r="B8459">
        <v>61000</v>
      </c>
      <c r="C8459" s="6">
        <v>44256</v>
      </c>
      <c r="D8459">
        <v>-3267.84</v>
      </c>
      <c r="E8459" t="str">
        <f>INDEX(LedgerMapping[[#All],[Area]],MATCH(Transactions[[#This Row],[Sub Ledger]],LedgerMapping[[#All],[Sub Ledger]],0))</f>
        <v>Income Statement</v>
      </c>
    </row>
    <row r="8460" spans="1:5" x14ac:dyDescent="0.55000000000000004">
      <c r="A8460">
        <v>11</v>
      </c>
      <c r="B8460">
        <v>62000</v>
      </c>
      <c r="C8460" s="6">
        <v>44256</v>
      </c>
      <c r="D8460">
        <v>-2541.23</v>
      </c>
      <c r="E8460" t="str">
        <f>INDEX(LedgerMapping[[#All],[Area]],MATCH(Transactions[[#This Row],[Sub Ledger]],LedgerMapping[[#All],[Sub Ledger]],0))</f>
        <v>Income Statement</v>
      </c>
    </row>
    <row r="8461" spans="1:5" x14ac:dyDescent="0.55000000000000004">
      <c r="A8461">
        <v>11</v>
      </c>
      <c r="B8461">
        <v>65000</v>
      </c>
      <c r="C8461" s="6">
        <v>44256</v>
      </c>
      <c r="D8461">
        <v>-472.04</v>
      </c>
      <c r="E8461" t="str">
        <f>INDEX(LedgerMapping[[#All],[Area]],MATCH(Transactions[[#This Row],[Sub Ledger]],LedgerMapping[[#All],[Sub Ledger]],0))</f>
        <v>Income Statement</v>
      </c>
    </row>
    <row r="8462" spans="1:5" x14ac:dyDescent="0.55000000000000004">
      <c r="A8462">
        <v>11</v>
      </c>
      <c r="B8462">
        <v>66000</v>
      </c>
      <c r="C8462" s="6">
        <v>44256</v>
      </c>
      <c r="D8462">
        <v>-428.43</v>
      </c>
      <c r="E8462" t="str">
        <f>INDEX(LedgerMapping[[#All],[Area]],MATCH(Transactions[[#This Row],[Sub Ledger]],LedgerMapping[[#All],[Sub Ledger]],0))</f>
        <v>Income Statement</v>
      </c>
    </row>
    <row r="8463" spans="1:5" x14ac:dyDescent="0.55000000000000004">
      <c r="A8463">
        <v>11</v>
      </c>
      <c r="B8463">
        <v>67000</v>
      </c>
      <c r="C8463" s="6">
        <v>44256</v>
      </c>
      <c r="D8463">
        <v>-217.78</v>
      </c>
      <c r="E8463" t="str">
        <f>INDEX(LedgerMapping[[#All],[Area]],MATCH(Transactions[[#This Row],[Sub Ledger]],LedgerMapping[[#All],[Sub Ledger]],0))</f>
        <v>Income Statement</v>
      </c>
    </row>
    <row r="8464" spans="1:5" x14ac:dyDescent="0.55000000000000004">
      <c r="A8464">
        <v>11</v>
      </c>
      <c r="B8464">
        <v>68000</v>
      </c>
      <c r="C8464" s="6">
        <v>44256</v>
      </c>
      <c r="D8464">
        <v>-165.66</v>
      </c>
      <c r="E8464" t="str">
        <f>INDEX(LedgerMapping[[#All],[Area]],MATCH(Transactions[[#This Row],[Sub Ledger]],LedgerMapping[[#All],[Sub Ledger]],0))</f>
        <v>Income Statement</v>
      </c>
    </row>
    <row r="8465" spans="1:5" x14ac:dyDescent="0.55000000000000004">
      <c r="A8465">
        <v>11</v>
      </c>
      <c r="B8465">
        <v>69000</v>
      </c>
      <c r="C8465" s="6">
        <v>44256</v>
      </c>
      <c r="D8465">
        <v>-47.57</v>
      </c>
      <c r="E8465" t="str">
        <f>INDEX(LedgerMapping[[#All],[Area]],MATCH(Transactions[[#This Row],[Sub Ledger]],LedgerMapping[[#All],[Sub Ledger]],0))</f>
        <v>Income Statement</v>
      </c>
    </row>
    <row r="8466" spans="1:5" x14ac:dyDescent="0.55000000000000004">
      <c r="A8466">
        <v>11</v>
      </c>
      <c r="B8466">
        <v>71000</v>
      </c>
      <c r="C8466" s="6">
        <v>44256</v>
      </c>
      <c r="D8466">
        <v>-68.849999999999994</v>
      </c>
      <c r="E8466" t="str">
        <f>INDEX(LedgerMapping[[#All],[Area]],MATCH(Transactions[[#This Row],[Sub Ledger]],LedgerMapping[[#All],[Sub Ledger]],0))</f>
        <v>Income Statement</v>
      </c>
    </row>
    <row r="8467" spans="1:5" x14ac:dyDescent="0.55000000000000004">
      <c r="A8467">
        <v>11</v>
      </c>
      <c r="B8467">
        <v>73000</v>
      </c>
      <c r="C8467" s="6">
        <v>44256</v>
      </c>
      <c r="D8467">
        <v>-311.39999999999998</v>
      </c>
      <c r="E8467" t="str">
        <f>INDEX(LedgerMapping[[#All],[Area]],MATCH(Transactions[[#This Row],[Sub Ledger]],LedgerMapping[[#All],[Sub Ledger]],0))</f>
        <v>Income Statement</v>
      </c>
    </row>
    <row r="8468" spans="1:5" x14ac:dyDescent="0.55000000000000004">
      <c r="A8468">
        <v>11</v>
      </c>
      <c r="B8468">
        <v>74000</v>
      </c>
      <c r="C8468" s="6">
        <v>44256</v>
      </c>
      <c r="D8468">
        <v>-302.89</v>
      </c>
      <c r="E8468" t="str">
        <f>INDEX(LedgerMapping[[#All],[Area]],MATCH(Transactions[[#This Row],[Sub Ledger]],LedgerMapping[[#All],[Sub Ledger]],0))</f>
        <v>Income Statement</v>
      </c>
    </row>
    <row r="8469" spans="1:5" x14ac:dyDescent="0.55000000000000004">
      <c r="A8469">
        <v>11</v>
      </c>
      <c r="B8469">
        <v>76000</v>
      </c>
      <c r="C8469" s="6">
        <v>44256</v>
      </c>
      <c r="D8469">
        <v>-369.91</v>
      </c>
      <c r="E8469" t="str">
        <f>INDEX(LedgerMapping[[#All],[Area]],MATCH(Transactions[[#This Row],[Sub Ledger]],LedgerMapping[[#All],[Sub Ledger]],0))</f>
        <v>Income Statement</v>
      </c>
    </row>
    <row r="8470" spans="1:5" x14ac:dyDescent="0.55000000000000004">
      <c r="A8470">
        <v>11</v>
      </c>
      <c r="B8470">
        <v>77000</v>
      </c>
      <c r="C8470" s="6">
        <v>44256</v>
      </c>
      <c r="D8470">
        <v>-665.67</v>
      </c>
      <c r="E8470" t="str">
        <f>INDEX(LedgerMapping[[#All],[Area]],MATCH(Transactions[[#This Row],[Sub Ledger]],LedgerMapping[[#All],[Sub Ledger]],0))</f>
        <v>Income Statement</v>
      </c>
    </row>
    <row r="8471" spans="1:5" x14ac:dyDescent="0.55000000000000004">
      <c r="A8471">
        <v>11</v>
      </c>
      <c r="B8471">
        <v>78000</v>
      </c>
      <c r="C8471" s="6">
        <v>44256</v>
      </c>
      <c r="D8471">
        <v>-206.08</v>
      </c>
      <c r="E8471" t="str">
        <f>INDEX(LedgerMapping[[#All],[Area]],MATCH(Transactions[[#This Row],[Sub Ledger]],LedgerMapping[[#All],[Sub Ledger]],0))</f>
        <v>Income Statement</v>
      </c>
    </row>
    <row r="8472" spans="1:5" x14ac:dyDescent="0.55000000000000004">
      <c r="A8472">
        <v>11</v>
      </c>
      <c r="B8472">
        <v>80000</v>
      </c>
      <c r="C8472" s="6">
        <v>44256</v>
      </c>
      <c r="D8472">
        <v>-824.18</v>
      </c>
      <c r="E8472" t="str">
        <f>INDEX(LedgerMapping[[#All],[Area]],MATCH(Transactions[[#This Row],[Sub Ledger]],LedgerMapping[[#All],[Sub Ledger]],0))</f>
        <v>Income Statement</v>
      </c>
    </row>
    <row r="8473" spans="1:5" x14ac:dyDescent="0.55000000000000004">
      <c r="A8473">
        <v>11</v>
      </c>
      <c r="B8473">
        <v>81000</v>
      </c>
      <c r="C8473" s="6">
        <v>44256</v>
      </c>
      <c r="D8473">
        <v>-510.34</v>
      </c>
      <c r="E8473" t="str">
        <f>INDEX(LedgerMapping[[#All],[Area]],MATCH(Transactions[[#This Row],[Sub Ledger]],LedgerMapping[[#All],[Sub Ledger]],0))</f>
        <v>Income Statement</v>
      </c>
    </row>
    <row r="8474" spans="1:5" x14ac:dyDescent="0.55000000000000004">
      <c r="A8474">
        <v>11</v>
      </c>
      <c r="B8474">
        <v>82000</v>
      </c>
      <c r="C8474" s="6">
        <v>44256</v>
      </c>
      <c r="D8474">
        <v>-53.95</v>
      </c>
      <c r="E8474" t="str">
        <f>INDEX(LedgerMapping[[#All],[Area]],MATCH(Transactions[[#This Row],[Sub Ledger]],LedgerMapping[[#All],[Sub Ledger]],0))</f>
        <v>Income Statement</v>
      </c>
    </row>
    <row r="8475" spans="1:5" x14ac:dyDescent="0.55000000000000004">
      <c r="A8475">
        <v>11</v>
      </c>
      <c r="B8475">
        <v>83000</v>
      </c>
      <c r="C8475" s="6">
        <v>44256</v>
      </c>
      <c r="D8475">
        <v>-185.87</v>
      </c>
      <c r="E8475" t="str">
        <f>INDEX(LedgerMapping[[#All],[Area]],MATCH(Transactions[[#This Row],[Sub Ledger]],LedgerMapping[[#All],[Sub Ledger]],0))</f>
        <v>Income Statement</v>
      </c>
    </row>
    <row r="8476" spans="1:5" x14ac:dyDescent="0.55000000000000004">
      <c r="A8476">
        <v>11</v>
      </c>
      <c r="B8476">
        <v>84000</v>
      </c>
      <c r="C8476" s="6">
        <v>44256</v>
      </c>
      <c r="D8476">
        <v>-165.66</v>
      </c>
      <c r="E8476" t="str">
        <f>INDEX(LedgerMapping[[#All],[Area]],MATCH(Transactions[[#This Row],[Sub Ledger]],LedgerMapping[[#All],[Sub Ledger]],0))</f>
        <v>Income Statement</v>
      </c>
    </row>
    <row r="8477" spans="1:5" x14ac:dyDescent="0.55000000000000004">
      <c r="A8477">
        <v>11</v>
      </c>
      <c r="B8477">
        <v>85000</v>
      </c>
      <c r="C8477" s="6">
        <v>44256</v>
      </c>
      <c r="D8477">
        <v>-148.63</v>
      </c>
      <c r="E8477" t="str">
        <f>INDEX(LedgerMapping[[#All],[Area]],MATCH(Transactions[[#This Row],[Sub Ledger]],LedgerMapping[[#All],[Sub Ledger]],0))</f>
        <v>Income Statement</v>
      </c>
    </row>
    <row r="8478" spans="1:5" x14ac:dyDescent="0.55000000000000004">
      <c r="A8478">
        <v>11</v>
      </c>
      <c r="B8478">
        <v>87000</v>
      </c>
      <c r="C8478" s="6">
        <v>44256</v>
      </c>
      <c r="D8478">
        <v>-673.11</v>
      </c>
      <c r="E8478" t="str">
        <f>INDEX(LedgerMapping[[#All],[Area]],MATCH(Transactions[[#This Row],[Sub Ledger]],LedgerMapping[[#All],[Sub Ledger]],0))</f>
        <v>Income Statement</v>
      </c>
    </row>
    <row r="8479" spans="1:5" x14ac:dyDescent="0.55000000000000004">
      <c r="A8479">
        <v>11</v>
      </c>
      <c r="B8479">
        <v>90000</v>
      </c>
      <c r="C8479" s="6">
        <v>44256</v>
      </c>
      <c r="D8479">
        <v>-316.72000000000003</v>
      </c>
      <c r="E8479" t="str">
        <f>INDEX(LedgerMapping[[#All],[Area]],MATCH(Transactions[[#This Row],[Sub Ledger]],LedgerMapping[[#All],[Sub Ledger]],0))</f>
        <v>Income Statement</v>
      </c>
    </row>
    <row r="8480" spans="1:5" x14ac:dyDescent="0.55000000000000004">
      <c r="A8480">
        <v>11</v>
      </c>
      <c r="B8480">
        <v>94000</v>
      </c>
      <c r="C8480" s="6">
        <v>44256</v>
      </c>
      <c r="D8480">
        <v>-228.42</v>
      </c>
      <c r="E8480" t="str">
        <f>INDEX(LedgerMapping[[#All],[Area]],MATCH(Transactions[[#This Row],[Sub Ledger]],LedgerMapping[[#All],[Sub Ledger]],0))</f>
        <v>Income Statement</v>
      </c>
    </row>
    <row r="8481" spans="1:5" x14ac:dyDescent="0.55000000000000004">
      <c r="A8481">
        <v>11</v>
      </c>
      <c r="B8481">
        <v>60000</v>
      </c>
      <c r="C8481" s="6">
        <v>44256</v>
      </c>
      <c r="D8481">
        <v>-10879.69</v>
      </c>
      <c r="E8481" t="str">
        <f>INDEX(LedgerMapping[[#All],[Area]],MATCH(Transactions[[#This Row],[Sub Ledger]],LedgerMapping[[#All],[Sub Ledger]],0))</f>
        <v>Income Statement</v>
      </c>
    </row>
    <row r="8482" spans="1:5" x14ac:dyDescent="0.55000000000000004">
      <c r="A8482">
        <v>11</v>
      </c>
      <c r="B8482">
        <v>61000</v>
      </c>
      <c r="C8482" s="6">
        <v>44256</v>
      </c>
      <c r="D8482">
        <v>-1116.74</v>
      </c>
      <c r="E8482" t="str">
        <f>INDEX(LedgerMapping[[#All],[Area]],MATCH(Transactions[[#This Row],[Sub Ledger]],LedgerMapping[[#All],[Sub Ledger]],0))</f>
        <v>Income Statement</v>
      </c>
    </row>
    <row r="8483" spans="1:5" x14ac:dyDescent="0.55000000000000004">
      <c r="A8483">
        <v>11</v>
      </c>
      <c r="B8483">
        <v>62000</v>
      </c>
      <c r="C8483" s="6">
        <v>44256</v>
      </c>
      <c r="D8483">
        <v>-558.22</v>
      </c>
      <c r="E8483" t="str">
        <f>INDEX(LedgerMapping[[#All],[Area]],MATCH(Transactions[[#This Row],[Sub Ledger]],LedgerMapping[[#All],[Sub Ledger]],0))</f>
        <v>Income Statement</v>
      </c>
    </row>
    <row r="8484" spans="1:5" x14ac:dyDescent="0.55000000000000004">
      <c r="A8484">
        <v>11</v>
      </c>
      <c r="B8484">
        <v>65000</v>
      </c>
      <c r="C8484" s="6">
        <v>44256</v>
      </c>
      <c r="D8484">
        <v>-117.78</v>
      </c>
      <c r="E8484" t="str">
        <f>INDEX(LedgerMapping[[#All],[Area]],MATCH(Transactions[[#This Row],[Sub Ledger]],LedgerMapping[[#All],[Sub Ledger]],0))</f>
        <v>Income Statement</v>
      </c>
    </row>
    <row r="8485" spans="1:5" x14ac:dyDescent="0.55000000000000004">
      <c r="A8485">
        <v>11</v>
      </c>
      <c r="B8485">
        <v>66000</v>
      </c>
      <c r="C8485" s="6">
        <v>44256</v>
      </c>
      <c r="D8485">
        <v>-107.14</v>
      </c>
      <c r="E8485" t="str">
        <f>INDEX(LedgerMapping[[#All],[Area]],MATCH(Transactions[[#This Row],[Sub Ledger]],LedgerMapping[[#All],[Sub Ledger]],0))</f>
        <v>Income Statement</v>
      </c>
    </row>
    <row r="8486" spans="1:5" x14ac:dyDescent="0.55000000000000004">
      <c r="A8486">
        <v>11</v>
      </c>
      <c r="B8486">
        <v>67000</v>
      </c>
      <c r="C8486" s="6">
        <v>44256</v>
      </c>
      <c r="D8486">
        <v>-58.21</v>
      </c>
      <c r="E8486" t="str">
        <f>INDEX(LedgerMapping[[#All],[Area]],MATCH(Transactions[[#This Row],[Sub Ledger]],LedgerMapping[[#All],[Sub Ledger]],0))</f>
        <v>Income Statement</v>
      </c>
    </row>
    <row r="8487" spans="1:5" x14ac:dyDescent="0.55000000000000004">
      <c r="A8487">
        <v>11</v>
      </c>
      <c r="B8487">
        <v>68000</v>
      </c>
      <c r="C8487" s="6">
        <v>44256</v>
      </c>
      <c r="D8487">
        <v>-43.31</v>
      </c>
      <c r="E8487" t="str">
        <f>INDEX(LedgerMapping[[#All],[Area]],MATCH(Transactions[[#This Row],[Sub Ledger]],LedgerMapping[[#All],[Sub Ledger]],0))</f>
        <v>Income Statement</v>
      </c>
    </row>
    <row r="8488" spans="1:5" x14ac:dyDescent="0.55000000000000004">
      <c r="A8488">
        <v>11</v>
      </c>
      <c r="B8488">
        <v>69000</v>
      </c>
      <c r="C8488" s="6">
        <v>44256</v>
      </c>
      <c r="D8488">
        <v>-12.46</v>
      </c>
      <c r="E8488" t="str">
        <f>INDEX(LedgerMapping[[#All],[Area]],MATCH(Transactions[[#This Row],[Sub Ledger]],LedgerMapping[[#All],[Sub Ledger]],0))</f>
        <v>Income Statement</v>
      </c>
    </row>
    <row r="8489" spans="1:5" x14ac:dyDescent="0.55000000000000004">
      <c r="A8489">
        <v>11</v>
      </c>
      <c r="B8489">
        <v>71000</v>
      </c>
      <c r="C8489" s="6">
        <v>44256</v>
      </c>
      <c r="D8489">
        <v>-15.65</v>
      </c>
      <c r="E8489" t="str">
        <f>INDEX(LedgerMapping[[#All],[Area]],MATCH(Transactions[[#This Row],[Sub Ledger]],LedgerMapping[[#All],[Sub Ledger]],0))</f>
        <v>Income Statement</v>
      </c>
    </row>
    <row r="8490" spans="1:5" x14ac:dyDescent="0.55000000000000004">
      <c r="A8490">
        <v>11</v>
      </c>
      <c r="B8490">
        <v>73000</v>
      </c>
      <c r="C8490" s="6">
        <v>44256</v>
      </c>
      <c r="D8490">
        <v>-87.99</v>
      </c>
      <c r="E8490" t="str">
        <f>INDEX(LedgerMapping[[#All],[Area]],MATCH(Transactions[[#This Row],[Sub Ledger]],LedgerMapping[[#All],[Sub Ledger]],0))</f>
        <v>Income Statement</v>
      </c>
    </row>
    <row r="8491" spans="1:5" x14ac:dyDescent="0.55000000000000004">
      <c r="A8491">
        <v>11</v>
      </c>
      <c r="B8491">
        <v>74000</v>
      </c>
      <c r="C8491" s="6">
        <v>44256</v>
      </c>
      <c r="D8491">
        <v>-218.85</v>
      </c>
      <c r="E8491" t="str">
        <f>INDEX(LedgerMapping[[#All],[Area]],MATCH(Transactions[[#This Row],[Sub Ledger]],LedgerMapping[[#All],[Sub Ledger]],0))</f>
        <v>Income Statement</v>
      </c>
    </row>
    <row r="8492" spans="1:5" x14ac:dyDescent="0.55000000000000004">
      <c r="A8492">
        <v>11</v>
      </c>
      <c r="B8492">
        <v>76000</v>
      </c>
      <c r="C8492" s="6">
        <v>44256</v>
      </c>
      <c r="D8492">
        <v>-115.65</v>
      </c>
      <c r="E8492" t="str">
        <f>INDEX(LedgerMapping[[#All],[Area]],MATCH(Transactions[[#This Row],[Sub Ledger]],LedgerMapping[[#All],[Sub Ledger]],0))</f>
        <v>Income Statement</v>
      </c>
    </row>
    <row r="8493" spans="1:5" x14ac:dyDescent="0.55000000000000004">
      <c r="A8493">
        <v>11</v>
      </c>
      <c r="B8493">
        <v>77000</v>
      </c>
      <c r="C8493" s="6">
        <v>44256</v>
      </c>
      <c r="D8493">
        <v>-209.27</v>
      </c>
      <c r="E8493" t="str">
        <f>INDEX(LedgerMapping[[#All],[Area]],MATCH(Transactions[[#This Row],[Sub Ledger]],LedgerMapping[[#All],[Sub Ledger]],0))</f>
        <v>Income Statement</v>
      </c>
    </row>
    <row r="8494" spans="1:5" x14ac:dyDescent="0.55000000000000004">
      <c r="A8494">
        <v>11</v>
      </c>
      <c r="B8494">
        <v>78000</v>
      </c>
      <c r="C8494" s="6">
        <v>44256</v>
      </c>
      <c r="D8494">
        <v>-66.72</v>
      </c>
      <c r="E8494" t="str">
        <f>INDEX(LedgerMapping[[#All],[Area]],MATCH(Transactions[[#This Row],[Sub Ledger]],LedgerMapping[[#All],[Sub Ledger]],0))</f>
        <v>Income Statement</v>
      </c>
    </row>
    <row r="8495" spans="1:5" x14ac:dyDescent="0.55000000000000004">
      <c r="A8495">
        <v>11</v>
      </c>
      <c r="B8495">
        <v>80000</v>
      </c>
      <c r="C8495" s="6">
        <v>44256</v>
      </c>
      <c r="D8495">
        <v>-241.19</v>
      </c>
      <c r="E8495" t="str">
        <f>INDEX(LedgerMapping[[#All],[Area]],MATCH(Transactions[[#This Row],[Sub Ledger]],LedgerMapping[[#All],[Sub Ledger]],0))</f>
        <v>Income Statement</v>
      </c>
    </row>
    <row r="8496" spans="1:5" x14ac:dyDescent="0.55000000000000004">
      <c r="A8496">
        <v>11</v>
      </c>
      <c r="B8496">
        <v>81000</v>
      </c>
      <c r="C8496" s="6">
        <v>44256</v>
      </c>
      <c r="D8496">
        <v>-148.63</v>
      </c>
      <c r="E8496" t="str">
        <f>INDEX(LedgerMapping[[#All],[Area]],MATCH(Transactions[[#This Row],[Sub Ledger]],LedgerMapping[[#All],[Sub Ledger]],0))</f>
        <v>Income Statement</v>
      </c>
    </row>
    <row r="8497" spans="1:5" x14ac:dyDescent="0.55000000000000004">
      <c r="A8497">
        <v>11</v>
      </c>
      <c r="B8497">
        <v>82000</v>
      </c>
      <c r="C8497" s="6">
        <v>44256</v>
      </c>
      <c r="D8497">
        <v>-14.59</v>
      </c>
      <c r="E8497" t="str">
        <f>INDEX(LedgerMapping[[#All],[Area]],MATCH(Transactions[[#This Row],[Sub Ledger]],LedgerMapping[[#All],[Sub Ledger]],0))</f>
        <v>Income Statement</v>
      </c>
    </row>
    <row r="8498" spans="1:5" x14ac:dyDescent="0.55000000000000004">
      <c r="A8498">
        <v>11</v>
      </c>
      <c r="B8498">
        <v>83000</v>
      </c>
      <c r="C8498" s="6">
        <v>44256</v>
      </c>
      <c r="D8498">
        <v>-51.82</v>
      </c>
      <c r="E8498" t="str">
        <f>INDEX(LedgerMapping[[#All],[Area]],MATCH(Transactions[[#This Row],[Sub Ledger]],LedgerMapping[[#All],[Sub Ledger]],0))</f>
        <v>Income Statement</v>
      </c>
    </row>
    <row r="8499" spans="1:5" x14ac:dyDescent="0.55000000000000004">
      <c r="A8499">
        <v>11</v>
      </c>
      <c r="B8499">
        <v>84000</v>
      </c>
      <c r="C8499" s="6">
        <v>44256</v>
      </c>
      <c r="D8499">
        <v>-43.31</v>
      </c>
      <c r="E8499" t="str">
        <f>INDEX(LedgerMapping[[#All],[Area]],MATCH(Transactions[[#This Row],[Sub Ledger]],LedgerMapping[[#All],[Sub Ledger]],0))</f>
        <v>Income Statement</v>
      </c>
    </row>
    <row r="8500" spans="1:5" x14ac:dyDescent="0.55000000000000004">
      <c r="A8500">
        <v>11</v>
      </c>
      <c r="B8500">
        <v>85000</v>
      </c>
      <c r="C8500" s="6">
        <v>44256</v>
      </c>
      <c r="D8500">
        <v>-41.19</v>
      </c>
      <c r="E8500" t="str">
        <f>INDEX(LedgerMapping[[#All],[Area]],MATCH(Transactions[[#This Row],[Sub Ledger]],LedgerMapping[[#All],[Sub Ledger]],0))</f>
        <v>Income Statement</v>
      </c>
    </row>
    <row r="8501" spans="1:5" x14ac:dyDescent="0.55000000000000004">
      <c r="A8501">
        <v>11</v>
      </c>
      <c r="B8501">
        <v>87000</v>
      </c>
      <c r="C8501" s="6">
        <v>44256</v>
      </c>
      <c r="D8501">
        <v>-225.23</v>
      </c>
      <c r="E8501" t="str">
        <f>INDEX(LedgerMapping[[#All],[Area]],MATCH(Transactions[[#This Row],[Sub Ledger]],LedgerMapping[[#All],[Sub Ledger]],0))</f>
        <v>Income Statement</v>
      </c>
    </row>
    <row r="8502" spans="1:5" x14ac:dyDescent="0.55000000000000004">
      <c r="A8502">
        <v>11</v>
      </c>
      <c r="B8502">
        <v>90000</v>
      </c>
      <c r="C8502" s="6">
        <v>44256</v>
      </c>
      <c r="D8502">
        <v>-81.61</v>
      </c>
      <c r="E8502" t="str">
        <f>INDEX(LedgerMapping[[#All],[Area]],MATCH(Transactions[[#This Row],[Sub Ledger]],LedgerMapping[[#All],[Sub Ledger]],0))</f>
        <v>Income Statement</v>
      </c>
    </row>
    <row r="8503" spans="1:5" x14ac:dyDescent="0.55000000000000004">
      <c r="A8503">
        <v>11</v>
      </c>
      <c r="B8503">
        <v>94000</v>
      </c>
      <c r="C8503" s="6">
        <v>44256</v>
      </c>
      <c r="D8503">
        <v>-66.72</v>
      </c>
      <c r="E8503" t="str">
        <f>INDEX(LedgerMapping[[#All],[Area]],MATCH(Transactions[[#This Row],[Sub Ledger]],LedgerMapping[[#All],[Sub Ledger]],0))</f>
        <v>Income Statement</v>
      </c>
    </row>
    <row r="8504" spans="1:5" x14ac:dyDescent="0.55000000000000004">
      <c r="A8504">
        <v>11</v>
      </c>
      <c r="B8504">
        <v>60000</v>
      </c>
      <c r="C8504" s="6">
        <v>44256</v>
      </c>
      <c r="D8504">
        <v>-20803.27</v>
      </c>
      <c r="E8504" t="str">
        <f>INDEX(LedgerMapping[[#All],[Area]],MATCH(Transactions[[#This Row],[Sub Ledger]],LedgerMapping[[#All],[Sub Ledger]],0))</f>
        <v>Income Statement</v>
      </c>
    </row>
    <row r="8505" spans="1:5" x14ac:dyDescent="0.55000000000000004">
      <c r="A8505">
        <v>11</v>
      </c>
      <c r="B8505">
        <v>61000</v>
      </c>
      <c r="C8505" s="6">
        <v>44256</v>
      </c>
      <c r="D8505">
        <v>-2348.6799999999998</v>
      </c>
      <c r="E8505" t="str">
        <f>INDEX(LedgerMapping[[#All],[Area]],MATCH(Transactions[[#This Row],[Sub Ledger]],LedgerMapping[[#All],[Sub Ledger]],0))</f>
        <v>Income Statement</v>
      </c>
    </row>
    <row r="8506" spans="1:5" x14ac:dyDescent="0.55000000000000004">
      <c r="A8506">
        <v>11</v>
      </c>
      <c r="B8506">
        <v>62000</v>
      </c>
      <c r="C8506" s="6">
        <v>44256</v>
      </c>
      <c r="D8506">
        <v>-2134.84</v>
      </c>
      <c r="E8506" t="str">
        <f>INDEX(LedgerMapping[[#All],[Area]],MATCH(Transactions[[#This Row],[Sub Ledger]],LedgerMapping[[#All],[Sub Ledger]],0))</f>
        <v>Income Statement</v>
      </c>
    </row>
    <row r="8507" spans="1:5" x14ac:dyDescent="0.55000000000000004">
      <c r="A8507">
        <v>11</v>
      </c>
      <c r="B8507">
        <v>65000</v>
      </c>
      <c r="C8507" s="6">
        <v>44256</v>
      </c>
      <c r="D8507">
        <v>-369.91</v>
      </c>
      <c r="E8507" t="str">
        <f>INDEX(LedgerMapping[[#All],[Area]],MATCH(Transactions[[#This Row],[Sub Ledger]],LedgerMapping[[#All],[Sub Ledger]],0))</f>
        <v>Income Statement</v>
      </c>
    </row>
    <row r="8508" spans="1:5" x14ac:dyDescent="0.55000000000000004">
      <c r="A8508">
        <v>11</v>
      </c>
      <c r="B8508">
        <v>66000</v>
      </c>
      <c r="C8508" s="6">
        <v>44256</v>
      </c>
      <c r="D8508">
        <v>-336.94</v>
      </c>
      <c r="E8508" t="str">
        <f>INDEX(LedgerMapping[[#All],[Area]],MATCH(Transactions[[#This Row],[Sub Ledger]],LedgerMapping[[#All],[Sub Ledger]],0))</f>
        <v>Income Statement</v>
      </c>
    </row>
    <row r="8509" spans="1:5" x14ac:dyDescent="0.55000000000000004">
      <c r="A8509">
        <v>11</v>
      </c>
      <c r="B8509">
        <v>67000</v>
      </c>
      <c r="C8509" s="6">
        <v>44256</v>
      </c>
      <c r="D8509">
        <v>-166.72</v>
      </c>
      <c r="E8509" t="str">
        <f>INDEX(LedgerMapping[[#All],[Area]],MATCH(Transactions[[#This Row],[Sub Ledger]],LedgerMapping[[#All],[Sub Ledger]],0))</f>
        <v>Income Statement</v>
      </c>
    </row>
    <row r="8510" spans="1:5" x14ac:dyDescent="0.55000000000000004">
      <c r="A8510">
        <v>11</v>
      </c>
      <c r="B8510">
        <v>68000</v>
      </c>
      <c r="C8510" s="6">
        <v>44256</v>
      </c>
      <c r="D8510">
        <v>-126.29</v>
      </c>
      <c r="E8510" t="str">
        <f>INDEX(LedgerMapping[[#All],[Area]],MATCH(Transactions[[#This Row],[Sub Ledger]],LedgerMapping[[#All],[Sub Ledger]],0))</f>
        <v>Income Statement</v>
      </c>
    </row>
    <row r="8511" spans="1:5" x14ac:dyDescent="0.55000000000000004">
      <c r="A8511">
        <v>11</v>
      </c>
      <c r="B8511">
        <v>69000</v>
      </c>
      <c r="C8511" s="6">
        <v>44256</v>
      </c>
      <c r="D8511">
        <v>-37.99</v>
      </c>
      <c r="E8511" t="str">
        <f>INDEX(LedgerMapping[[#All],[Area]],MATCH(Transactions[[#This Row],[Sub Ledger]],LedgerMapping[[#All],[Sub Ledger]],0))</f>
        <v>Income Statement</v>
      </c>
    </row>
    <row r="8512" spans="1:5" x14ac:dyDescent="0.55000000000000004">
      <c r="A8512">
        <v>11</v>
      </c>
      <c r="B8512">
        <v>71000</v>
      </c>
      <c r="C8512" s="6">
        <v>44256</v>
      </c>
      <c r="D8512">
        <v>-53.95</v>
      </c>
      <c r="E8512" t="str">
        <f>INDEX(LedgerMapping[[#All],[Area]],MATCH(Transactions[[#This Row],[Sub Ledger]],LedgerMapping[[#All],[Sub Ledger]],0))</f>
        <v>Income Statement</v>
      </c>
    </row>
    <row r="8513" spans="1:5" x14ac:dyDescent="0.55000000000000004">
      <c r="A8513">
        <v>11</v>
      </c>
      <c r="B8513">
        <v>73000</v>
      </c>
      <c r="C8513" s="6">
        <v>44256</v>
      </c>
      <c r="D8513">
        <v>-216.72</v>
      </c>
      <c r="E8513" t="str">
        <f>INDEX(LedgerMapping[[#All],[Area]],MATCH(Transactions[[#This Row],[Sub Ledger]],LedgerMapping[[#All],[Sub Ledger]],0))</f>
        <v>Income Statement</v>
      </c>
    </row>
    <row r="8514" spans="1:5" x14ac:dyDescent="0.55000000000000004">
      <c r="A8514">
        <v>11</v>
      </c>
      <c r="B8514">
        <v>74000</v>
      </c>
      <c r="C8514" s="6">
        <v>44256</v>
      </c>
      <c r="D8514">
        <v>-375.23</v>
      </c>
      <c r="E8514" t="str">
        <f>INDEX(LedgerMapping[[#All],[Area]],MATCH(Transactions[[#This Row],[Sub Ledger]],LedgerMapping[[#All],[Sub Ledger]],0))</f>
        <v>Income Statement</v>
      </c>
    </row>
    <row r="8515" spans="1:5" x14ac:dyDescent="0.55000000000000004">
      <c r="A8515">
        <v>11</v>
      </c>
      <c r="B8515">
        <v>76000</v>
      </c>
      <c r="C8515" s="6">
        <v>44256</v>
      </c>
      <c r="D8515">
        <v>-229.49</v>
      </c>
      <c r="E8515" t="str">
        <f>INDEX(LedgerMapping[[#All],[Area]],MATCH(Transactions[[#This Row],[Sub Ledger]],LedgerMapping[[#All],[Sub Ledger]],0))</f>
        <v>Income Statement</v>
      </c>
    </row>
    <row r="8516" spans="1:5" x14ac:dyDescent="0.55000000000000004">
      <c r="A8516">
        <v>11</v>
      </c>
      <c r="B8516">
        <v>77000</v>
      </c>
      <c r="C8516" s="6">
        <v>44256</v>
      </c>
      <c r="D8516">
        <v>-411.41</v>
      </c>
      <c r="E8516" t="str">
        <f>INDEX(LedgerMapping[[#All],[Area]],MATCH(Transactions[[#This Row],[Sub Ledger]],LedgerMapping[[#All],[Sub Ledger]],0))</f>
        <v>Income Statement</v>
      </c>
    </row>
    <row r="8517" spans="1:5" x14ac:dyDescent="0.55000000000000004">
      <c r="A8517">
        <v>11</v>
      </c>
      <c r="B8517">
        <v>78000</v>
      </c>
      <c r="C8517" s="6">
        <v>44256</v>
      </c>
      <c r="D8517">
        <v>-110.34</v>
      </c>
      <c r="E8517" t="str">
        <f>INDEX(LedgerMapping[[#All],[Area]],MATCH(Transactions[[#This Row],[Sub Ledger]],LedgerMapping[[#All],[Sub Ledger]],0))</f>
        <v>Income Statement</v>
      </c>
    </row>
    <row r="8518" spans="1:5" x14ac:dyDescent="0.55000000000000004">
      <c r="A8518">
        <v>11</v>
      </c>
      <c r="B8518">
        <v>80000</v>
      </c>
      <c r="C8518" s="6">
        <v>44256</v>
      </c>
      <c r="D8518">
        <v>-409.28</v>
      </c>
      <c r="E8518" t="str">
        <f>INDEX(LedgerMapping[[#All],[Area]],MATCH(Transactions[[#This Row],[Sub Ledger]],LedgerMapping[[#All],[Sub Ledger]],0))</f>
        <v>Income Statement</v>
      </c>
    </row>
    <row r="8519" spans="1:5" x14ac:dyDescent="0.55000000000000004">
      <c r="A8519">
        <v>11</v>
      </c>
      <c r="B8519">
        <v>81000</v>
      </c>
      <c r="C8519" s="6">
        <v>44256</v>
      </c>
      <c r="D8519">
        <v>-253.96</v>
      </c>
      <c r="E8519" t="str">
        <f>INDEX(LedgerMapping[[#All],[Area]],MATCH(Transactions[[#This Row],[Sub Ledger]],LedgerMapping[[#All],[Sub Ledger]],0))</f>
        <v>Income Statement</v>
      </c>
    </row>
    <row r="8520" spans="1:5" x14ac:dyDescent="0.55000000000000004">
      <c r="A8520">
        <v>11</v>
      </c>
      <c r="B8520">
        <v>82000</v>
      </c>
      <c r="C8520" s="6">
        <v>44256</v>
      </c>
      <c r="D8520">
        <v>-26.29</v>
      </c>
      <c r="E8520" t="str">
        <f>INDEX(LedgerMapping[[#All],[Area]],MATCH(Transactions[[#This Row],[Sub Ledger]],LedgerMapping[[#All],[Sub Ledger]],0))</f>
        <v>Income Statement</v>
      </c>
    </row>
    <row r="8521" spans="1:5" x14ac:dyDescent="0.55000000000000004">
      <c r="A8521">
        <v>11</v>
      </c>
      <c r="B8521">
        <v>83000</v>
      </c>
      <c r="C8521" s="6">
        <v>44256</v>
      </c>
      <c r="D8521">
        <v>-87.99</v>
      </c>
      <c r="E8521" t="str">
        <f>INDEX(LedgerMapping[[#All],[Area]],MATCH(Transactions[[#This Row],[Sub Ledger]],LedgerMapping[[#All],[Sub Ledger]],0))</f>
        <v>Income Statement</v>
      </c>
    </row>
    <row r="8522" spans="1:5" x14ac:dyDescent="0.55000000000000004">
      <c r="A8522">
        <v>11</v>
      </c>
      <c r="B8522">
        <v>84000</v>
      </c>
      <c r="C8522" s="6">
        <v>44256</v>
      </c>
      <c r="D8522">
        <v>-73.099999999999994</v>
      </c>
      <c r="E8522" t="str">
        <f>INDEX(LedgerMapping[[#All],[Area]],MATCH(Transactions[[#This Row],[Sub Ledger]],LedgerMapping[[#All],[Sub Ledger]],0))</f>
        <v>Income Statement</v>
      </c>
    </row>
    <row r="8523" spans="1:5" x14ac:dyDescent="0.55000000000000004">
      <c r="A8523">
        <v>11</v>
      </c>
      <c r="B8523">
        <v>85000</v>
      </c>
      <c r="C8523" s="6">
        <v>44256</v>
      </c>
      <c r="D8523">
        <v>-69.91</v>
      </c>
      <c r="E8523" t="str">
        <f>INDEX(LedgerMapping[[#All],[Area]],MATCH(Transactions[[#This Row],[Sub Ledger]],LedgerMapping[[#All],[Sub Ledger]],0))</f>
        <v>Income Statement</v>
      </c>
    </row>
    <row r="8524" spans="1:5" x14ac:dyDescent="0.55000000000000004">
      <c r="A8524">
        <v>11</v>
      </c>
      <c r="B8524">
        <v>87000</v>
      </c>
      <c r="C8524" s="6">
        <v>44256</v>
      </c>
      <c r="D8524">
        <v>-375.23</v>
      </c>
      <c r="E8524" t="str">
        <f>INDEX(LedgerMapping[[#All],[Area]],MATCH(Transactions[[#This Row],[Sub Ledger]],LedgerMapping[[#All],[Sub Ledger]],0))</f>
        <v>Income Statement</v>
      </c>
    </row>
    <row r="8525" spans="1:5" x14ac:dyDescent="0.55000000000000004">
      <c r="A8525">
        <v>11</v>
      </c>
      <c r="B8525">
        <v>90000</v>
      </c>
      <c r="C8525" s="6">
        <v>44256</v>
      </c>
      <c r="D8525">
        <v>-141.19</v>
      </c>
      <c r="E8525" t="str">
        <f>INDEX(LedgerMapping[[#All],[Area]],MATCH(Transactions[[#This Row],[Sub Ledger]],LedgerMapping[[#All],[Sub Ledger]],0))</f>
        <v>Income Statement</v>
      </c>
    </row>
    <row r="8526" spans="1:5" x14ac:dyDescent="0.55000000000000004">
      <c r="A8526">
        <v>11</v>
      </c>
      <c r="B8526">
        <v>94000</v>
      </c>
      <c r="C8526" s="6">
        <v>44256</v>
      </c>
      <c r="D8526">
        <v>-113.53</v>
      </c>
      <c r="E8526" t="str">
        <f>INDEX(LedgerMapping[[#All],[Area]],MATCH(Transactions[[#This Row],[Sub Ledger]],LedgerMapping[[#All],[Sub Ledger]],0))</f>
        <v>Income Statement</v>
      </c>
    </row>
    <row r="8527" spans="1:5" x14ac:dyDescent="0.55000000000000004">
      <c r="A8527">
        <v>11</v>
      </c>
      <c r="B8527">
        <v>60000</v>
      </c>
      <c r="C8527" s="6">
        <v>44256</v>
      </c>
      <c r="D8527">
        <v>-18512.810000000001</v>
      </c>
      <c r="E8527" t="str">
        <f>INDEX(LedgerMapping[[#All],[Area]],MATCH(Transactions[[#This Row],[Sub Ledger]],LedgerMapping[[#All],[Sub Ledger]],0))</f>
        <v>Income Statement</v>
      </c>
    </row>
    <row r="8528" spans="1:5" x14ac:dyDescent="0.55000000000000004">
      <c r="A8528">
        <v>11</v>
      </c>
      <c r="B8528">
        <v>61000</v>
      </c>
      <c r="C8528" s="6">
        <v>44256</v>
      </c>
      <c r="D8528">
        <v>-1710.37</v>
      </c>
      <c r="E8528" t="str">
        <f>INDEX(LedgerMapping[[#All],[Area]],MATCH(Transactions[[#This Row],[Sub Ledger]],LedgerMapping[[#All],[Sub Ledger]],0))</f>
        <v>Income Statement</v>
      </c>
    </row>
    <row r="8529" spans="1:5" x14ac:dyDescent="0.55000000000000004">
      <c r="A8529">
        <v>11</v>
      </c>
      <c r="B8529">
        <v>62000</v>
      </c>
      <c r="C8529" s="6">
        <v>44256</v>
      </c>
      <c r="D8529">
        <v>-1139.08</v>
      </c>
      <c r="E8529" t="str">
        <f>INDEX(LedgerMapping[[#All],[Area]],MATCH(Transactions[[#This Row],[Sub Ledger]],LedgerMapping[[#All],[Sub Ledger]],0))</f>
        <v>Income Statement</v>
      </c>
    </row>
    <row r="8530" spans="1:5" x14ac:dyDescent="0.55000000000000004">
      <c r="A8530">
        <v>11</v>
      </c>
      <c r="B8530">
        <v>65000</v>
      </c>
      <c r="C8530" s="6">
        <v>44256</v>
      </c>
      <c r="D8530">
        <v>-212.47</v>
      </c>
      <c r="E8530" t="str">
        <f>INDEX(LedgerMapping[[#All],[Area]],MATCH(Transactions[[#This Row],[Sub Ledger]],LedgerMapping[[#All],[Sub Ledger]],0))</f>
        <v>Income Statement</v>
      </c>
    </row>
    <row r="8531" spans="1:5" x14ac:dyDescent="0.55000000000000004">
      <c r="A8531">
        <v>11</v>
      </c>
      <c r="B8531">
        <v>66000</v>
      </c>
      <c r="C8531" s="6">
        <v>44256</v>
      </c>
      <c r="D8531">
        <v>-193.32</v>
      </c>
      <c r="E8531" t="str">
        <f>INDEX(LedgerMapping[[#All],[Area]],MATCH(Transactions[[#This Row],[Sub Ledger]],LedgerMapping[[#All],[Sub Ledger]],0))</f>
        <v>Income Statement</v>
      </c>
    </row>
    <row r="8532" spans="1:5" x14ac:dyDescent="0.55000000000000004">
      <c r="A8532">
        <v>11</v>
      </c>
      <c r="B8532">
        <v>67000</v>
      </c>
      <c r="C8532" s="6">
        <v>44256</v>
      </c>
      <c r="D8532">
        <v>-100.76</v>
      </c>
      <c r="E8532" t="str">
        <f>INDEX(LedgerMapping[[#All],[Area]],MATCH(Transactions[[#This Row],[Sub Ledger]],LedgerMapping[[#All],[Sub Ledger]],0))</f>
        <v>Income Statement</v>
      </c>
    </row>
    <row r="8533" spans="1:5" x14ac:dyDescent="0.55000000000000004">
      <c r="A8533">
        <v>11</v>
      </c>
      <c r="B8533">
        <v>68000</v>
      </c>
      <c r="C8533" s="6">
        <v>44256</v>
      </c>
      <c r="D8533">
        <v>-76.290000000000006</v>
      </c>
      <c r="E8533" t="str">
        <f>INDEX(LedgerMapping[[#All],[Area]],MATCH(Transactions[[#This Row],[Sub Ledger]],LedgerMapping[[#All],[Sub Ledger]],0))</f>
        <v>Income Statement</v>
      </c>
    </row>
    <row r="8534" spans="1:5" x14ac:dyDescent="0.55000000000000004">
      <c r="A8534">
        <v>11</v>
      </c>
      <c r="B8534">
        <v>69000</v>
      </c>
      <c r="C8534" s="6">
        <v>44256</v>
      </c>
      <c r="D8534">
        <v>-22.04</v>
      </c>
      <c r="E8534" t="str">
        <f>INDEX(LedgerMapping[[#All],[Area]],MATCH(Transactions[[#This Row],[Sub Ledger]],LedgerMapping[[#All],[Sub Ledger]],0))</f>
        <v>Income Statement</v>
      </c>
    </row>
    <row r="8535" spans="1:5" x14ac:dyDescent="0.55000000000000004">
      <c r="A8535">
        <v>11</v>
      </c>
      <c r="B8535">
        <v>71000</v>
      </c>
      <c r="C8535" s="6">
        <v>44256</v>
      </c>
      <c r="D8535">
        <v>-32.67</v>
      </c>
      <c r="E8535" t="str">
        <f>INDEX(LedgerMapping[[#All],[Area]],MATCH(Transactions[[#This Row],[Sub Ledger]],LedgerMapping[[#All],[Sub Ledger]],0))</f>
        <v>Income Statement</v>
      </c>
    </row>
    <row r="8536" spans="1:5" x14ac:dyDescent="0.55000000000000004">
      <c r="A8536">
        <v>11</v>
      </c>
      <c r="B8536">
        <v>73000</v>
      </c>
      <c r="C8536" s="6">
        <v>44256</v>
      </c>
      <c r="D8536">
        <v>-151.83000000000001</v>
      </c>
      <c r="E8536" t="str">
        <f>INDEX(LedgerMapping[[#All],[Area]],MATCH(Transactions[[#This Row],[Sub Ledger]],LedgerMapping[[#All],[Sub Ledger]],0))</f>
        <v>Income Statement</v>
      </c>
    </row>
    <row r="8537" spans="1:5" x14ac:dyDescent="0.55000000000000004">
      <c r="A8537">
        <v>11</v>
      </c>
      <c r="B8537">
        <v>74000</v>
      </c>
      <c r="C8537" s="6">
        <v>44256</v>
      </c>
      <c r="D8537">
        <v>-241.19</v>
      </c>
      <c r="E8537" t="str">
        <f>INDEX(LedgerMapping[[#All],[Area]],MATCH(Transactions[[#This Row],[Sub Ledger]],LedgerMapping[[#All],[Sub Ledger]],0))</f>
        <v>Income Statement</v>
      </c>
    </row>
    <row r="8538" spans="1:5" x14ac:dyDescent="0.55000000000000004">
      <c r="A8538">
        <v>11</v>
      </c>
      <c r="B8538">
        <v>76000</v>
      </c>
      <c r="C8538" s="6">
        <v>44256</v>
      </c>
      <c r="D8538">
        <v>-196.51</v>
      </c>
      <c r="E8538" t="str">
        <f>INDEX(LedgerMapping[[#All],[Area]],MATCH(Transactions[[#This Row],[Sub Ledger]],LedgerMapping[[#All],[Sub Ledger]],0))</f>
        <v>Income Statement</v>
      </c>
    </row>
    <row r="8539" spans="1:5" x14ac:dyDescent="0.55000000000000004">
      <c r="A8539">
        <v>11</v>
      </c>
      <c r="B8539">
        <v>77000</v>
      </c>
      <c r="C8539" s="6">
        <v>44256</v>
      </c>
      <c r="D8539">
        <v>-351.83</v>
      </c>
      <c r="E8539" t="str">
        <f>INDEX(LedgerMapping[[#All],[Area]],MATCH(Transactions[[#This Row],[Sub Ledger]],LedgerMapping[[#All],[Sub Ledger]],0))</f>
        <v>Income Statement</v>
      </c>
    </row>
    <row r="8540" spans="1:5" x14ac:dyDescent="0.55000000000000004">
      <c r="A8540">
        <v>11</v>
      </c>
      <c r="B8540">
        <v>78000</v>
      </c>
      <c r="C8540" s="6">
        <v>44256</v>
      </c>
      <c r="D8540">
        <v>-116.72</v>
      </c>
      <c r="E8540" t="str">
        <f>INDEX(LedgerMapping[[#All],[Area]],MATCH(Transactions[[#This Row],[Sub Ledger]],LedgerMapping[[#All],[Sub Ledger]],0))</f>
        <v>Income Statement</v>
      </c>
    </row>
    <row r="8541" spans="1:5" x14ac:dyDescent="0.55000000000000004">
      <c r="A8541">
        <v>11</v>
      </c>
      <c r="B8541">
        <v>80000</v>
      </c>
      <c r="C8541" s="6">
        <v>44256</v>
      </c>
      <c r="D8541">
        <v>-435.87</v>
      </c>
      <c r="E8541" t="str">
        <f>INDEX(LedgerMapping[[#All],[Area]],MATCH(Transactions[[#This Row],[Sub Ledger]],LedgerMapping[[#All],[Sub Ledger]],0))</f>
        <v>Income Statement</v>
      </c>
    </row>
    <row r="8542" spans="1:5" x14ac:dyDescent="0.55000000000000004">
      <c r="A8542">
        <v>11</v>
      </c>
      <c r="B8542">
        <v>81000</v>
      </c>
      <c r="C8542" s="6">
        <v>44256</v>
      </c>
      <c r="D8542">
        <v>-269.91000000000003</v>
      </c>
      <c r="E8542" t="str">
        <f>INDEX(LedgerMapping[[#All],[Area]],MATCH(Transactions[[#This Row],[Sub Ledger]],LedgerMapping[[#All],[Sub Ledger]],0))</f>
        <v>Income Statement</v>
      </c>
    </row>
    <row r="8543" spans="1:5" x14ac:dyDescent="0.55000000000000004">
      <c r="A8543">
        <v>11</v>
      </c>
      <c r="B8543">
        <v>82000</v>
      </c>
      <c r="C8543" s="6">
        <v>44256</v>
      </c>
      <c r="D8543">
        <v>-27.36</v>
      </c>
      <c r="E8543" t="str">
        <f>INDEX(LedgerMapping[[#All],[Area]],MATCH(Transactions[[#This Row],[Sub Ledger]],LedgerMapping[[#All],[Sub Ledger]],0))</f>
        <v>Income Statement</v>
      </c>
    </row>
    <row r="8544" spans="1:5" x14ac:dyDescent="0.55000000000000004">
      <c r="A8544">
        <v>11</v>
      </c>
      <c r="B8544">
        <v>83000</v>
      </c>
      <c r="C8544" s="6">
        <v>44256</v>
      </c>
      <c r="D8544">
        <v>-96.51</v>
      </c>
      <c r="E8544" t="str">
        <f>INDEX(LedgerMapping[[#All],[Area]],MATCH(Transactions[[#This Row],[Sub Ledger]],LedgerMapping[[#All],[Sub Ledger]],0))</f>
        <v>Income Statement</v>
      </c>
    </row>
    <row r="8545" spans="1:5" x14ac:dyDescent="0.55000000000000004">
      <c r="A8545">
        <v>11</v>
      </c>
      <c r="B8545">
        <v>84000</v>
      </c>
      <c r="C8545" s="6">
        <v>44256</v>
      </c>
      <c r="D8545">
        <v>-83.74</v>
      </c>
      <c r="E8545" t="str">
        <f>INDEX(LedgerMapping[[#All],[Area]],MATCH(Transactions[[#This Row],[Sub Ledger]],LedgerMapping[[#All],[Sub Ledger]],0))</f>
        <v>Income Statement</v>
      </c>
    </row>
    <row r="8546" spans="1:5" x14ac:dyDescent="0.55000000000000004">
      <c r="A8546">
        <v>11</v>
      </c>
      <c r="B8546">
        <v>85000</v>
      </c>
      <c r="C8546" s="6">
        <v>44256</v>
      </c>
      <c r="D8546">
        <v>-77.36</v>
      </c>
      <c r="E8546" t="str">
        <f>INDEX(LedgerMapping[[#All],[Area]],MATCH(Transactions[[#This Row],[Sub Ledger]],LedgerMapping[[#All],[Sub Ledger]],0))</f>
        <v>Income Statement</v>
      </c>
    </row>
    <row r="8547" spans="1:5" x14ac:dyDescent="0.55000000000000004">
      <c r="A8547">
        <v>11</v>
      </c>
      <c r="B8547">
        <v>87000</v>
      </c>
      <c r="C8547" s="6">
        <v>44256</v>
      </c>
      <c r="D8547">
        <v>-375.23</v>
      </c>
      <c r="E8547" t="str">
        <f>INDEX(LedgerMapping[[#All],[Area]],MATCH(Transactions[[#This Row],[Sub Ledger]],LedgerMapping[[#All],[Sub Ledger]],0))</f>
        <v>Income Statement</v>
      </c>
    </row>
    <row r="8548" spans="1:5" x14ac:dyDescent="0.55000000000000004">
      <c r="A8548">
        <v>11</v>
      </c>
      <c r="B8548">
        <v>90000</v>
      </c>
      <c r="C8548" s="6">
        <v>44256</v>
      </c>
      <c r="D8548">
        <v>-160.34</v>
      </c>
      <c r="E8548" t="str">
        <f>INDEX(LedgerMapping[[#All],[Area]],MATCH(Transactions[[#This Row],[Sub Ledger]],LedgerMapping[[#All],[Sub Ledger]],0))</f>
        <v>Income Statement</v>
      </c>
    </row>
    <row r="8549" spans="1:5" x14ac:dyDescent="0.55000000000000004">
      <c r="A8549">
        <v>11</v>
      </c>
      <c r="B8549">
        <v>94000</v>
      </c>
      <c r="C8549" s="6">
        <v>44256</v>
      </c>
      <c r="D8549">
        <v>-120.97</v>
      </c>
      <c r="E8549" t="str">
        <f>INDEX(LedgerMapping[[#All],[Area]],MATCH(Transactions[[#This Row],[Sub Ledger]],LedgerMapping[[#All],[Sub Ledger]],0))</f>
        <v>Income Statement</v>
      </c>
    </row>
    <row r="8550" spans="1:5" x14ac:dyDescent="0.55000000000000004">
      <c r="A8550">
        <v>11</v>
      </c>
      <c r="B8550">
        <v>60000</v>
      </c>
      <c r="C8550" s="6">
        <v>44256</v>
      </c>
      <c r="D8550">
        <v>-3627.42</v>
      </c>
      <c r="E8550" t="str">
        <f>INDEX(LedgerMapping[[#All],[Area]],MATCH(Transactions[[#This Row],[Sub Ledger]],LedgerMapping[[#All],[Sub Ledger]],0))</f>
        <v>Income Statement</v>
      </c>
    </row>
    <row r="8551" spans="1:5" x14ac:dyDescent="0.55000000000000004">
      <c r="A8551">
        <v>11</v>
      </c>
      <c r="B8551">
        <v>61000</v>
      </c>
      <c r="C8551" s="6">
        <v>44256</v>
      </c>
      <c r="D8551">
        <v>-298.64</v>
      </c>
      <c r="E8551" t="str">
        <f>INDEX(LedgerMapping[[#All],[Area]],MATCH(Transactions[[#This Row],[Sub Ledger]],LedgerMapping[[#All],[Sub Ledger]],0))</f>
        <v>Income Statement</v>
      </c>
    </row>
    <row r="8552" spans="1:5" x14ac:dyDescent="0.55000000000000004">
      <c r="A8552">
        <v>11</v>
      </c>
      <c r="B8552">
        <v>62000</v>
      </c>
      <c r="C8552" s="6">
        <v>44256</v>
      </c>
      <c r="D8552">
        <v>-334.81</v>
      </c>
      <c r="E8552" t="str">
        <f>INDEX(LedgerMapping[[#All],[Area]],MATCH(Transactions[[#This Row],[Sub Ledger]],LedgerMapping[[#All],[Sub Ledger]],0))</f>
        <v>Income Statement</v>
      </c>
    </row>
    <row r="8553" spans="1:5" x14ac:dyDescent="0.55000000000000004">
      <c r="A8553">
        <v>11</v>
      </c>
      <c r="B8553">
        <v>65000</v>
      </c>
      <c r="C8553" s="6">
        <v>44256</v>
      </c>
      <c r="D8553">
        <v>-64.59</v>
      </c>
      <c r="E8553" t="str">
        <f>INDEX(LedgerMapping[[#All],[Area]],MATCH(Transactions[[#This Row],[Sub Ledger]],LedgerMapping[[#All],[Sub Ledger]],0))</f>
        <v>Income Statement</v>
      </c>
    </row>
    <row r="8554" spans="1:5" x14ac:dyDescent="0.55000000000000004">
      <c r="A8554">
        <v>11</v>
      </c>
      <c r="B8554">
        <v>66000</v>
      </c>
      <c r="C8554" s="6">
        <v>44256</v>
      </c>
      <c r="D8554">
        <v>-59.27</v>
      </c>
      <c r="E8554" t="str">
        <f>INDEX(LedgerMapping[[#All],[Area]],MATCH(Transactions[[#This Row],[Sub Ledger]],LedgerMapping[[#All],[Sub Ledger]],0))</f>
        <v>Income Statement</v>
      </c>
    </row>
    <row r="8555" spans="1:5" x14ac:dyDescent="0.55000000000000004">
      <c r="A8555">
        <v>11</v>
      </c>
      <c r="B8555">
        <v>67000</v>
      </c>
      <c r="C8555" s="6">
        <v>44256</v>
      </c>
      <c r="D8555">
        <v>-30.55</v>
      </c>
      <c r="E8555" t="str">
        <f>INDEX(LedgerMapping[[#All],[Area]],MATCH(Transactions[[#This Row],[Sub Ledger]],LedgerMapping[[#All],[Sub Ledger]],0))</f>
        <v>Income Statement</v>
      </c>
    </row>
    <row r="8556" spans="1:5" x14ac:dyDescent="0.55000000000000004">
      <c r="A8556">
        <v>11</v>
      </c>
      <c r="B8556">
        <v>68000</v>
      </c>
      <c r="C8556" s="6">
        <v>44256</v>
      </c>
      <c r="D8556">
        <v>-22.04</v>
      </c>
      <c r="E8556" t="str">
        <f>INDEX(LedgerMapping[[#All],[Area]],MATCH(Transactions[[#This Row],[Sub Ledger]],LedgerMapping[[#All],[Sub Ledger]],0))</f>
        <v>Income Statement</v>
      </c>
    </row>
    <row r="8557" spans="1:5" x14ac:dyDescent="0.55000000000000004">
      <c r="A8557">
        <v>11</v>
      </c>
      <c r="B8557">
        <v>69000</v>
      </c>
      <c r="C8557" s="6">
        <v>44256</v>
      </c>
      <c r="D8557">
        <v>-7.14</v>
      </c>
      <c r="E8557" t="str">
        <f>INDEX(LedgerMapping[[#All],[Area]],MATCH(Transactions[[#This Row],[Sub Ledger]],LedgerMapping[[#All],[Sub Ledger]],0))</f>
        <v>Income Statement</v>
      </c>
    </row>
    <row r="8558" spans="1:5" x14ac:dyDescent="0.55000000000000004">
      <c r="A8558">
        <v>11</v>
      </c>
      <c r="B8558">
        <v>71000</v>
      </c>
      <c r="C8558" s="6">
        <v>44256</v>
      </c>
      <c r="D8558">
        <v>-9.27</v>
      </c>
      <c r="E8558" t="str">
        <f>INDEX(LedgerMapping[[#All],[Area]],MATCH(Transactions[[#This Row],[Sub Ledger]],LedgerMapping[[#All],[Sub Ledger]],0))</f>
        <v>Income Statement</v>
      </c>
    </row>
    <row r="8559" spans="1:5" x14ac:dyDescent="0.55000000000000004">
      <c r="A8559">
        <v>11</v>
      </c>
      <c r="B8559">
        <v>73000</v>
      </c>
      <c r="C8559" s="6">
        <v>44256</v>
      </c>
      <c r="D8559">
        <v>-39.06</v>
      </c>
      <c r="E8559" t="str">
        <f>INDEX(LedgerMapping[[#All],[Area]],MATCH(Transactions[[#This Row],[Sub Ledger]],LedgerMapping[[#All],[Sub Ledger]],0))</f>
        <v>Income Statement</v>
      </c>
    </row>
    <row r="8560" spans="1:5" x14ac:dyDescent="0.55000000000000004">
      <c r="A8560">
        <v>11</v>
      </c>
      <c r="B8560">
        <v>74000</v>
      </c>
      <c r="C8560" s="6">
        <v>44256</v>
      </c>
      <c r="D8560">
        <v>-311.39999999999998</v>
      </c>
      <c r="E8560" t="str">
        <f>INDEX(LedgerMapping[[#All],[Area]],MATCH(Transactions[[#This Row],[Sub Ledger]],LedgerMapping[[#All],[Sub Ledger]],0))</f>
        <v>Income Statement</v>
      </c>
    </row>
    <row r="8561" spans="1:5" x14ac:dyDescent="0.55000000000000004">
      <c r="A8561">
        <v>11</v>
      </c>
      <c r="B8561">
        <v>76000</v>
      </c>
      <c r="C8561" s="6">
        <v>44256</v>
      </c>
      <c r="D8561">
        <v>-44.38</v>
      </c>
      <c r="E8561" t="str">
        <f>INDEX(LedgerMapping[[#All],[Area]],MATCH(Transactions[[#This Row],[Sub Ledger]],LedgerMapping[[#All],[Sub Ledger]],0))</f>
        <v>Income Statement</v>
      </c>
    </row>
    <row r="8562" spans="1:5" x14ac:dyDescent="0.55000000000000004">
      <c r="A8562">
        <v>11</v>
      </c>
      <c r="B8562">
        <v>77000</v>
      </c>
      <c r="C8562" s="6">
        <v>44256</v>
      </c>
      <c r="D8562">
        <v>-78.42</v>
      </c>
      <c r="E8562" t="str">
        <f>INDEX(LedgerMapping[[#All],[Area]],MATCH(Transactions[[#This Row],[Sub Ledger]],LedgerMapping[[#All],[Sub Ledger]],0))</f>
        <v>Income Statement</v>
      </c>
    </row>
    <row r="8563" spans="1:5" x14ac:dyDescent="0.55000000000000004">
      <c r="A8563">
        <v>11</v>
      </c>
      <c r="B8563">
        <v>78000</v>
      </c>
      <c r="C8563" s="6">
        <v>44256</v>
      </c>
      <c r="D8563">
        <v>-45.44</v>
      </c>
      <c r="E8563" t="str">
        <f>INDEX(LedgerMapping[[#All],[Area]],MATCH(Transactions[[#This Row],[Sub Ledger]],LedgerMapping[[#All],[Sub Ledger]],0))</f>
        <v>Income Statement</v>
      </c>
    </row>
    <row r="8564" spans="1:5" x14ac:dyDescent="0.55000000000000004">
      <c r="A8564">
        <v>11</v>
      </c>
      <c r="B8564">
        <v>80000</v>
      </c>
      <c r="C8564" s="6">
        <v>44256</v>
      </c>
      <c r="D8564">
        <v>-96.51</v>
      </c>
      <c r="E8564" t="str">
        <f>INDEX(LedgerMapping[[#All],[Area]],MATCH(Transactions[[#This Row],[Sub Ledger]],LedgerMapping[[#All],[Sub Ledger]],0))</f>
        <v>Income Statement</v>
      </c>
    </row>
    <row r="8565" spans="1:5" x14ac:dyDescent="0.55000000000000004">
      <c r="A8565">
        <v>11</v>
      </c>
      <c r="B8565">
        <v>81000</v>
      </c>
      <c r="C8565" s="6">
        <v>44256</v>
      </c>
      <c r="D8565">
        <v>-59.27</v>
      </c>
      <c r="E8565" t="str">
        <f>INDEX(LedgerMapping[[#All],[Area]],MATCH(Transactions[[#This Row],[Sub Ledger]],LedgerMapping[[#All],[Sub Ledger]],0))</f>
        <v>Income Statement</v>
      </c>
    </row>
    <row r="8566" spans="1:5" x14ac:dyDescent="0.55000000000000004">
      <c r="A8566">
        <v>11</v>
      </c>
      <c r="B8566">
        <v>82000</v>
      </c>
      <c r="C8566" s="6">
        <v>44256</v>
      </c>
      <c r="D8566">
        <v>-7.14</v>
      </c>
      <c r="E8566" t="str">
        <f>INDEX(LedgerMapping[[#All],[Area]],MATCH(Transactions[[#This Row],[Sub Ledger]],LedgerMapping[[#All],[Sub Ledger]],0))</f>
        <v>Income Statement</v>
      </c>
    </row>
    <row r="8567" spans="1:5" x14ac:dyDescent="0.55000000000000004">
      <c r="A8567">
        <v>11</v>
      </c>
      <c r="B8567">
        <v>83000</v>
      </c>
      <c r="C8567" s="6">
        <v>44256</v>
      </c>
      <c r="D8567">
        <v>-22.04</v>
      </c>
      <c r="E8567" t="str">
        <f>INDEX(LedgerMapping[[#All],[Area]],MATCH(Transactions[[#This Row],[Sub Ledger]],LedgerMapping[[#All],[Sub Ledger]],0))</f>
        <v>Income Statement</v>
      </c>
    </row>
    <row r="8568" spans="1:5" x14ac:dyDescent="0.55000000000000004">
      <c r="A8568">
        <v>11</v>
      </c>
      <c r="B8568">
        <v>84000</v>
      </c>
      <c r="C8568" s="6">
        <v>44256</v>
      </c>
      <c r="D8568">
        <v>-19.91</v>
      </c>
      <c r="E8568" t="str">
        <f>INDEX(LedgerMapping[[#All],[Area]],MATCH(Transactions[[#This Row],[Sub Ledger]],LedgerMapping[[#All],[Sub Ledger]],0))</f>
        <v>Income Statement</v>
      </c>
    </row>
    <row r="8569" spans="1:5" x14ac:dyDescent="0.55000000000000004">
      <c r="A8569">
        <v>11</v>
      </c>
      <c r="B8569">
        <v>85000</v>
      </c>
      <c r="C8569" s="6">
        <v>44256</v>
      </c>
      <c r="D8569">
        <v>-17.78</v>
      </c>
      <c r="E8569" t="str">
        <f>INDEX(LedgerMapping[[#All],[Area]],MATCH(Transactions[[#This Row],[Sub Ledger]],LedgerMapping[[#All],[Sub Ledger]],0))</f>
        <v>Income Statement</v>
      </c>
    </row>
    <row r="8570" spans="1:5" x14ac:dyDescent="0.55000000000000004">
      <c r="A8570">
        <v>11</v>
      </c>
      <c r="B8570">
        <v>87000</v>
      </c>
      <c r="C8570" s="6">
        <v>44256</v>
      </c>
      <c r="D8570">
        <v>-76.290000000000006</v>
      </c>
      <c r="E8570" t="str">
        <f>INDEX(LedgerMapping[[#All],[Area]],MATCH(Transactions[[#This Row],[Sub Ledger]],LedgerMapping[[#All],[Sub Ledger]],0))</f>
        <v>Income Statement</v>
      </c>
    </row>
    <row r="8571" spans="1:5" x14ac:dyDescent="0.55000000000000004">
      <c r="A8571">
        <v>11</v>
      </c>
      <c r="B8571">
        <v>90000</v>
      </c>
      <c r="C8571" s="6">
        <v>44256</v>
      </c>
      <c r="D8571">
        <v>-37.99</v>
      </c>
      <c r="E8571" t="str">
        <f>INDEX(LedgerMapping[[#All],[Area]],MATCH(Transactions[[#This Row],[Sub Ledger]],LedgerMapping[[#All],[Sub Ledger]],0))</f>
        <v>Income Statement</v>
      </c>
    </row>
    <row r="8572" spans="1:5" x14ac:dyDescent="0.55000000000000004">
      <c r="A8572">
        <v>11</v>
      </c>
      <c r="B8572">
        <v>94000</v>
      </c>
      <c r="C8572" s="6">
        <v>44256</v>
      </c>
      <c r="D8572">
        <v>-27.36</v>
      </c>
      <c r="E8572" t="str">
        <f>INDEX(LedgerMapping[[#All],[Area]],MATCH(Transactions[[#This Row],[Sub Ledger]],LedgerMapping[[#All],[Sub Ledger]],0))</f>
        <v>Income Statement</v>
      </c>
    </row>
    <row r="8573" spans="1:5" x14ac:dyDescent="0.55000000000000004">
      <c r="A8573">
        <v>11</v>
      </c>
      <c r="B8573">
        <v>52000</v>
      </c>
      <c r="C8573" s="6">
        <v>44256</v>
      </c>
      <c r="D8573">
        <v>12990.36</v>
      </c>
      <c r="E8573" t="str">
        <f>INDEX(LedgerMapping[[#All],[Area]],MATCH(Transactions[[#This Row],[Sub Ledger]],LedgerMapping[[#All],[Sub Ledger]],0))</f>
        <v>Income Statement</v>
      </c>
    </row>
    <row r="8574" spans="1:5" x14ac:dyDescent="0.55000000000000004">
      <c r="A8574">
        <v>11</v>
      </c>
      <c r="B8574">
        <v>89000</v>
      </c>
      <c r="C8574" s="6">
        <v>44256</v>
      </c>
      <c r="D8574">
        <v>53.95</v>
      </c>
      <c r="E8574" t="str">
        <f>INDEX(LedgerMapping[[#All],[Area]],MATCH(Transactions[[#This Row],[Sub Ledger]],LedgerMapping[[#All],[Sub Ledger]],0))</f>
        <v>Income Statement</v>
      </c>
    </row>
    <row r="8575" spans="1:5" x14ac:dyDescent="0.55000000000000004">
      <c r="A8575">
        <v>11</v>
      </c>
      <c r="B8575">
        <v>89000</v>
      </c>
      <c r="C8575" s="6">
        <v>44256</v>
      </c>
      <c r="D8575">
        <v>92.25</v>
      </c>
      <c r="E8575" t="str">
        <f>INDEX(LedgerMapping[[#All],[Area]],MATCH(Transactions[[#This Row],[Sub Ledger]],LedgerMapping[[#All],[Sub Ledger]],0))</f>
        <v>Income Statement</v>
      </c>
    </row>
    <row r="8576" spans="1:5" x14ac:dyDescent="0.55000000000000004">
      <c r="A8576">
        <v>11</v>
      </c>
      <c r="B8576">
        <v>89000</v>
      </c>
      <c r="C8576" s="6">
        <v>44256</v>
      </c>
      <c r="D8576">
        <v>105.02</v>
      </c>
      <c r="E8576" t="str">
        <f>INDEX(LedgerMapping[[#All],[Area]],MATCH(Transactions[[#This Row],[Sub Ledger]],LedgerMapping[[#All],[Sub Ledger]],0))</f>
        <v>Income Statement</v>
      </c>
    </row>
    <row r="8577" spans="1:5" x14ac:dyDescent="0.55000000000000004">
      <c r="A8577">
        <v>11</v>
      </c>
      <c r="B8577">
        <v>89000</v>
      </c>
      <c r="C8577" s="6">
        <v>44256</v>
      </c>
      <c r="D8577">
        <v>25.23</v>
      </c>
      <c r="E8577" t="str">
        <f>INDEX(LedgerMapping[[#All],[Area]],MATCH(Transactions[[#This Row],[Sub Ledger]],LedgerMapping[[#All],[Sub Ledger]],0))</f>
        <v>Income Statement</v>
      </c>
    </row>
    <row r="8578" spans="1:5" x14ac:dyDescent="0.55000000000000004">
      <c r="A8578">
        <v>11</v>
      </c>
      <c r="B8578">
        <v>89000</v>
      </c>
      <c r="C8578" s="6">
        <v>44256</v>
      </c>
      <c r="D8578">
        <v>103.95</v>
      </c>
      <c r="E8578" t="str">
        <f>INDEX(LedgerMapping[[#All],[Area]],MATCH(Transactions[[#This Row],[Sub Ledger]],LedgerMapping[[#All],[Sub Ledger]],0))</f>
        <v>Income Statement</v>
      </c>
    </row>
    <row r="8579" spans="1:5" x14ac:dyDescent="0.55000000000000004">
      <c r="A8579">
        <v>11</v>
      </c>
      <c r="B8579">
        <v>89000</v>
      </c>
      <c r="C8579" s="6">
        <v>44256</v>
      </c>
      <c r="D8579">
        <v>206.08</v>
      </c>
      <c r="E8579" t="str">
        <f>INDEX(LedgerMapping[[#All],[Area]],MATCH(Transactions[[#This Row],[Sub Ledger]],LedgerMapping[[#All],[Sub Ledger]],0))</f>
        <v>Income Statement</v>
      </c>
    </row>
    <row r="8580" spans="1:5" x14ac:dyDescent="0.55000000000000004">
      <c r="A8580">
        <v>11</v>
      </c>
      <c r="B8580">
        <v>91000</v>
      </c>
      <c r="C8580" s="6">
        <v>44256</v>
      </c>
      <c r="D8580">
        <v>-64.13</v>
      </c>
      <c r="E8580" t="str">
        <f>INDEX(LedgerMapping[[#All],[Area]],MATCH(Transactions[[#This Row],[Sub Ledger]],LedgerMapping[[#All],[Sub Ledger]],0))</f>
        <v>Income Statement</v>
      </c>
    </row>
    <row r="8581" spans="1:5" x14ac:dyDescent="0.55000000000000004">
      <c r="A8581">
        <v>11</v>
      </c>
      <c r="B8581">
        <v>91000</v>
      </c>
      <c r="C8581" s="6">
        <v>44256</v>
      </c>
      <c r="D8581">
        <v>-112</v>
      </c>
      <c r="E8581" t="str">
        <f>INDEX(LedgerMapping[[#All],[Area]],MATCH(Transactions[[#This Row],[Sub Ledger]],LedgerMapping[[#All],[Sub Ledger]],0))</f>
        <v>Income Statement</v>
      </c>
    </row>
    <row r="8582" spans="1:5" x14ac:dyDescent="0.55000000000000004">
      <c r="A8582">
        <v>11</v>
      </c>
      <c r="B8582">
        <v>91000</v>
      </c>
      <c r="C8582" s="6">
        <v>44256</v>
      </c>
      <c r="D8582">
        <v>-126.9</v>
      </c>
      <c r="E8582" t="str">
        <f>INDEX(LedgerMapping[[#All],[Area]],MATCH(Transactions[[#This Row],[Sub Ledger]],LedgerMapping[[#All],[Sub Ledger]],0))</f>
        <v>Income Statement</v>
      </c>
    </row>
    <row r="8583" spans="1:5" x14ac:dyDescent="0.55000000000000004">
      <c r="A8583">
        <v>11</v>
      </c>
      <c r="B8583">
        <v>91000</v>
      </c>
      <c r="C8583" s="6">
        <v>44256</v>
      </c>
      <c r="D8583">
        <v>-29.03</v>
      </c>
      <c r="E8583" t="str">
        <f>INDEX(LedgerMapping[[#All],[Area]],MATCH(Transactions[[#This Row],[Sub Ledger]],LedgerMapping[[#All],[Sub Ledger]],0))</f>
        <v>Income Statement</v>
      </c>
    </row>
    <row r="8584" spans="1:5" x14ac:dyDescent="0.55000000000000004">
      <c r="A8584">
        <v>11</v>
      </c>
      <c r="B8584">
        <v>91000</v>
      </c>
      <c r="C8584" s="6">
        <v>44256</v>
      </c>
      <c r="D8584">
        <v>-125.83</v>
      </c>
      <c r="E8584" t="str">
        <f>INDEX(LedgerMapping[[#All],[Area]],MATCH(Transactions[[#This Row],[Sub Ledger]],LedgerMapping[[#All],[Sub Ledger]],0))</f>
        <v>Income Statement</v>
      </c>
    </row>
    <row r="8585" spans="1:5" x14ac:dyDescent="0.55000000000000004">
      <c r="A8585">
        <v>11</v>
      </c>
      <c r="B8585">
        <v>91000</v>
      </c>
      <c r="C8585" s="6">
        <v>44256</v>
      </c>
      <c r="D8585">
        <v>-252.43</v>
      </c>
      <c r="E8585" t="str">
        <f>INDEX(LedgerMapping[[#All],[Area]],MATCH(Transactions[[#This Row],[Sub Ledger]],LedgerMapping[[#All],[Sub Ledger]],0))</f>
        <v>Income Statement</v>
      </c>
    </row>
    <row r="8586" spans="1:5" x14ac:dyDescent="0.55000000000000004">
      <c r="A8586">
        <v>11</v>
      </c>
      <c r="B8586">
        <v>92000</v>
      </c>
      <c r="C8586" s="6">
        <v>44256</v>
      </c>
      <c r="D8586">
        <v>422.04</v>
      </c>
      <c r="E8586" t="str">
        <f>INDEX(LedgerMapping[[#All],[Area]],MATCH(Transactions[[#This Row],[Sub Ledger]],LedgerMapping[[#All],[Sub Ledger]],0))</f>
        <v>Income Statement</v>
      </c>
    </row>
    <row r="8587" spans="1:5" x14ac:dyDescent="0.55000000000000004">
      <c r="A8587">
        <v>11</v>
      </c>
      <c r="B8587">
        <v>92000</v>
      </c>
      <c r="C8587" s="6">
        <v>44256</v>
      </c>
      <c r="D8587">
        <v>212.47</v>
      </c>
      <c r="E8587" t="str">
        <f>INDEX(LedgerMapping[[#All],[Area]],MATCH(Transactions[[#This Row],[Sub Ledger]],LedgerMapping[[#All],[Sub Ledger]],0))</f>
        <v>Income Statement</v>
      </c>
    </row>
    <row r="8588" spans="1:5" x14ac:dyDescent="0.55000000000000004">
      <c r="A8588">
        <v>11</v>
      </c>
      <c r="B8588">
        <v>92000</v>
      </c>
      <c r="C8588" s="6">
        <v>44256</v>
      </c>
      <c r="D8588">
        <v>109.27</v>
      </c>
      <c r="E8588" t="str">
        <f>INDEX(LedgerMapping[[#All],[Area]],MATCH(Transactions[[#This Row],[Sub Ledger]],LedgerMapping[[#All],[Sub Ledger]],0))</f>
        <v>Income Statement</v>
      </c>
    </row>
    <row r="8589" spans="1:5" x14ac:dyDescent="0.55000000000000004">
      <c r="A8589">
        <v>11</v>
      </c>
      <c r="B8589">
        <v>92000</v>
      </c>
      <c r="C8589" s="6">
        <v>44256</v>
      </c>
      <c r="D8589">
        <v>188</v>
      </c>
      <c r="E8589" t="str">
        <f>INDEX(LedgerMapping[[#All],[Area]],MATCH(Transactions[[#This Row],[Sub Ledger]],LedgerMapping[[#All],[Sub Ledger]],0))</f>
        <v>Income Statement</v>
      </c>
    </row>
    <row r="8590" spans="1:5" x14ac:dyDescent="0.55000000000000004">
      <c r="A8590">
        <v>11</v>
      </c>
      <c r="B8590">
        <v>92000</v>
      </c>
      <c r="C8590" s="6">
        <v>44256</v>
      </c>
      <c r="D8590">
        <v>213.53</v>
      </c>
      <c r="E8590" t="str">
        <f>INDEX(LedgerMapping[[#All],[Area]],MATCH(Transactions[[#This Row],[Sub Ledger]],LedgerMapping[[#All],[Sub Ledger]],0))</f>
        <v>Income Statement</v>
      </c>
    </row>
    <row r="8591" spans="1:5" x14ac:dyDescent="0.55000000000000004">
      <c r="A8591">
        <v>11</v>
      </c>
      <c r="B8591">
        <v>92000</v>
      </c>
      <c r="C8591" s="6">
        <v>44256</v>
      </c>
      <c r="D8591">
        <v>50.76</v>
      </c>
      <c r="E8591" t="str">
        <f>INDEX(LedgerMapping[[#All],[Area]],MATCH(Transactions[[#This Row],[Sub Ledger]],LedgerMapping[[#All],[Sub Ledger]],0))</f>
        <v>Income Statement</v>
      </c>
    </row>
    <row r="8592" spans="1:5" x14ac:dyDescent="0.55000000000000004">
      <c r="A8592">
        <v>11</v>
      </c>
      <c r="B8592">
        <v>101000</v>
      </c>
      <c r="C8592" s="6">
        <v>44256</v>
      </c>
      <c r="D8592">
        <v>259787.51</v>
      </c>
      <c r="E8592" t="str">
        <f>INDEX(LedgerMapping[[#All],[Area]],MATCH(Transactions[[#This Row],[Sub Ledger]],LedgerMapping[[#All],[Sub Ledger]],0))</f>
        <v>Income Statement</v>
      </c>
    </row>
    <row r="8593" spans="1:5" x14ac:dyDescent="0.55000000000000004">
      <c r="A8593">
        <v>11</v>
      </c>
      <c r="B8593">
        <v>101001</v>
      </c>
      <c r="C8593" s="6">
        <v>44256</v>
      </c>
      <c r="D8593">
        <v>189644.8823</v>
      </c>
      <c r="E8593" t="str">
        <f>INDEX(LedgerMapping[[#All],[Area]],MATCH(Transactions[[#This Row],[Sub Ledger]],LedgerMapping[[#All],[Sub Ledger]],0))</f>
        <v>Income Statement</v>
      </c>
    </row>
    <row r="8594" spans="1:5" x14ac:dyDescent="0.55000000000000004">
      <c r="A8594">
        <v>11</v>
      </c>
      <c r="B8594">
        <v>53000</v>
      </c>
      <c r="C8594" s="6">
        <v>44228</v>
      </c>
      <c r="D8594">
        <v>-48148.46</v>
      </c>
      <c r="E8594" t="str">
        <f>INDEX(LedgerMapping[[#All],[Area]],MATCH(Transactions[[#This Row],[Sub Ledger]],LedgerMapping[[#All],[Sub Ledger]],0))</f>
        <v>Income Statement</v>
      </c>
    </row>
    <row r="8595" spans="1:5" x14ac:dyDescent="0.55000000000000004">
      <c r="A8595">
        <v>11</v>
      </c>
      <c r="B8595">
        <v>54000</v>
      </c>
      <c r="C8595" s="6">
        <v>44228</v>
      </c>
      <c r="D8595">
        <v>-44869.68</v>
      </c>
      <c r="E8595" t="str">
        <f>INDEX(LedgerMapping[[#All],[Area]],MATCH(Transactions[[#This Row],[Sub Ledger]],LedgerMapping[[#All],[Sub Ledger]],0))</f>
        <v>Income Statement</v>
      </c>
    </row>
    <row r="8596" spans="1:5" x14ac:dyDescent="0.55000000000000004">
      <c r="A8596">
        <v>11</v>
      </c>
      <c r="B8596">
        <v>56000</v>
      </c>
      <c r="C8596" s="6">
        <v>44228</v>
      </c>
      <c r="D8596">
        <v>-202644.96</v>
      </c>
      <c r="E8596" t="str">
        <f>INDEX(LedgerMapping[[#All],[Area]],MATCH(Transactions[[#This Row],[Sub Ledger]],LedgerMapping[[#All],[Sub Ledger]],0))</f>
        <v>Income Statement</v>
      </c>
    </row>
    <row r="8597" spans="1:5" x14ac:dyDescent="0.55000000000000004">
      <c r="A8597">
        <v>11</v>
      </c>
      <c r="B8597">
        <v>57000</v>
      </c>
      <c r="C8597" s="6">
        <v>44228</v>
      </c>
      <c r="D8597">
        <v>-28888.53</v>
      </c>
      <c r="E8597" t="str">
        <f>INDEX(LedgerMapping[[#All],[Area]],MATCH(Transactions[[#This Row],[Sub Ledger]],LedgerMapping[[#All],[Sub Ledger]],0))</f>
        <v>Income Statement</v>
      </c>
    </row>
    <row r="8598" spans="1:5" x14ac:dyDescent="0.55000000000000004">
      <c r="A8598">
        <v>11</v>
      </c>
      <c r="B8598">
        <v>60000</v>
      </c>
      <c r="C8598" s="6">
        <v>44228</v>
      </c>
      <c r="D8598">
        <v>-21985.21</v>
      </c>
      <c r="E8598" t="str">
        <f>INDEX(LedgerMapping[[#All],[Area]],MATCH(Transactions[[#This Row],[Sub Ledger]],LedgerMapping[[#All],[Sub Ledger]],0))</f>
        <v>Income Statement</v>
      </c>
    </row>
    <row r="8599" spans="1:5" x14ac:dyDescent="0.55000000000000004">
      <c r="A8599">
        <v>11</v>
      </c>
      <c r="B8599">
        <v>61000</v>
      </c>
      <c r="C8599" s="6">
        <v>44228</v>
      </c>
      <c r="D8599">
        <v>-2030.58</v>
      </c>
      <c r="E8599" t="str">
        <f>INDEX(LedgerMapping[[#All],[Area]],MATCH(Transactions[[#This Row],[Sub Ledger]],LedgerMapping[[#All],[Sub Ledger]],0))</f>
        <v>Income Statement</v>
      </c>
    </row>
    <row r="8600" spans="1:5" x14ac:dyDescent="0.55000000000000004">
      <c r="A8600">
        <v>11</v>
      </c>
      <c r="B8600">
        <v>62000</v>
      </c>
      <c r="C8600" s="6">
        <v>44228</v>
      </c>
      <c r="D8600">
        <v>-1353.98</v>
      </c>
      <c r="E8600" t="str">
        <f>INDEX(LedgerMapping[[#All],[Area]],MATCH(Transactions[[#This Row],[Sub Ledger]],LedgerMapping[[#All],[Sub Ledger]],0))</f>
        <v>Income Statement</v>
      </c>
    </row>
    <row r="8601" spans="1:5" x14ac:dyDescent="0.55000000000000004">
      <c r="A8601">
        <v>11</v>
      </c>
      <c r="B8601">
        <v>63000</v>
      </c>
      <c r="C8601" s="6">
        <v>44228</v>
      </c>
      <c r="D8601">
        <v>-15022.32</v>
      </c>
      <c r="E8601" t="str">
        <f>INDEX(LedgerMapping[[#All],[Area]],MATCH(Transactions[[#This Row],[Sub Ledger]],LedgerMapping[[#All],[Sub Ledger]],0))</f>
        <v>Income Statement</v>
      </c>
    </row>
    <row r="8602" spans="1:5" x14ac:dyDescent="0.55000000000000004">
      <c r="A8602">
        <v>11</v>
      </c>
      <c r="B8602">
        <v>65000</v>
      </c>
      <c r="C8602" s="6">
        <v>44228</v>
      </c>
      <c r="D8602">
        <v>-260.33999999999997</v>
      </c>
      <c r="E8602" t="str">
        <f>INDEX(LedgerMapping[[#All],[Area]],MATCH(Transactions[[#This Row],[Sub Ledger]],LedgerMapping[[#All],[Sub Ledger]],0))</f>
        <v>Income Statement</v>
      </c>
    </row>
    <row r="8603" spans="1:5" x14ac:dyDescent="0.55000000000000004">
      <c r="A8603">
        <v>11</v>
      </c>
      <c r="B8603">
        <v>66000</v>
      </c>
      <c r="C8603" s="6">
        <v>44228</v>
      </c>
      <c r="D8603">
        <v>-235.87</v>
      </c>
      <c r="E8603" t="str">
        <f>INDEX(LedgerMapping[[#All],[Area]],MATCH(Transactions[[#This Row],[Sub Ledger]],LedgerMapping[[#All],[Sub Ledger]],0))</f>
        <v>Income Statement</v>
      </c>
    </row>
    <row r="8604" spans="1:5" x14ac:dyDescent="0.55000000000000004">
      <c r="A8604">
        <v>11</v>
      </c>
      <c r="B8604">
        <v>67000</v>
      </c>
      <c r="C8604" s="6">
        <v>44228</v>
      </c>
      <c r="D8604">
        <v>-126.29</v>
      </c>
      <c r="E8604" t="str">
        <f>INDEX(LedgerMapping[[#All],[Area]],MATCH(Transactions[[#This Row],[Sub Ledger]],LedgerMapping[[#All],[Sub Ledger]],0))</f>
        <v>Income Statement</v>
      </c>
    </row>
    <row r="8605" spans="1:5" x14ac:dyDescent="0.55000000000000004">
      <c r="A8605">
        <v>11</v>
      </c>
      <c r="B8605">
        <v>68000</v>
      </c>
      <c r="C8605" s="6">
        <v>44228</v>
      </c>
      <c r="D8605">
        <v>-90.12</v>
      </c>
      <c r="E8605" t="str">
        <f>INDEX(LedgerMapping[[#All],[Area]],MATCH(Transactions[[#This Row],[Sub Ledger]],LedgerMapping[[#All],[Sub Ledger]],0))</f>
        <v>Income Statement</v>
      </c>
    </row>
    <row r="8606" spans="1:5" x14ac:dyDescent="0.55000000000000004">
      <c r="A8606">
        <v>11</v>
      </c>
      <c r="B8606">
        <v>69000</v>
      </c>
      <c r="C8606" s="6">
        <v>44228</v>
      </c>
      <c r="D8606">
        <v>-26.29</v>
      </c>
      <c r="E8606" t="str">
        <f>INDEX(LedgerMapping[[#All],[Area]],MATCH(Transactions[[#This Row],[Sub Ledger]],LedgerMapping[[#All],[Sub Ledger]],0))</f>
        <v>Income Statement</v>
      </c>
    </row>
    <row r="8607" spans="1:5" x14ac:dyDescent="0.55000000000000004">
      <c r="A8607">
        <v>11</v>
      </c>
      <c r="B8607">
        <v>71000</v>
      </c>
      <c r="C8607" s="6">
        <v>44228</v>
      </c>
      <c r="D8607">
        <v>-39.06</v>
      </c>
      <c r="E8607" t="str">
        <f>INDEX(LedgerMapping[[#All],[Area]],MATCH(Transactions[[#This Row],[Sub Ledger]],LedgerMapping[[#All],[Sub Ledger]],0))</f>
        <v>Income Statement</v>
      </c>
    </row>
    <row r="8608" spans="1:5" x14ac:dyDescent="0.55000000000000004">
      <c r="A8608">
        <v>11</v>
      </c>
      <c r="B8608">
        <v>72000</v>
      </c>
      <c r="C8608" s="6">
        <v>44228</v>
      </c>
      <c r="D8608">
        <v>-751.84</v>
      </c>
      <c r="E8608" t="str">
        <f>INDEX(LedgerMapping[[#All],[Area]],MATCH(Transactions[[#This Row],[Sub Ledger]],LedgerMapping[[#All],[Sub Ledger]],0))</f>
        <v>Income Statement</v>
      </c>
    </row>
    <row r="8609" spans="1:5" x14ac:dyDescent="0.55000000000000004">
      <c r="A8609">
        <v>11</v>
      </c>
      <c r="B8609">
        <v>73000</v>
      </c>
      <c r="C8609" s="6">
        <v>44228</v>
      </c>
      <c r="D8609">
        <v>-181.61</v>
      </c>
      <c r="E8609" t="str">
        <f>INDEX(LedgerMapping[[#All],[Area]],MATCH(Transactions[[#This Row],[Sub Ledger]],LedgerMapping[[#All],[Sub Ledger]],0))</f>
        <v>Income Statement</v>
      </c>
    </row>
    <row r="8610" spans="1:5" x14ac:dyDescent="0.55000000000000004">
      <c r="A8610">
        <v>11</v>
      </c>
      <c r="B8610">
        <v>74000</v>
      </c>
      <c r="C8610" s="6">
        <v>44228</v>
      </c>
      <c r="D8610">
        <v>-250.76</v>
      </c>
      <c r="E8610" t="str">
        <f>INDEX(LedgerMapping[[#All],[Area]],MATCH(Transactions[[#This Row],[Sub Ledger]],LedgerMapping[[#All],[Sub Ledger]],0))</f>
        <v>Income Statement</v>
      </c>
    </row>
    <row r="8611" spans="1:5" x14ac:dyDescent="0.55000000000000004">
      <c r="A8611">
        <v>11</v>
      </c>
      <c r="B8611">
        <v>76000</v>
      </c>
      <c r="C8611" s="6">
        <v>44228</v>
      </c>
      <c r="D8611">
        <v>-5945.55</v>
      </c>
      <c r="E8611" t="str">
        <f>INDEX(LedgerMapping[[#All],[Area]],MATCH(Transactions[[#This Row],[Sub Ledger]],LedgerMapping[[#All],[Sub Ledger]],0))</f>
        <v>Income Statement</v>
      </c>
    </row>
    <row r="8612" spans="1:5" x14ac:dyDescent="0.55000000000000004">
      <c r="A8612">
        <v>11</v>
      </c>
      <c r="B8612">
        <v>77000</v>
      </c>
      <c r="C8612" s="6">
        <v>44228</v>
      </c>
      <c r="D8612">
        <v>-426.3</v>
      </c>
      <c r="E8612" t="str">
        <f>INDEX(LedgerMapping[[#All],[Area]],MATCH(Transactions[[#This Row],[Sub Ledger]],LedgerMapping[[#All],[Sub Ledger]],0))</f>
        <v>Income Statement</v>
      </c>
    </row>
    <row r="8613" spans="1:5" x14ac:dyDescent="0.55000000000000004">
      <c r="A8613">
        <v>11</v>
      </c>
      <c r="B8613">
        <v>78000</v>
      </c>
      <c r="C8613" s="6">
        <v>44228</v>
      </c>
      <c r="D8613">
        <v>-146.51</v>
      </c>
      <c r="E8613" t="str">
        <f>INDEX(LedgerMapping[[#All],[Area]],MATCH(Transactions[[#This Row],[Sub Ledger]],LedgerMapping[[#All],[Sub Ledger]],0))</f>
        <v>Income Statement</v>
      </c>
    </row>
    <row r="8614" spans="1:5" x14ac:dyDescent="0.55000000000000004">
      <c r="A8614">
        <v>11</v>
      </c>
      <c r="B8614">
        <v>80000</v>
      </c>
      <c r="C8614" s="6">
        <v>44228</v>
      </c>
      <c r="D8614">
        <v>-555.02</v>
      </c>
      <c r="E8614" t="str">
        <f>INDEX(LedgerMapping[[#All],[Area]],MATCH(Transactions[[#This Row],[Sub Ledger]],LedgerMapping[[#All],[Sub Ledger]],0))</f>
        <v>Income Statement</v>
      </c>
    </row>
    <row r="8615" spans="1:5" x14ac:dyDescent="0.55000000000000004">
      <c r="A8615">
        <v>11</v>
      </c>
      <c r="B8615">
        <v>81000</v>
      </c>
      <c r="C8615" s="6">
        <v>44228</v>
      </c>
      <c r="D8615">
        <v>-343.32</v>
      </c>
      <c r="E8615" t="str">
        <f>INDEX(LedgerMapping[[#All],[Area]],MATCH(Transactions[[#This Row],[Sub Ledger]],LedgerMapping[[#All],[Sub Ledger]],0))</f>
        <v>Income Statement</v>
      </c>
    </row>
    <row r="8616" spans="1:5" x14ac:dyDescent="0.55000000000000004">
      <c r="A8616">
        <v>11</v>
      </c>
      <c r="B8616">
        <v>82000</v>
      </c>
      <c r="C8616" s="6">
        <v>44228</v>
      </c>
      <c r="D8616">
        <v>-36.93</v>
      </c>
      <c r="E8616" t="str">
        <f>INDEX(LedgerMapping[[#All],[Area]],MATCH(Transactions[[#This Row],[Sub Ledger]],LedgerMapping[[#All],[Sub Ledger]],0))</f>
        <v>Income Statement</v>
      </c>
    </row>
    <row r="8617" spans="1:5" x14ac:dyDescent="0.55000000000000004">
      <c r="A8617">
        <v>11</v>
      </c>
      <c r="B8617">
        <v>83000</v>
      </c>
      <c r="C8617" s="6">
        <v>44228</v>
      </c>
      <c r="D8617">
        <v>-126.29</v>
      </c>
      <c r="E8617" t="str">
        <f>INDEX(LedgerMapping[[#All],[Area]],MATCH(Transactions[[#This Row],[Sub Ledger]],LedgerMapping[[#All],[Sub Ledger]],0))</f>
        <v>Income Statement</v>
      </c>
    </row>
    <row r="8618" spans="1:5" x14ac:dyDescent="0.55000000000000004">
      <c r="A8618">
        <v>11</v>
      </c>
      <c r="B8618">
        <v>84000</v>
      </c>
      <c r="C8618" s="6">
        <v>44228</v>
      </c>
      <c r="D8618">
        <v>-111.4</v>
      </c>
      <c r="E8618" t="str">
        <f>INDEX(LedgerMapping[[#All],[Area]],MATCH(Transactions[[#This Row],[Sub Ledger]],LedgerMapping[[#All],[Sub Ledger]],0))</f>
        <v>Income Statement</v>
      </c>
    </row>
    <row r="8619" spans="1:5" x14ac:dyDescent="0.55000000000000004">
      <c r="A8619">
        <v>11</v>
      </c>
      <c r="B8619">
        <v>85000</v>
      </c>
      <c r="C8619" s="6">
        <v>44228</v>
      </c>
      <c r="D8619">
        <v>-100.76</v>
      </c>
      <c r="E8619" t="str">
        <f>INDEX(LedgerMapping[[#All],[Area]],MATCH(Transactions[[#This Row],[Sub Ledger]],LedgerMapping[[#All],[Sub Ledger]],0))</f>
        <v>Income Statement</v>
      </c>
    </row>
    <row r="8620" spans="1:5" x14ac:dyDescent="0.55000000000000004">
      <c r="A8620">
        <v>11</v>
      </c>
      <c r="B8620">
        <v>87000</v>
      </c>
      <c r="C8620" s="6">
        <v>44228</v>
      </c>
      <c r="D8620">
        <v>-448.64</v>
      </c>
      <c r="E8620" t="str">
        <f>INDEX(LedgerMapping[[#All],[Area]],MATCH(Transactions[[#This Row],[Sub Ledger]],LedgerMapping[[#All],[Sub Ledger]],0))</f>
        <v>Income Statement</v>
      </c>
    </row>
    <row r="8621" spans="1:5" x14ac:dyDescent="0.55000000000000004">
      <c r="A8621">
        <v>11</v>
      </c>
      <c r="B8621">
        <v>90000</v>
      </c>
      <c r="C8621" s="6">
        <v>44228</v>
      </c>
      <c r="D8621">
        <v>-214.59</v>
      </c>
      <c r="E8621" t="str">
        <f>INDEX(LedgerMapping[[#All],[Area]],MATCH(Transactions[[#This Row],[Sub Ledger]],LedgerMapping[[#All],[Sub Ledger]],0))</f>
        <v>Income Statement</v>
      </c>
    </row>
    <row r="8622" spans="1:5" x14ac:dyDescent="0.55000000000000004">
      <c r="A8622">
        <v>11</v>
      </c>
      <c r="B8622">
        <v>94000</v>
      </c>
      <c r="C8622" s="6">
        <v>44228</v>
      </c>
      <c r="D8622">
        <v>-73099.990000000005</v>
      </c>
      <c r="E8622" t="str">
        <f>INDEX(LedgerMapping[[#All],[Area]],MATCH(Transactions[[#This Row],[Sub Ledger]],LedgerMapping[[#All],[Sub Ledger]],0))</f>
        <v>Income Statement</v>
      </c>
    </row>
    <row r="8623" spans="1:5" x14ac:dyDescent="0.55000000000000004">
      <c r="A8623">
        <v>11</v>
      </c>
      <c r="B8623">
        <v>60000</v>
      </c>
      <c r="C8623" s="6">
        <v>44228</v>
      </c>
      <c r="D8623">
        <v>-33666.28</v>
      </c>
      <c r="E8623" t="str">
        <f>INDEX(LedgerMapping[[#All],[Area]],MATCH(Transactions[[#This Row],[Sub Ledger]],LedgerMapping[[#All],[Sub Ledger]],0))</f>
        <v>Income Statement</v>
      </c>
    </row>
    <row r="8624" spans="1:5" x14ac:dyDescent="0.55000000000000004">
      <c r="A8624">
        <v>11</v>
      </c>
      <c r="B8624">
        <v>61000</v>
      </c>
      <c r="C8624" s="6">
        <v>44228</v>
      </c>
      <c r="D8624">
        <v>-3455.08</v>
      </c>
      <c r="E8624" t="str">
        <f>INDEX(LedgerMapping[[#All],[Area]],MATCH(Transactions[[#This Row],[Sub Ledger]],LedgerMapping[[#All],[Sub Ledger]],0))</f>
        <v>Income Statement</v>
      </c>
    </row>
    <row r="8625" spans="1:5" x14ac:dyDescent="0.55000000000000004">
      <c r="A8625">
        <v>11</v>
      </c>
      <c r="B8625">
        <v>62000</v>
      </c>
      <c r="C8625" s="6">
        <v>44228</v>
      </c>
      <c r="D8625">
        <v>-3109.33</v>
      </c>
      <c r="E8625" t="str">
        <f>INDEX(LedgerMapping[[#All],[Area]],MATCH(Transactions[[#This Row],[Sub Ledger]],LedgerMapping[[#All],[Sub Ledger]],0))</f>
        <v>Income Statement</v>
      </c>
    </row>
    <row r="8626" spans="1:5" x14ac:dyDescent="0.55000000000000004">
      <c r="A8626">
        <v>11</v>
      </c>
      <c r="B8626">
        <v>65000</v>
      </c>
      <c r="C8626" s="6">
        <v>44228</v>
      </c>
      <c r="D8626">
        <v>-561.41</v>
      </c>
      <c r="E8626" t="str">
        <f>INDEX(LedgerMapping[[#All],[Area]],MATCH(Transactions[[#This Row],[Sub Ledger]],LedgerMapping[[#All],[Sub Ledger]],0))</f>
        <v>Income Statement</v>
      </c>
    </row>
    <row r="8627" spans="1:5" x14ac:dyDescent="0.55000000000000004">
      <c r="A8627">
        <v>11</v>
      </c>
      <c r="B8627">
        <v>66000</v>
      </c>
      <c r="C8627" s="6">
        <v>44228</v>
      </c>
      <c r="D8627">
        <v>-510.34</v>
      </c>
      <c r="E8627" t="str">
        <f>INDEX(LedgerMapping[[#All],[Area]],MATCH(Transactions[[#This Row],[Sub Ledger]],LedgerMapping[[#All],[Sub Ledger]],0))</f>
        <v>Income Statement</v>
      </c>
    </row>
    <row r="8628" spans="1:5" x14ac:dyDescent="0.55000000000000004">
      <c r="A8628">
        <v>11</v>
      </c>
      <c r="B8628">
        <v>67000</v>
      </c>
      <c r="C8628" s="6">
        <v>44228</v>
      </c>
      <c r="D8628">
        <v>-255.02</v>
      </c>
      <c r="E8628" t="str">
        <f>INDEX(LedgerMapping[[#All],[Area]],MATCH(Transactions[[#This Row],[Sub Ledger]],LedgerMapping[[#All],[Sub Ledger]],0))</f>
        <v>Income Statement</v>
      </c>
    </row>
    <row r="8629" spans="1:5" x14ac:dyDescent="0.55000000000000004">
      <c r="A8629">
        <v>11</v>
      </c>
      <c r="B8629">
        <v>68000</v>
      </c>
      <c r="C8629" s="6">
        <v>44228</v>
      </c>
      <c r="D8629">
        <v>-194.38</v>
      </c>
      <c r="E8629" t="str">
        <f>INDEX(LedgerMapping[[#All],[Area]],MATCH(Transactions[[#This Row],[Sub Ledger]],LedgerMapping[[#All],[Sub Ledger]],0))</f>
        <v>Income Statement</v>
      </c>
    </row>
    <row r="8630" spans="1:5" x14ac:dyDescent="0.55000000000000004">
      <c r="A8630">
        <v>11</v>
      </c>
      <c r="B8630">
        <v>69000</v>
      </c>
      <c r="C8630" s="6">
        <v>44228</v>
      </c>
      <c r="D8630">
        <v>-57.14</v>
      </c>
      <c r="E8630" t="str">
        <f>INDEX(LedgerMapping[[#All],[Area]],MATCH(Transactions[[#This Row],[Sub Ledger]],LedgerMapping[[#All],[Sub Ledger]],0))</f>
        <v>Income Statement</v>
      </c>
    </row>
    <row r="8631" spans="1:5" x14ac:dyDescent="0.55000000000000004">
      <c r="A8631">
        <v>11</v>
      </c>
      <c r="B8631">
        <v>71000</v>
      </c>
      <c r="C8631" s="6">
        <v>44228</v>
      </c>
      <c r="D8631">
        <v>-87.99</v>
      </c>
      <c r="E8631" t="str">
        <f>INDEX(LedgerMapping[[#All],[Area]],MATCH(Transactions[[#This Row],[Sub Ledger]],LedgerMapping[[#All],[Sub Ledger]],0))</f>
        <v>Income Statement</v>
      </c>
    </row>
    <row r="8632" spans="1:5" x14ac:dyDescent="0.55000000000000004">
      <c r="A8632">
        <v>11</v>
      </c>
      <c r="B8632">
        <v>73000</v>
      </c>
      <c r="C8632" s="6">
        <v>44228</v>
      </c>
      <c r="D8632">
        <v>-350.77</v>
      </c>
      <c r="E8632" t="str">
        <f>INDEX(LedgerMapping[[#All],[Area]],MATCH(Transactions[[#This Row],[Sub Ledger]],LedgerMapping[[#All],[Sub Ledger]],0))</f>
        <v>Income Statement</v>
      </c>
    </row>
    <row r="8633" spans="1:5" x14ac:dyDescent="0.55000000000000004">
      <c r="A8633">
        <v>11</v>
      </c>
      <c r="B8633">
        <v>74000</v>
      </c>
      <c r="C8633" s="6">
        <v>44228</v>
      </c>
      <c r="D8633">
        <v>-347.57</v>
      </c>
      <c r="E8633" t="str">
        <f>INDEX(LedgerMapping[[#All],[Area]],MATCH(Transactions[[#This Row],[Sub Ledger]],LedgerMapping[[#All],[Sub Ledger]],0))</f>
        <v>Income Statement</v>
      </c>
    </row>
    <row r="8634" spans="1:5" x14ac:dyDescent="0.55000000000000004">
      <c r="A8634">
        <v>11</v>
      </c>
      <c r="B8634">
        <v>76000</v>
      </c>
      <c r="C8634" s="6">
        <v>44228</v>
      </c>
      <c r="D8634">
        <v>-389.06</v>
      </c>
      <c r="E8634" t="str">
        <f>INDEX(LedgerMapping[[#All],[Area]],MATCH(Transactions[[#This Row],[Sub Ledger]],LedgerMapping[[#All],[Sub Ledger]],0))</f>
        <v>Income Statement</v>
      </c>
    </row>
    <row r="8635" spans="1:5" x14ac:dyDescent="0.55000000000000004">
      <c r="A8635">
        <v>11</v>
      </c>
      <c r="B8635">
        <v>77000</v>
      </c>
      <c r="C8635" s="6">
        <v>44228</v>
      </c>
      <c r="D8635">
        <v>-698.64</v>
      </c>
      <c r="E8635" t="str">
        <f>INDEX(LedgerMapping[[#All],[Area]],MATCH(Transactions[[#This Row],[Sub Ledger]],LedgerMapping[[#All],[Sub Ledger]],0))</f>
        <v>Income Statement</v>
      </c>
    </row>
    <row r="8636" spans="1:5" x14ac:dyDescent="0.55000000000000004">
      <c r="A8636">
        <v>11</v>
      </c>
      <c r="B8636">
        <v>78000</v>
      </c>
      <c r="C8636" s="6">
        <v>44228</v>
      </c>
      <c r="D8636">
        <v>-203.95</v>
      </c>
      <c r="E8636" t="str">
        <f>INDEX(LedgerMapping[[#All],[Area]],MATCH(Transactions[[#This Row],[Sub Ledger]],LedgerMapping[[#All],[Sub Ledger]],0))</f>
        <v>Income Statement</v>
      </c>
    </row>
    <row r="8637" spans="1:5" x14ac:dyDescent="0.55000000000000004">
      <c r="A8637">
        <v>11</v>
      </c>
      <c r="B8637">
        <v>80000</v>
      </c>
      <c r="C8637" s="6">
        <v>44228</v>
      </c>
      <c r="D8637">
        <v>-807.16</v>
      </c>
      <c r="E8637" t="str">
        <f>INDEX(LedgerMapping[[#All],[Area]],MATCH(Transactions[[#This Row],[Sub Ledger]],LedgerMapping[[#All],[Sub Ledger]],0))</f>
        <v>Income Statement</v>
      </c>
    </row>
    <row r="8638" spans="1:5" x14ac:dyDescent="0.55000000000000004">
      <c r="A8638">
        <v>11</v>
      </c>
      <c r="B8638">
        <v>81000</v>
      </c>
      <c r="C8638" s="6">
        <v>44228</v>
      </c>
      <c r="D8638">
        <v>-499.7</v>
      </c>
      <c r="E8638" t="str">
        <f>INDEX(LedgerMapping[[#All],[Area]],MATCH(Transactions[[#This Row],[Sub Ledger]],LedgerMapping[[#All],[Sub Ledger]],0))</f>
        <v>Income Statement</v>
      </c>
    </row>
    <row r="8639" spans="1:5" x14ac:dyDescent="0.55000000000000004">
      <c r="A8639">
        <v>11</v>
      </c>
      <c r="B8639">
        <v>82000</v>
      </c>
      <c r="C8639" s="6">
        <v>44228</v>
      </c>
      <c r="D8639">
        <v>-51.82</v>
      </c>
      <c r="E8639" t="str">
        <f>INDEX(LedgerMapping[[#All],[Area]],MATCH(Transactions[[#This Row],[Sub Ledger]],LedgerMapping[[#All],[Sub Ledger]],0))</f>
        <v>Income Statement</v>
      </c>
    </row>
    <row r="8640" spans="1:5" x14ac:dyDescent="0.55000000000000004">
      <c r="A8640">
        <v>11</v>
      </c>
      <c r="B8640">
        <v>83000</v>
      </c>
      <c r="C8640" s="6">
        <v>44228</v>
      </c>
      <c r="D8640">
        <v>-179.49</v>
      </c>
      <c r="E8640" t="str">
        <f>INDEX(LedgerMapping[[#All],[Area]],MATCH(Transactions[[#This Row],[Sub Ledger]],LedgerMapping[[#All],[Sub Ledger]],0))</f>
        <v>Income Statement</v>
      </c>
    </row>
    <row r="8641" spans="1:5" x14ac:dyDescent="0.55000000000000004">
      <c r="A8641">
        <v>11</v>
      </c>
      <c r="B8641">
        <v>84000</v>
      </c>
      <c r="C8641" s="6">
        <v>44228</v>
      </c>
      <c r="D8641">
        <v>-159.27000000000001</v>
      </c>
      <c r="E8641" t="str">
        <f>INDEX(LedgerMapping[[#All],[Area]],MATCH(Transactions[[#This Row],[Sub Ledger]],LedgerMapping[[#All],[Sub Ledger]],0))</f>
        <v>Income Statement</v>
      </c>
    </row>
    <row r="8642" spans="1:5" x14ac:dyDescent="0.55000000000000004">
      <c r="A8642">
        <v>11</v>
      </c>
      <c r="B8642">
        <v>85000</v>
      </c>
      <c r="C8642" s="6">
        <v>44228</v>
      </c>
      <c r="D8642">
        <v>-143.31</v>
      </c>
      <c r="E8642" t="str">
        <f>INDEX(LedgerMapping[[#All],[Area]],MATCH(Transactions[[#This Row],[Sub Ledger]],LedgerMapping[[#All],[Sub Ledger]],0))</f>
        <v>Income Statement</v>
      </c>
    </row>
    <row r="8643" spans="1:5" x14ac:dyDescent="0.55000000000000004">
      <c r="A8643">
        <v>11</v>
      </c>
      <c r="B8643">
        <v>87000</v>
      </c>
      <c r="C8643" s="6">
        <v>44228</v>
      </c>
      <c r="D8643">
        <v>-673.11</v>
      </c>
      <c r="E8643" t="str">
        <f>INDEX(LedgerMapping[[#All],[Area]],MATCH(Transactions[[#This Row],[Sub Ledger]],LedgerMapping[[#All],[Sub Ledger]],0))</f>
        <v>Income Statement</v>
      </c>
    </row>
    <row r="8644" spans="1:5" x14ac:dyDescent="0.55000000000000004">
      <c r="A8644">
        <v>11</v>
      </c>
      <c r="B8644">
        <v>90000</v>
      </c>
      <c r="C8644" s="6">
        <v>44228</v>
      </c>
      <c r="D8644">
        <v>-305.02</v>
      </c>
      <c r="E8644" t="str">
        <f>INDEX(LedgerMapping[[#All],[Area]],MATCH(Transactions[[#This Row],[Sub Ledger]],LedgerMapping[[#All],[Sub Ledger]],0))</f>
        <v>Income Statement</v>
      </c>
    </row>
    <row r="8645" spans="1:5" x14ac:dyDescent="0.55000000000000004">
      <c r="A8645">
        <v>11</v>
      </c>
      <c r="B8645">
        <v>94000</v>
      </c>
      <c r="C8645" s="6">
        <v>44228</v>
      </c>
      <c r="D8645">
        <v>-224.17</v>
      </c>
      <c r="E8645" t="str">
        <f>INDEX(LedgerMapping[[#All],[Area]],MATCH(Transactions[[#This Row],[Sub Ledger]],LedgerMapping[[#All],[Sub Ledger]],0))</f>
        <v>Income Statement</v>
      </c>
    </row>
    <row r="8646" spans="1:5" x14ac:dyDescent="0.55000000000000004">
      <c r="A8646">
        <v>11</v>
      </c>
      <c r="B8646">
        <v>60000</v>
      </c>
      <c r="C8646" s="6">
        <v>44228</v>
      </c>
      <c r="D8646">
        <v>-11223.31</v>
      </c>
      <c r="E8646" t="str">
        <f>INDEX(LedgerMapping[[#All],[Area]],MATCH(Transactions[[#This Row],[Sub Ledger]],LedgerMapping[[#All],[Sub Ledger]],0))</f>
        <v>Income Statement</v>
      </c>
    </row>
    <row r="8647" spans="1:5" x14ac:dyDescent="0.55000000000000004">
      <c r="A8647">
        <v>11</v>
      </c>
      <c r="B8647">
        <v>61000</v>
      </c>
      <c r="C8647" s="6">
        <v>44228</v>
      </c>
      <c r="D8647">
        <v>-1381.64</v>
      </c>
      <c r="E8647" t="str">
        <f>INDEX(LedgerMapping[[#All],[Area]],MATCH(Transactions[[#This Row],[Sub Ledger]],LedgerMapping[[#All],[Sub Ledger]],0))</f>
        <v>Income Statement</v>
      </c>
    </row>
    <row r="8648" spans="1:5" x14ac:dyDescent="0.55000000000000004">
      <c r="A8648">
        <v>11</v>
      </c>
      <c r="B8648">
        <v>62000</v>
      </c>
      <c r="C8648" s="6">
        <v>44228</v>
      </c>
      <c r="D8648">
        <v>-922.05</v>
      </c>
      <c r="E8648" t="str">
        <f>INDEX(LedgerMapping[[#All],[Area]],MATCH(Transactions[[#This Row],[Sub Ledger]],LedgerMapping[[#All],[Sub Ledger]],0))</f>
        <v>Income Statement</v>
      </c>
    </row>
    <row r="8649" spans="1:5" x14ac:dyDescent="0.55000000000000004">
      <c r="A8649">
        <v>11</v>
      </c>
      <c r="B8649">
        <v>65000</v>
      </c>
      <c r="C8649" s="6">
        <v>44228</v>
      </c>
      <c r="D8649">
        <v>-179.49</v>
      </c>
      <c r="E8649" t="str">
        <f>INDEX(LedgerMapping[[#All],[Area]],MATCH(Transactions[[#This Row],[Sub Ledger]],LedgerMapping[[#All],[Sub Ledger]],0))</f>
        <v>Income Statement</v>
      </c>
    </row>
    <row r="8650" spans="1:5" x14ac:dyDescent="0.55000000000000004">
      <c r="A8650">
        <v>11</v>
      </c>
      <c r="B8650">
        <v>66000</v>
      </c>
      <c r="C8650" s="6">
        <v>44228</v>
      </c>
      <c r="D8650">
        <v>-162.46</v>
      </c>
      <c r="E8650" t="str">
        <f>INDEX(LedgerMapping[[#All],[Area]],MATCH(Transactions[[#This Row],[Sub Ledger]],LedgerMapping[[#All],[Sub Ledger]],0))</f>
        <v>Income Statement</v>
      </c>
    </row>
    <row r="8651" spans="1:5" x14ac:dyDescent="0.55000000000000004">
      <c r="A8651">
        <v>11</v>
      </c>
      <c r="B8651">
        <v>67000</v>
      </c>
      <c r="C8651" s="6">
        <v>44228</v>
      </c>
      <c r="D8651">
        <v>-82.68</v>
      </c>
      <c r="E8651" t="str">
        <f>INDEX(LedgerMapping[[#All],[Area]],MATCH(Transactions[[#This Row],[Sub Ledger]],LedgerMapping[[#All],[Sub Ledger]],0))</f>
        <v>Income Statement</v>
      </c>
    </row>
    <row r="8652" spans="1:5" x14ac:dyDescent="0.55000000000000004">
      <c r="A8652">
        <v>11</v>
      </c>
      <c r="B8652">
        <v>68000</v>
      </c>
      <c r="C8652" s="6">
        <v>44228</v>
      </c>
      <c r="D8652">
        <v>-63.53</v>
      </c>
      <c r="E8652" t="str">
        <f>INDEX(LedgerMapping[[#All],[Area]],MATCH(Transactions[[#This Row],[Sub Ledger]],LedgerMapping[[#All],[Sub Ledger]],0))</f>
        <v>Income Statement</v>
      </c>
    </row>
    <row r="8653" spans="1:5" x14ac:dyDescent="0.55000000000000004">
      <c r="A8653">
        <v>11</v>
      </c>
      <c r="B8653">
        <v>69000</v>
      </c>
      <c r="C8653" s="6">
        <v>44228</v>
      </c>
      <c r="D8653">
        <v>-18.84</v>
      </c>
      <c r="E8653" t="str">
        <f>INDEX(LedgerMapping[[#All],[Area]],MATCH(Transactions[[#This Row],[Sub Ledger]],LedgerMapping[[#All],[Sub Ledger]],0))</f>
        <v>Income Statement</v>
      </c>
    </row>
    <row r="8654" spans="1:5" x14ac:dyDescent="0.55000000000000004">
      <c r="A8654">
        <v>11</v>
      </c>
      <c r="B8654">
        <v>71000</v>
      </c>
      <c r="C8654" s="6">
        <v>44228</v>
      </c>
      <c r="D8654">
        <v>-26.29</v>
      </c>
      <c r="E8654" t="str">
        <f>INDEX(LedgerMapping[[#All],[Area]],MATCH(Transactions[[#This Row],[Sub Ledger]],LedgerMapping[[#All],[Sub Ledger]],0))</f>
        <v>Income Statement</v>
      </c>
    </row>
    <row r="8655" spans="1:5" x14ac:dyDescent="0.55000000000000004">
      <c r="A8655">
        <v>11</v>
      </c>
      <c r="B8655">
        <v>73000</v>
      </c>
      <c r="C8655" s="6">
        <v>44228</v>
      </c>
      <c r="D8655">
        <v>-113.53</v>
      </c>
      <c r="E8655" t="str">
        <f>INDEX(LedgerMapping[[#All],[Area]],MATCH(Transactions[[#This Row],[Sub Ledger]],LedgerMapping[[#All],[Sub Ledger]],0))</f>
        <v>Income Statement</v>
      </c>
    </row>
    <row r="8656" spans="1:5" x14ac:dyDescent="0.55000000000000004">
      <c r="A8656">
        <v>11</v>
      </c>
      <c r="B8656">
        <v>74000</v>
      </c>
      <c r="C8656" s="6">
        <v>44228</v>
      </c>
      <c r="D8656">
        <v>-307.14999999999998</v>
      </c>
      <c r="E8656" t="str">
        <f>INDEX(LedgerMapping[[#All],[Area]],MATCH(Transactions[[#This Row],[Sub Ledger]],LedgerMapping[[#All],[Sub Ledger]],0))</f>
        <v>Income Statement</v>
      </c>
    </row>
    <row r="8657" spans="1:5" x14ac:dyDescent="0.55000000000000004">
      <c r="A8657">
        <v>11</v>
      </c>
      <c r="B8657">
        <v>76000</v>
      </c>
      <c r="C8657" s="6">
        <v>44228</v>
      </c>
      <c r="D8657">
        <v>-128.41999999999999</v>
      </c>
      <c r="E8657" t="str">
        <f>INDEX(LedgerMapping[[#All],[Area]],MATCH(Transactions[[#This Row],[Sub Ledger]],LedgerMapping[[#All],[Sub Ledger]],0))</f>
        <v>Income Statement</v>
      </c>
    </row>
    <row r="8658" spans="1:5" x14ac:dyDescent="0.55000000000000004">
      <c r="A8658">
        <v>11</v>
      </c>
      <c r="B8658">
        <v>77000</v>
      </c>
      <c r="C8658" s="6">
        <v>44228</v>
      </c>
      <c r="D8658">
        <v>-231.61</v>
      </c>
      <c r="E8658" t="str">
        <f>INDEX(LedgerMapping[[#All],[Area]],MATCH(Transactions[[#This Row],[Sub Ledger]],LedgerMapping[[#All],[Sub Ledger]],0))</f>
        <v>Income Statement</v>
      </c>
    </row>
    <row r="8659" spans="1:5" x14ac:dyDescent="0.55000000000000004">
      <c r="A8659">
        <v>11</v>
      </c>
      <c r="B8659">
        <v>78000</v>
      </c>
      <c r="C8659" s="6">
        <v>44228</v>
      </c>
      <c r="D8659">
        <v>-79.48</v>
      </c>
      <c r="E8659" t="str">
        <f>INDEX(LedgerMapping[[#All],[Area]],MATCH(Transactions[[#This Row],[Sub Ledger]],LedgerMapping[[#All],[Sub Ledger]],0))</f>
        <v>Income Statement</v>
      </c>
    </row>
    <row r="8660" spans="1:5" x14ac:dyDescent="0.55000000000000004">
      <c r="A8660">
        <v>11</v>
      </c>
      <c r="B8660">
        <v>80000</v>
      </c>
      <c r="C8660" s="6">
        <v>44228</v>
      </c>
      <c r="D8660">
        <v>-273.10000000000002</v>
      </c>
      <c r="E8660" t="str">
        <f>INDEX(LedgerMapping[[#All],[Area]],MATCH(Transactions[[#This Row],[Sub Ledger]],LedgerMapping[[#All],[Sub Ledger]],0))</f>
        <v>Income Statement</v>
      </c>
    </row>
    <row r="8661" spans="1:5" x14ac:dyDescent="0.55000000000000004">
      <c r="A8661">
        <v>11</v>
      </c>
      <c r="B8661">
        <v>81000</v>
      </c>
      <c r="C8661" s="6">
        <v>44228</v>
      </c>
      <c r="D8661">
        <v>-167.78</v>
      </c>
      <c r="E8661" t="str">
        <f>INDEX(LedgerMapping[[#All],[Area]],MATCH(Transactions[[#This Row],[Sub Ledger]],LedgerMapping[[#All],[Sub Ledger]],0))</f>
        <v>Income Statement</v>
      </c>
    </row>
    <row r="8662" spans="1:5" x14ac:dyDescent="0.55000000000000004">
      <c r="A8662">
        <v>11</v>
      </c>
      <c r="B8662">
        <v>82000</v>
      </c>
      <c r="C8662" s="6">
        <v>44228</v>
      </c>
      <c r="D8662">
        <v>-17.78</v>
      </c>
      <c r="E8662" t="str">
        <f>INDEX(LedgerMapping[[#All],[Area]],MATCH(Transactions[[#This Row],[Sub Ledger]],LedgerMapping[[#All],[Sub Ledger]],0))</f>
        <v>Income Statement</v>
      </c>
    </row>
    <row r="8663" spans="1:5" x14ac:dyDescent="0.55000000000000004">
      <c r="A8663">
        <v>11</v>
      </c>
      <c r="B8663">
        <v>83000</v>
      </c>
      <c r="C8663" s="6">
        <v>44228</v>
      </c>
      <c r="D8663">
        <v>-60.33</v>
      </c>
      <c r="E8663" t="str">
        <f>INDEX(LedgerMapping[[#All],[Area]],MATCH(Transactions[[#This Row],[Sub Ledger]],LedgerMapping[[#All],[Sub Ledger]],0))</f>
        <v>Income Statement</v>
      </c>
    </row>
    <row r="8664" spans="1:5" x14ac:dyDescent="0.55000000000000004">
      <c r="A8664">
        <v>11</v>
      </c>
      <c r="B8664">
        <v>84000</v>
      </c>
      <c r="C8664" s="6">
        <v>44228</v>
      </c>
      <c r="D8664">
        <v>-53.95</v>
      </c>
      <c r="E8664" t="str">
        <f>INDEX(LedgerMapping[[#All],[Area]],MATCH(Transactions[[#This Row],[Sub Ledger]],LedgerMapping[[#All],[Sub Ledger]],0))</f>
        <v>Income Statement</v>
      </c>
    </row>
    <row r="8665" spans="1:5" x14ac:dyDescent="0.55000000000000004">
      <c r="A8665">
        <v>11</v>
      </c>
      <c r="B8665">
        <v>85000</v>
      </c>
      <c r="C8665" s="6">
        <v>44228</v>
      </c>
      <c r="D8665">
        <v>-49.7</v>
      </c>
      <c r="E8665" t="str">
        <f>INDEX(LedgerMapping[[#All],[Area]],MATCH(Transactions[[#This Row],[Sub Ledger]],LedgerMapping[[#All],[Sub Ledger]],0))</f>
        <v>Income Statement</v>
      </c>
    </row>
    <row r="8666" spans="1:5" x14ac:dyDescent="0.55000000000000004">
      <c r="A8666">
        <v>11</v>
      </c>
      <c r="B8666">
        <v>87000</v>
      </c>
      <c r="C8666" s="6">
        <v>44228</v>
      </c>
      <c r="D8666">
        <v>-225.23</v>
      </c>
      <c r="E8666" t="str">
        <f>INDEX(LedgerMapping[[#All],[Area]],MATCH(Transactions[[#This Row],[Sub Ledger]],LedgerMapping[[#All],[Sub Ledger]],0))</f>
        <v>Income Statement</v>
      </c>
    </row>
    <row r="8667" spans="1:5" x14ac:dyDescent="0.55000000000000004">
      <c r="A8667">
        <v>11</v>
      </c>
      <c r="B8667">
        <v>90000</v>
      </c>
      <c r="C8667" s="6">
        <v>44228</v>
      </c>
      <c r="D8667">
        <v>-103.95</v>
      </c>
      <c r="E8667" t="str">
        <f>INDEX(LedgerMapping[[#All],[Area]],MATCH(Transactions[[#This Row],[Sub Ledger]],LedgerMapping[[#All],[Sub Ledger]],0))</f>
        <v>Income Statement</v>
      </c>
    </row>
    <row r="8668" spans="1:5" x14ac:dyDescent="0.55000000000000004">
      <c r="A8668">
        <v>11</v>
      </c>
      <c r="B8668">
        <v>94000</v>
      </c>
      <c r="C8668" s="6">
        <v>44228</v>
      </c>
      <c r="D8668">
        <v>-75.23</v>
      </c>
      <c r="E8668" t="str">
        <f>INDEX(LedgerMapping[[#All],[Area]],MATCH(Transactions[[#This Row],[Sub Ledger]],LedgerMapping[[#All],[Sub Ledger]],0))</f>
        <v>Income Statement</v>
      </c>
    </row>
    <row r="8669" spans="1:5" x14ac:dyDescent="0.55000000000000004">
      <c r="A8669">
        <v>11</v>
      </c>
      <c r="B8669">
        <v>60000</v>
      </c>
      <c r="C8669" s="6">
        <v>44228</v>
      </c>
      <c r="D8669">
        <v>-23360.77</v>
      </c>
      <c r="E8669" t="str">
        <f>INDEX(LedgerMapping[[#All],[Area]],MATCH(Transactions[[#This Row],[Sub Ledger]],LedgerMapping[[#All],[Sub Ledger]],0))</f>
        <v>Income Statement</v>
      </c>
    </row>
    <row r="8670" spans="1:5" x14ac:dyDescent="0.55000000000000004">
      <c r="A8670">
        <v>11</v>
      </c>
      <c r="B8670">
        <v>61000</v>
      </c>
      <c r="C8670" s="6">
        <v>44228</v>
      </c>
      <c r="D8670">
        <v>-2396.5500000000002</v>
      </c>
      <c r="E8670" t="str">
        <f>INDEX(LedgerMapping[[#All],[Area]],MATCH(Transactions[[#This Row],[Sub Ledger]],LedgerMapping[[#All],[Sub Ledger]],0))</f>
        <v>Income Statement</v>
      </c>
    </row>
    <row r="8671" spans="1:5" x14ac:dyDescent="0.55000000000000004">
      <c r="A8671">
        <v>11</v>
      </c>
      <c r="B8671">
        <v>62000</v>
      </c>
      <c r="C8671" s="6">
        <v>44228</v>
      </c>
      <c r="D8671">
        <v>-1917.82</v>
      </c>
      <c r="E8671" t="str">
        <f>INDEX(LedgerMapping[[#All],[Area]],MATCH(Transactions[[#This Row],[Sub Ledger]],LedgerMapping[[#All],[Sub Ledger]],0))</f>
        <v>Income Statement</v>
      </c>
    </row>
    <row r="8672" spans="1:5" x14ac:dyDescent="0.55000000000000004">
      <c r="A8672">
        <v>11</v>
      </c>
      <c r="B8672">
        <v>65000</v>
      </c>
      <c r="C8672" s="6">
        <v>44228</v>
      </c>
      <c r="D8672">
        <v>-328.42</v>
      </c>
      <c r="E8672" t="str">
        <f>INDEX(LedgerMapping[[#All],[Area]],MATCH(Transactions[[#This Row],[Sub Ledger]],LedgerMapping[[#All],[Sub Ledger]],0))</f>
        <v>Income Statement</v>
      </c>
    </row>
    <row r="8673" spans="1:5" x14ac:dyDescent="0.55000000000000004">
      <c r="A8673">
        <v>11</v>
      </c>
      <c r="B8673">
        <v>66000</v>
      </c>
      <c r="C8673" s="6">
        <v>44228</v>
      </c>
      <c r="D8673">
        <v>-299.7</v>
      </c>
      <c r="E8673" t="str">
        <f>INDEX(LedgerMapping[[#All],[Area]],MATCH(Transactions[[#This Row],[Sub Ledger]],LedgerMapping[[#All],[Sub Ledger]],0))</f>
        <v>Income Statement</v>
      </c>
    </row>
    <row r="8674" spans="1:5" x14ac:dyDescent="0.55000000000000004">
      <c r="A8674">
        <v>11</v>
      </c>
      <c r="B8674">
        <v>67000</v>
      </c>
      <c r="C8674" s="6">
        <v>44228</v>
      </c>
      <c r="D8674">
        <v>-155.02000000000001</v>
      </c>
      <c r="E8674" t="str">
        <f>INDEX(LedgerMapping[[#All],[Area]],MATCH(Transactions[[#This Row],[Sub Ledger]],LedgerMapping[[#All],[Sub Ledger]],0))</f>
        <v>Income Statement</v>
      </c>
    </row>
    <row r="8675" spans="1:5" x14ac:dyDescent="0.55000000000000004">
      <c r="A8675">
        <v>11</v>
      </c>
      <c r="B8675">
        <v>68000</v>
      </c>
      <c r="C8675" s="6">
        <v>44228</v>
      </c>
      <c r="D8675">
        <v>-115.65</v>
      </c>
      <c r="E8675" t="str">
        <f>INDEX(LedgerMapping[[#All],[Area]],MATCH(Transactions[[#This Row],[Sub Ledger]],LedgerMapping[[#All],[Sub Ledger]],0))</f>
        <v>Income Statement</v>
      </c>
    </row>
    <row r="8676" spans="1:5" x14ac:dyDescent="0.55000000000000004">
      <c r="A8676">
        <v>11</v>
      </c>
      <c r="B8676">
        <v>69000</v>
      </c>
      <c r="C8676" s="6">
        <v>44228</v>
      </c>
      <c r="D8676">
        <v>-33.74</v>
      </c>
      <c r="E8676" t="str">
        <f>INDEX(LedgerMapping[[#All],[Area]],MATCH(Transactions[[#This Row],[Sub Ledger]],LedgerMapping[[#All],[Sub Ledger]],0))</f>
        <v>Income Statement</v>
      </c>
    </row>
    <row r="8677" spans="1:5" x14ac:dyDescent="0.55000000000000004">
      <c r="A8677">
        <v>11</v>
      </c>
      <c r="B8677">
        <v>71000</v>
      </c>
      <c r="C8677" s="6">
        <v>44228</v>
      </c>
      <c r="D8677">
        <v>-51.82</v>
      </c>
      <c r="E8677" t="str">
        <f>INDEX(LedgerMapping[[#All],[Area]],MATCH(Transactions[[#This Row],[Sub Ledger]],LedgerMapping[[#All],[Sub Ledger]],0))</f>
        <v>Income Statement</v>
      </c>
    </row>
    <row r="8678" spans="1:5" x14ac:dyDescent="0.55000000000000004">
      <c r="A8678">
        <v>11</v>
      </c>
      <c r="B8678">
        <v>73000</v>
      </c>
      <c r="C8678" s="6">
        <v>44228</v>
      </c>
      <c r="D8678">
        <v>-213.53</v>
      </c>
      <c r="E8678" t="str">
        <f>INDEX(LedgerMapping[[#All],[Area]],MATCH(Transactions[[#This Row],[Sub Ledger]],LedgerMapping[[#All],[Sub Ledger]],0))</f>
        <v>Income Statement</v>
      </c>
    </row>
    <row r="8679" spans="1:5" x14ac:dyDescent="0.55000000000000004">
      <c r="A8679">
        <v>11</v>
      </c>
      <c r="B8679">
        <v>74000</v>
      </c>
      <c r="C8679" s="6">
        <v>44228</v>
      </c>
      <c r="D8679">
        <v>-301.83</v>
      </c>
      <c r="E8679" t="str">
        <f>INDEX(LedgerMapping[[#All],[Area]],MATCH(Transactions[[#This Row],[Sub Ledger]],LedgerMapping[[#All],[Sub Ledger]],0))</f>
        <v>Income Statement</v>
      </c>
    </row>
    <row r="8680" spans="1:5" x14ac:dyDescent="0.55000000000000004">
      <c r="A8680">
        <v>11</v>
      </c>
      <c r="B8680">
        <v>76000</v>
      </c>
      <c r="C8680" s="6">
        <v>44228</v>
      </c>
      <c r="D8680">
        <v>-251.83</v>
      </c>
      <c r="E8680" t="str">
        <f>INDEX(LedgerMapping[[#All],[Area]],MATCH(Transactions[[#This Row],[Sub Ledger]],LedgerMapping[[#All],[Sub Ledger]],0))</f>
        <v>Income Statement</v>
      </c>
    </row>
    <row r="8681" spans="1:5" x14ac:dyDescent="0.55000000000000004">
      <c r="A8681">
        <v>11</v>
      </c>
      <c r="B8681">
        <v>77000</v>
      </c>
      <c r="C8681" s="6">
        <v>44228</v>
      </c>
      <c r="D8681">
        <v>-452.9</v>
      </c>
      <c r="E8681" t="str">
        <f>INDEX(LedgerMapping[[#All],[Area]],MATCH(Transactions[[#This Row],[Sub Ledger]],LedgerMapping[[#All],[Sub Ledger]],0))</f>
        <v>Income Statement</v>
      </c>
    </row>
    <row r="8682" spans="1:5" x14ac:dyDescent="0.55000000000000004">
      <c r="A8682">
        <v>11</v>
      </c>
      <c r="B8682">
        <v>78000</v>
      </c>
      <c r="C8682" s="6">
        <v>44228</v>
      </c>
      <c r="D8682">
        <v>-147.57</v>
      </c>
      <c r="E8682" t="str">
        <f>INDEX(LedgerMapping[[#All],[Area]],MATCH(Transactions[[#This Row],[Sub Ledger]],LedgerMapping[[#All],[Sub Ledger]],0))</f>
        <v>Income Statement</v>
      </c>
    </row>
    <row r="8683" spans="1:5" x14ac:dyDescent="0.55000000000000004">
      <c r="A8683">
        <v>11</v>
      </c>
      <c r="B8683">
        <v>80000</v>
      </c>
      <c r="C8683" s="6">
        <v>44228</v>
      </c>
      <c r="D8683">
        <v>-564.6</v>
      </c>
      <c r="E8683" t="str">
        <f>INDEX(LedgerMapping[[#All],[Area]],MATCH(Transactions[[#This Row],[Sub Ledger]],LedgerMapping[[#All],[Sub Ledger]],0))</f>
        <v>Income Statement</v>
      </c>
    </row>
    <row r="8684" spans="1:5" x14ac:dyDescent="0.55000000000000004">
      <c r="A8684">
        <v>11</v>
      </c>
      <c r="B8684">
        <v>81000</v>
      </c>
      <c r="C8684" s="6">
        <v>44228</v>
      </c>
      <c r="D8684">
        <v>-350.77</v>
      </c>
      <c r="E8684" t="str">
        <f>INDEX(LedgerMapping[[#All],[Area]],MATCH(Transactions[[#This Row],[Sub Ledger]],LedgerMapping[[#All],[Sub Ledger]],0))</f>
        <v>Income Statement</v>
      </c>
    </row>
    <row r="8685" spans="1:5" x14ac:dyDescent="0.55000000000000004">
      <c r="A8685">
        <v>11</v>
      </c>
      <c r="B8685">
        <v>82000</v>
      </c>
      <c r="C8685" s="6">
        <v>44228</v>
      </c>
      <c r="D8685">
        <v>-37.99</v>
      </c>
      <c r="E8685" t="str">
        <f>INDEX(LedgerMapping[[#All],[Area]],MATCH(Transactions[[#This Row],[Sub Ledger]],LedgerMapping[[#All],[Sub Ledger]],0))</f>
        <v>Income Statement</v>
      </c>
    </row>
    <row r="8686" spans="1:5" x14ac:dyDescent="0.55000000000000004">
      <c r="A8686">
        <v>11</v>
      </c>
      <c r="B8686">
        <v>83000</v>
      </c>
      <c r="C8686" s="6">
        <v>44228</v>
      </c>
      <c r="D8686">
        <v>-128.41999999999999</v>
      </c>
      <c r="E8686" t="str">
        <f>INDEX(LedgerMapping[[#All],[Area]],MATCH(Transactions[[#This Row],[Sub Ledger]],LedgerMapping[[#All],[Sub Ledger]],0))</f>
        <v>Income Statement</v>
      </c>
    </row>
    <row r="8687" spans="1:5" x14ac:dyDescent="0.55000000000000004">
      <c r="A8687">
        <v>11</v>
      </c>
      <c r="B8687">
        <v>84000</v>
      </c>
      <c r="C8687" s="6">
        <v>44228</v>
      </c>
      <c r="D8687">
        <v>-115.65</v>
      </c>
      <c r="E8687" t="str">
        <f>INDEX(LedgerMapping[[#All],[Area]],MATCH(Transactions[[#This Row],[Sub Ledger]],LedgerMapping[[#All],[Sub Ledger]],0))</f>
        <v>Income Statement</v>
      </c>
    </row>
    <row r="8688" spans="1:5" x14ac:dyDescent="0.55000000000000004">
      <c r="A8688">
        <v>11</v>
      </c>
      <c r="B8688">
        <v>85000</v>
      </c>
      <c r="C8688" s="6">
        <v>44228</v>
      </c>
      <c r="D8688">
        <v>-102.89</v>
      </c>
      <c r="E8688" t="str">
        <f>INDEX(LedgerMapping[[#All],[Area]],MATCH(Transactions[[#This Row],[Sub Ledger]],LedgerMapping[[#All],[Sub Ledger]],0))</f>
        <v>Income Statement</v>
      </c>
    </row>
    <row r="8689" spans="1:5" x14ac:dyDescent="0.55000000000000004">
      <c r="A8689">
        <v>11</v>
      </c>
      <c r="B8689">
        <v>87000</v>
      </c>
      <c r="C8689" s="6">
        <v>44228</v>
      </c>
      <c r="D8689">
        <v>-448.64</v>
      </c>
      <c r="E8689" t="str">
        <f>INDEX(LedgerMapping[[#All],[Area]],MATCH(Transactions[[#This Row],[Sub Ledger]],LedgerMapping[[#All],[Sub Ledger]],0))</f>
        <v>Income Statement</v>
      </c>
    </row>
    <row r="8690" spans="1:5" x14ac:dyDescent="0.55000000000000004">
      <c r="A8690">
        <v>11</v>
      </c>
      <c r="B8690">
        <v>90000</v>
      </c>
      <c r="C8690" s="6">
        <v>44228</v>
      </c>
      <c r="D8690">
        <v>-220.98</v>
      </c>
      <c r="E8690" t="str">
        <f>INDEX(LedgerMapping[[#All],[Area]],MATCH(Transactions[[#This Row],[Sub Ledger]],LedgerMapping[[#All],[Sub Ledger]],0))</f>
        <v>Income Statement</v>
      </c>
    </row>
    <row r="8691" spans="1:5" x14ac:dyDescent="0.55000000000000004">
      <c r="A8691">
        <v>11</v>
      </c>
      <c r="B8691">
        <v>94000</v>
      </c>
      <c r="C8691" s="6">
        <v>44228</v>
      </c>
      <c r="D8691">
        <v>-157.15</v>
      </c>
      <c r="E8691" t="str">
        <f>INDEX(LedgerMapping[[#All],[Area]],MATCH(Transactions[[#This Row],[Sub Ledger]],LedgerMapping[[#All],[Sub Ledger]],0))</f>
        <v>Income Statement</v>
      </c>
    </row>
    <row r="8692" spans="1:5" x14ac:dyDescent="0.55000000000000004">
      <c r="A8692">
        <v>11</v>
      </c>
      <c r="B8692">
        <v>60000</v>
      </c>
      <c r="C8692" s="6">
        <v>44228</v>
      </c>
      <c r="D8692">
        <v>-18894.73</v>
      </c>
      <c r="E8692" t="str">
        <f>INDEX(LedgerMapping[[#All],[Area]],MATCH(Transactions[[#This Row],[Sub Ledger]],LedgerMapping[[#All],[Sub Ledger]],0))</f>
        <v>Income Statement</v>
      </c>
    </row>
    <row r="8693" spans="1:5" x14ac:dyDescent="0.55000000000000004">
      <c r="A8693">
        <v>11</v>
      </c>
      <c r="B8693">
        <v>61000</v>
      </c>
      <c r="C8693" s="6">
        <v>44228</v>
      </c>
      <c r="D8693">
        <v>-2133.7800000000002</v>
      </c>
      <c r="E8693" t="str">
        <f>INDEX(LedgerMapping[[#All],[Area]],MATCH(Transactions[[#This Row],[Sub Ledger]],LedgerMapping[[#All],[Sub Ledger]],0))</f>
        <v>Income Statement</v>
      </c>
    </row>
    <row r="8694" spans="1:5" x14ac:dyDescent="0.55000000000000004">
      <c r="A8694">
        <v>11</v>
      </c>
      <c r="B8694">
        <v>62000</v>
      </c>
      <c r="C8694" s="6">
        <v>44228</v>
      </c>
      <c r="D8694">
        <v>-1939.09</v>
      </c>
      <c r="E8694" t="str">
        <f>INDEX(LedgerMapping[[#All],[Area]],MATCH(Transactions[[#This Row],[Sub Ledger]],LedgerMapping[[#All],[Sub Ledger]],0))</f>
        <v>Income Statement</v>
      </c>
    </row>
    <row r="8695" spans="1:5" x14ac:dyDescent="0.55000000000000004">
      <c r="A8695">
        <v>11</v>
      </c>
      <c r="B8695">
        <v>65000</v>
      </c>
      <c r="C8695" s="6">
        <v>44228</v>
      </c>
      <c r="D8695">
        <v>-341.19</v>
      </c>
      <c r="E8695" t="str">
        <f>INDEX(LedgerMapping[[#All],[Area]],MATCH(Transactions[[#This Row],[Sub Ledger]],LedgerMapping[[#All],[Sub Ledger]],0))</f>
        <v>Income Statement</v>
      </c>
    </row>
    <row r="8696" spans="1:5" x14ac:dyDescent="0.55000000000000004">
      <c r="A8696">
        <v>11</v>
      </c>
      <c r="B8696">
        <v>66000</v>
      </c>
      <c r="C8696" s="6">
        <v>44228</v>
      </c>
      <c r="D8696">
        <v>-309.27999999999997</v>
      </c>
      <c r="E8696" t="str">
        <f>INDEX(LedgerMapping[[#All],[Area]],MATCH(Transactions[[#This Row],[Sub Ledger]],LedgerMapping[[#All],[Sub Ledger]],0))</f>
        <v>Income Statement</v>
      </c>
    </row>
    <row r="8697" spans="1:5" x14ac:dyDescent="0.55000000000000004">
      <c r="A8697">
        <v>11</v>
      </c>
      <c r="B8697">
        <v>67000</v>
      </c>
      <c r="C8697" s="6">
        <v>44228</v>
      </c>
      <c r="D8697">
        <v>-153.94999999999999</v>
      </c>
      <c r="E8697" t="str">
        <f>INDEX(LedgerMapping[[#All],[Area]],MATCH(Transactions[[#This Row],[Sub Ledger]],LedgerMapping[[#All],[Sub Ledger]],0))</f>
        <v>Income Statement</v>
      </c>
    </row>
    <row r="8698" spans="1:5" x14ac:dyDescent="0.55000000000000004">
      <c r="A8698">
        <v>11</v>
      </c>
      <c r="B8698">
        <v>68000</v>
      </c>
      <c r="C8698" s="6">
        <v>44228</v>
      </c>
      <c r="D8698">
        <v>-116.72</v>
      </c>
      <c r="E8698" t="str">
        <f>INDEX(LedgerMapping[[#All],[Area]],MATCH(Transactions[[#This Row],[Sub Ledger]],LedgerMapping[[#All],[Sub Ledger]],0))</f>
        <v>Income Statement</v>
      </c>
    </row>
    <row r="8699" spans="1:5" x14ac:dyDescent="0.55000000000000004">
      <c r="A8699">
        <v>11</v>
      </c>
      <c r="B8699">
        <v>69000</v>
      </c>
      <c r="C8699" s="6">
        <v>44228</v>
      </c>
      <c r="D8699">
        <v>-34.799999999999997</v>
      </c>
      <c r="E8699" t="str">
        <f>INDEX(LedgerMapping[[#All],[Area]],MATCH(Transactions[[#This Row],[Sub Ledger]],LedgerMapping[[#All],[Sub Ledger]],0))</f>
        <v>Income Statement</v>
      </c>
    </row>
    <row r="8700" spans="1:5" x14ac:dyDescent="0.55000000000000004">
      <c r="A8700">
        <v>11</v>
      </c>
      <c r="B8700">
        <v>71000</v>
      </c>
      <c r="C8700" s="6">
        <v>44228</v>
      </c>
      <c r="D8700">
        <v>-53.95</v>
      </c>
      <c r="E8700" t="str">
        <f>INDEX(LedgerMapping[[#All],[Area]],MATCH(Transactions[[#This Row],[Sub Ledger]],LedgerMapping[[#All],[Sub Ledger]],0))</f>
        <v>Income Statement</v>
      </c>
    </row>
    <row r="8701" spans="1:5" x14ac:dyDescent="0.55000000000000004">
      <c r="A8701">
        <v>11</v>
      </c>
      <c r="B8701">
        <v>73000</v>
      </c>
      <c r="C8701" s="6">
        <v>44228</v>
      </c>
      <c r="D8701">
        <v>-206.08</v>
      </c>
      <c r="E8701" t="str">
        <f>INDEX(LedgerMapping[[#All],[Area]],MATCH(Transactions[[#This Row],[Sub Ledger]],LedgerMapping[[#All],[Sub Ledger]],0))</f>
        <v>Income Statement</v>
      </c>
    </row>
    <row r="8702" spans="1:5" x14ac:dyDescent="0.55000000000000004">
      <c r="A8702">
        <v>11</v>
      </c>
      <c r="B8702">
        <v>74000</v>
      </c>
      <c r="C8702" s="6">
        <v>44228</v>
      </c>
      <c r="D8702">
        <v>-350.77</v>
      </c>
      <c r="E8702" t="str">
        <f>INDEX(LedgerMapping[[#All],[Area]],MATCH(Transactions[[#This Row],[Sub Ledger]],LedgerMapping[[#All],[Sub Ledger]],0))</f>
        <v>Income Statement</v>
      </c>
    </row>
    <row r="8703" spans="1:5" x14ac:dyDescent="0.55000000000000004">
      <c r="A8703">
        <v>11</v>
      </c>
      <c r="B8703">
        <v>76000</v>
      </c>
      <c r="C8703" s="6">
        <v>44228</v>
      </c>
      <c r="D8703">
        <v>-223.1</v>
      </c>
      <c r="E8703" t="str">
        <f>INDEX(LedgerMapping[[#All],[Area]],MATCH(Transactions[[#This Row],[Sub Ledger]],LedgerMapping[[#All],[Sub Ledger]],0))</f>
        <v>Income Statement</v>
      </c>
    </row>
    <row r="8704" spans="1:5" x14ac:dyDescent="0.55000000000000004">
      <c r="A8704">
        <v>11</v>
      </c>
      <c r="B8704">
        <v>77000</v>
      </c>
      <c r="C8704" s="6">
        <v>44228</v>
      </c>
      <c r="D8704">
        <v>-400.77</v>
      </c>
      <c r="E8704" t="str">
        <f>INDEX(LedgerMapping[[#All],[Area]],MATCH(Transactions[[#This Row],[Sub Ledger]],LedgerMapping[[#All],[Sub Ledger]],0))</f>
        <v>Income Statement</v>
      </c>
    </row>
    <row r="8705" spans="1:5" x14ac:dyDescent="0.55000000000000004">
      <c r="A8705">
        <v>11</v>
      </c>
      <c r="B8705">
        <v>78000</v>
      </c>
      <c r="C8705" s="6">
        <v>44228</v>
      </c>
      <c r="D8705">
        <v>-122.04</v>
      </c>
      <c r="E8705" t="str">
        <f>INDEX(LedgerMapping[[#All],[Area]],MATCH(Transactions[[#This Row],[Sub Ledger]],LedgerMapping[[#All],[Sub Ledger]],0))</f>
        <v>Income Statement</v>
      </c>
    </row>
    <row r="8706" spans="1:5" x14ac:dyDescent="0.55000000000000004">
      <c r="A8706">
        <v>11</v>
      </c>
      <c r="B8706">
        <v>80000</v>
      </c>
      <c r="C8706" s="6">
        <v>44228</v>
      </c>
      <c r="D8706">
        <v>-453.96</v>
      </c>
      <c r="E8706" t="str">
        <f>INDEX(LedgerMapping[[#All],[Area]],MATCH(Transactions[[#This Row],[Sub Ledger]],LedgerMapping[[#All],[Sub Ledger]],0))</f>
        <v>Income Statement</v>
      </c>
    </row>
    <row r="8707" spans="1:5" x14ac:dyDescent="0.55000000000000004">
      <c r="A8707">
        <v>11</v>
      </c>
      <c r="B8707">
        <v>81000</v>
      </c>
      <c r="C8707" s="6">
        <v>44228</v>
      </c>
      <c r="D8707">
        <v>-281.62</v>
      </c>
      <c r="E8707" t="str">
        <f>INDEX(LedgerMapping[[#All],[Area]],MATCH(Transactions[[#This Row],[Sub Ledger]],LedgerMapping[[#All],[Sub Ledger]],0))</f>
        <v>Income Statement</v>
      </c>
    </row>
    <row r="8708" spans="1:5" x14ac:dyDescent="0.55000000000000004">
      <c r="A8708">
        <v>11</v>
      </c>
      <c r="B8708">
        <v>82000</v>
      </c>
      <c r="C8708" s="6">
        <v>44228</v>
      </c>
      <c r="D8708">
        <v>-28.42</v>
      </c>
      <c r="E8708" t="str">
        <f>INDEX(LedgerMapping[[#All],[Area]],MATCH(Transactions[[#This Row],[Sub Ledger]],LedgerMapping[[#All],[Sub Ledger]],0))</f>
        <v>Income Statement</v>
      </c>
    </row>
    <row r="8709" spans="1:5" x14ac:dyDescent="0.55000000000000004">
      <c r="A8709">
        <v>11</v>
      </c>
      <c r="B8709">
        <v>83000</v>
      </c>
      <c r="C8709" s="6">
        <v>44228</v>
      </c>
      <c r="D8709">
        <v>-100.76</v>
      </c>
      <c r="E8709" t="str">
        <f>INDEX(LedgerMapping[[#All],[Area]],MATCH(Transactions[[#This Row],[Sub Ledger]],LedgerMapping[[#All],[Sub Ledger]],0))</f>
        <v>Income Statement</v>
      </c>
    </row>
    <row r="8710" spans="1:5" x14ac:dyDescent="0.55000000000000004">
      <c r="A8710">
        <v>11</v>
      </c>
      <c r="B8710">
        <v>84000</v>
      </c>
      <c r="C8710" s="6">
        <v>44228</v>
      </c>
      <c r="D8710">
        <v>-90.12</v>
      </c>
      <c r="E8710" t="str">
        <f>INDEX(LedgerMapping[[#All],[Area]],MATCH(Transactions[[#This Row],[Sub Ledger]],LedgerMapping[[#All],[Sub Ledger]],0))</f>
        <v>Income Statement</v>
      </c>
    </row>
    <row r="8711" spans="1:5" x14ac:dyDescent="0.55000000000000004">
      <c r="A8711">
        <v>11</v>
      </c>
      <c r="B8711">
        <v>85000</v>
      </c>
      <c r="C8711" s="6">
        <v>44228</v>
      </c>
      <c r="D8711">
        <v>-79.48</v>
      </c>
      <c r="E8711" t="str">
        <f>INDEX(LedgerMapping[[#All],[Area]],MATCH(Transactions[[#This Row],[Sub Ledger]],LedgerMapping[[#All],[Sub Ledger]],0))</f>
        <v>Income Statement</v>
      </c>
    </row>
    <row r="8712" spans="1:5" x14ac:dyDescent="0.55000000000000004">
      <c r="A8712">
        <v>11</v>
      </c>
      <c r="B8712">
        <v>87000</v>
      </c>
      <c r="C8712" s="6">
        <v>44228</v>
      </c>
      <c r="D8712">
        <v>-375.23</v>
      </c>
      <c r="E8712" t="str">
        <f>INDEX(LedgerMapping[[#All],[Area]],MATCH(Transactions[[#This Row],[Sub Ledger]],LedgerMapping[[#All],[Sub Ledger]],0))</f>
        <v>Income Statement</v>
      </c>
    </row>
    <row r="8713" spans="1:5" x14ac:dyDescent="0.55000000000000004">
      <c r="A8713">
        <v>11</v>
      </c>
      <c r="B8713">
        <v>90000</v>
      </c>
      <c r="C8713" s="6">
        <v>44228</v>
      </c>
      <c r="D8713">
        <v>-170.98</v>
      </c>
      <c r="E8713" t="str">
        <f>INDEX(LedgerMapping[[#All],[Area]],MATCH(Transactions[[#This Row],[Sub Ledger]],LedgerMapping[[#All],[Sub Ledger]],0))</f>
        <v>Income Statement</v>
      </c>
    </row>
    <row r="8714" spans="1:5" x14ac:dyDescent="0.55000000000000004">
      <c r="A8714">
        <v>11</v>
      </c>
      <c r="B8714">
        <v>94000</v>
      </c>
      <c r="C8714" s="6">
        <v>44228</v>
      </c>
      <c r="D8714">
        <v>-126.29</v>
      </c>
      <c r="E8714" t="str">
        <f>INDEX(LedgerMapping[[#All],[Area]],MATCH(Transactions[[#This Row],[Sub Ledger]],LedgerMapping[[#All],[Sub Ledger]],0))</f>
        <v>Income Statement</v>
      </c>
    </row>
    <row r="8715" spans="1:5" x14ac:dyDescent="0.55000000000000004">
      <c r="A8715">
        <v>11</v>
      </c>
      <c r="B8715">
        <v>60000</v>
      </c>
      <c r="C8715" s="6">
        <v>44228</v>
      </c>
      <c r="D8715">
        <v>-7788.14</v>
      </c>
      <c r="E8715" t="str">
        <f>INDEX(LedgerMapping[[#All],[Area]],MATCH(Transactions[[#This Row],[Sub Ledger]],LedgerMapping[[#All],[Sub Ledger]],0))</f>
        <v>Income Statement</v>
      </c>
    </row>
    <row r="8716" spans="1:5" x14ac:dyDescent="0.55000000000000004">
      <c r="A8716">
        <v>11</v>
      </c>
      <c r="B8716">
        <v>61000</v>
      </c>
      <c r="C8716" s="6">
        <v>44228</v>
      </c>
      <c r="D8716">
        <v>-719.92</v>
      </c>
      <c r="E8716" t="str">
        <f>INDEX(LedgerMapping[[#All],[Area]],MATCH(Transactions[[#This Row],[Sub Ledger]],LedgerMapping[[#All],[Sub Ledger]],0))</f>
        <v>Income Statement</v>
      </c>
    </row>
    <row r="8717" spans="1:5" x14ac:dyDescent="0.55000000000000004">
      <c r="A8717">
        <v>11</v>
      </c>
      <c r="B8717">
        <v>62000</v>
      </c>
      <c r="C8717" s="6">
        <v>44228</v>
      </c>
      <c r="D8717">
        <v>-640.13</v>
      </c>
      <c r="E8717" t="str">
        <f>INDEX(LedgerMapping[[#All],[Area]],MATCH(Transactions[[#This Row],[Sub Ledger]],LedgerMapping[[#All],[Sub Ledger]],0))</f>
        <v>Income Statement</v>
      </c>
    </row>
    <row r="8718" spans="1:5" x14ac:dyDescent="0.55000000000000004">
      <c r="A8718">
        <v>11</v>
      </c>
      <c r="B8718">
        <v>65000</v>
      </c>
      <c r="C8718" s="6">
        <v>44228</v>
      </c>
      <c r="D8718">
        <v>-115.65</v>
      </c>
      <c r="E8718" t="str">
        <f>INDEX(LedgerMapping[[#All],[Area]],MATCH(Transactions[[#This Row],[Sub Ledger]],LedgerMapping[[#All],[Sub Ledger]],0))</f>
        <v>Income Statement</v>
      </c>
    </row>
    <row r="8719" spans="1:5" x14ac:dyDescent="0.55000000000000004">
      <c r="A8719">
        <v>11</v>
      </c>
      <c r="B8719">
        <v>66000</v>
      </c>
      <c r="C8719" s="6">
        <v>44228</v>
      </c>
      <c r="D8719">
        <v>-103.95</v>
      </c>
      <c r="E8719" t="str">
        <f>INDEX(LedgerMapping[[#All],[Area]],MATCH(Transactions[[#This Row],[Sub Ledger]],LedgerMapping[[#All],[Sub Ledger]],0))</f>
        <v>Income Statement</v>
      </c>
    </row>
    <row r="8720" spans="1:5" x14ac:dyDescent="0.55000000000000004">
      <c r="A8720">
        <v>11</v>
      </c>
      <c r="B8720">
        <v>67000</v>
      </c>
      <c r="C8720" s="6">
        <v>44228</v>
      </c>
      <c r="D8720">
        <v>-53.95</v>
      </c>
      <c r="E8720" t="str">
        <f>INDEX(LedgerMapping[[#All],[Area]],MATCH(Transactions[[#This Row],[Sub Ledger]],LedgerMapping[[#All],[Sub Ledger]],0))</f>
        <v>Income Statement</v>
      </c>
    </row>
    <row r="8721" spans="1:5" x14ac:dyDescent="0.55000000000000004">
      <c r="A8721">
        <v>11</v>
      </c>
      <c r="B8721">
        <v>68000</v>
      </c>
      <c r="C8721" s="6">
        <v>44228</v>
      </c>
      <c r="D8721">
        <v>-40.119999999999997</v>
      </c>
      <c r="E8721" t="str">
        <f>INDEX(LedgerMapping[[#All],[Area]],MATCH(Transactions[[#This Row],[Sub Ledger]],LedgerMapping[[#All],[Sub Ledger]],0))</f>
        <v>Income Statement</v>
      </c>
    </row>
    <row r="8722" spans="1:5" x14ac:dyDescent="0.55000000000000004">
      <c r="A8722">
        <v>11</v>
      </c>
      <c r="B8722">
        <v>69000</v>
      </c>
      <c r="C8722" s="6">
        <v>44228</v>
      </c>
      <c r="D8722">
        <v>-12.46</v>
      </c>
      <c r="E8722" t="str">
        <f>INDEX(LedgerMapping[[#All],[Area]],MATCH(Transactions[[#This Row],[Sub Ledger]],LedgerMapping[[#All],[Sub Ledger]],0))</f>
        <v>Income Statement</v>
      </c>
    </row>
    <row r="8723" spans="1:5" x14ac:dyDescent="0.55000000000000004">
      <c r="A8723">
        <v>11</v>
      </c>
      <c r="B8723">
        <v>71000</v>
      </c>
      <c r="C8723" s="6">
        <v>44228</v>
      </c>
      <c r="D8723">
        <v>-17.78</v>
      </c>
      <c r="E8723" t="str">
        <f>INDEX(LedgerMapping[[#All],[Area]],MATCH(Transactions[[#This Row],[Sub Ledger]],LedgerMapping[[#All],[Sub Ledger]],0))</f>
        <v>Income Statement</v>
      </c>
    </row>
    <row r="8724" spans="1:5" x14ac:dyDescent="0.55000000000000004">
      <c r="A8724">
        <v>11</v>
      </c>
      <c r="B8724">
        <v>73000</v>
      </c>
      <c r="C8724" s="6">
        <v>44228</v>
      </c>
      <c r="D8724">
        <v>-73.099999999999994</v>
      </c>
      <c r="E8724" t="str">
        <f>INDEX(LedgerMapping[[#All],[Area]],MATCH(Transactions[[#This Row],[Sub Ledger]],LedgerMapping[[#All],[Sub Ledger]],0))</f>
        <v>Income Statement</v>
      </c>
    </row>
    <row r="8725" spans="1:5" x14ac:dyDescent="0.55000000000000004">
      <c r="A8725">
        <v>11</v>
      </c>
      <c r="B8725">
        <v>74000</v>
      </c>
      <c r="C8725" s="6">
        <v>44228</v>
      </c>
      <c r="D8725">
        <v>-289.06</v>
      </c>
      <c r="E8725" t="str">
        <f>INDEX(LedgerMapping[[#All],[Area]],MATCH(Transactions[[#This Row],[Sub Ledger]],LedgerMapping[[#All],[Sub Ledger]],0))</f>
        <v>Income Statement</v>
      </c>
    </row>
    <row r="8726" spans="1:5" x14ac:dyDescent="0.55000000000000004">
      <c r="A8726">
        <v>11</v>
      </c>
      <c r="B8726">
        <v>76000</v>
      </c>
      <c r="C8726" s="6">
        <v>44228</v>
      </c>
      <c r="D8726">
        <v>-84.8</v>
      </c>
      <c r="E8726" t="str">
        <f>INDEX(LedgerMapping[[#All],[Area]],MATCH(Transactions[[#This Row],[Sub Ledger]],LedgerMapping[[#All],[Sub Ledger]],0))</f>
        <v>Income Statement</v>
      </c>
    </row>
    <row r="8727" spans="1:5" x14ac:dyDescent="0.55000000000000004">
      <c r="A8727">
        <v>11</v>
      </c>
      <c r="B8727">
        <v>77000</v>
      </c>
      <c r="C8727" s="6">
        <v>44228</v>
      </c>
      <c r="D8727">
        <v>-152.88999999999999</v>
      </c>
      <c r="E8727" t="str">
        <f>INDEX(LedgerMapping[[#All],[Area]],MATCH(Transactions[[#This Row],[Sub Ledger]],LedgerMapping[[#All],[Sub Ledger]],0))</f>
        <v>Income Statement</v>
      </c>
    </row>
    <row r="8728" spans="1:5" x14ac:dyDescent="0.55000000000000004">
      <c r="A8728">
        <v>11</v>
      </c>
      <c r="B8728">
        <v>78000</v>
      </c>
      <c r="C8728" s="6">
        <v>44228</v>
      </c>
      <c r="D8728">
        <v>-66.72</v>
      </c>
      <c r="E8728" t="str">
        <f>INDEX(LedgerMapping[[#All],[Area]],MATCH(Transactions[[#This Row],[Sub Ledger]],LedgerMapping[[#All],[Sub Ledger]],0))</f>
        <v>Income Statement</v>
      </c>
    </row>
    <row r="8729" spans="1:5" x14ac:dyDescent="0.55000000000000004">
      <c r="A8729">
        <v>11</v>
      </c>
      <c r="B8729">
        <v>80000</v>
      </c>
      <c r="C8729" s="6">
        <v>44228</v>
      </c>
      <c r="D8729">
        <v>-192.25</v>
      </c>
      <c r="E8729" t="str">
        <f>INDEX(LedgerMapping[[#All],[Area]],MATCH(Transactions[[#This Row],[Sub Ledger]],LedgerMapping[[#All],[Sub Ledger]],0))</f>
        <v>Income Statement</v>
      </c>
    </row>
    <row r="8730" spans="1:5" x14ac:dyDescent="0.55000000000000004">
      <c r="A8730">
        <v>11</v>
      </c>
      <c r="B8730">
        <v>81000</v>
      </c>
      <c r="C8730" s="6">
        <v>44228</v>
      </c>
      <c r="D8730">
        <v>-119.91</v>
      </c>
      <c r="E8730" t="str">
        <f>INDEX(LedgerMapping[[#All],[Area]],MATCH(Transactions[[#This Row],[Sub Ledger]],LedgerMapping[[#All],[Sub Ledger]],0))</f>
        <v>Income Statement</v>
      </c>
    </row>
    <row r="8731" spans="1:5" x14ac:dyDescent="0.55000000000000004">
      <c r="A8731">
        <v>11</v>
      </c>
      <c r="B8731">
        <v>82000</v>
      </c>
      <c r="C8731" s="6">
        <v>44228</v>
      </c>
      <c r="D8731">
        <v>-13.53</v>
      </c>
      <c r="E8731" t="str">
        <f>INDEX(LedgerMapping[[#All],[Area]],MATCH(Transactions[[#This Row],[Sub Ledger]],LedgerMapping[[#All],[Sub Ledger]],0))</f>
        <v>Income Statement</v>
      </c>
    </row>
    <row r="8732" spans="1:5" x14ac:dyDescent="0.55000000000000004">
      <c r="A8732">
        <v>11</v>
      </c>
      <c r="B8732">
        <v>83000</v>
      </c>
      <c r="C8732" s="6">
        <v>44228</v>
      </c>
      <c r="D8732">
        <v>-44.38</v>
      </c>
      <c r="E8732" t="str">
        <f>INDEX(LedgerMapping[[#All],[Area]],MATCH(Transactions[[#This Row],[Sub Ledger]],LedgerMapping[[#All],[Sub Ledger]],0))</f>
        <v>Income Statement</v>
      </c>
    </row>
    <row r="8733" spans="1:5" x14ac:dyDescent="0.55000000000000004">
      <c r="A8733">
        <v>11</v>
      </c>
      <c r="B8733">
        <v>84000</v>
      </c>
      <c r="C8733" s="6">
        <v>44228</v>
      </c>
      <c r="D8733">
        <v>-40.119999999999997</v>
      </c>
      <c r="E8733" t="str">
        <f>INDEX(LedgerMapping[[#All],[Area]],MATCH(Transactions[[#This Row],[Sub Ledger]],LedgerMapping[[#All],[Sub Ledger]],0))</f>
        <v>Income Statement</v>
      </c>
    </row>
    <row r="8734" spans="1:5" x14ac:dyDescent="0.55000000000000004">
      <c r="A8734">
        <v>11</v>
      </c>
      <c r="B8734">
        <v>85000</v>
      </c>
      <c r="C8734" s="6">
        <v>44228</v>
      </c>
      <c r="D8734">
        <v>-34.799999999999997</v>
      </c>
      <c r="E8734" t="str">
        <f>INDEX(LedgerMapping[[#All],[Area]],MATCH(Transactions[[#This Row],[Sub Ledger]],LedgerMapping[[#All],[Sub Ledger]],0))</f>
        <v>Income Statement</v>
      </c>
    </row>
    <row r="8735" spans="1:5" x14ac:dyDescent="0.55000000000000004">
      <c r="A8735">
        <v>11</v>
      </c>
      <c r="B8735">
        <v>87000</v>
      </c>
      <c r="C8735" s="6">
        <v>44228</v>
      </c>
      <c r="D8735">
        <v>-149.69999999999999</v>
      </c>
      <c r="E8735" t="str">
        <f>INDEX(LedgerMapping[[#All],[Area]],MATCH(Transactions[[#This Row],[Sub Ledger]],LedgerMapping[[#All],[Sub Ledger]],0))</f>
        <v>Income Statement</v>
      </c>
    </row>
    <row r="8736" spans="1:5" x14ac:dyDescent="0.55000000000000004">
      <c r="A8736">
        <v>11</v>
      </c>
      <c r="B8736">
        <v>90000</v>
      </c>
      <c r="C8736" s="6">
        <v>44228</v>
      </c>
      <c r="D8736">
        <v>-76.290000000000006</v>
      </c>
      <c r="E8736" t="str">
        <f>INDEX(LedgerMapping[[#All],[Area]],MATCH(Transactions[[#This Row],[Sub Ledger]],LedgerMapping[[#All],[Sub Ledger]],0))</f>
        <v>Income Statement</v>
      </c>
    </row>
    <row r="8737" spans="1:5" x14ac:dyDescent="0.55000000000000004">
      <c r="A8737">
        <v>11</v>
      </c>
      <c r="B8737">
        <v>94000</v>
      </c>
      <c r="C8737" s="6">
        <v>44228</v>
      </c>
      <c r="D8737">
        <v>-53.95</v>
      </c>
      <c r="E8737" t="str">
        <f>INDEX(LedgerMapping[[#All],[Area]],MATCH(Transactions[[#This Row],[Sub Ledger]],LedgerMapping[[#All],[Sub Ledger]],0))</f>
        <v>Income Statement</v>
      </c>
    </row>
    <row r="8738" spans="1:5" x14ac:dyDescent="0.55000000000000004">
      <c r="A8738">
        <v>11</v>
      </c>
      <c r="B8738">
        <v>52000</v>
      </c>
      <c r="C8738" s="6">
        <v>44228</v>
      </c>
      <c r="D8738">
        <v>57777.37</v>
      </c>
      <c r="E8738" t="str">
        <f>INDEX(LedgerMapping[[#All],[Area]],MATCH(Transactions[[#This Row],[Sub Ledger]],LedgerMapping[[#All],[Sub Ledger]],0))</f>
        <v>Income Statement</v>
      </c>
    </row>
    <row r="8739" spans="1:5" x14ac:dyDescent="0.55000000000000004">
      <c r="A8739">
        <v>11</v>
      </c>
      <c r="B8739">
        <v>89000</v>
      </c>
      <c r="C8739" s="6">
        <v>44228</v>
      </c>
      <c r="D8739">
        <v>67.78</v>
      </c>
      <c r="E8739" t="str">
        <f>INDEX(LedgerMapping[[#All],[Area]],MATCH(Transactions[[#This Row],[Sub Ledger]],LedgerMapping[[#All],[Sub Ledger]],0))</f>
        <v>Income Statement</v>
      </c>
    </row>
    <row r="8740" spans="1:5" x14ac:dyDescent="0.55000000000000004">
      <c r="A8740">
        <v>11</v>
      </c>
      <c r="B8740">
        <v>89000</v>
      </c>
      <c r="C8740" s="6">
        <v>44228</v>
      </c>
      <c r="D8740">
        <v>144.38</v>
      </c>
      <c r="E8740" t="str">
        <f>INDEX(LedgerMapping[[#All],[Area]],MATCH(Transactions[[#This Row],[Sub Ledger]],LedgerMapping[[#All],[Sub Ledger]],0))</f>
        <v>Income Statement</v>
      </c>
    </row>
    <row r="8741" spans="1:5" x14ac:dyDescent="0.55000000000000004">
      <c r="A8741">
        <v>11</v>
      </c>
      <c r="B8741">
        <v>89000</v>
      </c>
      <c r="C8741" s="6">
        <v>44228</v>
      </c>
      <c r="D8741">
        <v>112.46</v>
      </c>
      <c r="E8741" t="str">
        <f>INDEX(LedgerMapping[[#All],[Area]],MATCH(Transactions[[#This Row],[Sub Ledger]],LedgerMapping[[#All],[Sub Ledger]],0))</f>
        <v>Income Statement</v>
      </c>
    </row>
    <row r="8742" spans="1:5" x14ac:dyDescent="0.55000000000000004">
      <c r="A8742">
        <v>11</v>
      </c>
      <c r="B8742">
        <v>89000</v>
      </c>
      <c r="C8742" s="6">
        <v>44228</v>
      </c>
      <c r="D8742">
        <v>49.7</v>
      </c>
      <c r="E8742" t="str">
        <f>INDEX(LedgerMapping[[#All],[Area]],MATCH(Transactions[[#This Row],[Sub Ledger]],LedgerMapping[[#All],[Sub Ledger]],0))</f>
        <v>Income Statement</v>
      </c>
    </row>
    <row r="8743" spans="1:5" x14ac:dyDescent="0.55000000000000004">
      <c r="A8743">
        <v>11</v>
      </c>
      <c r="B8743">
        <v>89000</v>
      </c>
      <c r="C8743" s="6">
        <v>44228</v>
      </c>
      <c r="D8743">
        <v>140.12</v>
      </c>
      <c r="E8743" t="str">
        <f>INDEX(LedgerMapping[[#All],[Area]],MATCH(Transactions[[#This Row],[Sub Ledger]],LedgerMapping[[#All],[Sub Ledger]],0))</f>
        <v>Income Statement</v>
      </c>
    </row>
    <row r="8744" spans="1:5" x14ac:dyDescent="0.55000000000000004">
      <c r="A8744">
        <v>11</v>
      </c>
      <c r="B8744">
        <v>89000</v>
      </c>
      <c r="C8744" s="6">
        <v>44228</v>
      </c>
      <c r="D8744">
        <v>198.64</v>
      </c>
      <c r="E8744" t="str">
        <f>INDEX(LedgerMapping[[#All],[Area]],MATCH(Transactions[[#This Row],[Sub Ledger]],LedgerMapping[[#All],[Sub Ledger]],0))</f>
        <v>Income Statement</v>
      </c>
    </row>
    <row r="8745" spans="1:5" x14ac:dyDescent="0.55000000000000004">
      <c r="A8745">
        <v>11</v>
      </c>
      <c r="B8745">
        <v>91000</v>
      </c>
      <c r="C8745" s="6">
        <v>44228</v>
      </c>
      <c r="D8745">
        <v>-82.22</v>
      </c>
      <c r="E8745" t="str">
        <f>INDEX(LedgerMapping[[#All],[Area]],MATCH(Transactions[[#This Row],[Sub Ledger]],LedgerMapping[[#All],[Sub Ledger]],0))</f>
        <v>Income Statement</v>
      </c>
    </row>
    <row r="8746" spans="1:5" x14ac:dyDescent="0.55000000000000004">
      <c r="A8746">
        <v>11</v>
      </c>
      <c r="B8746">
        <v>91000</v>
      </c>
      <c r="C8746" s="6">
        <v>44228</v>
      </c>
      <c r="D8746">
        <v>-175.83</v>
      </c>
      <c r="E8746" t="str">
        <f>INDEX(LedgerMapping[[#All],[Area]],MATCH(Transactions[[#This Row],[Sub Ledger]],LedgerMapping[[#All],[Sub Ledger]],0))</f>
        <v>Income Statement</v>
      </c>
    </row>
    <row r="8747" spans="1:5" x14ac:dyDescent="0.55000000000000004">
      <c r="A8747">
        <v>11</v>
      </c>
      <c r="B8747">
        <v>91000</v>
      </c>
      <c r="C8747" s="6">
        <v>44228</v>
      </c>
      <c r="D8747">
        <v>-135.41</v>
      </c>
      <c r="E8747" t="str">
        <f>INDEX(LedgerMapping[[#All],[Area]],MATCH(Transactions[[#This Row],[Sub Ledger]],LedgerMapping[[#All],[Sub Ledger]],0))</f>
        <v>Income Statement</v>
      </c>
    </row>
    <row r="8748" spans="1:5" x14ac:dyDescent="0.55000000000000004">
      <c r="A8748">
        <v>11</v>
      </c>
      <c r="B8748">
        <v>91000</v>
      </c>
      <c r="C8748" s="6">
        <v>44228</v>
      </c>
      <c r="D8748">
        <v>-59.88</v>
      </c>
      <c r="E8748" t="str">
        <f>INDEX(LedgerMapping[[#All],[Area]],MATCH(Transactions[[#This Row],[Sub Ledger]],LedgerMapping[[#All],[Sub Ledger]],0))</f>
        <v>Income Statement</v>
      </c>
    </row>
    <row r="8749" spans="1:5" x14ac:dyDescent="0.55000000000000004">
      <c r="A8749">
        <v>11</v>
      </c>
      <c r="B8749">
        <v>91000</v>
      </c>
      <c r="C8749" s="6">
        <v>44228</v>
      </c>
      <c r="D8749">
        <v>-170.51</v>
      </c>
      <c r="E8749" t="str">
        <f>INDEX(LedgerMapping[[#All],[Area]],MATCH(Transactions[[#This Row],[Sub Ledger]],LedgerMapping[[#All],[Sub Ledger]],0))</f>
        <v>Income Statement</v>
      </c>
    </row>
    <row r="8750" spans="1:5" x14ac:dyDescent="0.55000000000000004">
      <c r="A8750">
        <v>11</v>
      </c>
      <c r="B8750">
        <v>91000</v>
      </c>
      <c r="C8750" s="6">
        <v>44228</v>
      </c>
      <c r="D8750">
        <v>-242.85</v>
      </c>
      <c r="E8750" t="str">
        <f>INDEX(LedgerMapping[[#All],[Area]],MATCH(Transactions[[#This Row],[Sub Ledger]],LedgerMapping[[#All],[Sub Ledger]],0))</f>
        <v>Income Statement</v>
      </c>
    </row>
    <row r="8751" spans="1:5" x14ac:dyDescent="0.55000000000000004">
      <c r="A8751">
        <v>11</v>
      </c>
      <c r="B8751">
        <v>92000</v>
      </c>
      <c r="C8751" s="6">
        <v>44228</v>
      </c>
      <c r="D8751">
        <v>406.09</v>
      </c>
      <c r="E8751" t="str">
        <f>INDEX(LedgerMapping[[#All],[Area]],MATCH(Transactions[[#This Row],[Sub Ledger]],LedgerMapping[[#All],[Sub Ledger]],0))</f>
        <v>Income Statement</v>
      </c>
    </row>
    <row r="8752" spans="1:5" x14ac:dyDescent="0.55000000000000004">
      <c r="A8752">
        <v>11</v>
      </c>
      <c r="B8752">
        <v>92000</v>
      </c>
      <c r="C8752" s="6">
        <v>44228</v>
      </c>
      <c r="D8752">
        <v>285.87</v>
      </c>
      <c r="E8752" t="str">
        <f>INDEX(LedgerMapping[[#All],[Area]],MATCH(Transactions[[#This Row],[Sub Ledger]],LedgerMapping[[#All],[Sub Ledger]],0))</f>
        <v>Income Statement</v>
      </c>
    </row>
    <row r="8753" spans="1:5" x14ac:dyDescent="0.55000000000000004">
      <c r="A8753">
        <v>11</v>
      </c>
      <c r="B8753">
        <v>92000</v>
      </c>
      <c r="C8753" s="6">
        <v>44228</v>
      </c>
      <c r="D8753">
        <v>138</v>
      </c>
      <c r="E8753" t="str">
        <f>INDEX(LedgerMapping[[#All],[Area]],MATCH(Transactions[[#This Row],[Sub Ledger]],LedgerMapping[[#All],[Sub Ledger]],0))</f>
        <v>Income Statement</v>
      </c>
    </row>
    <row r="8754" spans="1:5" x14ac:dyDescent="0.55000000000000004">
      <c r="A8754">
        <v>11</v>
      </c>
      <c r="B8754">
        <v>92000</v>
      </c>
      <c r="C8754" s="6">
        <v>44228</v>
      </c>
      <c r="D8754">
        <v>294.38</v>
      </c>
      <c r="E8754" t="str">
        <f>INDEX(LedgerMapping[[#All],[Area]],MATCH(Transactions[[#This Row],[Sub Ledger]],LedgerMapping[[#All],[Sub Ledger]],0))</f>
        <v>Income Statement</v>
      </c>
    </row>
    <row r="8755" spans="1:5" x14ac:dyDescent="0.55000000000000004">
      <c r="A8755">
        <v>11</v>
      </c>
      <c r="B8755">
        <v>92000</v>
      </c>
      <c r="C8755" s="6">
        <v>44228</v>
      </c>
      <c r="D8755">
        <v>228.42</v>
      </c>
      <c r="E8755" t="str">
        <f>INDEX(LedgerMapping[[#All],[Area]],MATCH(Transactions[[#This Row],[Sub Ledger]],LedgerMapping[[#All],[Sub Ledger]],0))</f>
        <v>Income Statement</v>
      </c>
    </row>
    <row r="8756" spans="1:5" x14ac:dyDescent="0.55000000000000004">
      <c r="A8756">
        <v>11</v>
      </c>
      <c r="B8756">
        <v>92000</v>
      </c>
      <c r="C8756" s="6">
        <v>44228</v>
      </c>
      <c r="D8756">
        <v>101.82</v>
      </c>
      <c r="E8756" t="str">
        <f>INDEX(LedgerMapping[[#All],[Area]],MATCH(Transactions[[#This Row],[Sub Ledger]],LedgerMapping[[#All],[Sub Ledger]],0))</f>
        <v>Income Statement</v>
      </c>
    </row>
    <row r="8757" spans="1:5" x14ac:dyDescent="0.55000000000000004">
      <c r="A8757">
        <v>11</v>
      </c>
      <c r="B8757">
        <v>101000</v>
      </c>
      <c r="C8757" s="6">
        <v>44228</v>
      </c>
      <c r="D8757" s="11">
        <v>962958.06</v>
      </c>
      <c r="E8757" t="str">
        <f>INDEX(LedgerMapping[[#All],[Area]],MATCH(Transactions[[#This Row],[Sub Ledger]],LedgerMapping[[#All],[Sub Ledger]],0))</f>
        <v>Income Statement</v>
      </c>
    </row>
    <row r="8758" spans="1:5" x14ac:dyDescent="0.55000000000000004">
      <c r="A8758">
        <v>11</v>
      </c>
      <c r="B8758">
        <v>101001</v>
      </c>
      <c r="C8758" s="6">
        <v>44228</v>
      </c>
      <c r="D8758" s="11">
        <v>674070.64199999999</v>
      </c>
      <c r="E8758" t="str">
        <f>INDEX(LedgerMapping[[#All],[Area]],MATCH(Transactions[[#This Row],[Sub Ledger]],LedgerMapping[[#All],[Sub Ledger]],0))</f>
        <v>Income Statement</v>
      </c>
    </row>
    <row r="8759" spans="1:5" x14ac:dyDescent="0.55000000000000004">
      <c r="A8759">
        <v>11</v>
      </c>
      <c r="B8759">
        <v>53000</v>
      </c>
      <c r="C8759" s="6">
        <v>44197</v>
      </c>
      <c r="D8759">
        <v>-4252.97</v>
      </c>
      <c r="E8759" t="str">
        <f>INDEX(LedgerMapping[[#All],[Area]],MATCH(Transactions[[#This Row],[Sub Ledger]],LedgerMapping[[#All],[Sub Ledger]],0))</f>
        <v>Income Statement</v>
      </c>
    </row>
    <row r="8760" spans="1:5" x14ac:dyDescent="0.55000000000000004">
      <c r="A8760">
        <v>11</v>
      </c>
      <c r="B8760">
        <v>54000</v>
      </c>
      <c r="C8760" s="6">
        <v>44197</v>
      </c>
      <c r="D8760">
        <v>-2013.56</v>
      </c>
      <c r="E8760" t="str">
        <f>INDEX(LedgerMapping[[#All],[Area]],MATCH(Transactions[[#This Row],[Sub Ledger]],LedgerMapping[[#All],[Sub Ledger]],0))</f>
        <v>Income Statement</v>
      </c>
    </row>
    <row r="8761" spans="1:5" x14ac:dyDescent="0.55000000000000004">
      <c r="A8761">
        <v>11</v>
      </c>
      <c r="B8761">
        <v>56000</v>
      </c>
      <c r="C8761" s="6">
        <v>44197</v>
      </c>
      <c r="D8761">
        <v>-19128.78</v>
      </c>
      <c r="E8761" t="str">
        <f>INDEX(LedgerMapping[[#All],[Area]],MATCH(Transactions[[#This Row],[Sub Ledger]],LedgerMapping[[#All],[Sub Ledger]],0))</f>
        <v>Income Statement</v>
      </c>
    </row>
    <row r="8762" spans="1:5" x14ac:dyDescent="0.55000000000000004">
      <c r="A8762">
        <v>11</v>
      </c>
      <c r="B8762">
        <v>57000</v>
      </c>
      <c r="C8762" s="6">
        <v>44197</v>
      </c>
      <c r="D8762">
        <v>-8861.56</v>
      </c>
      <c r="E8762" t="str">
        <f>INDEX(LedgerMapping[[#All],[Area]],MATCH(Transactions[[#This Row],[Sub Ledger]],LedgerMapping[[#All],[Sub Ledger]],0))</f>
        <v>Income Statement</v>
      </c>
    </row>
    <row r="8763" spans="1:5" x14ac:dyDescent="0.55000000000000004">
      <c r="A8763">
        <v>11</v>
      </c>
      <c r="B8763">
        <v>60000</v>
      </c>
      <c r="C8763" s="6">
        <v>44197</v>
      </c>
      <c r="D8763">
        <v>-13994.64</v>
      </c>
      <c r="E8763" t="str">
        <f>INDEX(LedgerMapping[[#All],[Area]],MATCH(Transactions[[#This Row],[Sub Ledger]],LedgerMapping[[#All],[Sub Ledger]],0))</f>
        <v>Income Statement</v>
      </c>
    </row>
    <row r="8764" spans="1:5" x14ac:dyDescent="0.55000000000000004">
      <c r="A8764">
        <v>11</v>
      </c>
      <c r="B8764">
        <v>61000</v>
      </c>
      <c r="C8764" s="6">
        <v>44197</v>
      </c>
      <c r="D8764">
        <v>-1292.27</v>
      </c>
      <c r="E8764" t="str">
        <f>INDEX(LedgerMapping[[#All],[Area]],MATCH(Transactions[[#This Row],[Sub Ledger]],LedgerMapping[[#All],[Sub Ledger]],0))</f>
        <v>Income Statement</v>
      </c>
    </row>
    <row r="8765" spans="1:5" x14ac:dyDescent="0.55000000000000004">
      <c r="A8765">
        <v>11</v>
      </c>
      <c r="B8765">
        <v>62000</v>
      </c>
      <c r="C8765" s="6">
        <v>44197</v>
      </c>
      <c r="D8765">
        <v>-1005.03</v>
      </c>
      <c r="E8765" t="str">
        <f>INDEX(LedgerMapping[[#All],[Area]],MATCH(Transactions[[#This Row],[Sub Ledger]],LedgerMapping[[#All],[Sub Ledger]],0))</f>
        <v>Income Statement</v>
      </c>
    </row>
    <row r="8766" spans="1:5" x14ac:dyDescent="0.55000000000000004">
      <c r="A8766">
        <v>11</v>
      </c>
      <c r="B8766">
        <v>63000</v>
      </c>
      <c r="C8766" s="6">
        <v>44197</v>
      </c>
      <c r="D8766">
        <v>-1106.0999999999999</v>
      </c>
      <c r="E8766" t="str">
        <f>INDEX(LedgerMapping[[#All],[Area]],MATCH(Transactions[[#This Row],[Sub Ledger]],LedgerMapping[[#All],[Sub Ledger]],0))</f>
        <v>Income Statement</v>
      </c>
    </row>
    <row r="8767" spans="1:5" x14ac:dyDescent="0.55000000000000004">
      <c r="A8767">
        <v>11</v>
      </c>
      <c r="B8767">
        <v>65000</v>
      </c>
      <c r="C8767" s="6">
        <v>44197</v>
      </c>
      <c r="D8767">
        <v>-158.21</v>
      </c>
      <c r="E8767" t="str">
        <f>INDEX(LedgerMapping[[#All],[Area]],MATCH(Transactions[[#This Row],[Sub Ledger]],LedgerMapping[[#All],[Sub Ledger]],0))</f>
        <v>Income Statement</v>
      </c>
    </row>
    <row r="8768" spans="1:5" x14ac:dyDescent="0.55000000000000004">
      <c r="A8768">
        <v>11</v>
      </c>
      <c r="B8768">
        <v>66000</v>
      </c>
      <c r="C8768" s="6">
        <v>44197</v>
      </c>
      <c r="D8768">
        <v>-143.31</v>
      </c>
      <c r="E8768" t="str">
        <f>INDEX(LedgerMapping[[#All],[Area]],MATCH(Transactions[[#This Row],[Sub Ledger]],LedgerMapping[[#All],[Sub Ledger]],0))</f>
        <v>Income Statement</v>
      </c>
    </row>
    <row r="8769" spans="1:5" x14ac:dyDescent="0.55000000000000004">
      <c r="A8769">
        <v>11</v>
      </c>
      <c r="B8769">
        <v>67000</v>
      </c>
      <c r="C8769" s="6">
        <v>44197</v>
      </c>
      <c r="D8769">
        <v>-73.099999999999994</v>
      </c>
      <c r="E8769" t="str">
        <f>INDEX(LedgerMapping[[#All],[Area]],MATCH(Transactions[[#This Row],[Sub Ledger]],LedgerMapping[[#All],[Sub Ledger]],0))</f>
        <v>Income Statement</v>
      </c>
    </row>
    <row r="8770" spans="1:5" x14ac:dyDescent="0.55000000000000004">
      <c r="A8770">
        <v>11</v>
      </c>
      <c r="B8770">
        <v>68000</v>
      </c>
      <c r="C8770" s="6">
        <v>44197</v>
      </c>
      <c r="D8770">
        <v>-56.08</v>
      </c>
      <c r="E8770" t="str">
        <f>INDEX(LedgerMapping[[#All],[Area]],MATCH(Transactions[[#This Row],[Sub Ledger]],LedgerMapping[[#All],[Sub Ledger]],0))</f>
        <v>Income Statement</v>
      </c>
    </row>
    <row r="8771" spans="1:5" x14ac:dyDescent="0.55000000000000004">
      <c r="A8771">
        <v>11</v>
      </c>
      <c r="B8771">
        <v>69000</v>
      </c>
      <c r="C8771" s="6">
        <v>44197</v>
      </c>
      <c r="D8771">
        <v>-16.72</v>
      </c>
      <c r="E8771" t="str">
        <f>INDEX(LedgerMapping[[#All],[Area]],MATCH(Transactions[[#This Row],[Sub Ledger]],LedgerMapping[[#All],[Sub Ledger]],0))</f>
        <v>Income Statement</v>
      </c>
    </row>
    <row r="8772" spans="1:5" x14ac:dyDescent="0.55000000000000004">
      <c r="A8772">
        <v>11</v>
      </c>
      <c r="B8772">
        <v>71000</v>
      </c>
      <c r="C8772" s="6">
        <v>44197</v>
      </c>
      <c r="D8772">
        <v>-24.16</v>
      </c>
      <c r="E8772" t="str">
        <f>INDEX(LedgerMapping[[#All],[Area]],MATCH(Transactions[[#This Row],[Sub Ledger]],LedgerMapping[[#All],[Sub Ledger]],0))</f>
        <v>Income Statement</v>
      </c>
    </row>
    <row r="8773" spans="1:5" x14ac:dyDescent="0.55000000000000004">
      <c r="A8773">
        <v>11</v>
      </c>
      <c r="B8773">
        <v>72000</v>
      </c>
      <c r="C8773" s="6">
        <v>44197</v>
      </c>
      <c r="D8773">
        <v>-27.36</v>
      </c>
      <c r="E8773" t="str">
        <f>INDEX(LedgerMapping[[#All],[Area]],MATCH(Transactions[[#This Row],[Sub Ledger]],LedgerMapping[[#All],[Sub Ledger]],0))</f>
        <v>Income Statement</v>
      </c>
    </row>
    <row r="8774" spans="1:5" x14ac:dyDescent="0.55000000000000004">
      <c r="A8774">
        <v>11</v>
      </c>
      <c r="B8774">
        <v>73000</v>
      </c>
      <c r="C8774" s="6">
        <v>44197</v>
      </c>
      <c r="D8774">
        <v>-103.95</v>
      </c>
      <c r="E8774" t="str">
        <f>INDEX(LedgerMapping[[#All],[Area]],MATCH(Transactions[[#This Row],[Sub Ledger]],LedgerMapping[[#All],[Sub Ledger]],0))</f>
        <v>Income Statement</v>
      </c>
    </row>
    <row r="8775" spans="1:5" x14ac:dyDescent="0.55000000000000004">
      <c r="A8775">
        <v>11</v>
      </c>
      <c r="B8775">
        <v>74000</v>
      </c>
      <c r="C8775" s="6">
        <v>44197</v>
      </c>
      <c r="D8775">
        <v>-145.44</v>
      </c>
      <c r="E8775" t="str">
        <f>INDEX(LedgerMapping[[#All],[Area]],MATCH(Transactions[[#This Row],[Sub Ledger]],LedgerMapping[[#All],[Sub Ledger]],0))</f>
        <v>Income Statement</v>
      </c>
    </row>
    <row r="8776" spans="1:5" x14ac:dyDescent="0.55000000000000004">
      <c r="A8776">
        <v>11</v>
      </c>
      <c r="B8776">
        <v>76000</v>
      </c>
      <c r="C8776" s="6">
        <v>44197</v>
      </c>
      <c r="D8776">
        <v>-343.32</v>
      </c>
      <c r="E8776" t="str">
        <f>INDEX(LedgerMapping[[#All],[Area]],MATCH(Transactions[[#This Row],[Sub Ledger]],LedgerMapping[[#All],[Sub Ledger]],0))</f>
        <v>Income Statement</v>
      </c>
    </row>
    <row r="8777" spans="1:5" x14ac:dyDescent="0.55000000000000004">
      <c r="A8777">
        <v>11</v>
      </c>
      <c r="B8777">
        <v>77000</v>
      </c>
      <c r="C8777" s="6">
        <v>44197</v>
      </c>
      <c r="D8777">
        <v>-223.1</v>
      </c>
      <c r="E8777" t="str">
        <f>INDEX(LedgerMapping[[#All],[Area]],MATCH(Transactions[[#This Row],[Sub Ledger]],LedgerMapping[[#All],[Sub Ledger]],0))</f>
        <v>Income Statement</v>
      </c>
    </row>
    <row r="8778" spans="1:5" x14ac:dyDescent="0.55000000000000004">
      <c r="A8778">
        <v>11</v>
      </c>
      <c r="B8778">
        <v>78000</v>
      </c>
      <c r="C8778" s="6">
        <v>44197</v>
      </c>
      <c r="D8778">
        <v>-65.650000000000006</v>
      </c>
      <c r="E8778" t="str">
        <f>INDEX(LedgerMapping[[#All],[Area]],MATCH(Transactions[[#This Row],[Sub Ledger]],LedgerMapping[[#All],[Sub Ledger]],0))</f>
        <v>Income Statement</v>
      </c>
    </row>
    <row r="8779" spans="1:5" x14ac:dyDescent="0.55000000000000004">
      <c r="A8779">
        <v>11</v>
      </c>
      <c r="B8779">
        <v>80000</v>
      </c>
      <c r="C8779" s="6">
        <v>44197</v>
      </c>
      <c r="D8779">
        <v>-245.44</v>
      </c>
      <c r="E8779" t="str">
        <f>INDEX(LedgerMapping[[#All],[Area]],MATCH(Transactions[[#This Row],[Sub Ledger]],LedgerMapping[[#All],[Sub Ledger]],0))</f>
        <v>Income Statement</v>
      </c>
    </row>
    <row r="8780" spans="1:5" x14ac:dyDescent="0.55000000000000004">
      <c r="A8780">
        <v>11</v>
      </c>
      <c r="B8780">
        <v>81000</v>
      </c>
      <c r="C8780" s="6">
        <v>44197</v>
      </c>
      <c r="D8780">
        <v>-152.88999999999999</v>
      </c>
      <c r="E8780" t="str">
        <f>INDEX(LedgerMapping[[#All],[Area]],MATCH(Transactions[[#This Row],[Sub Ledger]],LedgerMapping[[#All],[Sub Ledger]],0))</f>
        <v>Income Statement</v>
      </c>
    </row>
    <row r="8781" spans="1:5" x14ac:dyDescent="0.55000000000000004">
      <c r="A8781">
        <v>11</v>
      </c>
      <c r="B8781">
        <v>82000</v>
      </c>
      <c r="C8781" s="6">
        <v>44197</v>
      </c>
      <c r="D8781">
        <v>-15.65</v>
      </c>
      <c r="E8781" t="str">
        <f>INDEX(LedgerMapping[[#All],[Area]],MATCH(Transactions[[#This Row],[Sub Ledger]],LedgerMapping[[#All],[Sub Ledger]],0))</f>
        <v>Income Statement</v>
      </c>
    </row>
    <row r="8782" spans="1:5" x14ac:dyDescent="0.55000000000000004">
      <c r="A8782">
        <v>11</v>
      </c>
      <c r="B8782">
        <v>83000</v>
      </c>
      <c r="C8782" s="6">
        <v>44197</v>
      </c>
      <c r="D8782">
        <v>-52.89</v>
      </c>
      <c r="E8782" t="str">
        <f>INDEX(LedgerMapping[[#All],[Area]],MATCH(Transactions[[#This Row],[Sub Ledger]],LedgerMapping[[#All],[Sub Ledger]],0))</f>
        <v>Income Statement</v>
      </c>
    </row>
    <row r="8783" spans="1:5" x14ac:dyDescent="0.55000000000000004">
      <c r="A8783">
        <v>11</v>
      </c>
      <c r="B8783">
        <v>84000</v>
      </c>
      <c r="C8783" s="6">
        <v>44197</v>
      </c>
      <c r="D8783">
        <v>-44.38</v>
      </c>
      <c r="E8783" t="str">
        <f>INDEX(LedgerMapping[[#All],[Area]],MATCH(Transactions[[#This Row],[Sub Ledger]],LedgerMapping[[#All],[Sub Ledger]],0))</f>
        <v>Income Statement</v>
      </c>
    </row>
    <row r="8784" spans="1:5" x14ac:dyDescent="0.55000000000000004">
      <c r="A8784">
        <v>11</v>
      </c>
      <c r="B8784">
        <v>85000</v>
      </c>
      <c r="C8784" s="6">
        <v>44197</v>
      </c>
      <c r="D8784">
        <v>-43.31</v>
      </c>
      <c r="E8784" t="str">
        <f>INDEX(LedgerMapping[[#All],[Area]],MATCH(Transactions[[#This Row],[Sub Ledger]],LedgerMapping[[#All],[Sub Ledger]],0))</f>
        <v>Income Statement</v>
      </c>
    </row>
    <row r="8785" spans="1:5" x14ac:dyDescent="0.55000000000000004">
      <c r="A8785">
        <v>11</v>
      </c>
      <c r="B8785">
        <v>87000</v>
      </c>
      <c r="C8785" s="6">
        <v>44197</v>
      </c>
      <c r="D8785">
        <v>-225.23</v>
      </c>
      <c r="E8785" t="str">
        <f>INDEX(LedgerMapping[[#All],[Area]],MATCH(Transactions[[#This Row],[Sub Ledger]],LedgerMapping[[#All],[Sub Ledger]],0))</f>
        <v>Income Statement</v>
      </c>
    </row>
    <row r="8786" spans="1:5" x14ac:dyDescent="0.55000000000000004">
      <c r="A8786">
        <v>11</v>
      </c>
      <c r="B8786">
        <v>90000</v>
      </c>
      <c r="C8786" s="6">
        <v>44197</v>
      </c>
      <c r="D8786">
        <v>-170.98</v>
      </c>
      <c r="E8786" t="str">
        <f>INDEX(LedgerMapping[[#All],[Area]],MATCH(Transactions[[#This Row],[Sub Ledger]],LedgerMapping[[#All],[Sub Ledger]],0))</f>
        <v>Income Statement</v>
      </c>
    </row>
    <row r="8787" spans="1:5" x14ac:dyDescent="0.55000000000000004">
      <c r="A8787">
        <v>11</v>
      </c>
      <c r="B8787">
        <v>94000</v>
      </c>
      <c r="C8787" s="6">
        <v>44197</v>
      </c>
      <c r="D8787">
        <v>-1881.65</v>
      </c>
      <c r="E8787" t="str">
        <f>INDEX(LedgerMapping[[#All],[Area]],MATCH(Transactions[[#This Row],[Sub Ledger]],LedgerMapping[[#All],[Sub Ledger]],0))</f>
        <v>Income Statement</v>
      </c>
    </row>
    <row r="8788" spans="1:5" x14ac:dyDescent="0.55000000000000004">
      <c r="A8788">
        <v>11</v>
      </c>
      <c r="B8788">
        <v>60000</v>
      </c>
      <c r="C8788" s="6">
        <v>44197</v>
      </c>
      <c r="D8788">
        <v>-25058.67</v>
      </c>
      <c r="E8788" t="str">
        <f>INDEX(LedgerMapping[[#All],[Area]],MATCH(Transactions[[#This Row],[Sub Ledger]],LedgerMapping[[#All],[Sub Ledger]],0))</f>
        <v>Income Statement</v>
      </c>
    </row>
    <row r="8789" spans="1:5" x14ac:dyDescent="0.55000000000000004">
      <c r="A8789">
        <v>11</v>
      </c>
      <c r="B8789">
        <v>61000</v>
      </c>
      <c r="C8789" s="6">
        <v>44197</v>
      </c>
      <c r="D8789">
        <v>-2057.1799999999998</v>
      </c>
      <c r="E8789" t="str">
        <f>INDEX(LedgerMapping[[#All],[Area]],MATCH(Transactions[[#This Row],[Sub Ledger]],LedgerMapping[[#All],[Sub Ledger]],0))</f>
        <v>Income Statement</v>
      </c>
    </row>
    <row r="8790" spans="1:5" x14ac:dyDescent="0.55000000000000004">
      <c r="A8790">
        <v>11</v>
      </c>
      <c r="B8790">
        <v>62000</v>
      </c>
      <c r="C8790" s="6">
        <v>44197</v>
      </c>
      <c r="D8790">
        <v>-1543.34</v>
      </c>
      <c r="E8790" t="str">
        <f>INDEX(LedgerMapping[[#All],[Area]],MATCH(Transactions[[#This Row],[Sub Ledger]],LedgerMapping[[#All],[Sub Ledger]],0))</f>
        <v>Income Statement</v>
      </c>
    </row>
    <row r="8791" spans="1:5" x14ac:dyDescent="0.55000000000000004">
      <c r="A8791">
        <v>11</v>
      </c>
      <c r="B8791">
        <v>65000</v>
      </c>
      <c r="C8791" s="6">
        <v>44197</v>
      </c>
      <c r="D8791">
        <v>-209.27</v>
      </c>
      <c r="E8791" t="str">
        <f>INDEX(LedgerMapping[[#All],[Area]],MATCH(Transactions[[#This Row],[Sub Ledger]],LedgerMapping[[#All],[Sub Ledger]],0))</f>
        <v>Income Statement</v>
      </c>
    </row>
    <row r="8792" spans="1:5" x14ac:dyDescent="0.55000000000000004">
      <c r="A8792">
        <v>11</v>
      </c>
      <c r="B8792">
        <v>66000</v>
      </c>
      <c r="C8792" s="6">
        <v>44197</v>
      </c>
      <c r="D8792">
        <v>-190.12</v>
      </c>
      <c r="E8792" t="str">
        <f>INDEX(LedgerMapping[[#All],[Area]],MATCH(Transactions[[#This Row],[Sub Ledger]],LedgerMapping[[#All],[Sub Ledger]],0))</f>
        <v>Income Statement</v>
      </c>
    </row>
    <row r="8793" spans="1:5" x14ac:dyDescent="0.55000000000000004">
      <c r="A8793">
        <v>11</v>
      </c>
      <c r="B8793">
        <v>67000</v>
      </c>
      <c r="C8793" s="6">
        <v>44197</v>
      </c>
      <c r="D8793">
        <v>-100.76</v>
      </c>
      <c r="E8793" t="str">
        <f>INDEX(LedgerMapping[[#All],[Area]],MATCH(Transactions[[#This Row],[Sub Ledger]],LedgerMapping[[#All],[Sub Ledger]],0))</f>
        <v>Income Statement</v>
      </c>
    </row>
    <row r="8794" spans="1:5" x14ac:dyDescent="0.55000000000000004">
      <c r="A8794">
        <v>11</v>
      </c>
      <c r="B8794">
        <v>68000</v>
      </c>
      <c r="C8794" s="6">
        <v>44197</v>
      </c>
      <c r="D8794">
        <v>-76.290000000000006</v>
      </c>
      <c r="E8794" t="str">
        <f>INDEX(LedgerMapping[[#All],[Area]],MATCH(Transactions[[#This Row],[Sub Ledger]],LedgerMapping[[#All],[Sub Ledger]],0))</f>
        <v>Income Statement</v>
      </c>
    </row>
    <row r="8795" spans="1:5" x14ac:dyDescent="0.55000000000000004">
      <c r="A8795">
        <v>11</v>
      </c>
      <c r="B8795">
        <v>69000</v>
      </c>
      <c r="C8795" s="6">
        <v>44197</v>
      </c>
      <c r="D8795">
        <v>-22.04</v>
      </c>
      <c r="E8795" t="str">
        <f>INDEX(LedgerMapping[[#All],[Area]],MATCH(Transactions[[#This Row],[Sub Ledger]],LedgerMapping[[#All],[Sub Ledger]],0))</f>
        <v>Income Statement</v>
      </c>
    </row>
    <row r="8796" spans="1:5" x14ac:dyDescent="0.55000000000000004">
      <c r="A8796">
        <v>11</v>
      </c>
      <c r="B8796">
        <v>71000</v>
      </c>
      <c r="C8796" s="6">
        <v>44197</v>
      </c>
      <c r="D8796">
        <v>-32.67</v>
      </c>
      <c r="E8796" t="str">
        <f>INDEX(LedgerMapping[[#All],[Area]],MATCH(Transactions[[#This Row],[Sub Ledger]],LedgerMapping[[#All],[Sub Ledger]],0))</f>
        <v>Income Statement</v>
      </c>
    </row>
    <row r="8797" spans="1:5" x14ac:dyDescent="0.55000000000000004">
      <c r="A8797">
        <v>11</v>
      </c>
      <c r="B8797">
        <v>73000</v>
      </c>
      <c r="C8797" s="6">
        <v>44197</v>
      </c>
      <c r="D8797">
        <v>-151.83000000000001</v>
      </c>
      <c r="E8797" t="str">
        <f>INDEX(LedgerMapping[[#All],[Area]],MATCH(Transactions[[#This Row],[Sub Ledger]],LedgerMapping[[#All],[Sub Ledger]],0))</f>
        <v>Income Statement</v>
      </c>
    </row>
    <row r="8798" spans="1:5" x14ac:dyDescent="0.55000000000000004">
      <c r="A8798">
        <v>11</v>
      </c>
      <c r="B8798">
        <v>74000</v>
      </c>
      <c r="C8798" s="6">
        <v>44197</v>
      </c>
      <c r="D8798">
        <v>-133.74</v>
      </c>
      <c r="E8798" t="str">
        <f>INDEX(LedgerMapping[[#All],[Area]],MATCH(Transactions[[#This Row],[Sub Ledger]],LedgerMapping[[#All],[Sub Ledger]],0))</f>
        <v>Income Statement</v>
      </c>
    </row>
    <row r="8799" spans="1:5" x14ac:dyDescent="0.55000000000000004">
      <c r="A8799">
        <v>11</v>
      </c>
      <c r="B8799">
        <v>76000</v>
      </c>
      <c r="C8799" s="6">
        <v>44197</v>
      </c>
      <c r="D8799">
        <v>-196.51</v>
      </c>
      <c r="E8799" t="str">
        <f>INDEX(LedgerMapping[[#All],[Area]],MATCH(Transactions[[#This Row],[Sub Ledger]],LedgerMapping[[#All],[Sub Ledger]],0))</f>
        <v>Income Statement</v>
      </c>
    </row>
    <row r="8800" spans="1:5" x14ac:dyDescent="0.55000000000000004">
      <c r="A8800">
        <v>11</v>
      </c>
      <c r="B8800">
        <v>77000</v>
      </c>
      <c r="C8800" s="6">
        <v>44197</v>
      </c>
      <c r="D8800">
        <v>-351.83</v>
      </c>
      <c r="E8800" t="str">
        <f>INDEX(LedgerMapping[[#All],[Area]],MATCH(Transactions[[#This Row],[Sub Ledger]],LedgerMapping[[#All],[Sub Ledger]],0))</f>
        <v>Income Statement</v>
      </c>
    </row>
    <row r="8801" spans="1:5" x14ac:dyDescent="0.55000000000000004">
      <c r="A8801">
        <v>11</v>
      </c>
      <c r="B8801">
        <v>78000</v>
      </c>
      <c r="C8801" s="6">
        <v>44197</v>
      </c>
      <c r="D8801">
        <v>-113.53</v>
      </c>
      <c r="E8801" t="str">
        <f>INDEX(LedgerMapping[[#All],[Area]],MATCH(Transactions[[#This Row],[Sub Ledger]],LedgerMapping[[#All],[Sub Ledger]],0))</f>
        <v>Income Statement</v>
      </c>
    </row>
    <row r="8802" spans="1:5" x14ac:dyDescent="0.55000000000000004">
      <c r="A8802">
        <v>11</v>
      </c>
      <c r="B8802">
        <v>80000</v>
      </c>
      <c r="C8802" s="6">
        <v>44197</v>
      </c>
      <c r="D8802">
        <v>-453.96</v>
      </c>
      <c r="E8802" t="str">
        <f>INDEX(LedgerMapping[[#All],[Area]],MATCH(Transactions[[#This Row],[Sub Ledger]],LedgerMapping[[#All],[Sub Ledger]],0))</f>
        <v>Income Statement</v>
      </c>
    </row>
    <row r="8803" spans="1:5" x14ac:dyDescent="0.55000000000000004">
      <c r="A8803">
        <v>11</v>
      </c>
      <c r="B8803">
        <v>81000</v>
      </c>
      <c r="C8803" s="6">
        <v>44197</v>
      </c>
      <c r="D8803">
        <v>-281.62</v>
      </c>
      <c r="E8803" t="str">
        <f>INDEX(LedgerMapping[[#All],[Area]],MATCH(Transactions[[#This Row],[Sub Ledger]],LedgerMapping[[#All],[Sub Ledger]],0))</f>
        <v>Income Statement</v>
      </c>
    </row>
    <row r="8804" spans="1:5" x14ac:dyDescent="0.55000000000000004">
      <c r="A8804">
        <v>11</v>
      </c>
      <c r="B8804">
        <v>82000</v>
      </c>
      <c r="C8804" s="6">
        <v>44197</v>
      </c>
      <c r="D8804">
        <v>-30.55</v>
      </c>
      <c r="E8804" t="str">
        <f>INDEX(LedgerMapping[[#All],[Area]],MATCH(Transactions[[#This Row],[Sub Ledger]],LedgerMapping[[#All],[Sub Ledger]],0))</f>
        <v>Income Statement</v>
      </c>
    </row>
    <row r="8805" spans="1:5" x14ac:dyDescent="0.55000000000000004">
      <c r="A8805">
        <v>11</v>
      </c>
      <c r="B8805">
        <v>83000</v>
      </c>
      <c r="C8805" s="6">
        <v>44197</v>
      </c>
      <c r="D8805">
        <v>-101.82</v>
      </c>
      <c r="E8805" t="str">
        <f>INDEX(LedgerMapping[[#All],[Area]],MATCH(Transactions[[#This Row],[Sub Ledger]],LedgerMapping[[#All],[Sub Ledger]],0))</f>
        <v>Income Statement</v>
      </c>
    </row>
    <row r="8806" spans="1:5" x14ac:dyDescent="0.55000000000000004">
      <c r="A8806">
        <v>11</v>
      </c>
      <c r="B8806">
        <v>84000</v>
      </c>
      <c r="C8806" s="6">
        <v>44197</v>
      </c>
      <c r="D8806">
        <v>-90.12</v>
      </c>
      <c r="E8806" t="str">
        <f>INDEX(LedgerMapping[[#All],[Area]],MATCH(Transactions[[#This Row],[Sub Ledger]],LedgerMapping[[#All],[Sub Ledger]],0))</f>
        <v>Income Statement</v>
      </c>
    </row>
    <row r="8807" spans="1:5" x14ac:dyDescent="0.55000000000000004">
      <c r="A8807">
        <v>11</v>
      </c>
      <c r="B8807">
        <v>85000</v>
      </c>
      <c r="C8807" s="6">
        <v>44197</v>
      </c>
      <c r="D8807">
        <v>-82.68</v>
      </c>
      <c r="E8807" t="str">
        <f>INDEX(LedgerMapping[[#All],[Area]],MATCH(Transactions[[#This Row],[Sub Ledger]],LedgerMapping[[#All],[Sub Ledger]],0))</f>
        <v>Income Statement</v>
      </c>
    </row>
    <row r="8808" spans="1:5" x14ac:dyDescent="0.55000000000000004">
      <c r="A8808">
        <v>11</v>
      </c>
      <c r="B8808">
        <v>87000</v>
      </c>
      <c r="C8808" s="6">
        <v>44197</v>
      </c>
      <c r="D8808">
        <v>-375.23</v>
      </c>
      <c r="E8808" t="str">
        <f>INDEX(LedgerMapping[[#All],[Area]],MATCH(Transactions[[#This Row],[Sub Ledger]],LedgerMapping[[#All],[Sub Ledger]],0))</f>
        <v>Income Statement</v>
      </c>
    </row>
    <row r="8809" spans="1:5" x14ac:dyDescent="0.55000000000000004">
      <c r="A8809">
        <v>11</v>
      </c>
      <c r="B8809">
        <v>90000</v>
      </c>
      <c r="C8809" s="6">
        <v>44197</v>
      </c>
      <c r="D8809">
        <v>-345.45</v>
      </c>
      <c r="E8809" t="str">
        <f>INDEX(LedgerMapping[[#All],[Area]],MATCH(Transactions[[#This Row],[Sub Ledger]],LedgerMapping[[#All],[Sub Ledger]],0))</f>
        <v>Income Statement</v>
      </c>
    </row>
    <row r="8810" spans="1:5" x14ac:dyDescent="0.55000000000000004">
      <c r="A8810">
        <v>11</v>
      </c>
      <c r="B8810">
        <v>94000</v>
      </c>
      <c r="C8810" s="6">
        <v>44197</v>
      </c>
      <c r="D8810">
        <v>-106.08</v>
      </c>
      <c r="E8810" t="str">
        <f>INDEX(LedgerMapping[[#All],[Area]],MATCH(Transactions[[#This Row],[Sub Ledger]],LedgerMapping[[#All],[Sub Ledger]],0))</f>
        <v>Income Statement</v>
      </c>
    </row>
    <row r="8811" spans="1:5" x14ac:dyDescent="0.55000000000000004">
      <c r="A8811">
        <v>11</v>
      </c>
      <c r="B8811">
        <v>60000</v>
      </c>
      <c r="C8811" s="6">
        <v>44197</v>
      </c>
      <c r="D8811">
        <v>-9727.5400000000009</v>
      </c>
      <c r="E8811" t="str">
        <f>INDEX(LedgerMapping[[#All],[Area]],MATCH(Transactions[[#This Row],[Sub Ledger]],LedgerMapping[[#All],[Sub Ledger]],0))</f>
        <v>Income Statement</v>
      </c>
    </row>
    <row r="8812" spans="1:5" x14ac:dyDescent="0.55000000000000004">
      <c r="A8812">
        <v>11</v>
      </c>
      <c r="B8812">
        <v>61000</v>
      </c>
      <c r="C8812" s="6">
        <v>44197</v>
      </c>
      <c r="D8812">
        <v>-1198.6500000000001</v>
      </c>
      <c r="E8812" t="str">
        <f>INDEX(LedgerMapping[[#All],[Area]],MATCH(Transactions[[#This Row],[Sub Ledger]],LedgerMapping[[#All],[Sub Ledger]],0))</f>
        <v>Income Statement</v>
      </c>
    </row>
    <row r="8813" spans="1:5" x14ac:dyDescent="0.55000000000000004">
      <c r="A8813">
        <v>11</v>
      </c>
      <c r="B8813">
        <v>62000</v>
      </c>
      <c r="C8813" s="6">
        <v>44197</v>
      </c>
      <c r="D8813">
        <v>-499.7</v>
      </c>
      <c r="E8813" t="str">
        <f>INDEX(LedgerMapping[[#All],[Area]],MATCH(Transactions[[#This Row],[Sub Ledger]],LedgerMapping[[#All],[Sub Ledger]],0))</f>
        <v>Income Statement</v>
      </c>
    </row>
    <row r="8814" spans="1:5" x14ac:dyDescent="0.55000000000000004">
      <c r="A8814">
        <v>11</v>
      </c>
      <c r="B8814">
        <v>65000</v>
      </c>
      <c r="C8814" s="6">
        <v>44197</v>
      </c>
      <c r="D8814">
        <v>-70.97</v>
      </c>
      <c r="E8814" t="str">
        <f>INDEX(LedgerMapping[[#All],[Area]],MATCH(Transactions[[#This Row],[Sub Ledger]],LedgerMapping[[#All],[Sub Ledger]],0))</f>
        <v>Income Statement</v>
      </c>
    </row>
    <row r="8815" spans="1:5" x14ac:dyDescent="0.55000000000000004">
      <c r="A8815">
        <v>11</v>
      </c>
      <c r="B8815">
        <v>66000</v>
      </c>
      <c r="C8815" s="6">
        <v>44197</v>
      </c>
      <c r="D8815">
        <v>-63.53</v>
      </c>
      <c r="E8815" t="str">
        <f>INDEX(LedgerMapping[[#All],[Area]],MATCH(Transactions[[#This Row],[Sub Ledger]],LedgerMapping[[#All],[Sub Ledger]],0))</f>
        <v>Income Statement</v>
      </c>
    </row>
    <row r="8816" spans="1:5" x14ac:dyDescent="0.55000000000000004">
      <c r="A8816">
        <v>11</v>
      </c>
      <c r="B8816">
        <v>67000</v>
      </c>
      <c r="C8816" s="6">
        <v>44197</v>
      </c>
      <c r="D8816">
        <v>-34.799999999999997</v>
      </c>
      <c r="E8816" t="str">
        <f>INDEX(LedgerMapping[[#All],[Area]],MATCH(Transactions[[#This Row],[Sub Ledger]],LedgerMapping[[#All],[Sub Ledger]],0))</f>
        <v>Income Statement</v>
      </c>
    </row>
    <row r="8817" spans="1:5" x14ac:dyDescent="0.55000000000000004">
      <c r="A8817">
        <v>11</v>
      </c>
      <c r="B8817">
        <v>68000</v>
      </c>
      <c r="C8817" s="6">
        <v>44197</v>
      </c>
      <c r="D8817">
        <v>-26.29</v>
      </c>
      <c r="E8817" t="str">
        <f>INDEX(LedgerMapping[[#All],[Area]],MATCH(Transactions[[#This Row],[Sub Ledger]],LedgerMapping[[#All],[Sub Ledger]],0))</f>
        <v>Income Statement</v>
      </c>
    </row>
    <row r="8818" spans="1:5" x14ac:dyDescent="0.55000000000000004">
      <c r="A8818">
        <v>11</v>
      </c>
      <c r="B8818">
        <v>69000</v>
      </c>
      <c r="C8818" s="6">
        <v>44197</v>
      </c>
      <c r="D8818">
        <v>-8.2100000000000009</v>
      </c>
      <c r="E8818" t="str">
        <f>INDEX(LedgerMapping[[#All],[Area]],MATCH(Transactions[[#This Row],[Sub Ledger]],LedgerMapping[[#All],[Sub Ledger]],0))</f>
        <v>Income Statement</v>
      </c>
    </row>
    <row r="8819" spans="1:5" x14ac:dyDescent="0.55000000000000004">
      <c r="A8819">
        <v>11</v>
      </c>
      <c r="B8819">
        <v>71000</v>
      </c>
      <c r="C8819" s="6">
        <v>44197</v>
      </c>
      <c r="D8819">
        <v>-11.4</v>
      </c>
      <c r="E8819" t="str">
        <f>INDEX(LedgerMapping[[#All],[Area]],MATCH(Transactions[[#This Row],[Sub Ledger]],LedgerMapping[[#All],[Sub Ledger]],0))</f>
        <v>Income Statement</v>
      </c>
    </row>
    <row r="8820" spans="1:5" x14ac:dyDescent="0.55000000000000004">
      <c r="A8820">
        <v>11</v>
      </c>
      <c r="B8820">
        <v>73000</v>
      </c>
      <c r="C8820" s="6">
        <v>44197</v>
      </c>
      <c r="D8820">
        <v>-53.95</v>
      </c>
      <c r="E8820" t="str">
        <f>INDEX(LedgerMapping[[#All],[Area]],MATCH(Transactions[[#This Row],[Sub Ledger]],LedgerMapping[[#All],[Sub Ledger]],0))</f>
        <v>Income Statement</v>
      </c>
    </row>
    <row r="8821" spans="1:5" x14ac:dyDescent="0.55000000000000004">
      <c r="A8821">
        <v>11</v>
      </c>
      <c r="B8821">
        <v>74000</v>
      </c>
      <c r="C8821" s="6">
        <v>44197</v>
      </c>
      <c r="D8821">
        <v>-103.95</v>
      </c>
      <c r="E8821" t="str">
        <f>INDEX(LedgerMapping[[#All],[Area]],MATCH(Transactions[[#This Row],[Sub Ledger]],LedgerMapping[[#All],[Sub Ledger]],0))</f>
        <v>Income Statement</v>
      </c>
    </row>
    <row r="8822" spans="1:5" x14ac:dyDescent="0.55000000000000004">
      <c r="A8822">
        <v>11</v>
      </c>
      <c r="B8822">
        <v>76000</v>
      </c>
      <c r="C8822" s="6">
        <v>44197</v>
      </c>
      <c r="D8822">
        <v>-76.290000000000006</v>
      </c>
      <c r="E8822" t="str">
        <f>INDEX(LedgerMapping[[#All],[Area]],MATCH(Transactions[[#This Row],[Sub Ledger]],LedgerMapping[[#All],[Sub Ledger]],0))</f>
        <v>Income Statement</v>
      </c>
    </row>
    <row r="8823" spans="1:5" x14ac:dyDescent="0.55000000000000004">
      <c r="A8823">
        <v>11</v>
      </c>
      <c r="B8823">
        <v>77000</v>
      </c>
      <c r="C8823" s="6">
        <v>44197</v>
      </c>
      <c r="D8823">
        <v>-136.93</v>
      </c>
      <c r="E8823" t="str">
        <f>INDEX(LedgerMapping[[#All],[Area]],MATCH(Transactions[[#This Row],[Sub Ledger]],LedgerMapping[[#All],[Sub Ledger]],0))</f>
        <v>Income Statement</v>
      </c>
    </row>
    <row r="8824" spans="1:5" x14ac:dyDescent="0.55000000000000004">
      <c r="A8824">
        <v>11</v>
      </c>
      <c r="B8824">
        <v>78000</v>
      </c>
      <c r="C8824" s="6">
        <v>44197</v>
      </c>
      <c r="D8824">
        <v>-53.95</v>
      </c>
      <c r="E8824" t="str">
        <f>INDEX(LedgerMapping[[#All],[Area]],MATCH(Transactions[[#This Row],[Sub Ledger]],LedgerMapping[[#All],[Sub Ledger]],0))</f>
        <v>Income Statement</v>
      </c>
    </row>
    <row r="8825" spans="1:5" x14ac:dyDescent="0.55000000000000004">
      <c r="A8825">
        <v>11</v>
      </c>
      <c r="B8825">
        <v>80000</v>
      </c>
      <c r="C8825" s="6">
        <v>44197</v>
      </c>
      <c r="D8825">
        <v>-190.12</v>
      </c>
      <c r="E8825" t="str">
        <f>INDEX(LedgerMapping[[#All],[Area]],MATCH(Transactions[[#This Row],[Sub Ledger]],LedgerMapping[[#All],[Sub Ledger]],0))</f>
        <v>Income Statement</v>
      </c>
    </row>
    <row r="8826" spans="1:5" x14ac:dyDescent="0.55000000000000004">
      <c r="A8826">
        <v>11</v>
      </c>
      <c r="B8826">
        <v>81000</v>
      </c>
      <c r="C8826" s="6">
        <v>44197</v>
      </c>
      <c r="D8826">
        <v>-116.72</v>
      </c>
      <c r="E8826" t="str">
        <f>INDEX(LedgerMapping[[#All],[Area]],MATCH(Transactions[[#This Row],[Sub Ledger]],LedgerMapping[[#All],[Sub Ledger]],0))</f>
        <v>Income Statement</v>
      </c>
    </row>
    <row r="8827" spans="1:5" x14ac:dyDescent="0.55000000000000004">
      <c r="A8827">
        <v>11</v>
      </c>
      <c r="B8827">
        <v>82000</v>
      </c>
      <c r="C8827" s="6">
        <v>44197</v>
      </c>
      <c r="D8827">
        <v>-13.53</v>
      </c>
      <c r="E8827" t="str">
        <f>INDEX(LedgerMapping[[#All],[Area]],MATCH(Transactions[[#This Row],[Sub Ledger]],LedgerMapping[[#All],[Sub Ledger]],0))</f>
        <v>Income Statement</v>
      </c>
    </row>
    <row r="8828" spans="1:5" x14ac:dyDescent="0.55000000000000004">
      <c r="A8828">
        <v>11</v>
      </c>
      <c r="B8828">
        <v>83000</v>
      </c>
      <c r="C8828" s="6">
        <v>44197</v>
      </c>
      <c r="D8828">
        <v>-43.31</v>
      </c>
      <c r="E8828" t="str">
        <f>INDEX(LedgerMapping[[#All],[Area]],MATCH(Transactions[[#This Row],[Sub Ledger]],LedgerMapping[[#All],[Sub Ledger]],0))</f>
        <v>Income Statement</v>
      </c>
    </row>
    <row r="8829" spans="1:5" x14ac:dyDescent="0.55000000000000004">
      <c r="A8829">
        <v>11</v>
      </c>
      <c r="B8829">
        <v>84000</v>
      </c>
      <c r="C8829" s="6">
        <v>44197</v>
      </c>
      <c r="D8829">
        <v>-39.06</v>
      </c>
      <c r="E8829" t="str">
        <f>INDEX(LedgerMapping[[#All],[Area]],MATCH(Transactions[[#This Row],[Sub Ledger]],LedgerMapping[[#All],[Sub Ledger]],0))</f>
        <v>Income Statement</v>
      </c>
    </row>
    <row r="8830" spans="1:5" x14ac:dyDescent="0.55000000000000004">
      <c r="A8830">
        <v>11</v>
      </c>
      <c r="B8830">
        <v>85000</v>
      </c>
      <c r="C8830" s="6">
        <v>44197</v>
      </c>
      <c r="D8830">
        <v>-34.799999999999997</v>
      </c>
      <c r="E8830" t="str">
        <f>INDEX(LedgerMapping[[#All],[Area]],MATCH(Transactions[[#This Row],[Sub Ledger]],LedgerMapping[[#All],[Sub Ledger]],0))</f>
        <v>Income Statement</v>
      </c>
    </row>
    <row r="8831" spans="1:5" x14ac:dyDescent="0.55000000000000004">
      <c r="A8831">
        <v>11</v>
      </c>
      <c r="B8831">
        <v>87000</v>
      </c>
      <c r="C8831" s="6">
        <v>44197</v>
      </c>
      <c r="D8831">
        <v>-149.69999999999999</v>
      </c>
      <c r="E8831" t="str">
        <f>INDEX(LedgerMapping[[#All],[Area]],MATCH(Transactions[[#This Row],[Sub Ledger]],LedgerMapping[[#All],[Sub Ledger]],0))</f>
        <v>Income Statement</v>
      </c>
    </row>
    <row r="8832" spans="1:5" x14ac:dyDescent="0.55000000000000004">
      <c r="A8832">
        <v>11</v>
      </c>
      <c r="B8832">
        <v>90000</v>
      </c>
      <c r="C8832" s="6">
        <v>44197</v>
      </c>
      <c r="D8832">
        <v>-147.57</v>
      </c>
      <c r="E8832" t="str">
        <f>INDEX(LedgerMapping[[#All],[Area]],MATCH(Transactions[[#This Row],[Sub Ledger]],LedgerMapping[[#All],[Sub Ledger]],0))</f>
        <v>Income Statement</v>
      </c>
    </row>
    <row r="8833" spans="1:5" x14ac:dyDescent="0.55000000000000004">
      <c r="A8833">
        <v>11</v>
      </c>
      <c r="B8833">
        <v>94000</v>
      </c>
      <c r="C8833" s="6">
        <v>44197</v>
      </c>
      <c r="D8833">
        <v>-44.38</v>
      </c>
      <c r="E8833" t="str">
        <f>INDEX(LedgerMapping[[#All],[Area]],MATCH(Transactions[[#This Row],[Sub Ledger]],LedgerMapping[[#All],[Sub Ledger]],0))</f>
        <v>Income Statement</v>
      </c>
    </row>
    <row r="8834" spans="1:5" x14ac:dyDescent="0.55000000000000004">
      <c r="A8834">
        <v>11</v>
      </c>
      <c r="B8834">
        <v>60000</v>
      </c>
      <c r="C8834" s="6">
        <v>44197</v>
      </c>
      <c r="D8834">
        <v>-13275.47</v>
      </c>
      <c r="E8834" t="str">
        <f>INDEX(LedgerMapping[[#All],[Area]],MATCH(Transactions[[#This Row],[Sub Ledger]],LedgerMapping[[#All],[Sub Ledger]],0))</f>
        <v>Income Statement</v>
      </c>
    </row>
    <row r="8835" spans="1:5" x14ac:dyDescent="0.55000000000000004">
      <c r="A8835">
        <v>11</v>
      </c>
      <c r="B8835">
        <v>61000</v>
      </c>
      <c r="C8835" s="6">
        <v>44197</v>
      </c>
      <c r="D8835">
        <v>-1362.49</v>
      </c>
      <c r="E8835" t="str">
        <f>INDEX(LedgerMapping[[#All],[Area]],MATCH(Transactions[[#This Row],[Sub Ledger]],LedgerMapping[[#All],[Sub Ledger]],0))</f>
        <v>Income Statement</v>
      </c>
    </row>
    <row r="8836" spans="1:5" x14ac:dyDescent="0.55000000000000004">
      <c r="A8836">
        <v>11</v>
      </c>
      <c r="B8836">
        <v>62000</v>
      </c>
      <c r="C8836" s="6">
        <v>44197</v>
      </c>
      <c r="D8836">
        <v>-1090.1400000000001</v>
      </c>
      <c r="E8836" t="str">
        <f>INDEX(LedgerMapping[[#All],[Area]],MATCH(Transactions[[#This Row],[Sub Ledger]],LedgerMapping[[#All],[Sub Ledger]],0))</f>
        <v>Income Statement</v>
      </c>
    </row>
    <row r="8837" spans="1:5" x14ac:dyDescent="0.55000000000000004">
      <c r="A8837">
        <v>11</v>
      </c>
      <c r="B8837">
        <v>65000</v>
      </c>
      <c r="C8837" s="6">
        <v>44197</v>
      </c>
      <c r="D8837">
        <v>-148.63</v>
      </c>
      <c r="E8837" t="str">
        <f>INDEX(LedgerMapping[[#All],[Area]],MATCH(Transactions[[#This Row],[Sub Ledger]],LedgerMapping[[#All],[Sub Ledger]],0))</f>
        <v>Income Statement</v>
      </c>
    </row>
    <row r="8838" spans="1:5" x14ac:dyDescent="0.55000000000000004">
      <c r="A8838">
        <v>11</v>
      </c>
      <c r="B8838">
        <v>66000</v>
      </c>
      <c r="C8838" s="6">
        <v>44197</v>
      </c>
      <c r="D8838">
        <v>-134.80000000000001</v>
      </c>
      <c r="E8838" t="str">
        <f>INDEX(LedgerMapping[[#All],[Area]],MATCH(Transactions[[#This Row],[Sub Ledger]],LedgerMapping[[#All],[Sub Ledger]],0))</f>
        <v>Income Statement</v>
      </c>
    </row>
    <row r="8839" spans="1:5" x14ac:dyDescent="0.55000000000000004">
      <c r="A8839">
        <v>11</v>
      </c>
      <c r="B8839">
        <v>67000</v>
      </c>
      <c r="C8839" s="6">
        <v>44197</v>
      </c>
      <c r="D8839">
        <v>-69.91</v>
      </c>
      <c r="E8839" t="str">
        <f>INDEX(LedgerMapping[[#All],[Area]],MATCH(Transactions[[#This Row],[Sub Ledger]],LedgerMapping[[#All],[Sub Ledger]],0))</f>
        <v>Income Statement</v>
      </c>
    </row>
    <row r="8840" spans="1:5" x14ac:dyDescent="0.55000000000000004">
      <c r="A8840">
        <v>11</v>
      </c>
      <c r="B8840">
        <v>68000</v>
      </c>
      <c r="C8840" s="6">
        <v>44197</v>
      </c>
      <c r="D8840">
        <v>-52.89</v>
      </c>
      <c r="E8840" t="str">
        <f>INDEX(LedgerMapping[[#All],[Area]],MATCH(Transactions[[#This Row],[Sub Ledger]],LedgerMapping[[#All],[Sub Ledger]],0))</f>
        <v>Income Statement</v>
      </c>
    </row>
    <row r="8841" spans="1:5" x14ac:dyDescent="0.55000000000000004">
      <c r="A8841">
        <v>11</v>
      </c>
      <c r="B8841">
        <v>69000</v>
      </c>
      <c r="C8841" s="6">
        <v>44197</v>
      </c>
      <c r="D8841">
        <v>-15.65</v>
      </c>
      <c r="E8841" t="str">
        <f>INDEX(LedgerMapping[[#All],[Area]],MATCH(Transactions[[#This Row],[Sub Ledger]],LedgerMapping[[#All],[Sub Ledger]],0))</f>
        <v>Income Statement</v>
      </c>
    </row>
    <row r="8842" spans="1:5" x14ac:dyDescent="0.55000000000000004">
      <c r="A8842">
        <v>11</v>
      </c>
      <c r="B8842">
        <v>71000</v>
      </c>
      <c r="C8842" s="6">
        <v>44197</v>
      </c>
      <c r="D8842">
        <v>-22.04</v>
      </c>
      <c r="E8842" t="str">
        <f>INDEX(LedgerMapping[[#All],[Area]],MATCH(Transactions[[#This Row],[Sub Ledger]],LedgerMapping[[#All],[Sub Ledger]],0))</f>
        <v>Income Statement</v>
      </c>
    </row>
    <row r="8843" spans="1:5" x14ac:dyDescent="0.55000000000000004">
      <c r="A8843">
        <v>11</v>
      </c>
      <c r="B8843">
        <v>73000</v>
      </c>
      <c r="C8843" s="6">
        <v>44197</v>
      </c>
      <c r="D8843">
        <v>-95.44</v>
      </c>
      <c r="E8843" t="str">
        <f>INDEX(LedgerMapping[[#All],[Area]],MATCH(Transactions[[#This Row],[Sub Ledger]],LedgerMapping[[#All],[Sub Ledger]],0))</f>
        <v>Income Statement</v>
      </c>
    </row>
    <row r="8844" spans="1:5" x14ac:dyDescent="0.55000000000000004">
      <c r="A8844">
        <v>11</v>
      </c>
      <c r="B8844">
        <v>74000</v>
      </c>
      <c r="C8844" s="6">
        <v>44197</v>
      </c>
      <c r="D8844">
        <v>-158.21</v>
      </c>
      <c r="E8844" t="str">
        <f>INDEX(LedgerMapping[[#All],[Area]],MATCH(Transactions[[#This Row],[Sub Ledger]],LedgerMapping[[#All],[Sub Ledger]],0))</f>
        <v>Income Statement</v>
      </c>
    </row>
    <row r="8845" spans="1:5" x14ac:dyDescent="0.55000000000000004">
      <c r="A8845">
        <v>11</v>
      </c>
      <c r="B8845">
        <v>76000</v>
      </c>
      <c r="C8845" s="6">
        <v>44197</v>
      </c>
      <c r="D8845">
        <v>-108.21</v>
      </c>
      <c r="E8845" t="str">
        <f>INDEX(LedgerMapping[[#All],[Area]],MATCH(Transactions[[#This Row],[Sub Ledger]],LedgerMapping[[#All],[Sub Ledger]],0))</f>
        <v>Income Statement</v>
      </c>
    </row>
    <row r="8846" spans="1:5" x14ac:dyDescent="0.55000000000000004">
      <c r="A8846">
        <v>11</v>
      </c>
      <c r="B8846">
        <v>77000</v>
      </c>
      <c r="C8846" s="6">
        <v>44197</v>
      </c>
      <c r="D8846">
        <v>-193.32</v>
      </c>
      <c r="E8846" t="str">
        <f>INDEX(LedgerMapping[[#All],[Area]],MATCH(Transactions[[#This Row],[Sub Ledger]],LedgerMapping[[#All],[Sub Ledger]],0))</f>
        <v>Income Statement</v>
      </c>
    </row>
    <row r="8847" spans="1:5" x14ac:dyDescent="0.55000000000000004">
      <c r="A8847">
        <v>11</v>
      </c>
      <c r="B8847">
        <v>78000</v>
      </c>
      <c r="C8847" s="6">
        <v>44197</v>
      </c>
      <c r="D8847">
        <v>-60.33</v>
      </c>
      <c r="E8847" t="str">
        <f>INDEX(LedgerMapping[[#All],[Area]],MATCH(Transactions[[#This Row],[Sub Ledger]],LedgerMapping[[#All],[Sub Ledger]],0))</f>
        <v>Income Statement</v>
      </c>
    </row>
    <row r="8848" spans="1:5" x14ac:dyDescent="0.55000000000000004">
      <c r="A8848">
        <v>11</v>
      </c>
      <c r="B8848">
        <v>80000</v>
      </c>
      <c r="C8848" s="6">
        <v>44197</v>
      </c>
      <c r="D8848">
        <v>-223.1</v>
      </c>
      <c r="E8848" t="str">
        <f>INDEX(LedgerMapping[[#All],[Area]],MATCH(Transactions[[#This Row],[Sub Ledger]],LedgerMapping[[#All],[Sub Ledger]],0))</f>
        <v>Income Statement</v>
      </c>
    </row>
    <row r="8849" spans="1:5" x14ac:dyDescent="0.55000000000000004">
      <c r="A8849">
        <v>11</v>
      </c>
      <c r="B8849">
        <v>81000</v>
      </c>
      <c r="C8849" s="6">
        <v>44197</v>
      </c>
      <c r="D8849">
        <v>-139.06</v>
      </c>
      <c r="E8849" t="str">
        <f>INDEX(LedgerMapping[[#All],[Area]],MATCH(Transactions[[#This Row],[Sub Ledger]],LedgerMapping[[#All],[Sub Ledger]],0))</f>
        <v>Income Statement</v>
      </c>
    </row>
    <row r="8850" spans="1:5" x14ac:dyDescent="0.55000000000000004">
      <c r="A8850">
        <v>11</v>
      </c>
      <c r="B8850">
        <v>82000</v>
      </c>
      <c r="C8850" s="6">
        <v>44197</v>
      </c>
      <c r="D8850">
        <v>-14.59</v>
      </c>
      <c r="E8850" t="str">
        <f>INDEX(LedgerMapping[[#All],[Area]],MATCH(Transactions[[#This Row],[Sub Ledger]],LedgerMapping[[#All],[Sub Ledger]],0))</f>
        <v>Income Statement</v>
      </c>
    </row>
    <row r="8851" spans="1:5" x14ac:dyDescent="0.55000000000000004">
      <c r="A8851">
        <v>11</v>
      </c>
      <c r="B8851">
        <v>83000</v>
      </c>
      <c r="C8851" s="6">
        <v>44197</v>
      </c>
      <c r="D8851">
        <v>-49.7</v>
      </c>
      <c r="E8851" t="str">
        <f>INDEX(LedgerMapping[[#All],[Area]],MATCH(Transactions[[#This Row],[Sub Ledger]],LedgerMapping[[#All],[Sub Ledger]],0))</f>
        <v>Income Statement</v>
      </c>
    </row>
    <row r="8852" spans="1:5" x14ac:dyDescent="0.55000000000000004">
      <c r="A8852">
        <v>11</v>
      </c>
      <c r="B8852">
        <v>84000</v>
      </c>
      <c r="C8852" s="6">
        <v>44197</v>
      </c>
      <c r="D8852">
        <v>-44.38</v>
      </c>
      <c r="E8852" t="str">
        <f>INDEX(LedgerMapping[[#All],[Area]],MATCH(Transactions[[#This Row],[Sub Ledger]],LedgerMapping[[#All],[Sub Ledger]],0))</f>
        <v>Income Statement</v>
      </c>
    </row>
    <row r="8853" spans="1:5" x14ac:dyDescent="0.55000000000000004">
      <c r="A8853">
        <v>11</v>
      </c>
      <c r="B8853">
        <v>85000</v>
      </c>
      <c r="C8853" s="6">
        <v>44197</v>
      </c>
      <c r="D8853">
        <v>-40.119999999999997</v>
      </c>
      <c r="E8853" t="str">
        <f>INDEX(LedgerMapping[[#All],[Area]],MATCH(Transactions[[#This Row],[Sub Ledger]],LedgerMapping[[#All],[Sub Ledger]],0))</f>
        <v>Income Statement</v>
      </c>
    </row>
    <row r="8854" spans="1:5" x14ac:dyDescent="0.55000000000000004">
      <c r="A8854">
        <v>11</v>
      </c>
      <c r="B8854">
        <v>87000</v>
      </c>
      <c r="C8854" s="6">
        <v>44197</v>
      </c>
      <c r="D8854">
        <v>-186.93</v>
      </c>
      <c r="E8854" t="str">
        <f>INDEX(LedgerMapping[[#All],[Area]],MATCH(Transactions[[#This Row],[Sub Ledger]],LedgerMapping[[#All],[Sub Ledger]],0))</f>
        <v>Income Statement</v>
      </c>
    </row>
    <row r="8855" spans="1:5" x14ac:dyDescent="0.55000000000000004">
      <c r="A8855">
        <v>11</v>
      </c>
      <c r="B8855">
        <v>90000</v>
      </c>
      <c r="C8855" s="6">
        <v>44197</v>
      </c>
      <c r="D8855">
        <v>-166.72</v>
      </c>
      <c r="E8855" t="str">
        <f>INDEX(LedgerMapping[[#All],[Area]],MATCH(Transactions[[#This Row],[Sub Ledger]],LedgerMapping[[#All],[Sub Ledger]],0))</f>
        <v>Income Statement</v>
      </c>
    </row>
    <row r="8856" spans="1:5" x14ac:dyDescent="0.55000000000000004">
      <c r="A8856">
        <v>11</v>
      </c>
      <c r="B8856">
        <v>94000</v>
      </c>
      <c r="C8856" s="6">
        <v>44197</v>
      </c>
      <c r="D8856">
        <v>-52.89</v>
      </c>
      <c r="E8856" t="str">
        <f>INDEX(LedgerMapping[[#All],[Area]],MATCH(Transactions[[#This Row],[Sub Ledger]],LedgerMapping[[#All],[Sub Ledger]],0))</f>
        <v>Income Statement</v>
      </c>
    </row>
    <row r="8857" spans="1:5" x14ac:dyDescent="0.55000000000000004">
      <c r="A8857">
        <v>11</v>
      </c>
      <c r="B8857">
        <v>60000</v>
      </c>
      <c r="C8857" s="6">
        <v>44197</v>
      </c>
      <c r="D8857">
        <v>-12282.9</v>
      </c>
      <c r="E8857" t="str">
        <f>INDEX(LedgerMapping[[#All],[Area]],MATCH(Transactions[[#This Row],[Sub Ledger]],LedgerMapping[[#All],[Sub Ledger]],0))</f>
        <v>Income Statement</v>
      </c>
    </row>
    <row r="8858" spans="1:5" x14ac:dyDescent="0.55000000000000004">
      <c r="A8858">
        <v>11</v>
      </c>
      <c r="B8858">
        <v>61000</v>
      </c>
      <c r="C8858" s="6">
        <v>44197</v>
      </c>
      <c r="D8858">
        <v>-1260.3599999999999</v>
      </c>
      <c r="E8858" t="str">
        <f>INDEX(LedgerMapping[[#All],[Area]],MATCH(Transactions[[#This Row],[Sub Ledger]],LedgerMapping[[#All],[Sub Ledger]],0))</f>
        <v>Income Statement</v>
      </c>
    </row>
    <row r="8859" spans="1:5" x14ac:dyDescent="0.55000000000000004">
      <c r="A8859">
        <v>11</v>
      </c>
      <c r="B8859">
        <v>62000</v>
      </c>
      <c r="C8859" s="6">
        <v>44197</v>
      </c>
      <c r="D8859">
        <v>-1009.29</v>
      </c>
      <c r="E8859" t="str">
        <f>INDEX(LedgerMapping[[#All],[Area]],MATCH(Transactions[[#This Row],[Sub Ledger]],LedgerMapping[[#All],[Sub Ledger]],0))</f>
        <v>Income Statement</v>
      </c>
    </row>
    <row r="8860" spans="1:5" x14ac:dyDescent="0.55000000000000004">
      <c r="A8860">
        <v>11</v>
      </c>
      <c r="B8860">
        <v>65000</v>
      </c>
      <c r="C8860" s="6">
        <v>44197</v>
      </c>
      <c r="D8860">
        <v>-140.12</v>
      </c>
      <c r="E8860" t="str">
        <f>INDEX(LedgerMapping[[#All],[Area]],MATCH(Transactions[[#This Row],[Sub Ledger]],LedgerMapping[[#All],[Sub Ledger]],0))</f>
        <v>Income Statement</v>
      </c>
    </row>
    <row r="8861" spans="1:5" x14ac:dyDescent="0.55000000000000004">
      <c r="A8861">
        <v>11</v>
      </c>
      <c r="B8861">
        <v>66000</v>
      </c>
      <c r="C8861" s="6">
        <v>44197</v>
      </c>
      <c r="D8861">
        <v>-127.36</v>
      </c>
      <c r="E8861" t="str">
        <f>INDEX(LedgerMapping[[#All],[Area]],MATCH(Transactions[[#This Row],[Sub Ledger]],LedgerMapping[[#All],[Sub Ledger]],0))</f>
        <v>Income Statement</v>
      </c>
    </row>
    <row r="8862" spans="1:5" x14ac:dyDescent="0.55000000000000004">
      <c r="A8862">
        <v>11</v>
      </c>
      <c r="B8862">
        <v>67000</v>
      </c>
      <c r="C8862" s="6">
        <v>44197</v>
      </c>
      <c r="D8862">
        <v>-65.650000000000006</v>
      </c>
      <c r="E8862" t="str">
        <f>INDEX(LedgerMapping[[#All],[Area]],MATCH(Transactions[[#This Row],[Sub Ledger]],LedgerMapping[[#All],[Sub Ledger]],0))</f>
        <v>Income Statement</v>
      </c>
    </row>
    <row r="8863" spans="1:5" x14ac:dyDescent="0.55000000000000004">
      <c r="A8863">
        <v>11</v>
      </c>
      <c r="B8863">
        <v>68000</v>
      </c>
      <c r="C8863" s="6">
        <v>44197</v>
      </c>
      <c r="D8863">
        <v>-49.7</v>
      </c>
      <c r="E8863" t="str">
        <f>INDEX(LedgerMapping[[#All],[Area]],MATCH(Transactions[[#This Row],[Sub Ledger]],LedgerMapping[[#All],[Sub Ledger]],0))</f>
        <v>Income Statement</v>
      </c>
    </row>
    <row r="8864" spans="1:5" x14ac:dyDescent="0.55000000000000004">
      <c r="A8864">
        <v>11</v>
      </c>
      <c r="B8864">
        <v>69000</v>
      </c>
      <c r="C8864" s="6">
        <v>44197</v>
      </c>
      <c r="D8864">
        <v>-14.59</v>
      </c>
      <c r="E8864" t="str">
        <f>INDEX(LedgerMapping[[#All],[Area]],MATCH(Transactions[[#This Row],[Sub Ledger]],LedgerMapping[[#All],[Sub Ledger]],0))</f>
        <v>Income Statement</v>
      </c>
    </row>
    <row r="8865" spans="1:5" x14ac:dyDescent="0.55000000000000004">
      <c r="A8865">
        <v>11</v>
      </c>
      <c r="B8865">
        <v>71000</v>
      </c>
      <c r="C8865" s="6">
        <v>44197</v>
      </c>
      <c r="D8865">
        <v>-22.04</v>
      </c>
      <c r="E8865" t="str">
        <f>INDEX(LedgerMapping[[#All],[Area]],MATCH(Transactions[[#This Row],[Sub Ledger]],LedgerMapping[[#All],[Sub Ledger]],0))</f>
        <v>Income Statement</v>
      </c>
    </row>
    <row r="8866" spans="1:5" x14ac:dyDescent="0.55000000000000004">
      <c r="A8866">
        <v>11</v>
      </c>
      <c r="B8866">
        <v>73000</v>
      </c>
      <c r="C8866" s="6">
        <v>44197</v>
      </c>
      <c r="D8866">
        <v>-90.12</v>
      </c>
      <c r="E8866" t="str">
        <f>INDEX(LedgerMapping[[#All],[Area]],MATCH(Transactions[[#This Row],[Sub Ledger]],LedgerMapping[[#All],[Sub Ledger]],0))</f>
        <v>Income Statement</v>
      </c>
    </row>
    <row r="8867" spans="1:5" x14ac:dyDescent="0.55000000000000004">
      <c r="A8867">
        <v>11</v>
      </c>
      <c r="B8867">
        <v>74000</v>
      </c>
      <c r="C8867" s="6">
        <v>44197</v>
      </c>
      <c r="D8867">
        <v>-149.69999999999999</v>
      </c>
      <c r="E8867" t="str">
        <f>INDEX(LedgerMapping[[#All],[Area]],MATCH(Transactions[[#This Row],[Sub Ledger]],LedgerMapping[[#All],[Sub Ledger]],0))</f>
        <v>Income Statement</v>
      </c>
    </row>
    <row r="8868" spans="1:5" x14ac:dyDescent="0.55000000000000004">
      <c r="A8868">
        <v>11</v>
      </c>
      <c r="B8868">
        <v>76000</v>
      </c>
      <c r="C8868" s="6">
        <v>44197</v>
      </c>
      <c r="D8868">
        <v>-105.02</v>
      </c>
      <c r="E8868" t="str">
        <f>INDEX(LedgerMapping[[#All],[Area]],MATCH(Transactions[[#This Row],[Sub Ledger]],LedgerMapping[[#All],[Sub Ledger]],0))</f>
        <v>Income Statement</v>
      </c>
    </row>
    <row r="8869" spans="1:5" x14ac:dyDescent="0.55000000000000004">
      <c r="A8869">
        <v>11</v>
      </c>
      <c r="B8869">
        <v>77000</v>
      </c>
      <c r="C8869" s="6">
        <v>44197</v>
      </c>
      <c r="D8869">
        <v>-190.12</v>
      </c>
      <c r="E8869" t="str">
        <f>INDEX(LedgerMapping[[#All],[Area]],MATCH(Transactions[[#This Row],[Sub Ledger]],LedgerMapping[[#All],[Sub Ledger]],0))</f>
        <v>Income Statement</v>
      </c>
    </row>
    <row r="8870" spans="1:5" x14ac:dyDescent="0.55000000000000004">
      <c r="A8870">
        <v>11</v>
      </c>
      <c r="B8870">
        <v>78000</v>
      </c>
      <c r="C8870" s="6">
        <v>44197</v>
      </c>
      <c r="D8870">
        <v>-58.21</v>
      </c>
      <c r="E8870" t="str">
        <f>INDEX(LedgerMapping[[#All],[Area]],MATCH(Transactions[[#This Row],[Sub Ledger]],LedgerMapping[[#All],[Sub Ledger]],0))</f>
        <v>Income Statement</v>
      </c>
    </row>
    <row r="8871" spans="1:5" x14ac:dyDescent="0.55000000000000004">
      <c r="A8871">
        <v>11</v>
      </c>
      <c r="B8871">
        <v>80000</v>
      </c>
      <c r="C8871" s="6">
        <v>44197</v>
      </c>
      <c r="D8871">
        <v>-213.53</v>
      </c>
      <c r="E8871" t="str">
        <f>INDEX(LedgerMapping[[#All],[Area]],MATCH(Transactions[[#This Row],[Sub Ledger]],LedgerMapping[[#All],[Sub Ledger]],0))</f>
        <v>Income Statement</v>
      </c>
    </row>
    <row r="8872" spans="1:5" x14ac:dyDescent="0.55000000000000004">
      <c r="A8872">
        <v>11</v>
      </c>
      <c r="B8872">
        <v>81000</v>
      </c>
      <c r="C8872" s="6">
        <v>44197</v>
      </c>
      <c r="D8872">
        <v>-132.68</v>
      </c>
      <c r="E8872" t="str">
        <f>INDEX(LedgerMapping[[#All],[Area]],MATCH(Transactions[[#This Row],[Sub Ledger]],LedgerMapping[[#All],[Sub Ledger]],0))</f>
        <v>Income Statement</v>
      </c>
    </row>
    <row r="8873" spans="1:5" x14ac:dyDescent="0.55000000000000004">
      <c r="A8873">
        <v>11</v>
      </c>
      <c r="B8873">
        <v>82000</v>
      </c>
      <c r="C8873" s="6">
        <v>44197</v>
      </c>
      <c r="D8873">
        <v>-13.53</v>
      </c>
      <c r="E8873" t="str">
        <f>INDEX(LedgerMapping[[#All],[Area]],MATCH(Transactions[[#This Row],[Sub Ledger]],LedgerMapping[[#All],[Sub Ledger]],0))</f>
        <v>Income Statement</v>
      </c>
    </row>
    <row r="8874" spans="1:5" x14ac:dyDescent="0.55000000000000004">
      <c r="A8874">
        <v>11</v>
      </c>
      <c r="B8874">
        <v>83000</v>
      </c>
      <c r="C8874" s="6">
        <v>44197</v>
      </c>
      <c r="D8874">
        <v>-46.5</v>
      </c>
      <c r="E8874" t="str">
        <f>INDEX(LedgerMapping[[#All],[Area]],MATCH(Transactions[[#This Row],[Sub Ledger]],LedgerMapping[[#All],[Sub Ledger]],0))</f>
        <v>Income Statement</v>
      </c>
    </row>
    <row r="8875" spans="1:5" x14ac:dyDescent="0.55000000000000004">
      <c r="A8875">
        <v>11</v>
      </c>
      <c r="B8875">
        <v>84000</v>
      </c>
      <c r="C8875" s="6">
        <v>44197</v>
      </c>
      <c r="D8875">
        <v>-40.119999999999997</v>
      </c>
      <c r="E8875" t="str">
        <f>INDEX(LedgerMapping[[#All],[Area]],MATCH(Transactions[[#This Row],[Sub Ledger]],LedgerMapping[[#All],[Sub Ledger]],0))</f>
        <v>Income Statement</v>
      </c>
    </row>
    <row r="8876" spans="1:5" x14ac:dyDescent="0.55000000000000004">
      <c r="A8876">
        <v>11</v>
      </c>
      <c r="B8876">
        <v>85000</v>
      </c>
      <c r="C8876" s="6">
        <v>44197</v>
      </c>
      <c r="D8876">
        <v>-37.99</v>
      </c>
      <c r="E8876" t="str">
        <f>INDEX(LedgerMapping[[#All],[Area]],MATCH(Transactions[[#This Row],[Sub Ledger]],LedgerMapping[[#All],[Sub Ledger]],0))</f>
        <v>Income Statement</v>
      </c>
    </row>
    <row r="8877" spans="1:5" x14ac:dyDescent="0.55000000000000004">
      <c r="A8877">
        <v>11</v>
      </c>
      <c r="B8877">
        <v>87000</v>
      </c>
      <c r="C8877" s="6">
        <v>44197</v>
      </c>
      <c r="D8877">
        <v>-186.93</v>
      </c>
      <c r="E8877" t="str">
        <f>INDEX(LedgerMapping[[#All],[Area]],MATCH(Transactions[[#This Row],[Sub Ledger]],LedgerMapping[[#All],[Sub Ledger]],0))</f>
        <v>Income Statement</v>
      </c>
    </row>
    <row r="8878" spans="1:5" x14ac:dyDescent="0.55000000000000004">
      <c r="A8878">
        <v>11</v>
      </c>
      <c r="B8878">
        <v>90000</v>
      </c>
      <c r="C8878" s="6">
        <v>44197</v>
      </c>
      <c r="D8878">
        <v>-151.83000000000001</v>
      </c>
      <c r="E8878" t="str">
        <f>INDEX(LedgerMapping[[#All],[Area]],MATCH(Transactions[[#This Row],[Sub Ledger]],LedgerMapping[[#All],[Sub Ledger]],0))</f>
        <v>Income Statement</v>
      </c>
    </row>
    <row r="8879" spans="1:5" x14ac:dyDescent="0.55000000000000004">
      <c r="A8879">
        <v>11</v>
      </c>
      <c r="B8879">
        <v>94000</v>
      </c>
      <c r="C8879" s="6">
        <v>44197</v>
      </c>
      <c r="D8879">
        <v>-50.76</v>
      </c>
      <c r="E8879" t="str">
        <f>INDEX(LedgerMapping[[#All],[Area]],MATCH(Transactions[[#This Row],[Sub Ledger]],LedgerMapping[[#All],[Sub Ledger]],0))</f>
        <v>Income Statement</v>
      </c>
    </row>
    <row r="8880" spans="1:5" x14ac:dyDescent="0.55000000000000004">
      <c r="A8880">
        <v>11</v>
      </c>
      <c r="B8880">
        <v>60000</v>
      </c>
      <c r="C8880" s="6">
        <v>44197</v>
      </c>
      <c r="D8880">
        <v>-2655.06</v>
      </c>
      <c r="E8880" t="str">
        <f>INDEX(LedgerMapping[[#All],[Area]],MATCH(Transactions[[#This Row],[Sub Ledger]],LedgerMapping[[#All],[Sub Ledger]],0))</f>
        <v>Income Statement</v>
      </c>
    </row>
    <row r="8881" spans="1:5" x14ac:dyDescent="0.55000000000000004">
      <c r="A8881">
        <v>11</v>
      </c>
      <c r="B8881">
        <v>61000</v>
      </c>
      <c r="C8881" s="6">
        <v>44197</v>
      </c>
      <c r="D8881">
        <v>-327.36</v>
      </c>
      <c r="E8881" t="str">
        <f>INDEX(LedgerMapping[[#All],[Area]],MATCH(Transactions[[#This Row],[Sub Ledger]],LedgerMapping[[#All],[Sub Ledger]],0))</f>
        <v>Income Statement</v>
      </c>
    </row>
    <row r="8882" spans="1:5" x14ac:dyDescent="0.55000000000000004">
      <c r="A8882">
        <v>11</v>
      </c>
      <c r="B8882">
        <v>62000</v>
      </c>
      <c r="C8882" s="6">
        <v>44197</v>
      </c>
      <c r="D8882">
        <v>-164.59</v>
      </c>
      <c r="E8882" t="str">
        <f>INDEX(LedgerMapping[[#All],[Area]],MATCH(Transactions[[#This Row],[Sub Ledger]],LedgerMapping[[#All],[Sub Ledger]],0))</f>
        <v>Income Statement</v>
      </c>
    </row>
    <row r="8883" spans="1:5" x14ac:dyDescent="0.55000000000000004">
      <c r="A8883">
        <v>11</v>
      </c>
      <c r="B8883">
        <v>65000</v>
      </c>
      <c r="C8883" s="6">
        <v>44197</v>
      </c>
      <c r="D8883">
        <v>-22.04</v>
      </c>
      <c r="E8883" t="str">
        <f>INDEX(LedgerMapping[[#All],[Area]],MATCH(Transactions[[#This Row],[Sub Ledger]],LedgerMapping[[#All],[Sub Ledger]],0))</f>
        <v>Income Statement</v>
      </c>
    </row>
    <row r="8884" spans="1:5" x14ac:dyDescent="0.55000000000000004">
      <c r="A8884">
        <v>11</v>
      </c>
      <c r="B8884">
        <v>66000</v>
      </c>
      <c r="C8884" s="6">
        <v>44197</v>
      </c>
      <c r="D8884">
        <v>-20.97</v>
      </c>
      <c r="E8884" t="str">
        <f>INDEX(LedgerMapping[[#All],[Area]],MATCH(Transactions[[#This Row],[Sub Ledger]],LedgerMapping[[#All],[Sub Ledger]],0))</f>
        <v>Income Statement</v>
      </c>
    </row>
    <row r="8885" spans="1:5" x14ac:dyDescent="0.55000000000000004">
      <c r="A8885">
        <v>11</v>
      </c>
      <c r="B8885">
        <v>67000</v>
      </c>
      <c r="C8885" s="6">
        <v>44197</v>
      </c>
      <c r="D8885">
        <v>-11.4</v>
      </c>
      <c r="E8885" t="str">
        <f>INDEX(LedgerMapping[[#All],[Area]],MATCH(Transactions[[#This Row],[Sub Ledger]],LedgerMapping[[#All],[Sub Ledger]],0))</f>
        <v>Income Statement</v>
      </c>
    </row>
    <row r="8886" spans="1:5" x14ac:dyDescent="0.55000000000000004">
      <c r="A8886">
        <v>11</v>
      </c>
      <c r="B8886">
        <v>68000</v>
      </c>
      <c r="C8886" s="6">
        <v>44197</v>
      </c>
      <c r="D8886">
        <v>-8.2100000000000009</v>
      </c>
      <c r="E8886" t="str">
        <f>INDEX(LedgerMapping[[#All],[Area]],MATCH(Transactions[[#This Row],[Sub Ledger]],LedgerMapping[[#All],[Sub Ledger]],0))</f>
        <v>Income Statement</v>
      </c>
    </row>
    <row r="8887" spans="1:5" x14ac:dyDescent="0.55000000000000004">
      <c r="A8887">
        <v>11</v>
      </c>
      <c r="B8887">
        <v>69000</v>
      </c>
      <c r="C8887" s="6">
        <v>44197</v>
      </c>
      <c r="D8887">
        <v>-2.89</v>
      </c>
      <c r="E8887" t="str">
        <f>INDEX(LedgerMapping[[#All],[Area]],MATCH(Transactions[[#This Row],[Sub Ledger]],LedgerMapping[[#All],[Sub Ledger]],0))</f>
        <v>Income Statement</v>
      </c>
    </row>
    <row r="8888" spans="1:5" x14ac:dyDescent="0.55000000000000004">
      <c r="A8888">
        <v>11</v>
      </c>
      <c r="B8888">
        <v>71000</v>
      </c>
      <c r="C8888" s="6">
        <v>44197</v>
      </c>
      <c r="D8888">
        <v>-5.01</v>
      </c>
      <c r="E8888" t="str">
        <f>INDEX(LedgerMapping[[#All],[Area]],MATCH(Transactions[[#This Row],[Sub Ledger]],LedgerMapping[[#All],[Sub Ledger]],0))</f>
        <v>Income Statement</v>
      </c>
    </row>
    <row r="8889" spans="1:5" x14ac:dyDescent="0.55000000000000004">
      <c r="A8889">
        <v>11</v>
      </c>
      <c r="B8889">
        <v>73000</v>
      </c>
      <c r="C8889" s="6">
        <v>44197</v>
      </c>
      <c r="D8889">
        <v>-15.65</v>
      </c>
      <c r="E8889" t="str">
        <f>INDEX(LedgerMapping[[#All],[Area]],MATCH(Transactions[[#This Row],[Sub Ledger]],LedgerMapping[[#All],[Sub Ledger]],0))</f>
        <v>Income Statement</v>
      </c>
    </row>
    <row r="8890" spans="1:5" x14ac:dyDescent="0.55000000000000004">
      <c r="A8890">
        <v>11</v>
      </c>
      <c r="B8890">
        <v>74000</v>
      </c>
      <c r="C8890" s="6">
        <v>44197</v>
      </c>
      <c r="D8890">
        <v>-113.53</v>
      </c>
      <c r="E8890" t="str">
        <f>INDEX(LedgerMapping[[#All],[Area]],MATCH(Transactions[[#This Row],[Sub Ledger]],LedgerMapping[[#All],[Sub Ledger]],0))</f>
        <v>Income Statement</v>
      </c>
    </row>
    <row r="8891" spans="1:5" x14ac:dyDescent="0.55000000000000004">
      <c r="A8891">
        <v>11</v>
      </c>
      <c r="B8891">
        <v>76000</v>
      </c>
      <c r="C8891" s="6">
        <v>44197</v>
      </c>
      <c r="D8891">
        <v>-20.97</v>
      </c>
      <c r="E8891" t="str">
        <f>INDEX(LedgerMapping[[#All],[Area]],MATCH(Transactions[[#This Row],[Sub Ledger]],LedgerMapping[[#All],[Sub Ledger]],0))</f>
        <v>Income Statement</v>
      </c>
    </row>
    <row r="8892" spans="1:5" x14ac:dyDescent="0.55000000000000004">
      <c r="A8892">
        <v>11</v>
      </c>
      <c r="B8892">
        <v>77000</v>
      </c>
      <c r="C8892" s="6">
        <v>44197</v>
      </c>
      <c r="D8892">
        <v>-36.93</v>
      </c>
      <c r="E8892" t="str">
        <f>INDEX(LedgerMapping[[#All],[Area]],MATCH(Transactions[[#This Row],[Sub Ledger]],LedgerMapping[[#All],[Sub Ledger]],0))</f>
        <v>Income Statement</v>
      </c>
    </row>
    <row r="8893" spans="1:5" x14ac:dyDescent="0.55000000000000004">
      <c r="A8893">
        <v>11</v>
      </c>
      <c r="B8893">
        <v>78000</v>
      </c>
      <c r="C8893" s="6">
        <v>44197</v>
      </c>
      <c r="D8893">
        <v>-18.84</v>
      </c>
      <c r="E8893" t="str">
        <f>INDEX(LedgerMapping[[#All],[Area]],MATCH(Transactions[[#This Row],[Sub Ledger]],LedgerMapping[[#All],[Sub Ledger]],0))</f>
        <v>Income Statement</v>
      </c>
    </row>
    <row r="8894" spans="1:5" x14ac:dyDescent="0.55000000000000004">
      <c r="A8894">
        <v>11</v>
      </c>
      <c r="B8894">
        <v>80000</v>
      </c>
      <c r="C8894" s="6">
        <v>44197</v>
      </c>
      <c r="D8894">
        <v>-45.44</v>
      </c>
      <c r="E8894" t="str">
        <f>INDEX(LedgerMapping[[#All],[Area]],MATCH(Transactions[[#This Row],[Sub Ledger]],LedgerMapping[[#All],[Sub Ledger]],0))</f>
        <v>Income Statement</v>
      </c>
    </row>
    <row r="8895" spans="1:5" x14ac:dyDescent="0.55000000000000004">
      <c r="A8895">
        <v>11</v>
      </c>
      <c r="B8895">
        <v>81000</v>
      </c>
      <c r="C8895" s="6">
        <v>44197</v>
      </c>
      <c r="D8895">
        <v>-27.36</v>
      </c>
      <c r="E8895" t="str">
        <f>INDEX(LedgerMapping[[#All],[Area]],MATCH(Transactions[[#This Row],[Sub Ledger]],LedgerMapping[[#All],[Sub Ledger]],0))</f>
        <v>Income Statement</v>
      </c>
    </row>
    <row r="8896" spans="1:5" x14ac:dyDescent="0.55000000000000004">
      <c r="A8896">
        <v>11</v>
      </c>
      <c r="B8896">
        <v>82000</v>
      </c>
      <c r="C8896" s="6">
        <v>44197</v>
      </c>
      <c r="D8896">
        <v>-2.89</v>
      </c>
      <c r="E8896" t="str">
        <f>INDEX(LedgerMapping[[#All],[Area]],MATCH(Transactions[[#This Row],[Sub Ledger]],LedgerMapping[[#All],[Sub Ledger]],0))</f>
        <v>Income Statement</v>
      </c>
    </row>
    <row r="8897" spans="1:5" x14ac:dyDescent="0.55000000000000004">
      <c r="A8897">
        <v>11</v>
      </c>
      <c r="B8897">
        <v>83000</v>
      </c>
      <c r="C8897" s="6">
        <v>44197</v>
      </c>
      <c r="D8897">
        <v>-11.4</v>
      </c>
      <c r="E8897" t="str">
        <f>INDEX(LedgerMapping[[#All],[Area]],MATCH(Transactions[[#This Row],[Sub Ledger]],LedgerMapping[[#All],[Sub Ledger]],0))</f>
        <v>Income Statement</v>
      </c>
    </row>
    <row r="8898" spans="1:5" x14ac:dyDescent="0.55000000000000004">
      <c r="A8898">
        <v>11</v>
      </c>
      <c r="B8898">
        <v>84000</v>
      </c>
      <c r="C8898" s="6">
        <v>44197</v>
      </c>
      <c r="D8898">
        <v>-9.27</v>
      </c>
      <c r="E8898" t="str">
        <f>INDEX(LedgerMapping[[#All],[Area]],MATCH(Transactions[[#This Row],[Sub Ledger]],LedgerMapping[[#All],[Sub Ledger]],0))</f>
        <v>Income Statement</v>
      </c>
    </row>
    <row r="8899" spans="1:5" x14ac:dyDescent="0.55000000000000004">
      <c r="A8899">
        <v>11</v>
      </c>
      <c r="B8899">
        <v>85000</v>
      </c>
      <c r="C8899" s="6">
        <v>44197</v>
      </c>
      <c r="D8899">
        <v>-8.2100000000000009</v>
      </c>
      <c r="E8899" t="str">
        <f>INDEX(LedgerMapping[[#All],[Area]],MATCH(Transactions[[#This Row],[Sub Ledger]],LedgerMapping[[#All],[Sub Ledger]],0))</f>
        <v>Income Statement</v>
      </c>
    </row>
    <row r="8900" spans="1:5" x14ac:dyDescent="0.55000000000000004">
      <c r="A8900">
        <v>11</v>
      </c>
      <c r="B8900">
        <v>87000</v>
      </c>
      <c r="C8900" s="6">
        <v>44197</v>
      </c>
      <c r="D8900">
        <v>-37.99</v>
      </c>
      <c r="E8900" t="str">
        <f>INDEX(LedgerMapping[[#All],[Area]],MATCH(Transactions[[#This Row],[Sub Ledger]],LedgerMapping[[#All],[Sub Ledger]],0))</f>
        <v>Income Statement</v>
      </c>
    </row>
    <row r="8901" spans="1:5" x14ac:dyDescent="0.55000000000000004">
      <c r="A8901">
        <v>11</v>
      </c>
      <c r="B8901">
        <v>90000</v>
      </c>
      <c r="C8901" s="6">
        <v>44197</v>
      </c>
      <c r="D8901">
        <v>-33.74</v>
      </c>
      <c r="E8901" t="str">
        <f>INDEX(LedgerMapping[[#All],[Area]],MATCH(Transactions[[#This Row],[Sub Ledger]],LedgerMapping[[#All],[Sub Ledger]],0))</f>
        <v>Income Statement</v>
      </c>
    </row>
    <row r="8902" spans="1:5" x14ac:dyDescent="0.55000000000000004">
      <c r="A8902">
        <v>11</v>
      </c>
      <c r="B8902">
        <v>94000</v>
      </c>
      <c r="C8902" s="6">
        <v>44197</v>
      </c>
      <c r="D8902">
        <v>-10.33</v>
      </c>
      <c r="E8902" t="str">
        <f>INDEX(LedgerMapping[[#All],[Area]],MATCH(Transactions[[#This Row],[Sub Ledger]],LedgerMapping[[#All],[Sub Ledger]],0))</f>
        <v>Income Statement</v>
      </c>
    </row>
    <row r="8903" spans="1:5" x14ac:dyDescent="0.55000000000000004">
      <c r="A8903">
        <v>11</v>
      </c>
      <c r="B8903">
        <v>52000</v>
      </c>
      <c r="C8903" s="6">
        <v>44197</v>
      </c>
      <c r="D8903">
        <v>2126.33</v>
      </c>
      <c r="E8903" t="str">
        <f>INDEX(LedgerMapping[[#All],[Area]],MATCH(Transactions[[#This Row],[Sub Ledger]],LedgerMapping[[#All],[Sub Ledger]],0))</f>
        <v>Income Statement</v>
      </c>
    </row>
    <row r="8904" spans="1:5" x14ac:dyDescent="0.55000000000000004">
      <c r="A8904">
        <v>11</v>
      </c>
      <c r="B8904">
        <v>89000</v>
      </c>
      <c r="C8904" s="6">
        <v>44197</v>
      </c>
      <c r="D8904">
        <v>96.51</v>
      </c>
      <c r="E8904" t="str">
        <f>INDEX(LedgerMapping[[#All],[Area]],MATCH(Transactions[[#This Row],[Sub Ledger]],LedgerMapping[[#All],[Sub Ledger]],0))</f>
        <v>Income Statement</v>
      </c>
    </row>
    <row r="8905" spans="1:5" x14ac:dyDescent="0.55000000000000004">
      <c r="A8905">
        <v>11</v>
      </c>
      <c r="B8905">
        <v>89000</v>
      </c>
      <c r="C8905" s="6">
        <v>44197</v>
      </c>
      <c r="D8905">
        <v>108.21</v>
      </c>
      <c r="E8905" t="str">
        <f>INDEX(LedgerMapping[[#All],[Area]],MATCH(Transactions[[#This Row],[Sub Ledger]],LedgerMapping[[#All],[Sub Ledger]],0))</f>
        <v>Income Statement</v>
      </c>
    </row>
    <row r="8906" spans="1:5" x14ac:dyDescent="0.55000000000000004">
      <c r="A8906">
        <v>11</v>
      </c>
      <c r="B8906">
        <v>89000</v>
      </c>
      <c r="C8906" s="6">
        <v>44197</v>
      </c>
      <c r="D8906">
        <v>99.7</v>
      </c>
      <c r="E8906" t="str">
        <f>INDEX(LedgerMapping[[#All],[Area]],MATCH(Transactions[[#This Row],[Sub Ledger]],LedgerMapping[[#All],[Sub Ledger]],0))</f>
        <v>Income Statement</v>
      </c>
    </row>
    <row r="8907" spans="1:5" x14ac:dyDescent="0.55000000000000004">
      <c r="A8907">
        <v>11</v>
      </c>
      <c r="B8907">
        <v>89000</v>
      </c>
      <c r="C8907" s="6">
        <v>44197</v>
      </c>
      <c r="D8907">
        <v>23.1</v>
      </c>
      <c r="E8907" t="str">
        <f>INDEX(LedgerMapping[[#All],[Area]],MATCH(Transactions[[#This Row],[Sub Ledger]],LedgerMapping[[#All],[Sub Ledger]],0))</f>
        <v>Income Statement</v>
      </c>
    </row>
    <row r="8908" spans="1:5" x14ac:dyDescent="0.55000000000000004">
      <c r="A8908">
        <v>11</v>
      </c>
      <c r="B8908">
        <v>89000</v>
      </c>
      <c r="C8908" s="6">
        <v>44197</v>
      </c>
      <c r="D8908">
        <v>111.4</v>
      </c>
      <c r="E8908" t="str">
        <f>INDEX(LedgerMapping[[#All],[Area]],MATCH(Transactions[[#This Row],[Sub Ledger]],LedgerMapping[[#All],[Sub Ledger]],0))</f>
        <v>Income Statement</v>
      </c>
    </row>
    <row r="8909" spans="1:5" x14ac:dyDescent="0.55000000000000004">
      <c r="A8909">
        <v>11</v>
      </c>
      <c r="B8909">
        <v>89000</v>
      </c>
      <c r="C8909" s="6">
        <v>44197</v>
      </c>
      <c r="D8909">
        <v>225.23</v>
      </c>
      <c r="E8909" t="str">
        <f>INDEX(LedgerMapping[[#All],[Area]],MATCH(Transactions[[#This Row],[Sub Ledger]],LedgerMapping[[#All],[Sub Ledger]],0))</f>
        <v>Income Statement</v>
      </c>
    </row>
    <row r="8910" spans="1:5" x14ac:dyDescent="0.55000000000000004">
      <c r="A8910">
        <v>11</v>
      </c>
      <c r="B8910">
        <v>91000</v>
      </c>
      <c r="C8910" s="6">
        <v>44197</v>
      </c>
      <c r="D8910">
        <v>-116.26</v>
      </c>
      <c r="E8910" t="str">
        <f>INDEX(LedgerMapping[[#All],[Area]],MATCH(Transactions[[#This Row],[Sub Ledger]],LedgerMapping[[#All],[Sub Ledger]],0))</f>
        <v>Income Statement</v>
      </c>
    </row>
    <row r="8911" spans="1:5" x14ac:dyDescent="0.55000000000000004">
      <c r="A8911">
        <v>11</v>
      </c>
      <c r="B8911">
        <v>91000</v>
      </c>
      <c r="C8911" s="6">
        <v>44197</v>
      </c>
      <c r="D8911">
        <v>-132.22</v>
      </c>
      <c r="E8911" t="str">
        <f>INDEX(LedgerMapping[[#All],[Area]],MATCH(Transactions[[#This Row],[Sub Ledger]],LedgerMapping[[#All],[Sub Ledger]],0))</f>
        <v>Income Statement</v>
      </c>
    </row>
    <row r="8912" spans="1:5" x14ac:dyDescent="0.55000000000000004">
      <c r="A8912">
        <v>11</v>
      </c>
      <c r="B8912">
        <v>91000</v>
      </c>
      <c r="C8912" s="6">
        <v>44197</v>
      </c>
      <c r="D8912">
        <v>-120.52</v>
      </c>
      <c r="E8912" t="str">
        <f>INDEX(LedgerMapping[[#All],[Area]],MATCH(Transactions[[#This Row],[Sub Ledger]],LedgerMapping[[#All],[Sub Ledger]],0))</f>
        <v>Income Statement</v>
      </c>
    </row>
    <row r="8913" spans="1:5" x14ac:dyDescent="0.55000000000000004">
      <c r="A8913">
        <v>11</v>
      </c>
      <c r="B8913">
        <v>91000</v>
      </c>
      <c r="C8913" s="6">
        <v>44197</v>
      </c>
      <c r="D8913">
        <v>-25.84</v>
      </c>
      <c r="E8913" t="str">
        <f>INDEX(LedgerMapping[[#All],[Area]],MATCH(Transactions[[#This Row],[Sub Ledger]],LedgerMapping[[#All],[Sub Ledger]],0))</f>
        <v>Income Statement</v>
      </c>
    </row>
    <row r="8914" spans="1:5" x14ac:dyDescent="0.55000000000000004">
      <c r="A8914">
        <v>11</v>
      </c>
      <c r="B8914">
        <v>91000</v>
      </c>
      <c r="C8914" s="6">
        <v>44197</v>
      </c>
      <c r="D8914">
        <v>-135.41</v>
      </c>
      <c r="E8914" t="str">
        <f>INDEX(LedgerMapping[[#All],[Area]],MATCH(Transactions[[#This Row],[Sub Ledger]],LedgerMapping[[#All],[Sub Ledger]],0))</f>
        <v>Income Statement</v>
      </c>
    </row>
    <row r="8915" spans="1:5" x14ac:dyDescent="0.55000000000000004">
      <c r="A8915">
        <v>11</v>
      </c>
      <c r="B8915">
        <v>91000</v>
      </c>
      <c r="C8915" s="6">
        <v>44197</v>
      </c>
      <c r="D8915">
        <v>-274.77</v>
      </c>
      <c r="E8915" t="str">
        <f>INDEX(LedgerMapping[[#All],[Area]],MATCH(Transactions[[#This Row],[Sub Ledger]],LedgerMapping[[#All],[Sub Ledger]],0))</f>
        <v>Income Statement</v>
      </c>
    </row>
    <row r="8916" spans="1:5" x14ac:dyDescent="0.55000000000000004">
      <c r="A8916">
        <v>11</v>
      </c>
      <c r="B8916">
        <v>92000</v>
      </c>
      <c r="C8916" s="6">
        <v>44197</v>
      </c>
      <c r="D8916">
        <v>460.34</v>
      </c>
      <c r="E8916" t="str">
        <f>INDEX(LedgerMapping[[#All],[Area]],MATCH(Transactions[[#This Row],[Sub Ledger]],LedgerMapping[[#All],[Sub Ledger]],0))</f>
        <v>Income Statement</v>
      </c>
    </row>
    <row r="8917" spans="1:5" x14ac:dyDescent="0.55000000000000004">
      <c r="A8917">
        <v>11</v>
      </c>
      <c r="B8917">
        <v>92000</v>
      </c>
      <c r="C8917" s="6">
        <v>44197</v>
      </c>
      <c r="D8917">
        <v>227.36</v>
      </c>
      <c r="E8917" t="str">
        <f>INDEX(LedgerMapping[[#All],[Area]],MATCH(Transactions[[#This Row],[Sub Ledger]],LedgerMapping[[#All],[Sub Ledger]],0))</f>
        <v>Income Statement</v>
      </c>
    </row>
    <row r="8918" spans="1:5" x14ac:dyDescent="0.55000000000000004">
      <c r="A8918">
        <v>11</v>
      </c>
      <c r="B8918">
        <v>92000</v>
      </c>
      <c r="C8918" s="6">
        <v>44197</v>
      </c>
      <c r="D8918">
        <v>222.04</v>
      </c>
      <c r="E8918" t="str">
        <f>INDEX(LedgerMapping[[#All],[Area]],MATCH(Transactions[[#This Row],[Sub Ledger]],LedgerMapping[[#All],[Sub Ledger]],0))</f>
        <v>Income Statement</v>
      </c>
    </row>
    <row r="8919" spans="1:5" x14ac:dyDescent="0.55000000000000004">
      <c r="A8919">
        <v>11</v>
      </c>
      <c r="B8919">
        <v>92000</v>
      </c>
      <c r="C8919" s="6">
        <v>44197</v>
      </c>
      <c r="D8919">
        <v>196.51</v>
      </c>
      <c r="E8919" t="str">
        <f>INDEX(LedgerMapping[[#All],[Area]],MATCH(Transactions[[#This Row],[Sub Ledger]],LedgerMapping[[#All],[Sub Ledger]],0))</f>
        <v>Income Statement</v>
      </c>
    </row>
    <row r="8920" spans="1:5" x14ac:dyDescent="0.55000000000000004">
      <c r="A8920">
        <v>11</v>
      </c>
      <c r="B8920">
        <v>92000</v>
      </c>
      <c r="C8920" s="6">
        <v>44197</v>
      </c>
      <c r="D8920">
        <v>202.89</v>
      </c>
      <c r="E8920" t="str">
        <f>INDEX(LedgerMapping[[#All],[Area]],MATCH(Transactions[[#This Row],[Sub Ledger]],LedgerMapping[[#All],[Sub Ledger]],0))</f>
        <v>Income Statement</v>
      </c>
    </row>
    <row r="8921" spans="1:5" x14ac:dyDescent="0.55000000000000004">
      <c r="A8921">
        <v>11</v>
      </c>
      <c r="B8921">
        <v>92000</v>
      </c>
      <c r="C8921" s="6">
        <v>44197</v>
      </c>
      <c r="D8921">
        <v>45.44</v>
      </c>
      <c r="E8921" t="str">
        <f>INDEX(LedgerMapping[[#All],[Area]],MATCH(Transactions[[#This Row],[Sub Ledger]],LedgerMapping[[#All],[Sub Ledger]],0))</f>
        <v>Income Statement</v>
      </c>
    </row>
    <row r="8922" spans="1:5" x14ac:dyDescent="0.55000000000000004">
      <c r="A8922">
        <v>11</v>
      </c>
      <c r="B8922">
        <v>101000</v>
      </c>
      <c r="C8922" s="6">
        <v>44197</v>
      </c>
      <c r="D8922">
        <v>70886.12</v>
      </c>
      <c r="E8922" t="str">
        <f>INDEX(LedgerMapping[[#All],[Area]],MATCH(Transactions[[#This Row],[Sub Ledger]],LedgerMapping[[#All],[Sub Ledger]],0))</f>
        <v>Income Statement</v>
      </c>
    </row>
    <row r="8923" spans="1:5" x14ac:dyDescent="0.55000000000000004">
      <c r="A8923">
        <v>11</v>
      </c>
      <c r="B8923">
        <v>101001</v>
      </c>
      <c r="C8923" s="6">
        <v>44197</v>
      </c>
      <c r="D8923">
        <v>54582.312400000003</v>
      </c>
      <c r="E8923" t="str">
        <f>INDEX(LedgerMapping[[#All],[Area]],MATCH(Transactions[[#This Row],[Sub Ledger]],LedgerMapping[[#All],[Sub Ledger]],0))</f>
        <v>Income Statement</v>
      </c>
    </row>
    <row r="8924" spans="1:5" x14ac:dyDescent="0.55000000000000004">
      <c r="A8924">
        <v>11</v>
      </c>
      <c r="B8924">
        <v>53000</v>
      </c>
      <c r="C8924" s="6">
        <v>44136</v>
      </c>
      <c r="D8924">
        <v>-18090.46</v>
      </c>
      <c r="E8924" t="str">
        <f>INDEX(LedgerMapping[[#All],[Area]],MATCH(Transactions[[#This Row],[Sub Ledger]],LedgerMapping[[#All],[Sub Ledger]],0))</f>
        <v>Income Statement</v>
      </c>
    </row>
    <row r="8925" spans="1:5" x14ac:dyDescent="0.55000000000000004">
      <c r="A8925">
        <v>11</v>
      </c>
      <c r="B8925">
        <v>54000</v>
      </c>
      <c r="C8925" s="6">
        <v>44136</v>
      </c>
      <c r="D8925">
        <v>-1568.87</v>
      </c>
      <c r="E8925" t="str">
        <f>INDEX(LedgerMapping[[#All],[Area]],MATCH(Transactions[[#This Row],[Sub Ledger]],LedgerMapping[[#All],[Sub Ledger]],0))</f>
        <v>Income Statement</v>
      </c>
    </row>
    <row r="8926" spans="1:5" x14ac:dyDescent="0.55000000000000004">
      <c r="A8926">
        <v>11</v>
      </c>
      <c r="B8926">
        <v>56000</v>
      </c>
      <c r="C8926" s="6">
        <v>44136</v>
      </c>
      <c r="D8926">
        <v>-46318.64</v>
      </c>
      <c r="E8926" t="str">
        <f>INDEX(LedgerMapping[[#All],[Area]],MATCH(Transactions[[#This Row],[Sub Ledger]],LedgerMapping[[#All],[Sub Ledger]],0))</f>
        <v>Income Statement</v>
      </c>
    </row>
    <row r="8927" spans="1:5" x14ac:dyDescent="0.55000000000000004">
      <c r="A8927">
        <v>11</v>
      </c>
      <c r="B8927">
        <v>57000</v>
      </c>
      <c r="C8927" s="6">
        <v>44136</v>
      </c>
      <c r="D8927">
        <v>-6030.66</v>
      </c>
      <c r="E8927" t="str">
        <f>INDEX(LedgerMapping[[#All],[Area]],MATCH(Transactions[[#This Row],[Sub Ledger]],LedgerMapping[[#All],[Sub Ledger]],0))</f>
        <v>Income Statement</v>
      </c>
    </row>
    <row r="8928" spans="1:5" x14ac:dyDescent="0.55000000000000004">
      <c r="A8928">
        <v>11</v>
      </c>
      <c r="B8928">
        <v>60000</v>
      </c>
      <c r="C8928" s="6">
        <v>44136</v>
      </c>
      <c r="D8928">
        <v>-18512.810000000001</v>
      </c>
      <c r="E8928" t="str">
        <f>INDEX(LedgerMapping[[#All],[Area]],MATCH(Transactions[[#This Row],[Sub Ledger]],LedgerMapping[[#All],[Sub Ledger]],0))</f>
        <v>Income Statement</v>
      </c>
    </row>
    <row r="8929" spans="1:5" x14ac:dyDescent="0.55000000000000004">
      <c r="A8929">
        <v>11</v>
      </c>
      <c r="B8929">
        <v>61000</v>
      </c>
      <c r="C8929" s="6">
        <v>44136</v>
      </c>
      <c r="D8929">
        <v>-2280.59</v>
      </c>
      <c r="E8929" t="str">
        <f>INDEX(LedgerMapping[[#All],[Area]],MATCH(Transactions[[#This Row],[Sub Ledger]],LedgerMapping[[#All],[Sub Ledger]],0))</f>
        <v>Income Statement</v>
      </c>
    </row>
    <row r="8930" spans="1:5" x14ac:dyDescent="0.55000000000000004">
      <c r="A8930">
        <v>11</v>
      </c>
      <c r="B8930">
        <v>62000</v>
      </c>
      <c r="C8930" s="6">
        <v>44136</v>
      </c>
      <c r="D8930">
        <v>-1330.57</v>
      </c>
      <c r="E8930" t="str">
        <f>INDEX(LedgerMapping[[#All],[Area]],MATCH(Transactions[[#This Row],[Sub Ledger]],LedgerMapping[[#All],[Sub Ledger]],0))</f>
        <v>Income Statement</v>
      </c>
    </row>
    <row r="8931" spans="1:5" x14ac:dyDescent="0.55000000000000004">
      <c r="A8931">
        <v>11</v>
      </c>
      <c r="B8931">
        <v>63000</v>
      </c>
      <c r="C8931" s="6">
        <v>44136</v>
      </c>
      <c r="D8931">
        <v>-3618.91</v>
      </c>
      <c r="E8931" t="str">
        <f>INDEX(LedgerMapping[[#All],[Area]],MATCH(Transactions[[#This Row],[Sub Ledger]],LedgerMapping[[#All],[Sub Ledger]],0))</f>
        <v>Income Statement</v>
      </c>
    </row>
    <row r="8932" spans="1:5" x14ac:dyDescent="0.55000000000000004">
      <c r="A8932">
        <v>11</v>
      </c>
      <c r="B8932">
        <v>65000</v>
      </c>
      <c r="C8932" s="6">
        <v>44136</v>
      </c>
      <c r="D8932">
        <v>-208.21</v>
      </c>
      <c r="E8932" t="str">
        <f>INDEX(LedgerMapping[[#All],[Area]],MATCH(Transactions[[#This Row],[Sub Ledger]],LedgerMapping[[#All],[Sub Ledger]],0))</f>
        <v>Income Statement</v>
      </c>
    </row>
    <row r="8933" spans="1:5" x14ac:dyDescent="0.55000000000000004">
      <c r="A8933">
        <v>11</v>
      </c>
      <c r="B8933">
        <v>66000</v>
      </c>
      <c r="C8933" s="6">
        <v>44136</v>
      </c>
      <c r="D8933">
        <v>-189.06</v>
      </c>
      <c r="E8933" t="str">
        <f>INDEX(LedgerMapping[[#All],[Area]],MATCH(Transactions[[#This Row],[Sub Ledger]],LedgerMapping[[#All],[Sub Ledger]],0))</f>
        <v>Income Statement</v>
      </c>
    </row>
    <row r="8934" spans="1:5" x14ac:dyDescent="0.55000000000000004">
      <c r="A8934">
        <v>11</v>
      </c>
      <c r="B8934">
        <v>67000</v>
      </c>
      <c r="C8934" s="6">
        <v>44136</v>
      </c>
      <c r="D8934">
        <v>-96.51</v>
      </c>
      <c r="E8934" t="str">
        <f>INDEX(LedgerMapping[[#All],[Area]],MATCH(Transactions[[#This Row],[Sub Ledger]],LedgerMapping[[#All],[Sub Ledger]],0))</f>
        <v>Income Statement</v>
      </c>
    </row>
    <row r="8935" spans="1:5" x14ac:dyDescent="0.55000000000000004">
      <c r="A8935">
        <v>11</v>
      </c>
      <c r="B8935">
        <v>68000</v>
      </c>
      <c r="C8935" s="6">
        <v>44136</v>
      </c>
      <c r="D8935">
        <v>-70.97</v>
      </c>
      <c r="E8935" t="str">
        <f>INDEX(LedgerMapping[[#All],[Area]],MATCH(Transactions[[#This Row],[Sub Ledger]],LedgerMapping[[#All],[Sub Ledger]],0))</f>
        <v>Income Statement</v>
      </c>
    </row>
    <row r="8936" spans="1:5" x14ac:dyDescent="0.55000000000000004">
      <c r="A8936">
        <v>11</v>
      </c>
      <c r="B8936">
        <v>69000</v>
      </c>
      <c r="C8936" s="6">
        <v>44136</v>
      </c>
      <c r="D8936">
        <v>-22.04</v>
      </c>
      <c r="E8936" t="str">
        <f>INDEX(LedgerMapping[[#All],[Area]],MATCH(Transactions[[#This Row],[Sub Ledger]],LedgerMapping[[#All],[Sub Ledger]],0))</f>
        <v>Income Statement</v>
      </c>
    </row>
    <row r="8937" spans="1:5" x14ac:dyDescent="0.55000000000000004">
      <c r="A8937">
        <v>11</v>
      </c>
      <c r="B8937">
        <v>71000</v>
      </c>
      <c r="C8937" s="6">
        <v>44136</v>
      </c>
      <c r="D8937">
        <v>-29.48</v>
      </c>
      <c r="E8937" t="str">
        <f>INDEX(LedgerMapping[[#All],[Area]],MATCH(Transactions[[#This Row],[Sub Ledger]],LedgerMapping[[#All],[Sub Ledger]],0))</f>
        <v>Income Statement</v>
      </c>
    </row>
    <row r="8938" spans="1:5" x14ac:dyDescent="0.55000000000000004">
      <c r="A8938">
        <v>11</v>
      </c>
      <c r="B8938">
        <v>72000</v>
      </c>
      <c r="C8938" s="6">
        <v>44136</v>
      </c>
      <c r="D8938">
        <v>-242.25</v>
      </c>
      <c r="E8938" t="str">
        <f>INDEX(LedgerMapping[[#All],[Area]],MATCH(Transactions[[#This Row],[Sub Ledger]],LedgerMapping[[#All],[Sub Ledger]],0))</f>
        <v>Income Statement</v>
      </c>
    </row>
    <row r="8939" spans="1:5" x14ac:dyDescent="0.55000000000000004">
      <c r="A8939">
        <v>11</v>
      </c>
      <c r="B8939">
        <v>73000</v>
      </c>
      <c r="C8939" s="6">
        <v>44136</v>
      </c>
      <c r="D8939">
        <v>-133.74</v>
      </c>
      <c r="E8939" t="str">
        <f>INDEX(LedgerMapping[[#All],[Area]],MATCH(Transactions[[#This Row],[Sub Ledger]],LedgerMapping[[#All],[Sub Ledger]],0))</f>
        <v>Income Statement</v>
      </c>
    </row>
    <row r="8940" spans="1:5" x14ac:dyDescent="0.55000000000000004">
      <c r="A8940">
        <v>11</v>
      </c>
      <c r="B8940">
        <v>74000</v>
      </c>
      <c r="C8940" s="6">
        <v>44136</v>
      </c>
      <c r="D8940">
        <v>-189.06</v>
      </c>
      <c r="E8940" t="str">
        <f>INDEX(LedgerMapping[[#All],[Area]],MATCH(Transactions[[#This Row],[Sub Ledger]],LedgerMapping[[#All],[Sub Ledger]],0))</f>
        <v>Income Statement</v>
      </c>
    </row>
    <row r="8941" spans="1:5" x14ac:dyDescent="0.55000000000000004">
      <c r="A8941">
        <v>11</v>
      </c>
      <c r="B8941">
        <v>76000</v>
      </c>
      <c r="C8941" s="6">
        <v>44136</v>
      </c>
      <c r="D8941">
        <v>-1125.25</v>
      </c>
      <c r="E8941" t="str">
        <f>INDEX(LedgerMapping[[#All],[Area]],MATCH(Transactions[[#This Row],[Sub Ledger]],LedgerMapping[[#All],[Sub Ledger]],0))</f>
        <v>Income Statement</v>
      </c>
    </row>
    <row r="8942" spans="1:5" x14ac:dyDescent="0.55000000000000004">
      <c r="A8942">
        <v>11</v>
      </c>
      <c r="B8942">
        <v>77000</v>
      </c>
      <c r="C8942" s="6">
        <v>44136</v>
      </c>
      <c r="D8942">
        <v>-288</v>
      </c>
      <c r="E8942" t="str">
        <f>INDEX(LedgerMapping[[#All],[Area]],MATCH(Transactions[[#This Row],[Sub Ledger]],LedgerMapping[[#All],[Sub Ledger]],0))</f>
        <v>Income Statement</v>
      </c>
    </row>
    <row r="8943" spans="1:5" x14ac:dyDescent="0.55000000000000004">
      <c r="A8943">
        <v>11</v>
      </c>
      <c r="B8943">
        <v>78000</v>
      </c>
      <c r="C8943" s="6">
        <v>44136</v>
      </c>
      <c r="D8943">
        <v>-96.51</v>
      </c>
      <c r="E8943" t="str">
        <f>INDEX(LedgerMapping[[#All],[Area]],MATCH(Transactions[[#This Row],[Sub Ledger]],LedgerMapping[[#All],[Sub Ledger]],0))</f>
        <v>Income Statement</v>
      </c>
    </row>
    <row r="8944" spans="1:5" x14ac:dyDescent="0.55000000000000004">
      <c r="A8944">
        <v>11</v>
      </c>
      <c r="B8944">
        <v>80000</v>
      </c>
      <c r="C8944" s="6">
        <v>44136</v>
      </c>
      <c r="D8944">
        <v>-365.66</v>
      </c>
      <c r="E8944" t="str">
        <f>INDEX(LedgerMapping[[#All],[Area]],MATCH(Transactions[[#This Row],[Sub Ledger]],LedgerMapping[[#All],[Sub Ledger]],0))</f>
        <v>Income Statement</v>
      </c>
    </row>
    <row r="8945" spans="1:5" x14ac:dyDescent="0.55000000000000004">
      <c r="A8945">
        <v>11</v>
      </c>
      <c r="B8945">
        <v>81000</v>
      </c>
      <c r="C8945" s="6">
        <v>44136</v>
      </c>
      <c r="D8945">
        <v>-227.36</v>
      </c>
      <c r="E8945" t="str">
        <f>INDEX(LedgerMapping[[#All],[Area]],MATCH(Transactions[[#This Row],[Sub Ledger]],LedgerMapping[[#All],[Sub Ledger]],0))</f>
        <v>Income Statement</v>
      </c>
    </row>
    <row r="8946" spans="1:5" x14ac:dyDescent="0.55000000000000004">
      <c r="A8946">
        <v>11</v>
      </c>
      <c r="B8946">
        <v>82000</v>
      </c>
      <c r="C8946" s="6">
        <v>44136</v>
      </c>
      <c r="D8946">
        <v>-25.23</v>
      </c>
      <c r="E8946" t="str">
        <f>INDEX(LedgerMapping[[#All],[Area]],MATCH(Transactions[[#This Row],[Sub Ledger]],LedgerMapping[[#All],[Sub Ledger]],0))</f>
        <v>Income Statement</v>
      </c>
    </row>
    <row r="8947" spans="1:5" x14ac:dyDescent="0.55000000000000004">
      <c r="A8947">
        <v>11</v>
      </c>
      <c r="B8947">
        <v>83000</v>
      </c>
      <c r="C8947" s="6">
        <v>44136</v>
      </c>
      <c r="D8947">
        <v>-84.8</v>
      </c>
      <c r="E8947" t="str">
        <f>INDEX(LedgerMapping[[#All],[Area]],MATCH(Transactions[[#This Row],[Sub Ledger]],LedgerMapping[[#All],[Sub Ledger]],0))</f>
        <v>Income Statement</v>
      </c>
    </row>
    <row r="8948" spans="1:5" x14ac:dyDescent="0.55000000000000004">
      <c r="A8948">
        <v>11</v>
      </c>
      <c r="B8948">
        <v>84000</v>
      </c>
      <c r="C8948" s="6">
        <v>44136</v>
      </c>
      <c r="D8948">
        <v>-76.290000000000006</v>
      </c>
      <c r="E8948" t="str">
        <f>INDEX(LedgerMapping[[#All],[Area]],MATCH(Transactions[[#This Row],[Sub Ledger]],LedgerMapping[[#All],[Sub Ledger]],0))</f>
        <v>Income Statement</v>
      </c>
    </row>
    <row r="8949" spans="1:5" x14ac:dyDescent="0.55000000000000004">
      <c r="A8949">
        <v>11</v>
      </c>
      <c r="B8949">
        <v>85000</v>
      </c>
      <c r="C8949" s="6">
        <v>44136</v>
      </c>
      <c r="D8949">
        <v>-67.78</v>
      </c>
      <c r="E8949" t="str">
        <f>INDEX(LedgerMapping[[#All],[Area]],MATCH(Transactions[[#This Row],[Sub Ledger]],LedgerMapping[[#All],[Sub Ledger]],0))</f>
        <v>Income Statement</v>
      </c>
    </row>
    <row r="8950" spans="1:5" x14ac:dyDescent="0.55000000000000004">
      <c r="A8950">
        <v>11</v>
      </c>
      <c r="B8950">
        <v>87000</v>
      </c>
      <c r="C8950" s="6">
        <v>44136</v>
      </c>
      <c r="D8950">
        <v>-288</v>
      </c>
      <c r="E8950" t="str">
        <f>INDEX(LedgerMapping[[#All],[Area]],MATCH(Transactions[[#This Row],[Sub Ledger]],LedgerMapping[[#All],[Sub Ledger]],0))</f>
        <v>Income Statement</v>
      </c>
    </row>
    <row r="8951" spans="1:5" x14ac:dyDescent="0.55000000000000004">
      <c r="A8951">
        <v>11</v>
      </c>
      <c r="B8951">
        <v>90000</v>
      </c>
      <c r="C8951" s="6">
        <v>44136</v>
      </c>
      <c r="D8951">
        <v>-226.3</v>
      </c>
      <c r="E8951" t="str">
        <f>INDEX(LedgerMapping[[#All],[Area]],MATCH(Transactions[[#This Row],[Sub Ledger]],LedgerMapping[[#All],[Sub Ledger]],0))</f>
        <v>Income Statement</v>
      </c>
    </row>
    <row r="8952" spans="1:5" x14ac:dyDescent="0.55000000000000004">
      <c r="A8952">
        <v>11</v>
      </c>
      <c r="B8952">
        <v>94000</v>
      </c>
      <c r="C8952" s="6">
        <v>44136</v>
      </c>
      <c r="D8952">
        <v>-8479.64</v>
      </c>
      <c r="E8952" t="str">
        <f>INDEX(LedgerMapping[[#All],[Area]],MATCH(Transactions[[#This Row],[Sub Ledger]],LedgerMapping[[#All],[Sub Ledger]],0))</f>
        <v>Income Statement</v>
      </c>
    </row>
    <row r="8953" spans="1:5" x14ac:dyDescent="0.55000000000000004">
      <c r="A8953">
        <v>11</v>
      </c>
      <c r="B8953">
        <v>60000</v>
      </c>
      <c r="C8953" s="6">
        <v>44136</v>
      </c>
      <c r="D8953">
        <v>-17494.7</v>
      </c>
      <c r="E8953" t="str">
        <f>INDEX(LedgerMapping[[#All],[Area]],MATCH(Transactions[[#This Row],[Sub Ledger]],LedgerMapping[[#All],[Sub Ledger]],0))</f>
        <v>Income Statement</v>
      </c>
    </row>
    <row r="8954" spans="1:5" x14ac:dyDescent="0.55000000000000004">
      <c r="A8954">
        <v>11</v>
      </c>
      <c r="B8954">
        <v>61000</v>
      </c>
      <c r="C8954" s="6">
        <v>44136</v>
      </c>
      <c r="D8954">
        <v>-1975.26</v>
      </c>
      <c r="E8954" t="str">
        <f>INDEX(LedgerMapping[[#All],[Area]],MATCH(Transactions[[#This Row],[Sub Ledger]],LedgerMapping[[#All],[Sub Ledger]],0))</f>
        <v>Income Statement</v>
      </c>
    </row>
    <row r="8955" spans="1:5" x14ac:dyDescent="0.55000000000000004">
      <c r="A8955">
        <v>11</v>
      </c>
      <c r="B8955">
        <v>62000</v>
      </c>
      <c r="C8955" s="6">
        <v>44136</v>
      </c>
      <c r="D8955">
        <v>-1616.75</v>
      </c>
      <c r="E8955" t="str">
        <f>INDEX(LedgerMapping[[#All],[Area]],MATCH(Transactions[[#This Row],[Sub Ledger]],LedgerMapping[[#All],[Sub Ledger]],0))</f>
        <v>Income Statement</v>
      </c>
    </row>
    <row r="8956" spans="1:5" x14ac:dyDescent="0.55000000000000004">
      <c r="A8956">
        <v>11</v>
      </c>
      <c r="B8956">
        <v>65000</v>
      </c>
      <c r="C8956" s="6">
        <v>44136</v>
      </c>
      <c r="D8956">
        <v>-200.76</v>
      </c>
      <c r="E8956" t="str">
        <f>INDEX(LedgerMapping[[#All],[Area]],MATCH(Transactions[[#This Row],[Sub Ledger]],LedgerMapping[[#All],[Sub Ledger]],0))</f>
        <v>Income Statement</v>
      </c>
    </row>
    <row r="8957" spans="1:5" x14ac:dyDescent="0.55000000000000004">
      <c r="A8957">
        <v>11</v>
      </c>
      <c r="B8957">
        <v>66000</v>
      </c>
      <c r="C8957" s="6">
        <v>44136</v>
      </c>
      <c r="D8957">
        <v>-182.68</v>
      </c>
      <c r="E8957" t="str">
        <f>INDEX(LedgerMapping[[#All],[Area]],MATCH(Transactions[[#This Row],[Sub Ledger]],LedgerMapping[[#All],[Sub Ledger]],0))</f>
        <v>Income Statement</v>
      </c>
    </row>
    <row r="8958" spans="1:5" x14ac:dyDescent="0.55000000000000004">
      <c r="A8958">
        <v>11</v>
      </c>
      <c r="B8958">
        <v>67000</v>
      </c>
      <c r="C8958" s="6">
        <v>44136</v>
      </c>
      <c r="D8958">
        <v>-91.19</v>
      </c>
      <c r="E8958" t="str">
        <f>INDEX(LedgerMapping[[#All],[Area]],MATCH(Transactions[[#This Row],[Sub Ledger]],LedgerMapping[[#All],[Sub Ledger]],0))</f>
        <v>Income Statement</v>
      </c>
    </row>
    <row r="8959" spans="1:5" x14ac:dyDescent="0.55000000000000004">
      <c r="A8959">
        <v>11</v>
      </c>
      <c r="B8959">
        <v>68000</v>
      </c>
      <c r="C8959" s="6">
        <v>44136</v>
      </c>
      <c r="D8959">
        <v>-67.78</v>
      </c>
      <c r="E8959" t="str">
        <f>INDEX(LedgerMapping[[#All],[Area]],MATCH(Transactions[[#This Row],[Sub Ledger]],LedgerMapping[[#All],[Sub Ledger]],0))</f>
        <v>Income Statement</v>
      </c>
    </row>
    <row r="8960" spans="1:5" x14ac:dyDescent="0.55000000000000004">
      <c r="A8960">
        <v>11</v>
      </c>
      <c r="B8960">
        <v>69000</v>
      </c>
      <c r="C8960" s="6">
        <v>44136</v>
      </c>
      <c r="D8960">
        <v>-20.97</v>
      </c>
      <c r="E8960" t="str">
        <f>INDEX(LedgerMapping[[#All],[Area]],MATCH(Transactions[[#This Row],[Sub Ledger]],LedgerMapping[[#All],[Sub Ledger]],0))</f>
        <v>Income Statement</v>
      </c>
    </row>
    <row r="8961" spans="1:5" x14ac:dyDescent="0.55000000000000004">
      <c r="A8961">
        <v>11</v>
      </c>
      <c r="B8961">
        <v>71000</v>
      </c>
      <c r="C8961" s="6">
        <v>44136</v>
      </c>
      <c r="D8961">
        <v>-31.61</v>
      </c>
      <c r="E8961" t="str">
        <f>INDEX(LedgerMapping[[#All],[Area]],MATCH(Transactions[[#This Row],[Sub Ledger]],LedgerMapping[[#All],[Sub Ledger]],0))</f>
        <v>Income Statement</v>
      </c>
    </row>
    <row r="8962" spans="1:5" x14ac:dyDescent="0.55000000000000004">
      <c r="A8962">
        <v>11</v>
      </c>
      <c r="B8962">
        <v>73000</v>
      </c>
      <c r="C8962" s="6">
        <v>44136</v>
      </c>
      <c r="D8962">
        <v>-122.04</v>
      </c>
      <c r="E8962" t="str">
        <f>INDEX(LedgerMapping[[#All],[Area]],MATCH(Transactions[[#This Row],[Sub Ledger]],LedgerMapping[[#All],[Sub Ledger]],0))</f>
        <v>Income Statement</v>
      </c>
    </row>
    <row r="8963" spans="1:5" x14ac:dyDescent="0.55000000000000004">
      <c r="A8963">
        <v>11</v>
      </c>
      <c r="B8963">
        <v>74000</v>
      </c>
      <c r="C8963" s="6">
        <v>44136</v>
      </c>
      <c r="D8963">
        <v>-209.27</v>
      </c>
      <c r="E8963" t="str">
        <f>INDEX(LedgerMapping[[#All],[Area]],MATCH(Transactions[[#This Row],[Sub Ledger]],LedgerMapping[[#All],[Sub Ledger]],0))</f>
        <v>Income Statement</v>
      </c>
    </row>
    <row r="8964" spans="1:5" x14ac:dyDescent="0.55000000000000004">
      <c r="A8964">
        <v>11</v>
      </c>
      <c r="B8964">
        <v>76000</v>
      </c>
      <c r="C8964" s="6">
        <v>44136</v>
      </c>
      <c r="D8964">
        <v>-139.06</v>
      </c>
      <c r="E8964" t="str">
        <f>INDEX(LedgerMapping[[#All],[Area]],MATCH(Transactions[[#This Row],[Sub Ledger]],LedgerMapping[[#All],[Sub Ledger]],0))</f>
        <v>Income Statement</v>
      </c>
    </row>
    <row r="8965" spans="1:5" x14ac:dyDescent="0.55000000000000004">
      <c r="A8965">
        <v>11</v>
      </c>
      <c r="B8965">
        <v>77000</v>
      </c>
      <c r="C8965" s="6">
        <v>44136</v>
      </c>
      <c r="D8965">
        <v>-249.7</v>
      </c>
      <c r="E8965" t="str">
        <f>INDEX(LedgerMapping[[#All],[Area]],MATCH(Transactions[[#This Row],[Sub Ledger]],LedgerMapping[[#All],[Sub Ledger]],0))</f>
        <v>Income Statement</v>
      </c>
    </row>
    <row r="8966" spans="1:5" x14ac:dyDescent="0.55000000000000004">
      <c r="A8966">
        <v>11</v>
      </c>
      <c r="B8966">
        <v>78000</v>
      </c>
      <c r="C8966" s="6">
        <v>44136</v>
      </c>
      <c r="D8966">
        <v>-74.16</v>
      </c>
      <c r="E8966" t="str">
        <f>INDEX(LedgerMapping[[#All],[Area]],MATCH(Transactions[[#This Row],[Sub Ledger]],LedgerMapping[[#All],[Sub Ledger]],0))</f>
        <v>Income Statement</v>
      </c>
    </row>
    <row r="8967" spans="1:5" x14ac:dyDescent="0.55000000000000004">
      <c r="A8967">
        <v>11</v>
      </c>
      <c r="B8967">
        <v>80000</v>
      </c>
      <c r="C8967" s="6">
        <v>44136</v>
      </c>
      <c r="D8967">
        <v>-274.17</v>
      </c>
      <c r="E8967" t="str">
        <f>INDEX(LedgerMapping[[#All],[Area]],MATCH(Transactions[[#This Row],[Sub Ledger]],LedgerMapping[[#All],[Sub Ledger]],0))</f>
        <v>Income Statement</v>
      </c>
    </row>
    <row r="8968" spans="1:5" x14ac:dyDescent="0.55000000000000004">
      <c r="A8968">
        <v>11</v>
      </c>
      <c r="B8968">
        <v>81000</v>
      </c>
      <c r="C8968" s="6">
        <v>44136</v>
      </c>
      <c r="D8968">
        <v>-169.91</v>
      </c>
      <c r="E8968" t="str">
        <f>INDEX(LedgerMapping[[#All],[Area]],MATCH(Transactions[[#This Row],[Sub Ledger]],LedgerMapping[[#All],[Sub Ledger]],0))</f>
        <v>Income Statement</v>
      </c>
    </row>
    <row r="8969" spans="1:5" x14ac:dyDescent="0.55000000000000004">
      <c r="A8969">
        <v>11</v>
      </c>
      <c r="B8969">
        <v>82000</v>
      </c>
      <c r="C8969" s="6">
        <v>44136</v>
      </c>
      <c r="D8969">
        <v>-17.78</v>
      </c>
      <c r="E8969" t="str">
        <f>INDEX(LedgerMapping[[#All],[Area]],MATCH(Transactions[[#This Row],[Sub Ledger]],LedgerMapping[[#All],[Sub Ledger]],0))</f>
        <v>Income Statement</v>
      </c>
    </row>
    <row r="8970" spans="1:5" x14ac:dyDescent="0.55000000000000004">
      <c r="A8970">
        <v>11</v>
      </c>
      <c r="B8970">
        <v>83000</v>
      </c>
      <c r="C8970" s="6">
        <v>44136</v>
      </c>
      <c r="D8970">
        <v>-60.33</v>
      </c>
      <c r="E8970" t="str">
        <f>INDEX(LedgerMapping[[#All],[Area]],MATCH(Transactions[[#This Row],[Sub Ledger]],LedgerMapping[[#All],[Sub Ledger]],0))</f>
        <v>Income Statement</v>
      </c>
    </row>
    <row r="8971" spans="1:5" x14ac:dyDescent="0.55000000000000004">
      <c r="A8971">
        <v>11</v>
      </c>
      <c r="B8971">
        <v>84000</v>
      </c>
      <c r="C8971" s="6">
        <v>44136</v>
      </c>
      <c r="D8971">
        <v>-52.89</v>
      </c>
      <c r="E8971" t="str">
        <f>INDEX(LedgerMapping[[#All],[Area]],MATCH(Transactions[[#This Row],[Sub Ledger]],LedgerMapping[[#All],[Sub Ledger]],0))</f>
        <v>Income Statement</v>
      </c>
    </row>
    <row r="8972" spans="1:5" x14ac:dyDescent="0.55000000000000004">
      <c r="A8972">
        <v>11</v>
      </c>
      <c r="B8972">
        <v>85000</v>
      </c>
      <c r="C8972" s="6">
        <v>44136</v>
      </c>
      <c r="D8972">
        <v>-48.63</v>
      </c>
      <c r="E8972" t="str">
        <f>INDEX(LedgerMapping[[#All],[Area]],MATCH(Transactions[[#This Row],[Sub Ledger]],LedgerMapping[[#All],[Sub Ledger]],0))</f>
        <v>Income Statement</v>
      </c>
    </row>
    <row r="8973" spans="1:5" x14ac:dyDescent="0.55000000000000004">
      <c r="A8973">
        <v>11</v>
      </c>
      <c r="B8973">
        <v>87000</v>
      </c>
      <c r="C8973" s="6">
        <v>44136</v>
      </c>
      <c r="D8973">
        <v>-240.13</v>
      </c>
      <c r="E8973" t="str">
        <f>INDEX(LedgerMapping[[#All],[Area]],MATCH(Transactions[[#This Row],[Sub Ledger]],LedgerMapping[[#All],[Sub Ledger]],0))</f>
        <v>Income Statement</v>
      </c>
    </row>
    <row r="8974" spans="1:5" x14ac:dyDescent="0.55000000000000004">
      <c r="A8974">
        <v>11</v>
      </c>
      <c r="B8974">
        <v>90000</v>
      </c>
      <c r="C8974" s="6">
        <v>44136</v>
      </c>
      <c r="D8974">
        <v>-155.02000000000001</v>
      </c>
      <c r="E8974" t="str">
        <f>INDEX(LedgerMapping[[#All],[Area]],MATCH(Transactions[[#This Row],[Sub Ledger]],LedgerMapping[[#All],[Sub Ledger]],0))</f>
        <v>Income Statement</v>
      </c>
    </row>
    <row r="8975" spans="1:5" x14ac:dyDescent="0.55000000000000004">
      <c r="A8975">
        <v>11</v>
      </c>
      <c r="B8975">
        <v>94000</v>
      </c>
      <c r="C8975" s="6">
        <v>44136</v>
      </c>
      <c r="D8975">
        <v>-50.76</v>
      </c>
      <c r="E8975" t="str">
        <f>INDEX(LedgerMapping[[#All],[Area]],MATCH(Transactions[[#This Row],[Sub Ledger]],LedgerMapping[[#All],[Sub Ledger]],0))</f>
        <v>Income Statement</v>
      </c>
    </row>
    <row r="8976" spans="1:5" x14ac:dyDescent="0.55000000000000004">
      <c r="A8976">
        <v>11</v>
      </c>
      <c r="B8976">
        <v>60000</v>
      </c>
      <c r="C8976" s="6">
        <v>44136</v>
      </c>
      <c r="D8976">
        <v>-6108.32</v>
      </c>
      <c r="E8976" t="str">
        <f>INDEX(LedgerMapping[[#All],[Area]],MATCH(Transactions[[#This Row],[Sub Ledger]],LedgerMapping[[#All],[Sub Ledger]],0))</f>
        <v>Income Statement</v>
      </c>
    </row>
    <row r="8977" spans="1:5" x14ac:dyDescent="0.55000000000000004">
      <c r="A8977">
        <v>11</v>
      </c>
      <c r="B8977">
        <v>61000</v>
      </c>
      <c r="C8977" s="6">
        <v>44136</v>
      </c>
      <c r="D8977">
        <v>-690.13</v>
      </c>
      <c r="E8977" t="str">
        <f>INDEX(LedgerMapping[[#All],[Area]],MATCH(Transactions[[#This Row],[Sub Ledger]],LedgerMapping[[#All],[Sub Ledger]],0))</f>
        <v>Income Statement</v>
      </c>
    </row>
    <row r="8978" spans="1:5" x14ac:dyDescent="0.55000000000000004">
      <c r="A8978">
        <v>11</v>
      </c>
      <c r="B8978">
        <v>62000</v>
      </c>
      <c r="C8978" s="6">
        <v>44136</v>
      </c>
      <c r="D8978">
        <v>-501.83</v>
      </c>
      <c r="E8978" t="str">
        <f>INDEX(LedgerMapping[[#All],[Area]],MATCH(Transactions[[#This Row],[Sub Ledger]],LedgerMapping[[#All],[Sub Ledger]],0))</f>
        <v>Income Statement</v>
      </c>
    </row>
    <row r="8979" spans="1:5" x14ac:dyDescent="0.55000000000000004">
      <c r="A8979">
        <v>11</v>
      </c>
      <c r="B8979">
        <v>65000</v>
      </c>
      <c r="C8979" s="6">
        <v>44136</v>
      </c>
      <c r="D8979">
        <v>-73.099999999999994</v>
      </c>
      <c r="E8979" t="str">
        <f>INDEX(LedgerMapping[[#All],[Area]],MATCH(Transactions[[#This Row],[Sub Ledger]],LedgerMapping[[#All],[Sub Ledger]],0))</f>
        <v>Income Statement</v>
      </c>
    </row>
    <row r="8980" spans="1:5" x14ac:dyDescent="0.55000000000000004">
      <c r="A8980">
        <v>11</v>
      </c>
      <c r="B8980">
        <v>66000</v>
      </c>
      <c r="C8980" s="6">
        <v>44136</v>
      </c>
      <c r="D8980">
        <v>-66.72</v>
      </c>
      <c r="E8980" t="str">
        <f>INDEX(LedgerMapping[[#All],[Area]],MATCH(Transactions[[#This Row],[Sub Ledger]],LedgerMapping[[#All],[Sub Ledger]],0))</f>
        <v>Income Statement</v>
      </c>
    </row>
    <row r="8981" spans="1:5" x14ac:dyDescent="0.55000000000000004">
      <c r="A8981">
        <v>11</v>
      </c>
      <c r="B8981">
        <v>67000</v>
      </c>
      <c r="C8981" s="6">
        <v>44136</v>
      </c>
      <c r="D8981">
        <v>-33.74</v>
      </c>
      <c r="E8981" t="str">
        <f>INDEX(LedgerMapping[[#All],[Area]],MATCH(Transactions[[#This Row],[Sub Ledger]],LedgerMapping[[#All],[Sub Ledger]],0))</f>
        <v>Income Statement</v>
      </c>
    </row>
    <row r="8982" spans="1:5" x14ac:dyDescent="0.55000000000000004">
      <c r="A8982">
        <v>11</v>
      </c>
      <c r="B8982">
        <v>68000</v>
      </c>
      <c r="C8982" s="6">
        <v>44136</v>
      </c>
      <c r="D8982">
        <v>-25.23</v>
      </c>
      <c r="E8982" t="str">
        <f>INDEX(LedgerMapping[[#All],[Area]],MATCH(Transactions[[#This Row],[Sub Ledger]],LedgerMapping[[#All],[Sub Ledger]],0))</f>
        <v>Income Statement</v>
      </c>
    </row>
    <row r="8983" spans="1:5" x14ac:dyDescent="0.55000000000000004">
      <c r="A8983">
        <v>11</v>
      </c>
      <c r="B8983">
        <v>69000</v>
      </c>
      <c r="C8983" s="6">
        <v>44136</v>
      </c>
      <c r="D8983">
        <v>-8.2100000000000009</v>
      </c>
      <c r="E8983" t="str">
        <f>INDEX(LedgerMapping[[#All],[Area]],MATCH(Transactions[[#This Row],[Sub Ledger]],LedgerMapping[[#All],[Sub Ledger]],0))</f>
        <v>Income Statement</v>
      </c>
    </row>
    <row r="8984" spans="1:5" x14ac:dyDescent="0.55000000000000004">
      <c r="A8984">
        <v>11</v>
      </c>
      <c r="B8984">
        <v>71000</v>
      </c>
      <c r="C8984" s="6">
        <v>44136</v>
      </c>
      <c r="D8984">
        <v>-11.4</v>
      </c>
      <c r="E8984" t="str">
        <f>INDEX(LedgerMapping[[#All],[Area]],MATCH(Transactions[[#This Row],[Sub Ledger]],LedgerMapping[[#All],[Sub Ledger]],0))</f>
        <v>Income Statement</v>
      </c>
    </row>
    <row r="8985" spans="1:5" x14ac:dyDescent="0.55000000000000004">
      <c r="A8985">
        <v>11</v>
      </c>
      <c r="B8985">
        <v>73000</v>
      </c>
      <c r="C8985" s="6">
        <v>44136</v>
      </c>
      <c r="D8985">
        <v>-46.5</v>
      </c>
      <c r="E8985" t="str">
        <f>INDEX(LedgerMapping[[#All],[Area]],MATCH(Transactions[[#This Row],[Sub Ledger]],LedgerMapping[[#All],[Sub Ledger]],0))</f>
        <v>Income Statement</v>
      </c>
    </row>
    <row r="8986" spans="1:5" x14ac:dyDescent="0.55000000000000004">
      <c r="A8986">
        <v>11</v>
      </c>
      <c r="B8986">
        <v>74000</v>
      </c>
      <c r="C8986" s="6">
        <v>44136</v>
      </c>
      <c r="D8986">
        <v>-182.68</v>
      </c>
      <c r="E8986" t="str">
        <f>INDEX(LedgerMapping[[#All],[Area]],MATCH(Transactions[[#This Row],[Sub Ledger]],LedgerMapping[[#All],[Sub Ledger]],0))</f>
        <v>Income Statement</v>
      </c>
    </row>
    <row r="8987" spans="1:5" x14ac:dyDescent="0.55000000000000004">
      <c r="A8987">
        <v>11</v>
      </c>
      <c r="B8987">
        <v>76000</v>
      </c>
      <c r="C8987" s="6">
        <v>44136</v>
      </c>
      <c r="D8987">
        <v>-55.02</v>
      </c>
      <c r="E8987" t="str">
        <f>INDEX(LedgerMapping[[#All],[Area]],MATCH(Transactions[[#This Row],[Sub Ledger]],LedgerMapping[[#All],[Sub Ledger]],0))</f>
        <v>Income Statement</v>
      </c>
    </row>
    <row r="8988" spans="1:5" x14ac:dyDescent="0.55000000000000004">
      <c r="A8988">
        <v>11</v>
      </c>
      <c r="B8988">
        <v>77000</v>
      </c>
      <c r="C8988" s="6">
        <v>44136</v>
      </c>
      <c r="D8988">
        <v>-97.57</v>
      </c>
      <c r="E8988" t="str">
        <f>INDEX(LedgerMapping[[#All],[Area]],MATCH(Transactions[[#This Row],[Sub Ledger]],LedgerMapping[[#All],[Sub Ledger]],0))</f>
        <v>Income Statement</v>
      </c>
    </row>
    <row r="8989" spans="1:5" x14ac:dyDescent="0.55000000000000004">
      <c r="A8989">
        <v>11</v>
      </c>
      <c r="B8989">
        <v>78000</v>
      </c>
      <c r="C8989" s="6">
        <v>44136</v>
      </c>
      <c r="D8989">
        <v>-37.99</v>
      </c>
      <c r="E8989" t="str">
        <f>INDEX(LedgerMapping[[#All],[Area]],MATCH(Transactions[[#This Row],[Sub Ledger]],LedgerMapping[[#All],[Sub Ledger]],0))</f>
        <v>Income Statement</v>
      </c>
    </row>
    <row r="8990" spans="1:5" x14ac:dyDescent="0.55000000000000004">
      <c r="A8990">
        <v>11</v>
      </c>
      <c r="B8990">
        <v>80000</v>
      </c>
      <c r="C8990" s="6">
        <v>44136</v>
      </c>
      <c r="D8990">
        <v>-115.65</v>
      </c>
      <c r="E8990" t="str">
        <f>INDEX(LedgerMapping[[#All],[Area]],MATCH(Transactions[[#This Row],[Sub Ledger]],LedgerMapping[[#All],[Sub Ledger]],0))</f>
        <v>Income Statement</v>
      </c>
    </row>
    <row r="8991" spans="1:5" x14ac:dyDescent="0.55000000000000004">
      <c r="A8991">
        <v>11</v>
      </c>
      <c r="B8991">
        <v>81000</v>
      </c>
      <c r="C8991" s="6">
        <v>44136</v>
      </c>
      <c r="D8991">
        <v>-72.040000000000006</v>
      </c>
      <c r="E8991" t="str">
        <f>INDEX(LedgerMapping[[#All],[Area]],MATCH(Transactions[[#This Row],[Sub Ledger]],LedgerMapping[[#All],[Sub Ledger]],0))</f>
        <v>Income Statement</v>
      </c>
    </row>
    <row r="8992" spans="1:5" x14ac:dyDescent="0.55000000000000004">
      <c r="A8992">
        <v>11</v>
      </c>
      <c r="B8992">
        <v>82000</v>
      </c>
      <c r="C8992" s="6">
        <v>44136</v>
      </c>
      <c r="D8992">
        <v>-8.2100000000000009</v>
      </c>
      <c r="E8992" t="str">
        <f>INDEX(LedgerMapping[[#All],[Area]],MATCH(Transactions[[#This Row],[Sub Ledger]],LedgerMapping[[#All],[Sub Ledger]],0))</f>
        <v>Income Statement</v>
      </c>
    </row>
    <row r="8993" spans="1:5" x14ac:dyDescent="0.55000000000000004">
      <c r="A8993">
        <v>11</v>
      </c>
      <c r="B8993">
        <v>83000</v>
      </c>
      <c r="C8993" s="6">
        <v>44136</v>
      </c>
      <c r="D8993">
        <v>-26.29</v>
      </c>
      <c r="E8993" t="str">
        <f>INDEX(LedgerMapping[[#All],[Area]],MATCH(Transactions[[#This Row],[Sub Ledger]],LedgerMapping[[#All],[Sub Ledger]],0))</f>
        <v>Income Statement</v>
      </c>
    </row>
    <row r="8994" spans="1:5" x14ac:dyDescent="0.55000000000000004">
      <c r="A8994">
        <v>11</v>
      </c>
      <c r="B8994">
        <v>84000</v>
      </c>
      <c r="C8994" s="6">
        <v>44136</v>
      </c>
      <c r="D8994">
        <v>-23.1</v>
      </c>
      <c r="E8994" t="str">
        <f>INDEX(LedgerMapping[[#All],[Area]],MATCH(Transactions[[#This Row],[Sub Ledger]],LedgerMapping[[#All],[Sub Ledger]],0))</f>
        <v>Income Statement</v>
      </c>
    </row>
    <row r="8995" spans="1:5" x14ac:dyDescent="0.55000000000000004">
      <c r="A8995">
        <v>11</v>
      </c>
      <c r="B8995">
        <v>85000</v>
      </c>
      <c r="C8995" s="6">
        <v>44136</v>
      </c>
      <c r="D8995">
        <v>-20.97</v>
      </c>
      <c r="E8995" t="str">
        <f>INDEX(LedgerMapping[[#All],[Area]],MATCH(Transactions[[#This Row],[Sub Ledger]],LedgerMapping[[#All],[Sub Ledger]],0))</f>
        <v>Income Statement</v>
      </c>
    </row>
    <row r="8996" spans="1:5" x14ac:dyDescent="0.55000000000000004">
      <c r="A8996">
        <v>11</v>
      </c>
      <c r="B8996">
        <v>87000</v>
      </c>
      <c r="C8996" s="6">
        <v>44136</v>
      </c>
      <c r="D8996">
        <v>-96.51</v>
      </c>
      <c r="E8996" t="str">
        <f>INDEX(LedgerMapping[[#All],[Area]],MATCH(Transactions[[#This Row],[Sub Ledger]],LedgerMapping[[#All],[Sub Ledger]],0))</f>
        <v>Income Statement</v>
      </c>
    </row>
    <row r="8997" spans="1:5" x14ac:dyDescent="0.55000000000000004">
      <c r="A8997">
        <v>11</v>
      </c>
      <c r="B8997">
        <v>90000</v>
      </c>
      <c r="C8997" s="6">
        <v>44136</v>
      </c>
      <c r="D8997">
        <v>-67.78</v>
      </c>
      <c r="E8997" t="str">
        <f>INDEX(LedgerMapping[[#All],[Area]],MATCH(Transactions[[#This Row],[Sub Ledger]],LedgerMapping[[#All],[Sub Ledger]],0))</f>
        <v>Income Statement</v>
      </c>
    </row>
    <row r="8998" spans="1:5" x14ac:dyDescent="0.55000000000000004">
      <c r="A8998">
        <v>11</v>
      </c>
      <c r="B8998">
        <v>94000</v>
      </c>
      <c r="C8998" s="6">
        <v>44136</v>
      </c>
      <c r="D8998">
        <v>-20.97</v>
      </c>
      <c r="E8998" t="str">
        <f>INDEX(LedgerMapping[[#All],[Area]],MATCH(Transactions[[#This Row],[Sub Ledger]],LedgerMapping[[#All],[Sub Ledger]],0))</f>
        <v>Income Statement</v>
      </c>
    </row>
    <row r="8999" spans="1:5" x14ac:dyDescent="0.55000000000000004">
      <c r="A8999">
        <v>11</v>
      </c>
      <c r="B8999">
        <v>60000</v>
      </c>
      <c r="C8999" s="6">
        <v>44136</v>
      </c>
      <c r="D8999">
        <v>-9639.24</v>
      </c>
      <c r="E8999" t="str">
        <f>INDEX(LedgerMapping[[#All],[Area]],MATCH(Transactions[[#This Row],[Sub Ledger]],LedgerMapping[[#All],[Sub Ledger]],0))</f>
        <v>Income Statement</v>
      </c>
    </row>
    <row r="9000" spans="1:5" x14ac:dyDescent="0.55000000000000004">
      <c r="A9000">
        <v>11</v>
      </c>
      <c r="B9000">
        <v>61000</v>
      </c>
      <c r="C9000" s="6">
        <v>44136</v>
      </c>
      <c r="D9000">
        <v>-891.2</v>
      </c>
      <c r="E9000" t="str">
        <f>INDEX(LedgerMapping[[#All],[Area]],MATCH(Transactions[[#This Row],[Sub Ledger]],LedgerMapping[[#All],[Sub Ledger]],0))</f>
        <v>Income Statement</v>
      </c>
    </row>
    <row r="9001" spans="1:5" x14ac:dyDescent="0.55000000000000004">
      <c r="A9001">
        <v>11</v>
      </c>
      <c r="B9001">
        <v>62000</v>
      </c>
      <c r="C9001" s="6">
        <v>44136</v>
      </c>
      <c r="D9001">
        <v>-594.39</v>
      </c>
      <c r="E9001" t="str">
        <f>INDEX(LedgerMapping[[#All],[Area]],MATCH(Transactions[[#This Row],[Sub Ledger]],LedgerMapping[[#All],[Sub Ledger]],0))</f>
        <v>Income Statement</v>
      </c>
    </row>
    <row r="9002" spans="1:5" x14ac:dyDescent="0.55000000000000004">
      <c r="A9002">
        <v>11</v>
      </c>
      <c r="B9002">
        <v>65000</v>
      </c>
      <c r="C9002" s="6">
        <v>44136</v>
      </c>
      <c r="D9002">
        <v>-90.12</v>
      </c>
      <c r="E9002" t="str">
        <f>INDEX(LedgerMapping[[#All],[Area]],MATCH(Transactions[[#This Row],[Sub Ledger]],LedgerMapping[[#All],[Sub Ledger]],0))</f>
        <v>Income Statement</v>
      </c>
    </row>
    <row r="9003" spans="1:5" x14ac:dyDescent="0.55000000000000004">
      <c r="A9003">
        <v>11</v>
      </c>
      <c r="B9003">
        <v>66000</v>
      </c>
      <c r="C9003" s="6">
        <v>44136</v>
      </c>
      <c r="D9003">
        <v>-81.61</v>
      </c>
      <c r="E9003" t="str">
        <f>INDEX(LedgerMapping[[#All],[Area]],MATCH(Transactions[[#This Row],[Sub Ledger]],LedgerMapping[[#All],[Sub Ledger]],0))</f>
        <v>Income Statement</v>
      </c>
    </row>
    <row r="9004" spans="1:5" x14ac:dyDescent="0.55000000000000004">
      <c r="A9004">
        <v>11</v>
      </c>
      <c r="B9004">
        <v>67000</v>
      </c>
      <c r="C9004" s="6">
        <v>44136</v>
      </c>
      <c r="D9004">
        <v>-42.25</v>
      </c>
      <c r="E9004" t="str">
        <f>INDEX(LedgerMapping[[#All],[Area]],MATCH(Transactions[[#This Row],[Sub Ledger]],LedgerMapping[[#All],[Sub Ledger]],0))</f>
        <v>Income Statement</v>
      </c>
    </row>
    <row r="9005" spans="1:5" x14ac:dyDescent="0.55000000000000004">
      <c r="A9005">
        <v>11</v>
      </c>
      <c r="B9005">
        <v>68000</v>
      </c>
      <c r="C9005" s="6">
        <v>44136</v>
      </c>
      <c r="D9005">
        <v>-32.67</v>
      </c>
      <c r="E9005" t="str">
        <f>INDEX(LedgerMapping[[#All],[Area]],MATCH(Transactions[[#This Row],[Sub Ledger]],LedgerMapping[[#All],[Sub Ledger]],0))</f>
        <v>Income Statement</v>
      </c>
    </row>
    <row r="9006" spans="1:5" x14ac:dyDescent="0.55000000000000004">
      <c r="A9006">
        <v>11</v>
      </c>
      <c r="B9006">
        <v>69000</v>
      </c>
      <c r="C9006" s="6">
        <v>44136</v>
      </c>
      <c r="D9006">
        <v>-9.27</v>
      </c>
      <c r="E9006" t="str">
        <f>INDEX(LedgerMapping[[#All],[Area]],MATCH(Transactions[[#This Row],[Sub Ledger]],LedgerMapping[[#All],[Sub Ledger]],0))</f>
        <v>Income Statement</v>
      </c>
    </row>
    <row r="9007" spans="1:5" x14ac:dyDescent="0.55000000000000004">
      <c r="A9007">
        <v>11</v>
      </c>
      <c r="B9007">
        <v>71000</v>
      </c>
      <c r="C9007" s="6">
        <v>44136</v>
      </c>
      <c r="D9007">
        <v>-13.53</v>
      </c>
      <c r="E9007" t="str">
        <f>INDEX(LedgerMapping[[#All],[Area]],MATCH(Transactions[[#This Row],[Sub Ledger]],LedgerMapping[[#All],[Sub Ledger]],0))</f>
        <v>Income Statement</v>
      </c>
    </row>
    <row r="9008" spans="1:5" x14ac:dyDescent="0.55000000000000004">
      <c r="A9008">
        <v>11</v>
      </c>
      <c r="B9008">
        <v>73000</v>
      </c>
      <c r="C9008" s="6">
        <v>44136</v>
      </c>
      <c r="D9008">
        <v>-63.53</v>
      </c>
      <c r="E9008" t="str">
        <f>INDEX(LedgerMapping[[#All],[Area]],MATCH(Transactions[[#This Row],[Sub Ledger]],LedgerMapping[[#All],[Sub Ledger]],0))</f>
        <v>Income Statement</v>
      </c>
    </row>
    <row r="9009" spans="1:5" x14ac:dyDescent="0.55000000000000004">
      <c r="A9009">
        <v>11</v>
      </c>
      <c r="B9009">
        <v>74000</v>
      </c>
      <c r="C9009" s="6">
        <v>44136</v>
      </c>
      <c r="D9009">
        <v>-161.4</v>
      </c>
      <c r="E9009" t="str">
        <f>INDEX(LedgerMapping[[#All],[Area]],MATCH(Transactions[[#This Row],[Sub Ledger]],LedgerMapping[[#All],[Sub Ledger]],0))</f>
        <v>Income Statement</v>
      </c>
    </row>
    <row r="9010" spans="1:5" x14ac:dyDescent="0.55000000000000004">
      <c r="A9010">
        <v>11</v>
      </c>
      <c r="B9010">
        <v>76000</v>
      </c>
      <c r="C9010" s="6">
        <v>44136</v>
      </c>
      <c r="D9010">
        <v>-77.36</v>
      </c>
      <c r="E9010" t="str">
        <f>INDEX(LedgerMapping[[#All],[Area]],MATCH(Transactions[[#This Row],[Sub Ledger]],LedgerMapping[[#All],[Sub Ledger]],0))</f>
        <v>Income Statement</v>
      </c>
    </row>
    <row r="9011" spans="1:5" x14ac:dyDescent="0.55000000000000004">
      <c r="A9011">
        <v>11</v>
      </c>
      <c r="B9011">
        <v>77000</v>
      </c>
      <c r="C9011" s="6">
        <v>44136</v>
      </c>
      <c r="D9011">
        <v>-139.06</v>
      </c>
      <c r="E9011" t="str">
        <f>INDEX(LedgerMapping[[#All],[Area]],MATCH(Transactions[[#This Row],[Sub Ledger]],LedgerMapping[[#All],[Sub Ledger]],0))</f>
        <v>Income Statement</v>
      </c>
    </row>
    <row r="9012" spans="1:5" x14ac:dyDescent="0.55000000000000004">
      <c r="A9012">
        <v>11</v>
      </c>
      <c r="B9012">
        <v>78000</v>
      </c>
      <c r="C9012" s="6">
        <v>44136</v>
      </c>
      <c r="D9012">
        <v>-47.57</v>
      </c>
      <c r="E9012" t="str">
        <f>INDEX(LedgerMapping[[#All],[Area]],MATCH(Transactions[[#This Row],[Sub Ledger]],LedgerMapping[[#All],[Sub Ledger]],0))</f>
        <v>Income Statement</v>
      </c>
    </row>
    <row r="9013" spans="1:5" x14ac:dyDescent="0.55000000000000004">
      <c r="A9013">
        <v>11</v>
      </c>
      <c r="B9013">
        <v>80000</v>
      </c>
      <c r="C9013" s="6">
        <v>44136</v>
      </c>
      <c r="D9013">
        <v>-164.59</v>
      </c>
      <c r="E9013" t="str">
        <f>INDEX(LedgerMapping[[#All],[Area]],MATCH(Transactions[[#This Row],[Sub Ledger]],LedgerMapping[[#All],[Sub Ledger]],0))</f>
        <v>Income Statement</v>
      </c>
    </row>
    <row r="9014" spans="1:5" x14ac:dyDescent="0.55000000000000004">
      <c r="A9014">
        <v>11</v>
      </c>
      <c r="B9014">
        <v>81000</v>
      </c>
      <c r="C9014" s="6">
        <v>44136</v>
      </c>
      <c r="D9014">
        <v>-102.89</v>
      </c>
      <c r="E9014" t="str">
        <f>INDEX(LedgerMapping[[#All],[Area]],MATCH(Transactions[[#This Row],[Sub Ledger]],LedgerMapping[[#All],[Sub Ledger]],0))</f>
        <v>Income Statement</v>
      </c>
    </row>
    <row r="9015" spans="1:5" x14ac:dyDescent="0.55000000000000004">
      <c r="A9015">
        <v>11</v>
      </c>
      <c r="B9015">
        <v>82000</v>
      </c>
      <c r="C9015" s="6">
        <v>44136</v>
      </c>
      <c r="D9015">
        <v>-11.4</v>
      </c>
      <c r="E9015" t="str">
        <f>INDEX(LedgerMapping[[#All],[Area]],MATCH(Transactions[[#This Row],[Sub Ledger]],LedgerMapping[[#All],[Sub Ledger]],0))</f>
        <v>Income Statement</v>
      </c>
    </row>
    <row r="9016" spans="1:5" x14ac:dyDescent="0.55000000000000004">
      <c r="A9016">
        <v>11</v>
      </c>
      <c r="B9016">
        <v>83000</v>
      </c>
      <c r="C9016" s="6">
        <v>44136</v>
      </c>
      <c r="D9016">
        <v>-35.869999999999997</v>
      </c>
      <c r="E9016" t="str">
        <f>INDEX(LedgerMapping[[#All],[Area]],MATCH(Transactions[[#This Row],[Sub Ledger]],LedgerMapping[[#All],[Sub Ledger]],0))</f>
        <v>Income Statement</v>
      </c>
    </row>
    <row r="9017" spans="1:5" x14ac:dyDescent="0.55000000000000004">
      <c r="A9017">
        <v>11</v>
      </c>
      <c r="B9017">
        <v>84000</v>
      </c>
      <c r="C9017" s="6">
        <v>44136</v>
      </c>
      <c r="D9017">
        <v>-31.61</v>
      </c>
      <c r="E9017" t="str">
        <f>INDEX(LedgerMapping[[#All],[Area]],MATCH(Transactions[[#This Row],[Sub Ledger]],LedgerMapping[[#All],[Sub Ledger]],0))</f>
        <v>Income Statement</v>
      </c>
    </row>
    <row r="9018" spans="1:5" x14ac:dyDescent="0.55000000000000004">
      <c r="A9018">
        <v>11</v>
      </c>
      <c r="B9018">
        <v>85000</v>
      </c>
      <c r="C9018" s="6">
        <v>44136</v>
      </c>
      <c r="D9018">
        <v>-28.42</v>
      </c>
      <c r="E9018" t="str">
        <f>INDEX(LedgerMapping[[#All],[Area]],MATCH(Transactions[[#This Row],[Sub Ledger]],LedgerMapping[[#All],[Sub Ledger]],0))</f>
        <v>Income Statement</v>
      </c>
    </row>
    <row r="9019" spans="1:5" x14ac:dyDescent="0.55000000000000004">
      <c r="A9019">
        <v>11</v>
      </c>
      <c r="B9019">
        <v>87000</v>
      </c>
      <c r="C9019" s="6">
        <v>44136</v>
      </c>
      <c r="D9019">
        <v>-144.38</v>
      </c>
      <c r="E9019" t="str">
        <f>INDEX(LedgerMapping[[#All],[Area]],MATCH(Transactions[[#This Row],[Sub Ledger]],LedgerMapping[[#All],[Sub Ledger]],0))</f>
        <v>Income Statement</v>
      </c>
    </row>
    <row r="9020" spans="1:5" x14ac:dyDescent="0.55000000000000004">
      <c r="A9020">
        <v>11</v>
      </c>
      <c r="B9020">
        <v>90000</v>
      </c>
      <c r="C9020" s="6">
        <v>44136</v>
      </c>
      <c r="D9020">
        <v>-91.19</v>
      </c>
      <c r="E9020" t="str">
        <f>INDEX(LedgerMapping[[#All],[Area]],MATCH(Transactions[[#This Row],[Sub Ledger]],LedgerMapping[[#All],[Sub Ledger]],0))</f>
        <v>Income Statement</v>
      </c>
    </row>
    <row r="9021" spans="1:5" x14ac:dyDescent="0.55000000000000004">
      <c r="A9021">
        <v>11</v>
      </c>
      <c r="B9021">
        <v>94000</v>
      </c>
      <c r="C9021" s="6">
        <v>44136</v>
      </c>
      <c r="D9021">
        <v>-30.55</v>
      </c>
      <c r="E9021" t="str">
        <f>INDEX(LedgerMapping[[#All],[Area]],MATCH(Transactions[[#This Row],[Sub Ledger]],LedgerMapping[[#All],[Sub Ledger]],0))</f>
        <v>Income Statement</v>
      </c>
    </row>
    <row r="9022" spans="1:5" x14ac:dyDescent="0.55000000000000004">
      <c r="A9022">
        <v>11</v>
      </c>
      <c r="B9022">
        <v>60000</v>
      </c>
      <c r="C9022" s="6">
        <v>44136</v>
      </c>
      <c r="D9022">
        <v>-13106.32</v>
      </c>
      <c r="E9022" t="str">
        <f>INDEX(LedgerMapping[[#All],[Area]],MATCH(Transactions[[#This Row],[Sub Ledger]],LedgerMapping[[#All],[Sub Ledger]],0))</f>
        <v>Income Statement</v>
      </c>
    </row>
    <row r="9023" spans="1:5" x14ac:dyDescent="0.55000000000000004">
      <c r="A9023">
        <v>11</v>
      </c>
      <c r="B9023">
        <v>61000</v>
      </c>
      <c r="C9023" s="6">
        <v>44136</v>
      </c>
      <c r="D9023">
        <v>-1076.31</v>
      </c>
      <c r="E9023" t="str">
        <f>INDEX(LedgerMapping[[#All],[Area]],MATCH(Transactions[[#This Row],[Sub Ledger]],LedgerMapping[[#All],[Sub Ledger]],0))</f>
        <v>Income Statement</v>
      </c>
    </row>
    <row r="9024" spans="1:5" x14ac:dyDescent="0.55000000000000004">
      <c r="A9024">
        <v>11</v>
      </c>
      <c r="B9024">
        <v>62000</v>
      </c>
      <c r="C9024" s="6">
        <v>44136</v>
      </c>
      <c r="D9024">
        <v>-807.16</v>
      </c>
      <c r="E9024" t="str">
        <f>INDEX(LedgerMapping[[#All],[Area]],MATCH(Transactions[[#This Row],[Sub Ledger]],LedgerMapping[[#All],[Sub Ledger]],0))</f>
        <v>Income Statement</v>
      </c>
    </row>
    <row r="9025" spans="1:5" x14ac:dyDescent="0.55000000000000004">
      <c r="A9025">
        <v>11</v>
      </c>
      <c r="B9025">
        <v>65000</v>
      </c>
      <c r="C9025" s="6">
        <v>44136</v>
      </c>
      <c r="D9025">
        <v>-119.91</v>
      </c>
      <c r="E9025" t="str">
        <f>INDEX(LedgerMapping[[#All],[Area]],MATCH(Transactions[[#This Row],[Sub Ledger]],LedgerMapping[[#All],[Sub Ledger]],0))</f>
        <v>Income Statement</v>
      </c>
    </row>
    <row r="9026" spans="1:5" x14ac:dyDescent="0.55000000000000004">
      <c r="A9026">
        <v>11</v>
      </c>
      <c r="B9026">
        <v>66000</v>
      </c>
      <c r="C9026" s="6">
        <v>44136</v>
      </c>
      <c r="D9026">
        <v>-109.27</v>
      </c>
      <c r="E9026" t="str">
        <f>INDEX(LedgerMapping[[#All],[Area]],MATCH(Transactions[[#This Row],[Sub Ledger]],LedgerMapping[[#All],[Sub Ledger]],0))</f>
        <v>Income Statement</v>
      </c>
    </row>
    <row r="9027" spans="1:5" x14ac:dyDescent="0.55000000000000004">
      <c r="A9027">
        <v>11</v>
      </c>
      <c r="B9027">
        <v>67000</v>
      </c>
      <c r="C9027" s="6">
        <v>44136</v>
      </c>
      <c r="D9027">
        <v>-56.08</v>
      </c>
      <c r="E9027" t="str">
        <f>INDEX(LedgerMapping[[#All],[Area]],MATCH(Transactions[[#This Row],[Sub Ledger]],LedgerMapping[[#All],[Sub Ledger]],0))</f>
        <v>Income Statement</v>
      </c>
    </row>
    <row r="9028" spans="1:5" x14ac:dyDescent="0.55000000000000004">
      <c r="A9028">
        <v>11</v>
      </c>
      <c r="B9028">
        <v>68000</v>
      </c>
      <c r="C9028" s="6">
        <v>44136</v>
      </c>
      <c r="D9028">
        <v>-43.31</v>
      </c>
      <c r="E9028" t="str">
        <f>INDEX(LedgerMapping[[#All],[Area]],MATCH(Transactions[[#This Row],[Sub Ledger]],LedgerMapping[[#All],[Sub Ledger]],0))</f>
        <v>Income Statement</v>
      </c>
    </row>
    <row r="9029" spans="1:5" x14ac:dyDescent="0.55000000000000004">
      <c r="A9029">
        <v>11</v>
      </c>
      <c r="B9029">
        <v>69000</v>
      </c>
      <c r="C9029" s="6">
        <v>44136</v>
      </c>
      <c r="D9029">
        <v>-12.46</v>
      </c>
      <c r="E9029" t="str">
        <f>INDEX(LedgerMapping[[#All],[Area]],MATCH(Transactions[[#This Row],[Sub Ledger]],LedgerMapping[[#All],[Sub Ledger]],0))</f>
        <v>Income Statement</v>
      </c>
    </row>
    <row r="9030" spans="1:5" x14ac:dyDescent="0.55000000000000004">
      <c r="A9030">
        <v>11</v>
      </c>
      <c r="B9030">
        <v>71000</v>
      </c>
      <c r="C9030" s="6">
        <v>44136</v>
      </c>
      <c r="D9030">
        <v>-17.78</v>
      </c>
      <c r="E9030" t="str">
        <f>INDEX(LedgerMapping[[#All],[Area]],MATCH(Transactions[[#This Row],[Sub Ledger]],LedgerMapping[[#All],[Sub Ledger]],0))</f>
        <v>Income Statement</v>
      </c>
    </row>
    <row r="9031" spans="1:5" x14ac:dyDescent="0.55000000000000004">
      <c r="A9031">
        <v>11</v>
      </c>
      <c r="B9031">
        <v>73000</v>
      </c>
      <c r="C9031" s="6">
        <v>44136</v>
      </c>
      <c r="D9031">
        <v>-83.74</v>
      </c>
      <c r="E9031" t="str">
        <f>INDEX(LedgerMapping[[#All],[Area]],MATCH(Transactions[[#This Row],[Sub Ledger]],LedgerMapping[[#All],[Sub Ledger]],0))</f>
        <v>Income Statement</v>
      </c>
    </row>
    <row r="9032" spans="1:5" x14ac:dyDescent="0.55000000000000004">
      <c r="A9032">
        <v>11</v>
      </c>
      <c r="B9032">
        <v>74000</v>
      </c>
      <c r="C9032" s="6">
        <v>44136</v>
      </c>
      <c r="D9032">
        <v>-163.53</v>
      </c>
      <c r="E9032" t="str">
        <f>INDEX(LedgerMapping[[#All],[Area]],MATCH(Transactions[[#This Row],[Sub Ledger]],LedgerMapping[[#All],[Sub Ledger]],0))</f>
        <v>Income Statement</v>
      </c>
    </row>
    <row r="9033" spans="1:5" x14ac:dyDescent="0.55000000000000004">
      <c r="A9033">
        <v>11</v>
      </c>
      <c r="B9033">
        <v>76000</v>
      </c>
      <c r="C9033" s="6">
        <v>44136</v>
      </c>
      <c r="D9033">
        <v>-102.89</v>
      </c>
      <c r="E9033" t="str">
        <f>INDEX(LedgerMapping[[#All],[Area]],MATCH(Transactions[[#This Row],[Sub Ledger]],LedgerMapping[[#All],[Sub Ledger]],0))</f>
        <v>Income Statement</v>
      </c>
    </row>
    <row r="9034" spans="1:5" x14ac:dyDescent="0.55000000000000004">
      <c r="A9034">
        <v>11</v>
      </c>
      <c r="B9034">
        <v>77000</v>
      </c>
      <c r="C9034" s="6">
        <v>44136</v>
      </c>
      <c r="D9034">
        <v>-184.81</v>
      </c>
      <c r="E9034" t="str">
        <f>INDEX(LedgerMapping[[#All],[Area]],MATCH(Transactions[[#This Row],[Sub Ledger]],LedgerMapping[[#All],[Sub Ledger]],0))</f>
        <v>Income Statement</v>
      </c>
    </row>
    <row r="9035" spans="1:5" x14ac:dyDescent="0.55000000000000004">
      <c r="A9035">
        <v>11</v>
      </c>
      <c r="B9035">
        <v>78000</v>
      </c>
      <c r="C9035" s="6">
        <v>44136</v>
      </c>
      <c r="D9035">
        <v>-66.72</v>
      </c>
      <c r="E9035" t="str">
        <f>INDEX(LedgerMapping[[#All],[Area]],MATCH(Transactions[[#This Row],[Sub Ledger]],LedgerMapping[[#All],[Sub Ledger]],0))</f>
        <v>Income Statement</v>
      </c>
    </row>
    <row r="9036" spans="1:5" x14ac:dyDescent="0.55000000000000004">
      <c r="A9036">
        <v>11</v>
      </c>
      <c r="B9036">
        <v>80000</v>
      </c>
      <c r="C9036" s="6">
        <v>44136</v>
      </c>
      <c r="D9036">
        <v>-238</v>
      </c>
      <c r="E9036" t="str">
        <f>INDEX(LedgerMapping[[#All],[Area]],MATCH(Transactions[[#This Row],[Sub Ledger]],LedgerMapping[[#All],[Sub Ledger]],0))</f>
        <v>Income Statement</v>
      </c>
    </row>
    <row r="9037" spans="1:5" x14ac:dyDescent="0.55000000000000004">
      <c r="A9037">
        <v>11</v>
      </c>
      <c r="B9037">
        <v>81000</v>
      </c>
      <c r="C9037" s="6">
        <v>44136</v>
      </c>
      <c r="D9037">
        <v>-147.57</v>
      </c>
      <c r="E9037" t="str">
        <f>INDEX(LedgerMapping[[#All],[Area]],MATCH(Transactions[[#This Row],[Sub Ledger]],LedgerMapping[[#All],[Sub Ledger]],0))</f>
        <v>Income Statement</v>
      </c>
    </row>
    <row r="9038" spans="1:5" x14ac:dyDescent="0.55000000000000004">
      <c r="A9038">
        <v>11</v>
      </c>
      <c r="B9038">
        <v>82000</v>
      </c>
      <c r="C9038" s="6">
        <v>44136</v>
      </c>
      <c r="D9038">
        <v>-15.65</v>
      </c>
      <c r="E9038" t="str">
        <f>INDEX(LedgerMapping[[#All],[Area]],MATCH(Transactions[[#This Row],[Sub Ledger]],LedgerMapping[[#All],[Sub Ledger]],0))</f>
        <v>Income Statement</v>
      </c>
    </row>
    <row r="9039" spans="1:5" x14ac:dyDescent="0.55000000000000004">
      <c r="A9039">
        <v>11</v>
      </c>
      <c r="B9039">
        <v>83000</v>
      </c>
      <c r="C9039" s="6">
        <v>44136</v>
      </c>
      <c r="D9039">
        <v>-53.95</v>
      </c>
      <c r="E9039" t="str">
        <f>INDEX(LedgerMapping[[#All],[Area]],MATCH(Transactions[[#This Row],[Sub Ledger]],LedgerMapping[[#All],[Sub Ledger]],0))</f>
        <v>Income Statement</v>
      </c>
    </row>
    <row r="9040" spans="1:5" x14ac:dyDescent="0.55000000000000004">
      <c r="A9040">
        <v>11</v>
      </c>
      <c r="B9040">
        <v>84000</v>
      </c>
      <c r="C9040" s="6">
        <v>44136</v>
      </c>
      <c r="D9040">
        <v>-47.57</v>
      </c>
      <c r="E9040" t="str">
        <f>INDEX(LedgerMapping[[#All],[Area]],MATCH(Transactions[[#This Row],[Sub Ledger]],LedgerMapping[[#All],[Sub Ledger]],0))</f>
        <v>Income Statement</v>
      </c>
    </row>
    <row r="9041" spans="1:5" x14ac:dyDescent="0.55000000000000004">
      <c r="A9041">
        <v>11</v>
      </c>
      <c r="B9041">
        <v>85000</v>
      </c>
      <c r="C9041" s="6">
        <v>44136</v>
      </c>
      <c r="D9041">
        <v>-43.31</v>
      </c>
      <c r="E9041" t="str">
        <f>INDEX(LedgerMapping[[#All],[Area]],MATCH(Transactions[[#This Row],[Sub Ledger]],LedgerMapping[[#All],[Sub Ledger]],0))</f>
        <v>Income Statement</v>
      </c>
    </row>
    <row r="9042" spans="1:5" x14ac:dyDescent="0.55000000000000004">
      <c r="A9042">
        <v>11</v>
      </c>
      <c r="B9042">
        <v>87000</v>
      </c>
      <c r="C9042" s="6">
        <v>44136</v>
      </c>
      <c r="D9042">
        <v>-192.25</v>
      </c>
      <c r="E9042" t="str">
        <f>INDEX(LedgerMapping[[#All],[Area]],MATCH(Transactions[[#This Row],[Sub Ledger]],LedgerMapping[[#All],[Sub Ledger]],0))</f>
        <v>Income Statement</v>
      </c>
    </row>
    <row r="9043" spans="1:5" x14ac:dyDescent="0.55000000000000004">
      <c r="A9043">
        <v>11</v>
      </c>
      <c r="B9043">
        <v>90000</v>
      </c>
      <c r="C9043" s="6">
        <v>44136</v>
      </c>
      <c r="D9043">
        <v>-142.25</v>
      </c>
      <c r="E9043" t="str">
        <f>INDEX(LedgerMapping[[#All],[Area]],MATCH(Transactions[[#This Row],[Sub Ledger]],LedgerMapping[[#All],[Sub Ledger]],0))</f>
        <v>Income Statement</v>
      </c>
    </row>
    <row r="9044" spans="1:5" x14ac:dyDescent="0.55000000000000004">
      <c r="A9044">
        <v>11</v>
      </c>
      <c r="B9044">
        <v>94000</v>
      </c>
      <c r="C9044" s="6">
        <v>44136</v>
      </c>
      <c r="D9044">
        <v>-43.31</v>
      </c>
      <c r="E9044" t="str">
        <f>INDEX(LedgerMapping[[#All],[Area]],MATCH(Transactions[[#This Row],[Sub Ledger]],LedgerMapping[[#All],[Sub Ledger]],0))</f>
        <v>Income Statement</v>
      </c>
    </row>
    <row r="9045" spans="1:5" x14ac:dyDescent="0.55000000000000004">
      <c r="A9045">
        <v>11</v>
      </c>
      <c r="B9045">
        <v>60000</v>
      </c>
      <c r="C9045" s="6">
        <v>44136</v>
      </c>
      <c r="D9045">
        <v>-3372.1</v>
      </c>
      <c r="E9045" t="str">
        <f>INDEX(LedgerMapping[[#All],[Area]],MATCH(Transactions[[#This Row],[Sub Ledger]],LedgerMapping[[#All],[Sub Ledger]],0))</f>
        <v>Income Statement</v>
      </c>
    </row>
    <row r="9046" spans="1:5" x14ac:dyDescent="0.55000000000000004">
      <c r="A9046">
        <v>11</v>
      </c>
      <c r="B9046">
        <v>61000</v>
      </c>
      <c r="C9046" s="6">
        <v>44136</v>
      </c>
      <c r="D9046">
        <v>-346.51</v>
      </c>
      <c r="E9046" t="str">
        <f>INDEX(LedgerMapping[[#All],[Area]],MATCH(Transactions[[#This Row],[Sub Ledger]],LedgerMapping[[#All],[Sub Ledger]],0))</f>
        <v>Income Statement</v>
      </c>
    </row>
    <row r="9047" spans="1:5" x14ac:dyDescent="0.55000000000000004">
      <c r="A9047">
        <v>11</v>
      </c>
      <c r="B9047">
        <v>62000</v>
      </c>
      <c r="C9047" s="6">
        <v>44136</v>
      </c>
      <c r="D9047">
        <v>-277.36</v>
      </c>
      <c r="E9047" t="str">
        <f>INDEX(LedgerMapping[[#All],[Area]],MATCH(Transactions[[#This Row],[Sub Ledger]],LedgerMapping[[#All],[Sub Ledger]],0))</f>
        <v>Income Statement</v>
      </c>
    </row>
    <row r="9048" spans="1:5" x14ac:dyDescent="0.55000000000000004">
      <c r="A9048">
        <v>11</v>
      </c>
      <c r="B9048">
        <v>65000</v>
      </c>
      <c r="C9048" s="6">
        <v>44136</v>
      </c>
      <c r="D9048">
        <v>-37.99</v>
      </c>
      <c r="E9048" t="str">
        <f>INDEX(LedgerMapping[[#All],[Area]],MATCH(Transactions[[#This Row],[Sub Ledger]],LedgerMapping[[#All],[Sub Ledger]],0))</f>
        <v>Income Statement</v>
      </c>
    </row>
    <row r="9049" spans="1:5" x14ac:dyDescent="0.55000000000000004">
      <c r="A9049">
        <v>11</v>
      </c>
      <c r="B9049">
        <v>66000</v>
      </c>
      <c r="C9049" s="6">
        <v>44136</v>
      </c>
      <c r="D9049">
        <v>-34.799999999999997</v>
      </c>
      <c r="E9049" t="str">
        <f>INDEX(LedgerMapping[[#All],[Area]],MATCH(Transactions[[#This Row],[Sub Ledger]],LedgerMapping[[#All],[Sub Ledger]],0))</f>
        <v>Income Statement</v>
      </c>
    </row>
    <row r="9050" spans="1:5" x14ac:dyDescent="0.55000000000000004">
      <c r="A9050">
        <v>11</v>
      </c>
      <c r="B9050">
        <v>67000</v>
      </c>
      <c r="C9050" s="6">
        <v>44136</v>
      </c>
      <c r="D9050">
        <v>-17.78</v>
      </c>
      <c r="E9050" t="str">
        <f>INDEX(LedgerMapping[[#All],[Area]],MATCH(Transactions[[#This Row],[Sub Ledger]],LedgerMapping[[#All],[Sub Ledger]],0))</f>
        <v>Income Statement</v>
      </c>
    </row>
    <row r="9051" spans="1:5" x14ac:dyDescent="0.55000000000000004">
      <c r="A9051">
        <v>11</v>
      </c>
      <c r="B9051">
        <v>68000</v>
      </c>
      <c r="C9051" s="6">
        <v>44136</v>
      </c>
      <c r="D9051">
        <v>-13.53</v>
      </c>
      <c r="E9051" t="str">
        <f>INDEX(LedgerMapping[[#All],[Area]],MATCH(Transactions[[#This Row],[Sub Ledger]],LedgerMapping[[#All],[Sub Ledger]],0))</f>
        <v>Income Statement</v>
      </c>
    </row>
    <row r="9052" spans="1:5" x14ac:dyDescent="0.55000000000000004">
      <c r="A9052">
        <v>11</v>
      </c>
      <c r="B9052">
        <v>69000</v>
      </c>
      <c r="C9052" s="6">
        <v>44136</v>
      </c>
      <c r="D9052">
        <v>-5.01</v>
      </c>
      <c r="E9052" t="str">
        <f>INDEX(LedgerMapping[[#All],[Area]],MATCH(Transactions[[#This Row],[Sub Ledger]],LedgerMapping[[#All],[Sub Ledger]],0))</f>
        <v>Income Statement</v>
      </c>
    </row>
    <row r="9053" spans="1:5" x14ac:dyDescent="0.55000000000000004">
      <c r="A9053">
        <v>11</v>
      </c>
      <c r="B9053">
        <v>71000</v>
      </c>
      <c r="C9053" s="6">
        <v>44136</v>
      </c>
      <c r="D9053">
        <v>-6.08</v>
      </c>
      <c r="E9053" t="str">
        <f>INDEX(LedgerMapping[[#All],[Area]],MATCH(Transactions[[#This Row],[Sub Ledger]],LedgerMapping[[#All],[Sub Ledger]],0))</f>
        <v>Income Statement</v>
      </c>
    </row>
    <row r="9054" spans="1:5" x14ac:dyDescent="0.55000000000000004">
      <c r="A9054">
        <v>11</v>
      </c>
      <c r="B9054">
        <v>73000</v>
      </c>
      <c r="C9054" s="6">
        <v>44136</v>
      </c>
      <c r="D9054">
        <v>-24.16</v>
      </c>
      <c r="E9054" t="str">
        <f>INDEX(LedgerMapping[[#All],[Area]],MATCH(Transactions[[#This Row],[Sub Ledger]],LedgerMapping[[#All],[Sub Ledger]],0))</f>
        <v>Income Statement</v>
      </c>
    </row>
    <row r="9055" spans="1:5" x14ac:dyDescent="0.55000000000000004">
      <c r="A9055">
        <v>11</v>
      </c>
      <c r="B9055">
        <v>74000</v>
      </c>
      <c r="C9055" s="6">
        <v>44136</v>
      </c>
      <c r="D9055">
        <v>-184.81</v>
      </c>
      <c r="E9055" t="str">
        <f>INDEX(LedgerMapping[[#All],[Area]],MATCH(Transactions[[#This Row],[Sub Ledger]],LedgerMapping[[#All],[Sub Ledger]],0))</f>
        <v>Income Statement</v>
      </c>
    </row>
    <row r="9056" spans="1:5" x14ac:dyDescent="0.55000000000000004">
      <c r="A9056">
        <v>11</v>
      </c>
      <c r="B9056">
        <v>76000</v>
      </c>
      <c r="C9056" s="6">
        <v>44136</v>
      </c>
      <c r="D9056">
        <v>-28.42</v>
      </c>
      <c r="E9056" t="str">
        <f>INDEX(LedgerMapping[[#All],[Area]],MATCH(Transactions[[#This Row],[Sub Ledger]],LedgerMapping[[#All],[Sub Ledger]],0))</f>
        <v>Income Statement</v>
      </c>
    </row>
    <row r="9057" spans="1:5" x14ac:dyDescent="0.55000000000000004">
      <c r="A9057">
        <v>11</v>
      </c>
      <c r="B9057">
        <v>77000</v>
      </c>
      <c r="C9057" s="6">
        <v>44136</v>
      </c>
      <c r="D9057">
        <v>-49.7</v>
      </c>
      <c r="E9057" t="str">
        <f>INDEX(LedgerMapping[[#All],[Area]],MATCH(Transactions[[#This Row],[Sub Ledger]],LedgerMapping[[#All],[Sub Ledger]],0))</f>
        <v>Income Statement</v>
      </c>
    </row>
    <row r="9058" spans="1:5" x14ac:dyDescent="0.55000000000000004">
      <c r="A9058">
        <v>11</v>
      </c>
      <c r="B9058">
        <v>78000</v>
      </c>
      <c r="C9058" s="6">
        <v>44136</v>
      </c>
      <c r="D9058">
        <v>-22.04</v>
      </c>
      <c r="E9058" t="str">
        <f>INDEX(LedgerMapping[[#All],[Area]],MATCH(Transactions[[#This Row],[Sub Ledger]],LedgerMapping[[#All],[Sub Ledger]],0))</f>
        <v>Income Statement</v>
      </c>
    </row>
    <row r="9059" spans="1:5" x14ac:dyDescent="0.55000000000000004">
      <c r="A9059">
        <v>11</v>
      </c>
      <c r="B9059">
        <v>80000</v>
      </c>
      <c r="C9059" s="6">
        <v>44136</v>
      </c>
      <c r="D9059">
        <v>-56.08</v>
      </c>
      <c r="E9059" t="str">
        <f>INDEX(LedgerMapping[[#All],[Area]],MATCH(Transactions[[#This Row],[Sub Ledger]],LedgerMapping[[#All],[Sub Ledger]],0))</f>
        <v>Income Statement</v>
      </c>
    </row>
    <row r="9060" spans="1:5" x14ac:dyDescent="0.55000000000000004">
      <c r="A9060">
        <v>11</v>
      </c>
      <c r="B9060">
        <v>81000</v>
      </c>
      <c r="C9060" s="6">
        <v>44136</v>
      </c>
      <c r="D9060">
        <v>-34.799999999999997</v>
      </c>
      <c r="E9060" t="str">
        <f>INDEX(LedgerMapping[[#All],[Area]],MATCH(Transactions[[#This Row],[Sub Ledger]],LedgerMapping[[#All],[Sub Ledger]],0))</f>
        <v>Income Statement</v>
      </c>
    </row>
    <row r="9061" spans="1:5" x14ac:dyDescent="0.55000000000000004">
      <c r="A9061">
        <v>11</v>
      </c>
      <c r="B9061">
        <v>82000</v>
      </c>
      <c r="C9061" s="6">
        <v>44136</v>
      </c>
      <c r="D9061">
        <v>-3.95</v>
      </c>
      <c r="E9061" t="str">
        <f>INDEX(LedgerMapping[[#All],[Area]],MATCH(Transactions[[#This Row],[Sub Ledger]],LedgerMapping[[#All],[Sub Ledger]],0))</f>
        <v>Income Statement</v>
      </c>
    </row>
    <row r="9062" spans="1:5" x14ac:dyDescent="0.55000000000000004">
      <c r="A9062">
        <v>11</v>
      </c>
      <c r="B9062">
        <v>83000</v>
      </c>
      <c r="C9062" s="6">
        <v>44136</v>
      </c>
      <c r="D9062">
        <v>-12.46</v>
      </c>
      <c r="E9062" t="str">
        <f>INDEX(LedgerMapping[[#All],[Area]],MATCH(Transactions[[#This Row],[Sub Ledger]],LedgerMapping[[#All],[Sub Ledger]],0))</f>
        <v>Income Statement</v>
      </c>
    </row>
    <row r="9063" spans="1:5" x14ac:dyDescent="0.55000000000000004">
      <c r="A9063">
        <v>11</v>
      </c>
      <c r="B9063">
        <v>84000</v>
      </c>
      <c r="C9063" s="6">
        <v>44136</v>
      </c>
      <c r="D9063">
        <v>-11.4</v>
      </c>
      <c r="E9063" t="str">
        <f>INDEX(LedgerMapping[[#All],[Area]],MATCH(Transactions[[#This Row],[Sub Ledger]],LedgerMapping[[#All],[Sub Ledger]],0))</f>
        <v>Income Statement</v>
      </c>
    </row>
    <row r="9064" spans="1:5" x14ac:dyDescent="0.55000000000000004">
      <c r="A9064">
        <v>11</v>
      </c>
      <c r="B9064">
        <v>85000</v>
      </c>
      <c r="C9064" s="6">
        <v>44136</v>
      </c>
      <c r="D9064">
        <v>-10.33</v>
      </c>
      <c r="E9064" t="str">
        <f>INDEX(LedgerMapping[[#All],[Area]],MATCH(Transactions[[#This Row],[Sub Ledger]],LedgerMapping[[#All],[Sub Ledger]],0))</f>
        <v>Income Statement</v>
      </c>
    </row>
    <row r="9065" spans="1:5" x14ac:dyDescent="0.55000000000000004">
      <c r="A9065">
        <v>11</v>
      </c>
      <c r="B9065">
        <v>87000</v>
      </c>
      <c r="C9065" s="6">
        <v>44136</v>
      </c>
      <c r="D9065">
        <v>-48.63</v>
      </c>
      <c r="E9065" t="str">
        <f>INDEX(LedgerMapping[[#All],[Area]],MATCH(Transactions[[#This Row],[Sub Ledger]],LedgerMapping[[#All],[Sub Ledger]],0))</f>
        <v>Income Statement</v>
      </c>
    </row>
    <row r="9066" spans="1:5" x14ac:dyDescent="0.55000000000000004">
      <c r="A9066">
        <v>11</v>
      </c>
      <c r="B9066">
        <v>90000</v>
      </c>
      <c r="C9066" s="6">
        <v>44136</v>
      </c>
      <c r="D9066">
        <v>-31.61</v>
      </c>
      <c r="E9066" t="str">
        <f>INDEX(LedgerMapping[[#All],[Area]],MATCH(Transactions[[#This Row],[Sub Ledger]],LedgerMapping[[#All],[Sub Ledger]],0))</f>
        <v>Income Statement</v>
      </c>
    </row>
    <row r="9067" spans="1:5" x14ac:dyDescent="0.55000000000000004">
      <c r="A9067">
        <v>11</v>
      </c>
      <c r="B9067">
        <v>94000</v>
      </c>
      <c r="C9067" s="6">
        <v>44136</v>
      </c>
      <c r="D9067">
        <v>-10.33</v>
      </c>
      <c r="E9067" t="str">
        <f>INDEX(LedgerMapping[[#All],[Area]],MATCH(Transactions[[#This Row],[Sub Ledger]],LedgerMapping[[#All],[Sub Ledger]],0))</f>
        <v>Income Statement</v>
      </c>
    </row>
    <row r="9068" spans="1:5" x14ac:dyDescent="0.55000000000000004">
      <c r="A9068">
        <v>11</v>
      </c>
      <c r="B9068">
        <v>52000</v>
      </c>
      <c r="C9068" s="6">
        <v>44136</v>
      </c>
      <c r="D9068">
        <v>7237.06</v>
      </c>
      <c r="E9068" t="str">
        <f>INDEX(LedgerMapping[[#All],[Area]],MATCH(Transactions[[#This Row],[Sub Ledger]],LedgerMapping[[#All],[Sub Ledger]],0))</f>
        <v>Income Statement</v>
      </c>
    </row>
    <row r="9069" spans="1:5" x14ac:dyDescent="0.55000000000000004">
      <c r="A9069">
        <v>11</v>
      </c>
      <c r="B9069">
        <v>89000</v>
      </c>
      <c r="C9069" s="6">
        <v>44136</v>
      </c>
      <c r="D9069">
        <v>44.38</v>
      </c>
      <c r="E9069" t="str">
        <f>INDEX(LedgerMapping[[#All],[Area]],MATCH(Transactions[[#This Row],[Sub Ledger]],LedgerMapping[[#All],[Sub Ledger]],0))</f>
        <v>Income Statement</v>
      </c>
    </row>
    <row r="9070" spans="1:5" x14ac:dyDescent="0.55000000000000004">
      <c r="A9070">
        <v>11</v>
      </c>
      <c r="B9070">
        <v>89000</v>
      </c>
      <c r="C9070" s="6">
        <v>44136</v>
      </c>
      <c r="D9070">
        <v>60.33</v>
      </c>
      <c r="E9070" t="str">
        <f>INDEX(LedgerMapping[[#All],[Area]],MATCH(Transactions[[#This Row],[Sub Ledger]],LedgerMapping[[#All],[Sub Ledger]],0))</f>
        <v>Income Statement</v>
      </c>
    </row>
    <row r="9071" spans="1:5" x14ac:dyDescent="0.55000000000000004">
      <c r="A9071">
        <v>11</v>
      </c>
      <c r="B9071">
        <v>89000</v>
      </c>
      <c r="C9071" s="6">
        <v>44136</v>
      </c>
      <c r="D9071">
        <v>92.25</v>
      </c>
      <c r="E9071" t="str">
        <f>INDEX(LedgerMapping[[#All],[Area]],MATCH(Transactions[[#This Row],[Sub Ledger]],LedgerMapping[[#All],[Sub Ledger]],0))</f>
        <v>Income Statement</v>
      </c>
    </row>
    <row r="9072" spans="1:5" x14ac:dyDescent="0.55000000000000004">
      <c r="A9072">
        <v>11</v>
      </c>
      <c r="B9072">
        <v>89000</v>
      </c>
      <c r="C9072" s="6">
        <v>44136</v>
      </c>
      <c r="D9072">
        <v>20.97</v>
      </c>
      <c r="E9072" t="str">
        <f>INDEX(LedgerMapping[[#All],[Area]],MATCH(Transactions[[#This Row],[Sub Ledger]],LedgerMapping[[#All],[Sub Ledger]],0))</f>
        <v>Income Statement</v>
      </c>
    </row>
    <row r="9073" spans="1:5" x14ac:dyDescent="0.55000000000000004">
      <c r="A9073">
        <v>11</v>
      </c>
      <c r="B9073">
        <v>89000</v>
      </c>
      <c r="C9073" s="6">
        <v>44136</v>
      </c>
      <c r="D9073">
        <v>147.57</v>
      </c>
      <c r="E9073" t="str">
        <f>INDEX(LedgerMapping[[#All],[Area]],MATCH(Transactions[[#This Row],[Sub Ledger]],LedgerMapping[[#All],[Sub Ledger]],0))</f>
        <v>Income Statement</v>
      </c>
    </row>
    <row r="9074" spans="1:5" x14ac:dyDescent="0.55000000000000004">
      <c r="A9074">
        <v>11</v>
      </c>
      <c r="B9074">
        <v>89000</v>
      </c>
      <c r="C9074" s="6">
        <v>44136</v>
      </c>
      <c r="D9074">
        <v>101.82</v>
      </c>
      <c r="E9074" t="str">
        <f>INDEX(LedgerMapping[[#All],[Area]],MATCH(Transactions[[#This Row],[Sub Ledger]],LedgerMapping[[#All],[Sub Ledger]],0))</f>
        <v>Income Statement</v>
      </c>
    </row>
    <row r="9075" spans="1:5" x14ac:dyDescent="0.55000000000000004">
      <c r="A9075">
        <v>11</v>
      </c>
      <c r="B9075">
        <v>91000</v>
      </c>
      <c r="C9075" s="6">
        <v>44136</v>
      </c>
      <c r="D9075">
        <v>-52.43</v>
      </c>
      <c r="E9075" t="str">
        <f>INDEX(LedgerMapping[[#All],[Area]],MATCH(Transactions[[#This Row],[Sub Ledger]],LedgerMapping[[#All],[Sub Ledger]],0))</f>
        <v>Income Statement</v>
      </c>
    </row>
    <row r="9076" spans="1:5" x14ac:dyDescent="0.55000000000000004">
      <c r="A9076">
        <v>11</v>
      </c>
      <c r="B9076">
        <v>91000</v>
      </c>
      <c r="C9076" s="6">
        <v>44136</v>
      </c>
      <c r="D9076">
        <v>-71.58</v>
      </c>
      <c r="E9076" t="str">
        <f>INDEX(LedgerMapping[[#All],[Area]],MATCH(Transactions[[#This Row],[Sub Ledger]],LedgerMapping[[#All],[Sub Ledger]],0))</f>
        <v>Income Statement</v>
      </c>
    </row>
    <row r="9077" spans="1:5" x14ac:dyDescent="0.55000000000000004">
      <c r="A9077">
        <v>11</v>
      </c>
      <c r="B9077">
        <v>91000</v>
      </c>
      <c r="C9077" s="6">
        <v>44136</v>
      </c>
      <c r="D9077">
        <v>-112</v>
      </c>
      <c r="E9077" t="str">
        <f>INDEX(LedgerMapping[[#All],[Area]],MATCH(Transactions[[#This Row],[Sub Ledger]],LedgerMapping[[#All],[Sub Ledger]],0))</f>
        <v>Income Statement</v>
      </c>
    </row>
    <row r="9078" spans="1:5" x14ac:dyDescent="0.55000000000000004">
      <c r="A9078">
        <v>11</v>
      </c>
      <c r="B9078">
        <v>91000</v>
      </c>
      <c r="C9078" s="6">
        <v>44136</v>
      </c>
      <c r="D9078">
        <v>-23.71</v>
      </c>
      <c r="E9078" t="str">
        <f>INDEX(LedgerMapping[[#All],[Area]],MATCH(Transactions[[#This Row],[Sub Ledger]],LedgerMapping[[#All],[Sub Ledger]],0))</f>
        <v>Income Statement</v>
      </c>
    </row>
    <row r="9079" spans="1:5" x14ac:dyDescent="0.55000000000000004">
      <c r="A9079">
        <v>11</v>
      </c>
      <c r="B9079">
        <v>91000</v>
      </c>
      <c r="C9079" s="6">
        <v>44136</v>
      </c>
      <c r="D9079">
        <v>-180.09</v>
      </c>
      <c r="E9079" t="str">
        <f>INDEX(LedgerMapping[[#All],[Area]],MATCH(Transactions[[#This Row],[Sub Ledger]],LedgerMapping[[#All],[Sub Ledger]],0))</f>
        <v>Income Statement</v>
      </c>
    </row>
    <row r="9080" spans="1:5" x14ac:dyDescent="0.55000000000000004">
      <c r="A9080">
        <v>11</v>
      </c>
      <c r="B9080">
        <v>91000</v>
      </c>
      <c r="C9080" s="6">
        <v>44136</v>
      </c>
      <c r="D9080">
        <v>-122.64</v>
      </c>
      <c r="E9080" t="str">
        <f>INDEX(LedgerMapping[[#All],[Area]],MATCH(Transactions[[#This Row],[Sub Ledger]],LedgerMapping[[#All],[Sub Ledger]],0))</f>
        <v>Income Statement</v>
      </c>
    </row>
    <row r="9081" spans="1:5" x14ac:dyDescent="0.55000000000000004">
      <c r="A9081">
        <v>11</v>
      </c>
      <c r="B9081">
        <v>92000</v>
      </c>
      <c r="C9081" s="6">
        <v>44136</v>
      </c>
      <c r="D9081">
        <v>207.15</v>
      </c>
      <c r="E9081" t="str">
        <f>INDEX(LedgerMapping[[#All],[Area]],MATCH(Transactions[[#This Row],[Sub Ledger]],LedgerMapping[[#All],[Sub Ledger]],0))</f>
        <v>Income Statement</v>
      </c>
    </row>
    <row r="9082" spans="1:5" x14ac:dyDescent="0.55000000000000004">
      <c r="A9082">
        <v>11</v>
      </c>
      <c r="B9082">
        <v>92000</v>
      </c>
      <c r="C9082" s="6">
        <v>44136</v>
      </c>
      <c r="D9082">
        <v>301.83</v>
      </c>
      <c r="E9082" t="str">
        <f>INDEX(LedgerMapping[[#All],[Area]],MATCH(Transactions[[#This Row],[Sub Ledger]],LedgerMapping[[#All],[Sub Ledger]],0))</f>
        <v>Income Statement</v>
      </c>
    </row>
    <row r="9083" spans="1:5" x14ac:dyDescent="0.55000000000000004">
      <c r="A9083">
        <v>11</v>
      </c>
      <c r="B9083">
        <v>92000</v>
      </c>
      <c r="C9083" s="6">
        <v>44136</v>
      </c>
      <c r="D9083">
        <v>90.12</v>
      </c>
      <c r="E9083" t="str">
        <f>INDEX(LedgerMapping[[#All],[Area]],MATCH(Transactions[[#This Row],[Sub Ledger]],LedgerMapping[[#All],[Sub Ledger]],0))</f>
        <v>Income Statement</v>
      </c>
    </row>
    <row r="9084" spans="1:5" x14ac:dyDescent="0.55000000000000004">
      <c r="A9084">
        <v>11</v>
      </c>
      <c r="B9084">
        <v>92000</v>
      </c>
      <c r="C9084" s="6">
        <v>44136</v>
      </c>
      <c r="D9084">
        <v>122.04</v>
      </c>
      <c r="E9084" t="str">
        <f>INDEX(LedgerMapping[[#All],[Area]],MATCH(Transactions[[#This Row],[Sub Ledger]],LedgerMapping[[#All],[Sub Ledger]],0))</f>
        <v>Income Statement</v>
      </c>
    </row>
    <row r="9085" spans="1:5" x14ac:dyDescent="0.55000000000000004">
      <c r="A9085">
        <v>11</v>
      </c>
      <c r="B9085">
        <v>92000</v>
      </c>
      <c r="C9085" s="6">
        <v>44136</v>
      </c>
      <c r="D9085">
        <v>189.06</v>
      </c>
      <c r="E9085" t="str">
        <f>INDEX(LedgerMapping[[#All],[Area]],MATCH(Transactions[[#This Row],[Sub Ledger]],LedgerMapping[[#All],[Sub Ledger]],0))</f>
        <v>Income Statement</v>
      </c>
    </row>
    <row r="9086" spans="1:5" x14ac:dyDescent="0.55000000000000004">
      <c r="A9086">
        <v>11</v>
      </c>
      <c r="B9086">
        <v>92000</v>
      </c>
      <c r="C9086" s="6">
        <v>44136</v>
      </c>
      <c r="D9086">
        <v>42.25</v>
      </c>
      <c r="E9086" t="str">
        <f>INDEX(LedgerMapping[[#All],[Area]],MATCH(Transactions[[#This Row],[Sub Ledger]],LedgerMapping[[#All],[Sub Ledger]],0))</f>
        <v>Income Statement</v>
      </c>
    </row>
    <row r="9087" spans="1:5" x14ac:dyDescent="0.55000000000000004">
      <c r="A9087">
        <v>11</v>
      </c>
      <c r="B9087">
        <v>101000</v>
      </c>
      <c r="C9087" s="6">
        <v>44136</v>
      </c>
      <c r="D9087">
        <v>241211.64</v>
      </c>
      <c r="E9087" t="str">
        <f>INDEX(LedgerMapping[[#All],[Area]],MATCH(Transactions[[#This Row],[Sub Ledger]],LedgerMapping[[#All],[Sub Ledger]],0))</f>
        <v>Income Statement</v>
      </c>
    </row>
    <row r="9088" spans="1:5" x14ac:dyDescent="0.55000000000000004">
      <c r="A9088">
        <v>11</v>
      </c>
      <c r="B9088">
        <v>101001</v>
      </c>
      <c r="C9088" s="6">
        <v>44136</v>
      </c>
      <c r="D9088">
        <v>173672.38080000001</v>
      </c>
      <c r="E9088" t="str">
        <f>INDEX(LedgerMapping[[#All],[Area]],MATCH(Transactions[[#This Row],[Sub Ledger]],LedgerMapping[[#All],[Sub Ledger]],0))</f>
        <v>Income Statement</v>
      </c>
    </row>
    <row r="9089" spans="1:5" x14ac:dyDescent="0.55000000000000004">
      <c r="A9089">
        <v>11</v>
      </c>
      <c r="B9089">
        <v>53000</v>
      </c>
      <c r="C9089" s="6">
        <v>44044</v>
      </c>
      <c r="D9089">
        <v>-2746.55</v>
      </c>
      <c r="E9089" t="str">
        <f>INDEX(LedgerMapping[[#All],[Area]],MATCH(Transactions[[#This Row],[Sub Ledger]],LedgerMapping[[#All],[Sub Ledger]],0))</f>
        <v>Income Statement</v>
      </c>
    </row>
    <row r="9090" spans="1:5" x14ac:dyDescent="0.55000000000000004">
      <c r="A9090">
        <v>11</v>
      </c>
      <c r="B9090">
        <v>54000</v>
      </c>
      <c r="C9090" s="6">
        <v>44044</v>
      </c>
      <c r="D9090">
        <v>-660.35</v>
      </c>
      <c r="E9090" t="str">
        <f>INDEX(LedgerMapping[[#All],[Area]],MATCH(Transactions[[#This Row],[Sub Ledger]],LedgerMapping[[#All],[Sub Ledger]],0))</f>
        <v>Income Statement</v>
      </c>
    </row>
    <row r="9091" spans="1:5" x14ac:dyDescent="0.55000000000000004">
      <c r="A9091">
        <v>11</v>
      </c>
      <c r="B9091">
        <v>56000</v>
      </c>
      <c r="C9091" s="6">
        <v>44044</v>
      </c>
      <c r="D9091">
        <v>-48652.73</v>
      </c>
      <c r="E9091" t="str">
        <f>INDEX(LedgerMapping[[#All],[Area]],MATCH(Transactions[[#This Row],[Sub Ledger]],LedgerMapping[[#All],[Sub Ledger]],0))</f>
        <v>Income Statement</v>
      </c>
    </row>
    <row r="9092" spans="1:5" x14ac:dyDescent="0.55000000000000004">
      <c r="A9092">
        <v>11</v>
      </c>
      <c r="B9092">
        <v>57000</v>
      </c>
      <c r="C9092" s="6">
        <v>44044</v>
      </c>
      <c r="D9092">
        <v>-4578.5</v>
      </c>
      <c r="E9092" t="str">
        <f>INDEX(LedgerMapping[[#All],[Area]],MATCH(Transactions[[#This Row],[Sub Ledger]],LedgerMapping[[#All],[Sub Ledger]],0))</f>
        <v>Income Statement</v>
      </c>
    </row>
    <row r="9093" spans="1:5" x14ac:dyDescent="0.55000000000000004">
      <c r="A9093">
        <v>11</v>
      </c>
      <c r="B9093">
        <v>60000</v>
      </c>
      <c r="C9093" s="6">
        <v>44044</v>
      </c>
      <c r="D9093">
        <v>-13232.92</v>
      </c>
      <c r="E9093" t="str">
        <f>INDEX(LedgerMapping[[#All],[Area]],MATCH(Transactions[[#This Row],[Sub Ledger]],LedgerMapping[[#All],[Sub Ledger]],0))</f>
        <v>Income Statement</v>
      </c>
    </row>
    <row r="9094" spans="1:5" x14ac:dyDescent="0.55000000000000004">
      <c r="A9094">
        <v>11</v>
      </c>
      <c r="B9094">
        <v>61000</v>
      </c>
      <c r="C9094" s="6">
        <v>44044</v>
      </c>
      <c r="D9094">
        <v>-1223.1199999999999</v>
      </c>
      <c r="E9094" t="str">
        <f>INDEX(LedgerMapping[[#All],[Area]],MATCH(Transactions[[#This Row],[Sub Ledger]],LedgerMapping[[#All],[Sub Ledger]],0))</f>
        <v>Income Statement</v>
      </c>
    </row>
    <row r="9095" spans="1:5" x14ac:dyDescent="0.55000000000000004">
      <c r="A9095">
        <v>11</v>
      </c>
      <c r="B9095">
        <v>62000</v>
      </c>
      <c r="C9095" s="6">
        <v>44044</v>
      </c>
      <c r="D9095">
        <v>-1086.95</v>
      </c>
      <c r="E9095" t="str">
        <f>INDEX(LedgerMapping[[#All],[Area]],MATCH(Transactions[[#This Row],[Sub Ledger]],LedgerMapping[[#All],[Sub Ledger]],0))</f>
        <v>Income Statement</v>
      </c>
    </row>
    <row r="9096" spans="1:5" x14ac:dyDescent="0.55000000000000004">
      <c r="A9096">
        <v>11</v>
      </c>
      <c r="B9096">
        <v>63000</v>
      </c>
      <c r="C9096" s="6">
        <v>44044</v>
      </c>
      <c r="D9096">
        <v>-3662.53</v>
      </c>
      <c r="E9096" t="str">
        <f>INDEX(LedgerMapping[[#All],[Area]],MATCH(Transactions[[#This Row],[Sub Ledger]],LedgerMapping[[#All],[Sub Ledger]],0))</f>
        <v>Income Statement</v>
      </c>
    </row>
    <row r="9097" spans="1:5" x14ac:dyDescent="0.55000000000000004">
      <c r="A9097">
        <v>11</v>
      </c>
      <c r="B9097">
        <v>65000</v>
      </c>
      <c r="C9097" s="6">
        <v>44044</v>
      </c>
      <c r="D9097">
        <v>-145.44</v>
      </c>
      <c r="E9097" t="str">
        <f>INDEX(LedgerMapping[[#All],[Area]],MATCH(Transactions[[#This Row],[Sub Ledger]],LedgerMapping[[#All],[Sub Ledger]],0))</f>
        <v>Income Statement</v>
      </c>
    </row>
    <row r="9098" spans="1:5" x14ac:dyDescent="0.55000000000000004">
      <c r="A9098">
        <v>11</v>
      </c>
      <c r="B9098">
        <v>66000</v>
      </c>
      <c r="C9098" s="6">
        <v>44044</v>
      </c>
      <c r="D9098">
        <v>-132.68</v>
      </c>
      <c r="E9098" t="str">
        <f>INDEX(LedgerMapping[[#All],[Area]],MATCH(Transactions[[#This Row],[Sub Ledger]],LedgerMapping[[#All],[Sub Ledger]],0))</f>
        <v>Income Statement</v>
      </c>
    </row>
    <row r="9099" spans="1:5" x14ac:dyDescent="0.55000000000000004">
      <c r="A9099">
        <v>11</v>
      </c>
      <c r="B9099">
        <v>67000</v>
      </c>
      <c r="C9099" s="6">
        <v>44044</v>
      </c>
      <c r="D9099">
        <v>-66.72</v>
      </c>
      <c r="E9099" t="str">
        <f>INDEX(LedgerMapping[[#All],[Area]],MATCH(Transactions[[#This Row],[Sub Ledger]],LedgerMapping[[#All],[Sub Ledger]],0))</f>
        <v>Income Statement</v>
      </c>
    </row>
    <row r="9100" spans="1:5" x14ac:dyDescent="0.55000000000000004">
      <c r="A9100">
        <v>11</v>
      </c>
      <c r="B9100">
        <v>68000</v>
      </c>
      <c r="C9100" s="6">
        <v>44044</v>
      </c>
      <c r="D9100">
        <v>-51.82</v>
      </c>
      <c r="E9100" t="str">
        <f>INDEX(LedgerMapping[[#All],[Area]],MATCH(Transactions[[#This Row],[Sub Ledger]],LedgerMapping[[#All],[Sub Ledger]],0))</f>
        <v>Income Statement</v>
      </c>
    </row>
    <row r="9101" spans="1:5" x14ac:dyDescent="0.55000000000000004">
      <c r="A9101">
        <v>11</v>
      </c>
      <c r="B9101">
        <v>69000</v>
      </c>
      <c r="C9101" s="6">
        <v>44044</v>
      </c>
      <c r="D9101">
        <v>-15.65</v>
      </c>
      <c r="E9101" t="str">
        <f>INDEX(LedgerMapping[[#All],[Area]],MATCH(Transactions[[#This Row],[Sub Ledger]],LedgerMapping[[#All],[Sub Ledger]],0))</f>
        <v>Income Statement</v>
      </c>
    </row>
    <row r="9102" spans="1:5" x14ac:dyDescent="0.55000000000000004">
      <c r="A9102">
        <v>11</v>
      </c>
      <c r="B9102">
        <v>71000</v>
      </c>
      <c r="C9102" s="6">
        <v>44044</v>
      </c>
      <c r="D9102">
        <v>-23.1</v>
      </c>
      <c r="E9102" t="str">
        <f>INDEX(LedgerMapping[[#All],[Area]],MATCH(Transactions[[#This Row],[Sub Ledger]],LedgerMapping[[#All],[Sub Ledger]],0))</f>
        <v>Income Statement</v>
      </c>
    </row>
    <row r="9103" spans="1:5" x14ac:dyDescent="0.55000000000000004">
      <c r="A9103">
        <v>11</v>
      </c>
      <c r="B9103">
        <v>72000</v>
      </c>
      <c r="C9103" s="6">
        <v>44044</v>
      </c>
      <c r="D9103">
        <v>-92.25</v>
      </c>
      <c r="E9103" t="str">
        <f>INDEX(LedgerMapping[[#All],[Area]],MATCH(Transactions[[#This Row],[Sub Ledger]],LedgerMapping[[#All],[Sub Ledger]],0))</f>
        <v>Income Statement</v>
      </c>
    </row>
    <row r="9104" spans="1:5" x14ac:dyDescent="0.55000000000000004">
      <c r="A9104">
        <v>11</v>
      </c>
      <c r="B9104">
        <v>73000</v>
      </c>
      <c r="C9104" s="6">
        <v>44044</v>
      </c>
      <c r="D9104">
        <v>-94.38</v>
      </c>
      <c r="E9104" t="str">
        <f>INDEX(LedgerMapping[[#All],[Area]],MATCH(Transactions[[#This Row],[Sub Ledger]],LedgerMapping[[#All],[Sub Ledger]],0))</f>
        <v>Income Statement</v>
      </c>
    </row>
    <row r="9105" spans="1:5" x14ac:dyDescent="0.55000000000000004">
      <c r="A9105">
        <v>11</v>
      </c>
      <c r="B9105">
        <v>74000</v>
      </c>
      <c r="C9105" s="6">
        <v>44044</v>
      </c>
      <c r="D9105">
        <v>-191.19</v>
      </c>
      <c r="E9105" t="str">
        <f>INDEX(LedgerMapping[[#All],[Area]],MATCH(Transactions[[#This Row],[Sub Ledger]],LedgerMapping[[#All],[Sub Ledger]],0))</f>
        <v>Income Statement</v>
      </c>
    </row>
    <row r="9106" spans="1:5" x14ac:dyDescent="0.55000000000000004">
      <c r="A9106">
        <v>11</v>
      </c>
      <c r="B9106">
        <v>76000</v>
      </c>
      <c r="C9106" s="6">
        <v>44044</v>
      </c>
      <c r="D9106">
        <v>-847.58</v>
      </c>
      <c r="E9106" t="str">
        <f>INDEX(LedgerMapping[[#All],[Area]],MATCH(Transactions[[#This Row],[Sub Ledger]],LedgerMapping[[#All],[Sub Ledger]],0))</f>
        <v>Income Statement</v>
      </c>
    </row>
    <row r="9107" spans="1:5" x14ac:dyDescent="0.55000000000000004">
      <c r="A9107">
        <v>11</v>
      </c>
      <c r="B9107">
        <v>77000</v>
      </c>
      <c r="C9107" s="6">
        <v>44044</v>
      </c>
      <c r="D9107">
        <v>-194.38</v>
      </c>
      <c r="E9107" t="str">
        <f>INDEX(LedgerMapping[[#All],[Area]],MATCH(Transactions[[#This Row],[Sub Ledger]],LedgerMapping[[#All],[Sub Ledger]],0))</f>
        <v>Income Statement</v>
      </c>
    </row>
    <row r="9108" spans="1:5" x14ac:dyDescent="0.55000000000000004">
      <c r="A9108">
        <v>11</v>
      </c>
      <c r="B9108">
        <v>78000</v>
      </c>
      <c r="C9108" s="6">
        <v>44044</v>
      </c>
      <c r="D9108">
        <v>-64.59</v>
      </c>
      <c r="E9108" t="str">
        <f>INDEX(LedgerMapping[[#All],[Area]],MATCH(Transactions[[#This Row],[Sub Ledger]],LedgerMapping[[#All],[Sub Ledger]],0))</f>
        <v>Income Statement</v>
      </c>
    </row>
    <row r="9109" spans="1:5" x14ac:dyDescent="0.55000000000000004">
      <c r="A9109">
        <v>11</v>
      </c>
      <c r="B9109">
        <v>80000</v>
      </c>
      <c r="C9109" s="6">
        <v>44044</v>
      </c>
      <c r="D9109">
        <v>-230.55</v>
      </c>
      <c r="E9109" t="str">
        <f>INDEX(LedgerMapping[[#All],[Area]],MATCH(Transactions[[#This Row],[Sub Ledger]],LedgerMapping[[#All],[Sub Ledger]],0))</f>
        <v>Income Statement</v>
      </c>
    </row>
    <row r="9110" spans="1:5" x14ac:dyDescent="0.55000000000000004">
      <c r="A9110">
        <v>11</v>
      </c>
      <c r="B9110">
        <v>81000</v>
      </c>
      <c r="C9110" s="6">
        <v>44044</v>
      </c>
      <c r="D9110">
        <v>-143.31</v>
      </c>
      <c r="E9110" t="str">
        <f>INDEX(LedgerMapping[[#All],[Area]],MATCH(Transactions[[#This Row],[Sub Ledger]],LedgerMapping[[#All],[Sub Ledger]],0))</f>
        <v>Income Statement</v>
      </c>
    </row>
    <row r="9111" spans="1:5" x14ac:dyDescent="0.55000000000000004">
      <c r="A9111">
        <v>11</v>
      </c>
      <c r="B9111">
        <v>82000</v>
      </c>
      <c r="C9111" s="6">
        <v>44044</v>
      </c>
      <c r="D9111">
        <v>-15.65</v>
      </c>
      <c r="E9111" t="str">
        <f>INDEX(LedgerMapping[[#All],[Area]],MATCH(Transactions[[#This Row],[Sub Ledger]],LedgerMapping[[#All],[Sub Ledger]],0))</f>
        <v>Income Statement</v>
      </c>
    </row>
    <row r="9112" spans="1:5" x14ac:dyDescent="0.55000000000000004">
      <c r="A9112">
        <v>11</v>
      </c>
      <c r="B9112">
        <v>83000</v>
      </c>
      <c r="C9112" s="6">
        <v>44044</v>
      </c>
      <c r="D9112">
        <v>-51.82</v>
      </c>
      <c r="E9112" t="str">
        <f>INDEX(LedgerMapping[[#All],[Area]],MATCH(Transactions[[#This Row],[Sub Ledger]],LedgerMapping[[#All],[Sub Ledger]],0))</f>
        <v>Income Statement</v>
      </c>
    </row>
    <row r="9113" spans="1:5" x14ac:dyDescent="0.55000000000000004">
      <c r="A9113">
        <v>11</v>
      </c>
      <c r="B9113">
        <v>84000</v>
      </c>
      <c r="C9113" s="6">
        <v>44044</v>
      </c>
      <c r="D9113">
        <v>-45.44</v>
      </c>
      <c r="E9113" t="str">
        <f>INDEX(LedgerMapping[[#All],[Area]],MATCH(Transactions[[#This Row],[Sub Ledger]],LedgerMapping[[#All],[Sub Ledger]],0))</f>
        <v>Income Statement</v>
      </c>
    </row>
    <row r="9114" spans="1:5" x14ac:dyDescent="0.55000000000000004">
      <c r="A9114">
        <v>11</v>
      </c>
      <c r="B9114">
        <v>85000</v>
      </c>
      <c r="C9114" s="6">
        <v>44044</v>
      </c>
      <c r="D9114">
        <v>-42.25</v>
      </c>
      <c r="E9114" t="str">
        <f>INDEX(LedgerMapping[[#All],[Area]],MATCH(Transactions[[#This Row],[Sub Ledger]],LedgerMapping[[#All],[Sub Ledger]],0))</f>
        <v>Income Statement</v>
      </c>
    </row>
    <row r="9115" spans="1:5" x14ac:dyDescent="0.55000000000000004">
      <c r="A9115">
        <v>11</v>
      </c>
      <c r="B9115">
        <v>87000</v>
      </c>
      <c r="C9115" s="6">
        <v>44044</v>
      </c>
      <c r="D9115">
        <v>-192.25</v>
      </c>
      <c r="E9115" t="str">
        <f>INDEX(LedgerMapping[[#All],[Area]],MATCH(Transactions[[#This Row],[Sub Ledger]],LedgerMapping[[#All],[Sub Ledger]],0))</f>
        <v>Income Statement</v>
      </c>
    </row>
    <row r="9116" spans="1:5" x14ac:dyDescent="0.55000000000000004">
      <c r="A9116">
        <v>11</v>
      </c>
      <c r="B9116">
        <v>90000</v>
      </c>
      <c r="C9116" s="6">
        <v>44044</v>
      </c>
      <c r="D9116">
        <v>-135.87</v>
      </c>
      <c r="E9116" t="str">
        <f>INDEX(LedgerMapping[[#All],[Area]],MATCH(Transactions[[#This Row],[Sub Ledger]],LedgerMapping[[#All],[Sub Ledger]],0))</f>
        <v>Income Statement</v>
      </c>
    </row>
    <row r="9117" spans="1:5" x14ac:dyDescent="0.55000000000000004">
      <c r="A9117">
        <v>11</v>
      </c>
      <c r="B9117">
        <v>94000</v>
      </c>
      <c r="C9117" s="6">
        <v>44044</v>
      </c>
      <c r="D9117">
        <v>-6130.66</v>
      </c>
      <c r="E9117" t="str">
        <f>INDEX(LedgerMapping[[#All],[Area]],MATCH(Transactions[[#This Row],[Sub Ledger]],LedgerMapping[[#All],[Sub Ledger]],0))</f>
        <v>Income Statement</v>
      </c>
    </row>
    <row r="9118" spans="1:5" x14ac:dyDescent="0.55000000000000004">
      <c r="A9118">
        <v>11</v>
      </c>
      <c r="B9118">
        <v>60000</v>
      </c>
      <c r="C9118" s="6">
        <v>44044</v>
      </c>
      <c r="D9118">
        <v>-16381.92</v>
      </c>
      <c r="E9118" t="str">
        <f>INDEX(LedgerMapping[[#All],[Area]],MATCH(Transactions[[#This Row],[Sub Ledger]],LedgerMapping[[#All],[Sub Ledger]],0))</f>
        <v>Income Statement</v>
      </c>
    </row>
    <row r="9119" spans="1:5" x14ac:dyDescent="0.55000000000000004">
      <c r="A9119">
        <v>11</v>
      </c>
      <c r="B9119">
        <v>61000</v>
      </c>
      <c r="C9119" s="6">
        <v>44044</v>
      </c>
      <c r="D9119">
        <v>-1849.73</v>
      </c>
      <c r="E9119" t="str">
        <f>INDEX(LedgerMapping[[#All],[Area]],MATCH(Transactions[[#This Row],[Sub Ledger]],LedgerMapping[[#All],[Sub Ledger]],0))</f>
        <v>Income Statement</v>
      </c>
    </row>
    <row r="9120" spans="1:5" x14ac:dyDescent="0.55000000000000004">
      <c r="A9120">
        <v>11</v>
      </c>
      <c r="B9120">
        <v>62000</v>
      </c>
      <c r="C9120" s="6">
        <v>44044</v>
      </c>
      <c r="D9120">
        <v>-1009.29</v>
      </c>
      <c r="E9120" t="str">
        <f>INDEX(LedgerMapping[[#All],[Area]],MATCH(Transactions[[#This Row],[Sub Ledger]],LedgerMapping[[#All],[Sub Ledger]],0))</f>
        <v>Income Statement</v>
      </c>
    </row>
    <row r="9121" spans="1:5" x14ac:dyDescent="0.55000000000000004">
      <c r="A9121">
        <v>11</v>
      </c>
      <c r="B9121">
        <v>65000</v>
      </c>
      <c r="C9121" s="6">
        <v>44044</v>
      </c>
      <c r="D9121">
        <v>-131.61000000000001</v>
      </c>
      <c r="E9121" t="str">
        <f>INDEX(LedgerMapping[[#All],[Area]],MATCH(Transactions[[#This Row],[Sub Ledger]],LedgerMapping[[#All],[Sub Ledger]],0))</f>
        <v>Income Statement</v>
      </c>
    </row>
    <row r="9122" spans="1:5" x14ac:dyDescent="0.55000000000000004">
      <c r="A9122">
        <v>11</v>
      </c>
      <c r="B9122">
        <v>66000</v>
      </c>
      <c r="C9122" s="6">
        <v>44044</v>
      </c>
      <c r="D9122">
        <v>-118.85</v>
      </c>
      <c r="E9122" t="str">
        <f>INDEX(LedgerMapping[[#All],[Area]],MATCH(Transactions[[#This Row],[Sub Ledger]],LedgerMapping[[#All],[Sub Ledger]],0))</f>
        <v>Income Statement</v>
      </c>
    </row>
    <row r="9123" spans="1:5" x14ac:dyDescent="0.55000000000000004">
      <c r="A9123">
        <v>11</v>
      </c>
      <c r="B9123">
        <v>67000</v>
      </c>
      <c r="C9123" s="6">
        <v>44044</v>
      </c>
      <c r="D9123">
        <v>-64.59</v>
      </c>
      <c r="E9123" t="str">
        <f>INDEX(LedgerMapping[[#All],[Area]],MATCH(Transactions[[#This Row],[Sub Ledger]],LedgerMapping[[#All],[Sub Ledger]],0))</f>
        <v>Income Statement</v>
      </c>
    </row>
    <row r="9124" spans="1:5" x14ac:dyDescent="0.55000000000000004">
      <c r="A9124">
        <v>11</v>
      </c>
      <c r="B9124">
        <v>68000</v>
      </c>
      <c r="C9124" s="6">
        <v>44044</v>
      </c>
      <c r="D9124">
        <v>-48.63</v>
      </c>
      <c r="E9124" t="str">
        <f>INDEX(LedgerMapping[[#All],[Area]],MATCH(Transactions[[#This Row],[Sub Ledger]],LedgerMapping[[#All],[Sub Ledger]],0))</f>
        <v>Income Statement</v>
      </c>
    </row>
    <row r="9125" spans="1:5" x14ac:dyDescent="0.55000000000000004">
      <c r="A9125">
        <v>11</v>
      </c>
      <c r="B9125">
        <v>69000</v>
      </c>
      <c r="C9125" s="6">
        <v>44044</v>
      </c>
      <c r="D9125">
        <v>-13.53</v>
      </c>
      <c r="E9125" t="str">
        <f>INDEX(LedgerMapping[[#All],[Area]],MATCH(Transactions[[#This Row],[Sub Ledger]],LedgerMapping[[#All],[Sub Ledger]],0))</f>
        <v>Income Statement</v>
      </c>
    </row>
    <row r="9126" spans="1:5" x14ac:dyDescent="0.55000000000000004">
      <c r="A9126">
        <v>11</v>
      </c>
      <c r="B9126">
        <v>71000</v>
      </c>
      <c r="C9126" s="6">
        <v>44044</v>
      </c>
      <c r="D9126">
        <v>-22.04</v>
      </c>
      <c r="E9126" t="str">
        <f>INDEX(LedgerMapping[[#All],[Area]],MATCH(Transactions[[#This Row],[Sub Ledger]],LedgerMapping[[#All],[Sub Ledger]],0))</f>
        <v>Income Statement</v>
      </c>
    </row>
    <row r="9127" spans="1:5" x14ac:dyDescent="0.55000000000000004">
      <c r="A9127">
        <v>11</v>
      </c>
      <c r="B9127">
        <v>73000</v>
      </c>
      <c r="C9127" s="6">
        <v>44044</v>
      </c>
      <c r="D9127">
        <v>-97.57</v>
      </c>
      <c r="E9127" t="str">
        <f>INDEX(LedgerMapping[[#All],[Area]],MATCH(Transactions[[#This Row],[Sub Ledger]],LedgerMapping[[#All],[Sub Ledger]],0))</f>
        <v>Income Statement</v>
      </c>
    </row>
    <row r="9128" spans="1:5" x14ac:dyDescent="0.55000000000000004">
      <c r="A9128">
        <v>11</v>
      </c>
      <c r="B9128">
        <v>74000</v>
      </c>
      <c r="C9128" s="6">
        <v>44044</v>
      </c>
      <c r="D9128">
        <v>-151.83000000000001</v>
      </c>
      <c r="E9128" t="str">
        <f>INDEX(LedgerMapping[[#All],[Area]],MATCH(Transactions[[#This Row],[Sub Ledger]],LedgerMapping[[#All],[Sub Ledger]],0))</f>
        <v>Income Statement</v>
      </c>
    </row>
    <row r="9129" spans="1:5" x14ac:dyDescent="0.55000000000000004">
      <c r="A9129">
        <v>11</v>
      </c>
      <c r="B9129">
        <v>76000</v>
      </c>
      <c r="C9129" s="6">
        <v>44044</v>
      </c>
      <c r="D9129">
        <v>-126.29</v>
      </c>
      <c r="E9129" t="str">
        <f>INDEX(LedgerMapping[[#All],[Area]],MATCH(Transactions[[#This Row],[Sub Ledger]],LedgerMapping[[#All],[Sub Ledger]],0))</f>
        <v>Income Statement</v>
      </c>
    </row>
    <row r="9130" spans="1:5" x14ac:dyDescent="0.55000000000000004">
      <c r="A9130">
        <v>11</v>
      </c>
      <c r="B9130">
        <v>77000</v>
      </c>
      <c r="C9130" s="6">
        <v>44044</v>
      </c>
      <c r="D9130">
        <v>-226.3</v>
      </c>
      <c r="E9130" t="str">
        <f>INDEX(LedgerMapping[[#All],[Area]],MATCH(Transactions[[#This Row],[Sub Ledger]],LedgerMapping[[#All],[Sub Ledger]],0))</f>
        <v>Income Statement</v>
      </c>
    </row>
    <row r="9131" spans="1:5" x14ac:dyDescent="0.55000000000000004">
      <c r="A9131">
        <v>11</v>
      </c>
      <c r="B9131">
        <v>78000</v>
      </c>
      <c r="C9131" s="6">
        <v>44044</v>
      </c>
      <c r="D9131">
        <v>-76.290000000000006</v>
      </c>
      <c r="E9131" t="str">
        <f>INDEX(LedgerMapping[[#All],[Area]],MATCH(Transactions[[#This Row],[Sub Ledger]],LedgerMapping[[#All],[Sub Ledger]],0))</f>
        <v>Income Statement</v>
      </c>
    </row>
    <row r="9132" spans="1:5" x14ac:dyDescent="0.55000000000000004">
      <c r="A9132">
        <v>11</v>
      </c>
      <c r="B9132">
        <v>80000</v>
      </c>
      <c r="C9132" s="6">
        <v>44044</v>
      </c>
      <c r="D9132">
        <v>-280.55</v>
      </c>
      <c r="E9132" t="str">
        <f>INDEX(LedgerMapping[[#All],[Area]],MATCH(Transactions[[#This Row],[Sub Ledger]],LedgerMapping[[#All],[Sub Ledger]],0))</f>
        <v>Income Statement</v>
      </c>
    </row>
    <row r="9133" spans="1:5" x14ac:dyDescent="0.55000000000000004">
      <c r="A9133">
        <v>11</v>
      </c>
      <c r="B9133">
        <v>81000</v>
      </c>
      <c r="C9133" s="6">
        <v>44044</v>
      </c>
      <c r="D9133">
        <v>-174.17</v>
      </c>
      <c r="E9133" t="str">
        <f>INDEX(LedgerMapping[[#All],[Area]],MATCH(Transactions[[#This Row],[Sub Ledger]],LedgerMapping[[#All],[Sub Ledger]],0))</f>
        <v>Income Statement</v>
      </c>
    </row>
    <row r="9134" spans="1:5" x14ac:dyDescent="0.55000000000000004">
      <c r="A9134">
        <v>11</v>
      </c>
      <c r="B9134">
        <v>82000</v>
      </c>
      <c r="C9134" s="6">
        <v>44044</v>
      </c>
      <c r="D9134">
        <v>-18.84</v>
      </c>
      <c r="E9134" t="str">
        <f>INDEX(LedgerMapping[[#All],[Area]],MATCH(Transactions[[#This Row],[Sub Ledger]],LedgerMapping[[#All],[Sub Ledger]],0))</f>
        <v>Income Statement</v>
      </c>
    </row>
    <row r="9135" spans="1:5" x14ac:dyDescent="0.55000000000000004">
      <c r="A9135">
        <v>11</v>
      </c>
      <c r="B9135">
        <v>83000</v>
      </c>
      <c r="C9135" s="6">
        <v>44044</v>
      </c>
      <c r="D9135">
        <v>-62.46</v>
      </c>
      <c r="E9135" t="str">
        <f>INDEX(LedgerMapping[[#All],[Area]],MATCH(Transactions[[#This Row],[Sub Ledger]],LedgerMapping[[#All],[Sub Ledger]],0))</f>
        <v>Income Statement</v>
      </c>
    </row>
    <row r="9136" spans="1:5" x14ac:dyDescent="0.55000000000000004">
      <c r="A9136">
        <v>11</v>
      </c>
      <c r="B9136">
        <v>84000</v>
      </c>
      <c r="C9136" s="6">
        <v>44044</v>
      </c>
      <c r="D9136">
        <v>-53.95</v>
      </c>
      <c r="E9136" t="str">
        <f>INDEX(LedgerMapping[[#All],[Area]],MATCH(Transactions[[#This Row],[Sub Ledger]],LedgerMapping[[#All],[Sub Ledger]],0))</f>
        <v>Income Statement</v>
      </c>
    </row>
    <row r="9137" spans="1:5" x14ac:dyDescent="0.55000000000000004">
      <c r="A9137">
        <v>11</v>
      </c>
      <c r="B9137">
        <v>85000</v>
      </c>
      <c r="C9137" s="6">
        <v>44044</v>
      </c>
      <c r="D9137">
        <v>-49.7</v>
      </c>
      <c r="E9137" t="str">
        <f>INDEX(LedgerMapping[[#All],[Area]],MATCH(Transactions[[#This Row],[Sub Ledger]],LedgerMapping[[#All],[Sub Ledger]],0))</f>
        <v>Income Statement</v>
      </c>
    </row>
    <row r="9138" spans="1:5" x14ac:dyDescent="0.55000000000000004">
      <c r="A9138">
        <v>11</v>
      </c>
      <c r="B9138">
        <v>87000</v>
      </c>
      <c r="C9138" s="6">
        <v>44044</v>
      </c>
      <c r="D9138">
        <v>-240.13</v>
      </c>
      <c r="E9138" t="str">
        <f>INDEX(LedgerMapping[[#All],[Area]],MATCH(Transactions[[#This Row],[Sub Ledger]],LedgerMapping[[#All],[Sub Ledger]],0))</f>
        <v>Income Statement</v>
      </c>
    </row>
    <row r="9139" spans="1:5" x14ac:dyDescent="0.55000000000000004">
      <c r="A9139">
        <v>11</v>
      </c>
      <c r="B9139">
        <v>90000</v>
      </c>
      <c r="C9139" s="6">
        <v>44044</v>
      </c>
      <c r="D9139">
        <v>-160.34</v>
      </c>
      <c r="E9139" t="str">
        <f>INDEX(LedgerMapping[[#All],[Area]],MATCH(Transactions[[#This Row],[Sub Ledger]],LedgerMapping[[#All],[Sub Ledger]],0))</f>
        <v>Income Statement</v>
      </c>
    </row>
    <row r="9140" spans="1:5" x14ac:dyDescent="0.55000000000000004">
      <c r="A9140">
        <v>11</v>
      </c>
      <c r="B9140">
        <v>94000</v>
      </c>
      <c r="C9140" s="6">
        <v>44044</v>
      </c>
      <c r="D9140">
        <v>-51.82</v>
      </c>
      <c r="E9140" t="str">
        <f>INDEX(LedgerMapping[[#All],[Area]],MATCH(Transactions[[#This Row],[Sub Ledger]],LedgerMapping[[#All],[Sub Ledger]],0))</f>
        <v>Income Statement</v>
      </c>
    </row>
    <row r="9141" spans="1:5" x14ac:dyDescent="0.55000000000000004">
      <c r="A9141">
        <v>11</v>
      </c>
      <c r="B9141">
        <v>60000</v>
      </c>
      <c r="C9141" s="6">
        <v>44044</v>
      </c>
      <c r="D9141">
        <v>-10307.33</v>
      </c>
      <c r="E9141" t="str">
        <f>INDEX(LedgerMapping[[#All],[Area]],MATCH(Transactions[[#This Row],[Sub Ledger]],LedgerMapping[[#All],[Sub Ledger]],0))</f>
        <v>Income Statement</v>
      </c>
    </row>
    <row r="9142" spans="1:5" x14ac:dyDescent="0.55000000000000004">
      <c r="A9142">
        <v>11</v>
      </c>
      <c r="B9142">
        <v>61000</v>
      </c>
      <c r="C9142" s="6">
        <v>44044</v>
      </c>
      <c r="D9142">
        <v>-846.52</v>
      </c>
      <c r="E9142" t="str">
        <f>INDEX(LedgerMapping[[#All],[Area]],MATCH(Transactions[[#This Row],[Sub Ledger]],LedgerMapping[[#All],[Sub Ledger]],0))</f>
        <v>Income Statement</v>
      </c>
    </row>
    <row r="9143" spans="1:5" x14ac:dyDescent="0.55000000000000004">
      <c r="A9143">
        <v>11</v>
      </c>
      <c r="B9143">
        <v>62000</v>
      </c>
      <c r="C9143" s="6">
        <v>44044</v>
      </c>
      <c r="D9143">
        <v>-952.9</v>
      </c>
      <c r="E9143" t="str">
        <f>INDEX(LedgerMapping[[#All],[Area]],MATCH(Transactions[[#This Row],[Sub Ledger]],LedgerMapping[[#All],[Sub Ledger]],0))</f>
        <v>Income Statement</v>
      </c>
    </row>
    <row r="9144" spans="1:5" x14ac:dyDescent="0.55000000000000004">
      <c r="A9144">
        <v>11</v>
      </c>
      <c r="B9144">
        <v>65000</v>
      </c>
      <c r="C9144" s="6">
        <v>44044</v>
      </c>
      <c r="D9144">
        <v>-125.23</v>
      </c>
      <c r="E9144" t="str">
        <f>INDEX(LedgerMapping[[#All],[Area]],MATCH(Transactions[[#This Row],[Sub Ledger]],LedgerMapping[[#All],[Sub Ledger]],0))</f>
        <v>Income Statement</v>
      </c>
    </row>
    <row r="9145" spans="1:5" x14ac:dyDescent="0.55000000000000004">
      <c r="A9145">
        <v>11</v>
      </c>
      <c r="B9145">
        <v>66000</v>
      </c>
      <c r="C9145" s="6">
        <v>44044</v>
      </c>
      <c r="D9145">
        <v>-113.53</v>
      </c>
      <c r="E9145" t="str">
        <f>INDEX(LedgerMapping[[#All],[Area]],MATCH(Transactions[[#This Row],[Sub Ledger]],LedgerMapping[[#All],[Sub Ledger]],0))</f>
        <v>Income Statement</v>
      </c>
    </row>
    <row r="9146" spans="1:5" x14ac:dyDescent="0.55000000000000004">
      <c r="A9146">
        <v>11</v>
      </c>
      <c r="B9146">
        <v>67000</v>
      </c>
      <c r="C9146" s="6">
        <v>44044</v>
      </c>
      <c r="D9146">
        <v>-58.21</v>
      </c>
      <c r="E9146" t="str">
        <f>INDEX(LedgerMapping[[#All],[Area]],MATCH(Transactions[[#This Row],[Sub Ledger]],LedgerMapping[[#All],[Sub Ledger]],0))</f>
        <v>Income Statement</v>
      </c>
    </row>
    <row r="9147" spans="1:5" x14ac:dyDescent="0.55000000000000004">
      <c r="A9147">
        <v>11</v>
      </c>
      <c r="B9147">
        <v>68000</v>
      </c>
      <c r="C9147" s="6">
        <v>44044</v>
      </c>
      <c r="D9147">
        <v>-44.38</v>
      </c>
      <c r="E9147" t="str">
        <f>INDEX(LedgerMapping[[#All],[Area]],MATCH(Transactions[[#This Row],[Sub Ledger]],LedgerMapping[[#All],[Sub Ledger]],0))</f>
        <v>Income Statement</v>
      </c>
    </row>
    <row r="9148" spans="1:5" x14ac:dyDescent="0.55000000000000004">
      <c r="A9148">
        <v>11</v>
      </c>
      <c r="B9148">
        <v>69000</v>
      </c>
      <c r="C9148" s="6">
        <v>44044</v>
      </c>
      <c r="D9148">
        <v>-13.53</v>
      </c>
      <c r="E9148" t="str">
        <f>INDEX(LedgerMapping[[#All],[Area]],MATCH(Transactions[[#This Row],[Sub Ledger]],LedgerMapping[[#All],[Sub Ledger]],0))</f>
        <v>Income Statement</v>
      </c>
    </row>
    <row r="9149" spans="1:5" x14ac:dyDescent="0.55000000000000004">
      <c r="A9149">
        <v>11</v>
      </c>
      <c r="B9149">
        <v>71000</v>
      </c>
      <c r="C9149" s="6">
        <v>44044</v>
      </c>
      <c r="D9149">
        <v>-19.91</v>
      </c>
      <c r="E9149" t="str">
        <f>INDEX(LedgerMapping[[#All],[Area]],MATCH(Transactions[[#This Row],[Sub Ledger]],LedgerMapping[[#All],[Sub Ledger]],0))</f>
        <v>Income Statement</v>
      </c>
    </row>
    <row r="9150" spans="1:5" x14ac:dyDescent="0.55000000000000004">
      <c r="A9150">
        <v>11</v>
      </c>
      <c r="B9150">
        <v>73000</v>
      </c>
      <c r="C9150" s="6">
        <v>44044</v>
      </c>
      <c r="D9150">
        <v>-77.36</v>
      </c>
      <c r="E9150" t="str">
        <f>INDEX(LedgerMapping[[#All],[Area]],MATCH(Transactions[[#This Row],[Sub Ledger]],LedgerMapping[[#All],[Sub Ledger]],0))</f>
        <v>Income Statement</v>
      </c>
    </row>
    <row r="9151" spans="1:5" x14ac:dyDescent="0.55000000000000004">
      <c r="A9151">
        <v>11</v>
      </c>
      <c r="B9151">
        <v>74000</v>
      </c>
      <c r="C9151" s="6">
        <v>44044</v>
      </c>
      <c r="D9151">
        <v>-211.4</v>
      </c>
      <c r="E9151" t="str">
        <f>INDEX(LedgerMapping[[#All],[Area]],MATCH(Transactions[[#This Row],[Sub Ledger]],LedgerMapping[[#All],[Sub Ledger]],0))</f>
        <v>Income Statement</v>
      </c>
    </row>
    <row r="9152" spans="1:5" x14ac:dyDescent="0.55000000000000004">
      <c r="A9152">
        <v>11</v>
      </c>
      <c r="B9152">
        <v>76000</v>
      </c>
      <c r="C9152" s="6">
        <v>44044</v>
      </c>
      <c r="D9152">
        <v>-85.87</v>
      </c>
      <c r="E9152" t="str">
        <f>INDEX(LedgerMapping[[#All],[Area]],MATCH(Transactions[[#This Row],[Sub Ledger]],LedgerMapping[[#All],[Sub Ledger]],0))</f>
        <v>Income Statement</v>
      </c>
    </row>
    <row r="9153" spans="1:5" x14ac:dyDescent="0.55000000000000004">
      <c r="A9153">
        <v>11</v>
      </c>
      <c r="B9153">
        <v>77000</v>
      </c>
      <c r="C9153" s="6">
        <v>44044</v>
      </c>
      <c r="D9153">
        <v>-152.88999999999999</v>
      </c>
      <c r="E9153" t="str">
        <f>INDEX(LedgerMapping[[#All],[Area]],MATCH(Transactions[[#This Row],[Sub Ledger]],LedgerMapping[[#All],[Sub Ledger]],0))</f>
        <v>Income Statement</v>
      </c>
    </row>
    <row r="9154" spans="1:5" x14ac:dyDescent="0.55000000000000004">
      <c r="A9154">
        <v>11</v>
      </c>
      <c r="B9154">
        <v>78000</v>
      </c>
      <c r="C9154" s="6">
        <v>44044</v>
      </c>
      <c r="D9154">
        <v>-45.44</v>
      </c>
      <c r="E9154" t="str">
        <f>INDEX(LedgerMapping[[#All],[Area]],MATCH(Transactions[[#This Row],[Sub Ledger]],LedgerMapping[[#All],[Sub Ledger]],0))</f>
        <v>Income Statement</v>
      </c>
    </row>
    <row r="9155" spans="1:5" x14ac:dyDescent="0.55000000000000004">
      <c r="A9155">
        <v>11</v>
      </c>
      <c r="B9155">
        <v>80000</v>
      </c>
      <c r="C9155" s="6">
        <v>44044</v>
      </c>
      <c r="D9155">
        <v>-160.34</v>
      </c>
      <c r="E9155" t="str">
        <f>INDEX(LedgerMapping[[#All],[Area]],MATCH(Transactions[[#This Row],[Sub Ledger]],LedgerMapping[[#All],[Sub Ledger]],0))</f>
        <v>Income Statement</v>
      </c>
    </row>
    <row r="9156" spans="1:5" x14ac:dyDescent="0.55000000000000004">
      <c r="A9156">
        <v>11</v>
      </c>
      <c r="B9156">
        <v>81000</v>
      </c>
      <c r="C9156" s="6">
        <v>44044</v>
      </c>
      <c r="D9156">
        <v>-99.7</v>
      </c>
      <c r="E9156" t="str">
        <f>INDEX(LedgerMapping[[#All],[Area]],MATCH(Transactions[[#This Row],[Sub Ledger]],LedgerMapping[[#All],[Sub Ledger]],0))</f>
        <v>Income Statement</v>
      </c>
    </row>
    <row r="9157" spans="1:5" x14ac:dyDescent="0.55000000000000004">
      <c r="A9157">
        <v>11</v>
      </c>
      <c r="B9157">
        <v>82000</v>
      </c>
      <c r="C9157" s="6">
        <v>44044</v>
      </c>
      <c r="D9157">
        <v>-10.33</v>
      </c>
      <c r="E9157" t="str">
        <f>INDEX(LedgerMapping[[#All],[Area]],MATCH(Transactions[[#This Row],[Sub Ledger]],LedgerMapping[[#All],[Sub Ledger]],0))</f>
        <v>Income Statement</v>
      </c>
    </row>
    <row r="9158" spans="1:5" x14ac:dyDescent="0.55000000000000004">
      <c r="A9158">
        <v>11</v>
      </c>
      <c r="B9158">
        <v>83000</v>
      </c>
      <c r="C9158" s="6">
        <v>44044</v>
      </c>
      <c r="D9158">
        <v>-34.799999999999997</v>
      </c>
      <c r="E9158" t="str">
        <f>INDEX(LedgerMapping[[#All],[Area]],MATCH(Transactions[[#This Row],[Sub Ledger]],LedgerMapping[[#All],[Sub Ledger]],0))</f>
        <v>Income Statement</v>
      </c>
    </row>
    <row r="9159" spans="1:5" x14ac:dyDescent="0.55000000000000004">
      <c r="A9159">
        <v>11</v>
      </c>
      <c r="B9159">
        <v>84000</v>
      </c>
      <c r="C9159" s="6">
        <v>44044</v>
      </c>
      <c r="D9159">
        <v>-29.48</v>
      </c>
      <c r="E9159" t="str">
        <f>INDEX(LedgerMapping[[#All],[Area]],MATCH(Transactions[[#This Row],[Sub Ledger]],LedgerMapping[[#All],[Sub Ledger]],0))</f>
        <v>Income Statement</v>
      </c>
    </row>
    <row r="9160" spans="1:5" x14ac:dyDescent="0.55000000000000004">
      <c r="A9160">
        <v>11</v>
      </c>
      <c r="B9160">
        <v>85000</v>
      </c>
      <c r="C9160" s="6">
        <v>44044</v>
      </c>
      <c r="D9160">
        <v>-28.42</v>
      </c>
      <c r="E9160" t="str">
        <f>INDEX(LedgerMapping[[#All],[Area]],MATCH(Transactions[[#This Row],[Sub Ledger]],LedgerMapping[[#All],[Sub Ledger]],0))</f>
        <v>Income Statement</v>
      </c>
    </row>
    <row r="9161" spans="1:5" x14ac:dyDescent="0.55000000000000004">
      <c r="A9161">
        <v>11</v>
      </c>
      <c r="B9161">
        <v>87000</v>
      </c>
      <c r="C9161" s="6">
        <v>44044</v>
      </c>
      <c r="D9161">
        <v>-144.38</v>
      </c>
      <c r="E9161" t="str">
        <f>INDEX(LedgerMapping[[#All],[Area]],MATCH(Transactions[[#This Row],[Sub Ledger]],LedgerMapping[[#All],[Sub Ledger]],0))</f>
        <v>Income Statement</v>
      </c>
    </row>
    <row r="9162" spans="1:5" x14ac:dyDescent="0.55000000000000004">
      <c r="A9162">
        <v>11</v>
      </c>
      <c r="B9162">
        <v>90000</v>
      </c>
      <c r="C9162" s="6">
        <v>44044</v>
      </c>
      <c r="D9162">
        <v>-86.93</v>
      </c>
      <c r="E9162" t="str">
        <f>INDEX(LedgerMapping[[#All],[Area]],MATCH(Transactions[[#This Row],[Sub Ledger]],LedgerMapping[[#All],[Sub Ledger]],0))</f>
        <v>Income Statement</v>
      </c>
    </row>
    <row r="9163" spans="1:5" x14ac:dyDescent="0.55000000000000004">
      <c r="A9163">
        <v>11</v>
      </c>
      <c r="B9163">
        <v>94000</v>
      </c>
      <c r="C9163" s="6">
        <v>44044</v>
      </c>
      <c r="D9163">
        <v>-29.48</v>
      </c>
      <c r="E9163" t="str">
        <f>INDEX(LedgerMapping[[#All],[Area]],MATCH(Transactions[[#This Row],[Sub Ledger]],LedgerMapping[[#All],[Sub Ledger]],0))</f>
        <v>Income Statement</v>
      </c>
    </row>
    <row r="9164" spans="1:5" x14ac:dyDescent="0.55000000000000004">
      <c r="A9164">
        <v>11</v>
      </c>
      <c r="B9164">
        <v>60000</v>
      </c>
      <c r="C9164" s="6">
        <v>44044</v>
      </c>
      <c r="D9164">
        <v>-13232.92</v>
      </c>
      <c r="E9164" t="str">
        <f>INDEX(LedgerMapping[[#All],[Area]],MATCH(Transactions[[#This Row],[Sub Ledger]],LedgerMapping[[#All],[Sub Ledger]],0))</f>
        <v>Income Statement</v>
      </c>
    </row>
    <row r="9165" spans="1:5" x14ac:dyDescent="0.55000000000000004">
      <c r="A9165">
        <v>11</v>
      </c>
      <c r="B9165">
        <v>61000</v>
      </c>
      <c r="C9165" s="6">
        <v>44044</v>
      </c>
      <c r="D9165">
        <v>-1494.4</v>
      </c>
      <c r="E9165" t="str">
        <f>INDEX(LedgerMapping[[#All],[Area]],MATCH(Transactions[[#This Row],[Sub Ledger]],LedgerMapping[[#All],[Sub Ledger]],0))</f>
        <v>Income Statement</v>
      </c>
    </row>
    <row r="9166" spans="1:5" x14ac:dyDescent="0.55000000000000004">
      <c r="A9166">
        <v>11</v>
      </c>
      <c r="B9166">
        <v>62000</v>
      </c>
      <c r="C9166" s="6">
        <v>44044</v>
      </c>
      <c r="D9166">
        <v>-815.67</v>
      </c>
      <c r="E9166" t="str">
        <f>INDEX(LedgerMapping[[#All],[Area]],MATCH(Transactions[[#This Row],[Sub Ledger]],LedgerMapping[[#All],[Sub Ledger]],0))</f>
        <v>Income Statement</v>
      </c>
    </row>
    <row r="9167" spans="1:5" x14ac:dyDescent="0.55000000000000004">
      <c r="A9167">
        <v>11</v>
      </c>
      <c r="B9167">
        <v>65000</v>
      </c>
      <c r="C9167" s="6">
        <v>44044</v>
      </c>
      <c r="D9167">
        <v>-119.91</v>
      </c>
      <c r="E9167" t="str">
        <f>INDEX(LedgerMapping[[#All],[Area]],MATCH(Transactions[[#This Row],[Sub Ledger]],LedgerMapping[[#All],[Sub Ledger]],0))</f>
        <v>Income Statement</v>
      </c>
    </row>
    <row r="9168" spans="1:5" x14ac:dyDescent="0.55000000000000004">
      <c r="A9168">
        <v>11</v>
      </c>
      <c r="B9168">
        <v>66000</v>
      </c>
      <c r="C9168" s="6">
        <v>44044</v>
      </c>
      <c r="D9168">
        <v>-109.27</v>
      </c>
      <c r="E9168" t="str">
        <f>INDEX(LedgerMapping[[#All],[Area]],MATCH(Transactions[[#This Row],[Sub Ledger]],LedgerMapping[[#All],[Sub Ledger]],0))</f>
        <v>Income Statement</v>
      </c>
    </row>
    <row r="9169" spans="1:5" x14ac:dyDescent="0.55000000000000004">
      <c r="A9169">
        <v>11</v>
      </c>
      <c r="B9169">
        <v>67000</v>
      </c>
      <c r="C9169" s="6">
        <v>44044</v>
      </c>
      <c r="D9169">
        <v>-56.08</v>
      </c>
      <c r="E9169" t="str">
        <f>INDEX(LedgerMapping[[#All],[Area]],MATCH(Transactions[[#This Row],[Sub Ledger]],LedgerMapping[[#All],[Sub Ledger]],0))</f>
        <v>Income Statement</v>
      </c>
    </row>
    <row r="9170" spans="1:5" x14ac:dyDescent="0.55000000000000004">
      <c r="A9170">
        <v>11</v>
      </c>
      <c r="B9170">
        <v>68000</v>
      </c>
      <c r="C9170" s="6">
        <v>44044</v>
      </c>
      <c r="D9170">
        <v>-43.31</v>
      </c>
      <c r="E9170" t="str">
        <f>INDEX(LedgerMapping[[#All],[Area]],MATCH(Transactions[[#This Row],[Sub Ledger]],LedgerMapping[[#All],[Sub Ledger]],0))</f>
        <v>Income Statement</v>
      </c>
    </row>
    <row r="9171" spans="1:5" x14ac:dyDescent="0.55000000000000004">
      <c r="A9171">
        <v>11</v>
      </c>
      <c r="B9171">
        <v>69000</v>
      </c>
      <c r="C9171" s="6">
        <v>44044</v>
      </c>
      <c r="D9171">
        <v>-12.46</v>
      </c>
      <c r="E9171" t="str">
        <f>INDEX(LedgerMapping[[#All],[Area]],MATCH(Transactions[[#This Row],[Sub Ledger]],LedgerMapping[[#All],[Sub Ledger]],0))</f>
        <v>Income Statement</v>
      </c>
    </row>
    <row r="9172" spans="1:5" x14ac:dyDescent="0.55000000000000004">
      <c r="A9172">
        <v>11</v>
      </c>
      <c r="B9172">
        <v>71000</v>
      </c>
      <c r="C9172" s="6">
        <v>44044</v>
      </c>
      <c r="D9172">
        <v>-17.78</v>
      </c>
      <c r="E9172" t="str">
        <f>INDEX(LedgerMapping[[#All],[Area]],MATCH(Transactions[[#This Row],[Sub Ledger]],LedgerMapping[[#All],[Sub Ledger]],0))</f>
        <v>Income Statement</v>
      </c>
    </row>
    <row r="9173" spans="1:5" x14ac:dyDescent="0.55000000000000004">
      <c r="A9173">
        <v>11</v>
      </c>
      <c r="B9173">
        <v>73000</v>
      </c>
      <c r="C9173" s="6">
        <v>44044</v>
      </c>
      <c r="D9173">
        <v>-83.74</v>
      </c>
      <c r="E9173" t="str">
        <f>INDEX(LedgerMapping[[#All],[Area]],MATCH(Transactions[[#This Row],[Sub Ledger]],LedgerMapping[[#All],[Sub Ledger]],0))</f>
        <v>Income Statement</v>
      </c>
    </row>
    <row r="9174" spans="1:5" x14ac:dyDescent="0.55000000000000004">
      <c r="A9174">
        <v>11</v>
      </c>
      <c r="B9174">
        <v>74000</v>
      </c>
      <c r="C9174" s="6">
        <v>44044</v>
      </c>
      <c r="D9174">
        <v>-163.53</v>
      </c>
      <c r="E9174" t="str">
        <f>INDEX(LedgerMapping[[#All],[Area]],MATCH(Transactions[[#This Row],[Sub Ledger]],LedgerMapping[[#All],[Sub Ledger]],0))</f>
        <v>Income Statement</v>
      </c>
    </row>
    <row r="9175" spans="1:5" x14ac:dyDescent="0.55000000000000004">
      <c r="A9175">
        <v>11</v>
      </c>
      <c r="B9175">
        <v>76000</v>
      </c>
      <c r="C9175" s="6">
        <v>44044</v>
      </c>
      <c r="D9175">
        <v>-102.89</v>
      </c>
      <c r="E9175" t="str">
        <f>INDEX(LedgerMapping[[#All],[Area]],MATCH(Transactions[[#This Row],[Sub Ledger]],LedgerMapping[[#All],[Sub Ledger]],0))</f>
        <v>Income Statement</v>
      </c>
    </row>
    <row r="9176" spans="1:5" x14ac:dyDescent="0.55000000000000004">
      <c r="A9176">
        <v>11</v>
      </c>
      <c r="B9176">
        <v>77000</v>
      </c>
      <c r="C9176" s="6">
        <v>44044</v>
      </c>
      <c r="D9176">
        <v>-184.81</v>
      </c>
      <c r="E9176" t="str">
        <f>INDEX(LedgerMapping[[#All],[Area]],MATCH(Transactions[[#This Row],[Sub Ledger]],LedgerMapping[[#All],[Sub Ledger]],0))</f>
        <v>Income Statement</v>
      </c>
    </row>
    <row r="9177" spans="1:5" x14ac:dyDescent="0.55000000000000004">
      <c r="A9177">
        <v>11</v>
      </c>
      <c r="B9177">
        <v>78000</v>
      </c>
      <c r="C9177" s="6">
        <v>44044</v>
      </c>
      <c r="D9177">
        <v>-68.849999999999994</v>
      </c>
      <c r="E9177" t="str">
        <f>INDEX(LedgerMapping[[#All],[Area]],MATCH(Transactions[[#This Row],[Sub Ledger]],LedgerMapping[[#All],[Sub Ledger]],0))</f>
        <v>Income Statement</v>
      </c>
    </row>
    <row r="9178" spans="1:5" x14ac:dyDescent="0.55000000000000004">
      <c r="A9178">
        <v>11</v>
      </c>
      <c r="B9178">
        <v>80000</v>
      </c>
      <c r="C9178" s="6">
        <v>44044</v>
      </c>
      <c r="D9178">
        <v>-242.25</v>
      </c>
      <c r="E9178" t="str">
        <f>INDEX(LedgerMapping[[#All],[Area]],MATCH(Transactions[[#This Row],[Sub Ledger]],LedgerMapping[[#All],[Sub Ledger]],0))</f>
        <v>Income Statement</v>
      </c>
    </row>
    <row r="9179" spans="1:5" x14ac:dyDescent="0.55000000000000004">
      <c r="A9179">
        <v>11</v>
      </c>
      <c r="B9179">
        <v>81000</v>
      </c>
      <c r="C9179" s="6">
        <v>44044</v>
      </c>
      <c r="D9179">
        <v>-149.69999999999999</v>
      </c>
      <c r="E9179" t="str">
        <f>INDEX(LedgerMapping[[#All],[Area]],MATCH(Transactions[[#This Row],[Sub Ledger]],LedgerMapping[[#All],[Sub Ledger]],0))</f>
        <v>Income Statement</v>
      </c>
    </row>
    <row r="9180" spans="1:5" x14ac:dyDescent="0.55000000000000004">
      <c r="A9180">
        <v>11</v>
      </c>
      <c r="B9180">
        <v>82000</v>
      </c>
      <c r="C9180" s="6">
        <v>44044</v>
      </c>
      <c r="D9180">
        <v>-16.72</v>
      </c>
      <c r="E9180" t="str">
        <f>INDEX(LedgerMapping[[#All],[Area]],MATCH(Transactions[[#This Row],[Sub Ledger]],LedgerMapping[[#All],[Sub Ledger]],0))</f>
        <v>Income Statement</v>
      </c>
    </row>
    <row r="9181" spans="1:5" x14ac:dyDescent="0.55000000000000004">
      <c r="A9181">
        <v>11</v>
      </c>
      <c r="B9181">
        <v>83000</v>
      </c>
      <c r="C9181" s="6">
        <v>44044</v>
      </c>
      <c r="D9181">
        <v>-56.08</v>
      </c>
      <c r="E9181" t="str">
        <f>INDEX(LedgerMapping[[#All],[Area]],MATCH(Transactions[[#This Row],[Sub Ledger]],LedgerMapping[[#All],[Sub Ledger]],0))</f>
        <v>Income Statement</v>
      </c>
    </row>
    <row r="9182" spans="1:5" x14ac:dyDescent="0.55000000000000004">
      <c r="A9182">
        <v>11</v>
      </c>
      <c r="B9182">
        <v>84000</v>
      </c>
      <c r="C9182" s="6">
        <v>44044</v>
      </c>
      <c r="D9182">
        <v>-50.76</v>
      </c>
      <c r="E9182" t="str">
        <f>INDEX(LedgerMapping[[#All],[Area]],MATCH(Transactions[[#This Row],[Sub Ledger]],LedgerMapping[[#All],[Sub Ledger]],0))</f>
        <v>Income Statement</v>
      </c>
    </row>
    <row r="9183" spans="1:5" x14ac:dyDescent="0.55000000000000004">
      <c r="A9183">
        <v>11</v>
      </c>
      <c r="B9183">
        <v>85000</v>
      </c>
      <c r="C9183" s="6">
        <v>44044</v>
      </c>
      <c r="D9183">
        <v>-45.44</v>
      </c>
      <c r="E9183" t="str">
        <f>INDEX(LedgerMapping[[#All],[Area]],MATCH(Transactions[[#This Row],[Sub Ledger]],LedgerMapping[[#All],[Sub Ledger]],0))</f>
        <v>Income Statement</v>
      </c>
    </row>
    <row r="9184" spans="1:5" x14ac:dyDescent="0.55000000000000004">
      <c r="A9184">
        <v>11</v>
      </c>
      <c r="B9184">
        <v>87000</v>
      </c>
      <c r="C9184" s="6">
        <v>44044</v>
      </c>
      <c r="D9184">
        <v>-192.25</v>
      </c>
      <c r="E9184" t="str">
        <f>INDEX(LedgerMapping[[#All],[Area]],MATCH(Transactions[[#This Row],[Sub Ledger]],LedgerMapping[[#All],[Sub Ledger]],0))</f>
        <v>Income Statement</v>
      </c>
    </row>
    <row r="9185" spans="1:5" x14ac:dyDescent="0.55000000000000004">
      <c r="A9185">
        <v>11</v>
      </c>
      <c r="B9185">
        <v>90000</v>
      </c>
      <c r="C9185" s="6">
        <v>44044</v>
      </c>
      <c r="D9185">
        <v>-149.69999999999999</v>
      </c>
      <c r="E9185" t="str">
        <f>INDEX(LedgerMapping[[#All],[Area]],MATCH(Transactions[[#This Row],[Sub Ledger]],LedgerMapping[[#All],[Sub Ledger]],0))</f>
        <v>Income Statement</v>
      </c>
    </row>
    <row r="9186" spans="1:5" x14ac:dyDescent="0.55000000000000004">
      <c r="A9186">
        <v>11</v>
      </c>
      <c r="B9186">
        <v>94000</v>
      </c>
      <c r="C9186" s="6">
        <v>44044</v>
      </c>
      <c r="D9186">
        <v>-44.38</v>
      </c>
      <c r="E9186" t="str">
        <f>INDEX(LedgerMapping[[#All],[Area]],MATCH(Transactions[[#This Row],[Sub Ledger]],LedgerMapping[[#All],[Sub Ledger]],0))</f>
        <v>Income Statement</v>
      </c>
    </row>
    <row r="9187" spans="1:5" x14ac:dyDescent="0.55000000000000004">
      <c r="A9187">
        <v>11</v>
      </c>
      <c r="B9187">
        <v>60000</v>
      </c>
      <c r="C9187" s="6">
        <v>44044</v>
      </c>
      <c r="D9187">
        <v>-13614.84</v>
      </c>
      <c r="E9187" t="str">
        <f>INDEX(LedgerMapping[[#All],[Area]],MATCH(Transactions[[#This Row],[Sub Ledger]],LedgerMapping[[#All],[Sub Ledger]],0))</f>
        <v>Income Statement</v>
      </c>
    </row>
    <row r="9188" spans="1:5" x14ac:dyDescent="0.55000000000000004">
      <c r="A9188">
        <v>11</v>
      </c>
      <c r="B9188">
        <v>61000</v>
      </c>
      <c r="C9188" s="6">
        <v>44044</v>
      </c>
      <c r="D9188">
        <v>-1258.23</v>
      </c>
      <c r="E9188" t="str">
        <f>INDEX(LedgerMapping[[#All],[Area]],MATCH(Transactions[[#This Row],[Sub Ledger]],LedgerMapping[[#All],[Sub Ledger]],0))</f>
        <v>Income Statement</v>
      </c>
    </row>
    <row r="9189" spans="1:5" x14ac:dyDescent="0.55000000000000004">
      <c r="A9189">
        <v>11</v>
      </c>
      <c r="B9189">
        <v>62000</v>
      </c>
      <c r="C9189" s="6">
        <v>44044</v>
      </c>
      <c r="D9189">
        <v>-1258.23</v>
      </c>
      <c r="E9189" t="str">
        <f>INDEX(LedgerMapping[[#All],[Area]],MATCH(Transactions[[#This Row],[Sub Ledger]],LedgerMapping[[#All],[Sub Ledger]],0))</f>
        <v>Income Statement</v>
      </c>
    </row>
    <row r="9190" spans="1:5" x14ac:dyDescent="0.55000000000000004">
      <c r="A9190">
        <v>11</v>
      </c>
      <c r="B9190">
        <v>65000</v>
      </c>
      <c r="C9190" s="6">
        <v>44044</v>
      </c>
      <c r="D9190">
        <v>-164.59</v>
      </c>
      <c r="E9190" t="str">
        <f>INDEX(LedgerMapping[[#All],[Area]],MATCH(Transactions[[#This Row],[Sub Ledger]],LedgerMapping[[#All],[Sub Ledger]],0))</f>
        <v>Income Statement</v>
      </c>
    </row>
    <row r="9191" spans="1:5" x14ac:dyDescent="0.55000000000000004">
      <c r="A9191">
        <v>11</v>
      </c>
      <c r="B9191">
        <v>66000</v>
      </c>
      <c r="C9191" s="6">
        <v>44044</v>
      </c>
      <c r="D9191">
        <v>-149.69999999999999</v>
      </c>
      <c r="E9191" t="str">
        <f>INDEX(LedgerMapping[[#All],[Area]],MATCH(Transactions[[#This Row],[Sub Ledger]],LedgerMapping[[#All],[Sub Ledger]],0))</f>
        <v>Income Statement</v>
      </c>
    </row>
    <row r="9192" spans="1:5" x14ac:dyDescent="0.55000000000000004">
      <c r="A9192">
        <v>11</v>
      </c>
      <c r="B9192">
        <v>67000</v>
      </c>
      <c r="C9192" s="6">
        <v>44044</v>
      </c>
      <c r="D9192">
        <v>-75.23</v>
      </c>
      <c r="E9192" t="str">
        <f>INDEX(LedgerMapping[[#All],[Area]],MATCH(Transactions[[#This Row],[Sub Ledger]],LedgerMapping[[#All],[Sub Ledger]],0))</f>
        <v>Income Statement</v>
      </c>
    </row>
    <row r="9193" spans="1:5" x14ac:dyDescent="0.55000000000000004">
      <c r="A9193">
        <v>11</v>
      </c>
      <c r="B9193">
        <v>68000</v>
      </c>
      <c r="C9193" s="6">
        <v>44044</v>
      </c>
      <c r="D9193">
        <v>-56.08</v>
      </c>
      <c r="E9193" t="str">
        <f>INDEX(LedgerMapping[[#All],[Area]],MATCH(Transactions[[#This Row],[Sub Ledger]],LedgerMapping[[#All],[Sub Ledger]],0))</f>
        <v>Income Statement</v>
      </c>
    </row>
    <row r="9194" spans="1:5" x14ac:dyDescent="0.55000000000000004">
      <c r="A9194">
        <v>11</v>
      </c>
      <c r="B9194">
        <v>69000</v>
      </c>
      <c r="C9194" s="6">
        <v>44044</v>
      </c>
      <c r="D9194">
        <v>-16.72</v>
      </c>
      <c r="E9194" t="str">
        <f>INDEX(LedgerMapping[[#All],[Area]],MATCH(Transactions[[#This Row],[Sub Ledger]],LedgerMapping[[#All],[Sub Ledger]],0))</f>
        <v>Income Statement</v>
      </c>
    </row>
    <row r="9195" spans="1:5" x14ac:dyDescent="0.55000000000000004">
      <c r="A9195">
        <v>11</v>
      </c>
      <c r="B9195">
        <v>71000</v>
      </c>
      <c r="C9195" s="6">
        <v>44044</v>
      </c>
      <c r="D9195">
        <v>-25.23</v>
      </c>
      <c r="E9195" t="str">
        <f>INDEX(LedgerMapping[[#All],[Area]],MATCH(Transactions[[#This Row],[Sub Ledger]],LedgerMapping[[#All],[Sub Ledger]],0))</f>
        <v>Income Statement</v>
      </c>
    </row>
    <row r="9196" spans="1:5" x14ac:dyDescent="0.55000000000000004">
      <c r="A9196">
        <v>11</v>
      </c>
      <c r="B9196">
        <v>73000</v>
      </c>
      <c r="C9196" s="6">
        <v>44044</v>
      </c>
      <c r="D9196">
        <v>-100.76</v>
      </c>
      <c r="E9196" t="str">
        <f>INDEX(LedgerMapping[[#All],[Area]],MATCH(Transactions[[#This Row],[Sub Ledger]],LedgerMapping[[#All],[Sub Ledger]],0))</f>
        <v>Income Statement</v>
      </c>
    </row>
    <row r="9197" spans="1:5" x14ac:dyDescent="0.55000000000000004">
      <c r="A9197">
        <v>11</v>
      </c>
      <c r="B9197">
        <v>74000</v>
      </c>
      <c r="C9197" s="6">
        <v>44044</v>
      </c>
      <c r="D9197">
        <v>-211.4</v>
      </c>
      <c r="E9197" t="str">
        <f>INDEX(LedgerMapping[[#All],[Area]],MATCH(Transactions[[#This Row],[Sub Ledger]],LedgerMapping[[#All],[Sub Ledger]],0))</f>
        <v>Income Statement</v>
      </c>
    </row>
    <row r="9198" spans="1:5" x14ac:dyDescent="0.55000000000000004">
      <c r="A9198">
        <v>11</v>
      </c>
      <c r="B9198">
        <v>76000</v>
      </c>
      <c r="C9198" s="6">
        <v>44044</v>
      </c>
      <c r="D9198">
        <v>-112.46</v>
      </c>
      <c r="E9198" t="str">
        <f>INDEX(LedgerMapping[[#All],[Area]],MATCH(Transactions[[#This Row],[Sub Ledger]],LedgerMapping[[#All],[Sub Ledger]],0))</f>
        <v>Income Statement</v>
      </c>
    </row>
    <row r="9199" spans="1:5" x14ac:dyDescent="0.55000000000000004">
      <c r="A9199">
        <v>11</v>
      </c>
      <c r="B9199">
        <v>77000</v>
      </c>
      <c r="C9199" s="6">
        <v>44044</v>
      </c>
      <c r="D9199">
        <v>-201.83</v>
      </c>
      <c r="E9199" t="str">
        <f>INDEX(LedgerMapping[[#All],[Area]],MATCH(Transactions[[#This Row],[Sub Ledger]],LedgerMapping[[#All],[Sub Ledger]],0))</f>
        <v>Income Statement</v>
      </c>
    </row>
    <row r="9200" spans="1:5" x14ac:dyDescent="0.55000000000000004">
      <c r="A9200">
        <v>11</v>
      </c>
      <c r="B9200">
        <v>78000</v>
      </c>
      <c r="C9200" s="6">
        <v>44044</v>
      </c>
      <c r="D9200">
        <v>-66.72</v>
      </c>
      <c r="E9200" t="str">
        <f>INDEX(LedgerMapping[[#All],[Area]],MATCH(Transactions[[#This Row],[Sub Ledger]],LedgerMapping[[#All],[Sub Ledger]],0))</f>
        <v>Income Statement</v>
      </c>
    </row>
    <row r="9201" spans="1:5" x14ac:dyDescent="0.55000000000000004">
      <c r="A9201">
        <v>11</v>
      </c>
      <c r="B9201">
        <v>80000</v>
      </c>
      <c r="C9201" s="6">
        <v>44044</v>
      </c>
      <c r="D9201">
        <v>-235.87</v>
      </c>
      <c r="E9201" t="str">
        <f>INDEX(LedgerMapping[[#All],[Area]],MATCH(Transactions[[#This Row],[Sub Ledger]],LedgerMapping[[#All],[Sub Ledger]],0))</f>
        <v>Income Statement</v>
      </c>
    </row>
    <row r="9202" spans="1:5" x14ac:dyDescent="0.55000000000000004">
      <c r="A9202">
        <v>11</v>
      </c>
      <c r="B9202">
        <v>81000</v>
      </c>
      <c r="C9202" s="6">
        <v>44044</v>
      </c>
      <c r="D9202">
        <v>-146.51</v>
      </c>
      <c r="E9202" t="str">
        <f>INDEX(LedgerMapping[[#All],[Area]],MATCH(Transactions[[#This Row],[Sub Ledger]],LedgerMapping[[#All],[Sub Ledger]],0))</f>
        <v>Income Statement</v>
      </c>
    </row>
    <row r="9203" spans="1:5" x14ac:dyDescent="0.55000000000000004">
      <c r="A9203">
        <v>11</v>
      </c>
      <c r="B9203">
        <v>82000</v>
      </c>
      <c r="C9203" s="6">
        <v>44044</v>
      </c>
      <c r="D9203">
        <v>-15.65</v>
      </c>
      <c r="E9203" t="str">
        <f>INDEX(LedgerMapping[[#All],[Area]],MATCH(Transactions[[#This Row],[Sub Ledger]],LedgerMapping[[#All],[Sub Ledger]],0))</f>
        <v>Income Statement</v>
      </c>
    </row>
    <row r="9204" spans="1:5" x14ac:dyDescent="0.55000000000000004">
      <c r="A9204">
        <v>11</v>
      </c>
      <c r="B9204">
        <v>83000</v>
      </c>
      <c r="C9204" s="6">
        <v>44044</v>
      </c>
      <c r="D9204">
        <v>-53.95</v>
      </c>
      <c r="E9204" t="str">
        <f>INDEX(LedgerMapping[[#All],[Area]],MATCH(Transactions[[#This Row],[Sub Ledger]],LedgerMapping[[#All],[Sub Ledger]],0))</f>
        <v>Income Statement</v>
      </c>
    </row>
    <row r="9205" spans="1:5" x14ac:dyDescent="0.55000000000000004">
      <c r="A9205">
        <v>11</v>
      </c>
      <c r="B9205">
        <v>84000</v>
      </c>
      <c r="C9205" s="6">
        <v>44044</v>
      </c>
      <c r="D9205">
        <v>-47.57</v>
      </c>
      <c r="E9205" t="str">
        <f>INDEX(LedgerMapping[[#All],[Area]],MATCH(Transactions[[#This Row],[Sub Ledger]],LedgerMapping[[#All],[Sub Ledger]],0))</f>
        <v>Income Statement</v>
      </c>
    </row>
    <row r="9206" spans="1:5" x14ac:dyDescent="0.55000000000000004">
      <c r="A9206">
        <v>11</v>
      </c>
      <c r="B9206">
        <v>85000</v>
      </c>
      <c r="C9206" s="6">
        <v>44044</v>
      </c>
      <c r="D9206">
        <v>-43.31</v>
      </c>
      <c r="E9206" t="str">
        <f>INDEX(LedgerMapping[[#All],[Area]],MATCH(Transactions[[#This Row],[Sub Ledger]],LedgerMapping[[#All],[Sub Ledger]],0))</f>
        <v>Income Statement</v>
      </c>
    </row>
    <row r="9207" spans="1:5" x14ac:dyDescent="0.55000000000000004">
      <c r="A9207">
        <v>11</v>
      </c>
      <c r="B9207">
        <v>87000</v>
      </c>
      <c r="C9207" s="6">
        <v>44044</v>
      </c>
      <c r="D9207">
        <v>-192.25</v>
      </c>
      <c r="E9207" t="str">
        <f>INDEX(LedgerMapping[[#All],[Area]],MATCH(Transactions[[#This Row],[Sub Ledger]],LedgerMapping[[#All],[Sub Ledger]],0))</f>
        <v>Income Statement</v>
      </c>
    </row>
    <row r="9208" spans="1:5" x14ac:dyDescent="0.55000000000000004">
      <c r="A9208">
        <v>11</v>
      </c>
      <c r="B9208">
        <v>90000</v>
      </c>
      <c r="C9208" s="6">
        <v>44044</v>
      </c>
      <c r="D9208">
        <v>-141.19</v>
      </c>
      <c r="E9208" t="str">
        <f>INDEX(LedgerMapping[[#All],[Area]],MATCH(Transactions[[#This Row],[Sub Ledger]],LedgerMapping[[#All],[Sub Ledger]],0))</f>
        <v>Income Statement</v>
      </c>
    </row>
    <row r="9209" spans="1:5" x14ac:dyDescent="0.55000000000000004">
      <c r="A9209">
        <v>11</v>
      </c>
      <c r="B9209">
        <v>94000</v>
      </c>
      <c r="C9209" s="6">
        <v>44044</v>
      </c>
      <c r="D9209">
        <v>-43.31</v>
      </c>
      <c r="E9209" t="str">
        <f>INDEX(LedgerMapping[[#All],[Area]],MATCH(Transactions[[#This Row],[Sub Ledger]],LedgerMapping[[#All],[Sub Ledger]],0))</f>
        <v>Income Statement</v>
      </c>
    </row>
    <row r="9210" spans="1:5" x14ac:dyDescent="0.55000000000000004">
      <c r="A9210">
        <v>11</v>
      </c>
      <c r="B9210">
        <v>60000</v>
      </c>
      <c r="C9210" s="6">
        <v>44044</v>
      </c>
      <c r="D9210">
        <v>-2895.49</v>
      </c>
      <c r="E9210" t="str">
        <f>INDEX(LedgerMapping[[#All],[Area]],MATCH(Transactions[[#This Row],[Sub Ledger]],LedgerMapping[[#All],[Sub Ledger]],0))</f>
        <v>Income Statement</v>
      </c>
    </row>
    <row r="9211" spans="1:5" x14ac:dyDescent="0.55000000000000004">
      <c r="A9211">
        <v>11</v>
      </c>
      <c r="B9211">
        <v>61000</v>
      </c>
      <c r="C9211" s="6">
        <v>44044</v>
      </c>
      <c r="D9211">
        <v>-297.57</v>
      </c>
      <c r="E9211" t="str">
        <f>INDEX(LedgerMapping[[#All],[Area]],MATCH(Transactions[[#This Row],[Sub Ledger]],LedgerMapping[[#All],[Sub Ledger]],0))</f>
        <v>Income Statement</v>
      </c>
    </row>
    <row r="9212" spans="1:5" x14ac:dyDescent="0.55000000000000004">
      <c r="A9212">
        <v>11</v>
      </c>
      <c r="B9212">
        <v>62000</v>
      </c>
      <c r="C9212" s="6">
        <v>44044</v>
      </c>
      <c r="D9212">
        <v>-208.21</v>
      </c>
      <c r="E9212" t="str">
        <f>INDEX(LedgerMapping[[#All],[Area]],MATCH(Transactions[[#This Row],[Sub Ledger]],LedgerMapping[[#All],[Sub Ledger]],0))</f>
        <v>Income Statement</v>
      </c>
    </row>
    <row r="9213" spans="1:5" x14ac:dyDescent="0.55000000000000004">
      <c r="A9213">
        <v>11</v>
      </c>
      <c r="B9213">
        <v>65000</v>
      </c>
      <c r="C9213" s="6">
        <v>44044</v>
      </c>
      <c r="D9213">
        <v>-33.74</v>
      </c>
      <c r="E9213" t="str">
        <f>INDEX(LedgerMapping[[#All],[Area]],MATCH(Transactions[[#This Row],[Sub Ledger]],LedgerMapping[[#All],[Sub Ledger]],0))</f>
        <v>Income Statement</v>
      </c>
    </row>
    <row r="9214" spans="1:5" x14ac:dyDescent="0.55000000000000004">
      <c r="A9214">
        <v>11</v>
      </c>
      <c r="B9214">
        <v>66000</v>
      </c>
      <c r="C9214" s="6">
        <v>44044</v>
      </c>
      <c r="D9214">
        <v>-30.55</v>
      </c>
      <c r="E9214" t="str">
        <f>INDEX(LedgerMapping[[#All],[Area]],MATCH(Transactions[[#This Row],[Sub Ledger]],LedgerMapping[[#All],[Sub Ledger]],0))</f>
        <v>Income Statement</v>
      </c>
    </row>
    <row r="9215" spans="1:5" x14ac:dyDescent="0.55000000000000004">
      <c r="A9215">
        <v>11</v>
      </c>
      <c r="B9215">
        <v>67000</v>
      </c>
      <c r="C9215" s="6">
        <v>44044</v>
      </c>
      <c r="D9215">
        <v>-15.65</v>
      </c>
      <c r="E9215" t="str">
        <f>INDEX(LedgerMapping[[#All],[Area]],MATCH(Transactions[[#This Row],[Sub Ledger]],LedgerMapping[[#All],[Sub Ledger]],0))</f>
        <v>Income Statement</v>
      </c>
    </row>
    <row r="9216" spans="1:5" x14ac:dyDescent="0.55000000000000004">
      <c r="A9216">
        <v>11</v>
      </c>
      <c r="B9216">
        <v>68000</v>
      </c>
      <c r="C9216" s="6">
        <v>44044</v>
      </c>
      <c r="D9216">
        <v>-12.46</v>
      </c>
      <c r="E9216" t="str">
        <f>INDEX(LedgerMapping[[#All],[Area]],MATCH(Transactions[[#This Row],[Sub Ledger]],LedgerMapping[[#All],[Sub Ledger]],0))</f>
        <v>Income Statement</v>
      </c>
    </row>
    <row r="9217" spans="1:5" x14ac:dyDescent="0.55000000000000004">
      <c r="A9217">
        <v>11</v>
      </c>
      <c r="B9217">
        <v>69000</v>
      </c>
      <c r="C9217" s="6">
        <v>44044</v>
      </c>
      <c r="D9217">
        <v>-3.95</v>
      </c>
      <c r="E9217" t="str">
        <f>INDEX(LedgerMapping[[#All],[Area]],MATCH(Transactions[[#This Row],[Sub Ledger]],LedgerMapping[[#All],[Sub Ledger]],0))</f>
        <v>Income Statement</v>
      </c>
    </row>
    <row r="9218" spans="1:5" x14ac:dyDescent="0.55000000000000004">
      <c r="A9218">
        <v>11</v>
      </c>
      <c r="B9218">
        <v>71000</v>
      </c>
      <c r="C9218" s="6">
        <v>44044</v>
      </c>
      <c r="D9218">
        <v>-6.08</v>
      </c>
      <c r="E9218" t="str">
        <f>INDEX(LedgerMapping[[#All],[Area]],MATCH(Transactions[[#This Row],[Sub Ledger]],LedgerMapping[[#All],[Sub Ledger]],0))</f>
        <v>Income Statement</v>
      </c>
    </row>
    <row r="9219" spans="1:5" x14ac:dyDescent="0.55000000000000004">
      <c r="A9219">
        <v>11</v>
      </c>
      <c r="B9219">
        <v>73000</v>
      </c>
      <c r="C9219" s="6">
        <v>44044</v>
      </c>
      <c r="D9219">
        <v>-22.04</v>
      </c>
      <c r="E9219" t="str">
        <f>INDEX(LedgerMapping[[#All],[Area]],MATCH(Transactions[[#This Row],[Sub Ledger]],LedgerMapping[[#All],[Sub Ledger]],0))</f>
        <v>Income Statement</v>
      </c>
    </row>
    <row r="9220" spans="1:5" x14ac:dyDescent="0.55000000000000004">
      <c r="A9220">
        <v>11</v>
      </c>
      <c r="B9220">
        <v>74000</v>
      </c>
      <c r="C9220" s="6">
        <v>44044</v>
      </c>
      <c r="D9220">
        <v>-163.53</v>
      </c>
      <c r="E9220" t="str">
        <f>INDEX(LedgerMapping[[#All],[Area]],MATCH(Transactions[[#This Row],[Sub Ledger]],LedgerMapping[[#All],[Sub Ledger]],0))</f>
        <v>Income Statement</v>
      </c>
    </row>
    <row r="9221" spans="1:5" x14ac:dyDescent="0.55000000000000004">
      <c r="A9221">
        <v>11</v>
      </c>
      <c r="B9221">
        <v>76000</v>
      </c>
      <c r="C9221" s="6">
        <v>44044</v>
      </c>
      <c r="D9221">
        <v>-27.36</v>
      </c>
      <c r="E9221" t="str">
        <f>INDEX(LedgerMapping[[#All],[Area]],MATCH(Transactions[[#This Row],[Sub Ledger]],LedgerMapping[[#All],[Sub Ledger]],0))</f>
        <v>Income Statement</v>
      </c>
    </row>
    <row r="9222" spans="1:5" x14ac:dyDescent="0.55000000000000004">
      <c r="A9222">
        <v>11</v>
      </c>
      <c r="B9222">
        <v>77000</v>
      </c>
      <c r="C9222" s="6">
        <v>44044</v>
      </c>
      <c r="D9222">
        <v>-47.57</v>
      </c>
      <c r="E9222" t="str">
        <f>INDEX(LedgerMapping[[#All],[Area]],MATCH(Transactions[[#This Row],[Sub Ledger]],LedgerMapping[[#All],[Sub Ledger]],0))</f>
        <v>Income Statement</v>
      </c>
    </row>
    <row r="9223" spans="1:5" x14ac:dyDescent="0.55000000000000004">
      <c r="A9223">
        <v>11</v>
      </c>
      <c r="B9223">
        <v>78000</v>
      </c>
      <c r="C9223" s="6">
        <v>44044</v>
      </c>
      <c r="D9223">
        <v>-17.78</v>
      </c>
      <c r="E9223" t="str">
        <f>INDEX(LedgerMapping[[#All],[Area]],MATCH(Transactions[[#This Row],[Sub Ledger]],LedgerMapping[[#All],[Sub Ledger]],0))</f>
        <v>Income Statement</v>
      </c>
    </row>
    <row r="9224" spans="1:5" x14ac:dyDescent="0.55000000000000004">
      <c r="A9224">
        <v>11</v>
      </c>
      <c r="B9224">
        <v>80000</v>
      </c>
      <c r="C9224" s="6">
        <v>44044</v>
      </c>
      <c r="D9224">
        <v>-52.89</v>
      </c>
      <c r="E9224" t="str">
        <f>INDEX(LedgerMapping[[#All],[Area]],MATCH(Transactions[[#This Row],[Sub Ledger]],LedgerMapping[[#All],[Sub Ledger]],0))</f>
        <v>Income Statement</v>
      </c>
    </row>
    <row r="9225" spans="1:5" x14ac:dyDescent="0.55000000000000004">
      <c r="A9225">
        <v>11</v>
      </c>
      <c r="B9225">
        <v>81000</v>
      </c>
      <c r="C9225" s="6">
        <v>44044</v>
      </c>
      <c r="D9225">
        <v>-33.74</v>
      </c>
      <c r="E9225" t="str">
        <f>INDEX(LedgerMapping[[#All],[Area]],MATCH(Transactions[[#This Row],[Sub Ledger]],LedgerMapping[[#All],[Sub Ledger]],0))</f>
        <v>Income Statement</v>
      </c>
    </row>
    <row r="9226" spans="1:5" x14ac:dyDescent="0.55000000000000004">
      <c r="A9226">
        <v>11</v>
      </c>
      <c r="B9226">
        <v>82000</v>
      </c>
      <c r="C9226" s="6">
        <v>44044</v>
      </c>
      <c r="D9226">
        <v>-3.95</v>
      </c>
      <c r="E9226" t="str">
        <f>INDEX(LedgerMapping[[#All],[Area]],MATCH(Transactions[[#This Row],[Sub Ledger]],LedgerMapping[[#All],[Sub Ledger]],0))</f>
        <v>Income Statement</v>
      </c>
    </row>
    <row r="9227" spans="1:5" x14ac:dyDescent="0.55000000000000004">
      <c r="A9227">
        <v>11</v>
      </c>
      <c r="B9227">
        <v>83000</v>
      </c>
      <c r="C9227" s="6">
        <v>44044</v>
      </c>
      <c r="D9227">
        <v>-11.4</v>
      </c>
      <c r="E9227" t="str">
        <f>INDEX(LedgerMapping[[#All],[Area]],MATCH(Transactions[[#This Row],[Sub Ledger]],LedgerMapping[[#All],[Sub Ledger]],0))</f>
        <v>Income Statement</v>
      </c>
    </row>
    <row r="9228" spans="1:5" x14ac:dyDescent="0.55000000000000004">
      <c r="A9228">
        <v>11</v>
      </c>
      <c r="B9228">
        <v>84000</v>
      </c>
      <c r="C9228" s="6">
        <v>44044</v>
      </c>
      <c r="D9228">
        <v>-10.33</v>
      </c>
      <c r="E9228" t="str">
        <f>INDEX(LedgerMapping[[#All],[Area]],MATCH(Transactions[[#This Row],[Sub Ledger]],LedgerMapping[[#All],[Sub Ledger]],0))</f>
        <v>Income Statement</v>
      </c>
    </row>
    <row r="9229" spans="1:5" x14ac:dyDescent="0.55000000000000004">
      <c r="A9229">
        <v>11</v>
      </c>
      <c r="B9229">
        <v>85000</v>
      </c>
      <c r="C9229" s="6">
        <v>44044</v>
      </c>
      <c r="D9229">
        <v>-9.27</v>
      </c>
      <c r="E9229" t="str">
        <f>INDEX(LedgerMapping[[#All],[Area]],MATCH(Transactions[[#This Row],[Sub Ledger]],LedgerMapping[[#All],[Sub Ledger]],0))</f>
        <v>Income Statement</v>
      </c>
    </row>
    <row r="9230" spans="1:5" x14ac:dyDescent="0.55000000000000004">
      <c r="A9230">
        <v>11</v>
      </c>
      <c r="B9230">
        <v>87000</v>
      </c>
      <c r="C9230" s="6">
        <v>44044</v>
      </c>
      <c r="D9230">
        <v>-48.63</v>
      </c>
      <c r="E9230" t="str">
        <f>INDEX(LedgerMapping[[#All],[Area]],MATCH(Transactions[[#This Row],[Sub Ledger]],LedgerMapping[[#All],[Sub Ledger]],0))</f>
        <v>Income Statement</v>
      </c>
    </row>
    <row r="9231" spans="1:5" x14ac:dyDescent="0.55000000000000004">
      <c r="A9231">
        <v>11</v>
      </c>
      <c r="B9231">
        <v>90000</v>
      </c>
      <c r="C9231" s="6">
        <v>44044</v>
      </c>
      <c r="D9231">
        <v>-28.42</v>
      </c>
      <c r="E9231" t="str">
        <f>INDEX(LedgerMapping[[#All],[Area]],MATCH(Transactions[[#This Row],[Sub Ledger]],LedgerMapping[[#All],[Sub Ledger]],0))</f>
        <v>Income Statement</v>
      </c>
    </row>
    <row r="9232" spans="1:5" x14ac:dyDescent="0.55000000000000004">
      <c r="A9232">
        <v>11</v>
      </c>
      <c r="B9232">
        <v>94000</v>
      </c>
      <c r="C9232" s="6">
        <v>44044</v>
      </c>
      <c r="D9232">
        <v>-10.33</v>
      </c>
      <c r="E9232" t="str">
        <f>INDEX(LedgerMapping[[#All],[Area]],MATCH(Transactions[[#This Row],[Sub Ledger]],LedgerMapping[[#All],[Sub Ledger]],0))</f>
        <v>Income Statement</v>
      </c>
    </row>
    <row r="9233" spans="1:5" x14ac:dyDescent="0.55000000000000004">
      <c r="A9233">
        <v>11</v>
      </c>
      <c r="B9233">
        <v>52000</v>
      </c>
      <c r="C9233" s="6">
        <v>44044</v>
      </c>
      <c r="D9233">
        <v>9156.25</v>
      </c>
      <c r="E9233" t="str">
        <f>INDEX(LedgerMapping[[#All],[Area]],MATCH(Transactions[[#This Row],[Sub Ledger]],LedgerMapping[[#All],[Sub Ledger]],0))</f>
        <v>Income Statement</v>
      </c>
    </row>
    <row r="9234" spans="1:5" x14ac:dyDescent="0.55000000000000004">
      <c r="A9234">
        <v>11</v>
      </c>
      <c r="B9234">
        <v>101000</v>
      </c>
      <c r="C9234" s="6">
        <v>44044</v>
      </c>
      <c r="D9234">
        <v>183108.43</v>
      </c>
      <c r="E9234" t="str">
        <f>INDEX(LedgerMapping[[#All],[Area]],MATCH(Transactions[[#This Row],[Sub Ledger]],LedgerMapping[[#All],[Sub Ledger]],0))</f>
        <v>Income Statement</v>
      </c>
    </row>
    <row r="9235" spans="1:5" x14ac:dyDescent="0.55000000000000004">
      <c r="A9235">
        <v>11</v>
      </c>
      <c r="B9235">
        <v>89000</v>
      </c>
      <c r="C9235" s="6">
        <v>44044</v>
      </c>
      <c r="D9235">
        <v>57.14</v>
      </c>
      <c r="E9235" t="str">
        <f>INDEX(LedgerMapping[[#All],[Area]],MATCH(Transactions[[#This Row],[Sub Ledger]],LedgerMapping[[#All],[Sub Ledger]],0))</f>
        <v>Income Statement</v>
      </c>
    </row>
    <row r="9236" spans="1:5" x14ac:dyDescent="0.55000000000000004">
      <c r="A9236">
        <v>11</v>
      </c>
      <c r="B9236">
        <v>89000</v>
      </c>
      <c r="C9236" s="6">
        <v>44044</v>
      </c>
      <c r="D9236">
        <v>97.57</v>
      </c>
      <c r="E9236" t="str">
        <f>INDEX(LedgerMapping[[#All],[Area]],MATCH(Transactions[[#This Row],[Sub Ledger]],LedgerMapping[[#All],[Sub Ledger]],0))</f>
        <v>Income Statement</v>
      </c>
    </row>
    <row r="9237" spans="1:5" x14ac:dyDescent="0.55000000000000004">
      <c r="A9237">
        <v>11</v>
      </c>
      <c r="B9237">
        <v>89000</v>
      </c>
      <c r="C9237" s="6">
        <v>44044</v>
      </c>
      <c r="D9237">
        <v>92.25</v>
      </c>
      <c r="E9237" t="str">
        <f>INDEX(LedgerMapping[[#All],[Area]],MATCH(Transactions[[#This Row],[Sub Ledger]],LedgerMapping[[#All],[Sub Ledger]],0))</f>
        <v>Income Statement</v>
      </c>
    </row>
    <row r="9238" spans="1:5" x14ac:dyDescent="0.55000000000000004">
      <c r="A9238">
        <v>11</v>
      </c>
      <c r="B9238">
        <v>89000</v>
      </c>
      <c r="C9238" s="6">
        <v>44044</v>
      </c>
      <c r="D9238">
        <v>18.84</v>
      </c>
      <c r="E9238" t="str">
        <f>INDEX(LedgerMapping[[#All],[Area]],MATCH(Transactions[[#This Row],[Sub Ledger]],LedgerMapping[[#All],[Sub Ledger]],0))</f>
        <v>Income Statement</v>
      </c>
    </row>
    <row r="9239" spans="1:5" x14ac:dyDescent="0.55000000000000004">
      <c r="A9239">
        <v>11</v>
      </c>
      <c r="B9239">
        <v>89000</v>
      </c>
      <c r="C9239" s="6">
        <v>44044</v>
      </c>
      <c r="D9239">
        <v>89.06</v>
      </c>
      <c r="E9239" t="str">
        <f>INDEX(LedgerMapping[[#All],[Area]],MATCH(Transactions[[#This Row],[Sub Ledger]],LedgerMapping[[#All],[Sub Ledger]],0))</f>
        <v>Income Statement</v>
      </c>
    </row>
    <row r="9240" spans="1:5" x14ac:dyDescent="0.55000000000000004">
      <c r="A9240">
        <v>11</v>
      </c>
      <c r="B9240">
        <v>89000</v>
      </c>
      <c r="C9240" s="6">
        <v>44044</v>
      </c>
      <c r="D9240">
        <v>105.02</v>
      </c>
      <c r="E9240" t="str">
        <f>INDEX(LedgerMapping[[#All],[Area]],MATCH(Transactions[[#This Row],[Sub Ledger]],LedgerMapping[[#All],[Sub Ledger]],0))</f>
        <v>Income Statement</v>
      </c>
    </row>
    <row r="9241" spans="1:5" x14ac:dyDescent="0.55000000000000004">
      <c r="A9241">
        <v>11</v>
      </c>
      <c r="B9241">
        <v>91000</v>
      </c>
      <c r="C9241" s="6">
        <v>44044</v>
      </c>
      <c r="D9241">
        <v>-68.39</v>
      </c>
      <c r="E9241" t="str">
        <f>INDEX(LedgerMapping[[#All],[Area]],MATCH(Transactions[[#This Row],[Sub Ledger]],LedgerMapping[[#All],[Sub Ledger]],0))</f>
        <v>Income Statement</v>
      </c>
    </row>
    <row r="9242" spans="1:5" x14ac:dyDescent="0.55000000000000004">
      <c r="A9242">
        <v>11</v>
      </c>
      <c r="B9242">
        <v>91000</v>
      </c>
      <c r="C9242" s="6">
        <v>44044</v>
      </c>
      <c r="D9242">
        <v>-118.39</v>
      </c>
      <c r="E9242" t="str">
        <f>INDEX(LedgerMapping[[#All],[Area]],MATCH(Transactions[[#This Row],[Sub Ledger]],LedgerMapping[[#All],[Sub Ledger]],0))</f>
        <v>Income Statement</v>
      </c>
    </row>
    <row r="9243" spans="1:5" x14ac:dyDescent="0.55000000000000004">
      <c r="A9243">
        <v>11</v>
      </c>
      <c r="B9243">
        <v>91000</v>
      </c>
      <c r="C9243" s="6">
        <v>44044</v>
      </c>
      <c r="D9243">
        <v>-112</v>
      </c>
      <c r="E9243" t="str">
        <f>INDEX(LedgerMapping[[#All],[Area]],MATCH(Transactions[[#This Row],[Sub Ledger]],LedgerMapping[[#All],[Sub Ledger]],0))</f>
        <v>Income Statement</v>
      </c>
    </row>
    <row r="9244" spans="1:5" x14ac:dyDescent="0.55000000000000004">
      <c r="A9244">
        <v>11</v>
      </c>
      <c r="B9244">
        <v>91000</v>
      </c>
      <c r="C9244" s="6">
        <v>44044</v>
      </c>
      <c r="D9244">
        <v>-21.58</v>
      </c>
      <c r="E9244" t="str">
        <f>INDEX(LedgerMapping[[#All],[Area]],MATCH(Transactions[[#This Row],[Sub Ledger]],LedgerMapping[[#All],[Sub Ledger]],0))</f>
        <v>Income Statement</v>
      </c>
    </row>
    <row r="9245" spans="1:5" x14ac:dyDescent="0.55000000000000004">
      <c r="A9245">
        <v>11</v>
      </c>
      <c r="B9245">
        <v>91000</v>
      </c>
      <c r="C9245" s="6">
        <v>44044</v>
      </c>
      <c r="D9245">
        <v>-107.75</v>
      </c>
      <c r="E9245" t="str">
        <f>INDEX(LedgerMapping[[#All],[Area]],MATCH(Transactions[[#This Row],[Sub Ledger]],LedgerMapping[[#All],[Sub Ledger]],0))</f>
        <v>Income Statement</v>
      </c>
    </row>
    <row r="9246" spans="1:5" x14ac:dyDescent="0.55000000000000004">
      <c r="A9246">
        <v>11</v>
      </c>
      <c r="B9246">
        <v>91000</v>
      </c>
      <c r="C9246" s="6">
        <v>44044</v>
      </c>
      <c r="D9246">
        <v>-126.9</v>
      </c>
      <c r="E9246" t="str">
        <f>INDEX(LedgerMapping[[#All],[Area]],MATCH(Transactions[[#This Row],[Sub Ledger]],LedgerMapping[[#All],[Sub Ledger]],0))</f>
        <v>Income Statement</v>
      </c>
    </row>
    <row r="9247" spans="1:5" x14ac:dyDescent="0.55000000000000004">
      <c r="A9247">
        <v>11</v>
      </c>
      <c r="B9247">
        <v>92000</v>
      </c>
      <c r="C9247" s="6">
        <v>44044</v>
      </c>
      <c r="D9247">
        <v>213.53</v>
      </c>
      <c r="E9247" t="str">
        <f>INDEX(LedgerMapping[[#All],[Area]],MATCH(Transactions[[#This Row],[Sub Ledger]],LedgerMapping[[#All],[Sub Ledger]],0))</f>
        <v>Income Statement</v>
      </c>
    </row>
    <row r="9248" spans="1:5" x14ac:dyDescent="0.55000000000000004">
      <c r="A9248">
        <v>11</v>
      </c>
      <c r="B9248">
        <v>92000</v>
      </c>
      <c r="C9248" s="6">
        <v>44044</v>
      </c>
      <c r="D9248">
        <v>180.55</v>
      </c>
      <c r="E9248" t="str">
        <f>INDEX(LedgerMapping[[#All],[Area]],MATCH(Transactions[[#This Row],[Sub Ledger]],LedgerMapping[[#All],[Sub Ledger]],0))</f>
        <v>Income Statement</v>
      </c>
    </row>
    <row r="9249" spans="1:5" x14ac:dyDescent="0.55000000000000004">
      <c r="A9249">
        <v>11</v>
      </c>
      <c r="B9249">
        <v>92000</v>
      </c>
      <c r="C9249" s="6">
        <v>44044</v>
      </c>
      <c r="D9249">
        <v>116.72</v>
      </c>
      <c r="E9249" t="str">
        <f>INDEX(LedgerMapping[[#All],[Area]],MATCH(Transactions[[#This Row],[Sub Ledger]],LedgerMapping[[#All],[Sub Ledger]],0))</f>
        <v>Income Statement</v>
      </c>
    </row>
    <row r="9250" spans="1:5" x14ac:dyDescent="0.55000000000000004">
      <c r="A9250">
        <v>11</v>
      </c>
      <c r="B9250">
        <v>92000</v>
      </c>
      <c r="C9250" s="6">
        <v>44044</v>
      </c>
      <c r="D9250">
        <v>199.7</v>
      </c>
      <c r="E9250" t="str">
        <f>INDEX(LedgerMapping[[#All],[Area]],MATCH(Transactions[[#This Row],[Sub Ledger]],LedgerMapping[[#All],[Sub Ledger]],0))</f>
        <v>Income Statement</v>
      </c>
    </row>
    <row r="9251" spans="1:5" x14ac:dyDescent="0.55000000000000004">
      <c r="A9251">
        <v>11</v>
      </c>
      <c r="B9251">
        <v>92000</v>
      </c>
      <c r="C9251" s="6">
        <v>44044</v>
      </c>
      <c r="D9251">
        <v>188</v>
      </c>
      <c r="E9251" t="str">
        <f>INDEX(LedgerMapping[[#All],[Area]],MATCH(Transactions[[#This Row],[Sub Ledger]],LedgerMapping[[#All],[Sub Ledger]],0))</f>
        <v>Income Statement</v>
      </c>
    </row>
    <row r="9252" spans="1:5" x14ac:dyDescent="0.55000000000000004">
      <c r="A9252">
        <v>11</v>
      </c>
      <c r="B9252">
        <v>92000</v>
      </c>
      <c r="C9252" s="6">
        <v>44044</v>
      </c>
      <c r="D9252">
        <v>37.99</v>
      </c>
      <c r="E9252" t="str">
        <f>INDEX(LedgerMapping[[#All],[Area]],MATCH(Transactions[[#This Row],[Sub Ledger]],LedgerMapping[[#All],[Sub Ledger]],0))</f>
        <v>Income Statement</v>
      </c>
    </row>
    <row r="9253" spans="1:5" x14ac:dyDescent="0.55000000000000004">
      <c r="A9253">
        <v>11</v>
      </c>
      <c r="B9253">
        <v>101001</v>
      </c>
      <c r="C9253" s="6">
        <v>44044</v>
      </c>
      <c r="D9253">
        <v>139162.4068</v>
      </c>
      <c r="E9253" t="str">
        <f>INDEX(LedgerMapping[[#All],[Area]],MATCH(Transactions[[#This Row],[Sub Ledger]],LedgerMapping[[#All],[Sub Ledger]],0))</f>
        <v>Income Statement</v>
      </c>
    </row>
    <row r="9254" spans="1:5" x14ac:dyDescent="0.55000000000000004">
      <c r="A9254">
        <v>11</v>
      </c>
      <c r="B9254">
        <v>53000</v>
      </c>
      <c r="C9254" s="6">
        <v>44013</v>
      </c>
      <c r="D9254">
        <v>-2619.96</v>
      </c>
      <c r="E9254" t="str">
        <f>INDEX(LedgerMapping[[#All],[Area]],MATCH(Transactions[[#This Row],[Sub Ledger]],LedgerMapping[[#All],[Sub Ledger]],0))</f>
        <v>Income Statement</v>
      </c>
    </row>
    <row r="9255" spans="1:5" x14ac:dyDescent="0.55000000000000004">
      <c r="A9255">
        <v>11</v>
      </c>
      <c r="B9255">
        <v>54000</v>
      </c>
      <c r="C9255" s="6">
        <v>44013</v>
      </c>
      <c r="D9255">
        <v>-36.93</v>
      </c>
      <c r="E9255" t="str">
        <f>INDEX(LedgerMapping[[#All],[Area]],MATCH(Transactions[[#This Row],[Sub Ledger]],LedgerMapping[[#All],[Sub Ledger]],0))</f>
        <v>Income Statement</v>
      </c>
    </row>
    <row r="9256" spans="1:5" x14ac:dyDescent="0.55000000000000004">
      <c r="A9256">
        <v>11</v>
      </c>
      <c r="B9256">
        <v>56000</v>
      </c>
      <c r="C9256" s="6">
        <v>44013</v>
      </c>
      <c r="D9256">
        <v>-12473.33</v>
      </c>
      <c r="E9256" t="str">
        <f>INDEX(LedgerMapping[[#All],[Area]],MATCH(Transactions[[#This Row],[Sub Ledger]],LedgerMapping[[#All],[Sub Ledger]],0))</f>
        <v>Income Statement</v>
      </c>
    </row>
    <row r="9257" spans="1:5" x14ac:dyDescent="0.55000000000000004">
      <c r="A9257">
        <v>11</v>
      </c>
      <c r="B9257">
        <v>57000</v>
      </c>
      <c r="C9257" s="6">
        <v>44013</v>
      </c>
      <c r="D9257">
        <v>-5457.24</v>
      </c>
      <c r="E9257" t="str">
        <f>INDEX(LedgerMapping[[#All],[Area]],MATCH(Transactions[[#This Row],[Sub Ledger]],LedgerMapping[[#All],[Sub Ledger]],0))</f>
        <v>Income Statement</v>
      </c>
    </row>
    <row r="9258" spans="1:5" x14ac:dyDescent="0.55000000000000004">
      <c r="A9258">
        <v>11</v>
      </c>
      <c r="B9258">
        <v>60000</v>
      </c>
      <c r="C9258" s="6">
        <v>44013</v>
      </c>
      <c r="D9258">
        <v>-11579.7</v>
      </c>
      <c r="E9258" t="str">
        <f>INDEX(LedgerMapping[[#All],[Area]],MATCH(Transactions[[#This Row],[Sub Ledger]],LedgerMapping[[#All],[Sub Ledger]],0))</f>
        <v>Income Statement</v>
      </c>
    </row>
    <row r="9259" spans="1:5" x14ac:dyDescent="0.55000000000000004">
      <c r="A9259">
        <v>11</v>
      </c>
      <c r="B9259">
        <v>61000</v>
      </c>
      <c r="C9259" s="6">
        <v>44013</v>
      </c>
      <c r="D9259">
        <v>-1307.17</v>
      </c>
      <c r="E9259" t="str">
        <f>INDEX(LedgerMapping[[#All],[Area]],MATCH(Transactions[[#This Row],[Sub Ledger]],LedgerMapping[[#All],[Sub Ledger]],0))</f>
        <v>Income Statement</v>
      </c>
    </row>
    <row r="9260" spans="1:5" x14ac:dyDescent="0.55000000000000004">
      <c r="A9260">
        <v>11</v>
      </c>
      <c r="B9260">
        <v>62000</v>
      </c>
      <c r="C9260" s="6">
        <v>44013</v>
      </c>
      <c r="D9260">
        <v>-950.78</v>
      </c>
      <c r="E9260" t="str">
        <f>INDEX(LedgerMapping[[#All],[Area]],MATCH(Transactions[[#This Row],[Sub Ledger]],LedgerMapping[[#All],[Sub Ledger]],0))</f>
        <v>Income Statement</v>
      </c>
    </row>
    <row r="9261" spans="1:5" x14ac:dyDescent="0.55000000000000004">
      <c r="A9261">
        <v>11</v>
      </c>
      <c r="B9261">
        <v>63000</v>
      </c>
      <c r="C9261" s="6">
        <v>44013</v>
      </c>
      <c r="D9261">
        <v>-874.18</v>
      </c>
      <c r="E9261" t="str">
        <f>INDEX(LedgerMapping[[#All],[Area]],MATCH(Transactions[[#This Row],[Sub Ledger]],LedgerMapping[[#All],[Sub Ledger]],0))</f>
        <v>Income Statement</v>
      </c>
    </row>
    <row r="9262" spans="1:5" x14ac:dyDescent="0.55000000000000004">
      <c r="A9262">
        <v>11</v>
      </c>
      <c r="B9262">
        <v>65000</v>
      </c>
      <c r="C9262" s="6">
        <v>44013</v>
      </c>
      <c r="D9262">
        <v>-147.57</v>
      </c>
      <c r="E9262" t="str">
        <f>INDEX(LedgerMapping[[#All],[Area]],MATCH(Transactions[[#This Row],[Sub Ledger]],LedgerMapping[[#All],[Sub Ledger]],0))</f>
        <v>Income Statement</v>
      </c>
    </row>
    <row r="9263" spans="1:5" x14ac:dyDescent="0.55000000000000004">
      <c r="A9263">
        <v>11</v>
      </c>
      <c r="B9263">
        <v>66000</v>
      </c>
      <c r="C9263" s="6">
        <v>44013</v>
      </c>
      <c r="D9263">
        <v>-134.80000000000001</v>
      </c>
      <c r="E9263" t="str">
        <f>INDEX(LedgerMapping[[#All],[Area]],MATCH(Transactions[[#This Row],[Sub Ledger]],LedgerMapping[[#All],[Sub Ledger]],0))</f>
        <v>Income Statement</v>
      </c>
    </row>
    <row r="9264" spans="1:5" x14ac:dyDescent="0.55000000000000004">
      <c r="A9264">
        <v>11</v>
      </c>
      <c r="B9264">
        <v>67000</v>
      </c>
      <c r="C9264" s="6">
        <v>44013</v>
      </c>
      <c r="D9264">
        <v>-68.849999999999994</v>
      </c>
      <c r="E9264" t="str">
        <f>INDEX(LedgerMapping[[#All],[Area]],MATCH(Transactions[[#This Row],[Sub Ledger]],LedgerMapping[[#All],[Sub Ledger]],0))</f>
        <v>Income Statement</v>
      </c>
    </row>
    <row r="9265" spans="1:5" x14ac:dyDescent="0.55000000000000004">
      <c r="A9265">
        <v>11</v>
      </c>
      <c r="B9265">
        <v>68000</v>
      </c>
      <c r="C9265" s="6">
        <v>44013</v>
      </c>
      <c r="D9265">
        <v>-51.82</v>
      </c>
      <c r="E9265" t="str">
        <f>INDEX(LedgerMapping[[#All],[Area]],MATCH(Transactions[[#This Row],[Sub Ledger]],LedgerMapping[[#All],[Sub Ledger]],0))</f>
        <v>Income Statement</v>
      </c>
    </row>
    <row r="9266" spans="1:5" x14ac:dyDescent="0.55000000000000004">
      <c r="A9266">
        <v>11</v>
      </c>
      <c r="B9266">
        <v>69000</v>
      </c>
      <c r="C9266" s="6">
        <v>44013</v>
      </c>
      <c r="D9266">
        <v>-15.65</v>
      </c>
      <c r="E9266" t="str">
        <f>INDEX(LedgerMapping[[#All],[Area]],MATCH(Transactions[[#This Row],[Sub Ledger]],LedgerMapping[[#All],[Sub Ledger]],0))</f>
        <v>Income Statement</v>
      </c>
    </row>
    <row r="9267" spans="1:5" x14ac:dyDescent="0.55000000000000004">
      <c r="A9267">
        <v>11</v>
      </c>
      <c r="B9267">
        <v>71000</v>
      </c>
      <c r="C9267" s="6">
        <v>44013</v>
      </c>
      <c r="D9267">
        <v>-23.1</v>
      </c>
      <c r="E9267" t="str">
        <f>INDEX(LedgerMapping[[#All],[Area]],MATCH(Transactions[[#This Row],[Sub Ledger]],LedgerMapping[[#All],[Sub Ledger]],0))</f>
        <v>Income Statement</v>
      </c>
    </row>
    <row r="9268" spans="1:5" x14ac:dyDescent="0.55000000000000004">
      <c r="A9268">
        <v>11</v>
      </c>
      <c r="B9268">
        <v>72000</v>
      </c>
      <c r="C9268" s="6">
        <v>44013</v>
      </c>
      <c r="D9268">
        <v>-66.72</v>
      </c>
      <c r="E9268" t="str">
        <f>INDEX(LedgerMapping[[#All],[Area]],MATCH(Transactions[[#This Row],[Sub Ledger]],LedgerMapping[[#All],[Sub Ledger]],0))</f>
        <v>Income Statement</v>
      </c>
    </row>
    <row r="9269" spans="1:5" x14ac:dyDescent="0.55000000000000004">
      <c r="A9269">
        <v>11</v>
      </c>
      <c r="B9269">
        <v>73000</v>
      </c>
      <c r="C9269" s="6">
        <v>44013</v>
      </c>
      <c r="D9269">
        <v>-94.38</v>
      </c>
      <c r="E9269" t="str">
        <f>INDEX(LedgerMapping[[#All],[Area]],MATCH(Transactions[[#This Row],[Sub Ledger]],LedgerMapping[[#All],[Sub Ledger]],0))</f>
        <v>Income Statement</v>
      </c>
    </row>
    <row r="9270" spans="1:5" x14ac:dyDescent="0.55000000000000004">
      <c r="A9270">
        <v>11</v>
      </c>
      <c r="B9270">
        <v>74000</v>
      </c>
      <c r="C9270" s="6">
        <v>44013</v>
      </c>
      <c r="D9270">
        <v>-193.32</v>
      </c>
      <c r="E9270" t="str">
        <f>INDEX(LedgerMapping[[#All],[Area]],MATCH(Transactions[[#This Row],[Sub Ledger]],LedgerMapping[[#All],[Sub Ledger]],0))</f>
        <v>Income Statement</v>
      </c>
    </row>
    <row r="9271" spans="1:5" x14ac:dyDescent="0.55000000000000004">
      <c r="A9271">
        <v>11</v>
      </c>
      <c r="B9271">
        <v>76000</v>
      </c>
      <c r="C9271" s="6">
        <v>44013</v>
      </c>
      <c r="D9271">
        <v>-286.93</v>
      </c>
      <c r="E9271" t="str">
        <f>INDEX(LedgerMapping[[#All],[Area]],MATCH(Transactions[[#This Row],[Sub Ledger]],LedgerMapping[[#All],[Sub Ledger]],0))</f>
        <v>Income Statement</v>
      </c>
    </row>
    <row r="9272" spans="1:5" x14ac:dyDescent="0.55000000000000004">
      <c r="A9272">
        <v>11</v>
      </c>
      <c r="B9272">
        <v>77000</v>
      </c>
      <c r="C9272" s="6">
        <v>44013</v>
      </c>
      <c r="D9272">
        <v>-196.51</v>
      </c>
      <c r="E9272" t="str">
        <f>INDEX(LedgerMapping[[#All],[Area]],MATCH(Transactions[[#This Row],[Sub Ledger]],LedgerMapping[[#All],[Sub Ledger]],0))</f>
        <v>Income Statement</v>
      </c>
    </row>
    <row r="9273" spans="1:5" x14ac:dyDescent="0.55000000000000004">
      <c r="A9273">
        <v>11</v>
      </c>
      <c r="B9273">
        <v>78000</v>
      </c>
      <c r="C9273" s="6">
        <v>44013</v>
      </c>
      <c r="D9273">
        <v>-61.4</v>
      </c>
      <c r="E9273" t="str">
        <f>INDEX(LedgerMapping[[#All],[Area]],MATCH(Transactions[[#This Row],[Sub Ledger]],LedgerMapping[[#All],[Sub Ledger]],0))</f>
        <v>Income Statement</v>
      </c>
    </row>
    <row r="9274" spans="1:5" x14ac:dyDescent="0.55000000000000004">
      <c r="A9274">
        <v>11</v>
      </c>
      <c r="B9274">
        <v>80000</v>
      </c>
      <c r="C9274" s="6">
        <v>44013</v>
      </c>
      <c r="D9274">
        <v>-219.91</v>
      </c>
      <c r="E9274" t="str">
        <f>INDEX(LedgerMapping[[#All],[Area]],MATCH(Transactions[[#This Row],[Sub Ledger]],LedgerMapping[[#All],[Sub Ledger]],0))</f>
        <v>Income Statement</v>
      </c>
    </row>
    <row r="9275" spans="1:5" x14ac:dyDescent="0.55000000000000004">
      <c r="A9275">
        <v>11</v>
      </c>
      <c r="B9275">
        <v>81000</v>
      </c>
      <c r="C9275" s="6">
        <v>44013</v>
      </c>
      <c r="D9275">
        <v>-135.87</v>
      </c>
      <c r="E9275" t="str">
        <f>INDEX(LedgerMapping[[#All],[Area]],MATCH(Transactions[[#This Row],[Sub Ledger]],LedgerMapping[[#All],[Sub Ledger]],0))</f>
        <v>Income Statement</v>
      </c>
    </row>
    <row r="9276" spans="1:5" x14ac:dyDescent="0.55000000000000004">
      <c r="A9276">
        <v>11</v>
      </c>
      <c r="B9276">
        <v>82000</v>
      </c>
      <c r="C9276" s="6">
        <v>44013</v>
      </c>
      <c r="D9276">
        <v>-14.59</v>
      </c>
      <c r="E9276" t="str">
        <f>INDEX(LedgerMapping[[#All],[Area]],MATCH(Transactions[[#This Row],[Sub Ledger]],LedgerMapping[[#All],[Sub Ledger]],0))</f>
        <v>Income Statement</v>
      </c>
    </row>
    <row r="9277" spans="1:5" x14ac:dyDescent="0.55000000000000004">
      <c r="A9277">
        <v>11</v>
      </c>
      <c r="B9277">
        <v>83000</v>
      </c>
      <c r="C9277" s="6">
        <v>44013</v>
      </c>
      <c r="D9277">
        <v>-48.63</v>
      </c>
      <c r="E9277" t="str">
        <f>INDEX(LedgerMapping[[#All],[Area]],MATCH(Transactions[[#This Row],[Sub Ledger]],LedgerMapping[[#All],[Sub Ledger]],0))</f>
        <v>Income Statement</v>
      </c>
    </row>
    <row r="9278" spans="1:5" x14ac:dyDescent="0.55000000000000004">
      <c r="A9278">
        <v>11</v>
      </c>
      <c r="B9278">
        <v>84000</v>
      </c>
      <c r="C9278" s="6">
        <v>44013</v>
      </c>
      <c r="D9278">
        <v>-41.19</v>
      </c>
      <c r="E9278" t="str">
        <f>INDEX(LedgerMapping[[#All],[Area]],MATCH(Transactions[[#This Row],[Sub Ledger]],LedgerMapping[[#All],[Sub Ledger]],0))</f>
        <v>Income Statement</v>
      </c>
    </row>
    <row r="9279" spans="1:5" x14ac:dyDescent="0.55000000000000004">
      <c r="A9279">
        <v>11</v>
      </c>
      <c r="B9279">
        <v>85000</v>
      </c>
      <c r="C9279" s="6">
        <v>44013</v>
      </c>
      <c r="D9279">
        <v>-39.06</v>
      </c>
      <c r="E9279" t="str">
        <f>INDEX(LedgerMapping[[#All],[Area]],MATCH(Transactions[[#This Row],[Sub Ledger]],LedgerMapping[[#All],[Sub Ledger]],0))</f>
        <v>Income Statement</v>
      </c>
    </row>
    <row r="9280" spans="1:5" x14ac:dyDescent="0.55000000000000004">
      <c r="A9280">
        <v>11</v>
      </c>
      <c r="B9280">
        <v>87000</v>
      </c>
      <c r="C9280" s="6">
        <v>44013</v>
      </c>
      <c r="D9280">
        <v>-192.25</v>
      </c>
      <c r="E9280" t="str">
        <f>INDEX(LedgerMapping[[#All],[Area]],MATCH(Transactions[[#This Row],[Sub Ledger]],LedgerMapping[[#All],[Sub Ledger]],0))</f>
        <v>Income Statement</v>
      </c>
    </row>
    <row r="9281" spans="1:5" x14ac:dyDescent="0.55000000000000004">
      <c r="A9281">
        <v>11</v>
      </c>
      <c r="B9281">
        <v>90000</v>
      </c>
      <c r="C9281" s="6">
        <v>44013</v>
      </c>
      <c r="D9281">
        <v>-123.1</v>
      </c>
      <c r="E9281" t="str">
        <f>INDEX(LedgerMapping[[#All],[Area]],MATCH(Transactions[[#This Row],[Sub Ledger]],LedgerMapping[[#All],[Sub Ledger]],0))</f>
        <v>Income Statement</v>
      </c>
    </row>
    <row r="9282" spans="1:5" x14ac:dyDescent="0.55000000000000004">
      <c r="A9282">
        <v>11</v>
      </c>
      <c r="B9282">
        <v>94000</v>
      </c>
      <c r="C9282" s="6">
        <v>44013</v>
      </c>
      <c r="D9282">
        <v>-1193.33</v>
      </c>
      <c r="E9282" t="str">
        <f>INDEX(LedgerMapping[[#All],[Area]],MATCH(Transactions[[#This Row],[Sub Ledger]],LedgerMapping[[#All],[Sub Ledger]],0))</f>
        <v>Income Statement</v>
      </c>
    </row>
    <row r="9283" spans="1:5" x14ac:dyDescent="0.55000000000000004">
      <c r="A9283">
        <v>11</v>
      </c>
      <c r="B9283">
        <v>60000</v>
      </c>
      <c r="C9283" s="6">
        <v>44013</v>
      </c>
      <c r="D9283">
        <v>-20707.53</v>
      </c>
      <c r="E9283" t="str">
        <f>INDEX(LedgerMapping[[#All],[Area]],MATCH(Transactions[[#This Row],[Sub Ledger]],LedgerMapping[[#All],[Sub Ledger]],0))</f>
        <v>Income Statement</v>
      </c>
    </row>
    <row r="9284" spans="1:5" x14ac:dyDescent="0.55000000000000004">
      <c r="A9284">
        <v>11</v>
      </c>
      <c r="B9284">
        <v>61000</v>
      </c>
      <c r="C9284" s="6">
        <v>44013</v>
      </c>
      <c r="D9284">
        <v>-2125.27</v>
      </c>
      <c r="E9284" t="str">
        <f>INDEX(LedgerMapping[[#All],[Area]],MATCH(Transactions[[#This Row],[Sub Ledger]],LedgerMapping[[#All],[Sub Ledger]],0))</f>
        <v>Income Statement</v>
      </c>
    </row>
    <row r="9285" spans="1:5" x14ac:dyDescent="0.55000000000000004">
      <c r="A9285">
        <v>11</v>
      </c>
      <c r="B9285">
        <v>62000</v>
      </c>
      <c r="C9285" s="6">
        <v>44013</v>
      </c>
      <c r="D9285">
        <v>-1700.79</v>
      </c>
      <c r="E9285" t="str">
        <f>INDEX(LedgerMapping[[#All],[Area]],MATCH(Transactions[[#This Row],[Sub Ledger]],LedgerMapping[[#All],[Sub Ledger]],0))</f>
        <v>Income Statement</v>
      </c>
    </row>
    <row r="9286" spans="1:5" x14ac:dyDescent="0.55000000000000004">
      <c r="A9286">
        <v>11</v>
      </c>
      <c r="B9286">
        <v>65000</v>
      </c>
      <c r="C9286" s="6">
        <v>44013</v>
      </c>
      <c r="D9286">
        <v>-273.10000000000002</v>
      </c>
      <c r="E9286" t="str">
        <f>INDEX(LedgerMapping[[#All],[Area]],MATCH(Transactions[[#This Row],[Sub Ledger]],LedgerMapping[[#All],[Sub Ledger]],0))</f>
        <v>Income Statement</v>
      </c>
    </row>
    <row r="9287" spans="1:5" x14ac:dyDescent="0.55000000000000004">
      <c r="A9287">
        <v>11</v>
      </c>
      <c r="B9287">
        <v>66000</v>
      </c>
      <c r="C9287" s="6">
        <v>44013</v>
      </c>
      <c r="D9287">
        <v>-248.64</v>
      </c>
      <c r="E9287" t="str">
        <f>INDEX(LedgerMapping[[#All],[Area]],MATCH(Transactions[[#This Row],[Sub Ledger]],LedgerMapping[[#All],[Sub Ledger]],0))</f>
        <v>Income Statement</v>
      </c>
    </row>
    <row r="9288" spans="1:5" x14ac:dyDescent="0.55000000000000004">
      <c r="A9288">
        <v>11</v>
      </c>
      <c r="B9288">
        <v>67000</v>
      </c>
      <c r="C9288" s="6">
        <v>44013</v>
      </c>
      <c r="D9288">
        <v>-124.17</v>
      </c>
      <c r="E9288" t="str">
        <f>INDEX(LedgerMapping[[#All],[Area]],MATCH(Transactions[[#This Row],[Sub Ledger]],LedgerMapping[[#All],[Sub Ledger]],0))</f>
        <v>Income Statement</v>
      </c>
    </row>
    <row r="9289" spans="1:5" x14ac:dyDescent="0.55000000000000004">
      <c r="A9289">
        <v>11</v>
      </c>
      <c r="B9289">
        <v>68000</v>
      </c>
      <c r="C9289" s="6">
        <v>44013</v>
      </c>
      <c r="D9289">
        <v>-94.38</v>
      </c>
      <c r="E9289" t="str">
        <f>INDEX(LedgerMapping[[#All],[Area]],MATCH(Transactions[[#This Row],[Sub Ledger]],LedgerMapping[[#All],[Sub Ledger]],0))</f>
        <v>Income Statement</v>
      </c>
    </row>
    <row r="9290" spans="1:5" x14ac:dyDescent="0.55000000000000004">
      <c r="A9290">
        <v>11</v>
      </c>
      <c r="B9290">
        <v>69000</v>
      </c>
      <c r="C9290" s="6">
        <v>44013</v>
      </c>
      <c r="D9290">
        <v>-28.42</v>
      </c>
      <c r="E9290" t="str">
        <f>INDEX(LedgerMapping[[#All],[Area]],MATCH(Transactions[[#This Row],[Sub Ledger]],LedgerMapping[[#All],[Sub Ledger]],0))</f>
        <v>Income Statement</v>
      </c>
    </row>
    <row r="9291" spans="1:5" x14ac:dyDescent="0.55000000000000004">
      <c r="A9291">
        <v>11</v>
      </c>
      <c r="B9291">
        <v>71000</v>
      </c>
      <c r="C9291" s="6">
        <v>44013</v>
      </c>
      <c r="D9291">
        <v>-39.06</v>
      </c>
      <c r="E9291" t="str">
        <f>INDEX(LedgerMapping[[#All],[Area]],MATCH(Transactions[[#This Row],[Sub Ledger]],LedgerMapping[[#All],[Sub Ledger]],0))</f>
        <v>Income Statement</v>
      </c>
    </row>
    <row r="9292" spans="1:5" x14ac:dyDescent="0.55000000000000004">
      <c r="A9292">
        <v>11</v>
      </c>
      <c r="B9292">
        <v>73000</v>
      </c>
      <c r="C9292" s="6">
        <v>44013</v>
      </c>
      <c r="D9292">
        <v>-169.91</v>
      </c>
      <c r="E9292" t="str">
        <f>INDEX(LedgerMapping[[#All],[Area]],MATCH(Transactions[[#This Row],[Sub Ledger]],LedgerMapping[[#All],[Sub Ledger]],0))</f>
        <v>Income Statement</v>
      </c>
    </row>
    <row r="9293" spans="1:5" x14ac:dyDescent="0.55000000000000004">
      <c r="A9293">
        <v>11</v>
      </c>
      <c r="B9293">
        <v>74000</v>
      </c>
      <c r="C9293" s="6">
        <v>44013</v>
      </c>
      <c r="D9293">
        <v>-212.47</v>
      </c>
      <c r="E9293" t="str">
        <f>INDEX(LedgerMapping[[#All],[Area]],MATCH(Transactions[[#This Row],[Sub Ledger]],LedgerMapping[[#All],[Sub Ledger]],0))</f>
        <v>Income Statement</v>
      </c>
    </row>
    <row r="9294" spans="1:5" x14ac:dyDescent="0.55000000000000004">
      <c r="A9294">
        <v>11</v>
      </c>
      <c r="B9294">
        <v>76000</v>
      </c>
      <c r="C9294" s="6">
        <v>44013</v>
      </c>
      <c r="D9294">
        <v>-192.25</v>
      </c>
      <c r="E9294" t="str">
        <f>INDEX(LedgerMapping[[#All],[Area]],MATCH(Transactions[[#This Row],[Sub Ledger]],LedgerMapping[[#All],[Sub Ledger]],0))</f>
        <v>Income Statement</v>
      </c>
    </row>
    <row r="9295" spans="1:5" x14ac:dyDescent="0.55000000000000004">
      <c r="A9295">
        <v>11</v>
      </c>
      <c r="B9295">
        <v>77000</v>
      </c>
      <c r="C9295" s="6">
        <v>44013</v>
      </c>
      <c r="D9295">
        <v>-345.45</v>
      </c>
      <c r="E9295" t="str">
        <f>INDEX(LedgerMapping[[#All],[Area]],MATCH(Transactions[[#This Row],[Sub Ledger]],LedgerMapping[[#All],[Sub Ledger]],0))</f>
        <v>Income Statement</v>
      </c>
    </row>
    <row r="9296" spans="1:5" x14ac:dyDescent="0.55000000000000004">
      <c r="A9296">
        <v>11</v>
      </c>
      <c r="B9296">
        <v>78000</v>
      </c>
      <c r="C9296" s="6">
        <v>44013</v>
      </c>
      <c r="D9296">
        <v>-102.89</v>
      </c>
      <c r="E9296" t="str">
        <f>INDEX(LedgerMapping[[#All],[Area]],MATCH(Transactions[[#This Row],[Sub Ledger]],LedgerMapping[[#All],[Sub Ledger]],0))</f>
        <v>Income Statement</v>
      </c>
    </row>
    <row r="9297" spans="1:5" x14ac:dyDescent="0.55000000000000004">
      <c r="A9297">
        <v>11</v>
      </c>
      <c r="B9297">
        <v>80000</v>
      </c>
      <c r="C9297" s="6">
        <v>44013</v>
      </c>
      <c r="D9297">
        <v>-392.26</v>
      </c>
      <c r="E9297" t="str">
        <f>INDEX(LedgerMapping[[#All],[Area]],MATCH(Transactions[[#This Row],[Sub Ledger]],LedgerMapping[[#All],[Sub Ledger]],0))</f>
        <v>Income Statement</v>
      </c>
    </row>
    <row r="9298" spans="1:5" x14ac:dyDescent="0.55000000000000004">
      <c r="A9298">
        <v>11</v>
      </c>
      <c r="B9298">
        <v>81000</v>
      </c>
      <c r="C9298" s="6">
        <v>44013</v>
      </c>
      <c r="D9298">
        <v>-243.32</v>
      </c>
      <c r="E9298" t="str">
        <f>INDEX(LedgerMapping[[#All],[Area]],MATCH(Transactions[[#This Row],[Sub Ledger]],LedgerMapping[[#All],[Sub Ledger]],0))</f>
        <v>Income Statement</v>
      </c>
    </row>
    <row r="9299" spans="1:5" x14ac:dyDescent="0.55000000000000004">
      <c r="A9299">
        <v>11</v>
      </c>
      <c r="B9299">
        <v>82000</v>
      </c>
      <c r="C9299" s="6">
        <v>44013</v>
      </c>
      <c r="D9299">
        <v>-25.23</v>
      </c>
      <c r="E9299" t="str">
        <f>INDEX(LedgerMapping[[#All],[Area]],MATCH(Transactions[[#This Row],[Sub Ledger]],LedgerMapping[[#All],[Sub Ledger]],0))</f>
        <v>Income Statement</v>
      </c>
    </row>
    <row r="9300" spans="1:5" x14ac:dyDescent="0.55000000000000004">
      <c r="A9300">
        <v>11</v>
      </c>
      <c r="B9300">
        <v>83000</v>
      </c>
      <c r="C9300" s="6">
        <v>44013</v>
      </c>
      <c r="D9300">
        <v>-86.93</v>
      </c>
      <c r="E9300" t="str">
        <f>INDEX(LedgerMapping[[#All],[Area]],MATCH(Transactions[[#This Row],[Sub Ledger]],LedgerMapping[[#All],[Sub Ledger]],0))</f>
        <v>Income Statement</v>
      </c>
    </row>
    <row r="9301" spans="1:5" x14ac:dyDescent="0.55000000000000004">
      <c r="A9301">
        <v>11</v>
      </c>
      <c r="B9301">
        <v>84000</v>
      </c>
      <c r="C9301" s="6">
        <v>44013</v>
      </c>
      <c r="D9301">
        <v>-76.290000000000006</v>
      </c>
      <c r="E9301" t="str">
        <f>INDEX(LedgerMapping[[#All],[Area]],MATCH(Transactions[[#This Row],[Sub Ledger]],LedgerMapping[[#All],[Sub Ledger]],0))</f>
        <v>Income Statement</v>
      </c>
    </row>
    <row r="9302" spans="1:5" x14ac:dyDescent="0.55000000000000004">
      <c r="A9302">
        <v>11</v>
      </c>
      <c r="B9302">
        <v>85000</v>
      </c>
      <c r="C9302" s="6">
        <v>44013</v>
      </c>
      <c r="D9302">
        <v>-69.91</v>
      </c>
      <c r="E9302" t="str">
        <f>INDEX(LedgerMapping[[#All],[Area]],MATCH(Transactions[[#This Row],[Sub Ledger]],LedgerMapping[[#All],[Sub Ledger]],0))</f>
        <v>Income Statement</v>
      </c>
    </row>
    <row r="9303" spans="1:5" x14ac:dyDescent="0.55000000000000004">
      <c r="A9303">
        <v>11</v>
      </c>
      <c r="B9303">
        <v>87000</v>
      </c>
      <c r="C9303" s="6">
        <v>44013</v>
      </c>
      <c r="D9303">
        <v>-335.87</v>
      </c>
      <c r="E9303" t="str">
        <f>INDEX(LedgerMapping[[#All],[Area]],MATCH(Transactions[[#This Row],[Sub Ledger]],LedgerMapping[[#All],[Sub Ledger]],0))</f>
        <v>Income Statement</v>
      </c>
    </row>
    <row r="9304" spans="1:5" x14ac:dyDescent="0.55000000000000004">
      <c r="A9304">
        <v>11</v>
      </c>
      <c r="B9304">
        <v>90000</v>
      </c>
      <c r="C9304" s="6">
        <v>44013</v>
      </c>
      <c r="D9304">
        <v>-226.3</v>
      </c>
      <c r="E9304" t="str">
        <f>INDEX(LedgerMapping[[#All],[Area]],MATCH(Transactions[[#This Row],[Sub Ledger]],LedgerMapping[[#All],[Sub Ledger]],0))</f>
        <v>Income Statement</v>
      </c>
    </row>
    <row r="9305" spans="1:5" x14ac:dyDescent="0.55000000000000004">
      <c r="A9305">
        <v>11</v>
      </c>
      <c r="B9305">
        <v>94000</v>
      </c>
      <c r="C9305" s="6">
        <v>44013</v>
      </c>
      <c r="D9305">
        <v>-72.040000000000006</v>
      </c>
      <c r="E9305" t="str">
        <f>INDEX(LedgerMapping[[#All],[Area]],MATCH(Transactions[[#This Row],[Sub Ledger]],LedgerMapping[[#All],[Sub Ledger]],0))</f>
        <v>Income Statement</v>
      </c>
    </row>
    <row r="9306" spans="1:5" x14ac:dyDescent="0.55000000000000004">
      <c r="A9306">
        <v>11</v>
      </c>
      <c r="B9306">
        <v>60000</v>
      </c>
      <c r="C9306" s="6">
        <v>44013</v>
      </c>
      <c r="D9306">
        <v>-6934.93</v>
      </c>
      <c r="E9306" t="str">
        <f>INDEX(LedgerMapping[[#All],[Area]],MATCH(Transactions[[#This Row],[Sub Ledger]],LedgerMapping[[#All],[Sub Ledger]],0))</f>
        <v>Income Statement</v>
      </c>
    </row>
    <row r="9307" spans="1:5" x14ac:dyDescent="0.55000000000000004">
      <c r="A9307">
        <v>11</v>
      </c>
      <c r="B9307">
        <v>61000</v>
      </c>
      <c r="C9307" s="6">
        <v>44013</v>
      </c>
      <c r="D9307">
        <v>-712.47</v>
      </c>
      <c r="E9307" t="str">
        <f>INDEX(LedgerMapping[[#All],[Area]],MATCH(Transactions[[#This Row],[Sub Ledger]],LedgerMapping[[#All],[Sub Ledger]],0))</f>
        <v>Income Statement</v>
      </c>
    </row>
    <row r="9308" spans="1:5" x14ac:dyDescent="0.55000000000000004">
      <c r="A9308">
        <v>11</v>
      </c>
      <c r="B9308">
        <v>62000</v>
      </c>
      <c r="C9308" s="6">
        <v>44013</v>
      </c>
      <c r="D9308">
        <v>-356.08</v>
      </c>
      <c r="E9308" t="str">
        <f>INDEX(LedgerMapping[[#All],[Area]],MATCH(Transactions[[#This Row],[Sub Ledger]],LedgerMapping[[#All],[Sub Ledger]],0))</f>
        <v>Income Statement</v>
      </c>
    </row>
    <row r="9309" spans="1:5" x14ac:dyDescent="0.55000000000000004">
      <c r="A9309">
        <v>11</v>
      </c>
      <c r="B9309">
        <v>65000</v>
      </c>
      <c r="C9309" s="6">
        <v>44013</v>
      </c>
      <c r="D9309">
        <v>-44.38</v>
      </c>
      <c r="E9309" t="str">
        <f>INDEX(LedgerMapping[[#All],[Area]],MATCH(Transactions[[#This Row],[Sub Ledger]],LedgerMapping[[#All],[Sub Ledger]],0))</f>
        <v>Income Statement</v>
      </c>
    </row>
    <row r="9310" spans="1:5" x14ac:dyDescent="0.55000000000000004">
      <c r="A9310">
        <v>11</v>
      </c>
      <c r="B9310">
        <v>66000</v>
      </c>
      <c r="C9310" s="6">
        <v>44013</v>
      </c>
      <c r="D9310">
        <v>-40.119999999999997</v>
      </c>
      <c r="E9310" t="str">
        <f>INDEX(LedgerMapping[[#All],[Area]],MATCH(Transactions[[#This Row],[Sub Ledger]],LedgerMapping[[#All],[Sub Ledger]],0))</f>
        <v>Income Statement</v>
      </c>
    </row>
    <row r="9311" spans="1:5" x14ac:dyDescent="0.55000000000000004">
      <c r="A9311">
        <v>11</v>
      </c>
      <c r="B9311">
        <v>67000</v>
      </c>
      <c r="C9311" s="6">
        <v>44013</v>
      </c>
      <c r="D9311">
        <v>-22.04</v>
      </c>
      <c r="E9311" t="str">
        <f>INDEX(LedgerMapping[[#All],[Area]],MATCH(Transactions[[#This Row],[Sub Ledger]],LedgerMapping[[#All],[Sub Ledger]],0))</f>
        <v>Income Statement</v>
      </c>
    </row>
    <row r="9312" spans="1:5" x14ac:dyDescent="0.55000000000000004">
      <c r="A9312">
        <v>11</v>
      </c>
      <c r="B9312">
        <v>68000</v>
      </c>
      <c r="C9312" s="6">
        <v>44013</v>
      </c>
      <c r="D9312">
        <v>-16.72</v>
      </c>
      <c r="E9312" t="str">
        <f>INDEX(LedgerMapping[[#All],[Area]],MATCH(Transactions[[#This Row],[Sub Ledger]],LedgerMapping[[#All],[Sub Ledger]],0))</f>
        <v>Income Statement</v>
      </c>
    </row>
    <row r="9313" spans="1:5" x14ac:dyDescent="0.55000000000000004">
      <c r="A9313">
        <v>11</v>
      </c>
      <c r="B9313">
        <v>69000</v>
      </c>
      <c r="C9313" s="6">
        <v>44013</v>
      </c>
      <c r="D9313">
        <v>-5.01</v>
      </c>
      <c r="E9313" t="str">
        <f>INDEX(LedgerMapping[[#All],[Area]],MATCH(Transactions[[#This Row],[Sub Ledger]],LedgerMapping[[#All],[Sub Ledger]],0))</f>
        <v>Income Statement</v>
      </c>
    </row>
    <row r="9314" spans="1:5" x14ac:dyDescent="0.55000000000000004">
      <c r="A9314">
        <v>11</v>
      </c>
      <c r="B9314">
        <v>71000</v>
      </c>
      <c r="C9314" s="6">
        <v>44013</v>
      </c>
      <c r="D9314">
        <v>-8.2100000000000009</v>
      </c>
      <c r="E9314" t="str">
        <f>INDEX(LedgerMapping[[#All],[Area]],MATCH(Transactions[[#This Row],[Sub Ledger]],LedgerMapping[[#All],[Sub Ledger]],0))</f>
        <v>Income Statement</v>
      </c>
    </row>
    <row r="9315" spans="1:5" x14ac:dyDescent="0.55000000000000004">
      <c r="A9315">
        <v>11</v>
      </c>
      <c r="B9315">
        <v>73000</v>
      </c>
      <c r="C9315" s="6">
        <v>44013</v>
      </c>
      <c r="D9315">
        <v>-35.869999999999997</v>
      </c>
      <c r="E9315" t="str">
        <f>INDEX(LedgerMapping[[#All],[Area]],MATCH(Transactions[[#This Row],[Sub Ledger]],LedgerMapping[[#All],[Sub Ledger]],0))</f>
        <v>Income Statement</v>
      </c>
    </row>
    <row r="9316" spans="1:5" x14ac:dyDescent="0.55000000000000004">
      <c r="A9316">
        <v>11</v>
      </c>
      <c r="B9316">
        <v>74000</v>
      </c>
      <c r="C9316" s="6">
        <v>44013</v>
      </c>
      <c r="D9316">
        <v>-124.17</v>
      </c>
      <c r="E9316" t="str">
        <f>INDEX(LedgerMapping[[#All],[Area]],MATCH(Transactions[[#This Row],[Sub Ledger]],LedgerMapping[[#All],[Sub Ledger]],0))</f>
        <v>Income Statement</v>
      </c>
    </row>
    <row r="9317" spans="1:5" x14ac:dyDescent="0.55000000000000004">
      <c r="A9317">
        <v>11</v>
      </c>
      <c r="B9317">
        <v>76000</v>
      </c>
      <c r="C9317" s="6">
        <v>44013</v>
      </c>
      <c r="D9317">
        <v>-48.63</v>
      </c>
      <c r="E9317" t="str">
        <f>INDEX(LedgerMapping[[#All],[Area]],MATCH(Transactions[[#This Row],[Sub Ledger]],LedgerMapping[[#All],[Sub Ledger]],0))</f>
        <v>Income Statement</v>
      </c>
    </row>
    <row r="9318" spans="1:5" x14ac:dyDescent="0.55000000000000004">
      <c r="A9318">
        <v>11</v>
      </c>
      <c r="B9318">
        <v>77000</v>
      </c>
      <c r="C9318" s="6">
        <v>44013</v>
      </c>
      <c r="D9318">
        <v>-86.93</v>
      </c>
      <c r="E9318" t="str">
        <f>INDEX(LedgerMapping[[#All],[Area]],MATCH(Transactions[[#This Row],[Sub Ledger]],LedgerMapping[[#All],[Sub Ledger]],0))</f>
        <v>Income Statement</v>
      </c>
    </row>
    <row r="9319" spans="1:5" x14ac:dyDescent="0.55000000000000004">
      <c r="A9319">
        <v>11</v>
      </c>
      <c r="B9319">
        <v>78000</v>
      </c>
      <c r="C9319" s="6">
        <v>44013</v>
      </c>
      <c r="D9319">
        <v>-34.799999999999997</v>
      </c>
      <c r="E9319" t="str">
        <f>INDEX(LedgerMapping[[#All],[Area]],MATCH(Transactions[[#This Row],[Sub Ledger]],LedgerMapping[[#All],[Sub Ledger]],0))</f>
        <v>Income Statement</v>
      </c>
    </row>
    <row r="9320" spans="1:5" x14ac:dyDescent="0.55000000000000004">
      <c r="A9320">
        <v>11</v>
      </c>
      <c r="B9320">
        <v>80000</v>
      </c>
      <c r="C9320" s="6">
        <v>44013</v>
      </c>
      <c r="D9320">
        <v>-110.34</v>
      </c>
      <c r="E9320" t="str">
        <f>INDEX(LedgerMapping[[#All],[Area]],MATCH(Transactions[[#This Row],[Sub Ledger]],LedgerMapping[[#All],[Sub Ledger]],0))</f>
        <v>Income Statement</v>
      </c>
    </row>
    <row r="9321" spans="1:5" x14ac:dyDescent="0.55000000000000004">
      <c r="A9321">
        <v>11</v>
      </c>
      <c r="B9321">
        <v>81000</v>
      </c>
      <c r="C9321" s="6">
        <v>44013</v>
      </c>
      <c r="D9321">
        <v>-68.849999999999994</v>
      </c>
      <c r="E9321" t="str">
        <f>INDEX(LedgerMapping[[#All],[Area]],MATCH(Transactions[[#This Row],[Sub Ledger]],LedgerMapping[[#All],[Sub Ledger]],0))</f>
        <v>Income Statement</v>
      </c>
    </row>
    <row r="9322" spans="1:5" x14ac:dyDescent="0.55000000000000004">
      <c r="A9322">
        <v>11</v>
      </c>
      <c r="B9322">
        <v>82000</v>
      </c>
      <c r="C9322" s="6">
        <v>44013</v>
      </c>
      <c r="D9322">
        <v>-7.14</v>
      </c>
      <c r="E9322" t="str">
        <f>INDEX(LedgerMapping[[#All],[Area]],MATCH(Transactions[[#This Row],[Sub Ledger]],LedgerMapping[[#All],[Sub Ledger]],0))</f>
        <v>Income Statement</v>
      </c>
    </row>
    <row r="9323" spans="1:5" x14ac:dyDescent="0.55000000000000004">
      <c r="A9323">
        <v>11</v>
      </c>
      <c r="B9323">
        <v>83000</v>
      </c>
      <c r="C9323" s="6">
        <v>44013</v>
      </c>
      <c r="D9323">
        <v>-25.23</v>
      </c>
      <c r="E9323" t="str">
        <f>INDEX(LedgerMapping[[#All],[Area]],MATCH(Transactions[[#This Row],[Sub Ledger]],LedgerMapping[[#All],[Sub Ledger]],0))</f>
        <v>Income Statement</v>
      </c>
    </row>
    <row r="9324" spans="1:5" x14ac:dyDescent="0.55000000000000004">
      <c r="A9324">
        <v>11</v>
      </c>
      <c r="B9324">
        <v>84000</v>
      </c>
      <c r="C9324" s="6">
        <v>44013</v>
      </c>
      <c r="D9324">
        <v>-20.97</v>
      </c>
      <c r="E9324" t="str">
        <f>INDEX(LedgerMapping[[#All],[Area]],MATCH(Transactions[[#This Row],[Sub Ledger]],LedgerMapping[[#All],[Sub Ledger]],0))</f>
        <v>Income Statement</v>
      </c>
    </row>
    <row r="9325" spans="1:5" x14ac:dyDescent="0.55000000000000004">
      <c r="A9325">
        <v>11</v>
      </c>
      <c r="B9325">
        <v>85000</v>
      </c>
      <c r="C9325" s="6">
        <v>44013</v>
      </c>
      <c r="D9325">
        <v>-19.91</v>
      </c>
      <c r="E9325" t="str">
        <f>INDEX(LedgerMapping[[#All],[Area]],MATCH(Transactions[[#This Row],[Sub Ledger]],LedgerMapping[[#All],[Sub Ledger]],0))</f>
        <v>Income Statement</v>
      </c>
    </row>
    <row r="9326" spans="1:5" x14ac:dyDescent="0.55000000000000004">
      <c r="A9326">
        <v>11</v>
      </c>
      <c r="B9326">
        <v>87000</v>
      </c>
      <c r="C9326" s="6">
        <v>44013</v>
      </c>
      <c r="D9326">
        <v>-96.51</v>
      </c>
      <c r="E9326" t="str">
        <f>INDEX(LedgerMapping[[#All],[Area]],MATCH(Transactions[[#This Row],[Sub Ledger]],LedgerMapping[[#All],[Sub Ledger]],0))</f>
        <v>Income Statement</v>
      </c>
    </row>
    <row r="9327" spans="1:5" x14ac:dyDescent="0.55000000000000004">
      <c r="A9327">
        <v>11</v>
      </c>
      <c r="B9327">
        <v>90000</v>
      </c>
      <c r="C9327" s="6">
        <v>44013</v>
      </c>
      <c r="D9327">
        <v>-62.46</v>
      </c>
      <c r="E9327" t="str">
        <f>INDEX(LedgerMapping[[#All],[Area]],MATCH(Transactions[[#This Row],[Sub Ledger]],LedgerMapping[[#All],[Sub Ledger]],0))</f>
        <v>Income Statement</v>
      </c>
    </row>
    <row r="9328" spans="1:5" x14ac:dyDescent="0.55000000000000004">
      <c r="A9328">
        <v>11</v>
      </c>
      <c r="B9328">
        <v>94000</v>
      </c>
      <c r="C9328" s="6">
        <v>44013</v>
      </c>
      <c r="D9328">
        <v>-19.91</v>
      </c>
      <c r="E9328" t="str">
        <f>INDEX(LedgerMapping[[#All],[Area]],MATCH(Transactions[[#This Row],[Sub Ledger]],LedgerMapping[[#All],[Sub Ledger]],0))</f>
        <v>Income Statement</v>
      </c>
    </row>
    <row r="9329" spans="1:5" x14ac:dyDescent="0.55000000000000004">
      <c r="A9329">
        <v>11</v>
      </c>
      <c r="B9329">
        <v>60000</v>
      </c>
      <c r="C9329" s="6">
        <v>44013</v>
      </c>
      <c r="D9329">
        <v>-6680.67</v>
      </c>
      <c r="E9329" t="str">
        <f>INDEX(LedgerMapping[[#All],[Area]],MATCH(Transactions[[#This Row],[Sub Ledger]],LedgerMapping[[#All],[Sub Ledger]],0))</f>
        <v>Income Statement</v>
      </c>
    </row>
    <row r="9330" spans="1:5" x14ac:dyDescent="0.55000000000000004">
      <c r="A9330">
        <v>11</v>
      </c>
      <c r="B9330">
        <v>61000</v>
      </c>
      <c r="C9330" s="6">
        <v>44013</v>
      </c>
      <c r="D9330">
        <v>-617.79</v>
      </c>
      <c r="E9330" t="str">
        <f>INDEX(LedgerMapping[[#All],[Area]],MATCH(Transactions[[#This Row],[Sub Ledger]],LedgerMapping[[#All],[Sub Ledger]],0))</f>
        <v>Income Statement</v>
      </c>
    </row>
    <row r="9331" spans="1:5" x14ac:dyDescent="0.55000000000000004">
      <c r="A9331">
        <v>11</v>
      </c>
      <c r="B9331">
        <v>62000</v>
      </c>
      <c r="C9331" s="6">
        <v>44013</v>
      </c>
      <c r="D9331">
        <v>-617.79</v>
      </c>
      <c r="E9331" t="str">
        <f>INDEX(LedgerMapping[[#All],[Area]],MATCH(Transactions[[#This Row],[Sub Ledger]],LedgerMapping[[#All],[Sub Ledger]],0))</f>
        <v>Income Statement</v>
      </c>
    </row>
    <row r="9332" spans="1:5" x14ac:dyDescent="0.55000000000000004">
      <c r="A9332">
        <v>11</v>
      </c>
      <c r="B9332">
        <v>65000</v>
      </c>
      <c r="C9332" s="6">
        <v>44013</v>
      </c>
      <c r="D9332">
        <v>-83.74</v>
      </c>
      <c r="E9332" t="str">
        <f>INDEX(LedgerMapping[[#All],[Area]],MATCH(Transactions[[#This Row],[Sub Ledger]],LedgerMapping[[#All],[Sub Ledger]],0))</f>
        <v>Income Statement</v>
      </c>
    </row>
    <row r="9333" spans="1:5" x14ac:dyDescent="0.55000000000000004">
      <c r="A9333">
        <v>11</v>
      </c>
      <c r="B9333">
        <v>66000</v>
      </c>
      <c r="C9333" s="6">
        <v>44013</v>
      </c>
      <c r="D9333">
        <v>-76.290000000000006</v>
      </c>
      <c r="E9333" t="str">
        <f>INDEX(LedgerMapping[[#All],[Area]],MATCH(Transactions[[#This Row],[Sub Ledger]],LedgerMapping[[#All],[Sub Ledger]],0))</f>
        <v>Income Statement</v>
      </c>
    </row>
    <row r="9334" spans="1:5" x14ac:dyDescent="0.55000000000000004">
      <c r="A9334">
        <v>11</v>
      </c>
      <c r="B9334">
        <v>67000</v>
      </c>
      <c r="C9334" s="6">
        <v>44013</v>
      </c>
      <c r="D9334">
        <v>-37.99</v>
      </c>
      <c r="E9334" t="str">
        <f>INDEX(LedgerMapping[[#All],[Area]],MATCH(Transactions[[#This Row],[Sub Ledger]],LedgerMapping[[#All],[Sub Ledger]],0))</f>
        <v>Income Statement</v>
      </c>
    </row>
    <row r="9335" spans="1:5" x14ac:dyDescent="0.55000000000000004">
      <c r="A9335">
        <v>11</v>
      </c>
      <c r="B9335">
        <v>68000</v>
      </c>
      <c r="C9335" s="6">
        <v>44013</v>
      </c>
      <c r="D9335">
        <v>-29.48</v>
      </c>
      <c r="E9335" t="str">
        <f>INDEX(LedgerMapping[[#All],[Area]],MATCH(Transactions[[#This Row],[Sub Ledger]],LedgerMapping[[#All],[Sub Ledger]],0))</f>
        <v>Income Statement</v>
      </c>
    </row>
    <row r="9336" spans="1:5" x14ac:dyDescent="0.55000000000000004">
      <c r="A9336">
        <v>11</v>
      </c>
      <c r="B9336">
        <v>69000</v>
      </c>
      <c r="C9336" s="6">
        <v>44013</v>
      </c>
      <c r="D9336">
        <v>-9.27</v>
      </c>
      <c r="E9336" t="str">
        <f>INDEX(LedgerMapping[[#All],[Area]],MATCH(Transactions[[#This Row],[Sub Ledger]],LedgerMapping[[#All],[Sub Ledger]],0))</f>
        <v>Income Statement</v>
      </c>
    </row>
    <row r="9337" spans="1:5" x14ac:dyDescent="0.55000000000000004">
      <c r="A9337">
        <v>11</v>
      </c>
      <c r="B9337">
        <v>71000</v>
      </c>
      <c r="C9337" s="6">
        <v>44013</v>
      </c>
      <c r="D9337">
        <v>-13.53</v>
      </c>
      <c r="E9337" t="str">
        <f>INDEX(LedgerMapping[[#All],[Area]],MATCH(Transactions[[#This Row],[Sub Ledger]],LedgerMapping[[#All],[Sub Ledger]],0))</f>
        <v>Income Statement</v>
      </c>
    </row>
    <row r="9338" spans="1:5" x14ac:dyDescent="0.55000000000000004">
      <c r="A9338">
        <v>11</v>
      </c>
      <c r="B9338">
        <v>73000</v>
      </c>
      <c r="C9338" s="6">
        <v>44013</v>
      </c>
      <c r="D9338">
        <v>-51.82</v>
      </c>
      <c r="E9338" t="str">
        <f>INDEX(LedgerMapping[[#All],[Area]],MATCH(Transactions[[#This Row],[Sub Ledger]],LedgerMapping[[#All],[Sub Ledger]],0))</f>
        <v>Income Statement</v>
      </c>
    </row>
    <row r="9339" spans="1:5" x14ac:dyDescent="0.55000000000000004">
      <c r="A9339">
        <v>11</v>
      </c>
      <c r="B9339">
        <v>74000</v>
      </c>
      <c r="C9339" s="6">
        <v>44013</v>
      </c>
      <c r="D9339">
        <v>-206.08</v>
      </c>
      <c r="E9339" t="str">
        <f>INDEX(LedgerMapping[[#All],[Area]],MATCH(Transactions[[#This Row],[Sub Ledger]],LedgerMapping[[#All],[Sub Ledger]],0))</f>
        <v>Income Statement</v>
      </c>
    </row>
    <row r="9340" spans="1:5" x14ac:dyDescent="0.55000000000000004">
      <c r="A9340">
        <v>11</v>
      </c>
      <c r="B9340">
        <v>76000</v>
      </c>
      <c r="C9340" s="6">
        <v>44013</v>
      </c>
      <c r="D9340">
        <v>-57.14</v>
      </c>
      <c r="E9340" t="str">
        <f>INDEX(LedgerMapping[[#All],[Area]],MATCH(Transactions[[#This Row],[Sub Ledger]],LedgerMapping[[#All],[Sub Ledger]],0))</f>
        <v>Income Statement</v>
      </c>
    </row>
    <row r="9341" spans="1:5" x14ac:dyDescent="0.55000000000000004">
      <c r="A9341">
        <v>11</v>
      </c>
      <c r="B9341">
        <v>77000</v>
      </c>
      <c r="C9341" s="6">
        <v>44013</v>
      </c>
      <c r="D9341">
        <v>-101.82</v>
      </c>
      <c r="E9341" t="str">
        <f>INDEX(LedgerMapping[[#All],[Area]],MATCH(Transactions[[#This Row],[Sub Ledger]],LedgerMapping[[#All],[Sub Ledger]],0))</f>
        <v>Income Statement</v>
      </c>
    </row>
    <row r="9342" spans="1:5" x14ac:dyDescent="0.55000000000000004">
      <c r="A9342">
        <v>11</v>
      </c>
      <c r="B9342">
        <v>78000</v>
      </c>
      <c r="C9342" s="6">
        <v>44013</v>
      </c>
      <c r="D9342">
        <v>-29.48</v>
      </c>
      <c r="E9342" t="str">
        <f>INDEX(LedgerMapping[[#All],[Area]],MATCH(Transactions[[#This Row],[Sub Ledger]],LedgerMapping[[#All],[Sub Ledger]],0))</f>
        <v>Income Statement</v>
      </c>
    </row>
    <row r="9343" spans="1:5" x14ac:dyDescent="0.55000000000000004">
      <c r="A9343">
        <v>11</v>
      </c>
      <c r="B9343">
        <v>80000</v>
      </c>
      <c r="C9343" s="6">
        <v>44013</v>
      </c>
      <c r="D9343">
        <v>-102.89</v>
      </c>
      <c r="E9343" t="str">
        <f>INDEX(LedgerMapping[[#All],[Area]],MATCH(Transactions[[#This Row],[Sub Ledger]],LedgerMapping[[#All],[Sub Ledger]],0))</f>
        <v>Income Statement</v>
      </c>
    </row>
    <row r="9344" spans="1:5" x14ac:dyDescent="0.55000000000000004">
      <c r="A9344">
        <v>11</v>
      </c>
      <c r="B9344">
        <v>81000</v>
      </c>
      <c r="C9344" s="6">
        <v>44013</v>
      </c>
      <c r="D9344">
        <v>-63.53</v>
      </c>
      <c r="E9344" t="str">
        <f>INDEX(LedgerMapping[[#All],[Area]],MATCH(Transactions[[#This Row],[Sub Ledger]],LedgerMapping[[#All],[Sub Ledger]],0))</f>
        <v>Income Statement</v>
      </c>
    </row>
    <row r="9345" spans="1:5" x14ac:dyDescent="0.55000000000000004">
      <c r="A9345">
        <v>11</v>
      </c>
      <c r="B9345">
        <v>82000</v>
      </c>
      <c r="C9345" s="6">
        <v>44013</v>
      </c>
      <c r="D9345">
        <v>-7.14</v>
      </c>
      <c r="E9345" t="str">
        <f>INDEX(LedgerMapping[[#All],[Area]],MATCH(Transactions[[#This Row],[Sub Ledger]],LedgerMapping[[#All],[Sub Ledger]],0))</f>
        <v>Income Statement</v>
      </c>
    </row>
    <row r="9346" spans="1:5" x14ac:dyDescent="0.55000000000000004">
      <c r="A9346">
        <v>11</v>
      </c>
      <c r="B9346">
        <v>83000</v>
      </c>
      <c r="C9346" s="6">
        <v>44013</v>
      </c>
      <c r="D9346">
        <v>-22.04</v>
      </c>
      <c r="E9346" t="str">
        <f>INDEX(LedgerMapping[[#All],[Area]],MATCH(Transactions[[#This Row],[Sub Ledger]],LedgerMapping[[#All],[Sub Ledger]],0))</f>
        <v>Income Statement</v>
      </c>
    </row>
    <row r="9347" spans="1:5" x14ac:dyDescent="0.55000000000000004">
      <c r="A9347">
        <v>11</v>
      </c>
      <c r="B9347">
        <v>84000</v>
      </c>
      <c r="C9347" s="6">
        <v>44013</v>
      </c>
      <c r="D9347">
        <v>-18.84</v>
      </c>
      <c r="E9347" t="str">
        <f>INDEX(LedgerMapping[[#All],[Area]],MATCH(Transactions[[#This Row],[Sub Ledger]],LedgerMapping[[#All],[Sub Ledger]],0))</f>
        <v>Income Statement</v>
      </c>
    </row>
    <row r="9348" spans="1:5" x14ac:dyDescent="0.55000000000000004">
      <c r="A9348">
        <v>11</v>
      </c>
      <c r="B9348">
        <v>85000</v>
      </c>
      <c r="C9348" s="6">
        <v>44013</v>
      </c>
      <c r="D9348">
        <v>-17.78</v>
      </c>
      <c r="E9348" t="str">
        <f>INDEX(LedgerMapping[[#All],[Area]],MATCH(Transactions[[#This Row],[Sub Ledger]],LedgerMapping[[#All],[Sub Ledger]],0))</f>
        <v>Income Statement</v>
      </c>
    </row>
    <row r="9349" spans="1:5" x14ac:dyDescent="0.55000000000000004">
      <c r="A9349">
        <v>11</v>
      </c>
      <c r="B9349">
        <v>87000</v>
      </c>
      <c r="C9349" s="6">
        <v>44013</v>
      </c>
      <c r="D9349">
        <v>-96.51</v>
      </c>
      <c r="E9349" t="str">
        <f>INDEX(LedgerMapping[[#All],[Area]],MATCH(Transactions[[#This Row],[Sub Ledger]],LedgerMapping[[#All],[Sub Ledger]],0))</f>
        <v>Income Statement</v>
      </c>
    </row>
    <row r="9350" spans="1:5" x14ac:dyDescent="0.55000000000000004">
      <c r="A9350">
        <v>11</v>
      </c>
      <c r="B9350">
        <v>90000</v>
      </c>
      <c r="C9350" s="6">
        <v>44013</v>
      </c>
      <c r="D9350">
        <v>-52.89</v>
      </c>
      <c r="E9350" t="str">
        <f>INDEX(LedgerMapping[[#All],[Area]],MATCH(Transactions[[#This Row],[Sub Ledger]],LedgerMapping[[#All],[Sub Ledger]],0))</f>
        <v>Income Statement</v>
      </c>
    </row>
    <row r="9351" spans="1:5" x14ac:dyDescent="0.55000000000000004">
      <c r="A9351">
        <v>11</v>
      </c>
      <c r="B9351">
        <v>94000</v>
      </c>
      <c r="C9351" s="6">
        <v>44013</v>
      </c>
      <c r="D9351">
        <v>-18.84</v>
      </c>
      <c r="E9351" t="str">
        <f>INDEX(LedgerMapping[[#All],[Area]],MATCH(Transactions[[#This Row],[Sub Ledger]],LedgerMapping[[#All],[Sub Ledger]],0))</f>
        <v>Income Statement</v>
      </c>
    </row>
    <row r="9352" spans="1:5" x14ac:dyDescent="0.55000000000000004">
      <c r="A9352">
        <v>11</v>
      </c>
      <c r="B9352">
        <v>60000</v>
      </c>
      <c r="C9352" s="6">
        <v>44013</v>
      </c>
      <c r="D9352">
        <v>-13232.92</v>
      </c>
      <c r="E9352" t="str">
        <f>INDEX(LedgerMapping[[#All],[Area]],MATCH(Transactions[[#This Row],[Sub Ledger]],LedgerMapping[[#All],[Sub Ledger]],0))</f>
        <v>Income Statement</v>
      </c>
    </row>
    <row r="9353" spans="1:5" x14ac:dyDescent="0.55000000000000004">
      <c r="A9353">
        <v>11</v>
      </c>
      <c r="B9353">
        <v>61000</v>
      </c>
      <c r="C9353" s="6">
        <v>44013</v>
      </c>
      <c r="D9353">
        <v>-1494.4</v>
      </c>
      <c r="E9353" t="str">
        <f>INDEX(LedgerMapping[[#All],[Area]],MATCH(Transactions[[#This Row],[Sub Ledger]],LedgerMapping[[#All],[Sub Ledger]],0))</f>
        <v>Income Statement</v>
      </c>
    </row>
    <row r="9354" spans="1:5" x14ac:dyDescent="0.55000000000000004">
      <c r="A9354">
        <v>11</v>
      </c>
      <c r="B9354">
        <v>62000</v>
      </c>
      <c r="C9354" s="6">
        <v>44013</v>
      </c>
      <c r="D9354">
        <v>-679.5</v>
      </c>
      <c r="E9354" t="str">
        <f>INDEX(LedgerMapping[[#All],[Area]],MATCH(Transactions[[#This Row],[Sub Ledger]],LedgerMapping[[#All],[Sub Ledger]],0))</f>
        <v>Income Statement</v>
      </c>
    </row>
    <row r="9355" spans="1:5" x14ac:dyDescent="0.55000000000000004">
      <c r="A9355">
        <v>11</v>
      </c>
      <c r="B9355">
        <v>65000</v>
      </c>
      <c r="C9355" s="6">
        <v>44013</v>
      </c>
      <c r="D9355">
        <v>-92.25</v>
      </c>
      <c r="E9355" t="str">
        <f>INDEX(LedgerMapping[[#All],[Area]],MATCH(Transactions[[#This Row],[Sub Ledger]],LedgerMapping[[#All],[Sub Ledger]],0))</f>
        <v>Income Statement</v>
      </c>
    </row>
    <row r="9356" spans="1:5" x14ac:dyDescent="0.55000000000000004">
      <c r="A9356">
        <v>11</v>
      </c>
      <c r="B9356">
        <v>66000</v>
      </c>
      <c r="C9356" s="6">
        <v>44013</v>
      </c>
      <c r="D9356">
        <v>-83.74</v>
      </c>
      <c r="E9356" t="str">
        <f>INDEX(LedgerMapping[[#All],[Area]],MATCH(Transactions[[#This Row],[Sub Ledger]],LedgerMapping[[#All],[Sub Ledger]],0))</f>
        <v>Income Statement</v>
      </c>
    </row>
    <row r="9357" spans="1:5" x14ac:dyDescent="0.55000000000000004">
      <c r="A9357">
        <v>11</v>
      </c>
      <c r="B9357">
        <v>67000</v>
      </c>
      <c r="C9357" s="6">
        <v>44013</v>
      </c>
      <c r="D9357">
        <v>-45.44</v>
      </c>
      <c r="E9357" t="str">
        <f>INDEX(LedgerMapping[[#All],[Area]],MATCH(Transactions[[#This Row],[Sub Ledger]],LedgerMapping[[#All],[Sub Ledger]],0))</f>
        <v>Income Statement</v>
      </c>
    </row>
    <row r="9358" spans="1:5" x14ac:dyDescent="0.55000000000000004">
      <c r="A9358">
        <v>11</v>
      </c>
      <c r="B9358">
        <v>68000</v>
      </c>
      <c r="C9358" s="6">
        <v>44013</v>
      </c>
      <c r="D9358">
        <v>-32.67</v>
      </c>
      <c r="E9358" t="str">
        <f>INDEX(LedgerMapping[[#All],[Area]],MATCH(Transactions[[#This Row],[Sub Ledger]],LedgerMapping[[#All],[Sub Ledger]],0))</f>
        <v>Income Statement</v>
      </c>
    </row>
    <row r="9359" spans="1:5" x14ac:dyDescent="0.55000000000000004">
      <c r="A9359">
        <v>11</v>
      </c>
      <c r="B9359">
        <v>69000</v>
      </c>
      <c r="C9359" s="6">
        <v>44013</v>
      </c>
      <c r="D9359">
        <v>-10.33</v>
      </c>
      <c r="E9359" t="str">
        <f>INDEX(LedgerMapping[[#All],[Area]],MATCH(Transactions[[#This Row],[Sub Ledger]],LedgerMapping[[#All],[Sub Ledger]],0))</f>
        <v>Income Statement</v>
      </c>
    </row>
    <row r="9360" spans="1:5" x14ac:dyDescent="0.55000000000000004">
      <c r="A9360">
        <v>11</v>
      </c>
      <c r="B9360">
        <v>71000</v>
      </c>
      <c r="C9360" s="6">
        <v>44013</v>
      </c>
      <c r="D9360">
        <v>-14.59</v>
      </c>
      <c r="E9360" t="str">
        <f>INDEX(LedgerMapping[[#All],[Area]],MATCH(Transactions[[#This Row],[Sub Ledger]],LedgerMapping[[#All],[Sub Ledger]],0))</f>
        <v>Income Statement</v>
      </c>
    </row>
    <row r="9361" spans="1:5" x14ac:dyDescent="0.55000000000000004">
      <c r="A9361">
        <v>11</v>
      </c>
      <c r="B9361">
        <v>73000</v>
      </c>
      <c r="C9361" s="6">
        <v>44013</v>
      </c>
      <c r="D9361">
        <v>-69.91</v>
      </c>
      <c r="E9361" t="str">
        <f>INDEX(LedgerMapping[[#All],[Area]],MATCH(Transactions[[#This Row],[Sub Ledger]],LedgerMapping[[#All],[Sub Ledger]],0))</f>
        <v>Income Statement</v>
      </c>
    </row>
    <row r="9362" spans="1:5" x14ac:dyDescent="0.55000000000000004">
      <c r="A9362">
        <v>11</v>
      </c>
      <c r="B9362">
        <v>74000</v>
      </c>
      <c r="C9362" s="6">
        <v>44013</v>
      </c>
      <c r="D9362">
        <v>-133.74</v>
      </c>
      <c r="E9362" t="str">
        <f>INDEX(LedgerMapping[[#All],[Area]],MATCH(Transactions[[#This Row],[Sub Ledger]],LedgerMapping[[#All],[Sub Ledger]],0))</f>
        <v>Income Statement</v>
      </c>
    </row>
    <row r="9363" spans="1:5" x14ac:dyDescent="0.55000000000000004">
      <c r="A9363">
        <v>11</v>
      </c>
      <c r="B9363">
        <v>76000</v>
      </c>
      <c r="C9363" s="6">
        <v>44013</v>
      </c>
      <c r="D9363">
        <v>-97.57</v>
      </c>
      <c r="E9363" t="str">
        <f>INDEX(LedgerMapping[[#All],[Area]],MATCH(Transactions[[#This Row],[Sub Ledger]],LedgerMapping[[#All],[Sub Ledger]],0))</f>
        <v>Income Statement</v>
      </c>
    </row>
    <row r="9364" spans="1:5" x14ac:dyDescent="0.55000000000000004">
      <c r="A9364">
        <v>11</v>
      </c>
      <c r="B9364">
        <v>77000</v>
      </c>
      <c r="C9364" s="6">
        <v>44013</v>
      </c>
      <c r="D9364">
        <v>-175.23</v>
      </c>
      <c r="E9364" t="str">
        <f>INDEX(LedgerMapping[[#All],[Area]],MATCH(Transactions[[#This Row],[Sub Ledger]],LedgerMapping[[#All],[Sub Ledger]],0))</f>
        <v>Income Statement</v>
      </c>
    </row>
    <row r="9365" spans="1:5" x14ac:dyDescent="0.55000000000000004">
      <c r="A9365">
        <v>11</v>
      </c>
      <c r="B9365">
        <v>78000</v>
      </c>
      <c r="C9365" s="6">
        <v>44013</v>
      </c>
      <c r="D9365">
        <v>-62.46</v>
      </c>
      <c r="E9365" t="str">
        <f>INDEX(LedgerMapping[[#All],[Area]],MATCH(Transactions[[#This Row],[Sub Ledger]],LedgerMapping[[#All],[Sub Ledger]],0))</f>
        <v>Income Statement</v>
      </c>
    </row>
    <row r="9366" spans="1:5" x14ac:dyDescent="0.55000000000000004">
      <c r="A9366">
        <v>11</v>
      </c>
      <c r="B9366">
        <v>80000</v>
      </c>
      <c r="C9366" s="6">
        <v>44013</v>
      </c>
      <c r="D9366">
        <v>-226.3</v>
      </c>
      <c r="E9366" t="str">
        <f>INDEX(LedgerMapping[[#All],[Area]],MATCH(Transactions[[#This Row],[Sub Ledger]],LedgerMapping[[#All],[Sub Ledger]],0))</f>
        <v>Income Statement</v>
      </c>
    </row>
    <row r="9367" spans="1:5" x14ac:dyDescent="0.55000000000000004">
      <c r="A9367">
        <v>11</v>
      </c>
      <c r="B9367">
        <v>81000</v>
      </c>
      <c r="C9367" s="6">
        <v>44013</v>
      </c>
      <c r="D9367">
        <v>-140.12</v>
      </c>
      <c r="E9367" t="str">
        <f>INDEX(LedgerMapping[[#All],[Area]],MATCH(Transactions[[#This Row],[Sub Ledger]],LedgerMapping[[#All],[Sub Ledger]],0))</f>
        <v>Income Statement</v>
      </c>
    </row>
    <row r="9368" spans="1:5" x14ac:dyDescent="0.55000000000000004">
      <c r="A9368">
        <v>11</v>
      </c>
      <c r="B9368">
        <v>82000</v>
      </c>
      <c r="C9368" s="6">
        <v>44013</v>
      </c>
      <c r="D9368">
        <v>-14.59</v>
      </c>
      <c r="E9368" t="str">
        <f>INDEX(LedgerMapping[[#All],[Area]],MATCH(Transactions[[#This Row],[Sub Ledger]],LedgerMapping[[#All],[Sub Ledger]],0))</f>
        <v>Income Statement</v>
      </c>
    </row>
    <row r="9369" spans="1:5" x14ac:dyDescent="0.55000000000000004">
      <c r="A9369">
        <v>11</v>
      </c>
      <c r="B9369">
        <v>83000</v>
      </c>
      <c r="C9369" s="6">
        <v>44013</v>
      </c>
      <c r="D9369">
        <v>-49.7</v>
      </c>
      <c r="E9369" t="str">
        <f>INDEX(LedgerMapping[[#All],[Area]],MATCH(Transactions[[#This Row],[Sub Ledger]],LedgerMapping[[#All],[Sub Ledger]],0))</f>
        <v>Income Statement</v>
      </c>
    </row>
    <row r="9370" spans="1:5" x14ac:dyDescent="0.55000000000000004">
      <c r="A9370">
        <v>11</v>
      </c>
      <c r="B9370">
        <v>84000</v>
      </c>
      <c r="C9370" s="6">
        <v>44013</v>
      </c>
      <c r="D9370">
        <v>-43.31</v>
      </c>
      <c r="E9370" t="str">
        <f>INDEX(LedgerMapping[[#All],[Area]],MATCH(Transactions[[#This Row],[Sub Ledger]],LedgerMapping[[#All],[Sub Ledger]],0))</f>
        <v>Income Statement</v>
      </c>
    </row>
    <row r="9371" spans="1:5" x14ac:dyDescent="0.55000000000000004">
      <c r="A9371">
        <v>11</v>
      </c>
      <c r="B9371">
        <v>85000</v>
      </c>
      <c r="C9371" s="6">
        <v>44013</v>
      </c>
      <c r="D9371">
        <v>-40.119999999999997</v>
      </c>
      <c r="E9371" t="str">
        <f>INDEX(LedgerMapping[[#All],[Area]],MATCH(Transactions[[#This Row],[Sub Ledger]],LedgerMapping[[#All],[Sub Ledger]],0))</f>
        <v>Income Statement</v>
      </c>
    </row>
    <row r="9372" spans="1:5" x14ac:dyDescent="0.55000000000000004">
      <c r="A9372">
        <v>11</v>
      </c>
      <c r="B9372">
        <v>87000</v>
      </c>
      <c r="C9372" s="6">
        <v>44013</v>
      </c>
      <c r="D9372">
        <v>-192.25</v>
      </c>
      <c r="E9372" t="str">
        <f>INDEX(LedgerMapping[[#All],[Area]],MATCH(Transactions[[#This Row],[Sub Ledger]],LedgerMapping[[#All],[Sub Ledger]],0))</f>
        <v>Income Statement</v>
      </c>
    </row>
    <row r="9373" spans="1:5" x14ac:dyDescent="0.55000000000000004">
      <c r="A9373">
        <v>11</v>
      </c>
      <c r="B9373">
        <v>90000</v>
      </c>
      <c r="C9373" s="6">
        <v>44013</v>
      </c>
      <c r="D9373">
        <v>-129.47999999999999</v>
      </c>
      <c r="E9373" t="str">
        <f>INDEX(LedgerMapping[[#All],[Area]],MATCH(Transactions[[#This Row],[Sub Ledger]],LedgerMapping[[#All],[Sub Ledger]],0))</f>
        <v>Income Statement</v>
      </c>
    </row>
    <row r="9374" spans="1:5" x14ac:dyDescent="0.55000000000000004">
      <c r="A9374">
        <v>11</v>
      </c>
      <c r="B9374">
        <v>94000</v>
      </c>
      <c r="C9374" s="6">
        <v>44013</v>
      </c>
      <c r="D9374">
        <v>-41.19</v>
      </c>
      <c r="E9374" t="str">
        <f>INDEX(LedgerMapping[[#All],[Area]],MATCH(Transactions[[#This Row],[Sub Ledger]],LedgerMapping[[#All],[Sub Ledger]],0))</f>
        <v>Income Statement</v>
      </c>
    </row>
    <row r="9375" spans="1:5" x14ac:dyDescent="0.55000000000000004">
      <c r="A9375">
        <v>11</v>
      </c>
      <c r="B9375">
        <v>60000</v>
      </c>
      <c r="C9375" s="6">
        <v>44013</v>
      </c>
      <c r="D9375">
        <v>-6362.58</v>
      </c>
      <c r="E9375" t="str">
        <f>INDEX(LedgerMapping[[#All],[Area]],MATCH(Transactions[[#This Row],[Sub Ledger]],LedgerMapping[[#All],[Sub Ledger]],0))</f>
        <v>Income Statement</v>
      </c>
    </row>
    <row r="9376" spans="1:5" x14ac:dyDescent="0.55000000000000004">
      <c r="A9376">
        <v>11</v>
      </c>
      <c r="B9376">
        <v>61000</v>
      </c>
      <c r="C9376" s="6">
        <v>44013</v>
      </c>
      <c r="D9376">
        <v>-588</v>
      </c>
      <c r="E9376" t="str">
        <f>INDEX(LedgerMapping[[#All],[Area]],MATCH(Transactions[[#This Row],[Sub Ledger]],LedgerMapping[[#All],[Sub Ledger]],0))</f>
        <v>Income Statement</v>
      </c>
    </row>
    <row r="9377" spans="1:5" x14ac:dyDescent="0.55000000000000004">
      <c r="A9377">
        <v>11</v>
      </c>
      <c r="B9377">
        <v>62000</v>
      </c>
      <c r="C9377" s="6">
        <v>44013</v>
      </c>
      <c r="D9377">
        <v>-588</v>
      </c>
      <c r="E9377" t="str">
        <f>INDEX(LedgerMapping[[#All],[Area]],MATCH(Transactions[[#This Row],[Sub Ledger]],LedgerMapping[[#All],[Sub Ledger]],0))</f>
        <v>Income Statement</v>
      </c>
    </row>
    <row r="9378" spans="1:5" x14ac:dyDescent="0.55000000000000004">
      <c r="A9378">
        <v>11</v>
      </c>
      <c r="B9378">
        <v>65000</v>
      </c>
      <c r="C9378" s="6">
        <v>44013</v>
      </c>
      <c r="D9378">
        <v>-82.68</v>
      </c>
      <c r="E9378" t="str">
        <f>INDEX(LedgerMapping[[#All],[Area]],MATCH(Transactions[[#This Row],[Sub Ledger]],LedgerMapping[[#All],[Sub Ledger]],0))</f>
        <v>Income Statement</v>
      </c>
    </row>
    <row r="9379" spans="1:5" x14ac:dyDescent="0.55000000000000004">
      <c r="A9379">
        <v>11</v>
      </c>
      <c r="B9379">
        <v>66000</v>
      </c>
      <c r="C9379" s="6">
        <v>44013</v>
      </c>
      <c r="D9379">
        <v>-75.23</v>
      </c>
      <c r="E9379" t="str">
        <f>INDEX(LedgerMapping[[#All],[Area]],MATCH(Transactions[[#This Row],[Sub Ledger]],LedgerMapping[[#All],[Sub Ledger]],0))</f>
        <v>Income Statement</v>
      </c>
    </row>
    <row r="9380" spans="1:5" x14ac:dyDescent="0.55000000000000004">
      <c r="A9380">
        <v>11</v>
      </c>
      <c r="B9380">
        <v>67000</v>
      </c>
      <c r="C9380" s="6">
        <v>44013</v>
      </c>
      <c r="D9380">
        <v>-37.99</v>
      </c>
      <c r="E9380" t="str">
        <f>INDEX(LedgerMapping[[#All],[Area]],MATCH(Transactions[[#This Row],[Sub Ledger]],LedgerMapping[[#All],[Sub Ledger]],0))</f>
        <v>Income Statement</v>
      </c>
    </row>
    <row r="9381" spans="1:5" x14ac:dyDescent="0.55000000000000004">
      <c r="A9381">
        <v>11</v>
      </c>
      <c r="B9381">
        <v>68000</v>
      </c>
      <c r="C9381" s="6">
        <v>44013</v>
      </c>
      <c r="D9381">
        <v>-28.42</v>
      </c>
      <c r="E9381" t="str">
        <f>INDEX(LedgerMapping[[#All],[Area]],MATCH(Transactions[[#This Row],[Sub Ledger]],LedgerMapping[[#All],[Sub Ledger]],0))</f>
        <v>Income Statement</v>
      </c>
    </row>
    <row r="9382" spans="1:5" x14ac:dyDescent="0.55000000000000004">
      <c r="A9382">
        <v>11</v>
      </c>
      <c r="B9382">
        <v>69000</v>
      </c>
      <c r="C9382" s="6">
        <v>44013</v>
      </c>
      <c r="D9382">
        <v>-9.27</v>
      </c>
      <c r="E9382" t="str">
        <f>INDEX(LedgerMapping[[#All],[Area]],MATCH(Transactions[[#This Row],[Sub Ledger]],LedgerMapping[[#All],[Sub Ledger]],0))</f>
        <v>Income Statement</v>
      </c>
    </row>
    <row r="9383" spans="1:5" x14ac:dyDescent="0.55000000000000004">
      <c r="A9383">
        <v>11</v>
      </c>
      <c r="B9383">
        <v>71000</v>
      </c>
      <c r="C9383" s="6">
        <v>44013</v>
      </c>
      <c r="D9383">
        <v>-13.53</v>
      </c>
      <c r="E9383" t="str">
        <f>INDEX(LedgerMapping[[#All],[Area]],MATCH(Transactions[[#This Row],[Sub Ledger]],LedgerMapping[[#All],[Sub Ledger]],0))</f>
        <v>Income Statement</v>
      </c>
    </row>
    <row r="9384" spans="1:5" x14ac:dyDescent="0.55000000000000004">
      <c r="A9384">
        <v>11</v>
      </c>
      <c r="B9384">
        <v>73000</v>
      </c>
      <c r="C9384" s="6">
        <v>44013</v>
      </c>
      <c r="D9384">
        <v>-50.76</v>
      </c>
      <c r="E9384" t="str">
        <f>INDEX(LedgerMapping[[#All],[Area]],MATCH(Transactions[[#This Row],[Sub Ledger]],LedgerMapping[[#All],[Sub Ledger]],0))</f>
        <v>Income Statement</v>
      </c>
    </row>
    <row r="9385" spans="1:5" x14ac:dyDescent="0.55000000000000004">
      <c r="A9385">
        <v>11</v>
      </c>
      <c r="B9385">
        <v>74000</v>
      </c>
      <c r="C9385" s="6">
        <v>44013</v>
      </c>
      <c r="D9385">
        <v>-202.89</v>
      </c>
      <c r="E9385" t="str">
        <f>INDEX(LedgerMapping[[#All],[Area]],MATCH(Transactions[[#This Row],[Sub Ledger]],LedgerMapping[[#All],[Sub Ledger]],0))</f>
        <v>Income Statement</v>
      </c>
    </row>
    <row r="9386" spans="1:5" x14ac:dyDescent="0.55000000000000004">
      <c r="A9386">
        <v>11</v>
      </c>
      <c r="B9386">
        <v>76000</v>
      </c>
      <c r="C9386" s="6">
        <v>44013</v>
      </c>
      <c r="D9386">
        <v>-57.14</v>
      </c>
      <c r="E9386" t="str">
        <f>INDEX(LedgerMapping[[#All],[Area]],MATCH(Transactions[[#This Row],[Sub Ledger]],LedgerMapping[[#All],[Sub Ledger]],0))</f>
        <v>Income Statement</v>
      </c>
    </row>
    <row r="9387" spans="1:5" x14ac:dyDescent="0.55000000000000004">
      <c r="A9387">
        <v>11</v>
      </c>
      <c r="B9387">
        <v>77000</v>
      </c>
      <c r="C9387" s="6">
        <v>44013</v>
      </c>
      <c r="D9387">
        <v>-101.82</v>
      </c>
      <c r="E9387" t="str">
        <f>INDEX(LedgerMapping[[#All],[Area]],MATCH(Transactions[[#This Row],[Sub Ledger]],LedgerMapping[[#All],[Sub Ledger]],0))</f>
        <v>Income Statement</v>
      </c>
    </row>
    <row r="9388" spans="1:5" x14ac:dyDescent="0.55000000000000004">
      <c r="A9388">
        <v>11</v>
      </c>
      <c r="B9388">
        <v>78000</v>
      </c>
      <c r="C9388" s="6">
        <v>44013</v>
      </c>
      <c r="D9388">
        <v>-43.31</v>
      </c>
      <c r="E9388" t="str">
        <f>INDEX(LedgerMapping[[#All],[Area]],MATCH(Transactions[[#This Row],[Sub Ledger]],LedgerMapping[[#All],[Sub Ledger]],0))</f>
        <v>Income Statement</v>
      </c>
    </row>
    <row r="9389" spans="1:5" x14ac:dyDescent="0.55000000000000004">
      <c r="A9389">
        <v>11</v>
      </c>
      <c r="B9389">
        <v>80000</v>
      </c>
      <c r="C9389" s="6">
        <v>44013</v>
      </c>
      <c r="D9389">
        <v>-124.17</v>
      </c>
      <c r="E9389" t="str">
        <f>INDEX(LedgerMapping[[#All],[Area]],MATCH(Transactions[[#This Row],[Sub Ledger]],LedgerMapping[[#All],[Sub Ledger]],0))</f>
        <v>Income Statement</v>
      </c>
    </row>
    <row r="9390" spans="1:5" x14ac:dyDescent="0.55000000000000004">
      <c r="A9390">
        <v>11</v>
      </c>
      <c r="B9390">
        <v>81000</v>
      </c>
      <c r="C9390" s="6">
        <v>44013</v>
      </c>
      <c r="D9390">
        <v>-77.36</v>
      </c>
      <c r="E9390" t="str">
        <f>INDEX(LedgerMapping[[#All],[Area]],MATCH(Transactions[[#This Row],[Sub Ledger]],LedgerMapping[[#All],[Sub Ledger]],0))</f>
        <v>Income Statement</v>
      </c>
    </row>
    <row r="9391" spans="1:5" x14ac:dyDescent="0.55000000000000004">
      <c r="A9391">
        <v>11</v>
      </c>
      <c r="B9391">
        <v>82000</v>
      </c>
      <c r="C9391" s="6">
        <v>44013</v>
      </c>
      <c r="D9391">
        <v>-9.27</v>
      </c>
      <c r="E9391" t="str">
        <f>INDEX(LedgerMapping[[#All],[Area]],MATCH(Transactions[[#This Row],[Sub Ledger]],LedgerMapping[[#All],[Sub Ledger]],0))</f>
        <v>Income Statement</v>
      </c>
    </row>
    <row r="9392" spans="1:5" x14ac:dyDescent="0.55000000000000004">
      <c r="A9392">
        <v>11</v>
      </c>
      <c r="B9392">
        <v>83000</v>
      </c>
      <c r="C9392" s="6">
        <v>44013</v>
      </c>
      <c r="D9392">
        <v>-28.42</v>
      </c>
      <c r="E9392" t="str">
        <f>INDEX(LedgerMapping[[#All],[Area]],MATCH(Transactions[[#This Row],[Sub Ledger]],LedgerMapping[[#All],[Sub Ledger]],0))</f>
        <v>Income Statement</v>
      </c>
    </row>
    <row r="9393" spans="1:5" x14ac:dyDescent="0.55000000000000004">
      <c r="A9393">
        <v>11</v>
      </c>
      <c r="B9393">
        <v>84000</v>
      </c>
      <c r="C9393" s="6">
        <v>44013</v>
      </c>
      <c r="D9393">
        <v>-26.29</v>
      </c>
      <c r="E9393" t="str">
        <f>INDEX(LedgerMapping[[#All],[Area]],MATCH(Transactions[[#This Row],[Sub Ledger]],LedgerMapping[[#All],[Sub Ledger]],0))</f>
        <v>Income Statement</v>
      </c>
    </row>
    <row r="9394" spans="1:5" x14ac:dyDescent="0.55000000000000004">
      <c r="A9394">
        <v>11</v>
      </c>
      <c r="B9394">
        <v>85000</v>
      </c>
      <c r="C9394" s="6">
        <v>44013</v>
      </c>
      <c r="D9394">
        <v>-23.1</v>
      </c>
      <c r="E9394" t="str">
        <f>INDEX(LedgerMapping[[#All],[Area]],MATCH(Transactions[[#This Row],[Sub Ledger]],LedgerMapping[[#All],[Sub Ledger]],0))</f>
        <v>Income Statement</v>
      </c>
    </row>
    <row r="9395" spans="1:5" x14ac:dyDescent="0.55000000000000004">
      <c r="A9395">
        <v>11</v>
      </c>
      <c r="B9395">
        <v>87000</v>
      </c>
      <c r="C9395" s="6">
        <v>44013</v>
      </c>
      <c r="D9395">
        <v>-96.51</v>
      </c>
      <c r="E9395" t="str">
        <f>INDEX(LedgerMapping[[#All],[Area]],MATCH(Transactions[[#This Row],[Sub Ledger]],LedgerMapping[[#All],[Sub Ledger]],0))</f>
        <v>Income Statement</v>
      </c>
    </row>
    <row r="9396" spans="1:5" x14ac:dyDescent="0.55000000000000004">
      <c r="A9396">
        <v>11</v>
      </c>
      <c r="B9396">
        <v>90000</v>
      </c>
      <c r="C9396" s="6">
        <v>44013</v>
      </c>
      <c r="D9396">
        <v>-77.36</v>
      </c>
      <c r="E9396" t="str">
        <f>INDEX(LedgerMapping[[#All],[Area]],MATCH(Transactions[[#This Row],[Sub Ledger]],LedgerMapping[[#All],[Sub Ledger]],0))</f>
        <v>Income Statement</v>
      </c>
    </row>
    <row r="9397" spans="1:5" x14ac:dyDescent="0.55000000000000004">
      <c r="A9397">
        <v>11</v>
      </c>
      <c r="B9397">
        <v>94000</v>
      </c>
      <c r="C9397" s="6">
        <v>44013</v>
      </c>
      <c r="D9397">
        <v>-23.1</v>
      </c>
      <c r="E9397" t="str">
        <f>INDEX(LedgerMapping[[#All],[Area]],MATCH(Transactions[[#This Row],[Sub Ledger]],LedgerMapping[[#All],[Sub Ledger]],0))</f>
        <v>Income Statement</v>
      </c>
    </row>
    <row r="9398" spans="1:5" x14ac:dyDescent="0.55000000000000004">
      <c r="A9398">
        <v>11</v>
      </c>
      <c r="B9398">
        <v>52000</v>
      </c>
      <c r="C9398" s="6">
        <v>44013</v>
      </c>
      <c r="D9398">
        <v>1310.3599999999999</v>
      </c>
      <c r="E9398" t="str">
        <f>INDEX(LedgerMapping[[#All],[Area]],MATCH(Transactions[[#This Row],[Sub Ledger]],LedgerMapping[[#All],[Sub Ledger]],0))</f>
        <v>Income Statement</v>
      </c>
    </row>
    <row r="9399" spans="1:5" x14ac:dyDescent="0.55000000000000004">
      <c r="A9399">
        <v>11</v>
      </c>
      <c r="B9399">
        <v>101000</v>
      </c>
      <c r="C9399" s="6">
        <v>44013</v>
      </c>
      <c r="D9399">
        <v>43655.83</v>
      </c>
      <c r="E9399" t="str">
        <f>INDEX(LedgerMapping[[#All],[Area]],MATCH(Transactions[[#This Row],[Sub Ledger]],LedgerMapping[[#All],[Sub Ledger]],0))</f>
        <v>Income Statement</v>
      </c>
    </row>
    <row r="9400" spans="1:5" x14ac:dyDescent="0.55000000000000004">
      <c r="A9400">
        <v>11</v>
      </c>
      <c r="B9400">
        <v>89000</v>
      </c>
      <c r="C9400" s="6">
        <v>44013</v>
      </c>
      <c r="D9400">
        <v>41.19</v>
      </c>
      <c r="E9400" t="str">
        <f>INDEX(LedgerMapping[[#All],[Area]],MATCH(Transactions[[#This Row],[Sub Ledger]],LedgerMapping[[#All],[Sub Ledger]],0))</f>
        <v>Income Statement</v>
      </c>
    </row>
    <row r="9401" spans="1:5" x14ac:dyDescent="0.55000000000000004">
      <c r="A9401">
        <v>11</v>
      </c>
      <c r="B9401">
        <v>89000</v>
      </c>
      <c r="C9401" s="6">
        <v>44013</v>
      </c>
      <c r="D9401">
        <v>35.869999999999997</v>
      </c>
      <c r="E9401" t="str">
        <f>INDEX(LedgerMapping[[#All],[Area]],MATCH(Transactions[[#This Row],[Sub Ledger]],LedgerMapping[[#All],[Sub Ledger]],0))</f>
        <v>Income Statement</v>
      </c>
    </row>
    <row r="9402" spans="1:5" x14ac:dyDescent="0.55000000000000004">
      <c r="A9402">
        <v>11</v>
      </c>
      <c r="B9402">
        <v>89000</v>
      </c>
      <c r="C9402" s="6">
        <v>44013</v>
      </c>
      <c r="D9402">
        <v>84.8</v>
      </c>
      <c r="E9402" t="str">
        <f>INDEX(LedgerMapping[[#All],[Area]],MATCH(Transactions[[#This Row],[Sub Ledger]],LedgerMapping[[#All],[Sub Ledger]],0))</f>
        <v>Income Statement</v>
      </c>
    </row>
    <row r="9403" spans="1:5" x14ac:dyDescent="0.55000000000000004">
      <c r="A9403">
        <v>11</v>
      </c>
      <c r="B9403">
        <v>89000</v>
      </c>
      <c r="C9403" s="6">
        <v>44013</v>
      </c>
      <c r="D9403">
        <v>50.76</v>
      </c>
      <c r="E9403" t="str">
        <f>INDEX(LedgerMapping[[#All],[Area]],MATCH(Transactions[[#This Row],[Sub Ledger]],LedgerMapping[[#All],[Sub Ledger]],0))</f>
        <v>Income Statement</v>
      </c>
    </row>
    <row r="9404" spans="1:5" x14ac:dyDescent="0.55000000000000004">
      <c r="A9404">
        <v>11</v>
      </c>
      <c r="B9404">
        <v>89000</v>
      </c>
      <c r="C9404" s="6">
        <v>44013</v>
      </c>
      <c r="D9404">
        <v>80.55</v>
      </c>
      <c r="E9404" t="str">
        <f>INDEX(LedgerMapping[[#All],[Area]],MATCH(Transactions[[#This Row],[Sub Ledger]],LedgerMapping[[#All],[Sub Ledger]],0))</f>
        <v>Income Statement</v>
      </c>
    </row>
    <row r="9405" spans="1:5" x14ac:dyDescent="0.55000000000000004">
      <c r="A9405">
        <v>11</v>
      </c>
      <c r="B9405">
        <v>89000</v>
      </c>
      <c r="C9405" s="6">
        <v>44013</v>
      </c>
      <c r="D9405">
        <v>147.57</v>
      </c>
      <c r="E9405" t="str">
        <f>INDEX(LedgerMapping[[#All],[Area]],MATCH(Transactions[[#This Row],[Sub Ledger]],LedgerMapping[[#All],[Sub Ledger]],0))</f>
        <v>Income Statement</v>
      </c>
    </row>
    <row r="9406" spans="1:5" x14ac:dyDescent="0.55000000000000004">
      <c r="A9406">
        <v>11</v>
      </c>
      <c r="B9406">
        <v>91000</v>
      </c>
      <c r="C9406" s="6">
        <v>44013</v>
      </c>
      <c r="D9406">
        <v>-48.18</v>
      </c>
      <c r="E9406" t="str">
        <f>INDEX(LedgerMapping[[#All],[Area]],MATCH(Transactions[[#This Row],[Sub Ledger]],LedgerMapping[[#All],[Sub Ledger]],0))</f>
        <v>Income Statement</v>
      </c>
    </row>
    <row r="9407" spans="1:5" x14ac:dyDescent="0.55000000000000004">
      <c r="A9407">
        <v>11</v>
      </c>
      <c r="B9407">
        <v>91000</v>
      </c>
      <c r="C9407" s="6">
        <v>44013</v>
      </c>
      <c r="D9407">
        <v>-40.729999999999997</v>
      </c>
      <c r="E9407" t="str">
        <f>INDEX(LedgerMapping[[#All],[Area]],MATCH(Transactions[[#This Row],[Sub Ledger]],LedgerMapping[[#All],[Sub Ledger]],0))</f>
        <v>Income Statement</v>
      </c>
    </row>
    <row r="9408" spans="1:5" x14ac:dyDescent="0.55000000000000004">
      <c r="A9408">
        <v>11</v>
      </c>
      <c r="B9408">
        <v>91000</v>
      </c>
      <c r="C9408" s="6">
        <v>44013</v>
      </c>
      <c r="D9408">
        <v>-102.43</v>
      </c>
      <c r="E9408" t="str">
        <f>INDEX(LedgerMapping[[#All],[Area]],MATCH(Transactions[[#This Row],[Sub Ledger]],LedgerMapping[[#All],[Sub Ledger]],0))</f>
        <v>Income Statement</v>
      </c>
    </row>
    <row r="9409" spans="1:5" x14ac:dyDescent="0.55000000000000004">
      <c r="A9409">
        <v>11</v>
      </c>
      <c r="B9409">
        <v>91000</v>
      </c>
      <c r="C9409" s="6">
        <v>44013</v>
      </c>
      <c r="D9409">
        <v>-60.94</v>
      </c>
      <c r="E9409" t="str">
        <f>INDEX(LedgerMapping[[#All],[Area]],MATCH(Transactions[[#This Row],[Sub Ledger]],LedgerMapping[[#All],[Sub Ledger]],0))</f>
        <v>Income Statement</v>
      </c>
    </row>
    <row r="9410" spans="1:5" x14ac:dyDescent="0.55000000000000004">
      <c r="A9410">
        <v>11</v>
      </c>
      <c r="B9410">
        <v>91000</v>
      </c>
      <c r="C9410" s="6">
        <v>44013</v>
      </c>
      <c r="D9410">
        <v>-97.11</v>
      </c>
      <c r="E9410" t="str">
        <f>INDEX(LedgerMapping[[#All],[Area]],MATCH(Transactions[[#This Row],[Sub Ledger]],LedgerMapping[[#All],[Sub Ledger]],0))</f>
        <v>Income Statement</v>
      </c>
    </row>
    <row r="9411" spans="1:5" x14ac:dyDescent="0.55000000000000004">
      <c r="A9411">
        <v>11</v>
      </c>
      <c r="B9411">
        <v>91000</v>
      </c>
      <c r="C9411" s="6">
        <v>44013</v>
      </c>
      <c r="D9411">
        <v>-180.09</v>
      </c>
      <c r="E9411" t="str">
        <f>INDEX(LedgerMapping[[#All],[Area]],MATCH(Transactions[[#This Row],[Sub Ledger]],LedgerMapping[[#All],[Sub Ledger]],0))</f>
        <v>Income Statement</v>
      </c>
    </row>
    <row r="9412" spans="1:5" x14ac:dyDescent="0.55000000000000004">
      <c r="A9412">
        <v>11</v>
      </c>
      <c r="B9412">
        <v>92000</v>
      </c>
      <c r="C9412" s="6">
        <v>44013</v>
      </c>
      <c r="D9412">
        <v>300.76</v>
      </c>
      <c r="E9412" t="str">
        <f>INDEX(LedgerMapping[[#All],[Area]],MATCH(Transactions[[#This Row],[Sub Ledger]],LedgerMapping[[#All],[Sub Ledger]],0))</f>
        <v>Income Statement</v>
      </c>
    </row>
    <row r="9413" spans="1:5" x14ac:dyDescent="0.55000000000000004">
      <c r="A9413">
        <v>11</v>
      </c>
      <c r="B9413">
        <v>92000</v>
      </c>
      <c r="C9413" s="6">
        <v>44013</v>
      </c>
      <c r="D9413">
        <v>163.53</v>
      </c>
      <c r="E9413" t="str">
        <f>INDEX(LedgerMapping[[#All],[Area]],MATCH(Transactions[[#This Row],[Sub Ledger]],LedgerMapping[[#All],[Sub Ledger]],0))</f>
        <v>Income Statement</v>
      </c>
    </row>
    <row r="9414" spans="1:5" x14ac:dyDescent="0.55000000000000004">
      <c r="A9414">
        <v>11</v>
      </c>
      <c r="B9414">
        <v>92000</v>
      </c>
      <c r="C9414" s="6">
        <v>44013</v>
      </c>
      <c r="D9414">
        <v>82.68</v>
      </c>
      <c r="E9414" t="str">
        <f>INDEX(LedgerMapping[[#All],[Area]],MATCH(Transactions[[#This Row],[Sub Ledger]],LedgerMapping[[#All],[Sub Ledger]],0))</f>
        <v>Income Statement</v>
      </c>
    </row>
    <row r="9415" spans="1:5" x14ac:dyDescent="0.55000000000000004">
      <c r="A9415">
        <v>11</v>
      </c>
      <c r="B9415">
        <v>92000</v>
      </c>
      <c r="C9415" s="6">
        <v>44013</v>
      </c>
      <c r="D9415">
        <v>70.97</v>
      </c>
      <c r="E9415" t="str">
        <f>INDEX(LedgerMapping[[#All],[Area]],MATCH(Transactions[[#This Row],[Sub Ledger]],LedgerMapping[[#All],[Sub Ledger]],0))</f>
        <v>Income Statement</v>
      </c>
    </row>
    <row r="9416" spans="1:5" x14ac:dyDescent="0.55000000000000004">
      <c r="A9416">
        <v>11</v>
      </c>
      <c r="B9416">
        <v>92000</v>
      </c>
      <c r="C9416" s="6">
        <v>44013</v>
      </c>
      <c r="D9416">
        <v>172.04</v>
      </c>
      <c r="E9416" t="str">
        <f>INDEX(LedgerMapping[[#All],[Area]],MATCH(Transactions[[#This Row],[Sub Ledger]],LedgerMapping[[#All],[Sub Ledger]],0))</f>
        <v>Income Statement</v>
      </c>
    </row>
    <row r="9417" spans="1:5" x14ac:dyDescent="0.55000000000000004">
      <c r="A9417">
        <v>11</v>
      </c>
      <c r="B9417">
        <v>92000</v>
      </c>
      <c r="C9417" s="6">
        <v>44013</v>
      </c>
      <c r="D9417">
        <v>102.89</v>
      </c>
      <c r="E9417" t="str">
        <f>INDEX(LedgerMapping[[#All],[Area]],MATCH(Transactions[[#This Row],[Sub Ledger]],LedgerMapping[[#All],[Sub Ledger]],0))</f>
        <v>Income Statement</v>
      </c>
    </row>
    <row r="9418" spans="1:5" x14ac:dyDescent="0.55000000000000004">
      <c r="A9418">
        <v>11</v>
      </c>
      <c r="B9418">
        <v>101001</v>
      </c>
      <c r="C9418" s="6">
        <v>44013</v>
      </c>
      <c r="D9418">
        <v>33614.989099999999</v>
      </c>
      <c r="E9418" t="str">
        <f>INDEX(LedgerMapping[[#All],[Area]],MATCH(Transactions[[#This Row],[Sub Ledger]],LedgerMapping[[#All],[Sub Ledger]],0))</f>
        <v>Income Statement</v>
      </c>
    </row>
    <row r="9419" spans="1:5" x14ac:dyDescent="0.55000000000000004">
      <c r="A9419">
        <v>11</v>
      </c>
      <c r="B9419">
        <v>53000</v>
      </c>
      <c r="C9419" s="6">
        <v>43952</v>
      </c>
      <c r="D9419">
        <v>-10896.71</v>
      </c>
      <c r="E9419" t="str">
        <f>INDEX(LedgerMapping[[#All],[Area]],MATCH(Transactions[[#This Row],[Sub Ledger]],LedgerMapping[[#All],[Sub Ledger]],0))</f>
        <v>Income Statement</v>
      </c>
    </row>
    <row r="9420" spans="1:5" x14ac:dyDescent="0.55000000000000004">
      <c r="A9420">
        <v>11</v>
      </c>
      <c r="B9420">
        <v>54000</v>
      </c>
      <c r="C9420" s="6">
        <v>43952</v>
      </c>
      <c r="D9420">
        <v>-53.95</v>
      </c>
      <c r="E9420" t="str">
        <f>INDEX(LedgerMapping[[#All],[Area]],MATCH(Transactions[[#This Row],[Sub Ledger]],LedgerMapping[[#All],[Sub Ledger]],0))</f>
        <v>Income Statement</v>
      </c>
    </row>
    <row r="9421" spans="1:5" x14ac:dyDescent="0.55000000000000004">
      <c r="A9421">
        <v>11</v>
      </c>
      <c r="B9421">
        <v>56000</v>
      </c>
      <c r="C9421" s="6">
        <v>43952</v>
      </c>
      <c r="D9421">
        <v>-46920.78</v>
      </c>
      <c r="E9421" t="str">
        <f>INDEX(LedgerMapping[[#All],[Area]],MATCH(Transactions[[#This Row],[Sub Ledger]],LedgerMapping[[#All],[Sub Ledger]],0))</f>
        <v>Income Statement</v>
      </c>
    </row>
    <row r="9422" spans="1:5" x14ac:dyDescent="0.55000000000000004">
      <c r="A9422">
        <v>11</v>
      </c>
      <c r="B9422">
        <v>57000</v>
      </c>
      <c r="C9422" s="6">
        <v>43952</v>
      </c>
      <c r="D9422">
        <v>-18159.61</v>
      </c>
      <c r="E9422" t="str">
        <f>INDEX(LedgerMapping[[#All],[Area]],MATCH(Transactions[[#This Row],[Sub Ledger]],LedgerMapping[[#All],[Sub Ledger]],0))</f>
        <v>Income Statement</v>
      </c>
    </row>
    <row r="9423" spans="1:5" x14ac:dyDescent="0.55000000000000004">
      <c r="A9423">
        <v>11</v>
      </c>
      <c r="B9423">
        <v>60000</v>
      </c>
      <c r="C9423" s="6">
        <v>43952</v>
      </c>
      <c r="D9423">
        <v>-13869.1</v>
      </c>
      <c r="E9423" t="str">
        <f>INDEX(LedgerMapping[[#All],[Area]],MATCH(Transactions[[#This Row],[Sub Ledger]],LedgerMapping[[#All],[Sub Ledger]],0))</f>
        <v>Income Statement</v>
      </c>
    </row>
    <row r="9424" spans="1:5" x14ac:dyDescent="0.55000000000000004">
      <c r="A9424">
        <v>11</v>
      </c>
      <c r="B9424">
        <v>61000</v>
      </c>
      <c r="C9424" s="6">
        <v>43952</v>
      </c>
      <c r="D9424">
        <v>-1139.08</v>
      </c>
      <c r="E9424" t="str">
        <f>INDEX(LedgerMapping[[#All],[Area]],MATCH(Transactions[[#This Row],[Sub Ledger]],LedgerMapping[[#All],[Sub Ledger]],0))</f>
        <v>Income Statement</v>
      </c>
    </row>
    <row r="9425" spans="1:5" x14ac:dyDescent="0.55000000000000004">
      <c r="A9425">
        <v>11</v>
      </c>
      <c r="B9425">
        <v>62000</v>
      </c>
      <c r="C9425" s="6">
        <v>43952</v>
      </c>
      <c r="D9425">
        <v>-996.52</v>
      </c>
      <c r="E9425" t="str">
        <f>INDEX(LedgerMapping[[#All],[Area]],MATCH(Transactions[[#This Row],[Sub Ledger]],LedgerMapping[[#All],[Sub Ledger]],0))</f>
        <v>Income Statement</v>
      </c>
    </row>
    <row r="9426" spans="1:5" x14ac:dyDescent="0.55000000000000004">
      <c r="A9426">
        <v>11</v>
      </c>
      <c r="B9426">
        <v>63000</v>
      </c>
      <c r="C9426" s="6">
        <v>43952</v>
      </c>
      <c r="D9426">
        <v>-2422.08</v>
      </c>
      <c r="E9426" t="str">
        <f>INDEX(LedgerMapping[[#All],[Area]],MATCH(Transactions[[#This Row],[Sub Ledger]],LedgerMapping[[#All],[Sub Ledger]],0))</f>
        <v>Income Statement</v>
      </c>
    </row>
    <row r="9427" spans="1:5" x14ac:dyDescent="0.55000000000000004">
      <c r="A9427">
        <v>11</v>
      </c>
      <c r="B9427">
        <v>65000</v>
      </c>
      <c r="C9427" s="6">
        <v>43952</v>
      </c>
      <c r="D9427">
        <v>-128.41999999999999</v>
      </c>
      <c r="E9427" t="str">
        <f>INDEX(LedgerMapping[[#All],[Area]],MATCH(Transactions[[#This Row],[Sub Ledger]],LedgerMapping[[#All],[Sub Ledger]],0))</f>
        <v>Income Statement</v>
      </c>
    </row>
    <row r="9428" spans="1:5" x14ac:dyDescent="0.55000000000000004">
      <c r="A9428">
        <v>11</v>
      </c>
      <c r="B9428">
        <v>66000</v>
      </c>
      <c r="C9428" s="6">
        <v>43952</v>
      </c>
      <c r="D9428">
        <v>-116.72</v>
      </c>
      <c r="E9428" t="str">
        <f>INDEX(LedgerMapping[[#All],[Area]],MATCH(Transactions[[#This Row],[Sub Ledger]],LedgerMapping[[#All],[Sub Ledger]],0))</f>
        <v>Income Statement</v>
      </c>
    </row>
    <row r="9429" spans="1:5" x14ac:dyDescent="0.55000000000000004">
      <c r="A9429">
        <v>11</v>
      </c>
      <c r="B9429">
        <v>67000</v>
      </c>
      <c r="C9429" s="6">
        <v>43952</v>
      </c>
      <c r="D9429">
        <v>-60.33</v>
      </c>
      <c r="E9429" t="str">
        <f>INDEX(LedgerMapping[[#All],[Area]],MATCH(Transactions[[#This Row],[Sub Ledger]],LedgerMapping[[#All],[Sub Ledger]],0))</f>
        <v>Income Statement</v>
      </c>
    </row>
    <row r="9430" spans="1:5" x14ac:dyDescent="0.55000000000000004">
      <c r="A9430">
        <v>11</v>
      </c>
      <c r="B9430">
        <v>68000</v>
      </c>
      <c r="C9430" s="6">
        <v>43952</v>
      </c>
      <c r="D9430">
        <v>-45.44</v>
      </c>
      <c r="E9430" t="str">
        <f>INDEX(LedgerMapping[[#All],[Area]],MATCH(Transactions[[#This Row],[Sub Ledger]],LedgerMapping[[#All],[Sub Ledger]],0))</f>
        <v>Income Statement</v>
      </c>
    </row>
    <row r="9431" spans="1:5" x14ac:dyDescent="0.55000000000000004">
      <c r="A9431">
        <v>11</v>
      </c>
      <c r="B9431">
        <v>69000</v>
      </c>
      <c r="C9431" s="6">
        <v>43952</v>
      </c>
      <c r="D9431">
        <v>-13.53</v>
      </c>
      <c r="E9431" t="str">
        <f>INDEX(LedgerMapping[[#All],[Area]],MATCH(Transactions[[#This Row],[Sub Ledger]],LedgerMapping[[#All],[Sub Ledger]],0))</f>
        <v>Income Statement</v>
      </c>
    </row>
    <row r="9432" spans="1:5" x14ac:dyDescent="0.55000000000000004">
      <c r="A9432">
        <v>11</v>
      </c>
      <c r="B9432">
        <v>71000</v>
      </c>
      <c r="C9432" s="6">
        <v>43952</v>
      </c>
      <c r="D9432">
        <v>-19.91</v>
      </c>
      <c r="E9432" t="str">
        <f>INDEX(LedgerMapping[[#All],[Area]],MATCH(Transactions[[#This Row],[Sub Ledger]],LedgerMapping[[#All],[Sub Ledger]],0))</f>
        <v>Income Statement</v>
      </c>
    </row>
    <row r="9433" spans="1:5" x14ac:dyDescent="0.55000000000000004">
      <c r="A9433">
        <v>11</v>
      </c>
      <c r="B9433">
        <v>72000</v>
      </c>
      <c r="C9433" s="6">
        <v>43952</v>
      </c>
      <c r="D9433">
        <v>-243.32</v>
      </c>
      <c r="E9433" t="str">
        <f>INDEX(LedgerMapping[[#All],[Area]],MATCH(Transactions[[#This Row],[Sub Ledger]],LedgerMapping[[#All],[Sub Ledger]],0))</f>
        <v>Income Statement</v>
      </c>
    </row>
    <row r="9434" spans="1:5" x14ac:dyDescent="0.55000000000000004">
      <c r="A9434">
        <v>11</v>
      </c>
      <c r="B9434">
        <v>73000</v>
      </c>
      <c r="C9434" s="6">
        <v>43952</v>
      </c>
      <c r="D9434">
        <v>-86.93</v>
      </c>
      <c r="E9434" t="str">
        <f>INDEX(LedgerMapping[[#All],[Area]],MATCH(Transactions[[#This Row],[Sub Ledger]],LedgerMapping[[#All],[Sub Ledger]],0))</f>
        <v>Income Statement</v>
      </c>
    </row>
    <row r="9435" spans="1:5" x14ac:dyDescent="0.55000000000000004">
      <c r="A9435">
        <v>11</v>
      </c>
      <c r="B9435">
        <v>74000</v>
      </c>
      <c r="C9435" s="6">
        <v>43952</v>
      </c>
      <c r="D9435">
        <v>-174.17</v>
      </c>
      <c r="E9435" t="str">
        <f>INDEX(LedgerMapping[[#All],[Area]],MATCH(Transactions[[#This Row],[Sub Ledger]],LedgerMapping[[#All],[Sub Ledger]],0))</f>
        <v>Income Statement</v>
      </c>
    </row>
    <row r="9436" spans="1:5" x14ac:dyDescent="0.55000000000000004">
      <c r="A9436">
        <v>11</v>
      </c>
      <c r="B9436">
        <v>76000</v>
      </c>
      <c r="C9436" s="6">
        <v>43952</v>
      </c>
      <c r="D9436">
        <v>-1053.97</v>
      </c>
      <c r="E9436" t="str">
        <f>INDEX(LedgerMapping[[#All],[Area]],MATCH(Transactions[[#This Row],[Sub Ledger]],LedgerMapping[[#All],[Sub Ledger]],0))</f>
        <v>Income Statement</v>
      </c>
    </row>
    <row r="9437" spans="1:5" x14ac:dyDescent="0.55000000000000004">
      <c r="A9437">
        <v>11</v>
      </c>
      <c r="B9437">
        <v>77000</v>
      </c>
      <c r="C9437" s="6">
        <v>43952</v>
      </c>
      <c r="D9437">
        <v>-188</v>
      </c>
      <c r="E9437" t="str">
        <f>INDEX(LedgerMapping[[#All],[Area]],MATCH(Transactions[[#This Row],[Sub Ledger]],LedgerMapping[[#All],[Sub Ledger]],0))</f>
        <v>Income Statement</v>
      </c>
    </row>
    <row r="9438" spans="1:5" x14ac:dyDescent="0.55000000000000004">
      <c r="A9438">
        <v>11</v>
      </c>
      <c r="B9438">
        <v>78000</v>
      </c>
      <c r="C9438" s="6">
        <v>43952</v>
      </c>
      <c r="D9438">
        <v>-61.4</v>
      </c>
      <c r="E9438" t="str">
        <f>INDEX(LedgerMapping[[#All],[Area]],MATCH(Transactions[[#This Row],[Sub Ledger]],LedgerMapping[[#All],[Sub Ledger]],0))</f>
        <v>Income Statement</v>
      </c>
    </row>
    <row r="9439" spans="1:5" x14ac:dyDescent="0.55000000000000004">
      <c r="A9439">
        <v>11</v>
      </c>
      <c r="B9439">
        <v>80000</v>
      </c>
      <c r="C9439" s="6">
        <v>43952</v>
      </c>
      <c r="D9439">
        <v>-222.04</v>
      </c>
      <c r="E9439" t="str">
        <f>INDEX(LedgerMapping[[#All],[Area]],MATCH(Transactions[[#This Row],[Sub Ledger]],LedgerMapping[[#All],[Sub Ledger]],0))</f>
        <v>Income Statement</v>
      </c>
    </row>
    <row r="9440" spans="1:5" x14ac:dyDescent="0.55000000000000004">
      <c r="A9440">
        <v>11</v>
      </c>
      <c r="B9440">
        <v>81000</v>
      </c>
      <c r="C9440" s="6">
        <v>43952</v>
      </c>
      <c r="D9440">
        <v>-138</v>
      </c>
      <c r="E9440" t="str">
        <f>INDEX(LedgerMapping[[#All],[Area]],MATCH(Transactions[[#This Row],[Sub Ledger]],LedgerMapping[[#All],[Sub Ledger]],0))</f>
        <v>Income Statement</v>
      </c>
    </row>
    <row r="9441" spans="1:5" x14ac:dyDescent="0.55000000000000004">
      <c r="A9441">
        <v>11</v>
      </c>
      <c r="B9441">
        <v>82000</v>
      </c>
      <c r="C9441" s="6">
        <v>43952</v>
      </c>
      <c r="D9441">
        <v>-14.59</v>
      </c>
      <c r="E9441" t="str">
        <f>INDEX(LedgerMapping[[#All],[Area]],MATCH(Transactions[[#This Row],[Sub Ledger]],LedgerMapping[[#All],[Sub Ledger]],0))</f>
        <v>Income Statement</v>
      </c>
    </row>
    <row r="9442" spans="1:5" x14ac:dyDescent="0.55000000000000004">
      <c r="A9442">
        <v>11</v>
      </c>
      <c r="B9442">
        <v>83000</v>
      </c>
      <c r="C9442" s="6">
        <v>43952</v>
      </c>
      <c r="D9442">
        <v>-48.63</v>
      </c>
      <c r="E9442" t="str">
        <f>INDEX(LedgerMapping[[#All],[Area]],MATCH(Transactions[[#This Row],[Sub Ledger]],LedgerMapping[[#All],[Sub Ledger]],0))</f>
        <v>Income Statement</v>
      </c>
    </row>
    <row r="9443" spans="1:5" x14ac:dyDescent="0.55000000000000004">
      <c r="A9443">
        <v>11</v>
      </c>
      <c r="B9443">
        <v>84000</v>
      </c>
      <c r="C9443" s="6">
        <v>43952</v>
      </c>
      <c r="D9443">
        <v>-42.25</v>
      </c>
      <c r="E9443" t="str">
        <f>INDEX(LedgerMapping[[#All],[Area]],MATCH(Transactions[[#This Row],[Sub Ledger]],LedgerMapping[[#All],[Sub Ledger]],0))</f>
        <v>Income Statement</v>
      </c>
    </row>
    <row r="9444" spans="1:5" x14ac:dyDescent="0.55000000000000004">
      <c r="A9444">
        <v>11</v>
      </c>
      <c r="B9444">
        <v>85000</v>
      </c>
      <c r="C9444" s="6">
        <v>43952</v>
      </c>
      <c r="D9444">
        <v>-39.06</v>
      </c>
      <c r="E9444" t="str">
        <f>INDEX(LedgerMapping[[#All],[Area]],MATCH(Transactions[[#This Row],[Sub Ledger]],LedgerMapping[[#All],[Sub Ledger]],0))</f>
        <v>Income Statement</v>
      </c>
    </row>
    <row r="9445" spans="1:5" x14ac:dyDescent="0.55000000000000004">
      <c r="A9445">
        <v>11</v>
      </c>
      <c r="B9445">
        <v>87000</v>
      </c>
      <c r="C9445" s="6">
        <v>43952</v>
      </c>
      <c r="D9445">
        <v>-192.25</v>
      </c>
      <c r="E9445" t="str">
        <f>INDEX(LedgerMapping[[#All],[Area]],MATCH(Transactions[[#This Row],[Sub Ledger]],LedgerMapping[[#All],[Sub Ledger]],0))</f>
        <v>Income Statement</v>
      </c>
    </row>
    <row r="9446" spans="1:5" x14ac:dyDescent="0.55000000000000004">
      <c r="A9446">
        <v>11</v>
      </c>
      <c r="B9446">
        <v>90000</v>
      </c>
      <c r="C9446" s="6">
        <v>43952</v>
      </c>
      <c r="D9446">
        <v>-125.23</v>
      </c>
      <c r="E9446" t="str">
        <f>INDEX(LedgerMapping[[#All],[Area]],MATCH(Transactions[[#This Row],[Sub Ledger]],LedgerMapping[[#All],[Sub Ledger]],0))</f>
        <v>Income Statement</v>
      </c>
    </row>
    <row r="9447" spans="1:5" x14ac:dyDescent="0.55000000000000004">
      <c r="A9447">
        <v>11</v>
      </c>
      <c r="B9447">
        <v>94000</v>
      </c>
      <c r="C9447" s="6">
        <v>43952</v>
      </c>
      <c r="D9447">
        <v>-8791.35</v>
      </c>
      <c r="E9447" t="str">
        <f>INDEX(LedgerMapping[[#All],[Area]],MATCH(Transactions[[#This Row],[Sub Ledger]],LedgerMapping[[#All],[Sub Ledger]],0))</f>
        <v>Income Statement</v>
      </c>
    </row>
    <row r="9448" spans="1:5" x14ac:dyDescent="0.55000000000000004">
      <c r="A9448">
        <v>11</v>
      </c>
      <c r="B9448">
        <v>60000</v>
      </c>
      <c r="C9448" s="6">
        <v>43952</v>
      </c>
      <c r="D9448">
        <v>-17494.7</v>
      </c>
      <c r="E9448" t="str">
        <f>INDEX(LedgerMapping[[#All],[Area]],MATCH(Transactions[[#This Row],[Sub Ledger]],LedgerMapping[[#All],[Sub Ledger]],0))</f>
        <v>Income Statement</v>
      </c>
    </row>
    <row r="9449" spans="1:5" x14ac:dyDescent="0.55000000000000004">
      <c r="A9449">
        <v>11</v>
      </c>
      <c r="B9449">
        <v>61000</v>
      </c>
      <c r="C9449" s="6">
        <v>43952</v>
      </c>
      <c r="D9449">
        <v>-2155.0500000000002</v>
      </c>
      <c r="E9449" t="str">
        <f>INDEX(LedgerMapping[[#All],[Area]],MATCH(Transactions[[#This Row],[Sub Ledger]],LedgerMapping[[#All],[Sub Ledger]],0))</f>
        <v>Income Statement</v>
      </c>
    </row>
    <row r="9450" spans="1:5" x14ac:dyDescent="0.55000000000000004">
      <c r="A9450">
        <v>11</v>
      </c>
      <c r="B9450">
        <v>62000</v>
      </c>
      <c r="C9450" s="6">
        <v>43952</v>
      </c>
      <c r="D9450">
        <v>-1795.47</v>
      </c>
      <c r="E9450" t="str">
        <f>INDEX(LedgerMapping[[#All],[Area]],MATCH(Transactions[[#This Row],[Sub Ledger]],LedgerMapping[[#All],[Sub Ledger]],0))</f>
        <v>Income Statement</v>
      </c>
    </row>
    <row r="9451" spans="1:5" x14ac:dyDescent="0.55000000000000004">
      <c r="A9451">
        <v>11</v>
      </c>
      <c r="B9451">
        <v>65000</v>
      </c>
      <c r="C9451" s="6">
        <v>43952</v>
      </c>
      <c r="D9451">
        <v>-240.13</v>
      </c>
      <c r="E9451" t="str">
        <f>INDEX(LedgerMapping[[#All],[Area]],MATCH(Transactions[[#This Row],[Sub Ledger]],LedgerMapping[[#All],[Sub Ledger]],0))</f>
        <v>Income Statement</v>
      </c>
    </row>
    <row r="9452" spans="1:5" x14ac:dyDescent="0.55000000000000004">
      <c r="A9452">
        <v>11</v>
      </c>
      <c r="B9452">
        <v>66000</v>
      </c>
      <c r="C9452" s="6">
        <v>43952</v>
      </c>
      <c r="D9452">
        <v>-218.85</v>
      </c>
      <c r="E9452" t="str">
        <f>INDEX(LedgerMapping[[#All],[Area]],MATCH(Transactions[[#This Row],[Sub Ledger]],LedgerMapping[[#All],[Sub Ledger]],0))</f>
        <v>Income Statement</v>
      </c>
    </row>
    <row r="9453" spans="1:5" x14ac:dyDescent="0.55000000000000004">
      <c r="A9453">
        <v>11</v>
      </c>
      <c r="B9453">
        <v>67000</v>
      </c>
      <c r="C9453" s="6">
        <v>43952</v>
      </c>
      <c r="D9453">
        <v>-107.14</v>
      </c>
      <c r="E9453" t="str">
        <f>INDEX(LedgerMapping[[#All],[Area]],MATCH(Transactions[[#This Row],[Sub Ledger]],LedgerMapping[[#All],[Sub Ledger]],0))</f>
        <v>Income Statement</v>
      </c>
    </row>
    <row r="9454" spans="1:5" x14ac:dyDescent="0.55000000000000004">
      <c r="A9454">
        <v>11</v>
      </c>
      <c r="B9454">
        <v>68000</v>
      </c>
      <c r="C9454" s="6">
        <v>43952</v>
      </c>
      <c r="D9454">
        <v>-80.55</v>
      </c>
      <c r="E9454" t="str">
        <f>INDEX(LedgerMapping[[#All],[Area]],MATCH(Transactions[[#This Row],[Sub Ledger]],LedgerMapping[[#All],[Sub Ledger]],0))</f>
        <v>Income Statement</v>
      </c>
    </row>
    <row r="9455" spans="1:5" x14ac:dyDescent="0.55000000000000004">
      <c r="A9455">
        <v>11</v>
      </c>
      <c r="B9455">
        <v>69000</v>
      </c>
      <c r="C9455" s="6">
        <v>43952</v>
      </c>
      <c r="D9455">
        <v>-25.23</v>
      </c>
      <c r="E9455" t="str">
        <f>INDEX(LedgerMapping[[#All],[Area]],MATCH(Transactions[[#This Row],[Sub Ledger]],LedgerMapping[[#All],[Sub Ledger]],0))</f>
        <v>Income Statement</v>
      </c>
    </row>
    <row r="9456" spans="1:5" x14ac:dyDescent="0.55000000000000004">
      <c r="A9456">
        <v>11</v>
      </c>
      <c r="B9456">
        <v>71000</v>
      </c>
      <c r="C9456" s="6">
        <v>43952</v>
      </c>
      <c r="D9456">
        <v>-35.869999999999997</v>
      </c>
      <c r="E9456" t="str">
        <f>INDEX(LedgerMapping[[#All],[Area]],MATCH(Transactions[[#This Row],[Sub Ledger]],LedgerMapping[[#All],[Sub Ledger]],0))</f>
        <v>Income Statement</v>
      </c>
    </row>
    <row r="9457" spans="1:5" x14ac:dyDescent="0.55000000000000004">
      <c r="A9457">
        <v>11</v>
      </c>
      <c r="B9457">
        <v>73000</v>
      </c>
      <c r="C9457" s="6">
        <v>43952</v>
      </c>
      <c r="D9457">
        <v>-139.06</v>
      </c>
      <c r="E9457" t="str">
        <f>INDEX(LedgerMapping[[#All],[Area]],MATCH(Transactions[[#This Row],[Sub Ledger]],LedgerMapping[[#All],[Sub Ledger]],0))</f>
        <v>Income Statement</v>
      </c>
    </row>
    <row r="9458" spans="1:5" x14ac:dyDescent="0.55000000000000004">
      <c r="A9458">
        <v>11</v>
      </c>
      <c r="B9458">
        <v>74000</v>
      </c>
      <c r="C9458" s="6">
        <v>43952</v>
      </c>
      <c r="D9458">
        <v>-242.25</v>
      </c>
      <c r="E9458" t="str">
        <f>INDEX(LedgerMapping[[#All],[Area]],MATCH(Transactions[[#This Row],[Sub Ledger]],LedgerMapping[[#All],[Sub Ledger]],0))</f>
        <v>Income Statement</v>
      </c>
    </row>
    <row r="9459" spans="1:5" x14ac:dyDescent="0.55000000000000004">
      <c r="A9459">
        <v>11</v>
      </c>
      <c r="B9459">
        <v>76000</v>
      </c>
      <c r="C9459" s="6">
        <v>43952</v>
      </c>
      <c r="D9459">
        <v>-147.57</v>
      </c>
      <c r="E9459" t="str">
        <f>INDEX(LedgerMapping[[#All],[Area]],MATCH(Transactions[[#This Row],[Sub Ledger]],LedgerMapping[[#All],[Sub Ledger]],0))</f>
        <v>Income Statement</v>
      </c>
    </row>
    <row r="9460" spans="1:5" x14ac:dyDescent="0.55000000000000004">
      <c r="A9460">
        <v>11</v>
      </c>
      <c r="B9460">
        <v>77000</v>
      </c>
      <c r="C9460" s="6">
        <v>43952</v>
      </c>
      <c r="D9460">
        <v>-264.58999999999997</v>
      </c>
      <c r="E9460" t="str">
        <f>INDEX(LedgerMapping[[#All],[Area]],MATCH(Transactions[[#This Row],[Sub Ledger]],LedgerMapping[[#All],[Sub Ledger]],0))</f>
        <v>Income Statement</v>
      </c>
    </row>
    <row r="9461" spans="1:5" x14ac:dyDescent="0.55000000000000004">
      <c r="A9461">
        <v>11</v>
      </c>
      <c r="B9461">
        <v>78000</v>
      </c>
      <c r="C9461" s="6">
        <v>43952</v>
      </c>
      <c r="D9461">
        <v>-80.55</v>
      </c>
      <c r="E9461" t="str">
        <f>INDEX(LedgerMapping[[#All],[Area]],MATCH(Transactions[[#This Row],[Sub Ledger]],LedgerMapping[[#All],[Sub Ledger]],0))</f>
        <v>Income Statement</v>
      </c>
    </row>
    <row r="9462" spans="1:5" x14ac:dyDescent="0.55000000000000004">
      <c r="A9462">
        <v>11</v>
      </c>
      <c r="B9462">
        <v>80000</v>
      </c>
      <c r="C9462" s="6">
        <v>43952</v>
      </c>
      <c r="D9462">
        <v>-299.7</v>
      </c>
      <c r="E9462" t="str">
        <f>INDEX(LedgerMapping[[#All],[Area]],MATCH(Transactions[[#This Row],[Sub Ledger]],LedgerMapping[[#All],[Sub Ledger]],0))</f>
        <v>Income Statement</v>
      </c>
    </row>
    <row r="9463" spans="1:5" x14ac:dyDescent="0.55000000000000004">
      <c r="A9463">
        <v>11</v>
      </c>
      <c r="B9463">
        <v>81000</v>
      </c>
      <c r="C9463" s="6">
        <v>43952</v>
      </c>
      <c r="D9463">
        <v>-185.87</v>
      </c>
      <c r="E9463" t="str">
        <f>INDEX(LedgerMapping[[#All],[Area]],MATCH(Transactions[[#This Row],[Sub Ledger]],LedgerMapping[[#All],[Sub Ledger]],0))</f>
        <v>Income Statement</v>
      </c>
    </row>
    <row r="9464" spans="1:5" x14ac:dyDescent="0.55000000000000004">
      <c r="A9464">
        <v>11</v>
      </c>
      <c r="B9464">
        <v>82000</v>
      </c>
      <c r="C9464" s="6">
        <v>43952</v>
      </c>
      <c r="D9464">
        <v>-19.91</v>
      </c>
      <c r="E9464" t="str">
        <f>INDEX(LedgerMapping[[#All],[Area]],MATCH(Transactions[[#This Row],[Sub Ledger]],LedgerMapping[[#All],[Sub Ledger]],0))</f>
        <v>Income Statement</v>
      </c>
    </row>
    <row r="9465" spans="1:5" x14ac:dyDescent="0.55000000000000004">
      <c r="A9465">
        <v>11</v>
      </c>
      <c r="B9465">
        <v>83000</v>
      </c>
      <c r="C9465" s="6">
        <v>43952</v>
      </c>
      <c r="D9465">
        <v>-67.78</v>
      </c>
      <c r="E9465" t="str">
        <f>INDEX(LedgerMapping[[#All],[Area]],MATCH(Transactions[[#This Row],[Sub Ledger]],LedgerMapping[[#All],[Sub Ledger]],0))</f>
        <v>Income Statement</v>
      </c>
    </row>
    <row r="9466" spans="1:5" x14ac:dyDescent="0.55000000000000004">
      <c r="A9466">
        <v>11</v>
      </c>
      <c r="B9466">
        <v>84000</v>
      </c>
      <c r="C9466" s="6">
        <v>43952</v>
      </c>
      <c r="D9466">
        <v>-61.4</v>
      </c>
      <c r="E9466" t="str">
        <f>INDEX(LedgerMapping[[#All],[Area]],MATCH(Transactions[[#This Row],[Sub Ledger]],LedgerMapping[[#All],[Sub Ledger]],0))</f>
        <v>Income Statement</v>
      </c>
    </row>
    <row r="9467" spans="1:5" x14ac:dyDescent="0.55000000000000004">
      <c r="A9467">
        <v>11</v>
      </c>
      <c r="B9467">
        <v>85000</v>
      </c>
      <c r="C9467" s="6">
        <v>43952</v>
      </c>
      <c r="D9467">
        <v>-55.02</v>
      </c>
      <c r="E9467" t="str">
        <f>INDEX(LedgerMapping[[#All],[Area]],MATCH(Transactions[[#This Row],[Sub Ledger]],LedgerMapping[[#All],[Sub Ledger]],0))</f>
        <v>Income Statement</v>
      </c>
    </row>
    <row r="9468" spans="1:5" x14ac:dyDescent="0.55000000000000004">
      <c r="A9468">
        <v>11</v>
      </c>
      <c r="B9468">
        <v>87000</v>
      </c>
      <c r="C9468" s="6">
        <v>43952</v>
      </c>
      <c r="D9468">
        <v>-240.13</v>
      </c>
      <c r="E9468" t="str">
        <f>INDEX(LedgerMapping[[#All],[Area]],MATCH(Transactions[[#This Row],[Sub Ledger]],LedgerMapping[[#All],[Sub Ledger]],0))</f>
        <v>Income Statement</v>
      </c>
    </row>
    <row r="9469" spans="1:5" x14ac:dyDescent="0.55000000000000004">
      <c r="A9469">
        <v>11</v>
      </c>
      <c r="B9469">
        <v>90000</v>
      </c>
      <c r="C9469" s="6">
        <v>43952</v>
      </c>
      <c r="D9469">
        <v>-180.55</v>
      </c>
      <c r="E9469" t="str">
        <f>INDEX(LedgerMapping[[#All],[Area]],MATCH(Transactions[[#This Row],[Sub Ledger]],LedgerMapping[[#All],[Sub Ledger]],0))</f>
        <v>Income Statement</v>
      </c>
    </row>
    <row r="9470" spans="1:5" x14ac:dyDescent="0.55000000000000004">
      <c r="A9470">
        <v>11</v>
      </c>
      <c r="B9470">
        <v>94000</v>
      </c>
      <c r="C9470" s="6">
        <v>43952</v>
      </c>
      <c r="D9470">
        <v>-55.02</v>
      </c>
      <c r="E9470" t="str">
        <f>INDEX(LedgerMapping[[#All],[Area]],MATCH(Transactions[[#This Row],[Sub Ledger]],LedgerMapping[[#All],[Sub Ledger]],0))</f>
        <v>Income Statement</v>
      </c>
    </row>
    <row r="9471" spans="1:5" x14ac:dyDescent="0.55000000000000004">
      <c r="A9471">
        <v>11</v>
      </c>
      <c r="B9471">
        <v>60000</v>
      </c>
      <c r="C9471" s="6">
        <v>43952</v>
      </c>
      <c r="D9471">
        <v>-3054.01</v>
      </c>
      <c r="E9471" t="str">
        <f>INDEX(LedgerMapping[[#All],[Area]],MATCH(Transactions[[#This Row],[Sub Ledger]],LedgerMapping[[#All],[Sub Ledger]],0))</f>
        <v>Income Statement</v>
      </c>
    </row>
    <row r="9472" spans="1:5" x14ac:dyDescent="0.55000000000000004">
      <c r="A9472">
        <v>11</v>
      </c>
      <c r="B9472">
        <v>61000</v>
      </c>
      <c r="C9472" s="6">
        <v>43952</v>
      </c>
      <c r="D9472">
        <v>-282.68</v>
      </c>
      <c r="E9472" t="str">
        <f>INDEX(LedgerMapping[[#All],[Area]],MATCH(Transactions[[#This Row],[Sub Ledger]],LedgerMapping[[#All],[Sub Ledger]],0))</f>
        <v>Income Statement</v>
      </c>
    </row>
    <row r="9473" spans="1:5" x14ac:dyDescent="0.55000000000000004">
      <c r="A9473">
        <v>11</v>
      </c>
      <c r="B9473">
        <v>62000</v>
      </c>
      <c r="C9473" s="6">
        <v>43952</v>
      </c>
      <c r="D9473">
        <v>-219.91</v>
      </c>
      <c r="E9473" t="str">
        <f>INDEX(LedgerMapping[[#All],[Area]],MATCH(Transactions[[#This Row],[Sub Ledger]],LedgerMapping[[#All],[Sub Ledger]],0))</f>
        <v>Income Statement</v>
      </c>
    </row>
    <row r="9474" spans="1:5" x14ac:dyDescent="0.55000000000000004">
      <c r="A9474">
        <v>11</v>
      </c>
      <c r="B9474">
        <v>65000</v>
      </c>
      <c r="C9474" s="6">
        <v>43952</v>
      </c>
      <c r="D9474">
        <v>-34.799999999999997</v>
      </c>
      <c r="E9474" t="str">
        <f>INDEX(LedgerMapping[[#All],[Area]],MATCH(Transactions[[#This Row],[Sub Ledger]],LedgerMapping[[#All],[Sub Ledger]],0))</f>
        <v>Income Statement</v>
      </c>
    </row>
    <row r="9475" spans="1:5" x14ac:dyDescent="0.55000000000000004">
      <c r="A9475">
        <v>11</v>
      </c>
      <c r="B9475">
        <v>66000</v>
      </c>
      <c r="C9475" s="6">
        <v>43952</v>
      </c>
      <c r="D9475">
        <v>-31.61</v>
      </c>
      <c r="E9475" t="str">
        <f>INDEX(LedgerMapping[[#All],[Area]],MATCH(Transactions[[#This Row],[Sub Ledger]],LedgerMapping[[#All],[Sub Ledger]],0))</f>
        <v>Income Statement</v>
      </c>
    </row>
    <row r="9476" spans="1:5" x14ac:dyDescent="0.55000000000000004">
      <c r="A9476">
        <v>11</v>
      </c>
      <c r="B9476">
        <v>67000</v>
      </c>
      <c r="C9476" s="6">
        <v>43952</v>
      </c>
      <c r="D9476">
        <v>-16.72</v>
      </c>
      <c r="E9476" t="str">
        <f>INDEX(LedgerMapping[[#All],[Area]],MATCH(Transactions[[#This Row],[Sub Ledger]],LedgerMapping[[#All],[Sub Ledger]],0))</f>
        <v>Income Statement</v>
      </c>
    </row>
    <row r="9477" spans="1:5" x14ac:dyDescent="0.55000000000000004">
      <c r="A9477">
        <v>11</v>
      </c>
      <c r="B9477">
        <v>68000</v>
      </c>
      <c r="C9477" s="6">
        <v>43952</v>
      </c>
      <c r="D9477">
        <v>-12.46</v>
      </c>
      <c r="E9477" t="str">
        <f>INDEX(LedgerMapping[[#All],[Area]],MATCH(Transactions[[#This Row],[Sub Ledger]],LedgerMapping[[#All],[Sub Ledger]],0))</f>
        <v>Income Statement</v>
      </c>
    </row>
    <row r="9478" spans="1:5" x14ac:dyDescent="0.55000000000000004">
      <c r="A9478">
        <v>11</v>
      </c>
      <c r="B9478">
        <v>69000</v>
      </c>
      <c r="C9478" s="6">
        <v>43952</v>
      </c>
      <c r="D9478">
        <v>-3.95</v>
      </c>
      <c r="E9478" t="str">
        <f>INDEX(LedgerMapping[[#All],[Area]],MATCH(Transactions[[#This Row],[Sub Ledger]],LedgerMapping[[#All],[Sub Ledger]],0))</f>
        <v>Income Statement</v>
      </c>
    </row>
    <row r="9479" spans="1:5" x14ac:dyDescent="0.55000000000000004">
      <c r="A9479">
        <v>11</v>
      </c>
      <c r="B9479">
        <v>71000</v>
      </c>
      <c r="C9479" s="6">
        <v>43952</v>
      </c>
      <c r="D9479">
        <v>-6.08</v>
      </c>
      <c r="E9479" t="str">
        <f>INDEX(LedgerMapping[[#All],[Area]],MATCH(Transactions[[#This Row],[Sub Ledger]],LedgerMapping[[#All],[Sub Ledger]],0))</f>
        <v>Income Statement</v>
      </c>
    </row>
    <row r="9480" spans="1:5" x14ac:dyDescent="0.55000000000000004">
      <c r="A9480">
        <v>11</v>
      </c>
      <c r="B9480">
        <v>73000</v>
      </c>
      <c r="C9480" s="6">
        <v>43952</v>
      </c>
      <c r="D9480">
        <v>-23.1</v>
      </c>
      <c r="E9480" t="str">
        <f>INDEX(LedgerMapping[[#All],[Area]],MATCH(Transactions[[#This Row],[Sub Ledger]],LedgerMapping[[#All],[Sub Ledger]],0))</f>
        <v>Income Statement</v>
      </c>
    </row>
    <row r="9481" spans="1:5" x14ac:dyDescent="0.55000000000000004">
      <c r="A9481">
        <v>11</v>
      </c>
      <c r="B9481">
        <v>74000</v>
      </c>
      <c r="C9481" s="6">
        <v>43952</v>
      </c>
      <c r="D9481">
        <v>-168.85</v>
      </c>
      <c r="E9481" t="str">
        <f>INDEX(LedgerMapping[[#All],[Area]],MATCH(Transactions[[#This Row],[Sub Ledger]],LedgerMapping[[#All],[Sub Ledger]],0))</f>
        <v>Income Statement</v>
      </c>
    </row>
    <row r="9482" spans="1:5" x14ac:dyDescent="0.55000000000000004">
      <c r="A9482">
        <v>11</v>
      </c>
      <c r="B9482">
        <v>76000</v>
      </c>
      <c r="C9482" s="6">
        <v>43952</v>
      </c>
      <c r="D9482">
        <v>-27.36</v>
      </c>
      <c r="E9482" t="str">
        <f>INDEX(LedgerMapping[[#All],[Area]],MATCH(Transactions[[#This Row],[Sub Ledger]],LedgerMapping[[#All],[Sub Ledger]],0))</f>
        <v>Income Statement</v>
      </c>
    </row>
    <row r="9483" spans="1:5" x14ac:dyDescent="0.55000000000000004">
      <c r="A9483">
        <v>11</v>
      </c>
      <c r="B9483">
        <v>77000</v>
      </c>
      <c r="C9483" s="6">
        <v>43952</v>
      </c>
      <c r="D9483">
        <v>-48.63</v>
      </c>
      <c r="E9483" t="str">
        <f>INDEX(LedgerMapping[[#All],[Area]],MATCH(Transactions[[#This Row],[Sub Ledger]],LedgerMapping[[#All],[Sub Ledger]],0))</f>
        <v>Income Statement</v>
      </c>
    </row>
    <row r="9484" spans="1:5" x14ac:dyDescent="0.55000000000000004">
      <c r="A9484">
        <v>11</v>
      </c>
      <c r="B9484">
        <v>78000</v>
      </c>
      <c r="C9484" s="6">
        <v>43952</v>
      </c>
      <c r="D9484">
        <v>-27.36</v>
      </c>
      <c r="E9484" t="str">
        <f>INDEX(LedgerMapping[[#All],[Area]],MATCH(Transactions[[#This Row],[Sub Ledger]],LedgerMapping[[#All],[Sub Ledger]],0))</f>
        <v>Income Statement</v>
      </c>
    </row>
    <row r="9485" spans="1:5" x14ac:dyDescent="0.55000000000000004">
      <c r="A9485">
        <v>11</v>
      </c>
      <c r="B9485">
        <v>80000</v>
      </c>
      <c r="C9485" s="6">
        <v>43952</v>
      </c>
      <c r="D9485">
        <v>-60.33</v>
      </c>
      <c r="E9485" t="str">
        <f>INDEX(LedgerMapping[[#All],[Area]],MATCH(Transactions[[#This Row],[Sub Ledger]],LedgerMapping[[#All],[Sub Ledger]],0))</f>
        <v>Income Statement</v>
      </c>
    </row>
    <row r="9486" spans="1:5" x14ac:dyDescent="0.55000000000000004">
      <c r="A9486">
        <v>11</v>
      </c>
      <c r="B9486">
        <v>81000</v>
      </c>
      <c r="C9486" s="6">
        <v>43952</v>
      </c>
      <c r="D9486">
        <v>-36.93</v>
      </c>
      <c r="E9486" t="str">
        <f>INDEX(LedgerMapping[[#All],[Area]],MATCH(Transactions[[#This Row],[Sub Ledger]],LedgerMapping[[#All],[Sub Ledger]],0))</f>
        <v>Income Statement</v>
      </c>
    </row>
    <row r="9487" spans="1:5" x14ac:dyDescent="0.55000000000000004">
      <c r="A9487">
        <v>11</v>
      </c>
      <c r="B9487">
        <v>82000</v>
      </c>
      <c r="C9487" s="6">
        <v>43952</v>
      </c>
      <c r="D9487">
        <v>-5.01</v>
      </c>
      <c r="E9487" t="str">
        <f>INDEX(LedgerMapping[[#All],[Area]],MATCH(Transactions[[#This Row],[Sub Ledger]],LedgerMapping[[#All],[Sub Ledger]],0))</f>
        <v>Income Statement</v>
      </c>
    </row>
    <row r="9488" spans="1:5" x14ac:dyDescent="0.55000000000000004">
      <c r="A9488">
        <v>11</v>
      </c>
      <c r="B9488">
        <v>83000</v>
      </c>
      <c r="C9488" s="6">
        <v>43952</v>
      </c>
      <c r="D9488">
        <v>-14.59</v>
      </c>
      <c r="E9488" t="str">
        <f>INDEX(LedgerMapping[[#All],[Area]],MATCH(Transactions[[#This Row],[Sub Ledger]],LedgerMapping[[#All],[Sub Ledger]],0))</f>
        <v>Income Statement</v>
      </c>
    </row>
    <row r="9489" spans="1:5" x14ac:dyDescent="0.55000000000000004">
      <c r="A9489">
        <v>11</v>
      </c>
      <c r="B9489">
        <v>84000</v>
      </c>
      <c r="C9489" s="6">
        <v>43952</v>
      </c>
      <c r="D9489">
        <v>-12.46</v>
      </c>
      <c r="E9489" t="str">
        <f>INDEX(LedgerMapping[[#All],[Area]],MATCH(Transactions[[#This Row],[Sub Ledger]],LedgerMapping[[#All],[Sub Ledger]],0))</f>
        <v>Income Statement</v>
      </c>
    </row>
    <row r="9490" spans="1:5" x14ac:dyDescent="0.55000000000000004">
      <c r="A9490">
        <v>11</v>
      </c>
      <c r="B9490">
        <v>85000</v>
      </c>
      <c r="C9490" s="6">
        <v>43952</v>
      </c>
      <c r="D9490">
        <v>-11.4</v>
      </c>
      <c r="E9490" t="str">
        <f>INDEX(LedgerMapping[[#All],[Area]],MATCH(Transactions[[#This Row],[Sub Ledger]],LedgerMapping[[#All],[Sub Ledger]],0))</f>
        <v>Income Statement</v>
      </c>
    </row>
    <row r="9491" spans="1:5" x14ac:dyDescent="0.55000000000000004">
      <c r="A9491">
        <v>11</v>
      </c>
      <c r="B9491">
        <v>87000</v>
      </c>
      <c r="C9491" s="6">
        <v>43952</v>
      </c>
      <c r="D9491">
        <v>-48.63</v>
      </c>
      <c r="E9491" t="str">
        <f>INDEX(LedgerMapping[[#All],[Area]],MATCH(Transactions[[#This Row],[Sub Ledger]],LedgerMapping[[#All],[Sub Ledger]],0))</f>
        <v>Income Statement</v>
      </c>
    </row>
    <row r="9492" spans="1:5" x14ac:dyDescent="0.55000000000000004">
      <c r="A9492">
        <v>11</v>
      </c>
      <c r="B9492">
        <v>90000</v>
      </c>
      <c r="C9492" s="6">
        <v>43952</v>
      </c>
      <c r="D9492">
        <v>-35.869999999999997</v>
      </c>
      <c r="E9492" t="str">
        <f>INDEX(LedgerMapping[[#All],[Area]],MATCH(Transactions[[#This Row],[Sub Ledger]],LedgerMapping[[#All],[Sub Ledger]],0))</f>
        <v>Income Statement</v>
      </c>
    </row>
    <row r="9493" spans="1:5" x14ac:dyDescent="0.55000000000000004">
      <c r="A9493">
        <v>11</v>
      </c>
      <c r="B9493">
        <v>94000</v>
      </c>
      <c r="C9493" s="6">
        <v>43952</v>
      </c>
      <c r="D9493">
        <v>-11.4</v>
      </c>
      <c r="E9493" t="str">
        <f>INDEX(LedgerMapping[[#All],[Area]],MATCH(Transactions[[#This Row],[Sub Ledger]],LedgerMapping[[#All],[Sub Ledger]],0))</f>
        <v>Income Statement</v>
      </c>
    </row>
    <row r="9494" spans="1:5" x14ac:dyDescent="0.55000000000000004">
      <c r="A9494">
        <v>11</v>
      </c>
      <c r="B9494">
        <v>60000</v>
      </c>
      <c r="C9494" s="6">
        <v>43952</v>
      </c>
      <c r="D9494">
        <v>-8875.39</v>
      </c>
      <c r="E9494" t="str">
        <f>INDEX(LedgerMapping[[#All],[Area]],MATCH(Transactions[[#This Row],[Sub Ledger]],LedgerMapping[[#All],[Sub Ledger]],0))</f>
        <v>Income Statement</v>
      </c>
    </row>
    <row r="9495" spans="1:5" x14ac:dyDescent="0.55000000000000004">
      <c r="A9495">
        <v>11</v>
      </c>
      <c r="B9495">
        <v>61000</v>
      </c>
      <c r="C9495" s="6">
        <v>43952</v>
      </c>
      <c r="D9495">
        <v>-1002.91</v>
      </c>
      <c r="E9495" t="str">
        <f>INDEX(LedgerMapping[[#All],[Area]],MATCH(Transactions[[#This Row],[Sub Ledger]],LedgerMapping[[#All],[Sub Ledger]],0))</f>
        <v>Income Statement</v>
      </c>
    </row>
    <row r="9496" spans="1:5" x14ac:dyDescent="0.55000000000000004">
      <c r="A9496">
        <v>11</v>
      </c>
      <c r="B9496">
        <v>62000</v>
      </c>
      <c r="C9496" s="6">
        <v>43952</v>
      </c>
      <c r="D9496">
        <v>-729.5</v>
      </c>
      <c r="E9496" t="str">
        <f>INDEX(LedgerMapping[[#All],[Area]],MATCH(Transactions[[#This Row],[Sub Ledger]],LedgerMapping[[#All],[Sub Ledger]],0))</f>
        <v>Income Statement</v>
      </c>
    </row>
    <row r="9497" spans="1:5" x14ac:dyDescent="0.55000000000000004">
      <c r="A9497">
        <v>11</v>
      </c>
      <c r="B9497">
        <v>65000</v>
      </c>
      <c r="C9497" s="6">
        <v>43952</v>
      </c>
      <c r="D9497">
        <v>-106.08</v>
      </c>
      <c r="E9497" t="str">
        <f>INDEX(LedgerMapping[[#All],[Area]],MATCH(Transactions[[#This Row],[Sub Ledger]],LedgerMapping[[#All],[Sub Ledger]],0))</f>
        <v>Income Statement</v>
      </c>
    </row>
    <row r="9498" spans="1:5" x14ac:dyDescent="0.55000000000000004">
      <c r="A9498">
        <v>11</v>
      </c>
      <c r="B9498">
        <v>66000</v>
      </c>
      <c r="C9498" s="6">
        <v>43952</v>
      </c>
      <c r="D9498">
        <v>-96.51</v>
      </c>
      <c r="E9498" t="str">
        <f>INDEX(LedgerMapping[[#All],[Area]],MATCH(Transactions[[#This Row],[Sub Ledger]],LedgerMapping[[#All],[Sub Ledger]],0))</f>
        <v>Income Statement</v>
      </c>
    </row>
    <row r="9499" spans="1:5" x14ac:dyDescent="0.55000000000000004">
      <c r="A9499">
        <v>11</v>
      </c>
      <c r="B9499">
        <v>67000</v>
      </c>
      <c r="C9499" s="6">
        <v>43952</v>
      </c>
      <c r="D9499">
        <v>-48.63</v>
      </c>
      <c r="E9499" t="str">
        <f>INDEX(LedgerMapping[[#All],[Area]],MATCH(Transactions[[#This Row],[Sub Ledger]],LedgerMapping[[#All],[Sub Ledger]],0))</f>
        <v>Income Statement</v>
      </c>
    </row>
    <row r="9500" spans="1:5" x14ac:dyDescent="0.55000000000000004">
      <c r="A9500">
        <v>11</v>
      </c>
      <c r="B9500">
        <v>68000</v>
      </c>
      <c r="C9500" s="6">
        <v>43952</v>
      </c>
      <c r="D9500">
        <v>-37.99</v>
      </c>
      <c r="E9500" t="str">
        <f>INDEX(LedgerMapping[[#All],[Area]],MATCH(Transactions[[#This Row],[Sub Ledger]],LedgerMapping[[#All],[Sub Ledger]],0))</f>
        <v>Income Statement</v>
      </c>
    </row>
    <row r="9501" spans="1:5" x14ac:dyDescent="0.55000000000000004">
      <c r="A9501">
        <v>11</v>
      </c>
      <c r="B9501">
        <v>69000</v>
      </c>
      <c r="C9501" s="6">
        <v>43952</v>
      </c>
      <c r="D9501">
        <v>-11.4</v>
      </c>
      <c r="E9501" t="str">
        <f>INDEX(LedgerMapping[[#All],[Area]],MATCH(Transactions[[#This Row],[Sub Ledger]],LedgerMapping[[#All],[Sub Ledger]],0))</f>
        <v>Income Statement</v>
      </c>
    </row>
    <row r="9502" spans="1:5" x14ac:dyDescent="0.55000000000000004">
      <c r="A9502">
        <v>11</v>
      </c>
      <c r="B9502">
        <v>71000</v>
      </c>
      <c r="C9502" s="6">
        <v>43952</v>
      </c>
      <c r="D9502">
        <v>-17.78</v>
      </c>
      <c r="E9502" t="str">
        <f>INDEX(LedgerMapping[[#All],[Area]],MATCH(Transactions[[#This Row],[Sub Ledger]],LedgerMapping[[#All],[Sub Ledger]],0))</f>
        <v>Income Statement</v>
      </c>
    </row>
    <row r="9503" spans="1:5" x14ac:dyDescent="0.55000000000000004">
      <c r="A9503">
        <v>11</v>
      </c>
      <c r="B9503">
        <v>73000</v>
      </c>
      <c r="C9503" s="6">
        <v>43952</v>
      </c>
      <c r="D9503">
        <v>-68.849999999999994</v>
      </c>
      <c r="E9503" t="str">
        <f>INDEX(LedgerMapping[[#All],[Area]],MATCH(Transactions[[#This Row],[Sub Ledger]],LedgerMapping[[#All],[Sub Ledger]],0))</f>
        <v>Income Statement</v>
      </c>
    </row>
    <row r="9504" spans="1:5" x14ac:dyDescent="0.55000000000000004">
      <c r="A9504">
        <v>11</v>
      </c>
      <c r="B9504">
        <v>74000</v>
      </c>
      <c r="C9504" s="6">
        <v>43952</v>
      </c>
      <c r="D9504">
        <v>-182.68</v>
      </c>
      <c r="E9504" t="str">
        <f>INDEX(LedgerMapping[[#All],[Area]],MATCH(Transactions[[#This Row],[Sub Ledger]],LedgerMapping[[#All],[Sub Ledger]],0))</f>
        <v>Income Statement</v>
      </c>
    </row>
    <row r="9505" spans="1:5" x14ac:dyDescent="0.55000000000000004">
      <c r="A9505">
        <v>11</v>
      </c>
      <c r="B9505">
        <v>76000</v>
      </c>
      <c r="C9505" s="6">
        <v>43952</v>
      </c>
      <c r="D9505">
        <v>-80.55</v>
      </c>
      <c r="E9505" t="str">
        <f>INDEX(LedgerMapping[[#All],[Area]],MATCH(Transactions[[#This Row],[Sub Ledger]],LedgerMapping[[#All],[Sub Ledger]],0))</f>
        <v>Income Statement</v>
      </c>
    </row>
    <row r="9506" spans="1:5" x14ac:dyDescent="0.55000000000000004">
      <c r="A9506">
        <v>11</v>
      </c>
      <c r="B9506">
        <v>77000</v>
      </c>
      <c r="C9506" s="6">
        <v>43952</v>
      </c>
      <c r="D9506">
        <v>-144.38</v>
      </c>
      <c r="E9506" t="str">
        <f>INDEX(LedgerMapping[[#All],[Area]],MATCH(Transactions[[#This Row],[Sub Ledger]],LedgerMapping[[#All],[Sub Ledger]],0))</f>
        <v>Income Statement</v>
      </c>
    </row>
    <row r="9507" spans="1:5" x14ac:dyDescent="0.55000000000000004">
      <c r="A9507">
        <v>11</v>
      </c>
      <c r="B9507">
        <v>78000</v>
      </c>
      <c r="C9507" s="6">
        <v>43952</v>
      </c>
      <c r="D9507">
        <v>-50.76</v>
      </c>
      <c r="E9507" t="str">
        <f>INDEX(LedgerMapping[[#All],[Area]],MATCH(Transactions[[#This Row],[Sub Ledger]],LedgerMapping[[#All],[Sub Ledger]],0))</f>
        <v>Income Statement</v>
      </c>
    </row>
    <row r="9508" spans="1:5" x14ac:dyDescent="0.55000000000000004">
      <c r="A9508">
        <v>11</v>
      </c>
      <c r="B9508">
        <v>80000</v>
      </c>
      <c r="C9508" s="6">
        <v>43952</v>
      </c>
      <c r="D9508">
        <v>-172.04</v>
      </c>
      <c r="E9508" t="str">
        <f>INDEX(LedgerMapping[[#All],[Area]],MATCH(Transactions[[#This Row],[Sub Ledger]],LedgerMapping[[#All],[Sub Ledger]],0))</f>
        <v>Income Statement</v>
      </c>
    </row>
    <row r="9509" spans="1:5" x14ac:dyDescent="0.55000000000000004">
      <c r="A9509">
        <v>11</v>
      </c>
      <c r="B9509">
        <v>81000</v>
      </c>
      <c r="C9509" s="6">
        <v>43952</v>
      </c>
      <c r="D9509">
        <v>-106.08</v>
      </c>
      <c r="E9509" t="str">
        <f>INDEX(LedgerMapping[[#All],[Area]],MATCH(Transactions[[#This Row],[Sub Ledger]],LedgerMapping[[#All],[Sub Ledger]],0))</f>
        <v>Income Statement</v>
      </c>
    </row>
    <row r="9510" spans="1:5" x14ac:dyDescent="0.55000000000000004">
      <c r="A9510">
        <v>11</v>
      </c>
      <c r="B9510">
        <v>82000</v>
      </c>
      <c r="C9510" s="6">
        <v>43952</v>
      </c>
      <c r="D9510">
        <v>-11.4</v>
      </c>
      <c r="E9510" t="str">
        <f>INDEX(LedgerMapping[[#All],[Area]],MATCH(Transactions[[#This Row],[Sub Ledger]],LedgerMapping[[#All],[Sub Ledger]],0))</f>
        <v>Income Statement</v>
      </c>
    </row>
    <row r="9511" spans="1:5" x14ac:dyDescent="0.55000000000000004">
      <c r="A9511">
        <v>11</v>
      </c>
      <c r="B9511">
        <v>83000</v>
      </c>
      <c r="C9511" s="6">
        <v>43952</v>
      </c>
      <c r="D9511">
        <v>-37.99</v>
      </c>
      <c r="E9511" t="str">
        <f>INDEX(LedgerMapping[[#All],[Area]],MATCH(Transactions[[#This Row],[Sub Ledger]],LedgerMapping[[#All],[Sub Ledger]],0))</f>
        <v>Income Statement</v>
      </c>
    </row>
    <row r="9512" spans="1:5" x14ac:dyDescent="0.55000000000000004">
      <c r="A9512">
        <v>11</v>
      </c>
      <c r="B9512">
        <v>84000</v>
      </c>
      <c r="C9512" s="6">
        <v>43952</v>
      </c>
      <c r="D9512">
        <v>-33.74</v>
      </c>
      <c r="E9512" t="str">
        <f>INDEX(LedgerMapping[[#All],[Area]],MATCH(Transactions[[#This Row],[Sub Ledger]],LedgerMapping[[#All],[Sub Ledger]],0))</f>
        <v>Income Statement</v>
      </c>
    </row>
    <row r="9513" spans="1:5" x14ac:dyDescent="0.55000000000000004">
      <c r="A9513">
        <v>11</v>
      </c>
      <c r="B9513">
        <v>85000</v>
      </c>
      <c r="C9513" s="6">
        <v>43952</v>
      </c>
      <c r="D9513">
        <v>-30.55</v>
      </c>
      <c r="E9513" t="str">
        <f>INDEX(LedgerMapping[[#All],[Area]],MATCH(Transactions[[#This Row],[Sub Ledger]],LedgerMapping[[#All],[Sub Ledger]],0))</f>
        <v>Income Statement</v>
      </c>
    </row>
    <row r="9514" spans="1:5" x14ac:dyDescent="0.55000000000000004">
      <c r="A9514">
        <v>11</v>
      </c>
      <c r="B9514">
        <v>87000</v>
      </c>
      <c r="C9514" s="6">
        <v>43952</v>
      </c>
      <c r="D9514">
        <v>-144.38</v>
      </c>
      <c r="E9514" t="str">
        <f>INDEX(LedgerMapping[[#All],[Area]],MATCH(Transactions[[#This Row],[Sub Ledger]],LedgerMapping[[#All],[Sub Ledger]],0))</f>
        <v>Income Statement</v>
      </c>
    </row>
    <row r="9515" spans="1:5" x14ac:dyDescent="0.55000000000000004">
      <c r="A9515">
        <v>11</v>
      </c>
      <c r="B9515">
        <v>90000</v>
      </c>
      <c r="C9515" s="6">
        <v>43952</v>
      </c>
      <c r="D9515">
        <v>-98.63</v>
      </c>
      <c r="E9515" t="str">
        <f>INDEX(LedgerMapping[[#All],[Area]],MATCH(Transactions[[#This Row],[Sub Ledger]],LedgerMapping[[#All],[Sub Ledger]],0))</f>
        <v>Income Statement</v>
      </c>
    </row>
    <row r="9516" spans="1:5" x14ac:dyDescent="0.55000000000000004">
      <c r="A9516">
        <v>11</v>
      </c>
      <c r="B9516">
        <v>94000</v>
      </c>
      <c r="C9516" s="6">
        <v>43952</v>
      </c>
      <c r="D9516">
        <v>-31.61</v>
      </c>
      <c r="E9516" t="str">
        <f>INDEX(LedgerMapping[[#All],[Area]],MATCH(Transactions[[#This Row],[Sub Ledger]],LedgerMapping[[#All],[Sub Ledger]],0))</f>
        <v>Income Statement</v>
      </c>
    </row>
    <row r="9517" spans="1:5" x14ac:dyDescent="0.55000000000000004">
      <c r="A9517">
        <v>11</v>
      </c>
      <c r="B9517">
        <v>60000</v>
      </c>
      <c r="C9517" s="6">
        <v>43952</v>
      </c>
      <c r="D9517">
        <v>-9733.92</v>
      </c>
      <c r="E9517" t="str">
        <f>INDEX(LedgerMapping[[#All],[Area]],MATCH(Transactions[[#This Row],[Sub Ledger]],LedgerMapping[[#All],[Sub Ledger]],0))</f>
        <v>Income Statement</v>
      </c>
    </row>
    <row r="9518" spans="1:5" x14ac:dyDescent="0.55000000000000004">
      <c r="A9518">
        <v>11</v>
      </c>
      <c r="B9518">
        <v>61000</v>
      </c>
      <c r="C9518" s="6">
        <v>43952</v>
      </c>
      <c r="D9518">
        <v>-899.71</v>
      </c>
      <c r="E9518" t="str">
        <f>INDEX(LedgerMapping[[#All],[Area]],MATCH(Transactions[[#This Row],[Sub Ledger]],LedgerMapping[[#All],[Sub Ledger]],0))</f>
        <v>Income Statement</v>
      </c>
    </row>
    <row r="9519" spans="1:5" x14ac:dyDescent="0.55000000000000004">
      <c r="A9519">
        <v>11</v>
      </c>
      <c r="B9519">
        <v>62000</v>
      </c>
      <c r="C9519" s="6">
        <v>43952</v>
      </c>
      <c r="D9519">
        <v>-999.71</v>
      </c>
      <c r="E9519" t="str">
        <f>INDEX(LedgerMapping[[#All],[Area]],MATCH(Transactions[[#This Row],[Sub Ledger]],LedgerMapping[[#All],[Sub Ledger]],0))</f>
        <v>Income Statement</v>
      </c>
    </row>
    <row r="9520" spans="1:5" x14ac:dyDescent="0.55000000000000004">
      <c r="A9520">
        <v>11</v>
      </c>
      <c r="B9520">
        <v>65000</v>
      </c>
      <c r="C9520" s="6">
        <v>43952</v>
      </c>
      <c r="D9520">
        <v>-141.19</v>
      </c>
      <c r="E9520" t="str">
        <f>INDEX(LedgerMapping[[#All],[Area]],MATCH(Transactions[[#This Row],[Sub Ledger]],LedgerMapping[[#All],[Sub Ledger]],0))</f>
        <v>Income Statement</v>
      </c>
    </row>
    <row r="9521" spans="1:5" x14ac:dyDescent="0.55000000000000004">
      <c r="A9521">
        <v>11</v>
      </c>
      <c r="B9521">
        <v>66000</v>
      </c>
      <c r="C9521" s="6">
        <v>43952</v>
      </c>
      <c r="D9521">
        <v>-128.41999999999999</v>
      </c>
      <c r="E9521" t="str">
        <f>INDEX(LedgerMapping[[#All],[Area]],MATCH(Transactions[[#This Row],[Sub Ledger]],LedgerMapping[[#All],[Sub Ledger]],0))</f>
        <v>Income Statement</v>
      </c>
    </row>
    <row r="9522" spans="1:5" x14ac:dyDescent="0.55000000000000004">
      <c r="A9522">
        <v>11</v>
      </c>
      <c r="B9522">
        <v>67000</v>
      </c>
      <c r="C9522" s="6">
        <v>43952</v>
      </c>
      <c r="D9522">
        <v>-63.53</v>
      </c>
      <c r="E9522" t="str">
        <f>INDEX(LedgerMapping[[#All],[Area]],MATCH(Transactions[[#This Row],[Sub Ledger]],LedgerMapping[[#All],[Sub Ledger]],0))</f>
        <v>Income Statement</v>
      </c>
    </row>
    <row r="9523" spans="1:5" x14ac:dyDescent="0.55000000000000004">
      <c r="A9523">
        <v>11</v>
      </c>
      <c r="B9523">
        <v>68000</v>
      </c>
      <c r="C9523" s="6">
        <v>43952</v>
      </c>
      <c r="D9523">
        <v>-48.63</v>
      </c>
      <c r="E9523" t="str">
        <f>INDEX(LedgerMapping[[#All],[Area]],MATCH(Transactions[[#This Row],[Sub Ledger]],LedgerMapping[[#All],[Sub Ledger]],0))</f>
        <v>Income Statement</v>
      </c>
    </row>
    <row r="9524" spans="1:5" x14ac:dyDescent="0.55000000000000004">
      <c r="A9524">
        <v>11</v>
      </c>
      <c r="B9524">
        <v>69000</v>
      </c>
      <c r="C9524" s="6">
        <v>43952</v>
      </c>
      <c r="D9524">
        <v>-14.59</v>
      </c>
      <c r="E9524" t="str">
        <f>INDEX(LedgerMapping[[#All],[Area]],MATCH(Transactions[[#This Row],[Sub Ledger]],LedgerMapping[[#All],[Sub Ledger]],0))</f>
        <v>Income Statement</v>
      </c>
    </row>
    <row r="9525" spans="1:5" x14ac:dyDescent="0.55000000000000004">
      <c r="A9525">
        <v>11</v>
      </c>
      <c r="B9525">
        <v>71000</v>
      </c>
      <c r="C9525" s="6">
        <v>43952</v>
      </c>
      <c r="D9525">
        <v>-22.04</v>
      </c>
      <c r="E9525" t="str">
        <f>INDEX(LedgerMapping[[#All],[Area]],MATCH(Transactions[[#This Row],[Sub Ledger]],LedgerMapping[[#All],[Sub Ledger]],0))</f>
        <v>Income Statement</v>
      </c>
    </row>
    <row r="9526" spans="1:5" x14ac:dyDescent="0.55000000000000004">
      <c r="A9526">
        <v>11</v>
      </c>
      <c r="B9526">
        <v>73000</v>
      </c>
      <c r="C9526" s="6">
        <v>43952</v>
      </c>
      <c r="D9526">
        <v>-83.74</v>
      </c>
      <c r="E9526" t="str">
        <f>INDEX(LedgerMapping[[#All],[Area]],MATCH(Transactions[[#This Row],[Sub Ledger]],LedgerMapping[[#All],[Sub Ledger]],0))</f>
        <v>Income Statement</v>
      </c>
    </row>
    <row r="9527" spans="1:5" x14ac:dyDescent="0.55000000000000004">
      <c r="A9527">
        <v>11</v>
      </c>
      <c r="B9527">
        <v>74000</v>
      </c>
      <c r="C9527" s="6">
        <v>43952</v>
      </c>
      <c r="D9527">
        <v>-231.61</v>
      </c>
      <c r="E9527" t="str">
        <f>INDEX(LedgerMapping[[#All],[Area]],MATCH(Transactions[[#This Row],[Sub Ledger]],LedgerMapping[[#All],[Sub Ledger]],0))</f>
        <v>Income Statement</v>
      </c>
    </row>
    <row r="9528" spans="1:5" x14ac:dyDescent="0.55000000000000004">
      <c r="A9528">
        <v>11</v>
      </c>
      <c r="B9528">
        <v>76000</v>
      </c>
      <c r="C9528" s="6">
        <v>43952</v>
      </c>
      <c r="D9528">
        <v>-87.99</v>
      </c>
      <c r="E9528" t="str">
        <f>INDEX(LedgerMapping[[#All],[Area]],MATCH(Transactions[[#This Row],[Sub Ledger]],LedgerMapping[[#All],[Sub Ledger]],0))</f>
        <v>Income Statement</v>
      </c>
    </row>
    <row r="9529" spans="1:5" x14ac:dyDescent="0.55000000000000004">
      <c r="A9529">
        <v>11</v>
      </c>
      <c r="B9529">
        <v>77000</v>
      </c>
      <c r="C9529" s="6">
        <v>43952</v>
      </c>
      <c r="D9529">
        <v>-157.15</v>
      </c>
      <c r="E9529" t="str">
        <f>INDEX(LedgerMapping[[#All],[Area]],MATCH(Transactions[[#This Row],[Sub Ledger]],LedgerMapping[[#All],[Sub Ledger]],0))</f>
        <v>Income Statement</v>
      </c>
    </row>
    <row r="9530" spans="1:5" x14ac:dyDescent="0.55000000000000004">
      <c r="A9530">
        <v>11</v>
      </c>
      <c r="B9530">
        <v>78000</v>
      </c>
      <c r="C9530" s="6">
        <v>43952</v>
      </c>
      <c r="D9530">
        <v>-50.76</v>
      </c>
      <c r="E9530" t="str">
        <f>INDEX(LedgerMapping[[#All],[Area]],MATCH(Transactions[[#This Row],[Sub Ledger]],LedgerMapping[[#All],[Sub Ledger]],0))</f>
        <v>Income Statement</v>
      </c>
    </row>
    <row r="9531" spans="1:5" x14ac:dyDescent="0.55000000000000004">
      <c r="A9531">
        <v>11</v>
      </c>
      <c r="B9531">
        <v>80000</v>
      </c>
      <c r="C9531" s="6">
        <v>43952</v>
      </c>
      <c r="D9531">
        <v>-172.04</v>
      </c>
      <c r="E9531" t="str">
        <f>INDEX(LedgerMapping[[#All],[Area]],MATCH(Transactions[[#This Row],[Sub Ledger]],LedgerMapping[[#All],[Sub Ledger]],0))</f>
        <v>Income Statement</v>
      </c>
    </row>
    <row r="9532" spans="1:5" x14ac:dyDescent="0.55000000000000004">
      <c r="A9532">
        <v>11</v>
      </c>
      <c r="B9532">
        <v>81000</v>
      </c>
      <c r="C9532" s="6">
        <v>43952</v>
      </c>
      <c r="D9532">
        <v>-106.08</v>
      </c>
      <c r="E9532" t="str">
        <f>INDEX(LedgerMapping[[#All],[Area]],MATCH(Transactions[[#This Row],[Sub Ledger]],LedgerMapping[[#All],[Sub Ledger]],0))</f>
        <v>Income Statement</v>
      </c>
    </row>
    <row r="9533" spans="1:5" x14ac:dyDescent="0.55000000000000004">
      <c r="A9533">
        <v>11</v>
      </c>
      <c r="B9533">
        <v>82000</v>
      </c>
      <c r="C9533" s="6">
        <v>43952</v>
      </c>
      <c r="D9533">
        <v>-11.4</v>
      </c>
      <c r="E9533" t="str">
        <f>INDEX(LedgerMapping[[#All],[Area]],MATCH(Transactions[[#This Row],[Sub Ledger]],LedgerMapping[[#All],[Sub Ledger]],0))</f>
        <v>Income Statement</v>
      </c>
    </row>
    <row r="9534" spans="1:5" x14ac:dyDescent="0.55000000000000004">
      <c r="A9534">
        <v>11</v>
      </c>
      <c r="B9534">
        <v>83000</v>
      </c>
      <c r="C9534" s="6">
        <v>43952</v>
      </c>
      <c r="D9534">
        <v>-37.99</v>
      </c>
      <c r="E9534" t="str">
        <f>INDEX(LedgerMapping[[#All],[Area]],MATCH(Transactions[[#This Row],[Sub Ledger]],LedgerMapping[[#All],[Sub Ledger]],0))</f>
        <v>Income Statement</v>
      </c>
    </row>
    <row r="9535" spans="1:5" x14ac:dyDescent="0.55000000000000004">
      <c r="A9535">
        <v>11</v>
      </c>
      <c r="B9535">
        <v>84000</v>
      </c>
      <c r="C9535" s="6">
        <v>43952</v>
      </c>
      <c r="D9535">
        <v>-33.74</v>
      </c>
      <c r="E9535" t="str">
        <f>INDEX(LedgerMapping[[#All],[Area]],MATCH(Transactions[[#This Row],[Sub Ledger]],LedgerMapping[[#All],[Sub Ledger]],0))</f>
        <v>Income Statement</v>
      </c>
    </row>
    <row r="9536" spans="1:5" x14ac:dyDescent="0.55000000000000004">
      <c r="A9536">
        <v>11</v>
      </c>
      <c r="B9536">
        <v>85000</v>
      </c>
      <c r="C9536" s="6">
        <v>43952</v>
      </c>
      <c r="D9536">
        <v>-30.55</v>
      </c>
      <c r="E9536" t="str">
        <f>INDEX(LedgerMapping[[#All],[Area]],MATCH(Transactions[[#This Row],[Sub Ledger]],LedgerMapping[[#All],[Sub Ledger]],0))</f>
        <v>Income Statement</v>
      </c>
    </row>
    <row r="9537" spans="1:5" x14ac:dyDescent="0.55000000000000004">
      <c r="A9537">
        <v>11</v>
      </c>
      <c r="B9537">
        <v>87000</v>
      </c>
      <c r="C9537" s="6">
        <v>43952</v>
      </c>
      <c r="D9537">
        <v>-144.38</v>
      </c>
      <c r="E9537" t="str">
        <f>INDEX(LedgerMapping[[#All],[Area]],MATCH(Transactions[[#This Row],[Sub Ledger]],LedgerMapping[[#All],[Sub Ledger]],0))</f>
        <v>Income Statement</v>
      </c>
    </row>
    <row r="9538" spans="1:5" x14ac:dyDescent="0.55000000000000004">
      <c r="A9538">
        <v>11</v>
      </c>
      <c r="B9538">
        <v>90000</v>
      </c>
      <c r="C9538" s="6">
        <v>43952</v>
      </c>
      <c r="D9538">
        <v>-98.63</v>
      </c>
      <c r="E9538" t="str">
        <f>INDEX(LedgerMapping[[#All],[Area]],MATCH(Transactions[[#This Row],[Sub Ledger]],LedgerMapping[[#All],[Sub Ledger]],0))</f>
        <v>Income Statement</v>
      </c>
    </row>
    <row r="9539" spans="1:5" x14ac:dyDescent="0.55000000000000004">
      <c r="A9539">
        <v>11</v>
      </c>
      <c r="B9539">
        <v>94000</v>
      </c>
      <c r="C9539" s="6">
        <v>43952</v>
      </c>
      <c r="D9539">
        <v>-31.61</v>
      </c>
      <c r="E9539" t="str">
        <f>INDEX(LedgerMapping[[#All],[Area]],MATCH(Transactions[[#This Row],[Sub Ledger]],LedgerMapping[[#All],[Sub Ledger]],0))</f>
        <v>Income Statement</v>
      </c>
    </row>
    <row r="9540" spans="1:5" x14ac:dyDescent="0.55000000000000004">
      <c r="A9540">
        <v>11</v>
      </c>
      <c r="B9540">
        <v>60000</v>
      </c>
      <c r="C9540" s="6">
        <v>43952</v>
      </c>
      <c r="D9540">
        <v>-3341.25</v>
      </c>
      <c r="E9540" t="str">
        <f>INDEX(LedgerMapping[[#All],[Area]],MATCH(Transactions[[#This Row],[Sub Ledger]],LedgerMapping[[#All],[Sub Ledger]],0))</f>
        <v>Income Statement</v>
      </c>
    </row>
    <row r="9541" spans="1:5" x14ac:dyDescent="0.55000000000000004">
      <c r="A9541">
        <v>11</v>
      </c>
      <c r="B9541">
        <v>61000</v>
      </c>
      <c r="C9541" s="6">
        <v>43952</v>
      </c>
      <c r="D9541">
        <v>-377.36</v>
      </c>
      <c r="E9541" t="str">
        <f>INDEX(LedgerMapping[[#All],[Area]],MATCH(Transactions[[#This Row],[Sub Ledger]],LedgerMapping[[#All],[Sub Ledger]],0))</f>
        <v>Income Statement</v>
      </c>
    </row>
    <row r="9542" spans="1:5" x14ac:dyDescent="0.55000000000000004">
      <c r="A9542">
        <v>11</v>
      </c>
      <c r="B9542">
        <v>62000</v>
      </c>
      <c r="C9542" s="6">
        <v>43952</v>
      </c>
      <c r="D9542">
        <v>-275.23</v>
      </c>
      <c r="E9542" t="str">
        <f>INDEX(LedgerMapping[[#All],[Area]],MATCH(Transactions[[#This Row],[Sub Ledger]],LedgerMapping[[#All],[Sub Ledger]],0))</f>
        <v>Income Statement</v>
      </c>
    </row>
    <row r="9543" spans="1:5" x14ac:dyDescent="0.55000000000000004">
      <c r="A9543">
        <v>11</v>
      </c>
      <c r="B9543">
        <v>65000</v>
      </c>
      <c r="C9543" s="6">
        <v>43952</v>
      </c>
      <c r="D9543">
        <v>-40.119999999999997</v>
      </c>
      <c r="E9543" t="str">
        <f>INDEX(LedgerMapping[[#All],[Area]],MATCH(Transactions[[#This Row],[Sub Ledger]],LedgerMapping[[#All],[Sub Ledger]],0))</f>
        <v>Income Statement</v>
      </c>
    </row>
    <row r="9544" spans="1:5" x14ac:dyDescent="0.55000000000000004">
      <c r="A9544">
        <v>11</v>
      </c>
      <c r="B9544">
        <v>66000</v>
      </c>
      <c r="C9544" s="6">
        <v>43952</v>
      </c>
      <c r="D9544">
        <v>-35.869999999999997</v>
      </c>
      <c r="E9544" t="str">
        <f>INDEX(LedgerMapping[[#All],[Area]],MATCH(Transactions[[#This Row],[Sub Ledger]],LedgerMapping[[#All],[Sub Ledger]],0))</f>
        <v>Income Statement</v>
      </c>
    </row>
    <row r="9545" spans="1:5" x14ac:dyDescent="0.55000000000000004">
      <c r="A9545">
        <v>11</v>
      </c>
      <c r="B9545">
        <v>67000</v>
      </c>
      <c r="C9545" s="6">
        <v>43952</v>
      </c>
      <c r="D9545">
        <v>-18.84</v>
      </c>
      <c r="E9545" t="str">
        <f>INDEX(LedgerMapping[[#All],[Area]],MATCH(Transactions[[#This Row],[Sub Ledger]],LedgerMapping[[#All],[Sub Ledger]],0))</f>
        <v>Income Statement</v>
      </c>
    </row>
    <row r="9546" spans="1:5" x14ac:dyDescent="0.55000000000000004">
      <c r="A9546">
        <v>11</v>
      </c>
      <c r="B9546">
        <v>68000</v>
      </c>
      <c r="C9546" s="6">
        <v>43952</v>
      </c>
      <c r="D9546">
        <v>-14.59</v>
      </c>
      <c r="E9546" t="str">
        <f>INDEX(LedgerMapping[[#All],[Area]],MATCH(Transactions[[#This Row],[Sub Ledger]],LedgerMapping[[#All],[Sub Ledger]],0))</f>
        <v>Income Statement</v>
      </c>
    </row>
    <row r="9547" spans="1:5" x14ac:dyDescent="0.55000000000000004">
      <c r="A9547">
        <v>11</v>
      </c>
      <c r="B9547">
        <v>69000</v>
      </c>
      <c r="C9547" s="6">
        <v>43952</v>
      </c>
      <c r="D9547">
        <v>-5.01</v>
      </c>
      <c r="E9547" t="str">
        <f>INDEX(LedgerMapping[[#All],[Area]],MATCH(Transactions[[#This Row],[Sub Ledger]],LedgerMapping[[#All],[Sub Ledger]],0))</f>
        <v>Income Statement</v>
      </c>
    </row>
    <row r="9548" spans="1:5" x14ac:dyDescent="0.55000000000000004">
      <c r="A9548">
        <v>11</v>
      </c>
      <c r="B9548">
        <v>71000</v>
      </c>
      <c r="C9548" s="6">
        <v>43952</v>
      </c>
      <c r="D9548">
        <v>-6.08</v>
      </c>
      <c r="E9548" t="str">
        <f>INDEX(LedgerMapping[[#All],[Area]],MATCH(Transactions[[#This Row],[Sub Ledger]],LedgerMapping[[#All],[Sub Ledger]],0))</f>
        <v>Income Statement</v>
      </c>
    </row>
    <row r="9549" spans="1:5" x14ac:dyDescent="0.55000000000000004">
      <c r="A9549">
        <v>11</v>
      </c>
      <c r="B9549">
        <v>73000</v>
      </c>
      <c r="C9549" s="6">
        <v>43952</v>
      </c>
      <c r="D9549">
        <v>-25.23</v>
      </c>
      <c r="E9549" t="str">
        <f>INDEX(LedgerMapping[[#All],[Area]],MATCH(Transactions[[#This Row],[Sub Ledger]],LedgerMapping[[#All],[Sub Ledger]],0))</f>
        <v>Income Statement</v>
      </c>
    </row>
    <row r="9550" spans="1:5" x14ac:dyDescent="0.55000000000000004">
      <c r="A9550">
        <v>11</v>
      </c>
      <c r="B9550">
        <v>74000</v>
      </c>
      <c r="C9550" s="6">
        <v>43952</v>
      </c>
      <c r="D9550">
        <v>-192.25</v>
      </c>
      <c r="E9550" t="str">
        <f>INDEX(LedgerMapping[[#All],[Area]],MATCH(Transactions[[#This Row],[Sub Ledger]],LedgerMapping[[#All],[Sub Ledger]],0))</f>
        <v>Income Statement</v>
      </c>
    </row>
    <row r="9551" spans="1:5" x14ac:dyDescent="0.55000000000000004">
      <c r="A9551">
        <v>11</v>
      </c>
      <c r="B9551">
        <v>76000</v>
      </c>
      <c r="C9551" s="6">
        <v>43952</v>
      </c>
      <c r="D9551">
        <v>-28.42</v>
      </c>
      <c r="E9551" t="str">
        <f>INDEX(LedgerMapping[[#All],[Area]],MATCH(Transactions[[#This Row],[Sub Ledger]],LedgerMapping[[#All],[Sub Ledger]],0))</f>
        <v>Income Statement</v>
      </c>
    </row>
    <row r="9552" spans="1:5" x14ac:dyDescent="0.55000000000000004">
      <c r="A9552">
        <v>11</v>
      </c>
      <c r="B9552">
        <v>77000</v>
      </c>
      <c r="C9552" s="6">
        <v>43952</v>
      </c>
      <c r="D9552">
        <v>-49.7</v>
      </c>
      <c r="E9552" t="str">
        <f>INDEX(LedgerMapping[[#All],[Area]],MATCH(Transactions[[#This Row],[Sub Ledger]],LedgerMapping[[#All],[Sub Ledger]],0))</f>
        <v>Income Statement</v>
      </c>
    </row>
    <row r="9553" spans="1:5" x14ac:dyDescent="0.55000000000000004">
      <c r="A9553">
        <v>11</v>
      </c>
      <c r="B9553">
        <v>78000</v>
      </c>
      <c r="C9553" s="6">
        <v>43952</v>
      </c>
      <c r="D9553">
        <v>-15.65</v>
      </c>
      <c r="E9553" t="str">
        <f>INDEX(LedgerMapping[[#All],[Area]],MATCH(Transactions[[#This Row],[Sub Ledger]],LedgerMapping[[#All],[Sub Ledger]],0))</f>
        <v>Income Statement</v>
      </c>
    </row>
    <row r="9554" spans="1:5" x14ac:dyDescent="0.55000000000000004">
      <c r="A9554">
        <v>11</v>
      </c>
      <c r="B9554">
        <v>80000</v>
      </c>
      <c r="C9554" s="6">
        <v>43952</v>
      </c>
      <c r="D9554">
        <v>-51.82</v>
      </c>
      <c r="E9554" t="str">
        <f>INDEX(LedgerMapping[[#All],[Area]],MATCH(Transactions[[#This Row],[Sub Ledger]],LedgerMapping[[#All],[Sub Ledger]],0))</f>
        <v>Income Statement</v>
      </c>
    </row>
    <row r="9555" spans="1:5" x14ac:dyDescent="0.55000000000000004">
      <c r="A9555">
        <v>11</v>
      </c>
      <c r="B9555">
        <v>81000</v>
      </c>
      <c r="C9555" s="6">
        <v>43952</v>
      </c>
      <c r="D9555">
        <v>-32.67</v>
      </c>
      <c r="E9555" t="str">
        <f>INDEX(LedgerMapping[[#All],[Area]],MATCH(Transactions[[#This Row],[Sub Ledger]],LedgerMapping[[#All],[Sub Ledger]],0))</f>
        <v>Income Statement</v>
      </c>
    </row>
    <row r="9556" spans="1:5" x14ac:dyDescent="0.55000000000000004">
      <c r="A9556">
        <v>11</v>
      </c>
      <c r="B9556">
        <v>82000</v>
      </c>
      <c r="C9556" s="6">
        <v>43952</v>
      </c>
      <c r="D9556">
        <v>-3.95</v>
      </c>
      <c r="E9556" t="str">
        <f>INDEX(LedgerMapping[[#All],[Area]],MATCH(Transactions[[#This Row],[Sub Ledger]],LedgerMapping[[#All],[Sub Ledger]],0))</f>
        <v>Income Statement</v>
      </c>
    </row>
    <row r="9557" spans="1:5" x14ac:dyDescent="0.55000000000000004">
      <c r="A9557">
        <v>11</v>
      </c>
      <c r="B9557">
        <v>83000</v>
      </c>
      <c r="C9557" s="6">
        <v>43952</v>
      </c>
      <c r="D9557">
        <v>-11.4</v>
      </c>
      <c r="E9557" t="str">
        <f>INDEX(LedgerMapping[[#All],[Area]],MATCH(Transactions[[#This Row],[Sub Ledger]],LedgerMapping[[#All],[Sub Ledger]],0))</f>
        <v>Income Statement</v>
      </c>
    </row>
    <row r="9558" spans="1:5" x14ac:dyDescent="0.55000000000000004">
      <c r="A9558">
        <v>11</v>
      </c>
      <c r="B9558">
        <v>84000</v>
      </c>
      <c r="C9558" s="6">
        <v>43952</v>
      </c>
      <c r="D9558">
        <v>-9.27</v>
      </c>
      <c r="E9558" t="str">
        <f>INDEX(LedgerMapping[[#All],[Area]],MATCH(Transactions[[#This Row],[Sub Ledger]],LedgerMapping[[#All],[Sub Ledger]],0))</f>
        <v>Income Statement</v>
      </c>
    </row>
    <row r="9559" spans="1:5" x14ac:dyDescent="0.55000000000000004">
      <c r="A9559">
        <v>11</v>
      </c>
      <c r="B9559">
        <v>85000</v>
      </c>
      <c r="C9559" s="6">
        <v>43952</v>
      </c>
      <c r="D9559">
        <v>-9.27</v>
      </c>
      <c r="E9559" t="str">
        <f>INDEX(LedgerMapping[[#All],[Area]],MATCH(Transactions[[#This Row],[Sub Ledger]],LedgerMapping[[#All],[Sub Ledger]],0))</f>
        <v>Income Statement</v>
      </c>
    </row>
    <row r="9560" spans="1:5" x14ac:dyDescent="0.55000000000000004">
      <c r="A9560">
        <v>11</v>
      </c>
      <c r="B9560">
        <v>87000</v>
      </c>
      <c r="C9560" s="6">
        <v>43952</v>
      </c>
      <c r="D9560">
        <v>-48.63</v>
      </c>
      <c r="E9560" t="str">
        <f>INDEX(LedgerMapping[[#All],[Area]],MATCH(Transactions[[#This Row],[Sub Ledger]],LedgerMapping[[#All],[Sub Ledger]],0))</f>
        <v>Income Statement</v>
      </c>
    </row>
    <row r="9561" spans="1:5" x14ac:dyDescent="0.55000000000000004">
      <c r="A9561">
        <v>11</v>
      </c>
      <c r="B9561">
        <v>90000</v>
      </c>
      <c r="C9561" s="6">
        <v>43952</v>
      </c>
      <c r="D9561">
        <v>-26.29</v>
      </c>
      <c r="E9561" t="str">
        <f>INDEX(LedgerMapping[[#All],[Area]],MATCH(Transactions[[#This Row],[Sub Ledger]],LedgerMapping[[#All],[Sub Ledger]],0))</f>
        <v>Income Statement</v>
      </c>
    </row>
    <row r="9562" spans="1:5" x14ac:dyDescent="0.55000000000000004">
      <c r="A9562">
        <v>11</v>
      </c>
      <c r="B9562">
        <v>94000</v>
      </c>
      <c r="C9562" s="6">
        <v>43952</v>
      </c>
      <c r="D9562">
        <v>-9.27</v>
      </c>
      <c r="E9562" t="str">
        <f>INDEX(LedgerMapping[[#All],[Area]],MATCH(Transactions[[#This Row],[Sub Ledger]],LedgerMapping[[#All],[Sub Ledger]],0))</f>
        <v>Income Statement</v>
      </c>
    </row>
    <row r="9563" spans="1:5" x14ac:dyDescent="0.55000000000000004">
      <c r="A9563">
        <v>11</v>
      </c>
      <c r="B9563">
        <v>52000</v>
      </c>
      <c r="C9563" s="6">
        <v>43952</v>
      </c>
      <c r="D9563">
        <v>19370.27</v>
      </c>
      <c r="E9563" t="str">
        <f>INDEX(LedgerMapping[[#All],[Area]],MATCH(Transactions[[#This Row],[Sub Ledger]],LedgerMapping[[#All],[Sub Ledger]],0))</f>
        <v>Income Statement</v>
      </c>
    </row>
    <row r="9564" spans="1:5" x14ac:dyDescent="0.55000000000000004">
      <c r="A9564">
        <v>11</v>
      </c>
      <c r="B9564">
        <v>101000</v>
      </c>
      <c r="C9564" s="6">
        <v>43952</v>
      </c>
      <c r="D9564">
        <v>242139.31</v>
      </c>
      <c r="E9564" t="str">
        <f>INDEX(LedgerMapping[[#All],[Area]],MATCH(Transactions[[#This Row],[Sub Ledger]],LedgerMapping[[#All],[Sub Ledger]],0))</f>
        <v>Income Statement</v>
      </c>
    </row>
    <row r="9565" spans="1:5" x14ac:dyDescent="0.55000000000000004">
      <c r="A9565">
        <v>11</v>
      </c>
      <c r="B9565">
        <v>89000</v>
      </c>
      <c r="C9565" s="6">
        <v>43952</v>
      </c>
      <c r="D9565">
        <v>23.1</v>
      </c>
      <c r="E9565" t="str">
        <f>INDEX(LedgerMapping[[#All],[Area]],MATCH(Transactions[[#This Row],[Sub Ledger]],LedgerMapping[[#All],[Sub Ledger]],0))</f>
        <v>Income Statement</v>
      </c>
    </row>
    <row r="9566" spans="1:5" x14ac:dyDescent="0.55000000000000004">
      <c r="A9566">
        <v>11</v>
      </c>
      <c r="B9566">
        <v>89000</v>
      </c>
      <c r="C9566" s="6">
        <v>43952</v>
      </c>
      <c r="D9566">
        <v>64.59</v>
      </c>
      <c r="E9566" t="str">
        <f>INDEX(LedgerMapping[[#All],[Area]],MATCH(Transactions[[#This Row],[Sub Ledger]],LedgerMapping[[#All],[Sub Ledger]],0))</f>
        <v>Income Statement</v>
      </c>
    </row>
    <row r="9567" spans="1:5" x14ac:dyDescent="0.55000000000000004">
      <c r="A9567">
        <v>11</v>
      </c>
      <c r="B9567">
        <v>89000</v>
      </c>
      <c r="C9567" s="6">
        <v>43952</v>
      </c>
      <c r="D9567">
        <v>64.59</v>
      </c>
      <c r="E9567" t="str">
        <f>INDEX(LedgerMapping[[#All],[Area]],MATCH(Transactions[[#This Row],[Sub Ledger]],LedgerMapping[[#All],[Sub Ledger]],0))</f>
        <v>Income Statement</v>
      </c>
    </row>
    <row r="9568" spans="1:5" x14ac:dyDescent="0.55000000000000004">
      <c r="A9568">
        <v>11</v>
      </c>
      <c r="B9568">
        <v>89000</v>
      </c>
      <c r="C9568" s="6">
        <v>43952</v>
      </c>
      <c r="D9568">
        <v>17.78</v>
      </c>
      <c r="E9568" t="str">
        <f>INDEX(LedgerMapping[[#All],[Area]],MATCH(Transactions[[#This Row],[Sub Ledger]],LedgerMapping[[#All],[Sub Ledger]],0))</f>
        <v>Income Statement</v>
      </c>
    </row>
    <row r="9569" spans="1:5" x14ac:dyDescent="0.55000000000000004">
      <c r="A9569">
        <v>11</v>
      </c>
      <c r="B9569">
        <v>89000</v>
      </c>
      <c r="C9569" s="6">
        <v>43952</v>
      </c>
      <c r="D9569">
        <v>81.61</v>
      </c>
      <c r="E9569" t="str">
        <f>INDEX(LedgerMapping[[#All],[Area]],MATCH(Transactions[[#This Row],[Sub Ledger]],LedgerMapping[[#All],[Sub Ledger]],0))</f>
        <v>Income Statement</v>
      </c>
    </row>
    <row r="9570" spans="1:5" x14ac:dyDescent="0.55000000000000004">
      <c r="A9570">
        <v>11</v>
      </c>
      <c r="B9570">
        <v>89000</v>
      </c>
      <c r="C9570" s="6">
        <v>43952</v>
      </c>
      <c r="D9570">
        <v>118.85</v>
      </c>
      <c r="E9570" t="str">
        <f>INDEX(LedgerMapping[[#All],[Area]],MATCH(Transactions[[#This Row],[Sub Ledger]],LedgerMapping[[#All],[Sub Ledger]],0))</f>
        <v>Income Statement</v>
      </c>
    </row>
    <row r="9571" spans="1:5" x14ac:dyDescent="0.55000000000000004">
      <c r="A9571">
        <v>11</v>
      </c>
      <c r="B9571">
        <v>91000</v>
      </c>
      <c r="C9571" s="6">
        <v>43952</v>
      </c>
      <c r="D9571">
        <v>-26.9</v>
      </c>
      <c r="E9571" t="str">
        <f>INDEX(LedgerMapping[[#All],[Area]],MATCH(Transactions[[#This Row],[Sub Ledger]],LedgerMapping[[#All],[Sub Ledger]],0))</f>
        <v>Income Statement</v>
      </c>
    </row>
    <row r="9572" spans="1:5" x14ac:dyDescent="0.55000000000000004">
      <c r="A9572">
        <v>11</v>
      </c>
      <c r="B9572">
        <v>91000</v>
      </c>
      <c r="C9572" s="6">
        <v>43952</v>
      </c>
      <c r="D9572">
        <v>-77.959999999999994</v>
      </c>
      <c r="E9572" t="str">
        <f>INDEX(LedgerMapping[[#All],[Area]],MATCH(Transactions[[#This Row],[Sub Ledger]],LedgerMapping[[#All],[Sub Ledger]],0))</f>
        <v>Income Statement</v>
      </c>
    </row>
    <row r="9573" spans="1:5" x14ac:dyDescent="0.55000000000000004">
      <c r="A9573">
        <v>11</v>
      </c>
      <c r="B9573">
        <v>91000</v>
      </c>
      <c r="C9573" s="6">
        <v>43952</v>
      </c>
      <c r="D9573">
        <v>-77.959999999999994</v>
      </c>
      <c r="E9573" t="str">
        <f>INDEX(LedgerMapping[[#All],[Area]],MATCH(Transactions[[#This Row],[Sub Ledger]],LedgerMapping[[#All],[Sub Ledger]],0))</f>
        <v>Income Statement</v>
      </c>
    </row>
    <row r="9574" spans="1:5" x14ac:dyDescent="0.55000000000000004">
      <c r="A9574">
        <v>11</v>
      </c>
      <c r="B9574">
        <v>91000</v>
      </c>
      <c r="C9574" s="6">
        <v>43952</v>
      </c>
      <c r="D9574">
        <v>-19.45</v>
      </c>
      <c r="E9574" t="str">
        <f>INDEX(LedgerMapping[[#All],[Area]],MATCH(Transactions[[#This Row],[Sub Ledger]],LedgerMapping[[#All],[Sub Ledger]],0))</f>
        <v>Income Statement</v>
      </c>
    </row>
    <row r="9575" spans="1:5" x14ac:dyDescent="0.55000000000000004">
      <c r="A9575">
        <v>11</v>
      </c>
      <c r="B9575">
        <v>91000</v>
      </c>
      <c r="C9575" s="6">
        <v>43952</v>
      </c>
      <c r="D9575">
        <v>-99.24</v>
      </c>
      <c r="E9575" t="str">
        <f>INDEX(LedgerMapping[[#All],[Area]],MATCH(Transactions[[#This Row],[Sub Ledger]],LedgerMapping[[#All],[Sub Ledger]],0))</f>
        <v>Income Statement</v>
      </c>
    </row>
    <row r="9576" spans="1:5" x14ac:dyDescent="0.55000000000000004">
      <c r="A9576">
        <v>11</v>
      </c>
      <c r="B9576">
        <v>91000</v>
      </c>
      <c r="C9576" s="6">
        <v>43952</v>
      </c>
      <c r="D9576">
        <v>-142.86000000000001</v>
      </c>
      <c r="E9576" t="str">
        <f>INDEX(LedgerMapping[[#All],[Area]],MATCH(Transactions[[#This Row],[Sub Ledger]],LedgerMapping[[#All],[Sub Ledger]],0))</f>
        <v>Income Statement</v>
      </c>
    </row>
    <row r="9577" spans="1:5" x14ac:dyDescent="0.55000000000000004">
      <c r="A9577">
        <v>11</v>
      </c>
      <c r="B9577">
        <v>92000</v>
      </c>
      <c r="C9577" s="6">
        <v>43952</v>
      </c>
      <c r="D9577">
        <v>241.19</v>
      </c>
      <c r="E9577" t="str">
        <f>INDEX(LedgerMapping[[#All],[Area]],MATCH(Transactions[[#This Row],[Sub Ledger]],LedgerMapping[[#All],[Sub Ledger]],0))</f>
        <v>Income Statement</v>
      </c>
    </row>
    <row r="9578" spans="1:5" x14ac:dyDescent="0.55000000000000004">
      <c r="A9578">
        <v>11</v>
      </c>
      <c r="B9578">
        <v>92000</v>
      </c>
      <c r="C9578" s="6">
        <v>43952</v>
      </c>
      <c r="D9578">
        <v>166.72</v>
      </c>
      <c r="E9578" t="str">
        <f>INDEX(LedgerMapping[[#All],[Area]],MATCH(Transactions[[#This Row],[Sub Ledger]],LedgerMapping[[#All],[Sub Ledger]],0))</f>
        <v>Income Statement</v>
      </c>
    </row>
    <row r="9579" spans="1:5" x14ac:dyDescent="0.55000000000000004">
      <c r="A9579">
        <v>11</v>
      </c>
      <c r="B9579">
        <v>92000</v>
      </c>
      <c r="C9579" s="6">
        <v>43952</v>
      </c>
      <c r="D9579">
        <v>47.57</v>
      </c>
      <c r="E9579" t="str">
        <f>INDEX(LedgerMapping[[#All],[Area]],MATCH(Transactions[[#This Row],[Sub Ledger]],LedgerMapping[[#All],[Sub Ledger]],0))</f>
        <v>Income Statement</v>
      </c>
    </row>
    <row r="9580" spans="1:5" x14ac:dyDescent="0.55000000000000004">
      <c r="A9580">
        <v>11</v>
      </c>
      <c r="B9580">
        <v>92000</v>
      </c>
      <c r="C9580" s="6">
        <v>43952</v>
      </c>
      <c r="D9580">
        <v>131.61000000000001</v>
      </c>
      <c r="E9580" t="str">
        <f>INDEX(LedgerMapping[[#All],[Area]],MATCH(Transactions[[#This Row],[Sub Ledger]],LedgerMapping[[#All],[Sub Ledger]],0))</f>
        <v>Income Statement</v>
      </c>
    </row>
    <row r="9581" spans="1:5" x14ac:dyDescent="0.55000000000000004">
      <c r="A9581">
        <v>11</v>
      </c>
      <c r="B9581">
        <v>92000</v>
      </c>
      <c r="C9581" s="6">
        <v>43952</v>
      </c>
      <c r="D9581">
        <v>131.61000000000001</v>
      </c>
      <c r="E9581" t="str">
        <f>INDEX(LedgerMapping[[#All],[Area]],MATCH(Transactions[[#This Row],[Sub Ledger]],LedgerMapping[[#All],[Sub Ledger]],0))</f>
        <v>Income Statement</v>
      </c>
    </row>
    <row r="9582" spans="1:5" x14ac:dyDescent="0.55000000000000004">
      <c r="A9582">
        <v>11</v>
      </c>
      <c r="B9582">
        <v>92000</v>
      </c>
      <c r="C9582" s="6">
        <v>43952</v>
      </c>
      <c r="D9582">
        <v>35.869999999999997</v>
      </c>
      <c r="E9582" t="str">
        <f>INDEX(LedgerMapping[[#All],[Area]],MATCH(Transactions[[#This Row],[Sub Ledger]],LedgerMapping[[#All],[Sub Ledger]],0))</f>
        <v>Income Statement</v>
      </c>
    </row>
    <row r="9583" spans="1:5" x14ac:dyDescent="0.55000000000000004">
      <c r="A9583">
        <v>11</v>
      </c>
      <c r="B9583">
        <v>101001</v>
      </c>
      <c r="C9583" s="6">
        <v>43952</v>
      </c>
      <c r="D9583">
        <v>184025.8756</v>
      </c>
      <c r="E9583" t="str">
        <f>INDEX(LedgerMapping[[#All],[Area]],MATCH(Transactions[[#This Row],[Sub Ledger]],LedgerMapping[[#All],[Sub Ledger]],0))</f>
        <v>Income Statement</v>
      </c>
    </row>
    <row r="9584" spans="1:5" x14ac:dyDescent="0.55000000000000004">
      <c r="A9584">
        <v>11</v>
      </c>
      <c r="B9584">
        <v>53000</v>
      </c>
      <c r="C9584" s="6">
        <v>43922</v>
      </c>
      <c r="D9584">
        <v>-2128.46</v>
      </c>
      <c r="E9584" t="str">
        <f>INDEX(LedgerMapping[[#All],[Area]],MATCH(Transactions[[#This Row],[Sub Ledger]],LedgerMapping[[#All],[Sub Ledger]],0))</f>
        <v>Income Statement</v>
      </c>
    </row>
    <row r="9585" spans="1:5" x14ac:dyDescent="0.55000000000000004">
      <c r="A9585">
        <v>11</v>
      </c>
      <c r="B9585">
        <v>54000</v>
      </c>
      <c r="C9585" s="6">
        <v>43922</v>
      </c>
      <c r="D9585">
        <v>-980.56</v>
      </c>
      <c r="E9585" t="str">
        <f>INDEX(LedgerMapping[[#All],[Area]],MATCH(Transactions[[#This Row],[Sub Ledger]],LedgerMapping[[#All],[Sub Ledger]],0))</f>
        <v>Income Statement</v>
      </c>
    </row>
    <row r="9586" spans="1:5" x14ac:dyDescent="0.55000000000000004">
      <c r="A9586">
        <v>11</v>
      </c>
      <c r="B9586">
        <v>56000</v>
      </c>
      <c r="C9586" s="6">
        <v>43922</v>
      </c>
      <c r="D9586">
        <v>-16781.919999999998</v>
      </c>
      <c r="E9586" t="str">
        <f>INDEX(LedgerMapping[[#All],[Area]],MATCH(Transactions[[#This Row],[Sub Ledger]],LedgerMapping[[#All],[Sub Ledger]],0))</f>
        <v>Income Statement</v>
      </c>
    </row>
    <row r="9587" spans="1:5" x14ac:dyDescent="0.55000000000000004">
      <c r="A9587">
        <v>11</v>
      </c>
      <c r="B9587">
        <v>57000</v>
      </c>
      <c r="C9587" s="6">
        <v>43922</v>
      </c>
      <c r="D9587">
        <v>-7095.57</v>
      </c>
      <c r="E9587" t="str">
        <f>INDEX(LedgerMapping[[#All],[Area]],MATCH(Transactions[[#This Row],[Sub Ledger]],LedgerMapping[[#All],[Sub Ledger]],0))</f>
        <v>Income Statement</v>
      </c>
    </row>
    <row r="9588" spans="1:5" x14ac:dyDescent="0.55000000000000004">
      <c r="A9588">
        <v>11</v>
      </c>
      <c r="B9588">
        <v>60000</v>
      </c>
      <c r="C9588" s="6">
        <v>43922</v>
      </c>
      <c r="D9588">
        <v>-17367.04</v>
      </c>
      <c r="E9588" t="str">
        <f>INDEX(LedgerMapping[[#All],[Area]],MATCH(Transactions[[#This Row],[Sub Ledger]],LedgerMapping[[#All],[Sub Ledger]],0))</f>
        <v>Income Statement</v>
      </c>
    </row>
    <row r="9589" spans="1:5" x14ac:dyDescent="0.55000000000000004">
      <c r="A9589">
        <v>11</v>
      </c>
      <c r="B9589">
        <v>61000</v>
      </c>
      <c r="C9589" s="6">
        <v>43922</v>
      </c>
      <c r="D9589">
        <v>-1782.71</v>
      </c>
      <c r="E9589" t="str">
        <f>INDEX(LedgerMapping[[#All],[Area]],MATCH(Transactions[[#This Row],[Sub Ledger]],LedgerMapping[[#All],[Sub Ledger]],0))</f>
        <v>Income Statement</v>
      </c>
    </row>
    <row r="9590" spans="1:5" x14ac:dyDescent="0.55000000000000004">
      <c r="A9590">
        <v>11</v>
      </c>
      <c r="B9590">
        <v>62000</v>
      </c>
      <c r="C9590" s="6">
        <v>43922</v>
      </c>
      <c r="D9590">
        <v>-1248.6500000000001</v>
      </c>
      <c r="E9590" t="str">
        <f>INDEX(LedgerMapping[[#All],[Area]],MATCH(Transactions[[#This Row],[Sub Ledger]],LedgerMapping[[#All],[Sub Ledger]],0))</f>
        <v>Income Statement</v>
      </c>
    </row>
    <row r="9591" spans="1:5" x14ac:dyDescent="0.55000000000000004">
      <c r="A9591">
        <v>11</v>
      </c>
      <c r="B9591">
        <v>63000</v>
      </c>
      <c r="C9591" s="6">
        <v>43922</v>
      </c>
      <c r="D9591">
        <v>-710.35</v>
      </c>
      <c r="E9591" t="str">
        <f>INDEX(LedgerMapping[[#All],[Area]],MATCH(Transactions[[#This Row],[Sub Ledger]],LedgerMapping[[#All],[Sub Ledger]],0))</f>
        <v>Income Statement</v>
      </c>
    </row>
    <row r="9592" spans="1:5" x14ac:dyDescent="0.55000000000000004">
      <c r="A9592">
        <v>11</v>
      </c>
      <c r="B9592">
        <v>65000</v>
      </c>
      <c r="C9592" s="6">
        <v>43922</v>
      </c>
      <c r="D9592">
        <v>-195.44</v>
      </c>
      <c r="E9592" t="str">
        <f>INDEX(LedgerMapping[[#All],[Area]],MATCH(Transactions[[#This Row],[Sub Ledger]],LedgerMapping[[#All],[Sub Ledger]],0))</f>
        <v>Income Statement</v>
      </c>
    </row>
    <row r="9593" spans="1:5" x14ac:dyDescent="0.55000000000000004">
      <c r="A9593">
        <v>11</v>
      </c>
      <c r="B9593">
        <v>66000</v>
      </c>
      <c r="C9593" s="6">
        <v>43922</v>
      </c>
      <c r="D9593">
        <v>-178.42</v>
      </c>
      <c r="E9593" t="str">
        <f>INDEX(LedgerMapping[[#All],[Area]],MATCH(Transactions[[#This Row],[Sub Ledger]],LedgerMapping[[#All],[Sub Ledger]],0))</f>
        <v>Income Statement</v>
      </c>
    </row>
    <row r="9594" spans="1:5" x14ac:dyDescent="0.55000000000000004">
      <c r="A9594">
        <v>11</v>
      </c>
      <c r="B9594">
        <v>67000</v>
      </c>
      <c r="C9594" s="6">
        <v>43922</v>
      </c>
      <c r="D9594">
        <v>-90.12</v>
      </c>
      <c r="E9594" t="str">
        <f>INDEX(LedgerMapping[[#All],[Area]],MATCH(Transactions[[#This Row],[Sub Ledger]],LedgerMapping[[#All],[Sub Ledger]],0))</f>
        <v>Income Statement</v>
      </c>
    </row>
    <row r="9595" spans="1:5" x14ac:dyDescent="0.55000000000000004">
      <c r="A9595">
        <v>11</v>
      </c>
      <c r="B9595">
        <v>68000</v>
      </c>
      <c r="C9595" s="6">
        <v>43922</v>
      </c>
      <c r="D9595">
        <v>-67.78</v>
      </c>
      <c r="E9595" t="str">
        <f>INDEX(LedgerMapping[[#All],[Area]],MATCH(Transactions[[#This Row],[Sub Ledger]],LedgerMapping[[#All],[Sub Ledger]],0))</f>
        <v>Income Statement</v>
      </c>
    </row>
    <row r="9596" spans="1:5" x14ac:dyDescent="0.55000000000000004">
      <c r="A9596">
        <v>11</v>
      </c>
      <c r="B9596">
        <v>69000</v>
      </c>
      <c r="C9596" s="6">
        <v>43922</v>
      </c>
      <c r="D9596">
        <v>-19.91</v>
      </c>
      <c r="E9596" t="str">
        <f>INDEX(LedgerMapping[[#All],[Area]],MATCH(Transactions[[#This Row],[Sub Ledger]],LedgerMapping[[#All],[Sub Ledger]],0))</f>
        <v>Income Statement</v>
      </c>
    </row>
    <row r="9597" spans="1:5" x14ac:dyDescent="0.55000000000000004">
      <c r="A9597">
        <v>11</v>
      </c>
      <c r="B9597">
        <v>71000</v>
      </c>
      <c r="C9597" s="6">
        <v>43922</v>
      </c>
      <c r="D9597">
        <v>-29.48</v>
      </c>
      <c r="E9597" t="str">
        <f>INDEX(LedgerMapping[[#All],[Area]],MATCH(Transactions[[#This Row],[Sub Ledger]],LedgerMapping[[#All],[Sub Ledger]],0))</f>
        <v>Income Statement</v>
      </c>
    </row>
    <row r="9598" spans="1:5" x14ac:dyDescent="0.55000000000000004">
      <c r="A9598">
        <v>11</v>
      </c>
      <c r="B9598">
        <v>72000</v>
      </c>
      <c r="C9598" s="6">
        <v>43922</v>
      </c>
      <c r="D9598">
        <v>-72.040000000000006</v>
      </c>
      <c r="E9598" t="str">
        <f>INDEX(LedgerMapping[[#All],[Area]],MATCH(Transactions[[#This Row],[Sub Ledger]],LedgerMapping[[#All],[Sub Ledger]],0))</f>
        <v>Income Statement</v>
      </c>
    </row>
    <row r="9599" spans="1:5" x14ac:dyDescent="0.55000000000000004">
      <c r="A9599">
        <v>11</v>
      </c>
      <c r="B9599">
        <v>73000</v>
      </c>
      <c r="C9599" s="6">
        <v>43922</v>
      </c>
      <c r="D9599">
        <v>-129.47999999999999</v>
      </c>
      <c r="E9599" t="str">
        <f>INDEX(LedgerMapping[[#All],[Area]],MATCH(Transactions[[#This Row],[Sub Ledger]],LedgerMapping[[#All],[Sub Ledger]],0))</f>
        <v>Income Statement</v>
      </c>
    </row>
    <row r="9600" spans="1:5" x14ac:dyDescent="0.55000000000000004">
      <c r="A9600">
        <v>11</v>
      </c>
      <c r="B9600">
        <v>74000</v>
      </c>
      <c r="C9600" s="6">
        <v>43922</v>
      </c>
      <c r="D9600">
        <v>-181.61</v>
      </c>
      <c r="E9600" t="str">
        <f>INDEX(LedgerMapping[[#All],[Area]],MATCH(Transactions[[#This Row],[Sub Ledger]],LedgerMapping[[#All],[Sub Ledger]],0))</f>
        <v>Income Statement</v>
      </c>
    </row>
    <row r="9601" spans="1:5" x14ac:dyDescent="0.55000000000000004">
      <c r="A9601">
        <v>11</v>
      </c>
      <c r="B9601">
        <v>76000</v>
      </c>
      <c r="C9601" s="6">
        <v>43922</v>
      </c>
      <c r="D9601">
        <v>-434.81</v>
      </c>
      <c r="E9601" t="str">
        <f>INDEX(LedgerMapping[[#All],[Area]],MATCH(Transactions[[#This Row],[Sub Ledger]],LedgerMapping[[#All],[Sub Ledger]],0))</f>
        <v>Income Statement</v>
      </c>
    </row>
    <row r="9602" spans="1:5" x14ac:dyDescent="0.55000000000000004">
      <c r="A9602">
        <v>11</v>
      </c>
      <c r="B9602">
        <v>77000</v>
      </c>
      <c r="C9602" s="6">
        <v>43922</v>
      </c>
      <c r="D9602">
        <v>-282.68</v>
      </c>
      <c r="E9602" t="str">
        <f>INDEX(LedgerMapping[[#All],[Area]],MATCH(Transactions[[#This Row],[Sub Ledger]],LedgerMapping[[#All],[Sub Ledger]],0))</f>
        <v>Income Statement</v>
      </c>
    </row>
    <row r="9603" spans="1:5" x14ac:dyDescent="0.55000000000000004">
      <c r="A9603">
        <v>11</v>
      </c>
      <c r="B9603">
        <v>78000</v>
      </c>
      <c r="C9603" s="6">
        <v>43922</v>
      </c>
      <c r="D9603">
        <v>-93.31</v>
      </c>
      <c r="E9603" t="str">
        <f>INDEX(LedgerMapping[[#All],[Area]],MATCH(Transactions[[#This Row],[Sub Ledger]],LedgerMapping[[#All],[Sub Ledger]],0))</f>
        <v>Income Statement</v>
      </c>
    </row>
    <row r="9604" spans="1:5" x14ac:dyDescent="0.55000000000000004">
      <c r="A9604">
        <v>11</v>
      </c>
      <c r="B9604">
        <v>80000</v>
      </c>
      <c r="C9604" s="6">
        <v>43922</v>
      </c>
      <c r="D9604">
        <v>-352.89</v>
      </c>
      <c r="E9604" t="str">
        <f>INDEX(LedgerMapping[[#All],[Area]],MATCH(Transactions[[#This Row],[Sub Ledger]],LedgerMapping[[#All],[Sub Ledger]],0))</f>
        <v>Income Statement</v>
      </c>
    </row>
    <row r="9605" spans="1:5" x14ac:dyDescent="0.55000000000000004">
      <c r="A9605">
        <v>11</v>
      </c>
      <c r="B9605">
        <v>81000</v>
      </c>
      <c r="C9605" s="6">
        <v>43922</v>
      </c>
      <c r="D9605">
        <v>-218.85</v>
      </c>
      <c r="E9605" t="str">
        <f>INDEX(LedgerMapping[[#All],[Area]],MATCH(Transactions[[#This Row],[Sub Ledger]],LedgerMapping[[#All],[Sub Ledger]],0))</f>
        <v>Income Statement</v>
      </c>
    </row>
    <row r="9606" spans="1:5" x14ac:dyDescent="0.55000000000000004">
      <c r="A9606">
        <v>11</v>
      </c>
      <c r="B9606">
        <v>82000</v>
      </c>
      <c r="C9606" s="6">
        <v>43922</v>
      </c>
      <c r="D9606">
        <v>-23.1</v>
      </c>
      <c r="E9606" t="str">
        <f>INDEX(LedgerMapping[[#All],[Area]],MATCH(Transactions[[#This Row],[Sub Ledger]],LedgerMapping[[#All],[Sub Ledger]],0))</f>
        <v>Income Statement</v>
      </c>
    </row>
    <row r="9607" spans="1:5" x14ac:dyDescent="0.55000000000000004">
      <c r="A9607">
        <v>11</v>
      </c>
      <c r="B9607">
        <v>83000</v>
      </c>
      <c r="C9607" s="6">
        <v>43922</v>
      </c>
      <c r="D9607">
        <v>-80.55</v>
      </c>
      <c r="E9607" t="str">
        <f>INDEX(LedgerMapping[[#All],[Area]],MATCH(Transactions[[#This Row],[Sub Ledger]],LedgerMapping[[#All],[Sub Ledger]],0))</f>
        <v>Income Statement</v>
      </c>
    </row>
    <row r="9608" spans="1:5" x14ac:dyDescent="0.55000000000000004">
      <c r="A9608">
        <v>11</v>
      </c>
      <c r="B9608">
        <v>84000</v>
      </c>
      <c r="C9608" s="6">
        <v>43922</v>
      </c>
      <c r="D9608">
        <v>-72.040000000000006</v>
      </c>
      <c r="E9608" t="str">
        <f>INDEX(LedgerMapping[[#All],[Area]],MATCH(Transactions[[#This Row],[Sub Ledger]],LedgerMapping[[#All],[Sub Ledger]],0))</f>
        <v>Income Statement</v>
      </c>
    </row>
    <row r="9609" spans="1:5" x14ac:dyDescent="0.55000000000000004">
      <c r="A9609">
        <v>11</v>
      </c>
      <c r="B9609">
        <v>85000</v>
      </c>
      <c r="C9609" s="6">
        <v>43922</v>
      </c>
      <c r="D9609">
        <v>-64.59</v>
      </c>
      <c r="E9609" t="str">
        <f>INDEX(LedgerMapping[[#All],[Area]],MATCH(Transactions[[#This Row],[Sub Ledger]],LedgerMapping[[#All],[Sub Ledger]],0))</f>
        <v>Income Statement</v>
      </c>
    </row>
    <row r="9610" spans="1:5" x14ac:dyDescent="0.55000000000000004">
      <c r="A9610">
        <v>11</v>
      </c>
      <c r="B9610">
        <v>87000</v>
      </c>
      <c r="C9610" s="6">
        <v>43922</v>
      </c>
      <c r="D9610">
        <v>-288</v>
      </c>
      <c r="E9610" t="str">
        <f>INDEX(LedgerMapping[[#All],[Area]],MATCH(Transactions[[#This Row],[Sub Ledger]],LedgerMapping[[#All],[Sub Ledger]],0))</f>
        <v>Income Statement</v>
      </c>
    </row>
    <row r="9611" spans="1:5" x14ac:dyDescent="0.55000000000000004">
      <c r="A9611">
        <v>11</v>
      </c>
      <c r="B9611">
        <v>90000</v>
      </c>
      <c r="C9611" s="6">
        <v>43922</v>
      </c>
      <c r="D9611">
        <v>-212.47</v>
      </c>
      <c r="E9611" t="str">
        <f>INDEX(LedgerMapping[[#All],[Area]],MATCH(Transactions[[#This Row],[Sub Ledger]],LedgerMapping[[#All],[Sub Ledger]],0))</f>
        <v>Income Statement</v>
      </c>
    </row>
    <row r="9612" spans="1:5" x14ac:dyDescent="0.55000000000000004">
      <c r="A9612">
        <v>11</v>
      </c>
      <c r="B9612">
        <v>94000</v>
      </c>
      <c r="C9612" s="6">
        <v>43922</v>
      </c>
      <c r="D9612">
        <v>-2245.48</v>
      </c>
      <c r="E9612" t="str">
        <f>INDEX(LedgerMapping[[#All],[Area]],MATCH(Transactions[[#This Row],[Sub Ledger]],LedgerMapping[[#All],[Sub Ledger]],0))</f>
        <v>Income Statement</v>
      </c>
    </row>
    <row r="9613" spans="1:5" x14ac:dyDescent="0.55000000000000004">
      <c r="A9613">
        <v>11</v>
      </c>
      <c r="B9613">
        <v>60000</v>
      </c>
      <c r="C9613" s="6">
        <v>43922</v>
      </c>
      <c r="D9613">
        <v>-14314.86</v>
      </c>
      <c r="E9613" t="str">
        <f>INDEX(LedgerMapping[[#All],[Area]],MATCH(Transactions[[#This Row],[Sub Ledger]],LedgerMapping[[#All],[Sub Ledger]],0))</f>
        <v>Income Statement</v>
      </c>
    </row>
    <row r="9614" spans="1:5" x14ac:dyDescent="0.55000000000000004">
      <c r="A9614">
        <v>11</v>
      </c>
      <c r="B9614">
        <v>61000</v>
      </c>
      <c r="C9614" s="6">
        <v>43922</v>
      </c>
      <c r="D9614">
        <v>-1616.75</v>
      </c>
      <c r="E9614" t="str">
        <f>INDEX(LedgerMapping[[#All],[Area]],MATCH(Transactions[[#This Row],[Sub Ledger]],LedgerMapping[[#All],[Sub Ledger]],0))</f>
        <v>Income Statement</v>
      </c>
    </row>
    <row r="9615" spans="1:5" x14ac:dyDescent="0.55000000000000004">
      <c r="A9615">
        <v>11</v>
      </c>
      <c r="B9615">
        <v>62000</v>
      </c>
      <c r="C9615" s="6">
        <v>43922</v>
      </c>
      <c r="D9615">
        <v>-881.63</v>
      </c>
      <c r="E9615" t="str">
        <f>INDEX(LedgerMapping[[#All],[Area]],MATCH(Transactions[[#This Row],[Sub Ledger]],LedgerMapping[[#All],[Sub Ledger]],0))</f>
        <v>Income Statement</v>
      </c>
    </row>
    <row r="9616" spans="1:5" x14ac:dyDescent="0.55000000000000004">
      <c r="A9616">
        <v>11</v>
      </c>
      <c r="B9616">
        <v>65000</v>
      </c>
      <c r="C9616" s="6">
        <v>43922</v>
      </c>
      <c r="D9616">
        <v>-144.38</v>
      </c>
      <c r="E9616" t="str">
        <f>INDEX(LedgerMapping[[#All],[Area]],MATCH(Transactions[[#This Row],[Sub Ledger]],LedgerMapping[[#All],[Sub Ledger]],0))</f>
        <v>Income Statement</v>
      </c>
    </row>
    <row r="9617" spans="1:5" x14ac:dyDescent="0.55000000000000004">
      <c r="A9617">
        <v>11</v>
      </c>
      <c r="B9617">
        <v>66000</v>
      </c>
      <c r="C9617" s="6">
        <v>43922</v>
      </c>
      <c r="D9617">
        <v>-131.61000000000001</v>
      </c>
      <c r="E9617" t="str">
        <f>INDEX(LedgerMapping[[#All],[Area]],MATCH(Transactions[[#This Row],[Sub Ledger]],LedgerMapping[[#All],[Sub Ledger]],0))</f>
        <v>Income Statement</v>
      </c>
    </row>
    <row r="9618" spans="1:5" x14ac:dyDescent="0.55000000000000004">
      <c r="A9618">
        <v>11</v>
      </c>
      <c r="B9618">
        <v>67000</v>
      </c>
      <c r="C9618" s="6">
        <v>43922</v>
      </c>
      <c r="D9618">
        <v>-69.91</v>
      </c>
      <c r="E9618" t="str">
        <f>INDEX(LedgerMapping[[#All],[Area]],MATCH(Transactions[[#This Row],[Sub Ledger]],LedgerMapping[[#All],[Sub Ledger]],0))</f>
        <v>Income Statement</v>
      </c>
    </row>
    <row r="9619" spans="1:5" x14ac:dyDescent="0.55000000000000004">
      <c r="A9619">
        <v>11</v>
      </c>
      <c r="B9619">
        <v>68000</v>
      </c>
      <c r="C9619" s="6">
        <v>43922</v>
      </c>
      <c r="D9619">
        <v>-51.82</v>
      </c>
      <c r="E9619" t="str">
        <f>INDEX(LedgerMapping[[#All],[Area]],MATCH(Transactions[[#This Row],[Sub Ledger]],LedgerMapping[[#All],[Sub Ledger]],0))</f>
        <v>Income Statement</v>
      </c>
    </row>
    <row r="9620" spans="1:5" x14ac:dyDescent="0.55000000000000004">
      <c r="A9620">
        <v>11</v>
      </c>
      <c r="B9620">
        <v>69000</v>
      </c>
      <c r="C9620" s="6">
        <v>43922</v>
      </c>
      <c r="D9620">
        <v>-15.65</v>
      </c>
      <c r="E9620" t="str">
        <f>INDEX(LedgerMapping[[#All],[Area]],MATCH(Transactions[[#This Row],[Sub Ledger]],LedgerMapping[[#All],[Sub Ledger]],0))</f>
        <v>Income Statement</v>
      </c>
    </row>
    <row r="9621" spans="1:5" x14ac:dyDescent="0.55000000000000004">
      <c r="A9621">
        <v>11</v>
      </c>
      <c r="B9621">
        <v>71000</v>
      </c>
      <c r="C9621" s="6">
        <v>43922</v>
      </c>
      <c r="D9621">
        <v>-22.04</v>
      </c>
      <c r="E9621" t="str">
        <f>INDEX(LedgerMapping[[#All],[Area]],MATCH(Transactions[[#This Row],[Sub Ledger]],LedgerMapping[[#All],[Sub Ledger]],0))</f>
        <v>Income Statement</v>
      </c>
    </row>
    <row r="9622" spans="1:5" x14ac:dyDescent="0.55000000000000004">
      <c r="A9622">
        <v>11</v>
      </c>
      <c r="B9622">
        <v>73000</v>
      </c>
      <c r="C9622" s="6">
        <v>43922</v>
      </c>
      <c r="D9622">
        <v>-100.76</v>
      </c>
      <c r="E9622" t="str">
        <f>INDEX(LedgerMapping[[#All],[Area]],MATCH(Transactions[[#This Row],[Sub Ledger]],LedgerMapping[[#All],[Sub Ledger]],0))</f>
        <v>Income Statement</v>
      </c>
    </row>
    <row r="9623" spans="1:5" x14ac:dyDescent="0.55000000000000004">
      <c r="A9623">
        <v>11</v>
      </c>
      <c r="B9623">
        <v>74000</v>
      </c>
      <c r="C9623" s="6">
        <v>43922</v>
      </c>
      <c r="D9623">
        <v>-163.53</v>
      </c>
      <c r="E9623" t="str">
        <f>INDEX(LedgerMapping[[#All],[Area]],MATCH(Transactions[[#This Row],[Sub Ledger]],LedgerMapping[[#All],[Sub Ledger]],0))</f>
        <v>Income Statement</v>
      </c>
    </row>
    <row r="9624" spans="1:5" x14ac:dyDescent="0.55000000000000004">
      <c r="A9624">
        <v>11</v>
      </c>
      <c r="B9624">
        <v>76000</v>
      </c>
      <c r="C9624" s="6">
        <v>43922</v>
      </c>
      <c r="D9624">
        <v>-128.41999999999999</v>
      </c>
      <c r="E9624" t="str">
        <f>INDEX(LedgerMapping[[#All],[Area]],MATCH(Transactions[[#This Row],[Sub Ledger]],LedgerMapping[[#All],[Sub Ledger]],0))</f>
        <v>Income Statement</v>
      </c>
    </row>
    <row r="9625" spans="1:5" x14ac:dyDescent="0.55000000000000004">
      <c r="A9625">
        <v>11</v>
      </c>
      <c r="B9625">
        <v>77000</v>
      </c>
      <c r="C9625" s="6">
        <v>43922</v>
      </c>
      <c r="D9625">
        <v>-230.55</v>
      </c>
      <c r="E9625" t="str">
        <f>INDEX(LedgerMapping[[#All],[Area]],MATCH(Transactions[[#This Row],[Sub Ledger]],LedgerMapping[[#All],[Sub Ledger]],0))</f>
        <v>Income Statement</v>
      </c>
    </row>
    <row r="9626" spans="1:5" x14ac:dyDescent="0.55000000000000004">
      <c r="A9626">
        <v>11</v>
      </c>
      <c r="B9626">
        <v>78000</v>
      </c>
      <c r="C9626" s="6">
        <v>43922</v>
      </c>
      <c r="D9626">
        <v>-83.74</v>
      </c>
      <c r="E9626" t="str">
        <f>INDEX(LedgerMapping[[#All],[Area]],MATCH(Transactions[[#This Row],[Sub Ledger]],LedgerMapping[[#All],[Sub Ledger]],0))</f>
        <v>Income Statement</v>
      </c>
    </row>
    <row r="9627" spans="1:5" x14ac:dyDescent="0.55000000000000004">
      <c r="A9627">
        <v>11</v>
      </c>
      <c r="B9627">
        <v>80000</v>
      </c>
      <c r="C9627" s="6">
        <v>43922</v>
      </c>
      <c r="D9627">
        <v>-308.20999999999998</v>
      </c>
      <c r="E9627" t="str">
        <f>INDEX(LedgerMapping[[#All],[Area]],MATCH(Transactions[[#This Row],[Sub Ledger]],LedgerMapping[[#All],[Sub Ledger]],0))</f>
        <v>Income Statement</v>
      </c>
    </row>
    <row r="9628" spans="1:5" x14ac:dyDescent="0.55000000000000004">
      <c r="A9628">
        <v>11</v>
      </c>
      <c r="B9628">
        <v>81000</v>
      </c>
      <c r="C9628" s="6">
        <v>43922</v>
      </c>
      <c r="D9628">
        <v>-191.19</v>
      </c>
      <c r="E9628" t="str">
        <f>INDEX(LedgerMapping[[#All],[Area]],MATCH(Transactions[[#This Row],[Sub Ledger]],LedgerMapping[[#All],[Sub Ledger]],0))</f>
        <v>Income Statement</v>
      </c>
    </row>
    <row r="9629" spans="1:5" x14ac:dyDescent="0.55000000000000004">
      <c r="A9629">
        <v>11</v>
      </c>
      <c r="B9629">
        <v>82000</v>
      </c>
      <c r="C9629" s="6">
        <v>43922</v>
      </c>
      <c r="D9629">
        <v>-20.97</v>
      </c>
      <c r="E9629" t="str">
        <f>INDEX(LedgerMapping[[#All],[Area]],MATCH(Transactions[[#This Row],[Sub Ledger]],LedgerMapping[[#All],[Sub Ledger]],0))</f>
        <v>Income Statement</v>
      </c>
    </row>
    <row r="9630" spans="1:5" x14ac:dyDescent="0.55000000000000004">
      <c r="A9630">
        <v>11</v>
      </c>
      <c r="B9630">
        <v>83000</v>
      </c>
      <c r="C9630" s="6">
        <v>43922</v>
      </c>
      <c r="D9630">
        <v>-70.97</v>
      </c>
      <c r="E9630" t="str">
        <f>INDEX(LedgerMapping[[#All],[Area]],MATCH(Transactions[[#This Row],[Sub Ledger]],LedgerMapping[[#All],[Sub Ledger]],0))</f>
        <v>Income Statement</v>
      </c>
    </row>
    <row r="9631" spans="1:5" x14ac:dyDescent="0.55000000000000004">
      <c r="A9631">
        <v>11</v>
      </c>
      <c r="B9631">
        <v>84000</v>
      </c>
      <c r="C9631" s="6">
        <v>43922</v>
      </c>
      <c r="D9631">
        <v>-64.59</v>
      </c>
      <c r="E9631" t="str">
        <f>INDEX(LedgerMapping[[#All],[Area]],MATCH(Transactions[[#This Row],[Sub Ledger]],LedgerMapping[[#All],[Sub Ledger]],0))</f>
        <v>Income Statement</v>
      </c>
    </row>
    <row r="9632" spans="1:5" x14ac:dyDescent="0.55000000000000004">
      <c r="A9632">
        <v>11</v>
      </c>
      <c r="B9632">
        <v>85000</v>
      </c>
      <c r="C9632" s="6">
        <v>43922</v>
      </c>
      <c r="D9632">
        <v>-57.14</v>
      </c>
      <c r="E9632" t="str">
        <f>INDEX(LedgerMapping[[#All],[Area]],MATCH(Transactions[[#This Row],[Sub Ledger]],LedgerMapping[[#All],[Sub Ledger]],0))</f>
        <v>Income Statement</v>
      </c>
    </row>
    <row r="9633" spans="1:5" x14ac:dyDescent="0.55000000000000004">
      <c r="A9633">
        <v>11</v>
      </c>
      <c r="B9633">
        <v>87000</v>
      </c>
      <c r="C9633" s="6">
        <v>43922</v>
      </c>
      <c r="D9633">
        <v>-240.13</v>
      </c>
      <c r="E9633" t="str">
        <f>INDEX(LedgerMapping[[#All],[Area]],MATCH(Transactions[[#This Row],[Sub Ledger]],LedgerMapping[[#All],[Sub Ledger]],0))</f>
        <v>Income Statement</v>
      </c>
    </row>
    <row r="9634" spans="1:5" x14ac:dyDescent="0.55000000000000004">
      <c r="A9634">
        <v>11</v>
      </c>
      <c r="B9634">
        <v>90000</v>
      </c>
      <c r="C9634" s="6">
        <v>43922</v>
      </c>
      <c r="D9634">
        <v>-190.12</v>
      </c>
      <c r="E9634" t="str">
        <f>INDEX(LedgerMapping[[#All],[Area]],MATCH(Transactions[[#This Row],[Sub Ledger]],LedgerMapping[[#All],[Sub Ledger]],0))</f>
        <v>Income Statement</v>
      </c>
    </row>
    <row r="9635" spans="1:5" x14ac:dyDescent="0.55000000000000004">
      <c r="A9635">
        <v>11</v>
      </c>
      <c r="B9635">
        <v>94000</v>
      </c>
      <c r="C9635" s="6">
        <v>43922</v>
      </c>
      <c r="D9635">
        <v>-56.08</v>
      </c>
      <c r="E9635" t="str">
        <f>INDEX(LedgerMapping[[#All],[Area]],MATCH(Transactions[[#This Row],[Sub Ledger]],LedgerMapping[[#All],[Sub Ledger]],0))</f>
        <v>Income Statement</v>
      </c>
    </row>
    <row r="9636" spans="1:5" x14ac:dyDescent="0.55000000000000004">
      <c r="A9636">
        <v>11</v>
      </c>
      <c r="B9636">
        <v>60000</v>
      </c>
      <c r="C9636" s="6">
        <v>43922</v>
      </c>
      <c r="D9636">
        <v>-6108.32</v>
      </c>
      <c r="E9636" t="str">
        <f>INDEX(LedgerMapping[[#All],[Area]],MATCH(Transactions[[#This Row],[Sub Ledger]],LedgerMapping[[#All],[Sub Ledger]],0))</f>
        <v>Income Statement</v>
      </c>
    </row>
    <row r="9637" spans="1:5" x14ac:dyDescent="0.55000000000000004">
      <c r="A9637">
        <v>11</v>
      </c>
      <c r="B9637">
        <v>61000</v>
      </c>
      <c r="C9637" s="6">
        <v>43922</v>
      </c>
      <c r="D9637">
        <v>-501.83</v>
      </c>
      <c r="E9637" t="str">
        <f>INDEX(LedgerMapping[[#All],[Area]],MATCH(Transactions[[#This Row],[Sub Ledger]],LedgerMapping[[#All],[Sub Ledger]],0))</f>
        <v>Income Statement</v>
      </c>
    </row>
    <row r="9638" spans="1:5" x14ac:dyDescent="0.55000000000000004">
      <c r="A9638">
        <v>11</v>
      </c>
      <c r="B9638">
        <v>62000</v>
      </c>
      <c r="C9638" s="6">
        <v>43922</v>
      </c>
      <c r="D9638">
        <v>-627.37</v>
      </c>
      <c r="E9638" t="str">
        <f>INDEX(LedgerMapping[[#All],[Area]],MATCH(Transactions[[#This Row],[Sub Ledger]],LedgerMapping[[#All],[Sub Ledger]],0))</f>
        <v>Income Statement</v>
      </c>
    </row>
    <row r="9639" spans="1:5" x14ac:dyDescent="0.55000000000000004">
      <c r="A9639">
        <v>11</v>
      </c>
      <c r="B9639">
        <v>65000</v>
      </c>
      <c r="C9639" s="6">
        <v>43922</v>
      </c>
      <c r="D9639">
        <v>-96.51</v>
      </c>
      <c r="E9639" t="str">
        <f>INDEX(LedgerMapping[[#All],[Area]],MATCH(Transactions[[#This Row],[Sub Ledger]],LedgerMapping[[#All],[Sub Ledger]],0))</f>
        <v>Income Statement</v>
      </c>
    </row>
    <row r="9640" spans="1:5" x14ac:dyDescent="0.55000000000000004">
      <c r="A9640">
        <v>11</v>
      </c>
      <c r="B9640">
        <v>66000</v>
      </c>
      <c r="C9640" s="6">
        <v>43922</v>
      </c>
      <c r="D9640">
        <v>-87.99</v>
      </c>
      <c r="E9640" t="str">
        <f>INDEX(LedgerMapping[[#All],[Area]],MATCH(Transactions[[#This Row],[Sub Ledger]],LedgerMapping[[#All],[Sub Ledger]],0))</f>
        <v>Income Statement</v>
      </c>
    </row>
    <row r="9641" spans="1:5" x14ac:dyDescent="0.55000000000000004">
      <c r="A9641">
        <v>11</v>
      </c>
      <c r="B9641">
        <v>67000</v>
      </c>
      <c r="C9641" s="6">
        <v>43922</v>
      </c>
      <c r="D9641">
        <v>-43.31</v>
      </c>
      <c r="E9641" t="str">
        <f>INDEX(LedgerMapping[[#All],[Area]],MATCH(Transactions[[#This Row],[Sub Ledger]],LedgerMapping[[#All],[Sub Ledger]],0))</f>
        <v>Income Statement</v>
      </c>
    </row>
    <row r="9642" spans="1:5" x14ac:dyDescent="0.55000000000000004">
      <c r="A9642">
        <v>11</v>
      </c>
      <c r="B9642">
        <v>68000</v>
      </c>
      <c r="C9642" s="6">
        <v>43922</v>
      </c>
      <c r="D9642">
        <v>-32.67</v>
      </c>
      <c r="E9642" t="str">
        <f>INDEX(LedgerMapping[[#All],[Area]],MATCH(Transactions[[#This Row],[Sub Ledger]],LedgerMapping[[#All],[Sub Ledger]],0))</f>
        <v>Income Statement</v>
      </c>
    </row>
    <row r="9643" spans="1:5" x14ac:dyDescent="0.55000000000000004">
      <c r="A9643">
        <v>11</v>
      </c>
      <c r="B9643">
        <v>69000</v>
      </c>
      <c r="C9643" s="6">
        <v>43922</v>
      </c>
      <c r="D9643">
        <v>-10.33</v>
      </c>
      <c r="E9643" t="str">
        <f>INDEX(LedgerMapping[[#All],[Area]],MATCH(Transactions[[#This Row],[Sub Ledger]],LedgerMapping[[#All],[Sub Ledger]],0))</f>
        <v>Income Statement</v>
      </c>
    </row>
    <row r="9644" spans="1:5" x14ac:dyDescent="0.55000000000000004">
      <c r="A9644">
        <v>11</v>
      </c>
      <c r="B9644">
        <v>71000</v>
      </c>
      <c r="C9644" s="6">
        <v>43922</v>
      </c>
      <c r="D9644">
        <v>-14.59</v>
      </c>
      <c r="E9644" t="str">
        <f>INDEX(LedgerMapping[[#All],[Area]],MATCH(Transactions[[#This Row],[Sub Ledger]],LedgerMapping[[#All],[Sub Ledger]],0))</f>
        <v>Income Statement</v>
      </c>
    </row>
    <row r="9645" spans="1:5" x14ac:dyDescent="0.55000000000000004">
      <c r="A9645">
        <v>11</v>
      </c>
      <c r="B9645">
        <v>73000</v>
      </c>
      <c r="C9645" s="6">
        <v>43922</v>
      </c>
      <c r="D9645">
        <v>-56.08</v>
      </c>
      <c r="E9645" t="str">
        <f>INDEX(LedgerMapping[[#All],[Area]],MATCH(Transactions[[#This Row],[Sub Ledger]],LedgerMapping[[#All],[Sub Ledger]],0))</f>
        <v>Income Statement</v>
      </c>
    </row>
    <row r="9646" spans="1:5" x14ac:dyDescent="0.55000000000000004">
      <c r="A9646">
        <v>11</v>
      </c>
      <c r="B9646">
        <v>74000</v>
      </c>
      <c r="C9646" s="6">
        <v>43922</v>
      </c>
      <c r="D9646">
        <v>-232.68</v>
      </c>
      <c r="E9646" t="str">
        <f>INDEX(LedgerMapping[[#All],[Area]],MATCH(Transactions[[#This Row],[Sub Ledger]],LedgerMapping[[#All],[Sub Ledger]],0))</f>
        <v>Income Statement</v>
      </c>
    </row>
    <row r="9647" spans="1:5" x14ac:dyDescent="0.55000000000000004">
      <c r="A9647">
        <v>11</v>
      </c>
      <c r="B9647">
        <v>76000</v>
      </c>
      <c r="C9647" s="6">
        <v>43922</v>
      </c>
      <c r="D9647">
        <v>-59.27</v>
      </c>
      <c r="E9647" t="str">
        <f>INDEX(LedgerMapping[[#All],[Area]],MATCH(Transactions[[#This Row],[Sub Ledger]],LedgerMapping[[#All],[Sub Ledger]],0))</f>
        <v>Income Statement</v>
      </c>
    </row>
    <row r="9648" spans="1:5" x14ac:dyDescent="0.55000000000000004">
      <c r="A9648">
        <v>11</v>
      </c>
      <c r="B9648">
        <v>77000</v>
      </c>
      <c r="C9648" s="6">
        <v>43922</v>
      </c>
      <c r="D9648">
        <v>-106.08</v>
      </c>
      <c r="E9648" t="str">
        <f>INDEX(LedgerMapping[[#All],[Area]],MATCH(Transactions[[#This Row],[Sub Ledger]],LedgerMapping[[#All],[Sub Ledger]],0))</f>
        <v>Income Statement</v>
      </c>
    </row>
    <row r="9649" spans="1:5" x14ac:dyDescent="0.55000000000000004">
      <c r="A9649">
        <v>11</v>
      </c>
      <c r="B9649">
        <v>78000</v>
      </c>
      <c r="C9649" s="6">
        <v>43922</v>
      </c>
      <c r="D9649">
        <v>-37.99</v>
      </c>
      <c r="E9649" t="str">
        <f>INDEX(LedgerMapping[[#All],[Area]],MATCH(Transactions[[#This Row],[Sub Ledger]],LedgerMapping[[#All],[Sub Ledger]],0))</f>
        <v>Income Statement</v>
      </c>
    </row>
    <row r="9650" spans="1:5" x14ac:dyDescent="0.55000000000000004">
      <c r="A9650">
        <v>11</v>
      </c>
      <c r="B9650">
        <v>80000</v>
      </c>
      <c r="C9650" s="6">
        <v>43922</v>
      </c>
      <c r="D9650">
        <v>-115.65</v>
      </c>
      <c r="E9650" t="str">
        <f>INDEX(LedgerMapping[[#All],[Area]],MATCH(Transactions[[#This Row],[Sub Ledger]],LedgerMapping[[#All],[Sub Ledger]],0))</f>
        <v>Income Statement</v>
      </c>
    </row>
    <row r="9651" spans="1:5" x14ac:dyDescent="0.55000000000000004">
      <c r="A9651">
        <v>11</v>
      </c>
      <c r="B9651">
        <v>81000</v>
      </c>
      <c r="C9651" s="6">
        <v>43922</v>
      </c>
      <c r="D9651">
        <v>-72.040000000000006</v>
      </c>
      <c r="E9651" t="str">
        <f>INDEX(LedgerMapping[[#All],[Area]],MATCH(Transactions[[#This Row],[Sub Ledger]],LedgerMapping[[#All],[Sub Ledger]],0))</f>
        <v>Income Statement</v>
      </c>
    </row>
    <row r="9652" spans="1:5" x14ac:dyDescent="0.55000000000000004">
      <c r="A9652">
        <v>11</v>
      </c>
      <c r="B9652">
        <v>82000</v>
      </c>
      <c r="C9652" s="6">
        <v>43922</v>
      </c>
      <c r="D9652">
        <v>-8.2100000000000009</v>
      </c>
      <c r="E9652" t="str">
        <f>INDEX(LedgerMapping[[#All],[Area]],MATCH(Transactions[[#This Row],[Sub Ledger]],LedgerMapping[[#All],[Sub Ledger]],0))</f>
        <v>Income Statement</v>
      </c>
    </row>
    <row r="9653" spans="1:5" x14ac:dyDescent="0.55000000000000004">
      <c r="A9653">
        <v>11</v>
      </c>
      <c r="B9653">
        <v>83000</v>
      </c>
      <c r="C9653" s="6">
        <v>43922</v>
      </c>
      <c r="D9653">
        <v>-26.29</v>
      </c>
      <c r="E9653" t="str">
        <f>INDEX(LedgerMapping[[#All],[Area]],MATCH(Transactions[[#This Row],[Sub Ledger]],LedgerMapping[[#All],[Sub Ledger]],0))</f>
        <v>Income Statement</v>
      </c>
    </row>
    <row r="9654" spans="1:5" x14ac:dyDescent="0.55000000000000004">
      <c r="A9654">
        <v>11</v>
      </c>
      <c r="B9654">
        <v>84000</v>
      </c>
      <c r="C9654" s="6">
        <v>43922</v>
      </c>
      <c r="D9654">
        <v>-23.1</v>
      </c>
      <c r="E9654" t="str">
        <f>INDEX(LedgerMapping[[#All],[Area]],MATCH(Transactions[[#This Row],[Sub Ledger]],LedgerMapping[[#All],[Sub Ledger]],0))</f>
        <v>Income Statement</v>
      </c>
    </row>
    <row r="9655" spans="1:5" x14ac:dyDescent="0.55000000000000004">
      <c r="A9655">
        <v>11</v>
      </c>
      <c r="B9655">
        <v>85000</v>
      </c>
      <c r="C9655" s="6">
        <v>43922</v>
      </c>
      <c r="D9655">
        <v>-20.97</v>
      </c>
      <c r="E9655" t="str">
        <f>INDEX(LedgerMapping[[#All],[Area]],MATCH(Transactions[[#This Row],[Sub Ledger]],LedgerMapping[[#All],[Sub Ledger]],0))</f>
        <v>Income Statement</v>
      </c>
    </row>
    <row r="9656" spans="1:5" x14ac:dyDescent="0.55000000000000004">
      <c r="A9656">
        <v>11</v>
      </c>
      <c r="B9656">
        <v>87000</v>
      </c>
      <c r="C9656" s="6">
        <v>43922</v>
      </c>
      <c r="D9656">
        <v>-96.51</v>
      </c>
      <c r="E9656" t="str">
        <f>INDEX(LedgerMapping[[#All],[Area]],MATCH(Transactions[[#This Row],[Sub Ledger]],LedgerMapping[[#All],[Sub Ledger]],0))</f>
        <v>Income Statement</v>
      </c>
    </row>
    <row r="9657" spans="1:5" x14ac:dyDescent="0.55000000000000004">
      <c r="A9657">
        <v>11</v>
      </c>
      <c r="B9657">
        <v>90000</v>
      </c>
      <c r="C9657" s="6">
        <v>43922</v>
      </c>
      <c r="D9657">
        <v>-67.78</v>
      </c>
      <c r="E9657" t="str">
        <f>INDEX(LedgerMapping[[#All],[Area]],MATCH(Transactions[[#This Row],[Sub Ledger]],LedgerMapping[[#All],[Sub Ledger]],0))</f>
        <v>Income Statement</v>
      </c>
    </row>
    <row r="9658" spans="1:5" x14ac:dyDescent="0.55000000000000004">
      <c r="A9658">
        <v>11</v>
      </c>
      <c r="B9658">
        <v>94000</v>
      </c>
      <c r="C9658" s="6">
        <v>43922</v>
      </c>
      <c r="D9658">
        <v>-20.97</v>
      </c>
      <c r="E9658" t="str">
        <f>INDEX(LedgerMapping[[#All],[Area]],MATCH(Transactions[[#This Row],[Sub Ledger]],LedgerMapping[[#All],[Sub Ledger]],0))</f>
        <v>Income Statement</v>
      </c>
    </row>
    <row r="9659" spans="1:5" x14ac:dyDescent="0.55000000000000004">
      <c r="A9659">
        <v>11</v>
      </c>
      <c r="B9659">
        <v>60000</v>
      </c>
      <c r="C9659" s="6">
        <v>43922</v>
      </c>
      <c r="D9659">
        <v>-9733.92</v>
      </c>
      <c r="E9659" t="str">
        <f>INDEX(LedgerMapping[[#All],[Area]],MATCH(Transactions[[#This Row],[Sub Ledger]],LedgerMapping[[#All],[Sub Ledger]],0))</f>
        <v>Income Statement</v>
      </c>
    </row>
    <row r="9660" spans="1:5" x14ac:dyDescent="0.55000000000000004">
      <c r="A9660">
        <v>11</v>
      </c>
      <c r="B9660">
        <v>61000</v>
      </c>
      <c r="C9660" s="6">
        <v>43922</v>
      </c>
      <c r="D9660">
        <v>-1099.72</v>
      </c>
      <c r="E9660" t="str">
        <f>INDEX(LedgerMapping[[#All],[Area]],MATCH(Transactions[[#This Row],[Sub Ledger]],LedgerMapping[[#All],[Sub Ledger]],0))</f>
        <v>Income Statement</v>
      </c>
    </row>
    <row r="9661" spans="1:5" x14ac:dyDescent="0.55000000000000004">
      <c r="A9661">
        <v>11</v>
      </c>
      <c r="B9661">
        <v>62000</v>
      </c>
      <c r="C9661" s="6">
        <v>43922</v>
      </c>
      <c r="D9661">
        <v>-999.71</v>
      </c>
      <c r="E9661" t="str">
        <f>INDEX(LedgerMapping[[#All],[Area]],MATCH(Transactions[[#This Row],[Sub Ledger]],LedgerMapping[[#All],[Sub Ledger]],0))</f>
        <v>Income Statement</v>
      </c>
    </row>
    <row r="9662" spans="1:5" x14ac:dyDescent="0.55000000000000004">
      <c r="A9662">
        <v>11</v>
      </c>
      <c r="B9662">
        <v>65000</v>
      </c>
      <c r="C9662" s="6">
        <v>43922</v>
      </c>
      <c r="D9662">
        <v>-140.12</v>
      </c>
      <c r="E9662" t="str">
        <f>INDEX(LedgerMapping[[#All],[Area]],MATCH(Transactions[[#This Row],[Sub Ledger]],LedgerMapping[[#All],[Sub Ledger]],0))</f>
        <v>Income Statement</v>
      </c>
    </row>
    <row r="9663" spans="1:5" x14ac:dyDescent="0.55000000000000004">
      <c r="A9663">
        <v>11</v>
      </c>
      <c r="B9663">
        <v>66000</v>
      </c>
      <c r="C9663" s="6">
        <v>43922</v>
      </c>
      <c r="D9663">
        <v>-127.36</v>
      </c>
      <c r="E9663" t="str">
        <f>INDEX(LedgerMapping[[#All],[Area]],MATCH(Transactions[[#This Row],[Sub Ledger]],LedgerMapping[[#All],[Sub Ledger]],0))</f>
        <v>Income Statement</v>
      </c>
    </row>
    <row r="9664" spans="1:5" x14ac:dyDescent="0.55000000000000004">
      <c r="A9664">
        <v>11</v>
      </c>
      <c r="B9664">
        <v>67000</v>
      </c>
      <c r="C9664" s="6">
        <v>43922</v>
      </c>
      <c r="D9664">
        <v>-63.53</v>
      </c>
      <c r="E9664" t="str">
        <f>INDEX(LedgerMapping[[#All],[Area]],MATCH(Transactions[[#This Row],[Sub Ledger]],LedgerMapping[[#All],[Sub Ledger]],0))</f>
        <v>Income Statement</v>
      </c>
    </row>
    <row r="9665" spans="1:5" x14ac:dyDescent="0.55000000000000004">
      <c r="A9665">
        <v>11</v>
      </c>
      <c r="B9665">
        <v>68000</v>
      </c>
      <c r="C9665" s="6">
        <v>43922</v>
      </c>
      <c r="D9665">
        <v>-47.57</v>
      </c>
      <c r="E9665" t="str">
        <f>INDEX(LedgerMapping[[#All],[Area]],MATCH(Transactions[[#This Row],[Sub Ledger]],LedgerMapping[[#All],[Sub Ledger]],0))</f>
        <v>Income Statement</v>
      </c>
    </row>
    <row r="9666" spans="1:5" x14ac:dyDescent="0.55000000000000004">
      <c r="A9666">
        <v>11</v>
      </c>
      <c r="B9666">
        <v>69000</v>
      </c>
      <c r="C9666" s="6">
        <v>43922</v>
      </c>
      <c r="D9666">
        <v>-14.59</v>
      </c>
      <c r="E9666" t="str">
        <f>INDEX(LedgerMapping[[#All],[Area]],MATCH(Transactions[[#This Row],[Sub Ledger]],LedgerMapping[[#All],[Sub Ledger]],0))</f>
        <v>Income Statement</v>
      </c>
    </row>
    <row r="9667" spans="1:5" x14ac:dyDescent="0.55000000000000004">
      <c r="A9667">
        <v>11</v>
      </c>
      <c r="B9667">
        <v>71000</v>
      </c>
      <c r="C9667" s="6">
        <v>43922</v>
      </c>
      <c r="D9667">
        <v>-22.04</v>
      </c>
      <c r="E9667" t="str">
        <f>INDEX(LedgerMapping[[#All],[Area]],MATCH(Transactions[[#This Row],[Sub Ledger]],LedgerMapping[[#All],[Sub Ledger]],0))</f>
        <v>Income Statement</v>
      </c>
    </row>
    <row r="9668" spans="1:5" x14ac:dyDescent="0.55000000000000004">
      <c r="A9668">
        <v>11</v>
      </c>
      <c r="B9668">
        <v>73000</v>
      </c>
      <c r="C9668" s="6">
        <v>43922</v>
      </c>
      <c r="D9668">
        <v>-81.61</v>
      </c>
      <c r="E9668" t="str">
        <f>INDEX(LedgerMapping[[#All],[Area]],MATCH(Transactions[[#This Row],[Sub Ledger]],LedgerMapping[[#All],[Sub Ledger]],0))</f>
        <v>Income Statement</v>
      </c>
    </row>
    <row r="9669" spans="1:5" x14ac:dyDescent="0.55000000000000004">
      <c r="A9669">
        <v>11</v>
      </c>
      <c r="B9669">
        <v>74000</v>
      </c>
      <c r="C9669" s="6">
        <v>43922</v>
      </c>
      <c r="D9669">
        <v>-230.55</v>
      </c>
      <c r="E9669" t="str">
        <f>INDEX(LedgerMapping[[#All],[Area]],MATCH(Transactions[[#This Row],[Sub Ledger]],LedgerMapping[[#All],[Sub Ledger]],0))</f>
        <v>Income Statement</v>
      </c>
    </row>
    <row r="9670" spans="1:5" x14ac:dyDescent="0.55000000000000004">
      <c r="A9670">
        <v>11</v>
      </c>
      <c r="B9670">
        <v>76000</v>
      </c>
      <c r="C9670" s="6">
        <v>43922</v>
      </c>
      <c r="D9670">
        <v>-87.99</v>
      </c>
      <c r="E9670" t="str">
        <f>INDEX(LedgerMapping[[#All],[Area]],MATCH(Transactions[[#This Row],[Sub Ledger]],LedgerMapping[[#All],[Sub Ledger]],0))</f>
        <v>Income Statement</v>
      </c>
    </row>
    <row r="9671" spans="1:5" x14ac:dyDescent="0.55000000000000004">
      <c r="A9671">
        <v>11</v>
      </c>
      <c r="B9671">
        <v>77000</v>
      </c>
      <c r="C9671" s="6">
        <v>43922</v>
      </c>
      <c r="D9671">
        <v>-157.15</v>
      </c>
      <c r="E9671" t="str">
        <f>INDEX(LedgerMapping[[#All],[Area]],MATCH(Transactions[[#This Row],[Sub Ledger]],LedgerMapping[[#All],[Sub Ledger]],0))</f>
        <v>Income Statement</v>
      </c>
    </row>
    <row r="9672" spans="1:5" x14ac:dyDescent="0.55000000000000004">
      <c r="A9672">
        <v>11</v>
      </c>
      <c r="B9672">
        <v>78000</v>
      </c>
      <c r="C9672" s="6">
        <v>43922</v>
      </c>
      <c r="D9672">
        <v>-46.5</v>
      </c>
      <c r="E9672" t="str">
        <f>INDEX(LedgerMapping[[#All],[Area]],MATCH(Transactions[[#This Row],[Sub Ledger]],LedgerMapping[[#All],[Sub Ledger]],0))</f>
        <v>Income Statement</v>
      </c>
    </row>
    <row r="9673" spans="1:5" x14ac:dyDescent="0.55000000000000004">
      <c r="A9673">
        <v>11</v>
      </c>
      <c r="B9673">
        <v>80000</v>
      </c>
      <c r="C9673" s="6">
        <v>43922</v>
      </c>
      <c r="D9673">
        <v>-163.53</v>
      </c>
      <c r="E9673" t="str">
        <f>INDEX(LedgerMapping[[#All],[Area]],MATCH(Transactions[[#This Row],[Sub Ledger]],LedgerMapping[[#All],[Sub Ledger]],0))</f>
        <v>Income Statement</v>
      </c>
    </row>
    <row r="9674" spans="1:5" x14ac:dyDescent="0.55000000000000004">
      <c r="A9674">
        <v>11</v>
      </c>
      <c r="B9674">
        <v>81000</v>
      </c>
      <c r="C9674" s="6">
        <v>43922</v>
      </c>
      <c r="D9674">
        <v>-101.82</v>
      </c>
      <c r="E9674" t="str">
        <f>INDEX(LedgerMapping[[#All],[Area]],MATCH(Transactions[[#This Row],[Sub Ledger]],LedgerMapping[[#All],[Sub Ledger]],0))</f>
        <v>Income Statement</v>
      </c>
    </row>
    <row r="9675" spans="1:5" x14ac:dyDescent="0.55000000000000004">
      <c r="A9675">
        <v>11</v>
      </c>
      <c r="B9675">
        <v>82000</v>
      </c>
      <c r="C9675" s="6">
        <v>43922</v>
      </c>
      <c r="D9675">
        <v>-11.4</v>
      </c>
      <c r="E9675" t="str">
        <f>INDEX(LedgerMapping[[#All],[Area]],MATCH(Transactions[[#This Row],[Sub Ledger]],LedgerMapping[[#All],[Sub Ledger]],0))</f>
        <v>Income Statement</v>
      </c>
    </row>
    <row r="9676" spans="1:5" x14ac:dyDescent="0.55000000000000004">
      <c r="A9676">
        <v>11</v>
      </c>
      <c r="B9676">
        <v>83000</v>
      </c>
      <c r="C9676" s="6">
        <v>43922</v>
      </c>
      <c r="D9676">
        <v>-35.869999999999997</v>
      </c>
      <c r="E9676" t="str">
        <f>INDEX(LedgerMapping[[#All],[Area]],MATCH(Transactions[[#This Row],[Sub Ledger]],LedgerMapping[[#All],[Sub Ledger]],0))</f>
        <v>Income Statement</v>
      </c>
    </row>
    <row r="9677" spans="1:5" x14ac:dyDescent="0.55000000000000004">
      <c r="A9677">
        <v>11</v>
      </c>
      <c r="B9677">
        <v>84000</v>
      </c>
      <c r="C9677" s="6">
        <v>43922</v>
      </c>
      <c r="D9677">
        <v>-30.55</v>
      </c>
      <c r="E9677" t="str">
        <f>INDEX(LedgerMapping[[#All],[Area]],MATCH(Transactions[[#This Row],[Sub Ledger]],LedgerMapping[[#All],[Sub Ledger]],0))</f>
        <v>Income Statement</v>
      </c>
    </row>
    <row r="9678" spans="1:5" x14ac:dyDescent="0.55000000000000004">
      <c r="A9678">
        <v>11</v>
      </c>
      <c r="B9678">
        <v>85000</v>
      </c>
      <c r="C9678" s="6">
        <v>43922</v>
      </c>
      <c r="D9678">
        <v>-28.42</v>
      </c>
      <c r="E9678" t="str">
        <f>INDEX(LedgerMapping[[#All],[Area]],MATCH(Transactions[[#This Row],[Sub Ledger]],LedgerMapping[[#All],[Sub Ledger]],0))</f>
        <v>Income Statement</v>
      </c>
    </row>
    <row r="9679" spans="1:5" x14ac:dyDescent="0.55000000000000004">
      <c r="A9679">
        <v>11</v>
      </c>
      <c r="B9679">
        <v>87000</v>
      </c>
      <c r="C9679" s="6">
        <v>43922</v>
      </c>
      <c r="D9679">
        <v>-144.38</v>
      </c>
      <c r="E9679" t="str">
        <f>INDEX(LedgerMapping[[#All],[Area]],MATCH(Transactions[[#This Row],[Sub Ledger]],LedgerMapping[[#All],[Sub Ledger]],0))</f>
        <v>Income Statement</v>
      </c>
    </row>
    <row r="9680" spans="1:5" x14ac:dyDescent="0.55000000000000004">
      <c r="A9680">
        <v>11</v>
      </c>
      <c r="B9680">
        <v>90000</v>
      </c>
      <c r="C9680" s="6">
        <v>43922</v>
      </c>
      <c r="D9680">
        <v>-90.12</v>
      </c>
      <c r="E9680" t="str">
        <f>INDEX(LedgerMapping[[#All],[Area]],MATCH(Transactions[[#This Row],[Sub Ledger]],LedgerMapping[[#All],[Sub Ledger]],0))</f>
        <v>Income Statement</v>
      </c>
    </row>
    <row r="9681" spans="1:5" x14ac:dyDescent="0.55000000000000004">
      <c r="A9681">
        <v>11</v>
      </c>
      <c r="B9681">
        <v>94000</v>
      </c>
      <c r="C9681" s="6">
        <v>43922</v>
      </c>
      <c r="D9681">
        <v>-29.48</v>
      </c>
      <c r="E9681" t="str">
        <f>INDEX(LedgerMapping[[#All],[Area]],MATCH(Transactions[[#This Row],[Sub Ledger]],LedgerMapping[[#All],[Sub Ledger]],0))</f>
        <v>Income Statement</v>
      </c>
    </row>
    <row r="9682" spans="1:5" x14ac:dyDescent="0.55000000000000004">
      <c r="A9682">
        <v>11</v>
      </c>
      <c r="B9682">
        <v>60000</v>
      </c>
      <c r="C9682" s="6">
        <v>43922</v>
      </c>
      <c r="D9682">
        <v>-13106.32</v>
      </c>
      <c r="E9682" t="str">
        <f>INDEX(LedgerMapping[[#All],[Area]],MATCH(Transactions[[#This Row],[Sub Ledger]],LedgerMapping[[#All],[Sub Ledger]],0))</f>
        <v>Income Statement</v>
      </c>
    </row>
    <row r="9683" spans="1:5" x14ac:dyDescent="0.55000000000000004">
      <c r="A9683">
        <v>11</v>
      </c>
      <c r="B9683">
        <v>61000</v>
      </c>
      <c r="C9683" s="6">
        <v>43922</v>
      </c>
      <c r="D9683">
        <v>-1345.47</v>
      </c>
      <c r="E9683" t="str">
        <f>INDEX(LedgerMapping[[#All],[Area]],MATCH(Transactions[[#This Row],[Sub Ledger]],LedgerMapping[[#All],[Sub Ledger]],0))</f>
        <v>Income Statement</v>
      </c>
    </row>
    <row r="9684" spans="1:5" x14ac:dyDescent="0.55000000000000004">
      <c r="A9684">
        <v>11</v>
      </c>
      <c r="B9684">
        <v>62000</v>
      </c>
      <c r="C9684" s="6">
        <v>43922</v>
      </c>
      <c r="D9684">
        <v>-807.16</v>
      </c>
      <c r="E9684" t="str">
        <f>INDEX(LedgerMapping[[#All],[Area]],MATCH(Transactions[[#This Row],[Sub Ledger]],LedgerMapping[[#All],[Sub Ledger]],0))</f>
        <v>Income Statement</v>
      </c>
    </row>
    <row r="9685" spans="1:5" x14ac:dyDescent="0.55000000000000004">
      <c r="A9685">
        <v>11</v>
      </c>
      <c r="B9685">
        <v>65000</v>
      </c>
      <c r="C9685" s="6">
        <v>43922</v>
      </c>
      <c r="D9685">
        <v>-107.14</v>
      </c>
      <c r="E9685" t="str">
        <f>INDEX(LedgerMapping[[#All],[Area]],MATCH(Transactions[[#This Row],[Sub Ledger]],LedgerMapping[[#All],[Sub Ledger]],0))</f>
        <v>Income Statement</v>
      </c>
    </row>
    <row r="9686" spans="1:5" x14ac:dyDescent="0.55000000000000004">
      <c r="A9686">
        <v>11</v>
      </c>
      <c r="B9686">
        <v>66000</v>
      </c>
      <c r="C9686" s="6">
        <v>43922</v>
      </c>
      <c r="D9686">
        <v>-97.57</v>
      </c>
      <c r="E9686" t="str">
        <f>INDEX(LedgerMapping[[#All],[Area]],MATCH(Transactions[[#This Row],[Sub Ledger]],LedgerMapping[[#All],[Sub Ledger]],0))</f>
        <v>Income Statement</v>
      </c>
    </row>
    <row r="9687" spans="1:5" x14ac:dyDescent="0.55000000000000004">
      <c r="A9687">
        <v>11</v>
      </c>
      <c r="B9687">
        <v>67000</v>
      </c>
      <c r="C9687" s="6">
        <v>43922</v>
      </c>
      <c r="D9687">
        <v>-51.82</v>
      </c>
      <c r="E9687" t="str">
        <f>INDEX(LedgerMapping[[#All],[Area]],MATCH(Transactions[[#This Row],[Sub Ledger]],LedgerMapping[[#All],[Sub Ledger]],0))</f>
        <v>Income Statement</v>
      </c>
    </row>
    <row r="9688" spans="1:5" x14ac:dyDescent="0.55000000000000004">
      <c r="A9688">
        <v>11</v>
      </c>
      <c r="B9688">
        <v>68000</v>
      </c>
      <c r="C9688" s="6">
        <v>43922</v>
      </c>
      <c r="D9688">
        <v>-39.06</v>
      </c>
      <c r="E9688" t="str">
        <f>INDEX(LedgerMapping[[#All],[Area]],MATCH(Transactions[[#This Row],[Sub Ledger]],LedgerMapping[[#All],[Sub Ledger]],0))</f>
        <v>Income Statement</v>
      </c>
    </row>
    <row r="9689" spans="1:5" x14ac:dyDescent="0.55000000000000004">
      <c r="A9689">
        <v>11</v>
      </c>
      <c r="B9689">
        <v>69000</v>
      </c>
      <c r="C9689" s="6">
        <v>43922</v>
      </c>
      <c r="D9689">
        <v>-11.4</v>
      </c>
      <c r="E9689" t="str">
        <f>INDEX(LedgerMapping[[#All],[Area]],MATCH(Transactions[[#This Row],[Sub Ledger]],LedgerMapping[[#All],[Sub Ledger]],0))</f>
        <v>Income Statement</v>
      </c>
    </row>
    <row r="9690" spans="1:5" x14ac:dyDescent="0.55000000000000004">
      <c r="A9690">
        <v>11</v>
      </c>
      <c r="B9690">
        <v>71000</v>
      </c>
      <c r="C9690" s="6">
        <v>43922</v>
      </c>
      <c r="D9690">
        <v>-17.78</v>
      </c>
      <c r="E9690" t="str">
        <f>INDEX(LedgerMapping[[#All],[Area]],MATCH(Transactions[[#This Row],[Sub Ledger]],LedgerMapping[[#All],[Sub Ledger]],0))</f>
        <v>Income Statement</v>
      </c>
    </row>
    <row r="9691" spans="1:5" x14ac:dyDescent="0.55000000000000004">
      <c r="A9691">
        <v>11</v>
      </c>
      <c r="B9691">
        <v>73000</v>
      </c>
      <c r="C9691" s="6">
        <v>43922</v>
      </c>
      <c r="D9691">
        <v>-78.42</v>
      </c>
      <c r="E9691" t="str">
        <f>INDEX(LedgerMapping[[#All],[Area]],MATCH(Transactions[[#This Row],[Sub Ledger]],LedgerMapping[[#All],[Sub Ledger]],0))</f>
        <v>Income Statement</v>
      </c>
    </row>
    <row r="9692" spans="1:5" x14ac:dyDescent="0.55000000000000004">
      <c r="A9692">
        <v>11</v>
      </c>
      <c r="B9692">
        <v>74000</v>
      </c>
      <c r="C9692" s="6">
        <v>43922</v>
      </c>
      <c r="D9692">
        <v>-149.69999999999999</v>
      </c>
      <c r="E9692" t="str">
        <f>INDEX(LedgerMapping[[#All],[Area]],MATCH(Transactions[[#This Row],[Sub Ledger]],LedgerMapping[[#All],[Sub Ledger]],0))</f>
        <v>Income Statement</v>
      </c>
    </row>
    <row r="9693" spans="1:5" x14ac:dyDescent="0.55000000000000004">
      <c r="A9693">
        <v>11</v>
      </c>
      <c r="B9693">
        <v>76000</v>
      </c>
      <c r="C9693" s="6">
        <v>43922</v>
      </c>
      <c r="D9693">
        <v>-100.76</v>
      </c>
      <c r="E9693" t="str">
        <f>INDEX(LedgerMapping[[#All],[Area]],MATCH(Transactions[[#This Row],[Sub Ledger]],LedgerMapping[[#All],[Sub Ledger]],0))</f>
        <v>Income Statement</v>
      </c>
    </row>
    <row r="9694" spans="1:5" x14ac:dyDescent="0.55000000000000004">
      <c r="A9694">
        <v>11</v>
      </c>
      <c r="B9694">
        <v>77000</v>
      </c>
      <c r="C9694" s="6">
        <v>43922</v>
      </c>
      <c r="D9694">
        <v>-180.55</v>
      </c>
      <c r="E9694" t="str">
        <f>INDEX(LedgerMapping[[#All],[Area]],MATCH(Transactions[[#This Row],[Sub Ledger]],LedgerMapping[[#All],[Sub Ledger]],0))</f>
        <v>Income Statement</v>
      </c>
    </row>
    <row r="9695" spans="1:5" x14ac:dyDescent="0.55000000000000004">
      <c r="A9695">
        <v>11</v>
      </c>
      <c r="B9695">
        <v>78000</v>
      </c>
      <c r="C9695" s="6">
        <v>43922</v>
      </c>
      <c r="D9695">
        <v>-68.849999999999994</v>
      </c>
      <c r="E9695" t="str">
        <f>INDEX(LedgerMapping[[#All],[Area]],MATCH(Transactions[[#This Row],[Sub Ledger]],LedgerMapping[[#All],[Sub Ledger]],0))</f>
        <v>Income Statement</v>
      </c>
    </row>
    <row r="9696" spans="1:5" x14ac:dyDescent="0.55000000000000004">
      <c r="A9696">
        <v>11</v>
      </c>
      <c r="B9696">
        <v>80000</v>
      </c>
      <c r="C9696" s="6">
        <v>43922</v>
      </c>
      <c r="D9696">
        <v>-242.25</v>
      </c>
      <c r="E9696" t="str">
        <f>INDEX(LedgerMapping[[#All],[Area]],MATCH(Transactions[[#This Row],[Sub Ledger]],LedgerMapping[[#All],[Sub Ledger]],0))</f>
        <v>Income Statement</v>
      </c>
    </row>
    <row r="9697" spans="1:5" x14ac:dyDescent="0.55000000000000004">
      <c r="A9697">
        <v>11</v>
      </c>
      <c r="B9697">
        <v>81000</v>
      </c>
      <c r="C9697" s="6">
        <v>43922</v>
      </c>
      <c r="D9697">
        <v>-149.69999999999999</v>
      </c>
      <c r="E9697" t="str">
        <f>INDEX(LedgerMapping[[#All],[Area]],MATCH(Transactions[[#This Row],[Sub Ledger]],LedgerMapping[[#All],[Sub Ledger]],0))</f>
        <v>Income Statement</v>
      </c>
    </row>
    <row r="9698" spans="1:5" x14ac:dyDescent="0.55000000000000004">
      <c r="A9698">
        <v>11</v>
      </c>
      <c r="B9698">
        <v>82000</v>
      </c>
      <c r="C9698" s="6">
        <v>43922</v>
      </c>
      <c r="D9698">
        <v>-16.72</v>
      </c>
      <c r="E9698" t="str">
        <f>INDEX(LedgerMapping[[#All],[Area]],MATCH(Transactions[[#This Row],[Sub Ledger]],LedgerMapping[[#All],[Sub Ledger]],0))</f>
        <v>Income Statement</v>
      </c>
    </row>
    <row r="9699" spans="1:5" x14ac:dyDescent="0.55000000000000004">
      <c r="A9699">
        <v>11</v>
      </c>
      <c r="B9699">
        <v>83000</v>
      </c>
      <c r="C9699" s="6">
        <v>43922</v>
      </c>
      <c r="D9699">
        <v>-56.08</v>
      </c>
      <c r="E9699" t="str">
        <f>INDEX(LedgerMapping[[#All],[Area]],MATCH(Transactions[[#This Row],[Sub Ledger]],LedgerMapping[[#All],[Sub Ledger]],0))</f>
        <v>Income Statement</v>
      </c>
    </row>
    <row r="9700" spans="1:5" x14ac:dyDescent="0.55000000000000004">
      <c r="A9700">
        <v>11</v>
      </c>
      <c r="B9700">
        <v>84000</v>
      </c>
      <c r="C9700" s="6">
        <v>43922</v>
      </c>
      <c r="D9700">
        <v>-49.7</v>
      </c>
      <c r="E9700" t="str">
        <f>INDEX(LedgerMapping[[#All],[Area]],MATCH(Transactions[[#This Row],[Sub Ledger]],LedgerMapping[[#All],[Sub Ledger]],0))</f>
        <v>Income Statement</v>
      </c>
    </row>
    <row r="9701" spans="1:5" x14ac:dyDescent="0.55000000000000004">
      <c r="A9701">
        <v>11</v>
      </c>
      <c r="B9701">
        <v>85000</v>
      </c>
      <c r="C9701" s="6">
        <v>43922</v>
      </c>
      <c r="D9701">
        <v>-44.38</v>
      </c>
      <c r="E9701" t="str">
        <f>INDEX(LedgerMapping[[#All],[Area]],MATCH(Transactions[[#This Row],[Sub Ledger]],LedgerMapping[[#All],[Sub Ledger]],0))</f>
        <v>Income Statement</v>
      </c>
    </row>
    <row r="9702" spans="1:5" x14ac:dyDescent="0.55000000000000004">
      <c r="A9702">
        <v>11</v>
      </c>
      <c r="B9702">
        <v>87000</v>
      </c>
      <c r="C9702" s="6">
        <v>43922</v>
      </c>
      <c r="D9702">
        <v>-192.25</v>
      </c>
      <c r="E9702" t="str">
        <f>INDEX(LedgerMapping[[#All],[Area]],MATCH(Transactions[[#This Row],[Sub Ledger]],LedgerMapping[[#All],[Sub Ledger]],0))</f>
        <v>Income Statement</v>
      </c>
    </row>
    <row r="9703" spans="1:5" x14ac:dyDescent="0.55000000000000004">
      <c r="A9703">
        <v>11</v>
      </c>
      <c r="B9703">
        <v>90000</v>
      </c>
      <c r="C9703" s="6">
        <v>43922</v>
      </c>
      <c r="D9703">
        <v>-148.63</v>
      </c>
      <c r="E9703" t="str">
        <f>INDEX(LedgerMapping[[#All],[Area]],MATCH(Transactions[[#This Row],[Sub Ledger]],LedgerMapping[[#All],[Sub Ledger]],0))</f>
        <v>Income Statement</v>
      </c>
    </row>
    <row r="9704" spans="1:5" x14ac:dyDescent="0.55000000000000004">
      <c r="A9704">
        <v>11</v>
      </c>
      <c r="B9704">
        <v>94000</v>
      </c>
      <c r="C9704" s="6">
        <v>43922</v>
      </c>
      <c r="D9704">
        <v>-44.38</v>
      </c>
      <c r="E9704" t="str">
        <f>INDEX(LedgerMapping[[#All],[Area]],MATCH(Transactions[[#This Row],[Sub Ledger]],LedgerMapping[[#All],[Sub Ledger]],0))</f>
        <v>Income Statement</v>
      </c>
    </row>
    <row r="9705" spans="1:5" x14ac:dyDescent="0.55000000000000004">
      <c r="A9705">
        <v>11</v>
      </c>
      <c r="B9705">
        <v>60000</v>
      </c>
      <c r="C9705" s="6">
        <v>43922</v>
      </c>
      <c r="D9705">
        <v>-3085.92</v>
      </c>
      <c r="E9705" t="str">
        <f>INDEX(LedgerMapping[[#All],[Area]],MATCH(Transactions[[#This Row],[Sub Ledger]],LedgerMapping[[#All],[Sub Ledger]],0))</f>
        <v>Income Statement</v>
      </c>
    </row>
    <row r="9706" spans="1:5" x14ac:dyDescent="0.55000000000000004">
      <c r="A9706">
        <v>11</v>
      </c>
      <c r="B9706">
        <v>61000</v>
      </c>
      <c r="C9706" s="6">
        <v>43922</v>
      </c>
      <c r="D9706">
        <v>-380.55</v>
      </c>
      <c r="E9706" t="str">
        <f>INDEX(LedgerMapping[[#All],[Area]],MATCH(Transactions[[#This Row],[Sub Ledger]],LedgerMapping[[#All],[Sub Ledger]],0))</f>
        <v>Income Statement</v>
      </c>
    </row>
    <row r="9707" spans="1:5" x14ac:dyDescent="0.55000000000000004">
      <c r="A9707">
        <v>11</v>
      </c>
      <c r="B9707">
        <v>62000</v>
      </c>
      <c r="C9707" s="6">
        <v>43922</v>
      </c>
      <c r="D9707">
        <v>-159.27000000000001</v>
      </c>
      <c r="E9707" t="str">
        <f>INDEX(LedgerMapping[[#All],[Area]],MATCH(Transactions[[#This Row],[Sub Ledger]],LedgerMapping[[#All],[Sub Ledger]],0))</f>
        <v>Income Statement</v>
      </c>
    </row>
    <row r="9708" spans="1:5" x14ac:dyDescent="0.55000000000000004">
      <c r="A9708">
        <v>11</v>
      </c>
      <c r="B9708">
        <v>65000</v>
      </c>
      <c r="C9708" s="6">
        <v>43922</v>
      </c>
      <c r="D9708">
        <v>-23.1</v>
      </c>
      <c r="E9708" t="str">
        <f>INDEX(LedgerMapping[[#All],[Area]],MATCH(Transactions[[#This Row],[Sub Ledger]],LedgerMapping[[#All],[Sub Ledger]],0))</f>
        <v>Income Statement</v>
      </c>
    </row>
    <row r="9709" spans="1:5" x14ac:dyDescent="0.55000000000000004">
      <c r="A9709">
        <v>11</v>
      </c>
      <c r="B9709">
        <v>66000</v>
      </c>
      <c r="C9709" s="6">
        <v>43922</v>
      </c>
      <c r="D9709">
        <v>-20.97</v>
      </c>
      <c r="E9709" t="str">
        <f>INDEX(LedgerMapping[[#All],[Area]],MATCH(Transactions[[#This Row],[Sub Ledger]],LedgerMapping[[#All],[Sub Ledger]],0))</f>
        <v>Income Statement</v>
      </c>
    </row>
    <row r="9710" spans="1:5" x14ac:dyDescent="0.55000000000000004">
      <c r="A9710">
        <v>11</v>
      </c>
      <c r="B9710">
        <v>67000</v>
      </c>
      <c r="C9710" s="6">
        <v>43922</v>
      </c>
      <c r="D9710">
        <v>-12.46</v>
      </c>
      <c r="E9710" t="str">
        <f>INDEX(LedgerMapping[[#All],[Area]],MATCH(Transactions[[#This Row],[Sub Ledger]],LedgerMapping[[#All],[Sub Ledger]],0))</f>
        <v>Income Statement</v>
      </c>
    </row>
    <row r="9711" spans="1:5" x14ac:dyDescent="0.55000000000000004">
      <c r="A9711">
        <v>11</v>
      </c>
      <c r="B9711">
        <v>68000</v>
      </c>
      <c r="C9711" s="6">
        <v>43922</v>
      </c>
      <c r="D9711">
        <v>-9.27</v>
      </c>
      <c r="E9711" t="str">
        <f>INDEX(LedgerMapping[[#All],[Area]],MATCH(Transactions[[#This Row],[Sub Ledger]],LedgerMapping[[#All],[Sub Ledger]],0))</f>
        <v>Income Statement</v>
      </c>
    </row>
    <row r="9712" spans="1:5" x14ac:dyDescent="0.55000000000000004">
      <c r="A9712">
        <v>11</v>
      </c>
      <c r="B9712">
        <v>69000</v>
      </c>
      <c r="C9712" s="6">
        <v>43922</v>
      </c>
      <c r="D9712">
        <v>-2.89</v>
      </c>
      <c r="E9712" t="str">
        <f>INDEX(LedgerMapping[[#All],[Area]],MATCH(Transactions[[#This Row],[Sub Ledger]],LedgerMapping[[#All],[Sub Ledger]],0))</f>
        <v>Income Statement</v>
      </c>
    </row>
    <row r="9713" spans="1:5" x14ac:dyDescent="0.55000000000000004">
      <c r="A9713">
        <v>11</v>
      </c>
      <c r="B9713">
        <v>71000</v>
      </c>
      <c r="C9713" s="6">
        <v>43922</v>
      </c>
      <c r="D9713">
        <v>-3.95</v>
      </c>
      <c r="E9713" t="str">
        <f>INDEX(LedgerMapping[[#All],[Area]],MATCH(Transactions[[#This Row],[Sub Ledger]],LedgerMapping[[#All],[Sub Ledger]],0))</f>
        <v>Income Statement</v>
      </c>
    </row>
    <row r="9714" spans="1:5" x14ac:dyDescent="0.55000000000000004">
      <c r="A9714">
        <v>11</v>
      </c>
      <c r="B9714">
        <v>73000</v>
      </c>
      <c r="C9714" s="6">
        <v>43922</v>
      </c>
      <c r="D9714">
        <v>-17.78</v>
      </c>
      <c r="E9714" t="str">
        <f>INDEX(LedgerMapping[[#All],[Area]],MATCH(Transactions[[#This Row],[Sub Ledger]],LedgerMapping[[#All],[Sub Ledger]],0))</f>
        <v>Income Statement</v>
      </c>
    </row>
    <row r="9715" spans="1:5" x14ac:dyDescent="0.55000000000000004">
      <c r="A9715">
        <v>11</v>
      </c>
      <c r="B9715">
        <v>74000</v>
      </c>
      <c r="C9715" s="6">
        <v>43922</v>
      </c>
      <c r="D9715">
        <v>-123.1</v>
      </c>
      <c r="E9715" t="str">
        <f>INDEX(LedgerMapping[[#All],[Area]],MATCH(Transactions[[#This Row],[Sub Ledger]],LedgerMapping[[#All],[Sub Ledger]],0))</f>
        <v>Income Statement</v>
      </c>
    </row>
    <row r="9716" spans="1:5" x14ac:dyDescent="0.55000000000000004">
      <c r="A9716">
        <v>11</v>
      </c>
      <c r="B9716">
        <v>76000</v>
      </c>
      <c r="C9716" s="6">
        <v>43922</v>
      </c>
      <c r="D9716">
        <v>-25.23</v>
      </c>
      <c r="E9716" t="str">
        <f>INDEX(LedgerMapping[[#All],[Area]],MATCH(Transactions[[#This Row],[Sub Ledger]],LedgerMapping[[#All],[Sub Ledger]],0))</f>
        <v>Income Statement</v>
      </c>
    </row>
    <row r="9717" spans="1:5" x14ac:dyDescent="0.55000000000000004">
      <c r="A9717">
        <v>11</v>
      </c>
      <c r="B9717">
        <v>77000</v>
      </c>
      <c r="C9717" s="6">
        <v>43922</v>
      </c>
      <c r="D9717">
        <v>-44.38</v>
      </c>
      <c r="E9717" t="str">
        <f>INDEX(LedgerMapping[[#All],[Area]],MATCH(Transactions[[#This Row],[Sub Ledger]],LedgerMapping[[#All],[Sub Ledger]],0))</f>
        <v>Income Statement</v>
      </c>
    </row>
    <row r="9718" spans="1:5" x14ac:dyDescent="0.55000000000000004">
      <c r="A9718">
        <v>11</v>
      </c>
      <c r="B9718">
        <v>78000</v>
      </c>
      <c r="C9718" s="6">
        <v>43922</v>
      </c>
      <c r="D9718">
        <v>-27.36</v>
      </c>
      <c r="E9718" t="str">
        <f>INDEX(LedgerMapping[[#All],[Area]],MATCH(Transactions[[#This Row],[Sub Ledger]],LedgerMapping[[#All],[Sub Ledger]],0))</f>
        <v>Income Statement</v>
      </c>
    </row>
    <row r="9719" spans="1:5" x14ac:dyDescent="0.55000000000000004">
      <c r="A9719">
        <v>11</v>
      </c>
      <c r="B9719">
        <v>80000</v>
      </c>
      <c r="C9719" s="6">
        <v>43922</v>
      </c>
      <c r="D9719">
        <v>-60.33</v>
      </c>
      <c r="E9719" t="str">
        <f>INDEX(LedgerMapping[[#All],[Area]],MATCH(Transactions[[#This Row],[Sub Ledger]],LedgerMapping[[#All],[Sub Ledger]],0))</f>
        <v>Income Statement</v>
      </c>
    </row>
    <row r="9720" spans="1:5" x14ac:dyDescent="0.55000000000000004">
      <c r="A9720">
        <v>11</v>
      </c>
      <c r="B9720">
        <v>81000</v>
      </c>
      <c r="C9720" s="6">
        <v>43922</v>
      </c>
      <c r="D9720">
        <v>-37.99</v>
      </c>
      <c r="E9720" t="str">
        <f>INDEX(LedgerMapping[[#All],[Area]],MATCH(Transactions[[#This Row],[Sub Ledger]],LedgerMapping[[#All],[Sub Ledger]],0))</f>
        <v>Income Statement</v>
      </c>
    </row>
    <row r="9721" spans="1:5" x14ac:dyDescent="0.55000000000000004">
      <c r="A9721">
        <v>11</v>
      </c>
      <c r="B9721">
        <v>82000</v>
      </c>
      <c r="C9721" s="6">
        <v>43922</v>
      </c>
      <c r="D9721">
        <v>-5.01</v>
      </c>
      <c r="E9721" t="str">
        <f>INDEX(LedgerMapping[[#All],[Area]],MATCH(Transactions[[#This Row],[Sub Ledger]],LedgerMapping[[#All],[Sub Ledger]],0))</f>
        <v>Income Statement</v>
      </c>
    </row>
    <row r="9722" spans="1:5" x14ac:dyDescent="0.55000000000000004">
      <c r="A9722">
        <v>11</v>
      </c>
      <c r="B9722">
        <v>83000</v>
      </c>
      <c r="C9722" s="6">
        <v>43922</v>
      </c>
      <c r="D9722">
        <v>-14.59</v>
      </c>
      <c r="E9722" t="str">
        <f>INDEX(LedgerMapping[[#All],[Area]],MATCH(Transactions[[#This Row],[Sub Ledger]],LedgerMapping[[#All],[Sub Ledger]],0))</f>
        <v>Income Statement</v>
      </c>
    </row>
    <row r="9723" spans="1:5" x14ac:dyDescent="0.55000000000000004">
      <c r="A9723">
        <v>11</v>
      </c>
      <c r="B9723">
        <v>84000</v>
      </c>
      <c r="C9723" s="6">
        <v>43922</v>
      </c>
      <c r="D9723">
        <v>-12.46</v>
      </c>
      <c r="E9723" t="str">
        <f>INDEX(LedgerMapping[[#All],[Area]],MATCH(Transactions[[#This Row],[Sub Ledger]],LedgerMapping[[#All],[Sub Ledger]],0))</f>
        <v>Income Statement</v>
      </c>
    </row>
    <row r="9724" spans="1:5" x14ac:dyDescent="0.55000000000000004">
      <c r="A9724">
        <v>11</v>
      </c>
      <c r="B9724">
        <v>85000</v>
      </c>
      <c r="C9724" s="6">
        <v>43922</v>
      </c>
      <c r="D9724">
        <v>-11.4</v>
      </c>
      <c r="E9724" t="str">
        <f>INDEX(LedgerMapping[[#All],[Area]],MATCH(Transactions[[#This Row],[Sub Ledger]],LedgerMapping[[#All],[Sub Ledger]],0))</f>
        <v>Income Statement</v>
      </c>
    </row>
    <row r="9725" spans="1:5" x14ac:dyDescent="0.55000000000000004">
      <c r="A9725">
        <v>11</v>
      </c>
      <c r="B9725">
        <v>87000</v>
      </c>
      <c r="C9725" s="6">
        <v>43922</v>
      </c>
      <c r="D9725">
        <v>-48.63</v>
      </c>
      <c r="E9725" t="str">
        <f>INDEX(LedgerMapping[[#All],[Area]],MATCH(Transactions[[#This Row],[Sub Ledger]],LedgerMapping[[#All],[Sub Ledger]],0))</f>
        <v>Income Statement</v>
      </c>
    </row>
    <row r="9726" spans="1:5" x14ac:dyDescent="0.55000000000000004">
      <c r="A9726">
        <v>11</v>
      </c>
      <c r="B9726">
        <v>90000</v>
      </c>
      <c r="C9726" s="6">
        <v>43922</v>
      </c>
      <c r="D9726">
        <v>-35.869999999999997</v>
      </c>
      <c r="E9726" t="str">
        <f>INDEX(LedgerMapping[[#All],[Area]],MATCH(Transactions[[#This Row],[Sub Ledger]],LedgerMapping[[#All],[Sub Ledger]],0))</f>
        <v>Income Statement</v>
      </c>
    </row>
    <row r="9727" spans="1:5" x14ac:dyDescent="0.55000000000000004">
      <c r="A9727">
        <v>11</v>
      </c>
      <c r="B9727">
        <v>94000</v>
      </c>
      <c r="C9727" s="6">
        <v>43922</v>
      </c>
      <c r="D9727">
        <v>-11.4</v>
      </c>
      <c r="E9727" t="str">
        <f>INDEX(LedgerMapping[[#All],[Area]],MATCH(Transactions[[#This Row],[Sub Ledger]],LedgerMapping[[#All],[Sub Ledger]],0))</f>
        <v>Income Statement</v>
      </c>
    </row>
    <row r="9728" spans="1:5" x14ac:dyDescent="0.55000000000000004">
      <c r="A9728">
        <v>11</v>
      </c>
      <c r="B9728">
        <v>52000</v>
      </c>
      <c r="C9728" s="6">
        <v>43922</v>
      </c>
      <c r="D9728">
        <v>709.28</v>
      </c>
      <c r="E9728" t="str">
        <f>INDEX(LedgerMapping[[#All],[Area]],MATCH(Transactions[[#This Row],[Sub Ledger]],LedgerMapping[[#All],[Sub Ledger]],0))</f>
        <v>Income Statement</v>
      </c>
    </row>
    <row r="9729" spans="1:5" x14ac:dyDescent="0.55000000000000004">
      <c r="A9729">
        <v>11</v>
      </c>
      <c r="B9729">
        <v>101000</v>
      </c>
      <c r="C9729" s="6">
        <v>43922</v>
      </c>
      <c r="D9729">
        <v>70951.02</v>
      </c>
      <c r="E9729" t="str">
        <f>INDEX(LedgerMapping[[#All],[Area]],MATCH(Transactions[[#This Row],[Sub Ledger]],LedgerMapping[[#All],[Sub Ledger]],0))</f>
        <v>Income Statement</v>
      </c>
    </row>
    <row r="9730" spans="1:5" x14ac:dyDescent="0.55000000000000004">
      <c r="A9730">
        <v>11</v>
      </c>
      <c r="B9730">
        <v>89000</v>
      </c>
      <c r="C9730" s="6">
        <v>43922</v>
      </c>
      <c r="D9730">
        <v>44.38</v>
      </c>
      <c r="E9730" t="str">
        <f>INDEX(LedgerMapping[[#All],[Area]],MATCH(Transactions[[#This Row],[Sub Ledger]],LedgerMapping[[#All],[Sub Ledger]],0))</f>
        <v>Income Statement</v>
      </c>
    </row>
    <row r="9731" spans="1:5" x14ac:dyDescent="0.55000000000000004">
      <c r="A9731">
        <v>11</v>
      </c>
      <c r="B9731">
        <v>89000</v>
      </c>
      <c r="C9731" s="6">
        <v>43922</v>
      </c>
      <c r="D9731">
        <v>59.27</v>
      </c>
      <c r="E9731" t="str">
        <f>INDEX(LedgerMapping[[#All],[Area]],MATCH(Transactions[[#This Row],[Sub Ledger]],LedgerMapping[[#All],[Sub Ledger]],0))</f>
        <v>Income Statement</v>
      </c>
    </row>
    <row r="9732" spans="1:5" x14ac:dyDescent="0.55000000000000004">
      <c r="A9732">
        <v>11</v>
      </c>
      <c r="B9732">
        <v>89000</v>
      </c>
      <c r="C9732" s="6">
        <v>43922</v>
      </c>
      <c r="D9732">
        <v>96.51</v>
      </c>
      <c r="E9732" t="str">
        <f>INDEX(LedgerMapping[[#All],[Area]],MATCH(Transactions[[#This Row],[Sub Ledger]],LedgerMapping[[#All],[Sub Ledger]],0))</f>
        <v>Income Statement</v>
      </c>
    </row>
    <row r="9733" spans="1:5" x14ac:dyDescent="0.55000000000000004">
      <c r="A9733">
        <v>11</v>
      </c>
      <c r="B9733">
        <v>89000</v>
      </c>
      <c r="C9733" s="6">
        <v>43922</v>
      </c>
      <c r="D9733">
        <v>24.16</v>
      </c>
      <c r="E9733" t="str">
        <f>INDEX(LedgerMapping[[#All],[Area]],MATCH(Transactions[[#This Row],[Sub Ledger]],LedgerMapping[[#All],[Sub Ledger]],0))</f>
        <v>Income Statement</v>
      </c>
    </row>
    <row r="9734" spans="1:5" x14ac:dyDescent="0.55000000000000004">
      <c r="A9734">
        <v>11</v>
      </c>
      <c r="B9734">
        <v>89000</v>
      </c>
      <c r="C9734" s="6">
        <v>43922</v>
      </c>
      <c r="D9734">
        <v>139.06</v>
      </c>
      <c r="E9734" t="str">
        <f>INDEX(LedgerMapping[[#All],[Area]],MATCH(Transactions[[#This Row],[Sub Ledger]],LedgerMapping[[#All],[Sub Ledger]],0))</f>
        <v>Income Statement</v>
      </c>
    </row>
    <row r="9735" spans="1:5" x14ac:dyDescent="0.55000000000000004">
      <c r="A9735">
        <v>11</v>
      </c>
      <c r="B9735">
        <v>89000</v>
      </c>
      <c r="C9735" s="6">
        <v>43922</v>
      </c>
      <c r="D9735">
        <v>124.17</v>
      </c>
      <c r="E9735" t="str">
        <f>INDEX(LedgerMapping[[#All],[Area]],MATCH(Transactions[[#This Row],[Sub Ledger]],LedgerMapping[[#All],[Sub Ledger]],0))</f>
        <v>Income Statement</v>
      </c>
    </row>
    <row r="9736" spans="1:5" x14ac:dyDescent="0.55000000000000004">
      <c r="A9736">
        <v>11</v>
      </c>
      <c r="B9736">
        <v>91000</v>
      </c>
      <c r="C9736" s="6">
        <v>43922</v>
      </c>
      <c r="D9736">
        <v>-52.43</v>
      </c>
      <c r="E9736" t="str">
        <f>INDEX(LedgerMapping[[#All],[Area]],MATCH(Transactions[[#This Row],[Sub Ledger]],LedgerMapping[[#All],[Sub Ledger]],0))</f>
        <v>Income Statement</v>
      </c>
    </row>
    <row r="9737" spans="1:5" x14ac:dyDescent="0.55000000000000004">
      <c r="A9737">
        <v>11</v>
      </c>
      <c r="B9737">
        <v>91000</v>
      </c>
      <c r="C9737" s="6">
        <v>43922</v>
      </c>
      <c r="D9737">
        <v>-70.52</v>
      </c>
      <c r="E9737" t="str">
        <f>INDEX(LedgerMapping[[#All],[Area]],MATCH(Transactions[[#This Row],[Sub Ledger]],LedgerMapping[[#All],[Sub Ledger]],0))</f>
        <v>Income Statement</v>
      </c>
    </row>
    <row r="9738" spans="1:5" x14ac:dyDescent="0.55000000000000004">
      <c r="A9738">
        <v>11</v>
      </c>
      <c r="B9738">
        <v>91000</v>
      </c>
      <c r="C9738" s="6">
        <v>43922</v>
      </c>
      <c r="D9738">
        <v>-117.32</v>
      </c>
      <c r="E9738" t="str">
        <f>INDEX(LedgerMapping[[#All],[Area]],MATCH(Transactions[[#This Row],[Sub Ledger]],LedgerMapping[[#All],[Sub Ledger]],0))</f>
        <v>Income Statement</v>
      </c>
    </row>
    <row r="9739" spans="1:5" x14ac:dyDescent="0.55000000000000004">
      <c r="A9739">
        <v>11</v>
      </c>
      <c r="B9739">
        <v>91000</v>
      </c>
      <c r="C9739" s="6">
        <v>43922</v>
      </c>
      <c r="D9739">
        <v>-26.9</v>
      </c>
      <c r="E9739" t="str">
        <f>INDEX(LedgerMapping[[#All],[Area]],MATCH(Transactions[[#This Row],[Sub Ledger]],LedgerMapping[[#All],[Sub Ledger]],0))</f>
        <v>Income Statement</v>
      </c>
    </row>
    <row r="9740" spans="1:5" x14ac:dyDescent="0.55000000000000004">
      <c r="A9740">
        <v>11</v>
      </c>
      <c r="B9740">
        <v>91000</v>
      </c>
      <c r="C9740" s="6">
        <v>43922</v>
      </c>
      <c r="D9740">
        <v>-168.39</v>
      </c>
      <c r="E9740" t="str">
        <f>INDEX(LedgerMapping[[#All],[Area]],MATCH(Transactions[[#This Row],[Sub Ledger]],LedgerMapping[[#All],[Sub Ledger]],0))</f>
        <v>Income Statement</v>
      </c>
    </row>
    <row r="9741" spans="1:5" x14ac:dyDescent="0.55000000000000004">
      <c r="A9741">
        <v>11</v>
      </c>
      <c r="B9741">
        <v>91000</v>
      </c>
      <c r="C9741" s="6">
        <v>43922</v>
      </c>
      <c r="D9741">
        <v>-150.30000000000001</v>
      </c>
      <c r="E9741" t="str">
        <f>INDEX(LedgerMapping[[#All],[Area]],MATCH(Transactions[[#This Row],[Sub Ledger]],LedgerMapping[[#All],[Sub Ledger]],0))</f>
        <v>Income Statement</v>
      </c>
    </row>
    <row r="9742" spans="1:5" x14ac:dyDescent="0.55000000000000004">
      <c r="A9742">
        <v>11</v>
      </c>
      <c r="B9742">
        <v>92000</v>
      </c>
      <c r="C9742" s="6">
        <v>43922</v>
      </c>
      <c r="D9742">
        <v>253.96</v>
      </c>
      <c r="E9742" t="str">
        <f>INDEX(LedgerMapping[[#All],[Area]],MATCH(Transactions[[#This Row],[Sub Ledger]],LedgerMapping[[#All],[Sub Ledger]],0))</f>
        <v>Income Statement</v>
      </c>
    </row>
    <row r="9743" spans="1:5" x14ac:dyDescent="0.55000000000000004">
      <c r="A9743">
        <v>11</v>
      </c>
      <c r="B9743">
        <v>92000</v>
      </c>
      <c r="C9743" s="6">
        <v>43922</v>
      </c>
      <c r="D9743">
        <v>283.74</v>
      </c>
      <c r="E9743" t="str">
        <f>INDEX(LedgerMapping[[#All],[Area]],MATCH(Transactions[[#This Row],[Sub Ledger]],LedgerMapping[[#All],[Sub Ledger]],0))</f>
        <v>Income Statement</v>
      </c>
    </row>
    <row r="9744" spans="1:5" x14ac:dyDescent="0.55000000000000004">
      <c r="A9744">
        <v>11</v>
      </c>
      <c r="B9744">
        <v>92000</v>
      </c>
      <c r="C9744" s="6">
        <v>43922</v>
      </c>
      <c r="D9744">
        <v>90.12</v>
      </c>
      <c r="E9744" t="str">
        <f>INDEX(LedgerMapping[[#All],[Area]],MATCH(Transactions[[#This Row],[Sub Ledger]],LedgerMapping[[#All],[Sub Ledger]],0))</f>
        <v>Income Statement</v>
      </c>
    </row>
    <row r="9745" spans="1:5" x14ac:dyDescent="0.55000000000000004">
      <c r="A9745">
        <v>11</v>
      </c>
      <c r="B9745">
        <v>92000</v>
      </c>
      <c r="C9745" s="6">
        <v>43922</v>
      </c>
      <c r="D9745">
        <v>119.91</v>
      </c>
      <c r="E9745" t="str">
        <f>INDEX(LedgerMapping[[#All],[Area]],MATCH(Transactions[[#This Row],[Sub Ledger]],LedgerMapping[[#All],[Sub Ledger]],0))</f>
        <v>Income Statement</v>
      </c>
    </row>
    <row r="9746" spans="1:5" x14ac:dyDescent="0.55000000000000004">
      <c r="A9746">
        <v>11</v>
      </c>
      <c r="B9746">
        <v>92000</v>
      </c>
      <c r="C9746" s="6">
        <v>43922</v>
      </c>
      <c r="D9746">
        <v>197.57</v>
      </c>
      <c r="E9746" t="str">
        <f>INDEX(LedgerMapping[[#All],[Area]],MATCH(Transactions[[#This Row],[Sub Ledger]],LedgerMapping[[#All],[Sub Ledger]],0))</f>
        <v>Income Statement</v>
      </c>
    </row>
    <row r="9747" spans="1:5" x14ac:dyDescent="0.55000000000000004">
      <c r="A9747">
        <v>11</v>
      </c>
      <c r="B9747">
        <v>92000</v>
      </c>
      <c r="C9747" s="6">
        <v>43922</v>
      </c>
      <c r="D9747">
        <v>48.63</v>
      </c>
      <c r="E9747" t="str">
        <f>INDEX(LedgerMapping[[#All],[Area]],MATCH(Transactions[[#This Row],[Sub Ledger]],LedgerMapping[[#All],[Sub Ledger]],0))</f>
        <v>Income Statement</v>
      </c>
    </row>
    <row r="9748" spans="1:5" x14ac:dyDescent="0.55000000000000004">
      <c r="A9748">
        <v>11</v>
      </c>
      <c r="B9748">
        <v>101001</v>
      </c>
      <c r="C9748" s="6">
        <v>43922</v>
      </c>
      <c r="D9748">
        <v>53213.264999999999</v>
      </c>
      <c r="E9748" t="str">
        <f>INDEX(LedgerMapping[[#All],[Area]],MATCH(Transactions[[#This Row],[Sub Ledger]],LedgerMapping[[#All],[Sub Ledger]],0))</f>
        <v>Income Statement</v>
      </c>
    </row>
    <row r="9749" spans="1:5" x14ac:dyDescent="0.55000000000000004">
      <c r="A9749">
        <v>11</v>
      </c>
      <c r="B9749">
        <v>53000</v>
      </c>
      <c r="C9749" s="6">
        <v>43891</v>
      </c>
      <c r="D9749">
        <v>-18956.43</v>
      </c>
      <c r="E9749" t="str">
        <f>INDEX(LedgerMapping[[#All],[Area]],MATCH(Transactions[[#This Row],[Sub Ledger]],LedgerMapping[[#All],[Sub Ledger]],0))</f>
        <v>Income Statement</v>
      </c>
    </row>
    <row r="9750" spans="1:5" x14ac:dyDescent="0.55000000000000004">
      <c r="A9750">
        <v>11</v>
      </c>
      <c r="B9750">
        <v>54000</v>
      </c>
      <c r="C9750" s="6">
        <v>43891</v>
      </c>
      <c r="D9750">
        <v>-2698.68</v>
      </c>
      <c r="E9750" t="str">
        <f>INDEX(LedgerMapping[[#All],[Area]],MATCH(Transactions[[#This Row],[Sub Ledger]],LedgerMapping[[#All],[Sub Ledger]],0))</f>
        <v>Income Statement</v>
      </c>
    </row>
    <row r="9751" spans="1:5" x14ac:dyDescent="0.55000000000000004">
      <c r="A9751">
        <v>11</v>
      </c>
      <c r="B9751">
        <v>56000</v>
      </c>
      <c r="C9751" s="6">
        <v>43891</v>
      </c>
      <c r="D9751">
        <v>-50124.03</v>
      </c>
      <c r="E9751" t="str">
        <f>INDEX(LedgerMapping[[#All],[Area]],MATCH(Transactions[[#This Row],[Sub Ledger]],LedgerMapping[[#All],[Sub Ledger]],0))</f>
        <v>Income Statement</v>
      </c>
    </row>
    <row r="9752" spans="1:5" x14ac:dyDescent="0.55000000000000004">
      <c r="A9752">
        <v>11</v>
      </c>
      <c r="B9752">
        <v>57000</v>
      </c>
      <c r="C9752" s="6">
        <v>43891</v>
      </c>
      <c r="D9752">
        <v>-5265.75</v>
      </c>
      <c r="E9752" t="str">
        <f>INDEX(LedgerMapping[[#All],[Area]],MATCH(Transactions[[#This Row],[Sub Ledger]],LedgerMapping[[#All],[Sub Ledger]],0))</f>
        <v>Income Statement</v>
      </c>
    </row>
    <row r="9753" spans="1:5" x14ac:dyDescent="0.55000000000000004">
      <c r="A9753">
        <v>11</v>
      </c>
      <c r="B9753">
        <v>60000</v>
      </c>
      <c r="C9753" s="6">
        <v>43891</v>
      </c>
      <c r="D9753">
        <v>-13488.24</v>
      </c>
      <c r="E9753" t="str">
        <f>INDEX(LedgerMapping[[#All],[Area]],MATCH(Transactions[[#This Row],[Sub Ledger]],LedgerMapping[[#All],[Sub Ledger]],0))</f>
        <v>Income Statement</v>
      </c>
    </row>
    <row r="9754" spans="1:5" x14ac:dyDescent="0.55000000000000004">
      <c r="A9754">
        <v>11</v>
      </c>
      <c r="B9754">
        <v>61000</v>
      </c>
      <c r="C9754" s="6">
        <v>43891</v>
      </c>
      <c r="D9754">
        <v>-1384.83</v>
      </c>
      <c r="E9754" t="str">
        <f>INDEX(LedgerMapping[[#All],[Area]],MATCH(Transactions[[#This Row],[Sub Ledger]],LedgerMapping[[#All],[Sub Ledger]],0))</f>
        <v>Income Statement</v>
      </c>
    </row>
    <row r="9755" spans="1:5" x14ac:dyDescent="0.55000000000000004">
      <c r="A9755">
        <v>11</v>
      </c>
      <c r="B9755">
        <v>62000</v>
      </c>
      <c r="C9755" s="6">
        <v>43891</v>
      </c>
      <c r="D9755">
        <v>-1246.53</v>
      </c>
      <c r="E9755" t="str">
        <f>INDEX(LedgerMapping[[#All],[Area]],MATCH(Transactions[[#This Row],[Sub Ledger]],LedgerMapping[[#All],[Sub Ledger]],0))</f>
        <v>Income Statement</v>
      </c>
    </row>
    <row r="9756" spans="1:5" x14ac:dyDescent="0.55000000000000004">
      <c r="A9756">
        <v>11</v>
      </c>
      <c r="B9756">
        <v>63000</v>
      </c>
      <c r="C9756" s="6">
        <v>43891</v>
      </c>
      <c r="D9756">
        <v>-5266.81</v>
      </c>
      <c r="E9756" t="str">
        <f>INDEX(LedgerMapping[[#All],[Area]],MATCH(Transactions[[#This Row],[Sub Ledger]],LedgerMapping[[#All],[Sub Ledger]],0))</f>
        <v>Income Statement</v>
      </c>
    </row>
    <row r="9757" spans="1:5" x14ac:dyDescent="0.55000000000000004">
      <c r="A9757">
        <v>11</v>
      </c>
      <c r="B9757">
        <v>65000</v>
      </c>
      <c r="C9757" s="6">
        <v>43891</v>
      </c>
      <c r="D9757">
        <v>-166.72</v>
      </c>
      <c r="E9757" t="str">
        <f>INDEX(LedgerMapping[[#All],[Area]],MATCH(Transactions[[#This Row],[Sub Ledger]],LedgerMapping[[#All],[Sub Ledger]],0))</f>
        <v>Income Statement</v>
      </c>
    </row>
    <row r="9758" spans="1:5" x14ac:dyDescent="0.55000000000000004">
      <c r="A9758">
        <v>11</v>
      </c>
      <c r="B9758">
        <v>66000</v>
      </c>
      <c r="C9758" s="6">
        <v>43891</v>
      </c>
      <c r="D9758">
        <v>-151.83000000000001</v>
      </c>
      <c r="E9758" t="str">
        <f>INDEX(LedgerMapping[[#All],[Area]],MATCH(Transactions[[#This Row],[Sub Ledger]],LedgerMapping[[#All],[Sub Ledger]],0))</f>
        <v>Income Statement</v>
      </c>
    </row>
    <row r="9759" spans="1:5" x14ac:dyDescent="0.55000000000000004">
      <c r="A9759">
        <v>11</v>
      </c>
      <c r="B9759">
        <v>67000</v>
      </c>
      <c r="C9759" s="6">
        <v>43891</v>
      </c>
      <c r="D9759">
        <v>-75.23</v>
      </c>
      <c r="E9759" t="str">
        <f>INDEX(LedgerMapping[[#All],[Area]],MATCH(Transactions[[#This Row],[Sub Ledger]],LedgerMapping[[#All],[Sub Ledger]],0))</f>
        <v>Income Statement</v>
      </c>
    </row>
    <row r="9760" spans="1:5" x14ac:dyDescent="0.55000000000000004">
      <c r="A9760">
        <v>11</v>
      </c>
      <c r="B9760">
        <v>68000</v>
      </c>
      <c r="C9760" s="6">
        <v>43891</v>
      </c>
      <c r="D9760">
        <v>-58.21</v>
      </c>
      <c r="E9760" t="str">
        <f>INDEX(LedgerMapping[[#All],[Area]],MATCH(Transactions[[#This Row],[Sub Ledger]],LedgerMapping[[#All],[Sub Ledger]],0))</f>
        <v>Income Statement</v>
      </c>
    </row>
    <row r="9761" spans="1:5" x14ac:dyDescent="0.55000000000000004">
      <c r="A9761">
        <v>11</v>
      </c>
      <c r="B9761">
        <v>69000</v>
      </c>
      <c r="C9761" s="6">
        <v>43891</v>
      </c>
      <c r="D9761">
        <v>-17.78</v>
      </c>
      <c r="E9761" t="str">
        <f>INDEX(LedgerMapping[[#All],[Area]],MATCH(Transactions[[#This Row],[Sub Ledger]],LedgerMapping[[#All],[Sub Ledger]],0))</f>
        <v>Income Statement</v>
      </c>
    </row>
    <row r="9762" spans="1:5" x14ac:dyDescent="0.55000000000000004">
      <c r="A9762">
        <v>11</v>
      </c>
      <c r="B9762">
        <v>71000</v>
      </c>
      <c r="C9762" s="6">
        <v>43891</v>
      </c>
      <c r="D9762">
        <v>-25.23</v>
      </c>
      <c r="E9762" t="str">
        <f>INDEX(LedgerMapping[[#All],[Area]],MATCH(Transactions[[#This Row],[Sub Ledger]],LedgerMapping[[#All],[Sub Ledger]],0))</f>
        <v>Income Statement</v>
      </c>
    </row>
    <row r="9763" spans="1:5" x14ac:dyDescent="0.55000000000000004">
      <c r="A9763">
        <v>11</v>
      </c>
      <c r="B9763">
        <v>72000</v>
      </c>
      <c r="C9763" s="6">
        <v>43891</v>
      </c>
      <c r="D9763">
        <v>-422.04</v>
      </c>
      <c r="E9763" t="str">
        <f>INDEX(LedgerMapping[[#All],[Area]],MATCH(Transactions[[#This Row],[Sub Ledger]],LedgerMapping[[#All],[Sub Ledger]],0))</f>
        <v>Income Statement</v>
      </c>
    </row>
    <row r="9764" spans="1:5" x14ac:dyDescent="0.55000000000000004">
      <c r="A9764">
        <v>11</v>
      </c>
      <c r="B9764">
        <v>73000</v>
      </c>
      <c r="C9764" s="6">
        <v>43891</v>
      </c>
      <c r="D9764">
        <v>-102.89</v>
      </c>
      <c r="E9764" t="str">
        <f>INDEX(LedgerMapping[[#All],[Area]],MATCH(Transactions[[#This Row],[Sub Ledger]],LedgerMapping[[#All],[Sub Ledger]],0))</f>
        <v>Income Statement</v>
      </c>
    </row>
    <row r="9765" spans="1:5" x14ac:dyDescent="0.55000000000000004">
      <c r="A9765">
        <v>11</v>
      </c>
      <c r="B9765">
        <v>74000</v>
      </c>
      <c r="C9765" s="6">
        <v>43891</v>
      </c>
      <c r="D9765">
        <v>-213.53</v>
      </c>
      <c r="E9765" t="str">
        <f>INDEX(LedgerMapping[[#All],[Area]],MATCH(Transactions[[#This Row],[Sub Ledger]],LedgerMapping[[#All],[Sub Ledger]],0))</f>
        <v>Income Statement</v>
      </c>
    </row>
    <row r="9766" spans="1:5" x14ac:dyDescent="0.55000000000000004">
      <c r="A9766">
        <v>11</v>
      </c>
      <c r="B9766">
        <v>76000</v>
      </c>
      <c r="C9766" s="6">
        <v>43891</v>
      </c>
      <c r="D9766">
        <v>-997.59</v>
      </c>
      <c r="E9766" t="str">
        <f>INDEX(LedgerMapping[[#All],[Area]],MATCH(Transactions[[#This Row],[Sub Ledger]],LedgerMapping[[#All],[Sub Ledger]],0))</f>
        <v>Income Statement</v>
      </c>
    </row>
    <row r="9767" spans="1:5" x14ac:dyDescent="0.55000000000000004">
      <c r="A9767">
        <v>11</v>
      </c>
      <c r="B9767">
        <v>77000</v>
      </c>
      <c r="C9767" s="6">
        <v>43891</v>
      </c>
      <c r="D9767">
        <v>-201.83</v>
      </c>
      <c r="E9767" t="str">
        <f>INDEX(LedgerMapping[[#All],[Area]],MATCH(Transactions[[#This Row],[Sub Ledger]],LedgerMapping[[#All],[Sub Ledger]],0))</f>
        <v>Income Statement</v>
      </c>
    </row>
    <row r="9768" spans="1:5" x14ac:dyDescent="0.55000000000000004">
      <c r="A9768">
        <v>11</v>
      </c>
      <c r="B9768">
        <v>78000</v>
      </c>
      <c r="C9768" s="6">
        <v>43891</v>
      </c>
      <c r="D9768">
        <v>-56.08</v>
      </c>
      <c r="E9768" t="str">
        <f>INDEX(LedgerMapping[[#All],[Area]],MATCH(Transactions[[#This Row],[Sub Ledger]],LedgerMapping[[#All],[Sub Ledger]],0))</f>
        <v>Income Statement</v>
      </c>
    </row>
    <row r="9769" spans="1:5" x14ac:dyDescent="0.55000000000000004">
      <c r="A9769">
        <v>11</v>
      </c>
      <c r="B9769">
        <v>80000</v>
      </c>
      <c r="C9769" s="6">
        <v>43891</v>
      </c>
      <c r="D9769">
        <v>-206.08</v>
      </c>
      <c r="E9769" t="str">
        <f>INDEX(LedgerMapping[[#All],[Area]],MATCH(Transactions[[#This Row],[Sub Ledger]],LedgerMapping[[#All],[Sub Ledger]],0))</f>
        <v>Income Statement</v>
      </c>
    </row>
    <row r="9770" spans="1:5" x14ac:dyDescent="0.55000000000000004">
      <c r="A9770">
        <v>11</v>
      </c>
      <c r="B9770">
        <v>81000</v>
      </c>
      <c r="C9770" s="6">
        <v>43891</v>
      </c>
      <c r="D9770">
        <v>-128.41999999999999</v>
      </c>
      <c r="E9770" t="str">
        <f>INDEX(LedgerMapping[[#All],[Area]],MATCH(Transactions[[#This Row],[Sub Ledger]],LedgerMapping[[#All],[Sub Ledger]],0))</f>
        <v>Income Statement</v>
      </c>
    </row>
    <row r="9771" spans="1:5" x14ac:dyDescent="0.55000000000000004">
      <c r="A9771">
        <v>11</v>
      </c>
      <c r="B9771">
        <v>82000</v>
      </c>
      <c r="C9771" s="6">
        <v>43891</v>
      </c>
      <c r="D9771">
        <v>-13.53</v>
      </c>
      <c r="E9771" t="str">
        <f>INDEX(LedgerMapping[[#All],[Area]],MATCH(Transactions[[#This Row],[Sub Ledger]],LedgerMapping[[#All],[Sub Ledger]],0))</f>
        <v>Income Statement</v>
      </c>
    </row>
    <row r="9772" spans="1:5" x14ac:dyDescent="0.55000000000000004">
      <c r="A9772">
        <v>11</v>
      </c>
      <c r="B9772">
        <v>83000</v>
      </c>
      <c r="C9772" s="6">
        <v>43891</v>
      </c>
      <c r="D9772">
        <v>-43.31</v>
      </c>
      <c r="E9772" t="str">
        <f>INDEX(LedgerMapping[[#All],[Area]],MATCH(Transactions[[#This Row],[Sub Ledger]],LedgerMapping[[#All],[Sub Ledger]],0))</f>
        <v>Income Statement</v>
      </c>
    </row>
    <row r="9773" spans="1:5" x14ac:dyDescent="0.55000000000000004">
      <c r="A9773">
        <v>11</v>
      </c>
      <c r="B9773">
        <v>84000</v>
      </c>
      <c r="C9773" s="6">
        <v>43891</v>
      </c>
      <c r="D9773">
        <v>-36.93</v>
      </c>
      <c r="E9773" t="str">
        <f>INDEX(LedgerMapping[[#All],[Area]],MATCH(Transactions[[#This Row],[Sub Ledger]],LedgerMapping[[#All],[Sub Ledger]],0))</f>
        <v>Income Statement</v>
      </c>
    </row>
    <row r="9774" spans="1:5" x14ac:dyDescent="0.55000000000000004">
      <c r="A9774">
        <v>11</v>
      </c>
      <c r="B9774">
        <v>85000</v>
      </c>
      <c r="C9774" s="6">
        <v>43891</v>
      </c>
      <c r="D9774">
        <v>-34.799999999999997</v>
      </c>
      <c r="E9774" t="str">
        <f>INDEX(LedgerMapping[[#All],[Area]],MATCH(Transactions[[#This Row],[Sub Ledger]],LedgerMapping[[#All],[Sub Ledger]],0))</f>
        <v>Income Statement</v>
      </c>
    </row>
    <row r="9775" spans="1:5" x14ac:dyDescent="0.55000000000000004">
      <c r="A9775">
        <v>11</v>
      </c>
      <c r="B9775">
        <v>87000</v>
      </c>
      <c r="C9775" s="6">
        <v>43891</v>
      </c>
      <c r="D9775">
        <v>-192.25</v>
      </c>
      <c r="E9775" t="str">
        <f>INDEX(LedgerMapping[[#All],[Area]],MATCH(Transactions[[#This Row],[Sub Ledger]],LedgerMapping[[#All],[Sub Ledger]],0))</f>
        <v>Income Statement</v>
      </c>
    </row>
    <row r="9776" spans="1:5" x14ac:dyDescent="0.55000000000000004">
      <c r="A9776">
        <v>11</v>
      </c>
      <c r="B9776">
        <v>90000</v>
      </c>
      <c r="C9776" s="6">
        <v>43891</v>
      </c>
      <c r="D9776">
        <v>-107.14</v>
      </c>
      <c r="E9776" t="str">
        <f>INDEX(LedgerMapping[[#All],[Area]],MATCH(Transactions[[#This Row],[Sub Ledger]],LedgerMapping[[#All],[Sub Ledger]],0))</f>
        <v>Income Statement</v>
      </c>
    </row>
    <row r="9777" spans="1:5" x14ac:dyDescent="0.55000000000000004">
      <c r="A9777">
        <v>11</v>
      </c>
      <c r="B9777">
        <v>94000</v>
      </c>
      <c r="C9777" s="6">
        <v>43891</v>
      </c>
      <c r="D9777">
        <v>-6021.08</v>
      </c>
      <c r="E9777" t="str">
        <f>INDEX(LedgerMapping[[#All],[Area]],MATCH(Transactions[[#This Row],[Sub Ledger]],LedgerMapping[[#All],[Sub Ledger]],0))</f>
        <v>Income Statement</v>
      </c>
    </row>
    <row r="9778" spans="1:5" x14ac:dyDescent="0.55000000000000004">
      <c r="A9778">
        <v>11</v>
      </c>
      <c r="B9778">
        <v>60000</v>
      </c>
      <c r="C9778" s="6">
        <v>43891</v>
      </c>
      <c r="D9778">
        <v>-21375.63</v>
      </c>
      <c r="E9778" t="str">
        <f>INDEX(LedgerMapping[[#All],[Area]],MATCH(Transactions[[#This Row],[Sub Ledger]],LedgerMapping[[#All],[Sub Ledger]],0))</f>
        <v>Income Statement</v>
      </c>
    </row>
    <row r="9779" spans="1:5" x14ac:dyDescent="0.55000000000000004">
      <c r="A9779">
        <v>11</v>
      </c>
      <c r="B9779">
        <v>61000</v>
      </c>
      <c r="C9779" s="6">
        <v>43891</v>
      </c>
      <c r="D9779">
        <v>-1975.26</v>
      </c>
      <c r="E9779" t="str">
        <f>INDEX(LedgerMapping[[#All],[Area]],MATCH(Transactions[[#This Row],[Sub Ledger]],LedgerMapping[[#All],[Sub Ledger]],0))</f>
        <v>Income Statement</v>
      </c>
    </row>
    <row r="9780" spans="1:5" x14ac:dyDescent="0.55000000000000004">
      <c r="A9780">
        <v>11</v>
      </c>
      <c r="B9780">
        <v>62000</v>
      </c>
      <c r="C9780" s="6">
        <v>43891</v>
      </c>
      <c r="D9780">
        <v>-1535.89</v>
      </c>
      <c r="E9780" t="str">
        <f>INDEX(LedgerMapping[[#All],[Area]],MATCH(Transactions[[#This Row],[Sub Ledger]],LedgerMapping[[#All],[Sub Ledger]],0))</f>
        <v>Income Statement</v>
      </c>
    </row>
    <row r="9781" spans="1:5" x14ac:dyDescent="0.55000000000000004">
      <c r="A9781">
        <v>11</v>
      </c>
      <c r="B9781">
        <v>65000</v>
      </c>
      <c r="C9781" s="6">
        <v>43891</v>
      </c>
      <c r="D9781">
        <v>-231.61</v>
      </c>
      <c r="E9781" t="str">
        <f>INDEX(LedgerMapping[[#All],[Area]],MATCH(Transactions[[#This Row],[Sub Ledger]],LedgerMapping[[#All],[Sub Ledger]],0))</f>
        <v>Income Statement</v>
      </c>
    </row>
    <row r="9782" spans="1:5" x14ac:dyDescent="0.55000000000000004">
      <c r="A9782">
        <v>11</v>
      </c>
      <c r="B9782">
        <v>66000</v>
      </c>
      <c r="C9782" s="6">
        <v>43891</v>
      </c>
      <c r="D9782">
        <v>-210.34</v>
      </c>
      <c r="E9782" t="str">
        <f>INDEX(LedgerMapping[[#All],[Area]],MATCH(Transactions[[#This Row],[Sub Ledger]],LedgerMapping[[#All],[Sub Ledger]],0))</f>
        <v>Income Statement</v>
      </c>
    </row>
    <row r="9783" spans="1:5" x14ac:dyDescent="0.55000000000000004">
      <c r="A9783">
        <v>11</v>
      </c>
      <c r="B9783">
        <v>67000</v>
      </c>
      <c r="C9783" s="6">
        <v>43891</v>
      </c>
      <c r="D9783">
        <v>-109.27</v>
      </c>
      <c r="E9783" t="str">
        <f>INDEX(LedgerMapping[[#All],[Area]],MATCH(Transactions[[#This Row],[Sub Ledger]],LedgerMapping[[#All],[Sub Ledger]],0))</f>
        <v>Income Statement</v>
      </c>
    </row>
    <row r="9784" spans="1:5" x14ac:dyDescent="0.55000000000000004">
      <c r="A9784">
        <v>11</v>
      </c>
      <c r="B9784">
        <v>68000</v>
      </c>
      <c r="C9784" s="6">
        <v>43891</v>
      </c>
      <c r="D9784">
        <v>-82.68</v>
      </c>
      <c r="E9784" t="str">
        <f>INDEX(LedgerMapping[[#All],[Area]],MATCH(Transactions[[#This Row],[Sub Ledger]],LedgerMapping[[#All],[Sub Ledger]],0))</f>
        <v>Income Statement</v>
      </c>
    </row>
    <row r="9785" spans="1:5" x14ac:dyDescent="0.55000000000000004">
      <c r="A9785">
        <v>11</v>
      </c>
      <c r="B9785">
        <v>69000</v>
      </c>
      <c r="C9785" s="6">
        <v>43891</v>
      </c>
      <c r="D9785">
        <v>-24.16</v>
      </c>
      <c r="E9785" t="str">
        <f>INDEX(LedgerMapping[[#All],[Area]],MATCH(Transactions[[#This Row],[Sub Ledger]],LedgerMapping[[#All],[Sub Ledger]],0))</f>
        <v>Income Statement</v>
      </c>
    </row>
    <row r="9786" spans="1:5" x14ac:dyDescent="0.55000000000000004">
      <c r="A9786">
        <v>11</v>
      </c>
      <c r="B9786">
        <v>71000</v>
      </c>
      <c r="C9786" s="6">
        <v>43891</v>
      </c>
      <c r="D9786">
        <v>-34.799999999999997</v>
      </c>
      <c r="E9786" t="str">
        <f>INDEX(LedgerMapping[[#All],[Area]],MATCH(Transactions[[#This Row],[Sub Ledger]],LedgerMapping[[#All],[Sub Ledger]],0))</f>
        <v>Income Statement</v>
      </c>
    </row>
    <row r="9787" spans="1:5" x14ac:dyDescent="0.55000000000000004">
      <c r="A9787">
        <v>11</v>
      </c>
      <c r="B9787">
        <v>73000</v>
      </c>
      <c r="C9787" s="6">
        <v>43891</v>
      </c>
      <c r="D9787">
        <v>-156.08000000000001</v>
      </c>
      <c r="E9787" t="str">
        <f>INDEX(LedgerMapping[[#All],[Area]],MATCH(Transactions[[#This Row],[Sub Ledger]],LedgerMapping[[#All],[Sub Ledger]],0))</f>
        <v>Income Statement</v>
      </c>
    </row>
    <row r="9788" spans="1:5" x14ac:dyDescent="0.55000000000000004">
      <c r="A9788">
        <v>11</v>
      </c>
      <c r="B9788">
        <v>74000</v>
      </c>
      <c r="C9788" s="6">
        <v>43891</v>
      </c>
      <c r="D9788">
        <v>-188</v>
      </c>
      <c r="E9788" t="str">
        <f>INDEX(LedgerMapping[[#All],[Area]],MATCH(Transactions[[#This Row],[Sub Ledger]],LedgerMapping[[#All],[Sub Ledger]],0))</f>
        <v>Income Statement</v>
      </c>
    </row>
    <row r="9789" spans="1:5" x14ac:dyDescent="0.55000000000000004">
      <c r="A9789">
        <v>11</v>
      </c>
      <c r="B9789">
        <v>76000</v>
      </c>
      <c r="C9789" s="6">
        <v>43891</v>
      </c>
      <c r="D9789">
        <v>-184.81</v>
      </c>
      <c r="E9789" t="str">
        <f>INDEX(LedgerMapping[[#All],[Area]],MATCH(Transactions[[#This Row],[Sub Ledger]],LedgerMapping[[#All],[Sub Ledger]],0))</f>
        <v>Income Statement</v>
      </c>
    </row>
    <row r="9790" spans="1:5" x14ac:dyDescent="0.55000000000000004">
      <c r="A9790">
        <v>11</v>
      </c>
      <c r="B9790">
        <v>77000</v>
      </c>
      <c r="C9790" s="6">
        <v>43891</v>
      </c>
      <c r="D9790">
        <v>-332.68</v>
      </c>
      <c r="E9790" t="str">
        <f>INDEX(LedgerMapping[[#All],[Area]],MATCH(Transactions[[#This Row],[Sub Ledger]],LedgerMapping[[#All],[Sub Ledger]],0))</f>
        <v>Income Statement</v>
      </c>
    </row>
    <row r="9791" spans="1:5" x14ac:dyDescent="0.55000000000000004">
      <c r="A9791">
        <v>11</v>
      </c>
      <c r="B9791">
        <v>78000</v>
      </c>
      <c r="C9791" s="6">
        <v>43891</v>
      </c>
      <c r="D9791">
        <v>-99.7</v>
      </c>
      <c r="E9791" t="str">
        <f>INDEX(LedgerMapping[[#All],[Area]],MATCH(Transactions[[#This Row],[Sub Ledger]],LedgerMapping[[#All],[Sub Ledger]],0))</f>
        <v>Income Statement</v>
      </c>
    </row>
    <row r="9792" spans="1:5" x14ac:dyDescent="0.55000000000000004">
      <c r="A9792">
        <v>11</v>
      </c>
      <c r="B9792">
        <v>80000</v>
      </c>
      <c r="C9792" s="6">
        <v>43891</v>
      </c>
      <c r="D9792">
        <v>-376.3</v>
      </c>
      <c r="E9792" t="str">
        <f>INDEX(LedgerMapping[[#All],[Area]],MATCH(Transactions[[#This Row],[Sub Ledger]],LedgerMapping[[#All],[Sub Ledger]],0))</f>
        <v>Income Statement</v>
      </c>
    </row>
    <row r="9793" spans="1:5" x14ac:dyDescent="0.55000000000000004">
      <c r="A9793">
        <v>11</v>
      </c>
      <c r="B9793">
        <v>81000</v>
      </c>
      <c r="C9793" s="6">
        <v>43891</v>
      </c>
      <c r="D9793">
        <v>-232.68</v>
      </c>
      <c r="E9793" t="str">
        <f>INDEX(LedgerMapping[[#All],[Area]],MATCH(Transactions[[#This Row],[Sub Ledger]],LedgerMapping[[#All],[Sub Ledger]],0))</f>
        <v>Income Statement</v>
      </c>
    </row>
    <row r="9794" spans="1:5" x14ac:dyDescent="0.55000000000000004">
      <c r="A9794">
        <v>11</v>
      </c>
      <c r="B9794">
        <v>82000</v>
      </c>
      <c r="C9794" s="6">
        <v>43891</v>
      </c>
      <c r="D9794">
        <v>-24.16</v>
      </c>
      <c r="E9794" t="str">
        <f>INDEX(LedgerMapping[[#All],[Area]],MATCH(Transactions[[#This Row],[Sub Ledger]],LedgerMapping[[#All],[Sub Ledger]],0))</f>
        <v>Income Statement</v>
      </c>
    </row>
    <row r="9795" spans="1:5" x14ac:dyDescent="0.55000000000000004">
      <c r="A9795">
        <v>11</v>
      </c>
      <c r="B9795">
        <v>83000</v>
      </c>
      <c r="C9795" s="6">
        <v>43891</v>
      </c>
      <c r="D9795">
        <v>-81.61</v>
      </c>
      <c r="E9795" t="str">
        <f>INDEX(LedgerMapping[[#All],[Area]],MATCH(Transactions[[#This Row],[Sub Ledger]],LedgerMapping[[#All],[Sub Ledger]],0))</f>
        <v>Income Statement</v>
      </c>
    </row>
    <row r="9796" spans="1:5" x14ac:dyDescent="0.55000000000000004">
      <c r="A9796">
        <v>11</v>
      </c>
      <c r="B9796">
        <v>84000</v>
      </c>
      <c r="C9796" s="6">
        <v>43891</v>
      </c>
      <c r="D9796">
        <v>-68.849999999999994</v>
      </c>
      <c r="E9796" t="str">
        <f>INDEX(LedgerMapping[[#All],[Area]],MATCH(Transactions[[#This Row],[Sub Ledger]],LedgerMapping[[#All],[Sub Ledger]],0))</f>
        <v>Income Statement</v>
      </c>
    </row>
    <row r="9797" spans="1:5" x14ac:dyDescent="0.55000000000000004">
      <c r="A9797">
        <v>11</v>
      </c>
      <c r="B9797">
        <v>85000</v>
      </c>
      <c r="C9797" s="6">
        <v>43891</v>
      </c>
      <c r="D9797">
        <v>-65.650000000000006</v>
      </c>
      <c r="E9797" t="str">
        <f>INDEX(LedgerMapping[[#All],[Area]],MATCH(Transactions[[#This Row],[Sub Ledger]],LedgerMapping[[#All],[Sub Ledger]],0))</f>
        <v>Income Statement</v>
      </c>
    </row>
    <row r="9798" spans="1:5" x14ac:dyDescent="0.55000000000000004">
      <c r="A9798">
        <v>11</v>
      </c>
      <c r="B9798">
        <v>87000</v>
      </c>
      <c r="C9798" s="6">
        <v>43891</v>
      </c>
      <c r="D9798">
        <v>-335.87</v>
      </c>
      <c r="E9798" t="str">
        <f>INDEX(LedgerMapping[[#All],[Area]],MATCH(Transactions[[#This Row],[Sub Ledger]],LedgerMapping[[#All],[Sub Ledger]],0))</f>
        <v>Income Statement</v>
      </c>
    </row>
    <row r="9799" spans="1:5" x14ac:dyDescent="0.55000000000000004">
      <c r="A9799">
        <v>11</v>
      </c>
      <c r="B9799">
        <v>90000</v>
      </c>
      <c r="C9799" s="6">
        <v>43891</v>
      </c>
      <c r="D9799">
        <v>-206.08</v>
      </c>
      <c r="E9799" t="str">
        <f>INDEX(LedgerMapping[[#All],[Area]],MATCH(Transactions[[#This Row],[Sub Ledger]],LedgerMapping[[#All],[Sub Ledger]],0))</f>
        <v>Income Statement</v>
      </c>
    </row>
    <row r="9800" spans="1:5" x14ac:dyDescent="0.55000000000000004">
      <c r="A9800">
        <v>11</v>
      </c>
      <c r="B9800">
        <v>94000</v>
      </c>
      <c r="C9800" s="6">
        <v>43891</v>
      </c>
      <c r="D9800">
        <v>-68.849999999999994</v>
      </c>
      <c r="E9800" t="str">
        <f>INDEX(LedgerMapping[[#All],[Area]],MATCH(Transactions[[#This Row],[Sub Ledger]],LedgerMapping[[#All],[Sub Ledger]],0))</f>
        <v>Income Statement</v>
      </c>
    </row>
    <row r="9801" spans="1:5" x14ac:dyDescent="0.55000000000000004">
      <c r="A9801">
        <v>11</v>
      </c>
      <c r="B9801">
        <v>60000</v>
      </c>
      <c r="C9801" s="6">
        <v>43891</v>
      </c>
      <c r="D9801">
        <v>-3277.42</v>
      </c>
      <c r="E9801" t="str">
        <f>INDEX(LedgerMapping[[#All],[Area]],MATCH(Transactions[[#This Row],[Sub Ledger]],LedgerMapping[[#All],[Sub Ledger]],0))</f>
        <v>Income Statement</v>
      </c>
    </row>
    <row r="9802" spans="1:5" x14ac:dyDescent="0.55000000000000004">
      <c r="A9802">
        <v>11</v>
      </c>
      <c r="B9802">
        <v>61000</v>
      </c>
      <c r="C9802" s="6">
        <v>43891</v>
      </c>
      <c r="D9802">
        <v>-403.96</v>
      </c>
      <c r="E9802" t="str">
        <f>INDEX(LedgerMapping[[#All],[Area]],MATCH(Transactions[[#This Row],[Sub Ledger]],LedgerMapping[[#All],[Sub Ledger]],0))</f>
        <v>Income Statement</v>
      </c>
    </row>
    <row r="9803" spans="1:5" x14ac:dyDescent="0.55000000000000004">
      <c r="A9803">
        <v>11</v>
      </c>
      <c r="B9803">
        <v>62000</v>
      </c>
      <c r="C9803" s="6">
        <v>43891</v>
      </c>
      <c r="D9803">
        <v>-269.91000000000003</v>
      </c>
      <c r="E9803" t="str">
        <f>INDEX(LedgerMapping[[#All],[Area]],MATCH(Transactions[[#This Row],[Sub Ledger]],LedgerMapping[[#All],[Sub Ledger]],0))</f>
        <v>Income Statement</v>
      </c>
    </row>
    <row r="9804" spans="1:5" x14ac:dyDescent="0.55000000000000004">
      <c r="A9804">
        <v>11</v>
      </c>
      <c r="B9804">
        <v>65000</v>
      </c>
      <c r="C9804" s="6">
        <v>43891</v>
      </c>
      <c r="D9804">
        <v>-37.99</v>
      </c>
      <c r="E9804" t="str">
        <f>INDEX(LedgerMapping[[#All],[Area]],MATCH(Transactions[[#This Row],[Sub Ledger]],LedgerMapping[[#All],[Sub Ledger]],0))</f>
        <v>Income Statement</v>
      </c>
    </row>
    <row r="9805" spans="1:5" x14ac:dyDescent="0.55000000000000004">
      <c r="A9805">
        <v>11</v>
      </c>
      <c r="B9805">
        <v>66000</v>
      </c>
      <c r="C9805" s="6">
        <v>43891</v>
      </c>
      <c r="D9805">
        <v>-33.74</v>
      </c>
      <c r="E9805" t="str">
        <f>INDEX(LedgerMapping[[#All],[Area]],MATCH(Transactions[[#This Row],[Sub Ledger]],LedgerMapping[[#All],[Sub Ledger]],0))</f>
        <v>Income Statement</v>
      </c>
    </row>
    <row r="9806" spans="1:5" x14ac:dyDescent="0.55000000000000004">
      <c r="A9806">
        <v>11</v>
      </c>
      <c r="B9806">
        <v>67000</v>
      </c>
      <c r="C9806" s="6">
        <v>43891</v>
      </c>
      <c r="D9806">
        <v>-17.78</v>
      </c>
      <c r="E9806" t="str">
        <f>INDEX(LedgerMapping[[#All],[Area]],MATCH(Transactions[[#This Row],[Sub Ledger]],LedgerMapping[[#All],[Sub Ledger]],0))</f>
        <v>Income Statement</v>
      </c>
    </row>
    <row r="9807" spans="1:5" x14ac:dyDescent="0.55000000000000004">
      <c r="A9807">
        <v>11</v>
      </c>
      <c r="B9807">
        <v>68000</v>
      </c>
      <c r="C9807" s="6">
        <v>43891</v>
      </c>
      <c r="D9807">
        <v>-13.53</v>
      </c>
      <c r="E9807" t="str">
        <f>INDEX(LedgerMapping[[#All],[Area]],MATCH(Transactions[[#This Row],[Sub Ledger]],LedgerMapping[[#All],[Sub Ledger]],0))</f>
        <v>Income Statement</v>
      </c>
    </row>
    <row r="9808" spans="1:5" x14ac:dyDescent="0.55000000000000004">
      <c r="A9808">
        <v>11</v>
      </c>
      <c r="B9808">
        <v>69000</v>
      </c>
      <c r="C9808" s="6">
        <v>43891</v>
      </c>
      <c r="D9808">
        <v>-5.01</v>
      </c>
      <c r="E9808" t="str">
        <f>INDEX(LedgerMapping[[#All],[Area]],MATCH(Transactions[[#This Row],[Sub Ledger]],LedgerMapping[[#All],[Sub Ledger]],0))</f>
        <v>Income Statement</v>
      </c>
    </row>
    <row r="9809" spans="1:5" x14ac:dyDescent="0.55000000000000004">
      <c r="A9809">
        <v>11</v>
      </c>
      <c r="B9809">
        <v>71000</v>
      </c>
      <c r="C9809" s="6">
        <v>43891</v>
      </c>
      <c r="D9809">
        <v>-6.08</v>
      </c>
      <c r="E9809" t="str">
        <f>INDEX(LedgerMapping[[#All],[Area]],MATCH(Transactions[[#This Row],[Sub Ledger]],LedgerMapping[[#All],[Sub Ledger]],0))</f>
        <v>Income Statement</v>
      </c>
    </row>
    <row r="9810" spans="1:5" x14ac:dyDescent="0.55000000000000004">
      <c r="A9810">
        <v>11</v>
      </c>
      <c r="B9810">
        <v>73000</v>
      </c>
      <c r="C9810" s="6">
        <v>43891</v>
      </c>
      <c r="D9810">
        <v>-24.16</v>
      </c>
      <c r="E9810" t="str">
        <f>INDEX(LedgerMapping[[#All],[Area]],MATCH(Transactions[[#This Row],[Sub Ledger]],LedgerMapping[[#All],[Sub Ledger]],0))</f>
        <v>Income Statement</v>
      </c>
    </row>
    <row r="9811" spans="1:5" x14ac:dyDescent="0.55000000000000004">
      <c r="A9811">
        <v>11</v>
      </c>
      <c r="B9811">
        <v>74000</v>
      </c>
      <c r="C9811" s="6">
        <v>43891</v>
      </c>
      <c r="D9811">
        <v>-182.68</v>
      </c>
      <c r="E9811" t="str">
        <f>INDEX(LedgerMapping[[#All],[Area]],MATCH(Transactions[[#This Row],[Sub Ledger]],LedgerMapping[[#All],[Sub Ledger]],0))</f>
        <v>Income Statement</v>
      </c>
    </row>
    <row r="9812" spans="1:5" x14ac:dyDescent="0.55000000000000004">
      <c r="A9812">
        <v>11</v>
      </c>
      <c r="B9812">
        <v>76000</v>
      </c>
      <c r="C9812" s="6">
        <v>43891</v>
      </c>
      <c r="D9812">
        <v>-28.42</v>
      </c>
      <c r="E9812" t="str">
        <f>INDEX(LedgerMapping[[#All],[Area]],MATCH(Transactions[[#This Row],[Sub Ledger]],LedgerMapping[[#All],[Sub Ledger]],0))</f>
        <v>Income Statement</v>
      </c>
    </row>
    <row r="9813" spans="1:5" x14ac:dyDescent="0.55000000000000004">
      <c r="A9813">
        <v>11</v>
      </c>
      <c r="B9813">
        <v>77000</v>
      </c>
      <c r="C9813" s="6">
        <v>43891</v>
      </c>
      <c r="D9813">
        <v>-49.7</v>
      </c>
      <c r="E9813" t="str">
        <f>INDEX(LedgerMapping[[#All],[Area]],MATCH(Transactions[[#This Row],[Sub Ledger]],LedgerMapping[[#All],[Sub Ledger]],0))</f>
        <v>Income Statement</v>
      </c>
    </row>
    <row r="9814" spans="1:5" x14ac:dyDescent="0.55000000000000004">
      <c r="A9814">
        <v>11</v>
      </c>
      <c r="B9814">
        <v>78000</v>
      </c>
      <c r="C9814" s="6">
        <v>43891</v>
      </c>
      <c r="D9814">
        <v>-15.65</v>
      </c>
      <c r="E9814" t="str">
        <f>INDEX(LedgerMapping[[#All],[Area]],MATCH(Transactions[[#This Row],[Sub Ledger]],LedgerMapping[[#All],[Sub Ledger]],0))</f>
        <v>Income Statement</v>
      </c>
    </row>
    <row r="9815" spans="1:5" x14ac:dyDescent="0.55000000000000004">
      <c r="A9815">
        <v>11</v>
      </c>
      <c r="B9815">
        <v>80000</v>
      </c>
      <c r="C9815" s="6">
        <v>43891</v>
      </c>
      <c r="D9815">
        <v>-51.82</v>
      </c>
      <c r="E9815" t="str">
        <f>INDEX(LedgerMapping[[#All],[Area]],MATCH(Transactions[[#This Row],[Sub Ledger]],LedgerMapping[[#All],[Sub Ledger]],0))</f>
        <v>Income Statement</v>
      </c>
    </row>
    <row r="9816" spans="1:5" x14ac:dyDescent="0.55000000000000004">
      <c r="A9816">
        <v>11</v>
      </c>
      <c r="B9816">
        <v>81000</v>
      </c>
      <c r="C9816" s="6">
        <v>43891</v>
      </c>
      <c r="D9816">
        <v>-32.67</v>
      </c>
      <c r="E9816" t="str">
        <f>INDEX(LedgerMapping[[#All],[Area]],MATCH(Transactions[[#This Row],[Sub Ledger]],LedgerMapping[[#All],[Sub Ledger]],0))</f>
        <v>Income Statement</v>
      </c>
    </row>
    <row r="9817" spans="1:5" x14ac:dyDescent="0.55000000000000004">
      <c r="A9817">
        <v>11</v>
      </c>
      <c r="B9817">
        <v>82000</v>
      </c>
      <c r="C9817" s="6">
        <v>43891</v>
      </c>
      <c r="D9817">
        <v>-3.95</v>
      </c>
      <c r="E9817" t="str">
        <f>INDEX(LedgerMapping[[#All],[Area]],MATCH(Transactions[[#This Row],[Sub Ledger]],LedgerMapping[[#All],[Sub Ledger]],0))</f>
        <v>Income Statement</v>
      </c>
    </row>
    <row r="9818" spans="1:5" x14ac:dyDescent="0.55000000000000004">
      <c r="A9818">
        <v>11</v>
      </c>
      <c r="B9818">
        <v>83000</v>
      </c>
      <c r="C9818" s="6">
        <v>43891</v>
      </c>
      <c r="D9818">
        <v>-11.4</v>
      </c>
      <c r="E9818" t="str">
        <f>INDEX(LedgerMapping[[#All],[Area]],MATCH(Transactions[[#This Row],[Sub Ledger]],LedgerMapping[[#All],[Sub Ledger]],0))</f>
        <v>Income Statement</v>
      </c>
    </row>
    <row r="9819" spans="1:5" x14ac:dyDescent="0.55000000000000004">
      <c r="A9819">
        <v>11</v>
      </c>
      <c r="B9819">
        <v>84000</v>
      </c>
      <c r="C9819" s="6">
        <v>43891</v>
      </c>
      <c r="D9819">
        <v>-9.27</v>
      </c>
      <c r="E9819" t="str">
        <f>INDEX(LedgerMapping[[#All],[Area]],MATCH(Transactions[[#This Row],[Sub Ledger]],LedgerMapping[[#All],[Sub Ledger]],0))</f>
        <v>Income Statement</v>
      </c>
    </row>
    <row r="9820" spans="1:5" x14ac:dyDescent="0.55000000000000004">
      <c r="A9820">
        <v>11</v>
      </c>
      <c r="B9820">
        <v>85000</v>
      </c>
      <c r="C9820" s="6">
        <v>43891</v>
      </c>
      <c r="D9820">
        <v>-9.27</v>
      </c>
      <c r="E9820" t="str">
        <f>INDEX(LedgerMapping[[#All],[Area]],MATCH(Transactions[[#This Row],[Sub Ledger]],LedgerMapping[[#All],[Sub Ledger]],0))</f>
        <v>Income Statement</v>
      </c>
    </row>
    <row r="9821" spans="1:5" x14ac:dyDescent="0.55000000000000004">
      <c r="A9821">
        <v>11</v>
      </c>
      <c r="B9821">
        <v>87000</v>
      </c>
      <c r="C9821" s="6">
        <v>43891</v>
      </c>
      <c r="D9821">
        <v>-48.63</v>
      </c>
      <c r="E9821" t="str">
        <f>INDEX(LedgerMapping[[#All],[Area]],MATCH(Transactions[[#This Row],[Sub Ledger]],LedgerMapping[[#All],[Sub Ledger]],0))</f>
        <v>Income Statement</v>
      </c>
    </row>
    <row r="9822" spans="1:5" x14ac:dyDescent="0.55000000000000004">
      <c r="A9822">
        <v>11</v>
      </c>
      <c r="B9822">
        <v>90000</v>
      </c>
      <c r="C9822" s="6">
        <v>43891</v>
      </c>
      <c r="D9822">
        <v>-26.29</v>
      </c>
      <c r="E9822" t="str">
        <f>INDEX(LedgerMapping[[#All],[Area]],MATCH(Transactions[[#This Row],[Sub Ledger]],LedgerMapping[[#All],[Sub Ledger]],0))</f>
        <v>Income Statement</v>
      </c>
    </row>
    <row r="9823" spans="1:5" x14ac:dyDescent="0.55000000000000004">
      <c r="A9823">
        <v>11</v>
      </c>
      <c r="B9823">
        <v>94000</v>
      </c>
      <c r="C9823" s="6">
        <v>43891</v>
      </c>
      <c r="D9823">
        <v>-9.27</v>
      </c>
      <c r="E9823" t="str">
        <f>INDEX(LedgerMapping[[#All],[Area]],MATCH(Transactions[[#This Row],[Sub Ledger]],LedgerMapping[[#All],[Sub Ledger]],0))</f>
        <v>Income Statement</v>
      </c>
    </row>
    <row r="9824" spans="1:5" x14ac:dyDescent="0.55000000000000004">
      <c r="A9824">
        <v>11</v>
      </c>
      <c r="B9824">
        <v>60000</v>
      </c>
      <c r="C9824" s="6">
        <v>43891</v>
      </c>
      <c r="D9824">
        <v>-9543.49</v>
      </c>
      <c r="E9824" t="str">
        <f>INDEX(LedgerMapping[[#All],[Area]],MATCH(Transactions[[#This Row],[Sub Ledger]],LedgerMapping[[#All],[Sub Ledger]],0))</f>
        <v>Income Statement</v>
      </c>
    </row>
    <row r="9825" spans="1:5" x14ac:dyDescent="0.55000000000000004">
      <c r="A9825">
        <v>11</v>
      </c>
      <c r="B9825">
        <v>61000</v>
      </c>
      <c r="C9825" s="6">
        <v>43891</v>
      </c>
      <c r="D9825">
        <v>-1077.3699999999999</v>
      </c>
      <c r="E9825" t="str">
        <f>INDEX(LedgerMapping[[#All],[Area]],MATCH(Transactions[[#This Row],[Sub Ledger]],LedgerMapping[[#All],[Sub Ledger]],0))</f>
        <v>Income Statement</v>
      </c>
    </row>
    <row r="9826" spans="1:5" x14ac:dyDescent="0.55000000000000004">
      <c r="A9826">
        <v>11</v>
      </c>
      <c r="B9826">
        <v>62000</v>
      </c>
      <c r="C9826" s="6">
        <v>43891</v>
      </c>
      <c r="D9826">
        <v>-490.13</v>
      </c>
      <c r="E9826" t="str">
        <f>INDEX(LedgerMapping[[#All],[Area]],MATCH(Transactions[[#This Row],[Sub Ledger]],LedgerMapping[[#All],[Sub Ledger]],0))</f>
        <v>Income Statement</v>
      </c>
    </row>
    <row r="9827" spans="1:5" x14ac:dyDescent="0.55000000000000004">
      <c r="A9827">
        <v>11</v>
      </c>
      <c r="B9827">
        <v>65000</v>
      </c>
      <c r="C9827" s="6">
        <v>43891</v>
      </c>
      <c r="D9827">
        <v>-76.290000000000006</v>
      </c>
      <c r="E9827" t="str">
        <f>INDEX(LedgerMapping[[#All],[Area]],MATCH(Transactions[[#This Row],[Sub Ledger]],LedgerMapping[[#All],[Sub Ledger]],0))</f>
        <v>Income Statement</v>
      </c>
    </row>
    <row r="9828" spans="1:5" x14ac:dyDescent="0.55000000000000004">
      <c r="A9828">
        <v>11</v>
      </c>
      <c r="B9828">
        <v>66000</v>
      </c>
      <c r="C9828" s="6">
        <v>43891</v>
      </c>
      <c r="D9828">
        <v>-68.849999999999994</v>
      </c>
      <c r="E9828" t="str">
        <f>INDEX(LedgerMapping[[#All],[Area]],MATCH(Transactions[[#This Row],[Sub Ledger]],LedgerMapping[[#All],[Sub Ledger]],0))</f>
        <v>Income Statement</v>
      </c>
    </row>
    <row r="9829" spans="1:5" x14ac:dyDescent="0.55000000000000004">
      <c r="A9829">
        <v>11</v>
      </c>
      <c r="B9829">
        <v>67000</v>
      </c>
      <c r="C9829" s="6">
        <v>43891</v>
      </c>
      <c r="D9829">
        <v>-37.99</v>
      </c>
      <c r="E9829" t="str">
        <f>INDEX(LedgerMapping[[#All],[Area]],MATCH(Transactions[[#This Row],[Sub Ledger]],LedgerMapping[[#All],[Sub Ledger]],0))</f>
        <v>Income Statement</v>
      </c>
    </row>
    <row r="9830" spans="1:5" x14ac:dyDescent="0.55000000000000004">
      <c r="A9830">
        <v>11</v>
      </c>
      <c r="B9830">
        <v>68000</v>
      </c>
      <c r="C9830" s="6">
        <v>43891</v>
      </c>
      <c r="D9830">
        <v>-28.42</v>
      </c>
      <c r="E9830" t="str">
        <f>INDEX(LedgerMapping[[#All],[Area]],MATCH(Transactions[[#This Row],[Sub Ledger]],LedgerMapping[[#All],[Sub Ledger]],0))</f>
        <v>Income Statement</v>
      </c>
    </row>
    <row r="9831" spans="1:5" x14ac:dyDescent="0.55000000000000004">
      <c r="A9831">
        <v>11</v>
      </c>
      <c r="B9831">
        <v>69000</v>
      </c>
      <c r="C9831" s="6">
        <v>43891</v>
      </c>
      <c r="D9831">
        <v>-8.2100000000000009</v>
      </c>
      <c r="E9831" t="str">
        <f>INDEX(LedgerMapping[[#All],[Area]],MATCH(Transactions[[#This Row],[Sub Ledger]],LedgerMapping[[#All],[Sub Ledger]],0))</f>
        <v>Income Statement</v>
      </c>
    </row>
    <row r="9832" spans="1:5" x14ac:dyDescent="0.55000000000000004">
      <c r="A9832">
        <v>11</v>
      </c>
      <c r="B9832">
        <v>71000</v>
      </c>
      <c r="C9832" s="6">
        <v>43891</v>
      </c>
      <c r="D9832">
        <v>-11.4</v>
      </c>
      <c r="E9832" t="str">
        <f>INDEX(LedgerMapping[[#All],[Area]],MATCH(Transactions[[#This Row],[Sub Ledger]],LedgerMapping[[#All],[Sub Ledger]],0))</f>
        <v>Income Statement</v>
      </c>
    </row>
    <row r="9833" spans="1:5" x14ac:dyDescent="0.55000000000000004">
      <c r="A9833">
        <v>11</v>
      </c>
      <c r="B9833">
        <v>73000</v>
      </c>
      <c r="C9833" s="6">
        <v>43891</v>
      </c>
      <c r="D9833">
        <v>-57.14</v>
      </c>
      <c r="E9833" t="str">
        <f>INDEX(LedgerMapping[[#All],[Area]],MATCH(Transactions[[#This Row],[Sub Ledger]],LedgerMapping[[#All],[Sub Ledger]],0))</f>
        <v>Income Statement</v>
      </c>
    </row>
    <row r="9834" spans="1:5" x14ac:dyDescent="0.55000000000000004">
      <c r="A9834">
        <v>11</v>
      </c>
      <c r="B9834">
        <v>74000</v>
      </c>
      <c r="C9834" s="6">
        <v>43891</v>
      </c>
      <c r="D9834">
        <v>-141.19</v>
      </c>
      <c r="E9834" t="str">
        <f>INDEX(LedgerMapping[[#All],[Area]],MATCH(Transactions[[#This Row],[Sub Ledger]],LedgerMapping[[#All],[Sub Ledger]],0))</f>
        <v>Income Statement</v>
      </c>
    </row>
    <row r="9835" spans="1:5" x14ac:dyDescent="0.55000000000000004">
      <c r="A9835">
        <v>11</v>
      </c>
      <c r="B9835">
        <v>76000</v>
      </c>
      <c r="C9835" s="6">
        <v>43891</v>
      </c>
      <c r="D9835">
        <v>-75.23</v>
      </c>
      <c r="E9835" t="str">
        <f>INDEX(LedgerMapping[[#All],[Area]],MATCH(Transactions[[#This Row],[Sub Ledger]],LedgerMapping[[#All],[Sub Ledger]],0))</f>
        <v>Income Statement</v>
      </c>
    </row>
    <row r="9836" spans="1:5" x14ac:dyDescent="0.55000000000000004">
      <c r="A9836">
        <v>11</v>
      </c>
      <c r="B9836">
        <v>77000</v>
      </c>
      <c r="C9836" s="6">
        <v>43891</v>
      </c>
      <c r="D9836">
        <v>-134.80000000000001</v>
      </c>
      <c r="E9836" t="str">
        <f>INDEX(LedgerMapping[[#All],[Area]],MATCH(Transactions[[#This Row],[Sub Ledger]],LedgerMapping[[#All],[Sub Ledger]],0))</f>
        <v>Income Statement</v>
      </c>
    </row>
    <row r="9837" spans="1:5" x14ac:dyDescent="0.55000000000000004">
      <c r="A9837">
        <v>11</v>
      </c>
      <c r="B9837">
        <v>78000</v>
      </c>
      <c r="C9837" s="6">
        <v>43891</v>
      </c>
      <c r="D9837">
        <v>-48.63</v>
      </c>
      <c r="E9837" t="str">
        <f>INDEX(LedgerMapping[[#All],[Area]],MATCH(Transactions[[#This Row],[Sub Ledger]],LedgerMapping[[#All],[Sub Ledger]],0))</f>
        <v>Income Statement</v>
      </c>
    </row>
    <row r="9838" spans="1:5" x14ac:dyDescent="0.55000000000000004">
      <c r="A9838">
        <v>11</v>
      </c>
      <c r="B9838">
        <v>80000</v>
      </c>
      <c r="C9838" s="6">
        <v>43891</v>
      </c>
      <c r="D9838">
        <v>-166.72</v>
      </c>
      <c r="E9838" t="str">
        <f>INDEX(LedgerMapping[[#All],[Area]],MATCH(Transactions[[#This Row],[Sub Ledger]],LedgerMapping[[#All],[Sub Ledger]],0))</f>
        <v>Income Statement</v>
      </c>
    </row>
    <row r="9839" spans="1:5" x14ac:dyDescent="0.55000000000000004">
      <c r="A9839">
        <v>11</v>
      </c>
      <c r="B9839">
        <v>81000</v>
      </c>
      <c r="C9839" s="6">
        <v>43891</v>
      </c>
      <c r="D9839">
        <v>-103.95</v>
      </c>
      <c r="E9839" t="str">
        <f>INDEX(LedgerMapping[[#All],[Area]],MATCH(Transactions[[#This Row],[Sub Ledger]],LedgerMapping[[#All],[Sub Ledger]],0))</f>
        <v>Income Statement</v>
      </c>
    </row>
    <row r="9840" spans="1:5" x14ac:dyDescent="0.55000000000000004">
      <c r="A9840">
        <v>11</v>
      </c>
      <c r="B9840">
        <v>82000</v>
      </c>
      <c r="C9840" s="6">
        <v>43891</v>
      </c>
      <c r="D9840">
        <v>-11.4</v>
      </c>
      <c r="E9840" t="str">
        <f>INDEX(LedgerMapping[[#All],[Area]],MATCH(Transactions[[#This Row],[Sub Ledger]],LedgerMapping[[#All],[Sub Ledger]],0))</f>
        <v>Income Statement</v>
      </c>
    </row>
    <row r="9841" spans="1:5" x14ac:dyDescent="0.55000000000000004">
      <c r="A9841">
        <v>11</v>
      </c>
      <c r="B9841">
        <v>83000</v>
      </c>
      <c r="C9841" s="6">
        <v>43891</v>
      </c>
      <c r="D9841">
        <v>-36.93</v>
      </c>
      <c r="E9841" t="str">
        <f>INDEX(LedgerMapping[[#All],[Area]],MATCH(Transactions[[#This Row],[Sub Ledger]],LedgerMapping[[#All],[Sub Ledger]],0))</f>
        <v>Income Statement</v>
      </c>
    </row>
    <row r="9842" spans="1:5" x14ac:dyDescent="0.55000000000000004">
      <c r="A9842">
        <v>11</v>
      </c>
      <c r="B9842">
        <v>84000</v>
      </c>
      <c r="C9842" s="6">
        <v>43891</v>
      </c>
      <c r="D9842">
        <v>-31.61</v>
      </c>
      <c r="E9842" t="str">
        <f>INDEX(LedgerMapping[[#All],[Area]],MATCH(Transactions[[#This Row],[Sub Ledger]],LedgerMapping[[#All],[Sub Ledger]],0))</f>
        <v>Income Statement</v>
      </c>
    </row>
    <row r="9843" spans="1:5" x14ac:dyDescent="0.55000000000000004">
      <c r="A9843">
        <v>11</v>
      </c>
      <c r="B9843">
        <v>85000</v>
      </c>
      <c r="C9843" s="6">
        <v>43891</v>
      </c>
      <c r="D9843">
        <v>-29.48</v>
      </c>
      <c r="E9843" t="str">
        <f>INDEX(LedgerMapping[[#All],[Area]],MATCH(Transactions[[#This Row],[Sub Ledger]],LedgerMapping[[#All],[Sub Ledger]],0))</f>
        <v>Income Statement</v>
      </c>
    </row>
    <row r="9844" spans="1:5" x14ac:dyDescent="0.55000000000000004">
      <c r="A9844">
        <v>11</v>
      </c>
      <c r="B9844">
        <v>87000</v>
      </c>
      <c r="C9844" s="6">
        <v>43891</v>
      </c>
      <c r="D9844">
        <v>-144.38</v>
      </c>
      <c r="E9844" t="str">
        <f>INDEX(LedgerMapping[[#All],[Area]],MATCH(Transactions[[#This Row],[Sub Ledger]],LedgerMapping[[#All],[Sub Ledger]],0))</f>
        <v>Income Statement</v>
      </c>
    </row>
    <row r="9845" spans="1:5" x14ac:dyDescent="0.55000000000000004">
      <c r="A9845">
        <v>11</v>
      </c>
      <c r="B9845">
        <v>90000</v>
      </c>
      <c r="C9845" s="6">
        <v>43891</v>
      </c>
      <c r="D9845">
        <v>-93.31</v>
      </c>
      <c r="E9845" t="str">
        <f>INDEX(LedgerMapping[[#All],[Area]],MATCH(Transactions[[#This Row],[Sub Ledger]],LedgerMapping[[#All],[Sub Ledger]],0))</f>
        <v>Income Statement</v>
      </c>
    </row>
    <row r="9846" spans="1:5" x14ac:dyDescent="0.55000000000000004">
      <c r="A9846">
        <v>11</v>
      </c>
      <c r="B9846">
        <v>94000</v>
      </c>
      <c r="C9846" s="6">
        <v>43891</v>
      </c>
      <c r="D9846">
        <v>-30.55</v>
      </c>
      <c r="E9846" t="str">
        <f>INDEX(LedgerMapping[[#All],[Area]],MATCH(Transactions[[#This Row],[Sub Ledger]],LedgerMapping[[#All],[Sub Ledger]],0))</f>
        <v>Income Statement</v>
      </c>
    </row>
    <row r="9847" spans="1:5" x14ac:dyDescent="0.55000000000000004">
      <c r="A9847">
        <v>11</v>
      </c>
      <c r="B9847">
        <v>60000</v>
      </c>
      <c r="C9847" s="6">
        <v>43891</v>
      </c>
      <c r="D9847">
        <v>-13232.92</v>
      </c>
      <c r="E9847" t="str">
        <f>INDEX(LedgerMapping[[#All],[Area]],MATCH(Transactions[[#This Row],[Sub Ledger]],LedgerMapping[[#All],[Sub Ledger]],0))</f>
        <v>Income Statement</v>
      </c>
    </row>
    <row r="9848" spans="1:5" x14ac:dyDescent="0.55000000000000004">
      <c r="A9848">
        <v>11</v>
      </c>
      <c r="B9848">
        <v>61000</v>
      </c>
      <c r="C9848" s="6">
        <v>43891</v>
      </c>
      <c r="D9848">
        <v>-1223.1199999999999</v>
      </c>
      <c r="E9848" t="str">
        <f>INDEX(LedgerMapping[[#All],[Area]],MATCH(Transactions[[#This Row],[Sub Ledger]],LedgerMapping[[#All],[Sub Ledger]],0))</f>
        <v>Income Statement</v>
      </c>
    </row>
    <row r="9849" spans="1:5" x14ac:dyDescent="0.55000000000000004">
      <c r="A9849">
        <v>11</v>
      </c>
      <c r="B9849">
        <v>62000</v>
      </c>
      <c r="C9849" s="6">
        <v>43891</v>
      </c>
      <c r="D9849">
        <v>-679.5</v>
      </c>
      <c r="E9849" t="str">
        <f>INDEX(LedgerMapping[[#All],[Area]],MATCH(Transactions[[#This Row],[Sub Ledger]],LedgerMapping[[#All],[Sub Ledger]],0))</f>
        <v>Income Statement</v>
      </c>
    </row>
    <row r="9850" spans="1:5" x14ac:dyDescent="0.55000000000000004">
      <c r="A9850">
        <v>11</v>
      </c>
      <c r="B9850">
        <v>65000</v>
      </c>
      <c r="C9850" s="6">
        <v>43891</v>
      </c>
      <c r="D9850">
        <v>-96.51</v>
      </c>
      <c r="E9850" t="str">
        <f>INDEX(LedgerMapping[[#All],[Area]],MATCH(Transactions[[#This Row],[Sub Ledger]],LedgerMapping[[#All],[Sub Ledger]],0))</f>
        <v>Income Statement</v>
      </c>
    </row>
    <row r="9851" spans="1:5" x14ac:dyDescent="0.55000000000000004">
      <c r="A9851">
        <v>11</v>
      </c>
      <c r="B9851">
        <v>66000</v>
      </c>
      <c r="C9851" s="6">
        <v>43891</v>
      </c>
      <c r="D9851">
        <v>-87.99</v>
      </c>
      <c r="E9851" t="str">
        <f>INDEX(LedgerMapping[[#All],[Area]],MATCH(Transactions[[#This Row],[Sub Ledger]],LedgerMapping[[#All],[Sub Ledger]],0))</f>
        <v>Income Statement</v>
      </c>
    </row>
    <row r="9852" spans="1:5" x14ac:dyDescent="0.55000000000000004">
      <c r="A9852">
        <v>11</v>
      </c>
      <c r="B9852">
        <v>67000</v>
      </c>
      <c r="C9852" s="6">
        <v>43891</v>
      </c>
      <c r="D9852">
        <v>-47.57</v>
      </c>
      <c r="E9852" t="str">
        <f>INDEX(LedgerMapping[[#All],[Area]],MATCH(Transactions[[#This Row],[Sub Ledger]],LedgerMapping[[#All],[Sub Ledger]],0))</f>
        <v>Income Statement</v>
      </c>
    </row>
    <row r="9853" spans="1:5" x14ac:dyDescent="0.55000000000000004">
      <c r="A9853">
        <v>11</v>
      </c>
      <c r="B9853">
        <v>68000</v>
      </c>
      <c r="C9853" s="6">
        <v>43891</v>
      </c>
      <c r="D9853">
        <v>-34.799999999999997</v>
      </c>
      <c r="E9853" t="str">
        <f>INDEX(LedgerMapping[[#All],[Area]],MATCH(Transactions[[#This Row],[Sub Ledger]],LedgerMapping[[#All],[Sub Ledger]],0))</f>
        <v>Income Statement</v>
      </c>
    </row>
    <row r="9854" spans="1:5" x14ac:dyDescent="0.55000000000000004">
      <c r="A9854">
        <v>11</v>
      </c>
      <c r="B9854">
        <v>69000</v>
      </c>
      <c r="C9854" s="6">
        <v>43891</v>
      </c>
      <c r="D9854">
        <v>-10.33</v>
      </c>
      <c r="E9854" t="str">
        <f>INDEX(LedgerMapping[[#All],[Area]],MATCH(Transactions[[#This Row],[Sub Ledger]],LedgerMapping[[#All],[Sub Ledger]],0))</f>
        <v>Income Statement</v>
      </c>
    </row>
    <row r="9855" spans="1:5" x14ac:dyDescent="0.55000000000000004">
      <c r="A9855">
        <v>11</v>
      </c>
      <c r="B9855">
        <v>71000</v>
      </c>
      <c r="C9855" s="6">
        <v>43891</v>
      </c>
      <c r="D9855">
        <v>-14.59</v>
      </c>
      <c r="E9855" t="str">
        <f>INDEX(LedgerMapping[[#All],[Area]],MATCH(Transactions[[#This Row],[Sub Ledger]],LedgerMapping[[#All],[Sub Ledger]],0))</f>
        <v>Income Statement</v>
      </c>
    </row>
    <row r="9856" spans="1:5" x14ac:dyDescent="0.55000000000000004">
      <c r="A9856">
        <v>11</v>
      </c>
      <c r="B9856">
        <v>73000</v>
      </c>
      <c r="C9856" s="6">
        <v>43891</v>
      </c>
      <c r="D9856">
        <v>-73.099999999999994</v>
      </c>
      <c r="E9856" t="str">
        <f>INDEX(LedgerMapping[[#All],[Area]],MATCH(Transactions[[#This Row],[Sub Ledger]],LedgerMapping[[#All],[Sub Ledger]],0))</f>
        <v>Income Statement</v>
      </c>
    </row>
    <row r="9857" spans="1:5" x14ac:dyDescent="0.55000000000000004">
      <c r="A9857">
        <v>11</v>
      </c>
      <c r="B9857">
        <v>74000</v>
      </c>
      <c r="C9857" s="6">
        <v>43891</v>
      </c>
      <c r="D9857">
        <v>-139.06</v>
      </c>
      <c r="E9857" t="str">
        <f>INDEX(LedgerMapping[[#All],[Area]],MATCH(Transactions[[#This Row],[Sub Ledger]],LedgerMapping[[#All],[Sub Ledger]],0))</f>
        <v>Income Statement</v>
      </c>
    </row>
    <row r="9858" spans="1:5" x14ac:dyDescent="0.55000000000000004">
      <c r="A9858">
        <v>11</v>
      </c>
      <c r="B9858">
        <v>76000</v>
      </c>
      <c r="C9858" s="6">
        <v>43891</v>
      </c>
      <c r="D9858">
        <v>-98.63</v>
      </c>
      <c r="E9858" t="str">
        <f>INDEX(LedgerMapping[[#All],[Area]],MATCH(Transactions[[#This Row],[Sub Ledger]],LedgerMapping[[#All],[Sub Ledger]],0))</f>
        <v>Income Statement</v>
      </c>
    </row>
    <row r="9859" spans="1:5" x14ac:dyDescent="0.55000000000000004">
      <c r="A9859">
        <v>11</v>
      </c>
      <c r="B9859">
        <v>77000</v>
      </c>
      <c r="C9859" s="6">
        <v>43891</v>
      </c>
      <c r="D9859">
        <v>-177.36</v>
      </c>
      <c r="E9859" t="str">
        <f>INDEX(LedgerMapping[[#All],[Area]],MATCH(Transactions[[#This Row],[Sub Ledger]],LedgerMapping[[#All],[Sub Ledger]],0))</f>
        <v>Income Statement</v>
      </c>
    </row>
    <row r="9860" spans="1:5" x14ac:dyDescent="0.55000000000000004">
      <c r="A9860">
        <v>11</v>
      </c>
      <c r="B9860">
        <v>78000</v>
      </c>
      <c r="C9860" s="6">
        <v>43891</v>
      </c>
      <c r="D9860">
        <v>-61.4</v>
      </c>
      <c r="E9860" t="str">
        <f>INDEX(LedgerMapping[[#All],[Area]],MATCH(Transactions[[#This Row],[Sub Ledger]],LedgerMapping[[#All],[Sub Ledger]],0))</f>
        <v>Income Statement</v>
      </c>
    </row>
    <row r="9861" spans="1:5" x14ac:dyDescent="0.55000000000000004">
      <c r="A9861">
        <v>11</v>
      </c>
      <c r="B9861">
        <v>80000</v>
      </c>
      <c r="C9861" s="6">
        <v>43891</v>
      </c>
      <c r="D9861">
        <v>-219.91</v>
      </c>
      <c r="E9861" t="str">
        <f>INDEX(LedgerMapping[[#All],[Area]],MATCH(Transactions[[#This Row],[Sub Ledger]],LedgerMapping[[#All],[Sub Ledger]],0))</f>
        <v>Income Statement</v>
      </c>
    </row>
    <row r="9862" spans="1:5" x14ac:dyDescent="0.55000000000000004">
      <c r="A9862">
        <v>11</v>
      </c>
      <c r="B9862">
        <v>81000</v>
      </c>
      <c r="C9862" s="6">
        <v>43891</v>
      </c>
      <c r="D9862">
        <v>-135.87</v>
      </c>
      <c r="E9862" t="str">
        <f>INDEX(LedgerMapping[[#All],[Area]],MATCH(Transactions[[#This Row],[Sub Ledger]],LedgerMapping[[#All],[Sub Ledger]],0))</f>
        <v>Income Statement</v>
      </c>
    </row>
    <row r="9863" spans="1:5" x14ac:dyDescent="0.55000000000000004">
      <c r="A9863">
        <v>11</v>
      </c>
      <c r="B9863">
        <v>82000</v>
      </c>
      <c r="C9863" s="6">
        <v>43891</v>
      </c>
      <c r="D9863">
        <v>-14.59</v>
      </c>
      <c r="E9863" t="str">
        <f>INDEX(LedgerMapping[[#All],[Area]],MATCH(Transactions[[#This Row],[Sub Ledger]],LedgerMapping[[#All],[Sub Ledger]],0))</f>
        <v>Income Statement</v>
      </c>
    </row>
    <row r="9864" spans="1:5" x14ac:dyDescent="0.55000000000000004">
      <c r="A9864">
        <v>11</v>
      </c>
      <c r="B9864">
        <v>83000</v>
      </c>
      <c r="C9864" s="6">
        <v>43891</v>
      </c>
      <c r="D9864">
        <v>-48.63</v>
      </c>
      <c r="E9864" t="str">
        <f>INDEX(LedgerMapping[[#All],[Area]],MATCH(Transactions[[#This Row],[Sub Ledger]],LedgerMapping[[#All],[Sub Ledger]],0))</f>
        <v>Income Statement</v>
      </c>
    </row>
    <row r="9865" spans="1:5" x14ac:dyDescent="0.55000000000000004">
      <c r="A9865">
        <v>11</v>
      </c>
      <c r="B9865">
        <v>84000</v>
      </c>
      <c r="C9865" s="6">
        <v>43891</v>
      </c>
      <c r="D9865">
        <v>-41.19</v>
      </c>
      <c r="E9865" t="str">
        <f>INDEX(LedgerMapping[[#All],[Area]],MATCH(Transactions[[#This Row],[Sub Ledger]],LedgerMapping[[#All],[Sub Ledger]],0))</f>
        <v>Income Statement</v>
      </c>
    </row>
    <row r="9866" spans="1:5" x14ac:dyDescent="0.55000000000000004">
      <c r="A9866">
        <v>11</v>
      </c>
      <c r="B9866">
        <v>85000</v>
      </c>
      <c r="C9866" s="6">
        <v>43891</v>
      </c>
      <c r="D9866">
        <v>-39.06</v>
      </c>
      <c r="E9866" t="str">
        <f>INDEX(LedgerMapping[[#All],[Area]],MATCH(Transactions[[#This Row],[Sub Ledger]],LedgerMapping[[#All],[Sub Ledger]],0))</f>
        <v>Income Statement</v>
      </c>
    </row>
    <row r="9867" spans="1:5" x14ac:dyDescent="0.55000000000000004">
      <c r="A9867">
        <v>11</v>
      </c>
      <c r="B9867">
        <v>87000</v>
      </c>
      <c r="C9867" s="6">
        <v>43891</v>
      </c>
      <c r="D9867">
        <v>-192.25</v>
      </c>
      <c r="E9867" t="str">
        <f>INDEX(LedgerMapping[[#All],[Area]],MATCH(Transactions[[#This Row],[Sub Ledger]],LedgerMapping[[#All],[Sub Ledger]],0))</f>
        <v>Income Statement</v>
      </c>
    </row>
    <row r="9868" spans="1:5" x14ac:dyDescent="0.55000000000000004">
      <c r="A9868">
        <v>11</v>
      </c>
      <c r="B9868">
        <v>90000</v>
      </c>
      <c r="C9868" s="6">
        <v>43891</v>
      </c>
      <c r="D9868">
        <v>-123.1</v>
      </c>
      <c r="E9868" t="str">
        <f>INDEX(LedgerMapping[[#All],[Area]],MATCH(Transactions[[#This Row],[Sub Ledger]],LedgerMapping[[#All],[Sub Ledger]],0))</f>
        <v>Income Statement</v>
      </c>
    </row>
    <row r="9869" spans="1:5" x14ac:dyDescent="0.55000000000000004">
      <c r="A9869">
        <v>11</v>
      </c>
      <c r="B9869">
        <v>94000</v>
      </c>
      <c r="C9869" s="6">
        <v>43891</v>
      </c>
      <c r="D9869">
        <v>-40.119999999999997</v>
      </c>
      <c r="E9869" t="str">
        <f>INDEX(LedgerMapping[[#All],[Area]],MATCH(Transactions[[#This Row],[Sub Ledger]],LedgerMapping[[#All],[Sub Ledger]],0))</f>
        <v>Income Statement</v>
      </c>
    </row>
    <row r="9870" spans="1:5" x14ac:dyDescent="0.55000000000000004">
      <c r="A9870">
        <v>11</v>
      </c>
      <c r="B9870">
        <v>60000</v>
      </c>
      <c r="C9870" s="6">
        <v>43891</v>
      </c>
      <c r="D9870">
        <v>-3085.92</v>
      </c>
      <c r="E9870" t="str">
        <f>INDEX(LedgerMapping[[#All],[Area]],MATCH(Transactions[[#This Row],[Sub Ledger]],LedgerMapping[[#All],[Sub Ledger]],0))</f>
        <v>Income Statement</v>
      </c>
    </row>
    <row r="9871" spans="1:5" x14ac:dyDescent="0.55000000000000004">
      <c r="A9871">
        <v>11</v>
      </c>
      <c r="B9871">
        <v>61000</v>
      </c>
      <c r="C9871" s="6">
        <v>43891</v>
      </c>
      <c r="D9871">
        <v>-348.64</v>
      </c>
      <c r="E9871" t="str">
        <f>INDEX(LedgerMapping[[#All],[Area]],MATCH(Transactions[[#This Row],[Sub Ledger]],LedgerMapping[[#All],[Sub Ledger]],0))</f>
        <v>Income Statement</v>
      </c>
    </row>
    <row r="9872" spans="1:5" x14ac:dyDescent="0.55000000000000004">
      <c r="A9872">
        <v>11</v>
      </c>
      <c r="B9872">
        <v>62000</v>
      </c>
      <c r="C9872" s="6">
        <v>43891</v>
      </c>
      <c r="D9872">
        <v>-285.87</v>
      </c>
      <c r="E9872" t="str">
        <f>INDEX(LedgerMapping[[#All],[Area]],MATCH(Transactions[[#This Row],[Sub Ledger]],LedgerMapping[[#All],[Sub Ledger]],0))</f>
        <v>Income Statement</v>
      </c>
    </row>
    <row r="9873" spans="1:5" x14ac:dyDescent="0.55000000000000004">
      <c r="A9873">
        <v>11</v>
      </c>
      <c r="B9873">
        <v>65000</v>
      </c>
      <c r="C9873" s="6">
        <v>43891</v>
      </c>
      <c r="D9873">
        <v>-44.38</v>
      </c>
      <c r="E9873" t="str">
        <f>INDEX(LedgerMapping[[#All],[Area]],MATCH(Transactions[[#This Row],[Sub Ledger]],LedgerMapping[[#All],[Sub Ledger]],0))</f>
        <v>Income Statement</v>
      </c>
    </row>
    <row r="9874" spans="1:5" x14ac:dyDescent="0.55000000000000004">
      <c r="A9874">
        <v>11</v>
      </c>
      <c r="B9874">
        <v>66000</v>
      </c>
      <c r="C9874" s="6">
        <v>43891</v>
      </c>
      <c r="D9874">
        <v>-40.119999999999997</v>
      </c>
      <c r="E9874" t="str">
        <f>INDEX(LedgerMapping[[#All],[Area]],MATCH(Transactions[[#This Row],[Sub Ledger]],LedgerMapping[[#All],[Sub Ledger]],0))</f>
        <v>Income Statement</v>
      </c>
    </row>
    <row r="9875" spans="1:5" x14ac:dyDescent="0.55000000000000004">
      <c r="A9875">
        <v>11</v>
      </c>
      <c r="B9875">
        <v>67000</v>
      </c>
      <c r="C9875" s="6">
        <v>43891</v>
      </c>
      <c r="D9875">
        <v>-20.97</v>
      </c>
      <c r="E9875" t="str">
        <f>INDEX(LedgerMapping[[#All],[Area]],MATCH(Transactions[[#This Row],[Sub Ledger]],LedgerMapping[[#All],[Sub Ledger]],0))</f>
        <v>Income Statement</v>
      </c>
    </row>
    <row r="9876" spans="1:5" x14ac:dyDescent="0.55000000000000004">
      <c r="A9876">
        <v>11</v>
      </c>
      <c r="B9876">
        <v>68000</v>
      </c>
      <c r="C9876" s="6">
        <v>43891</v>
      </c>
      <c r="D9876">
        <v>-15.65</v>
      </c>
      <c r="E9876" t="str">
        <f>INDEX(LedgerMapping[[#All],[Area]],MATCH(Transactions[[#This Row],[Sub Ledger]],LedgerMapping[[#All],[Sub Ledger]],0))</f>
        <v>Income Statement</v>
      </c>
    </row>
    <row r="9877" spans="1:5" x14ac:dyDescent="0.55000000000000004">
      <c r="A9877">
        <v>11</v>
      </c>
      <c r="B9877">
        <v>69000</v>
      </c>
      <c r="C9877" s="6">
        <v>43891</v>
      </c>
      <c r="D9877">
        <v>-5.01</v>
      </c>
      <c r="E9877" t="str">
        <f>INDEX(LedgerMapping[[#All],[Area]],MATCH(Transactions[[#This Row],[Sub Ledger]],LedgerMapping[[#All],[Sub Ledger]],0))</f>
        <v>Income Statement</v>
      </c>
    </row>
    <row r="9878" spans="1:5" x14ac:dyDescent="0.55000000000000004">
      <c r="A9878">
        <v>11</v>
      </c>
      <c r="B9878">
        <v>71000</v>
      </c>
      <c r="C9878" s="6">
        <v>43891</v>
      </c>
      <c r="D9878">
        <v>-7.14</v>
      </c>
      <c r="E9878" t="str">
        <f>INDEX(LedgerMapping[[#All],[Area]],MATCH(Transactions[[#This Row],[Sub Ledger]],LedgerMapping[[#All],[Sub Ledger]],0))</f>
        <v>Income Statement</v>
      </c>
    </row>
    <row r="9879" spans="1:5" x14ac:dyDescent="0.55000000000000004">
      <c r="A9879">
        <v>11</v>
      </c>
      <c r="B9879">
        <v>73000</v>
      </c>
      <c r="C9879" s="6">
        <v>43891</v>
      </c>
      <c r="D9879">
        <v>-27.36</v>
      </c>
      <c r="E9879" t="str">
        <f>INDEX(LedgerMapping[[#All],[Area]],MATCH(Transactions[[#This Row],[Sub Ledger]],LedgerMapping[[#All],[Sub Ledger]],0))</f>
        <v>Income Statement</v>
      </c>
    </row>
    <row r="9880" spans="1:5" x14ac:dyDescent="0.55000000000000004">
      <c r="A9880">
        <v>11</v>
      </c>
      <c r="B9880">
        <v>74000</v>
      </c>
      <c r="C9880" s="6">
        <v>43891</v>
      </c>
      <c r="D9880">
        <v>-211.4</v>
      </c>
      <c r="E9880" t="str">
        <f>INDEX(LedgerMapping[[#All],[Area]],MATCH(Transactions[[#This Row],[Sub Ledger]],LedgerMapping[[#All],[Sub Ledger]],0))</f>
        <v>Income Statement</v>
      </c>
    </row>
    <row r="9881" spans="1:5" x14ac:dyDescent="0.55000000000000004">
      <c r="A9881">
        <v>11</v>
      </c>
      <c r="B9881">
        <v>76000</v>
      </c>
      <c r="C9881" s="6">
        <v>43891</v>
      </c>
      <c r="D9881">
        <v>-29.48</v>
      </c>
      <c r="E9881" t="str">
        <f>INDEX(LedgerMapping[[#All],[Area]],MATCH(Transactions[[#This Row],[Sub Ledger]],LedgerMapping[[#All],[Sub Ledger]],0))</f>
        <v>Income Statement</v>
      </c>
    </row>
    <row r="9882" spans="1:5" x14ac:dyDescent="0.55000000000000004">
      <c r="A9882">
        <v>11</v>
      </c>
      <c r="B9882">
        <v>77000</v>
      </c>
      <c r="C9882" s="6">
        <v>43891</v>
      </c>
      <c r="D9882">
        <v>-51.82</v>
      </c>
      <c r="E9882" t="str">
        <f>INDEX(LedgerMapping[[#All],[Area]],MATCH(Transactions[[#This Row],[Sub Ledger]],LedgerMapping[[#All],[Sub Ledger]],0))</f>
        <v>Income Statement</v>
      </c>
    </row>
    <row r="9883" spans="1:5" x14ac:dyDescent="0.55000000000000004">
      <c r="A9883">
        <v>11</v>
      </c>
      <c r="B9883">
        <v>78000</v>
      </c>
      <c r="C9883" s="6">
        <v>43891</v>
      </c>
      <c r="D9883">
        <v>-27.36</v>
      </c>
      <c r="E9883" t="str">
        <f>INDEX(LedgerMapping[[#All],[Area]],MATCH(Transactions[[#This Row],[Sub Ledger]],LedgerMapping[[#All],[Sub Ledger]],0))</f>
        <v>Income Statement</v>
      </c>
    </row>
    <row r="9884" spans="1:5" x14ac:dyDescent="0.55000000000000004">
      <c r="A9884">
        <v>11</v>
      </c>
      <c r="B9884">
        <v>80000</v>
      </c>
      <c r="C9884" s="6">
        <v>43891</v>
      </c>
      <c r="D9884">
        <v>-60.33</v>
      </c>
      <c r="E9884" t="str">
        <f>INDEX(LedgerMapping[[#All],[Area]],MATCH(Transactions[[#This Row],[Sub Ledger]],LedgerMapping[[#All],[Sub Ledger]],0))</f>
        <v>Income Statement</v>
      </c>
    </row>
    <row r="9885" spans="1:5" x14ac:dyDescent="0.55000000000000004">
      <c r="A9885">
        <v>11</v>
      </c>
      <c r="B9885">
        <v>81000</v>
      </c>
      <c r="C9885" s="6">
        <v>43891</v>
      </c>
      <c r="D9885">
        <v>-36.93</v>
      </c>
      <c r="E9885" t="str">
        <f>INDEX(LedgerMapping[[#All],[Area]],MATCH(Transactions[[#This Row],[Sub Ledger]],LedgerMapping[[#All],[Sub Ledger]],0))</f>
        <v>Income Statement</v>
      </c>
    </row>
    <row r="9886" spans="1:5" x14ac:dyDescent="0.55000000000000004">
      <c r="A9886">
        <v>11</v>
      </c>
      <c r="B9886">
        <v>82000</v>
      </c>
      <c r="C9886" s="6">
        <v>43891</v>
      </c>
      <c r="D9886">
        <v>-5.01</v>
      </c>
      <c r="E9886" t="str">
        <f>INDEX(LedgerMapping[[#All],[Area]],MATCH(Transactions[[#This Row],[Sub Ledger]],LedgerMapping[[#All],[Sub Ledger]],0))</f>
        <v>Income Statement</v>
      </c>
    </row>
    <row r="9887" spans="1:5" x14ac:dyDescent="0.55000000000000004">
      <c r="A9887">
        <v>11</v>
      </c>
      <c r="B9887">
        <v>83000</v>
      </c>
      <c r="C9887" s="6">
        <v>43891</v>
      </c>
      <c r="D9887">
        <v>-13.53</v>
      </c>
      <c r="E9887" t="str">
        <f>INDEX(LedgerMapping[[#All],[Area]],MATCH(Transactions[[#This Row],[Sub Ledger]],LedgerMapping[[#All],[Sub Ledger]],0))</f>
        <v>Income Statement</v>
      </c>
    </row>
    <row r="9888" spans="1:5" x14ac:dyDescent="0.55000000000000004">
      <c r="A9888">
        <v>11</v>
      </c>
      <c r="B9888">
        <v>84000</v>
      </c>
      <c r="C9888" s="6">
        <v>43891</v>
      </c>
      <c r="D9888">
        <v>-12.46</v>
      </c>
      <c r="E9888" t="str">
        <f>INDEX(LedgerMapping[[#All],[Area]],MATCH(Transactions[[#This Row],[Sub Ledger]],LedgerMapping[[#All],[Sub Ledger]],0))</f>
        <v>Income Statement</v>
      </c>
    </row>
    <row r="9889" spans="1:5" x14ac:dyDescent="0.55000000000000004">
      <c r="A9889">
        <v>11</v>
      </c>
      <c r="B9889">
        <v>85000</v>
      </c>
      <c r="C9889" s="6">
        <v>43891</v>
      </c>
      <c r="D9889">
        <v>-11.4</v>
      </c>
      <c r="E9889" t="str">
        <f>INDEX(LedgerMapping[[#All],[Area]],MATCH(Transactions[[#This Row],[Sub Ledger]],LedgerMapping[[#All],[Sub Ledger]],0))</f>
        <v>Income Statement</v>
      </c>
    </row>
    <row r="9890" spans="1:5" x14ac:dyDescent="0.55000000000000004">
      <c r="A9890">
        <v>11</v>
      </c>
      <c r="B9890">
        <v>87000</v>
      </c>
      <c r="C9890" s="6">
        <v>43891</v>
      </c>
      <c r="D9890">
        <v>-48.63</v>
      </c>
      <c r="E9890" t="str">
        <f>INDEX(LedgerMapping[[#All],[Area]],MATCH(Transactions[[#This Row],[Sub Ledger]],LedgerMapping[[#All],[Sub Ledger]],0))</f>
        <v>Income Statement</v>
      </c>
    </row>
    <row r="9891" spans="1:5" x14ac:dyDescent="0.55000000000000004">
      <c r="A9891">
        <v>11</v>
      </c>
      <c r="B9891">
        <v>90000</v>
      </c>
      <c r="C9891" s="6">
        <v>43891</v>
      </c>
      <c r="D9891">
        <v>-35.869999999999997</v>
      </c>
      <c r="E9891" t="str">
        <f>INDEX(LedgerMapping[[#All],[Area]],MATCH(Transactions[[#This Row],[Sub Ledger]],LedgerMapping[[#All],[Sub Ledger]],0))</f>
        <v>Income Statement</v>
      </c>
    </row>
    <row r="9892" spans="1:5" x14ac:dyDescent="0.55000000000000004">
      <c r="A9892">
        <v>11</v>
      </c>
      <c r="B9892">
        <v>94000</v>
      </c>
      <c r="C9892" s="6">
        <v>43891</v>
      </c>
      <c r="D9892">
        <v>-11.4</v>
      </c>
      <c r="E9892" t="str">
        <f>INDEX(LedgerMapping[[#All],[Area]],MATCH(Transactions[[#This Row],[Sub Ledger]],LedgerMapping[[#All],[Sub Ledger]],0))</f>
        <v>Income Statement</v>
      </c>
    </row>
    <row r="9893" spans="1:5" x14ac:dyDescent="0.55000000000000004">
      <c r="A9893">
        <v>11</v>
      </c>
      <c r="B9893">
        <v>52000</v>
      </c>
      <c r="C9893" s="6">
        <v>43891</v>
      </c>
      <c r="D9893">
        <v>8425.3799999999992</v>
      </c>
      <c r="E9893" t="str">
        <f>INDEX(LedgerMapping[[#All],[Area]],MATCH(Transactions[[#This Row],[Sub Ledger]],LedgerMapping[[#All],[Sub Ledger]],0))</f>
        <v>Income Statement</v>
      </c>
    </row>
    <row r="9894" spans="1:5" x14ac:dyDescent="0.55000000000000004">
      <c r="A9894">
        <v>11</v>
      </c>
      <c r="B9894">
        <v>101000</v>
      </c>
      <c r="C9894" s="6">
        <v>43891</v>
      </c>
      <c r="D9894">
        <v>210637.66</v>
      </c>
      <c r="E9894" t="str">
        <f>INDEX(LedgerMapping[[#All],[Area]],MATCH(Transactions[[#This Row],[Sub Ledger]],LedgerMapping[[#All],[Sub Ledger]],0))</f>
        <v>Income Statement</v>
      </c>
    </row>
    <row r="9895" spans="1:5" x14ac:dyDescent="0.55000000000000004">
      <c r="A9895">
        <v>11</v>
      </c>
      <c r="B9895">
        <v>89000</v>
      </c>
      <c r="C9895" s="6">
        <v>43891</v>
      </c>
      <c r="D9895">
        <v>17.78</v>
      </c>
      <c r="E9895" t="str">
        <f>INDEX(LedgerMapping[[#All],[Area]],MATCH(Transactions[[#This Row],[Sub Ledger]],LedgerMapping[[#All],[Sub Ledger]],0))</f>
        <v>Income Statement</v>
      </c>
    </row>
    <row r="9896" spans="1:5" x14ac:dyDescent="0.55000000000000004">
      <c r="A9896">
        <v>11</v>
      </c>
      <c r="B9896">
        <v>89000</v>
      </c>
      <c r="C9896" s="6">
        <v>43891</v>
      </c>
      <c r="D9896">
        <v>61.4</v>
      </c>
      <c r="E9896" t="str">
        <f>INDEX(LedgerMapping[[#All],[Area]],MATCH(Transactions[[#This Row],[Sub Ledger]],LedgerMapping[[#All],[Sub Ledger]],0))</f>
        <v>Income Statement</v>
      </c>
    </row>
    <row r="9897" spans="1:5" x14ac:dyDescent="0.55000000000000004">
      <c r="A9897">
        <v>11</v>
      </c>
      <c r="B9897">
        <v>89000</v>
      </c>
      <c r="C9897" s="6">
        <v>43891</v>
      </c>
      <c r="D9897">
        <v>80.55</v>
      </c>
      <c r="E9897" t="str">
        <f>INDEX(LedgerMapping[[#All],[Area]],MATCH(Transactions[[#This Row],[Sub Ledger]],LedgerMapping[[#All],[Sub Ledger]],0))</f>
        <v>Income Statement</v>
      </c>
    </row>
    <row r="9898" spans="1:5" x14ac:dyDescent="0.55000000000000004">
      <c r="A9898">
        <v>11</v>
      </c>
      <c r="B9898">
        <v>89000</v>
      </c>
      <c r="C9898" s="6">
        <v>43891</v>
      </c>
      <c r="D9898">
        <v>23.1</v>
      </c>
      <c r="E9898" t="str">
        <f>INDEX(LedgerMapping[[#All],[Area]],MATCH(Transactions[[#This Row],[Sub Ledger]],LedgerMapping[[#All],[Sub Ledger]],0))</f>
        <v>Income Statement</v>
      </c>
    </row>
    <row r="9899" spans="1:5" x14ac:dyDescent="0.55000000000000004">
      <c r="A9899">
        <v>11</v>
      </c>
      <c r="B9899">
        <v>89000</v>
      </c>
      <c r="C9899" s="6">
        <v>43891</v>
      </c>
      <c r="D9899">
        <v>70.97</v>
      </c>
      <c r="E9899" t="str">
        <f>INDEX(LedgerMapping[[#All],[Area]],MATCH(Transactions[[#This Row],[Sub Ledger]],LedgerMapping[[#All],[Sub Ledger]],0))</f>
        <v>Income Statement</v>
      </c>
    </row>
    <row r="9900" spans="1:5" x14ac:dyDescent="0.55000000000000004">
      <c r="A9900">
        <v>11</v>
      </c>
      <c r="B9900">
        <v>89000</v>
      </c>
      <c r="C9900" s="6">
        <v>43891</v>
      </c>
      <c r="D9900">
        <v>133.74</v>
      </c>
      <c r="E9900" t="str">
        <f>INDEX(LedgerMapping[[#All],[Area]],MATCH(Transactions[[#This Row],[Sub Ledger]],LedgerMapping[[#All],[Sub Ledger]],0))</f>
        <v>Income Statement</v>
      </c>
    </row>
    <row r="9901" spans="1:5" x14ac:dyDescent="0.55000000000000004">
      <c r="A9901">
        <v>11</v>
      </c>
      <c r="B9901">
        <v>91000</v>
      </c>
      <c r="C9901" s="6">
        <v>43891</v>
      </c>
      <c r="D9901">
        <v>-19.45</v>
      </c>
      <c r="E9901" t="str">
        <f>INDEX(LedgerMapping[[#All],[Area]],MATCH(Transactions[[#This Row],[Sub Ledger]],LedgerMapping[[#All],[Sub Ledger]],0))</f>
        <v>Income Statement</v>
      </c>
    </row>
    <row r="9902" spans="1:5" x14ac:dyDescent="0.55000000000000004">
      <c r="A9902">
        <v>11</v>
      </c>
      <c r="B9902">
        <v>91000</v>
      </c>
      <c r="C9902" s="6">
        <v>43891</v>
      </c>
      <c r="D9902">
        <v>-73.709999999999994</v>
      </c>
      <c r="E9902" t="str">
        <f>INDEX(LedgerMapping[[#All],[Area]],MATCH(Transactions[[#This Row],[Sub Ledger]],LedgerMapping[[#All],[Sub Ledger]],0))</f>
        <v>Income Statement</v>
      </c>
    </row>
    <row r="9903" spans="1:5" x14ac:dyDescent="0.55000000000000004">
      <c r="A9903">
        <v>11</v>
      </c>
      <c r="B9903">
        <v>91000</v>
      </c>
      <c r="C9903" s="6">
        <v>43891</v>
      </c>
      <c r="D9903">
        <v>-97.11</v>
      </c>
      <c r="E9903" t="str">
        <f>INDEX(LedgerMapping[[#All],[Area]],MATCH(Transactions[[#This Row],[Sub Ledger]],LedgerMapping[[#All],[Sub Ledger]],0))</f>
        <v>Income Statement</v>
      </c>
    </row>
    <row r="9904" spans="1:5" x14ac:dyDescent="0.55000000000000004">
      <c r="A9904">
        <v>11</v>
      </c>
      <c r="B9904">
        <v>91000</v>
      </c>
      <c r="C9904" s="6">
        <v>43891</v>
      </c>
      <c r="D9904">
        <v>-26.9</v>
      </c>
      <c r="E9904" t="str">
        <f>INDEX(LedgerMapping[[#All],[Area]],MATCH(Transactions[[#This Row],[Sub Ledger]],LedgerMapping[[#All],[Sub Ledger]],0))</f>
        <v>Income Statement</v>
      </c>
    </row>
    <row r="9905" spans="1:5" x14ac:dyDescent="0.55000000000000004">
      <c r="A9905">
        <v>11</v>
      </c>
      <c r="B9905">
        <v>91000</v>
      </c>
      <c r="C9905" s="6">
        <v>43891</v>
      </c>
      <c r="D9905">
        <v>-84.35</v>
      </c>
      <c r="E9905" t="str">
        <f>INDEX(LedgerMapping[[#All],[Area]],MATCH(Transactions[[#This Row],[Sub Ledger]],LedgerMapping[[#All],[Sub Ledger]],0))</f>
        <v>Income Statement</v>
      </c>
    </row>
    <row r="9906" spans="1:5" x14ac:dyDescent="0.55000000000000004">
      <c r="A9906">
        <v>11</v>
      </c>
      <c r="B9906">
        <v>91000</v>
      </c>
      <c r="C9906" s="6">
        <v>43891</v>
      </c>
      <c r="D9906">
        <v>-163.07</v>
      </c>
      <c r="E9906" t="str">
        <f>INDEX(LedgerMapping[[#All],[Area]],MATCH(Transactions[[#This Row],[Sub Ledger]],LedgerMapping[[#All],[Sub Ledger]],0))</f>
        <v>Income Statement</v>
      </c>
    </row>
    <row r="9907" spans="1:5" x14ac:dyDescent="0.55000000000000004">
      <c r="A9907">
        <v>11</v>
      </c>
      <c r="B9907">
        <v>92000</v>
      </c>
      <c r="C9907" s="6">
        <v>43891</v>
      </c>
      <c r="D9907">
        <v>274.17</v>
      </c>
      <c r="E9907" t="str">
        <f>INDEX(LedgerMapping[[#All],[Area]],MATCH(Transactions[[#This Row],[Sub Ledger]],LedgerMapping[[#All],[Sub Ledger]],0))</f>
        <v>Income Statement</v>
      </c>
    </row>
    <row r="9908" spans="1:5" x14ac:dyDescent="0.55000000000000004">
      <c r="A9908">
        <v>11</v>
      </c>
      <c r="B9908">
        <v>92000</v>
      </c>
      <c r="C9908" s="6">
        <v>43891</v>
      </c>
      <c r="D9908">
        <v>143.31</v>
      </c>
      <c r="E9908" t="str">
        <f>INDEX(LedgerMapping[[#All],[Area]],MATCH(Transactions[[#This Row],[Sub Ledger]],LedgerMapping[[#All],[Sub Ledger]],0))</f>
        <v>Income Statement</v>
      </c>
    </row>
    <row r="9909" spans="1:5" x14ac:dyDescent="0.55000000000000004">
      <c r="A9909">
        <v>11</v>
      </c>
      <c r="B9909">
        <v>92000</v>
      </c>
      <c r="C9909" s="6">
        <v>43891</v>
      </c>
      <c r="D9909">
        <v>35.869999999999997</v>
      </c>
      <c r="E9909" t="str">
        <f>INDEX(LedgerMapping[[#All],[Area]],MATCH(Transactions[[#This Row],[Sub Ledger]],LedgerMapping[[#All],[Sub Ledger]],0))</f>
        <v>Income Statement</v>
      </c>
    </row>
    <row r="9910" spans="1:5" x14ac:dyDescent="0.55000000000000004">
      <c r="A9910">
        <v>11</v>
      </c>
      <c r="B9910">
        <v>92000</v>
      </c>
      <c r="C9910" s="6">
        <v>43891</v>
      </c>
      <c r="D9910">
        <v>124.17</v>
      </c>
      <c r="E9910" t="str">
        <f>INDEX(LedgerMapping[[#All],[Area]],MATCH(Transactions[[#This Row],[Sub Ledger]],LedgerMapping[[#All],[Sub Ledger]],0))</f>
        <v>Income Statement</v>
      </c>
    </row>
    <row r="9911" spans="1:5" x14ac:dyDescent="0.55000000000000004">
      <c r="A9911">
        <v>11</v>
      </c>
      <c r="B9911">
        <v>92000</v>
      </c>
      <c r="C9911" s="6">
        <v>43891</v>
      </c>
      <c r="D9911">
        <v>163.53</v>
      </c>
      <c r="E9911" t="str">
        <f>INDEX(LedgerMapping[[#All],[Area]],MATCH(Transactions[[#This Row],[Sub Ledger]],LedgerMapping[[#All],[Sub Ledger]],0))</f>
        <v>Income Statement</v>
      </c>
    </row>
    <row r="9912" spans="1:5" x14ac:dyDescent="0.55000000000000004">
      <c r="A9912">
        <v>11</v>
      </c>
      <c r="B9912">
        <v>92000</v>
      </c>
      <c r="C9912" s="6">
        <v>43891</v>
      </c>
      <c r="D9912">
        <v>47.57</v>
      </c>
      <c r="E9912" t="str">
        <f>INDEX(LedgerMapping[[#All],[Area]],MATCH(Transactions[[#This Row],[Sub Ledger]],LedgerMapping[[#All],[Sub Ledger]],0))</f>
        <v>Income Statement</v>
      </c>
    </row>
    <row r="9913" spans="1:5" x14ac:dyDescent="0.55000000000000004">
      <c r="A9913">
        <v>11</v>
      </c>
      <c r="B9913">
        <v>101001</v>
      </c>
      <c r="C9913" s="6">
        <v>43891</v>
      </c>
      <c r="D9913">
        <v>162190.9982</v>
      </c>
      <c r="E9913" t="str">
        <f>INDEX(LedgerMapping[[#All],[Area]],MATCH(Transactions[[#This Row],[Sub Ledger]],LedgerMapping[[#All],[Sub Ledger]],0))</f>
        <v>Income Statement</v>
      </c>
    </row>
    <row r="9914" spans="1:5" x14ac:dyDescent="0.55000000000000004">
      <c r="A9914">
        <v>8</v>
      </c>
      <c r="B9914">
        <v>53000</v>
      </c>
      <c r="C9914" s="6">
        <v>43497</v>
      </c>
      <c r="D9914">
        <v>-5772.4</v>
      </c>
      <c r="E9914" t="str">
        <f>INDEX(LedgerMapping[[#All],[Area]],MATCH(Transactions[[#This Row],[Sub Ledger]],LedgerMapping[[#All],[Sub Ledger]],0))</f>
        <v>Income Statement</v>
      </c>
    </row>
    <row r="9915" spans="1:5" x14ac:dyDescent="0.55000000000000004">
      <c r="A9915">
        <v>8</v>
      </c>
      <c r="B9915">
        <v>53000</v>
      </c>
      <c r="C9915" s="6">
        <v>43525</v>
      </c>
      <c r="D9915">
        <v>-11236.14</v>
      </c>
      <c r="E9915" t="str">
        <f>INDEX(LedgerMapping[[#All],[Area]],MATCH(Transactions[[#This Row],[Sub Ledger]],LedgerMapping[[#All],[Sub Ledger]],0))</f>
        <v>Income Statement</v>
      </c>
    </row>
    <row r="9916" spans="1:5" x14ac:dyDescent="0.55000000000000004">
      <c r="A9916">
        <v>8</v>
      </c>
      <c r="B9916">
        <v>53000</v>
      </c>
      <c r="C9916" s="6">
        <v>43586</v>
      </c>
      <c r="D9916">
        <v>-20901.47</v>
      </c>
      <c r="E9916" t="str">
        <f>INDEX(LedgerMapping[[#All],[Area]],MATCH(Transactions[[#This Row],[Sub Ledger]],LedgerMapping[[#All],[Sub Ledger]],0))</f>
        <v>Income Statement</v>
      </c>
    </row>
    <row r="9917" spans="1:5" x14ac:dyDescent="0.55000000000000004">
      <c r="A9917">
        <v>8</v>
      </c>
      <c r="B9917">
        <v>53000</v>
      </c>
      <c r="C9917" s="6">
        <v>43617</v>
      </c>
      <c r="D9917">
        <v>-9419.44</v>
      </c>
      <c r="E9917" t="str">
        <f>INDEX(LedgerMapping[[#All],[Area]],MATCH(Transactions[[#This Row],[Sub Ledger]],LedgerMapping[[#All],[Sub Ledger]],0))</f>
        <v>Income Statement</v>
      </c>
    </row>
    <row r="9918" spans="1:5" x14ac:dyDescent="0.55000000000000004">
      <c r="A9918">
        <v>8</v>
      </c>
      <c r="B9918">
        <v>53000</v>
      </c>
      <c r="C9918" s="6">
        <v>43647</v>
      </c>
      <c r="D9918">
        <v>-17908.990000000002</v>
      </c>
      <c r="E9918" t="str">
        <f>INDEX(LedgerMapping[[#All],[Area]],MATCH(Transactions[[#This Row],[Sub Ledger]],LedgerMapping[[#All],[Sub Ledger]],0))</f>
        <v>Income Statement</v>
      </c>
    </row>
    <row r="9919" spans="1:5" x14ac:dyDescent="0.55000000000000004">
      <c r="A9919">
        <v>8</v>
      </c>
      <c r="B9919">
        <v>53000</v>
      </c>
      <c r="C9919" s="6">
        <v>43678</v>
      </c>
      <c r="D9919">
        <v>-20136.3</v>
      </c>
      <c r="E9919" t="str">
        <f>INDEX(LedgerMapping[[#All],[Area]],MATCH(Transactions[[#This Row],[Sub Ledger]],LedgerMapping[[#All],[Sub Ledger]],0))</f>
        <v>Income Statement</v>
      </c>
    </row>
    <row r="9920" spans="1:5" x14ac:dyDescent="0.55000000000000004">
      <c r="A9920">
        <v>8</v>
      </c>
      <c r="B9920">
        <v>53000</v>
      </c>
      <c r="C9920" s="6">
        <v>43709</v>
      </c>
      <c r="D9920">
        <v>-18309</v>
      </c>
      <c r="E9920" t="str">
        <f>INDEX(LedgerMapping[[#All],[Area]],MATCH(Transactions[[#This Row],[Sub Ledger]],LedgerMapping[[#All],[Sub Ledger]],0))</f>
        <v>Income Statement</v>
      </c>
    </row>
    <row r="9921" spans="1:5" x14ac:dyDescent="0.55000000000000004">
      <c r="A9921">
        <v>8</v>
      </c>
      <c r="B9921">
        <v>53000</v>
      </c>
      <c r="C9921" s="6">
        <v>43739</v>
      </c>
      <c r="D9921">
        <v>-4158.7299999999996</v>
      </c>
      <c r="E9921" t="str">
        <f>INDEX(LedgerMapping[[#All],[Area]],MATCH(Transactions[[#This Row],[Sub Ledger]],LedgerMapping[[#All],[Sub Ledger]],0))</f>
        <v>Income Statement</v>
      </c>
    </row>
    <row r="9922" spans="1:5" x14ac:dyDescent="0.55000000000000004">
      <c r="A9922">
        <v>8</v>
      </c>
      <c r="B9922">
        <v>53000</v>
      </c>
      <c r="C9922" s="6">
        <v>43770</v>
      </c>
      <c r="D9922">
        <v>-7002.73</v>
      </c>
      <c r="E9922" t="str">
        <f>INDEX(LedgerMapping[[#All],[Area]],MATCH(Transactions[[#This Row],[Sub Ledger]],LedgerMapping[[#All],[Sub Ledger]],0))</f>
        <v>Income Statement</v>
      </c>
    </row>
    <row r="9923" spans="1:5" x14ac:dyDescent="0.55000000000000004">
      <c r="A9923">
        <v>8</v>
      </c>
      <c r="B9923">
        <v>53000</v>
      </c>
      <c r="C9923" s="6">
        <v>43800</v>
      </c>
      <c r="D9923">
        <v>-22999.99</v>
      </c>
      <c r="E9923" t="str">
        <f>INDEX(LedgerMapping[[#All],[Area]],MATCH(Transactions[[#This Row],[Sub Ledger]],LedgerMapping[[#All],[Sub Ledger]],0))</f>
        <v>Income Statement</v>
      </c>
    </row>
    <row r="9924" spans="1:5" x14ac:dyDescent="0.55000000000000004">
      <c r="A9924">
        <v>8</v>
      </c>
      <c r="B9924">
        <v>53000</v>
      </c>
      <c r="C9924" s="6">
        <v>43831</v>
      </c>
      <c r="D9924">
        <v>-53033.89</v>
      </c>
      <c r="E9924" t="str">
        <f>INDEX(LedgerMapping[[#All],[Area]],MATCH(Transactions[[#This Row],[Sub Ledger]],LedgerMapping[[#All],[Sub Ledger]],0))</f>
        <v>Income Statement</v>
      </c>
    </row>
    <row r="9925" spans="1:5" x14ac:dyDescent="0.55000000000000004">
      <c r="A9925">
        <v>8</v>
      </c>
      <c r="B9925">
        <v>53000</v>
      </c>
      <c r="C9925" s="6">
        <v>43862</v>
      </c>
      <c r="D9925">
        <v>-90807.32</v>
      </c>
      <c r="E9925" t="str">
        <f>INDEX(LedgerMapping[[#All],[Area]],MATCH(Transactions[[#This Row],[Sub Ledger]],LedgerMapping[[#All],[Sub Ledger]],0))</f>
        <v>Income Statement</v>
      </c>
    </row>
    <row r="9926" spans="1:5" x14ac:dyDescent="0.55000000000000004">
      <c r="A9926">
        <v>8</v>
      </c>
      <c r="B9926">
        <v>53000</v>
      </c>
      <c r="C9926" s="6">
        <v>43891</v>
      </c>
      <c r="D9926">
        <v>-30857.72</v>
      </c>
      <c r="E9926" t="str">
        <f>INDEX(LedgerMapping[[#All],[Area]],MATCH(Transactions[[#This Row],[Sub Ledger]],LedgerMapping[[#All],[Sub Ledger]],0))</f>
        <v>Income Statement</v>
      </c>
    </row>
    <row r="9927" spans="1:5" x14ac:dyDescent="0.55000000000000004">
      <c r="A9927">
        <v>8</v>
      </c>
      <c r="B9927">
        <v>53000</v>
      </c>
      <c r="C9927" s="6">
        <v>43922</v>
      </c>
      <c r="D9927">
        <v>-32613.81</v>
      </c>
      <c r="E9927" t="str">
        <f>INDEX(LedgerMapping[[#All],[Area]],MATCH(Transactions[[#This Row],[Sub Ledger]],LedgerMapping[[#All],[Sub Ledger]],0))</f>
        <v>Income Statement</v>
      </c>
    </row>
    <row r="9928" spans="1:5" x14ac:dyDescent="0.55000000000000004">
      <c r="A9928">
        <v>8</v>
      </c>
      <c r="B9928">
        <v>53000</v>
      </c>
      <c r="C9928" s="6">
        <v>43983</v>
      </c>
      <c r="D9928">
        <v>-40120.01</v>
      </c>
      <c r="E9928" t="str">
        <f>INDEX(LedgerMapping[[#All],[Area]],MATCH(Transactions[[#This Row],[Sub Ledger]],LedgerMapping[[#All],[Sub Ledger]],0))</f>
        <v>Income Statement</v>
      </c>
    </row>
    <row r="9929" spans="1:5" x14ac:dyDescent="0.55000000000000004">
      <c r="A9929">
        <v>8</v>
      </c>
      <c r="B9929">
        <v>53000</v>
      </c>
      <c r="C9929" s="6">
        <v>44013</v>
      </c>
      <c r="D9929">
        <v>-21407.54</v>
      </c>
      <c r="E9929" t="str">
        <f>INDEX(LedgerMapping[[#All],[Area]],MATCH(Transactions[[#This Row],[Sub Ledger]],LedgerMapping[[#All],[Sub Ledger]],0))</f>
        <v>Income Statement</v>
      </c>
    </row>
    <row r="9930" spans="1:5" x14ac:dyDescent="0.55000000000000004">
      <c r="A9930">
        <v>8</v>
      </c>
      <c r="B9930">
        <v>53000</v>
      </c>
      <c r="C9930" s="6">
        <v>44044</v>
      </c>
      <c r="D9930">
        <v>-57902.16</v>
      </c>
      <c r="E9930" t="str">
        <f>INDEX(LedgerMapping[[#All],[Area]],MATCH(Transactions[[#This Row],[Sub Ledger]],LedgerMapping[[#All],[Sub Ledger]],0))</f>
        <v>Income Statement</v>
      </c>
    </row>
    <row r="9931" spans="1:5" x14ac:dyDescent="0.55000000000000004">
      <c r="A9931">
        <v>8</v>
      </c>
      <c r="B9931">
        <v>53000</v>
      </c>
      <c r="C9931" s="6">
        <v>44105</v>
      </c>
      <c r="D9931">
        <v>-12030.09</v>
      </c>
      <c r="E9931" t="str">
        <f>INDEX(LedgerMapping[[#All],[Area]],MATCH(Transactions[[#This Row],[Sub Ledger]],LedgerMapping[[#All],[Sub Ledger]],0))</f>
        <v>Income Statement</v>
      </c>
    </row>
    <row r="9932" spans="1:5" x14ac:dyDescent="0.55000000000000004">
      <c r="A9932">
        <v>8</v>
      </c>
      <c r="B9932">
        <v>53000</v>
      </c>
      <c r="C9932" s="6">
        <v>44166</v>
      </c>
      <c r="D9932">
        <v>-12093.73</v>
      </c>
      <c r="E9932" t="str">
        <f>INDEX(LedgerMapping[[#All],[Area]],MATCH(Transactions[[#This Row],[Sub Ledger]],LedgerMapping[[#All],[Sub Ledger]],0))</f>
        <v>Income Statement</v>
      </c>
    </row>
    <row r="9933" spans="1:5" x14ac:dyDescent="0.55000000000000004">
      <c r="A9933">
        <v>8</v>
      </c>
      <c r="B9933">
        <v>53000</v>
      </c>
      <c r="C9933" s="6">
        <v>44197</v>
      </c>
      <c r="D9933">
        <v>-13971.04</v>
      </c>
      <c r="E9933" t="str">
        <f>INDEX(LedgerMapping[[#All],[Area]],MATCH(Transactions[[#This Row],[Sub Ledger]],LedgerMapping[[#All],[Sub Ledger]],0))</f>
        <v>Income Statement</v>
      </c>
    </row>
    <row r="9934" spans="1:5" x14ac:dyDescent="0.55000000000000004">
      <c r="A9934">
        <v>8</v>
      </c>
      <c r="B9934">
        <v>53000</v>
      </c>
      <c r="C9934" s="6">
        <v>44228</v>
      </c>
      <c r="D9934">
        <v>-31738.04</v>
      </c>
      <c r="E9934" t="str">
        <f>INDEX(LedgerMapping[[#All],[Area]],MATCH(Transactions[[#This Row],[Sub Ledger]],LedgerMapping[[#All],[Sub Ledger]],0))</f>
        <v>Income Statement</v>
      </c>
    </row>
    <row r="9935" spans="1:5" x14ac:dyDescent="0.55000000000000004">
      <c r="A9935">
        <v>8</v>
      </c>
      <c r="B9935">
        <v>53000</v>
      </c>
      <c r="C9935" s="6">
        <v>44256</v>
      </c>
      <c r="D9935">
        <v>-26160.66</v>
      </c>
      <c r="E9935" t="str">
        <f>INDEX(LedgerMapping[[#All],[Area]],MATCH(Transactions[[#This Row],[Sub Ledger]],LedgerMapping[[#All],[Sub Ledger]],0))</f>
        <v>Income Statement</v>
      </c>
    </row>
    <row r="9936" spans="1:5" x14ac:dyDescent="0.55000000000000004">
      <c r="A9936">
        <v>8</v>
      </c>
      <c r="B9936">
        <v>53000</v>
      </c>
      <c r="C9936" s="6">
        <v>44287</v>
      </c>
      <c r="D9936">
        <v>-22062.1</v>
      </c>
      <c r="E9936" t="str">
        <f>INDEX(LedgerMapping[[#All],[Area]],MATCH(Transactions[[#This Row],[Sub Ledger]],LedgerMapping[[#All],[Sub Ledger]],0))</f>
        <v>Income Statement</v>
      </c>
    </row>
    <row r="9937" spans="1:5" x14ac:dyDescent="0.55000000000000004">
      <c r="A9937">
        <v>8</v>
      </c>
      <c r="B9937">
        <v>53000</v>
      </c>
      <c r="C9937" s="6">
        <v>44317</v>
      </c>
      <c r="D9937">
        <v>-15752.89</v>
      </c>
      <c r="E9937" t="str">
        <f>INDEX(LedgerMapping[[#All],[Area]],MATCH(Transactions[[#This Row],[Sub Ledger]],LedgerMapping[[#All],[Sub Ledger]],0))</f>
        <v>Income Statement</v>
      </c>
    </row>
    <row r="9938" spans="1:5" x14ac:dyDescent="0.55000000000000004">
      <c r="A9938">
        <v>8</v>
      </c>
      <c r="B9938">
        <v>53000</v>
      </c>
      <c r="C9938" s="6">
        <v>44348</v>
      </c>
      <c r="D9938">
        <v>-12967.99</v>
      </c>
      <c r="E9938" t="str">
        <f>INDEX(LedgerMapping[[#All],[Area]],MATCH(Transactions[[#This Row],[Sub Ledger]],LedgerMapping[[#All],[Sub Ledger]],0))</f>
        <v>Income Statement</v>
      </c>
    </row>
    <row r="9939" spans="1:5" x14ac:dyDescent="0.55000000000000004">
      <c r="A9939">
        <v>8</v>
      </c>
      <c r="B9939">
        <v>53000</v>
      </c>
      <c r="C9939" s="6">
        <v>44378</v>
      </c>
      <c r="D9939">
        <v>-25875.81</v>
      </c>
      <c r="E9939" t="str">
        <f>INDEX(LedgerMapping[[#All],[Area]],MATCH(Transactions[[#This Row],[Sub Ledger]],LedgerMapping[[#All],[Sub Ledger]],0))</f>
        <v>Income Statement</v>
      </c>
    </row>
    <row r="9940" spans="1:5" x14ac:dyDescent="0.55000000000000004">
      <c r="A9940">
        <v>8</v>
      </c>
      <c r="B9940">
        <v>53000</v>
      </c>
      <c r="C9940" s="6">
        <v>44409</v>
      </c>
      <c r="D9940">
        <v>-35086.58</v>
      </c>
      <c r="E9940" t="str">
        <f>INDEX(LedgerMapping[[#All],[Area]],MATCH(Transactions[[#This Row],[Sub Ledger]],LedgerMapping[[#All],[Sub Ledger]],0))</f>
        <v>Income Statement</v>
      </c>
    </row>
    <row r="9941" spans="1:5" x14ac:dyDescent="0.55000000000000004">
      <c r="A9941">
        <v>8</v>
      </c>
      <c r="B9941">
        <v>53000</v>
      </c>
      <c r="C9941" s="6">
        <v>44440</v>
      </c>
      <c r="D9941">
        <v>-8451.24</v>
      </c>
      <c r="E9941" t="str">
        <f>INDEX(LedgerMapping[[#All],[Area]],MATCH(Transactions[[#This Row],[Sub Ledger]],LedgerMapping[[#All],[Sub Ledger]],0))</f>
        <v>Income Statement</v>
      </c>
    </row>
    <row r="9942" spans="1:5" x14ac:dyDescent="0.55000000000000004">
      <c r="A9942">
        <v>8</v>
      </c>
      <c r="B9942">
        <v>53000</v>
      </c>
      <c r="C9942" s="6">
        <v>44470</v>
      </c>
      <c r="D9942">
        <v>-42491.27</v>
      </c>
      <c r="E9942" t="str">
        <f>INDEX(LedgerMapping[[#All],[Area]],MATCH(Transactions[[#This Row],[Sub Ledger]],LedgerMapping[[#All],[Sub Ledger]],0))</f>
        <v>Income Statement</v>
      </c>
    </row>
    <row r="9943" spans="1:5" x14ac:dyDescent="0.55000000000000004">
      <c r="A9943">
        <v>8</v>
      </c>
      <c r="B9943">
        <v>53000</v>
      </c>
      <c r="C9943" s="6">
        <v>44501</v>
      </c>
      <c r="D9943">
        <v>-28757.68</v>
      </c>
      <c r="E9943" t="str">
        <f>INDEX(LedgerMapping[[#All],[Area]],MATCH(Transactions[[#This Row],[Sub Ledger]],LedgerMapping[[#All],[Sub Ledger]],0))</f>
        <v>Income Statement</v>
      </c>
    </row>
    <row r="9944" spans="1:5" x14ac:dyDescent="0.55000000000000004">
      <c r="A9944">
        <v>8</v>
      </c>
      <c r="B9944">
        <v>53000</v>
      </c>
      <c r="C9944" s="6">
        <v>44531</v>
      </c>
      <c r="D9944">
        <v>-10754.31</v>
      </c>
      <c r="E9944" t="str">
        <f>INDEX(LedgerMapping[[#All],[Area]],MATCH(Transactions[[#This Row],[Sub Ledger]],LedgerMapping[[#All],[Sub Ledger]],0))</f>
        <v>Income Statement</v>
      </c>
    </row>
    <row r="9945" spans="1:5" x14ac:dyDescent="0.55000000000000004">
      <c r="A9945">
        <v>8</v>
      </c>
      <c r="B9945">
        <v>53000</v>
      </c>
      <c r="C9945" s="6">
        <v>43466</v>
      </c>
      <c r="D9945">
        <v>-4205.7</v>
      </c>
      <c r="E9945" t="str">
        <f>INDEX(LedgerMapping[[#All],[Area]],MATCH(Transactions[[#This Row],[Sub Ledger]],LedgerMapping[[#All],[Sub Ledger]],0))</f>
        <v>Income Statement</v>
      </c>
    </row>
    <row r="9946" spans="1:5" x14ac:dyDescent="0.55000000000000004">
      <c r="A9946">
        <v>8</v>
      </c>
      <c r="B9946">
        <v>54000</v>
      </c>
      <c r="C9946" s="6">
        <v>43497</v>
      </c>
      <c r="D9946">
        <v>-211.69</v>
      </c>
      <c r="E9946" t="str">
        <f>INDEX(LedgerMapping[[#All],[Area]],MATCH(Transactions[[#This Row],[Sub Ledger]],LedgerMapping[[#All],[Sub Ledger]],0))</f>
        <v>Income Statement</v>
      </c>
    </row>
    <row r="9947" spans="1:5" x14ac:dyDescent="0.55000000000000004">
      <c r="A9947">
        <v>8</v>
      </c>
      <c r="B9947">
        <v>54000</v>
      </c>
      <c r="C9947" s="6">
        <v>43556</v>
      </c>
      <c r="D9947">
        <v>-191.99</v>
      </c>
      <c r="E9947" t="str">
        <f>INDEX(LedgerMapping[[#All],[Area]],MATCH(Transactions[[#This Row],[Sub Ledger]],LedgerMapping[[#All],[Sub Ledger]],0))</f>
        <v>Income Statement</v>
      </c>
    </row>
    <row r="9948" spans="1:5" x14ac:dyDescent="0.55000000000000004">
      <c r="A9948">
        <v>8</v>
      </c>
      <c r="B9948">
        <v>54000</v>
      </c>
      <c r="C9948" s="6">
        <v>43586</v>
      </c>
      <c r="D9948">
        <v>-1335.95</v>
      </c>
      <c r="E9948" t="str">
        <f>INDEX(LedgerMapping[[#All],[Area]],MATCH(Transactions[[#This Row],[Sub Ledger]],LedgerMapping[[#All],[Sub Ledger]],0))</f>
        <v>Income Statement</v>
      </c>
    </row>
    <row r="9949" spans="1:5" x14ac:dyDescent="0.55000000000000004">
      <c r="A9949">
        <v>8</v>
      </c>
      <c r="B9949">
        <v>54000</v>
      </c>
      <c r="C9949" s="6">
        <v>43617</v>
      </c>
      <c r="D9949">
        <v>-2.6</v>
      </c>
      <c r="E9949" t="str">
        <f>INDEX(LedgerMapping[[#All],[Area]],MATCH(Transactions[[#This Row],[Sub Ledger]],LedgerMapping[[#All],[Sub Ledger]],0))</f>
        <v>Income Statement</v>
      </c>
    </row>
    <row r="9950" spans="1:5" x14ac:dyDescent="0.55000000000000004">
      <c r="A9950">
        <v>8</v>
      </c>
      <c r="B9950">
        <v>54000</v>
      </c>
      <c r="C9950" s="6">
        <v>43647</v>
      </c>
      <c r="D9950">
        <v>-213.21</v>
      </c>
      <c r="E9950" t="str">
        <f>INDEX(LedgerMapping[[#All],[Area]],MATCH(Transactions[[#This Row],[Sub Ledger]],LedgerMapping[[#All],[Sub Ledger]],0))</f>
        <v>Income Statement</v>
      </c>
    </row>
    <row r="9951" spans="1:5" x14ac:dyDescent="0.55000000000000004">
      <c r="A9951">
        <v>8</v>
      </c>
      <c r="B9951">
        <v>54000</v>
      </c>
      <c r="C9951" s="6">
        <v>43678</v>
      </c>
      <c r="D9951">
        <v>-2.6</v>
      </c>
      <c r="E9951" t="str">
        <f>INDEX(LedgerMapping[[#All],[Area]],MATCH(Transactions[[#This Row],[Sub Ledger]],LedgerMapping[[#All],[Sub Ledger]],0))</f>
        <v>Income Statement</v>
      </c>
    </row>
    <row r="9952" spans="1:5" x14ac:dyDescent="0.55000000000000004">
      <c r="A9952">
        <v>8</v>
      </c>
      <c r="B9952">
        <v>54000</v>
      </c>
      <c r="C9952" s="6">
        <v>43709</v>
      </c>
      <c r="D9952">
        <v>-2.6</v>
      </c>
      <c r="E9952" t="str">
        <f>INDEX(LedgerMapping[[#All],[Area]],MATCH(Transactions[[#This Row],[Sub Ledger]],LedgerMapping[[#All],[Sub Ledger]],0))</f>
        <v>Income Statement</v>
      </c>
    </row>
    <row r="9953" spans="1:5" x14ac:dyDescent="0.55000000000000004">
      <c r="A9953">
        <v>8</v>
      </c>
      <c r="B9953">
        <v>54000</v>
      </c>
      <c r="C9953" s="6">
        <v>43739</v>
      </c>
      <c r="D9953">
        <v>-198.05</v>
      </c>
      <c r="E9953" t="str">
        <f>INDEX(LedgerMapping[[#All],[Area]],MATCH(Transactions[[#This Row],[Sub Ledger]],LedgerMapping[[#All],[Sub Ledger]],0))</f>
        <v>Income Statement</v>
      </c>
    </row>
    <row r="9954" spans="1:5" x14ac:dyDescent="0.55000000000000004">
      <c r="A9954">
        <v>8</v>
      </c>
      <c r="B9954">
        <v>54000</v>
      </c>
      <c r="C9954" s="6">
        <v>43770</v>
      </c>
      <c r="D9954">
        <v>-29.87</v>
      </c>
      <c r="E9954" t="str">
        <f>INDEX(LedgerMapping[[#All],[Area]],MATCH(Transactions[[#This Row],[Sub Ledger]],LedgerMapping[[#All],[Sub Ledger]],0))</f>
        <v>Income Statement</v>
      </c>
    </row>
    <row r="9955" spans="1:5" x14ac:dyDescent="0.55000000000000004">
      <c r="A9955">
        <v>8</v>
      </c>
      <c r="B9955">
        <v>54000</v>
      </c>
      <c r="C9955" s="6">
        <v>43800</v>
      </c>
      <c r="D9955">
        <v>-125503.42</v>
      </c>
      <c r="E9955" t="str">
        <f>INDEX(LedgerMapping[[#All],[Area]],MATCH(Transactions[[#This Row],[Sub Ledger]],LedgerMapping[[#All],[Sub Ledger]],0))</f>
        <v>Income Statement</v>
      </c>
    </row>
    <row r="9956" spans="1:5" x14ac:dyDescent="0.55000000000000004">
      <c r="A9956">
        <v>8</v>
      </c>
      <c r="B9956">
        <v>54000</v>
      </c>
      <c r="C9956" s="6">
        <v>43831</v>
      </c>
      <c r="D9956">
        <v>-54083.91</v>
      </c>
      <c r="E9956" t="str">
        <f>INDEX(LedgerMapping[[#All],[Area]],MATCH(Transactions[[#This Row],[Sub Ledger]],LedgerMapping[[#All],[Sub Ledger]],0))</f>
        <v>Income Statement</v>
      </c>
    </row>
    <row r="9957" spans="1:5" x14ac:dyDescent="0.55000000000000004">
      <c r="A9957">
        <v>8</v>
      </c>
      <c r="B9957">
        <v>54000</v>
      </c>
      <c r="C9957" s="6">
        <v>43862</v>
      </c>
      <c r="D9957">
        <v>-53353.59</v>
      </c>
      <c r="E9957" t="str">
        <f>INDEX(LedgerMapping[[#All],[Area]],MATCH(Transactions[[#This Row],[Sub Ledger]],LedgerMapping[[#All],[Sub Ledger]],0))</f>
        <v>Income Statement</v>
      </c>
    </row>
    <row r="9958" spans="1:5" x14ac:dyDescent="0.55000000000000004">
      <c r="A9958">
        <v>8</v>
      </c>
      <c r="B9958">
        <v>54000</v>
      </c>
      <c r="C9958" s="6">
        <v>43891</v>
      </c>
      <c r="D9958">
        <v>-7286.07</v>
      </c>
      <c r="E9958" t="str">
        <f>INDEX(LedgerMapping[[#All],[Area]],MATCH(Transactions[[#This Row],[Sub Ledger]],LedgerMapping[[#All],[Sub Ledger]],0))</f>
        <v>Income Statement</v>
      </c>
    </row>
    <row r="9959" spans="1:5" x14ac:dyDescent="0.55000000000000004">
      <c r="A9959">
        <v>8</v>
      </c>
      <c r="B9959">
        <v>54000</v>
      </c>
      <c r="C9959" s="6">
        <v>43922</v>
      </c>
      <c r="D9959">
        <v>-3698.12</v>
      </c>
      <c r="E9959" t="str">
        <f>INDEX(LedgerMapping[[#All],[Area]],MATCH(Transactions[[#This Row],[Sub Ledger]],LedgerMapping[[#All],[Sub Ledger]],0))</f>
        <v>Income Statement</v>
      </c>
    </row>
    <row r="9960" spans="1:5" x14ac:dyDescent="0.55000000000000004">
      <c r="A9960">
        <v>8</v>
      </c>
      <c r="B9960">
        <v>54000</v>
      </c>
      <c r="C9960" s="6">
        <v>43952</v>
      </c>
      <c r="D9960">
        <v>-5964.83</v>
      </c>
      <c r="E9960" t="str">
        <f>INDEX(LedgerMapping[[#All],[Area]],MATCH(Transactions[[#This Row],[Sub Ledger]],LedgerMapping[[#All],[Sub Ledger]],0))</f>
        <v>Income Statement</v>
      </c>
    </row>
    <row r="9961" spans="1:5" x14ac:dyDescent="0.55000000000000004">
      <c r="A9961">
        <v>8</v>
      </c>
      <c r="B9961">
        <v>54000</v>
      </c>
      <c r="C9961" s="6">
        <v>43983</v>
      </c>
      <c r="D9961">
        <v>-7205.76</v>
      </c>
      <c r="E9961" t="str">
        <f>INDEX(LedgerMapping[[#All],[Area]],MATCH(Transactions[[#This Row],[Sub Ledger]],LedgerMapping[[#All],[Sub Ledger]],0))</f>
        <v>Income Statement</v>
      </c>
    </row>
    <row r="9962" spans="1:5" x14ac:dyDescent="0.55000000000000004">
      <c r="A9962">
        <v>8</v>
      </c>
      <c r="B9962">
        <v>54000</v>
      </c>
      <c r="C9962" s="6">
        <v>44013</v>
      </c>
      <c r="D9962">
        <v>-3329.93</v>
      </c>
      <c r="E9962" t="str">
        <f>INDEX(LedgerMapping[[#All],[Area]],MATCH(Transactions[[#This Row],[Sub Ledger]],LedgerMapping[[#All],[Sub Ledger]],0))</f>
        <v>Income Statement</v>
      </c>
    </row>
    <row r="9963" spans="1:5" x14ac:dyDescent="0.55000000000000004">
      <c r="A9963">
        <v>8</v>
      </c>
      <c r="B9963">
        <v>54000</v>
      </c>
      <c r="C9963" s="6">
        <v>44044</v>
      </c>
      <c r="D9963">
        <v>-2392.0300000000002</v>
      </c>
      <c r="E9963" t="str">
        <f>INDEX(LedgerMapping[[#All],[Area]],MATCH(Transactions[[#This Row],[Sub Ledger]],LedgerMapping[[#All],[Sub Ledger]],0))</f>
        <v>Income Statement</v>
      </c>
    </row>
    <row r="9964" spans="1:5" x14ac:dyDescent="0.55000000000000004">
      <c r="A9964">
        <v>8</v>
      </c>
      <c r="B9964">
        <v>54000</v>
      </c>
      <c r="C9964" s="6">
        <v>44075</v>
      </c>
      <c r="D9964">
        <v>-105.63</v>
      </c>
      <c r="E9964" t="str">
        <f>INDEX(LedgerMapping[[#All],[Area]],MATCH(Transactions[[#This Row],[Sub Ledger]],LedgerMapping[[#All],[Sub Ledger]],0))</f>
        <v>Income Statement</v>
      </c>
    </row>
    <row r="9965" spans="1:5" x14ac:dyDescent="0.55000000000000004">
      <c r="A9965">
        <v>8</v>
      </c>
      <c r="B9965">
        <v>54000</v>
      </c>
      <c r="C9965" s="6">
        <v>44105</v>
      </c>
      <c r="D9965">
        <v>-6958.79</v>
      </c>
      <c r="E9965" t="str">
        <f>INDEX(LedgerMapping[[#All],[Area]],MATCH(Transactions[[#This Row],[Sub Ledger]],LedgerMapping[[#All],[Sub Ledger]],0))</f>
        <v>Income Statement</v>
      </c>
    </row>
    <row r="9966" spans="1:5" x14ac:dyDescent="0.55000000000000004">
      <c r="A9966">
        <v>8</v>
      </c>
      <c r="B9966">
        <v>54000</v>
      </c>
      <c r="C9966" s="6">
        <v>44136</v>
      </c>
      <c r="D9966">
        <v>-7107.27</v>
      </c>
      <c r="E9966" t="str">
        <f>INDEX(LedgerMapping[[#All],[Area]],MATCH(Transactions[[#This Row],[Sub Ledger]],LedgerMapping[[#All],[Sub Ledger]],0))</f>
        <v>Income Statement</v>
      </c>
    </row>
    <row r="9967" spans="1:5" x14ac:dyDescent="0.55000000000000004">
      <c r="A9967">
        <v>8</v>
      </c>
      <c r="B9967">
        <v>54000</v>
      </c>
      <c r="C9967" s="6">
        <v>44166</v>
      </c>
      <c r="D9967">
        <v>-988.98</v>
      </c>
      <c r="E9967" t="str">
        <f>INDEX(LedgerMapping[[#All],[Area]],MATCH(Transactions[[#This Row],[Sub Ledger]],LedgerMapping[[#All],[Sub Ledger]],0))</f>
        <v>Income Statement</v>
      </c>
    </row>
    <row r="9968" spans="1:5" x14ac:dyDescent="0.55000000000000004">
      <c r="A9968">
        <v>8</v>
      </c>
      <c r="B9968">
        <v>54000</v>
      </c>
      <c r="C9968" s="6">
        <v>44197</v>
      </c>
      <c r="D9968">
        <v>-49523.22</v>
      </c>
      <c r="E9968" t="str">
        <f>INDEX(LedgerMapping[[#All],[Area]],MATCH(Transactions[[#This Row],[Sub Ledger]],LedgerMapping[[#All],[Sub Ledger]],0))</f>
        <v>Income Statement</v>
      </c>
    </row>
    <row r="9969" spans="1:5" x14ac:dyDescent="0.55000000000000004">
      <c r="A9969">
        <v>8</v>
      </c>
      <c r="B9969">
        <v>54000</v>
      </c>
      <c r="C9969" s="6">
        <v>44228</v>
      </c>
      <c r="D9969">
        <v>-21360.57</v>
      </c>
      <c r="E9969" t="str">
        <f>INDEX(LedgerMapping[[#All],[Area]],MATCH(Transactions[[#This Row],[Sub Ledger]],LedgerMapping[[#All],[Sub Ledger]],0))</f>
        <v>Income Statement</v>
      </c>
    </row>
    <row r="9970" spans="1:5" x14ac:dyDescent="0.55000000000000004">
      <c r="A9970">
        <v>8</v>
      </c>
      <c r="B9970">
        <v>54000</v>
      </c>
      <c r="C9970" s="6">
        <v>44256</v>
      </c>
      <c r="D9970">
        <v>-56202.13</v>
      </c>
      <c r="E9970" t="str">
        <f>INDEX(LedgerMapping[[#All],[Area]],MATCH(Transactions[[#This Row],[Sub Ledger]],LedgerMapping[[#All],[Sub Ledger]],0))</f>
        <v>Income Statement</v>
      </c>
    </row>
    <row r="9971" spans="1:5" x14ac:dyDescent="0.55000000000000004">
      <c r="A9971">
        <v>8</v>
      </c>
      <c r="B9971">
        <v>54000</v>
      </c>
      <c r="C9971" s="6">
        <v>44287</v>
      </c>
      <c r="D9971">
        <v>-1182.92</v>
      </c>
      <c r="E9971" t="str">
        <f>INDEX(LedgerMapping[[#All],[Area]],MATCH(Transactions[[#This Row],[Sub Ledger]],LedgerMapping[[#All],[Sub Ledger]],0))</f>
        <v>Income Statement</v>
      </c>
    </row>
    <row r="9972" spans="1:5" x14ac:dyDescent="0.55000000000000004">
      <c r="A9972">
        <v>8</v>
      </c>
      <c r="B9972">
        <v>54000</v>
      </c>
      <c r="C9972" s="6">
        <v>44317</v>
      </c>
      <c r="D9972">
        <v>-2020.82</v>
      </c>
      <c r="E9972" t="str">
        <f>INDEX(LedgerMapping[[#All],[Area]],MATCH(Transactions[[#This Row],[Sub Ledger]],LedgerMapping[[#All],[Sub Ledger]],0))</f>
        <v>Income Statement</v>
      </c>
    </row>
    <row r="9973" spans="1:5" x14ac:dyDescent="0.55000000000000004">
      <c r="A9973">
        <v>8</v>
      </c>
      <c r="B9973">
        <v>54000</v>
      </c>
      <c r="C9973" s="6">
        <v>44348</v>
      </c>
      <c r="D9973">
        <v>-1648.08</v>
      </c>
      <c r="E9973" t="str">
        <f>INDEX(LedgerMapping[[#All],[Area]],MATCH(Transactions[[#This Row],[Sub Ledger]],LedgerMapping[[#All],[Sub Ledger]],0))</f>
        <v>Income Statement</v>
      </c>
    </row>
    <row r="9974" spans="1:5" x14ac:dyDescent="0.55000000000000004">
      <c r="A9974">
        <v>8</v>
      </c>
      <c r="B9974">
        <v>54000</v>
      </c>
      <c r="C9974" s="6">
        <v>44378</v>
      </c>
      <c r="D9974">
        <v>-34.42</v>
      </c>
      <c r="E9974" t="str">
        <f>INDEX(LedgerMapping[[#All],[Area]],MATCH(Transactions[[#This Row],[Sub Ledger]],LedgerMapping[[#All],[Sub Ledger]],0))</f>
        <v>Income Statement</v>
      </c>
    </row>
    <row r="9975" spans="1:5" x14ac:dyDescent="0.55000000000000004">
      <c r="A9975">
        <v>8</v>
      </c>
      <c r="B9975">
        <v>54000</v>
      </c>
      <c r="C9975" s="6">
        <v>44440</v>
      </c>
      <c r="D9975">
        <v>-737.46</v>
      </c>
      <c r="E9975" t="str">
        <f>INDEX(LedgerMapping[[#All],[Area]],MATCH(Transactions[[#This Row],[Sub Ledger]],LedgerMapping[[#All],[Sub Ledger]],0))</f>
        <v>Income Statement</v>
      </c>
    </row>
    <row r="9976" spans="1:5" x14ac:dyDescent="0.55000000000000004">
      <c r="A9976">
        <v>8</v>
      </c>
      <c r="B9976">
        <v>54000</v>
      </c>
      <c r="C9976" s="6">
        <v>44470</v>
      </c>
      <c r="D9976">
        <v>-3339.02</v>
      </c>
      <c r="E9976" t="str">
        <f>INDEX(LedgerMapping[[#All],[Area]],MATCH(Transactions[[#This Row],[Sub Ledger]],LedgerMapping[[#All],[Sub Ledger]],0))</f>
        <v>Income Statement</v>
      </c>
    </row>
    <row r="9977" spans="1:5" x14ac:dyDescent="0.55000000000000004">
      <c r="A9977">
        <v>8</v>
      </c>
      <c r="B9977">
        <v>54000</v>
      </c>
      <c r="C9977" s="6">
        <v>44501</v>
      </c>
      <c r="D9977">
        <v>-3598.12</v>
      </c>
      <c r="E9977" t="str">
        <f>INDEX(LedgerMapping[[#All],[Area]],MATCH(Transactions[[#This Row],[Sub Ledger]],LedgerMapping[[#All],[Sub Ledger]],0))</f>
        <v>Income Statement</v>
      </c>
    </row>
    <row r="9978" spans="1:5" x14ac:dyDescent="0.55000000000000004">
      <c r="A9978">
        <v>8</v>
      </c>
      <c r="B9978">
        <v>54000</v>
      </c>
      <c r="C9978" s="6">
        <v>44531</v>
      </c>
      <c r="D9978">
        <v>-11211.9</v>
      </c>
      <c r="E9978" t="str">
        <f>INDEX(LedgerMapping[[#All],[Area]],MATCH(Transactions[[#This Row],[Sub Ledger]],LedgerMapping[[#All],[Sub Ledger]],0))</f>
        <v>Income Statement</v>
      </c>
    </row>
    <row r="9979" spans="1:5" x14ac:dyDescent="0.55000000000000004">
      <c r="A9979">
        <v>8</v>
      </c>
      <c r="B9979">
        <v>56000</v>
      </c>
      <c r="C9979" s="6">
        <v>43466</v>
      </c>
      <c r="D9979">
        <v>-73593.36</v>
      </c>
      <c r="E9979" t="str">
        <f>INDEX(LedgerMapping[[#All],[Area]],MATCH(Transactions[[#This Row],[Sub Ledger]],LedgerMapping[[#All],[Sub Ledger]],0))</f>
        <v>Income Statement</v>
      </c>
    </row>
    <row r="9980" spans="1:5" x14ac:dyDescent="0.55000000000000004">
      <c r="A9980">
        <v>8</v>
      </c>
      <c r="B9980">
        <v>56000</v>
      </c>
      <c r="C9980" s="6">
        <v>43497</v>
      </c>
      <c r="D9980">
        <v>-195238.05</v>
      </c>
      <c r="E9980" t="str">
        <f>INDEX(LedgerMapping[[#All],[Area]],MATCH(Transactions[[#This Row],[Sub Ledger]],LedgerMapping[[#All],[Sub Ledger]],0))</f>
        <v>Income Statement</v>
      </c>
    </row>
    <row r="9981" spans="1:5" x14ac:dyDescent="0.55000000000000004">
      <c r="A9981">
        <v>8</v>
      </c>
      <c r="B9981">
        <v>56000</v>
      </c>
      <c r="C9981" s="6">
        <v>43525</v>
      </c>
      <c r="D9981">
        <v>-108586.44</v>
      </c>
      <c r="E9981" t="str">
        <f>INDEX(LedgerMapping[[#All],[Area]],MATCH(Transactions[[#This Row],[Sub Ledger]],LedgerMapping[[#All],[Sub Ledger]],0))</f>
        <v>Income Statement</v>
      </c>
    </row>
    <row r="9982" spans="1:5" x14ac:dyDescent="0.55000000000000004">
      <c r="A9982">
        <v>8</v>
      </c>
      <c r="B9982">
        <v>56000</v>
      </c>
      <c r="C9982" s="6">
        <v>43556</v>
      </c>
      <c r="D9982">
        <v>-119236.64</v>
      </c>
      <c r="E9982" t="str">
        <f>INDEX(LedgerMapping[[#All],[Area]],MATCH(Transactions[[#This Row],[Sub Ledger]],LedgerMapping[[#All],[Sub Ledger]],0))</f>
        <v>Income Statement</v>
      </c>
    </row>
    <row r="9983" spans="1:5" x14ac:dyDescent="0.55000000000000004">
      <c r="A9983">
        <v>8</v>
      </c>
      <c r="B9983">
        <v>56000</v>
      </c>
      <c r="C9983" s="6">
        <v>43586</v>
      </c>
      <c r="D9983">
        <v>-214285.38</v>
      </c>
      <c r="E9983" t="str">
        <f>INDEX(LedgerMapping[[#All],[Area]],MATCH(Transactions[[#This Row],[Sub Ledger]],LedgerMapping[[#All],[Sub Ledger]],0))</f>
        <v>Income Statement</v>
      </c>
    </row>
    <row r="9984" spans="1:5" x14ac:dyDescent="0.55000000000000004">
      <c r="A9984">
        <v>8</v>
      </c>
      <c r="B9984">
        <v>56000</v>
      </c>
      <c r="C9984" s="6">
        <v>43617</v>
      </c>
      <c r="D9984">
        <v>-153510</v>
      </c>
      <c r="E9984" t="str">
        <f>INDEX(LedgerMapping[[#All],[Area]],MATCH(Transactions[[#This Row],[Sub Ledger]],LedgerMapping[[#All],[Sub Ledger]],0))</f>
        <v>Income Statement</v>
      </c>
    </row>
    <row r="9985" spans="1:5" x14ac:dyDescent="0.55000000000000004">
      <c r="A9985">
        <v>8</v>
      </c>
      <c r="B9985">
        <v>56000</v>
      </c>
      <c r="C9985" s="6">
        <v>43647</v>
      </c>
      <c r="D9985">
        <v>-98228.67</v>
      </c>
      <c r="E9985" t="str">
        <f>INDEX(LedgerMapping[[#All],[Area]],MATCH(Transactions[[#This Row],[Sub Ledger]],LedgerMapping[[#All],[Sub Ledger]],0))</f>
        <v>Income Statement</v>
      </c>
    </row>
    <row r="9986" spans="1:5" x14ac:dyDescent="0.55000000000000004">
      <c r="A9986">
        <v>8</v>
      </c>
      <c r="B9986">
        <v>56000</v>
      </c>
      <c r="C9986" s="6">
        <v>43678</v>
      </c>
      <c r="D9986">
        <v>-216364.2</v>
      </c>
      <c r="E9986" t="str">
        <f>INDEX(LedgerMapping[[#All],[Area]],MATCH(Transactions[[#This Row],[Sub Ledger]],LedgerMapping[[#All],[Sub Ledger]],0))</f>
        <v>Income Statement</v>
      </c>
    </row>
    <row r="9987" spans="1:5" x14ac:dyDescent="0.55000000000000004">
      <c r="A9987">
        <v>8</v>
      </c>
      <c r="B9987">
        <v>56000</v>
      </c>
      <c r="C9987" s="6">
        <v>43709</v>
      </c>
      <c r="D9987">
        <v>-172896.73</v>
      </c>
      <c r="E9987" t="str">
        <f>INDEX(LedgerMapping[[#All],[Area]],MATCH(Transactions[[#This Row],[Sub Ledger]],LedgerMapping[[#All],[Sub Ledger]],0))</f>
        <v>Income Statement</v>
      </c>
    </row>
    <row r="9988" spans="1:5" x14ac:dyDescent="0.55000000000000004">
      <c r="A9988">
        <v>8</v>
      </c>
      <c r="B9988">
        <v>56000</v>
      </c>
      <c r="C9988" s="6">
        <v>43739</v>
      </c>
      <c r="D9988">
        <v>-112431.96</v>
      </c>
      <c r="E9988" t="str">
        <f>INDEX(LedgerMapping[[#All],[Area]],MATCH(Transactions[[#This Row],[Sub Ledger]],LedgerMapping[[#All],[Sub Ledger]],0))</f>
        <v>Income Statement</v>
      </c>
    </row>
    <row r="9989" spans="1:5" x14ac:dyDescent="0.55000000000000004">
      <c r="A9989">
        <v>8</v>
      </c>
      <c r="B9989">
        <v>56000</v>
      </c>
      <c r="C9989" s="6">
        <v>43770</v>
      </c>
      <c r="D9989">
        <v>-257105.87</v>
      </c>
      <c r="E9989" t="str">
        <f>INDEX(LedgerMapping[[#All],[Area]],MATCH(Transactions[[#This Row],[Sub Ledger]],LedgerMapping[[#All],[Sub Ledger]],0))</f>
        <v>Income Statement</v>
      </c>
    </row>
    <row r="9990" spans="1:5" x14ac:dyDescent="0.55000000000000004">
      <c r="A9990">
        <v>8</v>
      </c>
      <c r="B9990">
        <v>56000</v>
      </c>
      <c r="C9990" s="6">
        <v>43800</v>
      </c>
      <c r="D9990">
        <v>-175858.9</v>
      </c>
      <c r="E9990" t="str">
        <f>INDEX(LedgerMapping[[#All],[Area]],MATCH(Transactions[[#This Row],[Sub Ledger]],LedgerMapping[[#All],[Sub Ledger]],0))</f>
        <v>Income Statement</v>
      </c>
    </row>
    <row r="9991" spans="1:5" x14ac:dyDescent="0.55000000000000004">
      <c r="A9991">
        <v>8</v>
      </c>
      <c r="B9991">
        <v>56000</v>
      </c>
      <c r="C9991" s="6">
        <v>43831</v>
      </c>
      <c r="D9991">
        <v>-185365.14</v>
      </c>
      <c r="E9991" t="str">
        <f>INDEX(LedgerMapping[[#All],[Area]],MATCH(Transactions[[#This Row],[Sub Ledger]],LedgerMapping[[#All],[Sub Ledger]],0))</f>
        <v>Income Statement</v>
      </c>
    </row>
    <row r="9992" spans="1:5" x14ac:dyDescent="0.55000000000000004">
      <c r="A9992">
        <v>8</v>
      </c>
      <c r="B9992">
        <v>56000</v>
      </c>
      <c r="C9992" s="6">
        <v>43862</v>
      </c>
      <c r="D9992">
        <v>-308791.67999999999</v>
      </c>
      <c r="E9992" t="str">
        <f>INDEX(LedgerMapping[[#All],[Area]],MATCH(Transactions[[#This Row],[Sub Ledger]],LedgerMapping[[#All],[Sub Ledger]],0))</f>
        <v>Income Statement</v>
      </c>
    </row>
    <row r="9993" spans="1:5" x14ac:dyDescent="0.55000000000000004">
      <c r="A9993">
        <v>8</v>
      </c>
      <c r="B9993">
        <v>56000</v>
      </c>
      <c r="C9993" s="6">
        <v>43891</v>
      </c>
      <c r="D9993">
        <v>-241613.16</v>
      </c>
      <c r="E9993" t="str">
        <f>INDEX(LedgerMapping[[#All],[Area]],MATCH(Transactions[[#This Row],[Sub Ledger]],LedgerMapping[[#All],[Sub Ledger]],0))</f>
        <v>Income Statement</v>
      </c>
    </row>
    <row r="9994" spans="1:5" x14ac:dyDescent="0.55000000000000004">
      <c r="A9994">
        <v>8</v>
      </c>
      <c r="B9994">
        <v>56000</v>
      </c>
      <c r="C9994" s="6">
        <v>43922</v>
      </c>
      <c r="D9994">
        <v>-161751.06</v>
      </c>
      <c r="E9994" t="str">
        <f>INDEX(LedgerMapping[[#All],[Area]],MATCH(Transactions[[#This Row],[Sub Ledger]],LedgerMapping[[#All],[Sub Ledger]],0))</f>
        <v>Income Statement</v>
      </c>
    </row>
    <row r="9995" spans="1:5" x14ac:dyDescent="0.55000000000000004">
      <c r="A9995">
        <v>8</v>
      </c>
      <c r="B9995">
        <v>56000</v>
      </c>
      <c r="C9995" s="6">
        <v>43952</v>
      </c>
      <c r="D9995">
        <v>-255746.76</v>
      </c>
      <c r="E9995" t="str">
        <f>INDEX(LedgerMapping[[#All],[Area]],MATCH(Transactions[[#This Row],[Sub Ledger]],LedgerMapping[[#All],[Sub Ledger]],0))</f>
        <v>Income Statement</v>
      </c>
    </row>
    <row r="9996" spans="1:5" x14ac:dyDescent="0.55000000000000004">
      <c r="A9996">
        <v>8</v>
      </c>
      <c r="B9996">
        <v>56000</v>
      </c>
      <c r="C9996" s="6">
        <v>43983</v>
      </c>
      <c r="D9996">
        <v>-214261.13</v>
      </c>
      <c r="E9996" t="str">
        <f>INDEX(LedgerMapping[[#All],[Area]],MATCH(Transactions[[#This Row],[Sub Ledger]],LedgerMapping[[#All],[Sub Ledger]],0))</f>
        <v>Income Statement</v>
      </c>
    </row>
    <row r="9997" spans="1:5" x14ac:dyDescent="0.55000000000000004">
      <c r="A9997">
        <v>8</v>
      </c>
      <c r="B9997">
        <v>56000</v>
      </c>
      <c r="C9997" s="6">
        <v>44013</v>
      </c>
      <c r="D9997">
        <v>-121589.71</v>
      </c>
      <c r="E9997" t="str">
        <f>INDEX(LedgerMapping[[#All],[Area]],MATCH(Transactions[[#This Row],[Sub Ledger]],LedgerMapping[[#All],[Sub Ledger]],0))</f>
        <v>Income Statement</v>
      </c>
    </row>
    <row r="9998" spans="1:5" x14ac:dyDescent="0.55000000000000004">
      <c r="A9998">
        <v>8</v>
      </c>
      <c r="B9998">
        <v>56000</v>
      </c>
      <c r="C9998" s="6">
        <v>44044</v>
      </c>
      <c r="D9998">
        <v>-184977.26</v>
      </c>
      <c r="E9998" t="str">
        <f>INDEX(LedgerMapping[[#All],[Area]],MATCH(Transactions[[#This Row],[Sub Ledger]],LedgerMapping[[#All],[Sub Ledger]],0))</f>
        <v>Income Statement</v>
      </c>
    </row>
    <row r="9999" spans="1:5" x14ac:dyDescent="0.55000000000000004">
      <c r="A9999">
        <v>8</v>
      </c>
      <c r="B9999">
        <v>56000</v>
      </c>
      <c r="C9999" s="6">
        <v>44075</v>
      </c>
      <c r="D9999">
        <v>-189837.95</v>
      </c>
      <c r="E9999" t="str">
        <f>INDEX(LedgerMapping[[#All],[Area]],MATCH(Transactions[[#This Row],[Sub Ledger]],LedgerMapping[[#All],[Sub Ledger]],0))</f>
        <v>Income Statement</v>
      </c>
    </row>
    <row r="10000" spans="1:5" x14ac:dyDescent="0.55000000000000004">
      <c r="A10000">
        <v>8</v>
      </c>
      <c r="B10000">
        <v>56000</v>
      </c>
      <c r="C10000" s="6">
        <v>44105</v>
      </c>
      <c r="D10000">
        <v>-167181.47</v>
      </c>
      <c r="E10000" t="str">
        <f>INDEX(LedgerMapping[[#All],[Area]],MATCH(Transactions[[#This Row],[Sub Ledger]],LedgerMapping[[#All],[Sub Ledger]],0))</f>
        <v>Income Statement</v>
      </c>
    </row>
    <row r="10001" spans="1:5" x14ac:dyDescent="0.55000000000000004">
      <c r="A10001">
        <v>8</v>
      </c>
      <c r="B10001">
        <v>56000</v>
      </c>
      <c r="C10001" s="6">
        <v>44136</v>
      </c>
      <c r="D10001">
        <v>-234693.33</v>
      </c>
      <c r="E10001" t="str">
        <f>INDEX(LedgerMapping[[#All],[Area]],MATCH(Transactions[[#This Row],[Sub Ledger]],LedgerMapping[[#All],[Sub Ledger]],0))</f>
        <v>Income Statement</v>
      </c>
    </row>
    <row r="10002" spans="1:5" x14ac:dyDescent="0.55000000000000004">
      <c r="A10002">
        <v>8</v>
      </c>
      <c r="B10002">
        <v>56000</v>
      </c>
      <c r="C10002" s="6">
        <v>44166</v>
      </c>
      <c r="D10002">
        <v>-216217.23</v>
      </c>
      <c r="E10002" t="str">
        <f>INDEX(LedgerMapping[[#All],[Area]],MATCH(Transactions[[#This Row],[Sub Ledger]],LedgerMapping[[#All],[Sub Ledger]],0))</f>
        <v>Income Statement</v>
      </c>
    </row>
    <row r="10003" spans="1:5" x14ac:dyDescent="0.55000000000000004">
      <c r="A10003">
        <v>8</v>
      </c>
      <c r="B10003">
        <v>56000</v>
      </c>
      <c r="C10003" s="6">
        <v>44197</v>
      </c>
      <c r="D10003">
        <v>-187183.35999999999</v>
      </c>
      <c r="E10003" t="str">
        <f>INDEX(LedgerMapping[[#All],[Area]],MATCH(Transactions[[#This Row],[Sub Ledger]],LedgerMapping[[#All],[Sub Ledger]],0))</f>
        <v>Income Statement</v>
      </c>
    </row>
    <row r="10004" spans="1:5" x14ac:dyDescent="0.55000000000000004">
      <c r="A10004">
        <v>8</v>
      </c>
      <c r="B10004">
        <v>56000</v>
      </c>
      <c r="C10004" s="6">
        <v>44228</v>
      </c>
      <c r="D10004">
        <v>-319243.39</v>
      </c>
      <c r="E10004" t="str">
        <f>INDEX(LedgerMapping[[#All],[Area]],MATCH(Transactions[[#This Row],[Sub Ledger]],LedgerMapping[[#All],[Sub Ledger]],0))</f>
        <v>Income Statement</v>
      </c>
    </row>
    <row r="10005" spans="1:5" x14ac:dyDescent="0.55000000000000004">
      <c r="A10005">
        <v>8</v>
      </c>
      <c r="B10005">
        <v>56000</v>
      </c>
      <c r="C10005" s="6">
        <v>44256</v>
      </c>
      <c r="D10005">
        <v>-322913.15999999997</v>
      </c>
      <c r="E10005" t="str">
        <f>INDEX(LedgerMapping[[#All],[Area]],MATCH(Transactions[[#This Row],[Sub Ledger]],LedgerMapping[[#All],[Sub Ledger]],0))</f>
        <v>Income Statement</v>
      </c>
    </row>
    <row r="10006" spans="1:5" x14ac:dyDescent="0.55000000000000004">
      <c r="A10006">
        <v>8</v>
      </c>
      <c r="B10006">
        <v>56000</v>
      </c>
      <c r="C10006" s="6">
        <v>44287</v>
      </c>
      <c r="D10006">
        <v>-160667.71</v>
      </c>
      <c r="E10006" t="str">
        <f>INDEX(LedgerMapping[[#All],[Area]],MATCH(Transactions[[#This Row],[Sub Ledger]],LedgerMapping[[#All],[Sub Ledger]],0))</f>
        <v>Income Statement</v>
      </c>
    </row>
    <row r="10007" spans="1:5" x14ac:dyDescent="0.55000000000000004">
      <c r="A10007">
        <v>8</v>
      </c>
      <c r="B10007">
        <v>56000</v>
      </c>
      <c r="C10007" s="6">
        <v>44317</v>
      </c>
      <c r="D10007">
        <v>-273097.08</v>
      </c>
      <c r="E10007" t="str">
        <f>INDEX(LedgerMapping[[#All],[Area]],MATCH(Transactions[[#This Row],[Sub Ledger]],LedgerMapping[[#All],[Sub Ledger]],0))</f>
        <v>Income Statement</v>
      </c>
    </row>
    <row r="10008" spans="1:5" x14ac:dyDescent="0.55000000000000004">
      <c r="A10008">
        <v>8</v>
      </c>
      <c r="B10008">
        <v>56000</v>
      </c>
      <c r="C10008" s="6">
        <v>44348</v>
      </c>
      <c r="D10008">
        <v>-318982.78000000003</v>
      </c>
      <c r="E10008" t="str">
        <f>INDEX(LedgerMapping[[#All],[Area]],MATCH(Transactions[[#This Row],[Sub Ledger]],LedgerMapping[[#All],[Sub Ledger]],0))</f>
        <v>Income Statement</v>
      </c>
    </row>
    <row r="10009" spans="1:5" x14ac:dyDescent="0.55000000000000004">
      <c r="A10009">
        <v>8</v>
      </c>
      <c r="B10009">
        <v>56000</v>
      </c>
      <c r="C10009" s="6">
        <v>44378</v>
      </c>
      <c r="D10009">
        <v>-121470.01</v>
      </c>
      <c r="E10009" t="str">
        <f>INDEX(LedgerMapping[[#All],[Area]],MATCH(Transactions[[#This Row],[Sub Ledger]],LedgerMapping[[#All],[Sub Ledger]],0))</f>
        <v>Income Statement</v>
      </c>
    </row>
    <row r="10010" spans="1:5" x14ac:dyDescent="0.55000000000000004">
      <c r="A10010">
        <v>8</v>
      </c>
      <c r="B10010">
        <v>56000</v>
      </c>
      <c r="C10010" s="6">
        <v>44409</v>
      </c>
      <c r="D10010">
        <v>-193906.21</v>
      </c>
      <c r="E10010" t="str">
        <f>INDEX(LedgerMapping[[#All],[Area]],MATCH(Transactions[[#This Row],[Sub Ledger]],LedgerMapping[[#All],[Sub Ledger]],0))</f>
        <v>Income Statement</v>
      </c>
    </row>
    <row r="10011" spans="1:5" x14ac:dyDescent="0.55000000000000004">
      <c r="A10011">
        <v>8</v>
      </c>
      <c r="B10011">
        <v>56000</v>
      </c>
      <c r="C10011" s="6">
        <v>44440</v>
      </c>
      <c r="D10011">
        <v>-243223.79</v>
      </c>
      <c r="E10011" t="str">
        <f>INDEX(LedgerMapping[[#All],[Area]],MATCH(Transactions[[#This Row],[Sub Ledger]],LedgerMapping[[#All],[Sub Ledger]],0))</f>
        <v>Income Statement</v>
      </c>
    </row>
    <row r="10012" spans="1:5" x14ac:dyDescent="0.55000000000000004">
      <c r="A10012">
        <v>8</v>
      </c>
      <c r="B10012">
        <v>56000</v>
      </c>
      <c r="C10012" s="6">
        <v>44470</v>
      </c>
      <c r="D10012">
        <v>-157620.68</v>
      </c>
      <c r="E10012" t="str">
        <f>INDEX(LedgerMapping[[#All],[Area]],MATCH(Transactions[[#This Row],[Sub Ledger]],LedgerMapping[[#All],[Sub Ledger]],0))</f>
        <v>Income Statement</v>
      </c>
    </row>
    <row r="10013" spans="1:5" x14ac:dyDescent="0.55000000000000004">
      <c r="A10013">
        <v>8</v>
      </c>
      <c r="B10013">
        <v>56000</v>
      </c>
      <c r="C10013" s="6">
        <v>44501</v>
      </c>
      <c r="D10013">
        <v>-257966.49</v>
      </c>
      <c r="E10013" t="str">
        <f>INDEX(LedgerMapping[[#All],[Area]],MATCH(Transactions[[#This Row],[Sub Ledger]],LedgerMapping[[#All],[Sub Ledger]],0))</f>
        <v>Income Statement</v>
      </c>
    </row>
    <row r="10014" spans="1:5" x14ac:dyDescent="0.55000000000000004">
      <c r="A10014">
        <v>8</v>
      </c>
      <c r="B10014">
        <v>56000</v>
      </c>
      <c r="C10014" s="6">
        <v>44531</v>
      </c>
      <c r="D10014">
        <v>-303812.8</v>
      </c>
      <c r="E10014" t="str">
        <f>INDEX(LedgerMapping[[#All],[Area]],MATCH(Transactions[[#This Row],[Sub Ledger]],LedgerMapping[[#All],[Sub Ledger]],0))</f>
        <v>Income Statement</v>
      </c>
    </row>
    <row r="10015" spans="1:5" x14ac:dyDescent="0.55000000000000004">
      <c r="A10015">
        <v>8</v>
      </c>
      <c r="B10015">
        <v>57000</v>
      </c>
      <c r="C10015" s="6">
        <v>43497</v>
      </c>
      <c r="D10015">
        <v>-4810.26</v>
      </c>
      <c r="E10015" t="str">
        <f>INDEX(LedgerMapping[[#All],[Area]],MATCH(Transactions[[#This Row],[Sub Ledger]],LedgerMapping[[#All],[Sub Ledger]],0))</f>
        <v>Income Statement</v>
      </c>
    </row>
    <row r="10016" spans="1:5" x14ac:dyDescent="0.55000000000000004">
      <c r="A10016">
        <v>8</v>
      </c>
      <c r="B10016">
        <v>57000</v>
      </c>
      <c r="C10016" s="6">
        <v>43525</v>
      </c>
      <c r="D10016">
        <v>-9363.3799999999992</v>
      </c>
      <c r="E10016" t="str">
        <f>INDEX(LedgerMapping[[#All],[Area]],MATCH(Transactions[[#This Row],[Sub Ledger]],LedgerMapping[[#All],[Sub Ledger]],0))</f>
        <v>Income Statement</v>
      </c>
    </row>
    <row r="10017" spans="1:5" x14ac:dyDescent="0.55000000000000004">
      <c r="A10017">
        <v>8</v>
      </c>
      <c r="B10017">
        <v>57000</v>
      </c>
      <c r="C10017" s="6">
        <v>43556</v>
      </c>
      <c r="D10017">
        <v>-17843.84</v>
      </c>
      <c r="E10017" t="str">
        <f>INDEX(LedgerMapping[[#All],[Area]],MATCH(Transactions[[#This Row],[Sub Ledger]],LedgerMapping[[#All],[Sub Ledger]],0))</f>
        <v>Income Statement</v>
      </c>
    </row>
    <row r="10018" spans="1:5" x14ac:dyDescent="0.55000000000000004">
      <c r="A10018">
        <v>8</v>
      </c>
      <c r="B10018">
        <v>57000</v>
      </c>
      <c r="C10018" s="6">
        <v>43586</v>
      </c>
      <c r="D10018">
        <v>-23224.240000000002</v>
      </c>
      <c r="E10018" t="str">
        <f>INDEX(LedgerMapping[[#All],[Area]],MATCH(Transactions[[#This Row],[Sub Ledger]],LedgerMapping[[#All],[Sub Ledger]],0))</f>
        <v>Income Statement</v>
      </c>
    </row>
    <row r="10019" spans="1:5" x14ac:dyDescent="0.55000000000000004">
      <c r="A10019">
        <v>8</v>
      </c>
      <c r="B10019">
        <v>57000</v>
      </c>
      <c r="C10019" s="6">
        <v>43617</v>
      </c>
      <c r="D10019">
        <v>-3925.4</v>
      </c>
      <c r="E10019" t="str">
        <f>INDEX(LedgerMapping[[#All],[Area]],MATCH(Transactions[[#This Row],[Sub Ledger]],LedgerMapping[[#All],[Sub Ledger]],0))</f>
        <v>Income Statement</v>
      </c>
    </row>
    <row r="10020" spans="1:5" x14ac:dyDescent="0.55000000000000004">
      <c r="A10020">
        <v>8</v>
      </c>
      <c r="B10020">
        <v>57000</v>
      </c>
      <c r="C10020" s="6">
        <v>43647</v>
      </c>
      <c r="D10020">
        <v>-2487.4899999999998</v>
      </c>
      <c r="E10020" t="str">
        <f>INDEX(LedgerMapping[[#All],[Area]],MATCH(Transactions[[#This Row],[Sub Ledger]],LedgerMapping[[#All],[Sub Ledger]],0))</f>
        <v>Income Statement</v>
      </c>
    </row>
    <row r="10021" spans="1:5" x14ac:dyDescent="0.55000000000000004">
      <c r="A10021">
        <v>8</v>
      </c>
      <c r="B10021">
        <v>57000</v>
      </c>
      <c r="C10021" s="6">
        <v>43709</v>
      </c>
      <c r="D10021">
        <v>-15257.43</v>
      </c>
      <c r="E10021" t="str">
        <f>INDEX(LedgerMapping[[#All],[Area]],MATCH(Transactions[[#This Row],[Sub Ledger]],LedgerMapping[[#All],[Sub Ledger]],0))</f>
        <v>Income Statement</v>
      </c>
    </row>
    <row r="10022" spans="1:5" x14ac:dyDescent="0.55000000000000004">
      <c r="A10022">
        <v>8</v>
      </c>
      <c r="B10022">
        <v>57000</v>
      </c>
      <c r="C10022" s="6">
        <v>43739</v>
      </c>
      <c r="D10022">
        <v>-3466.3</v>
      </c>
      <c r="E10022" t="str">
        <f>INDEX(LedgerMapping[[#All],[Area]],MATCH(Transactions[[#This Row],[Sub Ledger]],LedgerMapping[[#All],[Sub Ledger]],0))</f>
        <v>Income Statement</v>
      </c>
    </row>
    <row r="10023" spans="1:5" x14ac:dyDescent="0.55000000000000004">
      <c r="A10023">
        <v>8</v>
      </c>
      <c r="B10023">
        <v>57000</v>
      </c>
      <c r="C10023" s="6">
        <v>43770</v>
      </c>
      <c r="D10023">
        <v>-11671</v>
      </c>
      <c r="E10023" t="str">
        <f>INDEX(LedgerMapping[[#All],[Area]],MATCH(Transactions[[#This Row],[Sub Ledger]],LedgerMapping[[#All],[Sub Ledger]],0))</f>
        <v>Income Statement</v>
      </c>
    </row>
    <row r="10024" spans="1:5" x14ac:dyDescent="0.55000000000000004">
      <c r="A10024">
        <v>8</v>
      </c>
      <c r="B10024">
        <v>57000</v>
      </c>
      <c r="C10024" s="6">
        <v>43800</v>
      </c>
      <c r="D10024">
        <v>-15333.19</v>
      </c>
      <c r="E10024" t="str">
        <f>INDEX(LedgerMapping[[#All],[Area]],MATCH(Transactions[[#This Row],[Sub Ledger]],LedgerMapping[[#All],[Sub Ledger]],0))</f>
        <v>Income Statement</v>
      </c>
    </row>
    <row r="10025" spans="1:5" x14ac:dyDescent="0.55000000000000004">
      <c r="A10025">
        <v>8</v>
      </c>
      <c r="B10025">
        <v>57000</v>
      </c>
      <c r="C10025" s="6">
        <v>43831</v>
      </c>
      <c r="D10025">
        <v>-88390.61</v>
      </c>
      <c r="E10025" t="str">
        <f>INDEX(LedgerMapping[[#All],[Area]],MATCH(Transactions[[#This Row],[Sub Ledger]],LedgerMapping[[#All],[Sub Ledger]],0))</f>
        <v>Income Statement</v>
      </c>
    </row>
    <row r="10026" spans="1:5" x14ac:dyDescent="0.55000000000000004">
      <c r="A10026">
        <v>8</v>
      </c>
      <c r="B10026">
        <v>57000</v>
      </c>
      <c r="C10026" s="6">
        <v>43862</v>
      </c>
      <c r="D10026">
        <v>-90807.32</v>
      </c>
      <c r="E10026" t="str">
        <f>INDEX(LedgerMapping[[#All],[Area]],MATCH(Transactions[[#This Row],[Sub Ledger]],LedgerMapping[[#All],[Sub Ledger]],0))</f>
        <v>Income Statement</v>
      </c>
    </row>
    <row r="10027" spans="1:5" x14ac:dyDescent="0.55000000000000004">
      <c r="A10027">
        <v>8</v>
      </c>
      <c r="B10027">
        <v>57000</v>
      </c>
      <c r="C10027" s="6">
        <v>43891</v>
      </c>
      <c r="D10027">
        <v>-51429.31</v>
      </c>
      <c r="E10027" t="str">
        <f>INDEX(LedgerMapping[[#All],[Area]],MATCH(Transactions[[#This Row],[Sub Ledger]],LedgerMapping[[#All],[Sub Ledger]],0))</f>
        <v>Income Statement</v>
      </c>
    </row>
    <row r="10028" spans="1:5" x14ac:dyDescent="0.55000000000000004">
      <c r="A10028">
        <v>8</v>
      </c>
      <c r="B10028">
        <v>57000</v>
      </c>
      <c r="C10028" s="6">
        <v>43922</v>
      </c>
      <c r="D10028">
        <v>-72476.67</v>
      </c>
      <c r="E10028" t="str">
        <f>INDEX(LedgerMapping[[#All],[Area]],MATCH(Transactions[[#This Row],[Sub Ledger]],LedgerMapping[[#All],[Sub Ledger]],0))</f>
        <v>Income Statement</v>
      </c>
    </row>
    <row r="10029" spans="1:5" x14ac:dyDescent="0.55000000000000004">
      <c r="A10029">
        <v>8</v>
      </c>
      <c r="B10029">
        <v>57000</v>
      </c>
      <c r="C10029" s="6">
        <v>43952</v>
      </c>
      <c r="D10029">
        <v>-92937.66</v>
      </c>
      <c r="E10029" t="str">
        <f>INDEX(LedgerMapping[[#All],[Area]],MATCH(Transactions[[#This Row],[Sub Ledger]],LedgerMapping[[#All],[Sub Ledger]],0))</f>
        <v>Income Statement</v>
      </c>
    </row>
    <row r="10030" spans="1:5" x14ac:dyDescent="0.55000000000000004">
      <c r="A10030">
        <v>8</v>
      </c>
      <c r="B10030">
        <v>57000</v>
      </c>
      <c r="C10030" s="6">
        <v>43983</v>
      </c>
      <c r="D10030">
        <v>-44577.67</v>
      </c>
      <c r="E10030" t="str">
        <f>INDEX(LedgerMapping[[#All],[Area]],MATCH(Transactions[[#This Row],[Sub Ledger]],LedgerMapping[[#All],[Sub Ledger]],0))</f>
        <v>Income Statement</v>
      </c>
    </row>
    <row r="10031" spans="1:5" x14ac:dyDescent="0.55000000000000004">
      <c r="A10031">
        <v>8</v>
      </c>
      <c r="B10031">
        <v>57000</v>
      </c>
      <c r="C10031" s="6">
        <v>44044</v>
      </c>
      <c r="D10031">
        <v>-48251.98</v>
      </c>
      <c r="E10031" t="str">
        <f>INDEX(LedgerMapping[[#All],[Area]],MATCH(Transactions[[#This Row],[Sub Ledger]],LedgerMapping[[#All],[Sub Ledger]],0))</f>
        <v>Income Statement</v>
      </c>
    </row>
    <row r="10032" spans="1:5" x14ac:dyDescent="0.55000000000000004">
      <c r="A10032">
        <v>8</v>
      </c>
      <c r="B10032">
        <v>57000</v>
      </c>
      <c r="C10032" s="6">
        <v>44075</v>
      </c>
      <c r="D10032">
        <v>-35829.019999999997</v>
      </c>
      <c r="E10032" t="str">
        <f>INDEX(LedgerMapping[[#All],[Area]],MATCH(Transactions[[#This Row],[Sub Ledger]],LedgerMapping[[#All],[Sub Ledger]],0))</f>
        <v>Income Statement</v>
      </c>
    </row>
    <row r="10033" spans="1:5" x14ac:dyDescent="0.55000000000000004">
      <c r="A10033">
        <v>8</v>
      </c>
      <c r="B10033">
        <v>57000</v>
      </c>
      <c r="C10033" s="6">
        <v>44105</v>
      </c>
      <c r="D10033">
        <v>-40095.769999999997</v>
      </c>
      <c r="E10033" t="str">
        <f>INDEX(LedgerMapping[[#All],[Area]],MATCH(Transactions[[#This Row],[Sub Ledger]],LedgerMapping[[#All],[Sub Ledger]],0))</f>
        <v>Income Statement</v>
      </c>
    </row>
    <row r="10034" spans="1:5" x14ac:dyDescent="0.55000000000000004">
      <c r="A10034">
        <v>8</v>
      </c>
      <c r="B10034">
        <v>57000</v>
      </c>
      <c r="C10034" s="6">
        <v>44136</v>
      </c>
      <c r="D10034">
        <v>-42586.720000000001</v>
      </c>
      <c r="E10034" t="str">
        <f>INDEX(LedgerMapping[[#All],[Area]],MATCH(Transactions[[#This Row],[Sub Ledger]],LedgerMapping[[#All],[Sub Ledger]],0))</f>
        <v>Income Statement</v>
      </c>
    </row>
    <row r="10035" spans="1:5" x14ac:dyDescent="0.55000000000000004">
      <c r="A10035">
        <v>8</v>
      </c>
      <c r="B10035">
        <v>57000</v>
      </c>
      <c r="C10035" s="6">
        <v>44166</v>
      </c>
      <c r="D10035">
        <v>-20156</v>
      </c>
      <c r="E10035" t="str">
        <f>INDEX(LedgerMapping[[#All],[Area]],MATCH(Transactions[[#This Row],[Sub Ledger]],LedgerMapping[[#All],[Sub Ledger]],0))</f>
        <v>Income Statement</v>
      </c>
    </row>
    <row r="10036" spans="1:5" x14ac:dyDescent="0.55000000000000004">
      <c r="A10036">
        <v>8</v>
      </c>
      <c r="B10036">
        <v>57000</v>
      </c>
      <c r="C10036" s="6">
        <v>44228</v>
      </c>
      <c r="D10036">
        <v>-47608.03</v>
      </c>
      <c r="E10036" t="str">
        <f>INDEX(LedgerMapping[[#All],[Area]],MATCH(Transactions[[#This Row],[Sub Ledger]],LedgerMapping[[#All],[Sub Ledger]],0))</f>
        <v>Income Statement</v>
      </c>
    </row>
    <row r="10037" spans="1:5" x14ac:dyDescent="0.55000000000000004">
      <c r="A10037">
        <v>8</v>
      </c>
      <c r="B10037">
        <v>57000</v>
      </c>
      <c r="C10037" s="6">
        <v>44256</v>
      </c>
      <c r="D10037">
        <v>-58864.3</v>
      </c>
      <c r="E10037" t="str">
        <f>INDEX(LedgerMapping[[#All],[Area]],MATCH(Transactions[[#This Row],[Sub Ledger]],LedgerMapping[[#All],[Sub Ledger]],0))</f>
        <v>Income Statement</v>
      </c>
    </row>
    <row r="10038" spans="1:5" x14ac:dyDescent="0.55000000000000004">
      <c r="A10038">
        <v>8</v>
      </c>
      <c r="B10038">
        <v>57000</v>
      </c>
      <c r="C10038" s="6">
        <v>44287</v>
      </c>
      <c r="D10038">
        <v>-11031.59</v>
      </c>
      <c r="E10038" t="str">
        <f>INDEX(LedgerMapping[[#All],[Area]],MATCH(Transactions[[#This Row],[Sub Ledger]],LedgerMapping[[#All],[Sub Ledger]],0))</f>
        <v>Income Statement</v>
      </c>
    </row>
    <row r="10039" spans="1:5" x14ac:dyDescent="0.55000000000000004">
      <c r="A10039">
        <v>8</v>
      </c>
      <c r="B10039">
        <v>57000</v>
      </c>
      <c r="C10039" s="6">
        <v>44317</v>
      </c>
      <c r="D10039">
        <v>-23627.279999999999</v>
      </c>
      <c r="E10039" t="str">
        <f>INDEX(LedgerMapping[[#All],[Area]],MATCH(Transactions[[#This Row],[Sub Ledger]],LedgerMapping[[#All],[Sub Ledger]],0))</f>
        <v>Income Statement</v>
      </c>
    </row>
    <row r="10040" spans="1:5" x14ac:dyDescent="0.55000000000000004">
      <c r="A10040">
        <v>8</v>
      </c>
      <c r="B10040">
        <v>57000</v>
      </c>
      <c r="C10040" s="6">
        <v>44348</v>
      </c>
      <c r="D10040">
        <v>-77805.56</v>
      </c>
      <c r="E10040" t="str">
        <f>INDEX(LedgerMapping[[#All],[Area]],MATCH(Transactions[[#This Row],[Sub Ledger]],LedgerMapping[[#All],[Sub Ledger]],0))</f>
        <v>Income Statement</v>
      </c>
    </row>
    <row r="10041" spans="1:5" x14ac:dyDescent="0.55000000000000004">
      <c r="A10041">
        <v>8</v>
      </c>
      <c r="B10041">
        <v>57000</v>
      </c>
      <c r="C10041" s="6">
        <v>44378</v>
      </c>
      <c r="D10041">
        <v>-12939.2</v>
      </c>
      <c r="E10041" t="str">
        <f>INDEX(LedgerMapping[[#All],[Area]],MATCH(Transactions[[#This Row],[Sub Ledger]],LedgerMapping[[#All],[Sub Ledger]],0))</f>
        <v>Income Statement</v>
      </c>
    </row>
    <row r="10042" spans="1:5" x14ac:dyDescent="0.55000000000000004">
      <c r="A10042">
        <v>8</v>
      </c>
      <c r="B10042">
        <v>57000</v>
      </c>
      <c r="C10042" s="6">
        <v>44409</v>
      </c>
      <c r="D10042">
        <v>-8772.4599999999991</v>
      </c>
      <c r="E10042" t="str">
        <f>INDEX(LedgerMapping[[#All],[Area]],MATCH(Transactions[[#This Row],[Sub Ledger]],LedgerMapping[[#All],[Sub Ledger]],0))</f>
        <v>Income Statement</v>
      </c>
    </row>
    <row r="10043" spans="1:5" x14ac:dyDescent="0.55000000000000004">
      <c r="A10043">
        <v>8</v>
      </c>
      <c r="B10043">
        <v>57000</v>
      </c>
      <c r="C10043" s="6">
        <v>44440</v>
      </c>
      <c r="D10043">
        <v>-50700.51</v>
      </c>
      <c r="E10043" t="str">
        <f>INDEX(LedgerMapping[[#All],[Area]],MATCH(Transactions[[#This Row],[Sub Ledger]],LedgerMapping[[#All],[Sub Ledger]],0))</f>
        <v>Income Statement</v>
      </c>
    </row>
    <row r="10044" spans="1:5" x14ac:dyDescent="0.55000000000000004">
      <c r="A10044">
        <v>8</v>
      </c>
      <c r="B10044">
        <v>57000</v>
      </c>
      <c r="C10044" s="6">
        <v>44470</v>
      </c>
      <c r="D10044">
        <v>-42491.27</v>
      </c>
      <c r="E10044" t="str">
        <f>INDEX(LedgerMapping[[#All],[Area]],MATCH(Transactions[[#This Row],[Sub Ledger]],LedgerMapping[[#All],[Sub Ledger]],0))</f>
        <v>Income Statement</v>
      </c>
    </row>
    <row r="10045" spans="1:5" x14ac:dyDescent="0.55000000000000004">
      <c r="A10045">
        <v>8</v>
      </c>
      <c r="B10045">
        <v>57000</v>
      </c>
      <c r="C10045" s="6">
        <v>44501</v>
      </c>
      <c r="D10045">
        <v>-43138.25</v>
      </c>
      <c r="E10045" t="str">
        <f>INDEX(LedgerMapping[[#All],[Area]],MATCH(Transactions[[#This Row],[Sub Ledger]],LedgerMapping[[#All],[Sub Ledger]],0))</f>
        <v>Income Statement</v>
      </c>
    </row>
    <row r="10046" spans="1:5" x14ac:dyDescent="0.55000000000000004">
      <c r="A10046">
        <v>8</v>
      </c>
      <c r="B10046">
        <v>57000</v>
      </c>
      <c r="C10046" s="6">
        <v>44531</v>
      </c>
      <c r="D10046">
        <v>-64520.47</v>
      </c>
      <c r="E10046" t="str">
        <f>INDEX(LedgerMapping[[#All],[Area]],MATCH(Transactions[[#This Row],[Sub Ledger]],LedgerMapping[[#All],[Sub Ledger]],0))</f>
        <v>Income Statement</v>
      </c>
    </row>
    <row r="10047" spans="1:5" x14ac:dyDescent="0.55000000000000004">
      <c r="A10047">
        <v>8</v>
      </c>
      <c r="B10047">
        <v>57000</v>
      </c>
      <c r="C10047" s="6">
        <v>43466</v>
      </c>
      <c r="D10047">
        <v>-8761.85</v>
      </c>
      <c r="E10047" t="str">
        <f>INDEX(LedgerMapping[[#All],[Area]],MATCH(Transactions[[#This Row],[Sub Ledger]],LedgerMapping[[#All],[Sub Ledger]],0))</f>
        <v>Income Statement</v>
      </c>
    </row>
    <row r="10048" spans="1:5" x14ac:dyDescent="0.55000000000000004">
      <c r="A10048">
        <v>8</v>
      </c>
      <c r="B10048">
        <v>63000</v>
      </c>
      <c r="C10048" s="6">
        <v>43466</v>
      </c>
      <c r="D10048">
        <v>-8411.84</v>
      </c>
      <c r="E10048" t="str">
        <f>INDEX(LedgerMapping[[#All],[Area]],MATCH(Transactions[[#This Row],[Sub Ledger]],LedgerMapping[[#All],[Sub Ledger]],0))</f>
        <v>Income Statement</v>
      </c>
    </row>
    <row r="10049" spans="1:5" x14ac:dyDescent="0.55000000000000004">
      <c r="A10049">
        <v>8</v>
      </c>
      <c r="B10049">
        <v>63000</v>
      </c>
      <c r="C10049" s="6">
        <v>43497</v>
      </c>
      <c r="D10049">
        <v>-17318.07</v>
      </c>
      <c r="E10049" t="str">
        <f>INDEX(LedgerMapping[[#All],[Area]],MATCH(Transactions[[#This Row],[Sub Ledger]],LedgerMapping[[#All],[Sub Ledger]],0))</f>
        <v>Income Statement</v>
      </c>
    </row>
    <row r="10050" spans="1:5" x14ac:dyDescent="0.55000000000000004">
      <c r="A10050">
        <v>8</v>
      </c>
      <c r="B10050">
        <v>63000</v>
      </c>
      <c r="C10050" s="6">
        <v>43525</v>
      </c>
      <c r="D10050">
        <v>-7490.61</v>
      </c>
      <c r="E10050" t="str">
        <f>INDEX(LedgerMapping[[#All],[Area]],MATCH(Transactions[[#This Row],[Sub Ledger]],LedgerMapping[[#All],[Sub Ledger]],0))</f>
        <v>Income Statement</v>
      </c>
    </row>
    <row r="10051" spans="1:5" x14ac:dyDescent="0.55000000000000004">
      <c r="A10051">
        <v>8</v>
      </c>
      <c r="B10051">
        <v>63000</v>
      </c>
      <c r="C10051" s="6">
        <v>43556</v>
      </c>
      <c r="D10051">
        <v>-12848.29</v>
      </c>
      <c r="E10051" t="str">
        <f>INDEX(LedgerMapping[[#All],[Area]],MATCH(Transactions[[#This Row],[Sub Ledger]],LedgerMapping[[#All],[Sub Ledger]],0))</f>
        <v>Income Statement</v>
      </c>
    </row>
    <row r="10052" spans="1:5" x14ac:dyDescent="0.55000000000000004">
      <c r="A10052">
        <v>8</v>
      </c>
      <c r="B10052">
        <v>63000</v>
      </c>
      <c r="C10052" s="6">
        <v>43586</v>
      </c>
      <c r="D10052">
        <v>-20901.47</v>
      </c>
      <c r="E10052" t="str">
        <f>INDEX(LedgerMapping[[#All],[Area]],MATCH(Transactions[[#This Row],[Sub Ledger]],LedgerMapping[[#All],[Sub Ledger]],0))</f>
        <v>Income Statement</v>
      </c>
    </row>
    <row r="10053" spans="1:5" x14ac:dyDescent="0.55000000000000004">
      <c r="A10053">
        <v>8</v>
      </c>
      <c r="B10053">
        <v>63000</v>
      </c>
      <c r="C10053" s="6">
        <v>43617</v>
      </c>
      <c r="D10053">
        <v>-18839.310000000001</v>
      </c>
      <c r="E10053" t="str">
        <f>INDEX(LedgerMapping[[#All],[Area]],MATCH(Transactions[[#This Row],[Sub Ledger]],LedgerMapping[[#All],[Sub Ledger]],0))</f>
        <v>Income Statement</v>
      </c>
    </row>
    <row r="10054" spans="1:5" x14ac:dyDescent="0.55000000000000004">
      <c r="A10054">
        <v>8</v>
      </c>
      <c r="B10054">
        <v>63000</v>
      </c>
      <c r="C10054" s="6">
        <v>43647</v>
      </c>
      <c r="D10054">
        <v>-8954.2800000000007</v>
      </c>
      <c r="E10054" t="str">
        <f>INDEX(LedgerMapping[[#All],[Area]],MATCH(Transactions[[#This Row],[Sub Ledger]],LedgerMapping[[#All],[Sub Ledger]],0))</f>
        <v>Income Statement</v>
      </c>
    </row>
    <row r="10055" spans="1:5" x14ac:dyDescent="0.55000000000000004">
      <c r="A10055">
        <v>8</v>
      </c>
      <c r="B10055">
        <v>63000</v>
      </c>
      <c r="C10055" s="6">
        <v>43678</v>
      </c>
      <c r="D10055">
        <v>-25168.22</v>
      </c>
      <c r="E10055" t="str">
        <f>INDEX(LedgerMapping[[#All],[Area]],MATCH(Transactions[[#This Row],[Sub Ledger]],LedgerMapping[[#All],[Sub Ledger]],0))</f>
        <v>Income Statement</v>
      </c>
    </row>
    <row r="10056" spans="1:5" x14ac:dyDescent="0.55000000000000004">
      <c r="A10056">
        <v>8</v>
      </c>
      <c r="B10056">
        <v>63000</v>
      </c>
      <c r="C10056" s="6">
        <v>43709</v>
      </c>
      <c r="D10056">
        <v>-24410.63</v>
      </c>
      <c r="E10056" t="str">
        <f>INDEX(LedgerMapping[[#All],[Area]],MATCH(Transactions[[#This Row],[Sub Ledger]],LedgerMapping[[#All],[Sub Ledger]],0))</f>
        <v>Income Statement</v>
      </c>
    </row>
    <row r="10057" spans="1:5" x14ac:dyDescent="0.55000000000000004">
      <c r="A10057">
        <v>8</v>
      </c>
      <c r="B10057">
        <v>63000</v>
      </c>
      <c r="C10057" s="6">
        <v>43739</v>
      </c>
      <c r="D10057">
        <v>-20795.41</v>
      </c>
      <c r="E10057" t="str">
        <f>INDEX(LedgerMapping[[#All],[Area]],MATCH(Transactions[[#This Row],[Sub Ledger]],LedgerMapping[[#All],[Sub Ledger]],0))</f>
        <v>Income Statement</v>
      </c>
    </row>
    <row r="10058" spans="1:5" x14ac:dyDescent="0.55000000000000004">
      <c r="A10058">
        <v>8</v>
      </c>
      <c r="B10058">
        <v>63000</v>
      </c>
      <c r="C10058" s="6">
        <v>43770</v>
      </c>
      <c r="D10058">
        <v>-14004.37</v>
      </c>
      <c r="E10058" t="str">
        <f>INDEX(LedgerMapping[[#All],[Area]],MATCH(Transactions[[#This Row],[Sub Ledger]],LedgerMapping[[#All],[Sub Ledger]],0))</f>
        <v>Income Statement</v>
      </c>
    </row>
    <row r="10059" spans="1:5" x14ac:dyDescent="0.55000000000000004">
      <c r="A10059">
        <v>8</v>
      </c>
      <c r="B10059">
        <v>63000</v>
      </c>
      <c r="C10059" s="6">
        <v>43800</v>
      </c>
      <c r="D10059">
        <v>-18399.91</v>
      </c>
      <c r="E10059" t="str">
        <f>INDEX(LedgerMapping[[#All],[Area]],MATCH(Transactions[[#This Row],[Sub Ledger]],LedgerMapping[[#All],[Sub Ledger]],0))</f>
        <v>Income Statement</v>
      </c>
    </row>
    <row r="10060" spans="1:5" x14ac:dyDescent="0.55000000000000004">
      <c r="A10060">
        <v>8</v>
      </c>
      <c r="B10060">
        <v>63000</v>
      </c>
      <c r="C10060" s="6">
        <v>43831</v>
      </c>
      <c r="D10060">
        <v>-47141.35</v>
      </c>
      <c r="E10060" t="str">
        <f>INDEX(LedgerMapping[[#All],[Area]],MATCH(Transactions[[#This Row],[Sub Ledger]],LedgerMapping[[#All],[Sub Ledger]],0))</f>
        <v>Income Statement</v>
      </c>
    </row>
    <row r="10061" spans="1:5" x14ac:dyDescent="0.55000000000000004">
      <c r="A10061">
        <v>8</v>
      </c>
      <c r="B10061">
        <v>63000</v>
      </c>
      <c r="C10061" s="6">
        <v>43862</v>
      </c>
      <c r="D10061">
        <v>-48429.26</v>
      </c>
      <c r="E10061" t="str">
        <f>INDEX(LedgerMapping[[#All],[Area]],MATCH(Transactions[[#This Row],[Sub Ledger]],LedgerMapping[[#All],[Sub Ledger]],0))</f>
        <v>Income Statement</v>
      </c>
    </row>
    <row r="10062" spans="1:5" x14ac:dyDescent="0.55000000000000004">
      <c r="A10062">
        <v>8</v>
      </c>
      <c r="B10062">
        <v>63000</v>
      </c>
      <c r="C10062" s="6">
        <v>43891</v>
      </c>
      <c r="D10062">
        <v>-51429.31</v>
      </c>
      <c r="E10062" t="str">
        <f>INDEX(LedgerMapping[[#All],[Area]],MATCH(Transactions[[#This Row],[Sub Ledger]],LedgerMapping[[#All],[Sub Ledger]],0))</f>
        <v>Income Statement</v>
      </c>
    </row>
    <row r="10063" spans="1:5" x14ac:dyDescent="0.55000000000000004">
      <c r="A10063">
        <v>8</v>
      </c>
      <c r="B10063">
        <v>63000</v>
      </c>
      <c r="C10063" s="6">
        <v>43922</v>
      </c>
      <c r="D10063">
        <v>-36238.120000000003</v>
      </c>
      <c r="E10063" t="str">
        <f>INDEX(LedgerMapping[[#All],[Area]],MATCH(Transactions[[#This Row],[Sub Ledger]],LedgerMapping[[#All],[Sub Ledger]],0))</f>
        <v>Income Statement</v>
      </c>
    </row>
    <row r="10064" spans="1:5" x14ac:dyDescent="0.55000000000000004">
      <c r="A10064">
        <v>8</v>
      </c>
      <c r="B10064">
        <v>63000</v>
      </c>
      <c r="C10064" s="6">
        <v>43952</v>
      </c>
      <c r="D10064">
        <v>-18587.79</v>
      </c>
      <c r="E10064" t="str">
        <f>INDEX(LedgerMapping[[#All],[Area]],MATCH(Transactions[[#This Row],[Sub Ledger]],LedgerMapping[[#All],[Sub Ledger]],0))</f>
        <v>Income Statement</v>
      </c>
    </row>
    <row r="10065" spans="1:5" x14ac:dyDescent="0.55000000000000004">
      <c r="A10065">
        <v>8</v>
      </c>
      <c r="B10065">
        <v>63000</v>
      </c>
      <c r="C10065" s="6">
        <v>43983</v>
      </c>
      <c r="D10065">
        <v>-35662.35</v>
      </c>
      <c r="E10065" t="str">
        <f>INDEX(LedgerMapping[[#All],[Area]],MATCH(Transactions[[#This Row],[Sub Ledger]],LedgerMapping[[#All],[Sub Ledger]],0))</f>
        <v>Income Statement</v>
      </c>
    </row>
    <row r="10066" spans="1:5" x14ac:dyDescent="0.55000000000000004">
      <c r="A10066">
        <v>8</v>
      </c>
      <c r="B10066">
        <v>63000</v>
      </c>
      <c r="C10066" s="6">
        <v>44013</v>
      </c>
      <c r="D10066">
        <v>-9514.89</v>
      </c>
      <c r="E10066" t="str">
        <f>INDEX(LedgerMapping[[#All],[Area]],MATCH(Transactions[[#This Row],[Sub Ledger]],LedgerMapping[[#All],[Sub Ledger]],0))</f>
        <v>Income Statement</v>
      </c>
    </row>
    <row r="10067" spans="1:5" x14ac:dyDescent="0.55000000000000004">
      <c r="A10067">
        <v>8</v>
      </c>
      <c r="B10067">
        <v>63000</v>
      </c>
      <c r="C10067" s="6">
        <v>44044</v>
      </c>
      <c r="D10067">
        <v>-32166.83</v>
      </c>
      <c r="E10067" t="str">
        <f>INDEX(LedgerMapping[[#All],[Area]],MATCH(Transactions[[#This Row],[Sub Ledger]],LedgerMapping[[#All],[Sub Ledger]],0))</f>
        <v>Income Statement</v>
      </c>
    </row>
    <row r="10068" spans="1:5" x14ac:dyDescent="0.55000000000000004">
      <c r="A10068">
        <v>8</v>
      </c>
      <c r="B10068">
        <v>63000</v>
      </c>
      <c r="C10068" s="6">
        <v>44075</v>
      </c>
      <c r="D10068">
        <v>-35829.019999999997</v>
      </c>
      <c r="E10068" t="str">
        <f>INDEX(LedgerMapping[[#All],[Area]],MATCH(Transactions[[#This Row],[Sub Ledger]],LedgerMapping[[#All],[Sub Ledger]],0))</f>
        <v>Income Statement</v>
      </c>
    </row>
    <row r="10069" spans="1:5" x14ac:dyDescent="0.55000000000000004">
      <c r="A10069">
        <v>8</v>
      </c>
      <c r="B10069">
        <v>63000</v>
      </c>
      <c r="C10069" s="6">
        <v>44105</v>
      </c>
      <c r="D10069">
        <v>-16039.26</v>
      </c>
      <c r="E10069" t="str">
        <f>INDEX(LedgerMapping[[#All],[Area]],MATCH(Transactions[[#This Row],[Sub Ledger]],LedgerMapping[[#All],[Sub Ledger]],0))</f>
        <v>Income Statement</v>
      </c>
    </row>
    <row r="10070" spans="1:5" x14ac:dyDescent="0.55000000000000004">
      <c r="A10070">
        <v>8</v>
      </c>
      <c r="B10070">
        <v>63000</v>
      </c>
      <c r="C10070" s="6">
        <v>44136</v>
      </c>
      <c r="D10070">
        <v>-34068.379999999997</v>
      </c>
      <c r="E10070" t="str">
        <f>INDEX(LedgerMapping[[#All],[Area]],MATCH(Transactions[[#This Row],[Sub Ledger]],LedgerMapping[[#All],[Sub Ledger]],0))</f>
        <v>Income Statement</v>
      </c>
    </row>
    <row r="10071" spans="1:5" x14ac:dyDescent="0.55000000000000004">
      <c r="A10071">
        <v>8</v>
      </c>
      <c r="B10071">
        <v>63000</v>
      </c>
      <c r="C10071" s="6">
        <v>44166</v>
      </c>
      <c r="D10071">
        <v>-40310.92</v>
      </c>
      <c r="E10071" t="str">
        <f>INDEX(LedgerMapping[[#All],[Area]],MATCH(Transactions[[#This Row],[Sub Ledger]],LedgerMapping[[#All],[Sub Ledger]],0))</f>
        <v>Income Statement</v>
      </c>
    </row>
    <row r="10072" spans="1:5" x14ac:dyDescent="0.55000000000000004">
      <c r="A10072">
        <v>8</v>
      </c>
      <c r="B10072">
        <v>63000</v>
      </c>
      <c r="C10072" s="6">
        <v>44197</v>
      </c>
      <c r="D10072">
        <v>-27939.48</v>
      </c>
      <c r="E10072" t="str">
        <f>INDEX(LedgerMapping[[#All],[Area]],MATCH(Transactions[[#This Row],[Sub Ledger]],LedgerMapping[[#All],[Sub Ledger]],0))</f>
        <v>Income Statement</v>
      </c>
    </row>
    <row r="10073" spans="1:5" x14ac:dyDescent="0.55000000000000004">
      <c r="A10073">
        <v>8</v>
      </c>
      <c r="B10073">
        <v>63000</v>
      </c>
      <c r="C10073" s="6">
        <v>44228</v>
      </c>
      <c r="D10073">
        <v>-52897.52</v>
      </c>
      <c r="E10073" t="str">
        <f>INDEX(LedgerMapping[[#All],[Area]],MATCH(Transactions[[#This Row],[Sub Ledger]],LedgerMapping[[#All],[Sub Ledger]],0))</f>
        <v>Income Statement</v>
      </c>
    </row>
    <row r="10074" spans="1:5" x14ac:dyDescent="0.55000000000000004">
      <c r="A10074">
        <v>8</v>
      </c>
      <c r="B10074">
        <v>63000</v>
      </c>
      <c r="C10074" s="6">
        <v>44256</v>
      </c>
      <c r="D10074">
        <v>-26160.66</v>
      </c>
      <c r="E10074" t="str">
        <f>INDEX(LedgerMapping[[#All],[Area]],MATCH(Transactions[[#This Row],[Sub Ledger]],LedgerMapping[[#All],[Sub Ledger]],0))</f>
        <v>Income Statement</v>
      </c>
    </row>
    <row r="10075" spans="1:5" x14ac:dyDescent="0.55000000000000004">
      <c r="A10075">
        <v>8</v>
      </c>
      <c r="B10075">
        <v>63000</v>
      </c>
      <c r="C10075" s="6">
        <v>44287</v>
      </c>
      <c r="D10075">
        <v>-29413.75</v>
      </c>
      <c r="E10075" t="str">
        <f>INDEX(LedgerMapping[[#All],[Area]],MATCH(Transactions[[#This Row],[Sub Ledger]],LedgerMapping[[#All],[Sub Ledger]],0))</f>
        <v>Income Statement</v>
      </c>
    </row>
    <row r="10076" spans="1:5" x14ac:dyDescent="0.55000000000000004">
      <c r="A10076">
        <v>8</v>
      </c>
      <c r="B10076">
        <v>63000</v>
      </c>
      <c r="C10076" s="6">
        <v>44317</v>
      </c>
      <c r="D10076">
        <v>-23627.279999999999</v>
      </c>
      <c r="E10076" t="str">
        <f>INDEX(LedgerMapping[[#All],[Area]],MATCH(Transactions[[#This Row],[Sub Ledger]],LedgerMapping[[#All],[Sub Ledger]],0))</f>
        <v>Income Statement</v>
      </c>
    </row>
    <row r="10077" spans="1:5" x14ac:dyDescent="0.55000000000000004">
      <c r="A10077">
        <v>8</v>
      </c>
      <c r="B10077">
        <v>63000</v>
      </c>
      <c r="C10077" s="6">
        <v>44348</v>
      </c>
      <c r="D10077">
        <v>-25934.9</v>
      </c>
      <c r="E10077" t="str">
        <f>INDEX(LedgerMapping[[#All],[Area]],MATCH(Transactions[[#This Row],[Sub Ledger]],LedgerMapping[[#All],[Sub Ledger]],0))</f>
        <v>Income Statement</v>
      </c>
    </row>
    <row r="10078" spans="1:5" x14ac:dyDescent="0.55000000000000004">
      <c r="A10078">
        <v>8</v>
      </c>
      <c r="B10078">
        <v>63000</v>
      </c>
      <c r="C10078" s="6">
        <v>44378</v>
      </c>
      <c r="D10078">
        <v>-12939.2</v>
      </c>
      <c r="E10078" t="str">
        <f>INDEX(LedgerMapping[[#All],[Area]],MATCH(Transactions[[#This Row],[Sub Ledger]],LedgerMapping[[#All],[Sub Ledger]],0))</f>
        <v>Income Statement</v>
      </c>
    </row>
    <row r="10079" spans="1:5" x14ac:dyDescent="0.55000000000000004">
      <c r="A10079">
        <v>8</v>
      </c>
      <c r="B10079">
        <v>63000</v>
      </c>
      <c r="C10079" s="6">
        <v>44409</v>
      </c>
      <c r="D10079">
        <v>-17543.830000000002</v>
      </c>
      <c r="E10079" t="str">
        <f>INDEX(LedgerMapping[[#All],[Area]],MATCH(Transactions[[#This Row],[Sub Ledger]],LedgerMapping[[#All],[Sub Ledger]],0))</f>
        <v>Income Statement</v>
      </c>
    </row>
    <row r="10080" spans="1:5" x14ac:dyDescent="0.55000000000000004">
      <c r="A10080">
        <v>8</v>
      </c>
      <c r="B10080">
        <v>63000</v>
      </c>
      <c r="C10080" s="6">
        <v>44440</v>
      </c>
      <c r="D10080">
        <v>-42250.35</v>
      </c>
      <c r="E10080" t="str">
        <f>INDEX(LedgerMapping[[#All],[Area]],MATCH(Transactions[[#This Row],[Sub Ledger]],LedgerMapping[[#All],[Sub Ledger]],0))</f>
        <v>Income Statement</v>
      </c>
    </row>
    <row r="10081" spans="1:5" x14ac:dyDescent="0.55000000000000004">
      <c r="A10081">
        <v>8</v>
      </c>
      <c r="B10081">
        <v>63000</v>
      </c>
      <c r="C10081" s="6">
        <v>44470</v>
      </c>
      <c r="D10081">
        <v>-21246.93</v>
      </c>
      <c r="E10081" t="str">
        <f>INDEX(LedgerMapping[[#All],[Area]],MATCH(Transactions[[#This Row],[Sub Ledger]],LedgerMapping[[#All],[Sub Ledger]],0))</f>
        <v>Income Statement</v>
      </c>
    </row>
    <row r="10082" spans="1:5" x14ac:dyDescent="0.55000000000000004">
      <c r="A10082">
        <v>8</v>
      </c>
      <c r="B10082">
        <v>63000</v>
      </c>
      <c r="C10082" s="6">
        <v>44501</v>
      </c>
      <c r="D10082">
        <v>-14380.14</v>
      </c>
      <c r="E10082" t="str">
        <f>INDEX(LedgerMapping[[#All],[Area]],MATCH(Transactions[[#This Row],[Sub Ledger]],LedgerMapping[[#All],[Sub Ledger]],0))</f>
        <v>Income Statement</v>
      </c>
    </row>
    <row r="10083" spans="1:5" x14ac:dyDescent="0.55000000000000004">
      <c r="A10083">
        <v>8</v>
      </c>
      <c r="B10083">
        <v>63000</v>
      </c>
      <c r="C10083" s="6">
        <v>44531</v>
      </c>
      <c r="D10083">
        <v>-53767.23</v>
      </c>
      <c r="E10083" t="str">
        <f>INDEX(LedgerMapping[[#All],[Area]],MATCH(Transactions[[#This Row],[Sub Ledger]],LedgerMapping[[#All],[Sub Ledger]],0))</f>
        <v>Income Statement</v>
      </c>
    </row>
    <row r="10084" spans="1:5" x14ac:dyDescent="0.55000000000000004">
      <c r="A10084">
        <v>8</v>
      </c>
      <c r="B10084">
        <v>72000</v>
      </c>
      <c r="C10084" s="6">
        <v>43466</v>
      </c>
      <c r="D10084">
        <v>-420.79</v>
      </c>
      <c r="E10084" t="str">
        <f>INDEX(LedgerMapping[[#All],[Area]],MATCH(Transactions[[#This Row],[Sub Ledger]],LedgerMapping[[#All],[Sub Ledger]],0))</f>
        <v>Income Statement</v>
      </c>
    </row>
    <row r="10085" spans="1:5" x14ac:dyDescent="0.55000000000000004">
      <c r="A10085">
        <v>8</v>
      </c>
      <c r="B10085">
        <v>72000</v>
      </c>
      <c r="C10085" s="6">
        <v>43497</v>
      </c>
      <c r="D10085">
        <v>-1154.1300000000001</v>
      </c>
      <c r="E10085" t="str">
        <f>INDEX(LedgerMapping[[#All],[Area]],MATCH(Transactions[[#This Row],[Sub Ledger]],LedgerMapping[[#All],[Sub Ledger]],0))</f>
        <v>Income Statement</v>
      </c>
    </row>
    <row r="10086" spans="1:5" x14ac:dyDescent="0.55000000000000004">
      <c r="A10086">
        <v>8</v>
      </c>
      <c r="B10086">
        <v>72000</v>
      </c>
      <c r="C10086" s="6">
        <v>43525</v>
      </c>
      <c r="D10086">
        <v>-1498.08</v>
      </c>
      <c r="E10086" t="str">
        <f>INDEX(LedgerMapping[[#All],[Area]],MATCH(Transactions[[#This Row],[Sub Ledger]],LedgerMapping[[#All],[Sub Ledger]],0))</f>
        <v>Income Statement</v>
      </c>
    </row>
    <row r="10087" spans="1:5" x14ac:dyDescent="0.55000000000000004">
      <c r="A10087">
        <v>8</v>
      </c>
      <c r="B10087">
        <v>72000</v>
      </c>
      <c r="C10087" s="6">
        <v>43556</v>
      </c>
      <c r="D10087">
        <v>-857.16</v>
      </c>
      <c r="E10087" t="str">
        <f>INDEX(LedgerMapping[[#All],[Area]],MATCH(Transactions[[#This Row],[Sub Ledger]],LedgerMapping[[#All],[Sub Ledger]],0))</f>
        <v>Income Statement</v>
      </c>
    </row>
    <row r="10088" spans="1:5" x14ac:dyDescent="0.55000000000000004">
      <c r="A10088">
        <v>8</v>
      </c>
      <c r="B10088">
        <v>72000</v>
      </c>
      <c r="C10088" s="6">
        <v>43586</v>
      </c>
      <c r="D10088">
        <v>-1393.53</v>
      </c>
      <c r="E10088" t="str">
        <f>INDEX(LedgerMapping[[#All],[Area]],MATCH(Transactions[[#This Row],[Sub Ledger]],LedgerMapping[[#All],[Sub Ledger]],0))</f>
        <v>Income Statement</v>
      </c>
    </row>
    <row r="10089" spans="1:5" x14ac:dyDescent="0.55000000000000004">
      <c r="A10089">
        <v>8</v>
      </c>
      <c r="B10089">
        <v>72000</v>
      </c>
      <c r="C10089" s="6">
        <v>43617</v>
      </c>
      <c r="D10089">
        <v>-470.79</v>
      </c>
      <c r="E10089" t="str">
        <f>INDEX(LedgerMapping[[#All],[Area]],MATCH(Transactions[[#This Row],[Sub Ledger]],LedgerMapping[[#All],[Sub Ledger]],0))</f>
        <v>Income Statement</v>
      </c>
    </row>
    <row r="10090" spans="1:5" x14ac:dyDescent="0.55000000000000004">
      <c r="A10090">
        <v>8</v>
      </c>
      <c r="B10090">
        <v>72000</v>
      </c>
      <c r="C10090" s="6">
        <v>43647</v>
      </c>
      <c r="D10090">
        <v>-1193.53</v>
      </c>
      <c r="E10090" t="str">
        <f>INDEX(LedgerMapping[[#All],[Area]],MATCH(Transactions[[#This Row],[Sub Ledger]],LedgerMapping[[#All],[Sub Ledger]],0))</f>
        <v>Income Statement</v>
      </c>
    </row>
    <row r="10091" spans="1:5" x14ac:dyDescent="0.55000000000000004">
      <c r="A10091">
        <v>8</v>
      </c>
      <c r="B10091">
        <v>72000</v>
      </c>
      <c r="C10091" s="6">
        <v>43678</v>
      </c>
      <c r="D10091">
        <v>-2013.24</v>
      </c>
      <c r="E10091" t="str">
        <f>INDEX(LedgerMapping[[#All],[Area]],MATCH(Transactions[[#This Row],[Sub Ledger]],LedgerMapping[[#All],[Sub Ledger]],0))</f>
        <v>Income Statement</v>
      </c>
    </row>
    <row r="10092" spans="1:5" x14ac:dyDescent="0.55000000000000004">
      <c r="A10092">
        <v>8</v>
      </c>
      <c r="B10092">
        <v>72000</v>
      </c>
      <c r="C10092" s="6">
        <v>43709</v>
      </c>
      <c r="D10092">
        <v>-610.17999999999995</v>
      </c>
      <c r="E10092" t="str">
        <f>INDEX(LedgerMapping[[#All],[Area]],MATCH(Transactions[[#This Row],[Sub Ledger]],LedgerMapping[[#All],[Sub Ledger]],0))</f>
        <v>Income Statement</v>
      </c>
    </row>
    <row r="10093" spans="1:5" x14ac:dyDescent="0.55000000000000004">
      <c r="A10093">
        <v>8</v>
      </c>
      <c r="B10093">
        <v>72000</v>
      </c>
      <c r="C10093" s="6">
        <v>43739</v>
      </c>
      <c r="D10093">
        <v>-1663.23</v>
      </c>
      <c r="E10093" t="str">
        <f>INDEX(LedgerMapping[[#All],[Area]],MATCH(Transactions[[#This Row],[Sub Ledger]],LedgerMapping[[#All],[Sub Ledger]],0))</f>
        <v>Income Statement</v>
      </c>
    </row>
    <row r="10094" spans="1:5" x14ac:dyDescent="0.55000000000000004">
      <c r="A10094">
        <v>8</v>
      </c>
      <c r="B10094">
        <v>72000</v>
      </c>
      <c r="C10094" s="6">
        <v>43770</v>
      </c>
      <c r="D10094">
        <v>-1401.11</v>
      </c>
      <c r="E10094" t="str">
        <f>INDEX(LedgerMapping[[#All],[Area]],MATCH(Transactions[[#This Row],[Sub Ledger]],LedgerMapping[[#All],[Sub Ledger]],0))</f>
        <v>Income Statement</v>
      </c>
    </row>
    <row r="10095" spans="1:5" x14ac:dyDescent="0.55000000000000004">
      <c r="A10095">
        <v>8</v>
      </c>
      <c r="B10095">
        <v>72000</v>
      </c>
      <c r="C10095" s="6">
        <v>43800</v>
      </c>
      <c r="D10095">
        <v>-920.8</v>
      </c>
      <c r="E10095" t="str">
        <f>INDEX(LedgerMapping[[#All],[Area]],MATCH(Transactions[[#This Row],[Sub Ledger]],LedgerMapping[[#All],[Sub Ledger]],0))</f>
        <v>Income Statement</v>
      </c>
    </row>
    <row r="10096" spans="1:5" x14ac:dyDescent="0.55000000000000004">
      <c r="A10096">
        <v>8</v>
      </c>
      <c r="B10096">
        <v>72000</v>
      </c>
      <c r="C10096" s="6">
        <v>43831</v>
      </c>
      <c r="D10096">
        <v>-4714.8100000000004</v>
      </c>
      <c r="E10096" t="str">
        <f>INDEX(LedgerMapping[[#All],[Area]],MATCH(Transactions[[#This Row],[Sub Ledger]],LedgerMapping[[#All],[Sub Ledger]],0))</f>
        <v>Income Statement</v>
      </c>
    </row>
    <row r="10097" spans="1:5" x14ac:dyDescent="0.55000000000000004">
      <c r="A10097">
        <v>8</v>
      </c>
      <c r="B10097">
        <v>72000</v>
      </c>
      <c r="C10097" s="6">
        <v>43862</v>
      </c>
      <c r="D10097">
        <v>-1211.71</v>
      </c>
      <c r="E10097" t="str">
        <f>INDEX(LedgerMapping[[#All],[Area]],MATCH(Transactions[[#This Row],[Sub Ledger]],LedgerMapping[[#All],[Sub Ledger]],0))</f>
        <v>Income Statement</v>
      </c>
    </row>
    <row r="10098" spans="1:5" x14ac:dyDescent="0.55000000000000004">
      <c r="A10098">
        <v>8</v>
      </c>
      <c r="B10098">
        <v>72000</v>
      </c>
      <c r="C10098" s="6">
        <v>43891</v>
      </c>
      <c r="D10098">
        <v>-4114.79</v>
      </c>
      <c r="E10098" t="str">
        <f>INDEX(LedgerMapping[[#All],[Area]],MATCH(Transactions[[#This Row],[Sub Ledger]],LedgerMapping[[#All],[Sub Ledger]],0))</f>
        <v>Income Statement</v>
      </c>
    </row>
    <row r="10099" spans="1:5" x14ac:dyDescent="0.55000000000000004">
      <c r="A10099">
        <v>8</v>
      </c>
      <c r="B10099">
        <v>72000</v>
      </c>
      <c r="C10099" s="6">
        <v>43922</v>
      </c>
      <c r="D10099">
        <v>-1449.59</v>
      </c>
      <c r="E10099" t="str">
        <f>INDEX(LedgerMapping[[#All],[Area]],MATCH(Transactions[[#This Row],[Sub Ledger]],LedgerMapping[[#All],[Sub Ledger]],0))</f>
        <v>Income Statement</v>
      </c>
    </row>
    <row r="10100" spans="1:5" x14ac:dyDescent="0.55000000000000004">
      <c r="A10100">
        <v>8</v>
      </c>
      <c r="B10100">
        <v>72000</v>
      </c>
      <c r="C10100" s="6">
        <v>43952</v>
      </c>
      <c r="D10100">
        <v>-2789.01</v>
      </c>
      <c r="E10100" t="str">
        <f>INDEX(LedgerMapping[[#All],[Area]],MATCH(Transactions[[#This Row],[Sub Ledger]],LedgerMapping[[#All],[Sub Ledger]],0))</f>
        <v>Income Statement</v>
      </c>
    </row>
    <row r="10101" spans="1:5" x14ac:dyDescent="0.55000000000000004">
      <c r="A10101">
        <v>8</v>
      </c>
      <c r="B10101">
        <v>72000</v>
      </c>
      <c r="C10101" s="6">
        <v>43983</v>
      </c>
      <c r="D10101">
        <v>-1782.93</v>
      </c>
      <c r="E10101" t="str">
        <f>INDEX(LedgerMapping[[#All],[Area]],MATCH(Transactions[[#This Row],[Sub Ledger]],LedgerMapping[[#All],[Sub Ledger]],0))</f>
        <v>Income Statement</v>
      </c>
    </row>
    <row r="10102" spans="1:5" x14ac:dyDescent="0.55000000000000004">
      <c r="A10102">
        <v>8</v>
      </c>
      <c r="B10102">
        <v>72000</v>
      </c>
      <c r="C10102" s="6">
        <v>44013</v>
      </c>
      <c r="D10102">
        <v>-1902.63</v>
      </c>
      <c r="E10102" t="str">
        <f>INDEX(LedgerMapping[[#All],[Area]],MATCH(Transactions[[#This Row],[Sub Ledger]],LedgerMapping[[#All],[Sub Ledger]],0))</f>
        <v>Income Statement</v>
      </c>
    </row>
    <row r="10103" spans="1:5" x14ac:dyDescent="0.55000000000000004">
      <c r="A10103">
        <v>8</v>
      </c>
      <c r="B10103">
        <v>72000</v>
      </c>
      <c r="C10103" s="6">
        <v>44044</v>
      </c>
      <c r="D10103">
        <v>-2573.86</v>
      </c>
      <c r="E10103" t="str">
        <f>INDEX(LedgerMapping[[#All],[Area]],MATCH(Transactions[[#This Row],[Sub Ledger]],LedgerMapping[[#All],[Sub Ledger]],0))</f>
        <v>Income Statement</v>
      </c>
    </row>
    <row r="10104" spans="1:5" x14ac:dyDescent="0.55000000000000004">
      <c r="A10104">
        <v>8</v>
      </c>
      <c r="B10104">
        <v>72000</v>
      </c>
      <c r="C10104" s="6">
        <v>44075</v>
      </c>
      <c r="D10104">
        <v>-1432.93</v>
      </c>
      <c r="E10104" t="str">
        <f>INDEX(LedgerMapping[[#All],[Area]],MATCH(Transactions[[#This Row],[Sub Ledger]],LedgerMapping[[#All],[Sub Ledger]],0))</f>
        <v>Income Statement</v>
      </c>
    </row>
    <row r="10105" spans="1:5" x14ac:dyDescent="0.55000000000000004">
      <c r="A10105">
        <v>8</v>
      </c>
      <c r="B10105">
        <v>72000</v>
      </c>
      <c r="C10105" s="6">
        <v>44105</v>
      </c>
      <c r="D10105">
        <v>-802.61</v>
      </c>
      <c r="E10105" t="str">
        <f>INDEX(LedgerMapping[[#All],[Area]],MATCH(Transactions[[#This Row],[Sub Ledger]],LedgerMapping[[#All],[Sub Ledger]],0))</f>
        <v>Income Statement</v>
      </c>
    </row>
    <row r="10106" spans="1:5" x14ac:dyDescent="0.55000000000000004">
      <c r="A10106">
        <v>8</v>
      </c>
      <c r="B10106">
        <v>72000</v>
      </c>
      <c r="C10106" s="6">
        <v>44136</v>
      </c>
      <c r="D10106">
        <v>-1704.14</v>
      </c>
      <c r="E10106" t="str">
        <f>INDEX(LedgerMapping[[#All],[Area]],MATCH(Transactions[[#This Row],[Sub Ledger]],LedgerMapping[[#All],[Sub Ledger]],0))</f>
        <v>Income Statement</v>
      </c>
    </row>
    <row r="10107" spans="1:5" x14ac:dyDescent="0.55000000000000004">
      <c r="A10107">
        <v>8</v>
      </c>
      <c r="B10107">
        <v>72000</v>
      </c>
      <c r="C10107" s="6">
        <v>44166</v>
      </c>
      <c r="D10107">
        <v>-1613.23</v>
      </c>
      <c r="E10107" t="str">
        <f>INDEX(LedgerMapping[[#All],[Area]],MATCH(Transactions[[#This Row],[Sub Ledger]],LedgerMapping[[#All],[Sub Ledger]],0))</f>
        <v>Income Statement</v>
      </c>
    </row>
    <row r="10108" spans="1:5" x14ac:dyDescent="0.55000000000000004">
      <c r="A10108">
        <v>8</v>
      </c>
      <c r="B10108">
        <v>72000</v>
      </c>
      <c r="C10108" s="6">
        <v>44197</v>
      </c>
      <c r="D10108">
        <v>-1863.24</v>
      </c>
      <c r="E10108" t="str">
        <f>INDEX(LedgerMapping[[#All],[Area]],MATCH(Transactions[[#This Row],[Sub Ledger]],LedgerMapping[[#All],[Sub Ledger]],0))</f>
        <v>Income Statement</v>
      </c>
    </row>
    <row r="10109" spans="1:5" x14ac:dyDescent="0.55000000000000004">
      <c r="A10109">
        <v>8</v>
      </c>
      <c r="B10109">
        <v>72000</v>
      </c>
      <c r="C10109" s="6">
        <v>44228</v>
      </c>
      <c r="D10109">
        <v>-2116.27</v>
      </c>
      <c r="E10109" t="str">
        <f>INDEX(LedgerMapping[[#All],[Area]],MATCH(Transactions[[#This Row],[Sub Ledger]],LedgerMapping[[#All],[Sub Ledger]],0))</f>
        <v>Income Statement</v>
      </c>
    </row>
    <row r="10110" spans="1:5" x14ac:dyDescent="0.55000000000000004">
      <c r="A10110">
        <v>8</v>
      </c>
      <c r="B10110">
        <v>72000</v>
      </c>
      <c r="C10110" s="6">
        <v>44256</v>
      </c>
      <c r="D10110">
        <v>-1308.68</v>
      </c>
      <c r="E10110" t="str">
        <f>INDEX(LedgerMapping[[#All],[Area]],MATCH(Transactions[[#This Row],[Sub Ledger]],LedgerMapping[[#All],[Sub Ledger]],0))</f>
        <v>Income Statement</v>
      </c>
    </row>
    <row r="10111" spans="1:5" x14ac:dyDescent="0.55000000000000004">
      <c r="A10111">
        <v>8</v>
      </c>
      <c r="B10111">
        <v>72000</v>
      </c>
      <c r="C10111" s="6">
        <v>44287</v>
      </c>
      <c r="D10111">
        <v>-1470.81</v>
      </c>
      <c r="E10111" t="str">
        <f>INDEX(LedgerMapping[[#All],[Area]],MATCH(Transactions[[#This Row],[Sub Ledger]],LedgerMapping[[#All],[Sub Ledger]],0))</f>
        <v>Income Statement</v>
      </c>
    </row>
    <row r="10112" spans="1:5" x14ac:dyDescent="0.55000000000000004">
      <c r="A10112">
        <v>8</v>
      </c>
      <c r="B10112">
        <v>72000</v>
      </c>
      <c r="C10112" s="6">
        <v>44317</v>
      </c>
      <c r="D10112">
        <v>-2363.25</v>
      </c>
      <c r="E10112" t="str">
        <f>INDEX(LedgerMapping[[#All],[Area]],MATCH(Transactions[[#This Row],[Sub Ledger]],LedgerMapping[[#All],[Sub Ledger]],0))</f>
        <v>Income Statement</v>
      </c>
    </row>
    <row r="10113" spans="1:5" x14ac:dyDescent="0.55000000000000004">
      <c r="A10113">
        <v>8</v>
      </c>
      <c r="B10113">
        <v>72000</v>
      </c>
      <c r="C10113" s="6">
        <v>44348</v>
      </c>
      <c r="D10113">
        <v>-1296.56</v>
      </c>
      <c r="E10113" t="str">
        <f>INDEX(LedgerMapping[[#All],[Area]],MATCH(Transactions[[#This Row],[Sub Ledger]],LedgerMapping[[#All],[Sub Ledger]],0))</f>
        <v>Income Statement</v>
      </c>
    </row>
    <row r="10114" spans="1:5" x14ac:dyDescent="0.55000000000000004">
      <c r="A10114">
        <v>8</v>
      </c>
      <c r="B10114">
        <v>72000</v>
      </c>
      <c r="C10114" s="6">
        <v>44378</v>
      </c>
      <c r="D10114">
        <v>-863.22</v>
      </c>
      <c r="E10114" t="str">
        <f>INDEX(LedgerMapping[[#All],[Area]],MATCH(Transactions[[#This Row],[Sub Ledger]],LedgerMapping[[#All],[Sub Ledger]],0))</f>
        <v>Income Statement</v>
      </c>
    </row>
    <row r="10115" spans="1:5" x14ac:dyDescent="0.55000000000000004">
      <c r="A10115">
        <v>8</v>
      </c>
      <c r="B10115">
        <v>72000</v>
      </c>
      <c r="C10115" s="6">
        <v>44409</v>
      </c>
      <c r="D10115">
        <v>-1169.28</v>
      </c>
      <c r="E10115" t="str">
        <f>INDEX(LedgerMapping[[#All],[Area]],MATCH(Transactions[[#This Row],[Sub Ledger]],LedgerMapping[[#All],[Sub Ledger]],0))</f>
        <v>Income Statement</v>
      </c>
    </row>
    <row r="10116" spans="1:5" x14ac:dyDescent="0.55000000000000004">
      <c r="A10116">
        <v>8</v>
      </c>
      <c r="B10116">
        <v>72000</v>
      </c>
      <c r="C10116" s="6">
        <v>44440</v>
      </c>
      <c r="D10116">
        <v>-1690.51</v>
      </c>
      <c r="E10116" t="str">
        <f>INDEX(LedgerMapping[[#All],[Area]],MATCH(Transactions[[#This Row],[Sub Ledger]],LedgerMapping[[#All],[Sub Ledger]],0))</f>
        <v>Income Statement</v>
      </c>
    </row>
    <row r="10117" spans="1:5" x14ac:dyDescent="0.55000000000000004">
      <c r="A10117">
        <v>8</v>
      </c>
      <c r="B10117">
        <v>72000</v>
      </c>
      <c r="C10117" s="6">
        <v>44470</v>
      </c>
      <c r="D10117">
        <v>-1416.26</v>
      </c>
      <c r="E10117" t="str">
        <f>INDEX(LedgerMapping[[#All],[Area]],MATCH(Transactions[[#This Row],[Sub Ledger]],LedgerMapping[[#All],[Sub Ledger]],0))</f>
        <v>Income Statement</v>
      </c>
    </row>
    <row r="10118" spans="1:5" x14ac:dyDescent="0.55000000000000004">
      <c r="A10118">
        <v>8</v>
      </c>
      <c r="B10118">
        <v>72000</v>
      </c>
      <c r="C10118" s="6">
        <v>44501</v>
      </c>
      <c r="D10118">
        <v>-1438.99</v>
      </c>
      <c r="E10118" t="str">
        <f>INDEX(LedgerMapping[[#All],[Area]],MATCH(Transactions[[#This Row],[Sub Ledger]],LedgerMapping[[#All],[Sub Ledger]],0))</f>
        <v>Income Statement</v>
      </c>
    </row>
    <row r="10119" spans="1:5" x14ac:dyDescent="0.55000000000000004">
      <c r="A10119">
        <v>8</v>
      </c>
      <c r="B10119">
        <v>72000</v>
      </c>
      <c r="C10119" s="6">
        <v>44531</v>
      </c>
      <c r="D10119">
        <v>-3226.9</v>
      </c>
      <c r="E10119" t="str">
        <f>INDEX(LedgerMapping[[#All],[Area]],MATCH(Transactions[[#This Row],[Sub Ledger]],LedgerMapping[[#All],[Sub Ledger]],0))</f>
        <v>Income Statement</v>
      </c>
    </row>
    <row r="10120" spans="1:5" x14ac:dyDescent="0.55000000000000004">
      <c r="A10120">
        <v>8</v>
      </c>
      <c r="B10120">
        <v>52000</v>
      </c>
      <c r="C10120" s="6">
        <v>43466</v>
      </c>
      <c r="D10120">
        <v>2102.64</v>
      </c>
      <c r="E10120" t="str">
        <f>INDEX(LedgerMapping[[#All],[Area]],MATCH(Transactions[[#This Row],[Sub Ledger]],LedgerMapping[[#All],[Sub Ledger]],0))</f>
        <v>Income Statement</v>
      </c>
    </row>
    <row r="10121" spans="1:5" x14ac:dyDescent="0.55000000000000004">
      <c r="A10121">
        <v>8</v>
      </c>
      <c r="B10121">
        <v>52000</v>
      </c>
      <c r="C10121" s="6">
        <v>43497</v>
      </c>
      <c r="D10121">
        <v>23090.91</v>
      </c>
      <c r="E10121" t="str">
        <f>INDEX(LedgerMapping[[#All],[Area]],MATCH(Transactions[[#This Row],[Sub Ledger]],LedgerMapping[[#All],[Sub Ledger]],0))</f>
        <v>Income Statement</v>
      </c>
    </row>
    <row r="10122" spans="1:5" x14ac:dyDescent="0.55000000000000004">
      <c r="A10122">
        <v>8</v>
      </c>
      <c r="B10122">
        <v>52000</v>
      </c>
      <c r="C10122" s="6">
        <v>43525</v>
      </c>
      <c r="D10122">
        <v>11236.14</v>
      </c>
      <c r="E10122" t="str">
        <f>INDEX(LedgerMapping[[#All],[Area]],MATCH(Transactions[[#This Row],[Sub Ledger]],LedgerMapping[[#All],[Sub Ledger]],0))</f>
        <v>Income Statement</v>
      </c>
    </row>
    <row r="10123" spans="1:5" x14ac:dyDescent="0.55000000000000004">
      <c r="A10123">
        <v>8</v>
      </c>
      <c r="B10123">
        <v>52000</v>
      </c>
      <c r="C10123" s="6">
        <v>43556</v>
      </c>
      <c r="D10123">
        <v>12848.29</v>
      </c>
      <c r="E10123" t="str">
        <f>INDEX(LedgerMapping[[#All],[Area]],MATCH(Transactions[[#This Row],[Sub Ledger]],LedgerMapping[[#All],[Sub Ledger]],0))</f>
        <v>Income Statement</v>
      </c>
    </row>
    <row r="10124" spans="1:5" x14ac:dyDescent="0.55000000000000004">
      <c r="A10124">
        <v>8</v>
      </c>
      <c r="B10124">
        <v>52000</v>
      </c>
      <c r="C10124" s="6">
        <v>43586</v>
      </c>
      <c r="D10124">
        <v>48768.66</v>
      </c>
      <c r="E10124" t="str">
        <f>INDEX(LedgerMapping[[#All],[Area]],MATCH(Transactions[[#This Row],[Sub Ledger]],LedgerMapping[[#All],[Sub Ledger]],0))</f>
        <v>Income Statement</v>
      </c>
    </row>
    <row r="10125" spans="1:5" x14ac:dyDescent="0.55000000000000004">
      <c r="A10125">
        <v>8</v>
      </c>
      <c r="B10125">
        <v>52000</v>
      </c>
      <c r="C10125" s="6">
        <v>43617</v>
      </c>
      <c r="D10125">
        <v>37676.03</v>
      </c>
      <c r="E10125" t="str">
        <f>INDEX(LedgerMapping[[#All],[Area]],MATCH(Transactions[[#This Row],[Sub Ledger]],LedgerMapping[[#All],[Sub Ledger]],0))</f>
        <v>Income Statement</v>
      </c>
    </row>
    <row r="10126" spans="1:5" x14ac:dyDescent="0.55000000000000004">
      <c r="A10126">
        <v>8</v>
      </c>
      <c r="B10126">
        <v>52000</v>
      </c>
      <c r="C10126" s="6">
        <v>43647</v>
      </c>
      <c r="D10126">
        <v>2984.47</v>
      </c>
      <c r="E10126" t="str">
        <f>INDEX(LedgerMapping[[#All],[Area]],MATCH(Transactions[[#This Row],[Sub Ledger]],LedgerMapping[[#All],[Sub Ledger]],0))</f>
        <v>Income Statement</v>
      </c>
    </row>
    <row r="10127" spans="1:5" x14ac:dyDescent="0.55000000000000004">
      <c r="A10127">
        <v>8</v>
      </c>
      <c r="B10127">
        <v>52000</v>
      </c>
      <c r="C10127" s="6">
        <v>43678</v>
      </c>
      <c r="D10127">
        <v>40270.01</v>
      </c>
      <c r="E10127" t="str">
        <f>INDEX(LedgerMapping[[#All],[Area]],MATCH(Transactions[[#This Row],[Sub Ledger]],LedgerMapping[[#All],[Sub Ledger]],0))</f>
        <v>Income Statement</v>
      </c>
    </row>
    <row r="10128" spans="1:5" x14ac:dyDescent="0.55000000000000004">
      <c r="A10128">
        <v>8</v>
      </c>
      <c r="B10128">
        <v>52000</v>
      </c>
      <c r="C10128" s="6">
        <v>43709</v>
      </c>
      <c r="D10128">
        <v>6102.71</v>
      </c>
      <c r="E10128" t="str">
        <f>INDEX(LedgerMapping[[#All],[Area]],MATCH(Transactions[[#This Row],[Sub Ledger]],LedgerMapping[[#All],[Sub Ledger]],0))</f>
        <v>Income Statement</v>
      </c>
    </row>
    <row r="10129" spans="1:5" x14ac:dyDescent="0.55000000000000004">
      <c r="A10129">
        <v>8</v>
      </c>
      <c r="B10129">
        <v>52000</v>
      </c>
      <c r="C10129" s="6">
        <v>43739</v>
      </c>
      <c r="D10129">
        <v>16636.240000000002</v>
      </c>
      <c r="E10129" t="str">
        <f>INDEX(LedgerMapping[[#All],[Area]],MATCH(Transactions[[#This Row],[Sub Ledger]],LedgerMapping[[#All],[Sub Ledger]],0))</f>
        <v>Income Statement</v>
      </c>
    </row>
    <row r="10130" spans="1:5" x14ac:dyDescent="0.55000000000000004">
      <c r="A10130">
        <v>8</v>
      </c>
      <c r="B10130">
        <v>52000</v>
      </c>
      <c r="C10130" s="6">
        <v>43770</v>
      </c>
      <c r="D10130">
        <v>21007.53</v>
      </c>
      <c r="E10130" t="str">
        <f>INDEX(LedgerMapping[[#All],[Area]],MATCH(Transactions[[#This Row],[Sub Ledger]],LedgerMapping[[#All],[Sub Ledger]],0))</f>
        <v>Income Statement</v>
      </c>
    </row>
    <row r="10131" spans="1:5" x14ac:dyDescent="0.55000000000000004">
      <c r="A10131">
        <v>8</v>
      </c>
      <c r="B10131">
        <v>52000</v>
      </c>
      <c r="C10131" s="6">
        <v>43800</v>
      </c>
      <c r="D10131">
        <v>22999.99</v>
      </c>
      <c r="E10131" t="str">
        <f>INDEX(LedgerMapping[[#All],[Area]],MATCH(Transactions[[#This Row],[Sub Ledger]],LedgerMapping[[#All],[Sub Ledger]],0))</f>
        <v>Income Statement</v>
      </c>
    </row>
    <row r="10132" spans="1:5" x14ac:dyDescent="0.55000000000000004">
      <c r="A10132">
        <v>8</v>
      </c>
      <c r="B10132">
        <v>52000</v>
      </c>
      <c r="C10132" s="6">
        <v>43831</v>
      </c>
      <c r="D10132">
        <v>70713</v>
      </c>
      <c r="E10132" t="str">
        <f>INDEX(LedgerMapping[[#All],[Area]],MATCH(Transactions[[#This Row],[Sub Ledger]],LedgerMapping[[#All],[Sub Ledger]],0))</f>
        <v>Income Statement</v>
      </c>
    </row>
    <row r="10133" spans="1:5" x14ac:dyDescent="0.55000000000000004">
      <c r="A10133">
        <v>8</v>
      </c>
      <c r="B10133">
        <v>52000</v>
      </c>
      <c r="C10133" s="6">
        <v>43862</v>
      </c>
      <c r="D10133">
        <v>60537.06</v>
      </c>
      <c r="E10133" t="str">
        <f>INDEX(LedgerMapping[[#All],[Area]],MATCH(Transactions[[#This Row],[Sub Ledger]],LedgerMapping[[#All],[Sub Ledger]],0))</f>
        <v>Income Statement</v>
      </c>
    </row>
    <row r="10134" spans="1:5" x14ac:dyDescent="0.55000000000000004">
      <c r="A10134">
        <v>8</v>
      </c>
      <c r="B10134">
        <v>52000</v>
      </c>
      <c r="C10134" s="6">
        <v>43891</v>
      </c>
      <c r="D10134">
        <v>51429.31</v>
      </c>
      <c r="E10134" t="str">
        <f>INDEX(LedgerMapping[[#All],[Area]],MATCH(Transactions[[#This Row],[Sub Ledger]],LedgerMapping[[#All],[Sub Ledger]],0))</f>
        <v>Income Statement</v>
      </c>
    </row>
    <row r="10135" spans="1:5" x14ac:dyDescent="0.55000000000000004">
      <c r="A10135">
        <v>8</v>
      </c>
      <c r="B10135">
        <v>52000</v>
      </c>
      <c r="C10135" s="6">
        <v>43922</v>
      </c>
      <c r="D10135">
        <v>28989.5</v>
      </c>
      <c r="E10135" t="str">
        <f>INDEX(LedgerMapping[[#All],[Area]],MATCH(Transactions[[#This Row],[Sub Ledger]],LedgerMapping[[#All],[Sub Ledger]],0))</f>
        <v>Income Statement</v>
      </c>
    </row>
    <row r="10136" spans="1:5" x14ac:dyDescent="0.55000000000000004">
      <c r="A10136">
        <v>8</v>
      </c>
      <c r="B10136">
        <v>52000</v>
      </c>
      <c r="C10136" s="6">
        <v>43952</v>
      </c>
      <c r="D10136">
        <v>55762.73</v>
      </c>
      <c r="E10136" t="str">
        <f>INDEX(LedgerMapping[[#All],[Area]],MATCH(Transactions[[#This Row],[Sub Ledger]],LedgerMapping[[#All],[Sub Ledger]],0))</f>
        <v>Income Statement</v>
      </c>
    </row>
    <row r="10137" spans="1:5" x14ac:dyDescent="0.55000000000000004">
      <c r="A10137">
        <v>8</v>
      </c>
      <c r="B10137">
        <v>52000</v>
      </c>
      <c r="C10137" s="6">
        <v>43983</v>
      </c>
      <c r="D10137">
        <v>71325.14</v>
      </c>
      <c r="E10137" t="str">
        <f>INDEX(LedgerMapping[[#All],[Area]],MATCH(Transactions[[#This Row],[Sub Ledger]],LedgerMapping[[#All],[Sub Ledger]],0))</f>
        <v>Income Statement</v>
      </c>
    </row>
    <row r="10138" spans="1:5" x14ac:dyDescent="0.55000000000000004">
      <c r="A10138">
        <v>8</v>
      </c>
      <c r="B10138">
        <v>52000</v>
      </c>
      <c r="C10138" s="6">
        <v>44013</v>
      </c>
      <c r="D10138">
        <v>23784.86</v>
      </c>
      <c r="E10138" t="str">
        <f>INDEX(LedgerMapping[[#All],[Area]],MATCH(Transactions[[#This Row],[Sub Ledger]],LedgerMapping[[#All],[Sub Ledger]],0))</f>
        <v>Income Statement</v>
      </c>
    </row>
    <row r="10139" spans="1:5" x14ac:dyDescent="0.55000000000000004">
      <c r="A10139">
        <v>8</v>
      </c>
      <c r="B10139">
        <v>52000</v>
      </c>
      <c r="C10139" s="6">
        <v>44044</v>
      </c>
      <c r="D10139">
        <v>51468.71</v>
      </c>
      <c r="E10139" t="str">
        <f>INDEX(LedgerMapping[[#All],[Area]],MATCH(Transactions[[#This Row],[Sub Ledger]],LedgerMapping[[#All],[Sub Ledger]],0))</f>
        <v>Income Statement</v>
      </c>
    </row>
    <row r="10140" spans="1:5" x14ac:dyDescent="0.55000000000000004">
      <c r="A10140">
        <v>8</v>
      </c>
      <c r="B10140">
        <v>52000</v>
      </c>
      <c r="C10140" s="6">
        <v>44075</v>
      </c>
      <c r="D10140">
        <v>28663.74</v>
      </c>
      <c r="E10140" t="str">
        <f>INDEX(LedgerMapping[[#All],[Area]],MATCH(Transactions[[#This Row],[Sub Ledger]],LedgerMapping[[#All],[Sub Ledger]],0))</f>
        <v>Income Statement</v>
      </c>
    </row>
    <row r="10141" spans="1:5" x14ac:dyDescent="0.55000000000000004">
      <c r="A10141">
        <v>8</v>
      </c>
      <c r="B10141">
        <v>52000</v>
      </c>
      <c r="C10141" s="6">
        <v>44105</v>
      </c>
      <c r="D10141">
        <v>56135.46</v>
      </c>
      <c r="E10141" t="str">
        <f>INDEX(LedgerMapping[[#All],[Area]],MATCH(Transactions[[#This Row],[Sub Ledger]],LedgerMapping[[#All],[Sub Ledger]],0))</f>
        <v>Income Statement</v>
      </c>
    </row>
    <row r="10142" spans="1:5" x14ac:dyDescent="0.55000000000000004">
      <c r="A10142">
        <v>8</v>
      </c>
      <c r="B10142">
        <v>52000</v>
      </c>
      <c r="C10142" s="6">
        <v>44136</v>
      </c>
      <c r="D10142">
        <v>42586.720000000001</v>
      </c>
      <c r="E10142" t="str">
        <f>INDEX(LedgerMapping[[#All],[Area]],MATCH(Transactions[[#This Row],[Sub Ledger]],LedgerMapping[[#All],[Sub Ledger]],0))</f>
        <v>Income Statement</v>
      </c>
    </row>
    <row r="10143" spans="1:5" x14ac:dyDescent="0.55000000000000004">
      <c r="A10143">
        <v>8</v>
      </c>
      <c r="B10143">
        <v>52000</v>
      </c>
      <c r="C10143" s="6">
        <v>44166</v>
      </c>
      <c r="D10143">
        <v>8063.35</v>
      </c>
      <c r="E10143" t="str">
        <f>INDEX(LedgerMapping[[#All],[Area]],MATCH(Transactions[[#This Row],[Sub Ledger]],LedgerMapping[[#All],[Sub Ledger]],0))</f>
        <v>Income Statement</v>
      </c>
    </row>
    <row r="10144" spans="1:5" x14ac:dyDescent="0.55000000000000004">
      <c r="A10144">
        <v>8</v>
      </c>
      <c r="B10144">
        <v>52000</v>
      </c>
      <c r="C10144" s="6">
        <v>44197</v>
      </c>
      <c r="D10144">
        <v>27939.48</v>
      </c>
      <c r="E10144" t="str">
        <f>INDEX(LedgerMapping[[#All],[Area]],MATCH(Transactions[[#This Row],[Sub Ledger]],LedgerMapping[[#All],[Sub Ledger]],0))</f>
        <v>Income Statement</v>
      </c>
    </row>
    <row r="10145" spans="1:5" x14ac:dyDescent="0.55000000000000004">
      <c r="A10145">
        <v>8</v>
      </c>
      <c r="B10145">
        <v>52000</v>
      </c>
      <c r="C10145" s="6">
        <v>44228</v>
      </c>
      <c r="D10145">
        <v>52897.52</v>
      </c>
      <c r="E10145" t="str">
        <f>INDEX(LedgerMapping[[#All],[Area]],MATCH(Transactions[[#This Row],[Sub Ledger]],LedgerMapping[[#All],[Sub Ledger]],0))</f>
        <v>Income Statement</v>
      </c>
    </row>
    <row r="10146" spans="1:5" x14ac:dyDescent="0.55000000000000004">
      <c r="A10146">
        <v>8</v>
      </c>
      <c r="B10146">
        <v>52000</v>
      </c>
      <c r="C10146" s="6">
        <v>44256</v>
      </c>
      <c r="D10146">
        <v>52323.27</v>
      </c>
      <c r="E10146" t="str">
        <f>INDEX(LedgerMapping[[#All],[Area]],MATCH(Transactions[[#This Row],[Sub Ledger]],LedgerMapping[[#All],[Sub Ledger]],0))</f>
        <v>Income Statement</v>
      </c>
    </row>
    <row r="10147" spans="1:5" x14ac:dyDescent="0.55000000000000004">
      <c r="A10147">
        <v>8</v>
      </c>
      <c r="B10147">
        <v>52000</v>
      </c>
      <c r="C10147" s="6">
        <v>44287</v>
      </c>
      <c r="D10147">
        <v>14707.42</v>
      </c>
      <c r="E10147" t="str">
        <f>INDEX(LedgerMapping[[#All],[Area]],MATCH(Transactions[[#This Row],[Sub Ledger]],LedgerMapping[[#All],[Sub Ledger]],0))</f>
        <v>Income Statement</v>
      </c>
    </row>
    <row r="10148" spans="1:5" x14ac:dyDescent="0.55000000000000004">
      <c r="A10148">
        <v>8</v>
      </c>
      <c r="B10148">
        <v>52000</v>
      </c>
      <c r="C10148" s="6">
        <v>44317</v>
      </c>
      <c r="D10148">
        <v>63009.83</v>
      </c>
      <c r="E10148" t="str">
        <f>INDEX(LedgerMapping[[#All],[Area]],MATCH(Transactions[[#This Row],[Sub Ledger]],LedgerMapping[[#All],[Sub Ledger]],0))</f>
        <v>Income Statement</v>
      </c>
    </row>
    <row r="10149" spans="1:5" x14ac:dyDescent="0.55000000000000004">
      <c r="A10149">
        <v>8</v>
      </c>
      <c r="B10149">
        <v>52000</v>
      </c>
      <c r="C10149" s="6">
        <v>44348</v>
      </c>
      <c r="D10149">
        <v>103740.89</v>
      </c>
      <c r="E10149" t="str">
        <f>INDEX(LedgerMapping[[#All],[Area]],MATCH(Transactions[[#This Row],[Sub Ledger]],LedgerMapping[[#All],[Sub Ledger]],0))</f>
        <v>Income Statement</v>
      </c>
    </row>
    <row r="10150" spans="1:5" x14ac:dyDescent="0.55000000000000004">
      <c r="A10150">
        <v>8</v>
      </c>
      <c r="B10150">
        <v>52000</v>
      </c>
      <c r="C10150" s="6">
        <v>44378</v>
      </c>
      <c r="D10150">
        <v>34501.72</v>
      </c>
      <c r="E10150" t="str">
        <f>INDEX(LedgerMapping[[#All],[Area]],MATCH(Transactions[[#This Row],[Sub Ledger]],LedgerMapping[[#All],[Sub Ledger]],0))</f>
        <v>Income Statement</v>
      </c>
    </row>
    <row r="10151" spans="1:5" x14ac:dyDescent="0.55000000000000004">
      <c r="A10151">
        <v>8</v>
      </c>
      <c r="B10151">
        <v>52000</v>
      </c>
      <c r="C10151" s="6">
        <v>44409</v>
      </c>
      <c r="D10151">
        <v>5848.16</v>
      </c>
      <c r="E10151" t="str">
        <f>INDEX(LedgerMapping[[#All],[Area]],MATCH(Transactions[[#This Row],[Sub Ledger]],LedgerMapping[[#All],[Sub Ledger]],0))</f>
        <v>Income Statement</v>
      </c>
    </row>
    <row r="10152" spans="1:5" x14ac:dyDescent="0.55000000000000004">
      <c r="A10152">
        <v>8</v>
      </c>
      <c r="B10152">
        <v>52000</v>
      </c>
      <c r="C10152" s="6">
        <v>44440</v>
      </c>
      <c r="D10152">
        <v>8451.24</v>
      </c>
      <c r="E10152" t="str">
        <f>INDEX(LedgerMapping[[#All],[Area]],MATCH(Transactions[[#This Row],[Sub Ledger]],LedgerMapping[[#All],[Sub Ledger]],0))</f>
        <v>Income Statement</v>
      </c>
    </row>
    <row r="10153" spans="1:5" x14ac:dyDescent="0.55000000000000004">
      <c r="A10153">
        <v>8</v>
      </c>
      <c r="B10153">
        <v>52000</v>
      </c>
      <c r="C10153" s="6">
        <v>44470</v>
      </c>
      <c r="D10153">
        <v>42491.27</v>
      </c>
      <c r="E10153" t="str">
        <f>INDEX(LedgerMapping[[#All],[Area]],MATCH(Transactions[[#This Row],[Sub Ledger]],LedgerMapping[[#All],[Sub Ledger]],0))</f>
        <v>Income Statement</v>
      </c>
    </row>
    <row r="10154" spans="1:5" x14ac:dyDescent="0.55000000000000004">
      <c r="A10154">
        <v>8</v>
      </c>
      <c r="B10154">
        <v>52000</v>
      </c>
      <c r="C10154" s="6">
        <v>44501</v>
      </c>
      <c r="D10154">
        <v>21569.66</v>
      </c>
      <c r="E10154" t="str">
        <f>INDEX(LedgerMapping[[#All],[Area]],MATCH(Transactions[[#This Row],[Sub Ledger]],LedgerMapping[[#All],[Sub Ledger]],0))</f>
        <v>Income Statement</v>
      </c>
    </row>
    <row r="10155" spans="1:5" x14ac:dyDescent="0.55000000000000004">
      <c r="A10155">
        <v>8</v>
      </c>
      <c r="B10155">
        <v>52000</v>
      </c>
      <c r="C10155" s="6">
        <v>44531</v>
      </c>
      <c r="D10155">
        <v>21507.54</v>
      </c>
      <c r="E10155" t="str">
        <f>INDEX(LedgerMapping[[#All],[Area]],MATCH(Transactions[[#This Row],[Sub Ledger]],LedgerMapping[[#All],[Sub Ledger]],0))</f>
        <v>Income Statement</v>
      </c>
    </row>
    <row r="10156" spans="1:5" x14ac:dyDescent="0.55000000000000004">
      <c r="A10156">
        <v>8</v>
      </c>
      <c r="B10156">
        <v>101000</v>
      </c>
      <c r="C10156" s="6">
        <v>43466</v>
      </c>
      <c r="D10156">
        <v>210286.82</v>
      </c>
      <c r="E10156" t="str">
        <f>INDEX(LedgerMapping[[#All],[Area]],MATCH(Transactions[[#This Row],[Sub Ledger]],LedgerMapping[[#All],[Sub Ledger]],0))</f>
        <v>Income Statement</v>
      </c>
    </row>
    <row r="10157" spans="1:5" x14ac:dyDescent="0.55000000000000004">
      <c r="A10157">
        <v>8</v>
      </c>
      <c r="B10157">
        <v>101000</v>
      </c>
      <c r="C10157" s="6">
        <v>43497</v>
      </c>
      <c r="D10157">
        <v>577260.31999999995</v>
      </c>
      <c r="E10157" t="str">
        <f>INDEX(LedgerMapping[[#All],[Area]],MATCH(Transactions[[#This Row],[Sub Ledger]],LedgerMapping[[#All],[Sub Ledger]],0))</f>
        <v>Income Statement</v>
      </c>
    </row>
    <row r="10158" spans="1:5" x14ac:dyDescent="0.55000000000000004">
      <c r="A10158">
        <v>8</v>
      </c>
      <c r="B10158">
        <v>101000</v>
      </c>
      <c r="C10158" s="6">
        <v>43525</v>
      </c>
      <c r="D10158">
        <v>374517.15</v>
      </c>
      <c r="E10158" t="str">
        <f>INDEX(LedgerMapping[[#All],[Area]],MATCH(Transactions[[#This Row],[Sub Ledger]],LedgerMapping[[#All],[Sub Ledger]],0))</f>
        <v>Income Statement</v>
      </c>
    </row>
    <row r="10159" spans="1:5" x14ac:dyDescent="0.55000000000000004">
      <c r="A10159">
        <v>8</v>
      </c>
      <c r="B10159">
        <v>101000</v>
      </c>
      <c r="C10159" s="6">
        <v>43556</v>
      </c>
      <c r="D10159">
        <v>428254.52</v>
      </c>
      <c r="E10159" t="str">
        <f>INDEX(LedgerMapping[[#All],[Area]],MATCH(Transactions[[#This Row],[Sub Ledger]],LedgerMapping[[#All],[Sub Ledger]],0))</f>
        <v>Income Statement</v>
      </c>
    </row>
    <row r="10160" spans="1:5" x14ac:dyDescent="0.55000000000000004">
      <c r="A10160">
        <v>8</v>
      </c>
      <c r="B10160">
        <v>101000</v>
      </c>
      <c r="C10160" s="6">
        <v>43586</v>
      </c>
      <c r="D10160">
        <v>696706.49</v>
      </c>
      <c r="E10160" t="str">
        <f>INDEX(LedgerMapping[[#All],[Area]],MATCH(Transactions[[#This Row],[Sub Ledger]],LedgerMapping[[#All],[Sub Ledger]],0))</f>
        <v>Income Statement</v>
      </c>
    </row>
    <row r="10161" spans="1:5" x14ac:dyDescent="0.55000000000000004">
      <c r="A10161">
        <v>8</v>
      </c>
      <c r="B10161">
        <v>101000</v>
      </c>
      <c r="C10161" s="6">
        <v>43617</v>
      </c>
      <c r="D10161">
        <v>470964.4</v>
      </c>
      <c r="E10161" t="str">
        <f>INDEX(LedgerMapping[[#All],[Area]],MATCH(Transactions[[#This Row],[Sub Ledger]],LedgerMapping[[#All],[Sub Ledger]],0))</f>
        <v>Income Statement</v>
      </c>
    </row>
    <row r="10162" spans="1:5" x14ac:dyDescent="0.55000000000000004">
      <c r="A10162">
        <v>8</v>
      </c>
      <c r="B10162">
        <v>101000</v>
      </c>
      <c r="C10162" s="6">
        <v>43647</v>
      </c>
      <c r="D10162">
        <v>298476.34000000003</v>
      </c>
      <c r="E10162" t="str">
        <f>INDEX(LedgerMapping[[#All],[Area]],MATCH(Transactions[[#This Row],[Sub Ledger]],LedgerMapping[[#All],[Sub Ledger]],0))</f>
        <v>Income Statement</v>
      </c>
    </row>
    <row r="10163" spans="1:5" x14ac:dyDescent="0.55000000000000004">
      <c r="A10163">
        <v>8</v>
      </c>
      <c r="B10163">
        <v>101000</v>
      </c>
      <c r="C10163" s="6">
        <v>43678</v>
      </c>
      <c r="D10163">
        <v>503384.7</v>
      </c>
      <c r="E10163" t="str">
        <f>INDEX(LedgerMapping[[#All],[Area]],MATCH(Transactions[[#This Row],[Sub Ledger]],LedgerMapping[[#All],[Sub Ledger]],0))</f>
        <v>Income Statement</v>
      </c>
    </row>
    <row r="10164" spans="1:5" x14ac:dyDescent="0.55000000000000004">
      <c r="A10164">
        <v>8</v>
      </c>
      <c r="B10164">
        <v>101000</v>
      </c>
      <c r="C10164" s="6">
        <v>43709</v>
      </c>
      <c r="D10164">
        <v>610295.79</v>
      </c>
      <c r="E10164" t="str">
        <f>INDEX(LedgerMapping[[#All],[Area]],MATCH(Transactions[[#This Row],[Sub Ledger]],LedgerMapping[[#All],[Sub Ledger]],0))</f>
        <v>Income Statement</v>
      </c>
    </row>
    <row r="10165" spans="1:5" x14ac:dyDescent="0.55000000000000004">
      <c r="A10165">
        <v>8</v>
      </c>
      <c r="B10165">
        <v>101000</v>
      </c>
      <c r="C10165" s="6">
        <v>43739</v>
      </c>
      <c r="D10165">
        <v>415890.65</v>
      </c>
      <c r="E10165" t="str">
        <f>INDEX(LedgerMapping[[#All],[Area]],MATCH(Transactions[[#This Row],[Sub Ledger]],LedgerMapping[[#All],[Sub Ledger]],0))</f>
        <v>Income Statement</v>
      </c>
    </row>
    <row r="10166" spans="1:5" x14ac:dyDescent="0.55000000000000004">
      <c r="A10166">
        <v>8</v>
      </c>
      <c r="B10166">
        <v>101000</v>
      </c>
      <c r="C10166" s="6">
        <v>43770</v>
      </c>
      <c r="D10166">
        <v>700224.73</v>
      </c>
      <c r="E10166" t="str">
        <f>INDEX(LedgerMapping[[#All],[Area]],MATCH(Transactions[[#This Row],[Sub Ledger]],LedgerMapping[[#All],[Sub Ledger]],0))</f>
        <v>Income Statement</v>
      </c>
    </row>
    <row r="10167" spans="1:5" x14ac:dyDescent="0.55000000000000004">
      <c r="A10167">
        <v>8</v>
      </c>
      <c r="B10167">
        <v>101000</v>
      </c>
      <c r="C10167" s="6">
        <v>43800</v>
      </c>
      <c r="D10167">
        <v>459971.77</v>
      </c>
      <c r="E10167" t="str">
        <f>INDEX(LedgerMapping[[#All],[Area]],MATCH(Transactions[[#This Row],[Sub Ledger]],LedgerMapping[[#All],[Sub Ledger]],0))</f>
        <v>Income Statement</v>
      </c>
    </row>
    <row r="10168" spans="1:5" x14ac:dyDescent="0.55000000000000004">
      <c r="A10168">
        <v>8</v>
      </c>
      <c r="B10168">
        <v>101000</v>
      </c>
      <c r="C10168" s="6">
        <v>43831</v>
      </c>
      <c r="D10168">
        <v>1178541.22</v>
      </c>
      <c r="E10168" t="str">
        <f>INDEX(LedgerMapping[[#All],[Area]],MATCH(Transactions[[#This Row],[Sub Ledger]],LedgerMapping[[#All],[Sub Ledger]],0))</f>
        <v>Income Statement</v>
      </c>
    </row>
    <row r="10169" spans="1:5" x14ac:dyDescent="0.55000000000000004">
      <c r="A10169">
        <v>8</v>
      </c>
      <c r="B10169">
        <v>101000</v>
      </c>
      <c r="C10169" s="6">
        <v>43862</v>
      </c>
      <c r="D10169">
        <v>1210750.9099999999</v>
      </c>
      <c r="E10169" t="str">
        <f>INDEX(LedgerMapping[[#All],[Area]],MATCH(Transactions[[#This Row],[Sub Ledger]],LedgerMapping[[#All],[Sub Ledger]],0))</f>
        <v>Income Statement</v>
      </c>
    </row>
    <row r="10170" spans="1:5" x14ac:dyDescent="0.55000000000000004">
      <c r="A10170">
        <v>8</v>
      </c>
      <c r="B10170">
        <v>101000</v>
      </c>
      <c r="C10170" s="6">
        <v>43891</v>
      </c>
      <c r="D10170">
        <v>1028589.94</v>
      </c>
      <c r="E10170" t="str">
        <f>INDEX(LedgerMapping[[#All],[Area]],MATCH(Transactions[[#This Row],[Sub Ledger]],LedgerMapping[[#All],[Sub Ledger]],0))</f>
        <v>Income Statement</v>
      </c>
    </row>
    <row r="10171" spans="1:5" x14ac:dyDescent="0.55000000000000004">
      <c r="A10171">
        <v>8</v>
      </c>
      <c r="B10171">
        <v>101000</v>
      </c>
      <c r="C10171" s="6">
        <v>43922</v>
      </c>
      <c r="D10171">
        <v>724758.52</v>
      </c>
      <c r="E10171" t="str">
        <f>INDEX(LedgerMapping[[#All],[Area]],MATCH(Transactions[[#This Row],[Sub Ledger]],LedgerMapping[[#All],[Sub Ledger]],0))</f>
        <v>Income Statement</v>
      </c>
    </row>
    <row r="10172" spans="1:5" x14ac:dyDescent="0.55000000000000004">
      <c r="A10172">
        <v>8</v>
      </c>
      <c r="B10172">
        <v>101000</v>
      </c>
      <c r="C10172" s="6">
        <v>43952</v>
      </c>
      <c r="D10172">
        <v>929368.4</v>
      </c>
      <c r="E10172" t="str">
        <f>INDEX(LedgerMapping[[#All],[Area]],MATCH(Transactions[[#This Row],[Sub Ledger]],LedgerMapping[[#All],[Sub Ledger]],0))</f>
        <v>Income Statement</v>
      </c>
    </row>
    <row r="10173" spans="1:5" x14ac:dyDescent="0.55000000000000004">
      <c r="A10173">
        <v>8</v>
      </c>
      <c r="B10173">
        <v>101000</v>
      </c>
      <c r="C10173" s="6">
        <v>43983</v>
      </c>
      <c r="D10173">
        <v>891561.63</v>
      </c>
      <c r="E10173" t="str">
        <f>INDEX(LedgerMapping[[#All],[Area]],MATCH(Transactions[[#This Row],[Sub Ledger]],LedgerMapping[[#All],[Sub Ledger]],0))</f>
        <v>Income Statement</v>
      </c>
    </row>
    <row r="10174" spans="1:5" x14ac:dyDescent="0.55000000000000004">
      <c r="A10174">
        <v>8</v>
      </c>
      <c r="B10174">
        <v>101000</v>
      </c>
      <c r="C10174" s="6">
        <v>44013</v>
      </c>
      <c r="D10174">
        <v>475716.01</v>
      </c>
      <c r="E10174" t="str">
        <f>INDEX(LedgerMapping[[#All],[Area]],MATCH(Transactions[[#This Row],[Sub Ledger]],LedgerMapping[[#All],[Sub Ledger]],0))</f>
        <v>Income Statement</v>
      </c>
    </row>
    <row r="10175" spans="1:5" x14ac:dyDescent="0.55000000000000004">
      <c r="A10175">
        <v>8</v>
      </c>
      <c r="B10175">
        <v>101000</v>
      </c>
      <c r="C10175" s="6">
        <v>44044</v>
      </c>
      <c r="D10175">
        <v>643361.55000000005</v>
      </c>
      <c r="E10175" t="str">
        <f>INDEX(LedgerMapping[[#All],[Area]],MATCH(Transactions[[#This Row],[Sub Ledger]],LedgerMapping[[#All],[Sub Ledger]],0))</f>
        <v>Income Statement</v>
      </c>
    </row>
    <row r="10176" spans="1:5" x14ac:dyDescent="0.55000000000000004">
      <c r="A10176">
        <v>8</v>
      </c>
      <c r="B10176">
        <v>93000</v>
      </c>
      <c r="C10176" s="6">
        <v>43831</v>
      </c>
      <c r="D10176">
        <v>12488</v>
      </c>
      <c r="E10176" t="str">
        <f>INDEX(LedgerMapping[[#All],[Area]],MATCH(Transactions[[#This Row],[Sub Ledger]],LedgerMapping[[#All],[Sub Ledger]],0))</f>
        <v>Income Statement</v>
      </c>
    </row>
    <row r="10177" spans="1:5" x14ac:dyDescent="0.55000000000000004">
      <c r="A10177">
        <v>8</v>
      </c>
      <c r="B10177">
        <v>93000</v>
      </c>
      <c r="C10177" s="6">
        <v>44166</v>
      </c>
      <c r="D10177">
        <v>11560</v>
      </c>
      <c r="E10177" t="str">
        <f>INDEX(LedgerMapping[[#All],[Area]],MATCH(Transactions[[#This Row],[Sub Ledger]],LedgerMapping[[#All],[Sub Ledger]],0))</f>
        <v>Income Statement</v>
      </c>
    </row>
    <row r="10178" spans="1:5" x14ac:dyDescent="0.55000000000000004">
      <c r="A10178">
        <v>8</v>
      </c>
      <c r="B10178">
        <v>93000</v>
      </c>
      <c r="C10178" s="6">
        <v>44562</v>
      </c>
      <c r="D10178">
        <v>6901</v>
      </c>
      <c r="E10178" t="str">
        <f>INDEX(LedgerMapping[[#All],[Area]],MATCH(Transactions[[#This Row],[Sub Ledger]],LedgerMapping[[#All],[Sub Ledger]],0))</f>
        <v>Income Statement</v>
      </c>
    </row>
    <row r="10179" spans="1:5" x14ac:dyDescent="0.55000000000000004">
      <c r="A10179">
        <v>8</v>
      </c>
      <c r="B10179">
        <v>101000</v>
      </c>
      <c r="C10179" s="6">
        <v>44075</v>
      </c>
      <c r="D10179">
        <v>716599.28</v>
      </c>
      <c r="E10179" t="str">
        <f>INDEX(LedgerMapping[[#All],[Area]],MATCH(Transactions[[#This Row],[Sub Ledger]],LedgerMapping[[#All],[Sub Ledger]],0))</f>
        <v>Income Statement</v>
      </c>
    </row>
    <row r="10180" spans="1:5" x14ac:dyDescent="0.55000000000000004">
      <c r="A10180">
        <v>8</v>
      </c>
      <c r="B10180">
        <v>101000</v>
      </c>
      <c r="C10180" s="6">
        <v>44105</v>
      </c>
      <c r="D10180">
        <v>801926.63</v>
      </c>
      <c r="E10180" t="str">
        <f>INDEX(LedgerMapping[[#All],[Area]],MATCH(Transactions[[#This Row],[Sub Ledger]],LedgerMapping[[#All],[Sub Ledger]],0))</f>
        <v>Income Statement</v>
      </c>
    </row>
    <row r="10181" spans="1:5" x14ac:dyDescent="0.55000000000000004">
      <c r="A10181">
        <v>8</v>
      </c>
      <c r="B10181">
        <v>101000</v>
      </c>
      <c r="C10181" s="6">
        <v>44136</v>
      </c>
      <c r="D10181">
        <v>851739.68</v>
      </c>
      <c r="E10181" t="str">
        <f>INDEX(LedgerMapping[[#All],[Area]],MATCH(Transactions[[#This Row],[Sub Ledger]],LedgerMapping[[#All],[Sub Ledger]],0))</f>
        <v>Income Statement</v>
      </c>
    </row>
    <row r="10182" spans="1:5" x14ac:dyDescent="0.55000000000000004">
      <c r="A10182">
        <v>8</v>
      </c>
      <c r="B10182">
        <v>101000</v>
      </c>
      <c r="C10182" s="6">
        <v>44166</v>
      </c>
      <c r="D10182">
        <v>806213.07</v>
      </c>
      <c r="E10182" t="str">
        <f>INDEX(LedgerMapping[[#All],[Area]],MATCH(Transactions[[#This Row],[Sub Ledger]],LedgerMapping[[#All],[Sub Ledger]],0))</f>
        <v>Income Statement</v>
      </c>
    </row>
    <row r="10183" spans="1:5" x14ac:dyDescent="0.55000000000000004">
      <c r="A10183">
        <v>8</v>
      </c>
      <c r="B10183">
        <v>101000</v>
      </c>
      <c r="C10183" s="6">
        <v>44197</v>
      </c>
      <c r="D10183">
        <v>931342.68</v>
      </c>
      <c r="E10183" t="str">
        <f>INDEX(LedgerMapping[[#All],[Area]],MATCH(Transactions[[#This Row],[Sub Ledger]],LedgerMapping[[#All],[Sub Ledger]],0))</f>
        <v>Income Statement</v>
      </c>
    </row>
    <row r="10184" spans="1:5" x14ac:dyDescent="0.55000000000000004">
      <c r="A10184">
        <v>8</v>
      </c>
      <c r="B10184">
        <v>101000</v>
      </c>
      <c r="C10184" s="6">
        <v>44228</v>
      </c>
      <c r="D10184" s="11">
        <v>1057963.22</v>
      </c>
      <c r="E10184" t="str">
        <f>INDEX(LedgerMapping[[#All],[Area]],MATCH(Transactions[[#This Row],[Sub Ledger]],LedgerMapping[[#All],[Sub Ledger]],0))</f>
        <v>Income Statement</v>
      </c>
    </row>
    <row r="10185" spans="1:5" x14ac:dyDescent="0.55000000000000004">
      <c r="A10185">
        <v>8</v>
      </c>
      <c r="B10185">
        <v>101000</v>
      </c>
      <c r="C10185" s="6">
        <v>44256</v>
      </c>
      <c r="D10185">
        <v>1308099.7</v>
      </c>
      <c r="E10185" t="str">
        <f>INDEX(LedgerMapping[[#All],[Area]],MATCH(Transactions[[#This Row],[Sub Ledger]],LedgerMapping[[#All],[Sub Ledger]],0))</f>
        <v>Income Statement</v>
      </c>
    </row>
    <row r="10186" spans="1:5" x14ac:dyDescent="0.55000000000000004">
      <c r="A10186">
        <v>8</v>
      </c>
      <c r="B10186">
        <v>101000</v>
      </c>
      <c r="C10186" s="6">
        <v>44287</v>
      </c>
      <c r="D10186">
        <v>735363.27</v>
      </c>
      <c r="E10186" t="str">
        <f>INDEX(LedgerMapping[[#All],[Area]],MATCH(Transactions[[#This Row],[Sub Ledger]],LedgerMapping[[#All],[Sub Ledger]],0))</f>
        <v>Income Statement</v>
      </c>
    </row>
    <row r="10187" spans="1:5" x14ac:dyDescent="0.55000000000000004">
      <c r="A10187">
        <v>8</v>
      </c>
      <c r="B10187">
        <v>101000</v>
      </c>
      <c r="C10187" s="6">
        <v>44317</v>
      </c>
      <c r="D10187">
        <v>787618.79</v>
      </c>
      <c r="E10187" t="str">
        <f>INDEX(LedgerMapping[[#All],[Area]],MATCH(Transactions[[#This Row],[Sub Ledger]],LedgerMapping[[#All],[Sub Ledger]],0))</f>
        <v>Income Statement</v>
      </c>
    </row>
    <row r="10188" spans="1:5" x14ac:dyDescent="0.55000000000000004">
      <c r="A10188">
        <v>8</v>
      </c>
      <c r="B10188">
        <v>101000</v>
      </c>
      <c r="C10188" s="6">
        <v>44348</v>
      </c>
      <c r="D10188">
        <v>1296752.52</v>
      </c>
      <c r="E10188" t="str">
        <f>INDEX(LedgerMapping[[#All],[Area]],MATCH(Transactions[[#This Row],[Sub Ledger]],LedgerMapping[[#All],[Sub Ledger]],0))</f>
        <v>Income Statement</v>
      </c>
    </row>
    <row r="10189" spans="1:5" x14ac:dyDescent="0.55000000000000004">
      <c r="A10189">
        <v>8</v>
      </c>
      <c r="B10189">
        <v>101000</v>
      </c>
      <c r="C10189" s="6">
        <v>44378</v>
      </c>
      <c r="D10189">
        <v>431271.24</v>
      </c>
      <c r="E10189" t="str">
        <f>INDEX(LedgerMapping[[#All],[Area]],MATCH(Transactions[[#This Row],[Sub Ledger]],LedgerMapping[[#All],[Sub Ledger]],0))</f>
        <v>Income Statement</v>
      </c>
    </row>
    <row r="10190" spans="1:5" x14ac:dyDescent="0.55000000000000004">
      <c r="A10190">
        <v>8</v>
      </c>
      <c r="B10190">
        <v>101000</v>
      </c>
      <c r="C10190" s="6">
        <v>44409</v>
      </c>
      <c r="D10190">
        <v>584786.22</v>
      </c>
      <c r="E10190" t="str">
        <f>INDEX(LedgerMapping[[#All],[Area]],MATCH(Transactions[[#This Row],[Sub Ledger]],LedgerMapping[[#All],[Sub Ledger]],0))</f>
        <v>Income Statement</v>
      </c>
    </row>
    <row r="10191" spans="1:5" x14ac:dyDescent="0.55000000000000004">
      <c r="A10191">
        <v>8</v>
      </c>
      <c r="B10191">
        <v>101000</v>
      </c>
      <c r="C10191" s="6">
        <v>44440</v>
      </c>
      <c r="D10191">
        <v>845000.16</v>
      </c>
      <c r="E10191" t="str">
        <f>INDEX(LedgerMapping[[#All],[Area]],MATCH(Transactions[[#This Row],[Sub Ledger]],LedgerMapping[[#All],[Sub Ledger]],0))</f>
        <v>Income Statement</v>
      </c>
    </row>
    <row r="10192" spans="1:5" x14ac:dyDescent="0.55000000000000004">
      <c r="A10192">
        <v>8</v>
      </c>
      <c r="B10192">
        <v>101000</v>
      </c>
      <c r="C10192" s="6">
        <v>44470</v>
      </c>
      <c r="D10192">
        <v>708199.13</v>
      </c>
      <c r="E10192" t="str">
        <f>INDEX(LedgerMapping[[#All],[Area]],MATCH(Transactions[[#This Row],[Sub Ledger]],LedgerMapping[[#All],[Sub Ledger]],0))</f>
        <v>Income Statement</v>
      </c>
    </row>
    <row r="10193" spans="1:5" x14ac:dyDescent="0.55000000000000004">
      <c r="A10193">
        <v>8</v>
      </c>
      <c r="B10193">
        <v>101000</v>
      </c>
      <c r="C10193" s="6">
        <v>44501</v>
      </c>
      <c r="D10193">
        <v>718975.08</v>
      </c>
      <c r="E10193" t="str">
        <f>INDEX(LedgerMapping[[#All],[Area]],MATCH(Transactions[[#This Row],[Sub Ledger]],LedgerMapping[[#All],[Sub Ledger]],0))</f>
        <v>Income Statement</v>
      </c>
    </row>
    <row r="10194" spans="1:5" x14ac:dyDescent="0.55000000000000004">
      <c r="A10194">
        <v>8</v>
      </c>
      <c r="B10194">
        <v>101000</v>
      </c>
      <c r="C10194" s="6">
        <v>44531</v>
      </c>
      <c r="D10194">
        <v>1075340.81</v>
      </c>
      <c r="E10194" t="str">
        <f>INDEX(LedgerMapping[[#All],[Area]],MATCH(Transactions[[#This Row],[Sub Ledger]],LedgerMapping[[#All],[Sub Ledger]],0))</f>
        <v>Income Statement</v>
      </c>
    </row>
    <row r="10195" spans="1:5" x14ac:dyDescent="0.55000000000000004">
      <c r="A10195">
        <v>8</v>
      </c>
      <c r="B10195">
        <v>101001</v>
      </c>
      <c r="C10195" s="6">
        <v>43466</v>
      </c>
      <c r="D10195">
        <v>164023.71960000001</v>
      </c>
      <c r="E10195" t="str">
        <f>INDEX(LedgerMapping[[#All],[Area]],MATCH(Transactions[[#This Row],[Sub Ledger]],LedgerMapping[[#All],[Sub Ledger]],0))</f>
        <v>Income Statement</v>
      </c>
    </row>
    <row r="10196" spans="1:5" x14ac:dyDescent="0.55000000000000004">
      <c r="A10196">
        <v>8</v>
      </c>
      <c r="B10196">
        <v>101001</v>
      </c>
      <c r="C10196" s="6">
        <v>43497</v>
      </c>
      <c r="D10196">
        <v>450263.04960000003</v>
      </c>
      <c r="E10196" t="str">
        <f>INDEX(LedgerMapping[[#All],[Area]],MATCH(Transactions[[#This Row],[Sub Ledger]],LedgerMapping[[#All],[Sub Ledger]],0))</f>
        <v>Income Statement</v>
      </c>
    </row>
    <row r="10197" spans="1:5" x14ac:dyDescent="0.55000000000000004">
      <c r="A10197">
        <v>8</v>
      </c>
      <c r="B10197">
        <v>101001</v>
      </c>
      <c r="C10197" s="6">
        <v>43525</v>
      </c>
      <c r="D10197">
        <v>288378.20549999998</v>
      </c>
      <c r="E10197" t="str">
        <f>INDEX(LedgerMapping[[#All],[Area]],MATCH(Transactions[[#This Row],[Sub Ledger]],LedgerMapping[[#All],[Sub Ledger]],0))</f>
        <v>Income Statement</v>
      </c>
    </row>
    <row r="10198" spans="1:5" x14ac:dyDescent="0.55000000000000004">
      <c r="A10198">
        <v>8</v>
      </c>
      <c r="B10198">
        <v>101001</v>
      </c>
      <c r="C10198" s="6">
        <v>43556</v>
      </c>
      <c r="D10198">
        <v>342603.61599999998</v>
      </c>
      <c r="E10198" t="str">
        <f>INDEX(LedgerMapping[[#All],[Area]],MATCH(Transactions[[#This Row],[Sub Ledger]],LedgerMapping[[#All],[Sub Ledger]],0))</f>
        <v>Income Statement</v>
      </c>
    </row>
    <row r="10199" spans="1:5" x14ac:dyDescent="0.55000000000000004">
      <c r="A10199">
        <v>8</v>
      </c>
      <c r="B10199">
        <v>101001</v>
      </c>
      <c r="C10199" s="6">
        <v>43586</v>
      </c>
      <c r="D10199">
        <v>550398.12710000004</v>
      </c>
      <c r="E10199" t="str">
        <f>INDEX(LedgerMapping[[#All],[Area]],MATCH(Transactions[[#This Row],[Sub Ledger]],LedgerMapping[[#All],[Sub Ledger]],0))</f>
        <v>Income Statement</v>
      </c>
    </row>
    <row r="10200" spans="1:5" x14ac:dyDescent="0.55000000000000004">
      <c r="A10200">
        <v>8</v>
      </c>
      <c r="B10200">
        <v>101001</v>
      </c>
      <c r="C10200" s="6">
        <v>43617</v>
      </c>
      <c r="D10200">
        <v>339094.36800000002</v>
      </c>
      <c r="E10200" t="str">
        <f>INDEX(LedgerMapping[[#All],[Area]],MATCH(Transactions[[#This Row],[Sub Ledger]],LedgerMapping[[#All],[Sub Ledger]],0))</f>
        <v>Income Statement</v>
      </c>
    </row>
    <row r="10201" spans="1:5" x14ac:dyDescent="0.55000000000000004">
      <c r="A10201">
        <v>8</v>
      </c>
      <c r="B10201">
        <v>101001</v>
      </c>
      <c r="C10201" s="6">
        <v>43647</v>
      </c>
      <c r="D10201">
        <v>217887.72820000001</v>
      </c>
      <c r="E10201" t="str">
        <f>INDEX(LedgerMapping[[#All],[Area]],MATCH(Transactions[[#This Row],[Sub Ledger]],LedgerMapping[[#All],[Sub Ledger]],0))</f>
        <v>Income Statement</v>
      </c>
    </row>
    <row r="10202" spans="1:5" x14ac:dyDescent="0.55000000000000004">
      <c r="A10202">
        <v>8</v>
      </c>
      <c r="B10202">
        <v>101001</v>
      </c>
      <c r="C10202" s="6">
        <v>43678</v>
      </c>
      <c r="D10202">
        <v>377538.52500000002</v>
      </c>
      <c r="E10202" t="str">
        <f>INDEX(LedgerMapping[[#All],[Area]],MATCH(Transactions[[#This Row],[Sub Ledger]],LedgerMapping[[#All],[Sub Ledger]],0))</f>
        <v>Income Statement</v>
      </c>
    </row>
    <row r="10203" spans="1:5" x14ac:dyDescent="0.55000000000000004">
      <c r="A10203">
        <v>8</v>
      </c>
      <c r="B10203">
        <v>101001</v>
      </c>
      <c r="C10203" s="6">
        <v>43709</v>
      </c>
      <c r="D10203">
        <v>451618.88459999999</v>
      </c>
      <c r="E10203" t="str">
        <f>INDEX(LedgerMapping[[#All],[Area]],MATCH(Transactions[[#This Row],[Sub Ledger]],LedgerMapping[[#All],[Sub Ledger]],0))</f>
        <v>Income Statement</v>
      </c>
    </row>
    <row r="10204" spans="1:5" x14ac:dyDescent="0.55000000000000004">
      <c r="A10204">
        <v>8</v>
      </c>
      <c r="B10204">
        <v>101001</v>
      </c>
      <c r="C10204" s="6">
        <v>43739</v>
      </c>
      <c r="D10204">
        <v>303600.17450000002</v>
      </c>
      <c r="E10204" t="str">
        <f>INDEX(LedgerMapping[[#All],[Area]],MATCH(Transactions[[#This Row],[Sub Ledger]],LedgerMapping[[#All],[Sub Ledger]],0))</f>
        <v>Income Statement</v>
      </c>
    </row>
    <row r="10205" spans="1:5" x14ac:dyDescent="0.55000000000000004">
      <c r="A10205">
        <v>8</v>
      </c>
      <c r="B10205">
        <v>101001</v>
      </c>
      <c r="C10205" s="6">
        <v>43770</v>
      </c>
      <c r="D10205">
        <v>539173.04209999996</v>
      </c>
      <c r="E10205" t="str">
        <f>INDEX(LedgerMapping[[#All],[Area]],MATCH(Transactions[[#This Row],[Sub Ledger]],LedgerMapping[[#All],[Sub Ledger]],0))</f>
        <v>Income Statement</v>
      </c>
    </row>
    <row r="10206" spans="1:5" x14ac:dyDescent="0.55000000000000004">
      <c r="A10206">
        <v>8</v>
      </c>
      <c r="B10206">
        <v>101001</v>
      </c>
      <c r="C10206" s="6">
        <v>43800</v>
      </c>
      <c r="D10206">
        <v>321980.239</v>
      </c>
      <c r="E10206" t="str">
        <f>INDEX(LedgerMapping[[#All],[Area]],MATCH(Transactions[[#This Row],[Sub Ledger]],LedgerMapping[[#All],[Sub Ledger]],0))</f>
        <v>Income Statement</v>
      </c>
    </row>
    <row r="10207" spans="1:5" x14ac:dyDescent="0.55000000000000004">
      <c r="A10207">
        <v>8</v>
      </c>
      <c r="B10207">
        <v>101001</v>
      </c>
      <c r="C10207" s="6">
        <v>43831</v>
      </c>
      <c r="D10207">
        <v>860335.0906</v>
      </c>
      <c r="E10207" t="str">
        <f>INDEX(LedgerMapping[[#All],[Area]],MATCH(Transactions[[#This Row],[Sub Ledger]],LedgerMapping[[#All],[Sub Ledger]],0))</f>
        <v>Income Statement</v>
      </c>
    </row>
    <row r="10208" spans="1:5" x14ac:dyDescent="0.55000000000000004">
      <c r="A10208">
        <v>8</v>
      </c>
      <c r="B10208">
        <v>101001</v>
      </c>
      <c r="C10208" s="6">
        <v>43862</v>
      </c>
      <c r="D10208">
        <v>871740.65520000004</v>
      </c>
      <c r="E10208" t="str">
        <f>INDEX(LedgerMapping[[#All],[Area]],MATCH(Transactions[[#This Row],[Sub Ledger]],LedgerMapping[[#All],[Sub Ledger]],0))</f>
        <v>Income Statement</v>
      </c>
    </row>
    <row r="10209" spans="1:5" x14ac:dyDescent="0.55000000000000004">
      <c r="A10209">
        <v>8</v>
      </c>
      <c r="B10209">
        <v>101001</v>
      </c>
      <c r="C10209" s="6">
        <v>43891</v>
      </c>
      <c r="D10209">
        <v>720012.95799999998</v>
      </c>
      <c r="E10209" t="str">
        <f>INDEX(LedgerMapping[[#All],[Area]],MATCH(Transactions[[#This Row],[Sub Ledger]],LedgerMapping[[#All],[Sub Ledger]],0))</f>
        <v>Income Statement</v>
      </c>
    </row>
    <row r="10210" spans="1:5" x14ac:dyDescent="0.55000000000000004">
      <c r="A10210">
        <v>8</v>
      </c>
      <c r="B10210">
        <v>101001</v>
      </c>
      <c r="C10210" s="6">
        <v>43922</v>
      </c>
      <c r="D10210">
        <v>558064.06039999996</v>
      </c>
      <c r="E10210" t="str">
        <f>INDEX(LedgerMapping[[#All],[Area]],MATCH(Transactions[[#This Row],[Sub Ledger]],LedgerMapping[[#All],[Sub Ledger]],0))</f>
        <v>Income Statement</v>
      </c>
    </row>
    <row r="10211" spans="1:5" x14ac:dyDescent="0.55000000000000004">
      <c r="A10211">
        <v>8</v>
      </c>
      <c r="B10211">
        <v>101001</v>
      </c>
      <c r="C10211" s="6">
        <v>43952</v>
      </c>
      <c r="D10211">
        <v>669145.24800000002</v>
      </c>
      <c r="E10211" t="str">
        <f>INDEX(LedgerMapping[[#All],[Area]],MATCH(Transactions[[#This Row],[Sub Ledger]],LedgerMapping[[#All],[Sub Ledger]],0))</f>
        <v>Income Statement</v>
      </c>
    </row>
    <row r="10212" spans="1:5" x14ac:dyDescent="0.55000000000000004">
      <c r="A10212">
        <v>8</v>
      </c>
      <c r="B10212">
        <v>101001</v>
      </c>
      <c r="C10212" s="6">
        <v>43983</v>
      </c>
      <c r="D10212">
        <v>668671.22250000003</v>
      </c>
      <c r="E10212" t="str">
        <f>INDEX(LedgerMapping[[#All],[Area]],MATCH(Transactions[[#This Row],[Sub Ledger]],LedgerMapping[[#All],[Sub Ledger]],0))</f>
        <v>Income Statement</v>
      </c>
    </row>
    <row r="10213" spans="1:5" x14ac:dyDescent="0.55000000000000004">
      <c r="A10213">
        <v>8</v>
      </c>
      <c r="B10213">
        <v>101001</v>
      </c>
      <c r="C10213" s="6">
        <v>44013</v>
      </c>
      <c r="D10213">
        <v>361544.16759999999</v>
      </c>
      <c r="E10213" t="str">
        <f>INDEX(LedgerMapping[[#All],[Area]],MATCH(Transactions[[#This Row],[Sub Ledger]],LedgerMapping[[#All],[Sub Ledger]],0))</f>
        <v>Income Statement</v>
      </c>
    </row>
    <row r="10214" spans="1:5" x14ac:dyDescent="0.55000000000000004">
      <c r="A10214">
        <v>8</v>
      </c>
      <c r="B10214">
        <v>101001</v>
      </c>
      <c r="C10214" s="6">
        <v>44044</v>
      </c>
      <c r="D10214">
        <v>450353.08500000002</v>
      </c>
      <c r="E10214" t="str">
        <f>INDEX(LedgerMapping[[#All],[Area]],MATCH(Transactions[[#This Row],[Sub Ledger]],LedgerMapping[[#All],[Sub Ledger]],0))</f>
        <v>Income Statement</v>
      </c>
    </row>
    <row r="10215" spans="1:5" x14ac:dyDescent="0.55000000000000004">
      <c r="A10215">
        <v>8</v>
      </c>
      <c r="B10215">
        <v>101001</v>
      </c>
      <c r="C10215" s="6">
        <v>44075</v>
      </c>
      <c r="D10215">
        <v>501619.49599999998</v>
      </c>
      <c r="E10215" t="str">
        <f>INDEX(LedgerMapping[[#All],[Area]],MATCH(Transactions[[#This Row],[Sub Ledger]],LedgerMapping[[#All],[Sub Ledger]],0))</f>
        <v>Income Statement</v>
      </c>
    </row>
    <row r="10216" spans="1:5" x14ac:dyDescent="0.55000000000000004">
      <c r="A10216">
        <v>8</v>
      </c>
      <c r="B10216">
        <v>101001</v>
      </c>
      <c r="C10216" s="6">
        <v>44105</v>
      </c>
      <c r="D10216">
        <v>601444.97250000003</v>
      </c>
      <c r="E10216" t="str">
        <f>INDEX(LedgerMapping[[#All],[Area]],MATCH(Transactions[[#This Row],[Sub Ledger]],LedgerMapping[[#All],[Sub Ledger]],0))</f>
        <v>Income Statement</v>
      </c>
    </row>
    <row r="10217" spans="1:5" x14ac:dyDescent="0.55000000000000004">
      <c r="A10217">
        <v>8</v>
      </c>
      <c r="B10217">
        <v>101001</v>
      </c>
      <c r="C10217" s="6">
        <v>44136</v>
      </c>
      <c r="D10217">
        <v>604735.17279999994</v>
      </c>
      <c r="E10217" t="str">
        <f>INDEX(LedgerMapping[[#All],[Area]],MATCH(Transactions[[#This Row],[Sub Ledger]],LedgerMapping[[#All],[Sub Ledger]],0))</f>
        <v>Income Statement</v>
      </c>
    </row>
    <row r="10218" spans="1:5" x14ac:dyDescent="0.55000000000000004">
      <c r="A10218">
        <v>8</v>
      </c>
      <c r="B10218">
        <v>101001</v>
      </c>
      <c r="C10218" s="6">
        <v>44166</v>
      </c>
      <c r="D10218">
        <v>564349.14899999998</v>
      </c>
      <c r="E10218" t="str">
        <f>INDEX(LedgerMapping[[#All],[Area]],MATCH(Transactions[[#This Row],[Sub Ledger]],LedgerMapping[[#All],[Sub Ledger]],0))</f>
        <v>Income Statement</v>
      </c>
    </row>
    <row r="10219" spans="1:5" x14ac:dyDescent="0.55000000000000004">
      <c r="A10219">
        <v>8</v>
      </c>
      <c r="B10219">
        <v>101001</v>
      </c>
      <c r="C10219" s="6">
        <v>44197</v>
      </c>
      <c r="D10219">
        <v>651939.87600000005</v>
      </c>
      <c r="E10219" t="str">
        <f>INDEX(LedgerMapping[[#All],[Area]],MATCH(Transactions[[#This Row],[Sub Ledger]],LedgerMapping[[#All],[Sub Ledger]],0))</f>
        <v>Income Statement</v>
      </c>
    </row>
    <row r="10220" spans="1:5" x14ac:dyDescent="0.55000000000000004">
      <c r="A10220">
        <v>8</v>
      </c>
      <c r="B10220">
        <v>101001</v>
      </c>
      <c r="C10220" s="6">
        <v>44228</v>
      </c>
      <c r="D10220" s="11">
        <v>825211.31160000002</v>
      </c>
      <c r="E10220" t="str">
        <f>INDEX(LedgerMapping[[#All],[Area]],MATCH(Transactions[[#This Row],[Sub Ledger]],LedgerMapping[[#All],[Sub Ledger]],0))</f>
        <v>Income Statement</v>
      </c>
    </row>
    <row r="10221" spans="1:5" x14ac:dyDescent="0.55000000000000004">
      <c r="A10221">
        <v>8</v>
      </c>
      <c r="B10221">
        <v>101001</v>
      </c>
      <c r="C10221" s="6">
        <v>44256</v>
      </c>
      <c r="D10221">
        <v>1046479.76</v>
      </c>
      <c r="E10221" t="str">
        <f>INDEX(LedgerMapping[[#All],[Area]],MATCH(Transactions[[#This Row],[Sub Ledger]],LedgerMapping[[#All],[Sub Ledger]],0))</f>
        <v>Income Statement</v>
      </c>
    </row>
    <row r="10222" spans="1:5" x14ac:dyDescent="0.55000000000000004">
      <c r="A10222">
        <v>8</v>
      </c>
      <c r="B10222">
        <v>101001</v>
      </c>
      <c r="C10222" s="6">
        <v>44287</v>
      </c>
      <c r="D10222">
        <v>544168.81980000006</v>
      </c>
      <c r="E10222" t="str">
        <f>INDEX(LedgerMapping[[#All],[Area]],MATCH(Transactions[[#This Row],[Sub Ledger]],LedgerMapping[[#All],[Sub Ledger]],0))</f>
        <v>Income Statement</v>
      </c>
    </row>
    <row r="10223" spans="1:5" x14ac:dyDescent="0.55000000000000004">
      <c r="A10223">
        <v>8</v>
      </c>
      <c r="B10223">
        <v>101001</v>
      </c>
      <c r="C10223" s="6">
        <v>44317</v>
      </c>
      <c r="D10223">
        <v>598590.28040000005</v>
      </c>
      <c r="E10223" t="str">
        <f>INDEX(LedgerMapping[[#All],[Area]],MATCH(Transactions[[#This Row],[Sub Ledger]],LedgerMapping[[#All],[Sub Ledger]],0))</f>
        <v>Income Statement</v>
      </c>
    </row>
    <row r="10224" spans="1:5" x14ac:dyDescent="0.55000000000000004">
      <c r="A10224">
        <v>8</v>
      </c>
      <c r="B10224">
        <v>101001</v>
      </c>
      <c r="C10224" s="6">
        <v>44348</v>
      </c>
      <c r="D10224">
        <v>907726.76399999997</v>
      </c>
      <c r="E10224" t="str">
        <f>INDEX(LedgerMapping[[#All],[Area]],MATCH(Transactions[[#This Row],[Sub Ledger]],LedgerMapping[[#All],[Sub Ledger]],0))</f>
        <v>Income Statement</v>
      </c>
    </row>
    <row r="10225" spans="1:5" x14ac:dyDescent="0.55000000000000004">
      <c r="A10225">
        <v>8</v>
      </c>
      <c r="B10225">
        <v>101001</v>
      </c>
      <c r="C10225" s="6">
        <v>44378</v>
      </c>
      <c r="D10225">
        <v>310515.2928</v>
      </c>
      <c r="E10225" t="str">
        <f>INDEX(LedgerMapping[[#All],[Area]],MATCH(Transactions[[#This Row],[Sub Ledger]],LedgerMapping[[#All],[Sub Ledger]],0))</f>
        <v>Income Statement</v>
      </c>
    </row>
    <row r="10226" spans="1:5" x14ac:dyDescent="0.55000000000000004">
      <c r="A10226">
        <v>8</v>
      </c>
      <c r="B10226">
        <v>101001</v>
      </c>
      <c r="C10226" s="6">
        <v>44409</v>
      </c>
      <c r="D10226">
        <v>432741.8028</v>
      </c>
      <c r="E10226" t="str">
        <f>INDEX(LedgerMapping[[#All],[Area]],MATCH(Transactions[[#This Row],[Sub Ledger]],LedgerMapping[[#All],[Sub Ledger]],0))</f>
        <v>Income Statement</v>
      </c>
    </row>
    <row r="10227" spans="1:5" x14ac:dyDescent="0.55000000000000004">
      <c r="A10227">
        <v>8</v>
      </c>
      <c r="B10227">
        <v>101001</v>
      </c>
      <c r="C10227" s="6">
        <v>44440</v>
      </c>
      <c r="D10227">
        <v>591500.11199999996</v>
      </c>
      <c r="E10227" t="str">
        <f>INDEX(LedgerMapping[[#All],[Area]],MATCH(Transactions[[#This Row],[Sub Ledger]],LedgerMapping[[#All],[Sub Ledger]],0))</f>
        <v>Income Statement</v>
      </c>
    </row>
    <row r="10228" spans="1:5" x14ac:dyDescent="0.55000000000000004">
      <c r="A10228">
        <v>8</v>
      </c>
      <c r="B10228">
        <v>101001</v>
      </c>
      <c r="C10228" s="6">
        <v>44470</v>
      </c>
      <c r="D10228">
        <v>538231.33880000003</v>
      </c>
      <c r="E10228" t="str">
        <f>INDEX(LedgerMapping[[#All],[Area]],MATCH(Transactions[[#This Row],[Sub Ledger]],LedgerMapping[[#All],[Sub Ledger]],0))</f>
        <v>Income Statement</v>
      </c>
    </row>
    <row r="10229" spans="1:5" x14ac:dyDescent="0.55000000000000004">
      <c r="A10229">
        <v>8</v>
      </c>
      <c r="B10229">
        <v>101001</v>
      </c>
      <c r="C10229" s="6">
        <v>44501</v>
      </c>
      <c r="D10229">
        <v>560800.56240000005</v>
      </c>
      <c r="E10229" t="str">
        <f>INDEX(LedgerMapping[[#All],[Area]],MATCH(Transactions[[#This Row],[Sub Ledger]],LedgerMapping[[#All],[Sub Ledger]],0))</f>
        <v>Income Statement</v>
      </c>
    </row>
    <row r="10230" spans="1:5" x14ac:dyDescent="0.55000000000000004">
      <c r="A10230">
        <v>8</v>
      </c>
      <c r="B10230">
        <v>101001</v>
      </c>
      <c r="C10230" s="6">
        <v>44531</v>
      </c>
      <c r="D10230">
        <v>763491.97510000004</v>
      </c>
      <c r="E10230" t="str">
        <f>INDEX(LedgerMapping[[#All],[Area]],MATCH(Transactions[[#This Row],[Sub Ledger]],LedgerMapping[[#All],[Sub Ledger]],0))</f>
        <v>Income Statement</v>
      </c>
    </row>
    <row r="10231" spans="1:5" x14ac:dyDescent="0.55000000000000004">
      <c r="A10231">
        <v>8</v>
      </c>
      <c r="B10231">
        <v>53000</v>
      </c>
      <c r="C10231" s="6">
        <v>44256</v>
      </c>
      <c r="D10231">
        <v>-32372.800800000001</v>
      </c>
      <c r="E10231" t="str">
        <f>INDEX(LedgerMapping[[#All],[Area]],MATCH(Transactions[[#This Row],[Sub Ledger]],LedgerMapping[[#All],[Sub Ledger]],0))</f>
        <v>Income Statement</v>
      </c>
    </row>
    <row r="10232" spans="1:5" x14ac:dyDescent="0.55000000000000004">
      <c r="A10232">
        <v>8</v>
      </c>
      <c r="B10232">
        <v>54000</v>
      </c>
      <c r="C10232" s="6">
        <v>44256</v>
      </c>
      <c r="D10232">
        <v>-21146.9643</v>
      </c>
      <c r="E10232" t="str">
        <f>INDEX(LedgerMapping[[#All],[Area]],MATCH(Transactions[[#This Row],[Sub Ledger]],LedgerMapping[[#All],[Sub Ledger]],0))</f>
        <v>Income Statement</v>
      </c>
    </row>
    <row r="10233" spans="1:5" x14ac:dyDescent="0.55000000000000004">
      <c r="A10233">
        <v>8</v>
      </c>
      <c r="B10233">
        <v>56000</v>
      </c>
      <c r="C10233" s="6">
        <v>44256</v>
      </c>
      <c r="D10233">
        <v>-316050.95610000001</v>
      </c>
      <c r="E10233" t="str">
        <f>INDEX(LedgerMapping[[#All],[Area]],MATCH(Transactions[[#This Row],[Sub Ledger]],LedgerMapping[[#All],[Sub Ledger]],0))</f>
        <v>Income Statement</v>
      </c>
    </row>
    <row r="10234" spans="1:5" x14ac:dyDescent="0.55000000000000004">
      <c r="A10234">
        <v>8</v>
      </c>
      <c r="B10234">
        <v>57000</v>
      </c>
      <c r="C10234" s="6">
        <v>44256</v>
      </c>
      <c r="D10234">
        <v>-46179.789100000002</v>
      </c>
      <c r="E10234" t="str">
        <f>INDEX(LedgerMapping[[#All],[Area]],MATCH(Transactions[[#This Row],[Sub Ledger]],LedgerMapping[[#All],[Sub Ledger]],0))</f>
        <v>Income Statement</v>
      </c>
    </row>
    <row r="10235" spans="1:5" x14ac:dyDescent="0.55000000000000004">
      <c r="A10235">
        <v>8</v>
      </c>
      <c r="B10235">
        <v>63000</v>
      </c>
      <c r="C10235" s="6">
        <v>44256</v>
      </c>
      <c r="D10235">
        <v>-52897.52</v>
      </c>
      <c r="E10235" t="str">
        <f>INDEX(LedgerMapping[[#All],[Area]],MATCH(Transactions[[#This Row],[Sub Ledger]],LedgerMapping[[#All],[Sub Ledger]],0))</f>
        <v>Income Statement</v>
      </c>
    </row>
    <row r="10236" spans="1:5" x14ac:dyDescent="0.55000000000000004">
      <c r="A10236">
        <v>8</v>
      </c>
      <c r="B10236">
        <v>72000</v>
      </c>
      <c r="C10236" s="6">
        <v>44256</v>
      </c>
      <c r="D10236">
        <v>-2095.1073000000001</v>
      </c>
      <c r="E10236" t="str">
        <f>INDEX(LedgerMapping[[#All],[Area]],MATCH(Transactions[[#This Row],[Sub Ledger]],LedgerMapping[[#All],[Sub Ledger]],0))</f>
        <v>Income Statement</v>
      </c>
    </row>
    <row r="10237" spans="1:5" x14ac:dyDescent="0.55000000000000004">
      <c r="A10237">
        <v>8</v>
      </c>
      <c r="B10237">
        <v>52000</v>
      </c>
      <c r="C10237" s="6">
        <v>44256</v>
      </c>
      <c r="D10237">
        <v>51310.594400000002</v>
      </c>
      <c r="E10237" t="str">
        <f>INDEX(LedgerMapping[[#All],[Area]],MATCH(Transactions[[#This Row],[Sub Ledger]],LedgerMapping[[#All],[Sub Ledger]],0))</f>
        <v>Income Statement</v>
      </c>
    </row>
    <row r="10238" spans="1:5" x14ac:dyDescent="0.55000000000000004">
      <c r="A10238">
        <v>8</v>
      </c>
      <c r="B10238">
        <v>101000</v>
      </c>
      <c r="C10238" s="6">
        <v>44256</v>
      </c>
      <c r="D10238">
        <v>1089702.1166000001</v>
      </c>
      <c r="E10238" t="str">
        <f>INDEX(LedgerMapping[[#All],[Area]],MATCH(Transactions[[#This Row],[Sub Ledger]],LedgerMapping[[#All],[Sub Ledger]],0))</f>
        <v>Income Statement</v>
      </c>
    </row>
    <row r="10239" spans="1:5" x14ac:dyDescent="0.55000000000000004">
      <c r="A10239">
        <v>8</v>
      </c>
      <c r="B10239">
        <v>101001</v>
      </c>
      <c r="C10239" s="6">
        <v>44256</v>
      </c>
      <c r="D10239">
        <v>849967.65094800002</v>
      </c>
      <c r="E10239" t="str">
        <f>INDEX(LedgerMapping[[#All],[Area]],MATCH(Transactions[[#This Row],[Sub Ledger]],LedgerMapping[[#All],[Sub Ledger]],0))</f>
        <v>Income Statement</v>
      </c>
    </row>
    <row r="10240" spans="1:5" x14ac:dyDescent="0.55000000000000004">
      <c r="A10240">
        <v>8</v>
      </c>
      <c r="B10240">
        <v>91000</v>
      </c>
      <c r="C10240" s="6">
        <v>43466</v>
      </c>
      <c r="D10240">
        <v>-135.28</v>
      </c>
      <c r="E10240" t="str">
        <f>INDEX(LedgerMapping[[#All],[Area]],MATCH(Transactions[[#This Row],[Sub Ledger]],LedgerMapping[[#All],[Sub Ledger]],0))</f>
        <v>Income Statement</v>
      </c>
    </row>
    <row r="10241" spans="1:5" x14ac:dyDescent="0.55000000000000004">
      <c r="A10241">
        <v>8</v>
      </c>
      <c r="B10241">
        <v>91000</v>
      </c>
      <c r="C10241" s="6">
        <v>43497</v>
      </c>
      <c r="D10241">
        <v>-159.52000000000001</v>
      </c>
      <c r="E10241" t="str">
        <f>INDEX(LedgerMapping[[#All],[Area]],MATCH(Transactions[[#This Row],[Sub Ledger]],LedgerMapping[[#All],[Sub Ledger]],0))</f>
        <v>Income Statement</v>
      </c>
    </row>
    <row r="10242" spans="1:5" x14ac:dyDescent="0.55000000000000004">
      <c r="A10242">
        <v>8</v>
      </c>
      <c r="B10242">
        <v>91000</v>
      </c>
      <c r="C10242" s="6">
        <v>43525</v>
      </c>
      <c r="D10242">
        <v>-121.64</v>
      </c>
      <c r="E10242" t="str">
        <f>INDEX(LedgerMapping[[#All],[Area]],MATCH(Transactions[[#This Row],[Sub Ledger]],LedgerMapping[[#All],[Sub Ledger]],0))</f>
        <v>Income Statement</v>
      </c>
    </row>
    <row r="10243" spans="1:5" x14ac:dyDescent="0.55000000000000004">
      <c r="A10243">
        <v>8</v>
      </c>
      <c r="B10243">
        <v>91000</v>
      </c>
      <c r="C10243" s="6">
        <v>43556</v>
      </c>
      <c r="D10243">
        <v>-185.28</v>
      </c>
      <c r="E10243" t="str">
        <f>INDEX(LedgerMapping[[#All],[Area]],MATCH(Transactions[[#This Row],[Sub Ledger]],LedgerMapping[[#All],[Sub Ledger]],0))</f>
        <v>Income Statement</v>
      </c>
    </row>
    <row r="10244" spans="1:5" x14ac:dyDescent="0.55000000000000004">
      <c r="A10244">
        <v>8</v>
      </c>
      <c r="B10244">
        <v>91000</v>
      </c>
      <c r="C10244" s="6">
        <v>43586</v>
      </c>
      <c r="D10244">
        <v>-159.52000000000001</v>
      </c>
      <c r="E10244" t="str">
        <f>INDEX(LedgerMapping[[#All],[Area]],MATCH(Transactions[[#This Row],[Sub Ledger]],LedgerMapping[[#All],[Sub Ledger]],0))</f>
        <v>Income Statement</v>
      </c>
    </row>
    <row r="10245" spans="1:5" x14ac:dyDescent="0.55000000000000004">
      <c r="A10245">
        <v>8</v>
      </c>
      <c r="B10245">
        <v>91000</v>
      </c>
      <c r="C10245" s="6">
        <v>43617</v>
      </c>
      <c r="D10245">
        <v>-139.83000000000001</v>
      </c>
      <c r="E10245" t="str">
        <f>INDEX(LedgerMapping[[#All],[Area]],MATCH(Transactions[[#This Row],[Sub Ledger]],LedgerMapping[[#All],[Sub Ledger]],0))</f>
        <v>Income Statement</v>
      </c>
    </row>
    <row r="10246" spans="1:5" x14ac:dyDescent="0.55000000000000004">
      <c r="A10246">
        <v>8</v>
      </c>
      <c r="B10246">
        <v>91000</v>
      </c>
      <c r="C10246" s="6">
        <v>43647</v>
      </c>
      <c r="D10246">
        <v>-123.16</v>
      </c>
      <c r="E10246" t="str">
        <f>INDEX(LedgerMapping[[#All],[Area]],MATCH(Transactions[[#This Row],[Sub Ledger]],LedgerMapping[[#All],[Sub Ledger]],0))</f>
        <v>Income Statement</v>
      </c>
    </row>
    <row r="10247" spans="1:5" x14ac:dyDescent="0.55000000000000004">
      <c r="A10247">
        <v>8</v>
      </c>
      <c r="B10247">
        <v>91000</v>
      </c>
      <c r="C10247" s="6">
        <v>43678</v>
      </c>
      <c r="D10247">
        <v>-139.83000000000001</v>
      </c>
      <c r="E10247" t="str">
        <f>INDEX(LedgerMapping[[#All],[Area]],MATCH(Transactions[[#This Row],[Sub Ledger]],LedgerMapping[[#All],[Sub Ledger]],0))</f>
        <v>Income Statement</v>
      </c>
    </row>
    <row r="10248" spans="1:5" x14ac:dyDescent="0.55000000000000004">
      <c r="A10248">
        <v>8</v>
      </c>
      <c r="B10248">
        <v>91000</v>
      </c>
      <c r="C10248" s="6">
        <v>43709</v>
      </c>
      <c r="D10248">
        <v>-214.07</v>
      </c>
      <c r="E10248" t="str">
        <f>INDEX(LedgerMapping[[#All],[Area]],MATCH(Transactions[[#This Row],[Sub Ledger]],LedgerMapping[[#All],[Sub Ledger]],0))</f>
        <v>Income Statement</v>
      </c>
    </row>
    <row r="10249" spans="1:5" x14ac:dyDescent="0.55000000000000004">
      <c r="A10249">
        <v>8</v>
      </c>
      <c r="B10249">
        <v>91000</v>
      </c>
      <c r="C10249" s="6">
        <v>43739</v>
      </c>
      <c r="D10249">
        <v>-151.94999999999999</v>
      </c>
      <c r="E10249" t="str">
        <f>INDEX(LedgerMapping[[#All],[Area]],MATCH(Transactions[[#This Row],[Sub Ledger]],LedgerMapping[[#All],[Sub Ledger]],0))</f>
        <v>Income Statement</v>
      </c>
    </row>
    <row r="10250" spans="1:5" x14ac:dyDescent="0.55000000000000004">
      <c r="A10250">
        <v>8</v>
      </c>
      <c r="B10250">
        <v>91000</v>
      </c>
      <c r="C10250" s="6">
        <v>43770</v>
      </c>
      <c r="D10250">
        <v>-98.92</v>
      </c>
      <c r="E10250" t="str">
        <f>INDEX(LedgerMapping[[#All],[Area]],MATCH(Transactions[[#This Row],[Sub Ledger]],LedgerMapping[[#All],[Sub Ledger]],0))</f>
        <v>Income Statement</v>
      </c>
    </row>
    <row r="10251" spans="1:5" x14ac:dyDescent="0.55000000000000004">
      <c r="A10251">
        <v>8</v>
      </c>
      <c r="B10251">
        <v>91000</v>
      </c>
      <c r="C10251" s="6">
        <v>43800</v>
      </c>
      <c r="D10251">
        <v>-153.46</v>
      </c>
      <c r="E10251" t="str">
        <f>INDEX(LedgerMapping[[#All],[Area]],MATCH(Transactions[[#This Row],[Sub Ledger]],LedgerMapping[[#All],[Sub Ledger]],0))</f>
        <v>Income Statement</v>
      </c>
    </row>
    <row r="10252" spans="1:5" x14ac:dyDescent="0.55000000000000004">
      <c r="A10252">
        <v>8</v>
      </c>
      <c r="B10252">
        <v>91000</v>
      </c>
      <c r="C10252" s="6">
        <v>43831</v>
      </c>
      <c r="D10252">
        <v>-139.83000000000001</v>
      </c>
      <c r="E10252" t="str">
        <f>INDEX(LedgerMapping[[#All],[Area]],MATCH(Transactions[[#This Row],[Sub Ledger]],LedgerMapping[[#All],[Sub Ledger]],0))</f>
        <v>Income Statement</v>
      </c>
    </row>
    <row r="10253" spans="1:5" x14ac:dyDescent="0.55000000000000004">
      <c r="A10253">
        <v>8</v>
      </c>
      <c r="B10253">
        <v>91000</v>
      </c>
      <c r="C10253" s="6">
        <v>43862</v>
      </c>
      <c r="D10253">
        <v>-148.91999999999999</v>
      </c>
      <c r="E10253" t="str">
        <f>INDEX(LedgerMapping[[#All],[Area]],MATCH(Transactions[[#This Row],[Sub Ledger]],LedgerMapping[[#All],[Sub Ledger]],0))</f>
        <v>Income Statement</v>
      </c>
    </row>
    <row r="10254" spans="1:5" x14ac:dyDescent="0.55000000000000004">
      <c r="A10254">
        <v>8</v>
      </c>
      <c r="B10254">
        <v>91000</v>
      </c>
      <c r="C10254" s="6">
        <v>43891</v>
      </c>
      <c r="D10254">
        <v>-156.49</v>
      </c>
      <c r="E10254" t="str">
        <f>INDEX(LedgerMapping[[#All],[Area]],MATCH(Transactions[[#This Row],[Sub Ledger]],LedgerMapping[[#All],[Sub Ledger]],0))</f>
        <v>Income Statement</v>
      </c>
    </row>
    <row r="10255" spans="1:5" x14ac:dyDescent="0.55000000000000004">
      <c r="A10255">
        <v>8</v>
      </c>
      <c r="B10255">
        <v>91000</v>
      </c>
      <c r="C10255" s="6">
        <v>43922</v>
      </c>
      <c r="D10255">
        <v>-126.19</v>
      </c>
      <c r="E10255" t="str">
        <f>INDEX(LedgerMapping[[#All],[Area]],MATCH(Transactions[[#This Row],[Sub Ledger]],LedgerMapping[[#All],[Sub Ledger]],0))</f>
        <v>Income Statement</v>
      </c>
    </row>
    <row r="10256" spans="1:5" x14ac:dyDescent="0.55000000000000004">
      <c r="A10256">
        <v>8</v>
      </c>
      <c r="B10256">
        <v>91000</v>
      </c>
      <c r="C10256" s="6">
        <v>43952</v>
      </c>
      <c r="D10256">
        <v>-139.83000000000001</v>
      </c>
      <c r="E10256" t="str">
        <f>INDEX(LedgerMapping[[#All],[Area]],MATCH(Transactions[[#This Row],[Sub Ledger]],LedgerMapping[[#All],[Sub Ledger]],0))</f>
        <v>Income Statement</v>
      </c>
    </row>
    <row r="10257" spans="1:5" x14ac:dyDescent="0.55000000000000004">
      <c r="A10257">
        <v>8</v>
      </c>
      <c r="B10257">
        <v>91000</v>
      </c>
      <c r="C10257" s="6">
        <v>43983</v>
      </c>
      <c r="D10257">
        <v>-189.82</v>
      </c>
      <c r="E10257" t="str">
        <f>INDEX(LedgerMapping[[#All],[Area]],MATCH(Transactions[[#This Row],[Sub Ledger]],LedgerMapping[[#All],[Sub Ledger]],0))</f>
        <v>Income Statement</v>
      </c>
    </row>
    <row r="10258" spans="1:5" x14ac:dyDescent="0.55000000000000004">
      <c r="A10258">
        <v>8</v>
      </c>
      <c r="B10258">
        <v>91000</v>
      </c>
      <c r="C10258" s="6">
        <v>44013</v>
      </c>
      <c r="D10258">
        <v>-173.16</v>
      </c>
      <c r="E10258" t="str">
        <f>INDEX(LedgerMapping[[#All],[Area]],MATCH(Transactions[[#This Row],[Sub Ledger]],LedgerMapping[[#All],[Sub Ledger]],0))</f>
        <v>Income Statement</v>
      </c>
    </row>
    <row r="10259" spans="1:5" x14ac:dyDescent="0.55000000000000004">
      <c r="A10259">
        <v>8</v>
      </c>
      <c r="B10259">
        <v>91000</v>
      </c>
      <c r="C10259" s="6">
        <v>44044</v>
      </c>
      <c r="D10259">
        <v>-209.52</v>
      </c>
      <c r="E10259" t="str">
        <f>INDEX(LedgerMapping[[#All],[Area]],MATCH(Transactions[[#This Row],[Sub Ledger]],LedgerMapping[[#All],[Sub Ledger]],0))</f>
        <v>Income Statement</v>
      </c>
    </row>
    <row r="10260" spans="1:5" x14ac:dyDescent="0.55000000000000004">
      <c r="A10260">
        <v>8</v>
      </c>
      <c r="B10260">
        <v>91000</v>
      </c>
      <c r="C10260" s="6">
        <v>44075</v>
      </c>
      <c r="D10260">
        <v>-144.37</v>
      </c>
      <c r="E10260" t="str">
        <f>INDEX(LedgerMapping[[#All],[Area]],MATCH(Transactions[[#This Row],[Sub Ledger]],LedgerMapping[[#All],[Sub Ledger]],0))</f>
        <v>Income Statement</v>
      </c>
    </row>
    <row r="10261" spans="1:5" x14ac:dyDescent="0.55000000000000004">
      <c r="A10261">
        <v>8</v>
      </c>
      <c r="B10261">
        <v>91000</v>
      </c>
      <c r="C10261" s="6">
        <v>44105</v>
      </c>
      <c r="D10261">
        <v>-161.04</v>
      </c>
      <c r="E10261" t="str">
        <f>INDEX(LedgerMapping[[#All],[Area]],MATCH(Transactions[[#This Row],[Sub Ledger]],LedgerMapping[[#All],[Sub Ledger]],0))</f>
        <v>Income Statement</v>
      </c>
    </row>
    <row r="10262" spans="1:5" x14ac:dyDescent="0.55000000000000004">
      <c r="A10262">
        <v>8</v>
      </c>
      <c r="B10262">
        <v>91000</v>
      </c>
      <c r="C10262" s="6">
        <v>44136</v>
      </c>
      <c r="D10262">
        <v>-173.16</v>
      </c>
      <c r="E10262" t="str">
        <f>INDEX(LedgerMapping[[#All],[Area]],MATCH(Transactions[[#This Row],[Sub Ledger]],LedgerMapping[[#All],[Sub Ledger]],0))</f>
        <v>Income Statement</v>
      </c>
    </row>
    <row r="10263" spans="1:5" x14ac:dyDescent="0.55000000000000004">
      <c r="A10263">
        <v>8</v>
      </c>
      <c r="B10263">
        <v>91000</v>
      </c>
      <c r="C10263" s="6">
        <v>44166</v>
      </c>
      <c r="D10263">
        <v>-188.31</v>
      </c>
      <c r="E10263" t="str">
        <f>INDEX(LedgerMapping[[#All],[Area]],MATCH(Transactions[[#This Row],[Sub Ledger]],LedgerMapping[[#All],[Sub Ledger]],0))</f>
        <v>Income Statement</v>
      </c>
    </row>
    <row r="10264" spans="1:5" x14ac:dyDescent="0.55000000000000004">
      <c r="A10264">
        <v>8</v>
      </c>
      <c r="B10264">
        <v>91000</v>
      </c>
      <c r="C10264" s="6">
        <v>44197</v>
      </c>
      <c r="D10264">
        <v>-235.28</v>
      </c>
      <c r="E10264" t="str">
        <f>INDEX(LedgerMapping[[#All],[Area]],MATCH(Transactions[[#This Row],[Sub Ledger]],LedgerMapping[[#All],[Sub Ledger]],0))</f>
        <v>Income Statement</v>
      </c>
    </row>
    <row r="10265" spans="1:5" x14ac:dyDescent="0.55000000000000004">
      <c r="A10265">
        <v>8</v>
      </c>
      <c r="B10265">
        <v>91000</v>
      </c>
      <c r="C10265" s="6">
        <v>44228</v>
      </c>
      <c r="D10265">
        <v>-344.37</v>
      </c>
      <c r="E10265" t="str">
        <f>INDEX(LedgerMapping[[#All],[Area]],MATCH(Transactions[[#This Row],[Sub Ledger]],LedgerMapping[[#All],[Sub Ledger]],0))</f>
        <v>Income Statement</v>
      </c>
    </row>
    <row r="10266" spans="1:5" x14ac:dyDescent="0.55000000000000004">
      <c r="A10266">
        <v>8</v>
      </c>
      <c r="B10266">
        <v>91000</v>
      </c>
      <c r="C10266" s="6">
        <v>44256</v>
      </c>
      <c r="D10266">
        <v>-230.73</v>
      </c>
      <c r="E10266" t="str">
        <f>INDEX(LedgerMapping[[#All],[Area]],MATCH(Transactions[[#This Row],[Sub Ledger]],LedgerMapping[[#All],[Sub Ledger]],0))</f>
        <v>Income Statement</v>
      </c>
    </row>
    <row r="10267" spans="1:5" x14ac:dyDescent="0.55000000000000004">
      <c r="A10267">
        <v>8</v>
      </c>
      <c r="B10267">
        <v>91000</v>
      </c>
      <c r="C10267" s="6">
        <v>44287</v>
      </c>
      <c r="D10267">
        <v>-209.52</v>
      </c>
      <c r="E10267" t="str">
        <f>INDEX(LedgerMapping[[#All],[Area]],MATCH(Transactions[[#This Row],[Sub Ledger]],LedgerMapping[[#All],[Sub Ledger]],0))</f>
        <v>Income Statement</v>
      </c>
    </row>
    <row r="10268" spans="1:5" x14ac:dyDescent="0.55000000000000004">
      <c r="A10268">
        <v>8</v>
      </c>
      <c r="B10268">
        <v>91000</v>
      </c>
      <c r="C10268" s="6">
        <v>44317</v>
      </c>
      <c r="D10268">
        <v>-214.07</v>
      </c>
      <c r="E10268" t="str">
        <f>INDEX(LedgerMapping[[#All],[Area]],MATCH(Transactions[[#This Row],[Sub Ledger]],LedgerMapping[[#All],[Sub Ledger]],0))</f>
        <v>Income Statement</v>
      </c>
    </row>
    <row r="10269" spans="1:5" x14ac:dyDescent="0.55000000000000004">
      <c r="A10269">
        <v>8</v>
      </c>
      <c r="B10269">
        <v>91000</v>
      </c>
      <c r="C10269" s="6">
        <v>44348</v>
      </c>
      <c r="D10269">
        <v>-270.13</v>
      </c>
      <c r="E10269" t="str">
        <f>INDEX(LedgerMapping[[#All],[Area]],MATCH(Transactions[[#This Row],[Sub Ledger]],LedgerMapping[[#All],[Sub Ledger]],0))</f>
        <v>Income Statement</v>
      </c>
    </row>
    <row r="10270" spans="1:5" x14ac:dyDescent="0.55000000000000004">
      <c r="A10270">
        <v>8</v>
      </c>
      <c r="B10270">
        <v>91000</v>
      </c>
      <c r="C10270" s="6">
        <v>44378</v>
      </c>
      <c r="D10270">
        <v>-204.98</v>
      </c>
      <c r="E10270" t="str">
        <f>INDEX(LedgerMapping[[#All],[Area]],MATCH(Transactions[[#This Row],[Sub Ledger]],LedgerMapping[[#All],[Sub Ledger]],0))</f>
        <v>Income Statement</v>
      </c>
    </row>
    <row r="10271" spans="1:5" x14ac:dyDescent="0.55000000000000004">
      <c r="A10271">
        <v>8</v>
      </c>
      <c r="B10271">
        <v>91000</v>
      </c>
      <c r="C10271" s="6">
        <v>44409</v>
      </c>
      <c r="D10271">
        <v>-292.85000000000002</v>
      </c>
      <c r="E10271" t="str">
        <f>INDEX(LedgerMapping[[#All],[Area]],MATCH(Transactions[[#This Row],[Sub Ledger]],LedgerMapping[[#All],[Sub Ledger]],0))</f>
        <v>Income Statement</v>
      </c>
    </row>
    <row r="10272" spans="1:5" x14ac:dyDescent="0.55000000000000004">
      <c r="A10272">
        <v>8</v>
      </c>
      <c r="B10272">
        <v>91000</v>
      </c>
      <c r="C10272" s="6">
        <v>44440</v>
      </c>
      <c r="D10272">
        <v>-217.1</v>
      </c>
      <c r="E10272" t="str">
        <f>INDEX(LedgerMapping[[#All],[Area]],MATCH(Transactions[[#This Row],[Sub Ledger]],LedgerMapping[[#All],[Sub Ledger]],0))</f>
        <v>Income Statement</v>
      </c>
    </row>
    <row r="10273" spans="1:5" x14ac:dyDescent="0.55000000000000004">
      <c r="A10273">
        <v>8</v>
      </c>
      <c r="B10273">
        <v>91000</v>
      </c>
      <c r="C10273" s="6">
        <v>44470</v>
      </c>
      <c r="D10273">
        <v>-227.7</v>
      </c>
      <c r="E10273" t="str">
        <f>INDEX(LedgerMapping[[#All],[Area]],MATCH(Transactions[[#This Row],[Sub Ledger]],LedgerMapping[[#All],[Sub Ledger]],0))</f>
        <v>Income Statement</v>
      </c>
    </row>
    <row r="10274" spans="1:5" x14ac:dyDescent="0.55000000000000004">
      <c r="A10274">
        <v>8</v>
      </c>
      <c r="B10274">
        <v>91000</v>
      </c>
      <c r="C10274" s="6">
        <v>44501</v>
      </c>
      <c r="D10274">
        <v>-323.16000000000003</v>
      </c>
      <c r="E10274" t="str">
        <f>INDEX(LedgerMapping[[#All],[Area]],MATCH(Transactions[[#This Row],[Sub Ledger]],LedgerMapping[[#All],[Sub Ledger]],0))</f>
        <v>Income Statement</v>
      </c>
    </row>
    <row r="10275" spans="1:5" x14ac:dyDescent="0.55000000000000004">
      <c r="A10275">
        <v>8</v>
      </c>
      <c r="B10275">
        <v>91000</v>
      </c>
      <c r="C10275" s="6">
        <v>44531</v>
      </c>
      <c r="D10275">
        <v>-177.7</v>
      </c>
      <c r="E10275" t="str">
        <f>INDEX(LedgerMapping[[#All],[Area]],MATCH(Transactions[[#This Row],[Sub Ledger]],LedgerMapping[[#All],[Sub Ledger]],0))</f>
        <v>Income Statement</v>
      </c>
    </row>
    <row r="10276" spans="1:5" x14ac:dyDescent="0.55000000000000004">
      <c r="A10276">
        <v>8</v>
      </c>
      <c r="B10276">
        <v>91000</v>
      </c>
      <c r="C10276" s="6">
        <v>43466</v>
      </c>
      <c r="D10276">
        <v>-126.19</v>
      </c>
      <c r="E10276" t="str">
        <f>INDEX(LedgerMapping[[#All],[Area]],MATCH(Transactions[[#This Row],[Sub Ledger]],LedgerMapping[[#All],[Sub Ledger]],0))</f>
        <v>Income Statement</v>
      </c>
    </row>
    <row r="10277" spans="1:5" x14ac:dyDescent="0.55000000000000004">
      <c r="A10277">
        <v>8</v>
      </c>
      <c r="B10277">
        <v>91000</v>
      </c>
      <c r="C10277" s="6">
        <v>43497</v>
      </c>
      <c r="D10277">
        <v>-171.64</v>
      </c>
      <c r="E10277" t="str">
        <f>INDEX(LedgerMapping[[#All],[Area]],MATCH(Transactions[[#This Row],[Sub Ledger]],LedgerMapping[[#All],[Sub Ledger]],0))</f>
        <v>Income Statement</v>
      </c>
    </row>
    <row r="10278" spans="1:5" x14ac:dyDescent="0.55000000000000004">
      <c r="A10278">
        <v>8</v>
      </c>
      <c r="B10278">
        <v>91000</v>
      </c>
      <c r="C10278" s="6">
        <v>43525</v>
      </c>
      <c r="D10278">
        <v>-165.58</v>
      </c>
      <c r="E10278" t="str">
        <f>INDEX(LedgerMapping[[#All],[Area]],MATCH(Transactions[[#This Row],[Sub Ledger]],LedgerMapping[[#All],[Sub Ledger]],0))</f>
        <v>Income Statement</v>
      </c>
    </row>
    <row r="10279" spans="1:5" x14ac:dyDescent="0.55000000000000004">
      <c r="A10279">
        <v>8</v>
      </c>
      <c r="B10279">
        <v>91000</v>
      </c>
      <c r="C10279" s="6">
        <v>43556</v>
      </c>
      <c r="D10279">
        <v>-154.97999999999999</v>
      </c>
      <c r="E10279" t="str">
        <f>INDEX(LedgerMapping[[#All],[Area]],MATCH(Transactions[[#This Row],[Sub Ledger]],LedgerMapping[[#All],[Sub Ledger]],0))</f>
        <v>Income Statement</v>
      </c>
    </row>
    <row r="10280" spans="1:5" x14ac:dyDescent="0.55000000000000004">
      <c r="A10280">
        <v>8</v>
      </c>
      <c r="B10280">
        <v>91000</v>
      </c>
      <c r="C10280" s="6">
        <v>43586</v>
      </c>
      <c r="D10280">
        <v>-147.4</v>
      </c>
      <c r="E10280" t="str">
        <f>INDEX(LedgerMapping[[#All],[Area]],MATCH(Transactions[[#This Row],[Sub Ledger]],LedgerMapping[[#All],[Sub Ledger]],0))</f>
        <v>Income Statement</v>
      </c>
    </row>
    <row r="10281" spans="1:5" x14ac:dyDescent="0.55000000000000004">
      <c r="A10281">
        <v>8</v>
      </c>
      <c r="B10281">
        <v>91000</v>
      </c>
      <c r="C10281" s="6">
        <v>43617</v>
      </c>
      <c r="D10281">
        <v>-156.49</v>
      </c>
      <c r="E10281" t="str">
        <f>INDEX(LedgerMapping[[#All],[Area]],MATCH(Transactions[[#This Row],[Sub Ledger]],LedgerMapping[[#All],[Sub Ledger]],0))</f>
        <v>Income Statement</v>
      </c>
    </row>
    <row r="10282" spans="1:5" x14ac:dyDescent="0.55000000000000004">
      <c r="A10282">
        <v>8</v>
      </c>
      <c r="B10282">
        <v>91000</v>
      </c>
      <c r="C10282" s="6">
        <v>43647</v>
      </c>
      <c r="D10282">
        <v>-111.04</v>
      </c>
      <c r="E10282" t="str">
        <f>INDEX(LedgerMapping[[#All],[Area]],MATCH(Transactions[[#This Row],[Sub Ledger]],LedgerMapping[[#All],[Sub Ledger]],0))</f>
        <v>Income Statement</v>
      </c>
    </row>
    <row r="10283" spans="1:5" x14ac:dyDescent="0.55000000000000004">
      <c r="A10283">
        <v>8</v>
      </c>
      <c r="B10283">
        <v>91000</v>
      </c>
      <c r="C10283" s="6">
        <v>43678</v>
      </c>
      <c r="D10283">
        <v>-108.01</v>
      </c>
      <c r="E10283" t="str">
        <f>INDEX(LedgerMapping[[#All],[Area]],MATCH(Transactions[[#This Row],[Sub Ledger]],LedgerMapping[[#All],[Sub Ledger]],0))</f>
        <v>Income Statement</v>
      </c>
    </row>
    <row r="10284" spans="1:5" x14ac:dyDescent="0.55000000000000004">
      <c r="A10284">
        <v>8</v>
      </c>
      <c r="B10284">
        <v>91000</v>
      </c>
      <c r="C10284" s="6">
        <v>43709</v>
      </c>
      <c r="D10284">
        <v>-164.07</v>
      </c>
      <c r="E10284" t="str">
        <f>INDEX(LedgerMapping[[#All],[Area]],MATCH(Transactions[[#This Row],[Sub Ledger]],LedgerMapping[[#All],[Sub Ledger]],0))</f>
        <v>Income Statement</v>
      </c>
    </row>
    <row r="10285" spans="1:5" x14ac:dyDescent="0.55000000000000004">
      <c r="A10285">
        <v>8</v>
      </c>
      <c r="B10285">
        <v>91000</v>
      </c>
      <c r="C10285" s="6">
        <v>43739</v>
      </c>
      <c r="D10285">
        <v>-156.49</v>
      </c>
      <c r="E10285" t="str">
        <f>INDEX(LedgerMapping[[#All],[Area]],MATCH(Transactions[[#This Row],[Sub Ledger]],LedgerMapping[[#All],[Sub Ledger]],0))</f>
        <v>Income Statement</v>
      </c>
    </row>
    <row r="10286" spans="1:5" x14ac:dyDescent="0.55000000000000004">
      <c r="A10286">
        <v>8</v>
      </c>
      <c r="B10286">
        <v>91000</v>
      </c>
      <c r="C10286" s="6">
        <v>43770</v>
      </c>
      <c r="D10286">
        <v>-130.72999999999999</v>
      </c>
      <c r="E10286" t="str">
        <f>INDEX(LedgerMapping[[#All],[Area]],MATCH(Transactions[[#This Row],[Sub Ledger]],LedgerMapping[[#All],[Sub Ledger]],0))</f>
        <v>Income Statement</v>
      </c>
    </row>
    <row r="10287" spans="1:5" x14ac:dyDescent="0.55000000000000004">
      <c r="A10287">
        <v>8</v>
      </c>
      <c r="B10287">
        <v>91000</v>
      </c>
      <c r="C10287" s="6">
        <v>43800</v>
      </c>
      <c r="D10287">
        <v>-203.46</v>
      </c>
      <c r="E10287" t="str">
        <f>INDEX(LedgerMapping[[#All],[Area]],MATCH(Transactions[[#This Row],[Sub Ledger]],LedgerMapping[[#All],[Sub Ledger]],0))</f>
        <v>Income Statement</v>
      </c>
    </row>
    <row r="10288" spans="1:5" x14ac:dyDescent="0.55000000000000004">
      <c r="A10288">
        <v>8</v>
      </c>
      <c r="B10288">
        <v>91000</v>
      </c>
      <c r="C10288" s="6">
        <v>43831</v>
      </c>
      <c r="D10288">
        <v>-171.64</v>
      </c>
      <c r="E10288" t="str">
        <f>INDEX(LedgerMapping[[#All],[Area]],MATCH(Transactions[[#This Row],[Sub Ledger]],LedgerMapping[[#All],[Sub Ledger]],0))</f>
        <v>Income Statement</v>
      </c>
    </row>
    <row r="10289" spans="1:5" x14ac:dyDescent="0.55000000000000004">
      <c r="A10289">
        <v>8</v>
      </c>
      <c r="B10289">
        <v>91000</v>
      </c>
      <c r="C10289" s="6">
        <v>43862</v>
      </c>
      <c r="D10289">
        <v>-167.1</v>
      </c>
      <c r="E10289" t="str">
        <f>INDEX(LedgerMapping[[#All],[Area]],MATCH(Transactions[[#This Row],[Sub Ledger]],LedgerMapping[[#All],[Sub Ledger]],0))</f>
        <v>Income Statement</v>
      </c>
    </row>
    <row r="10290" spans="1:5" x14ac:dyDescent="0.55000000000000004">
      <c r="A10290">
        <v>8</v>
      </c>
      <c r="B10290">
        <v>91000</v>
      </c>
      <c r="C10290" s="6">
        <v>43891</v>
      </c>
      <c r="D10290">
        <v>-250.43</v>
      </c>
      <c r="E10290" t="str">
        <f>INDEX(LedgerMapping[[#All],[Area]],MATCH(Transactions[[#This Row],[Sub Ledger]],LedgerMapping[[#All],[Sub Ledger]],0))</f>
        <v>Income Statement</v>
      </c>
    </row>
    <row r="10291" spans="1:5" x14ac:dyDescent="0.55000000000000004">
      <c r="A10291">
        <v>8</v>
      </c>
      <c r="B10291">
        <v>91000</v>
      </c>
      <c r="C10291" s="6">
        <v>43922</v>
      </c>
      <c r="D10291">
        <v>-192.85</v>
      </c>
      <c r="E10291" t="str">
        <f>INDEX(LedgerMapping[[#All],[Area]],MATCH(Transactions[[#This Row],[Sub Ledger]],LedgerMapping[[#All],[Sub Ledger]],0))</f>
        <v>Income Statement</v>
      </c>
    </row>
    <row r="10292" spans="1:5" x14ac:dyDescent="0.55000000000000004">
      <c r="A10292">
        <v>8</v>
      </c>
      <c r="B10292">
        <v>91000</v>
      </c>
      <c r="C10292" s="6">
        <v>43952</v>
      </c>
      <c r="D10292">
        <v>-217.1</v>
      </c>
      <c r="E10292" t="str">
        <f>INDEX(LedgerMapping[[#All],[Area]],MATCH(Transactions[[#This Row],[Sub Ledger]],LedgerMapping[[#All],[Sub Ledger]],0))</f>
        <v>Income Statement</v>
      </c>
    </row>
    <row r="10293" spans="1:5" x14ac:dyDescent="0.55000000000000004">
      <c r="A10293">
        <v>8</v>
      </c>
      <c r="B10293">
        <v>91000</v>
      </c>
      <c r="C10293" s="6">
        <v>43983</v>
      </c>
      <c r="D10293">
        <v>-154.97999999999999</v>
      </c>
      <c r="E10293" t="str">
        <f>INDEX(LedgerMapping[[#All],[Area]],MATCH(Transactions[[#This Row],[Sub Ledger]],LedgerMapping[[#All],[Sub Ledger]],0))</f>
        <v>Income Statement</v>
      </c>
    </row>
    <row r="10294" spans="1:5" x14ac:dyDescent="0.55000000000000004">
      <c r="A10294">
        <v>8</v>
      </c>
      <c r="B10294">
        <v>91000</v>
      </c>
      <c r="C10294" s="6">
        <v>44013</v>
      </c>
      <c r="D10294">
        <v>-233.76</v>
      </c>
      <c r="E10294" t="str">
        <f>INDEX(LedgerMapping[[#All],[Area]],MATCH(Transactions[[#This Row],[Sub Ledger]],LedgerMapping[[#All],[Sub Ledger]],0))</f>
        <v>Income Statement</v>
      </c>
    </row>
    <row r="10295" spans="1:5" x14ac:dyDescent="0.55000000000000004">
      <c r="A10295">
        <v>8</v>
      </c>
      <c r="B10295">
        <v>91000</v>
      </c>
      <c r="C10295" s="6">
        <v>44044</v>
      </c>
      <c r="D10295">
        <v>-173.16</v>
      </c>
      <c r="E10295" t="str">
        <f>INDEX(LedgerMapping[[#All],[Area]],MATCH(Transactions[[#This Row],[Sub Ledger]],LedgerMapping[[#All],[Sub Ledger]],0))</f>
        <v>Income Statement</v>
      </c>
    </row>
    <row r="10296" spans="1:5" x14ac:dyDescent="0.55000000000000004">
      <c r="A10296">
        <v>8</v>
      </c>
      <c r="B10296">
        <v>91000</v>
      </c>
      <c r="C10296" s="6">
        <v>44075</v>
      </c>
      <c r="D10296">
        <v>-171.64</v>
      </c>
      <c r="E10296" t="str">
        <f>INDEX(LedgerMapping[[#All],[Area]],MATCH(Transactions[[#This Row],[Sub Ledger]],LedgerMapping[[#All],[Sub Ledger]],0))</f>
        <v>Income Statement</v>
      </c>
    </row>
    <row r="10297" spans="1:5" x14ac:dyDescent="0.55000000000000004">
      <c r="A10297">
        <v>8</v>
      </c>
      <c r="B10297">
        <v>91000</v>
      </c>
      <c r="C10297" s="6">
        <v>44136</v>
      </c>
      <c r="D10297">
        <v>-250.43</v>
      </c>
      <c r="E10297" t="str">
        <f>INDEX(LedgerMapping[[#All],[Area]],MATCH(Transactions[[#This Row],[Sub Ledger]],LedgerMapping[[#All],[Sub Ledger]],0))</f>
        <v>Income Statement</v>
      </c>
    </row>
    <row r="10298" spans="1:5" x14ac:dyDescent="0.55000000000000004">
      <c r="A10298">
        <v>8</v>
      </c>
      <c r="B10298">
        <v>91000</v>
      </c>
      <c r="C10298" s="6">
        <v>44166</v>
      </c>
      <c r="D10298">
        <v>-195.88</v>
      </c>
      <c r="E10298" t="str">
        <f>INDEX(LedgerMapping[[#All],[Area]],MATCH(Transactions[[#This Row],[Sub Ledger]],LedgerMapping[[#All],[Sub Ledger]],0))</f>
        <v>Income Statement</v>
      </c>
    </row>
    <row r="10299" spans="1:5" x14ac:dyDescent="0.55000000000000004">
      <c r="A10299">
        <v>8</v>
      </c>
      <c r="B10299">
        <v>91000</v>
      </c>
      <c r="C10299" s="6">
        <v>44197</v>
      </c>
      <c r="D10299">
        <v>-221.64</v>
      </c>
      <c r="E10299" t="str">
        <f>INDEX(LedgerMapping[[#All],[Area]],MATCH(Transactions[[#This Row],[Sub Ledger]],LedgerMapping[[#All],[Sub Ledger]],0))</f>
        <v>Income Statement</v>
      </c>
    </row>
    <row r="10300" spans="1:5" x14ac:dyDescent="0.55000000000000004">
      <c r="A10300">
        <v>8</v>
      </c>
      <c r="B10300">
        <v>91000</v>
      </c>
      <c r="C10300" s="6">
        <v>44228</v>
      </c>
      <c r="D10300">
        <v>-218.61</v>
      </c>
      <c r="E10300" t="str">
        <f>INDEX(LedgerMapping[[#All],[Area]],MATCH(Transactions[[#This Row],[Sub Ledger]],LedgerMapping[[#All],[Sub Ledger]],0))</f>
        <v>Income Statement</v>
      </c>
    </row>
    <row r="10301" spans="1:5" x14ac:dyDescent="0.55000000000000004">
      <c r="A10301">
        <v>8</v>
      </c>
      <c r="B10301">
        <v>91000</v>
      </c>
      <c r="C10301" s="6">
        <v>44256</v>
      </c>
      <c r="D10301">
        <v>-212.55</v>
      </c>
      <c r="E10301" t="str">
        <f>INDEX(LedgerMapping[[#All],[Area]],MATCH(Transactions[[#This Row],[Sub Ledger]],LedgerMapping[[#All],[Sub Ledger]],0))</f>
        <v>Income Statement</v>
      </c>
    </row>
    <row r="10302" spans="1:5" x14ac:dyDescent="0.55000000000000004">
      <c r="A10302">
        <v>8</v>
      </c>
      <c r="B10302">
        <v>91000</v>
      </c>
      <c r="C10302" s="6">
        <v>44287</v>
      </c>
      <c r="D10302">
        <v>-274.67</v>
      </c>
      <c r="E10302" t="str">
        <f>INDEX(LedgerMapping[[#All],[Area]],MATCH(Transactions[[#This Row],[Sub Ledger]],LedgerMapping[[#All],[Sub Ledger]],0))</f>
        <v>Income Statement</v>
      </c>
    </row>
    <row r="10303" spans="1:5" x14ac:dyDescent="0.55000000000000004">
      <c r="A10303">
        <v>8</v>
      </c>
      <c r="B10303">
        <v>91000</v>
      </c>
      <c r="C10303" s="6">
        <v>44317</v>
      </c>
      <c r="D10303">
        <v>-335.28</v>
      </c>
      <c r="E10303" t="str">
        <f>INDEX(LedgerMapping[[#All],[Area]],MATCH(Transactions[[#This Row],[Sub Ledger]],LedgerMapping[[#All],[Sub Ledger]],0))</f>
        <v>Income Statement</v>
      </c>
    </row>
    <row r="10304" spans="1:5" x14ac:dyDescent="0.55000000000000004">
      <c r="A10304">
        <v>8</v>
      </c>
      <c r="B10304">
        <v>91000</v>
      </c>
      <c r="C10304" s="6">
        <v>44348</v>
      </c>
      <c r="D10304">
        <v>-254.97</v>
      </c>
      <c r="E10304" t="str">
        <f>INDEX(LedgerMapping[[#All],[Area]],MATCH(Transactions[[#This Row],[Sub Ledger]],LedgerMapping[[#All],[Sub Ledger]],0))</f>
        <v>Income Statement</v>
      </c>
    </row>
    <row r="10305" spans="1:5" x14ac:dyDescent="0.55000000000000004">
      <c r="A10305">
        <v>8</v>
      </c>
      <c r="B10305">
        <v>91000</v>
      </c>
      <c r="C10305" s="6">
        <v>44378</v>
      </c>
      <c r="D10305">
        <v>-261.04000000000002</v>
      </c>
      <c r="E10305" t="str">
        <f>INDEX(LedgerMapping[[#All],[Area]],MATCH(Transactions[[#This Row],[Sub Ledger]],LedgerMapping[[#All],[Sub Ledger]],0))</f>
        <v>Income Statement</v>
      </c>
    </row>
    <row r="10306" spans="1:5" x14ac:dyDescent="0.55000000000000004">
      <c r="A10306">
        <v>8</v>
      </c>
      <c r="B10306">
        <v>91000</v>
      </c>
      <c r="C10306" s="6">
        <v>44409</v>
      </c>
      <c r="D10306">
        <v>-229.22</v>
      </c>
      <c r="E10306" t="str">
        <f>INDEX(LedgerMapping[[#All],[Area]],MATCH(Transactions[[#This Row],[Sub Ledger]],LedgerMapping[[#All],[Sub Ledger]],0))</f>
        <v>Income Statement</v>
      </c>
    </row>
    <row r="10307" spans="1:5" x14ac:dyDescent="0.55000000000000004">
      <c r="A10307">
        <v>8</v>
      </c>
      <c r="B10307">
        <v>91000</v>
      </c>
      <c r="C10307" s="6">
        <v>44440</v>
      </c>
      <c r="D10307">
        <v>-256.49</v>
      </c>
      <c r="E10307" t="str">
        <f>INDEX(LedgerMapping[[#All],[Area]],MATCH(Transactions[[#This Row],[Sub Ledger]],LedgerMapping[[#All],[Sub Ledger]],0))</f>
        <v>Income Statement</v>
      </c>
    </row>
    <row r="10308" spans="1:5" x14ac:dyDescent="0.55000000000000004">
      <c r="A10308">
        <v>8</v>
      </c>
      <c r="B10308">
        <v>91000</v>
      </c>
      <c r="C10308" s="6">
        <v>44470</v>
      </c>
      <c r="D10308">
        <v>-220.13</v>
      </c>
      <c r="E10308" t="str">
        <f>INDEX(LedgerMapping[[#All],[Area]],MATCH(Transactions[[#This Row],[Sub Ledger]],LedgerMapping[[#All],[Sub Ledger]],0))</f>
        <v>Income Statement</v>
      </c>
    </row>
    <row r="10309" spans="1:5" x14ac:dyDescent="0.55000000000000004">
      <c r="A10309">
        <v>8</v>
      </c>
      <c r="B10309">
        <v>91000</v>
      </c>
      <c r="C10309" s="6">
        <v>44501</v>
      </c>
      <c r="D10309">
        <v>-312.55</v>
      </c>
      <c r="E10309" t="str">
        <f>INDEX(LedgerMapping[[#All],[Area]],MATCH(Transactions[[#This Row],[Sub Ledger]],LedgerMapping[[#All],[Sub Ledger]],0))</f>
        <v>Income Statement</v>
      </c>
    </row>
    <row r="10310" spans="1:5" x14ac:dyDescent="0.55000000000000004">
      <c r="A10310">
        <v>8</v>
      </c>
      <c r="B10310">
        <v>91000</v>
      </c>
      <c r="C10310" s="6">
        <v>44531</v>
      </c>
      <c r="D10310">
        <v>-232.25</v>
      </c>
      <c r="E10310" t="str">
        <f>INDEX(LedgerMapping[[#All],[Area]],MATCH(Transactions[[#This Row],[Sub Ledger]],LedgerMapping[[#All],[Sub Ledger]],0))</f>
        <v>Income Statement</v>
      </c>
    </row>
    <row r="10311" spans="1:5" x14ac:dyDescent="0.55000000000000004">
      <c r="A10311">
        <v>8</v>
      </c>
      <c r="B10311">
        <v>91000</v>
      </c>
      <c r="C10311" s="6">
        <v>44105</v>
      </c>
      <c r="D10311">
        <v>-154.97999999999999</v>
      </c>
      <c r="E10311" t="str">
        <f>INDEX(LedgerMapping[[#All],[Area]],MATCH(Transactions[[#This Row],[Sub Ledger]],LedgerMapping[[#All],[Sub Ledger]],0))</f>
        <v>Income Statement</v>
      </c>
    </row>
    <row r="10312" spans="1:5" x14ac:dyDescent="0.55000000000000004">
      <c r="A10312">
        <v>8</v>
      </c>
      <c r="B10312">
        <v>91000</v>
      </c>
      <c r="C10312" s="6">
        <v>44044</v>
      </c>
      <c r="D10312">
        <v>-414.06</v>
      </c>
      <c r="E10312" t="str">
        <f>INDEX(LedgerMapping[[#All],[Area]],MATCH(Transactions[[#This Row],[Sub Ledger]],LedgerMapping[[#All],[Sub Ledger]],0))</f>
        <v>Income Statement</v>
      </c>
    </row>
    <row r="10313" spans="1:5" x14ac:dyDescent="0.55000000000000004">
      <c r="A10313">
        <v>8</v>
      </c>
      <c r="B10313">
        <v>91000</v>
      </c>
      <c r="C10313" s="6">
        <v>44075</v>
      </c>
      <c r="D10313">
        <v>-298.91000000000003</v>
      </c>
      <c r="E10313" t="str">
        <f>INDEX(LedgerMapping[[#All],[Area]],MATCH(Transactions[[#This Row],[Sub Ledger]],LedgerMapping[[#All],[Sub Ledger]],0))</f>
        <v>Income Statement</v>
      </c>
    </row>
    <row r="10314" spans="1:5" x14ac:dyDescent="0.55000000000000004">
      <c r="A10314">
        <v>8</v>
      </c>
      <c r="B10314">
        <v>91000</v>
      </c>
      <c r="C10314" s="6">
        <v>44105</v>
      </c>
      <c r="D10314">
        <v>-286.79000000000002</v>
      </c>
      <c r="E10314" t="str">
        <f>INDEX(LedgerMapping[[#All],[Area]],MATCH(Transactions[[#This Row],[Sub Ledger]],LedgerMapping[[#All],[Sub Ledger]],0))</f>
        <v>Income Statement</v>
      </c>
    </row>
    <row r="10315" spans="1:5" x14ac:dyDescent="0.55000000000000004">
      <c r="A10315">
        <v>8</v>
      </c>
      <c r="B10315">
        <v>91000</v>
      </c>
      <c r="C10315" s="6">
        <v>44136</v>
      </c>
      <c r="D10315">
        <v>-323.16000000000003</v>
      </c>
      <c r="E10315" t="str">
        <f>INDEX(LedgerMapping[[#All],[Area]],MATCH(Transactions[[#This Row],[Sub Ledger]],LedgerMapping[[#All],[Sub Ledger]],0))</f>
        <v>Income Statement</v>
      </c>
    </row>
    <row r="10316" spans="1:5" x14ac:dyDescent="0.55000000000000004">
      <c r="A10316">
        <v>8</v>
      </c>
      <c r="B10316">
        <v>91000</v>
      </c>
      <c r="C10316" s="6">
        <v>44166</v>
      </c>
      <c r="D10316">
        <v>-377.7</v>
      </c>
      <c r="E10316" t="str">
        <f>INDEX(LedgerMapping[[#All],[Area]],MATCH(Transactions[[#This Row],[Sub Ledger]],LedgerMapping[[#All],[Sub Ledger]],0))</f>
        <v>Income Statement</v>
      </c>
    </row>
    <row r="10317" spans="1:5" x14ac:dyDescent="0.55000000000000004">
      <c r="A10317">
        <v>8</v>
      </c>
      <c r="B10317">
        <v>91000</v>
      </c>
      <c r="C10317" s="6">
        <v>44197</v>
      </c>
      <c r="D10317">
        <v>-577.70000000000005</v>
      </c>
      <c r="E10317" t="str">
        <f>INDEX(LedgerMapping[[#All],[Area]],MATCH(Transactions[[#This Row],[Sub Ledger]],LedgerMapping[[#All],[Sub Ledger]],0))</f>
        <v>Income Statement</v>
      </c>
    </row>
    <row r="10318" spans="1:5" x14ac:dyDescent="0.55000000000000004">
      <c r="A10318">
        <v>8</v>
      </c>
      <c r="B10318">
        <v>91000</v>
      </c>
      <c r="C10318" s="6">
        <v>44228</v>
      </c>
      <c r="D10318">
        <v>-426.18</v>
      </c>
      <c r="E10318" t="str">
        <f>INDEX(LedgerMapping[[#All],[Area]],MATCH(Transactions[[#This Row],[Sub Ledger]],LedgerMapping[[#All],[Sub Ledger]],0))</f>
        <v>Income Statement</v>
      </c>
    </row>
    <row r="10319" spans="1:5" x14ac:dyDescent="0.55000000000000004">
      <c r="A10319">
        <v>8</v>
      </c>
      <c r="B10319">
        <v>91000</v>
      </c>
      <c r="C10319" s="6">
        <v>44256</v>
      </c>
      <c r="D10319">
        <v>-588.29999999999995</v>
      </c>
      <c r="E10319" t="str">
        <f>INDEX(LedgerMapping[[#All],[Area]],MATCH(Transactions[[#This Row],[Sub Ledger]],LedgerMapping[[#All],[Sub Ledger]],0))</f>
        <v>Income Statement</v>
      </c>
    </row>
    <row r="10320" spans="1:5" x14ac:dyDescent="0.55000000000000004">
      <c r="A10320">
        <v>8</v>
      </c>
      <c r="B10320">
        <v>91000</v>
      </c>
      <c r="C10320" s="6">
        <v>44287</v>
      </c>
      <c r="D10320">
        <v>-509.52</v>
      </c>
      <c r="E10320" t="str">
        <f>INDEX(LedgerMapping[[#All],[Area]],MATCH(Transactions[[#This Row],[Sub Ledger]],LedgerMapping[[#All],[Sub Ledger]],0))</f>
        <v>Income Statement</v>
      </c>
    </row>
    <row r="10321" spans="1:5" x14ac:dyDescent="0.55000000000000004">
      <c r="A10321">
        <v>8</v>
      </c>
      <c r="B10321">
        <v>91000</v>
      </c>
      <c r="C10321" s="6">
        <v>44317</v>
      </c>
      <c r="D10321">
        <v>-647.39</v>
      </c>
      <c r="E10321" t="str">
        <f>INDEX(LedgerMapping[[#All],[Area]],MATCH(Transactions[[#This Row],[Sub Ledger]],LedgerMapping[[#All],[Sub Ledger]],0))</f>
        <v>Income Statement</v>
      </c>
    </row>
    <row r="10322" spans="1:5" x14ac:dyDescent="0.55000000000000004">
      <c r="A10322">
        <v>8</v>
      </c>
      <c r="B10322">
        <v>91000</v>
      </c>
      <c r="C10322" s="6">
        <v>44348</v>
      </c>
      <c r="D10322">
        <v>-492.85</v>
      </c>
      <c r="E10322" t="str">
        <f>INDEX(LedgerMapping[[#All],[Area]],MATCH(Transactions[[#This Row],[Sub Ledger]],LedgerMapping[[#All],[Sub Ledger]],0))</f>
        <v>Income Statement</v>
      </c>
    </row>
    <row r="10323" spans="1:5" x14ac:dyDescent="0.55000000000000004">
      <c r="A10323">
        <v>8</v>
      </c>
      <c r="B10323">
        <v>91000</v>
      </c>
      <c r="C10323" s="6">
        <v>44378</v>
      </c>
      <c r="D10323">
        <v>-420.12</v>
      </c>
      <c r="E10323" t="str">
        <f>INDEX(LedgerMapping[[#All],[Area]],MATCH(Transactions[[#This Row],[Sub Ledger]],LedgerMapping[[#All],[Sub Ledger]],0))</f>
        <v>Income Statement</v>
      </c>
    </row>
    <row r="10324" spans="1:5" x14ac:dyDescent="0.55000000000000004">
      <c r="A10324">
        <v>8</v>
      </c>
      <c r="B10324">
        <v>91000</v>
      </c>
      <c r="C10324" s="6">
        <v>44409</v>
      </c>
      <c r="D10324">
        <v>-489.82</v>
      </c>
      <c r="E10324" t="str">
        <f>INDEX(LedgerMapping[[#All],[Area]],MATCH(Transactions[[#This Row],[Sub Ledger]],LedgerMapping[[#All],[Sub Ledger]],0))</f>
        <v>Income Statement</v>
      </c>
    </row>
    <row r="10325" spans="1:5" x14ac:dyDescent="0.55000000000000004">
      <c r="A10325">
        <v>8</v>
      </c>
      <c r="B10325">
        <v>91000</v>
      </c>
      <c r="C10325" s="6">
        <v>44440</v>
      </c>
      <c r="D10325">
        <v>-489.82</v>
      </c>
      <c r="E10325" t="str">
        <f>INDEX(LedgerMapping[[#All],[Area]],MATCH(Transactions[[#This Row],[Sub Ledger]],LedgerMapping[[#All],[Sub Ledger]],0))</f>
        <v>Income Statement</v>
      </c>
    </row>
    <row r="10326" spans="1:5" x14ac:dyDescent="0.55000000000000004">
      <c r="A10326">
        <v>8</v>
      </c>
      <c r="B10326">
        <v>91000</v>
      </c>
      <c r="C10326" s="6">
        <v>44470</v>
      </c>
      <c r="D10326">
        <v>-594.36</v>
      </c>
      <c r="E10326" t="str">
        <f>INDEX(LedgerMapping[[#All],[Area]],MATCH(Transactions[[#This Row],[Sub Ledger]],LedgerMapping[[#All],[Sub Ledger]],0))</f>
        <v>Income Statement</v>
      </c>
    </row>
    <row r="10327" spans="1:5" x14ac:dyDescent="0.55000000000000004">
      <c r="A10327">
        <v>8</v>
      </c>
      <c r="B10327">
        <v>91000</v>
      </c>
      <c r="C10327" s="6">
        <v>44501</v>
      </c>
      <c r="D10327">
        <v>-462.55</v>
      </c>
      <c r="E10327" t="str">
        <f>INDEX(LedgerMapping[[#All],[Area]],MATCH(Transactions[[#This Row],[Sub Ledger]],LedgerMapping[[#All],[Sub Ledger]],0))</f>
        <v>Income Statement</v>
      </c>
    </row>
    <row r="10328" spans="1:5" x14ac:dyDescent="0.55000000000000004">
      <c r="A10328">
        <v>8</v>
      </c>
      <c r="B10328">
        <v>91000</v>
      </c>
      <c r="C10328" s="6">
        <v>44531</v>
      </c>
      <c r="D10328">
        <v>-494.36</v>
      </c>
      <c r="E10328" t="str">
        <f>INDEX(LedgerMapping[[#All],[Area]],MATCH(Transactions[[#This Row],[Sub Ledger]],LedgerMapping[[#All],[Sub Ledger]],0))</f>
        <v>Income Statement</v>
      </c>
    </row>
    <row r="10329" spans="1:5" x14ac:dyDescent="0.55000000000000004">
      <c r="A10329">
        <v>8</v>
      </c>
      <c r="B10329">
        <v>91000</v>
      </c>
      <c r="C10329" s="6">
        <v>43466</v>
      </c>
      <c r="D10329">
        <v>-280.73</v>
      </c>
      <c r="E10329" t="str">
        <f>INDEX(LedgerMapping[[#All],[Area]],MATCH(Transactions[[#This Row],[Sub Ledger]],LedgerMapping[[#All],[Sub Ledger]],0))</f>
        <v>Income Statement</v>
      </c>
    </row>
    <row r="10330" spans="1:5" x14ac:dyDescent="0.55000000000000004">
      <c r="A10330">
        <v>8</v>
      </c>
      <c r="B10330">
        <v>91000</v>
      </c>
      <c r="C10330" s="6">
        <v>43497</v>
      </c>
      <c r="D10330">
        <v>-261.04000000000002</v>
      </c>
      <c r="E10330" t="str">
        <f>INDEX(LedgerMapping[[#All],[Area]],MATCH(Transactions[[#This Row],[Sub Ledger]],LedgerMapping[[#All],[Sub Ledger]],0))</f>
        <v>Income Statement</v>
      </c>
    </row>
    <row r="10331" spans="1:5" x14ac:dyDescent="0.55000000000000004">
      <c r="A10331">
        <v>8</v>
      </c>
      <c r="B10331">
        <v>91000</v>
      </c>
      <c r="C10331" s="6">
        <v>43525</v>
      </c>
      <c r="D10331">
        <v>-321.64</v>
      </c>
      <c r="E10331" t="str">
        <f>INDEX(LedgerMapping[[#All],[Area]],MATCH(Transactions[[#This Row],[Sub Ledger]],LedgerMapping[[#All],[Sub Ledger]],0))</f>
        <v>Income Statement</v>
      </c>
    </row>
    <row r="10332" spans="1:5" x14ac:dyDescent="0.55000000000000004">
      <c r="A10332">
        <v>8</v>
      </c>
      <c r="B10332">
        <v>91000</v>
      </c>
      <c r="C10332" s="6">
        <v>43556</v>
      </c>
      <c r="D10332">
        <v>-220.13</v>
      </c>
      <c r="E10332" t="str">
        <f>INDEX(LedgerMapping[[#All],[Area]],MATCH(Transactions[[#This Row],[Sub Ledger]],LedgerMapping[[#All],[Sub Ledger]],0))</f>
        <v>Income Statement</v>
      </c>
    </row>
    <row r="10333" spans="1:5" x14ac:dyDescent="0.55000000000000004">
      <c r="A10333">
        <v>8</v>
      </c>
      <c r="B10333">
        <v>91000</v>
      </c>
      <c r="C10333" s="6">
        <v>43586</v>
      </c>
      <c r="D10333">
        <v>-371.64</v>
      </c>
      <c r="E10333" t="str">
        <f>INDEX(LedgerMapping[[#All],[Area]],MATCH(Transactions[[#This Row],[Sub Ledger]],LedgerMapping[[#All],[Sub Ledger]],0))</f>
        <v>Income Statement</v>
      </c>
    </row>
    <row r="10334" spans="1:5" x14ac:dyDescent="0.55000000000000004">
      <c r="A10334">
        <v>8</v>
      </c>
      <c r="B10334">
        <v>91000</v>
      </c>
      <c r="C10334" s="6">
        <v>43617</v>
      </c>
      <c r="D10334">
        <v>-262.55</v>
      </c>
      <c r="E10334" t="str">
        <f>INDEX(LedgerMapping[[#All],[Area]],MATCH(Transactions[[#This Row],[Sub Ledger]],LedgerMapping[[#All],[Sub Ledger]],0))</f>
        <v>Income Statement</v>
      </c>
    </row>
    <row r="10335" spans="1:5" x14ac:dyDescent="0.55000000000000004">
      <c r="A10335">
        <v>8</v>
      </c>
      <c r="B10335">
        <v>91000</v>
      </c>
      <c r="C10335" s="6">
        <v>43647</v>
      </c>
      <c r="D10335">
        <v>-230.73</v>
      </c>
      <c r="E10335" t="str">
        <f>INDEX(LedgerMapping[[#All],[Area]],MATCH(Transactions[[#This Row],[Sub Ledger]],LedgerMapping[[#All],[Sub Ledger]],0))</f>
        <v>Income Statement</v>
      </c>
    </row>
    <row r="10336" spans="1:5" x14ac:dyDescent="0.55000000000000004">
      <c r="A10336">
        <v>8</v>
      </c>
      <c r="B10336">
        <v>91000</v>
      </c>
      <c r="C10336" s="6">
        <v>43678</v>
      </c>
      <c r="D10336">
        <v>-238.31</v>
      </c>
      <c r="E10336" t="str">
        <f>INDEX(LedgerMapping[[#All],[Area]],MATCH(Transactions[[#This Row],[Sub Ledger]],LedgerMapping[[#All],[Sub Ledger]],0))</f>
        <v>Income Statement</v>
      </c>
    </row>
    <row r="10337" spans="1:5" x14ac:dyDescent="0.55000000000000004">
      <c r="A10337">
        <v>8</v>
      </c>
      <c r="B10337">
        <v>91000</v>
      </c>
      <c r="C10337" s="6">
        <v>43709</v>
      </c>
      <c r="D10337">
        <v>-388.31</v>
      </c>
      <c r="E10337" t="str">
        <f>INDEX(LedgerMapping[[#All],[Area]],MATCH(Transactions[[#This Row],[Sub Ledger]],LedgerMapping[[#All],[Sub Ledger]],0))</f>
        <v>Income Statement</v>
      </c>
    </row>
    <row r="10338" spans="1:5" x14ac:dyDescent="0.55000000000000004">
      <c r="A10338">
        <v>8</v>
      </c>
      <c r="B10338">
        <v>91000</v>
      </c>
      <c r="C10338" s="6">
        <v>43739</v>
      </c>
      <c r="D10338">
        <v>-298.91000000000003</v>
      </c>
      <c r="E10338" t="str">
        <f>INDEX(LedgerMapping[[#All],[Area]],MATCH(Transactions[[#This Row],[Sub Ledger]],LedgerMapping[[#All],[Sub Ledger]],0))</f>
        <v>Income Statement</v>
      </c>
    </row>
    <row r="10339" spans="1:5" x14ac:dyDescent="0.55000000000000004">
      <c r="A10339">
        <v>8</v>
      </c>
      <c r="B10339">
        <v>91000</v>
      </c>
      <c r="C10339" s="6">
        <v>43770</v>
      </c>
      <c r="D10339">
        <v>-239.82</v>
      </c>
      <c r="E10339" t="str">
        <f>INDEX(LedgerMapping[[#All],[Area]],MATCH(Transactions[[#This Row],[Sub Ledger]],LedgerMapping[[#All],[Sub Ledger]],0))</f>
        <v>Income Statement</v>
      </c>
    </row>
    <row r="10340" spans="1:5" x14ac:dyDescent="0.55000000000000004">
      <c r="A10340">
        <v>8</v>
      </c>
      <c r="B10340">
        <v>91000</v>
      </c>
      <c r="C10340" s="6">
        <v>43800</v>
      </c>
      <c r="D10340">
        <v>-289.82</v>
      </c>
      <c r="E10340" t="str">
        <f>INDEX(LedgerMapping[[#All],[Area]],MATCH(Transactions[[#This Row],[Sub Ledger]],LedgerMapping[[#All],[Sub Ledger]],0))</f>
        <v>Income Statement</v>
      </c>
    </row>
    <row r="10341" spans="1:5" x14ac:dyDescent="0.55000000000000004">
      <c r="A10341">
        <v>8</v>
      </c>
      <c r="B10341">
        <v>91000</v>
      </c>
      <c r="C10341" s="6">
        <v>43831</v>
      </c>
      <c r="D10341">
        <v>-359.52</v>
      </c>
      <c r="E10341" t="str">
        <f>INDEX(LedgerMapping[[#All],[Area]],MATCH(Transactions[[#This Row],[Sub Ledger]],LedgerMapping[[#All],[Sub Ledger]],0))</f>
        <v>Income Statement</v>
      </c>
    </row>
    <row r="10342" spans="1:5" x14ac:dyDescent="0.55000000000000004">
      <c r="A10342">
        <v>8</v>
      </c>
      <c r="B10342">
        <v>91000</v>
      </c>
      <c r="C10342" s="6">
        <v>43862</v>
      </c>
      <c r="D10342">
        <v>-398.91</v>
      </c>
      <c r="E10342" t="str">
        <f>INDEX(LedgerMapping[[#All],[Area]],MATCH(Transactions[[#This Row],[Sub Ledger]],LedgerMapping[[#All],[Sub Ledger]],0))</f>
        <v>Income Statement</v>
      </c>
    </row>
    <row r="10343" spans="1:5" x14ac:dyDescent="0.55000000000000004">
      <c r="A10343">
        <v>8</v>
      </c>
      <c r="B10343">
        <v>91000</v>
      </c>
      <c r="C10343" s="6">
        <v>43891</v>
      </c>
      <c r="D10343">
        <v>-365.58</v>
      </c>
      <c r="E10343" t="str">
        <f>INDEX(LedgerMapping[[#All],[Area]],MATCH(Transactions[[#This Row],[Sub Ledger]],LedgerMapping[[#All],[Sub Ledger]],0))</f>
        <v>Income Statement</v>
      </c>
    </row>
    <row r="10344" spans="1:5" x14ac:dyDescent="0.55000000000000004">
      <c r="A10344">
        <v>8</v>
      </c>
      <c r="B10344">
        <v>91000</v>
      </c>
      <c r="C10344" s="6">
        <v>43922</v>
      </c>
      <c r="D10344">
        <v>-315.58</v>
      </c>
      <c r="E10344" t="str">
        <f>INDEX(LedgerMapping[[#All],[Area]],MATCH(Transactions[[#This Row],[Sub Ledger]],LedgerMapping[[#All],[Sub Ledger]],0))</f>
        <v>Income Statement</v>
      </c>
    </row>
    <row r="10345" spans="1:5" x14ac:dyDescent="0.55000000000000004">
      <c r="A10345">
        <v>8</v>
      </c>
      <c r="B10345">
        <v>91000</v>
      </c>
      <c r="C10345" s="6">
        <v>43952</v>
      </c>
      <c r="D10345">
        <v>-292.85000000000002</v>
      </c>
      <c r="E10345" t="str">
        <f>INDEX(LedgerMapping[[#All],[Area]],MATCH(Transactions[[#This Row],[Sub Ledger]],LedgerMapping[[#All],[Sub Ledger]],0))</f>
        <v>Income Statement</v>
      </c>
    </row>
    <row r="10346" spans="1:5" x14ac:dyDescent="0.55000000000000004">
      <c r="A10346">
        <v>8</v>
      </c>
      <c r="B10346">
        <v>91000</v>
      </c>
      <c r="C10346" s="6">
        <v>43983</v>
      </c>
      <c r="D10346">
        <v>-474.67</v>
      </c>
      <c r="E10346" t="str">
        <f>INDEX(LedgerMapping[[#All],[Area]],MATCH(Transactions[[#This Row],[Sub Ledger]],LedgerMapping[[#All],[Sub Ledger]],0))</f>
        <v>Income Statement</v>
      </c>
    </row>
    <row r="10347" spans="1:5" x14ac:dyDescent="0.55000000000000004">
      <c r="A10347">
        <v>8</v>
      </c>
      <c r="B10347">
        <v>91000</v>
      </c>
      <c r="C10347" s="6">
        <v>44013</v>
      </c>
      <c r="D10347">
        <v>-333.76</v>
      </c>
      <c r="E10347" t="str">
        <f>INDEX(LedgerMapping[[#All],[Area]],MATCH(Transactions[[#This Row],[Sub Ledger]],LedgerMapping[[#All],[Sub Ledger]],0))</f>
        <v>Income Statement</v>
      </c>
    </row>
    <row r="10348" spans="1:5" x14ac:dyDescent="0.55000000000000004">
      <c r="A10348">
        <v>8</v>
      </c>
      <c r="B10348">
        <v>91000</v>
      </c>
      <c r="C10348" s="6">
        <v>44256</v>
      </c>
      <c r="D10348">
        <v>-358.14479999999998</v>
      </c>
      <c r="E10348" t="str">
        <f>INDEX(LedgerMapping[[#All],[Area]],MATCH(Transactions[[#This Row],[Sub Ledger]],LedgerMapping[[#All],[Sub Ledger]],0))</f>
        <v>Income Statement</v>
      </c>
    </row>
    <row r="10349" spans="1:5" x14ac:dyDescent="0.55000000000000004">
      <c r="A10349">
        <v>8</v>
      </c>
      <c r="B10349">
        <v>91000</v>
      </c>
      <c r="C10349" s="6">
        <v>44256</v>
      </c>
      <c r="D10349">
        <v>-216.4239</v>
      </c>
      <c r="E10349" t="str">
        <f>INDEX(LedgerMapping[[#All],[Area]],MATCH(Transactions[[#This Row],[Sub Ledger]],LedgerMapping[[#All],[Sub Ledger]],0))</f>
        <v>Income Statement</v>
      </c>
    </row>
    <row r="10350" spans="1:5" x14ac:dyDescent="0.55000000000000004">
      <c r="A10350">
        <v>8</v>
      </c>
      <c r="B10350">
        <v>91000</v>
      </c>
      <c r="C10350" s="6">
        <v>44256</v>
      </c>
      <c r="D10350">
        <v>-430.4418</v>
      </c>
      <c r="E10350" t="str">
        <f>INDEX(LedgerMapping[[#All],[Area]],MATCH(Transactions[[#This Row],[Sub Ledger]],LedgerMapping[[#All],[Sub Ledger]],0))</f>
        <v>Income Statement</v>
      </c>
    </row>
    <row r="10351" spans="1:5" x14ac:dyDescent="0.55000000000000004">
      <c r="A10351">
        <v>8</v>
      </c>
      <c r="B10351">
        <v>89000</v>
      </c>
      <c r="C10351" s="6">
        <v>43466</v>
      </c>
      <c r="D10351">
        <v>111.69</v>
      </c>
      <c r="E10351" t="str">
        <f>INDEX(LedgerMapping[[#All],[Area]],MATCH(Transactions[[#This Row],[Sub Ledger]],LedgerMapping[[#All],[Sub Ledger]],0))</f>
        <v>Income Statement</v>
      </c>
    </row>
    <row r="10352" spans="1:5" x14ac:dyDescent="0.55000000000000004">
      <c r="A10352">
        <v>8</v>
      </c>
      <c r="B10352">
        <v>89000</v>
      </c>
      <c r="C10352" s="6">
        <v>43497</v>
      </c>
      <c r="D10352">
        <v>131.38999999999999</v>
      </c>
      <c r="E10352" t="str">
        <f>INDEX(LedgerMapping[[#All],[Area]],MATCH(Transactions[[#This Row],[Sub Ledger]],LedgerMapping[[#All],[Sub Ledger]],0))</f>
        <v>Income Statement</v>
      </c>
    </row>
    <row r="10353" spans="1:5" x14ac:dyDescent="0.55000000000000004">
      <c r="A10353">
        <v>8</v>
      </c>
      <c r="B10353">
        <v>89000</v>
      </c>
      <c r="C10353" s="6">
        <v>43525</v>
      </c>
      <c r="D10353">
        <v>101.08</v>
      </c>
      <c r="E10353" t="str">
        <f>INDEX(LedgerMapping[[#All],[Area]],MATCH(Transactions[[#This Row],[Sub Ledger]],LedgerMapping[[#All],[Sub Ledger]],0))</f>
        <v>Income Statement</v>
      </c>
    </row>
    <row r="10354" spans="1:5" x14ac:dyDescent="0.55000000000000004">
      <c r="A10354">
        <v>8</v>
      </c>
      <c r="B10354">
        <v>89000</v>
      </c>
      <c r="C10354" s="6">
        <v>43556</v>
      </c>
      <c r="D10354">
        <v>154.11000000000001</v>
      </c>
      <c r="E10354" t="str">
        <f>INDEX(LedgerMapping[[#All],[Area]],MATCH(Transactions[[#This Row],[Sub Ledger]],LedgerMapping[[#All],[Sub Ledger]],0))</f>
        <v>Income Statement</v>
      </c>
    </row>
    <row r="10355" spans="1:5" x14ac:dyDescent="0.55000000000000004">
      <c r="A10355">
        <v>8</v>
      </c>
      <c r="B10355">
        <v>89000</v>
      </c>
      <c r="C10355" s="6">
        <v>43586</v>
      </c>
      <c r="D10355">
        <v>132.9</v>
      </c>
      <c r="E10355" t="str">
        <f>INDEX(LedgerMapping[[#All],[Area]],MATCH(Transactions[[#This Row],[Sub Ledger]],LedgerMapping[[#All],[Sub Ledger]],0))</f>
        <v>Income Statement</v>
      </c>
    </row>
    <row r="10356" spans="1:5" x14ac:dyDescent="0.55000000000000004">
      <c r="A10356">
        <v>8</v>
      </c>
      <c r="B10356">
        <v>89000</v>
      </c>
      <c r="C10356" s="6">
        <v>43617</v>
      </c>
      <c r="D10356">
        <v>114.72</v>
      </c>
      <c r="E10356" t="str">
        <f>INDEX(LedgerMapping[[#All],[Area]],MATCH(Transactions[[#This Row],[Sub Ledger]],LedgerMapping[[#All],[Sub Ledger]],0))</f>
        <v>Income Statement</v>
      </c>
    </row>
    <row r="10357" spans="1:5" x14ac:dyDescent="0.55000000000000004">
      <c r="A10357">
        <v>8</v>
      </c>
      <c r="B10357">
        <v>89000</v>
      </c>
      <c r="C10357" s="6">
        <v>43647</v>
      </c>
      <c r="D10357">
        <v>101.08</v>
      </c>
      <c r="E10357" t="str">
        <f>INDEX(LedgerMapping[[#All],[Area]],MATCH(Transactions[[#This Row],[Sub Ledger]],LedgerMapping[[#All],[Sub Ledger]],0))</f>
        <v>Income Statement</v>
      </c>
    </row>
    <row r="10358" spans="1:5" x14ac:dyDescent="0.55000000000000004">
      <c r="A10358">
        <v>8</v>
      </c>
      <c r="B10358">
        <v>89000</v>
      </c>
      <c r="C10358" s="6">
        <v>43678</v>
      </c>
      <c r="D10358">
        <v>114.72</v>
      </c>
      <c r="E10358" t="str">
        <f>INDEX(LedgerMapping[[#All],[Area]],MATCH(Transactions[[#This Row],[Sub Ledger]],LedgerMapping[[#All],[Sub Ledger]],0))</f>
        <v>Income Statement</v>
      </c>
    </row>
    <row r="10359" spans="1:5" x14ac:dyDescent="0.55000000000000004">
      <c r="A10359">
        <v>8</v>
      </c>
      <c r="B10359">
        <v>89000</v>
      </c>
      <c r="C10359" s="6">
        <v>43709</v>
      </c>
      <c r="D10359">
        <v>175.33</v>
      </c>
      <c r="E10359" t="str">
        <f>INDEX(LedgerMapping[[#All],[Area]],MATCH(Transactions[[#This Row],[Sub Ledger]],LedgerMapping[[#All],[Sub Ledger]],0))</f>
        <v>Income Statement</v>
      </c>
    </row>
    <row r="10360" spans="1:5" x14ac:dyDescent="0.55000000000000004">
      <c r="A10360">
        <v>8</v>
      </c>
      <c r="B10360">
        <v>89000</v>
      </c>
      <c r="C10360" s="6">
        <v>43739</v>
      </c>
      <c r="D10360">
        <v>125.33</v>
      </c>
      <c r="E10360" t="str">
        <f>INDEX(LedgerMapping[[#All],[Area]],MATCH(Transactions[[#This Row],[Sub Ledger]],LedgerMapping[[#All],[Sub Ledger]],0))</f>
        <v>Income Statement</v>
      </c>
    </row>
    <row r="10361" spans="1:5" x14ac:dyDescent="0.55000000000000004">
      <c r="A10361">
        <v>8</v>
      </c>
      <c r="B10361">
        <v>89000</v>
      </c>
      <c r="C10361" s="6">
        <v>43770</v>
      </c>
      <c r="D10361">
        <v>82.9</v>
      </c>
      <c r="E10361" t="str">
        <f>INDEX(LedgerMapping[[#All],[Area]],MATCH(Transactions[[#This Row],[Sub Ledger]],LedgerMapping[[#All],[Sub Ledger]],0))</f>
        <v>Income Statement</v>
      </c>
    </row>
    <row r="10362" spans="1:5" x14ac:dyDescent="0.55000000000000004">
      <c r="A10362">
        <v>8</v>
      </c>
      <c r="B10362">
        <v>89000</v>
      </c>
      <c r="C10362" s="6">
        <v>43800</v>
      </c>
      <c r="D10362">
        <v>126.84</v>
      </c>
      <c r="E10362" t="str">
        <f>INDEX(LedgerMapping[[#All],[Area]],MATCH(Transactions[[#This Row],[Sub Ledger]],LedgerMapping[[#All],[Sub Ledger]],0))</f>
        <v>Income Statement</v>
      </c>
    </row>
    <row r="10363" spans="1:5" x14ac:dyDescent="0.55000000000000004">
      <c r="A10363">
        <v>8</v>
      </c>
      <c r="B10363">
        <v>89000</v>
      </c>
      <c r="C10363" s="6">
        <v>43831</v>
      </c>
      <c r="D10363">
        <v>114.72</v>
      </c>
      <c r="E10363" t="str">
        <f>INDEX(LedgerMapping[[#All],[Area]],MATCH(Transactions[[#This Row],[Sub Ledger]],LedgerMapping[[#All],[Sub Ledger]],0))</f>
        <v>Income Statement</v>
      </c>
    </row>
    <row r="10364" spans="1:5" x14ac:dyDescent="0.55000000000000004">
      <c r="A10364">
        <v>8</v>
      </c>
      <c r="B10364">
        <v>89000</v>
      </c>
      <c r="C10364" s="6">
        <v>43862</v>
      </c>
      <c r="D10364">
        <v>123.81</v>
      </c>
      <c r="E10364" t="str">
        <f>INDEX(LedgerMapping[[#All],[Area]],MATCH(Transactions[[#This Row],[Sub Ledger]],LedgerMapping[[#All],[Sub Ledger]],0))</f>
        <v>Income Statement</v>
      </c>
    </row>
    <row r="10365" spans="1:5" x14ac:dyDescent="0.55000000000000004">
      <c r="A10365">
        <v>8</v>
      </c>
      <c r="B10365">
        <v>89000</v>
      </c>
      <c r="C10365" s="6">
        <v>43891</v>
      </c>
      <c r="D10365">
        <v>129.87</v>
      </c>
      <c r="E10365" t="str">
        <f>INDEX(LedgerMapping[[#All],[Area]],MATCH(Transactions[[#This Row],[Sub Ledger]],LedgerMapping[[#All],[Sub Ledger]],0))</f>
        <v>Income Statement</v>
      </c>
    </row>
    <row r="10366" spans="1:5" x14ac:dyDescent="0.55000000000000004">
      <c r="A10366">
        <v>8</v>
      </c>
      <c r="B10366">
        <v>89000</v>
      </c>
      <c r="C10366" s="6">
        <v>43922</v>
      </c>
      <c r="D10366">
        <v>104.11</v>
      </c>
      <c r="E10366" t="str">
        <f>INDEX(LedgerMapping[[#All],[Area]],MATCH(Transactions[[#This Row],[Sub Ledger]],LedgerMapping[[#All],[Sub Ledger]],0))</f>
        <v>Income Statement</v>
      </c>
    </row>
    <row r="10367" spans="1:5" x14ac:dyDescent="0.55000000000000004">
      <c r="A10367">
        <v>8</v>
      </c>
      <c r="B10367">
        <v>89000</v>
      </c>
      <c r="C10367" s="6">
        <v>43952</v>
      </c>
      <c r="D10367">
        <v>114.72</v>
      </c>
      <c r="E10367" t="str">
        <f>INDEX(LedgerMapping[[#All],[Area]],MATCH(Transactions[[#This Row],[Sub Ledger]],LedgerMapping[[#All],[Sub Ledger]],0))</f>
        <v>Income Statement</v>
      </c>
    </row>
    <row r="10368" spans="1:5" x14ac:dyDescent="0.55000000000000004">
      <c r="A10368">
        <v>8</v>
      </c>
      <c r="B10368">
        <v>89000</v>
      </c>
      <c r="C10368" s="6">
        <v>43983</v>
      </c>
      <c r="D10368">
        <v>157.13999999999999</v>
      </c>
      <c r="E10368" t="str">
        <f>INDEX(LedgerMapping[[#All],[Area]],MATCH(Transactions[[#This Row],[Sub Ledger]],LedgerMapping[[#All],[Sub Ledger]],0))</f>
        <v>Income Statement</v>
      </c>
    </row>
    <row r="10369" spans="1:5" x14ac:dyDescent="0.55000000000000004">
      <c r="A10369">
        <v>8</v>
      </c>
      <c r="B10369">
        <v>89000</v>
      </c>
      <c r="C10369" s="6">
        <v>44013</v>
      </c>
      <c r="D10369">
        <v>143.51</v>
      </c>
      <c r="E10369" t="str">
        <f>INDEX(LedgerMapping[[#All],[Area]],MATCH(Transactions[[#This Row],[Sub Ledger]],LedgerMapping[[#All],[Sub Ledger]],0))</f>
        <v>Income Statement</v>
      </c>
    </row>
    <row r="10370" spans="1:5" x14ac:dyDescent="0.55000000000000004">
      <c r="A10370">
        <v>8</v>
      </c>
      <c r="B10370">
        <v>89000</v>
      </c>
      <c r="C10370" s="6">
        <v>44044</v>
      </c>
      <c r="D10370">
        <v>172.3</v>
      </c>
      <c r="E10370" t="str">
        <f>INDEX(LedgerMapping[[#All],[Area]],MATCH(Transactions[[#This Row],[Sub Ledger]],LedgerMapping[[#All],[Sub Ledger]],0))</f>
        <v>Income Statement</v>
      </c>
    </row>
    <row r="10371" spans="1:5" x14ac:dyDescent="0.55000000000000004">
      <c r="A10371">
        <v>8</v>
      </c>
      <c r="B10371">
        <v>89000</v>
      </c>
      <c r="C10371" s="6">
        <v>44075</v>
      </c>
      <c r="D10371">
        <v>119.27</v>
      </c>
      <c r="E10371" t="str">
        <f>INDEX(LedgerMapping[[#All],[Area]],MATCH(Transactions[[#This Row],[Sub Ledger]],LedgerMapping[[#All],[Sub Ledger]],0))</f>
        <v>Income Statement</v>
      </c>
    </row>
    <row r="10372" spans="1:5" x14ac:dyDescent="0.55000000000000004">
      <c r="A10372">
        <v>8</v>
      </c>
      <c r="B10372">
        <v>89000</v>
      </c>
      <c r="C10372" s="6">
        <v>44105</v>
      </c>
      <c r="D10372">
        <v>132.9</v>
      </c>
      <c r="E10372" t="str">
        <f>INDEX(LedgerMapping[[#All],[Area]],MATCH(Transactions[[#This Row],[Sub Ledger]],LedgerMapping[[#All],[Sub Ledger]],0))</f>
        <v>Income Statement</v>
      </c>
    </row>
    <row r="10373" spans="1:5" x14ac:dyDescent="0.55000000000000004">
      <c r="A10373">
        <v>8</v>
      </c>
      <c r="B10373">
        <v>89000</v>
      </c>
      <c r="C10373" s="6">
        <v>44136</v>
      </c>
      <c r="D10373">
        <v>143.51</v>
      </c>
      <c r="E10373" t="str">
        <f>INDEX(LedgerMapping[[#All],[Area]],MATCH(Transactions[[#This Row],[Sub Ledger]],LedgerMapping[[#All],[Sub Ledger]],0))</f>
        <v>Income Statement</v>
      </c>
    </row>
    <row r="10374" spans="1:5" x14ac:dyDescent="0.55000000000000004">
      <c r="A10374">
        <v>8</v>
      </c>
      <c r="B10374">
        <v>89000</v>
      </c>
      <c r="C10374" s="6">
        <v>44166</v>
      </c>
      <c r="D10374">
        <v>154.11000000000001</v>
      </c>
      <c r="E10374" t="str">
        <f>INDEX(LedgerMapping[[#All],[Area]],MATCH(Transactions[[#This Row],[Sub Ledger]],LedgerMapping[[#All],[Sub Ledger]],0))</f>
        <v>Income Statement</v>
      </c>
    </row>
    <row r="10375" spans="1:5" x14ac:dyDescent="0.55000000000000004">
      <c r="A10375">
        <v>8</v>
      </c>
      <c r="B10375">
        <v>89000</v>
      </c>
      <c r="C10375" s="6">
        <v>44197</v>
      </c>
      <c r="D10375">
        <v>193.51</v>
      </c>
      <c r="E10375" t="str">
        <f>INDEX(LedgerMapping[[#All],[Area]],MATCH(Transactions[[#This Row],[Sub Ledger]],LedgerMapping[[#All],[Sub Ledger]],0))</f>
        <v>Income Statement</v>
      </c>
    </row>
    <row r="10376" spans="1:5" x14ac:dyDescent="0.55000000000000004">
      <c r="A10376">
        <v>8</v>
      </c>
      <c r="B10376">
        <v>89000</v>
      </c>
      <c r="C10376" s="6">
        <v>44228</v>
      </c>
      <c r="D10376">
        <v>281.39</v>
      </c>
      <c r="E10376" t="str">
        <f>INDEX(LedgerMapping[[#All],[Area]],MATCH(Transactions[[#This Row],[Sub Ledger]],LedgerMapping[[#All],[Sub Ledger]],0))</f>
        <v>Income Statement</v>
      </c>
    </row>
    <row r="10377" spans="1:5" x14ac:dyDescent="0.55000000000000004">
      <c r="A10377">
        <v>8</v>
      </c>
      <c r="B10377">
        <v>89000</v>
      </c>
      <c r="C10377" s="6">
        <v>44256</v>
      </c>
      <c r="D10377">
        <v>188.96</v>
      </c>
      <c r="E10377" t="str">
        <f>INDEX(LedgerMapping[[#All],[Area]],MATCH(Transactions[[#This Row],[Sub Ledger]],LedgerMapping[[#All],[Sub Ledger]],0))</f>
        <v>Income Statement</v>
      </c>
    </row>
    <row r="10378" spans="1:5" x14ac:dyDescent="0.55000000000000004">
      <c r="A10378">
        <v>8</v>
      </c>
      <c r="B10378">
        <v>89000</v>
      </c>
      <c r="C10378" s="6">
        <v>44287</v>
      </c>
      <c r="D10378">
        <v>172.3</v>
      </c>
      <c r="E10378" t="str">
        <f>INDEX(LedgerMapping[[#All],[Area]],MATCH(Transactions[[#This Row],[Sub Ledger]],LedgerMapping[[#All],[Sub Ledger]],0))</f>
        <v>Income Statement</v>
      </c>
    </row>
    <row r="10379" spans="1:5" x14ac:dyDescent="0.55000000000000004">
      <c r="A10379">
        <v>8</v>
      </c>
      <c r="B10379">
        <v>89000</v>
      </c>
      <c r="C10379" s="6">
        <v>44317</v>
      </c>
      <c r="D10379">
        <v>176.84</v>
      </c>
      <c r="E10379" t="str">
        <f>INDEX(LedgerMapping[[#All],[Area]],MATCH(Transactions[[#This Row],[Sub Ledger]],LedgerMapping[[#All],[Sub Ledger]],0))</f>
        <v>Income Statement</v>
      </c>
    </row>
    <row r="10380" spans="1:5" x14ac:dyDescent="0.55000000000000004">
      <c r="A10380">
        <v>8</v>
      </c>
      <c r="B10380">
        <v>89000</v>
      </c>
      <c r="C10380" s="6">
        <v>44348</v>
      </c>
      <c r="D10380">
        <v>222.3</v>
      </c>
      <c r="E10380" t="str">
        <f>INDEX(LedgerMapping[[#All],[Area]],MATCH(Transactions[[#This Row],[Sub Ledger]],LedgerMapping[[#All],[Sub Ledger]],0))</f>
        <v>Income Statement</v>
      </c>
    </row>
    <row r="10381" spans="1:5" x14ac:dyDescent="0.55000000000000004">
      <c r="A10381">
        <v>8</v>
      </c>
      <c r="B10381">
        <v>89000</v>
      </c>
      <c r="C10381" s="6">
        <v>44378</v>
      </c>
      <c r="D10381">
        <v>169.27</v>
      </c>
      <c r="E10381" t="str">
        <f>INDEX(LedgerMapping[[#All],[Area]],MATCH(Transactions[[#This Row],[Sub Ledger]],LedgerMapping[[#All],[Sub Ledger]],0))</f>
        <v>Income Statement</v>
      </c>
    </row>
    <row r="10382" spans="1:5" x14ac:dyDescent="0.55000000000000004">
      <c r="A10382">
        <v>8</v>
      </c>
      <c r="B10382">
        <v>89000</v>
      </c>
      <c r="C10382" s="6">
        <v>44409</v>
      </c>
      <c r="D10382">
        <v>238.96</v>
      </c>
      <c r="E10382" t="str">
        <f>INDEX(LedgerMapping[[#All],[Area]],MATCH(Transactions[[#This Row],[Sub Ledger]],LedgerMapping[[#All],[Sub Ledger]],0))</f>
        <v>Income Statement</v>
      </c>
    </row>
    <row r="10383" spans="1:5" x14ac:dyDescent="0.55000000000000004">
      <c r="A10383">
        <v>8</v>
      </c>
      <c r="B10383">
        <v>89000</v>
      </c>
      <c r="C10383" s="6">
        <v>44440</v>
      </c>
      <c r="D10383">
        <v>178.36</v>
      </c>
      <c r="E10383" t="str">
        <f>INDEX(LedgerMapping[[#All],[Area]],MATCH(Transactions[[#This Row],[Sub Ledger]],LedgerMapping[[#All],[Sub Ledger]],0))</f>
        <v>Income Statement</v>
      </c>
    </row>
    <row r="10384" spans="1:5" x14ac:dyDescent="0.55000000000000004">
      <c r="A10384">
        <v>8</v>
      </c>
      <c r="B10384">
        <v>89000</v>
      </c>
      <c r="C10384" s="6">
        <v>44470</v>
      </c>
      <c r="D10384">
        <v>187.45</v>
      </c>
      <c r="E10384" t="str">
        <f>INDEX(LedgerMapping[[#All],[Area]],MATCH(Transactions[[#This Row],[Sub Ledger]],LedgerMapping[[#All],[Sub Ledger]],0))</f>
        <v>Income Statement</v>
      </c>
    </row>
    <row r="10385" spans="1:5" x14ac:dyDescent="0.55000000000000004">
      <c r="A10385">
        <v>8</v>
      </c>
      <c r="B10385">
        <v>89000</v>
      </c>
      <c r="C10385" s="6">
        <v>44501</v>
      </c>
      <c r="D10385">
        <v>266.24</v>
      </c>
      <c r="E10385" t="str">
        <f>INDEX(LedgerMapping[[#All],[Area]],MATCH(Transactions[[#This Row],[Sub Ledger]],LedgerMapping[[#All],[Sub Ledger]],0))</f>
        <v>Income Statement</v>
      </c>
    </row>
    <row r="10386" spans="1:5" x14ac:dyDescent="0.55000000000000004">
      <c r="A10386">
        <v>8</v>
      </c>
      <c r="B10386">
        <v>89000</v>
      </c>
      <c r="C10386" s="6">
        <v>44531</v>
      </c>
      <c r="D10386">
        <v>146.54</v>
      </c>
      <c r="E10386" t="str">
        <f>INDEX(LedgerMapping[[#All],[Area]],MATCH(Transactions[[#This Row],[Sub Ledger]],LedgerMapping[[#All],[Sub Ledger]],0))</f>
        <v>Income Statement</v>
      </c>
    </row>
    <row r="10387" spans="1:5" x14ac:dyDescent="0.55000000000000004">
      <c r="A10387">
        <v>8</v>
      </c>
      <c r="B10387">
        <v>89000</v>
      </c>
      <c r="C10387" s="6">
        <v>43466</v>
      </c>
      <c r="D10387">
        <v>104.11</v>
      </c>
      <c r="E10387" t="str">
        <f>INDEX(LedgerMapping[[#All],[Area]],MATCH(Transactions[[#This Row],[Sub Ledger]],LedgerMapping[[#All],[Sub Ledger]],0))</f>
        <v>Income Statement</v>
      </c>
    </row>
    <row r="10388" spans="1:5" x14ac:dyDescent="0.55000000000000004">
      <c r="A10388">
        <v>8</v>
      </c>
      <c r="B10388">
        <v>89000</v>
      </c>
      <c r="C10388" s="6">
        <v>43497</v>
      </c>
      <c r="D10388">
        <v>141.99</v>
      </c>
      <c r="E10388" t="str">
        <f>INDEX(LedgerMapping[[#All],[Area]],MATCH(Transactions[[#This Row],[Sub Ledger]],LedgerMapping[[#All],[Sub Ledger]],0))</f>
        <v>Income Statement</v>
      </c>
    </row>
    <row r="10389" spans="1:5" x14ac:dyDescent="0.55000000000000004">
      <c r="A10389">
        <v>8</v>
      </c>
      <c r="B10389">
        <v>89000</v>
      </c>
      <c r="C10389" s="6">
        <v>43525</v>
      </c>
      <c r="D10389">
        <v>137.44999999999999</v>
      </c>
      <c r="E10389" t="str">
        <f>INDEX(LedgerMapping[[#All],[Area]],MATCH(Transactions[[#This Row],[Sub Ledger]],LedgerMapping[[#All],[Sub Ledger]],0))</f>
        <v>Income Statement</v>
      </c>
    </row>
    <row r="10390" spans="1:5" x14ac:dyDescent="0.55000000000000004">
      <c r="A10390">
        <v>8</v>
      </c>
      <c r="B10390">
        <v>89000</v>
      </c>
      <c r="C10390" s="6">
        <v>43556</v>
      </c>
      <c r="D10390">
        <v>128.36000000000001</v>
      </c>
      <c r="E10390" t="str">
        <f>INDEX(LedgerMapping[[#All],[Area]],MATCH(Transactions[[#This Row],[Sub Ledger]],LedgerMapping[[#All],[Sub Ledger]],0))</f>
        <v>Income Statement</v>
      </c>
    </row>
    <row r="10391" spans="1:5" x14ac:dyDescent="0.55000000000000004">
      <c r="A10391">
        <v>8</v>
      </c>
      <c r="B10391">
        <v>89000</v>
      </c>
      <c r="C10391" s="6">
        <v>43586</v>
      </c>
      <c r="D10391">
        <v>120.78</v>
      </c>
      <c r="E10391" t="str">
        <f>INDEX(LedgerMapping[[#All],[Area]],MATCH(Transactions[[#This Row],[Sub Ledger]],LedgerMapping[[#All],[Sub Ledger]],0))</f>
        <v>Income Statement</v>
      </c>
    </row>
    <row r="10392" spans="1:5" x14ac:dyDescent="0.55000000000000004">
      <c r="A10392">
        <v>8</v>
      </c>
      <c r="B10392">
        <v>89000</v>
      </c>
      <c r="C10392" s="6">
        <v>43617</v>
      </c>
      <c r="D10392">
        <v>129.87</v>
      </c>
      <c r="E10392" t="str">
        <f>INDEX(LedgerMapping[[#All],[Area]],MATCH(Transactions[[#This Row],[Sub Ledger]],LedgerMapping[[#All],[Sub Ledger]],0))</f>
        <v>Income Statement</v>
      </c>
    </row>
    <row r="10393" spans="1:5" x14ac:dyDescent="0.55000000000000004">
      <c r="A10393">
        <v>8</v>
      </c>
      <c r="B10393">
        <v>89000</v>
      </c>
      <c r="C10393" s="6">
        <v>43647</v>
      </c>
      <c r="D10393">
        <v>91.99</v>
      </c>
      <c r="E10393" t="str">
        <f>INDEX(LedgerMapping[[#All],[Area]],MATCH(Transactions[[#This Row],[Sub Ledger]],LedgerMapping[[#All],[Sub Ledger]],0))</f>
        <v>Income Statement</v>
      </c>
    </row>
    <row r="10394" spans="1:5" x14ac:dyDescent="0.55000000000000004">
      <c r="A10394">
        <v>8</v>
      </c>
      <c r="B10394">
        <v>89000</v>
      </c>
      <c r="C10394" s="6">
        <v>43678</v>
      </c>
      <c r="D10394">
        <v>90.48</v>
      </c>
      <c r="E10394" t="str">
        <f>INDEX(LedgerMapping[[#All],[Area]],MATCH(Transactions[[#This Row],[Sub Ledger]],LedgerMapping[[#All],[Sub Ledger]],0))</f>
        <v>Income Statement</v>
      </c>
    </row>
    <row r="10395" spans="1:5" x14ac:dyDescent="0.55000000000000004">
      <c r="A10395">
        <v>8</v>
      </c>
      <c r="B10395">
        <v>89000</v>
      </c>
      <c r="C10395" s="6">
        <v>43709</v>
      </c>
      <c r="D10395">
        <v>135.93</v>
      </c>
      <c r="E10395" t="str">
        <f>INDEX(LedgerMapping[[#All],[Area]],MATCH(Transactions[[#This Row],[Sub Ledger]],LedgerMapping[[#All],[Sub Ledger]],0))</f>
        <v>Income Statement</v>
      </c>
    </row>
    <row r="10396" spans="1:5" x14ac:dyDescent="0.55000000000000004">
      <c r="A10396">
        <v>8</v>
      </c>
      <c r="B10396">
        <v>89000</v>
      </c>
      <c r="C10396" s="6">
        <v>43739</v>
      </c>
      <c r="D10396">
        <v>129.87</v>
      </c>
      <c r="E10396" t="str">
        <f>INDEX(LedgerMapping[[#All],[Area]],MATCH(Transactions[[#This Row],[Sub Ledger]],LedgerMapping[[#All],[Sub Ledger]],0))</f>
        <v>Income Statement</v>
      </c>
    </row>
    <row r="10397" spans="1:5" x14ac:dyDescent="0.55000000000000004">
      <c r="A10397">
        <v>8</v>
      </c>
      <c r="B10397">
        <v>89000</v>
      </c>
      <c r="C10397" s="6">
        <v>43770</v>
      </c>
      <c r="D10397">
        <v>108.66</v>
      </c>
      <c r="E10397" t="str">
        <f>INDEX(LedgerMapping[[#All],[Area]],MATCH(Transactions[[#This Row],[Sub Ledger]],LedgerMapping[[#All],[Sub Ledger]],0))</f>
        <v>Income Statement</v>
      </c>
    </row>
    <row r="10398" spans="1:5" x14ac:dyDescent="0.55000000000000004">
      <c r="A10398">
        <v>8</v>
      </c>
      <c r="B10398">
        <v>89000</v>
      </c>
      <c r="C10398" s="6">
        <v>43800</v>
      </c>
      <c r="D10398">
        <v>169.27</v>
      </c>
      <c r="E10398" t="str">
        <f>INDEX(LedgerMapping[[#All],[Area]],MATCH(Transactions[[#This Row],[Sub Ledger]],LedgerMapping[[#All],[Sub Ledger]],0))</f>
        <v>Income Statement</v>
      </c>
    </row>
    <row r="10399" spans="1:5" x14ac:dyDescent="0.55000000000000004">
      <c r="A10399">
        <v>8</v>
      </c>
      <c r="B10399">
        <v>89000</v>
      </c>
      <c r="C10399" s="6">
        <v>43831</v>
      </c>
      <c r="D10399">
        <v>141.99</v>
      </c>
      <c r="E10399" t="str">
        <f>INDEX(LedgerMapping[[#All],[Area]],MATCH(Transactions[[#This Row],[Sub Ledger]],LedgerMapping[[#All],[Sub Ledger]],0))</f>
        <v>Income Statement</v>
      </c>
    </row>
    <row r="10400" spans="1:5" x14ac:dyDescent="0.55000000000000004">
      <c r="A10400">
        <v>8</v>
      </c>
      <c r="B10400">
        <v>89000</v>
      </c>
      <c r="C10400" s="6">
        <v>43862</v>
      </c>
      <c r="D10400">
        <v>138.96</v>
      </c>
      <c r="E10400" t="str">
        <f>INDEX(LedgerMapping[[#All],[Area]],MATCH(Transactions[[#This Row],[Sub Ledger]],LedgerMapping[[#All],[Sub Ledger]],0))</f>
        <v>Income Statement</v>
      </c>
    </row>
    <row r="10401" spans="1:5" x14ac:dyDescent="0.55000000000000004">
      <c r="A10401">
        <v>8</v>
      </c>
      <c r="B10401">
        <v>89000</v>
      </c>
      <c r="C10401" s="6">
        <v>43891</v>
      </c>
      <c r="D10401">
        <v>207.15</v>
      </c>
      <c r="E10401" t="str">
        <f>INDEX(LedgerMapping[[#All],[Area]],MATCH(Transactions[[#This Row],[Sub Ledger]],LedgerMapping[[#All],[Sub Ledger]],0))</f>
        <v>Income Statement</v>
      </c>
    </row>
    <row r="10402" spans="1:5" x14ac:dyDescent="0.55000000000000004">
      <c r="A10402">
        <v>8</v>
      </c>
      <c r="B10402">
        <v>89000</v>
      </c>
      <c r="C10402" s="6">
        <v>43922</v>
      </c>
      <c r="D10402">
        <v>160.18</v>
      </c>
      <c r="E10402" t="str">
        <f>INDEX(LedgerMapping[[#All],[Area]],MATCH(Transactions[[#This Row],[Sub Ledger]],LedgerMapping[[#All],[Sub Ledger]],0))</f>
        <v>Income Statement</v>
      </c>
    </row>
    <row r="10403" spans="1:5" x14ac:dyDescent="0.55000000000000004">
      <c r="A10403">
        <v>8</v>
      </c>
      <c r="B10403">
        <v>89000</v>
      </c>
      <c r="C10403" s="6">
        <v>43952</v>
      </c>
      <c r="D10403">
        <v>178.36</v>
      </c>
      <c r="E10403" t="str">
        <f>INDEX(LedgerMapping[[#All],[Area]],MATCH(Transactions[[#This Row],[Sub Ledger]],LedgerMapping[[#All],[Sub Ledger]],0))</f>
        <v>Income Statement</v>
      </c>
    </row>
    <row r="10404" spans="1:5" x14ac:dyDescent="0.55000000000000004">
      <c r="A10404">
        <v>8</v>
      </c>
      <c r="B10404">
        <v>89000</v>
      </c>
      <c r="C10404" s="6">
        <v>43983</v>
      </c>
      <c r="D10404">
        <v>128.36000000000001</v>
      </c>
      <c r="E10404" t="str">
        <f>INDEX(LedgerMapping[[#All],[Area]],MATCH(Transactions[[#This Row],[Sub Ledger]],LedgerMapping[[#All],[Sub Ledger]],0))</f>
        <v>Income Statement</v>
      </c>
    </row>
    <row r="10405" spans="1:5" x14ac:dyDescent="0.55000000000000004">
      <c r="A10405">
        <v>8</v>
      </c>
      <c r="B10405">
        <v>89000</v>
      </c>
      <c r="C10405" s="6">
        <v>44013</v>
      </c>
      <c r="D10405">
        <v>191.99</v>
      </c>
      <c r="E10405" t="str">
        <f>INDEX(LedgerMapping[[#All],[Area]],MATCH(Transactions[[#This Row],[Sub Ledger]],LedgerMapping[[#All],[Sub Ledger]],0))</f>
        <v>Income Statement</v>
      </c>
    </row>
    <row r="10406" spans="1:5" x14ac:dyDescent="0.55000000000000004">
      <c r="A10406">
        <v>8</v>
      </c>
      <c r="B10406">
        <v>89000</v>
      </c>
      <c r="C10406" s="6">
        <v>44044</v>
      </c>
      <c r="D10406">
        <v>143.51</v>
      </c>
      <c r="E10406" t="str">
        <f>INDEX(LedgerMapping[[#All],[Area]],MATCH(Transactions[[#This Row],[Sub Ledger]],LedgerMapping[[#All],[Sub Ledger]],0))</f>
        <v>Income Statement</v>
      </c>
    </row>
    <row r="10407" spans="1:5" x14ac:dyDescent="0.55000000000000004">
      <c r="A10407">
        <v>8</v>
      </c>
      <c r="B10407">
        <v>89000</v>
      </c>
      <c r="C10407" s="6">
        <v>44075</v>
      </c>
      <c r="D10407">
        <v>141.99</v>
      </c>
      <c r="E10407" t="str">
        <f>INDEX(LedgerMapping[[#All],[Area]],MATCH(Transactions[[#This Row],[Sub Ledger]],LedgerMapping[[#All],[Sub Ledger]],0))</f>
        <v>Income Statement</v>
      </c>
    </row>
    <row r="10408" spans="1:5" x14ac:dyDescent="0.55000000000000004">
      <c r="A10408">
        <v>8</v>
      </c>
      <c r="B10408">
        <v>89000</v>
      </c>
      <c r="C10408" s="6">
        <v>44105</v>
      </c>
      <c r="D10408">
        <v>128.36000000000001</v>
      </c>
      <c r="E10408" t="str">
        <f>INDEX(LedgerMapping[[#All],[Area]],MATCH(Transactions[[#This Row],[Sub Ledger]],LedgerMapping[[#All],[Sub Ledger]],0))</f>
        <v>Income Statement</v>
      </c>
    </row>
    <row r="10409" spans="1:5" x14ac:dyDescent="0.55000000000000004">
      <c r="A10409">
        <v>8</v>
      </c>
      <c r="B10409">
        <v>89000</v>
      </c>
      <c r="C10409" s="6">
        <v>44136</v>
      </c>
      <c r="D10409">
        <v>207.15</v>
      </c>
      <c r="E10409" t="str">
        <f>INDEX(LedgerMapping[[#All],[Area]],MATCH(Transactions[[#This Row],[Sub Ledger]],LedgerMapping[[#All],[Sub Ledger]],0))</f>
        <v>Income Statement</v>
      </c>
    </row>
    <row r="10410" spans="1:5" x14ac:dyDescent="0.55000000000000004">
      <c r="A10410">
        <v>8</v>
      </c>
      <c r="B10410">
        <v>89000</v>
      </c>
      <c r="C10410" s="6">
        <v>44166</v>
      </c>
      <c r="D10410">
        <v>163.21</v>
      </c>
      <c r="E10410" t="str">
        <f>INDEX(LedgerMapping[[#All],[Area]],MATCH(Transactions[[#This Row],[Sub Ledger]],LedgerMapping[[#All],[Sub Ledger]],0))</f>
        <v>Income Statement</v>
      </c>
    </row>
    <row r="10411" spans="1:5" x14ac:dyDescent="0.55000000000000004">
      <c r="A10411">
        <v>8</v>
      </c>
      <c r="B10411">
        <v>89000</v>
      </c>
      <c r="C10411" s="6">
        <v>44197</v>
      </c>
      <c r="D10411">
        <v>182.9</v>
      </c>
      <c r="E10411" t="str">
        <f>INDEX(LedgerMapping[[#All],[Area]],MATCH(Transactions[[#This Row],[Sub Ledger]],LedgerMapping[[#All],[Sub Ledger]],0))</f>
        <v>Income Statement</v>
      </c>
    </row>
    <row r="10412" spans="1:5" x14ac:dyDescent="0.55000000000000004">
      <c r="A10412">
        <v>8</v>
      </c>
      <c r="B10412">
        <v>89000</v>
      </c>
      <c r="C10412" s="6">
        <v>44228</v>
      </c>
      <c r="D10412">
        <v>179.87</v>
      </c>
      <c r="E10412" t="str">
        <f>INDEX(LedgerMapping[[#All],[Area]],MATCH(Transactions[[#This Row],[Sub Ledger]],LedgerMapping[[#All],[Sub Ledger]],0))</f>
        <v>Income Statement</v>
      </c>
    </row>
    <row r="10413" spans="1:5" x14ac:dyDescent="0.55000000000000004">
      <c r="A10413">
        <v>8</v>
      </c>
      <c r="B10413">
        <v>89000</v>
      </c>
      <c r="C10413" s="6">
        <v>44256</v>
      </c>
      <c r="D10413">
        <v>173.81</v>
      </c>
      <c r="E10413" t="str">
        <f>INDEX(LedgerMapping[[#All],[Area]],MATCH(Transactions[[#This Row],[Sub Ledger]],LedgerMapping[[#All],[Sub Ledger]],0))</f>
        <v>Income Statement</v>
      </c>
    </row>
    <row r="10414" spans="1:5" x14ac:dyDescent="0.55000000000000004">
      <c r="A10414">
        <v>8</v>
      </c>
      <c r="B10414">
        <v>89000</v>
      </c>
      <c r="C10414" s="6">
        <v>44287</v>
      </c>
      <c r="D10414">
        <v>226.84</v>
      </c>
      <c r="E10414" t="str">
        <f>INDEX(LedgerMapping[[#All],[Area]],MATCH(Transactions[[#This Row],[Sub Ledger]],LedgerMapping[[#All],[Sub Ledger]],0))</f>
        <v>Income Statement</v>
      </c>
    </row>
    <row r="10415" spans="1:5" x14ac:dyDescent="0.55000000000000004">
      <c r="A10415">
        <v>8</v>
      </c>
      <c r="B10415">
        <v>89000</v>
      </c>
      <c r="C10415" s="6">
        <v>44317</v>
      </c>
      <c r="D10415">
        <v>275.33</v>
      </c>
      <c r="E10415" t="str">
        <f>INDEX(LedgerMapping[[#All],[Area]],MATCH(Transactions[[#This Row],[Sub Ledger]],LedgerMapping[[#All],[Sub Ledger]],0))</f>
        <v>Income Statement</v>
      </c>
    </row>
    <row r="10416" spans="1:5" x14ac:dyDescent="0.55000000000000004">
      <c r="A10416">
        <v>8</v>
      </c>
      <c r="B10416">
        <v>89000</v>
      </c>
      <c r="C10416" s="6">
        <v>44348</v>
      </c>
      <c r="D10416">
        <v>208.66</v>
      </c>
      <c r="E10416" t="str">
        <f>INDEX(LedgerMapping[[#All],[Area]],MATCH(Transactions[[#This Row],[Sub Ledger]],LedgerMapping[[#All],[Sub Ledger]],0))</f>
        <v>Income Statement</v>
      </c>
    </row>
    <row r="10417" spans="1:5" x14ac:dyDescent="0.55000000000000004">
      <c r="A10417">
        <v>8</v>
      </c>
      <c r="B10417">
        <v>89000</v>
      </c>
      <c r="C10417" s="6">
        <v>44378</v>
      </c>
      <c r="D10417">
        <v>213.21</v>
      </c>
      <c r="E10417" t="str">
        <f>INDEX(LedgerMapping[[#All],[Area]],MATCH(Transactions[[#This Row],[Sub Ledger]],LedgerMapping[[#All],[Sub Ledger]],0))</f>
        <v>Income Statement</v>
      </c>
    </row>
    <row r="10418" spans="1:5" x14ac:dyDescent="0.55000000000000004">
      <c r="A10418">
        <v>8</v>
      </c>
      <c r="B10418">
        <v>89000</v>
      </c>
      <c r="C10418" s="6">
        <v>44409</v>
      </c>
      <c r="D10418">
        <v>188.96</v>
      </c>
      <c r="E10418" t="str">
        <f>INDEX(LedgerMapping[[#All],[Area]],MATCH(Transactions[[#This Row],[Sub Ledger]],LedgerMapping[[#All],[Sub Ledger]],0))</f>
        <v>Income Statement</v>
      </c>
    </row>
    <row r="10419" spans="1:5" x14ac:dyDescent="0.55000000000000004">
      <c r="A10419">
        <v>8</v>
      </c>
      <c r="B10419">
        <v>89000</v>
      </c>
      <c r="C10419" s="6">
        <v>44440</v>
      </c>
      <c r="D10419">
        <v>210.18</v>
      </c>
      <c r="E10419" t="str">
        <f>INDEX(LedgerMapping[[#All],[Area]],MATCH(Transactions[[#This Row],[Sub Ledger]],LedgerMapping[[#All],[Sub Ledger]],0))</f>
        <v>Income Statement</v>
      </c>
    </row>
    <row r="10420" spans="1:5" x14ac:dyDescent="0.55000000000000004">
      <c r="A10420">
        <v>8</v>
      </c>
      <c r="B10420">
        <v>89000</v>
      </c>
      <c r="C10420" s="6">
        <v>44470</v>
      </c>
      <c r="D10420">
        <v>179.87</v>
      </c>
      <c r="E10420" t="str">
        <f>INDEX(LedgerMapping[[#All],[Area]],MATCH(Transactions[[#This Row],[Sub Ledger]],LedgerMapping[[#All],[Sub Ledger]],0))</f>
        <v>Income Statement</v>
      </c>
    </row>
    <row r="10421" spans="1:5" x14ac:dyDescent="0.55000000000000004">
      <c r="A10421">
        <v>8</v>
      </c>
      <c r="B10421">
        <v>89000</v>
      </c>
      <c r="C10421" s="6">
        <v>44501</v>
      </c>
      <c r="D10421">
        <v>255.63</v>
      </c>
      <c r="E10421" t="str">
        <f>INDEX(LedgerMapping[[#All],[Area]],MATCH(Transactions[[#This Row],[Sub Ledger]],LedgerMapping[[#All],[Sub Ledger]],0))</f>
        <v>Income Statement</v>
      </c>
    </row>
    <row r="10422" spans="1:5" x14ac:dyDescent="0.55000000000000004">
      <c r="A10422">
        <v>8</v>
      </c>
      <c r="B10422">
        <v>89000</v>
      </c>
      <c r="C10422" s="6">
        <v>44531</v>
      </c>
      <c r="D10422">
        <v>190.48</v>
      </c>
      <c r="E10422" t="str">
        <f>INDEX(LedgerMapping[[#All],[Area]],MATCH(Transactions[[#This Row],[Sub Ledger]],LedgerMapping[[#All],[Sub Ledger]],0))</f>
        <v>Income Statement</v>
      </c>
    </row>
    <row r="10423" spans="1:5" x14ac:dyDescent="0.55000000000000004">
      <c r="A10423">
        <v>8</v>
      </c>
      <c r="B10423">
        <v>89000</v>
      </c>
      <c r="C10423" s="6">
        <v>43466</v>
      </c>
      <c r="D10423">
        <v>229.87</v>
      </c>
      <c r="E10423" t="str">
        <f>INDEX(LedgerMapping[[#All],[Area]],MATCH(Transactions[[#This Row],[Sub Ledger]],LedgerMapping[[#All],[Sub Ledger]],0))</f>
        <v>Income Statement</v>
      </c>
    </row>
    <row r="10424" spans="1:5" x14ac:dyDescent="0.55000000000000004">
      <c r="A10424">
        <v>8</v>
      </c>
      <c r="B10424">
        <v>89000</v>
      </c>
      <c r="C10424" s="6">
        <v>43497</v>
      </c>
      <c r="D10424">
        <v>213.21</v>
      </c>
      <c r="E10424" t="str">
        <f>INDEX(LedgerMapping[[#All],[Area]],MATCH(Transactions[[#This Row],[Sub Ledger]],LedgerMapping[[#All],[Sub Ledger]],0))</f>
        <v>Income Statement</v>
      </c>
    </row>
    <row r="10425" spans="1:5" x14ac:dyDescent="0.55000000000000004">
      <c r="A10425">
        <v>8</v>
      </c>
      <c r="B10425">
        <v>89000</v>
      </c>
      <c r="C10425" s="6">
        <v>43525</v>
      </c>
      <c r="D10425">
        <v>263.20999999999998</v>
      </c>
      <c r="E10425" t="str">
        <f>INDEX(LedgerMapping[[#All],[Area]],MATCH(Transactions[[#This Row],[Sub Ledger]],LedgerMapping[[#All],[Sub Ledger]],0))</f>
        <v>Income Statement</v>
      </c>
    </row>
    <row r="10426" spans="1:5" x14ac:dyDescent="0.55000000000000004">
      <c r="A10426">
        <v>8</v>
      </c>
      <c r="B10426">
        <v>89000</v>
      </c>
      <c r="C10426" s="6">
        <v>43556</v>
      </c>
      <c r="D10426">
        <v>179.87</v>
      </c>
      <c r="E10426" t="str">
        <f>INDEX(LedgerMapping[[#All],[Area]],MATCH(Transactions[[#This Row],[Sub Ledger]],LedgerMapping[[#All],[Sub Ledger]],0))</f>
        <v>Income Statement</v>
      </c>
    </row>
    <row r="10427" spans="1:5" x14ac:dyDescent="0.55000000000000004">
      <c r="A10427">
        <v>8</v>
      </c>
      <c r="B10427">
        <v>89000</v>
      </c>
      <c r="C10427" s="6">
        <v>43586</v>
      </c>
      <c r="D10427">
        <v>304.12</v>
      </c>
      <c r="E10427" t="str">
        <f>INDEX(LedgerMapping[[#All],[Area]],MATCH(Transactions[[#This Row],[Sub Ledger]],LedgerMapping[[#All],[Sub Ledger]],0))</f>
        <v>Income Statement</v>
      </c>
    </row>
    <row r="10428" spans="1:5" x14ac:dyDescent="0.55000000000000004">
      <c r="A10428">
        <v>8</v>
      </c>
      <c r="B10428">
        <v>89000</v>
      </c>
      <c r="C10428" s="6">
        <v>43617</v>
      </c>
      <c r="D10428">
        <v>216.24</v>
      </c>
      <c r="E10428" t="str">
        <f>INDEX(LedgerMapping[[#All],[Area]],MATCH(Transactions[[#This Row],[Sub Ledger]],LedgerMapping[[#All],[Sub Ledger]],0))</f>
        <v>Income Statement</v>
      </c>
    </row>
    <row r="10429" spans="1:5" x14ac:dyDescent="0.55000000000000004">
      <c r="A10429">
        <v>8</v>
      </c>
      <c r="B10429">
        <v>89000</v>
      </c>
      <c r="C10429" s="6">
        <v>43647</v>
      </c>
      <c r="D10429">
        <v>188.96</v>
      </c>
      <c r="E10429" t="str">
        <f>INDEX(LedgerMapping[[#All],[Area]],MATCH(Transactions[[#This Row],[Sub Ledger]],LedgerMapping[[#All],[Sub Ledger]],0))</f>
        <v>Income Statement</v>
      </c>
    </row>
    <row r="10430" spans="1:5" x14ac:dyDescent="0.55000000000000004">
      <c r="A10430">
        <v>8</v>
      </c>
      <c r="B10430">
        <v>89000</v>
      </c>
      <c r="C10430" s="6">
        <v>43678</v>
      </c>
      <c r="D10430">
        <v>195.02</v>
      </c>
      <c r="E10430" t="str">
        <f>INDEX(LedgerMapping[[#All],[Area]],MATCH(Transactions[[#This Row],[Sub Ledger]],LedgerMapping[[#All],[Sub Ledger]],0))</f>
        <v>Income Statement</v>
      </c>
    </row>
    <row r="10431" spans="1:5" x14ac:dyDescent="0.55000000000000004">
      <c r="A10431">
        <v>8</v>
      </c>
      <c r="B10431">
        <v>89000</v>
      </c>
      <c r="C10431" s="6">
        <v>43709</v>
      </c>
      <c r="D10431">
        <v>317.75</v>
      </c>
      <c r="E10431" t="str">
        <f>INDEX(LedgerMapping[[#All],[Area]],MATCH(Transactions[[#This Row],[Sub Ledger]],LedgerMapping[[#All],[Sub Ledger]],0))</f>
        <v>Income Statement</v>
      </c>
    </row>
    <row r="10432" spans="1:5" x14ac:dyDescent="0.55000000000000004">
      <c r="A10432">
        <v>8</v>
      </c>
      <c r="B10432">
        <v>89000</v>
      </c>
      <c r="C10432" s="6">
        <v>43739</v>
      </c>
      <c r="D10432">
        <v>245.03</v>
      </c>
      <c r="E10432" t="str">
        <f>INDEX(LedgerMapping[[#All],[Area]],MATCH(Transactions[[#This Row],[Sub Ledger]],LedgerMapping[[#All],[Sub Ledger]],0))</f>
        <v>Income Statement</v>
      </c>
    </row>
    <row r="10433" spans="1:5" x14ac:dyDescent="0.55000000000000004">
      <c r="A10433">
        <v>8</v>
      </c>
      <c r="B10433">
        <v>89000</v>
      </c>
      <c r="C10433" s="6">
        <v>43770</v>
      </c>
      <c r="D10433">
        <v>196.54</v>
      </c>
      <c r="E10433" t="str">
        <f>INDEX(LedgerMapping[[#All],[Area]],MATCH(Transactions[[#This Row],[Sub Ledger]],LedgerMapping[[#All],[Sub Ledger]],0))</f>
        <v>Income Statement</v>
      </c>
    </row>
    <row r="10434" spans="1:5" x14ac:dyDescent="0.55000000000000004">
      <c r="A10434">
        <v>8</v>
      </c>
      <c r="B10434">
        <v>89000</v>
      </c>
      <c r="C10434" s="6">
        <v>43800</v>
      </c>
      <c r="D10434">
        <v>237.45</v>
      </c>
      <c r="E10434" t="str">
        <f>INDEX(LedgerMapping[[#All],[Area]],MATCH(Transactions[[#This Row],[Sub Ledger]],LedgerMapping[[#All],[Sub Ledger]],0))</f>
        <v>Income Statement</v>
      </c>
    </row>
    <row r="10435" spans="1:5" x14ac:dyDescent="0.55000000000000004">
      <c r="A10435">
        <v>8</v>
      </c>
      <c r="B10435">
        <v>89000</v>
      </c>
      <c r="C10435" s="6">
        <v>43831</v>
      </c>
      <c r="D10435">
        <v>293.51</v>
      </c>
      <c r="E10435" t="str">
        <f>INDEX(LedgerMapping[[#All],[Area]],MATCH(Transactions[[#This Row],[Sub Ledger]],LedgerMapping[[#All],[Sub Ledger]],0))</f>
        <v>Income Statement</v>
      </c>
    </row>
    <row r="10436" spans="1:5" x14ac:dyDescent="0.55000000000000004">
      <c r="A10436">
        <v>8</v>
      </c>
      <c r="B10436">
        <v>89000</v>
      </c>
      <c r="C10436" s="6">
        <v>43862</v>
      </c>
      <c r="D10436">
        <v>326.83999999999997</v>
      </c>
      <c r="E10436" t="str">
        <f>INDEX(LedgerMapping[[#All],[Area]],MATCH(Transactions[[#This Row],[Sub Ledger]],LedgerMapping[[#All],[Sub Ledger]],0))</f>
        <v>Income Statement</v>
      </c>
    </row>
    <row r="10437" spans="1:5" x14ac:dyDescent="0.55000000000000004">
      <c r="A10437">
        <v>8</v>
      </c>
      <c r="B10437">
        <v>89000</v>
      </c>
      <c r="C10437" s="6">
        <v>43891</v>
      </c>
      <c r="D10437">
        <v>298.06</v>
      </c>
      <c r="E10437" t="str">
        <f>INDEX(LedgerMapping[[#All],[Area]],MATCH(Transactions[[#This Row],[Sub Ledger]],LedgerMapping[[#All],[Sub Ledger]],0))</f>
        <v>Income Statement</v>
      </c>
    </row>
    <row r="10438" spans="1:5" x14ac:dyDescent="0.55000000000000004">
      <c r="A10438">
        <v>8</v>
      </c>
      <c r="B10438">
        <v>89000</v>
      </c>
      <c r="C10438" s="6">
        <v>43922</v>
      </c>
      <c r="D10438">
        <v>258.66000000000003</v>
      </c>
      <c r="E10438" t="str">
        <f>INDEX(LedgerMapping[[#All],[Area]],MATCH(Transactions[[#This Row],[Sub Ledger]],LedgerMapping[[#All],[Sub Ledger]],0))</f>
        <v>Income Statement</v>
      </c>
    </row>
    <row r="10439" spans="1:5" x14ac:dyDescent="0.55000000000000004">
      <c r="A10439">
        <v>8</v>
      </c>
      <c r="B10439">
        <v>89000</v>
      </c>
      <c r="C10439" s="6">
        <v>43952</v>
      </c>
      <c r="D10439">
        <v>240.48</v>
      </c>
      <c r="E10439" t="str">
        <f>INDEX(LedgerMapping[[#All],[Area]],MATCH(Transactions[[#This Row],[Sub Ledger]],LedgerMapping[[#All],[Sub Ledger]],0))</f>
        <v>Income Statement</v>
      </c>
    </row>
    <row r="10440" spans="1:5" x14ac:dyDescent="0.55000000000000004">
      <c r="A10440">
        <v>8</v>
      </c>
      <c r="B10440">
        <v>89000</v>
      </c>
      <c r="C10440" s="6">
        <v>43983</v>
      </c>
      <c r="D10440">
        <v>387.45</v>
      </c>
      <c r="E10440" t="str">
        <f>INDEX(LedgerMapping[[#All],[Area]],MATCH(Transactions[[#This Row],[Sub Ledger]],LedgerMapping[[#All],[Sub Ledger]],0))</f>
        <v>Income Statement</v>
      </c>
    </row>
    <row r="10441" spans="1:5" x14ac:dyDescent="0.55000000000000004">
      <c r="A10441">
        <v>8</v>
      </c>
      <c r="B10441">
        <v>89000</v>
      </c>
      <c r="C10441" s="6">
        <v>44013</v>
      </c>
      <c r="D10441">
        <v>272.3</v>
      </c>
      <c r="E10441" t="str">
        <f>INDEX(LedgerMapping[[#All],[Area]],MATCH(Transactions[[#This Row],[Sub Ledger]],LedgerMapping[[#All],[Sub Ledger]],0))</f>
        <v>Income Statement</v>
      </c>
    </row>
    <row r="10442" spans="1:5" x14ac:dyDescent="0.55000000000000004">
      <c r="A10442">
        <v>8</v>
      </c>
      <c r="B10442">
        <v>89000</v>
      </c>
      <c r="C10442" s="6">
        <v>44044</v>
      </c>
      <c r="D10442">
        <v>338.97</v>
      </c>
      <c r="E10442" t="str">
        <f>INDEX(LedgerMapping[[#All],[Area]],MATCH(Transactions[[#This Row],[Sub Ledger]],LedgerMapping[[#All],[Sub Ledger]],0))</f>
        <v>Income Statement</v>
      </c>
    </row>
    <row r="10443" spans="1:5" x14ac:dyDescent="0.55000000000000004">
      <c r="A10443">
        <v>8</v>
      </c>
      <c r="B10443">
        <v>89000</v>
      </c>
      <c r="C10443" s="6">
        <v>44075</v>
      </c>
      <c r="D10443">
        <v>245.03</v>
      </c>
      <c r="E10443" t="str">
        <f>INDEX(LedgerMapping[[#All],[Area]],MATCH(Transactions[[#This Row],[Sub Ledger]],LedgerMapping[[#All],[Sub Ledger]],0))</f>
        <v>Income Statement</v>
      </c>
    </row>
    <row r="10444" spans="1:5" x14ac:dyDescent="0.55000000000000004">
      <c r="A10444">
        <v>8</v>
      </c>
      <c r="B10444">
        <v>89000</v>
      </c>
      <c r="C10444" s="6">
        <v>44105</v>
      </c>
      <c r="D10444">
        <v>234.42</v>
      </c>
      <c r="E10444" t="str">
        <f>INDEX(LedgerMapping[[#All],[Area]],MATCH(Transactions[[#This Row],[Sub Ledger]],LedgerMapping[[#All],[Sub Ledger]],0))</f>
        <v>Income Statement</v>
      </c>
    </row>
    <row r="10445" spans="1:5" x14ac:dyDescent="0.55000000000000004">
      <c r="A10445">
        <v>8</v>
      </c>
      <c r="B10445">
        <v>89000</v>
      </c>
      <c r="C10445" s="6">
        <v>44136</v>
      </c>
      <c r="D10445">
        <v>264.72000000000003</v>
      </c>
      <c r="E10445" t="str">
        <f>INDEX(LedgerMapping[[#All],[Area]],MATCH(Transactions[[#This Row],[Sub Ledger]],LedgerMapping[[#All],[Sub Ledger]],0))</f>
        <v>Income Statement</v>
      </c>
    </row>
    <row r="10446" spans="1:5" x14ac:dyDescent="0.55000000000000004">
      <c r="A10446">
        <v>8</v>
      </c>
      <c r="B10446">
        <v>89000</v>
      </c>
      <c r="C10446" s="6">
        <v>44166</v>
      </c>
      <c r="D10446">
        <v>310.18</v>
      </c>
      <c r="E10446" t="str">
        <f>INDEX(LedgerMapping[[#All],[Area]],MATCH(Transactions[[#This Row],[Sub Ledger]],LedgerMapping[[#All],[Sub Ledger]],0))</f>
        <v>Income Statement</v>
      </c>
    </row>
    <row r="10447" spans="1:5" x14ac:dyDescent="0.55000000000000004">
      <c r="A10447">
        <v>8</v>
      </c>
      <c r="B10447">
        <v>89000</v>
      </c>
      <c r="C10447" s="6">
        <v>44197</v>
      </c>
      <c r="D10447">
        <v>472.3</v>
      </c>
      <c r="E10447" t="str">
        <f>INDEX(LedgerMapping[[#All],[Area]],MATCH(Transactions[[#This Row],[Sub Ledger]],LedgerMapping[[#All],[Sub Ledger]],0))</f>
        <v>Income Statement</v>
      </c>
    </row>
    <row r="10448" spans="1:5" x14ac:dyDescent="0.55000000000000004">
      <c r="A10448">
        <v>8</v>
      </c>
      <c r="B10448">
        <v>89000</v>
      </c>
      <c r="C10448" s="6">
        <v>44228</v>
      </c>
      <c r="D10448">
        <v>348.06</v>
      </c>
      <c r="E10448" t="str">
        <f>INDEX(LedgerMapping[[#All],[Area]],MATCH(Transactions[[#This Row],[Sub Ledger]],LedgerMapping[[#All],[Sub Ledger]],0))</f>
        <v>Income Statement</v>
      </c>
    </row>
    <row r="10449" spans="1:5" x14ac:dyDescent="0.55000000000000004">
      <c r="A10449">
        <v>8</v>
      </c>
      <c r="B10449">
        <v>89000</v>
      </c>
      <c r="C10449" s="6">
        <v>44256</v>
      </c>
      <c r="D10449">
        <v>479.88</v>
      </c>
      <c r="E10449" t="str">
        <f>INDEX(LedgerMapping[[#All],[Area]],MATCH(Transactions[[#This Row],[Sub Ledger]],LedgerMapping[[#All],[Sub Ledger]],0))</f>
        <v>Income Statement</v>
      </c>
    </row>
    <row r="10450" spans="1:5" x14ac:dyDescent="0.55000000000000004">
      <c r="A10450">
        <v>8</v>
      </c>
      <c r="B10450">
        <v>89000</v>
      </c>
      <c r="C10450" s="6">
        <v>44287</v>
      </c>
      <c r="D10450">
        <v>416.24</v>
      </c>
      <c r="E10450" t="str">
        <f>INDEX(LedgerMapping[[#All],[Area]],MATCH(Transactions[[#This Row],[Sub Ledger]],LedgerMapping[[#All],[Sub Ledger]],0))</f>
        <v>Income Statement</v>
      </c>
    </row>
    <row r="10451" spans="1:5" x14ac:dyDescent="0.55000000000000004">
      <c r="A10451">
        <v>8</v>
      </c>
      <c r="B10451">
        <v>89000</v>
      </c>
      <c r="C10451" s="6">
        <v>44317</v>
      </c>
      <c r="D10451">
        <v>528.36</v>
      </c>
      <c r="E10451" t="str">
        <f>INDEX(LedgerMapping[[#All],[Area]],MATCH(Transactions[[#This Row],[Sub Ledger]],LedgerMapping[[#All],[Sub Ledger]],0))</f>
        <v>Income Statement</v>
      </c>
    </row>
    <row r="10452" spans="1:5" x14ac:dyDescent="0.55000000000000004">
      <c r="A10452">
        <v>8</v>
      </c>
      <c r="B10452">
        <v>89000</v>
      </c>
      <c r="C10452" s="6">
        <v>44348</v>
      </c>
      <c r="D10452">
        <v>402.6</v>
      </c>
      <c r="E10452" t="str">
        <f>INDEX(LedgerMapping[[#All],[Area]],MATCH(Transactions[[#This Row],[Sub Ledger]],LedgerMapping[[#All],[Sub Ledger]],0))</f>
        <v>Income Statement</v>
      </c>
    </row>
    <row r="10453" spans="1:5" x14ac:dyDescent="0.55000000000000004">
      <c r="A10453">
        <v>8</v>
      </c>
      <c r="B10453">
        <v>89000</v>
      </c>
      <c r="C10453" s="6">
        <v>44378</v>
      </c>
      <c r="D10453">
        <v>343.51</v>
      </c>
      <c r="E10453" t="str">
        <f>INDEX(LedgerMapping[[#All],[Area]],MATCH(Transactions[[#This Row],[Sub Ledger]],LedgerMapping[[#All],[Sub Ledger]],0))</f>
        <v>Income Statement</v>
      </c>
    </row>
    <row r="10454" spans="1:5" x14ac:dyDescent="0.55000000000000004">
      <c r="A10454">
        <v>8</v>
      </c>
      <c r="B10454">
        <v>89000</v>
      </c>
      <c r="C10454" s="6">
        <v>44409</v>
      </c>
      <c r="D10454">
        <v>399.57</v>
      </c>
      <c r="E10454" t="str">
        <f>INDEX(LedgerMapping[[#All],[Area]],MATCH(Transactions[[#This Row],[Sub Ledger]],LedgerMapping[[#All],[Sub Ledger]],0))</f>
        <v>Income Statement</v>
      </c>
    </row>
    <row r="10455" spans="1:5" x14ac:dyDescent="0.55000000000000004">
      <c r="A10455">
        <v>8</v>
      </c>
      <c r="B10455">
        <v>89000</v>
      </c>
      <c r="C10455" s="6">
        <v>44440</v>
      </c>
      <c r="D10455">
        <v>399.57</v>
      </c>
      <c r="E10455" t="str">
        <f>INDEX(LedgerMapping[[#All],[Area]],MATCH(Transactions[[#This Row],[Sub Ledger]],LedgerMapping[[#All],[Sub Ledger]],0))</f>
        <v>Income Statement</v>
      </c>
    </row>
    <row r="10456" spans="1:5" x14ac:dyDescent="0.55000000000000004">
      <c r="A10456">
        <v>8</v>
      </c>
      <c r="B10456">
        <v>89000</v>
      </c>
      <c r="C10456" s="6">
        <v>44470</v>
      </c>
      <c r="D10456">
        <v>484.42</v>
      </c>
      <c r="E10456" t="str">
        <f>INDEX(LedgerMapping[[#All],[Area]],MATCH(Transactions[[#This Row],[Sub Ledger]],LedgerMapping[[#All],[Sub Ledger]],0))</f>
        <v>Income Statement</v>
      </c>
    </row>
    <row r="10457" spans="1:5" x14ac:dyDescent="0.55000000000000004">
      <c r="A10457">
        <v>8</v>
      </c>
      <c r="B10457">
        <v>89000</v>
      </c>
      <c r="C10457" s="6">
        <v>44501</v>
      </c>
      <c r="D10457">
        <v>376.85</v>
      </c>
      <c r="E10457" t="str">
        <f>INDEX(LedgerMapping[[#All],[Area]],MATCH(Transactions[[#This Row],[Sub Ledger]],LedgerMapping[[#All],[Sub Ledger]],0))</f>
        <v>Income Statement</v>
      </c>
    </row>
    <row r="10458" spans="1:5" x14ac:dyDescent="0.55000000000000004">
      <c r="A10458">
        <v>8</v>
      </c>
      <c r="B10458">
        <v>89000</v>
      </c>
      <c r="C10458" s="6">
        <v>44531</v>
      </c>
      <c r="D10458">
        <v>405.63</v>
      </c>
      <c r="E10458" t="str">
        <f>INDEX(LedgerMapping[[#All],[Area]],MATCH(Transactions[[#This Row],[Sub Ledger]],LedgerMapping[[#All],[Sub Ledger]],0))</f>
        <v>Income Statement</v>
      </c>
    </row>
    <row r="10459" spans="1:5" x14ac:dyDescent="0.55000000000000004">
      <c r="A10459">
        <v>8</v>
      </c>
      <c r="B10459">
        <v>89000</v>
      </c>
      <c r="C10459" s="6">
        <v>44256</v>
      </c>
      <c r="D10459">
        <v>281.39</v>
      </c>
      <c r="E10459" t="str">
        <f>INDEX(LedgerMapping[[#All],[Area]],MATCH(Transactions[[#This Row],[Sub Ledger]],LedgerMapping[[#All],[Sub Ledger]],0))</f>
        <v>Income Statement</v>
      </c>
    </row>
    <row r="10460" spans="1:5" x14ac:dyDescent="0.55000000000000004">
      <c r="A10460">
        <v>8</v>
      </c>
      <c r="B10460">
        <v>89000</v>
      </c>
      <c r="C10460" s="6">
        <v>44256</v>
      </c>
      <c r="D10460">
        <v>172.67519999999999</v>
      </c>
      <c r="E10460" t="str">
        <f>INDEX(LedgerMapping[[#All],[Area]],MATCH(Transactions[[#This Row],[Sub Ledger]],LedgerMapping[[#All],[Sub Ledger]],0))</f>
        <v>Income Statement</v>
      </c>
    </row>
    <row r="10461" spans="1:5" x14ac:dyDescent="0.55000000000000004">
      <c r="A10461">
        <v>8</v>
      </c>
      <c r="B10461">
        <v>89000</v>
      </c>
      <c r="C10461" s="6">
        <v>44256</v>
      </c>
      <c r="D10461">
        <v>348.06</v>
      </c>
      <c r="E10461" t="str">
        <f>INDEX(LedgerMapping[[#All],[Area]],MATCH(Transactions[[#This Row],[Sub Ledger]],LedgerMapping[[#All],[Sub Ledger]],0))</f>
        <v>Income Statement</v>
      </c>
    </row>
    <row r="10462" spans="1:5" x14ac:dyDescent="0.55000000000000004">
      <c r="A10462">
        <v>8</v>
      </c>
      <c r="B10462">
        <v>94000</v>
      </c>
      <c r="C10462" s="6">
        <v>43466</v>
      </c>
      <c r="D10462">
        <v>-17008.97</v>
      </c>
      <c r="E10462" t="str">
        <f>INDEX(LedgerMapping[[#All],[Area]],MATCH(Transactions[[#This Row],[Sub Ledger]],LedgerMapping[[#All],[Sub Ledger]],0))</f>
        <v>Income Statement</v>
      </c>
    </row>
    <row r="10463" spans="1:5" x14ac:dyDescent="0.55000000000000004">
      <c r="A10463">
        <v>8</v>
      </c>
      <c r="B10463">
        <v>94000</v>
      </c>
      <c r="C10463" s="6">
        <v>43497</v>
      </c>
      <c r="D10463">
        <v>-62608.31</v>
      </c>
      <c r="E10463" t="str">
        <f>INDEX(LedgerMapping[[#All],[Area]],MATCH(Transactions[[#This Row],[Sub Ledger]],LedgerMapping[[#All],[Sub Ledger]],0))</f>
        <v>Income Statement</v>
      </c>
    </row>
    <row r="10464" spans="1:5" x14ac:dyDescent="0.55000000000000004">
      <c r="A10464">
        <v>8</v>
      </c>
      <c r="B10464">
        <v>94000</v>
      </c>
      <c r="C10464" s="6">
        <v>43525</v>
      </c>
      <c r="D10464">
        <v>-43374.62</v>
      </c>
      <c r="E10464" t="str">
        <f>INDEX(LedgerMapping[[#All],[Area]],MATCH(Transactions[[#This Row],[Sub Ledger]],LedgerMapping[[#All],[Sub Ledger]],0))</f>
        <v>Income Statement</v>
      </c>
    </row>
    <row r="10465" spans="1:5" x14ac:dyDescent="0.55000000000000004">
      <c r="A10465">
        <v>8</v>
      </c>
      <c r="B10465">
        <v>94000</v>
      </c>
      <c r="C10465" s="6">
        <v>43556</v>
      </c>
      <c r="D10465">
        <v>-40494.26</v>
      </c>
      <c r="E10465" t="str">
        <f>INDEX(LedgerMapping[[#All],[Area]],MATCH(Transactions[[#This Row],[Sub Ledger]],LedgerMapping[[#All],[Sub Ledger]],0))</f>
        <v>Income Statement</v>
      </c>
    </row>
    <row r="10466" spans="1:5" x14ac:dyDescent="0.55000000000000004">
      <c r="A10466">
        <v>8</v>
      </c>
      <c r="B10466">
        <v>94000</v>
      </c>
      <c r="C10466" s="6">
        <v>43586</v>
      </c>
      <c r="D10466">
        <v>-78375.27</v>
      </c>
      <c r="E10466" t="str">
        <f>INDEX(LedgerMapping[[#All],[Area]],MATCH(Transactions[[#This Row],[Sub Ledger]],LedgerMapping[[#All],[Sub Ledger]],0))</f>
        <v>Income Statement</v>
      </c>
    </row>
    <row r="10467" spans="1:5" x14ac:dyDescent="0.55000000000000004">
      <c r="A10467">
        <v>8</v>
      </c>
      <c r="B10467">
        <v>94000</v>
      </c>
      <c r="C10467" s="6">
        <v>43617</v>
      </c>
      <c r="D10467">
        <v>-53259.65</v>
      </c>
      <c r="E10467" t="str">
        <f>INDEX(LedgerMapping[[#All],[Area]],MATCH(Transactions[[#This Row],[Sub Ledger]],LedgerMapping[[#All],[Sub Ledger]],0))</f>
        <v>Income Statement</v>
      </c>
    </row>
    <row r="10468" spans="1:5" x14ac:dyDescent="0.55000000000000004">
      <c r="A10468">
        <v>8</v>
      </c>
      <c r="B10468">
        <v>94000</v>
      </c>
      <c r="C10468" s="6">
        <v>43647</v>
      </c>
      <c r="D10468">
        <v>-26939.46</v>
      </c>
      <c r="E10468" t="str">
        <f>INDEX(LedgerMapping[[#All],[Area]],MATCH(Transactions[[#This Row],[Sub Ledger]],LedgerMapping[[#All],[Sub Ledger]],0))</f>
        <v>Income Statement</v>
      </c>
    </row>
    <row r="10469" spans="1:5" x14ac:dyDescent="0.55000000000000004">
      <c r="A10469">
        <v>8</v>
      </c>
      <c r="B10469">
        <v>94000</v>
      </c>
      <c r="C10469" s="6">
        <v>43678</v>
      </c>
      <c r="D10469">
        <v>-44435.24</v>
      </c>
      <c r="E10469" t="str">
        <f>INDEX(LedgerMapping[[#All],[Area]],MATCH(Transactions[[#This Row],[Sub Ledger]],LedgerMapping[[#All],[Sub Ledger]],0))</f>
        <v>Income Statement</v>
      </c>
    </row>
    <row r="10470" spans="1:5" x14ac:dyDescent="0.55000000000000004">
      <c r="A10470">
        <v>8</v>
      </c>
      <c r="B10470">
        <v>94000</v>
      </c>
      <c r="C10470" s="6">
        <v>43709</v>
      </c>
      <c r="D10470">
        <v>-61627.99</v>
      </c>
      <c r="E10470" t="str">
        <f>INDEX(LedgerMapping[[#All],[Area]],MATCH(Transactions[[#This Row],[Sub Ledger]],LedgerMapping[[#All],[Sub Ledger]],0))</f>
        <v>Income Statement</v>
      </c>
    </row>
    <row r="10471" spans="1:5" x14ac:dyDescent="0.55000000000000004">
      <c r="A10471">
        <v>8</v>
      </c>
      <c r="B10471">
        <v>94000</v>
      </c>
      <c r="C10471" s="6">
        <v>43739</v>
      </c>
      <c r="D10471">
        <v>-47383.78</v>
      </c>
      <c r="E10471" t="str">
        <f>INDEX(LedgerMapping[[#All],[Area]],MATCH(Transactions[[#This Row],[Sub Ledger]],LedgerMapping[[#All],[Sub Ledger]],0))</f>
        <v>Income Statement</v>
      </c>
    </row>
    <row r="10472" spans="1:5" x14ac:dyDescent="0.55000000000000004">
      <c r="A10472">
        <v>8</v>
      </c>
      <c r="B10472">
        <v>94000</v>
      </c>
      <c r="C10472" s="6">
        <v>43770</v>
      </c>
      <c r="D10472">
        <v>-61521.919999999998</v>
      </c>
      <c r="E10472" t="str">
        <f>INDEX(LedgerMapping[[#All],[Area]],MATCH(Transactions[[#This Row],[Sub Ledger]],LedgerMapping[[#All],[Sub Ledger]],0))</f>
        <v>Income Statement</v>
      </c>
    </row>
    <row r="10473" spans="1:5" x14ac:dyDescent="0.55000000000000004">
      <c r="A10473">
        <v>8</v>
      </c>
      <c r="B10473">
        <v>94000</v>
      </c>
      <c r="C10473" s="6">
        <v>43800</v>
      </c>
      <c r="D10473">
        <v>-27321.29</v>
      </c>
      <c r="E10473" t="str">
        <f>INDEX(LedgerMapping[[#All],[Area]],MATCH(Transactions[[#This Row],[Sub Ledger]],LedgerMapping[[#All],[Sub Ledger]],0))</f>
        <v>Income Statement</v>
      </c>
    </row>
    <row r="10474" spans="1:5" x14ac:dyDescent="0.55000000000000004">
      <c r="A10474">
        <v>8</v>
      </c>
      <c r="B10474">
        <v>94000</v>
      </c>
      <c r="C10474" s="6">
        <v>43831</v>
      </c>
      <c r="D10474">
        <v>-147520.5</v>
      </c>
      <c r="E10474" t="str">
        <f>INDEX(LedgerMapping[[#All],[Area]],MATCH(Transactions[[#This Row],[Sub Ledger]],LedgerMapping[[#All],[Sub Ledger]],0))</f>
        <v>Income Statement</v>
      </c>
    </row>
    <row r="10475" spans="1:5" x14ac:dyDescent="0.55000000000000004">
      <c r="A10475">
        <v>8</v>
      </c>
      <c r="B10475">
        <v>94000</v>
      </c>
      <c r="C10475" s="6">
        <v>43862</v>
      </c>
      <c r="D10475">
        <v>-118582.08</v>
      </c>
      <c r="E10475" t="str">
        <f>INDEX(LedgerMapping[[#All],[Area]],MATCH(Transactions[[#This Row],[Sub Ledger]],LedgerMapping[[#All],[Sub Ledger]],0))</f>
        <v>Income Statement</v>
      </c>
    </row>
    <row r="10476" spans="1:5" x14ac:dyDescent="0.55000000000000004">
      <c r="A10476">
        <v>8</v>
      </c>
      <c r="B10476">
        <v>94000</v>
      </c>
      <c r="C10476" s="6">
        <v>43891</v>
      </c>
      <c r="D10476">
        <v>-124245.82</v>
      </c>
      <c r="E10476" t="str">
        <f>INDEX(LedgerMapping[[#All],[Area]],MATCH(Transactions[[#This Row],[Sub Ledger]],LedgerMapping[[#All],[Sub Ledger]],0))</f>
        <v>Income Statement</v>
      </c>
    </row>
    <row r="10477" spans="1:5" x14ac:dyDescent="0.55000000000000004">
      <c r="A10477">
        <v>8</v>
      </c>
      <c r="B10477">
        <v>94000</v>
      </c>
      <c r="C10477" s="6">
        <v>43922</v>
      </c>
      <c r="D10477">
        <v>-80532.88</v>
      </c>
      <c r="E10477" t="str">
        <f>INDEX(LedgerMapping[[#All],[Area]],MATCH(Transactions[[#This Row],[Sub Ledger]],LedgerMapping[[#All],[Sub Ledger]],0))</f>
        <v>Income Statement</v>
      </c>
    </row>
    <row r="10478" spans="1:5" x14ac:dyDescent="0.55000000000000004">
      <c r="A10478">
        <v>8</v>
      </c>
      <c r="B10478">
        <v>94000</v>
      </c>
      <c r="C10478" s="6">
        <v>43952</v>
      </c>
      <c r="D10478">
        <v>-110653.14</v>
      </c>
      <c r="E10478" t="str">
        <f>INDEX(LedgerMapping[[#All],[Area]],MATCH(Transactions[[#This Row],[Sub Ledger]],LedgerMapping[[#All],[Sub Ledger]],0))</f>
        <v>Income Statement</v>
      </c>
    </row>
    <row r="10479" spans="1:5" x14ac:dyDescent="0.55000000000000004">
      <c r="A10479">
        <v>8</v>
      </c>
      <c r="B10479">
        <v>94000</v>
      </c>
      <c r="C10479" s="6">
        <v>43983</v>
      </c>
      <c r="D10479">
        <v>-99227.17</v>
      </c>
      <c r="E10479" t="str">
        <f>INDEX(LedgerMapping[[#All],[Area]],MATCH(Transactions[[#This Row],[Sub Ledger]],LedgerMapping[[#All],[Sub Ledger]],0))</f>
        <v>Income Statement</v>
      </c>
    </row>
    <row r="10480" spans="1:5" x14ac:dyDescent="0.55000000000000004">
      <c r="A10480">
        <v>8</v>
      </c>
      <c r="B10480">
        <v>94000</v>
      </c>
      <c r="C10480" s="6">
        <v>44013</v>
      </c>
      <c r="D10480">
        <v>-54744.53</v>
      </c>
      <c r="E10480" t="str">
        <f>INDEX(LedgerMapping[[#All],[Area]],MATCH(Transactions[[#This Row],[Sub Ledger]],LedgerMapping[[#All],[Sub Ledger]],0))</f>
        <v>Income Statement</v>
      </c>
    </row>
    <row r="10481" spans="1:5" x14ac:dyDescent="0.55000000000000004">
      <c r="A10481">
        <v>8</v>
      </c>
      <c r="B10481">
        <v>94000</v>
      </c>
      <c r="C10481" s="6">
        <v>44044</v>
      </c>
      <c r="D10481">
        <v>-69491.77</v>
      </c>
      <c r="E10481" t="str">
        <f>INDEX(LedgerMapping[[#All],[Area]],MATCH(Transactions[[#This Row],[Sub Ledger]],LedgerMapping[[#All],[Sub Ledger]],0))</f>
        <v>Income Statement</v>
      </c>
    </row>
    <row r="10482" spans="1:5" x14ac:dyDescent="0.55000000000000004">
      <c r="A10482">
        <v>8</v>
      </c>
      <c r="B10482">
        <v>94000</v>
      </c>
      <c r="C10482" s="6">
        <v>44075</v>
      </c>
      <c r="D10482">
        <v>-86032.99</v>
      </c>
      <c r="E10482" t="str">
        <f>INDEX(LedgerMapping[[#All],[Area]],MATCH(Transactions[[#This Row],[Sub Ledger]],LedgerMapping[[#All],[Sub Ledger]],0))</f>
        <v>Income Statement</v>
      </c>
    </row>
    <row r="10483" spans="1:5" x14ac:dyDescent="0.55000000000000004">
      <c r="A10483">
        <v>8</v>
      </c>
      <c r="B10483">
        <v>94000</v>
      </c>
      <c r="C10483" s="6">
        <v>44105</v>
      </c>
      <c r="D10483">
        <v>-89458.81</v>
      </c>
      <c r="E10483" t="str">
        <f>INDEX(LedgerMapping[[#All],[Area]],MATCH(Transactions[[#This Row],[Sub Ledger]],LedgerMapping[[#All],[Sub Ledger]],0))</f>
        <v>Income Statement</v>
      </c>
    </row>
    <row r="10484" spans="1:5" x14ac:dyDescent="0.55000000000000004">
      <c r="A10484">
        <v>8</v>
      </c>
      <c r="B10484">
        <v>94000</v>
      </c>
      <c r="C10484" s="6">
        <v>44136</v>
      </c>
      <c r="D10484">
        <v>-105472.74</v>
      </c>
      <c r="E10484" t="str">
        <f>INDEX(LedgerMapping[[#All],[Area]],MATCH(Transactions[[#This Row],[Sub Ledger]],LedgerMapping[[#All],[Sub Ledger]],0))</f>
        <v>Income Statement</v>
      </c>
    </row>
    <row r="10485" spans="1:5" x14ac:dyDescent="0.55000000000000004">
      <c r="A10485">
        <v>8</v>
      </c>
      <c r="B10485">
        <v>94000</v>
      </c>
      <c r="C10485" s="6">
        <v>44166</v>
      </c>
      <c r="D10485">
        <v>-89908.82</v>
      </c>
      <c r="E10485" t="str">
        <f>INDEX(LedgerMapping[[#All],[Area]],MATCH(Transactions[[#This Row],[Sub Ledger]],LedgerMapping[[#All],[Sub Ledger]],0))</f>
        <v>Income Statement</v>
      </c>
    </row>
    <row r="10486" spans="1:5" x14ac:dyDescent="0.55000000000000004">
      <c r="A10486">
        <v>8</v>
      </c>
      <c r="B10486">
        <v>94000</v>
      </c>
      <c r="C10486" s="6">
        <v>44197</v>
      </c>
      <c r="D10486">
        <v>-102371.17</v>
      </c>
      <c r="E10486" t="str">
        <f>INDEX(LedgerMapping[[#All],[Area]],MATCH(Transactions[[#This Row],[Sub Ledger]],LedgerMapping[[#All],[Sub Ledger]],0))</f>
        <v>Income Statement</v>
      </c>
    </row>
    <row r="10487" spans="1:5" x14ac:dyDescent="0.55000000000000004">
      <c r="A10487">
        <v>8</v>
      </c>
      <c r="B10487">
        <v>94000</v>
      </c>
      <c r="C10487" s="6">
        <v>44228</v>
      </c>
      <c r="D10487">
        <v>-75307.03</v>
      </c>
      <c r="E10487" t="str">
        <f>INDEX(LedgerMapping[[#All],[Area]],MATCH(Transactions[[#This Row],[Sub Ledger]],LedgerMapping[[#All],[Sub Ledger]],0))</f>
        <v>Income Statement</v>
      </c>
    </row>
    <row r="10488" spans="1:5" x14ac:dyDescent="0.55000000000000004">
      <c r="A10488">
        <v>8</v>
      </c>
      <c r="B10488">
        <v>94000</v>
      </c>
      <c r="C10488" s="6">
        <v>44256</v>
      </c>
      <c r="D10488">
        <v>-82378.37</v>
      </c>
      <c r="E10488" t="str">
        <f>INDEX(LedgerMapping[[#All],[Area]],MATCH(Transactions[[#This Row],[Sub Ledger]],LedgerMapping[[#All],[Sub Ledger]],0))</f>
        <v>Income Statement</v>
      </c>
    </row>
    <row r="10489" spans="1:5" x14ac:dyDescent="0.55000000000000004">
      <c r="A10489">
        <v>8</v>
      </c>
      <c r="B10489">
        <v>94000</v>
      </c>
      <c r="C10489" s="6">
        <v>44287</v>
      </c>
      <c r="D10489">
        <v>-58967.33</v>
      </c>
      <c r="E10489" t="str">
        <f>INDEX(LedgerMapping[[#All],[Area]],MATCH(Transactions[[#This Row],[Sub Ledger]],LedgerMapping[[#All],[Sub Ledger]],0))</f>
        <v>Income Statement</v>
      </c>
    </row>
    <row r="10490" spans="1:5" x14ac:dyDescent="0.55000000000000004">
      <c r="A10490">
        <v>8</v>
      </c>
      <c r="B10490">
        <v>94000</v>
      </c>
      <c r="C10490" s="6">
        <v>44317</v>
      </c>
      <c r="D10490">
        <v>-60899.19</v>
      </c>
      <c r="E10490" t="str">
        <f>INDEX(LedgerMapping[[#All],[Area]],MATCH(Transactions[[#This Row],[Sub Ledger]],LedgerMapping[[#All],[Sub Ledger]],0))</f>
        <v>Income Statement</v>
      </c>
    </row>
    <row r="10491" spans="1:5" x14ac:dyDescent="0.55000000000000004">
      <c r="A10491">
        <v>8</v>
      </c>
      <c r="B10491">
        <v>94000</v>
      </c>
      <c r="C10491" s="6">
        <v>44348</v>
      </c>
      <c r="D10491">
        <v>-93286.15</v>
      </c>
      <c r="E10491" t="str">
        <f>INDEX(LedgerMapping[[#All],[Area]],MATCH(Transactions[[#This Row],[Sub Ledger]],LedgerMapping[[#All],[Sub Ledger]],0))</f>
        <v>Income Statement</v>
      </c>
    </row>
    <row r="10492" spans="1:5" x14ac:dyDescent="0.55000000000000004">
      <c r="A10492">
        <v>8</v>
      </c>
      <c r="B10492">
        <v>94000</v>
      </c>
      <c r="C10492" s="6">
        <v>44378</v>
      </c>
      <c r="D10492">
        <v>-28953.14</v>
      </c>
      <c r="E10492" t="str">
        <f>INDEX(LedgerMapping[[#All],[Area]],MATCH(Transactions[[#This Row],[Sub Ledger]],LedgerMapping[[#All],[Sub Ledger]],0))</f>
        <v>Income Statement</v>
      </c>
    </row>
    <row r="10493" spans="1:5" x14ac:dyDescent="0.55000000000000004">
      <c r="A10493">
        <v>8</v>
      </c>
      <c r="B10493">
        <v>94000</v>
      </c>
      <c r="C10493" s="6">
        <v>44409</v>
      </c>
      <c r="D10493">
        <v>-37116.92</v>
      </c>
      <c r="E10493" t="str">
        <f>INDEX(LedgerMapping[[#All],[Area]],MATCH(Transactions[[#This Row],[Sub Ledger]],LedgerMapping[[#All],[Sub Ledger]],0))</f>
        <v>Income Statement</v>
      </c>
    </row>
    <row r="10494" spans="1:5" x14ac:dyDescent="0.55000000000000004">
      <c r="A10494">
        <v>8</v>
      </c>
      <c r="B10494">
        <v>94000</v>
      </c>
      <c r="C10494" s="6">
        <v>44440</v>
      </c>
      <c r="D10494">
        <v>-59064.3</v>
      </c>
      <c r="E10494" t="str">
        <f>INDEX(LedgerMapping[[#All],[Area]],MATCH(Transactions[[#This Row],[Sub Ledger]],LedgerMapping[[#All],[Sub Ledger]],0))</f>
        <v>Income Statement</v>
      </c>
    </row>
    <row r="10495" spans="1:5" x14ac:dyDescent="0.55000000000000004">
      <c r="A10495">
        <v>8</v>
      </c>
      <c r="B10495">
        <v>94000</v>
      </c>
      <c r="C10495" s="6">
        <v>44470</v>
      </c>
      <c r="D10495">
        <v>-47276.2</v>
      </c>
      <c r="E10495" t="str">
        <f>INDEX(LedgerMapping[[#All],[Area]],MATCH(Transactions[[#This Row],[Sub Ledger]],LedgerMapping[[#All],[Sub Ledger]],0))</f>
        <v>Income Statement</v>
      </c>
    </row>
    <row r="10496" spans="1:5" x14ac:dyDescent="0.55000000000000004">
      <c r="A10496">
        <v>8</v>
      </c>
      <c r="B10496">
        <v>94000</v>
      </c>
      <c r="C10496" s="6">
        <v>44501</v>
      </c>
      <c r="D10496">
        <v>-43023.09</v>
      </c>
      <c r="E10496" t="str">
        <f>INDEX(LedgerMapping[[#All],[Area]],MATCH(Transactions[[#This Row],[Sub Ledger]],LedgerMapping[[#All],[Sub Ledger]],0))</f>
        <v>Income Statement</v>
      </c>
    </row>
    <row r="10497" spans="1:5" x14ac:dyDescent="0.55000000000000004">
      <c r="A10497">
        <v>8</v>
      </c>
      <c r="B10497">
        <v>94000</v>
      </c>
      <c r="C10497" s="6">
        <v>44531</v>
      </c>
      <c r="D10497">
        <v>-71684.240000000005</v>
      </c>
      <c r="E10497" t="str">
        <f>INDEX(LedgerMapping[[#All],[Area]],MATCH(Transactions[[#This Row],[Sub Ledger]],LedgerMapping[[#All],[Sub Ledger]],0))</f>
        <v>Income Statement</v>
      </c>
    </row>
    <row r="10498" spans="1:5" x14ac:dyDescent="0.55000000000000004">
      <c r="A10498">
        <v>8</v>
      </c>
      <c r="B10498">
        <v>94000</v>
      </c>
      <c r="C10498" s="6">
        <v>43466</v>
      </c>
      <c r="D10498">
        <v>-404.12</v>
      </c>
      <c r="E10498" t="str">
        <f>INDEX(LedgerMapping[[#All],[Area]],MATCH(Transactions[[#This Row],[Sub Ledger]],LedgerMapping[[#All],[Sub Ledger]],0))</f>
        <v>Income Statement</v>
      </c>
    </row>
    <row r="10499" spans="1:5" x14ac:dyDescent="0.55000000000000004">
      <c r="A10499">
        <v>8</v>
      </c>
      <c r="B10499">
        <v>94000</v>
      </c>
      <c r="C10499" s="6">
        <v>43497</v>
      </c>
      <c r="D10499">
        <v>-388.97</v>
      </c>
      <c r="E10499" t="str">
        <f>INDEX(LedgerMapping[[#All],[Area]],MATCH(Transactions[[#This Row],[Sub Ledger]],LedgerMapping[[#All],[Sub Ledger]],0))</f>
        <v>Income Statement</v>
      </c>
    </row>
    <row r="10500" spans="1:5" x14ac:dyDescent="0.55000000000000004">
      <c r="A10500">
        <v>8</v>
      </c>
      <c r="B10500">
        <v>94000</v>
      </c>
      <c r="C10500" s="6">
        <v>43525</v>
      </c>
      <c r="D10500">
        <v>-431.39</v>
      </c>
      <c r="E10500" t="str">
        <f>INDEX(LedgerMapping[[#All],[Area]],MATCH(Transactions[[#This Row],[Sub Ledger]],LedgerMapping[[#All],[Sub Ledger]],0))</f>
        <v>Income Statement</v>
      </c>
    </row>
    <row r="10501" spans="1:5" x14ac:dyDescent="0.55000000000000004">
      <c r="A10501">
        <v>8</v>
      </c>
      <c r="B10501">
        <v>94000</v>
      </c>
      <c r="C10501" s="6">
        <v>43556</v>
      </c>
      <c r="D10501">
        <v>-329.88</v>
      </c>
      <c r="E10501" t="str">
        <f>INDEX(LedgerMapping[[#All],[Area]],MATCH(Transactions[[#This Row],[Sub Ledger]],LedgerMapping[[#All],[Sub Ledger]],0))</f>
        <v>Income Statement</v>
      </c>
    </row>
    <row r="10502" spans="1:5" x14ac:dyDescent="0.55000000000000004">
      <c r="A10502">
        <v>8</v>
      </c>
      <c r="B10502">
        <v>94000</v>
      </c>
      <c r="C10502" s="6">
        <v>43586</v>
      </c>
      <c r="D10502">
        <v>-488.97</v>
      </c>
      <c r="E10502" t="str">
        <f>INDEX(LedgerMapping[[#All],[Area]],MATCH(Transactions[[#This Row],[Sub Ledger]],LedgerMapping[[#All],[Sub Ledger]],0))</f>
        <v>Income Statement</v>
      </c>
    </row>
    <row r="10503" spans="1:5" x14ac:dyDescent="0.55000000000000004">
      <c r="A10503">
        <v>8</v>
      </c>
      <c r="B10503">
        <v>94000</v>
      </c>
      <c r="C10503" s="6">
        <v>43617</v>
      </c>
      <c r="D10503">
        <v>-410.18</v>
      </c>
      <c r="E10503" t="str">
        <f>INDEX(LedgerMapping[[#All],[Area]],MATCH(Transactions[[#This Row],[Sub Ledger]],LedgerMapping[[#All],[Sub Ledger]],0))</f>
        <v>Income Statement</v>
      </c>
    </row>
    <row r="10504" spans="1:5" x14ac:dyDescent="0.55000000000000004">
      <c r="A10504">
        <v>8</v>
      </c>
      <c r="B10504">
        <v>94000</v>
      </c>
      <c r="C10504" s="6">
        <v>43647</v>
      </c>
      <c r="D10504">
        <v>-335.94</v>
      </c>
      <c r="E10504" t="str">
        <f>INDEX(LedgerMapping[[#All],[Area]],MATCH(Transactions[[#This Row],[Sub Ledger]],LedgerMapping[[#All],[Sub Ledger]],0))</f>
        <v>Income Statement</v>
      </c>
    </row>
    <row r="10505" spans="1:5" x14ac:dyDescent="0.55000000000000004">
      <c r="A10505">
        <v>8</v>
      </c>
      <c r="B10505">
        <v>94000</v>
      </c>
      <c r="C10505" s="6">
        <v>43678</v>
      </c>
      <c r="D10505">
        <v>-346.54</v>
      </c>
      <c r="E10505" t="str">
        <f>INDEX(LedgerMapping[[#All],[Area]],MATCH(Transactions[[#This Row],[Sub Ledger]],LedgerMapping[[#All],[Sub Ledger]],0))</f>
        <v>Income Statement</v>
      </c>
    </row>
    <row r="10506" spans="1:5" x14ac:dyDescent="0.55000000000000004">
      <c r="A10506">
        <v>8</v>
      </c>
      <c r="B10506">
        <v>94000</v>
      </c>
      <c r="C10506" s="6">
        <v>43709</v>
      </c>
      <c r="D10506">
        <v>-505.64</v>
      </c>
      <c r="E10506" t="str">
        <f>INDEX(LedgerMapping[[#All],[Area]],MATCH(Transactions[[#This Row],[Sub Ledger]],LedgerMapping[[#All],[Sub Ledger]],0))</f>
        <v>Income Statement</v>
      </c>
    </row>
    <row r="10507" spans="1:5" x14ac:dyDescent="0.55000000000000004">
      <c r="A10507">
        <v>8</v>
      </c>
      <c r="B10507">
        <v>94000</v>
      </c>
      <c r="C10507" s="6">
        <v>43739</v>
      </c>
      <c r="D10507">
        <v>-442</v>
      </c>
      <c r="E10507" t="str">
        <f>INDEX(LedgerMapping[[#All],[Area]],MATCH(Transactions[[#This Row],[Sub Ledger]],LedgerMapping[[#All],[Sub Ledger]],0))</f>
        <v>Income Statement</v>
      </c>
    </row>
    <row r="10508" spans="1:5" x14ac:dyDescent="0.55000000000000004">
      <c r="A10508">
        <v>8</v>
      </c>
      <c r="B10508">
        <v>94000</v>
      </c>
      <c r="C10508" s="6">
        <v>43770</v>
      </c>
      <c r="D10508">
        <v>-372.3</v>
      </c>
      <c r="E10508" t="str">
        <f>INDEX(LedgerMapping[[#All],[Area]],MATCH(Transactions[[#This Row],[Sub Ledger]],LedgerMapping[[#All],[Sub Ledger]],0))</f>
        <v>Income Statement</v>
      </c>
    </row>
    <row r="10509" spans="1:5" x14ac:dyDescent="0.55000000000000004">
      <c r="A10509">
        <v>8</v>
      </c>
      <c r="B10509">
        <v>94000</v>
      </c>
      <c r="C10509" s="6">
        <v>43800</v>
      </c>
      <c r="D10509">
        <v>-435.94</v>
      </c>
      <c r="E10509" t="str">
        <f>INDEX(LedgerMapping[[#All],[Area]],MATCH(Transactions[[#This Row],[Sub Ledger]],LedgerMapping[[#All],[Sub Ledger]],0))</f>
        <v>Income Statement</v>
      </c>
    </row>
    <row r="10510" spans="1:5" x14ac:dyDescent="0.55000000000000004">
      <c r="A10510">
        <v>8</v>
      </c>
      <c r="B10510">
        <v>94000</v>
      </c>
      <c r="C10510" s="6">
        <v>43831</v>
      </c>
      <c r="D10510">
        <v>-478.36</v>
      </c>
      <c r="E10510" t="str">
        <f>INDEX(LedgerMapping[[#All],[Area]],MATCH(Transactions[[#This Row],[Sub Ledger]],LedgerMapping[[#All],[Sub Ledger]],0))</f>
        <v>Income Statement</v>
      </c>
    </row>
    <row r="10511" spans="1:5" x14ac:dyDescent="0.55000000000000004">
      <c r="A10511">
        <v>8</v>
      </c>
      <c r="B10511">
        <v>94000</v>
      </c>
      <c r="C10511" s="6">
        <v>43862</v>
      </c>
      <c r="D10511">
        <v>-558.66999999999996</v>
      </c>
      <c r="E10511" t="str">
        <f>INDEX(LedgerMapping[[#All],[Area]],MATCH(Transactions[[#This Row],[Sub Ledger]],LedgerMapping[[#All],[Sub Ledger]],0))</f>
        <v>Income Statement</v>
      </c>
    </row>
    <row r="10512" spans="1:5" x14ac:dyDescent="0.55000000000000004">
      <c r="A10512">
        <v>8</v>
      </c>
      <c r="B10512">
        <v>94000</v>
      </c>
      <c r="C10512" s="6">
        <v>43891</v>
      </c>
      <c r="D10512">
        <v>-484.42</v>
      </c>
      <c r="E10512" t="str">
        <f>INDEX(LedgerMapping[[#All],[Area]],MATCH(Transactions[[#This Row],[Sub Ledger]],LedgerMapping[[#All],[Sub Ledger]],0))</f>
        <v>Income Statement</v>
      </c>
    </row>
    <row r="10513" spans="1:5" x14ac:dyDescent="0.55000000000000004">
      <c r="A10513">
        <v>8</v>
      </c>
      <c r="B10513">
        <v>94000</v>
      </c>
      <c r="C10513" s="6">
        <v>43922</v>
      </c>
      <c r="D10513">
        <v>-473.82</v>
      </c>
      <c r="E10513" t="str">
        <f>INDEX(LedgerMapping[[#All],[Area]],MATCH(Transactions[[#This Row],[Sub Ledger]],LedgerMapping[[#All],[Sub Ledger]],0))</f>
        <v>Income Statement</v>
      </c>
    </row>
    <row r="10514" spans="1:5" x14ac:dyDescent="0.55000000000000004">
      <c r="A10514">
        <v>8</v>
      </c>
      <c r="B10514">
        <v>94000</v>
      </c>
      <c r="C10514" s="6">
        <v>43952</v>
      </c>
      <c r="D10514">
        <v>-435.94</v>
      </c>
      <c r="E10514" t="str">
        <f>INDEX(LedgerMapping[[#All],[Area]],MATCH(Transactions[[#This Row],[Sub Ledger]],LedgerMapping[[#All],[Sub Ledger]],0))</f>
        <v>Income Statement</v>
      </c>
    </row>
    <row r="10515" spans="1:5" x14ac:dyDescent="0.55000000000000004">
      <c r="A10515">
        <v>8</v>
      </c>
      <c r="B10515">
        <v>94000</v>
      </c>
      <c r="C10515" s="6">
        <v>43983</v>
      </c>
      <c r="D10515">
        <v>-616.24</v>
      </c>
      <c r="E10515" t="str">
        <f>INDEX(LedgerMapping[[#All],[Area]],MATCH(Transactions[[#This Row],[Sub Ledger]],LedgerMapping[[#All],[Sub Ledger]],0))</f>
        <v>Income Statement</v>
      </c>
    </row>
    <row r="10516" spans="1:5" x14ac:dyDescent="0.55000000000000004">
      <c r="A10516">
        <v>8</v>
      </c>
      <c r="B10516">
        <v>94000</v>
      </c>
      <c r="C10516" s="6">
        <v>44013</v>
      </c>
      <c r="D10516">
        <v>-488.97</v>
      </c>
      <c r="E10516" t="str">
        <f>INDEX(LedgerMapping[[#All],[Area]],MATCH(Transactions[[#This Row],[Sub Ledger]],LedgerMapping[[#All],[Sub Ledger]],0))</f>
        <v>Income Statement</v>
      </c>
    </row>
    <row r="10517" spans="1:5" x14ac:dyDescent="0.55000000000000004">
      <c r="A10517">
        <v>8</v>
      </c>
      <c r="B10517">
        <v>94000</v>
      </c>
      <c r="C10517" s="6">
        <v>44044</v>
      </c>
      <c r="D10517">
        <v>-569.27</v>
      </c>
      <c r="E10517" t="str">
        <f>INDEX(LedgerMapping[[#All],[Area]],MATCH(Transactions[[#This Row],[Sub Ledger]],LedgerMapping[[#All],[Sub Ledger]],0))</f>
        <v>Income Statement</v>
      </c>
    </row>
    <row r="10518" spans="1:5" x14ac:dyDescent="0.55000000000000004">
      <c r="A10518">
        <v>8</v>
      </c>
      <c r="B10518">
        <v>94000</v>
      </c>
      <c r="C10518" s="6">
        <v>44075</v>
      </c>
      <c r="D10518">
        <v>-442</v>
      </c>
      <c r="E10518" t="str">
        <f>INDEX(LedgerMapping[[#All],[Area]],MATCH(Transactions[[#This Row],[Sub Ledger]],LedgerMapping[[#All],[Sub Ledger]],0))</f>
        <v>Income Statement</v>
      </c>
    </row>
    <row r="10519" spans="1:5" x14ac:dyDescent="0.55000000000000004">
      <c r="A10519">
        <v>8</v>
      </c>
      <c r="B10519">
        <v>94000</v>
      </c>
      <c r="C10519" s="6">
        <v>44105</v>
      </c>
      <c r="D10519">
        <v>-431.39</v>
      </c>
      <c r="E10519" t="str">
        <f>INDEX(LedgerMapping[[#All],[Area]],MATCH(Transactions[[#This Row],[Sub Ledger]],LedgerMapping[[#All],[Sub Ledger]],0))</f>
        <v>Income Statement</v>
      </c>
    </row>
    <row r="10520" spans="1:5" x14ac:dyDescent="0.55000000000000004">
      <c r="A10520">
        <v>8</v>
      </c>
      <c r="B10520">
        <v>94000</v>
      </c>
      <c r="C10520" s="6">
        <v>44136</v>
      </c>
      <c r="D10520">
        <v>-452.6</v>
      </c>
      <c r="E10520" t="str">
        <f>INDEX(LedgerMapping[[#All],[Area]],MATCH(Transactions[[#This Row],[Sub Ledger]],LedgerMapping[[#All],[Sub Ledger]],0))</f>
        <v>Income Statement</v>
      </c>
    </row>
    <row r="10521" spans="1:5" x14ac:dyDescent="0.55000000000000004">
      <c r="A10521">
        <v>8</v>
      </c>
      <c r="B10521">
        <v>94000</v>
      </c>
      <c r="C10521" s="6">
        <v>44166</v>
      </c>
      <c r="D10521">
        <v>-542</v>
      </c>
      <c r="E10521" t="str">
        <f>INDEX(LedgerMapping[[#All],[Area]],MATCH(Transactions[[#This Row],[Sub Ledger]],LedgerMapping[[#All],[Sub Ledger]],0))</f>
        <v>Income Statement</v>
      </c>
    </row>
    <row r="10522" spans="1:5" x14ac:dyDescent="0.55000000000000004">
      <c r="A10522">
        <v>8</v>
      </c>
      <c r="B10522">
        <v>94000</v>
      </c>
      <c r="C10522" s="6">
        <v>44197</v>
      </c>
      <c r="D10522">
        <v>-760.19</v>
      </c>
      <c r="E10522" t="str">
        <f>INDEX(LedgerMapping[[#All],[Area]],MATCH(Transactions[[#This Row],[Sub Ledger]],LedgerMapping[[#All],[Sub Ledger]],0))</f>
        <v>Income Statement</v>
      </c>
    </row>
    <row r="10523" spans="1:5" x14ac:dyDescent="0.55000000000000004">
      <c r="A10523">
        <v>8</v>
      </c>
      <c r="B10523">
        <v>94000</v>
      </c>
      <c r="C10523" s="6">
        <v>44228</v>
      </c>
      <c r="D10523">
        <v>-445.03</v>
      </c>
      <c r="E10523" t="str">
        <f>INDEX(LedgerMapping[[#All],[Area]],MATCH(Transactions[[#This Row],[Sub Ledger]],LedgerMapping[[#All],[Sub Ledger]],0))</f>
        <v>Income Statement</v>
      </c>
    </row>
    <row r="10524" spans="1:5" x14ac:dyDescent="0.55000000000000004">
      <c r="A10524">
        <v>8</v>
      </c>
      <c r="B10524">
        <v>94000</v>
      </c>
      <c r="C10524" s="6">
        <v>44256</v>
      </c>
      <c r="D10524">
        <v>-537.45000000000005</v>
      </c>
      <c r="E10524" t="str">
        <f>INDEX(LedgerMapping[[#All],[Area]],MATCH(Transactions[[#This Row],[Sub Ledger]],LedgerMapping[[#All],[Sub Ledger]],0))</f>
        <v>Income Statement</v>
      </c>
    </row>
    <row r="10525" spans="1:5" x14ac:dyDescent="0.55000000000000004">
      <c r="A10525">
        <v>8</v>
      </c>
      <c r="B10525">
        <v>94000</v>
      </c>
      <c r="C10525" s="6">
        <v>44287</v>
      </c>
      <c r="D10525">
        <v>-466.24</v>
      </c>
      <c r="E10525" t="str">
        <f>INDEX(LedgerMapping[[#All],[Area]],MATCH(Transactions[[#This Row],[Sub Ledger]],LedgerMapping[[#All],[Sub Ledger]],0))</f>
        <v>Income Statement</v>
      </c>
    </row>
    <row r="10526" spans="1:5" x14ac:dyDescent="0.55000000000000004">
      <c r="A10526">
        <v>8</v>
      </c>
      <c r="B10526">
        <v>94000</v>
      </c>
      <c r="C10526" s="6">
        <v>44317</v>
      </c>
      <c r="D10526">
        <v>-569.27</v>
      </c>
      <c r="E10526" t="str">
        <f>INDEX(LedgerMapping[[#All],[Area]],MATCH(Transactions[[#This Row],[Sub Ledger]],LedgerMapping[[#All],[Sub Ledger]],0))</f>
        <v>Income Statement</v>
      </c>
    </row>
    <row r="10527" spans="1:5" x14ac:dyDescent="0.55000000000000004">
      <c r="A10527">
        <v>8</v>
      </c>
      <c r="B10527">
        <v>94000</v>
      </c>
      <c r="C10527" s="6">
        <v>44348</v>
      </c>
      <c r="D10527">
        <v>-473.82</v>
      </c>
      <c r="E10527" t="str">
        <f>INDEX(LedgerMapping[[#All],[Area]],MATCH(Transactions[[#This Row],[Sub Ledger]],LedgerMapping[[#All],[Sub Ledger]],0))</f>
        <v>Income Statement</v>
      </c>
    </row>
    <row r="10528" spans="1:5" x14ac:dyDescent="0.55000000000000004">
      <c r="A10528">
        <v>8</v>
      </c>
      <c r="B10528">
        <v>94000</v>
      </c>
      <c r="C10528" s="6">
        <v>44378</v>
      </c>
      <c r="D10528">
        <v>-438.97</v>
      </c>
      <c r="E10528" t="str">
        <f>INDEX(LedgerMapping[[#All],[Area]],MATCH(Transactions[[#This Row],[Sub Ledger]],LedgerMapping[[#All],[Sub Ledger]],0))</f>
        <v>Income Statement</v>
      </c>
    </row>
    <row r="10529" spans="1:5" x14ac:dyDescent="0.55000000000000004">
      <c r="A10529">
        <v>8</v>
      </c>
      <c r="B10529">
        <v>94000</v>
      </c>
      <c r="C10529" s="6">
        <v>44409</v>
      </c>
      <c r="D10529">
        <v>-457.15</v>
      </c>
      <c r="E10529" t="str">
        <f>INDEX(LedgerMapping[[#All],[Area]],MATCH(Transactions[[#This Row],[Sub Ledger]],LedgerMapping[[#All],[Sub Ledger]],0))</f>
        <v>Income Statement</v>
      </c>
    </row>
    <row r="10530" spans="1:5" x14ac:dyDescent="0.55000000000000004">
      <c r="A10530">
        <v>8</v>
      </c>
      <c r="B10530">
        <v>94000</v>
      </c>
      <c r="C10530" s="6">
        <v>44440</v>
      </c>
      <c r="D10530">
        <v>-457.15</v>
      </c>
      <c r="E10530" t="str">
        <f>INDEX(LedgerMapping[[#All],[Area]],MATCH(Transactions[[#This Row],[Sub Ledger]],LedgerMapping[[#All],[Sub Ledger]],0))</f>
        <v>Income Statement</v>
      </c>
    </row>
    <row r="10531" spans="1:5" x14ac:dyDescent="0.55000000000000004">
      <c r="A10531">
        <v>8</v>
      </c>
      <c r="B10531">
        <v>94000</v>
      </c>
      <c r="C10531" s="6">
        <v>44470</v>
      </c>
      <c r="D10531">
        <v>-526.85</v>
      </c>
      <c r="E10531" t="str">
        <f>INDEX(LedgerMapping[[#All],[Area]],MATCH(Transactions[[#This Row],[Sub Ledger]],LedgerMapping[[#All],[Sub Ledger]],0))</f>
        <v>Income Statement</v>
      </c>
    </row>
    <row r="10532" spans="1:5" x14ac:dyDescent="0.55000000000000004">
      <c r="A10532">
        <v>8</v>
      </c>
      <c r="B10532">
        <v>94000</v>
      </c>
      <c r="C10532" s="6">
        <v>44501</v>
      </c>
      <c r="D10532">
        <v>-458.67</v>
      </c>
      <c r="E10532" t="str">
        <f>INDEX(LedgerMapping[[#All],[Area]],MATCH(Transactions[[#This Row],[Sub Ledger]],LedgerMapping[[#All],[Sub Ledger]],0))</f>
        <v>Income Statement</v>
      </c>
    </row>
    <row r="10533" spans="1:5" x14ac:dyDescent="0.55000000000000004">
      <c r="A10533">
        <v>8</v>
      </c>
      <c r="B10533">
        <v>94000</v>
      </c>
      <c r="C10533" s="6">
        <v>44531</v>
      </c>
      <c r="D10533">
        <v>-461.7</v>
      </c>
      <c r="E10533" t="str">
        <f>INDEX(LedgerMapping[[#All],[Area]],MATCH(Transactions[[#This Row],[Sub Ledger]],LedgerMapping[[#All],[Sub Ledger]],0))</f>
        <v>Income Statement</v>
      </c>
    </row>
    <row r="10534" spans="1:5" x14ac:dyDescent="0.55000000000000004">
      <c r="A10534">
        <v>8</v>
      </c>
      <c r="B10534">
        <v>94000</v>
      </c>
      <c r="C10534" s="6">
        <v>43466</v>
      </c>
      <c r="D10534">
        <v>-198.05</v>
      </c>
      <c r="E10534" t="str">
        <f>INDEX(LedgerMapping[[#All],[Area]],MATCH(Transactions[[#This Row],[Sub Ledger]],LedgerMapping[[#All],[Sub Ledger]],0))</f>
        <v>Income Statement</v>
      </c>
    </row>
    <row r="10535" spans="1:5" x14ac:dyDescent="0.55000000000000004">
      <c r="A10535">
        <v>8</v>
      </c>
      <c r="B10535">
        <v>94000</v>
      </c>
      <c r="C10535" s="6">
        <v>43497</v>
      </c>
      <c r="D10535">
        <v>-213.21</v>
      </c>
      <c r="E10535" t="str">
        <f>INDEX(LedgerMapping[[#All],[Area]],MATCH(Transactions[[#This Row],[Sub Ledger]],LedgerMapping[[#All],[Sub Ledger]],0))</f>
        <v>Income Statement</v>
      </c>
    </row>
    <row r="10536" spans="1:5" x14ac:dyDescent="0.55000000000000004">
      <c r="A10536">
        <v>8</v>
      </c>
      <c r="B10536">
        <v>94000</v>
      </c>
      <c r="C10536" s="6">
        <v>43525</v>
      </c>
      <c r="D10536">
        <v>-160.18</v>
      </c>
      <c r="E10536" t="str">
        <f>INDEX(LedgerMapping[[#All],[Area]],MATCH(Transactions[[#This Row],[Sub Ledger]],LedgerMapping[[#All],[Sub Ledger]],0))</f>
        <v>Income Statement</v>
      </c>
    </row>
    <row r="10537" spans="1:5" x14ac:dyDescent="0.55000000000000004">
      <c r="A10537">
        <v>8</v>
      </c>
      <c r="B10537">
        <v>94000</v>
      </c>
      <c r="C10537" s="6">
        <v>43556</v>
      </c>
      <c r="D10537">
        <v>-261.69</v>
      </c>
      <c r="E10537" t="str">
        <f>INDEX(LedgerMapping[[#All],[Area]],MATCH(Transactions[[#This Row],[Sub Ledger]],LedgerMapping[[#All],[Sub Ledger]],0))</f>
        <v>Income Statement</v>
      </c>
    </row>
    <row r="10538" spans="1:5" x14ac:dyDescent="0.55000000000000004">
      <c r="A10538">
        <v>8</v>
      </c>
      <c r="B10538">
        <v>94000</v>
      </c>
      <c r="C10538" s="6">
        <v>43586</v>
      </c>
      <c r="D10538">
        <v>-240.48</v>
      </c>
      <c r="E10538" t="str">
        <f>INDEX(LedgerMapping[[#All],[Area]],MATCH(Transactions[[#This Row],[Sub Ledger]],LedgerMapping[[#All],[Sub Ledger]],0))</f>
        <v>Income Statement</v>
      </c>
    </row>
    <row r="10539" spans="1:5" x14ac:dyDescent="0.55000000000000004">
      <c r="A10539">
        <v>8</v>
      </c>
      <c r="B10539">
        <v>94000</v>
      </c>
      <c r="C10539" s="6">
        <v>43617</v>
      </c>
      <c r="D10539">
        <v>-198.05</v>
      </c>
      <c r="E10539" t="str">
        <f>INDEX(LedgerMapping[[#All],[Area]],MATCH(Transactions[[#This Row],[Sub Ledger]],LedgerMapping[[#All],[Sub Ledger]],0))</f>
        <v>Income Statement</v>
      </c>
    </row>
    <row r="10540" spans="1:5" x14ac:dyDescent="0.55000000000000004">
      <c r="A10540">
        <v>8</v>
      </c>
      <c r="B10540">
        <v>94000</v>
      </c>
      <c r="C10540" s="6">
        <v>43647</v>
      </c>
      <c r="D10540">
        <v>-160.18</v>
      </c>
      <c r="E10540" t="str">
        <f>INDEX(LedgerMapping[[#All],[Area]],MATCH(Transactions[[#This Row],[Sub Ledger]],LedgerMapping[[#All],[Sub Ledger]],0))</f>
        <v>Income Statement</v>
      </c>
    </row>
    <row r="10541" spans="1:5" x14ac:dyDescent="0.55000000000000004">
      <c r="A10541">
        <v>8</v>
      </c>
      <c r="B10541">
        <v>94000</v>
      </c>
      <c r="C10541" s="6">
        <v>43678</v>
      </c>
      <c r="D10541">
        <v>-198.05</v>
      </c>
      <c r="E10541" t="str">
        <f>INDEX(LedgerMapping[[#All],[Area]],MATCH(Transactions[[#This Row],[Sub Ledger]],LedgerMapping[[#All],[Sub Ledger]],0))</f>
        <v>Income Statement</v>
      </c>
    </row>
    <row r="10542" spans="1:5" x14ac:dyDescent="0.55000000000000004">
      <c r="A10542">
        <v>8</v>
      </c>
      <c r="B10542">
        <v>94000</v>
      </c>
      <c r="C10542" s="6">
        <v>43709</v>
      </c>
      <c r="D10542">
        <v>-276.83999999999997</v>
      </c>
      <c r="E10542" t="str">
        <f>INDEX(LedgerMapping[[#All],[Area]],MATCH(Transactions[[#This Row],[Sub Ledger]],LedgerMapping[[#All],[Sub Ledger]],0))</f>
        <v>Income Statement</v>
      </c>
    </row>
    <row r="10543" spans="1:5" x14ac:dyDescent="0.55000000000000004">
      <c r="A10543">
        <v>8</v>
      </c>
      <c r="B10543">
        <v>94000</v>
      </c>
      <c r="C10543" s="6">
        <v>43739</v>
      </c>
      <c r="D10543">
        <v>-208.66</v>
      </c>
      <c r="E10543" t="str">
        <f>INDEX(LedgerMapping[[#All],[Area]],MATCH(Transactions[[#This Row],[Sub Ledger]],LedgerMapping[[#All],[Sub Ledger]],0))</f>
        <v>Income Statement</v>
      </c>
    </row>
    <row r="10544" spans="1:5" x14ac:dyDescent="0.55000000000000004">
      <c r="A10544">
        <v>8</v>
      </c>
      <c r="B10544">
        <v>94000</v>
      </c>
      <c r="C10544" s="6">
        <v>43770</v>
      </c>
      <c r="D10544">
        <v>-145.02000000000001</v>
      </c>
      <c r="E10544" t="str">
        <f>INDEX(LedgerMapping[[#All],[Area]],MATCH(Transactions[[#This Row],[Sub Ledger]],LedgerMapping[[#All],[Sub Ledger]],0))</f>
        <v>Income Statement</v>
      </c>
    </row>
    <row r="10545" spans="1:5" x14ac:dyDescent="0.55000000000000004">
      <c r="A10545">
        <v>8</v>
      </c>
      <c r="B10545">
        <v>94000</v>
      </c>
      <c r="C10545" s="6">
        <v>43800</v>
      </c>
      <c r="D10545">
        <v>-208.66</v>
      </c>
      <c r="E10545" t="str">
        <f>INDEX(LedgerMapping[[#All],[Area]],MATCH(Transactions[[#This Row],[Sub Ledger]],LedgerMapping[[#All],[Sub Ledger]],0))</f>
        <v>Income Statement</v>
      </c>
    </row>
    <row r="10546" spans="1:5" x14ac:dyDescent="0.55000000000000004">
      <c r="A10546">
        <v>8</v>
      </c>
      <c r="B10546">
        <v>94000</v>
      </c>
      <c r="C10546" s="6">
        <v>43831</v>
      </c>
      <c r="D10546">
        <v>-198.05</v>
      </c>
      <c r="E10546" t="str">
        <f>INDEX(LedgerMapping[[#All],[Area]],MATCH(Transactions[[#This Row],[Sub Ledger]],LedgerMapping[[#All],[Sub Ledger]],0))</f>
        <v>Income Statement</v>
      </c>
    </row>
    <row r="10547" spans="1:5" x14ac:dyDescent="0.55000000000000004">
      <c r="A10547">
        <v>8</v>
      </c>
      <c r="B10547">
        <v>94000</v>
      </c>
      <c r="C10547" s="6">
        <v>43862</v>
      </c>
      <c r="D10547">
        <v>-208.66</v>
      </c>
      <c r="E10547" t="str">
        <f>INDEX(LedgerMapping[[#All],[Area]],MATCH(Transactions[[#This Row],[Sub Ledger]],LedgerMapping[[#All],[Sub Ledger]],0))</f>
        <v>Income Statement</v>
      </c>
    </row>
    <row r="10548" spans="1:5" x14ac:dyDescent="0.55000000000000004">
      <c r="A10548">
        <v>8</v>
      </c>
      <c r="B10548">
        <v>94000</v>
      </c>
      <c r="C10548" s="6">
        <v>43891</v>
      </c>
      <c r="D10548">
        <v>-234.42</v>
      </c>
      <c r="E10548" t="str">
        <f>INDEX(LedgerMapping[[#All],[Area]],MATCH(Transactions[[#This Row],[Sub Ledger]],LedgerMapping[[#All],[Sub Ledger]],0))</f>
        <v>Income Statement</v>
      </c>
    </row>
    <row r="10549" spans="1:5" x14ac:dyDescent="0.55000000000000004">
      <c r="A10549">
        <v>8</v>
      </c>
      <c r="B10549">
        <v>94000</v>
      </c>
      <c r="C10549" s="6">
        <v>43922</v>
      </c>
      <c r="D10549">
        <v>-191.99</v>
      </c>
      <c r="E10549" t="str">
        <f>INDEX(LedgerMapping[[#All],[Area]],MATCH(Transactions[[#This Row],[Sub Ledger]],LedgerMapping[[#All],[Sub Ledger]],0))</f>
        <v>Income Statement</v>
      </c>
    </row>
    <row r="10550" spans="1:5" x14ac:dyDescent="0.55000000000000004">
      <c r="A10550">
        <v>8</v>
      </c>
      <c r="B10550">
        <v>94000</v>
      </c>
      <c r="C10550" s="6">
        <v>43952</v>
      </c>
      <c r="D10550">
        <v>-198.05</v>
      </c>
      <c r="E10550" t="str">
        <f>INDEX(LedgerMapping[[#All],[Area]],MATCH(Transactions[[#This Row],[Sub Ledger]],LedgerMapping[[#All],[Sub Ledger]],0))</f>
        <v>Income Statement</v>
      </c>
    </row>
    <row r="10551" spans="1:5" x14ac:dyDescent="0.55000000000000004">
      <c r="A10551">
        <v>8</v>
      </c>
      <c r="B10551">
        <v>94000</v>
      </c>
      <c r="C10551" s="6">
        <v>43983</v>
      </c>
      <c r="D10551">
        <v>-287.45</v>
      </c>
      <c r="E10551" t="str">
        <f>INDEX(LedgerMapping[[#All],[Area]],MATCH(Transactions[[#This Row],[Sub Ledger]],LedgerMapping[[#All],[Sub Ledger]],0))</f>
        <v>Income Statement</v>
      </c>
    </row>
    <row r="10552" spans="1:5" x14ac:dyDescent="0.55000000000000004">
      <c r="A10552">
        <v>8</v>
      </c>
      <c r="B10552">
        <v>94000</v>
      </c>
      <c r="C10552" s="6">
        <v>44013</v>
      </c>
      <c r="D10552">
        <v>-272.3</v>
      </c>
      <c r="E10552" t="str">
        <f>INDEX(LedgerMapping[[#All],[Area]],MATCH(Transactions[[#This Row],[Sub Ledger]],LedgerMapping[[#All],[Sub Ledger]],0))</f>
        <v>Income Statement</v>
      </c>
    </row>
    <row r="10553" spans="1:5" x14ac:dyDescent="0.55000000000000004">
      <c r="A10553">
        <v>8</v>
      </c>
      <c r="B10553">
        <v>94000</v>
      </c>
      <c r="C10553" s="6">
        <v>44044</v>
      </c>
      <c r="D10553">
        <v>-272.3</v>
      </c>
      <c r="E10553" t="str">
        <f>INDEX(LedgerMapping[[#All],[Area]],MATCH(Transactions[[#This Row],[Sub Ledger]],LedgerMapping[[#All],[Sub Ledger]],0))</f>
        <v>Income Statement</v>
      </c>
    </row>
    <row r="10554" spans="1:5" x14ac:dyDescent="0.55000000000000004">
      <c r="A10554">
        <v>8</v>
      </c>
      <c r="B10554">
        <v>94000</v>
      </c>
      <c r="C10554" s="6">
        <v>44075</v>
      </c>
      <c r="D10554">
        <v>-229.87</v>
      </c>
      <c r="E10554" t="str">
        <f>INDEX(LedgerMapping[[#All],[Area]],MATCH(Transactions[[#This Row],[Sub Ledger]],LedgerMapping[[#All],[Sub Ledger]],0))</f>
        <v>Income Statement</v>
      </c>
    </row>
    <row r="10555" spans="1:5" x14ac:dyDescent="0.55000000000000004">
      <c r="A10555">
        <v>8</v>
      </c>
      <c r="B10555">
        <v>94000</v>
      </c>
      <c r="C10555" s="6">
        <v>44105</v>
      </c>
      <c r="D10555">
        <v>-213.21</v>
      </c>
      <c r="E10555" t="str">
        <f>INDEX(LedgerMapping[[#All],[Area]],MATCH(Transactions[[#This Row],[Sub Ledger]],LedgerMapping[[#All],[Sub Ledger]],0))</f>
        <v>Income Statement</v>
      </c>
    </row>
    <row r="10556" spans="1:5" x14ac:dyDescent="0.55000000000000004">
      <c r="A10556">
        <v>8</v>
      </c>
      <c r="B10556">
        <v>94000</v>
      </c>
      <c r="C10556" s="6">
        <v>44136</v>
      </c>
      <c r="D10556">
        <v>-251.09</v>
      </c>
      <c r="E10556" t="str">
        <f>INDEX(LedgerMapping[[#All],[Area]],MATCH(Transactions[[#This Row],[Sub Ledger]],LedgerMapping[[#All],[Sub Ledger]],0))</f>
        <v>Income Statement</v>
      </c>
    </row>
    <row r="10557" spans="1:5" x14ac:dyDescent="0.55000000000000004">
      <c r="A10557">
        <v>8</v>
      </c>
      <c r="B10557">
        <v>94000</v>
      </c>
      <c r="C10557" s="6">
        <v>44166</v>
      </c>
      <c r="D10557">
        <v>-261.69</v>
      </c>
      <c r="E10557" t="str">
        <f>INDEX(LedgerMapping[[#All],[Area]],MATCH(Transactions[[#This Row],[Sub Ledger]],LedgerMapping[[#All],[Sub Ledger]],0))</f>
        <v>Income Statement</v>
      </c>
    </row>
    <row r="10558" spans="1:5" x14ac:dyDescent="0.55000000000000004">
      <c r="A10558">
        <v>8</v>
      </c>
      <c r="B10558">
        <v>94000</v>
      </c>
      <c r="C10558" s="6">
        <v>44197</v>
      </c>
      <c r="D10558">
        <v>-340.48</v>
      </c>
      <c r="E10558" t="str">
        <f>INDEX(LedgerMapping[[#All],[Area]],MATCH(Transactions[[#This Row],[Sub Ledger]],LedgerMapping[[#All],[Sub Ledger]],0))</f>
        <v>Income Statement</v>
      </c>
    </row>
    <row r="10559" spans="1:5" x14ac:dyDescent="0.55000000000000004">
      <c r="A10559">
        <v>8</v>
      </c>
      <c r="B10559">
        <v>94000</v>
      </c>
      <c r="C10559" s="6">
        <v>44228</v>
      </c>
      <c r="D10559">
        <v>-304.12</v>
      </c>
      <c r="E10559" t="str">
        <f>INDEX(LedgerMapping[[#All],[Area]],MATCH(Transactions[[#This Row],[Sub Ledger]],LedgerMapping[[#All],[Sub Ledger]],0))</f>
        <v>Income Statement</v>
      </c>
    </row>
    <row r="10560" spans="1:5" x14ac:dyDescent="0.55000000000000004">
      <c r="A10560">
        <v>8</v>
      </c>
      <c r="B10560">
        <v>94000</v>
      </c>
      <c r="C10560" s="6">
        <v>44256</v>
      </c>
      <c r="D10560">
        <v>-229.87</v>
      </c>
      <c r="E10560" t="str">
        <f>INDEX(LedgerMapping[[#All],[Area]],MATCH(Transactions[[#This Row],[Sub Ledger]],LedgerMapping[[#All],[Sub Ledger]],0))</f>
        <v>Income Statement</v>
      </c>
    </row>
    <row r="10561" spans="1:5" x14ac:dyDescent="0.55000000000000004">
      <c r="A10561">
        <v>8</v>
      </c>
      <c r="B10561">
        <v>94000</v>
      </c>
      <c r="C10561" s="6">
        <v>44287</v>
      </c>
      <c r="D10561">
        <v>-219.27</v>
      </c>
      <c r="E10561" t="str">
        <f>INDEX(LedgerMapping[[#All],[Area]],MATCH(Transactions[[#This Row],[Sub Ledger]],LedgerMapping[[#All],[Sub Ledger]],0))</f>
        <v>Income Statement</v>
      </c>
    </row>
    <row r="10562" spans="1:5" x14ac:dyDescent="0.55000000000000004">
      <c r="A10562">
        <v>8</v>
      </c>
      <c r="B10562">
        <v>94000</v>
      </c>
      <c r="C10562" s="6">
        <v>44317</v>
      </c>
      <c r="D10562">
        <v>-207.15</v>
      </c>
      <c r="E10562" t="str">
        <f>INDEX(LedgerMapping[[#All],[Area]],MATCH(Transactions[[#This Row],[Sub Ledger]],LedgerMapping[[#All],[Sub Ledger]],0))</f>
        <v>Income Statement</v>
      </c>
    </row>
    <row r="10563" spans="1:5" x14ac:dyDescent="0.55000000000000004">
      <c r="A10563">
        <v>8</v>
      </c>
      <c r="B10563">
        <v>94000</v>
      </c>
      <c r="C10563" s="6">
        <v>44348</v>
      </c>
      <c r="D10563">
        <v>-251.09</v>
      </c>
      <c r="E10563" t="str">
        <f>INDEX(LedgerMapping[[#All],[Area]],MATCH(Transactions[[#This Row],[Sub Ledger]],LedgerMapping[[#All],[Sub Ledger]],0))</f>
        <v>Income Statement</v>
      </c>
    </row>
    <row r="10564" spans="1:5" x14ac:dyDescent="0.55000000000000004">
      <c r="A10564">
        <v>8</v>
      </c>
      <c r="B10564">
        <v>94000</v>
      </c>
      <c r="C10564" s="6">
        <v>44378</v>
      </c>
      <c r="D10564">
        <v>-217.75</v>
      </c>
      <c r="E10564" t="str">
        <f>INDEX(LedgerMapping[[#All],[Area]],MATCH(Transactions[[#This Row],[Sub Ledger]],LedgerMapping[[#All],[Sub Ledger]],0))</f>
        <v>Income Statement</v>
      </c>
    </row>
    <row r="10565" spans="1:5" x14ac:dyDescent="0.55000000000000004">
      <c r="A10565">
        <v>8</v>
      </c>
      <c r="B10565">
        <v>94000</v>
      </c>
      <c r="C10565" s="6">
        <v>44409</v>
      </c>
      <c r="D10565">
        <v>-278.36</v>
      </c>
      <c r="E10565" t="str">
        <f>INDEX(LedgerMapping[[#All],[Area]],MATCH(Transactions[[#This Row],[Sub Ledger]],LedgerMapping[[#All],[Sub Ledger]],0))</f>
        <v>Income Statement</v>
      </c>
    </row>
    <row r="10566" spans="1:5" x14ac:dyDescent="0.55000000000000004">
      <c r="A10566">
        <v>8</v>
      </c>
      <c r="B10566">
        <v>94000</v>
      </c>
      <c r="C10566" s="6">
        <v>44440</v>
      </c>
      <c r="D10566">
        <v>-225.33</v>
      </c>
      <c r="E10566" t="str">
        <f>INDEX(LedgerMapping[[#All],[Area]],MATCH(Transactions[[#This Row],[Sub Ledger]],LedgerMapping[[#All],[Sub Ledger]],0))</f>
        <v>Income Statement</v>
      </c>
    </row>
    <row r="10567" spans="1:5" x14ac:dyDescent="0.55000000000000004">
      <c r="A10567">
        <v>8</v>
      </c>
      <c r="B10567">
        <v>94000</v>
      </c>
      <c r="C10567" s="6">
        <v>44470</v>
      </c>
      <c r="D10567">
        <v>-213.21</v>
      </c>
      <c r="E10567" t="str">
        <f>INDEX(LedgerMapping[[#All],[Area]],MATCH(Transactions[[#This Row],[Sub Ledger]],LedgerMapping[[#All],[Sub Ledger]],0))</f>
        <v>Income Statement</v>
      </c>
    </row>
    <row r="10568" spans="1:5" x14ac:dyDescent="0.55000000000000004">
      <c r="A10568">
        <v>8</v>
      </c>
      <c r="B10568">
        <v>94000</v>
      </c>
      <c r="C10568" s="6">
        <v>44501</v>
      </c>
      <c r="D10568">
        <v>-292</v>
      </c>
      <c r="E10568" t="str">
        <f>INDEX(LedgerMapping[[#All],[Area]],MATCH(Transactions[[#This Row],[Sub Ledger]],LedgerMapping[[#All],[Sub Ledger]],0))</f>
        <v>Income Statement</v>
      </c>
    </row>
    <row r="10569" spans="1:5" x14ac:dyDescent="0.55000000000000004">
      <c r="A10569">
        <v>8</v>
      </c>
      <c r="B10569">
        <v>94000</v>
      </c>
      <c r="C10569" s="6">
        <v>44531</v>
      </c>
      <c r="D10569">
        <v>-188.96</v>
      </c>
      <c r="E10569" t="str">
        <f>INDEX(LedgerMapping[[#All],[Area]],MATCH(Transactions[[#This Row],[Sub Ledger]],LedgerMapping[[#All],[Sub Ledger]],0))</f>
        <v>Income Statement</v>
      </c>
    </row>
    <row r="10570" spans="1:5" x14ac:dyDescent="0.55000000000000004">
      <c r="A10570">
        <v>8</v>
      </c>
      <c r="B10570">
        <v>94000</v>
      </c>
      <c r="C10570" s="6">
        <v>44256</v>
      </c>
      <c r="D10570">
        <v>-73800.8894</v>
      </c>
      <c r="E10570" t="str">
        <f>INDEX(LedgerMapping[[#All],[Area]],MATCH(Transactions[[#This Row],[Sub Ledger]],LedgerMapping[[#All],[Sub Ledger]],0))</f>
        <v>Income Statement</v>
      </c>
    </row>
    <row r="10571" spans="1:5" x14ac:dyDescent="0.55000000000000004">
      <c r="A10571">
        <v>8</v>
      </c>
      <c r="B10571">
        <v>94000</v>
      </c>
      <c r="C10571" s="6">
        <v>44256</v>
      </c>
      <c r="D10571">
        <v>-427.22879999999998</v>
      </c>
      <c r="E10571" t="str">
        <f>INDEX(LedgerMapping[[#All],[Area]],MATCH(Transactions[[#This Row],[Sub Ledger]],LedgerMapping[[#All],[Sub Ledger]],0))</f>
        <v>Income Statement</v>
      </c>
    </row>
    <row r="10572" spans="1:5" x14ac:dyDescent="0.55000000000000004">
      <c r="A10572">
        <v>8</v>
      </c>
      <c r="B10572">
        <v>94000</v>
      </c>
      <c r="C10572" s="6">
        <v>44256</v>
      </c>
      <c r="D10572">
        <v>-288.91399999999999</v>
      </c>
      <c r="E10572" t="str">
        <f>INDEX(LedgerMapping[[#All],[Area]],MATCH(Transactions[[#This Row],[Sub Ledger]],LedgerMapping[[#All],[Sub Ledger]],0))</f>
        <v>Income Statement</v>
      </c>
    </row>
    <row r="10573" spans="1:5" x14ac:dyDescent="0.55000000000000004">
      <c r="A10573">
        <v>8</v>
      </c>
      <c r="B10573">
        <v>90000</v>
      </c>
      <c r="C10573" s="6">
        <v>43497</v>
      </c>
      <c r="D10573">
        <v>-216.24</v>
      </c>
      <c r="E10573" t="str">
        <f>INDEX(LedgerMapping[[#All],[Area]],MATCH(Transactions[[#This Row],[Sub Ledger]],LedgerMapping[[#All],[Sub Ledger]],0))</f>
        <v>Income Statement</v>
      </c>
    </row>
    <row r="10574" spans="1:5" x14ac:dyDescent="0.55000000000000004">
      <c r="A10574">
        <v>8</v>
      </c>
      <c r="B10574">
        <v>90000</v>
      </c>
      <c r="C10574" s="6">
        <v>43525</v>
      </c>
      <c r="D10574">
        <v>-210.18</v>
      </c>
      <c r="E10574" t="str">
        <f>INDEX(LedgerMapping[[#All],[Area]],MATCH(Transactions[[#This Row],[Sub Ledger]],LedgerMapping[[#All],[Sub Ledger]],0))</f>
        <v>Income Statement</v>
      </c>
    </row>
    <row r="10575" spans="1:5" x14ac:dyDescent="0.55000000000000004">
      <c r="A10575">
        <v>8</v>
      </c>
      <c r="B10575">
        <v>90000</v>
      </c>
      <c r="C10575" s="6">
        <v>43556</v>
      </c>
      <c r="D10575">
        <v>-196.54</v>
      </c>
      <c r="E10575" t="str">
        <f>INDEX(LedgerMapping[[#All],[Area]],MATCH(Transactions[[#This Row],[Sub Ledger]],LedgerMapping[[#All],[Sub Ledger]],0))</f>
        <v>Income Statement</v>
      </c>
    </row>
    <row r="10576" spans="1:5" x14ac:dyDescent="0.55000000000000004">
      <c r="A10576">
        <v>8</v>
      </c>
      <c r="B10576">
        <v>90000</v>
      </c>
      <c r="C10576" s="6">
        <v>43586</v>
      </c>
      <c r="D10576">
        <v>-185.93</v>
      </c>
      <c r="E10576" t="str">
        <f>INDEX(LedgerMapping[[#All],[Area]],MATCH(Transactions[[#This Row],[Sub Ledger]],LedgerMapping[[#All],[Sub Ledger]],0))</f>
        <v>Income Statement</v>
      </c>
    </row>
    <row r="10577" spans="1:5" x14ac:dyDescent="0.55000000000000004">
      <c r="A10577">
        <v>8</v>
      </c>
      <c r="B10577">
        <v>90000</v>
      </c>
      <c r="C10577" s="6">
        <v>43617</v>
      </c>
      <c r="D10577">
        <v>-198.05</v>
      </c>
      <c r="E10577" t="str">
        <f>INDEX(LedgerMapping[[#All],[Area]],MATCH(Transactions[[#This Row],[Sub Ledger]],LedgerMapping[[#All],[Sub Ledger]],0))</f>
        <v>Income Statement</v>
      </c>
    </row>
    <row r="10578" spans="1:5" x14ac:dyDescent="0.55000000000000004">
      <c r="A10578">
        <v>8</v>
      </c>
      <c r="B10578">
        <v>90000</v>
      </c>
      <c r="C10578" s="6">
        <v>43647</v>
      </c>
      <c r="D10578">
        <v>-141.99</v>
      </c>
      <c r="E10578" t="str">
        <f>INDEX(LedgerMapping[[#All],[Area]],MATCH(Transactions[[#This Row],[Sub Ledger]],LedgerMapping[[#All],[Sub Ledger]],0))</f>
        <v>Income Statement</v>
      </c>
    </row>
    <row r="10579" spans="1:5" x14ac:dyDescent="0.55000000000000004">
      <c r="A10579">
        <v>8</v>
      </c>
      <c r="B10579">
        <v>90000</v>
      </c>
      <c r="C10579" s="6">
        <v>43678</v>
      </c>
      <c r="D10579">
        <v>-137.44999999999999</v>
      </c>
      <c r="E10579" t="str">
        <f>INDEX(LedgerMapping[[#All],[Area]],MATCH(Transactions[[#This Row],[Sub Ledger]],LedgerMapping[[#All],[Sub Ledger]],0))</f>
        <v>Income Statement</v>
      </c>
    </row>
    <row r="10580" spans="1:5" x14ac:dyDescent="0.55000000000000004">
      <c r="A10580">
        <v>8</v>
      </c>
      <c r="B10580">
        <v>90000</v>
      </c>
      <c r="C10580" s="6">
        <v>43709</v>
      </c>
      <c r="D10580">
        <v>-207.15</v>
      </c>
      <c r="E10580" t="str">
        <f>INDEX(LedgerMapping[[#All],[Area]],MATCH(Transactions[[#This Row],[Sub Ledger]],LedgerMapping[[#All],[Sub Ledger]],0))</f>
        <v>Income Statement</v>
      </c>
    </row>
    <row r="10581" spans="1:5" x14ac:dyDescent="0.55000000000000004">
      <c r="A10581">
        <v>8</v>
      </c>
      <c r="B10581">
        <v>90000</v>
      </c>
      <c r="C10581" s="6">
        <v>43739</v>
      </c>
      <c r="D10581">
        <v>-198.05</v>
      </c>
      <c r="E10581" t="str">
        <f>INDEX(LedgerMapping[[#All],[Area]],MATCH(Transactions[[#This Row],[Sub Ledger]],LedgerMapping[[#All],[Sub Ledger]],0))</f>
        <v>Income Statement</v>
      </c>
    </row>
    <row r="10582" spans="1:5" x14ac:dyDescent="0.55000000000000004">
      <c r="A10582">
        <v>8</v>
      </c>
      <c r="B10582">
        <v>90000</v>
      </c>
      <c r="C10582" s="6">
        <v>43770</v>
      </c>
      <c r="D10582">
        <v>-166.24</v>
      </c>
      <c r="E10582" t="str">
        <f>INDEX(LedgerMapping[[#All],[Area]],MATCH(Transactions[[#This Row],[Sub Ledger]],LedgerMapping[[#All],[Sub Ledger]],0))</f>
        <v>Income Statement</v>
      </c>
    </row>
    <row r="10583" spans="1:5" x14ac:dyDescent="0.55000000000000004">
      <c r="A10583">
        <v>8</v>
      </c>
      <c r="B10583">
        <v>90000</v>
      </c>
      <c r="C10583" s="6">
        <v>43800</v>
      </c>
      <c r="D10583">
        <v>-257.14999999999998</v>
      </c>
      <c r="E10583" t="str">
        <f>INDEX(LedgerMapping[[#All],[Area]],MATCH(Transactions[[#This Row],[Sub Ledger]],LedgerMapping[[#All],[Sub Ledger]],0))</f>
        <v>Income Statement</v>
      </c>
    </row>
    <row r="10584" spans="1:5" x14ac:dyDescent="0.55000000000000004">
      <c r="A10584">
        <v>8</v>
      </c>
      <c r="B10584">
        <v>90000</v>
      </c>
      <c r="C10584" s="6">
        <v>43831</v>
      </c>
      <c r="D10584">
        <v>-216.24</v>
      </c>
      <c r="E10584" t="str">
        <f>INDEX(LedgerMapping[[#All],[Area]],MATCH(Transactions[[#This Row],[Sub Ledger]],LedgerMapping[[#All],[Sub Ledger]],0))</f>
        <v>Income Statement</v>
      </c>
    </row>
    <row r="10585" spans="1:5" x14ac:dyDescent="0.55000000000000004">
      <c r="A10585">
        <v>8</v>
      </c>
      <c r="B10585">
        <v>90000</v>
      </c>
      <c r="C10585" s="6">
        <v>43862</v>
      </c>
      <c r="D10585">
        <v>-211.69</v>
      </c>
      <c r="E10585" t="str">
        <f>INDEX(LedgerMapping[[#All],[Area]],MATCH(Transactions[[#This Row],[Sub Ledger]],LedgerMapping[[#All],[Sub Ledger]],0))</f>
        <v>Income Statement</v>
      </c>
    </row>
    <row r="10586" spans="1:5" x14ac:dyDescent="0.55000000000000004">
      <c r="A10586">
        <v>8</v>
      </c>
      <c r="B10586">
        <v>90000</v>
      </c>
      <c r="C10586" s="6">
        <v>43891</v>
      </c>
      <c r="D10586">
        <v>-316.24</v>
      </c>
      <c r="E10586" t="str">
        <f>INDEX(LedgerMapping[[#All],[Area]],MATCH(Transactions[[#This Row],[Sub Ledger]],LedgerMapping[[#All],[Sub Ledger]],0))</f>
        <v>Income Statement</v>
      </c>
    </row>
    <row r="10587" spans="1:5" x14ac:dyDescent="0.55000000000000004">
      <c r="A10587">
        <v>8</v>
      </c>
      <c r="B10587">
        <v>90000</v>
      </c>
      <c r="C10587" s="6">
        <v>43922</v>
      </c>
      <c r="D10587">
        <v>-243.51</v>
      </c>
      <c r="E10587" t="str">
        <f>INDEX(LedgerMapping[[#All],[Area]],MATCH(Transactions[[#This Row],[Sub Ledger]],LedgerMapping[[#All],[Sub Ledger]],0))</f>
        <v>Income Statement</v>
      </c>
    </row>
    <row r="10588" spans="1:5" x14ac:dyDescent="0.55000000000000004">
      <c r="A10588">
        <v>8</v>
      </c>
      <c r="B10588">
        <v>90000</v>
      </c>
      <c r="C10588" s="6">
        <v>43952</v>
      </c>
      <c r="D10588">
        <v>-273.81</v>
      </c>
      <c r="E10588" t="str">
        <f>INDEX(LedgerMapping[[#All],[Area]],MATCH(Transactions[[#This Row],[Sub Ledger]],LedgerMapping[[#All],[Sub Ledger]],0))</f>
        <v>Income Statement</v>
      </c>
    </row>
    <row r="10589" spans="1:5" x14ac:dyDescent="0.55000000000000004">
      <c r="A10589">
        <v>8</v>
      </c>
      <c r="B10589">
        <v>90000</v>
      </c>
      <c r="C10589" s="6">
        <v>43983</v>
      </c>
      <c r="D10589">
        <v>-196.54</v>
      </c>
      <c r="E10589" t="str">
        <f>INDEX(LedgerMapping[[#All],[Area]],MATCH(Transactions[[#This Row],[Sub Ledger]],LedgerMapping[[#All],[Sub Ledger]],0))</f>
        <v>Income Statement</v>
      </c>
    </row>
    <row r="10590" spans="1:5" x14ac:dyDescent="0.55000000000000004">
      <c r="A10590">
        <v>8</v>
      </c>
      <c r="B10590">
        <v>90000</v>
      </c>
      <c r="C10590" s="6">
        <v>44013</v>
      </c>
      <c r="D10590">
        <v>-295.02999999999997</v>
      </c>
      <c r="E10590" t="str">
        <f>INDEX(LedgerMapping[[#All],[Area]],MATCH(Transactions[[#This Row],[Sub Ledger]],LedgerMapping[[#All],[Sub Ledger]],0))</f>
        <v>Income Statement</v>
      </c>
    </row>
    <row r="10591" spans="1:5" x14ac:dyDescent="0.55000000000000004">
      <c r="A10591">
        <v>8</v>
      </c>
      <c r="B10591">
        <v>90000</v>
      </c>
      <c r="C10591" s="6">
        <v>44044</v>
      </c>
      <c r="D10591">
        <v>-219.27</v>
      </c>
      <c r="E10591" t="str">
        <f>INDEX(LedgerMapping[[#All],[Area]],MATCH(Transactions[[#This Row],[Sub Ledger]],LedgerMapping[[#All],[Sub Ledger]],0))</f>
        <v>Income Statement</v>
      </c>
    </row>
    <row r="10592" spans="1:5" x14ac:dyDescent="0.55000000000000004">
      <c r="A10592">
        <v>8</v>
      </c>
      <c r="B10592">
        <v>90000</v>
      </c>
      <c r="C10592" s="6">
        <v>44075</v>
      </c>
      <c r="D10592">
        <v>-216.24</v>
      </c>
      <c r="E10592" t="str">
        <f>INDEX(LedgerMapping[[#All],[Area]],MATCH(Transactions[[#This Row],[Sub Ledger]],LedgerMapping[[#All],[Sub Ledger]],0))</f>
        <v>Income Statement</v>
      </c>
    </row>
    <row r="10593" spans="1:5" x14ac:dyDescent="0.55000000000000004">
      <c r="A10593">
        <v>8</v>
      </c>
      <c r="B10593">
        <v>90000</v>
      </c>
      <c r="C10593" s="6">
        <v>44105</v>
      </c>
      <c r="D10593">
        <v>-196.54</v>
      </c>
      <c r="E10593" t="str">
        <f>INDEX(LedgerMapping[[#All],[Area]],MATCH(Transactions[[#This Row],[Sub Ledger]],LedgerMapping[[#All],[Sub Ledger]],0))</f>
        <v>Income Statement</v>
      </c>
    </row>
    <row r="10594" spans="1:5" x14ac:dyDescent="0.55000000000000004">
      <c r="A10594">
        <v>8</v>
      </c>
      <c r="B10594">
        <v>90000</v>
      </c>
      <c r="C10594" s="6">
        <v>44136</v>
      </c>
      <c r="D10594">
        <v>-316.24</v>
      </c>
      <c r="E10594" t="str">
        <f>INDEX(LedgerMapping[[#All],[Area]],MATCH(Transactions[[#This Row],[Sub Ledger]],LedgerMapping[[#All],[Sub Ledger]],0))</f>
        <v>Income Statement</v>
      </c>
    </row>
    <row r="10595" spans="1:5" x14ac:dyDescent="0.55000000000000004">
      <c r="A10595">
        <v>8</v>
      </c>
      <c r="B10595">
        <v>90000</v>
      </c>
      <c r="C10595" s="6">
        <v>44166</v>
      </c>
      <c r="D10595">
        <v>-248.06</v>
      </c>
      <c r="E10595" t="str">
        <f>INDEX(LedgerMapping[[#All],[Area]],MATCH(Transactions[[#This Row],[Sub Ledger]],LedgerMapping[[#All],[Sub Ledger]],0))</f>
        <v>Income Statement</v>
      </c>
    </row>
    <row r="10596" spans="1:5" x14ac:dyDescent="0.55000000000000004">
      <c r="A10596">
        <v>8</v>
      </c>
      <c r="B10596">
        <v>90000</v>
      </c>
      <c r="C10596" s="6">
        <v>44197</v>
      </c>
      <c r="D10596">
        <v>-279.87</v>
      </c>
      <c r="E10596" t="str">
        <f>INDEX(LedgerMapping[[#All],[Area]],MATCH(Transactions[[#This Row],[Sub Ledger]],LedgerMapping[[#All],[Sub Ledger]],0))</f>
        <v>Income Statement</v>
      </c>
    </row>
    <row r="10597" spans="1:5" x14ac:dyDescent="0.55000000000000004">
      <c r="A10597">
        <v>8</v>
      </c>
      <c r="B10597">
        <v>90000</v>
      </c>
      <c r="C10597" s="6">
        <v>44228</v>
      </c>
      <c r="D10597">
        <v>-275.33</v>
      </c>
      <c r="E10597" t="str">
        <f>INDEX(LedgerMapping[[#All],[Area]],MATCH(Transactions[[#This Row],[Sub Ledger]],LedgerMapping[[#All],[Sub Ledger]],0))</f>
        <v>Income Statement</v>
      </c>
    </row>
    <row r="10598" spans="1:5" x14ac:dyDescent="0.55000000000000004">
      <c r="A10598">
        <v>8</v>
      </c>
      <c r="B10598">
        <v>90000</v>
      </c>
      <c r="C10598" s="6">
        <v>44256</v>
      </c>
      <c r="D10598">
        <v>-267.75</v>
      </c>
      <c r="E10598" t="str">
        <f>INDEX(LedgerMapping[[#All],[Area]],MATCH(Transactions[[#This Row],[Sub Ledger]],LedgerMapping[[#All],[Sub Ledger]],0))</f>
        <v>Income Statement</v>
      </c>
    </row>
    <row r="10599" spans="1:5" x14ac:dyDescent="0.55000000000000004">
      <c r="A10599">
        <v>8</v>
      </c>
      <c r="B10599">
        <v>90000</v>
      </c>
      <c r="C10599" s="6">
        <v>44287</v>
      </c>
      <c r="D10599">
        <v>-346.54</v>
      </c>
      <c r="E10599" t="str">
        <f>INDEX(LedgerMapping[[#All],[Area]],MATCH(Transactions[[#This Row],[Sub Ledger]],LedgerMapping[[#All],[Sub Ledger]],0))</f>
        <v>Income Statement</v>
      </c>
    </row>
    <row r="10600" spans="1:5" x14ac:dyDescent="0.55000000000000004">
      <c r="A10600">
        <v>8</v>
      </c>
      <c r="B10600">
        <v>90000</v>
      </c>
      <c r="C10600" s="6">
        <v>44317</v>
      </c>
      <c r="D10600">
        <v>-422.3</v>
      </c>
      <c r="E10600" t="str">
        <f>INDEX(LedgerMapping[[#All],[Area]],MATCH(Transactions[[#This Row],[Sub Ledger]],LedgerMapping[[#All],[Sub Ledger]],0))</f>
        <v>Income Statement</v>
      </c>
    </row>
    <row r="10601" spans="1:5" x14ac:dyDescent="0.55000000000000004">
      <c r="A10601">
        <v>8</v>
      </c>
      <c r="B10601">
        <v>90000</v>
      </c>
      <c r="C10601" s="6">
        <v>44348</v>
      </c>
      <c r="D10601">
        <v>-320.77999999999997</v>
      </c>
      <c r="E10601" t="str">
        <f>INDEX(LedgerMapping[[#All],[Area]],MATCH(Transactions[[#This Row],[Sub Ledger]],LedgerMapping[[#All],[Sub Ledger]],0))</f>
        <v>Income Statement</v>
      </c>
    </row>
    <row r="10602" spans="1:5" x14ac:dyDescent="0.55000000000000004">
      <c r="A10602">
        <v>8</v>
      </c>
      <c r="B10602">
        <v>90000</v>
      </c>
      <c r="C10602" s="6">
        <v>44378</v>
      </c>
      <c r="D10602">
        <v>-328.36</v>
      </c>
      <c r="E10602" t="str">
        <f>INDEX(LedgerMapping[[#All],[Area]],MATCH(Transactions[[#This Row],[Sub Ledger]],LedgerMapping[[#All],[Sub Ledger]],0))</f>
        <v>Income Statement</v>
      </c>
    </row>
    <row r="10603" spans="1:5" x14ac:dyDescent="0.55000000000000004">
      <c r="A10603">
        <v>8</v>
      </c>
      <c r="B10603">
        <v>90000</v>
      </c>
      <c r="C10603" s="6">
        <v>44409</v>
      </c>
      <c r="D10603">
        <v>-288.97000000000003</v>
      </c>
      <c r="E10603" t="str">
        <f>INDEX(LedgerMapping[[#All],[Area]],MATCH(Transactions[[#This Row],[Sub Ledger]],LedgerMapping[[#All],[Sub Ledger]],0))</f>
        <v>Income Statement</v>
      </c>
    </row>
    <row r="10604" spans="1:5" x14ac:dyDescent="0.55000000000000004">
      <c r="A10604">
        <v>8</v>
      </c>
      <c r="B10604">
        <v>90000</v>
      </c>
      <c r="C10604" s="6">
        <v>44440</v>
      </c>
      <c r="D10604">
        <v>-323.81</v>
      </c>
      <c r="E10604" t="str">
        <f>INDEX(LedgerMapping[[#All],[Area]],MATCH(Transactions[[#This Row],[Sub Ledger]],LedgerMapping[[#All],[Sub Ledger]],0))</f>
        <v>Income Statement</v>
      </c>
    </row>
    <row r="10605" spans="1:5" x14ac:dyDescent="0.55000000000000004">
      <c r="A10605">
        <v>8</v>
      </c>
      <c r="B10605">
        <v>90000</v>
      </c>
      <c r="C10605" s="6">
        <v>44470</v>
      </c>
      <c r="D10605">
        <v>-276.83999999999997</v>
      </c>
      <c r="E10605" t="str">
        <f>INDEX(LedgerMapping[[#All],[Area]],MATCH(Transactions[[#This Row],[Sub Ledger]],LedgerMapping[[#All],[Sub Ledger]],0))</f>
        <v>Income Statement</v>
      </c>
    </row>
    <row r="10606" spans="1:5" x14ac:dyDescent="0.55000000000000004">
      <c r="A10606">
        <v>8</v>
      </c>
      <c r="B10606">
        <v>90000</v>
      </c>
      <c r="C10606" s="6">
        <v>44501</v>
      </c>
      <c r="D10606">
        <v>-393.51</v>
      </c>
      <c r="E10606" t="str">
        <f>INDEX(LedgerMapping[[#All],[Area]],MATCH(Transactions[[#This Row],[Sub Ledger]],LedgerMapping[[#All],[Sub Ledger]],0))</f>
        <v>Income Statement</v>
      </c>
    </row>
    <row r="10607" spans="1:5" x14ac:dyDescent="0.55000000000000004">
      <c r="A10607">
        <v>8</v>
      </c>
      <c r="B10607">
        <v>90000</v>
      </c>
      <c r="C10607" s="6">
        <v>44531</v>
      </c>
      <c r="D10607">
        <v>-292</v>
      </c>
      <c r="E10607" t="str">
        <f>INDEX(LedgerMapping[[#All],[Area]],MATCH(Transactions[[#This Row],[Sub Ledger]],LedgerMapping[[#All],[Sub Ledger]],0))</f>
        <v>Income Statement</v>
      </c>
    </row>
    <row r="10608" spans="1:5" x14ac:dyDescent="0.55000000000000004">
      <c r="A10608">
        <v>8</v>
      </c>
      <c r="B10608">
        <v>90000</v>
      </c>
      <c r="C10608" s="6">
        <v>43466</v>
      </c>
      <c r="D10608">
        <v>-160.18</v>
      </c>
      <c r="E10608" t="str">
        <f>INDEX(LedgerMapping[[#All],[Area]],MATCH(Transactions[[#This Row],[Sub Ledger]],LedgerMapping[[#All],[Sub Ledger]],0))</f>
        <v>Income Statement</v>
      </c>
    </row>
    <row r="10609" spans="1:5" x14ac:dyDescent="0.55000000000000004">
      <c r="A10609">
        <v>8</v>
      </c>
      <c r="B10609">
        <v>90000</v>
      </c>
      <c r="C10609" s="6">
        <v>43466</v>
      </c>
      <c r="D10609">
        <v>-352.6</v>
      </c>
      <c r="E10609" t="str">
        <f>INDEX(LedgerMapping[[#All],[Area]],MATCH(Transactions[[#This Row],[Sub Ledger]],LedgerMapping[[#All],[Sub Ledger]],0))</f>
        <v>Income Statement</v>
      </c>
    </row>
    <row r="10610" spans="1:5" x14ac:dyDescent="0.55000000000000004">
      <c r="A10610">
        <v>8</v>
      </c>
      <c r="B10610">
        <v>90000</v>
      </c>
      <c r="C10610" s="6">
        <v>43497</v>
      </c>
      <c r="D10610">
        <v>-328.36</v>
      </c>
      <c r="E10610" t="str">
        <f>INDEX(LedgerMapping[[#All],[Area]],MATCH(Transactions[[#This Row],[Sub Ledger]],LedgerMapping[[#All],[Sub Ledger]],0))</f>
        <v>Income Statement</v>
      </c>
    </row>
    <row r="10611" spans="1:5" x14ac:dyDescent="0.55000000000000004">
      <c r="A10611">
        <v>8</v>
      </c>
      <c r="B10611">
        <v>90000</v>
      </c>
      <c r="C10611" s="6">
        <v>43525</v>
      </c>
      <c r="D10611">
        <v>-404.12</v>
      </c>
      <c r="E10611" t="str">
        <f>INDEX(LedgerMapping[[#All],[Area]],MATCH(Transactions[[#This Row],[Sub Ledger]],LedgerMapping[[#All],[Sub Ledger]],0))</f>
        <v>Income Statement</v>
      </c>
    </row>
    <row r="10612" spans="1:5" x14ac:dyDescent="0.55000000000000004">
      <c r="A10612">
        <v>8</v>
      </c>
      <c r="B10612">
        <v>90000</v>
      </c>
      <c r="C10612" s="6">
        <v>43556</v>
      </c>
      <c r="D10612">
        <v>-276.83999999999997</v>
      </c>
      <c r="E10612" t="str">
        <f>INDEX(LedgerMapping[[#All],[Area]],MATCH(Transactions[[#This Row],[Sub Ledger]],LedgerMapping[[#All],[Sub Ledger]],0))</f>
        <v>Income Statement</v>
      </c>
    </row>
    <row r="10613" spans="1:5" x14ac:dyDescent="0.55000000000000004">
      <c r="A10613">
        <v>8</v>
      </c>
      <c r="B10613">
        <v>90000</v>
      </c>
      <c r="C10613" s="6">
        <v>43586</v>
      </c>
      <c r="D10613">
        <v>-466.24</v>
      </c>
      <c r="E10613" t="str">
        <f>INDEX(LedgerMapping[[#All],[Area]],MATCH(Transactions[[#This Row],[Sub Ledger]],LedgerMapping[[#All],[Sub Ledger]],0))</f>
        <v>Income Statement</v>
      </c>
    </row>
    <row r="10614" spans="1:5" x14ac:dyDescent="0.55000000000000004">
      <c r="A10614">
        <v>8</v>
      </c>
      <c r="B10614">
        <v>90000</v>
      </c>
      <c r="C10614" s="6">
        <v>43617</v>
      </c>
      <c r="D10614">
        <v>-331.39</v>
      </c>
      <c r="E10614" t="str">
        <f>INDEX(LedgerMapping[[#All],[Area]],MATCH(Transactions[[#This Row],[Sub Ledger]],LedgerMapping[[#All],[Sub Ledger]],0))</f>
        <v>Income Statement</v>
      </c>
    </row>
    <row r="10615" spans="1:5" x14ac:dyDescent="0.55000000000000004">
      <c r="A10615">
        <v>8</v>
      </c>
      <c r="B10615">
        <v>90000</v>
      </c>
      <c r="C10615" s="6">
        <v>43647</v>
      </c>
      <c r="D10615">
        <v>-290.48</v>
      </c>
      <c r="E10615" t="str">
        <f>INDEX(LedgerMapping[[#All],[Area]],MATCH(Transactions[[#This Row],[Sub Ledger]],LedgerMapping[[#All],[Sub Ledger]],0))</f>
        <v>Income Statement</v>
      </c>
    </row>
    <row r="10616" spans="1:5" x14ac:dyDescent="0.55000000000000004">
      <c r="A10616">
        <v>8</v>
      </c>
      <c r="B10616">
        <v>90000</v>
      </c>
      <c r="C10616" s="6">
        <v>43678</v>
      </c>
      <c r="D10616">
        <v>-299.57</v>
      </c>
      <c r="E10616" t="str">
        <f>INDEX(LedgerMapping[[#All],[Area]],MATCH(Transactions[[#This Row],[Sub Ledger]],LedgerMapping[[#All],[Sub Ledger]],0))</f>
        <v>Income Statement</v>
      </c>
    </row>
    <row r="10617" spans="1:5" x14ac:dyDescent="0.55000000000000004">
      <c r="A10617">
        <v>8</v>
      </c>
      <c r="B10617">
        <v>90000</v>
      </c>
      <c r="C10617" s="6">
        <v>43709</v>
      </c>
      <c r="D10617">
        <v>-487.45</v>
      </c>
      <c r="E10617" t="str">
        <f>INDEX(LedgerMapping[[#All],[Area]],MATCH(Transactions[[#This Row],[Sub Ledger]],LedgerMapping[[#All],[Sub Ledger]],0))</f>
        <v>Income Statement</v>
      </c>
    </row>
    <row r="10618" spans="1:5" x14ac:dyDescent="0.55000000000000004">
      <c r="A10618">
        <v>8</v>
      </c>
      <c r="B10618">
        <v>90000</v>
      </c>
      <c r="C10618" s="6">
        <v>43739</v>
      </c>
      <c r="D10618">
        <v>-376.85</v>
      </c>
      <c r="E10618" t="str">
        <f>INDEX(LedgerMapping[[#All],[Area]],MATCH(Transactions[[#This Row],[Sub Ledger]],LedgerMapping[[#All],[Sub Ledger]],0))</f>
        <v>Income Statement</v>
      </c>
    </row>
    <row r="10619" spans="1:5" x14ac:dyDescent="0.55000000000000004">
      <c r="A10619">
        <v>8</v>
      </c>
      <c r="B10619">
        <v>90000</v>
      </c>
      <c r="C10619" s="6">
        <v>43770</v>
      </c>
      <c r="D10619">
        <v>-302.60000000000002</v>
      </c>
      <c r="E10619" t="str">
        <f>INDEX(LedgerMapping[[#All],[Area]],MATCH(Transactions[[#This Row],[Sub Ledger]],LedgerMapping[[#All],[Sub Ledger]],0))</f>
        <v>Income Statement</v>
      </c>
    </row>
    <row r="10620" spans="1:5" x14ac:dyDescent="0.55000000000000004">
      <c r="A10620">
        <v>8</v>
      </c>
      <c r="B10620">
        <v>90000</v>
      </c>
      <c r="C10620" s="6">
        <v>43800</v>
      </c>
      <c r="D10620">
        <v>-364.72</v>
      </c>
      <c r="E10620" t="str">
        <f>INDEX(LedgerMapping[[#All],[Area]],MATCH(Transactions[[#This Row],[Sub Ledger]],LedgerMapping[[#All],[Sub Ledger]],0))</f>
        <v>Income Statement</v>
      </c>
    </row>
    <row r="10621" spans="1:5" x14ac:dyDescent="0.55000000000000004">
      <c r="A10621">
        <v>8</v>
      </c>
      <c r="B10621">
        <v>90000</v>
      </c>
      <c r="C10621" s="6">
        <v>43831</v>
      </c>
      <c r="D10621">
        <v>-451.09</v>
      </c>
      <c r="E10621" t="str">
        <f>INDEX(LedgerMapping[[#All],[Area]],MATCH(Transactions[[#This Row],[Sub Ledger]],LedgerMapping[[#All],[Sub Ledger]],0))</f>
        <v>Income Statement</v>
      </c>
    </row>
    <row r="10622" spans="1:5" x14ac:dyDescent="0.55000000000000004">
      <c r="A10622">
        <v>8</v>
      </c>
      <c r="B10622">
        <v>90000</v>
      </c>
      <c r="C10622" s="6">
        <v>43891</v>
      </c>
      <c r="D10622">
        <v>-458.67</v>
      </c>
      <c r="E10622" t="str">
        <f>INDEX(LedgerMapping[[#All],[Area]],MATCH(Transactions[[#This Row],[Sub Ledger]],LedgerMapping[[#All],[Sub Ledger]],0))</f>
        <v>Income Statement</v>
      </c>
    </row>
    <row r="10623" spans="1:5" x14ac:dyDescent="0.55000000000000004">
      <c r="A10623">
        <v>8</v>
      </c>
      <c r="B10623">
        <v>90000</v>
      </c>
      <c r="C10623" s="6">
        <v>43922</v>
      </c>
      <c r="D10623">
        <v>-396.54</v>
      </c>
      <c r="E10623" t="str">
        <f>INDEX(LedgerMapping[[#All],[Area]],MATCH(Transactions[[#This Row],[Sub Ledger]],LedgerMapping[[#All],[Sub Ledger]],0))</f>
        <v>Income Statement</v>
      </c>
    </row>
    <row r="10624" spans="1:5" x14ac:dyDescent="0.55000000000000004">
      <c r="A10624">
        <v>8</v>
      </c>
      <c r="B10624">
        <v>90000</v>
      </c>
      <c r="C10624" s="6">
        <v>43952</v>
      </c>
      <c r="D10624">
        <v>-369.27</v>
      </c>
      <c r="E10624" t="str">
        <f>INDEX(LedgerMapping[[#All],[Area]],MATCH(Transactions[[#This Row],[Sub Ledger]],LedgerMapping[[#All],[Sub Ledger]],0))</f>
        <v>Income Statement</v>
      </c>
    </row>
    <row r="10625" spans="1:5" x14ac:dyDescent="0.55000000000000004">
      <c r="A10625">
        <v>8</v>
      </c>
      <c r="B10625">
        <v>90000</v>
      </c>
      <c r="C10625" s="6">
        <v>43983</v>
      </c>
      <c r="D10625">
        <v>-595.03</v>
      </c>
      <c r="E10625" t="str">
        <f>INDEX(LedgerMapping[[#All],[Area]],MATCH(Transactions[[#This Row],[Sub Ledger]],LedgerMapping[[#All],[Sub Ledger]],0))</f>
        <v>Income Statement</v>
      </c>
    </row>
    <row r="10626" spans="1:5" x14ac:dyDescent="0.55000000000000004">
      <c r="A10626">
        <v>8</v>
      </c>
      <c r="B10626">
        <v>90000</v>
      </c>
      <c r="C10626" s="6">
        <v>44013</v>
      </c>
      <c r="D10626">
        <v>-419.27</v>
      </c>
      <c r="E10626" t="str">
        <f>INDEX(LedgerMapping[[#All],[Area]],MATCH(Transactions[[#This Row],[Sub Ledger]],LedgerMapping[[#All],[Sub Ledger]],0))</f>
        <v>Income Statement</v>
      </c>
    </row>
    <row r="10627" spans="1:5" x14ac:dyDescent="0.55000000000000004">
      <c r="A10627">
        <v>8</v>
      </c>
      <c r="B10627">
        <v>90000</v>
      </c>
      <c r="C10627" s="6">
        <v>44044</v>
      </c>
      <c r="D10627">
        <v>-520.79</v>
      </c>
      <c r="E10627" t="str">
        <f>INDEX(LedgerMapping[[#All],[Area]],MATCH(Transactions[[#This Row],[Sub Ledger]],LedgerMapping[[#All],[Sub Ledger]],0))</f>
        <v>Income Statement</v>
      </c>
    </row>
    <row r="10628" spans="1:5" x14ac:dyDescent="0.55000000000000004">
      <c r="A10628">
        <v>8</v>
      </c>
      <c r="B10628">
        <v>90000</v>
      </c>
      <c r="C10628" s="6">
        <v>44075</v>
      </c>
      <c r="D10628">
        <v>-376.85</v>
      </c>
      <c r="E10628" t="str">
        <f>INDEX(LedgerMapping[[#All],[Area]],MATCH(Transactions[[#This Row],[Sub Ledger]],LedgerMapping[[#All],[Sub Ledger]],0))</f>
        <v>Income Statement</v>
      </c>
    </row>
    <row r="10629" spans="1:5" x14ac:dyDescent="0.55000000000000004">
      <c r="A10629">
        <v>8</v>
      </c>
      <c r="B10629">
        <v>90000</v>
      </c>
      <c r="C10629" s="6">
        <v>44105</v>
      </c>
      <c r="D10629">
        <v>-360.18</v>
      </c>
      <c r="E10629" t="str">
        <f>INDEX(LedgerMapping[[#All],[Area]],MATCH(Transactions[[#This Row],[Sub Ledger]],LedgerMapping[[#All],[Sub Ledger]],0))</f>
        <v>Income Statement</v>
      </c>
    </row>
    <row r="10630" spans="1:5" x14ac:dyDescent="0.55000000000000004">
      <c r="A10630">
        <v>8</v>
      </c>
      <c r="B10630">
        <v>90000</v>
      </c>
      <c r="C10630" s="6">
        <v>44136</v>
      </c>
      <c r="D10630">
        <v>-405.63</v>
      </c>
      <c r="E10630" t="str">
        <f>INDEX(LedgerMapping[[#All],[Area]],MATCH(Transactions[[#This Row],[Sub Ledger]],LedgerMapping[[#All],[Sub Ledger]],0))</f>
        <v>Income Statement</v>
      </c>
    </row>
    <row r="10631" spans="1:5" x14ac:dyDescent="0.55000000000000004">
      <c r="A10631">
        <v>8</v>
      </c>
      <c r="B10631">
        <v>90000</v>
      </c>
      <c r="C10631" s="6">
        <v>44166</v>
      </c>
      <c r="D10631">
        <v>-475.33</v>
      </c>
      <c r="E10631" t="str">
        <f>INDEX(LedgerMapping[[#All],[Area]],MATCH(Transactions[[#This Row],[Sub Ledger]],LedgerMapping[[#All],[Sub Ledger]],0))</f>
        <v>Income Statement</v>
      </c>
    </row>
    <row r="10632" spans="1:5" x14ac:dyDescent="0.55000000000000004">
      <c r="A10632">
        <v>8</v>
      </c>
      <c r="B10632">
        <v>90000</v>
      </c>
      <c r="C10632" s="6">
        <v>44197</v>
      </c>
      <c r="D10632">
        <v>-725.34</v>
      </c>
      <c r="E10632" t="str">
        <f>INDEX(LedgerMapping[[#All],[Area]],MATCH(Transactions[[#This Row],[Sub Ledger]],LedgerMapping[[#All],[Sub Ledger]],0))</f>
        <v>Income Statement</v>
      </c>
    </row>
    <row r="10633" spans="1:5" x14ac:dyDescent="0.55000000000000004">
      <c r="A10633">
        <v>8</v>
      </c>
      <c r="B10633">
        <v>90000</v>
      </c>
      <c r="C10633" s="6">
        <v>44228</v>
      </c>
      <c r="D10633">
        <v>-534.41999999999996</v>
      </c>
      <c r="E10633" t="str">
        <f>INDEX(LedgerMapping[[#All],[Area]],MATCH(Transactions[[#This Row],[Sub Ledger]],LedgerMapping[[#All],[Sub Ledger]],0))</f>
        <v>Income Statement</v>
      </c>
    </row>
    <row r="10634" spans="1:5" x14ac:dyDescent="0.55000000000000004">
      <c r="A10634">
        <v>8</v>
      </c>
      <c r="B10634">
        <v>90000</v>
      </c>
      <c r="C10634" s="6">
        <v>44256</v>
      </c>
      <c r="D10634">
        <v>-737.46</v>
      </c>
      <c r="E10634" t="str">
        <f>INDEX(LedgerMapping[[#All],[Area]],MATCH(Transactions[[#This Row],[Sub Ledger]],LedgerMapping[[#All],[Sub Ledger]],0))</f>
        <v>Income Statement</v>
      </c>
    </row>
    <row r="10635" spans="1:5" x14ac:dyDescent="0.55000000000000004">
      <c r="A10635">
        <v>8</v>
      </c>
      <c r="B10635">
        <v>90000</v>
      </c>
      <c r="C10635" s="6">
        <v>44287</v>
      </c>
      <c r="D10635">
        <v>-638.97</v>
      </c>
      <c r="E10635" t="str">
        <f>INDEX(LedgerMapping[[#All],[Area]],MATCH(Transactions[[#This Row],[Sub Ledger]],LedgerMapping[[#All],[Sub Ledger]],0))</f>
        <v>Income Statement</v>
      </c>
    </row>
    <row r="10636" spans="1:5" x14ac:dyDescent="0.55000000000000004">
      <c r="A10636">
        <v>8</v>
      </c>
      <c r="B10636">
        <v>90000</v>
      </c>
      <c r="C10636" s="6">
        <v>44317</v>
      </c>
      <c r="D10636">
        <v>-811.7</v>
      </c>
      <c r="E10636" t="str">
        <f>INDEX(LedgerMapping[[#All],[Area]],MATCH(Transactions[[#This Row],[Sub Ledger]],LedgerMapping[[#All],[Sub Ledger]],0))</f>
        <v>Income Statement</v>
      </c>
    </row>
    <row r="10637" spans="1:5" x14ac:dyDescent="0.55000000000000004">
      <c r="A10637">
        <v>8</v>
      </c>
      <c r="B10637">
        <v>90000</v>
      </c>
      <c r="C10637" s="6">
        <v>44348</v>
      </c>
      <c r="D10637">
        <v>-617.76</v>
      </c>
      <c r="E10637" t="str">
        <f>INDEX(LedgerMapping[[#All],[Area]],MATCH(Transactions[[#This Row],[Sub Ledger]],LedgerMapping[[#All],[Sub Ledger]],0))</f>
        <v>Income Statement</v>
      </c>
    </row>
    <row r="10638" spans="1:5" x14ac:dyDescent="0.55000000000000004">
      <c r="A10638">
        <v>8</v>
      </c>
      <c r="B10638">
        <v>90000</v>
      </c>
      <c r="C10638" s="6">
        <v>44378</v>
      </c>
      <c r="D10638">
        <v>-528.36</v>
      </c>
      <c r="E10638" t="str">
        <f>INDEX(LedgerMapping[[#All],[Area]],MATCH(Transactions[[#This Row],[Sub Ledger]],LedgerMapping[[#All],[Sub Ledger]],0))</f>
        <v>Income Statement</v>
      </c>
    </row>
    <row r="10639" spans="1:5" x14ac:dyDescent="0.55000000000000004">
      <c r="A10639">
        <v>8</v>
      </c>
      <c r="B10639">
        <v>90000</v>
      </c>
      <c r="C10639" s="6">
        <v>44409</v>
      </c>
      <c r="D10639">
        <v>-614.73</v>
      </c>
      <c r="E10639" t="str">
        <f>INDEX(LedgerMapping[[#All],[Area]],MATCH(Transactions[[#This Row],[Sub Ledger]],LedgerMapping[[#All],[Sub Ledger]],0))</f>
        <v>Income Statement</v>
      </c>
    </row>
    <row r="10640" spans="1:5" x14ac:dyDescent="0.55000000000000004">
      <c r="A10640">
        <v>8</v>
      </c>
      <c r="B10640">
        <v>90000</v>
      </c>
      <c r="C10640" s="6">
        <v>44440</v>
      </c>
      <c r="D10640">
        <v>-614.73</v>
      </c>
      <c r="E10640" t="str">
        <f>INDEX(LedgerMapping[[#All],[Area]],MATCH(Transactions[[#This Row],[Sub Ledger]],LedgerMapping[[#All],[Sub Ledger]],0))</f>
        <v>Income Statement</v>
      </c>
    </row>
    <row r="10641" spans="1:5" x14ac:dyDescent="0.55000000000000004">
      <c r="A10641">
        <v>8</v>
      </c>
      <c r="B10641">
        <v>90000</v>
      </c>
      <c r="C10641" s="6">
        <v>44470</v>
      </c>
      <c r="D10641">
        <v>-745.03</v>
      </c>
      <c r="E10641" t="str">
        <f>INDEX(LedgerMapping[[#All],[Area]],MATCH(Transactions[[#This Row],[Sub Ledger]],LedgerMapping[[#All],[Sub Ledger]],0))</f>
        <v>Income Statement</v>
      </c>
    </row>
    <row r="10642" spans="1:5" x14ac:dyDescent="0.55000000000000004">
      <c r="A10642">
        <v>8</v>
      </c>
      <c r="B10642">
        <v>90000</v>
      </c>
      <c r="C10642" s="6">
        <v>44501</v>
      </c>
      <c r="D10642">
        <v>-579.88</v>
      </c>
      <c r="E10642" t="str">
        <f>INDEX(LedgerMapping[[#All],[Area]],MATCH(Transactions[[#This Row],[Sub Ledger]],LedgerMapping[[#All],[Sub Ledger]],0))</f>
        <v>Income Statement</v>
      </c>
    </row>
    <row r="10643" spans="1:5" x14ac:dyDescent="0.55000000000000004">
      <c r="A10643">
        <v>8</v>
      </c>
      <c r="B10643">
        <v>90000</v>
      </c>
      <c r="C10643" s="6">
        <v>44531</v>
      </c>
      <c r="D10643">
        <v>-620.79</v>
      </c>
      <c r="E10643" t="str">
        <f>INDEX(LedgerMapping[[#All],[Area]],MATCH(Transactions[[#This Row],[Sub Ledger]],LedgerMapping[[#All],[Sub Ledger]],0))</f>
        <v>Income Statement</v>
      </c>
    </row>
    <row r="10644" spans="1:5" x14ac:dyDescent="0.55000000000000004">
      <c r="A10644">
        <v>8</v>
      </c>
      <c r="B10644">
        <v>90000</v>
      </c>
      <c r="C10644" s="6">
        <v>43862</v>
      </c>
      <c r="D10644">
        <v>-501.09</v>
      </c>
      <c r="E10644" t="str">
        <f>INDEX(LedgerMapping[[#All],[Area]],MATCH(Transactions[[#This Row],[Sub Ledger]],LedgerMapping[[#All],[Sub Ledger]],0))</f>
        <v>Income Statement</v>
      </c>
    </row>
    <row r="10645" spans="1:5" x14ac:dyDescent="0.55000000000000004">
      <c r="A10645">
        <v>8</v>
      </c>
      <c r="B10645">
        <v>90000</v>
      </c>
      <c r="C10645" s="6">
        <v>43466</v>
      </c>
      <c r="D10645">
        <v>-170.78</v>
      </c>
      <c r="E10645" t="str">
        <f>INDEX(LedgerMapping[[#All],[Area]],MATCH(Transactions[[#This Row],[Sub Ledger]],LedgerMapping[[#All],[Sub Ledger]],0))</f>
        <v>Income Statement</v>
      </c>
    </row>
    <row r="10646" spans="1:5" x14ac:dyDescent="0.55000000000000004">
      <c r="A10646">
        <v>8</v>
      </c>
      <c r="B10646">
        <v>90000</v>
      </c>
      <c r="C10646" s="6">
        <v>43497</v>
      </c>
      <c r="D10646">
        <v>-202.6</v>
      </c>
      <c r="E10646" t="str">
        <f>INDEX(LedgerMapping[[#All],[Area]],MATCH(Transactions[[#This Row],[Sub Ledger]],LedgerMapping[[#All],[Sub Ledger]],0))</f>
        <v>Income Statement</v>
      </c>
    </row>
    <row r="10647" spans="1:5" x14ac:dyDescent="0.55000000000000004">
      <c r="A10647">
        <v>8</v>
      </c>
      <c r="B10647">
        <v>90000</v>
      </c>
      <c r="C10647" s="6">
        <v>43525</v>
      </c>
      <c r="D10647">
        <v>-154.11000000000001</v>
      </c>
      <c r="E10647" t="str">
        <f>INDEX(LedgerMapping[[#All],[Area]],MATCH(Transactions[[#This Row],[Sub Ledger]],LedgerMapping[[#All],[Sub Ledger]],0))</f>
        <v>Income Statement</v>
      </c>
    </row>
    <row r="10648" spans="1:5" x14ac:dyDescent="0.55000000000000004">
      <c r="A10648">
        <v>8</v>
      </c>
      <c r="B10648">
        <v>90000</v>
      </c>
      <c r="C10648" s="6">
        <v>43556</v>
      </c>
      <c r="D10648">
        <v>-234.42</v>
      </c>
      <c r="E10648" t="str">
        <f>INDEX(LedgerMapping[[#All],[Area]],MATCH(Transactions[[#This Row],[Sub Ledger]],LedgerMapping[[#All],[Sub Ledger]],0))</f>
        <v>Income Statement</v>
      </c>
    </row>
    <row r="10649" spans="1:5" x14ac:dyDescent="0.55000000000000004">
      <c r="A10649">
        <v>8</v>
      </c>
      <c r="B10649">
        <v>90000</v>
      </c>
      <c r="C10649" s="6">
        <v>43586</v>
      </c>
      <c r="D10649">
        <v>-202.6</v>
      </c>
      <c r="E10649" t="str">
        <f>INDEX(LedgerMapping[[#All],[Area]],MATCH(Transactions[[#This Row],[Sub Ledger]],LedgerMapping[[#All],[Sub Ledger]],0))</f>
        <v>Income Statement</v>
      </c>
    </row>
    <row r="10650" spans="1:5" x14ac:dyDescent="0.55000000000000004">
      <c r="A10650">
        <v>8</v>
      </c>
      <c r="B10650">
        <v>90000</v>
      </c>
      <c r="C10650" s="6">
        <v>43617</v>
      </c>
      <c r="D10650">
        <v>-176.84</v>
      </c>
      <c r="E10650" t="str">
        <f>INDEX(LedgerMapping[[#All],[Area]],MATCH(Transactions[[#This Row],[Sub Ledger]],LedgerMapping[[#All],[Sub Ledger]],0))</f>
        <v>Income Statement</v>
      </c>
    </row>
    <row r="10651" spans="1:5" x14ac:dyDescent="0.55000000000000004">
      <c r="A10651">
        <v>8</v>
      </c>
      <c r="B10651">
        <v>90000</v>
      </c>
      <c r="C10651" s="6">
        <v>43647</v>
      </c>
      <c r="D10651">
        <v>-155.63</v>
      </c>
      <c r="E10651" t="str">
        <f>INDEX(LedgerMapping[[#All],[Area]],MATCH(Transactions[[#This Row],[Sub Ledger]],LedgerMapping[[#All],[Sub Ledger]],0))</f>
        <v>Income Statement</v>
      </c>
    </row>
    <row r="10652" spans="1:5" x14ac:dyDescent="0.55000000000000004">
      <c r="A10652">
        <v>8</v>
      </c>
      <c r="B10652">
        <v>90000</v>
      </c>
      <c r="C10652" s="6">
        <v>43678</v>
      </c>
      <c r="D10652">
        <v>-176.84</v>
      </c>
      <c r="E10652" t="str">
        <f>INDEX(LedgerMapping[[#All],[Area]],MATCH(Transactions[[#This Row],[Sub Ledger]],LedgerMapping[[#All],[Sub Ledger]],0))</f>
        <v>Income Statement</v>
      </c>
    </row>
    <row r="10653" spans="1:5" x14ac:dyDescent="0.55000000000000004">
      <c r="A10653">
        <v>8</v>
      </c>
      <c r="B10653">
        <v>90000</v>
      </c>
      <c r="C10653" s="6">
        <v>43709</v>
      </c>
      <c r="D10653">
        <v>-269.27</v>
      </c>
      <c r="E10653" t="str">
        <f>INDEX(LedgerMapping[[#All],[Area]],MATCH(Transactions[[#This Row],[Sub Ledger]],LedgerMapping[[#All],[Sub Ledger]],0))</f>
        <v>Income Statement</v>
      </c>
    </row>
    <row r="10654" spans="1:5" x14ac:dyDescent="0.55000000000000004">
      <c r="A10654">
        <v>8</v>
      </c>
      <c r="B10654">
        <v>90000</v>
      </c>
      <c r="C10654" s="6">
        <v>43739</v>
      </c>
      <c r="D10654">
        <v>-191.99</v>
      </c>
      <c r="E10654" t="str">
        <f>INDEX(LedgerMapping[[#All],[Area]],MATCH(Transactions[[#This Row],[Sub Ledger]],LedgerMapping[[#All],[Sub Ledger]],0))</f>
        <v>Income Statement</v>
      </c>
    </row>
    <row r="10655" spans="1:5" x14ac:dyDescent="0.55000000000000004">
      <c r="A10655">
        <v>8</v>
      </c>
      <c r="B10655">
        <v>90000</v>
      </c>
      <c r="C10655" s="6">
        <v>43770</v>
      </c>
      <c r="D10655">
        <v>-125.33</v>
      </c>
      <c r="E10655" t="str">
        <f>INDEX(LedgerMapping[[#All],[Area]],MATCH(Transactions[[#This Row],[Sub Ledger]],LedgerMapping[[#All],[Sub Ledger]],0))</f>
        <v>Income Statement</v>
      </c>
    </row>
    <row r="10656" spans="1:5" x14ac:dyDescent="0.55000000000000004">
      <c r="A10656">
        <v>8</v>
      </c>
      <c r="B10656">
        <v>90000</v>
      </c>
      <c r="C10656" s="6">
        <v>43800</v>
      </c>
      <c r="D10656">
        <v>-193.51</v>
      </c>
      <c r="E10656" t="str">
        <f>INDEX(LedgerMapping[[#All],[Area]],MATCH(Transactions[[#This Row],[Sub Ledger]],LedgerMapping[[#All],[Sub Ledger]],0))</f>
        <v>Income Statement</v>
      </c>
    </row>
    <row r="10657" spans="1:5" x14ac:dyDescent="0.55000000000000004">
      <c r="A10657">
        <v>8</v>
      </c>
      <c r="B10657">
        <v>90000</v>
      </c>
      <c r="C10657" s="6">
        <v>43831</v>
      </c>
      <c r="D10657">
        <v>-176.84</v>
      </c>
      <c r="E10657" t="str">
        <f>INDEX(LedgerMapping[[#All],[Area]],MATCH(Transactions[[#This Row],[Sub Ledger]],LedgerMapping[[#All],[Sub Ledger]],0))</f>
        <v>Income Statement</v>
      </c>
    </row>
    <row r="10658" spans="1:5" x14ac:dyDescent="0.55000000000000004">
      <c r="A10658">
        <v>8</v>
      </c>
      <c r="B10658">
        <v>90000</v>
      </c>
      <c r="C10658" s="6">
        <v>43862</v>
      </c>
      <c r="D10658">
        <v>-188.96</v>
      </c>
      <c r="E10658" t="str">
        <f>INDEX(LedgerMapping[[#All],[Area]],MATCH(Transactions[[#This Row],[Sub Ledger]],LedgerMapping[[#All],[Sub Ledger]],0))</f>
        <v>Income Statement</v>
      </c>
    </row>
    <row r="10659" spans="1:5" x14ac:dyDescent="0.55000000000000004">
      <c r="A10659">
        <v>8</v>
      </c>
      <c r="B10659">
        <v>90000</v>
      </c>
      <c r="C10659" s="6">
        <v>43891</v>
      </c>
      <c r="D10659">
        <v>-198.05</v>
      </c>
      <c r="E10659" t="str">
        <f>INDEX(LedgerMapping[[#All],[Area]],MATCH(Transactions[[#This Row],[Sub Ledger]],LedgerMapping[[#All],[Sub Ledger]],0))</f>
        <v>Income Statement</v>
      </c>
    </row>
    <row r="10660" spans="1:5" x14ac:dyDescent="0.55000000000000004">
      <c r="A10660">
        <v>8</v>
      </c>
      <c r="B10660">
        <v>90000</v>
      </c>
      <c r="C10660" s="6">
        <v>43922</v>
      </c>
      <c r="D10660">
        <v>-160.18</v>
      </c>
      <c r="E10660" t="str">
        <f>INDEX(LedgerMapping[[#All],[Area]],MATCH(Transactions[[#This Row],[Sub Ledger]],LedgerMapping[[#All],[Sub Ledger]],0))</f>
        <v>Income Statement</v>
      </c>
    </row>
    <row r="10661" spans="1:5" x14ac:dyDescent="0.55000000000000004">
      <c r="A10661">
        <v>8</v>
      </c>
      <c r="B10661">
        <v>90000</v>
      </c>
      <c r="C10661" s="6">
        <v>43952</v>
      </c>
      <c r="D10661">
        <v>-176.84</v>
      </c>
      <c r="E10661" t="str">
        <f>INDEX(LedgerMapping[[#All],[Area]],MATCH(Transactions[[#This Row],[Sub Ledger]],LedgerMapping[[#All],[Sub Ledger]],0))</f>
        <v>Income Statement</v>
      </c>
    </row>
    <row r="10662" spans="1:5" x14ac:dyDescent="0.55000000000000004">
      <c r="A10662">
        <v>8</v>
      </c>
      <c r="B10662">
        <v>90000</v>
      </c>
      <c r="C10662" s="6">
        <v>43983</v>
      </c>
      <c r="D10662">
        <v>-240.48</v>
      </c>
      <c r="E10662" t="str">
        <f>INDEX(LedgerMapping[[#All],[Area]],MATCH(Transactions[[#This Row],[Sub Ledger]],LedgerMapping[[#All],[Sub Ledger]],0))</f>
        <v>Income Statement</v>
      </c>
    </row>
    <row r="10663" spans="1:5" x14ac:dyDescent="0.55000000000000004">
      <c r="A10663">
        <v>8</v>
      </c>
      <c r="B10663">
        <v>90000</v>
      </c>
      <c r="C10663" s="6">
        <v>44013</v>
      </c>
      <c r="D10663">
        <v>-219.27</v>
      </c>
      <c r="E10663" t="str">
        <f>INDEX(LedgerMapping[[#All],[Area]],MATCH(Transactions[[#This Row],[Sub Ledger]],LedgerMapping[[#All],[Sub Ledger]],0))</f>
        <v>Income Statement</v>
      </c>
    </row>
    <row r="10664" spans="1:5" x14ac:dyDescent="0.55000000000000004">
      <c r="A10664">
        <v>8</v>
      </c>
      <c r="B10664">
        <v>90000</v>
      </c>
      <c r="C10664" s="6">
        <v>44044</v>
      </c>
      <c r="D10664">
        <v>-264.72000000000003</v>
      </c>
      <c r="E10664" t="str">
        <f>INDEX(LedgerMapping[[#All],[Area]],MATCH(Transactions[[#This Row],[Sub Ledger]],LedgerMapping[[#All],[Sub Ledger]],0))</f>
        <v>Income Statement</v>
      </c>
    </row>
    <row r="10665" spans="1:5" x14ac:dyDescent="0.55000000000000004">
      <c r="A10665">
        <v>8</v>
      </c>
      <c r="B10665">
        <v>90000</v>
      </c>
      <c r="C10665" s="6">
        <v>44075</v>
      </c>
      <c r="D10665">
        <v>-182.9</v>
      </c>
      <c r="E10665" t="str">
        <f>INDEX(LedgerMapping[[#All],[Area]],MATCH(Transactions[[#This Row],[Sub Ledger]],LedgerMapping[[#All],[Sub Ledger]],0))</f>
        <v>Income Statement</v>
      </c>
    </row>
    <row r="10666" spans="1:5" x14ac:dyDescent="0.55000000000000004">
      <c r="A10666">
        <v>8</v>
      </c>
      <c r="B10666">
        <v>90000</v>
      </c>
      <c r="C10666" s="6">
        <v>44105</v>
      </c>
      <c r="D10666">
        <v>-204.12</v>
      </c>
      <c r="E10666" t="str">
        <f>INDEX(LedgerMapping[[#All],[Area]],MATCH(Transactions[[#This Row],[Sub Ledger]],LedgerMapping[[#All],[Sub Ledger]],0))</f>
        <v>Income Statement</v>
      </c>
    </row>
    <row r="10667" spans="1:5" x14ac:dyDescent="0.55000000000000004">
      <c r="A10667">
        <v>8</v>
      </c>
      <c r="B10667">
        <v>90000</v>
      </c>
      <c r="C10667" s="6">
        <v>44136</v>
      </c>
      <c r="D10667">
        <v>-219.27</v>
      </c>
      <c r="E10667" t="str">
        <f>INDEX(LedgerMapping[[#All],[Area]],MATCH(Transactions[[#This Row],[Sub Ledger]],LedgerMapping[[#All],[Sub Ledger]],0))</f>
        <v>Income Statement</v>
      </c>
    </row>
    <row r="10668" spans="1:5" x14ac:dyDescent="0.55000000000000004">
      <c r="A10668">
        <v>8</v>
      </c>
      <c r="B10668">
        <v>90000</v>
      </c>
      <c r="C10668" s="6">
        <v>44166</v>
      </c>
      <c r="D10668">
        <v>-237.45</v>
      </c>
      <c r="E10668" t="str">
        <f>INDEX(LedgerMapping[[#All],[Area]],MATCH(Transactions[[#This Row],[Sub Ledger]],LedgerMapping[[#All],[Sub Ledger]],0))</f>
        <v>Income Statement</v>
      </c>
    </row>
    <row r="10669" spans="1:5" x14ac:dyDescent="0.55000000000000004">
      <c r="A10669">
        <v>8</v>
      </c>
      <c r="B10669">
        <v>90000</v>
      </c>
      <c r="C10669" s="6">
        <v>44197</v>
      </c>
      <c r="D10669">
        <v>-296.54000000000002</v>
      </c>
      <c r="E10669" t="str">
        <f>INDEX(LedgerMapping[[#All],[Area]],MATCH(Transactions[[#This Row],[Sub Ledger]],LedgerMapping[[#All],[Sub Ledger]],0))</f>
        <v>Income Statement</v>
      </c>
    </row>
    <row r="10670" spans="1:5" x14ac:dyDescent="0.55000000000000004">
      <c r="A10670">
        <v>8</v>
      </c>
      <c r="B10670">
        <v>90000</v>
      </c>
      <c r="C10670" s="6">
        <v>44228</v>
      </c>
      <c r="D10670">
        <v>-432.91</v>
      </c>
      <c r="E10670" t="str">
        <f>INDEX(LedgerMapping[[#All],[Area]],MATCH(Transactions[[#This Row],[Sub Ledger]],LedgerMapping[[#All],[Sub Ledger]],0))</f>
        <v>Income Statement</v>
      </c>
    </row>
    <row r="10671" spans="1:5" x14ac:dyDescent="0.55000000000000004">
      <c r="A10671">
        <v>8</v>
      </c>
      <c r="B10671">
        <v>90000</v>
      </c>
      <c r="C10671" s="6">
        <v>44256</v>
      </c>
      <c r="D10671">
        <v>-290.48</v>
      </c>
      <c r="E10671" t="str">
        <f>INDEX(LedgerMapping[[#All],[Area]],MATCH(Transactions[[#This Row],[Sub Ledger]],LedgerMapping[[#All],[Sub Ledger]],0))</f>
        <v>Income Statement</v>
      </c>
    </row>
    <row r="10672" spans="1:5" x14ac:dyDescent="0.55000000000000004">
      <c r="A10672">
        <v>8</v>
      </c>
      <c r="B10672">
        <v>90000</v>
      </c>
      <c r="C10672" s="6">
        <v>44287</v>
      </c>
      <c r="D10672">
        <v>-264.72000000000003</v>
      </c>
      <c r="E10672" t="str">
        <f>INDEX(LedgerMapping[[#All],[Area]],MATCH(Transactions[[#This Row],[Sub Ledger]],LedgerMapping[[#All],[Sub Ledger]],0))</f>
        <v>Income Statement</v>
      </c>
    </row>
    <row r="10673" spans="1:5" x14ac:dyDescent="0.55000000000000004">
      <c r="A10673">
        <v>8</v>
      </c>
      <c r="B10673">
        <v>90000</v>
      </c>
      <c r="C10673" s="6">
        <v>44317</v>
      </c>
      <c r="D10673">
        <v>-270.77999999999997</v>
      </c>
      <c r="E10673" t="str">
        <f>INDEX(LedgerMapping[[#All],[Area]],MATCH(Transactions[[#This Row],[Sub Ledger]],LedgerMapping[[#All],[Sub Ledger]],0))</f>
        <v>Income Statement</v>
      </c>
    </row>
    <row r="10674" spans="1:5" x14ac:dyDescent="0.55000000000000004">
      <c r="A10674">
        <v>8</v>
      </c>
      <c r="B10674">
        <v>90000</v>
      </c>
      <c r="C10674" s="6">
        <v>44348</v>
      </c>
      <c r="D10674">
        <v>-340.48</v>
      </c>
      <c r="E10674" t="str">
        <f>INDEX(LedgerMapping[[#All],[Area]],MATCH(Transactions[[#This Row],[Sub Ledger]],LedgerMapping[[#All],[Sub Ledger]],0))</f>
        <v>Income Statement</v>
      </c>
    </row>
    <row r="10675" spans="1:5" x14ac:dyDescent="0.55000000000000004">
      <c r="A10675">
        <v>8</v>
      </c>
      <c r="B10675">
        <v>90000</v>
      </c>
      <c r="C10675" s="6">
        <v>44378</v>
      </c>
      <c r="D10675">
        <v>-258.66000000000003</v>
      </c>
      <c r="E10675" t="str">
        <f>INDEX(LedgerMapping[[#All],[Area]],MATCH(Transactions[[#This Row],[Sub Ledger]],LedgerMapping[[#All],[Sub Ledger]],0))</f>
        <v>Income Statement</v>
      </c>
    </row>
    <row r="10676" spans="1:5" x14ac:dyDescent="0.55000000000000004">
      <c r="A10676">
        <v>8</v>
      </c>
      <c r="B10676">
        <v>90000</v>
      </c>
      <c r="C10676" s="6">
        <v>44409</v>
      </c>
      <c r="D10676">
        <v>-367.75</v>
      </c>
      <c r="E10676" t="str">
        <f>INDEX(LedgerMapping[[#All],[Area]],MATCH(Transactions[[#This Row],[Sub Ledger]],LedgerMapping[[#All],[Sub Ledger]],0))</f>
        <v>Income Statement</v>
      </c>
    </row>
    <row r="10677" spans="1:5" x14ac:dyDescent="0.55000000000000004">
      <c r="A10677">
        <v>8</v>
      </c>
      <c r="B10677">
        <v>90000</v>
      </c>
      <c r="C10677" s="6">
        <v>44440</v>
      </c>
      <c r="D10677">
        <v>-273.81</v>
      </c>
      <c r="E10677" t="str">
        <f>INDEX(LedgerMapping[[#All],[Area]],MATCH(Transactions[[#This Row],[Sub Ledger]],LedgerMapping[[#All],[Sub Ledger]],0))</f>
        <v>Income Statement</v>
      </c>
    </row>
    <row r="10678" spans="1:5" x14ac:dyDescent="0.55000000000000004">
      <c r="A10678">
        <v>8</v>
      </c>
      <c r="B10678">
        <v>90000</v>
      </c>
      <c r="C10678" s="6">
        <v>44470</v>
      </c>
      <c r="D10678">
        <v>-287.45</v>
      </c>
      <c r="E10678" t="str">
        <f>INDEX(LedgerMapping[[#All],[Area]],MATCH(Transactions[[#This Row],[Sub Ledger]],LedgerMapping[[#All],[Sub Ledger]],0))</f>
        <v>Income Statement</v>
      </c>
    </row>
    <row r="10679" spans="1:5" x14ac:dyDescent="0.55000000000000004">
      <c r="A10679">
        <v>8</v>
      </c>
      <c r="B10679">
        <v>90000</v>
      </c>
      <c r="C10679" s="6">
        <v>44501</v>
      </c>
      <c r="D10679">
        <v>-407.15</v>
      </c>
      <c r="E10679" t="str">
        <f>INDEX(LedgerMapping[[#All],[Area]],MATCH(Transactions[[#This Row],[Sub Ledger]],LedgerMapping[[#All],[Sub Ledger]],0))</f>
        <v>Income Statement</v>
      </c>
    </row>
    <row r="10680" spans="1:5" x14ac:dyDescent="0.55000000000000004">
      <c r="A10680">
        <v>8</v>
      </c>
      <c r="B10680">
        <v>90000</v>
      </c>
      <c r="C10680" s="6">
        <v>44531</v>
      </c>
      <c r="D10680">
        <v>-223.81</v>
      </c>
      <c r="E10680" t="str">
        <f>INDEX(LedgerMapping[[#All],[Area]],MATCH(Transactions[[#This Row],[Sub Ledger]],LedgerMapping[[#All],[Sub Ledger]],0))</f>
        <v>Income Statement</v>
      </c>
    </row>
    <row r="10681" spans="1:5" x14ac:dyDescent="0.55000000000000004">
      <c r="A10681">
        <v>8</v>
      </c>
      <c r="B10681">
        <v>90000</v>
      </c>
      <c r="C10681" s="6">
        <v>44256</v>
      </c>
      <c r="D10681">
        <v>-267.07010000000002</v>
      </c>
      <c r="E10681" t="str">
        <f>INDEX(LedgerMapping[[#All],[Area]],MATCH(Transactions[[#This Row],[Sub Ledger]],LedgerMapping[[#All],[Sub Ledger]],0))</f>
        <v>Income Statement</v>
      </c>
    </row>
    <row r="10682" spans="1:5" x14ac:dyDescent="0.55000000000000004">
      <c r="A10682">
        <v>8</v>
      </c>
      <c r="B10682">
        <v>90000</v>
      </c>
      <c r="C10682" s="6">
        <v>44256</v>
      </c>
      <c r="D10682">
        <v>-523.73159999999996</v>
      </c>
      <c r="E10682" t="str">
        <f>INDEX(LedgerMapping[[#All],[Area]],MATCH(Transactions[[#This Row],[Sub Ledger]],LedgerMapping[[#All],[Sub Ledger]],0))</f>
        <v>Income Statement</v>
      </c>
    </row>
    <row r="10683" spans="1:5" x14ac:dyDescent="0.55000000000000004">
      <c r="A10683">
        <v>8</v>
      </c>
      <c r="B10683">
        <v>90000</v>
      </c>
      <c r="C10683" s="6">
        <v>44256</v>
      </c>
      <c r="D10683">
        <v>-437.23910000000001</v>
      </c>
      <c r="E10683" t="str">
        <f>INDEX(LedgerMapping[[#All],[Area]],MATCH(Transactions[[#This Row],[Sub Ledger]],LedgerMapping[[#All],[Sub Ledger]],0))</f>
        <v>Income Statement</v>
      </c>
    </row>
    <row r="10684" spans="1:5" x14ac:dyDescent="0.55000000000000004">
      <c r="A10684">
        <v>8</v>
      </c>
      <c r="B10684">
        <v>87000</v>
      </c>
      <c r="C10684" s="6">
        <v>43497</v>
      </c>
      <c r="D10684">
        <v>-546.54999999999995</v>
      </c>
      <c r="E10684" t="str">
        <f>INDEX(LedgerMapping[[#All],[Area]],MATCH(Transactions[[#This Row],[Sub Ledger]],LedgerMapping[[#All],[Sub Ledger]],0))</f>
        <v>Income Statement</v>
      </c>
    </row>
    <row r="10685" spans="1:5" x14ac:dyDescent="0.55000000000000004">
      <c r="A10685">
        <v>8</v>
      </c>
      <c r="B10685">
        <v>87000</v>
      </c>
      <c r="C10685" s="6">
        <v>43525</v>
      </c>
      <c r="D10685">
        <v>-546.54999999999995</v>
      </c>
      <c r="E10685" t="str">
        <f>INDEX(LedgerMapping[[#All],[Area]],MATCH(Transactions[[#This Row],[Sub Ledger]],LedgerMapping[[#All],[Sub Ledger]],0))</f>
        <v>Income Statement</v>
      </c>
    </row>
    <row r="10686" spans="1:5" x14ac:dyDescent="0.55000000000000004">
      <c r="A10686">
        <v>8</v>
      </c>
      <c r="B10686">
        <v>87000</v>
      </c>
      <c r="C10686" s="6">
        <v>43556</v>
      </c>
      <c r="D10686">
        <v>-682.91</v>
      </c>
      <c r="E10686" t="str">
        <f>INDEX(LedgerMapping[[#All],[Area]],MATCH(Transactions[[#This Row],[Sub Ledger]],LedgerMapping[[#All],[Sub Ledger]],0))</f>
        <v>Income Statement</v>
      </c>
    </row>
    <row r="10687" spans="1:5" x14ac:dyDescent="0.55000000000000004">
      <c r="A10687">
        <v>8</v>
      </c>
      <c r="B10687">
        <v>87000</v>
      </c>
      <c r="C10687" s="6">
        <v>43586</v>
      </c>
      <c r="D10687">
        <v>-546.54999999999995</v>
      </c>
      <c r="E10687" t="str">
        <f>INDEX(LedgerMapping[[#All],[Area]],MATCH(Transactions[[#This Row],[Sub Ledger]],LedgerMapping[[#All],[Sub Ledger]],0))</f>
        <v>Income Statement</v>
      </c>
    </row>
    <row r="10688" spans="1:5" x14ac:dyDescent="0.55000000000000004">
      <c r="A10688">
        <v>8</v>
      </c>
      <c r="B10688">
        <v>87000</v>
      </c>
      <c r="C10688" s="6">
        <v>43617</v>
      </c>
      <c r="D10688">
        <v>-546.54999999999995</v>
      </c>
      <c r="E10688" t="str">
        <f>INDEX(LedgerMapping[[#All],[Area]],MATCH(Transactions[[#This Row],[Sub Ledger]],LedgerMapping[[#All],[Sub Ledger]],0))</f>
        <v>Income Statement</v>
      </c>
    </row>
    <row r="10689" spans="1:5" x14ac:dyDescent="0.55000000000000004">
      <c r="A10689">
        <v>8</v>
      </c>
      <c r="B10689">
        <v>87000</v>
      </c>
      <c r="C10689" s="6">
        <v>43647</v>
      </c>
      <c r="D10689">
        <v>-410.18</v>
      </c>
      <c r="E10689" t="str">
        <f>INDEX(LedgerMapping[[#All],[Area]],MATCH(Transactions[[#This Row],[Sub Ledger]],LedgerMapping[[#All],[Sub Ledger]],0))</f>
        <v>Income Statement</v>
      </c>
    </row>
    <row r="10690" spans="1:5" x14ac:dyDescent="0.55000000000000004">
      <c r="A10690">
        <v>8</v>
      </c>
      <c r="B10690">
        <v>87000</v>
      </c>
      <c r="C10690" s="6">
        <v>43678</v>
      </c>
      <c r="D10690">
        <v>-410.18</v>
      </c>
      <c r="E10690" t="str">
        <f>INDEX(LedgerMapping[[#All],[Area]],MATCH(Transactions[[#This Row],[Sub Ledger]],LedgerMapping[[#All],[Sub Ledger]],0))</f>
        <v>Income Statement</v>
      </c>
    </row>
    <row r="10691" spans="1:5" x14ac:dyDescent="0.55000000000000004">
      <c r="A10691">
        <v>8</v>
      </c>
      <c r="B10691">
        <v>87000</v>
      </c>
      <c r="C10691" s="6">
        <v>43709</v>
      </c>
      <c r="D10691">
        <v>-682.91</v>
      </c>
      <c r="E10691" t="str">
        <f>INDEX(LedgerMapping[[#All],[Area]],MATCH(Transactions[[#This Row],[Sub Ledger]],LedgerMapping[[#All],[Sub Ledger]],0))</f>
        <v>Income Statement</v>
      </c>
    </row>
    <row r="10692" spans="1:5" x14ac:dyDescent="0.55000000000000004">
      <c r="A10692">
        <v>8</v>
      </c>
      <c r="B10692">
        <v>87000</v>
      </c>
      <c r="C10692" s="6">
        <v>43739</v>
      </c>
      <c r="D10692">
        <v>-546.54999999999995</v>
      </c>
      <c r="E10692" t="str">
        <f>INDEX(LedgerMapping[[#All],[Area]],MATCH(Transactions[[#This Row],[Sub Ledger]],LedgerMapping[[#All],[Sub Ledger]],0))</f>
        <v>Income Statement</v>
      </c>
    </row>
    <row r="10693" spans="1:5" x14ac:dyDescent="0.55000000000000004">
      <c r="A10693">
        <v>8</v>
      </c>
      <c r="B10693">
        <v>87000</v>
      </c>
      <c r="C10693" s="6">
        <v>43770</v>
      </c>
      <c r="D10693">
        <v>-546.54999999999995</v>
      </c>
      <c r="E10693" t="str">
        <f>INDEX(LedgerMapping[[#All],[Area]],MATCH(Transactions[[#This Row],[Sub Ledger]],LedgerMapping[[#All],[Sub Ledger]],0))</f>
        <v>Income Statement</v>
      </c>
    </row>
    <row r="10694" spans="1:5" x14ac:dyDescent="0.55000000000000004">
      <c r="A10694">
        <v>8</v>
      </c>
      <c r="B10694">
        <v>87000</v>
      </c>
      <c r="C10694" s="6">
        <v>43800</v>
      </c>
      <c r="D10694">
        <v>-682.91</v>
      </c>
      <c r="E10694" t="str">
        <f>INDEX(LedgerMapping[[#All],[Area]],MATCH(Transactions[[#This Row],[Sub Ledger]],LedgerMapping[[#All],[Sub Ledger]],0))</f>
        <v>Income Statement</v>
      </c>
    </row>
    <row r="10695" spans="1:5" x14ac:dyDescent="0.55000000000000004">
      <c r="A10695">
        <v>8</v>
      </c>
      <c r="B10695">
        <v>87000</v>
      </c>
      <c r="C10695" s="6">
        <v>43831</v>
      </c>
      <c r="D10695">
        <v>-682.91</v>
      </c>
      <c r="E10695" t="str">
        <f>INDEX(LedgerMapping[[#All],[Area]],MATCH(Transactions[[#This Row],[Sub Ledger]],LedgerMapping[[#All],[Sub Ledger]],0))</f>
        <v>Income Statement</v>
      </c>
    </row>
    <row r="10696" spans="1:5" x14ac:dyDescent="0.55000000000000004">
      <c r="A10696">
        <v>8</v>
      </c>
      <c r="B10696">
        <v>87000</v>
      </c>
      <c r="C10696" s="6">
        <v>43862</v>
      </c>
      <c r="D10696">
        <v>-682.91</v>
      </c>
      <c r="E10696" t="str">
        <f>INDEX(LedgerMapping[[#All],[Area]],MATCH(Transactions[[#This Row],[Sub Ledger]],LedgerMapping[[#All],[Sub Ledger]],0))</f>
        <v>Income Statement</v>
      </c>
    </row>
    <row r="10697" spans="1:5" x14ac:dyDescent="0.55000000000000004">
      <c r="A10697">
        <v>8</v>
      </c>
      <c r="B10697">
        <v>87000</v>
      </c>
      <c r="C10697" s="6">
        <v>43891</v>
      </c>
      <c r="D10697">
        <v>-819.28</v>
      </c>
      <c r="E10697" t="str">
        <f>INDEX(LedgerMapping[[#All],[Area]],MATCH(Transactions[[#This Row],[Sub Ledger]],LedgerMapping[[#All],[Sub Ledger]],0))</f>
        <v>Income Statement</v>
      </c>
    </row>
    <row r="10698" spans="1:5" x14ac:dyDescent="0.55000000000000004">
      <c r="A10698">
        <v>8</v>
      </c>
      <c r="B10698">
        <v>87000</v>
      </c>
      <c r="C10698" s="6">
        <v>43922</v>
      </c>
      <c r="D10698">
        <v>-682.91</v>
      </c>
      <c r="E10698" t="str">
        <f>INDEX(LedgerMapping[[#All],[Area]],MATCH(Transactions[[#This Row],[Sub Ledger]],LedgerMapping[[#All],[Sub Ledger]],0))</f>
        <v>Income Statement</v>
      </c>
    </row>
    <row r="10699" spans="1:5" x14ac:dyDescent="0.55000000000000004">
      <c r="A10699">
        <v>8</v>
      </c>
      <c r="B10699">
        <v>87000</v>
      </c>
      <c r="C10699" s="6">
        <v>43952</v>
      </c>
      <c r="D10699">
        <v>-819.28</v>
      </c>
      <c r="E10699" t="str">
        <f>INDEX(LedgerMapping[[#All],[Area]],MATCH(Transactions[[#This Row],[Sub Ledger]],LedgerMapping[[#All],[Sub Ledger]],0))</f>
        <v>Income Statement</v>
      </c>
    </row>
    <row r="10700" spans="1:5" x14ac:dyDescent="0.55000000000000004">
      <c r="A10700">
        <v>8</v>
      </c>
      <c r="B10700">
        <v>87000</v>
      </c>
      <c r="C10700" s="6">
        <v>43983</v>
      </c>
      <c r="D10700">
        <v>-682.91</v>
      </c>
      <c r="E10700" t="str">
        <f>INDEX(LedgerMapping[[#All],[Area]],MATCH(Transactions[[#This Row],[Sub Ledger]],LedgerMapping[[#All],[Sub Ledger]],0))</f>
        <v>Income Statement</v>
      </c>
    </row>
    <row r="10701" spans="1:5" x14ac:dyDescent="0.55000000000000004">
      <c r="A10701">
        <v>8</v>
      </c>
      <c r="B10701">
        <v>87000</v>
      </c>
      <c r="C10701" s="6">
        <v>44013</v>
      </c>
      <c r="D10701">
        <v>-819.28</v>
      </c>
      <c r="E10701" t="str">
        <f>INDEX(LedgerMapping[[#All],[Area]],MATCH(Transactions[[#This Row],[Sub Ledger]],LedgerMapping[[#All],[Sub Ledger]],0))</f>
        <v>Income Statement</v>
      </c>
    </row>
    <row r="10702" spans="1:5" x14ac:dyDescent="0.55000000000000004">
      <c r="A10702">
        <v>8</v>
      </c>
      <c r="B10702">
        <v>87000</v>
      </c>
      <c r="C10702" s="6">
        <v>44044</v>
      </c>
      <c r="D10702">
        <v>-682.91</v>
      </c>
      <c r="E10702" t="str">
        <f>INDEX(LedgerMapping[[#All],[Area]],MATCH(Transactions[[#This Row],[Sub Ledger]],LedgerMapping[[#All],[Sub Ledger]],0))</f>
        <v>Income Statement</v>
      </c>
    </row>
    <row r="10703" spans="1:5" x14ac:dyDescent="0.55000000000000004">
      <c r="A10703">
        <v>8</v>
      </c>
      <c r="B10703">
        <v>87000</v>
      </c>
      <c r="C10703" s="6">
        <v>44075</v>
      </c>
      <c r="D10703">
        <v>-546.54999999999995</v>
      </c>
      <c r="E10703" t="str">
        <f>INDEX(LedgerMapping[[#All],[Area]],MATCH(Transactions[[#This Row],[Sub Ledger]],LedgerMapping[[#All],[Sub Ledger]],0))</f>
        <v>Income Statement</v>
      </c>
    </row>
    <row r="10704" spans="1:5" x14ac:dyDescent="0.55000000000000004">
      <c r="A10704">
        <v>8</v>
      </c>
      <c r="B10704">
        <v>87000</v>
      </c>
      <c r="C10704" s="6">
        <v>44105</v>
      </c>
      <c r="D10704">
        <v>-682.91</v>
      </c>
      <c r="E10704" t="str">
        <f>INDEX(LedgerMapping[[#All],[Area]],MATCH(Transactions[[#This Row],[Sub Ledger]],LedgerMapping[[#All],[Sub Ledger]],0))</f>
        <v>Income Statement</v>
      </c>
    </row>
    <row r="10705" spans="1:5" x14ac:dyDescent="0.55000000000000004">
      <c r="A10705">
        <v>8</v>
      </c>
      <c r="B10705">
        <v>87000</v>
      </c>
      <c r="C10705" s="6">
        <v>44136</v>
      </c>
      <c r="D10705">
        <v>-819.28</v>
      </c>
      <c r="E10705" t="str">
        <f>INDEX(LedgerMapping[[#All],[Area]],MATCH(Transactions[[#This Row],[Sub Ledger]],LedgerMapping[[#All],[Sub Ledger]],0))</f>
        <v>Income Statement</v>
      </c>
    </row>
    <row r="10706" spans="1:5" x14ac:dyDescent="0.55000000000000004">
      <c r="A10706">
        <v>8</v>
      </c>
      <c r="B10706">
        <v>87000</v>
      </c>
      <c r="C10706" s="6">
        <v>44166</v>
      </c>
      <c r="D10706">
        <v>-682.91</v>
      </c>
      <c r="E10706" t="str">
        <f>INDEX(LedgerMapping[[#All],[Area]],MATCH(Transactions[[#This Row],[Sub Ledger]],LedgerMapping[[#All],[Sub Ledger]],0))</f>
        <v>Income Statement</v>
      </c>
    </row>
    <row r="10707" spans="1:5" x14ac:dyDescent="0.55000000000000004">
      <c r="A10707">
        <v>8</v>
      </c>
      <c r="B10707">
        <v>87000</v>
      </c>
      <c r="C10707" s="6">
        <v>44197</v>
      </c>
      <c r="D10707">
        <v>-955.64</v>
      </c>
      <c r="E10707" t="str">
        <f>INDEX(LedgerMapping[[#All],[Area]],MATCH(Transactions[[#This Row],[Sub Ledger]],LedgerMapping[[#All],[Sub Ledger]],0))</f>
        <v>Income Statement</v>
      </c>
    </row>
    <row r="10708" spans="1:5" x14ac:dyDescent="0.55000000000000004">
      <c r="A10708">
        <v>8</v>
      </c>
      <c r="B10708">
        <v>87000</v>
      </c>
      <c r="C10708" s="6">
        <v>44228</v>
      </c>
      <c r="D10708">
        <v>-819.28</v>
      </c>
      <c r="E10708" t="str">
        <f>INDEX(LedgerMapping[[#All],[Area]],MATCH(Transactions[[#This Row],[Sub Ledger]],LedgerMapping[[#All],[Sub Ledger]],0))</f>
        <v>Income Statement</v>
      </c>
    </row>
    <row r="10709" spans="1:5" x14ac:dyDescent="0.55000000000000004">
      <c r="A10709">
        <v>8</v>
      </c>
      <c r="B10709">
        <v>87000</v>
      </c>
      <c r="C10709" s="6">
        <v>44256</v>
      </c>
      <c r="D10709">
        <v>-955.64</v>
      </c>
      <c r="E10709" t="str">
        <f>INDEX(LedgerMapping[[#All],[Area]],MATCH(Transactions[[#This Row],[Sub Ledger]],LedgerMapping[[#All],[Sub Ledger]],0))</f>
        <v>Income Statement</v>
      </c>
    </row>
    <row r="10710" spans="1:5" x14ac:dyDescent="0.55000000000000004">
      <c r="A10710">
        <v>8</v>
      </c>
      <c r="B10710">
        <v>87000</v>
      </c>
      <c r="C10710" s="6">
        <v>44287</v>
      </c>
      <c r="D10710">
        <v>-955.64</v>
      </c>
      <c r="E10710" t="str">
        <f>INDEX(LedgerMapping[[#All],[Area]],MATCH(Transactions[[#This Row],[Sub Ledger]],LedgerMapping[[#All],[Sub Ledger]],0))</f>
        <v>Income Statement</v>
      </c>
    </row>
    <row r="10711" spans="1:5" x14ac:dyDescent="0.55000000000000004">
      <c r="A10711">
        <v>8</v>
      </c>
      <c r="B10711">
        <v>87000</v>
      </c>
      <c r="C10711" s="6">
        <v>44317</v>
      </c>
      <c r="D10711">
        <v>-1092.01</v>
      </c>
      <c r="E10711" t="str">
        <f>INDEX(LedgerMapping[[#All],[Area]],MATCH(Transactions[[#This Row],[Sub Ledger]],LedgerMapping[[#All],[Sub Ledger]],0))</f>
        <v>Income Statement</v>
      </c>
    </row>
    <row r="10712" spans="1:5" x14ac:dyDescent="0.55000000000000004">
      <c r="A10712">
        <v>8</v>
      </c>
      <c r="B10712">
        <v>87000</v>
      </c>
      <c r="C10712" s="6">
        <v>44348</v>
      </c>
      <c r="D10712">
        <v>-1092.01</v>
      </c>
      <c r="E10712" t="str">
        <f>INDEX(LedgerMapping[[#All],[Area]],MATCH(Transactions[[#This Row],[Sub Ledger]],LedgerMapping[[#All],[Sub Ledger]],0))</f>
        <v>Income Statement</v>
      </c>
    </row>
    <row r="10713" spans="1:5" x14ac:dyDescent="0.55000000000000004">
      <c r="A10713">
        <v>8</v>
      </c>
      <c r="B10713">
        <v>87000</v>
      </c>
      <c r="C10713" s="6">
        <v>44378</v>
      </c>
      <c r="D10713">
        <v>-1092.01</v>
      </c>
      <c r="E10713" t="str">
        <f>INDEX(LedgerMapping[[#All],[Area]],MATCH(Transactions[[#This Row],[Sub Ledger]],LedgerMapping[[#All],[Sub Ledger]],0))</f>
        <v>Income Statement</v>
      </c>
    </row>
    <row r="10714" spans="1:5" x14ac:dyDescent="0.55000000000000004">
      <c r="A10714">
        <v>8</v>
      </c>
      <c r="B10714">
        <v>87000</v>
      </c>
      <c r="C10714" s="6">
        <v>44409</v>
      </c>
      <c r="D10714">
        <v>-819.28</v>
      </c>
      <c r="E10714" t="str">
        <f>INDEX(LedgerMapping[[#All],[Area]],MATCH(Transactions[[#This Row],[Sub Ledger]],LedgerMapping[[#All],[Sub Ledger]],0))</f>
        <v>Income Statement</v>
      </c>
    </row>
    <row r="10715" spans="1:5" x14ac:dyDescent="0.55000000000000004">
      <c r="A10715">
        <v>8</v>
      </c>
      <c r="B10715">
        <v>87000</v>
      </c>
      <c r="C10715" s="6">
        <v>44440</v>
      </c>
      <c r="D10715">
        <v>-1092.01</v>
      </c>
      <c r="E10715" t="str">
        <f>INDEX(LedgerMapping[[#All],[Area]],MATCH(Transactions[[#This Row],[Sub Ledger]],LedgerMapping[[#All],[Sub Ledger]],0))</f>
        <v>Income Statement</v>
      </c>
    </row>
    <row r="10716" spans="1:5" x14ac:dyDescent="0.55000000000000004">
      <c r="A10716">
        <v>8</v>
      </c>
      <c r="B10716">
        <v>87000</v>
      </c>
      <c r="C10716" s="6">
        <v>44470</v>
      </c>
      <c r="D10716">
        <v>-955.64</v>
      </c>
      <c r="E10716" t="str">
        <f>INDEX(LedgerMapping[[#All],[Area]],MATCH(Transactions[[#This Row],[Sub Ledger]],LedgerMapping[[#All],[Sub Ledger]],0))</f>
        <v>Income Statement</v>
      </c>
    </row>
    <row r="10717" spans="1:5" x14ac:dyDescent="0.55000000000000004">
      <c r="A10717">
        <v>8</v>
      </c>
      <c r="B10717">
        <v>87000</v>
      </c>
      <c r="C10717" s="6">
        <v>44501</v>
      </c>
      <c r="D10717">
        <v>-1092.01</v>
      </c>
      <c r="E10717" t="str">
        <f>INDEX(LedgerMapping[[#All],[Area]],MATCH(Transactions[[#This Row],[Sub Ledger]],LedgerMapping[[#All],[Sub Ledger]],0))</f>
        <v>Income Statement</v>
      </c>
    </row>
    <row r="10718" spans="1:5" x14ac:dyDescent="0.55000000000000004">
      <c r="A10718">
        <v>8</v>
      </c>
      <c r="B10718">
        <v>87000</v>
      </c>
      <c r="C10718" s="6">
        <v>44531</v>
      </c>
      <c r="D10718">
        <v>-1092.01</v>
      </c>
      <c r="E10718" t="str">
        <f>INDEX(LedgerMapping[[#All],[Area]],MATCH(Transactions[[#This Row],[Sub Ledger]],LedgerMapping[[#All],[Sub Ledger]],0))</f>
        <v>Income Statement</v>
      </c>
    </row>
    <row r="10719" spans="1:5" x14ac:dyDescent="0.55000000000000004">
      <c r="A10719">
        <v>8</v>
      </c>
      <c r="B10719">
        <v>87000</v>
      </c>
      <c r="C10719" s="6">
        <v>43466</v>
      </c>
      <c r="D10719">
        <v>-546.54999999999995</v>
      </c>
      <c r="E10719" t="str">
        <f>INDEX(LedgerMapping[[#All],[Area]],MATCH(Transactions[[#This Row],[Sub Ledger]],LedgerMapping[[#All],[Sub Ledger]],0))</f>
        <v>Income Statement</v>
      </c>
    </row>
    <row r="10720" spans="1:5" x14ac:dyDescent="0.55000000000000004">
      <c r="A10720">
        <v>8</v>
      </c>
      <c r="B10720">
        <v>87000</v>
      </c>
      <c r="C10720" s="6">
        <v>43466</v>
      </c>
      <c r="D10720">
        <v>-1092.01</v>
      </c>
      <c r="E10720" t="str">
        <f>INDEX(LedgerMapping[[#All],[Area]],MATCH(Transactions[[#This Row],[Sub Ledger]],LedgerMapping[[#All],[Sub Ledger]],0))</f>
        <v>Income Statement</v>
      </c>
    </row>
    <row r="10721" spans="1:5" x14ac:dyDescent="0.55000000000000004">
      <c r="A10721">
        <v>8</v>
      </c>
      <c r="B10721">
        <v>87000</v>
      </c>
      <c r="C10721" s="6">
        <v>43497</v>
      </c>
      <c r="D10721">
        <v>-1092.01</v>
      </c>
      <c r="E10721" t="str">
        <f>INDEX(LedgerMapping[[#All],[Area]],MATCH(Transactions[[#This Row],[Sub Ledger]],LedgerMapping[[#All],[Sub Ledger]],0))</f>
        <v>Income Statement</v>
      </c>
    </row>
    <row r="10722" spans="1:5" x14ac:dyDescent="0.55000000000000004">
      <c r="A10722">
        <v>8</v>
      </c>
      <c r="B10722">
        <v>87000</v>
      </c>
      <c r="C10722" s="6">
        <v>43525</v>
      </c>
      <c r="D10722">
        <v>-1092.01</v>
      </c>
      <c r="E10722" t="str">
        <f>INDEX(LedgerMapping[[#All],[Area]],MATCH(Transactions[[#This Row],[Sub Ledger]],LedgerMapping[[#All],[Sub Ledger]],0))</f>
        <v>Income Statement</v>
      </c>
    </row>
    <row r="10723" spans="1:5" x14ac:dyDescent="0.55000000000000004">
      <c r="A10723">
        <v>8</v>
      </c>
      <c r="B10723">
        <v>87000</v>
      </c>
      <c r="C10723" s="6">
        <v>43556</v>
      </c>
      <c r="D10723">
        <v>-955.64</v>
      </c>
      <c r="E10723" t="str">
        <f>INDEX(LedgerMapping[[#All],[Area]],MATCH(Transactions[[#This Row],[Sub Ledger]],LedgerMapping[[#All],[Sub Ledger]],0))</f>
        <v>Income Statement</v>
      </c>
    </row>
    <row r="10724" spans="1:5" x14ac:dyDescent="0.55000000000000004">
      <c r="A10724">
        <v>8</v>
      </c>
      <c r="B10724">
        <v>87000</v>
      </c>
      <c r="C10724" s="6">
        <v>43586</v>
      </c>
      <c r="D10724">
        <v>-1228.3800000000001</v>
      </c>
      <c r="E10724" t="str">
        <f>INDEX(LedgerMapping[[#All],[Area]],MATCH(Transactions[[#This Row],[Sub Ledger]],LedgerMapping[[#All],[Sub Ledger]],0))</f>
        <v>Income Statement</v>
      </c>
    </row>
    <row r="10725" spans="1:5" x14ac:dyDescent="0.55000000000000004">
      <c r="A10725">
        <v>8</v>
      </c>
      <c r="B10725">
        <v>87000</v>
      </c>
      <c r="C10725" s="6">
        <v>43617</v>
      </c>
      <c r="D10725">
        <v>-1228.3800000000001</v>
      </c>
      <c r="E10725" t="str">
        <f>INDEX(LedgerMapping[[#All],[Area]],MATCH(Transactions[[#This Row],[Sub Ledger]],LedgerMapping[[#All],[Sub Ledger]],0))</f>
        <v>Income Statement</v>
      </c>
    </row>
    <row r="10726" spans="1:5" x14ac:dyDescent="0.55000000000000004">
      <c r="A10726">
        <v>8</v>
      </c>
      <c r="B10726">
        <v>87000</v>
      </c>
      <c r="C10726" s="6">
        <v>43647</v>
      </c>
      <c r="D10726">
        <v>-955.64</v>
      </c>
      <c r="E10726" t="str">
        <f>INDEX(LedgerMapping[[#All],[Area]],MATCH(Transactions[[#This Row],[Sub Ledger]],LedgerMapping[[#All],[Sub Ledger]],0))</f>
        <v>Income Statement</v>
      </c>
    </row>
    <row r="10727" spans="1:5" x14ac:dyDescent="0.55000000000000004">
      <c r="A10727">
        <v>8</v>
      </c>
      <c r="B10727">
        <v>87000</v>
      </c>
      <c r="C10727" s="6">
        <v>43678</v>
      </c>
      <c r="D10727">
        <v>-955.64</v>
      </c>
      <c r="E10727" t="str">
        <f>INDEX(LedgerMapping[[#All],[Area]],MATCH(Transactions[[#This Row],[Sub Ledger]],LedgerMapping[[#All],[Sub Ledger]],0))</f>
        <v>Income Statement</v>
      </c>
    </row>
    <row r="10728" spans="1:5" x14ac:dyDescent="0.55000000000000004">
      <c r="A10728">
        <v>8</v>
      </c>
      <c r="B10728">
        <v>87000</v>
      </c>
      <c r="C10728" s="6">
        <v>43709</v>
      </c>
      <c r="D10728">
        <v>-1228.3800000000001</v>
      </c>
      <c r="E10728" t="str">
        <f>INDEX(LedgerMapping[[#All],[Area]],MATCH(Transactions[[#This Row],[Sub Ledger]],LedgerMapping[[#All],[Sub Ledger]],0))</f>
        <v>Income Statement</v>
      </c>
    </row>
    <row r="10729" spans="1:5" x14ac:dyDescent="0.55000000000000004">
      <c r="A10729">
        <v>8</v>
      </c>
      <c r="B10729">
        <v>87000</v>
      </c>
      <c r="C10729" s="6">
        <v>43739</v>
      </c>
      <c r="D10729">
        <v>-1228.3800000000001</v>
      </c>
      <c r="E10729" t="str">
        <f>INDEX(LedgerMapping[[#All],[Area]],MATCH(Transactions[[#This Row],[Sub Ledger]],LedgerMapping[[#All],[Sub Ledger]],0))</f>
        <v>Income Statement</v>
      </c>
    </row>
    <row r="10730" spans="1:5" x14ac:dyDescent="0.55000000000000004">
      <c r="A10730">
        <v>8</v>
      </c>
      <c r="B10730">
        <v>87000</v>
      </c>
      <c r="C10730" s="6">
        <v>43770</v>
      </c>
      <c r="D10730">
        <v>-1092.01</v>
      </c>
      <c r="E10730" t="str">
        <f>INDEX(LedgerMapping[[#All],[Area]],MATCH(Transactions[[#This Row],[Sub Ledger]],LedgerMapping[[#All],[Sub Ledger]],0))</f>
        <v>Income Statement</v>
      </c>
    </row>
    <row r="10731" spans="1:5" x14ac:dyDescent="0.55000000000000004">
      <c r="A10731">
        <v>8</v>
      </c>
      <c r="B10731">
        <v>87000</v>
      </c>
      <c r="C10731" s="6">
        <v>43800</v>
      </c>
      <c r="D10731">
        <v>-1228.3800000000001</v>
      </c>
      <c r="E10731" t="str">
        <f>INDEX(LedgerMapping[[#All],[Area]],MATCH(Transactions[[#This Row],[Sub Ledger]],LedgerMapping[[#All],[Sub Ledger]],0))</f>
        <v>Income Statement</v>
      </c>
    </row>
    <row r="10732" spans="1:5" x14ac:dyDescent="0.55000000000000004">
      <c r="A10732">
        <v>8</v>
      </c>
      <c r="B10732">
        <v>87000</v>
      </c>
      <c r="C10732" s="6">
        <v>43831</v>
      </c>
      <c r="D10732">
        <v>-1228.3800000000001</v>
      </c>
      <c r="E10732" t="str">
        <f>INDEX(LedgerMapping[[#All],[Area]],MATCH(Transactions[[#This Row],[Sub Ledger]],LedgerMapping[[#All],[Sub Ledger]],0))</f>
        <v>Income Statement</v>
      </c>
    </row>
    <row r="10733" spans="1:5" x14ac:dyDescent="0.55000000000000004">
      <c r="A10733">
        <v>8</v>
      </c>
      <c r="B10733">
        <v>87000</v>
      </c>
      <c r="C10733" s="6">
        <v>43862</v>
      </c>
      <c r="D10733">
        <v>-1501.11</v>
      </c>
      <c r="E10733" t="str">
        <f>INDEX(LedgerMapping[[#All],[Area]],MATCH(Transactions[[#This Row],[Sub Ledger]],LedgerMapping[[#All],[Sub Ledger]],0))</f>
        <v>Income Statement</v>
      </c>
    </row>
    <row r="10734" spans="1:5" x14ac:dyDescent="0.55000000000000004">
      <c r="A10734">
        <v>8</v>
      </c>
      <c r="B10734">
        <v>87000</v>
      </c>
      <c r="C10734" s="6">
        <v>43891</v>
      </c>
      <c r="D10734">
        <v>-1228.3800000000001</v>
      </c>
      <c r="E10734" t="str">
        <f>INDEX(LedgerMapping[[#All],[Area]],MATCH(Transactions[[#This Row],[Sub Ledger]],LedgerMapping[[#All],[Sub Ledger]],0))</f>
        <v>Income Statement</v>
      </c>
    </row>
    <row r="10735" spans="1:5" x14ac:dyDescent="0.55000000000000004">
      <c r="A10735">
        <v>8</v>
      </c>
      <c r="B10735">
        <v>87000</v>
      </c>
      <c r="C10735" s="6">
        <v>43922</v>
      </c>
      <c r="D10735">
        <v>-1364.74</v>
      </c>
      <c r="E10735" t="str">
        <f>INDEX(LedgerMapping[[#All],[Area]],MATCH(Transactions[[#This Row],[Sub Ledger]],LedgerMapping[[#All],[Sub Ledger]],0))</f>
        <v>Income Statement</v>
      </c>
    </row>
    <row r="10736" spans="1:5" x14ac:dyDescent="0.55000000000000004">
      <c r="A10736">
        <v>8</v>
      </c>
      <c r="B10736">
        <v>87000</v>
      </c>
      <c r="C10736" s="6">
        <v>43952</v>
      </c>
      <c r="D10736">
        <v>-1228.3800000000001</v>
      </c>
      <c r="E10736" t="str">
        <f>INDEX(LedgerMapping[[#All],[Area]],MATCH(Transactions[[#This Row],[Sub Ledger]],LedgerMapping[[#All],[Sub Ledger]],0))</f>
        <v>Income Statement</v>
      </c>
    </row>
    <row r="10737" spans="1:5" x14ac:dyDescent="0.55000000000000004">
      <c r="A10737">
        <v>8</v>
      </c>
      <c r="B10737">
        <v>87000</v>
      </c>
      <c r="C10737" s="6">
        <v>43983</v>
      </c>
      <c r="D10737">
        <v>-1501.11</v>
      </c>
      <c r="E10737" t="str">
        <f>INDEX(LedgerMapping[[#All],[Area]],MATCH(Transactions[[#This Row],[Sub Ledger]],LedgerMapping[[#All],[Sub Ledger]],0))</f>
        <v>Income Statement</v>
      </c>
    </row>
    <row r="10738" spans="1:5" x14ac:dyDescent="0.55000000000000004">
      <c r="A10738">
        <v>8</v>
      </c>
      <c r="B10738">
        <v>87000</v>
      </c>
      <c r="C10738" s="6">
        <v>44013</v>
      </c>
      <c r="D10738">
        <v>-1364.74</v>
      </c>
      <c r="E10738" t="str">
        <f>INDEX(LedgerMapping[[#All],[Area]],MATCH(Transactions[[#This Row],[Sub Ledger]],LedgerMapping[[#All],[Sub Ledger]],0))</f>
        <v>Income Statement</v>
      </c>
    </row>
    <row r="10739" spans="1:5" x14ac:dyDescent="0.55000000000000004">
      <c r="A10739">
        <v>8</v>
      </c>
      <c r="B10739">
        <v>87000</v>
      </c>
      <c r="C10739" s="6">
        <v>44044</v>
      </c>
      <c r="D10739">
        <v>-1501.11</v>
      </c>
      <c r="E10739" t="str">
        <f>INDEX(LedgerMapping[[#All],[Area]],MATCH(Transactions[[#This Row],[Sub Ledger]],LedgerMapping[[#All],[Sub Ledger]],0))</f>
        <v>Income Statement</v>
      </c>
    </row>
    <row r="10740" spans="1:5" x14ac:dyDescent="0.55000000000000004">
      <c r="A10740">
        <v>8</v>
      </c>
      <c r="B10740">
        <v>87000</v>
      </c>
      <c r="C10740" s="6">
        <v>44075</v>
      </c>
      <c r="D10740">
        <v>-1228.3800000000001</v>
      </c>
      <c r="E10740" t="str">
        <f>INDEX(LedgerMapping[[#All],[Area]],MATCH(Transactions[[#This Row],[Sub Ledger]],LedgerMapping[[#All],[Sub Ledger]],0))</f>
        <v>Income Statement</v>
      </c>
    </row>
    <row r="10741" spans="1:5" x14ac:dyDescent="0.55000000000000004">
      <c r="A10741">
        <v>8</v>
      </c>
      <c r="B10741">
        <v>87000</v>
      </c>
      <c r="C10741" s="6">
        <v>44105</v>
      </c>
      <c r="D10741">
        <v>-1228.3800000000001</v>
      </c>
      <c r="E10741" t="str">
        <f>INDEX(LedgerMapping[[#All],[Area]],MATCH(Transactions[[#This Row],[Sub Ledger]],LedgerMapping[[#All],[Sub Ledger]],0))</f>
        <v>Income Statement</v>
      </c>
    </row>
    <row r="10742" spans="1:5" x14ac:dyDescent="0.55000000000000004">
      <c r="A10742">
        <v>8</v>
      </c>
      <c r="B10742">
        <v>87000</v>
      </c>
      <c r="C10742" s="6">
        <v>44136</v>
      </c>
      <c r="D10742">
        <v>-1228.3800000000001</v>
      </c>
      <c r="E10742" t="str">
        <f>INDEX(LedgerMapping[[#All],[Area]],MATCH(Transactions[[#This Row],[Sub Ledger]],LedgerMapping[[#All],[Sub Ledger]],0))</f>
        <v>Income Statement</v>
      </c>
    </row>
    <row r="10743" spans="1:5" x14ac:dyDescent="0.55000000000000004">
      <c r="A10743">
        <v>8</v>
      </c>
      <c r="B10743">
        <v>87000</v>
      </c>
      <c r="C10743" s="6">
        <v>44166</v>
      </c>
      <c r="D10743">
        <v>-1501.11</v>
      </c>
      <c r="E10743" t="str">
        <f>INDEX(LedgerMapping[[#All],[Area]],MATCH(Transactions[[#This Row],[Sub Ledger]],LedgerMapping[[#All],[Sub Ledger]],0))</f>
        <v>Income Statement</v>
      </c>
    </row>
    <row r="10744" spans="1:5" x14ac:dyDescent="0.55000000000000004">
      <c r="A10744">
        <v>8</v>
      </c>
      <c r="B10744">
        <v>87000</v>
      </c>
      <c r="C10744" s="6">
        <v>44197</v>
      </c>
      <c r="D10744">
        <v>-1910.21</v>
      </c>
      <c r="E10744" t="str">
        <f>INDEX(LedgerMapping[[#All],[Area]],MATCH(Transactions[[#This Row],[Sub Ledger]],LedgerMapping[[#All],[Sub Ledger]],0))</f>
        <v>Income Statement</v>
      </c>
    </row>
    <row r="10745" spans="1:5" x14ac:dyDescent="0.55000000000000004">
      <c r="A10745">
        <v>8</v>
      </c>
      <c r="B10745">
        <v>87000</v>
      </c>
      <c r="C10745" s="6">
        <v>44228</v>
      </c>
      <c r="D10745">
        <v>-1910.21</v>
      </c>
      <c r="E10745" t="str">
        <f>INDEX(LedgerMapping[[#All],[Area]],MATCH(Transactions[[#This Row],[Sub Ledger]],LedgerMapping[[#All],[Sub Ledger]],0))</f>
        <v>Income Statement</v>
      </c>
    </row>
    <row r="10746" spans="1:5" x14ac:dyDescent="0.55000000000000004">
      <c r="A10746">
        <v>8</v>
      </c>
      <c r="B10746">
        <v>87000</v>
      </c>
      <c r="C10746" s="6">
        <v>44256</v>
      </c>
      <c r="D10746">
        <v>-2046.57</v>
      </c>
      <c r="E10746" t="str">
        <f>INDEX(LedgerMapping[[#All],[Area]],MATCH(Transactions[[#This Row],[Sub Ledger]],LedgerMapping[[#All],[Sub Ledger]],0))</f>
        <v>Income Statement</v>
      </c>
    </row>
    <row r="10747" spans="1:5" x14ac:dyDescent="0.55000000000000004">
      <c r="A10747">
        <v>8</v>
      </c>
      <c r="B10747">
        <v>87000</v>
      </c>
      <c r="C10747" s="6">
        <v>44287</v>
      </c>
      <c r="D10747">
        <v>-1773.84</v>
      </c>
      <c r="E10747" t="str">
        <f>INDEX(LedgerMapping[[#All],[Area]],MATCH(Transactions[[#This Row],[Sub Ledger]],LedgerMapping[[#All],[Sub Ledger]],0))</f>
        <v>Income Statement</v>
      </c>
    </row>
    <row r="10748" spans="1:5" x14ac:dyDescent="0.55000000000000004">
      <c r="A10748">
        <v>8</v>
      </c>
      <c r="B10748">
        <v>87000</v>
      </c>
      <c r="C10748" s="6">
        <v>44317</v>
      </c>
      <c r="D10748">
        <v>-2046.57</v>
      </c>
      <c r="E10748" t="str">
        <f>INDEX(LedgerMapping[[#All],[Area]],MATCH(Transactions[[#This Row],[Sub Ledger]],LedgerMapping[[#All],[Sub Ledger]],0))</f>
        <v>Income Statement</v>
      </c>
    </row>
    <row r="10749" spans="1:5" x14ac:dyDescent="0.55000000000000004">
      <c r="A10749">
        <v>8</v>
      </c>
      <c r="B10749">
        <v>87000</v>
      </c>
      <c r="C10749" s="6">
        <v>44348</v>
      </c>
      <c r="D10749">
        <v>-1910.21</v>
      </c>
      <c r="E10749" t="str">
        <f>INDEX(LedgerMapping[[#All],[Area]],MATCH(Transactions[[#This Row],[Sub Ledger]],LedgerMapping[[#All],[Sub Ledger]],0))</f>
        <v>Income Statement</v>
      </c>
    </row>
    <row r="10750" spans="1:5" x14ac:dyDescent="0.55000000000000004">
      <c r="A10750">
        <v>8</v>
      </c>
      <c r="B10750">
        <v>87000</v>
      </c>
      <c r="C10750" s="6">
        <v>44378</v>
      </c>
      <c r="D10750">
        <v>-1910.21</v>
      </c>
      <c r="E10750" t="str">
        <f>INDEX(LedgerMapping[[#All],[Area]],MATCH(Transactions[[#This Row],[Sub Ledger]],LedgerMapping[[#All],[Sub Ledger]],0))</f>
        <v>Income Statement</v>
      </c>
    </row>
    <row r="10751" spans="1:5" x14ac:dyDescent="0.55000000000000004">
      <c r="A10751">
        <v>8</v>
      </c>
      <c r="B10751">
        <v>87000</v>
      </c>
      <c r="C10751" s="6">
        <v>44409</v>
      </c>
      <c r="D10751">
        <v>-1773.84</v>
      </c>
      <c r="E10751" t="str">
        <f>INDEX(LedgerMapping[[#All],[Area]],MATCH(Transactions[[#This Row],[Sub Ledger]],LedgerMapping[[#All],[Sub Ledger]],0))</f>
        <v>Income Statement</v>
      </c>
    </row>
    <row r="10752" spans="1:5" x14ac:dyDescent="0.55000000000000004">
      <c r="A10752">
        <v>8</v>
      </c>
      <c r="B10752">
        <v>87000</v>
      </c>
      <c r="C10752" s="6">
        <v>44440</v>
      </c>
      <c r="D10752">
        <v>-1773.84</v>
      </c>
      <c r="E10752" t="str">
        <f>INDEX(LedgerMapping[[#All],[Area]],MATCH(Transactions[[#This Row],[Sub Ledger]],LedgerMapping[[#All],[Sub Ledger]],0))</f>
        <v>Income Statement</v>
      </c>
    </row>
    <row r="10753" spans="1:5" x14ac:dyDescent="0.55000000000000004">
      <c r="A10753">
        <v>8</v>
      </c>
      <c r="B10753">
        <v>87000</v>
      </c>
      <c r="C10753" s="6">
        <v>44470</v>
      </c>
      <c r="D10753">
        <v>-1910.21</v>
      </c>
      <c r="E10753" t="str">
        <f>INDEX(LedgerMapping[[#All],[Area]],MATCH(Transactions[[#This Row],[Sub Ledger]],LedgerMapping[[#All],[Sub Ledger]],0))</f>
        <v>Income Statement</v>
      </c>
    </row>
    <row r="10754" spans="1:5" x14ac:dyDescent="0.55000000000000004">
      <c r="A10754">
        <v>8</v>
      </c>
      <c r="B10754">
        <v>87000</v>
      </c>
      <c r="C10754" s="6">
        <v>44501</v>
      </c>
      <c r="D10754">
        <v>-1910.21</v>
      </c>
      <c r="E10754" t="str">
        <f>INDEX(LedgerMapping[[#All],[Area]],MATCH(Transactions[[#This Row],[Sub Ledger]],LedgerMapping[[#All],[Sub Ledger]],0))</f>
        <v>Income Statement</v>
      </c>
    </row>
    <row r="10755" spans="1:5" x14ac:dyDescent="0.55000000000000004">
      <c r="A10755">
        <v>8</v>
      </c>
      <c r="B10755">
        <v>87000</v>
      </c>
      <c r="C10755" s="6">
        <v>44531</v>
      </c>
      <c r="D10755">
        <v>-1773.84</v>
      </c>
      <c r="E10755" t="str">
        <f>INDEX(LedgerMapping[[#All],[Area]],MATCH(Transactions[[#This Row],[Sub Ledger]],LedgerMapping[[#All],[Sub Ledger]],0))</f>
        <v>Income Statement</v>
      </c>
    </row>
    <row r="10756" spans="1:5" x14ac:dyDescent="0.55000000000000004">
      <c r="A10756">
        <v>8</v>
      </c>
      <c r="B10756">
        <v>87000</v>
      </c>
      <c r="C10756" s="6">
        <v>43466</v>
      </c>
      <c r="D10756">
        <v>-546.54999999999995</v>
      </c>
      <c r="E10756" t="str">
        <f>INDEX(LedgerMapping[[#All],[Area]],MATCH(Transactions[[#This Row],[Sub Ledger]],LedgerMapping[[#All],[Sub Ledger]],0))</f>
        <v>Income Statement</v>
      </c>
    </row>
    <row r="10757" spans="1:5" x14ac:dyDescent="0.55000000000000004">
      <c r="A10757">
        <v>8</v>
      </c>
      <c r="B10757">
        <v>87000</v>
      </c>
      <c r="C10757" s="6">
        <v>43497</v>
      </c>
      <c r="D10757">
        <v>-546.54999999999995</v>
      </c>
      <c r="E10757" t="str">
        <f>INDEX(LedgerMapping[[#All],[Area]],MATCH(Transactions[[#This Row],[Sub Ledger]],LedgerMapping[[#All],[Sub Ledger]],0))</f>
        <v>Income Statement</v>
      </c>
    </row>
    <row r="10758" spans="1:5" x14ac:dyDescent="0.55000000000000004">
      <c r="A10758">
        <v>8</v>
      </c>
      <c r="B10758">
        <v>87000</v>
      </c>
      <c r="C10758" s="6">
        <v>43525</v>
      </c>
      <c r="D10758">
        <v>-410.18</v>
      </c>
      <c r="E10758" t="str">
        <f>INDEX(LedgerMapping[[#All],[Area]],MATCH(Transactions[[#This Row],[Sub Ledger]],LedgerMapping[[#All],[Sub Ledger]],0))</f>
        <v>Income Statement</v>
      </c>
    </row>
    <row r="10759" spans="1:5" x14ac:dyDescent="0.55000000000000004">
      <c r="A10759">
        <v>8</v>
      </c>
      <c r="B10759">
        <v>87000</v>
      </c>
      <c r="C10759" s="6">
        <v>43556</v>
      </c>
      <c r="D10759">
        <v>-682.91</v>
      </c>
      <c r="E10759" t="str">
        <f>INDEX(LedgerMapping[[#All],[Area]],MATCH(Transactions[[#This Row],[Sub Ledger]],LedgerMapping[[#All],[Sub Ledger]],0))</f>
        <v>Income Statement</v>
      </c>
    </row>
    <row r="10760" spans="1:5" x14ac:dyDescent="0.55000000000000004">
      <c r="A10760">
        <v>8</v>
      </c>
      <c r="B10760">
        <v>87000</v>
      </c>
      <c r="C10760" s="6">
        <v>43586</v>
      </c>
      <c r="D10760">
        <v>-682.91</v>
      </c>
      <c r="E10760" t="str">
        <f>INDEX(LedgerMapping[[#All],[Area]],MATCH(Transactions[[#This Row],[Sub Ledger]],LedgerMapping[[#All],[Sub Ledger]],0))</f>
        <v>Income Statement</v>
      </c>
    </row>
    <row r="10761" spans="1:5" x14ac:dyDescent="0.55000000000000004">
      <c r="A10761">
        <v>8</v>
      </c>
      <c r="B10761">
        <v>87000</v>
      </c>
      <c r="C10761" s="6">
        <v>43617</v>
      </c>
      <c r="D10761">
        <v>-546.54999999999995</v>
      </c>
      <c r="E10761" t="str">
        <f>INDEX(LedgerMapping[[#All],[Area]],MATCH(Transactions[[#This Row],[Sub Ledger]],LedgerMapping[[#All],[Sub Ledger]],0))</f>
        <v>Income Statement</v>
      </c>
    </row>
    <row r="10762" spans="1:5" x14ac:dyDescent="0.55000000000000004">
      <c r="A10762">
        <v>8</v>
      </c>
      <c r="B10762">
        <v>87000</v>
      </c>
      <c r="C10762" s="6">
        <v>43647</v>
      </c>
      <c r="D10762">
        <v>-410.18</v>
      </c>
      <c r="E10762" t="str">
        <f>INDEX(LedgerMapping[[#All],[Area]],MATCH(Transactions[[#This Row],[Sub Ledger]],LedgerMapping[[#All],[Sub Ledger]],0))</f>
        <v>Income Statement</v>
      </c>
    </row>
    <row r="10763" spans="1:5" x14ac:dyDescent="0.55000000000000004">
      <c r="A10763">
        <v>8</v>
      </c>
      <c r="B10763">
        <v>87000</v>
      </c>
      <c r="C10763" s="6">
        <v>43678</v>
      </c>
      <c r="D10763">
        <v>-546.54999999999995</v>
      </c>
      <c r="E10763" t="str">
        <f>INDEX(LedgerMapping[[#All],[Area]],MATCH(Transactions[[#This Row],[Sub Ledger]],LedgerMapping[[#All],[Sub Ledger]],0))</f>
        <v>Income Statement</v>
      </c>
    </row>
    <row r="10764" spans="1:5" x14ac:dyDescent="0.55000000000000004">
      <c r="A10764">
        <v>8</v>
      </c>
      <c r="B10764">
        <v>87000</v>
      </c>
      <c r="C10764" s="6">
        <v>43709</v>
      </c>
      <c r="D10764">
        <v>-682.91</v>
      </c>
      <c r="E10764" t="str">
        <f>INDEX(LedgerMapping[[#All],[Area]],MATCH(Transactions[[#This Row],[Sub Ledger]],LedgerMapping[[#All],[Sub Ledger]],0))</f>
        <v>Income Statement</v>
      </c>
    </row>
    <row r="10765" spans="1:5" x14ac:dyDescent="0.55000000000000004">
      <c r="A10765">
        <v>8</v>
      </c>
      <c r="B10765">
        <v>87000</v>
      </c>
      <c r="C10765" s="6">
        <v>43739</v>
      </c>
      <c r="D10765">
        <v>-546.54999999999995</v>
      </c>
      <c r="E10765" t="str">
        <f>INDEX(LedgerMapping[[#All],[Area]],MATCH(Transactions[[#This Row],[Sub Ledger]],LedgerMapping[[#All],[Sub Ledger]],0))</f>
        <v>Income Statement</v>
      </c>
    </row>
    <row r="10766" spans="1:5" x14ac:dyDescent="0.55000000000000004">
      <c r="A10766">
        <v>8</v>
      </c>
      <c r="B10766">
        <v>87000</v>
      </c>
      <c r="C10766" s="6">
        <v>43770</v>
      </c>
      <c r="D10766">
        <v>-410.18</v>
      </c>
      <c r="E10766" t="str">
        <f>INDEX(LedgerMapping[[#All],[Area]],MATCH(Transactions[[#This Row],[Sub Ledger]],LedgerMapping[[#All],[Sub Ledger]],0))</f>
        <v>Income Statement</v>
      </c>
    </row>
    <row r="10767" spans="1:5" x14ac:dyDescent="0.55000000000000004">
      <c r="A10767">
        <v>8</v>
      </c>
      <c r="B10767">
        <v>87000</v>
      </c>
      <c r="C10767" s="6">
        <v>43800</v>
      </c>
      <c r="D10767">
        <v>-546.54999999999995</v>
      </c>
      <c r="E10767" t="str">
        <f>INDEX(LedgerMapping[[#All],[Area]],MATCH(Transactions[[#This Row],[Sub Ledger]],LedgerMapping[[#All],[Sub Ledger]],0))</f>
        <v>Income Statement</v>
      </c>
    </row>
    <row r="10768" spans="1:5" x14ac:dyDescent="0.55000000000000004">
      <c r="A10768">
        <v>8</v>
      </c>
      <c r="B10768">
        <v>87000</v>
      </c>
      <c r="C10768" s="6">
        <v>43831</v>
      </c>
      <c r="D10768">
        <v>-546.54999999999995</v>
      </c>
      <c r="E10768" t="str">
        <f>INDEX(LedgerMapping[[#All],[Area]],MATCH(Transactions[[#This Row],[Sub Ledger]],LedgerMapping[[#All],[Sub Ledger]],0))</f>
        <v>Income Statement</v>
      </c>
    </row>
    <row r="10769" spans="1:5" x14ac:dyDescent="0.55000000000000004">
      <c r="A10769">
        <v>8</v>
      </c>
      <c r="B10769">
        <v>87000</v>
      </c>
      <c r="C10769" s="6">
        <v>43862</v>
      </c>
      <c r="D10769">
        <v>-546.54999999999995</v>
      </c>
      <c r="E10769" t="str">
        <f>INDEX(LedgerMapping[[#All],[Area]],MATCH(Transactions[[#This Row],[Sub Ledger]],LedgerMapping[[#All],[Sub Ledger]],0))</f>
        <v>Income Statement</v>
      </c>
    </row>
    <row r="10770" spans="1:5" x14ac:dyDescent="0.55000000000000004">
      <c r="A10770">
        <v>8</v>
      </c>
      <c r="B10770">
        <v>87000</v>
      </c>
      <c r="C10770" s="6">
        <v>43891</v>
      </c>
      <c r="D10770">
        <v>-682.91</v>
      </c>
      <c r="E10770" t="str">
        <f>INDEX(LedgerMapping[[#All],[Area]],MATCH(Transactions[[#This Row],[Sub Ledger]],LedgerMapping[[#All],[Sub Ledger]],0))</f>
        <v>Income Statement</v>
      </c>
    </row>
    <row r="10771" spans="1:5" x14ac:dyDescent="0.55000000000000004">
      <c r="A10771">
        <v>8</v>
      </c>
      <c r="B10771">
        <v>87000</v>
      </c>
      <c r="C10771" s="6">
        <v>43922</v>
      </c>
      <c r="D10771">
        <v>-546.54999999999995</v>
      </c>
      <c r="E10771" t="str">
        <f>INDEX(LedgerMapping[[#All],[Area]],MATCH(Transactions[[#This Row],[Sub Ledger]],LedgerMapping[[#All],[Sub Ledger]],0))</f>
        <v>Income Statement</v>
      </c>
    </row>
    <row r="10772" spans="1:5" x14ac:dyDescent="0.55000000000000004">
      <c r="A10772">
        <v>8</v>
      </c>
      <c r="B10772">
        <v>87000</v>
      </c>
      <c r="C10772" s="6">
        <v>43952</v>
      </c>
      <c r="D10772">
        <v>-546.54999999999995</v>
      </c>
      <c r="E10772" t="str">
        <f>INDEX(LedgerMapping[[#All],[Area]],MATCH(Transactions[[#This Row],[Sub Ledger]],LedgerMapping[[#All],[Sub Ledger]],0))</f>
        <v>Income Statement</v>
      </c>
    </row>
    <row r="10773" spans="1:5" x14ac:dyDescent="0.55000000000000004">
      <c r="A10773">
        <v>8</v>
      </c>
      <c r="B10773">
        <v>87000</v>
      </c>
      <c r="C10773" s="6">
        <v>43983</v>
      </c>
      <c r="D10773">
        <v>-819.28</v>
      </c>
      <c r="E10773" t="str">
        <f>INDEX(LedgerMapping[[#All],[Area]],MATCH(Transactions[[#This Row],[Sub Ledger]],LedgerMapping[[#All],[Sub Ledger]],0))</f>
        <v>Income Statement</v>
      </c>
    </row>
    <row r="10774" spans="1:5" x14ac:dyDescent="0.55000000000000004">
      <c r="A10774">
        <v>8</v>
      </c>
      <c r="B10774">
        <v>87000</v>
      </c>
      <c r="C10774" s="6">
        <v>44013</v>
      </c>
      <c r="D10774">
        <v>-819.28</v>
      </c>
      <c r="E10774" t="str">
        <f>INDEX(LedgerMapping[[#All],[Area]],MATCH(Transactions[[#This Row],[Sub Ledger]],LedgerMapping[[#All],[Sub Ledger]],0))</f>
        <v>Income Statement</v>
      </c>
    </row>
    <row r="10775" spans="1:5" x14ac:dyDescent="0.55000000000000004">
      <c r="A10775">
        <v>8</v>
      </c>
      <c r="B10775">
        <v>87000</v>
      </c>
      <c r="C10775" s="6">
        <v>44044</v>
      </c>
      <c r="D10775">
        <v>-682.91</v>
      </c>
      <c r="E10775" t="str">
        <f>INDEX(LedgerMapping[[#All],[Area]],MATCH(Transactions[[#This Row],[Sub Ledger]],LedgerMapping[[#All],[Sub Ledger]],0))</f>
        <v>Income Statement</v>
      </c>
    </row>
    <row r="10776" spans="1:5" x14ac:dyDescent="0.55000000000000004">
      <c r="A10776">
        <v>8</v>
      </c>
      <c r="B10776">
        <v>87000</v>
      </c>
      <c r="C10776" s="6">
        <v>44075</v>
      </c>
      <c r="D10776">
        <v>-682.91</v>
      </c>
      <c r="E10776" t="str">
        <f>INDEX(LedgerMapping[[#All],[Area]],MATCH(Transactions[[#This Row],[Sub Ledger]],LedgerMapping[[#All],[Sub Ledger]],0))</f>
        <v>Income Statement</v>
      </c>
    </row>
    <row r="10777" spans="1:5" x14ac:dyDescent="0.55000000000000004">
      <c r="A10777">
        <v>8</v>
      </c>
      <c r="B10777">
        <v>87000</v>
      </c>
      <c r="C10777" s="6">
        <v>44105</v>
      </c>
      <c r="D10777">
        <v>-546.54999999999995</v>
      </c>
      <c r="E10777" t="str">
        <f>INDEX(LedgerMapping[[#All],[Area]],MATCH(Transactions[[#This Row],[Sub Ledger]],LedgerMapping[[#All],[Sub Ledger]],0))</f>
        <v>Income Statement</v>
      </c>
    </row>
    <row r="10778" spans="1:5" x14ac:dyDescent="0.55000000000000004">
      <c r="A10778">
        <v>8</v>
      </c>
      <c r="B10778">
        <v>87000</v>
      </c>
      <c r="C10778" s="6">
        <v>44136</v>
      </c>
      <c r="D10778">
        <v>-682.91</v>
      </c>
      <c r="E10778" t="str">
        <f>INDEX(LedgerMapping[[#All],[Area]],MATCH(Transactions[[#This Row],[Sub Ledger]],LedgerMapping[[#All],[Sub Ledger]],0))</f>
        <v>Income Statement</v>
      </c>
    </row>
    <row r="10779" spans="1:5" x14ac:dyDescent="0.55000000000000004">
      <c r="A10779">
        <v>8</v>
      </c>
      <c r="B10779">
        <v>87000</v>
      </c>
      <c r="C10779" s="6">
        <v>44166</v>
      </c>
      <c r="D10779">
        <v>-682.91</v>
      </c>
      <c r="E10779" t="str">
        <f>INDEX(LedgerMapping[[#All],[Area]],MATCH(Transactions[[#This Row],[Sub Ledger]],LedgerMapping[[#All],[Sub Ledger]],0))</f>
        <v>Income Statement</v>
      </c>
    </row>
    <row r="10780" spans="1:5" x14ac:dyDescent="0.55000000000000004">
      <c r="A10780">
        <v>8</v>
      </c>
      <c r="B10780">
        <v>87000</v>
      </c>
      <c r="C10780" s="6">
        <v>44197</v>
      </c>
      <c r="D10780">
        <v>-955.64</v>
      </c>
      <c r="E10780" t="str">
        <f>INDEX(LedgerMapping[[#All],[Area]],MATCH(Transactions[[#This Row],[Sub Ledger]],LedgerMapping[[#All],[Sub Ledger]],0))</f>
        <v>Income Statement</v>
      </c>
    </row>
    <row r="10781" spans="1:5" x14ac:dyDescent="0.55000000000000004">
      <c r="A10781">
        <v>8</v>
      </c>
      <c r="B10781">
        <v>87000</v>
      </c>
      <c r="C10781" s="6">
        <v>44228</v>
      </c>
      <c r="D10781">
        <v>-1092.01</v>
      </c>
      <c r="E10781" t="str">
        <f>INDEX(LedgerMapping[[#All],[Area]],MATCH(Transactions[[#This Row],[Sub Ledger]],LedgerMapping[[#All],[Sub Ledger]],0))</f>
        <v>Income Statement</v>
      </c>
    </row>
    <row r="10782" spans="1:5" x14ac:dyDescent="0.55000000000000004">
      <c r="A10782">
        <v>8</v>
      </c>
      <c r="B10782">
        <v>87000</v>
      </c>
      <c r="C10782" s="6">
        <v>44256</v>
      </c>
      <c r="D10782">
        <v>-955.64</v>
      </c>
      <c r="E10782" t="str">
        <f>INDEX(LedgerMapping[[#All],[Area]],MATCH(Transactions[[#This Row],[Sub Ledger]],LedgerMapping[[#All],[Sub Ledger]],0))</f>
        <v>Income Statement</v>
      </c>
    </row>
    <row r="10783" spans="1:5" x14ac:dyDescent="0.55000000000000004">
      <c r="A10783">
        <v>8</v>
      </c>
      <c r="B10783">
        <v>87000</v>
      </c>
      <c r="C10783" s="6">
        <v>44287</v>
      </c>
      <c r="D10783">
        <v>-955.64</v>
      </c>
      <c r="E10783" t="str">
        <f>INDEX(LedgerMapping[[#All],[Area]],MATCH(Transactions[[#This Row],[Sub Ledger]],LedgerMapping[[#All],[Sub Ledger]],0))</f>
        <v>Income Statement</v>
      </c>
    </row>
    <row r="10784" spans="1:5" x14ac:dyDescent="0.55000000000000004">
      <c r="A10784">
        <v>8</v>
      </c>
      <c r="B10784">
        <v>87000</v>
      </c>
      <c r="C10784" s="6">
        <v>44317</v>
      </c>
      <c r="D10784">
        <v>-819.28</v>
      </c>
      <c r="E10784" t="str">
        <f>INDEX(LedgerMapping[[#All],[Area]],MATCH(Transactions[[#This Row],[Sub Ledger]],LedgerMapping[[#All],[Sub Ledger]],0))</f>
        <v>Income Statement</v>
      </c>
    </row>
    <row r="10785" spans="1:5" x14ac:dyDescent="0.55000000000000004">
      <c r="A10785">
        <v>8</v>
      </c>
      <c r="B10785">
        <v>87000</v>
      </c>
      <c r="C10785" s="6">
        <v>44348</v>
      </c>
      <c r="D10785">
        <v>-955.64</v>
      </c>
      <c r="E10785" t="str">
        <f>INDEX(LedgerMapping[[#All],[Area]],MATCH(Transactions[[#This Row],[Sub Ledger]],LedgerMapping[[#All],[Sub Ledger]],0))</f>
        <v>Income Statement</v>
      </c>
    </row>
    <row r="10786" spans="1:5" x14ac:dyDescent="0.55000000000000004">
      <c r="A10786">
        <v>8</v>
      </c>
      <c r="B10786">
        <v>87000</v>
      </c>
      <c r="C10786" s="6">
        <v>44378</v>
      </c>
      <c r="D10786">
        <v>-955.64</v>
      </c>
      <c r="E10786" t="str">
        <f>INDEX(LedgerMapping[[#All],[Area]],MATCH(Transactions[[#This Row],[Sub Ledger]],LedgerMapping[[#All],[Sub Ledger]],0))</f>
        <v>Income Statement</v>
      </c>
    </row>
    <row r="10787" spans="1:5" x14ac:dyDescent="0.55000000000000004">
      <c r="A10787">
        <v>8</v>
      </c>
      <c r="B10787">
        <v>87000</v>
      </c>
      <c r="C10787" s="6">
        <v>44409</v>
      </c>
      <c r="D10787">
        <v>-1092.01</v>
      </c>
      <c r="E10787" t="str">
        <f>INDEX(LedgerMapping[[#All],[Area]],MATCH(Transactions[[#This Row],[Sub Ledger]],LedgerMapping[[#All],[Sub Ledger]],0))</f>
        <v>Income Statement</v>
      </c>
    </row>
    <row r="10788" spans="1:5" x14ac:dyDescent="0.55000000000000004">
      <c r="A10788">
        <v>8</v>
      </c>
      <c r="B10788">
        <v>87000</v>
      </c>
      <c r="C10788" s="6">
        <v>44440</v>
      </c>
      <c r="D10788">
        <v>-955.64</v>
      </c>
      <c r="E10788" t="str">
        <f>INDEX(LedgerMapping[[#All],[Area]],MATCH(Transactions[[#This Row],[Sub Ledger]],LedgerMapping[[#All],[Sub Ledger]],0))</f>
        <v>Income Statement</v>
      </c>
    </row>
    <row r="10789" spans="1:5" x14ac:dyDescent="0.55000000000000004">
      <c r="A10789">
        <v>8</v>
      </c>
      <c r="B10789">
        <v>87000</v>
      </c>
      <c r="C10789" s="6">
        <v>44470</v>
      </c>
      <c r="D10789">
        <v>-819.28</v>
      </c>
      <c r="E10789" t="str">
        <f>INDEX(LedgerMapping[[#All],[Area]],MATCH(Transactions[[#This Row],[Sub Ledger]],LedgerMapping[[#All],[Sub Ledger]],0))</f>
        <v>Income Statement</v>
      </c>
    </row>
    <row r="10790" spans="1:5" x14ac:dyDescent="0.55000000000000004">
      <c r="A10790">
        <v>8</v>
      </c>
      <c r="B10790">
        <v>87000</v>
      </c>
      <c r="C10790" s="6">
        <v>44501</v>
      </c>
      <c r="D10790">
        <v>-1092.01</v>
      </c>
      <c r="E10790" t="str">
        <f>INDEX(LedgerMapping[[#All],[Area]],MATCH(Transactions[[#This Row],[Sub Ledger]],LedgerMapping[[#All],[Sub Ledger]],0))</f>
        <v>Income Statement</v>
      </c>
    </row>
    <row r="10791" spans="1:5" x14ac:dyDescent="0.55000000000000004">
      <c r="A10791">
        <v>8</v>
      </c>
      <c r="B10791">
        <v>87000</v>
      </c>
      <c r="C10791" s="6">
        <v>44531</v>
      </c>
      <c r="D10791">
        <v>-819.28</v>
      </c>
      <c r="E10791" t="str">
        <f>INDEX(LedgerMapping[[#All],[Area]],MATCH(Transactions[[#This Row],[Sub Ledger]],LedgerMapping[[#All],[Sub Ledger]],0))</f>
        <v>Income Statement</v>
      </c>
    </row>
    <row r="10792" spans="1:5" x14ac:dyDescent="0.55000000000000004">
      <c r="A10792">
        <v>8</v>
      </c>
      <c r="B10792">
        <v>87000</v>
      </c>
      <c r="C10792" s="6">
        <v>44256</v>
      </c>
      <c r="D10792">
        <v>-811.08720000000005</v>
      </c>
      <c r="E10792" t="str">
        <f>INDEX(LedgerMapping[[#All],[Area]],MATCH(Transactions[[#This Row],[Sub Ledger]],LedgerMapping[[#All],[Sub Ledger]],0))</f>
        <v>Income Statement</v>
      </c>
    </row>
    <row r="10793" spans="1:5" x14ac:dyDescent="0.55000000000000004">
      <c r="A10793">
        <v>8</v>
      </c>
      <c r="B10793">
        <v>87000</v>
      </c>
      <c r="C10793" s="6">
        <v>44256</v>
      </c>
      <c r="D10793">
        <v>-1872.0057999999999</v>
      </c>
      <c r="E10793" t="str">
        <f>INDEX(LedgerMapping[[#All],[Area]],MATCH(Transactions[[#This Row],[Sub Ledger]],LedgerMapping[[#All],[Sub Ledger]],0))</f>
        <v>Income Statement</v>
      </c>
    </row>
    <row r="10794" spans="1:5" x14ac:dyDescent="0.55000000000000004">
      <c r="A10794">
        <v>8</v>
      </c>
      <c r="B10794">
        <v>87000</v>
      </c>
      <c r="C10794" s="6">
        <v>44256</v>
      </c>
      <c r="D10794">
        <v>-1124.7702999999999</v>
      </c>
      <c r="E10794" t="str">
        <f>INDEX(LedgerMapping[[#All],[Area]],MATCH(Transactions[[#This Row],[Sub Ledger]],LedgerMapping[[#All],[Sub Ledger]],0))</f>
        <v>Income Statement</v>
      </c>
    </row>
    <row r="10795" spans="1:5" x14ac:dyDescent="0.55000000000000004">
      <c r="A10795">
        <v>8</v>
      </c>
      <c r="B10795">
        <v>84000</v>
      </c>
      <c r="C10795" s="6">
        <v>43466</v>
      </c>
      <c r="D10795">
        <v>-107.14</v>
      </c>
      <c r="E10795" t="str">
        <f>INDEX(LedgerMapping[[#All],[Area]],MATCH(Transactions[[#This Row],[Sub Ledger]],LedgerMapping[[#All],[Sub Ledger]],0))</f>
        <v>Income Statement</v>
      </c>
    </row>
    <row r="10796" spans="1:5" x14ac:dyDescent="0.55000000000000004">
      <c r="A10796">
        <v>8</v>
      </c>
      <c r="B10796">
        <v>84000</v>
      </c>
      <c r="C10796" s="6">
        <v>43497</v>
      </c>
      <c r="D10796">
        <v>-145.02000000000001</v>
      </c>
      <c r="E10796" t="str">
        <f>INDEX(LedgerMapping[[#All],[Area]],MATCH(Transactions[[#This Row],[Sub Ledger]],LedgerMapping[[#All],[Sub Ledger]],0))</f>
        <v>Income Statement</v>
      </c>
    </row>
    <row r="10797" spans="1:5" x14ac:dyDescent="0.55000000000000004">
      <c r="A10797">
        <v>8</v>
      </c>
      <c r="B10797">
        <v>84000</v>
      </c>
      <c r="C10797" s="6">
        <v>43525</v>
      </c>
      <c r="D10797">
        <v>-140.47999999999999</v>
      </c>
      <c r="E10797" t="str">
        <f>INDEX(LedgerMapping[[#All],[Area]],MATCH(Transactions[[#This Row],[Sub Ledger]],LedgerMapping[[#All],[Sub Ledger]],0))</f>
        <v>Income Statement</v>
      </c>
    </row>
    <row r="10798" spans="1:5" x14ac:dyDescent="0.55000000000000004">
      <c r="A10798">
        <v>8</v>
      </c>
      <c r="B10798">
        <v>84000</v>
      </c>
      <c r="C10798" s="6">
        <v>43556</v>
      </c>
      <c r="D10798">
        <v>-131.38999999999999</v>
      </c>
      <c r="E10798" t="str">
        <f>INDEX(LedgerMapping[[#All],[Area]],MATCH(Transactions[[#This Row],[Sub Ledger]],LedgerMapping[[#All],[Sub Ledger]],0))</f>
        <v>Income Statement</v>
      </c>
    </row>
    <row r="10799" spans="1:5" x14ac:dyDescent="0.55000000000000004">
      <c r="A10799">
        <v>8</v>
      </c>
      <c r="B10799">
        <v>84000</v>
      </c>
      <c r="C10799" s="6">
        <v>43586</v>
      </c>
      <c r="D10799">
        <v>-123.81</v>
      </c>
      <c r="E10799" t="str">
        <f>INDEX(LedgerMapping[[#All],[Area]],MATCH(Transactions[[#This Row],[Sub Ledger]],LedgerMapping[[#All],[Sub Ledger]],0))</f>
        <v>Income Statement</v>
      </c>
    </row>
    <row r="10800" spans="1:5" x14ac:dyDescent="0.55000000000000004">
      <c r="A10800">
        <v>8</v>
      </c>
      <c r="B10800">
        <v>84000</v>
      </c>
      <c r="C10800" s="6">
        <v>43617</v>
      </c>
      <c r="D10800">
        <v>-132.9</v>
      </c>
      <c r="E10800" t="str">
        <f>INDEX(LedgerMapping[[#All],[Area]],MATCH(Transactions[[#This Row],[Sub Ledger]],LedgerMapping[[#All],[Sub Ledger]],0))</f>
        <v>Income Statement</v>
      </c>
    </row>
    <row r="10801" spans="1:5" x14ac:dyDescent="0.55000000000000004">
      <c r="A10801">
        <v>8</v>
      </c>
      <c r="B10801">
        <v>84000</v>
      </c>
      <c r="C10801" s="6">
        <v>43647</v>
      </c>
      <c r="D10801">
        <v>-95.02</v>
      </c>
      <c r="E10801" t="str">
        <f>INDEX(LedgerMapping[[#All],[Area]],MATCH(Transactions[[#This Row],[Sub Ledger]],LedgerMapping[[#All],[Sub Ledger]],0))</f>
        <v>Income Statement</v>
      </c>
    </row>
    <row r="10802" spans="1:5" x14ac:dyDescent="0.55000000000000004">
      <c r="A10802">
        <v>8</v>
      </c>
      <c r="B10802">
        <v>84000</v>
      </c>
      <c r="C10802" s="6">
        <v>43678</v>
      </c>
      <c r="D10802">
        <v>-91.99</v>
      </c>
      <c r="E10802" t="str">
        <f>INDEX(LedgerMapping[[#All],[Area]],MATCH(Transactions[[#This Row],[Sub Ledger]],LedgerMapping[[#All],[Sub Ledger]],0))</f>
        <v>Income Statement</v>
      </c>
    </row>
    <row r="10803" spans="1:5" x14ac:dyDescent="0.55000000000000004">
      <c r="A10803">
        <v>8</v>
      </c>
      <c r="B10803">
        <v>84000</v>
      </c>
      <c r="C10803" s="6">
        <v>43709</v>
      </c>
      <c r="D10803">
        <v>-138.96</v>
      </c>
      <c r="E10803" t="str">
        <f>INDEX(LedgerMapping[[#All],[Area]],MATCH(Transactions[[#This Row],[Sub Ledger]],LedgerMapping[[#All],[Sub Ledger]],0))</f>
        <v>Income Statement</v>
      </c>
    </row>
    <row r="10804" spans="1:5" x14ac:dyDescent="0.55000000000000004">
      <c r="A10804">
        <v>8</v>
      </c>
      <c r="B10804">
        <v>84000</v>
      </c>
      <c r="C10804" s="6">
        <v>43739</v>
      </c>
      <c r="D10804">
        <v>-132.9</v>
      </c>
      <c r="E10804" t="str">
        <f>INDEX(LedgerMapping[[#All],[Area]],MATCH(Transactions[[#This Row],[Sub Ledger]],LedgerMapping[[#All],[Sub Ledger]],0))</f>
        <v>Income Statement</v>
      </c>
    </row>
    <row r="10805" spans="1:5" x14ac:dyDescent="0.55000000000000004">
      <c r="A10805">
        <v>8</v>
      </c>
      <c r="B10805">
        <v>84000</v>
      </c>
      <c r="C10805" s="6">
        <v>43770</v>
      </c>
      <c r="D10805">
        <v>-110.17</v>
      </c>
      <c r="E10805" t="str">
        <f>INDEX(LedgerMapping[[#All],[Area]],MATCH(Transactions[[#This Row],[Sub Ledger]],LedgerMapping[[#All],[Sub Ledger]],0))</f>
        <v>Income Statement</v>
      </c>
    </row>
    <row r="10806" spans="1:5" x14ac:dyDescent="0.55000000000000004">
      <c r="A10806">
        <v>8</v>
      </c>
      <c r="B10806">
        <v>84000</v>
      </c>
      <c r="C10806" s="6">
        <v>43800</v>
      </c>
      <c r="D10806">
        <v>-172.3</v>
      </c>
      <c r="E10806" t="str">
        <f>INDEX(LedgerMapping[[#All],[Area]],MATCH(Transactions[[#This Row],[Sub Ledger]],LedgerMapping[[#All],[Sub Ledger]],0))</f>
        <v>Income Statement</v>
      </c>
    </row>
    <row r="10807" spans="1:5" x14ac:dyDescent="0.55000000000000004">
      <c r="A10807">
        <v>8</v>
      </c>
      <c r="B10807">
        <v>84000</v>
      </c>
      <c r="C10807" s="6">
        <v>43831</v>
      </c>
      <c r="D10807">
        <v>-145.02000000000001</v>
      </c>
      <c r="E10807" t="str">
        <f>INDEX(LedgerMapping[[#All],[Area]],MATCH(Transactions[[#This Row],[Sub Ledger]],LedgerMapping[[#All],[Sub Ledger]],0))</f>
        <v>Income Statement</v>
      </c>
    </row>
    <row r="10808" spans="1:5" x14ac:dyDescent="0.55000000000000004">
      <c r="A10808">
        <v>8</v>
      </c>
      <c r="B10808">
        <v>84000</v>
      </c>
      <c r="C10808" s="6">
        <v>43862</v>
      </c>
      <c r="D10808">
        <v>-141.99</v>
      </c>
      <c r="E10808" t="str">
        <f>INDEX(LedgerMapping[[#All],[Area]],MATCH(Transactions[[#This Row],[Sub Ledger]],LedgerMapping[[#All],[Sub Ledger]],0))</f>
        <v>Income Statement</v>
      </c>
    </row>
    <row r="10809" spans="1:5" x14ac:dyDescent="0.55000000000000004">
      <c r="A10809">
        <v>8</v>
      </c>
      <c r="B10809">
        <v>84000</v>
      </c>
      <c r="C10809" s="6">
        <v>43891</v>
      </c>
      <c r="D10809">
        <v>-211.69</v>
      </c>
      <c r="E10809" t="str">
        <f>INDEX(LedgerMapping[[#All],[Area]],MATCH(Transactions[[#This Row],[Sub Ledger]],LedgerMapping[[#All],[Sub Ledger]],0))</f>
        <v>Income Statement</v>
      </c>
    </row>
    <row r="10810" spans="1:5" x14ac:dyDescent="0.55000000000000004">
      <c r="A10810">
        <v>8</v>
      </c>
      <c r="B10810">
        <v>84000</v>
      </c>
      <c r="C10810" s="6">
        <v>43922</v>
      </c>
      <c r="D10810">
        <v>-163.21</v>
      </c>
      <c r="E10810" t="str">
        <f>INDEX(LedgerMapping[[#All],[Area]],MATCH(Transactions[[#This Row],[Sub Ledger]],LedgerMapping[[#All],[Sub Ledger]],0))</f>
        <v>Income Statement</v>
      </c>
    </row>
    <row r="10811" spans="1:5" x14ac:dyDescent="0.55000000000000004">
      <c r="A10811">
        <v>8</v>
      </c>
      <c r="B10811">
        <v>84000</v>
      </c>
      <c r="C10811" s="6">
        <v>43952</v>
      </c>
      <c r="D10811">
        <v>-182.9</v>
      </c>
      <c r="E10811" t="str">
        <f>INDEX(LedgerMapping[[#All],[Area]],MATCH(Transactions[[#This Row],[Sub Ledger]],LedgerMapping[[#All],[Sub Ledger]],0))</f>
        <v>Income Statement</v>
      </c>
    </row>
    <row r="10812" spans="1:5" x14ac:dyDescent="0.55000000000000004">
      <c r="A10812">
        <v>8</v>
      </c>
      <c r="B10812">
        <v>84000</v>
      </c>
      <c r="C10812" s="6">
        <v>43983</v>
      </c>
      <c r="D10812">
        <v>-131.38999999999999</v>
      </c>
      <c r="E10812" t="str">
        <f>INDEX(LedgerMapping[[#All],[Area]],MATCH(Transactions[[#This Row],[Sub Ledger]],LedgerMapping[[#All],[Sub Ledger]],0))</f>
        <v>Income Statement</v>
      </c>
    </row>
    <row r="10813" spans="1:5" x14ac:dyDescent="0.55000000000000004">
      <c r="A10813">
        <v>8</v>
      </c>
      <c r="B10813">
        <v>84000</v>
      </c>
      <c r="C10813" s="6">
        <v>44013</v>
      </c>
      <c r="D10813">
        <v>-196.54</v>
      </c>
      <c r="E10813" t="str">
        <f>INDEX(LedgerMapping[[#All],[Area]],MATCH(Transactions[[#This Row],[Sub Ledger]],LedgerMapping[[#All],[Sub Ledger]],0))</f>
        <v>Income Statement</v>
      </c>
    </row>
    <row r="10814" spans="1:5" x14ac:dyDescent="0.55000000000000004">
      <c r="A10814">
        <v>8</v>
      </c>
      <c r="B10814">
        <v>84000</v>
      </c>
      <c r="C10814" s="6">
        <v>44044</v>
      </c>
      <c r="D10814">
        <v>-146.54</v>
      </c>
      <c r="E10814" t="str">
        <f>INDEX(LedgerMapping[[#All],[Area]],MATCH(Transactions[[#This Row],[Sub Ledger]],LedgerMapping[[#All],[Sub Ledger]],0))</f>
        <v>Income Statement</v>
      </c>
    </row>
    <row r="10815" spans="1:5" x14ac:dyDescent="0.55000000000000004">
      <c r="A10815">
        <v>8</v>
      </c>
      <c r="B10815">
        <v>84000</v>
      </c>
      <c r="C10815" s="6">
        <v>44075</v>
      </c>
      <c r="D10815">
        <v>-145.02000000000001</v>
      </c>
      <c r="E10815" t="str">
        <f>INDEX(LedgerMapping[[#All],[Area]],MATCH(Transactions[[#This Row],[Sub Ledger]],LedgerMapping[[#All],[Sub Ledger]],0))</f>
        <v>Income Statement</v>
      </c>
    </row>
    <row r="10816" spans="1:5" x14ac:dyDescent="0.55000000000000004">
      <c r="A10816">
        <v>8</v>
      </c>
      <c r="B10816">
        <v>84000</v>
      </c>
      <c r="C10816" s="6">
        <v>44105</v>
      </c>
      <c r="D10816">
        <v>-131.38999999999999</v>
      </c>
      <c r="E10816" t="str">
        <f>INDEX(LedgerMapping[[#All],[Area]],MATCH(Transactions[[#This Row],[Sub Ledger]],LedgerMapping[[#All],[Sub Ledger]],0))</f>
        <v>Income Statement</v>
      </c>
    </row>
    <row r="10817" spans="1:5" x14ac:dyDescent="0.55000000000000004">
      <c r="A10817">
        <v>8</v>
      </c>
      <c r="B10817">
        <v>84000</v>
      </c>
      <c r="C10817" s="6">
        <v>44136</v>
      </c>
      <c r="D10817">
        <v>-211.69</v>
      </c>
      <c r="E10817" t="str">
        <f>INDEX(LedgerMapping[[#All],[Area]],MATCH(Transactions[[#This Row],[Sub Ledger]],LedgerMapping[[#All],[Sub Ledger]],0))</f>
        <v>Income Statement</v>
      </c>
    </row>
    <row r="10818" spans="1:5" x14ac:dyDescent="0.55000000000000004">
      <c r="A10818">
        <v>8</v>
      </c>
      <c r="B10818">
        <v>84000</v>
      </c>
      <c r="C10818" s="6">
        <v>44166</v>
      </c>
      <c r="D10818">
        <v>-166.24</v>
      </c>
      <c r="E10818" t="str">
        <f>INDEX(LedgerMapping[[#All],[Area]],MATCH(Transactions[[#This Row],[Sub Ledger]],LedgerMapping[[#All],[Sub Ledger]],0))</f>
        <v>Income Statement</v>
      </c>
    </row>
    <row r="10819" spans="1:5" x14ac:dyDescent="0.55000000000000004">
      <c r="A10819">
        <v>8</v>
      </c>
      <c r="B10819">
        <v>84000</v>
      </c>
      <c r="C10819" s="6">
        <v>44197</v>
      </c>
      <c r="D10819">
        <v>-187.45</v>
      </c>
      <c r="E10819" t="str">
        <f>INDEX(LedgerMapping[[#All],[Area]],MATCH(Transactions[[#This Row],[Sub Ledger]],LedgerMapping[[#All],[Sub Ledger]],0))</f>
        <v>Income Statement</v>
      </c>
    </row>
    <row r="10820" spans="1:5" x14ac:dyDescent="0.55000000000000004">
      <c r="A10820">
        <v>8</v>
      </c>
      <c r="B10820">
        <v>84000</v>
      </c>
      <c r="C10820" s="6">
        <v>44228</v>
      </c>
      <c r="D10820">
        <v>-184.42</v>
      </c>
      <c r="E10820" t="str">
        <f>INDEX(LedgerMapping[[#All],[Area]],MATCH(Transactions[[#This Row],[Sub Ledger]],LedgerMapping[[#All],[Sub Ledger]],0))</f>
        <v>Income Statement</v>
      </c>
    </row>
    <row r="10821" spans="1:5" x14ac:dyDescent="0.55000000000000004">
      <c r="A10821">
        <v>8</v>
      </c>
      <c r="B10821">
        <v>84000</v>
      </c>
      <c r="C10821" s="6">
        <v>44256</v>
      </c>
      <c r="D10821">
        <v>-178.36</v>
      </c>
      <c r="E10821" t="str">
        <f>INDEX(LedgerMapping[[#All],[Area]],MATCH(Transactions[[#This Row],[Sub Ledger]],LedgerMapping[[#All],[Sub Ledger]],0))</f>
        <v>Income Statement</v>
      </c>
    </row>
    <row r="10822" spans="1:5" x14ac:dyDescent="0.55000000000000004">
      <c r="A10822">
        <v>8</v>
      </c>
      <c r="B10822">
        <v>84000</v>
      </c>
      <c r="C10822" s="6">
        <v>44287</v>
      </c>
      <c r="D10822">
        <v>-231.39</v>
      </c>
      <c r="E10822" t="str">
        <f>INDEX(LedgerMapping[[#All],[Area]],MATCH(Transactions[[#This Row],[Sub Ledger]],LedgerMapping[[#All],[Sub Ledger]],0))</f>
        <v>Income Statement</v>
      </c>
    </row>
    <row r="10823" spans="1:5" x14ac:dyDescent="0.55000000000000004">
      <c r="A10823">
        <v>8</v>
      </c>
      <c r="B10823">
        <v>84000</v>
      </c>
      <c r="C10823" s="6">
        <v>44317</v>
      </c>
      <c r="D10823">
        <v>-281.39</v>
      </c>
      <c r="E10823" t="str">
        <f>INDEX(LedgerMapping[[#All],[Area]],MATCH(Transactions[[#This Row],[Sub Ledger]],LedgerMapping[[#All],[Sub Ledger]],0))</f>
        <v>Income Statement</v>
      </c>
    </row>
    <row r="10824" spans="1:5" x14ac:dyDescent="0.55000000000000004">
      <c r="A10824">
        <v>8</v>
      </c>
      <c r="B10824">
        <v>84000</v>
      </c>
      <c r="C10824" s="6">
        <v>44348</v>
      </c>
      <c r="D10824">
        <v>-213.21</v>
      </c>
      <c r="E10824" t="str">
        <f>INDEX(LedgerMapping[[#All],[Area]],MATCH(Transactions[[#This Row],[Sub Ledger]],LedgerMapping[[#All],[Sub Ledger]],0))</f>
        <v>Income Statement</v>
      </c>
    </row>
    <row r="10825" spans="1:5" x14ac:dyDescent="0.55000000000000004">
      <c r="A10825">
        <v>8</v>
      </c>
      <c r="B10825">
        <v>84000</v>
      </c>
      <c r="C10825" s="6">
        <v>44378</v>
      </c>
      <c r="D10825">
        <v>-219.27</v>
      </c>
      <c r="E10825" t="str">
        <f>INDEX(LedgerMapping[[#All],[Area]],MATCH(Transactions[[#This Row],[Sub Ledger]],LedgerMapping[[#All],[Sub Ledger]],0))</f>
        <v>Income Statement</v>
      </c>
    </row>
    <row r="10826" spans="1:5" x14ac:dyDescent="0.55000000000000004">
      <c r="A10826">
        <v>8</v>
      </c>
      <c r="B10826">
        <v>84000</v>
      </c>
      <c r="C10826" s="6">
        <v>44409</v>
      </c>
      <c r="D10826">
        <v>-193.51</v>
      </c>
      <c r="E10826" t="str">
        <f>INDEX(LedgerMapping[[#All],[Area]],MATCH(Transactions[[#This Row],[Sub Ledger]],LedgerMapping[[#All],[Sub Ledger]],0))</f>
        <v>Income Statement</v>
      </c>
    </row>
    <row r="10827" spans="1:5" x14ac:dyDescent="0.55000000000000004">
      <c r="A10827">
        <v>8</v>
      </c>
      <c r="B10827">
        <v>84000</v>
      </c>
      <c r="C10827" s="6">
        <v>44440</v>
      </c>
      <c r="D10827">
        <v>-216.24</v>
      </c>
      <c r="E10827" t="str">
        <f>INDEX(LedgerMapping[[#All],[Area]],MATCH(Transactions[[#This Row],[Sub Ledger]],LedgerMapping[[#All],[Sub Ledger]],0))</f>
        <v>Income Statement</v>
      </c>
    </row>
    <row r="10828" spans="1:5" x14ac:dyDescent="0.55000000000000004">
      <c r="A10828">
        <v>8</v>
      </c>
      <c r="B10828">
        <v>84000</v>
      </c>
      <c r="C10828" s="6">
        <v>44470</v>
      </c>
      <c r="D10828">
        <v>-184.42</v>
      </c>
      <c r="E10828" t="str">
        <f>INDEX(LedgerMapping[[#All],[Area]],MATCH(Transactions[[#This Row],[Sub Ledger]],LedgerMapping[[#All],[Sub Ledger]],0))</f>
        <v>Income Statement</v>
      </c>
    </row>
    <row r="10829" spans="1:5" x14ac:dyDescent="0.55000000000000004">
      <c r="A10829">
        <v>8</v>
      </c>
      <c r="B10829">
        <v>84000</v>
      </c>
      <c r="C10829" s="6">
        <v>44501</v>
      </c>
      <c r="D10829">
        <v>-261.69</v>
      </c>
      <c r="E10829" t="str">
        <f>INDEX(LedgerMapping[[#All],[Area]],MATCH(Transactions[[#This Row],[Sub Ledger]],LedgerMapping[[#All],[Sub Ledger]],0))</f>
        <v>Income Statement</v>
      </c>
    </row>
    <row r="10830" spans="1:5" x14ac:dyDescent="0.55000000000000004">
      <c r="A10830">
        <v>8</v>
      </c>
      <c r="B10830">
        <v>84000</v>
      </c>
      <c r="C10830" s="6">
        <v>44531</v>
      </c>
      <c r="D10830">
        <v>-195.02</v>
      </c>
      <c r="E10830" t="str">
        <f>INDEX(LedgerMapping[[#All],[Area]],MATCH(Transactions[[#This Row],[Sub Ledger]],LedgerMapping[[#All],[Sub Ledger]],0))</f>
        <v>Income Statement</v>
      </c>
    </row>
    <row r="10831" spans="1:5" x14ac:dyDescent="0.55000000000000004">
      <c r="A10831">
        <v>8</v>
      </c>
      <c r="B10831">
        <v>84000</v>
      </c>
      <c r="C10831" s="6">
        <v>43466</v>
      </c>
      <c r="D10831">
        <v>-235.93</v>
      </c>
      <c r="E10831" t="str">
        <f>INDEX(LedgerMapping[[#All],[Area]],MATCH(Transactions[[#This Row],[Sub Ledger]],LedgerMapping[[#All],[Sub Ledger]],0))</f>
        <v>Income Statement</v>
      </c>
    </row>
    <row r="10832" spans="1:5" x14ac:dyDescent="0.55000000000000004">
      <c r="A10832">
        <v>8</v>
      </c>
      <c r="B10832">
        <v>84000</v>
      </c>
      <c r="C10832" s="6">
        <v>43497</v>
      </c>
      <c r="D10832">
        <v>-219.27</v>
      </c>
      <c r="E10832" t="str">
        <f>INDEX(LedgerMapping[[#All],[Area]],MATCH(Transactions[[#This Row],[Sub Ledger]],LedgerMapping[[#All],[Sub Ledger]],0))</f>
        <v>Income Statement</v>
      </c>
    </row>
    <row r="10833" spans="1:5" x14ac:dyDescent="0.55000000000000004">
      <c r="A10833">
        <v>8</v>
      </c>
      <c r="B10833">
        <v>84000</v>
      </c>
      <c r="C10833" s="6">
        <v>43525</v>
      </c>
      <c r="D10833">
        <v>-269.27</v>
      </c>
      <c r="E10833" t="str">
        <f>INDEX(LedgerMapping[[#All],[Area]],MATCH(Transactions[[#This Row],[Sub Ledger]],LedgerMapping[[#All],[Sub Ledger]],0))</f>
        <v>Income Statement</v>
      </c>
    </row>
    <row r="10834" spans="1:5" x14ac:dyDescent="0.55000000000000004">
      <c r="A10834">
        <v>8</v>
      </c>
      <c r="B10834">
        <v>84000</v>
      </c>
      <c r="C10834" s="6">
        <v>43556</v>
      </c>
      <c r="D10834">
        <v>-184.42</v>
      </c>
      <c r="E10834" t="str">
        <f>INDEX(LedgerMapping[[#All],[Area]],MATCH(Transactions[[#This Row],[Sub Ledger]],LedgerMapping[[#All],[Sub Ledger]],0))</f>
        <v>Income Statement</v>
      </c>
    </row>
    <row r="10835" spans="1:5" x14ac:dyDescent="0.55000000000000004">
      <c r="A10835">
        <v>8</v>
      </c>
      <c r="B10835">
        <v>84000</v>
      </c>
      <c r="C10835" s="6">
        <v>43586</v>
      </c>
      <c r="D10835">
        <v>-311.69</v>
      </c>
      <c r="E10835" t="str">
        <f>INDEX(LedgerMapping[[#All],[Area]],MATCH(Transactions[[#This Row],[Sub Ledger]],LedgerMapping[[#All],[Sub Ledger]],0))</f>
        <v>Income Statement</v>
      </c>
    </row>
    <row r="10836" spans="1:5" x14ac:dyDescent="0.55000000000000004">
      <c r="A10836">
        <v>8</v>
      </c>
      <c r="B10836">
        <v>84000</v>
      </c>
      <c r="C10836" s="6">
        <v>43617</v>
      </c>
      <c r="D10836">
        <v>-220.78</v>
      </c>
      <c r="E10836" t="str">
        <f>INDEX(LedgerMapping[[#All],[Area]],MATCH(Transactions[[#This Row],[Sub Ledger]],LedgerMapping[[#All],[Sub Ledger]],0))</f>
        <v>Income Statement</v>
      </c>
    </row>
    <row r="10837" spans="1:5" x14ac:dyDescent="0.55000000000000004">
      <c r="A10837">
        <v>8</v>
      </c>
      <c r="B10837">
        <v>84000</v>
      </c>
      <c r="C10837" s="6">
        <v>43647</v>
      </c>
      <c r="D10837">
        <v>-193.51</v>
      </c>
      <c r="E10837" t="str">
        <f>INDEX(LedgerMapping[[#All],[Area]],MATCH(Transactions[[#This Row],[Sub Ledger]],LedgerMapping[[#All],[Sub Ledger]],0))</f>
        <v>Income Statement</v>
      </c>
    </row>
    <row r="10838" spans="1:5" x14ac:dyDescent="0.55000000000000004">
      <c r="A10838">
        <v>8</v>
      </c>
      <c r="B10838">
        <v>84000</v>
      </c>
      <c r="C10838" s="6">
        <v>43678</v>
      </c>
      <c r="D10838">
        <v>-199.57</v>
      </c>
      <c r="E10838" t="str">
        <f>INDEX(LedgerMapping[[#All],[Area]],MATCH(Transactions[[#This Row],[Sub Ledger]],LedgerMapping[[#All],[Sub Ledger]],0))</f>
        <v>Income Statement</v>
      </c>
    </row>
    <row r="10839" spans="1:5" x14ac:dyDescent="0.55000000000000004">
      <c r="A10839">
        <v>8</v>
      </c>
      <c r="B10839">
        <v>84000</v>
      </c>
      <c r="C10839" s="6">
        <v>43709</v>
      </c>
      <c r="D10839">
        <v>-325.33</v>
      </c>
      <c r="E10839" t="str">
        <f>INDEX(LedgerMapping[[#All],[Area]],MATCH(Transactions[[#This Row],[Sub Ledger]],LedgerMapping[[#All],[Sub Ledger]],0))</f>
        <v>Income Statement</v>
      </c>
    </row>
    <row r="10840" spans="1:5" x14ac:dyDescent="0.55000000000000004">
      <c r="A10840">
        <v>8</v>
      </c>
      <c r="B10840">
        <v>84000</v>
      </c>
      <c r="C10840" s="6">
        <v>43739</v>
      </c>
      <c r="D10840">
        <v>-251.09</v>
      </c>
      <c r="E10840" t="str">
        <f>INDEX(LedgerMapping[[#All],[Area]],MATCH(Transactions[[#This Row],[Sub Ledger]],LedgerMapping[[#All],[Sub Ledger]],0))</f>
        <v>Income Statement</v>
      </c>
    </row>
    <row r="10841" spans="1:5" x14ac:dyDescent="0.55000000000000004">
      <c r="A10841">
        <v>8</v>
      </c>
      <c r="B10841">
        <v>84000</v>
      </c>
      <c r="C10841" s="6">
        <v>43770</v>
      </c>
      <c r="D10841">
        <v>-201.08</v>
      </c>
      <c r="E10841" t="str">
        <f>INDEX(LedgerMapping[[#All],[Area]],MATCH(Transactions[[#This Row],[Sub Ledger]],LedgerMapping[[#All],[Sub Ledger]],0))</f>
        <v>Income Statement</v>
      </c>
    </row>
    <row r="10842" spans="1:5" x14ac:dyDescent="0.55000000000000004">
      <c r="A10842">
        <v>8</v>
      </c>
      <c r="B10842">
        <v>84000</v>
      </c>
      <c r="C10842" s="6">
        <v>43800</v>
      </c>
      <c r="D10842">
        <v>-243.51</v>
      </c>
      <c r="E10842" t="str">
        <f>INDEX(LedgerMapping[[#All],[Area]],MATCH(Transactions[[#This Row],[Sub Ledger]],LedgerMapping[[#All],[Sub Ledger]],0))</f>
        <v>Income Statement</v>
      </c>
    </row>
    <row r="10843" spans="1:5" x14ac:dyDescent="0.55000000000000004">
      <c r="A10843">
        <v>8</v>
      </c>
      <c r="B10843">
        <v>84000</v>
      </c>
      <c r="C10843" s="6">
        <v>43831</v>
      </c>
      <c r="D10843">
        <v>-301.08999999999997</v>
      </c>
      <c r="E10843" t="str">
        <f>INDEX(LedgerMapping[[#All],[Area]],MATCH(Transactions[[#This Row],[Sub Ledger]],LedgerMapping[[#All],[Sub Ledger]],0))</f>
        <v>Income Statement</v>
      </c>
    </row>
    <row r="10844" spans="1:5" x14ac:dyDescent="0.55000000000000004">
      <c r="A10844">
        <v>8</v>
      </c>
      <c r="B10844">
        <v>84000</v>
      </c>
      <c r="C10844" s="6">
        <v>43862</v>
      </c>
      <c r="D10844">
        <v>-334.42</v>
      </c>
      <c r="E10844" t="str">
        <f>INDEX(LedgerMapping[[#All],[Area]],MATCH(Transactions[[#This Row],[Sub Ledger]],LedgerMapping[[#All],[Sub Ledger]],0))</f>
        <v>Income Statement</v>
      </c>
    </row>
    <row r="10845" spans="1:5" x14ac:dyDescent="0.55000000000000004">
      <c r="A10845">
        <v>8</v>
      </c>
      <c r="B10845">
        <v>84000</v>
      </c>
      <c r="C10845" s="6">
        <v>43891</v>
      </c>
      <c r="D10845">
        <v>-305.63</v>
      </c>
      <c r="E10845" t="str">
        <f>INDEX(LedgerMapping[[#All],[Area]],MATCH(Transactions[[#This Row],[Sub Ledger]],LedgerMapping[[#All],[Sub Ledger]],0))</f>
        <v>Income Statement</v>
      </c>
    </row>
    <row r="10846" spans="1:5" x14ac:dyDescent="0.55000000000000004">
      <c r="A10846">
        <v>8</v>
      </c>
      <c r="B10846">
        <v>84000</v>
      </c>
      <c r="C10846" s="6">
        <v>43922</v>
      </c>
      <c r="D10846">
        <v>-264.72000000000003</v>
      </c>
      <c r="E10846" t="str">
        <f>INDEX(LedgerMapping[[#All],[Area]],MATCH(Transactions[[#This Row],[Sub Ledger]],LedgerMapping[[#All],[Sub Ledger]],0))</f>
        <v>Income Statement</v>
      </c>
    </row>
    <row r="10847" spans="1:5" x14ac:dyDescent="0.55000000000000004">
      <c r="A10847">
        <v>8</v>
      </c>
      <c r="B10847">
        <v>84000</v>
      </c>
      <c r="C10847" s="6">
        <v>43952</v>
      </c>
      <c r="D10847">
        <v>-246.54</v>
      </c>
      <c r="E10847" t="str">
        <f>INDEX(LedgerMapping[[#All],[Area]],MATCH(Transactions[[#This Row],[Sub Ledger]],LedgerMapping[[#All],[Sub Ledger]],0))</f>
        <v>Income Statement</v>
      </c>
    </row>
    <row r="10848" spans="1:5" x14ac:dyDescent="0.55000000000000004">
      <c r="A10848">
        <v>8</v>
      </c>
      <c r="B10848">
        <v>84000</v>
      </c>
      <c r="C10848" s="6">
        <v>43983</v>
      </c>
      <c r="D10848">
        <v>-396.54</v>
      </c>
      <c r="E10848" t="str">
        <f>INDEX(LedgerMapping[[#All],[Area]],MATCH(Transactions[[#This Row],[Sub Ledger]],LedgerMapping[[#All],[Sub Ledger]],0))</f>
        <v>Income Statement</v>
      </c>
    </row>
    <row r="10849" spans="1:5" x14ac:dyDescent="0.55000000000000004">
      <c r="A10849">
        <v>8</v>
      </c>
      <c r="B10849">
        <v>84000</v>
      </c>
      <c r="C10849" s="6">
        <v>44013</v>
      </c>
      <c r="D10849">
        <v>-279.87</v>
      </c>
      <c r="E10849" t="str">
        <f>INDEX(LedgerMapping[[#All],[Area]],MATCH(Transactions[[#This Row],[Sub Ledger]],LedgerMapping[[#All],[Sub Ledger]],0))</f>
        <v>Income Statement</v>
      </c>
    </row>
    <row r="10850" spans="1:5" x14ac:dyDescent="0.55000000000000004">
      <c r="A10850">
        <v>8</v>
      </c>
      <c r="B10850">
        <v>84000</v>
      </c>
      <c r="C10850" s="6">
        <v>44044</v>
      </c>
      <c r="D10850">
        <v>-346.54</v>
      </c>
      <c r="E10850" t="str">
        <f>INDEX(LedgerMapping[[#All],[Area]],MATCH(Transactions[[#This Row],[Sub Ledger]],LedgerMapping[[#All],[Sub Ledger]],0))</f>
        <v>Income Statement</v>
      </c>
    </row>
    <row r="10851" spans="1:5" x14ac:dyDescent="0.55000000000000004">
      <c r="A10851">
        <v>8</v>
      </c>
      <c r="B10851">
        <v>84000</v>
      </c>
      <c r="C10851" s="6">
        <v>44075</v>
      </c>
      <c r="D10851">
        <v>-251.09</v>
      </c>
      <c r="E10851" t="str">
        <f>INDEX(LedgerMapping[[#All],[Area]],MATCH(Transactions[[#This Row],[Sub Ledger]],LedgerMapping[[#All],[Sub Ledger]],0))</f>
        <v>Income Statement</v>
      </c>
    </row>
    <row r="10852" spans="1:5" x14ac:dyDescent="0.55000000000000004">
      <c r="A10852">
        <v>8</v>
      </c>
      <c r="B10852">
        <v>84000</v>
      </c>
      <c r="C10852" s="6">
        <v>44105</v>
      </c>
      <c r="D10852">
        <v>-240.48</v>
      </c>
      <c r="E10852" t="str">
        <f>INDEX(LedgerMapping[[#All],[Area]],MATCH(Transactions[[#This Row],[Sub Ledger]],LedgerMapping[[#All],[Sub Ledger]],0))</f>
        <v>Income Statement</v>
      </c>
    </row>
    <row r="10853" spans="1:5" x14ac:dyDescent="0.55000000000000004">
      <c r="A10853">
        <v>8</v>
      </c>
      <c r="B10853">
        <v>84000</v>
      </c>
      <c r="C10853" s="6">
        <v>44136</v>
      </c>
      <c r="D10853">
        <v>-270.77999999999997</v>
      </c>
      <c r="E10853" t="str">
        <f>INDEX(LedgerMapping[[#All],[Area]],MATCH(Transactions[[#This Row],[Sub Ledger]],LedgerMapping[[#All],[Sub Ledger]],0))</f>
        <v>Income Statement</v>
      </c>
    </row>
    <row r="10854" spans="1:5" x14ac:dyDescent="0.55000000000000004">
      <c r="A10854">
        <v>8</v>
      </c>
      <c r="B10854">
        <v>84000</v>
      </c>
      <c r="C10854" s="6">
        <v>44166</v>
      </c>
      <c r="D10854">
        <v>-317.75</v>
      </c>
      <c r="E10854" t="str">
        <f>INDEX(LedgerMapping[[#All],[Area]],MATCH(Transactions[[#This Row],[Sub Ledger]],LedgerMapping[[#All],[Sub Ledger]],0))</f>
        <v>Income Statement</v>
      </c>
    </row>
    <row r="10855" spans="1:5" x14ac:dyDescent="0.55000000000000004">
      <c r="A10855">
        <v>8</v>
      </c>
      <c r="B10855">
        <v>84000</v>
      </c>
      <c r="C10855" s="6">
        <v>44197</v>
      </c>
      <c r="D10855">
        <v>-484.42</v>
      </c>
      <c r="E10855" t="str">
        <f>INDEX(LedgerMapping[[#All],[Area]],MATCH(Transactions[[#This Row],[Sub Ledger]],LedgerMapping[[#All],[Sub Ledger]],0))</f>
        <v>Income Statement</v>
      </c>
    </row>
    <row r="10856" spans="1:5" x14ac:dyDescent="0.55000000000000004">
      <c r="A10856">
        <v>8</v>
      </c>
      <c r="B10856">
        <v>84000</v>
      </c>
      <c r="C10856" s="6">
        <v>44228</v>
      </c>
      <c r="D10856">
        <v>-357.15</v>
      </c>
      <c r="E10856" t="str">
        <f>INDEX(LedgerMapping[[#All],[Area]],MATCH(Transactions[[#This Row],[Sub Ledger]],LedgerMapping[[#All],[Sub Ledger]],0))</f>
        <v>Income Statement</v>
      </c>
    </row>
    <row r="10857" spans="1:5" x14ac:dyDescent="0.55000000000000004">
      <c r="A10857">
        <v>8</v>
      </c>
      <c r="B10857">
        <v>84000</v>
      </c>
      <c r="C10857" s="6">
        <v>44256</v>
      </c>
      <c r="D10857">
        <v>-492</v>
      </c>
      <c r="E10857" t="str">
        <f>INDEX(LedgerMapping[[#All],[Area]],MATCH(Transactions[[#This Row],[Sub Ledger]],LedgerMapping[[#All],[Sub Ledger]],0))</f>
        <v>Income Statement</v>
      </c>
    </row>
    <row r="10858" spans="1:5" x14ac:dyDescent="0.55000000000000004">
      <c r="A10858">
        <v>8</v>
      </c>
      <c r="B10858">
        <v>84000</v>
      </c>
      <c r="C10858" s="6">
        <v>44287</v>
      </c>
      <c r="D10858">
        <v>-425.33</v>
      </c>
      <c r="E10858" t="str">
        <f>INDEX(LedgerMapping[[#All],[Area]],MATCH(Transactions[[#This Row],[Sub Ledger]],LedgerMapping[[#All],[Sub Ledger]],0))</f>
        <v>Income Statement</v>
      </c>
    </row>
    <row r="10859" spans="1:5" x14ac:dyDescent="0.55000000000000004">
      <c r="A10859">
        <v>8</v>
      </c>
      <c r="B10859">
        <v>84000</v>
      </c>
      <c r="C10859" s="6">
        <v>44317</v>
      </c>
      <c r="D10859">
        <v>-542</v>
      </c>
      <c r="E10859" t="str">
        <f>INDEX(LedgerMapping[[#All],[Area]],MATCH(Transactions[[#This Row],[Sub Ledger]],LedgerMapping[[#All],[Sub Ledger]],0))</f>
        <v>Income Statement</v>
      </c>
    </row>
    <row r="10860" spans="1:5" x14ac:dyDescent="0.55000000000000004">
      <c r="A10860">
        <v>8</v>
      </c>
      <c r="B10860">
        <v>84000</v>
      </c>
      <c r="C10860" s="6">
        <v>44348</v>
      </c>
      <c r="D10860">
        <v>-411.69</v>
      </c>
      <c r="E10860" t="str">
        <f>INDEX(LedgerMapping[[#All],[Area]],MATCH(Transactions[[#This Row],[Sub Ledger]],LedgerMapping[[#All],[Sub Ledger]],0))</f>
        <v>Income Statement</v>
      </c>
    </row>
    <row r="10861" spans="1:5" x14ac:dyDescent="0.55000000000000004">
      <c r="A10861">
        <v>8</v>
      </c>
      <c r="B10861">
        <v>84000</v>
      </c>
      <c r="C10861" s="6">
        <v>44378</v>
      </c>
      <c r="D10861">
        <v>-352.6</v>
      </c>
      <c r="E10861" t="str">
        <f>INDEX(LedgerMapping[[#All],[Area]],MATCH(Transactions[[#This Row],[Sub Ledger]],LedgerMapping[[#All],[Sub Ledger]],0))</f>
        <v>Income Statement</v>
      </c>
    </row>
    <row r="10862" spans="1:5" x14ac:dyDescent="0.55000000000000004">
      <c r="A10862">
        <v>8</v>
      </c>
      <c r="B10862">
        <v>84000</v>
      </c>
      <c r="C10862" s="6">
        <v>44409</v>
      </c>
      <c r="D10862">
        <v>-410.18</v>
      </c>
      <c r="E10862" t="str">
        <f>INDEX(LedgerMapping[[#All],[Area]],MATCH(Transactions[[#This Row],[Sub Ledger]],LedgerMapping[[#All],[Sub Ledger]],0))</f>
        <v>Income Statement</v>
      </c>
    </row>
    <row r="10863" spans="1:5" x14ac:dyDescent="0.55000000000000004">
      <c r="A10863">
        <v>8</v>
      </c>
      <c r="B10863">
        <v>84000</v>
      </c>
      <c r="C10863" s="6">
        <v>44440</v>
      </c>
      <c r="D10863">
        <v>-410.18</v>
      </c>
      <c r="E10863" t="str">
        <f>INDEX(LedgerMapping[[#All],[Area]],MATCH(Transactions[[#This Row],[Sub Ledger]],LedgerMapping[[#All],[Sub Ledger]],0))</f>
        <v>Income Statement</v>
      </c>
    </row>
    <row r="10864" spans="1:5" x14ac:dyDescent="0.55000000000000004">
      <c r="A10864">
        <v>8</v>
      </c>
      <c r="B10864">
        <v>84000</v>
      </c>
      <c r="C10864" s="6">
        <v>44470</v>
      </c>
      <c r="D10864">
        <v>-496.54</v>
      </c>
      <c r="E10864" t="str">
        <f>INDEX(LedgerMapping[[#All],[Area]],MATCH(Transactions[[#This Row],[Sub Ledger]],LedgerMapping[[#All],[Sub Ledger]],0))</f>
        <v>Income Statement</v>
      </c>
    </row>
    <row r="10865" spans="1:5" x14ac:dyDescent="0.55000000000000004">
      <c r="A10865">
        <v>8</v>
      </c>
      <c r="B10865">
        <v>84000</v>
      </c>
      <c r="C10865" s="6">
        <v>44501</v>
      </c>
      <c r="D10865">
        <v>-385.94</v>
      </c>
      <c r="E10865" t="str">
        <f>INDEX(LedgerMapping[[#All],[Area]],MATCH(Transactions[[#This Row],[Sub Ledger]],LedgerMapping[[#All],[Sub Ledger]],0))</f>
        <v>Income Statement</v>
      </c>
    </row>
    <row r="10866" spans="1:5" x14ac:dyDescent="0.55000000000000004">
      <c r="A10866">
        <v>8</v>
      </c>
      <c r="B10866">
        <v>84000</v>
      </c>
      <c r="C10866" s="6">
        <v>44531</v>
      </c>
      <c r="D10866">
        <v>-414.73</v>
      </c>
      <c r="E10866" t="str">
        <f>INDEX(LedgerMapping[[#All],[Area]],MATCH(Transactions[[#This Row],[Sub Ledger]],LedgerMapping[[#All],[Sub Ledger]],0))</f>
        <v>Income Statement</v>
      </c>
    </row>
    <row r="10867" spans="1:5" x14ac:dyDescent="0.55000000000000004">
      <c r="A10867">
        <v>8</v>
      </c>
      <c r="B10867">
        <v>84000</v>
      </c>
      <c r="C10867" s="6">
        <v>43466</v>
      </c>
      <c r="D10867">
        <v>-114.72</v>
      </c>
      <c r="E10867" t="str">
        <f>INDEX(LedgerMapping[[#All],[Area]],MATCH(Transactions[[#This Row],[Sub Ledger]],LedgerMapping[[#All],[Sub Ledger]],0))</f>
        <v>Income Statement</v>
      </c>
    </row>
    <row r="10868" spans="1:5" x14ac:dyDescent="0.55000000000000004">
      <c r="A10868">
        <v>8</v>
      </c>
      <c r="B10868">
        <v>84000</v>
      </c>
      <c r="C10868" s="6">
        <v>43497</v>
      </c>
      <c r="D10868">
        <v>-134.41999999999999</v>
      </c>
      <c r="E10868" t="str">
        <f>INDEX(LedgerMapping[[#All],[Area]],MATCH(Transactions[[#This Row],[Sub Ledger]],LedgerMapping[[#All],[Sub Ledger]],0))</f>
        <v>Income Statement</v>
      </c>
    </row>
    <row r="10869" spans="1:5" x14ac:dyDescent="0.55000000000000004">
      <c r="A10869">
        <v>8</v>
      </c>
      <c r="B10869">
        <v>84000</v>
      </c>
      <c r="C10869" s="6">
        <v>43525</v>
      </c>
      <c r="D10869">
        <v>-102.6</v>
      </c>
      <c r="E10869" t="str">
        <f>INDEX(LedgerMapping[[#All],[Area]],MATCH(Transactions[[#This Row],[Sub Ledger]],LedgerMapping[[#All],[Sub Ledger]],0))</f>
        <v>Income Statement</v>
      </c>
    </row>
    <row r="10870" spans="1:5" x14ac:dyDescent="0.55000000000000004">
      <c r="A10870">
        <v>8</v>
      </c>
      <c r="B10870">
        <v>84000</v>
      </c>
      <c r="C10870" s="6">
        <v>43556</v>
      </c>
      <c r="D10870">
        <v>-157.13999999999999</v>
      </c>
      <c r="E10870" t="str">
        <f>INDEX(LedgerMapping[[#All],[Area]],MATCH(Transactions[[#This Row],[Sub Ledger]],LedgerMapping[[#All],[Sub Ledger]],0))</f>
        <v>Income Statement</v>
      </c>
    </row>
    <row r="10871" spans="1:5" x14ac:dyDescent="0.55000000000000004">
      <c r="A10871">
        <v>8</v>
      </c>
      <c r="B10871">
        <v>84000</v>
      </c>
      <c r="C10871" s="6">
        <v>43586</v>
      </c>
      <c r="D10871">
        <v>-135.93</v>
      </c>
      <c r="E10871" t="str">
        <f>INDEX(LedgerMapping[[#All],[Area]],MATCH(Transactions[[#This Row],[Sub Ledger]],LedgerMapping[[#All],[Sub Ledger]],0))</f>
        <v>Income Statement</v>
      </c>
    </row>
    <row r="10872" spans="1:5" x14ac:dyDescent="0.55000000000000004">
      <c r="A10872">
        <v>8</v>
      </c>
      <c r="B10872">
        <v>84000</v>
      </c>
      <c r="C10872" s="6">
        <v>43617</v>
      </c>
      <c r="D10872">
        <v>-117.75</v>
      </c>
      <c r="E10872" t="str">
        <f>INDEX(LedgerMapping[[#All],[Area]],MATCH(Transactions[[#This Row],[Sub Ledger]],LedgerMapping[[#All],[Sub Ledger]],0))</f>
        <v>Income Statement</v>
      </c>
    </row>
    <row r="10873" spans="1:5" x14ac:dyDescent="0.55000000000000004">
      <c r="A10873">
        <v>8</v>
      </c>
      <c r="B10873">
        <v>84000</v>
      </c>
      <c r="C10873" s="6">
        <v>43647</v>
      </c>
      <c r="D10873">
        <v>-104.11</v>
      </c>
      <c r="E10873" t="str">
        <f>INDEX(LedgerMapping[[#All],[Area]],MATCH(Transactions[[#This Row],[Sub Ledger]],LedgerMapping[[#All],[Sub Ledger]],0))</f>
        <v>Income Statement</v>
      </c>
    </row>
    <row r="10874" spans="1:5" x14ac:dyDescent="0.55000000000000004">
      <c r="A10874">
        <v>8</v>
      </c>
      <c r="B10874">
        <v>84000</v>
      </c>
      <c r="C10874" s="6">
        <v>43678</v>
      </c>
      <c r="D10874">
        <v>-117.75</v>
      </c>
      <c r="E10874" t="str">
        <f>INDEX(LedgerMapping[[#All],[Area]],MATCH(Transactions[[#This Row],[Sub Ledger]],LedgerMapping[[#All],[Sub Ledger]],0))</f>
        <v>Income Statement</v>
      </c>
    </row>
    <row r="10875" spans="1:5" x14ac:dyDescent="0.55000000000000004">
      <c r="A10875">
        <v>8</v>
      </c>
      <c r="B10875">
        <v>84000</v>
      </c>
      <c r="C10875" s="6">
        <v>43709</v>
      </c>
      <c r="D10875">
        <v>-179.87</v>
      </c>
      <c r="E10875" t="str">
        <f>INDEX(LedgerMapping[[#All],[Area]],MATCH(Transactions[[#This Row],[Sub Ledger]],LedgerMapping[[#All],[Sub Ledger]],0))</f>
        <v>Income Statement</v>
      </c>
    </row>
    <row r="10876" spans="1:5" x14ac:dyDescent="0.55000000000000004">
      <c r="A10876">
        <v>8</v>
      </c>
      <c r="B10876">
        <v>84000</v>
      </c>
      <c r="C10876" s="6">
        <v>43739</v>
      </c>
      <c r="D10876">
        <v>-128.36000000000001</v>
      </c>
      <c r="E10876" t="str">
        <f>INDEX(LedgerMapping[[#All],[Area]],MATCH(Transactions[[#This Row],[Sub Ledger]],LedgerMapping[[#All],[Sub Ledger]],0))</f>
        <v>Income Statement</v>
      </c>
    </row>
    <row r="10877" spans="1:5" x14ac:dyDescent="0.55000000000000004">
      <c r="A10877">
        <v>8</v>
      </c>
      <c r="B10877">
        <v>84000</v>
      </c>
      <c r="C10877" s="6">
        <v>43770</v>
      </c>
      <c r="D10877">
        <v>-84.42</v>
      </c>
      <c r="E10877" t="str">
        <f>INDEX(LedgerMapping[[#All],[Area]],MATCH(Transactions[[#This Row],[Sub Ledger]],LedgerMapping[[#All],[Sub Ledger]],0))</f>
        <v>Income Statement</v>
      </c>
    </row>
    <row r="10878" spans="1:5" x14ac:dyDescent="0.55000000000000004">
      <c r="A10878">
        <v>8</v>
      </c>
      <c r="B10878">
        <v>84000</v>
      </c>
      <c r="C10878" s="6">
        <v>43800</v>
      </c>
      <c r="D10878">
        <v>-128.36000000000001</v>
      </c>
      <c r="E10878" t="str">
        <f>INDEX(LedgerMapping[[#All],[Area]],MATCH(Transactions[[#This Row],[Sub Ledger]],LedgerMapping[[#All],[Sub Ledger]],0))</f>
        <v>Income Statement</v>
      </c>
    </row>
    <row r="10879" spans="1:5" x14ac:dyDescent="0.55000000000000004">
      <c r="A10879">
        <v>8</v>
      </c>
      <c r="B10879">
        <v>84000</v>
      </c>
      <c r="C10879" s="6">
        <v>43831</v>
      </c>
      <c r="D10879">
        <v>-117.75</v>
      </c>
      <c r="E10879" t="str">
        <f>INDEX(LedgerMapping[[#All],[Area]],MATCH(Transactions[[#This Row],[Sub Ledger]],LedgerMapping[[#All],[Sub Ledger]],0))</f>
        <v>Income Statement</v>
      </c>
    </row>
    <row r="10880" spans="1:5" x14ac:dyDescent="0.55000000000000004">
      <c r="A10880">
        <v>8</v>
      </c>
      <c r="B10880">
        <v>84000</v>
      </c>
      <c r="C10880" s="6">
        <v>43862</v>
      </c>
      <c r="D10880">
        <v>-126.84</v>
      </c>
      <c r="E10880" t="str">
        <f>INDEX(LedgerMapping[[#All],[Area]],MATCH(Transactions[[#This Row],[Sub Ledger]],LedgerMapping[[#All],[Sub Ledger]],0))</f>
        <v>Income Statement</v>
      </c>
    </row>
    <row r="10881" spans="1:5" x14ac:dyDescent="0.55000000000000004">
      <c r="A10881">
        <v>8</v>
      </c>
      <c r="B10881">
        <v>84000</v>
      </c>
      <c r="C10881" s="6">
        <v>43891</v>
      </c>
      <c r="D10881">
        <v>-132.9</v>
      </c>
      <c r="E10881" t="str">
        <f>INDEX(LedgerMapping[[#All],[Area]],MATCH(Transactions[[#This Row],[Sub Ledger]],LedgerMapping[[#All],[Sub Ledger]],0))</f>
        <v>Income Statement</v>
      </c>
    </row>
    <row r="10882" spans="1:5" x14ac:dyDescent="0.55000000000000004">
      <c r="A10882">
        <v>8</v>
      </c>
      <c r="B10882">
        <v>84000</v>
      </c>
      <c r="C10882" s="6">
        <v>43922</v>
      </c>
      <c r="D10882">
        <v>-107.14</v>
      </c>
      <c r="E10882" t="str">
        <f>INDEX(LedgerMapping[[#All],[Area]],MATCH(Transactions[[#This Row],[Sub Ledger]],LedgerMapping[[#All],[Sub Ledger]],0))</f>
        <v>Income Statement</v>
      </c>
    </row>
    <row r="10883" spans="1:5" x14ac:dyDescent="0.55000000000000004">
      <c r="A10883">
        <v>8</v>
      </c>
      <c r="B10883">
        <v>84000</v>
      </c>
      <c r="C10883" s="6">
        <v>43952</v>
      </c>
      <c r="D10883">
        <v>-117.75</v>
      </c>
      <c r="E10883" t="str">
        <f>INDEX(LedgerMapping[[#All],[Area]],MATCH(Transactions[[#This Row],[Sub Ledger]],LedgerMapping[[#All],[Sub Ledger]],0))</f>
        <v>Income Statement</v>
      </c>
    </row>
    <row r="10884" spans="1:5" x14ac:dyDescent="0.55000000000000004">
      <c r="A10884">
        <v>8</v>
      </c>
      <c r="B10884">
        <v>84000</v>
      </c>
      <c r="C10884" s="6">
        <v>43983</v>
      </c>
      <c r="D10884">
        <v>-160.18</v>
      </c>
      <c r="E10884" t="str">
        <f>INDEX(LedgerMapping[[#All],[Area]],MATCH(Transactions[[#This Row],[Sub Ledger]],LedgerMapping[[#All],[Sub Ledger]],0))</f>
        <v>Income Statement</v>
      </c>
    </row>
    <row r="10885" spans="1:5" x14ac:dyDescent="0.55000000000000004">
      <c r="A10885">
        <v>8</v>
      </c>
      <c r="B10885">
        <v>84000</v>
      </c>
      <c r="C10885" s="6">
        <v>44013</v>
      </c>
      <c r="D10885">
        <v>-146.54</v>
      </c>
      <c r="E10885" t="str">
        <f>INDEX(LedgerMapping[[#All],[Area]],MATCH(Transactions[[#This Row],[Sub Ledger]],LedgerMapping[[#All],[Sub Ledger]],0))</f>
        <v>Income Statement</v>
      </c>
    </row>
    <row r="10886" spans="1:5" x14ac:dyDescent="0.55000000000000004">
      <c r="A10886">
        <v>8</v>
      </c>
      <c r="B10886">
        <v>84000</v>
      </c>
      <c r="C10886" s="6">
        <v>44044</v>
      </c>
      <c r="D10886">
        <v>-176.84</v>
      </c>
      <c r="E10886" t="str">
        <f>INDEX(LedgerMapping[[#All],[Area]],MATCH(Transactions[[#This Row],[Sub Ledger]],LedgerMapping[[#All],[Sub Ledger]],0))</f>
        <v>Income Statement</v>
      </c>
    </row>
    <row r="10887" spans="1:5" x14ac:dyDescent="0.55000000000000004">
      <c r="A10887">
        <v>8</v>
      </c>
      <c r="B10887">
        <v>84000</v>
      </c>
      <c r="C10887" s="6">
        <v>44075</v>
      </c>
      <c r="D10887">
        <v>-122.3</v>
      </c>
      <c r="E10887" t="str">
        <f>INDEX(LedgerMapping[[#All],[Area]],MATCH(Transactions[[#This Row],[Sub Ledger]],LedgerMapping[[#All],[Sub Ledger]],0))</f>
        <v>Income Statement</v>
      </c>
    </row>
    <row r="10888" spans="1:5" x14ac:dyDescent="0.55000000000000004">
      <c r="A10888">
        <v>8</v>
      </c>
      <c r="B10888">
        <v>84000</v>
      </c>
      <c r="C10888" s="6">
        <v>44105</v>
      </c>
      <c r="D10888">
        <v>-135.93</v>
      </c>
      <c r="E10888" t="str">
        <f>INDEX(LedgerMapping[[#All],[Area]],MATCH(Transactions[[#This Row],[Sub Ledger]],LedgerMapping[[#All],[Sub Ledger]],0))</f>
        <v>Income Statement</v>
      </c>
    </row>
    <row r="10889" spans="1:5" x14ac:dyDescent="0.55000000000000004">
      <c r="A10889">
        <v>8</v>
      </c>
      <c r="B10889">
        <v>84000</v>
      </c>
      <c r="C10889" s="6">
        <v>44136</v>
      </c>
      <c r="D10889">
        <v>-146.54</v>
      </c>
      <c r="E10889" t="str">
        <f>INDEX(LedgerMapping[[#All],[Area]],MATCH(Transactions[[#This Row],[Sub Ledger]],LedgerMapping[[#All],[Sub Ledger]],0))</f>
        <v>Income Statement</v>
      </c>
    </row>
    <row r="10890" spans="1:5" x14ac:dyDescent="0.55000000000000004">
      <c r="A10890">
        <v>8</v>
      </c>
      <c r="B10890">
        <v>84000</v>
      </c>
      <c r="C10890" s="6">
        <v>44166</v>
      </c>
      <c r="D10890">
        <v>-158.66</v>
      </c>
      <c r="E10890" t="str">
        <f>INDEX(LedgerMapping[[#All],[Area]],MATCH(Transactions[[#This Row],[Sub Ledger]],LedgerMapping[[#All],[Sub Ledger]],0))</f>
        <v>Income Statement</v>
      </c>
    </row>
    <row r="10891" spans="1:5" x14ac:dyDescent="0.55000000000000004">
      <c r="A10891">
        <v>8</v>
      </c>
      <c r="B10891">
        <v>84000</v>
      </c>
      <c r="C10891" s="6">
        <v>44197</v>
      </c>
      <c r="D10891">
        <v>-198.05</v>
      </c>
      <c r="E10891" t="str">
        <f>INDEX(LedgerMapping[[#All],[Area]],MATCH(Transactions[[#This Row],[Sub Ledger]],LedgerMapping[[#All],[Sub Ledger]],0))</f>
        <v>Income Statement</v>
      </c>
    </row>
    <row r="10892" spans="1:5" x14ac:dyDescent="0.55000000000000004">
      <c r="A10892">
        <v>8</v>
      </c>
      <c r="B10892">
        <v>84000</v>
      </c>
      <c r="C10892" s="6">
        <v>44228</v>
      </c>
      <c r="D10892">
        <v>-288.97000000000003</v>
      </c>
      <c r="E10892" t="str">
        <f>INDEX(LedgerMapping[[#All],[Area]],MATCH(Transactions[[#This Row],[Sub Ledger]],LedgerMapping[[#All],[Sub Ledger]],0))</f>
        <v>Income Statement</v>
      </c>
    </row>
    <row r="10893" spans="1:5" x14ac:dyDescent="0.55000000000000004">
      <c r="A10893">
        <v>8</v>
      </c>
      <c r="B10893">
        <v>84000</v>
      </c>
      <c r="C10893" s="6">
        <v>44256</v>
      </c>
      <c r="D10893">
        <v>-193.51</v>
      </c>
      <c r="E10893" t="str">
        <f>INDEX(LedgerMapping[[#All],[Area]],MATCH(Transactions[[#This Row],[Sub Ledger]],LedgerMapping[[#All],[Sub Ledger]],0))</f>
        <v>Income Statement</v>
      </c>
    </row>
    <row r="10894" spans="1:5" x14ac:dyDescent="0.55000000000000004">
      <c r="A10894">
        <v>8</v>
      </c>
      <c r="B10894">
        <v>84000</v>
      </c>
      <c r="C10894" s="6">
        <v>44287</v>
      </c>
      <c r="D10894">
        <v>-176.84</v>
      </c>
      <c r="E10894" t="str">
        <f>INDEX(LedgerMapping[[#All],[Area]],MATCH(Transactions[[#This Row],[Sub Ledger]],LedgerMapping[[#All],[Sub Ledger]],0))</f>
        <v>Income Statement</v>
      </c>
    </row>
    <row r="10895" spans="1:5" x14ac:dyDescent="0.55000000000000004">
      <c r="A10895">
        <v>8</v>
      </c>
      <c r="B10895">
        <v>84000</v>
      </c>
      <c r="C10895" s="6">
        <v>44317</v>
      </c>
      <c r="D10895">
        <v>-179.87</v>
      </c>
      <c r="E10895" t="str">
        <f>INDEX(LedgerMapping[[#All],[Area]],MATCH(Transactions[[#This Row],[Sub Ledger]],LedgerMapping[[#All],[Sub Ledger]],0))</f>
        <v>Income Statement</v>
      </c>
    </row>
    <row r="10896" spans="1:5" x14ac:dyDescent="0.55000000000000004">
      <c r="A10896">
        <v>8</v>
      </c>
      <c r="B10896">
        <v>84000</v>
      </c>
      <c r="C10896" s="6">
        <v>44348</v>
      </c>
      <c r="D10896">
        <v>-226.84</v>
      </c>
      <c r="E10896" t="str">
        <f>INDEX(LedgerMapping[[#All],[Area]],MATCH(Transactions[[#This Row],[Sub Ledger]],LedgerMapping[[#All],[Sub Ledger]],0))</f>
        <v>Income Statement</v>
      </c>
    </row>
    <row r="10897" spans="1:5" x14ac:dyDescent="0.55000000000000004">
      <c r="A10897">
        <v>8</v>
      </c>
      <c r="B10897">
        <v>84000</v>
      </c>
      <c r="C10897" s="6">
        <v>44378</v>
      </c>
      <c r="D10897">
        <v>-172.3</v>
      </c>
      <c r="E10897" t="str">
        <f>INDEX(LedgerMapping[[#All],[Area]],MATCH(Transactions[[#This Row],[Sub Ledger]],LedgerMapping[[#All],[Sub Ledger]],0))</f>
        <v>Income Statement</v>
      </c>
    </row>
    <row r="10898" spans="1:5" x14ac:dyDescent="0.55000000000000004">
      <c r="A10898">
        <v>8</v>
      </c>
      <c r="B10898">
        <v>84000</v>
      </c>
      <c r="C10898" s="6">
        <v>44409</v>
      </c>
      <c r="D10898">
        <v>-245.03</v>
      </c>
      <c r="E10898" t="str">
        <f>INDEX(LedgerMapping[[#All],[Area]],MATCH(Transactions[[#This Row],[Sub Ledger]],LedgerMapping[[#All],[Sub Ledger]],0))</f>
        <v>Income Statement</v>
      </c>
    </row>
    <row r="10899" spans="1:5" x14ac:dyDescent="0.55000000000000004">
      <c r="A10899">
        <v>8</v>
      </c>
      <c r="B10899">
        <v>84000</v>
      </c>
      <c r="C10899" s="6">
        <v>44440</v>
      </c>
      <c r="D10899">
        <v>-182.9</v>
      </c>
      <c r="E10899" t="str">
        <f>INDEX(LedgerMapping[[#All],[Area]],MATCH(Transactions[[#This Row],[Sub Ledger]],LedgerMapping[[#All],[Sub Ledger]],0))</f>
        <v>Income Statement</v>
      </c>
    </row>
    <row r="10900" spans="1:5" x14ac:dyDescent="0.55000000000000004">
      <c r="A10900">
        <v>8</v>
      </c>
      <c r="B10900">
        <v>84000</v>
      </c>
      <c r="C10900" s="6">
        <v>44470</v>
      </c>
      <c r="D10900">
        <v>-191.99</v>
      </c>
      <c r="E10900" t="str">
        <f>INDEX(LedgerMapping[[#All],[Area]],MATCH(Transactions[[#This Row],[Sub Ledger]],LedgerMapping[[#All],[Sub Ledger]],0))</f>
        <v>Income Statement</v>
      </c>
    </row>
    <row r="10901" spans="1:5" x14ac:dyDescent="0.55000000000000004">
      <c r="A10901">
        <v>8</v>
      </c>
      <c r="B10901">
        <v>84000</v>
      </c>
      <c r="C10901" s="6">
        <v>44501</v>
      </c>
      <c r="D10901">
        <v>-272.3</v>
      </c>
      <c r="E10901" t="str">
        <f>INDEX(LedgerMapping[[#All],[Area]],MATCH(Transactions[[#This Row],[Sub Ledger]],LedgerMapping[[#All],[Sub Ledger]],0))</f>
        <v>Income Statement</v>
      </c>
    </row>
    <row r="10902" spans="1:5" x14ac:dyDescent="0.55000000000000004">
      <c r="A10902">
        <v>8</v>
      </c>
      <c r="B10902">
        <v>84000</v>
      </c>
      <c r="C10902" s="6">
        <v>44531</v>
      </c>
      <c r="D10902">
        <v>-149.57</v>
      </c>
      <c r="E10902" t="str">
        <f>INDEX(LedgerMapping[[#All],[Area]],MATCH(Transactions[[#This Row],[Sub Ledger]],LedgerMapping[[#All],[Sub Ledger]],0))</f>
        <v>Income Statement</v>
      </c>
    </row>
    <row r="10903" spans="1:5" x14ac:dyDescent="0.55000000000000004">
      <c r="A10903">
        <v>8</v>
      </c>
      <c r="B10903">
        <v>84000</v>
      </c>
      <c r="C10903" s="6">
        <v>44256</v>
      </c>
      <c r="D10903">
        <v>-188.10839999999999</v>
      </c>
      <c r="E10903" t="str">
        <f>INDEX(LedgerMapping[[#All],[Area]],MATCH(Transactions[[#This Row],[Sub Ledger]],LedgerMapping[[#All],[Sub Ledger]],0))</f>
        <v>Income Statement</v>
      </c>
    </row>
    <row r="10904" spans="1:5" x14ac:dyDescent="0.55000000000000004">
      <c r="A10904">
        <v>8</v>
      </c>
      <c r="B10904">
        <v>84000</v>
      </c>
      <c r="C10904" s="6">
        <v>44256</v>
      </c>
      <c r="D10904">
        <v>-339.29250000000002</v>
      </c>
      <c r="E10904" t="str">
        <f>INDEX(LedgerMapping[[#All],[Area]],MATCH(Transactions[[#This Row],[Sub Ledger]],LedgerMapping[[#All],[Sub Ledger]],0))</f>
        <v>Income Statement</v>
      </c>
    </row>
    <row r="10905" spans="1:5" x14ac:dyDescent="0.55000000000000004">
      <c r="A10905">
        <v>8</v>
      </c>
      <c r="B10905">
        <v>84000</v>
      </c>
      <c r="C10905" s="6">
        <v>44256</v>
      </c>
      <c r="D10905">
        <v>-297.63909999999998</v>
      </c>
      <c r="E10905" t="str">
        <f>INDEX(LedgerMapping[[#All],[Area]],MATCH(Transactions[[#This Row],[Sub Ledger]],LedgerMapping[[#All],[Sub Ledger]],0))</f>
        <v>Income Statement</v>
      </c>
    </row>
    <row r="10906" spans="1:5" x14ac:dyDescent="0.55000000000000004">
      <c r="A10906">
        <v>8</v>
      </c>
      <c r="B10906">
        <v>83000</v>
      </c>
      <c r="C10906" s="6">
        <v>43466</v>
      </c>
      <c r="D10906">
        <v>-126.84</v>
      </c>
      <c r="E10906" t="str">
        <f>INDEX(LedgerMapping[[#All],[Area]],MATCH(Transactions[[#This Row],[Sub Ledger]],LedgerMapping[[#All],[Sub Ledger]],0))</f>
        <v>Income Statement</v>
      </c>
    </row>
    <row r="10907" spans="1:5" x14ac:dyDescent="0.55000000000000004">
      <c r="A10907">
        <v>8</v>
      </c>
      <c r="B10907">
        <v>83000</v>
      </c>
      <c r="C10907" s="6">
        <v>43497</v>
      </c>
      <c r="D10907">
        <v>-158.66</v>
      </c>
      <c r="E10907" t="str">
        <f>INDEX(LedgerMapping[[#All],[Area]],MATCH(Transactions[[#This Row],[Sub Ledger]],LedgerMapping[[#All],[Sub Ledger]],0))</f>
        <v>Income Statement</v>
      </c>
    </row>
    <row r="10908" spans="1:5" x14ac:dyDescent="0.55000000000000004">
      <c r="A10908">
        <v>8</v>
      </c>
      <c r="B10908">
        <v>83000</v>
      </c>
      <c r="C10908" s="6">
        <v>43525</v>
      </c>
      <c r="D10908">
        <v>-155.63</v>
      </c>
      <c r="E10908" t="str">
        <f>INDEX(LedgerMapping[[#All],[Area]],MATCH(Transactions[[#This Row],[Sub Ledger]],LedgerMapping[[#All],[Sub Ledger]],0))</f>
        <v>Income Statement</v>
      </c>
    </row>
    <row r="10909" spans="1:5" x14ac:dyDescent="0.55000000000000004">
      <c r="A10909">
        <v>8</v>
      </c>
      <c r="B10909">
        <v>83000</v>
      </c>
      <c r="C10909" s="6">
        <v>43556</v>
      </c>
      <c r="D10909">
        <v>-157.13999999999999</v>
      </c>
      <c r="E10909" t="str">
        <f>INDEX(LedgerMapping[[#All],[Area]],MATCH(Transactions[[#This Row],[Sub Ledger]],LedgerMapping[[#All],[Sub Ledger]],0))</f>
        <v>Income Statement</v>
      </c>
    </row>
    <row r="10910" spans="1:5" x14ac:dyDescent="0.55000000000000004">
      <c r="A10910">
        <v>8</v>
      </c>
      <c r="B10910">
        <v>83000</v>
      </c>
      <c r="C10910" s="6">
        <v>43586</v>
      </c>
      <c r="D10910">
        <v>-141.99</v>
      </c>
      <c r="E10910" t="str">
        <f>INDEX(LedgerMapping[[#All],[Area]],MATCH(Transactions[[#This Row],[Sub Ledger]],LedgerMapping[[#All],[Sub Ledger]],0))</f>
        <v>Income Statement</v>
      </c>
    </row>
    <row r="10911" spans="1:5" x14ac:dyDescent="0.55000000000000004">
      <c r="A10911">
        <v>8</v>
      </c>
      <c r="B10911">
        <v>83000</v>
      </c>
      <c r="C10911" s="6">
        <v>43617</v>
      </c>
      <c r="D10911">
        <v>-149.57</v>
      </c>
      <c r="E10911" t="str">
        <f>INDEX(LedgerMapping[[#All],[Area]],MATCH(Transactions[[#This Row],[Sub Ledger]],LedgerMapping[[#All],[Sub Ledger]],0))</f>
        <v>Income Statement</v>
      </c>
    </row>
    <row r="10912" spans="1:5" x14ac:dyDescent="0.55000000000000004">
      <c r="A10912">
        <v>8</v>
      </c>
      <c r="B10912">
        <v>83000</v>
      </c>
      <c r="C10912" s="6">
        <v>43647</v>
      </c>
      <c r="D10912">
        <v>-108.66</v>
      </c>
      <c r="E10912" t="str">
        <f>INDEX(LedgerMapping[[#All],[Area]],MATCH(Transactions[[#This Row],[Sub Ledger]],LedgerMapping[[#All],[Sub Ledger]],0))</f>
        <v>Income Statement</v>
      </c>
    </row>
    <row r="10913" spans="1:5" x14ac:dyDescent="0.55000000000000004">
      <c r="A10913">
        <v>8</v>
      </c>
      <c r="B10913">
        <v>83000</v>
      </c>
      <c r="C10913" s="6">
        <v>43678</v>
      </c>
      <c r="D10913">
        <v>-105.63</v>
      </c>
      <c r="E10913" t="str">
        <f>INDEX(LedgerMapping[[#All],[Area]],MATCH(Transactions[[#This Row],[Sub Ledger]],LedgerMapping[[#All],[Sub Ledger]],0))</f>
        <v>Income Statement</v>
      </c>
    </row>
    <row r="10914" spans="1:5" x14ac:dyDescent="0.55000000000000004">
      <c r="A10914">
        <v>8</v>
      </c>
      <c r="B10914">
        <v>83000</v>
      </c>
      <c r="C10914" s="6">
        <v>43709</v>
      </c>
      <c r="D10914">
        <v>-164.72</v>
      </c>
      <c r="E10914" t="str">
        <f>INDEX(LedgerMapping[[#All],[Area]],MATCH(Transactions[[#This Row],[Sub Ledger]],LedgerMapping[[#All],[Sub Ledger]],0))</f>
        <v>Income Statement</v>
      </c>
    </row>
    <row r="10915" spans="1:5" x14ac:dyDescent="0.55000000000000004">
      <c r="A10915">
        <v>8</v>
      </c>
      <c r="B10915">
        <v>83000</v>
      </c>
      <c r="C10915" s="6">
        <v>43739</v>
      </c>
      <c r="D10915">
        <v>-149.57</v>
      </c>
      <c r="E10915" t="str">
        <f>INDEX(LedgerMapping[[#All],[Area]],MATCH(Transactions[[#This Row],[Sub Ledger]],LedgerMapping[[#All],[Sub Ledger]],0))</f>
        <v>Income Statement</v>
      </c>
    </row>
    <row r="10916" spans="1:5" x14ac:dyDescent="0.55000000000000004">
      <c r="A10916">
        <v>8</v>
      </c>
      <c r="B10916">
        <v>83000</v>
      </c>
      <c r="C10916" s="6">
        <v>43770</v>
      </c>
      <c r="D10916">
        <v>-129.87</v>
      </c>
      <c r="E10916" t="str">
        <f>INDEX(LedgerMapping[[#All],[Area]],MATCH(Transactions[[#This Row],[Sub Ledger]],LedgerMapping[[#All],[Sub Ledger]],0))</f>
        <v>Income Statement</v>
      </c>
    </row>
    <row r="10917" spans="1:5" x14ac:dyDescent="0.55000000000000004">
      <c r="A10917">
        <v>8</v>
      </c>
      <c r="B10917">
        <v>83000</v>
      </c>
      <c r="C10917" s="6">
        <v>43800</v>
      </c>
      <c r="D10917">
        <v>-191.99</v>
      </c>
      <c r="E10917" t="str">
        <f>INDEX(LedgerMapping[[#All],[Area]],MATCH(Transactions[[#This Row],[Sub Ledger]],LedgerMapping[[#All],[Sub Ledger]],0))</f>
        <v>Income Statement</v>
      </c>
    </row>
    <row r="10918" spans="1:5" x14ac:dyDescent="0.55000000000000004">
      <c r="A10918">
        <v>8</v>
      </c>
      <c r="B10918">
        <v>83000</v>
      </c>
      <c r="C10918" s="6">
        <v>43831</v>
      </c>
      <c r="D10918">
        <v>-167.75</v>
      </c>
      <c r="E10918" t="str">
        <f>INDEX(LedgerMapping[[#All],[Area]],MATCH(Transactions[[#This Row],[Sub Ledger]],LedgerMapping[[#All],[Sub Ledger]],0))</f>
        <v>Income Statement</v>
      </c>
    </row>
    <row r="10919" spans="1:5" x14ac:dyDescent="0.55000000000000004">
      <c r="A10919">
        <v>8</v>
      </c>
      <c r="B10919">
        <v>83000</v>
      </c>
      <c r="C10919" s="6">
        <v>43862</v>
      </c>
      <c r="D10919">
        <v>-166.24</v>
      </c>
      <c r="E10919" t="str">
        <f>INDEX(LedgerMapping[[#All],[Area]],MATCH(Transactions[[#This Row],[Sub Ledger]],LedgerMapping[[#All],[Sub Ledger]],0))</f>
        <v>Income Statement</v>
      </c>
    </row>
    <row r="10920" spans="1:5" x14ac:dyDescent="0.55000000000000004">
      <c r="A10920">
        <v>8</v>
      </c>
      <c r="B10920">
        <v>83000</v>
      </c>
      <c r="C10920" s="6">
        <v>43891</v>
      </c>
      <c r="D10920">
        <v>-234.42</v>
      </c>
      <c r="E10920" t="str">
        <f>INDEX(LedgerMapping[[#All],[Area]],MATCH(Transactions[[#This Row],[Sub Ledger]],LedgerMapping[[#All],[Sub Ledger]],0))</f>
        <v>Income Statement</v>
      </c>
    </row>
    <row r="10921" spans="1:5" x14ac:dyDescent="0.55000000000000004">
      <c r="A10921">
        <v>8</v>
      </c>
      <c r="B10921">
        <v>83000</v>
      </c>
      <c r="C10921" s="6">
        <v>43922</v>
      </c>
      <c r="D10921">
        <v>-182.9</v>
      </c>
      <c r="E10921" t="str">
        <f>INDEX(LedgerMapping[[#All],[Area]],MATCH(Transactions[[#This Row],[Sub Ledger]],LedgerMapping[[#All],[Sub Ledger]],0))</f>
        <v>Income Statement</v>
      </c>
    </row>
    <row r="10922" spans="1:5" x14ac:dyDescent="0.55000000000000004">
      <c r="A10922">
        <v>8</v>
      </c>
      <c r="B10922">
        <v>83000</v>
      </c>
      <c r="C10922" s="6">
        <v>43952</v>
      </c>
      <c r="D10922">
        <v>-210.18</v>
      </c>
      <c r="E10922" t="str">
        <f>INDEX(LedgerMapping[[#All],[Area]],MATCH(Transactions[[#This Row],[Sub Ledger]],LedgerMapping[[#All],[Sub Ledger]],0))</f>
        <v>Income Statement</v>
      </c>
    </row>
    <row r="10923" spans="1:5" x14ac:dyDescent="0.55000000000000004">
      <c r="A10923">
        <v>8</v>
      </c>
      <c r="B10923">
        <v>83000</v>
      </c>
      <c r="C10923" s="6">
        <v>43983</v>
      </c>
      <c r="D10923">
        <v>-157.13999999999999</v>
      </c>
      <c r="E10923" t="str">
        <f>INDEX(LedgerMapping[[#All],[Area]],MATCH(Transactions[[#This Row],[Sub Ledger]],LedgerMapping[[#All],[Sub Ledger]],0))</f>
        <v>Income Statement</v>
      </c>
    </row>
    <row r="10924" spans="1:5" x14ac:dyDescent="0.55000000000000004">
      <c r="A10924">
        <v>8</v>
      </c>
      <c r="B10924">
        <v>83000</v>
      </c>
      <c r="C10924" s="6">
        <v>44013</v>
      </c>
      <c r="D10924">
        <v>-222.3</v>
      </c>
      <c r="E10924" t="str">
        <f>INDEX(LedgerMapping[[#All],[Area]],MATCH(Transactions[[#This Row],[Sub Ledger]],LedgerMapping[[#All],[Sub Ledger]],0))</f>
        <v>Income Statement</v>
      </c>
    </row>
    <row r="10925" spans="1:5" x14ac:dyDescent="0.55000000000000004">
      <c r="A10925">
        <v>8</v>
      </c>
      <c r="B10925">
        <v>83000</v>
      </c>
      <c r="C10925" s="6">
        <v>44044</v>
      </c>
      <c r="D10925">
        <v>-169.27</v>
      </c>
      <c r="E10925" t="str">
        <f>INDEX(LedgerMapping[[#All],[Area]],MATCH(Transactions[[#This Row],[Sub Ledger]],LedgerMapping[[#All],[Sub Ledger]],0))</f>
        <v>Income Statement</v>
      </c>
    </row>
    <row r="10926" spans="1:5" x14ac:dyDescent="0.55000000000000004">
      <c r="A10926">
        <v>8</v>
      </c>
      <c r="B10926">
        <v>83000</v>
      </c>
      <c r="C10926" s="6">
        <v>44075</v>
      </c>
      <c r="D10926">
        <v>-158.66</v>
      </c>
      <c r="E10926" t="str">
        <f>INDEX(LedgerMapping[[#All],[Area]],MATCH(Transactions[[#This Row],[Sub Ledger]],LedgerMapping[[#All],[Sub Ledger]],0))</f>
        <v>Income Statement</v>
      </c>
    </row>
    <row r="10927" spans="1:5" x14ac:dyDescent="0.55000000000000004">
      <c r="A10927">
        <v>8</v>
      </c>
      <c r="B10927">
        <v>83000</v>
      </c>
      <c r="C10927" s="6">
        <v>44105</v>
      </c>
      <c r="D10927">
        <v>-155.63</v>
      </c>
      <c r="E10927" t="str">
        <f>INDEX(LedgerMapping[[#All],[Area]],MATCH(Transactions[[#This Row],[Sub Ledger]],LedgerMapping[[#All],[Sub Ledger]],0))</f>
        <v>Income Statement</v>
      </c>
    </row>
    <row r="10928" spans="1:5" x14ac:dyDescent="0.55000000000000004">
      <c r="A10928">
        <v>8</v>
      </c>
      <c r="B10928">
        <v>83000</v>
      </c>
      <c r="C10928" s="6">
        <v>44136</v>
      </c>
      <c r="D10928">
        <v>-234.42</v>
      </c>
      <c r="E10928" t="str">
        <f>INDEX(LedgerMapping[[#All],[Area]],MATCH(Transactions[[#This Row],[Sub Ledger]],LedgerMapping[[#All],[Sub Ledger]],0))</f>
        <v>Income Statement</v>
      </c>
    </row>
    <row r="10929" spans="1:5" x14ac:dyDescent="0.55000000000000004">
      <c r="A10929">
        <v>8</v>
      </c>
      <c r="B10929">
        <v>83000</v>
      </c>
      <c r="C10929" s="6">
        <v>44166</v>
      </c>
      <c r="D10929">
        <v>-187.45</v>
      </c>
      <c r="E10929" t="str">
        <f>INDEX(LedgerMapping[[#All],[Area]],MATCH(Transactions[[#This Row],[Sub Ledger]],LedgerMapping[[#All],[Sub Ledger]],0))</f>
        <v>Income Statement</v>
      </c>
    </row>
    <row r="10930" spans="1:5" x14ac:dyDescent="0.55000000000000004">
      <c r="A10930">
        <v>8</v>
      </c>
      <c r="B10930">
        <v>83000</v>
      </c>
      <c r="C10930" s="6">
        <v>44197</v>
      </c>
      <c r="D10930">
        <v>-222.3</v>
      </c>
      <c r="E10930" t="str">
        <f>INDEX(LedgerMapping[[#All],[Area]],MATCH(Transactions[[#This Row],[Sub Ledger]],LedgerMapping[[#All],[Sub Ledger]],0))</f>
        <v>Income Statement</v>
      </c>
    </row>
    <row r="10931" spans="1:5" x14ac:dyDescent="0.55000000000000004">
      <c r="A10931">
        <v>8</v>
      </c>
      <c r="B10931">
        <v>83000</v>
      </c>
      <c r="C10931" s="6">
        <v>44228</v>
      </c>
      <c r="D10931">
        <v>-211.69</v>
      </c>
      <c r="E10931" t="str">
        <f>INDEX(LedgerMapping[[#All],[Area]],MATCH(Transactions[[#This Row],[Sub Ledger]],LedgerMapping[[#All],[Sub Ledger]],0))</f>
        <v>Income Statement</v>
      </c>
    </row>
    <row r="10932" spans="1:5" x14ac:dyDescent="0.55000000000000004">
      <c r="A10932">
        <v>8</v>
      </c>
      <c r="B10932">
        <v>83000</v>
      </c>
      <c r="C10932" s="6">
        <v>44256</v>
      </c>
      <c r="D10932">
        <v>-214.72</v>
      </c>
      <c r="E10932" t="str">
        <f>INDEX(LedgerMapping[[#All],[Area]],MATCH(Transactions[[#This Row],[Sub Ledger]],LedgerMapping[[#All],[Sub Ledger]],0))</f>
        <v>Income Statement</v>
      </c>
    </row>
    <row r="10933" spans="1:5" x14ac:dyDescent="0.55000000000000004">
      <c r="A10933">
        <v>8</v>
      </c>
      <c r="B10933">
        <v>83000</v>
      </c>
      <c r="C10933" s="6">
        <v>44287</v>
      </c>
      <c r="D10933">
        <v>-261.69</v>
      </c>
      <c r="E10933" t="str">
        <f>INDEX(LedgerMapping[[#All],[Area]],MATCH(Transactions[[#This Row],[Sub Ledger]],LedgerMapping[[#All],[Sub Ledger]],0))</f>
        <v>Income Statement</v>
      </c>
    </row>
    <row r="10934" spans="1:5" x14ac:dyDescent="0.55000000000000004">
      <c r="A10934">
        <v>8</v>
      </c>
      <c r="B10934">
        <v>83000</v>
      </c>
      <c r="C10934" s="6">
        <v>44317</v>
      </c>
      <c r="D10934">
        <v>-313.20999999999998</v>
      </c>
      <c r="E10934" t="str">
        <f>INDEX(LedgerMapping[[#All],[Area]],MATCH(Transactions[[#This Row],[Sub Ledger]],LedgerMapping[[#All],[Sub Ledger]],0))</f>
        <v>Income Statement</v>
      </c>
    </row>
    <row r="10935" spans="1:5" x14ac:dyDescent="0.55000000000000004">
      <c r="A10935">
        <v>8</v>
      </c>
      <c r="B10935">
        <v>83000</v>
      </c>
      <c r="C10935" s="6">
        <v>44348</v>
      </c>
      <c r="D10935">
        <v>-254.12</v>
      </c>
      <c r="E10935" t="str">
        <f>INDEX(LedgerMapping[[#All],[Area]],MATCH(Transactions[[#This Row],[Sub Ledger]],LedgerMapping[[#All],[Sub Ledger]],0))</f>
        <v>Income Statement</v>
      </c>
    </row>
    <row r="10936" spans="1:5" x14ac:dyDescent="0.55000000000000004">
      <c r="A10936">
        <v>8</v>
      </c>
      <c r="B10936">
        <v>83000</v>
      </c>
      <c r="C10936" s="6">
        <v>44378</v>
      </c>
      <c r="D10936">
        <v>-257.14999999999998</v>
      </c>
      <c r="E10936" t="str">
        <f>INDEX(LedgerMapping[[#All],[Area]],MATCH(Transactions[[#This Row],[Sub Ledger]],LedgerMapping[[#All],[Sub Ledger]],0))</f>
        <v>Income Statement</v>
      </c>
    </row>
    <row r="10937" spans="1:5" x14ac:dyDescent="0.55000000000000004">
      <c r="A10937">
        <v>8</v>
      </c>
      <c r="B10937">
        <v>83000</v>
      </c>
      <c r="C10937" s="6">
        <v>44409</v>
      </c>
      <c r="D10937">
        <v>-219.27</v>
      </c>
      <c r="E10937" t="str">
        <f>INDEX(LedgerMapping[[#All],[Area]],MATCH(Transactions[[#This Row],[Sub Ledger]],LedgerMapping[[#All],[Sub Ledger]],0))</f>
        <v>Income Statement</v>
      </c>
    </row>
    <row r="10938" spans="1:5" x14ac:dyDescent="0.55000000000000004">
      <c r="A10938">
        <v>8</v>
      </c>
      <c r="B10938">
        <v>83000</v>
      </c>
      <c r="C10938" s="6">
        <v>44440</v>
      </c>
      <c r="D10938">
        <v>-257.14999999999998</v>
      </c>
      <c r="E10938" t="str">
        <f>INDEX(LedgerMapping[[#All],[Area]],MATCH(Transactions[[#This Row],[Sub Ledger]],LedgerMapping[[#All],[Sub Ledger]],0))</f>
        <v>Income Statement</v>
      </c>
    </row>
    <row r="10939" spans="1:5" x14ac:dyDescent="0.55000000000000004">
      <c r="A10939">
        <v>8</v>
      </c>
      <c r="B10939">
        <v>83000</v>
      </c>
      <c r="C10939" s="6">
        <v>44470</v>
      </c>
      <c r="D10939">
        <v>-219.27</v>
      </c>
      <c r="E10939" t="str">
        <f>INDEX(LedgerMapping[[#All],[Area]],MATCH(Transactions[[#This Row],[Sub Ledger]],LedgerMapping[[#All],[Sub Ledger]],0))</f>
        <v>Income Statement</v>
      </c>
    </row>
    <row r="10940" spans="1:5" x14ac:dyDescent="0.55000000000000004">
      <c r="A10940">
        <v>8</v>
      </c>
      <c r="B10940">
        <v>83000</v>
      </c>
      <c r="C10940" s="6">
        <v>44501</v>
      </c>
      <c r="D10940">
        <v>-296.54000000000002</v>
      </c>
      <c r="E10940" t="str">
        <f>INDEX(LedgerMapping[[#All],[Area]],MATCH(Transactions[[#This Row],[Sub Ledger]],LedgerMapping[[#All],[Sub Ledger]],0))</f>
        <v>Income Statement</v>
      </c>
    </row>
    <row r="10941" spans="1:5" x14ac:dyDescent="0.55000000000000004">
      <c r="A10941">
        <v>8</v>
      </c>
      <c r="B10941">
        <v>83000</v>
      </c>
      <c r="C10941" s="6">
        <v>44531</v>
      </c>
      <c r="D10941">
        <v>-237.45</v>
      </c>
      <c r="E10941" t="str">
        <f>INDEX(LedgerMapping[[#All],[Area]],MATCH(Transactions[[#This Row],[Sub Ledger]],LedgerMapping[[#All],[Sub Ledger]],0))</f>
        <v>Income Statement</v>
      </c>
    </row>
    <row r="10942" spans="1:5" x14ac:dyDescent="0.55000000000000004">
      <c r="A10942">
        <v>8</v>
      </c>
      <c r="B10942">
        <v>83000</v>
      </c>
      <c r="C10942" s="6">
        <v>43466</v>
      </c>
      <c r="D10942">
        <v>-273.81</v>
      </c>
      <c r="E10942" t="str">
        <f>INDEX(LedgerMapping[[#All],[Area]],MATCH(Transactions[[#This Row],[Sub Ledger]],LedgerMapping[[#All],[Sub Ledger]],0))</f>
        <v>Income Statement</v>
      </c>
    </row>
    <row r="10943" spans="1:5" x14ac:dyDescent="0.55000000000000004">
      <c r="A10943">
        <v>8</v>
      </c>
      <c r="B10943">
        <v>83000</v>
      </c>
      <c r="C10943" s="6">
        <v>43497</v>
      </c>
      <c r="D10943">
        <v>-260.18</v>
      </c>
      <c r="E10943" t="str">
        <f>INDEX(LedgerMapping[[#All],[Area]],MATCH(Transactions[[#This Row],[Sub Ledger]],LedgerMapping[[#All],[Sub Ledger]],0))</f>
        <v>Income Statement</v>
      </c>
    </row>
    <row r="10944" spans="1:5" x14ac:dyDescent="0.55000000000000004">
      <c r="A10944">
        <v>8</v>
      </c>
      <c r="B10944">
        <v>83000</v>
      </c>
      <c r="C10944" s="6">
        <v>43525</v>
      </c>
      <c r="D10944">
        <v>-304.12</v>
      </c>
      <c r="E10944" t="str">
        <f>INDEX(LedgerMapping[[#All],[Area]],MATCH(Transactions[[#This Row],[Sub Ledger]],LedgerMapping[[#All],[Sub Ledger]],0))</f>
        <v>Income Statement</v>
      </c>
    </row>
    <row r="10945" spans="1:5" x14ac:dyDescent="0.55000000000000004">
      <c r="A10945">
        <v>8</v>
      </c>
      <c r="B10945">
        <v>83000</v>
      </c>
      <c r="C10945" s="6">
        <v>43556</v>
      </c>
      <c r="D10945">
        <v>-219.27</v>
      </c>
      <c r="E10945" t="str">
        <f>INDEX(LedgerMapping[[#All],[Area]],MATCH(Transactions[[#This Row],[Sub Ledger]],LedgerMapping[[#All],[Sub Ledger]],0))</f>
        <v>Income Statement</v>
      </c>
    </row>
    <row r="10946" spans="1:5" x14ac:dyDescent="0.55000000000000004">
      <c r="A10946">
        <v>8</v>
      </c>
      <c r="B10946">
        <v>83000</v>
      </c>
      <c r="C10946" s="6">
        <v>43586</v>
      </c>
      <c r="D10946">
        <v>-345.03</v>
      </c>
      <c r="E10946" t="str">
        <f>INDEX(LedgerMapping[[#All],[Area]],MATCH(Transactions[[#This Row],[Sub Ledger]],LedgerMapping[[#All],[Sub Ledger]],0))</f>
        <v>Income Statement</v>
      </c>
    </row>
    <row r="10947" spans="1:5" x14ac:dyDescent="0.55000000000000004">
      <c r="A10947">
        <v>8</v>
      </c>
      <c r="B10947">
        <v>83000</v>
      </c>
      <c r="C10947" s="6">
        <v>43617</v>
      </c>
      <c r="D10947">
        <v>-266.24</v>
      </c>
      <c r="E10947" t="str">
        <f>INDEX(LedgerMapping[[#All],[Area]],MATCH(Transactions[[#This Row],[Sub Ledger]],LedgerMapping[[#All],[Sub Ledger]],0))</f>
        <v>Income Statement</v>
      </c>
    </row>
    <row r="10948" spans="1:5" x14ac:dyDescent="0.55000000000000004">
      <c r="A10948">
        <v>8</v>
      </c>
      <c r="B10948">
        <v>83000</v>
      </c>
      <c r="C10948" s="6">
        <v>43647</v>
      </c>
      <c r="D10948">
        <v>-226.84</v>
      </c>
      <c r="E10948" t="str">
        <f>INDEX(LedgerMapping[[#All],[Area]],MATCH(Transactions[[#This Row],[Sub Ledger]],LedgerMapping[[#All],[Sub Ledger]],0))</f>
        <v>Income Statement</v>
      </c>
    </row>
    <row r="10949" spans="1:5" x14ac:dyDescent="0.55000000000000004">
      <c r="A10949">
        <v>8</v>
      </c>
      <c r="B10949">
        <v>83000</v>
      </c>
      <c r="C10949" s="6">
        <v>43678</v>
      </c>
      <c r="D10949">
        <v>-231.39</v>
      </c>
      <c r="E10949" t="str">
        <f>INDEX(LedgerMapping[[#All],[Area]],MATCH(Transactions[[#This Row],[Sub Ledger]],LedgerMapping[[#All],[Sub Ledger]],0))</f>
        <v>Income Statement</v>
      </c>
    </row>
    <row r="10950" spans="1:5" x14ac:dyDescent="0.55000000000000004">
      <c r="A10950">
        <v>8</v>
      </c>
      <c r="B10950">
        <v>83000</v>
      </c>
      <c r="C10950" s="6">
        <v>43709</v>
      </c>
      <c r="D10950">
        <v>-361.69</v>
      </c>
      <c r="E10950" t="str">
        <f>INDEX(LedgerMapping[[#All],[Area]],MATCH(Transactions[[#This Row],[Sub Ledger]],LedgerMapping[[#All],[Sub Ledger]],0))</f>
        <v>Income Statement</v>
      </c>
    </row>
    <row r="10951" spans="1:5" x14ac:dyDescent="0.55000000000000004">
      <c r="A10951">
        <v>8</v>
      </c>
      <c r="B10951">
        <v>83000</v>
      </c>
      <c r="C10951" s="6">
        <v>43739</v>
      </c>
      <c r="D10951">
        <v>-295.02999999999997</v>
      </c>
      <c r="E10951" t="str">
        <f>INDEX(LedgerMapping[[#All],[Area]],MATCH(Transactions[[#This Row],[Sub Ledger]],LedgerMapping[[#All],[Sub Ledger]],0))</f>
        <v>Income Statement</v>
      </c>
    </row>
    <row r="10952" spans="1:5" x14ac:dyDescent="0.55000000000000004">
      <c r="A10952">
        <v>8</v>
      </c>
      <c r="B10952">
        <v>83000</v>
      </c>
      <c r="C10952" s="6">
        <v>43770</v>
      </c>
      <c r="D10952">
        <v>-245.03</v>
      </c>
      <c r="E10952" t="str">
        <f>INDEX(LedgerMapping[[#All],[Area]],MATCH(Transactions[[#This Row],[Sub Ledger]],LedgerMapping[[#All],[Sub Ledger]],0))</f>
        <v>Income Statement</v>
      </c>
    </row>
    <row r="10953" spans="1:5" x14ac:dyDescent="0.55000000000000004">
      <c r="A10953">
        <v>8</v>
      </c>
      <c r="B10953">
        <v>83000</v>
      </c>
      <c r="C10953" s="6">
        <v>43800</v>
      </c>
      <c r="D10953">
        <v>-288.97000000000003</v>
      </c>
      <c r="E10953" t="str">
        <f>INDEX(LedgerMapping[[#All],[Area]],MATCH(Transactions[[#This Row],[Sub Ledger]],LedgerMapping[[#All],[Sub Ledger]],0))</f>
        <v>Income Statement</v>
      </c>
    </row>
    <row r="10954" spans="1:5" x14ac:dyDescent="0.55000000000000004">
      <c r="A10954">
        <v>8</v>
      </c>
      <c r="B10954">
        <v>83000</v>
      </c>
      <c r="C10954" s="6">
        <v>43831</v>
      </c>
      <c r="D10954">
        <v>-338.97</v>
      </c>
      <c r="E10954" t="str">
        <f>INDEX(LedgerMapping[[#All],[Area]],MATCH(Transactions[[#This Row],[Sub Ledger]],LedgerMapping[[#All],[Sub Ledger]],0))</f>
        <v>Income Statement</v>
      </c>
    </row>
    <row r="10955" spans="1:5" x14ac:dyDescent="0.55000000000000004">
      <c r="A10955">
        <v>8</v>
      </c>
      <c r="B10955">
        <v>83000</v>
      </c>
      <c r="C10955" s="6">
        <v>43862</v>
      </c>
      <c r="D10955">
        <v>-384.42</v>
      </c>
      <c r="E10955" t="str">
        <f>INDEX(LedgerMapping[[#All],[Area]],MATCH(Transactions[[#This Row],[Sub Ledger]],LedgerMapping[[#All],[Sub Ledger]],0))</f>
        <v>Income Statement</v>
      </c>
    </row>
    <row r="10956" spans="1:5" x14ac:dyDescent="0.55000000000000004">
      <c r="A10956">
        <v>8</v>
      </c>
      <c r="B10956">
        <v>83000</v>
      </c>
      <c r="C10956" s="6">
        <v>43891</v>
      </c>
      <c r="D10956">
        <v>-342</v>
      </c>
      <c r="E10956" t="str">
        <f>INDEX(LedgerMapping[[#All],[Area]],MATCH(Transactions[[#This Row],[Sub Ledger]],LedgerMapping[[#All],[Sub Ledger]],0))</f>
        <v>Income Statement</v>
      </c>
    </row>
    <row r="10957" spans="1:5" x14ac:dyDescent="0.55000000000000004">
      <c r="A10957">
        <v>8</v>
      </c>
      <c r="B10957">
        <v>83000</v>
      </c>
      <c r="C10957" s="6">
        <v>43922</v>
      </c>
      <c r="D10957">
        <v>-314.72000000000003</v>
      </c>
      <c r="E10957" t="str">
        <f>INDEX(LedgerMapping[[#All],[Area]],MATCH(Transactions[[#This Row],[Sub Ledger]],LedgerMapping[[#All],[Sub Ledger]],0))</f>
        <v>Income Statement</v>
      </c>
    </row>
    <row r="10958" spans="1:5" x14ac:dyDescent="0.55000000000000004">
      <c r="A10958">
        <v>8</v>
      </c>
      <c r="B10958">
        <v>83000</v>
      </c>
      <c r="C10958" s="6">
        <v>43952</v>
      </c>
      <c r="D10958">
        <v>-288.97000000000003</v>
      </c>
      <c r="E10958" t="str">
        <f>INDEX(LedgerMapping[[#All],[Area]],MATCH(Transactions[[#This Row],[Sub Ledger]],LedgerMapping[[#All],[Sub Ledger]],0))</f>
        <v>Income Statement</v>
      </c>
    </row>
    <row r="10959" spans="1:5" x14ac:dyDescent="0.55000000000000004">
      <c r="A10959">
        <v>8</v>
      </c>
      <c r="B10959">
        <v>83000</v>
      </c>
      <c r="C10959" s="6">
        <v>43983</v>
      </c>
      <c r="D10959">
        <v>-437.45</v>
      </c>
      <c r="E10959" t="str">
        <f>INDEX(LedgerMapping[[#All],[Area]],MATCH(Transactions[[#This Row],[Sub Ledger]],LedgerMapping[[#All],[Sub Ledger]],0))</f>
        <v>Income Statement</v>
      </c>
    </row>
    <row r="10960" spans="1:5" x14ac:dyDescent="0.55000000000000004">
      <c r="A10960">
        <v>8</v>
      </c>
      <c r="B10960">
        <v>83000</v>
      </c>
      <c r="C10960" s="6">
        <v>44013</v>
      </c>
      <c r="D10960">
        <v>-328.36</v>
      </c>
      <c r="E10960" t="str">
        <f>INDEX(LedgerMapping[[#All],[Area]],MATCH(Transactions[[#This Row],[Sub Ledger]],LedgerMapping[[#All],[Sub Ledger]],0))</f>
        <v>Income Statement</v>
      </c>
    </row>
    <row r="10961" spans="1:5" x14ac:dyDescent="0.55000000000000004">
      <c r="A10961">
        <v>8</v>
      </c>
      <c r="B10961">
        <v>83000</v>
      </c>
      <c r="C10961" s="6">
        <v>44044</v>
      </c>
      <c r="D10961">
        <v>-395.03</v>
      </c>
      <c r="E10961" t="str">
        <f>INDEX(LedgerMapping[[#All],[Area]],MATCH(Transactions[[#This Row],[Sub Ledger]],LedgerMapping[[#All],[Sub Ledger]],0))</f>
        <v>Income Statement</v>
      </c>
    </row>
    <row r="10962" spans="1:5" x14ac:dyDescent="0.55000000000000004">
      <c r="A10962">
        <v>8</v>
      </c>
      <c r="B10962">
        <v>83000</v>
      </c>
      <c r="C10962" s="6">
        <v>44075</v>
      </c>
      <c r="D10962">
        <v>-295.02999999999997</v>
      </c>
      <c r="E10962" t="str">
        <f>INDEX(LedgerMapping[[#All],[Area]],MATCH(Transactions[[#This Row],[Sub Ledger]],LedgerMapping[[#All],[Sub Ledger]],0))</f>
        <v>Income Statement</v>
      </c>
    </row>
    <row r="10963" spans="1:5" x14ac:dyDescent="0.55000000000000004">
      <c r="A10963">
        <v>8</v>
      </c>
      <c r="B10963">
        <v>83000</v>
      </c>
      <c r="C10963" s="6">
        <v>44105</v>
      </c>
      <c r="D10963">
        <v>-285.93</v>
      </c>
      <c r="E10963" t="str">
        <f>INDEX(LedgerMapping[[#All],[Area]],MATCH(Transactions[[#This Row],[Sub Ledger]],LedgerMapping[[#All],[Sub Ledger]],0))</f>
        <v>Income Statement</v>
      </c>
    </row>
    <row r="10964" spans="1:5" x14ac:dyDescent="0.55000000000000004">
      <c r="A10964">
        <v>8</v>
      </c>
      <c r="B10964">
        <v>83000</v>
      </c>
      <c r="C10964" s="6">
        <v>44136</v>
      </c>
      <c r="D10964">
        <v>-310.18</v>
      </c>
      <c r="E10964" t="str">
        <f>INDEX(LedgerMapping[[#All],[Area]],MATCH(Transactions[[#This Row],[Sub Ledger]],LedgerMapping[[#All],[Sub Ledger]],0))</f>
        <v>Income Statement</v>
      </c>
    </row>
    <row r="10965" spans="1:5" x14ac:dyDescent="0.55000000000000004">
      <c r="A10965">
        <v>8</v>
      </c>
      <c r="B10965">
        <v>83000</v>
      </c>
      <c r="C10965" s="6">
        <v>44166</v>
      </c>
      <c r="D10965">
        <v>-367.75</v>
      </c>
      <c r="E10965" t="str">
        <f>INDEX(LedgerMapping[[#All],[Area]],MATCH(Transactions[[#This Row],[Sub Ledger]],LedgerMapping[[#All],[Sub Ledger]],0))</f>
        <v>Income Statement</v>
      </c>
    </row>
    <row r="10966" spans="1:5" x14ac:dyDescent="0.55000000000000004">
      <c r="A10966">
        <v>8</v>
      </c>
      <c r="B10966">
        <v>83000</v>
      </c>
      <c r="C10966" s="6">
        <v>44197</v>
      </c>
      <c r="D10966">
        <v>-542</v>
      </c>
      <c r="E10966" t="str">
        <f>INDEX(LedgerMapping[[#All],[Area]],MATCH(Transactions[[#This Row],[Sub Ledger]],LedgerMapping[[#All],[Sub Ledger]],0))</f>
        <v>Income Statement</v>
      </c>
    </row>
    <row r="10967" spans="1:5" x14ac:dyDescent="0.55000000000000004">
      <c r="A10967">
        <v>8</v>
      </c>
      <c r="B10967">
        <v>83000</v>
      </c>
      <c r="C10967" s="6">
        <v>44228</v>
      </c>
      <c r="D10967">
        <v>-429.88</v>
      </c>
      <c r="E10967" t="str">
        <f>INDEX(LedgerMapping[[#All],[Area]],MATCH(Transactions[[#This Row],[Sub Ledger]],LedgerMapping[[#All],[Sub Ledger]],0))</f>
        <v>Income Statement</v>
      </c>
    </row>
    <row r="10968" spans="1:5" x14ac:dyDescent="0.55000000000000004">
      <c r="A10968">
        <v>8</v>
      </c>
      <c r="B10968">
        <v>83000</v>
      </c>
      <c r="C10968" s="6">
        <v>44256</v>
      </c>
      <c r="D10968">
        <v>-554.12</v>
      </c>
      <c r="E10968" t="str">
        <f>INDEX(LedgerMapping[[#All],[Area]],MATCH(Transactions[[#This Row],[Sub Ledger]],LedgerMapping[[#All],[Sub Ledger]],0))</f>
        <v>Income Statement</v>
      </c>
    </row>
    <row r="10969" spans="1:5" x14ac:dyDescent="0.55000000000000004">
      <c r="A10969">
        <v>8</v>
      </c>
      <c r="B10969">
        <v>83000</v>
      </c>
      <c r="C10969" s="6">
        <v>44287</v>
      </c>
      <c r="D10969">
        <v>-479.88</v>
      </c>
      <c r="E10969" t="str">
        <f>INDEX(LedgerMapping[[#All],[Area]],MATCH(Transactions[[#This Row],[Sub Ledger]],LedgerMapping[[#All],[Sub Ledger]],0))</f>
        <v>Income Statement</v>
      </c>
    </row>
    <row r="10970" spans="1:5" x14ac:dyDescent="0.55000000000000004">
      <c r="A10970">
        <v>8</v>
      </c>
      <c r="B10970">
        <v>83000</v>
      </c>
      <c r="C10970" s="6">
        <v>44317</v>
      </c>
      <c r="D10970">
        <v>-596.54999999999995</v>
      </c>
      <c r="E10970" t="str">
        <f>INDEX(LedgerMapping[[#All],[Area]],MATCH(Transactions[[#This Row],[Sub Ledger]],LedgerMapping[[#All],[Sub Ledger]],0))</f>
        <v>Income Statement</v>
      </c>
    </row>
    <row r="10971" spans="1:5" x14ac:dyDescent="0.55000000000000004">
      <c r="A10971">
        <v>8</v>
      </c>
      <c r="B10971">
        <v>83000</v>
      </c>
      <c r="C10971" s="6">
        <v>44348</v>
      </c>
      <c r="D10971">
        <v>-478.36</v>
      </c>
      <c r="E10971" t="str">
        <f>INDEX(LedgerMapping[[#All],[Area]],MATCH(Transactions[[#This Row],[Sub Ledger]],LedgerMapping[[#All],[Sub Ledger]],0))</f>
        <v>Income Statement</v>
      </c>
    </row>
    <row r="10972" spans="1:5" x14ac:dyDescent="0.55000000000000004">
      <c r="A10972">
        <v>8</v>
      </c>
      <c r="B10972">
        <v>83000</v>
      </c>
      <c r="C10972" s="6">
        <v>44378</v>
      </c>
      <c r="D10972">
        <v>-425.33</v>
      </c>
      <c r="E10972" t="str">
        <f>INDEX(LedgerMapping[[#All],[Area]],MATCH(Transactions[[#This Row],[Sub Ledger]],LedgerMapping[[#All],[Sub Ledger]],0))</f>
        <v>Income Statement</v>
      </c>
    </row>
    <row r="10973" spans="1:5" x14ac:dyDescent="0.55000000000000004">
      <c r="A10973">
        <v>8</v>
      </c>
      <c r="B10973">
        <v>83000</v>
      </c>
      <c r="C10973" s="6">
        <v>44409</v>
      </c>
      <c r="D10973">
        <v>-466.24</v>
      </c>
      <c r="E10973" t="str">
        <f>INDEX(LedgerMapping[[#All],[Area]],MATCH(Transactions[[#This Row],[Sub Ledger]],LedgerMapping[[#All],[Sub Ledger]],0))</f>
        <v>Income Statement</v>
      </c>
    </row>
    <row r="10974" spans="1:5" x14ac:dyDescent="0.55000000000000004">
      <c r="A10974">
        <v>8</v>
      </c>
      <c r="B10974">
        <v>83000</v>
      </c>
      <c r="C10974" s="6">
        <v>44440</v>
      </c>
      <c r="D10974">
        <v>-466.24</v>
      </c>
      <c r="E10974" t="str">
        <f>INDEX(LedgerMapping[[#All],[Area]],MATCH(Transactions[[#This Row],[Sub Ledger]],LedgerMapping[[#All],[Sub Ledger]],0))</f>
        <v>Income Statement</v>
      </c>
    </row>
    <row r="10975" spans="1:5" x14ac:dyDescent="0.55000000000000004">
      <c r="A10975">
        <v>8</v>
      </c>
      <c r="B10975">
        <v>83000</v>
      </c>
      <c r="C10975" s="6">
        <v>44470</v>
      </c>
      <c r="D10975">
        <v>-551.09</v>
      </c>
      <c r="E10975" t="str">
        <f>INDEX(LedgerMapping[[#All],[Area]],MATCH(Transactions[[#This Row],[Sub Ledger]],LedgerMapping[[#All],[Sub Ledger]],0))</f>
        <v>Income Statement</v>
      </c>
    </row>
    <row r="10976" spans="1:5" x14ac:dyDescent="0.55000000000000004">
      <c r="A10976">
        <v>8</v>
      </c>
      <c r="B10976">
        <v>83000</v>
      </c>
      <c r="C10976" s="6">
        <v>44501</v>
      </c>
      <c r="D10976">
        <v>-454.12</v>
      </c>
      <c r="E10976" t="str">
        <f>INDEX(LedgerMapping[[#All],[Area]],MATCH(Transactions[[#This Row],[Sub Ledger]],LedgerMapping[[#All],[Sub Ledger]],0))</f>
        <v>Income Statement</v>
      </c>
    </row>
    <row r="10977" spans="1:5" x14ac:dyDescent="0.55000000000000004">
      <c r="A10977">
        <v>8</v>
      </c>
      <c r="B10977">
        <v>83000</v>
      </c>
      <c r="C10977" s="6">
        <v>44531</v>
      </c>
      <c r="D10977">
        <v>-470.79</v>
      </c>
      <c r="E10977" t="str">
        <f>INDEX(LedgerMapping[[#All],[Area]],MATCH(Transactions[[#This Row],[Sub Ledger]],LedgerMapping[[#All],[Sub Ledger]],0))</f>
        <v>Income Statement</v>
      </c>
    </row>
    <row r="10978" spans="1:5" x14ac:dyDescent="0.55000000000000004">
      <c r="A10978">
        <v>8</v>
      </c>
      <c r="B10978">
        <v>83000</v>
      </c>
      <c r="C10978" s="6">
        <v>43466</v>
      </c>
      <c r="D10978">
        <v>-134.41999999999999</v>
      </c>
      <c r="E10978" t="str">
        <f>INDEX(LedgerMapping[[#All],[Area]],MATCH(Transactions[[#This Row],[Sub Ledger]],LedgerMapping[[#All],[Sub Ledger]],0))</f>
        <v>Income Statement</v>
      </c>
    </row>
    <row r="10979" spans="1:5" x14ac:dyDescent="0.55000000000000004">
      <c r="A10979">
        <v>8</v>
      </c>
      <c r="B10979">
        <v>83000</v>
      </c>
      <c r="C10979" s="6">
        <v>43497</v>
      </c>
      <c r="D10979">
        <v>-151.08000000000001</v>
      </c>
      <c r="E10979" t="str">
        <f>INDEX(LedgerMapping[[#All],[Area]],MATCH(Transactions[[#This Row],[Sub Ledger]],LedgerMapping[[#All],[Sub Ledger]],0))</f>
        <v>Income Statement</v>
      </c>
    </row>
    <row r="10980" spans="1:5" x14ac:dyDescent="0.55000000000000004">
      <c r="A10980">
        <v>8</v>
      </c>
      <c r="B10980">
        <v>83000</v>
      </c>
      <c r="C10980" s="6">
        <v>43525</v>
      </c>
      <c r="D10980">
        <v>-114.72</v>
      </c>
      <c r="E10980" t="str">
        <f>INDEX(LedgerMapping[[#All],[Area]],MATCH(Transactions[[#This Row],[Sub Ledger]],LedgerMapping[[#All],[Sub Ledger]],0))</f>
        <v>Income Statement</v>
      </c>
    </row>
    <row r="10981" spans="1:5" x14ac:dyDescent="0.55000000000000004">
      <c r="A10981">
        <v>8</v>
      </c>
      <c r="B10981">
        <v>83000</v>
      </c>
      <c r="C10981" s="6">
        <v>43556</v>
      </c>
      <c r="D10981">
        <v>-178.36</v>
      </c>
      <c r="E10981" t="str">
        <f>INDEX(LedgerMapping[[#All],[Area]],MATCH(Transactions[[#This Row],[Sub Ledger]],LedgerMapping[[#All],[Sub Ledger]],0))</f>
        <v>Income Statement</v>
      </c>
    </row>
    <row r="10982" spans="1:5" x14ac:dyDescent="0.55000000000000004">
      <c r="A10982">
        <v>8</v>
      </c>
      <c r="B10982">
        <v>83000</v>
      </c>
      <c r="C10982" s="6">
        <v>43586</v>
      </c>
      <c r="D10982">
        <v>-160.18</v>
      </c>
      <c r="E10982" t="str">
        <f>INDEX(LedgerMapping[[#All],[Area]],MATCH(Transactions[[#This Row],[Sub Ledger]],LedgerMapping[[#All],[Sub Ledger]],0))</f>
        <v>Income Statement</v>
      </c>
    </row>
    <row r="10983" spans="1:5" x14ac:dyDescent="0.55000000000000004">
      <c r="A10983">
        <v>8</v>
      </c>
      <c r="B10983">
        <v>83000</v>
      </c>
      <c r="C10983" s="6">
        <v>43617</v>
      </c>
      <c r="D10983">
        <v>-135.93</v>
      </c>
      <c r="E10983" t="str">
        <f>INDEX(LedgerMapping[[#All],[Area]],MATCH(Transactions[[#This Row],[Sub Ledger]],LedgerMapping[[#All],[Sub Ledger]],0))</f>
        <v>Income Statement</v>
      </c>
    </row>
    <row r="10984" spans="1:5" x14ac:dyDescent="0.55000000000000004">
      <c r="A10984">
        <v>8</v>
      </c>
      <c r="B10984">
        <v>83000</v>
      </c>
      <c r="C10984" s="6">
        <v>43647</v>
      </c>
      <c r="D10984">
        <v>-116.23</v>
      </c>
      <c r="E10984" t="str">
        <f>INDEX(LedgerMapping[[#All],[Area]],MATCH(Transactions[[#This Row],[Sub Ledger]],LedgerMapping[[#All],[Sub Ledger]],0))</f>
        <v>Income Statement</v>
      </c>
    </row>
    <row r="10985" spans="1:5" x14ac:dyDescent="0.55000000000000004">
      <c r="A10985">
        <v>8</v>
      </c>
      <c r="B10985">
        <v>83000</v>
      </c>
      <c r="C10985" s="6">
        <v>43678</v>
      </c>
      <c r="D10985">
        <v>-135.93</v>
      </c>
      <c r="E10985" t="str">
        <f>INDEX(LedgerMapping[[#All],[Area]],MATCH(Transactions[[#This Row],[Sub Ledger]],LedgerMapping[[#All],[Sub Ledger]],0))</f>
        <v>Income Statement</v>
      </c>
    </row>
    <row r="10986" spans="1:5" x14ac:dyDescent="0.55000000000000004">
      <c r="A10986">
        <v>8</v>
      </c>
      <c r="B10986">
        <v>83000</v>
      </c>
      <c r="C10986" s="6">
        <v>43709</v>
      </c>
      <c r="D10986">
        <v>-196.54</v>
      </c>
      <c r="E10986" t="str">
        <f>INDEX(LedgerMapping[[#All],[Area]],MATCH(Transactions[[#This Row],[Sub Ledger]],LedgerMapping[[#All],[Sub Ledger]],0))</f>
        <v>Income Statement</v>
      </c>
    </row>
    <row r="10987" spans="1:5" x14ac:dyDescent="0.55000000000000004">
      <c r="A10987">
        <v>8</v>
      </c>
      <c r="B10987">
        <v>83000</v>
      </c>
      <c r="C10987" s="6">
        <v>43739</v>
      </c>
      <c r="D10987">
        <v>-143.51</v>
      </c>
      <c r="E10987" t="str">
        <f>INDEX(LedgerMapping[[#All],[Area]],MATCH(Transactions[[#This Row],[Sub Ledger]],LedgerMapping[[#All],[Sub Ledger]],0))</f>
        <v>Income Statement</v>
      </c>
    </row>
    <row r="10988" spans="1:5" x14ac:dyDescent="0.55000000000000004">
      <c r="A10988">
        <v>8</v>
      </c>
      <c r="B10988">
        <v>83000</v>
      </c>
      <c r="C10988" s="6">
        <v>43770</v>
      </c>
      <c r="D10988">
        <v>-98.05</v>
      </c>
      <c r="E10988" t="str">
        <f>INDEX(LedgerMapping[[#All],[Area]],MATCH(Transactions[[#This Row],[Sub Ledger]],LedgerMapping[[#All],[Sub Ledger]],0))</f>
        <v>Income Statement</v>
      </c>
    </row>
    <row r="10989" spans="1:5" x14ac:dyDescent="0.55000000000000004">
      <c r="A10989">
        <v>8</v>
      </c>
      <c r="B10989">
        <v>83000</v>
      </c>
      <c r="C10989" s="6">
        <v>43800</v>
      </c>
      <c r="D10989">
        <v>-146.54</v>
      </c>
      <c r="E10989" t="str">
        <f>INDEX(LedgerMapping[[#All],[Area]],MATCH(Transactions[[#This Row],[Sub Ledger]],LedgerMapping[[#All],[Sub Ledger]],0))</f>
        <v>Income Statement</v>
      </c>
    </row>
    <row r="10990" spans="1:5" x14ac:dyDescent="0.55000000000000004">
      <c r="A10990">
        <v>8</v>
      </c>
      <c r="B10990">
        <v>83000</v>
      </c>
      <c r="C10990" s="6">
        <v>43831</v>
      </c>
      <c r="D10990">
        <v>-137.44999999999999</v>
      </c>
      <c r="E10990" t="str">
        <f>INDEX(LedgerMapping[[#All],[Area]],MATCH(Transactions[[#This Row],[Sub Ledger]],LedgerMapping[[#All],[Sub Ledger]],0))</f>
        <v>Income Statement</v>
      </c>
    </row>
    <row r="10991" spans="1:5" x14ac:dyDescent="0.55000000000000004">
      <c r="A10991">
        <v>8</v>
      </c>
      <c r="B10991">
        <v>83000</v>
      </c>
      <c r="C10991" s="6">
        <v>43862</v>
      </c>
      <c r="D10991">
        <v>-143.51</v>
      </c>
      <c r="E10991" t="str">
        <f>INDEX(LedgerMapping[[#All],[Area]],MATCH(Transactions[[#This Row],[Sub Ledger]],LedgerMapping[[#All],[Sub Ledger]],0))</f>
        <v>Income Statement</v>
      </c>
    </row>
    <row r="10992" spans="1:5" x14ac:dyDescent="0.55000000000000004">
      <c r="A10992">
        <v>8</v>
      </c>
      <c r="B10992">
        <v>83000</v>
      </c>
      <c r="C10992" s="6">
        <v>43891</v>
      </c>
      <c r="D10992">
        <v>-157.13999999999999</v>
      </c>
      <c r="E10992" t="str">
        <f>INDEX(LedgerMapping[[#All],[Area]],MATCH(Transactions[[#This Row],[Sub Ledger]],LedgerMapping[[#All],[Sub Ledger]],0))</f>
        <v>Income Statement</v>
      </c>
    </row>
    <row r="10993" spans="1:5" x14ac:dyDescent="0.55000000000000004">
      <c r="A10993">
        <v>8</v>
      </c>
      <c r="B10993">
        <v>83000</v>
      </c>
      <c r="C10993" s="6">
        <v>43922</v>
      </c>
      <c r="D10993">
        <v>-126.84</v>
      </c>
      <c r="E10993" t="str">
        <f>INDEX(LedgerMapping[[#All],[Area]],MATCH(Transactions[[#This Row],[Sub Ledger]],LedgerMapping[[#All],[Sub Ledger]],0))</f>
        <v>Income Statement</v>
      </c>
    </row>
    <row r="10994" spans="1:5" x14ac:dyDescent="0.55000000000000004">
      <c r="A10994">
        <v>8</v>
      </c>
      <c r="B10994">
        <v>83000</v>
      </c>
      <c r="C10994" s="6">
        <v>43952</v>
      </c>
      <c r="D10994">
        <v>-135.93</v>
      </c>
      <c r="E10994" t="str">
        <f>INDEX(LedgerMapping[[#All],[Area]],MATCH(Transactions[[#This Row],[Sub Ledger]],LedgerMapping[[#All],[Sub Ledger]],0))</f>
        <v>Income Statement</v>
      </c>
    </row>
    <row r="10995" spans="1:5" x14ac:dyDescent="0.55000000000000004">
      <c r="A10995">
        <v>8</v>
      </c>
      <c r="B10995">
        <v>83000</v>
      </c>
      <c r="C10995" s="6">
        <v>43983</v>
      </c>
      <c r="D10995">
        <v>-190.48</v>
      </c>
      <c r="E10995" t="str">
        <f>INDEX(LedgerMapping[[#All],[Area]],MATCH(Transactions[[#This Row],[Sub Ledger]],LedgerMapping[[#All],[Sub Ledger]],0))</f>
        <v>Income Statement</v>
      </c>
    </row>
    <row r="10996" spans="1:5" x14ac:dyDescent="0.55000000000000004">
      <c r="A10996">
        <v>8</v>
      </c>
      <c r="B10996">
        <v>83000</v>
      </c>
      <c r="C10996" s="6">
        <v>44013</v>
      </c>
      <c r="D10996">
        <v>-178.36</v>
      </c>
      <c r="E10996" t="str">
        <f>INDEX(LedgerMapping[[#All],[Area]],MATCH(Transactions[[#This Row],[Sub Ledger]],LedgerMapping[[#All],[Sub Ledger]],0))</f>
        <v>Income Statement</v>
      </c>
    </row>
    <row r="10997" spans="1:5" x14ac:dyDescent="0.55000000000000004">
      <c r="A10997">
        <v>8</v>
      </c>
      <c r="B10997">
        <v>83000</v>
      </c>
      <c r="C10997" s="6">
        <v>44044</v>
      </c>
      <c r="D10997">
        <v>-195.02</v>
      </c>
      <c r="E10997" t="str">
        <f>INDEX(LedgerMapping[[#All],[Area]],MATCH(Transactions[[#This Row],[Sub Ledger]],LedgerMapping[[#All],[Sub Ledger]],0))</f>
        <v>Income Statement</v>
      </c>
    </row>
    <row r="10998" spans="1:5" x14ac:dyDescent="0.55000000000000004">
      <c r="A10998">
        <v>8</v>
      </c>
      <c r="B10998">
        <v>83000</v>
      </c>
      <c r="C10998" s="6">
        <v>44075</v>
      </c>
      <c r="D10998">
        <v>-148.05000000000001</v>
      </c>
      <c r="E10998" t="str">
        <f>INDEX(LedgerMapping[[#All],[Area]],MATCH(Transactions[[#This Row],[Sub Ledger]],LedgerMapping[[#All],[Sub Ledger]],0))</f>
        <v>Income Statement</v>
      </c>
    </row>
    <row r="10999" spans="1:5" x14ac:dyDescent="0.55000000000000004">
      <c r="A10999">
        <v>8</v>
      </c>
      <c r="B10999">
        <v>83000</v>
      </c>
      <c r="C10999" s="6">
        <v>44105</v>
      </c>
      <c r="D10999">
        <v>-152.6</v>
      </c>
      <c r="E10999" t="str">
        <f>INDEX(LedgerMapping[[#All],[Area]],MATCH(Transactions[[#This Row],[Sub Ledger]],LedgerMapping[[#All],[Sub Ledger]],0))</f>
        <v>Income Statement</v>
      </c>
    </row>
    <row r="11000" spans="1:5" x14ac:dyDescent="0.55000000000000004">
      <c r="A11000">
        <v>8</v>
      </c>
      <c r="B11000">
        <v>83000</v>
      </c>
      <c r="C11000" s="6">
        <v>44136</v>
      </c>
      <c r="D11000">
        <v>-169.27</v>
      </c>
      <c r="E11000" t="str">
        <f>INDEX(LedgerMapping[[#All],[Area]],MATCH(Transactions[[#This Row],[Sub Ledger]],LedgerMapping[[#All],[Sub Ledger]],0))</f>
        <v>Income Statement</v>
      </c>
    </row>
    <row r="11001" spans="1:5" x14ac:dyDescent="0.55000000000000004">
      <c r="A11001">
        <v>8</v>
      </c>
      <c r="B11001">
        <v>83000</v>
      </c>
      <c r="C11001" s="6">
        <v>44166</v>
      </c>
      <c r="D11001">
        <v>-179.87</v>
      </c>
      <c r="E11001" t="str">
        <f>INDEX(LedgerMapping[[#All],[Area]],MATCH(Transactions[[#This Row],[Sub Ledger]],LedgerMapping[[#All],[Sub Ledger]],0))</f>
        <v>Income Statement</v>
      </c>
    </row>
    <row r="11002" spans="1:5" x14ac:dyDescent="0.55000000000000004">
      <c r="A11002">
        <v>8</v>
      </c>
      <c r="B11002">
        <v>83000</v>
      </c>
      <c r="C11002" s="6">
        <v>44197</v>
      </c>
      <c r="D11002">
        <v>-231.39</v>
      </c>
      <c r="E11002" t="str">
        <f>INDEX(LedgerMapping[[#All],[Area]],MATCH(Transactions[[#This Row],[Sub Ledger]],LedgerMapping[[#All],[Sub Ledger]],0))</f>
        <v>Income Statement</v>
      </c>
    </row>
    <row r="11003" spans="1:5" x14ac:dyDescent="0.55000000000000004">
      <c r="A11003">
        <v>8</v>
      </c>
      <c r="B11003">
        <v>83000</v>
      </c>
      <c r="C11003" s="6">
        <v>44228</v>
      </c>
      <c r="D11003">
        <v>-317.75</v>
      </c>
      <c r="E11003" t="str">
        <f>INDEX(LedgerMapping[[#All],[Area]],MATCH(Transactions[[#This Row],[Sub Ledger]],LedgerMapping[[#All],[Sub Ledger]],0))</f>
        <v>Income Statement</v>
      </c>
    </row>
    <row r="11004" spans="1:5" x14ac:dyDescent="0.55000000000000004">
      <c r="A11004">
        <v>8</v>
      </c>
      <c r="B11004">
        <v>83000</v>
      </c>
      <c r="C11004" s="6">
        <v>44256</v>
      </c>
      <c r="D11004">
        <v>-226.84</v>
      </c>
      <c r="E11004" t="str">
        <f>INDEX(LedgerMapping[[#All],[Area]],MATCH(Transactions[[#This Row],[Sub Ledger]],LedgerMapping[[#All],[Sub Ledger]],0))</f>
        <v>Income Statement</v>
      </c>
    </row>
    <row r="11005" spans="1:5" x14ac:dyDescent="0.55000000000000004">
      <c r="A11005">
        <v>8</v>
      </c>
      <c r="B11005">
        <v>83000</v>
      </c>
      <c r="C11005" s="6">
        <v>44287</v>
      </c>
      <c r="D11005">
        <v>-213.21</v>
      </c>
      <c r="E11005" t="str">
        <f>INDEX(LedgerMapping[[#All],[Area]],MATCH(Transactions[[#This Row],[Sub Ledger]],LedgerMapping[[#All],[Sub Ledger]],0))</f>
        <v>Income Statement</v>
      </c>
    </row>
    <row r="11006" spans="1:5" x14ac:dyDescent="0.55000000000000004">
      <c r="A11006">
        <v>8</v>
      </c>
      <c r="B11006">
        <v>83000</v>
      </c>
      <c r="C11006" s="6">
        <v>44317</v>
      </c>
      <c r="D11006">
        <v>-207.15</v>
      </c>
      <c r="E11006" t="str">
        <f>INDEX(LedgerMapping[[#All],[Area]],MATCH(Transactions[[#This Row],[Sub Ledger]],LedgerMapping[[#All],[Sub Ledger]],0))</f>
        <v>Income Statement</v>
      </c>
    </row>
    <row r="11007" spans="1:5" x14ac:dyDescent="0.55000000000000004">
      <c r="A11007">
        <v>8</v>
      </c>
      <c r="B11007">
        <v>83000</v>
      </c>
      <c r="C11007" s="6">
        <v>44348</v>
      </c>
      <c r="D11007">
        <v>-257.14999999999998</v>
      </c>
      <c r="E11007" t="str">
        <f>INDEX(LedgerMapping[[#All],[Area]],MATCH(Transactions[[#This Row],[Sub Ledger]],LedgerMapping[[#All],[Sub Ledger]],0))</f>
        <v>Income Statement</v>
      </c>
    </row>
    <row r="11008" spans="1:5" x14ac:dyDescent="0.55000000000000004">
      <c r="A11008">
        <v>8</v>
      </c>
      <c r="B11008">
        <v>83000</v>
      </c>
      <c r="C11008" s="6">
        <v>44378</v>
      </c>
      <c r="D11008">
        <v>-210.18</v>
      </c>
      <c r="E11008" t="str">
        <f>INDEX(LedgerMapping[[#All],[Area]],MATCH(Transactions[[#This Row],[Sub Ledger]],LedgerMapping[[#All],[Sub Ledger]],0))</f>
        <v>Income Statement</v>
      </c>
    </row>
    <row r="11009" spans="1:5" x14ac:dyDescent="0.55000000000000004">
      <c r="A11009">
        <v>8</v>
      </c>
      <c r="B11009">
        <v>83000</v>
      </c>
      <c r="C11009" s="6">
        <v>44409</v>
      </c>
      <c r="D11009">
        <v>-281.39</v>
      </c>
      <c r="E11009" t="str">
        <f>INDEX(LedgerMapping[[#All],[Area]],MATCH(Transactions[[#This Row],[Sub Ledger]],LedgerMapping[[#All],[Sub Ledger]],0))</f>
        <v>Income Statement</v>
      </c>
    </row>
    <row r="11010" spans="1:5" x14ac:dyDescent="0.55000000000000004">
      <c r="A11010">
        <v>8</v>
      </c>
      <c r="B11010">
        <v>83000</v>
      </c>
      <c r="C11010" s="6">
        <v>44440</v>
      </c>
      <c r="D11010">
        <v>-217.75</v>
      </c>
      <c r="E11010" t="str">
        <f>INDEX(LedgerMapping[[#All],[Area]],MATCH(Transactions[[#This Row],[Sub Ledger]],LedgerMapping[[#All],[Sub Ledger]],0))</f>
        <v>Income Statement</v>
      </c>
    </row>
    <row r="11011" spans="1:5" x14ac:dyDescent="0.55000000000000004">
      <c r="A11011">
        <v>8</v>
      </c>
      <c r="B11011">
        <v>83000</v>
      </c>
      <c r="C11011" s="6">
        <v>44470</v>
      </c>
      <c r="D11011">
        <v>-217.75</v>
      </c>
      <c r="E11011" t="str">
        <f>INDEX(LedgerMapping[[#All],[Area]],MATCH(Transactions[[#This Row],[Sub Ledger]],LedgerMapping[[#All],[Sub Ledger]],0))</f>
        <v>Income Statement</v>
      </c>
    </row>
    <row r="11012" spans="1:5" x14ac:dyDescent="0.55000000000000004">
      <c r="A11012">
        <v>8</v>
      </c>
      <c r="B11012">
        <v>83000</v>
      </c>
      <c r="C11012" s="6">
        <v>44501</v>
      </c>
      <c r="D11012">
        <v>-304.12</v>
      </c>
      <c r="E11012" t="str">
        <f>INDEX(LedgerMapping[[#All],[Area]],MATCH(Transactions[[#This Row],[Sub Ledger]],LedgerMapping[[#All],[Sub Ledger]],0))</f>
        <v>Income Statement</v>
      </c>
    </row>
    <row r="11013" spans="1:5" x14ac:dyDescent="0.55000000000000004">
      <c r="A11013">
        <v>8</v>
      </c>
      <c r="B11013">
        <v>83000</v>
      </c>
      <c r="C11013" s="6">
        <v>44531</v>
      </c>
      <c r="D11013">
        <v>-179.87</v>
      </c>
      <c r="E11013" t="str">
        <f>INDEX(LedgerMapping[[#All],[Area]],MATCH(Transactions[[#This Row],[Sub Ledger]],LedgerMapping[[#All],[Sub Ledger]],0))</f>
        <v>Income Statement</v>
      </c>
    </row>
    <row r="11014" spans="1:5" x14ac:dyDescent="0.55000000000000004">
      <c r="A11014">
        <v>8</v>
      </c>
      <c r="B11014">
        <v>83000</v>
      </c>
      <c r="C11014" s="6">
        <v>44256</v>
      </c>
      <c r="D11014">
        <v>-211.69</v>
      </c>
      <c r="E11014" t="str">
        <f>INDEX(LedgerMapping[[#All],[Area]],MATCH(Transactions[[#This Row],[Sub Ledger]],LedgerMapping[[#All],[Sub Ledger]],0))</f>
        <v>Income Statement</v>
      </c>
    </row>
    <row r="11015" spans="1:5" x14ac:dyDescent="0.55000000000000004">
      <c r="A11015">
        <v>8</v>
      </c>
      <c r="B11015">
        <v>83000</v>
      </c>
      <c r="C11015" s="6">
        <v>44256</v>
      </c>
      <c r="D11015">
        <v>-438.4776</v>
      </c>
      <c r="E11015" t="str">
        <f>INDEX(LedgerMapping[[#All],[Area]],MATCH(Transactions[[#This Row],[Sub Ledger]],LedgerMapping[[#All],[Sub Ledger]],0))</f>
        <v>Income Statement</v>
      </c>
    </row>
    <row r="11016" spans="1:5" x14ac:dyDescent="0.55000000000000004">
      <c r="A11016">
        <v>8</v>
      </c>
      <c r="B11016">
        <v>83000</v>
      </c>
      <c r="C11016" s="6">
        <v>44256</v>
      </c>
      <c r="D11016">
        <v>-327.28250000000003</v>
      </c>
      <c r="E11016" t="str">
        <f>INDEX(LedgerMapping[[#All],[Area]],MATCH(Transactions[[#This Row],[Sub Ledger]],LedgerMapping[[#All],[Sub Ledger]],0))</f>
        <v>Income Statement</v>
      </c>
    </row>
    <row r="11017" spans="1:5" x14ac:dyDescent="0.55000000000000004">
      <c r="A11017">
        <v>8</v>
      </c>
      <c r="B11017">
        <v>82000</v>
      </c>
      <c r="C11017" s="6">
        <v>43466</v>
      </c>
      <c r="D11017">
        <v>-37.450000000000003</v>
      </c>
      <c r="E11017" t="str">
        <f>INDEX(LedgerMapping[[#All],[Area]],MATCH(Transactions[[#This Row],[Sub Ledger]],LedgerMapping[[#All],[Sub Ledger]],0))</f>
        <v>Income Statement</v>
      </c>
    </row>
    <row r="11018" spans="1:5" x14ac:dyDescent="0.55000000000000004">
      <c r="A11018">
        <v>8</v>
      </c>
      <c r="B11018">
        <v>82000</v>
      </c>
      <c r="C11018" s="6">
        <v>43497</v>
      </c>
      <c r="D11018">
        <v>-46.54</v>
      </c>
      <c r="E11018" t="str">
        <f>INDEX(LedgerMapping[[#All],[Area]],MATCH(Transactions[[#This Row],[Sub Ledger]],LedgerMapping[[#All],[Sub Ledger]],0))</f>
        <v>Income Statement</v>
      </c>
    </row>
    <row r="11019" spans="1:5" x14ac:dyDescent="0.55000000000000004">
      <c r="A11019">
        <v>8</v>
      </c>
      <c r="B11019">
        <v>82000</v>
      </c>
      <c r="C11019" s="6">
        <v>43525</v>
      </c>
      <c r="D11019">
        <v>-45.02</v>
      </c>
      <c r="E11019" t="str">
        <f>INDEX(LedgerMapping[[#All],[Area]],MATCH(Transactions[[#This Row],[Sub Ledger]],LedgerMapping[[#All],[Sub Ledger]],0))</f>
        <v>Income Statement</v>
      </c>
    </row>
    <row r="11020" spans="1:5" x14ac:dyDescent="0.55000000000000004">
      <c r="A11020">
        <v>8</v>
      </c>
      <c r="B11020">
        <v>82000</v>
      </c>
      <c r="C11020" s="6">
        <v>43556</v>
      </c>
      <c r="D11020">
        <v>-45.02</v>
      </c>
      <c r="E11020" t="str">
        <f>INDEX(LedgerMapping[[#All],[Area]],MATCH(Transactions[[#This Row],[Sub Ledger]],LedgerMapping[[#All],[Sub Ledger]],0))</f>
        <v>Income Statement</v>
      </c>
    </row>
    <row r="11021" spans="1:5" x14ac:dyDescent="0.55000000000000004">
      <c r="A11021">
        <v>8</v>
      </c>
      <c r="B11021">
        <v>82000</v>
      </c>
      <c r="C11021" s="6">
        <v>43586</v>
      </c>
      <c r="D11021">
        <v>-40.479999999999997</v>
      </c>
      <c r="E11021" t="str">
        <f>INDEX(LedgerMapping[[#All],[Area]],MATCH(Transactions[[#This Row],[Sub Ledger]],LedgerMapping[[#All],[Sub Ledger]],0))</f>
        <v>Income Statement</v>
      </c>
    </row>
    <row r="11022" spans="1:5" x14ac:dyDescent="0.55000000000000004">
      <c r="A11022">
        <v>8</v>
      </c>
      <c r="B11022">
        <v>82000</v>
      </c>
      <c r="C11022" s="6">
        <v>43617</v>
      </c>
      <c r="D11022">
        <v>-43.51</v>
      </c>
      <c r="E11022" t="str">
        <f>INDEX(LedgerMapping[[#All],[Area]],MATCH(Transactions[[#This Row],[Sub Ledger]],LedgerMapping[[#All],[Sub Ledger]],0))</f>
        <v>Income Statement</v>
      </c>
    </row>
    <row r="11023" spans="1:5" x14ac:dyDescent="0.55000000000000004">
      <c r="A11023">
        <v>8</v>
      </c>
      <c r="B11023">
        <v>82000</v>
      </c>
      <c r="C11023" s="6">
        <v>43647</v>
      </c>
      <c r="D11023">
        <v>-31.38</v>
      </c>
      <c r="E11023" t="str">
        <f>INDEX(LedgerMapping[[#All],[Area]],MATCH(Transactions[[#This Row],[Sub Ledger]],LedgerMapping[[#All],[Sub Ledger]],0))</f>
        <v>Income Statement</v>
      </c>
    </row>
    <row r="11024" spans="1:5" x14ac:dyDescent="0.55000000000000004">
      <c r="A11024">
        <v>8</v>
      </c>
      <c r="B11024">
        <v>82000</v>
      </c>
      <c r="C11024" s="6">
        <v>43678</v>
      </c>
      <c r="D11024">
        <v>-29.87</v>
      </c>
      <c r="E11024" t="str">
        <f>INDEX(LedgerMapping[[#All],[Area]],MATCH(Transactions[[#This Row],[Sub Ledger]],LedgerMapping[[#All],[Sub Ledger]],0))</f>
        <v>Income Statement</v>
      </c>
    </row>
    <row r="11025" spans="1:5" x14ac:dyDescent="0.55000000000000004">
      <c r="A11025">
        <v>8</v>
      </c>
      <c r="B11025">
        <v>82000</v>
      </c>
      <c r="C11025" s="6">
        <v>43709</v>
      </c>
      <c r="D11025">
        <v>-48.05</v>
      </c>
      <c r="E11025" t="str">
        <f>INDEX(LedgerMapping[[#All],[Area]],MATCH(Transactions[[#This Row],[Sub Ledger]],LedgerMapping[[#All],[Sub Ledger]],0))</f>
        <v>Income Statement</v>
      </c>
    </row>
    <row r="11026" spans="1:5" x14ac:dyDescent="0.55000000000000004">
      <c r="A11026">
        <v>8</v>
      </c>
      <c r="B11026">
        <v>82000</v>
      </c>
      <c r="C11026" s="6">
        <v>43739</v>
      </c>
      <c r="D11026">
        <v>-43.51</v>
      </c>
      <c r="E11026" t="str">
        <f>INDEX(LedgerMapping[[#All],[Area]],MATCH(Transactions[[#This Row],[Sub Ledger]],LedgerMapping[[#All],[Sub Ledger]],0))</f>
        <v>Income Statement</v>
      </c>
    </row>
    <row r="11027" spans="1:5" x14ac:dyDescent="0.55000000000000004">
      <c r="A11027">
        <v>8</v>
      </c>
      <c r="B11027">
        <v>82000</v>
      </c>
      <c r="C11027" s="6">
        <v>43770</v>
      </c>
      <c r="D11027">
        <v>-37.450000000000003</v>
      </c>
      <c r="E11027" t="str">
        <f>INDEX(LedgerMapping[[#All],[Area]],MATCH(Transactions[[#This Row],[Sub Ledger]],LedgerMapping[[#All],[Sub Ledger]],0))</f>
        <v>Income Statement</v>
      </c>
    </row>
    <row r="11028" spans="1:5" x14ac:dyDescent="0.55000000000000004">
      <c r="A11028">
        <v>8</v>
      </c>
      <c r="B11028">
        <v>82000</v>
      </c>
      <c r="C11028" s="6">
        <v>43800</v>
      </c>
      <c r="D11028">
        <v>-55.63</v>
      </c>
      <c r="E11028" t="str">
        <f>INDEX(LedgerMapping[[#All],[Area]],MATCH(Transactions[[#This Row],[Sub Ledger]],LedgerMapping[[#All],[Sub Ledger]],0))</f>
        <v>Income Statement</v>
      </c>
    </row>
    <row r="11029" spans="1:5" x14ac:dyDescent="0.55000000000000004">
      <c r="A11029">
        <v>8</v>
      </c>
      <c r="B11029">
        <v>82000</v>
      </c>
      <c r="C11029" s="6">
        <v>43831</v>
      </c>
      <c r="D11029">
        <v>-48.05</v>
      </c>
      <c r="E11029" t="str">
        <f>INDEX(LedgerMapping[[#All],[Area]],MATCH(Transactions[[#This Row],[Sub Ledger]],LedgerMapping[[#All],[Sub Ledger]],0))</f>
        <v>Income Statement</v>
      </c>
    </row>
    <row r="11030" spans="1:5" x14ac:dyDescent="0.55000000000000004">
      <c r="A11030">
        <v>8</v>
      </c>
      <c r="B11030">
        <v>82000</v>
      </c>
      <c r="C11030" s="6">
        <v>43862</v>
      </c>
      <c r="D11030">
        <v>-48.05</v>
      </c>
      <c r="E11030" t="str">
        <f>INDEX(LedgerMapping[[#All],[Area]],MATCH(Transactions[[#This Row],[Sub Ledger]],LedgerMapping[[#All],[Sub Ledger]],0))</f>
        <v>Income Statement</v>
      </c>
    </row>
    <row r="11031" spans="1:5" x14ac:dyDescent="0.55000000000000004">
      <c r="A11031">
        <v>8</v>
      </c>
      <c r="B11031">
        <v>82000</v>
      </c>
      <c r="C11031" s="6">
        <v>43891</v>
      </c>
      <c r="D11031">
        <v>-67.75</v>
      </c>
      <c r="E11031" t="str">
        <f>INDEX(LedgerMapping[[#All],[Area]],MATCH(Transactions[[#This Row],[Sub Ledger]],LedgerMapping[[#All],[Sub Ledger]],0))</f>
        <v>Income Statement</v>
      </c>
    </row>
    <row r="11032" spans="1:5" x14ac:dyDescent="0.55000000000000004">
      <c r="A11032">
        <v>8</v>
      </c>
      <c r="B11032">
        <v>82000</v>
      </c>
      <c r="C11032" s="6">
        <v>43922</v>
      </c>
      <c r="D11032">
        <v>-52.6</v>
      </c>
      <c r="E11032" t="str">
        <f>INDEX(LedgerMapping[[#All],[Area]],MATCH(Transactions[[#This Row],[Sub Ledger]],LedgerMapping[[#All],[Sub Ledger]],0))</f>
        <v>Income Statement</v>
      </c>
    </row>
    <row r="11033" spans="1:5" x14ac:dyDescent="0.55000000000000004">
      <c r="A11033">
        <v>8</v>
      </c>
      <c r="B11033">
        <v>82000</v>
      </c>
      <c r="C11033" s="6">
        <v>43952</v>
      </c>
      <c r="D11033">
        <v>-60.17</v>
      </c>
      <c r="E11033" t="str">
        <f>INDEX(LedgerMapping[[#All],[Area]],MATCH(Transactions[[#This Row],[Sub Ledger]],LedgerMapping[[#All],[Sub Ledger]],0))</f>
        <v>Income Statement</v>
      </c>
    </row>
    <row r="11034" spans="1:5" x14ac:dyDescent="0.55000000000000004">
      <c r="A11034">
        <v>8</v>
      </c>
      <c r="B11034">
        <v>82000</v>
      </c>
      <c r="C11034" s="6">
        <v>43983</v>
      </c>
      <c r="D11034">
        <v>-45.02</v>
      </c>
      <c r="E11034" t="str">
        <f>INDEX(LedgerMapping[[#All],[Area]],MATCH(Transactions[[#This Row],[Sub Ledger]],LedgerMapping[[#All],[Sub Ledger]],0))</f>
        <v>Income Statement</v>
      </c>
    </row>
    <row r="11035" spans="1:5" x14ac:dyDescent="0.55000000000000004">
      <c r="A11035">
        <v>8</v>
      </c>
      <c r="B11035">
        <v>82000</v>
      </c>
      <c r="C11035" s="6">
        <v>44013</v>
      </c>
      <c r="D11035">
        <v>-63.2</v>
      </c>
      <c r="E11035" t="str">
        <f>INDEX(LedgerMapping[[#All],[Area]],MATCH(Transactions[[#This Row],[Sub Ledger]],LedgerMapping[[#All],[Sub Ledger]],0))</f>
        <v>Income Statement</v>
      </c>
    </row>
    <row r="11036" spans="1:5" x14ac:dyDescent="0.55000000000000004">
      <c r="A11036">
        <v>8</v>
      </c>
      <c r="B11036">
        <v>82000</v>
      </c>
      <c r="C11036" s="6">
        <v>44044</v>
      </c>
      <c r="D11036">
        <v>-49.57</v>
      </c>
      <c r="E11036" t="str">
        <f>INDEX(LedgerMapping[[#All],[Area]],MATCH(Transactions[[#This Row],[Sub Ledger]],LedgerMapping[[#All],[Sub Ledger]],0))</f>
        <v>Income Statement</v>
      </c>
    </row>
    <row r="11037" spans="1:5" x14ac:dyDescent="0.55000000000000004">
      <c r="A11037">
        <v>8</v>
      </c>
      <c r="B11037">
        <v>82000</v>
      </c>
      <c r="C11037" s="6">
        <v>44075</v>
      </c>
      <c r="D11037">
        <v>-46.54</v>
      </c>
      <c r="E11037" t="str">
        <f>INDEX(LedgerMapping[[#All],[Area]],MATCH(Transactions[[#This Row],[Sub Ledger]],LedgerMapping[[#All],[Sub Ledger]],0))</f>
        <v>Income Statement</v>
      </c>
    </row>
    <row r="11038" spans="1:5" x14ac:dyDescent="0.55000000000000004">
      <c r="A11038">
        <v>8</v>
      </c>
      <c r="B11038">
        <v>82000</v>
      </c>
      <c r="C11038" s="6">
        <v>44105</v>
      </c>
      <c r="D11038">
        <v>-45.02</v>
      </c>
      <c r="E11038" t="str">
        <f>INDEX(LedgerMapping[[#All],[Area]],MATCH(Transactions[[#This Row],[Sub Ledger]],LedgerMapping[[#All],[Sub Ledger]],0))</f>
        <v>Income Statement</v>
      </c>
    </row>
    <row r="11039" spans="1:5" x14ac:dyDescent="0.55000000000000004">
      <c r="A11039">
        <v>8</v>
      </c>
      <c r="B11039">
        <v>82000</v>
      </c>
      <c r="C11039" s="6">
        <v>44136</v>
      </c>
      <c r="D11039">
        <v>-67.75</v>
      </c>
      <c r="E11039" t="str">
        <f>INDEX(LedgerMapping[[#All],[Area]],MATCH(Transactions[[#This Row],[Sub Ledger]],LedgerMapping[[#All],[Sub Ledger]],0))</f>
        <v>Income Statement</v>
      </c>
    </row>
    <row r="11040" spans="1:5" x14ac:dyDescent="0.55000000000000004">
      <c r="A11040">
        <v>8</v>
      </c>
      <c r="B11040">
        <v>82000</v>
      </c>
      <c r="C11040" s="6">
        <v>44166</v>
      </c>
      <c r="D11040">
        <v>-54.11</v>
      </c>
      <c r="E11040" t="str">
        <f>INDEX(LedgerMapping[[#All],[Area]],MATCH(Transactions[[#This Row],[Sub Ledger]],LedgerMapping[[#All],[Sub Ledger]],0))</f>
        <v>Income Statement</v>
      </c>
    </row>
    <row r="11041" spans="1:5" x14ac:dyDescent="0.55000000000000004">
      <c r="A11041">
        <v>8</v>
      </c>
      <c r="B11041">
        <v>82000</v>
      </c>
      <c r="C11041" s="6">
        <v>44197</v>
      </c>
      <c r="D11041">
        <v>-64.72</v>
      </c>
      <c r="E11041" t="str">
        <f>INDEX(LedgerMapping[[#All],[Area]],MATCH(Transactions[[#This Row],[Sub Ledger]],LedgerMapping[[#All],[Sub Ledger]],0))</f>
        <v>Income Statement</v>
      </c>
    </row>
    <row r="11042" spans="1:5" x14ac:dyDescent="0.55000000000000004">
      <c r="A11042">
        <v>8</v>
      </c>
      <c r="B11042">
        <v>82000</v>
      </c>
      <c r="C11042" s="6">
        <v>44228</v>
      </c>
      <c r="D11042">
        <v>-61.69</v>
      </c>
      <c r="E11042" t="str">
        <f>INDEX(LedgerMapping[[#All],[Area]],MATCH(Transactions[[#This Row],[Sub Ledger]],LedgerMapping[[#All],[Sub Ledger]],0))</f>
        <v>Income Statement</v>
      </c>
    </row>
    <row r="11043" spans="1:5" x14ac:dyDescent="0.55000000000000004">
      <c r="A11043">
        <v>8</v>
      </c>
      <c r="B11043">
        <v>82000</v>
      </c>
      <c r="C11043" s="6">
        <v>44256</v>
      </c>
      <c r="D11043">
        <v>-61.69</v>
      </c>
      <c r="E11043" t="str">
        <f>INDEX(LedgerMapping[[#All],[Area]],MATCH(Transactions[[#This Row],[Sub Ledger]],LedgerMapping[[#All],[Sub Ledger]],0))</f>
        <v>Income Statement</v>
      </c>
    </row>
    <row r="11044" spans="1:5" x14ac:dyDescent="0.55000000000000004">
      <c r="A11044">
        <v>8</v>
      </c>
      <c r="B11044">
        <v>82000</v>
      </c>
      <c r="C11044" s="6">
        <v>44287</v>
      </c>
      <c r="D11044">
        <v>-75.319999999999993</v>
      </c>
      <c r="E11044" t="str">
        <f>INDEX(LedgerMapping[[#All],[Area]],MATCH(Transactions[[#This Row],[Sub Ledger]],LedgerMapping[[#All],[Sub Ledger]],0))</f>
        <v>Income Statement</v>
      </c>
    </row>
    <row r="11045" spans="1:5" x14ac:dyDescent="0.55000000000000004">
      <c r="A11045">
        <v>8</v>
      </c>
      <c r="B11045">
        <v>82000</v>
      </c>
      <c r="C11045" s="6">
        <v>44317</v>
      </c>
      <c r="D11045">
        <v>-90.48</v>
      </c>
      <c r="E11045" t="str">
        <f>INDEX(LedgerMapping[[#All],[Area]],MATCH(Transactions[[#This Row],[Sub Ledger]],LedgerMapping[[#All],[Sub Ledger]],0))</f>
        <v>Income Statement</v>
      </c>
    </row>
    <row r="11046" spans="1:5" x14ac:dyDescent="0.55000000000000004">
      <c r="A11046">
        <v>8</v>
      </c>
      <c r="B11046">
        <v>82000</v>
      </c>
      <c r="C11046" s="6">
        <v>44348</v>
      </c>
      <c r="D11046">
        <v>-73.81</v>
      </c>
      <c r="E11046" t="str">
        <f>INDEX(LedgerMapping[[#All],[Area]],MATCH(Transactions[[#This Row],[Sub Ledger]],LedgerMapping[[#All],[Sub Ledger]],0))</f>
        <v>Income Statement</v>
      </c>
    </row>
    <row r="11047" spans="1:5" x14ac:dyDescent="0.55000000000000004">
      <c r="A11047">
        <v>8</v>
      </c>
      <c r="B11047">
        <v>82000</v>
      </c>
      <c r="C11047" s="6">
        <v>44378</v>
      </c>
      <c r="D11047">
        <v>-73.81</v>
      </c>
      <c r="E11047" t="str">
        <f>INDEX(LedgerMapping[[#All],[Area]],MATCH(Transactions[[#This Row],[Sub Ledger]],LedgerMapping[[#All],[Sub Ledger]],0))</f>
        <v>Income Statement</v>
      </c>
    </row>
    <row r="11048" spans="1:5" x14ac:dyDescent="0.55000000000000004">
      <c r="A11048">
        <v>8</v>
      </c>
      <c r="B11048">
        <v>82000</v>
      </c>
      <c r="C11048" s="6">
        <v>44409</v>
      </c>
      <c r="D11048">
        <v>-63.2</v>
      </c>
      <c r="E11048" t="str">
        <f>INDEX(LedgerMapping[[#All],[Area]],MATCH(Transactions[[#This Row],[Sub Ledger]],LedgerMapping[[#All],[Sub Ledger]],0))</f>
        <v>Income Statement</v>
      </c>
    </row>
    <row r="11049" spans="1:5" x14ac:dyDescent="0.55000000000000004">
      <c r="A11049">
        <v>8</v>
      </c>
      <c r="B11049">
        <v>82000</v>
      </c>
      <c r="C11049" s="6">
        <v>44440</v>
      </c>
      <c r="D11049">
        <v>-73.81</v>
      </c>
      <c r="E11049" t="str">
        <f>INDEX(LedgerMapping[[#All],[Area]],MATCH(Transactions[[#This Row],[Sub Ledger]],LedgerMapping[[#All],[Sub Ledger]],0))</f>
        <v>Income Statement</v>
      </c>
    </row>
    <row r="11050" spans="1:5" x14ac:dyDescent="0.55000000000000004">
      <c r="A11050">
        <v>8</v>
      </c>
      <c r="B11050">
        <v>82000</v>
      </c>
      <c r="C11050" s="6">
        <v>44470</v>
      </c>
      <c r="D11050">
        <v>-63.2</v>
      </c>
      <c r="E11050" t="str">
        <f>INDEX(LedgerMapping[[#All],[Area]],MATCH(Transactions[[#This Row],[Sub Ledger]],LedgerMapping[[#All],[Sub Ledger]],0))</f>
        <v>Income Statement</v>
      </c>
    </row>
    <row r="11051" spans="1:5" x14ac:dyDescent="0.55000000000000004">
      <c r="A11051">
        <v>8</v>
      </c>
      <c r="B11051">
        <v>82000</v>
      </c>
      <c r="C11051" s="6">
        <v>44501</v>
      </c>
      <c r="D11051">
        <v>-84.42</v>
      </c>
      <c r="E11051" t="str">
        <f>INDEX(LedgerMapping[[#All],[Area]],MATCH(Transactions[[#This Row],[Sub Ledger]],LedgerMapping[[#All],[Sub Ledger]],0))</f>
        <v>Income Statement</v>
      </c>
    </row>
    <row r="11052" spans="1:5" x14ac:dyDescent="0.55000000000000004">
      <c r="A11052">
        <v>8</v>
      </c>
      <c r="B11052">
        <v>82000</v>
      </c>
      <c r="C11052" s="6">
        <v>44531</v>
      </c>
      <c r="D11052">
        <v>-67.75</v>
      </c>
      <c r="E11052" t="str">
        <f>INDEX(LedgerMapping[[#All],[Area]],MATCH(Transactions[[#This Row],[Sub Ledger]],LedgerMapping[[#All],[Sub Ledger]],0))</f>
        <v>Income Statement</v>
      </c>
    </row>
    <row r="11053" spans="1:5" x14ac:dyDescent="0.55000000000000004">
      <c r="A11053">
        <v>8</v>
      </c>
      <c r="B11053">
        <v>82000</v>
      </c>
      <c r="C11053" s="6">
        <v>43466</v>
      </c>
      <c r="D11053">
        <v>-78.36</v>
      </c>
      <c r="E11053" t="str">
        <f>INDEX(LedgerMapping[[#All],[Area]],MATCH(Transactions[[#This Row],[Sub Ledger]],LedgerMapping[[#All],[Sub Ledger]],0))</f>
        <v>Income Statement</v>
      </c>
    </row>
    <row r="11054" spans="1:5" x14ac:dyDescent="0.55000000000000004">
      <c r="A11054">
        <v>8</v>
      </c>
      <c r="B11054">
        <v>82000</v>
      </c>
      <c r="C11054" s="6">
        <v>43497</v>
      </c>
      <c r="D11054">
        <v>-75.319999999999993</v>
      </c>
      <c r="E11054" t="str">
        <f>INDEX(LedgerMapping[[#All],[Area]],MATCH(Transactions[[#This Row],[Sub Ledger]],LedgerMapping[[#All],[Sub Ledger]],0))</f>
        <v>Income Statement</v>
      </c>
    </row>
    <row r="11055" spans="1:5" x14ac:dyDescent="0.55000000000000004">
      <c r="A11055">
        <v>8</v>
      </c>
      <c r="B11055">
        <v>82000</v>
      </c>
      <c r="C11055" s="6">
        <v>43525</v>
      </c>
      <c r="D11055">
        <v>-87.45</v>
      </c>
      <c r="E11055" t="str">
        <f>INDEX(LedgerMapping[[#All],[Area]],MATCH(Transactions[[#This Row],[Sub Ledger]],LedgerMapping[[#All],[Sub Ledger]],0))</f>
        <v>Income Statement</v>
      </c>
    </row>
    <row r="11056" spans="1:5" x14ac:dyDescent="0.55000000000000004">
      <c r="A11056">
        <v>8</v>
      </c>
      <c r="B11056">
        <v>82000</v>
      </c>
      <c r="C11056" s="6">
        <v>43556</v>
      </c>
      <c r="D11056">
        <v>-63.2</v>
      </c>
      <c r="E11056" t="str">
        <f>INDEX(LedgerMapping[[#All],[Area]],MATCH(Transactions[[#This Row],[Sub Ledger]],LedgerMapping[[#All],[Sub Ledger]],0))</f>
        <v>Income Statement</v>
      </c>
    </row>
    <row r="11057" spans="1:5" x14ac:dyDescent="0.55000000000000004">
      <c r="A11057">
        <v>8</v>
      </c>
      <c r="B11057">
        <v>82000</v>
      </c>
      <c r="C11057" s="6">
        <v>43586</v>
      </c>
      <c r="D11057">
        <v>-99.57</v>
      </c>
      <c r="E11057" t="str">
        <f>INDEX(LedgerMapping[[#All],[Area]],MATCH(Transactions[[#This Row],[Sub Ledger]],LedgerMapping[[#All],[Sub Ledger]],0))</f>
        <v>Income Statement</v>
      </c>
    </row>
    <row r="11058" spans="1:5" x14ac:dyDescent="0.55000000000000004">
      <c r="A11058">
        <v>8</v>
      </c>
      <c r="B11058">
        <v>82000</v>
      </c>
      <c r="C11058" s="6">
        <v>43617</v>
      </c>
      <c r="D11058">
        <v>-76.84</v>
      </c>
      <c r="E11058" t="str">
        <f>INDEX(LedgerMapping[[#All],[Area]],MATCH(Transactions[[#This Row],[Sub Ledger]],LedgerMapping[[#All],[Sub Ledger]],0))</f>
        <v>Income Statement</v>
      </c>
    </row>
    <row r="11059" spans="1:5" x14ac:dyDescent="0.55000000000000004">
      <c r="A11059">
        <v>8</v>
      </c>
      <c r="B11059">
        <v>82000</v>
      </c>
      <c r="C11059" s="6">
        <v>43647</v>
      </c>
      <c r="D11059">
        <v>-64.72</v>
      </c>
      <c r="E11059" t="str">
        <f>INDEX(LedgerMapping[[#All],[Area]],MATCH(Transactions[[#This Row],[Sub Ledger]],LedgerMapping[[#All],[Sub Ledger]],0))</f>
        <v>Income Statement</v>
      </c>
    </row>
    <row r="11060" spans="1:5" x14ac:dyDescent="0.55000000000000004">
      <c r="A11060">
        <v>8</v>
      </c>
      <c r="B11060">
        <v>82000</v>
      </c>
      <c r="C11060" s="6">
        <v>43678</v>
      </c>
      <c r="D11060">
        <v>-66.23</v>
      </c>
      <c r="E11060" t="str">
        <f>INDEX(LedgerMapping[[#All],[Area]],MATCH(Transactions[[#This Row],[Sub Ledger]],LedgerMapping[[#All],[Sub Ledger]],0))</f>
        <v>Income Statement</v>
      </c>
    </row>
    <row r="11061" spans="1:5" x14ac:dyDescent="0.55000000000000004">
      <c r="A11061">
        <v>8</v>
      </c>
      <c r="B11061">
        <v>82000</v>
      </c>
      <c r="C11061" s="6">
        <v>43709</v>
      </c>
      <c r="D11061">
        <v>-104.11</v>
      </c>
      <c r="E11061" t="str">
        <f>INDEX(LedgerMapping[[#All],[Area]],MATCH(Transactions[[#This Row],[Sub Ledger]],LedgerMapping[[#All],[Sub Ledger]],0))</f>
        <v>Income Statement</v>
      </c>
    </row>
    <row r="11062" spans="1:5" x14ac:dyDescent="0.55000000000000004">
      <c r="A11062">
        <v>8</v>
      </c>
      <c r="B11062">
        <v>82000</v>
      </c>
      <c r="C11062" s="6">
        <v>43739</v>
      </c>
      <c r="D11062">
        <v>-84.42</v>
      </c>
      <c r="E11062" t="str">
        <f>INDEX(LedgerMapping[[#All],[Area]],MATCH(Transactions[[#This Row],[Sub Ledger]],LedgerMapping[[#All],[Sub Ledger]],0))</f>
        <v>Income Statement</v>
      </c>
    </row>
    <row r="11063" spans="1:5" x14ac:dyDescent="0.55000000000000004">
      <c r="A11063">
        <v>8</v>
      </c>
      <c r="B11063">
        <v>82000</v>
      </c>
      <c r="C11063" s="6">
        <v>43770</v>
      </c>
      <c r="D11063">
        <v>-70.78</v>
      </c>
      <c r="E11063" t="str">
        <f>INDEX(LedgerMapping[[#All],[Area]],MATCH(Transactions[[#This Row],[Sub Ledger]],LedgerMapping[[#All],[Sub Ledger]],0))</f>
        <v>Income Statement</v>
      </c>
    </row>
    <row r="11064" spans="1:5" x14ac:dyDescent="0.55000000000000004">
      <c r="A11064">
        <v>8</v>
      </c>
      <c r="B11064">
        <v>82000</v>
      </c>
      <c r="C11064" s="6">
        <v>43800</v>
      </c>
      <c r="D11064">
        <v>-82.9</v>
      </c>
      <c r="E11064" t="str">
        <f>INDEX(LedgerMapping[[#All],[Area]],MATCH(Transactions[[#This Row],[Sub Ledger]],LedgerMapping[[#All],[Sub Ledger]],0))</f>
        <v>Income Statement</v>
      </c>
    </row>
    <row r="11065" spans="1:5" x14ac:dyDescent="0.55000000000000004">
      <c r="A11065">
        <v>8</v>
      </c>
      <c r="B11065">
        <v>82000</v>
      </c>
      <c r="C11065" s="6">
        <v>43831</v>
      </c>
      <c r="D11065">
        <v>-98.05</v>
      </c>
      <c r="E11065" t="str">
        <f>INDEX(LedgerMapping[[#All],[Area]],MATCH(Transactions[[#This Row],[Sub Ledger]],LedgerMapping[[#All],[Sub Ledger]],0))</f>
        <v>Income Statement</v>
      </c>
    </row>
    <row r="11066" spans="1:5" x14ac:dyDescent="0.55000000000000004">
      <c r="A11066">
        <v>8</v>
      </c>
      <c r="B11066">
        <v>82000</v>
      </c>
      <c r="C11066" s="6">
        <v>43862</v>
      </c>
      <c r="D11066">
        <v>-110.17</v>
      </c>
      <c r="E11066" t="str">
        <f>INDEX(LedgerMapping[[#All],[Area]],MATCH(Transactions[[#This Row],[Sub Ledger]],LedgerMapping[[#All],[Sub Ledger]],0))</f>
        <v>Income Statement</v>
      </c>
    </row>
    <row r="11067" spans="1:5" x14ac:dyDescent="0.55000000000000004">
      <c r="A11067">
        <v>8</v>
      </c>
      <c r="B11067">
        <v>82000</v>
      </c>
      <c r="C11067" s="6">
        <v>43891</v>
      </c>
      <c r="D11067">
        <v>-98.05</v>
      </c>
      <c r="E11067" t="str">
        <f>INDEX(LedgerMapping[[#All],[Area]],MATCH(Transactions[[#This Row],[Sub Ledger]],LedgerMapping[[#All],[Sub Ledger]],0))</f>
        <v>Income Statement</v>
      </c>
    </row>
    <row r="11068" spans="1:5" x14ac:dyDescent="0.55000000000000004">
      <c r="A11068">
        <v>8</v>
      </c>
      <c r="B11068">
        <v>82000</v>
      </c>
      <c r="C11068" s="6">
        <v>43922</v>
      </c>
      <c r="D11068">
        <v>-90.48</v>
      </c>
      <c r="E11068" t="str">
        <f>INDEX(LedgerMapping[[#All],[Area]],MATCH(Transactions[[#This Row],[Sub Ledger]],LedgerMapping[[#All],[Sub Ledger]],0))</f>
        <v>Income Statement</v>
      </c>
    </row>
    <row r="11069" spans="1:5" x14ac:dyDescent="0.55000000000000004">
      <c r="A11069">
        <v>8</v>
      </c>
      <c r="B11069">
        <v>82000</v>
      </c>
      <c r="C11069" s="6">
        <v>43952</v>
      </c>
      <c r="D11069">
        <v>-82.9</v>
      </c>
      <c r="E11069" t="str">
        <f>INDEX(LedgerMapping[[#All],[Area]],MATCH(Transactions[[#This Row],[Sub Ledger]],LedgerMapping[[#All],[Sub Ledger]],0))</f>
        <v>Income Statement</v>
      </c>
    </row>
    <row r="11070" spans="1:5" x14ac:dyDescent="0.55000000000000004">
      <c r="A11070">
        <v>8</v>
      </c>
      <c r="B11070">
        <v>82000</v>
      </c>
      <c r="C11070" s="6">
        <v>43983</v>
      </c>
      <c r="D11070">
        <v>-125.33</v>
      </c>
      <c r="E11070" t="str">
        <f>INDEX(LedgerMapping[[#All],[Area]],MATCH(Transactions[[#This Row],[Sub Ledger]],LedgerMapping[[#All],[Sub Ledger]],0))</f>
        <v>Income Statement</v>
      </c>
    </row>
    <row r="11071" spans="1:5" x14ac:dyDescent="0.55000000000000004">
      <c r="A11071">
        <v>8</v>
      </c>
      <c r="B11071">
        <v>82000</v>
      </c>
      <c r="C11071" s="6">
        <v>44013</v>
      </c>
      <c r="D11071">
        <v>-95.02</v>
      </c>
      <c r="E11071" t="str">
        <f>INDEX(LedgerMapping[[#All],[Area]],MATCH(Transactions[[#This Row],[Sub Ledger]],LedgerMapping[[#All],[Sub Ledger]],0))</f>
        <v>Income Statement</v>
      </c>
    </row>
    <row r="11072" spans="1:5" x14ac:dyDescent="0.55000000000000004">
      <c r="A11072">
        <v>8</v>
      </c>
      <c r="B11072">
        <v>82000</v>
      </c>
      <c r="C11072" s="6">
        <v>44044</v>
      </c>
      <c r="D11072">
        <v>-113.2</v>
      </c>
      <c r="E11072" t="str">
        <f>INDEX(LedgerMapping[[#All],[Area]],MATCH(Transactions[[#This Row],[Sub Ledger]],LedgerMapping[[#All],[Sub Ledger]],0))</f>
        <v>Income Statement</v>
      </c>
    </row>
    <row r="11073" spans="1:5" x14ac:dyDescent="0.55000000000000004">
      <c r="A11073">
        <v>8</v>
      </c>
      <c r="B11073">
        <v>82000</v>
      </c>
      <c r="C11073" s="6">
        <v>44075</v>
      </c>
      <c r="D11073">
        <v>-84.42</v>
      </c>
      <c r="E11073" t="str">
        <f>INDEX(LedgerMapping[[#All],[Area]],MATCH(Transactions[[#This Row],[Sub Ledger]],LedgerMapping[[#All],[Sub Ledger]],0))</f>
        <v>Income Statement</v>
      </c>
    </row>
    <row r="11074" spans="1:5" x14ac:dyDescent="0.55000000000000004">
      <c r="A11074">
        <v>8</v>
      </c>
      <c r="B11074">
        <v>82000</v>
      </c>
      <c r="C11074" s="6">
        <v>44105</v>
      </c>
      <c r="D11074">
        <v>-82.9</v>
      </c>
      <c r="E11074" t="str">
        <f>INDEX(LedgerMapping[[#All],[Area]],MATCH(Transactions[[#This Row],[Sub Ledger]],LedgerMapping[[#All],[Sub Ledger]],0))</f>
        <v>Income Statement</v>
      </c>
    </row>
    <row r="11075" spans="1:5" x14ac:dyDescent="0.55000000000000004">
      <c r="A11075">
        <v>8</v>
      </c>
      <c r="B11075">
        <v>82000</v>
      </c>
      <c r="C11075" s="6">
        <v>44136</v>
      </c>
      <c r="D11075">
        <v>-88.96</v>
      </c>
      <c r="E11075" t="str">
        <f>INDEX(LedgerMapping[[#All],[Area]],MATCH(Transactions[[#This Row],[Sub Ledger]],LedgerMapping[[#All],[Sub Ledger]],0))</f>
        <v>Income Statement</v>
      </c>
    </row>
    <row r="11076" spans="1:5" x14ac:dyDescent="0.55000000000000004">
      <c r="A11076">
        <v>8</v>
      </c>
      <c r="B11076">
        <v>82000</v>
      </c>
      <c r="C11076" s="6">
        <v>44166</v>
      </c>
      <c r="D11076">
        <v>-105.63</v>
      </c>
      <c r="E11076" t="str">
        <f>INDEX(LedgerMapping[[#All],[Area]],MATCH(Transactions[[#This Row],[Sub Ledger]],LedgerMapping[[#All],[Sub Ledger]],0))</f>
        <v>Income Statement</v>
      </c>
    </row>
    <row r="11077" spans="1:5" x14ac:dyDescent="0.55000000000000004">
      <c r="A11077">
        <v>8</v>
      </c>
      <c r="B11077">
        <v>82000</v>
      </c>
      <c r="C11077" s="6">
        <v>44197</v>
      </c>
      <c r="D11077">
        <v>-155.63</v>
      </c>
      <c r="E11077" t="str">
        <f>INDEX(LedgerMapping[[#All],[Area]],MATCH(Transactions[[#This Row],[Sub Ledger]],LedgerMapping[[#All],[Sub Ledger]],0))</f>
        <v>Income Statement</v>
      </c>
    </row>
    <row r="11078" spans="1:5" x14ac:dyDescent="0.55000000000000004">
      <c r="A11078">
        <v>8</v>
      </c>
      <c r="B11078">
        <v>82000</v>
      </c>
      <c r="C11078" s="6">
        <v>44228</v>
      </c>
      <c r="D11078">
        <v>-123.81</v>
      </c>
      <c r="E11078" t="str">
        <f>INDEX(LedgerMapping[[#All],[Area]],MATCH(Transactions[[#This Row],[Sub Ledger]],LedgerMapping[[#All],[Sub Ledger]],0))</f>
        <v>Income Statement</v>
      </c>
    </row>
    <row r="11079" spans="1:5" x14ac:dyDescent="0.55000000000000004">
      <c r="A11079">
        <v>8</v>
      </c>
      <c r="B11079">
        <v>82000</v>
      </c>
      <c r="C11079" s="6">
        <v>44256</v>
      </c>
      <c r="D11079">
        <v>-158.66</v>
      </c>
      <c r="E11079" t="str">
        <f>INDEX(LedgerMapping[[#All],[Area]],MATCH(Transactions[[#This Row],[Sub Ledger]],LedgerMapping[[#All],[Sub Ledger]],0))</f>
        <v>Income Statement</v>
      </c>
    </row>
    <row r="11080" spans="1:5" x14ac:dyDescent="0.55000000000000004">
      <c r="A11080">
        <v>8</v>
      </c>
      <c r="B11080">
        <v>82000</v>
      </c>
      <c r="C11080" s="6">
        <v>44287</v>
      </c>
      <c r="D11080">
        <v>-137.44999999999999</v>
      </c>
      <c r="E11080" t="str">
        <f>INDEX(LedgerMapping[[#All],[Area]],MATCH(Transactions[[#This Row],[Sub Ledger]],LedgerMapping[[#All],[Sub Ledger]],0))</f>
        <v>Income Statement</v>
      </c>
    </row>
    <row r="11081" spans="1:5" x14ac:dyDescent="0.55000000000000004">
      <c r="A11081">
        <v>8</v>
      </c>
      <c r="B11081">
        <v>82000</v>
      </c>
      <c r="C11081" s="6">
        <v>44317</v>
      </c>
      <c r="D11081">
        <v>-170.78</v>
      </c>
      <c r="E11081" t="str">
        <f>INDEX(LedgerMapping[[#All],[Area]],MATCH(Transactions[[#This Row],[Sub Ledger]],LedgerMapping[[#All],[Sub Ledger]],0))</f>
        <v>Income Statement</v>
      </c>
    </row>
    <row r="11082" spans="1:5" x14ac:dyDescent="0.55000000000000004">
      <c r="A11082">
        <v>8</v>
      </c>
      <c r="B11082">
        <v>82000</v>
      </c>
      <c r="C11082" s="6">
        <v>44348</v>
      </c>
      <c r="D11082">
        <v>-137.44999999999999</v>
      </c>
      <c r="E11082" t="str">
        <f>INDEX(LedgerMapping[[#All],[Area]],MATCH(Transactions[[#This Row],[Sub Ledger]],LedgerMapping[[#All],[Sub Ledger]],0))</f>
        <v>Income Statement</v>
      </c>
    </row>
    <row r="11083" spans="1:5" x14ac:dyDescent="0.55000000000000004">
      <c r="A11083">
        <v>8</v>
      </c>
      <c r="B11083">
        <v>82000</v>
      </c>
      <c r="C11083" s="6">
        <v>44378</v>
      </c>
      <c r="D11083">
        <v>-122.3</v>
      </c>
      <c r="E11083" t="str">
        <f>INDEX(LedgerMapping[[#All],[Area]],MATCH(Transactions[[#This Row],[Sub Ledger]],LedgerMapping[[#All],[Sub Ledger]],0))</f>
        <v>Income Statement</v>
      </c>
    </row>
    <row r="11084" spans="1:5" x14ac:dyDescent="0.55000000000000004">
      <c r="A11084">
        <v>8</v>
      </c>
      <c r="B11084">
        <v>82000</v>
      </c>
      <c r="C11084" s="6">
        <v>44409</v>
      </c>
      <c r="D11084">
        <v>-134.41999999999999</v>
      </c>
      <c r="E11084" t="str">
        <f>INDEX(LedgerMapping[[#All],[Area]],MATCH(Transactions[[#This Row],[Sub Ledger]],LedgerMapping[[#All],[Sub Ledger]],0))</f>
        <v>Income Statement</v>
      </c>
    </row>
    <row r="11085" spans="1:5" x14ac:dyDescent="0.55000000000000004">
      <c r="A11085">
        <v>8</v>
      </c>
      <c r="B11085">
        <v>82000</v>
      </c>
      <c r="C11085" s="6">
        <v>44440</v>
      </c>
      <c r="D11085">
        <v>-134.41999999999999</v>
      </c>
      <c r="E11085" t="str">
        <f>INDEX(LedgerMapping[[#All],[Area]],MATCH(Transactions[[#This Row],[Sub Ledger]],LedgerMapping[[#All],[Sub Ledger]],0))</f>
        <v>Income Statement</v>
      </c>
    </row>
    <row r="11086" spans="1:5" x14ac:dyDescent="0.55000000000000004">
      <c r="A11086">
        <v>8</v>
      </c>
      <c r="B11086">
        <v>82000</v>
      </c>
      <c r="C11086" s="6">
        <v>44470</v>
      </c>
      <c r="D11086">
        <v>-158.66</v>
      </c>
      <c r="E11086" t="str">
        <f>INDEX(LedgerMapping[[#All],[Area]],MATCH(Transactions[[#This Row],[Sub Ledger]],LedgerMapping[[#All],[Sub Ledger]],0))</f>
        <v>Income Statement</v>
      </c>
    </row>
    <row r="11087" spans="1:5" x14ac:dyDescent="0.55000000000000004">
      <c r="A11087">
        <v>8</v>
      </c>
      <c r="B11087">
        <v>82000</v>
      </c>
      <c r="C11087" s="6">
        <v>44501</v>
      </c>
      <c r="D11087">
        <v>-129.87</v>
      </c>
      <c r="E11087" t="str">
        <f>INDEX(LedgerMapping[[#All],[Area]],MATCH(Transactions[[#This Row],[Sub Ledger]],LedgerMapping[[#All],[Sub Ledger]],0))</f>
        <v>Income Statement</v>
      </c>
    </row>
    <row r="11088" spans="1:5" x14ac:dyDescent="0.55000000000000004">
      <c r="A11088">
        <v>8</v>
      </c>
      <c r="B11088">
        <v>82000</v>
      </c>
      <c r="C11088" s="6">
        <v>44531</v>
      </c>
      <c r="D11088">
        <v>-135.93</v>
      </c>
      <c r="E11088" t="str">
        <f>INDEX(LedgerMapping[[#All],[Area]],MATCH(Transactions[[#This Row],[Sub Ledger]],LedgerMapping[[#All],[Sub Ledger]],0))</f>
        <v>Income Statement</v>
      </c>
    </row>
    <row r="11089" spans="1:5" x14ac:dyDescent="0.55000000000000004">
      <c r="A11089">
        <v>8</v>
      </c>
      <c r="B11089">
        <v>82000</v>
      </c>
      <c r="C11089" s="6">
        <v>43466</v>
      </c>
      <c r="D11089">
        <v>-38.96</v>
      </c>
      <c r="E11089" t="str">
        <f>INDEX(LedgerMapping[[#All],[Area]],MATCH(Transactions[[#This Row],[Sub Ledger]],LedgerMapping[[#All],[Sub Ledger]],0))</f>
        <v>Income Statement</v>
      </c>
    </row>
    <row r="11090" spans="1:5" x14ac:dyDescent="0.55000000000000004">
      <c r="A11090">
        <v>8</v>
      </c>
      <c r="B11090">
        <v>82000</v>
      </c>
      <c r="C11090" s="6">
        <v>43497</v>
      </c>
      <c r="D11090">
        <v>-43.51</v>
      </c>
      <c r="E11090" t="str">
        <f>INDEX(LedgerMapping[[#All],[Area]],MATCH(Transactions[[#This Row],[Sub Ledger]],LedgerMapping[[#All],[Sub Ledger]],0))</f>
        <v>Income Statement</v>
      </c>
    </row>
    <row r="11091" spans="1:5" x14ac:dyDescent="0.55000000000000004">
      <c r="A11091">
        <v>8</v>
      </c>
      <c r="B11091">
        <v>82000</v>
      </c>
      <c r="C11091" s="6">
        <v>43525</v>
      </c>
      <c r="D11091">
        <v>-32.9</v>
      </c>
      <c r="E11091" t="str">
        <f>INDEX(LedgerMapping[[#All],[Area]],MATCH(Transactions[[#This Row],[Sub Ledger]],LedgerMapping[[#All],[Sub Ledger]],0))</f>
        <v>Income Statement</v>
      </c>
    </row>
    <row r="11092" spans="1:5" x14ac:dyDescent="0.55000000000000004">
      <c r="A11092">
        <v>8</v>
      </c>
      <c r="B11092">
        <v>82000</v>
      </c>
      <c r="C11092" s="6">
        <v>43556</v>
      </c>
      <c r="D11092">
        <v>-51.08</v>
      </c>
      <c r="E11092" t="str">
        <f>INDEX(LedgerMapping[[#All],[Area]],MATCH(Transactions[[#This Row],[Sub Ledger]],LedgerMapping[[#All],[Sub Ledger]],0))</f>
        <v>Income Statement</v>
      </c>
    </row>
    <row r="11093" spans="1:5" x14ac:dyDescent="0.55000000000000004">
      <c r="A11093">
        <v>8</v>
      </c>
      <c r="B11093">
        <v>82000</v>
      </c>
      <c r="C11093" s="6">
        <v>43586</v>
      </c>
      <c r="D11093">
        <v>-46.54</v>
      </c>
      <c r="E11093" t="str">
        <f>INDEX(LedgerMapping[[#All],[Area]],MATCH(Transactions[[#This Row],[Sub Ledger]],LedgerMapping[[#All],[Sub Ledger]],0))</f>
        <v>Income Statement</v>
      </c>
    </row>
    <row r="11094" spans="1:5" x14ac:dyDescent="0.55000000000000004">
      <c r="A11094">
        <v>8</v>
      </c>
      <c r="B11094">
        <v>82000</v>
      </c>
      <c r="C11094" s="6">
        <v>43617</v>
      </c>
      <c r="D11094">
        <v>-38.96</v>
      </c>
      <c r="E11094" t="str">
        <f>INDEX(LedgerMapping[[#All],[Area]],MATCH(Transactions[[#This Row],[Sub Ledger]],LedgerMapping[[#All],[Sub Ledger]],0))</f>
        <v>Income Statement</v>
      </c>
    </row>
    <row r="11095" spans="1:5" x14ac:dyDescent="0.55000000000000004">
      <c r="A11095">
        <v>8</v>
      </c>
      <c r="B11095">
        <v>82000</v>
      </c>
      <c r="C11095" s="6">
        <v>43647</v>
      </c>
      <c r="D11095">
        <v>-32.9</v>
      </c>
      <c r="E11095" t="str">
        <f>INDEX(LedgerMapping[[#All],[Area]],MATCH(Transactions[[#This Row],[Sub Ledger]],LedgerMapping[[#All],[Sub Ledger]],0))</f>
        <v>Income Statement</v>
      </c>
    </row>
    <row r="11096" spans="1:5" x14ac:dyDescent="0.55000000000000004">
      <c r="A11096">
        <v>8</v>
      </c>
      <c r="B11096">
        <v>82000</v>
      </c>
      <c r="C11096" s="6">
        <v>43678</v>
      </c>
      <c r="D11096">
        <v>-38.96</v>
      </c>
      <c r="E11096" t="str">
        <f>INDEX(LedgerMapping[[#All],[Area]],MATCH(Transactions[[#This Row],[Sub Ledger]],LedgerMapping[[#All],[Sub Ledger]],0))</f>
        <v>Income Statement</v>
      </c>
    </row>
    <row r="11097" spans="1:5" x14ac:dyDescent="0.55000000000000004">
      <c r="A11097">
        <v>8</v>
      </c>
      <c r="B11097">
        <v>82000</v>
      </c>
      <c r="C11097" s="6">
        <v>43709</v>
      </c>
      <c r="D11097">
        <v>-57.14</v>
      </c>
      <c r="E11097" t="str">
        <f>INDEX(LedgerMapping[[#All],[Area]],MATCH(Transactions[[#This Row],[Sub Ledger]],LedgerMapping[[#All],[Sub Ledger]],0))</f>
        <v>Income Statement</v>
      </c>
    </row>
    <row r="11098" spans="1:5" x14ac:dyDescent="0.55000000000000004">
      <c r="A11098">
        <v>8</v>
      </c>
      <c r="B11098">
        <v>82000</v>
      </c>
      <c r="C11098" s="6">
        <v>43739</v>
      </c>
      <c r="D11098">
        <v>-41.99</v>
      </c>
      <c r="E11098" t="str">
        <f>INDEX(LedgerMapping[[#All],[Area]],MATCH(Transactions[[#This Row],[Sub Ledger]],LedgerMapping[[#All],[Sub Ledger]],0))</f>
        <v>Income Statement</v>
      </c>
    </row>
    <row r="11099" spans="1:5" x14ac:dyDescent="0.55000000000000004">
      <c r="A11099">
        <v>8</v>
      </c>
      <c r="B11099">
        <v>82000</v>
      </c>
      <c r="C11099" s="6">
        <v>43770</v>
      </c>
      <c r="D11099">
        <v>-28.35</v>
      </c>
      <c r="E11099" t="str">
        <f>INDEX(LedgerMapping[[#All],[Area]],MATCH(Transactions[[#This Row],[Sub Ledger]],LedgerMapping[[#All],[Sub Ledger]],0))</f>
        <v>Income Statement</v>
      </c>
    </row>
    <row r="11100" spans="1:5" x14ac:dyDescent="0.55000000000000004">
      <c r="A11100">
        <v>8</v>
      </c>
      <c r="B11100">
        <v>82000</v>
      </c>
      <c r="C11100" s="6">
        <v>43800</v>
      </c>
      <c r="D11100">
        <v>-41.99</v>
      </c>
      <c r="E11100" t="str">
        <f>INDEX(LedgerMapping[[#All],[Area]],MATCH(Transactions[[#This Row],[Sub Ledger]],LedgerMapping[[#All],[Sub Ledger]],0))</f>
        <v>Income Statement</v>
      </c>
    </row>
    <row r="11101" spans="1:5" x14ac:dyDescent="0.55000000000000004">
      <c r="A11101">
        <v>8</v>
      </c>
      <c r="B11101">
        <v>82000</v>
      </c>
      <c r="C11101" s="6">
        <v>43831</v>
      </c>
      <c r="D11101">
        <v>-38.96</v>
      </c>
      <c r="E11101" t="str">
        <f>INDEX(LedgerMapping[[#All],[Area]],MATCH(Transactions[[#This Row],[Sub Ledger]],LedgerMapping[[#All],[Sub Ledger]],0))</f>
        <v>Income Statement</v>
      </c>
    </row>
    <row r="11102" spans="1:5" x14ac:dyDescent="0.55000000000000004">
      <c r="A11102">
        <v>8</v>
      </c>
      <c r="B11102">
        <v>82000</v>
      </c>
      <c r="C11102" s="6">
        <v>43862</v>
      </c>
      <c r="D11102">
        <v>-41.99</v>
      </c>
      <c r="E11102" t="str">
        <f>INDEX(LedgerMapping[[#All],[Area]],MATCH(Transactions[[#This Row],[Sub Ledger]],LedgerMapping[[#All],[Sub Ledger]],0))</f>
        <v>Income Statement</v>
      </c>
    </row>
    <row r="11103" spans="1:5" x14ac:dyDescent="0.55000000000000004">
      <c r="A11103">
        <v>8</v>
      </c>
      <c r="B11103">
        <v>82000</v>
      </c>
      <c r="C11103" s="6">
        <v>43891</v>
      </c>
      <c r="D11103">
        <v>-45.02</v>
      </c>
      <c r="E11103" t="str">
        <f>INDEX(LedgerMapping[[#All],[Area]],MATCH(Transactions[[#This Row],[Sub Ledger]],LedgerMapping[[#All],[Sub Ledger]],0))</f>
        <v>Income Statement</v>
      </c>
    </row>
    <row r="11104" spans="1:5" x14ac:dyDescent="0.55000000000000004">
      <c r="A11104">
        <v>8</v>
      </c>
      <c r="B11104">
        <v>82000</v>
      </c>
      <c r="C11104" s="6">
        <v>43922</v>
      </c>
      <c r="D11104">
        <v>-37.450000000000003</v>
      </c>
      <c r="E11104" t="str">
        <f>INDEX(LedgerMapping[[#All],[Area]],MATCH(Transactions[[#This Row],[Sub Ledger]],LedgerMapping[[#All],[Sub Ledger]],0))</f>
        <v>Income Statement</v>
      </c>
    </row>
    <row r="11105" spans="1:5" x14ac:dyDescent="0.55000000000000004">
      <c r="A11105">
        <v>8</v>
      </c>
      <c r="B11105">
        <v>82000</v>
      </c>
      <c r="C11105" s="6">
        <v>43952</v>
      </c>
      <c r="D11105">
        <v>-38.96</v>
      </c>
      <c r="E11105" t="str">
        <f>INDEX(LedgerMapping[[#All],[Area]],MATCH(Transactions[[#This Row],[Sub Ledger]],LedgerMapping[[#All],[Sub Ledger]],0))</f>
        <v>Income Statement</v>
      </c>
    </row>
    <row r="11106" spans="1:5" x14ac:dyDescent="0.55000000000000004">
      <c r="A11106">
        <v>8</v>
      </c>
      <c r="B11106">
        <v>82000</v>
      </c>
      <c r="C11106" s="6">
        <v>43983</v>
      </c>
      <c r="D11106">
        <v>-55.63</v>
      </c>
      <c r="E11106" t="str">
        <f>INDEX(LedgerMapping[[#All],[Area]],MATCH(Transactions[[#This Row],[Sub Ledger]],LedgerMapping[[#All],[Sub Ledger]],0))</f>
        <v>Income Statement</v>
      </c>
    </row>
    <row r="11107" spans="1:5" x14ac:dyDescent="0.55000000000000004">
      <c r="A11107">
        <v>8</v>
      </c>
      <c r="B11107">
        <v>82000</v>
      </c>
      <c r="C11107" s="6">
        <v>44013</v>
      </c>
      <c r="D11107">
        <v>-51.08</v>
      </c>
      <c r="E11107" t="str">
        <f>INDEX(LedgerMapping[[#All],[Area]],MATCH(Transactions[[#This Row],[Sub Ledger]],LedgerMapping[[#All],[Sub Ledger]],0))</f>
        <v>Income Statement</v>
      </c>
    </row>
    <row r="11108" spans="1:5" x14ac:dyDescent="0.55000000000000004">
      <c r="A11108">
        <v>8</v>
      </c>
      <c r="B11108">
        <v>82000</v>
      </c>
      <c r="C11108" s="6">
        <v>44044</v>
      </c>
      <c r="D11108">
        <v>-55.63</v>
      </c>
      <c r="E11108" t="str">
        <f>INDEX(LedgerMapping[[#All],[Area]],MATCH(Transactions[[#This Row],[Sub Ledger]],LedgerMapping[[#All],[Sub Ledger]],0))</f>
        <v>Income Statement</v>
      </c>
    </row>
    <row r="11109" spans="1:5" x14ac:dyDescent="0.55000000000000004">
      <c r="A11109">
        <v>8</v>
      </c>
      <c r="B11109">
        <v>82000</v>
      </c>
      <c r="C11109" s="6">
        <v>44075</v>
      </c>
      <c r="D11109">
        <v>-43.51</v>
      </c>
      <c r="E11109" t="str">
        <f>INDEX(LedgerMapping[[#All],[Area]],MATCH(Transactions[[#This Row],[Sub Ledger]],LedgerMapping[[#All],[Sub Ledger]],0))</f>
        <v>Income Statement</v>
      </c>
    </row>
    <row r="11110" spans="1:5" x14ac:dyDescent="0.55000000000000004">
      <c r="A11110">
        <v>8</v>
      </c>
      <c r="B11110">
        <v>82000</v>
      </c>
      <c r="C11110" s="6">
        <v>44105</v>
      </c>
      <c r="D11110">
        <v>-43.51</v>
      </c>
      <c r="E11110" t="str">
        <f>INDEX(LedgerMapping[[#All],[Area]],MATCH(Transactions[[#This Row],[Sub Ledger]],LedgerMapping[[#All],[Sub Ledger]],0))</f>
        <v>Income Statement</v>
      </c>
    </row>
    <row r="11111" spans="1:5" x14ac:dyDescent="0.55000000000000004">
      <c r="A11111">
        <v>8</v>
      </c>
      <c r="B11111">
        <v>82000</v>
      </c>
      <c r="C11111" s="6">
        <v>44136</v>
      </c>
      <c r="D11111">
        <v>-49.57</v>
      </c>
      <c r="E11111" t="str">
        <f>INDEX(LedgerMapping[[#All],[Area]],MATCH(Transactions[[#This Row],[Sub Ledger]],LedgerMapping[[#All],[Sub Ledger]],0))</f>
        <v>Income Statement</v>
      </c>
    </row>
    <row r="11112" spans="1:5" x14ac:dyDescent="0.55000000000000004">
      <c r="A11112">
        <v>8</v>
      </c>
      <c r="B11112">
        <v>82000</v>
      </c>
      <c r="C11112" s="6">
        <v>44166</v>
      </c>
      <c r="D11112">
        <v>-51.08</v>
      </c>
      <c r="E11112" t="str">
        <f>INDEX(LedgerMapping[[#All],[Area]],MATCH(Transactions[[#This Row],[Sub Ledger]],LedgerMapping[[#All],[Sub Ledger]],0))</f>
        <v>Income Statement</v>
      </c>
    </row>
    <row r="11113" spans="1:5" x14ac:dyDescent="0.55000000000000004">
      <c r="A11113">
        <v>8</v>
      </c>
      <c r="B11113">
        <v>82000</v>
      </c>
      <c r="C11113" s="6">
        <v>44197</v>
      </c>
      <c r="D11113">
        <v>-66.23</v>
      </c>
      <c r="E11113" t="str">
        <f>INDEX(LedgerMapping[[#All],[Area]],MATCH(Transactions[[#This Row],[Sub Ledger]],LedgerMapping[[#All],[Sub Ledger]],0))</f>
        <v>Income Statement</v>
      </c>
    </row>
    <row r="11114" spans="1:5" x14ac:dyDescent="0.55000000000000004">
      <c r="A11114">
        <v>8</v>
      </c>
      <c r="B11114">
        <v>82000</v>
      </c>
      <c r="C11114" s="6">
        <v>44228</v>
      </c>
      <c r="D11114">
        <v>-91.99</v>
      </c>
      <c r="E11114" t="str">
        <f>INDEX(LedgerMapping[[#All],[Area]],MATCH(Transactions[[#This Row],[Sub Ledger]],LedgerMapping[[#All],[Sub Ledger]],0))</f>
        <v>Income Statement</v>
      </c>
    </row>
    <row r="11115" spans="1:5" x14ac:dyDescent="0.55000000000000004">
      <c r="A11115">
        <v>8</v>
      </c>
      <c r="B11115">
        <v>82000</v>
      </c>
      <c r="C11115" s="6">
        <v>44256</v>
      </c>
      <c r="D11115">
        <v>-64.72</v>
      </c>
      <c r="E11115" t="str">
        <f>INDEX(LedgerMapping[[#All],[Area]],MATCH(Transactions[[#This Row],[Sub Ledger]],LedgerMapping[[#All],[Sub Ledger]],0))</f>
        <v>Income Statement</v>
      </c>
    </row>
    <row r="11116" spans="1:5" x14ac:dyDescent="0.55000000000000004">
      <c r="A11116">
        <v>8</v>
      </c>
      <c r="B11116">
        <v>82000</v>
      </c>
      <c r="C11116" s="6">
        <v>44287</v>
      </c>
      <c r="D11116">
        <v>-61.69</v>
      </c>
      <c r="E11116" t="str">
        <f>INDEX(LedgerMapping[[#All],[Area]],MATCH(Transactions[[#This Row],[Sub Ledger]],LedgerMapping[[#All],[Sub Ledger]],0))</f>
        <v>Income Statement</v>
      </c>
    </row>
    <row r="11117" spans="1:5" x14ac:dyDescent="0.55000000000000004">
      <c r="A11117">
        <v>8</v>
      </c>
      <c r="B11117">
        <v>82000</v>
      </c>
      <c r="C11117" s="6">
        <v>44317</v>
      </c>
      <c r="D11117">
        <v>-60.17</v>
      </c>
      <c r="E11117" t="str">
        <f>INDEX(LedgerMapping[[#All],[Area]],MATCH(Transactions[[#This Row],[Sub Ledger]],LedgerMapping[[#All],[Sub Ledger]],0))</f>
        <v>Income Statement</v>
      </c>
    </row>
    <row r="11118" spans="1:5" x14ac:dyDescent="0.55000000000000004">
      <c r="A11118">
        <v>8</v>
      </c>
      <c r="B11118">
        <v>82000</v>
      </c>
      <c r="C11118" s="6">
        <v>44348</v>
      </c>
      <c r="D11118">
        <v>-73.81</v>
      </c>
      <c r="E11118" t="str">
        <f>INDEX(LedgerMapping[[#All],[Area]],MATCH(Transactions[[#This Row],[Sub Ledger]],LedgerMapping[[#All],[Sub Ledger]],0))</f>
        <v>Income Statement</v>
      </c>
    </row>
    <row r="11119" spans="1:5" x14ac:dyDescent="0.55000000000000004">
      <c r="A11119">
        <v>8</v>
      </c>
      <c r="B11119">
        <v>82000</v>
      </c>
      <c r="C11119" s="6">
        <v>44378</v>
      </c>
      <c r="D11119">
        <v>-60.17</v>
      </c>
      <c r="E11119" t="str">
        <f>INDEX(LedgerMapping[[#All],[Area]],MATCH(Transactions[[#This Row],[Sub Ledger]],LedgerMapping[[#All],[Sub Ledger]],0))</f>
        <v>Income Statement</v>
      </c>
    </row>
    <row r="11120" spans="1:5" x14ac:dyDescent="0.55000000000000004">
      <c r="A11120">
        <v>8</v>
      </c>
      <c r="B11120">
        <v>82000</v>
      </c>
      <c r="C11120" s="6">
        <v>44409</v>
      </c>
      <c r="D11120">
        <v>-81.39</v>
      </c>
      <c r="E11120" t="str">
        <f>INDEX(LedgerMapping[[#All],[Area]],MATCH(Transactions[[#This Row],[Sub Ledger]],LedgerMapping[[#All],[Sub Ledger]],0))</f>
        <v>Income Statement</v>
      </c>
    </row>
    <row r="11121" spans="1:5" x14ac:dyDescent="0.55000000000000004">
      <c r="A11121">
        <v>8</v>
      </c>
      <c r="B11121">
        <v>82000</v>
      </c>
      <c r="C11121" s="6">
        <v>44440</v>
      </c>
      <c r="D11121">
        <v>-63.2</v>
      </c>
      <c r="E11121" t="str">
        <f>INDEX(LedgerMapping[[#All],[Area]],MATCH(Transactions[[#This Row],[Sub Ledger]],LedgerMapping[[#All],[Sub Ledger]],0))</f>
        <v>Income Statement</v>
      </c>
    </row>
    <row r="11122" spans="1:5" x14ac:dyDescent="0.55000000000000004">
      <c r="A11122">
        <v>8</v>
      </c>
      <c r="B11122">
        <v>82000</v>
      </c>
      <c r="C11122" s="6">
        <v>44470</v>
      </c>
      <c r="D11122">
        <v>-63.2</v>
      </c>
      <c r="E11122" t="str">
        <f>INDEX(LedgerMapping[[#All],[Area]],MATCH(Transactions[[#This Row],[Sub Ledger]],LedgerMapping[[#All],[Sub Ledger]],0))</f>
        <v>Income Statement</v>
      </c>
    </row>
    <row r="11123" spans="1:5" x14ac:dyDescent="0.55000000000000004">
      <c r="A11123">
        <v>8</v>
      </c>
      <c r="B11123">
        <v>82000</v>
      </c>
      <c r="C11123" s="6">
        <v>44501</v>
      </c>
      <c r="D11123">
        <v>-87.45</v>
      </c>
      <c r="E11123" t="str">
        <f>INDEX(LedgerMapping[[#All],[Area]],MATCH(Transactions[[#This Row],[Sub Ledger]],LedgerMapping[[#All],[Sub Ledger]],0))</f>
        <v>Income Statement</v>
      </c>
    </row>
    <row r="11124" spans="1:5" x14ac:dyDescent="0.55000000000000004">
      <c r="A11124">
        <v>8</v>
      </c>
      <c r="B11124">
        <v>82000</v>
      </c>
      <c r="C11124" s="6">
        <v>44531</v>
      </c>
      <c r="D11124">
        <v>-52.6</v>
      </c>
      <c r="E11124" t="str">
        <f>INDEX(LedgerMapping[[#All],[Area]],MATCH(Transactions[[#This Row],[Sub Ledger]],LedgerMapping[[#All],[Sub Ledger]],0))</f>
        <v>Income Statement</v>
      </c>
    </row>
    <row r="11125" spans="1:5" x14ac:dyDescent="0.55000000000000004">
      <c r="A11125">
        <v>8</v>
      </c>
      <c r="B11125">
        <v>82000</v>
      </c>
      <c r="C11125" s="6">
        <v>44256</v>
      </c>
      <c r="D11125">
        <v>-63.540700000000001</v>
      </c>
      <c r="E11125" t="str">
        <f>INDEX(LedgerMapping[[#All],[Area]],MATCH(Transactions[[#This Row],[Sub Ledger]],LedgerMapping[[#All],[Sub Ledger]],0))</f>
        <v>Income Statement</v>
      </c>
    </row>
    <row r="11126" spans="1:5" x14ac:dyDescent="0.55000000000000004">
      <c r="A11126">
        <v>8</v>
      </c>
      <c r="B11126">
        <v>82000</v>
      </c>
      <c r="C11126" s="6">
        <v>44256</v>
      </c>
      <c r="D11126">
        <v>-117.6195</v>
      </c>
      <c r="E11126" t="str">
        <f>INDEX(LedgerMapping[[#All],[Area]],MATCH(Transactions[[#This Row],[Sub Ledger]],LedgerMapping[[#All],[Sub Ledger]],0))</f>
        <v>Income Statement</v>
      </c>
    </row>
    <row r="11127" spans="1:5" x14ac:dyDescent="0.55000000000000004">
      <c r="A11127">
        <v>8</v>
      </c>
      <c r="B11127">
        <v>82000</v>
      </c>
      <c r="C11127" s="6">
        <v>44256</v>
      </c>
      <c r="D11127">
        <v>-94.749700000000004</v>
      </c>
      <c r="E11127" t="str">
        <f>INDEX(LedgerMapping[[#All],[Area]],MATCH(Transactions[[#This Row],[Sub Ledger]],LedgerMapping[[#All],[Sub Ledger]],0))</f>
        <v>Income Statement</v>
      </c>
    </row>
    <row r="11128" spans="1:5" x14ac:dyDescent="0.55000000000000004">
      <c r="A11128">
        <v>8</v>
      </c>
      <c r="B11128">
        <v>81000</v>
      </c>
      <c r="C11128" s="6">
        <v>43466</v>
      </c>
      <c r="D11128">
        <v>-370.79</v>
      </c>
      <c r="E11128" t="str">
        <f>INDEX(LedgerMapping[[#All],[Area]],MATCH(Transactions[[#This Row],[Sub Ledger]],LedgerMapping[[#All],[Sub Ledger]],0))</f>
        <v>Income Statement</v>
      </c>
    </row>
    <row r="11129" spans="1:5" x14ac:dyDescent="0.55000000000000004">
      <c r="A11129">
        <v>8</v>
      </c>
      <c r="B11129">
        <v>81000</v>
      </c>
      <c r="C11129" s="6">
        <v>43497</v>
      </c>
      <c r="D11129">
        <v>-434.42</v>
      </c>
      <c r="E11129" t="str">
        <f>INDEX(LedgerMapping[[#All],[Area]],MATCH(Transactions[[#This Row],[Sub Ledger]],LedgerMapping[[#All],[Sub Ledger]],0))</f>
        <v>Income Statement</v>
      </c>
    </row>
    <row r="11130" spans="1:5" x14ac:dyDescent="0.55000000000000004">
      <c r="A11130">
        <v>8</v>
      </c>
      <c r="B11130">
        <v>81000</v>
      </c>
      <c r="C11130" s="6">
        <v>43525</v>
      </c>
      <c r="D11130">
        <v>-425.33</v>
      </c>
      <c r="E11130" t="str">
        <f>INDEX(LedgerMapping[[#All],[Area]],MATCH(Transactions[[#This Row],[Sub Ledger]],LedgerMapping[[#All],[Sub Ledger]],0))</f>
        <v>Income Statement</v>
      </c>
    </row>
    <row r="11131" spans="1:5" x14ac:dyDescent="0.55000000000000004">
      <c r="A11131">
        <v>8</v>
      </c>
      <c r="B11131">
        <v>81000</v>
      </c>
      <c r="C11131" s="6">
        <v>43556</v>
      </c>
      <c r="D11131">
        <v>-458.67</v>
      </c>
      <c r="E11131" t="str">
        <f>INDEX(LedgerMapping[[#All],[Area]],MATCH(Transactions[[#This Row],[Sub Ledger]],LedgerMapping[[#All],[Sub Ledger]],0))</f>
        <v>Income Statement</v>
      </c>
    </row>
    <row r="11132" spans="1:5" x14ac:dyDescent="0.55000000000000004">
      <c r="A11132">
        <v>8</v>
      </c>
      <c r="B11132">
        <v>81000</v>
      </c>
      <c r="C11132" s="6">
        <v>43586</v>
      </c>
      <c r="D11132">
        <v>-398.06</v>
      </c>
      <c r="E11132" t="str">
        <f>INDEX(LedgerMapping[[#All],[Area]],MATCH(Transactions[[#This Row],[Sub Ledger]],LedgerMapping[[#All],[Sub Ledger]],0))</f>
        <v>Income Statement</v>
      </c>
    </row>
    <row r="11133" spans="1:5" x14ac:dyDescent="0.55000000000000004">
      <c r="A11133">
        <v>8</v>
      </c>
      <c r="B11133">
        <v>81000</v>
      </c>
      <c r="C11133" s="6">
        <v>43617</v>
      </c>
      <c r="D11133">
        <v>-414.73</v>
      </c>
      <c r="E11133" t="str">
        <f>INDEX(LedgerMapping[[#All],[Area]],MATCH(Transactions[[#This Row],[Sub Ledger]],LedgerMapping[[#All],[Sub Ledger]],0))</f>
        <v>Income Statement</v>
      </c>
    </row>
    <row r="11134" spans="1:5" x14ac:dyDescent="0.55000000000000004">
      <c r="A11134">
        <v>8</v>
      </c>
      <c r="B11134">
        <v>81000</v>
      </c>
      <c r="C11134" s="6">
        <v>43647</v>
      </c>
      <c r="D11134">
        <v>-301.08999999999997</v>
      </c>
      <c r="E11134" t="str">
        <f>INDEX(LedgerMapping[[#All],[Area]],MATCH(Transactions[[#This Row],[Sub Ledger]],LedgerMapping[[#All],[Sub Ledger]],0))</f>
        <v>Income Statement</v>
      </c>
    </row>
    <row r="11135" spans="1:5" x14ac:dyDescent="0.55000000000000004">
      <c r="A11135">
        <v>8</v>
      </c>
      <c r="B11135">
        <v>81000</v>
      </c>
      <c r="C11135" s="6">
        <v>43678</v>
      </c>
      <c r="D11135">
        <v>-296.54000000000002</v>
      </c>
      <c r="E11135" t="str">
        <f>INDEX(LedgerMapping[[#All],[Area]],MATCH(Transactions[[#This Row],[Sub Ledger]],LedgerMapping[[#All],[Sub Ledger]],0))</f>
        <v>Income Statement</v>
      </c>
    </row>
    <row r="11136" spans="1:5" x14ac:dyDescent="0.55000000000000004">
      <c r="A11136">
        <v>8</v>
      </c>
      <c r="B11136">
        <v>81000</v>
      </c>
      <c r="C11136" s="6">
        <v>43709</v>
      </c>
      <c r="D11136">
        <v>-473.82</v>
      </c>
      <c r="E11136" t="str">
        <f>INDEX(LedgerMapping[[#All],[Area]],MATCH(Transactions[[#This Row],[Sub Ledger]],LedgerMapping[[#All],[Sub Ledger]],0))</f>
        <v>Income Statement</v>
      </c>
    </row>
    <row r="11137" spans="1:5" x14ac:dyDescent="0.55000000000000004">
      <c r="A11137">
        <v>8</v>
      </c>
      <c r="B11137">
        <v>81000</v>
      </c>
      <c r="C11137" s="6">
        <v>43739</v>
      </c>
      <c r="D11137">
        <v>-414.73</v>
      </c>
      <c r="E11137" t="str">
        <f>INDEX(LedgerMapping[[#All],[Area]],MATCH(Transactions[[#This Row],[Sub Ledger]],LedgerMapping[[#All],[Sub Ledger]],0))</f>
        <v>Income Statement</v>
      </c>
    </row>
    <row r="11138" spans="1:5" x14ac:dyDescent="0.55000000000000004">
      <c r="A11138">
        <v>8</v>
      </c>
      <c r="B11138">
        <v>81000</v>
      </c>
      <c r="C11138" s="6">
        <v>43770</v>
      </c>
      <c r="D11138">
        <v>-378.36</v>
      </c>
      <c r="E11138" t="str">
        <f>INDEX(LedgerMapping[[#All],[Area]],MATCH(Transactions[[#This Row],[Sub Ledger]],LedgerMapping[[#All],[Sub Ledger]],0))</f>
        <v>Income Statement</v>
      </c>
    </row>
    <row r="11139" spans="1:5" x14ac:dyDescent="0.55000000000000004">
      <c r="A11139">
        <v>8</v>
      </c>
      <c r="B11139">
        <v>81000</v>
      </c>
      <c r="C11139" s="6">
        <v>43800</v>
      </c>
      <c r="D11139">
        <v>-522.29999999999995</v>
      </c>
      <c r="E11139" t="str">
        <f>INDEX(LedgerMapping[[#All],[Area]],MATCH(Transactions[[#This Row],[Sub Ledger]],LedgerMapping[[#All],[Sub Ledger]],0))</f>
        <v>Income Statement</v>
      </c>
    </row>
    <row r="11140" spans="1:5" x14ac:dyDescent="0.55000000000000004">
      <c r="A11140">
        <v>8</v>
      </c>
      <c r="B11140">
        <v>81000</v>
      </c>
      <c r="C11140" s="6">
        <v>43831</v>
      </c>
      <c r="D11140">
        <v>-478.36</v>
      </c>
      <c r="E11140" t="str">
        <f>INDEX(LedgerMapping[[#All],[Area]],MATCH(Transactions[[#This Row],[Sub Ledger]],LedgerMapping[[#All],[Sub Ledger]],0))</f>
        <v>Income Statement</v>
      </c>
    </row>
    <row r="11141" spans="1:5" x14ac:dyDescent="0.55000000000000004">
      <c r="A11141">
        <v>8</v>
      </c>
      <c r="B11141">
        <v>81000</v>
      </c>
      <c r="C11141" s="6">
        <v>43862</v>
      </c>
      <c r="D11141">
        <v>-473.82</v>
      </c>
      <c r="E11141" t="str">
        <f>INDEX(LedgerMapping[[#All],[Area]],MATCH(Transactions[[#This Row],[Sub Ledger]],LedgerMapping[[#All],[Sub Ledger]],0))</f>
        <v>Income Statement</v>
      </c>
    </row>
    <row r="11142" spans="1:5" x14ac:dyDescent="0.55000000000000004">
      <c r="A11142">
        <v>8</v>
      </c>
      <c r="B11142">
        <v>81000</v>
      </c>
      <c r="C11142" s="6">
        <v>43891</v>
      </c>
      <c r="D11142">
        <v>-638.97</v>
      </c>
      <c r="E11142" t="str">
        <f>INDEX(LedgerMapping[[#All],[Area]],MATCH(Transactions[[#This Row],[Sub Ledger]],LedgerMapping[[#All],[Sub Ledger]],0))</f>
        <v>Income Statement</v>
      </c>
    </row>
    <row r="11143" spans="1:5" x14ac:dyDescent="0.55000000000000004">
      <c r="A11143">
        <v>8</v>
      </c>
      <c r="B11143">
        <v>81000</v>
      </c>
      <c r="C11143" s="6">
        <v>43922</v>
      </c>
      <c r="D11143">
        <v>-507.15</v>
      </c>
      <c r="E11143" t="str">
        <f>INDEX(LedgerMapping[[#All],[Area]],MATCH(Transactions[[#This Row],[Sub Ledger]],LedgerMapping[[#All],[Sub Ledger]],0))</f>
        <v>Income Statement</v>
      </c>
    </row>
    <row r="11144" spans="1:5" x14ac:dyDescent="0.55000000000000004">
      <c r="A11144">
        <v>8</v>
      </c>
      <c r="B11144">
        <v>81000</v>
      </c>
      <c r="C11144" s="6">
        <v>43952</v>
      </c>
      <c r="D11144">
        <v>-592</v>
      </c>
      <c r="E11144" t="str">
        <f>INDEX(LedgerMapping[[#All],[Area]],MATCH(Transactions[[#This Row],[Sub Ledger]],LedgerMapping[[#All],[Sub Ledger]],0))</f>
        <v>Income Statement</v>
      </c>
    </row>
    <row r="11145" spans="1:5" x14ac:dyDescent="0.55000000000000004">
      <c r="A11145">
        <v>8</v>
      </c>
      <c r="B11145">
        <v>81000</v>
      </c>
      <c r="C11145" s="6">
        <v>43983</v>
      </c>
      <c r="D11145">
        <v>-458.67</v>
      </c>
      <c r="E11145" t="str">
        <f>INDEX(LedgerMapping[[#All],[Area]],MATCH(Transactions[[#This Row],[Sub Ledger]],LedgerMapping[[#All],[Sub Ledger]],0))</f>
        <v>Income Statement</v>
      </c>
    </row>
    <row r="11146" spans="1:5" x14ac:dyDescent="0.55000000000000004">
      <c r="A11146">
        <v>8</v>
      </c>
      <c r="B11146">
        <v>81000</v>
      </c>
      <c r="C11146" s="6">
        <v>44013</v>
      </c>
      <c r="D11146">
        <v>-614.73</v>
      </c>
      <c r="E11146" t="str">
        <f>INDEX(LedgerMapping[[#All],[Area]],MATCH(Transactions[[#This Row],[Sub Ledger]],LedgerMapping[[#All],[Sub Ledger]],0))</f>
        <v>Income Statement</v>
      </c>
    </row>
    <row r="11147" spans="1:5" x14ac:dyDescent="0.55000000000000004">
      <c r="A11147">
        <v>8</v>
      </c>
      <c r="B11147">
        <v>81000</v>
      </c>
      <c r="C11147" s="6">
        <v>44044</v>
      </c>
      <c r="D11147">
        <v>-482.91</v>
      </c>
      <c r="E11147" t="str">
        <f>INDEX(LedgerMapping[[#All],[Area]],MATCH(Transactions[[#This Row],[Sub Ledger]],LedgerMapping[[#All],[Sub Ledger]],0))</f>
        <v>Income Statement</v>
      </c>
    </row>
    <row r="11148" spans="1:5" x14ac:dyDescent="0.55000000000000004">
      <c r="A11148">
        <v>8</v>
      </c>
      <c r="B11148">
        <v>81000</v>
      </c>
      <c r="C11148" s="6">
        <v>44075</v>
      </c>
      <c r="D11148">
        <v>-434.42</v>
      </c>
      <c r="E11148" t="str">
        <f>INDEX(LedgerMapping[[#All],[Area]],MATCH(Transactions[[#This Row],[Sub Ledger]],LedgerMapping[[#All],[Sub Ledger]],0))</f>
        <v>Income Statement</v>
      </c>
    </row>
    <row r="11149" spans="1:5" x14ac:dyDescent="0.55000000000000004">
      <c r="A11149">
        <v>8</v>
      </c>
      <c r="B11149">
        <v>81000</v>
      </c>
      <c r="C11149" s="6">
        <v>44105</v>
      </c>
      <c r="D11149">
        <v>-458.67</v>
      </c>
      <c r="E11149" t="str">
        <f>INDEX(LedgerMapping[[#All],[Area]],MATCH(Transactions[[#This Row],[Sub Ledger]],LedgerMapping[[#All],[Sub Ledger]],0))</f>
        <v>Income Statement</v>
      </c>
    </row>
    <row r="11150" spans="1:5" x14ac:dyDescent="0.55000000000000004">
      <c r="A11150">
        <v>8</v>
      </c>
      <c r="B11150">
        <v>81000</v>
      </c>
      <c r="C11150" s="6">
        <v>44136</v>
      </c>
      <c r="D11150">
        <v>-638.97</v>
      </c>
      <c r="E11150" t="str">
        <f>INDEX(LedgerMapping[[#All],[Area]],MATCH(Transactions[[#This Row],[Sub Ledger]],LedgerMapping[[#All],[Sub Ledger]],0))</f>
        <v>Income Statement</v>
      </c>
    </row>
    <row r="11151" spans="1:5" x14ac:dyDescent="0.55000000000000004">
      <c r="A11151">
        <v>8</v>
      </c>
      <c r="B11151">
        <v>81000</v>
      </c>
      <c r="C11151" s="6">
        <v>44166</v>
      </c>
      <c r="D11151">
        <v>-513.21</v>
      </c>
      <c r="E11151" t="str">
        <f>INDEX(LedgerMapping[[#All],[Area]],MATCH(Transactions[[#This Row],[Sub Ledger]],LedgerMapping[[#All],[Sub Ledger]],0))</f>
        <v>Income Statement</v>
      </c>
    </row>
    <row r="11152" spans="1:5" x14ac:dyDescent="0.55000000000000004">
      <c r="A11152">
        <v>8</v>
      </c>
      <c r="B11152">
        <v>81000</v>
      </c>
      <c r="C11152" s="6">
        <v>44197</v>
      </c>
      <c r="D11152">
        <v>-648.05999999999995</v>
      </c>
      <c r="E11152" t="str">
        <f>INDEX(LedgerMapping[[#All],[Area]],MATCH(Transactions[[#This Row],[Sub Ledger]],LedgerMapping[[#All],[Sub Ledger]],0))</f>
        <v>Income Statement</v>
      </c>
    </row>
    <row r="11153" spans="1:5" x14ac:dyDescent="0.55000000000000004">
      <c r="A11153">
        <v>8</v>
      </c>
      <c r="B11153">
        <v>81000</v>
      </c>
      <c r="C11153" s="6">
        <v>44228</v>
      </c>
      <c r="D11153">
        <v>-592</v>
      </c>
      <c r="E11153" t="str">
        <f>INDEX(LedgerMapping[[#All],[Area]],MATCH(Transactions[[#This Row],[Sub Ledger]],LedgerMapping[[#All],[Sub Ledger]],0))</f>
        <v>Income Statement</v>
      </c>
    </row>
    <row r="11154" spans="1:5" x14ac:dyDescent="0.55000000000000004">
      <c r="A11154">
        <v>8</v>
      </c>
      <c r="B11154">
        <v>81000</v>
      </c>
      <c r="C11154" s="6">
        <v>44256</v>
      </c>
      <c r="D11154">
        <v>-634.42999999999995</v>
      </c>
      <c r="E11154" t="str">
        <f>INDEX(LedgerMapping[[#All],[Area]],MATCH(Transactions[[#This Row],[Sub Ledger]],LedgerMapping[[#All],[Sub Ledger]],0))</f>
        <v>Income Statement</v>
      </c>
    </row>
    <row r="11155" spans="1:5" x14ac:dyDescent="0.55000000000000004">
      <c r="A11155">
        <v>8</v>
      </c>
      <c r="B11155">
        <v>81000</v>
      </c>
      <c r="C11155" s="6">
        <v>44287</v>
      </c>
      <c r="D11155">
        <v>-723.82</v>
      </c>
      <c r="E11155" t="str">
        <f>INDEX(LedgerMapping[[#All],[Area]],MATCH(Transactions[[#This Row],[Sub Ledger]],LedgerMapping[[#All],[Sub Ledger]],0))</f>
        <v>Income Statement</v>
      </c>
    </row>
    <row r="11156" spans="1:5" x14ac:dyDescent="0.55000000000000004">
      <c r="A11156">
        <v>8</v>
      </c>
      <c r="B11156">
        <v>81000</v>
      </c>
      <c r="C11156" s="6">
        <v>44317</v>
      </c>
      <c r="D11156">
        <v>-851.1</v>
      </c>
      <c r="E11156" t="str">
        <f>INDEX(LedgerMapping[[#All],[Area]],MATCH(Transactions[[#This Row],[Sub Ledger]],LedgerMapping[[#All],[Sub Ledger]],0))</f>
        <v>Income Statement</v>
      </c>
    </row>
    <row r="11157" spans="1:5" x14ac:dyDescent="0.55000000000000004">
      <c r="A11157">
        <v>8</v>
      </c>
      <c r="B11157">
        <v>81000</v>
      </c>
      <c r="C11157" s="6">
        <v>44348</v>
      </c>
      <c r="D11157">
        <v>-740.49</v>
      </c>
      <c r="E11157" t="str">
        <f>INDEX(LedgerMapping[[#All],[Area]],MATCH(Transactions[[#This Row],[Sub Ledger]],LedgerMapping[[#All],[Sub Ledger]],0))</f>
        <v>Income Statement</v>
      </c>
    </row>
    <row r="11158" spans="1:5" x14ac:dyDescent="0.55000000000000004">
      <c r="A11158">
        <v>8</v>
      </c>
      <c r="B11158">
        <v>81000</v>
      </c>
      <c r="C11158" s="6">
        <v>44378</v>
      </c>
      <c r="D11158">
        <v>-749.58</v>
      </c>
      <c r="E11158" t="str">
        <f>INDEX(LedgerMapping[[#All],[Area]],MATCH(Transactions[[#This Row],[Sub Ledger]],LedgerMapping[[#All],[Sub Ledger]],0))</f>
        <v>Income Statement</v>
      </c>
    </row>
    <row r="11159" spans="1:5" x14ac:dyDescent="0.55000000000000004">
      <c r="A11159">
        <v>8</v>
      </c>
      <c r="B11159">
        <v>81000</v>
      </c>
      <c r="C11159" s="6">
        <v>44409</v>
      </c>
      <c r="D11159">
        <v>-608.66999999999996</v>
      </c>
      <c r="E11159" t="str">
        <f>INDEX(LedgerMapping[[#All],[Area]],MATCH(Transactions[[#This Row],[Sub Ledger]],LedgerMapping[[#All],[Sub Ledger]],0))</f>
        <v>Income Statement</v>
      </c>
    </row>
    <row r="11160" spans="1:5" x14ac:dyDescent="0.55000000000000004">
      <c r="A11160">
        <v>8</v>
      </c>
      <c r="B11160">
        <v>81000</v>
      </c>
      <c r="C11160" s="6">
        <v>44440</v>
      </c>
      <c r="D11160">
        <v>-749.58</v>
      </c>
      <c r="E11160" t="str">
        <f>INDEX(LedgerMapping[[#All],[Area]],MATCH(Transactions[[#This Row],[Sub Ledger]],LedgerMapping[[#All],[Sub Ledger]],0))</f>
        <v>Income Statement</v>
      </c>
    </row>
    <row r="11161" spans="1:5" x14ac:dyDescent="0.55000000000000004">
      <c r="A11161">
        <v>8</v>
      </c>
      <c r="B11161">
        <v>81000</v>
      </c>
      <c r="C11161" s="6">
        <v>44470</v>
      </c>
      <c r="D11161">
        <v>-642</v>
      </c>
      <c r="E11161" t="str">
        <f>INDEX(LedgerMapping[[#All],[Area]],MATCH(Transactions[[#This Row],[Sub Ledger]],LedgerMapping[[#All],[Sub Ledger]],0))</f>
        <v>Income Statement</v>
      </c>
    </row>
    <row r="11162" spans="1:5" x14ac:dyDescent="0.55000000000000004">
      <c r="A11162">
        <v>8</v>
      </c>
      <c r="B11162">
        <v>81000</v>
      </c>
      <c r="C11162" s="6">
        <v>44501</v>
      </c>
      <c r="D11162">
        <v>-819.28</v>
      </c>
      <c r="E11162" t="str">
        <f>INDEX(LedgerMapping[[#All],[Area]],MATCH(Transactions[[#This Row],[Sub Ledger]],LedgerMapping[[#All],[Sub Ledger]],0))</f>
        <v>Income Statement</v>
      </c>
    </row>
    <row r="11163" spans="1:5" x14ac:dyDescent="0.55000000000000004">
      <c r="A11163">
        <v>8</v>
      </c>
      <c r="B11163">
        <v>81000</v>
      </c>
      <c r="C11163" s="6">
        <v>44531</v>
      </c>
      <c r="D11163">
        <v>-710.19</v>
      </c>
      <c r="E11163" t="str">
        <f>INDEX(LedgerMapping[[#All],[Area]],MATCH(Transactions[[#This Row],[Sub Ledger]],LedgerMapping[[#All],[Sub Ledger]],0))</f>
        <v>Income Statement</v>
      </c>
    </row>
    <row r="11164" spans="1:5" x14ac:dyDescent="0.55000000000000004">
      <c r="A11164">
        <v>8</v>
      </c>
      <c r="B11164">
        <v>81000</v>
      </c>
      <c r="C11164" s="6">
        <v>43466</v>
      </c>
      <c r="D11164">
        <v>-779.88</v>
      </c>
      <c r="E11164" t="str">
        <f>INDEX(LedgerMapping[[#All],[Area]],MATCH(Transactions[[#This Row],[Sub Ledger]],LedgerMapping[[#All],[Sub Ledger]],0))</f>
        <v>Income Statement</v>
      </c>
    </row>
    <row r="11165" spans="1:5" x14ac:dyDescent="0.55000000000000004">
      <c r="A11165">
        <v>8</v>
      </c>
      <c r="B11165">
        <v>81000</v>
      </c>
      <c r="C11165" s="6">
        <v>43497</v>
      </c>
      <c r="D11165">
        <v>-749.58</v>
      </c>
      <c r="E11165" t="str">
        <f>INDEX(LedgerMapping[[#All],[Area]],MATCH(Transactions[[#This Row],[Sub Ledger]],LedgerMapping[[#All],[Sub Ledger]],0))</f>
        <v>Income Statement</v>
      </c>
    </row>
    <row r="11166" spans="1:5" x14ac:dyDescent="0.55000000000000004">
      <c r="A11166">
        <v>8</v>
      </c>
      <c r="B11166">
        <v>81000</v>
      </c>
      <c r="C11166" s="6">
        <v>43525</v>
      </c>
      <c r="D11166">
        <v>-835.95</v>
      </c>
      <c r="E11166" t="str">
        <f>INDEX(LedgerMapping[[#All],[Area]],MATCH(Transactions[[#This Row],[Sub Ledger]],LedgerMapping[[#All],[Sub Ledger]],0))</f>
        <v>Income Statement</v>
      </c>
    </row>
    <row r="11167" spans="1:5" x14ac:dyDescent="0.55000000000000004">
      <c r="A11167">
        <v>8</v>
      </c>
      <c r="B11167">
        <v>81000</v>
      </c>
      <c r="C11167" s="6">
        <v>43556</v>
      </c>
      <c r="D11167">
        <v>-642</v>
      </c>
      <c r="E11167" t="str">
        <f>INDEX(LedgerMapping[[#All],[Area]],MATCH(Transactions[[#This Row],[Sub Ledger]],LedgerMapping[[#All],[Sub Ledger]],0))</f>
        <v>Income Statement</v>
      </c>
    </row>
    <row r="11168" spans="1:5" x14ac:dyDescent="0.55000000000000004">
      <c r="A11168">
        <v>8</v>
      </c>
      <c r="B11168">
        <v>81000</v>
      </c>
      <c r="C11168" s="6">
        <v>43586</v>
      </c>
      <c r="D11168">
        <v>-948.07</v>
      </c>
      <c r="E11168" t="str">
        <f>INDEX(LedgerMapping[[#All],[Area]],MATCH(Transactions[[#This Row],[Sub Ledger]],LedgerMapping[[#All],[Sub Ledger]],0))</f>
        <v>Income Statement</v>
      </c>
    </row>
    <row r="11169" spans="1:5" x14ac:dyDescent="0.55000000000000004">
      <c r="A11169">
        <v>8</v>
      </c>
      <c r="B11169">
        <v>81000</v>
      </c>
      <c r="C11169" s="6">
        <v>43617</v>
      </c>
      <c r="D11169">
        <v>-798.07</v>
      </c>
      <c r="E11169" t="str">
        <f>INDEX(LedgerMapping[[#All],[Area]],MATCH(Transactions[[#This Row],[Sub Ledger]],LedgerMapping[[#All],[Sub Ledger]],0))</f>
        <v>Income Statement</v>
      </c>
    </row>
    <row r="11170" spans="1:5" x14ac:dyDescent="0.55000000000000004">
      <c r="A11170">
        <v>8</v>
      </c>
      <c r="B11170">
        <v>81000</v>
      </c>
      <c r="C11170" s="6">
        <v>43647</v>
      </c>
      <c r="D11170">
        <v>-655.64</v>
      </c>
      <c r="E11170" t="str">
        <f>INDEX(LedgerMapping[[#All],[Area]],MATCH(Transactions[[#This Row],[Sub Ledger]],LedgerMapping[[#All],[Sub Ledger]],0))</f>
        <v>Income Statement</v>
      </c>
    </row>
    <row r="11171" spans="1:5" x14ac:dyDescent="0.55000000000000004">
      <c r="A11171">
        <v>8</v>
      </c>
      <c r="B11171">
        <v>81000</v>
      </c>
      <c r="C11171" s="6">
        <v>43678</v>
      </c>
      <c r="D11171">
        <v>-669.28</v>
      </c>
      <c r="E11171" t="str">
        <f>INDEX(LedgerMapping[[#All],[Area]],MATCH(Transactions[[#This Row],[Sub Ledger]],LedgerMapping[[#All],[Sub Ledger]],0))</f>
        <v>Income Statement</v>
      </c>
    </row>
    <row r="11172" spans="1:5" x14ac:dyDescent="0.55000000000000004">
      <c r="A11172">
        <v>8</v>
      </c>
      <c r="B11172">
        <v>81000</v>
      </c>
      <c r="C11172" s="6">
        <v>43709</v>
      </c>
      <c r="D11172">
        <v>-975.34</v>
      </c>
      <c r="E11172" t="str">
        <f>INDEX(LedgerMapping[[#All],[Area]],MATCH(Transactions[[#This Row],[Sub Ledger]],LedgerMapping[[#All],[Sub Ledger]],0))</f>
        <v>Income Statement</v>
      </c>
    </row>
    <row r="11173" spans="1:5" x14ac:dyDescent="0.55000000000000004">
      <c r="A11173">
        <v>8</v>
      </c>
      <c r="B11173">
        <v>81000</v>
      </c>
      <c r="C11173" s="6">
        <v>43739</v>
      </c>
      <c r="D11173">
        <v>-851.1</v>
      </c>
      <c r="E11173" t="str">
        <f>INDEX(LedgerMapping[[#All],[Area]],MATCH(Transactions[[#This Row],[Sub Ledger]],LedgerMapping[[#All],[Sub Ledger]],0))</f>
        <v>Income Statement</v>
      </c>
    </row>
    <row r="11174" spans="1:5" x14ac:dyDescent="0.55000000000000004">
      <c r="A11174">
        <v>8</v>
      </c>
      <c r="B11174">
        <v>81000</v>
      </c>
      <c r="C11174" s="6">
        <v>43770</v>
      </c>
      <c r="D11174">
        <v>-725.34</v>
      </c>
      <c r="E11174" t="str">
        <f>INDEX(LedgerMapping[[#All],[Area]],MATCH(Transactions[[#This Row],[Sub Ledger]],LedgerMapping[[#All],[Sub Ledger]],0))</f>
        <v>Income Statement</v>
      </c>
    </row>
    <row r="11175" spans="1:5" x14ac:dyDescent="0.55000000000000004">
      <c r="A11175">
        <v>8</v>
      </c>
      <c r="B11175">
        <v>81000</v>
      </c>
      <c r="C11175" s="6">
        <v>43800</v>
      </c>
      <c r="D11175">
        <v>-842.01</v>
      </c>
      <c r="E11175" t="str">
        <f>INDEX(LedgerMapping[[#All],[Area]],MATCH(Transactions[[#This Row],[Sub Ledger]],LedgerMapping[[#All],[Sub Ledger]],0))</f>
        <v>Income Statement</v>
      </c>
    </row>
    <row r="11176" spans="1:5" x14ac:dyDescent="0.55000000000000004">
      <c r="A11176">
        <v>8</v>
      </c>
      <c r="B11176">
        <v>81000</v>
      </c>
      <c r="C11176" s="6">
        <v>43831</v>
      </c>
      <c r="D11176">
        <v>-931.4</v>
      </c>
      <c r="E11176" t="str">
        <f>INDEX(LedgerMapping[[#All],[Area]],MATCH(Transactions[[#This Row],[Sub Ledger]],LedgerMapping[[#All],[Sub Ledger]],0))</f>
        <v>Income Statement</v>
      </c>
    </row>
    <row r="11177" spans="1:5" x14ac:dyDescent="0.55000000000000004">
      <c r="A11177">
        <v>8</v>
      </c>
      <c r="B11177">
        <v>81000</v>
      </c>
      <c r="C11177" s="6">
        <v>43862</v>
      </c>
      <c r="D11177">
        <v>-1084.43</v>
      </c>
      <c r="E11177" t="str">
        <f>INDEX(LedgerMapping[[#All],[Area]],MATCH(Transactions[[#This Row],[Sub Ledger]],LedgerMapping[[#All],[Sub Ledger]],0))</f>
        <v>Income Statement</v>
      </c>
    </row>
    <row r="11178" spans="1:5" x14ac:dyDescent="0.55000000000000004">
      <c r="A11178">
        <v>8</v>
      </c>
      <c r="B11178">
        <v>81000</v>
      </c>
      <c r="C11178" s="6">
        <v>43891</v>
      </c>
      <c r="D11178">
        <v>-940.49</v>
      </c>
      <c r="E11178" t="str">
        <f>INDEX(LedgerMapping[[#All],[Area]],MATCH(Transactions[[#This Row],[Sub Ledger]],LedgerMapping[[#All],[Sub Ledger]],0))</f>
        <v>Income Statement</v>
      </c>
    </row>
    <row r="11179" spans="1:5" x14ac:dyDescent="0.55000000000000004">
      <c r="A11179">
        <v>8</v>
      </c>
      <c r="B11179">
        <v>81000</v>
      </c>
      <c r="C11179" s="6">
        <v>43922</v>
      </c>
      <c r="D11179">
        <v>-916.25</v>
      </c>
      <c r="E11179" t="str">
        <f>INDEX(LedgerMapping[[#All],[Area]],MATCH(Transactions[[#This Row],[Sub Ledger]],LedgerMapping[[#All],[Sub Ledger]],0))</f>
        <v>Income Statement</v>
      </c>
    </row>
    <row r="11180" spans="1:5" x14ac:dyDescent="0.55000000000000004">
      <c r="A11180">
        <v>8</v>
      </c>
      <c r="B11180">
        <v>81000</v>
      </c>
      <c r="C11180" s="6">
        <v>43952</v>
      </c>
      <c r="D11180">
        <v>-842.01</v>
      </c>
      <c r="E11180" t="str">
        <f>INDEX(LedgerMapping[[#All],[Area]],MATCH(Transactions[[#This Row],[Sub Ledger]],LedgerMapping[[#All],[Sub Ledger]],0))</f>
        <v>Income Statement</v>
      </c>
    </row>
    <row r="11181" spans="1:5" x14ac:dyDescent="0.55000000000000004">
      <c r="A11181">
        <v>8</v>
      </c>
      <c r="B11181">
        <v>81000</v>
      </c>
      <c r="C11181" s="6">
        <v>43983</v>
      </c>
      <c r="D11181">
        <v>-1192.01</v>
      </c>
      <c r="E11181" t="str">
        <f>INDEX(LedgerMapping[[#All],[Area]],MATCH(Transactions[[#This Row],[Sub Ledger]],LedgerMapping[[#All],[Sub Ledger]],0))</f>
        <v>Income Statement</v>
      </c>
    </row>
    <row r="11182" spans="1:5" x14ac:dyDescent="0.55000000000000004">
      <c r="A11182">
        <v>8</v>
      </c>
      <c r="B11182">
        <v>81000</v>
      </c>
      <c r="C11182" s="6">
        <v>44013</v>
      </c>
      <c r="D11182">
        <v>-946.55</v>
      </c>
      <c r="E11182" t="str">
        <f>INDEX(LedgerMapping[[#All],[Area]],MATCH(Transactions[[#This Row],[Sub Ledger]],LedgerMapping[[#All],[Sub Ledger]],0))</f>
        <v>Income Statement</v>
      </c>
    </row>
    <row r="11183" spans="1:5" x14ac:dyDescent="0.55000000000000004">
      <c r="A11183">
        <v>8</v>
      </c>
      <c r="B11183">
        <v>81000</v>
      </c>
      <c r="C11183" s="6">
        <v>44044</v>
      </c>
      <c r="D11183">
        <v>-1105.6500000000001</v>
      </c>
      <c r="E11183" t="str">
        <f>INDEX(LedgerMapping[[#All],[Area]],MATCH(Transactions[[#This Row],[Sub Ledger]],LedgerMapping[[#All],[Sub Ledger]],0))</f>
        <v>Income Statement</v>
      </c>
    </row>
    <row r="11184" spans="1:5" x14ac:dyDescent="0.55000000000000004">
      <c r="A11184">
        <v>8</v>
      </c>
      <c r="B11184">
        <v>81000</v>
      </c>
      <c r="C11184" s="6">
        <v>44075</v>
      </c>
      <c r="D11184">
        <v>-851.1</v>
      </c>
      <c r="E11184" t="str">
        <f>INDEX(LedgerMapping[[#All],[Area]],MATCH(Transactions[[#This Row],[Sub Ledger]],LedgerMapping[[#All],[Sub Ledger]],0))</f>
        <v>Income Statement</v>
      </c>
    </row>
    <row r="11185" spans="1:5" x14ac:dyDescent="0.55000000000000004">
      <c r="A11185">
        <v>8</v>
      </c>
      <c r="B11185">
        <v>81000</v>
      </c>
      <c r="C11185" s="6">
        <v>44105</v>
      </c>
      <c r="D11185">
        <v>-832.91</v>
      </c>
      <c r="E11185" t="str">
        <f>INDEX(LedgerMapping[[#All],[Area]],MATCH(Transactions[[#This Row],[Sub Ledger]],LedgerMapping[[#All],[Sub Ledger]],0))</f>
        <v>Income Statement</v>
      </c>
    </row>
    <row r="11186" spans="1:5" x14ac:dyDescent="0.55000000000000004">
      <c r="A11186">
        <v>8</v>
      </c>
      <c r="B11186">
        <v>81000</v>
      </c>
      <c r="C11186" s="6">
        <v>44136</v>
      </c>
      <c r="D11186">
        <v>-878.37</v>
      </c>
      <c r="E11186" t="str">
        <f>INDEX(LedgerMapping[[#All],[Area]],MATCH(Transactions[[#This Row],[Sub Ledger]],LedgerMapping[[#All],[Sub Ledger]],0))</f>
        <v>Income Statement</v>
      </c>
    </row>
    <row r="11187" spans="1:5" x14ac:dyDescent="0.55000000000000004">
      <c r="A11187">
        <v>8</v>
      </c>
      <c r="B11187">
        <v>81000</v>
      </c>
      <c r="C11187" s="6">
        <v>44166</v>
      </c>
      <c r="D11187">
        <v>-1051.0999999999999</v>
      </c>
      <c r="E11187" t="str">
        <f>INDEX(LedgerMapping[[#All],[Area]],MATCH(Transactions[[#This Row],[Sub Ledger]],LedgerMapping[[#All],[Sub Ledger]],0))</f>
        <v>Income Statement</v>
      </c>
    </row>
    <row r="11188" spans="1:5" x14ac:dyDescent="0.55000000000000004">
      <c r="A11188">
        <v>8</v>
      </c>
      <c r="B11188">
        <v>81000</v>
      </c>
      <c r="C11188" s="6">
        <v>44197</v>
      </c>
      <c r="D11188">
        <v>-1475.35</v>
      </c>
      <c r="E11188" t="str">
        <f>INDEX(LedgerMapping[[#All],[Area]],MATCH(Transactions[[#This Row],[Sub Ledger]],LedgerMapping[[#All],[Sub Ledger]],0))</f>
        <v>Income Statement</v>
      </c>
    </row>
    <row r="11189" spans="1:5" x14ac:dyDescent="0.55000000000000004">
      <c r="A11189">
        <v>8</v>
      </c>
      <c r="B11189">
        <v>81000</v>
      </c>
      <c r="C11189" s="6">
        <v>44228</v>
      </c>
      <c r="D11189">
        <v>-1269.29</v>
      </c>
      <c r="E11189" t="str">
        <f>INDEX(LedgerMapping[[#All],[Area]],MATCH(Transactions[[#This Row],[Sub Ledger]],LedgerMapping[[#All],[Sub Ledger]],0))</f>
        <v>Income Statement</v>
      </c>
    </row>
    <row r="11190" spans="1:5" x14ac:dyDescent="0.55000000000000004">
      <c r="A11190">
        <v>8</v>
      </c>
      <c r="B11190">
        <v>81000</v>
      </c>
      <c r="C11190" s="6">
        <v>44256</v>
      </c>
      <c r="D11190">
        <v>-1537.47</v>
      </c>
      <c r="E11190" t="str">
        <f>INDEX(LedgerMapping[[#All],[Area]],MATCH(Transactions[[#This Row],[Sub Ledger]],LedgerMapping[[#All],[Sub Ledger]],0))</f>
        <v>Income Statement</v>
      </c>
    </row>
    <row r="11191" spans="1:5" x14ac:dyDescent="0.55000000000000004">
      <c r="A11191">
        <v>8</v>
      </c>
      <c r="B11191">
        <v>81000</v>
      </c>
      <c r="C11191" s="6">
        <v>44287</v>
      </c>
      <c r="D11191">
        <v>-1331.41</v>
      </c>
      <c r="E11191" t="str">
        <f>INDEX(LedgerMapping[[#All],[Area]],MATCH(Transactions[[#This Row],[Sub Ledger]],LedgerMapping[[#All],[Sub Ledger]],0))</f>
        <v>Income Statement</v>
      </c>
    </row>
    <row r="11192" spans="1:5" x14ac:dyDescent="0.55000000000000004">
      <c r="A11192">
        <v>8</v>
      </c>
      <c r="B11192">
        <v>81000</v>
      </c>
      <c r="C11192" s="6">
        <v>44317</v>
      </c>
      <c r="D11192">
        <v>-1625.35</v>
      </c>
      <c r="E11192" t="str">
        <f>INDEX(LedgerMapping[[#All],[Area]],MATCH(Transactions[[#This Row],[Sub Ledger]],LedgerMapping[[#All],[Sub Ledger]],0))</f>
        <v>Income Statement</v>
      </c>
    </row>
    <row r="11193" spans="1:5" x14ac:dyDescent="0.55000000000000004">
      <c r="A11193">
        <v>8</v>
      </c>
      <c r="B11193">
        <v>81000</v>
      </c>
      <c r="C11193" s="6">
        <v>44348</v>
      </c>
      <c r="D11193">
        <v>-1351.11</v>
      </c>
      <c r="E11193" t="str">
        <f>INDEX(LedgerMapping[[#All],[Area]],MATCH(Transactions[[#This Row],[Sub Ledger]],LedgerMapping[[#All],[Sub Ledger]],0))</f>
        <v>Income Statement</v>
      </c>
    </row>
    <row r="11194" spans="1:5" x14ac:dyDescent="0.55000000000000004">
      <c r="A11194">
        <v>8</v>
      </c>
      <c r="B11194">
        <v>81000</v>
      </c>
      <c r="C11194" s="6">
        <v>44378</v>
      </c>
      <c r="D11194">
        <v>-1255.6500000000001</v>
      </c>
      <c r="E11194" t="str">
        <f>INDEX(LedgerMapping[[#All],[Area]],MATCH(Transactions[[#This Row],[Sub Ledger]],LedgerMapping[[#All],[Sub Ledger]],0))</f>
        <v>Income Statement</v>
      </c>
    </row>
    <row r="11195" spans="1:5" x14ac:dyDescent="0.55000000000000004">
      <c r="A11195">
        <v>8</v>
      </c>
      <c r="B11195">
        <v>81000</v>
      </c>
      <c r="C11195" s="6">
        <v>44409</v>
      </c>
      <c r="D11195">
        <v>-1305.6500000000001</v>
      </c>
      <c r="E11195" t="str">
        <f>INDEX(LedgerMapping[[#All],[Area]],MATCH(Transactions[[#This Row],[Sub Ledger]],LedgerMapping[[#All],[Sub Ledger]],0))</f>
        <v>Income Statement</v>
      </c>
    </row>
    <row r="11196" spans="1:5" x14ac:dyDescent="0.55000000000000004">
      <c r="A11196">
        <v>8</v>
      </c>
      <c r="B11196">
        <v>81000</v>
      </c>
      <c r="C11196" s="6">
        <v>44440</v>
      </c>
      <c r="D11196">
        <v>-1305.6500000000001</v>
      </c>
      <c r="E11196" t="str">
        <f>INDEX(LedgerMapping[[#All],[Area]],MATCH(Transactions[[#This Row],[Sub Ledger]],LedgerMapping[[#All],[Sub Ledger]],0))</f>
        <v>Income Statement</v>
      </c>
    </row>
    <row r="11197" spans="1:5" x14ac:dyDescent="0.55000000000000004">
      <c r="A11197">
        <v>8</v>
      </c>
      <c r="B11197">
        <v>81000</v>
      </c>
      <c r="C11197" s="6">
        <v>44470</v>
      </c>
      <c r="D11197">
        <v>-1502.62</v>
      </c>
      <c r="E11197" t="str">
        <f>INDEX(LedgerMapping[[#All],[Area]],MATCH(Transactions[[#This Row],[Sub Ledger]],LedgerMapping[[#All],[Sub Ledger]],0))</f>
        <v>Income Statement</v>
      </c>
    </row>
    <row r="11198" spans="1:5" x14ac:dyDescent="0.55000000000000004">
      <c r="A11198">
        <v>8</v>
      </c>
      <c r="B11198">
        <v>81000</v>
      </c>
      <c r="C11198" s="6">
        <v>44501</v>
      </c>
      <c r="D11198">
        <v>-1310.2</v>
      </c>
      <c r="E11198" t="str">
        <f>INDEX(LedgerMapping[[#All],[Area]],MATCH(Transactions[[#This Row],[Sub Ledger]],LedgerMapping[[#All],[Sub Ledger]],0))</f>
        <v>Income Statement</v>
      </c>
    </row>
    <row r="11199" spans="1:5" x14ac:dyDescent="0.55000000000000004">
      <c r="A11199">
        <v>8</v>
      </c>
      <c r="B11199">
        <v>81000</v>
      </c>
      <c r="C11199" s="6">
        <v>44531</v>
      </c>
      <c r="D11199">
        <v>-1319.29</v>
      </c>
      <c r="E11199" t="str">
        <f>INDEX(LedgerMapping[[#All],[Area]],MATCH(Transactions[[#This Row],[Sub Ledger]],LedgerMapping[[#All],[Sub Ledger]],0))</f>
        <v>Income Statement</v>
      </c>
    </row>
    <row r="11200" spans="1:5" x14ac:dyDescent="0.55000000000000004">
      <c r="A11200">
        <v>8</v>
      </c>
      <c r="B11200">
        <v>81000</v>
      </c>
      <c r="C11200" s="6">
        <v>43466</v>
      </c>
      <c r="D11200">
        <v>-382.91</v>
      </c>
      <c r="E11200" t="str">
        <f>INDEX(LedgerMapping[[#All],[Area]],MATCH(Transactions[[#This Row],[Sub Ledger]],LedgerMapping[[#All],[Sub Ledger]],0))</f>
        <v>Income Statement</v>
      </c>
    </row>
    <row r="11201" spans="1:5" x14ac:dyDescent="0.55000000000000004">
      <c r="A11201">
        <v>8</v>
      </c>
      <c r="B11201">
        <v>81000</v>
      </c>
      <c r="C11201" s="6">
        <v>43497</v>
      </c>
      <c r="D11201">
        <v>-417.76</v>
      </c>
      <c r="E11201" t="str">
        <f>INDEX(LedgerMapping[[#All],[Area]],MATCH(Transactions[[#This Row],[Sub Ledger]],LedgerMapping[[#All],[Sub Ledger]],0))</f>
        <v>Income Statement</v>
      </c>
    </row>
    <row r="11202" spans="1:5" x14ac:dyDescent="0.55000000000000004">
      <c r="A11202">
        <v>8</v>
      </c>
      <c r="B11202">
        <v>81000</v>
      </c>
      <c r="C11202" s="6">
        <v>43525</v>
      </c>
      <c r="D11202">
        <v>-316.24</v>
      </c>
      <c r="E11202" t="str">
        <f>INDEX(LedgerMapping[[#All],[Area]],MATCH(Transactions[[#This Row],[Sub Ledger]],LedgerMapping[[#All],[Sub Ledger]],0))</f>
        <v>Income Statement</v>
      </c>
    </row>
    <row r="11203" spans="1:5" x14ac:dyDescent="0.55000000000000004">
      <c r="A11203">
        <v>8</v>
      </c>
      <c r="B11203">
        <v>81000</v>
      </c>
      <c r="C11203" s="6">
        <v>43556</v>
      </c>
      <c r="D11203">
        <v>-502.61</v>
      </c>
      <c r="E11203" t="str">
        <f>INDEX(LedgerMapping[[#All],[Area]],MATCH(Transactions[[#This Row],[Sub Ledger]],LedgerMapping[[#All],[Sub Ledger]],0))</f>
        <v>Income Statement</v>
      </c>
    </row>
    <row r="11204" spans="1:5" x14ac:dyDescent="0.55000000000000004">
      <c r="A11204">
        <v>8</v>
      </c>
      <c r="B11204">
        <v>81000</v>
      </c>
      <c r="C11204" s="6">
        <v>43586</v>
      </c>
      <c r="D11204">
        <v>-463.21</v>
      </c>
      <c r="E11204" t="str">
        <f>INDEX(LedgerMapping[[#All],[Area]],MATCH(Transactions[[#This Row],[Sub Ledger]],LedgerMapping[[#All],[Sub Ledger]],0))</f>
        <v>Income Statement</v>
      </c>
    </row>
    <row r="11205" spans="1:5" x14ac:dyDescent="0.55000000000000004">
      <c r="A11205">
        <v>8</v>
      </c>
      <c r="B11205">
        <v>81000</v>
      </c>
      <c r="C11205" s="6">
        <v>43617</v>
      </c>
      <c r="D11205">
        <v>-385.94</v>
      </c>
      <c r="E11205" t="str">
        <f>INDEX(LedgerMapping[[#All],[Area]],MATCH(Transactions[[#This Row],[Sub Ledger]],LedgerMapping[[#All],[Sub Ledger]],0))</f>
        <v>Income Statement</v>
      </c>
    </row>
    <row r="11206" spans="1:5" x14ac:dyDescent="0.55000000000000004">
      <c r="A11206">
        <v>8</v>
      </c>
      <c r="B11206">
        <v>81000</v>
      </c>
      <c r="C11206" s="6">
        <v>43647</v>
      </c>
      <c r="D11206">
        <v>-316.24</v>
      </c>
      <c r="E11206" t="str">
        <f>INDEX(LedgerMapping[[#All],[Area]],MATCH(Transactions[[#This Row],[Sub Ledger]],LedgerMapping[[#All],[Sub Ledger]],0))</f>
        <v>Income Statement</v>
      </c>
    </row>
    <row r="11207" spans="1:5" x14ac:dyDescent="0.55000000000000004">
      <c r="A11207">
        <v>8</v>
      </c>
      <c r="B11207">
        <v>81000</v>
      </c>
      <c r="C11207" s="6">
        <v>43678</v>
      </c>
      <c r="D11207">
        <v>-385.94</v>
      </c>
      <c r="E11207" t="str">
        <f>INDEX(LedgerMapping[[#All],[Area]],MATCH(Transactions[[#This Row],[Sub Ledger]],LedgerMapping[[#All],[Sub Ledger]],0))</f>
        <v>Income Statement</v>
      </c>
    </row>
    <row r="11208" spans="1:5" x14ac:dyDescent="0.55000000000000004">
      <c r="A11208">
        <v>8</v>
      </c>
      <c r="B11208">
        <v>81000</v>
      </c>
      <c r="C11208" s="6">
        <v>43709</v>
      </c>
      <c r="D11208">
        <v>-537.45000000000005</v>
      </c>
      <c r="E11208" t="str">
        <f>INDEX(LedgerMapping[[#All],[Area]],MATCH(Transactions[[#This Row],[Sub Ledger]],LedgerMapping[[#All],[Sub Ledger]],0))</f>
        <v>Income Statement</v>
      </c>
    </row>
    <row r="11209" spans="1:5" x14ac:dyDescent="0.55000000000000004">
      <c r="A11209">
        <v>8</v>
      </c>
      <c r="B11209">
        <v>81000</v>
      </c>
      <c r="C11209" s="6">
        <v>43739</v>
      </c>
      <c r="D11209">
        <v>-402.6</v>
      </c>
      <c r="E11209" t="str">
        <f>INDEX(LedgerMapping[[#All],[Area]],MATCH(Transactions[[#This Row],[Sub Ledger]],LedgerMapping[[#All],[Sub Ledger]],0))</f>
        <v>Income Statement</v>
      </c>
    </row>
    <row r="11210" spans="1:5" x14ac:dyDescent="0.55000000000000004">
      <c r="A11210">
        <v>8</v>
      </c>
      <c r="B11210">
        <v>81000</v>
      </c>
      <c r="C11210" s="6">
        <v>43770</v>
      </c>
      <c r="D11210">
        <v>-284.42</v>
      </c>
      <c r="E11210" t="str">
        <f>INDEX(LedgerMapping[[#All],[Area]],MATCH(Transactions[[#This Row],[Sub Ledger]],LedgerMapping[[#All],[Sub Ledger]],0))</f>
        <v>Income Statement</v>
      </c>
    </row>
    <row r="11211" spans="1:5" x14ac:dyDescent="0.55000000000000004">
      <c r="A11211">
        <v>8</v>
      </c>
      <c r="B11211">
        <v>81000</v>
      </c>
      <c r="C11211" s="6">
        <v>43800</v>
      </c>
      <c r="D11211">
        <v>-405.63</v>
      </c>
      <c r="E11211" t="str">
        <f>INDEX(LedgerMapping[[#All],[Area]],MATCH(Transactions[[#This Row],[Sub Ledger]],LedgerMapping[[#All],[Sub Ledger]],0))</f>
        <v>Income Statement</v>
      </c>
    </row>
    <row r="11212" spans="1:5" x14ac:dyDescent="0.55000000000000004">
      <c r="A11212">
        <v>8</v>
      </c>
      <c r="B11212">
        <v>81000</v>
      </c>
      <c r="C11212" s="6">
        <v>43831</v>
      </c>
      <c r="D11212">
        <v>-385.94</v>
      </c>
      <c r="E11212" t="str">
        <f>INDEX(LedgerMapping[[#All],[Area]],MATCH(Transactions[[#This Row],[Sub Ledger]],LedgerMapping[[#All],[Sub Ledger]],0))</f>
        <v>Income Statement</v>
      </c>
    </row>
    <row r="11213" spans="1:5" x14ac:dyDescent="0.55000000000000004">
      <c r="A11213">
        <v>8</v>
      </c>
      <c r="B11213">
        <v>81000</v>
      </c>
      <c r="C11213" s="6">
        <v>43862</v>
      </c>
      <c r="D11213">
        <v>-402.6</v>
      </c>
      <c r="E11213" t="str">
        <f>INDEX(LedgerMapping[[#All],[Area]],MATCH(Transactions[[#This Row],[Sub Ledger]],LedgerMapping[[#All],[Sub Ledger]],0))</f>
        <v>Income Statement</v>
      </c>
    </row>
    <row r="11214" spans="1:5" x14ac:dyDescent="0.55000000000000004">
      <c r="A11214">
        <v>8</v>
      </c>
      <c r="B11214">
        <v>81000</v>
      </c>
      <c r="C11214" s="6">
        <v>43891</v>
      </c>
      <c r="D11214">
        <v>-458.67</v>
      </c>
      <c r="E11214" t="str">
        <f>INDEX(LedgerMapping[[#All],[Area]],MATCH(Transactions[[#This Row],[Sub Ledger]],LedgerMapping[[#All],[Sub Ledger]],0))</f>
        <v>Income Statement</v>
      </c>
    </row>
    <row r="11215" spans="1:5" x14ac:dyDescent="0.55000000000000004">
      <c r="A11215">
        <v>8</v>
      </c>
      <c r="B11215">
        <v>81000</v>
      </c>
      <c r="C11215" s="6">
        <v>43922</v>
      </c>
      <c r="D11215">
        <v>-370.79</v>
      </c>
      <c r="E11215" t="str">
        <f>INDEX(LedgerMapping[[#All],[Area]],MATCH(Transactions[[#This Row],[Sub Ledger]],LedgerMapping[[#All],[Sub Ledger]],0))</f>
        <v>Income Statement</v>
      </c>
    </row>
    <row r="11216" spans="1:5" x14ac:dyDescent="0.55000000000000004">
      <c r="A11216">
        <v>8</v>
      </c>
      <c r="B11216">
        <v>81000</v>
      </c>
      <c r="C11216" s="6">
        <v>43952</v>
      </c>
      <c r="D11216">
        <v>-385.94</v>
      </c>
      <c r="E11216" t="str">
        <f>INDEX(LedgerMapping[[#All],[Area]],MATCH(Transactions[[#This Row],[Sub Ledger]],LedgerMapping[[#All],[Sub Ledger]],0))</f>
        <v>Income Statement</v>
      </c>
    </row>
    <row r="11217" spans="1:5" x14ac:dyDescent="0.55000000000000004">
      <c r="A11217">
        <v>8</v>
      </c>
      <c r="B11217">
        <v>81000</v>
      </c>
      <c r="C11217" s="6">
        <v>43983</v>
      </c>
      <c r="D11217">
        <v>-555.64</v>
      </c>
      <c r="E11217" t="str">
        <f>INDEX(LedgerMapping[[#All],[Area]],MATCH(Transactions[[#This Row],[Sub Ledger]],LedgerMapping[[#All],[Sub Ledger]],0))</f>
        <v>Income Statement</v>
      </c>
    </row>
    <row r="11218" spans="1:5" x14ac:dyDescent="0.55000000000000004">
      <c r="A11218">
        <v>8</v>
      </c>
      <c r="B11218">
        <v>81000</v>
      </c>
      <c r="C11218" s="6">
        <v>44013</v>
      </c>
      <c r="D11218">
        <v>-532.91</v>
      </c>
      <c r="E11218" t="str">
        <f>INDEX(LedgerMapping[[#All],[Area]],MATCH(Transactions[[#This Row],[Sub Ledger]],LedgerMapping[[#All],[Sub Ledger]],0))</f>
        <v>Income Statement</v>
      </c>
    </row>
    <row r="11219" spans="1:5" x14ac:dyDescent="0.55000000000000004">
      <c r="A11219">
        <v>8</v>
      </c>
      <c r="B11219">
        <v>81000</v>
      </c>
      <c r="C11219" s="6">
        <v>44044</v>
      </c>
      <c r="D11219">
        <v>-532.91</v>
      </c>
      <c r="E11219" t="str">
        <f>INDEX(LedgerMapping[[#All],[Area]],MATCH(Transactions[[#This Row],[Sub Ledger]],LedgerMapping[[#All],[Sub Ledger]],0))</f>
        <v>Income Statement</v>
      </c>
    </row>
    <row r="11220" spans="1:5" x14ac:dyDescent="0.55000000000000004">
      <c r="A11220">
        <v>8</v>
      </c>
      <c r="B11220">
        <v>81000</v>
      </c>
      <c r="C11220" s="6">
        <v>44075</v>
      </c>
      <c r="D11220">
        <v>-443.51</v>
      </c>
      <c r="E11220" t="str">
        <f>INDEX(LedgerMapping[[#All],[Area]],MATCH(Transactions[[#This Row],[Sub Ledger]],LedgerMapping[[#All],[Sub Ledger]],0))</f>
        <v>Income Statement</v>
      </c>
    </row>
    <row r="11221" spans="1:5" x14ac:dyDescent="0.55000000000000004">
      <c r="A11221">
        <v>8</v>
      </c>
      <c r="B11221">
        <v>81000</v>
      </c>
      <c r="C11221" s="6">
        <v>44105</v>
      </c>
      <c r="D11221">
        <v>-417.76</v>
      </c>
      <c r="E11221" t="str">
        <f>INDEX(LedgerMapping[[#All],[Area]],MATCH(Transactions[[#This Row],[Sub Ledger]],LedgerMapping[[#All],[Sub Ledger]],0))</f>
        <v>Income Statement</v>
      </c>
    </row>
    <row r="11222" spans="1:5" x14ac:dyDescent="0.55000000000000004">
      <c r="A11222">
        <v>8</v>
      </c>
      <c r="B11222">
        <v>81000</v>
      </c>
      <c r="C11222" s="6">
        <v>44136</v>
      </c>
      <c r="D11222">
        <v>-482.91</v>
      </c>
      <c r="E11222" t="str">
        <f>INDEX(LedgerMapping[[#All],[Area]],MATCH(Transactions[[#This Row],[Sub Ledger]],LedgerMapping[[#All],[Sub Ledger]],0))</f>
        <v>Income Statement</v>
      </c>
    </row>
    <row r="11223" spans="1:5" x14ac:dyDescent="0.55000000000000004">
      <c r="A11223">
        <v>8</v>
      </c>
      <c r="B11223">
        <v>81000</v>
      </c>
      <c r="C11223" s="6">
        <v>44166</v>
      </c>
      <c r="D11223">
        <v>-502.61</v>
      </c>
      <c r="E11223" t="str">
        <f>INDEX(LedgerMapping[[#All],[Area]],MATCH(Transactions[[#This Row],[Sub Ledger]],LedgerMapping[[#All],[Sub Ledger]],0))</f>
        <v>Income Statement</v>
      </c>
    </row>
    <row r="11224" spans="1:5" x14ac:dyDescent="0.55000000000000004">
      <c r="A11224">
        <v>8</v>
      </c>
      <c r="B11224">
        <v>81000</v>
      </c>
      <c r="C11224" s="6">
        <v>44197</v>
      </c>
      <c r="D11224">
        <v>-661.7</v>
      </c>
      <c r="E11224" t="str">
        <f>INDEX(LedgerMapping[[#All],[Area]],MATCH(Transactions[[#This Row],[Sub Ledger]],LedgerMapping[[#All],[Sub Ledger]],0))</f>
        <v>Income Statement</v>
      </c>
    </row>
    <row r="11225" spans="1:5" x14ac:dyDescent="0.55000000000000004">
      <c r="A11225">
        <v>8</v>
      </c>
      <c r="B11225">
        <v>81000</v>
      </c>
      <c r="C11225" s="6">
        <v>44228</v>
      </c>
      <c r="D11225">
        <v>-867.76</v>
      </c>
      <c r="E11225" t="str">
        <f>INDEX(LedgerMapping[[#All],[Area]],MATCH(Transactions[[#This Row],[Sub Ledger]],LedgerMapping[[#All],[Sub Ledger]],0))</f>
        <v>Income Statement</v>
      </c>
    </row>
    <row r="11226" spans="1:5" x14ac:dyDescent="0.55000000000000004">
      <c r="A11226">
        <v>8</v>
      </c>
      <c r="B11226">
        <v>81000</v>
      </c>
      <c r="C11226" s="6">
        <v>44256</v>
      </c>
      <c r="D11226">
        <v>-655.64</v>
      </c>
      <c r="E11226" t="str">
        <f>INDEX(LedgerMapping[[#All],[Area]],MATCH(Transactions[[#This Row],[Sub Ledger]],LedgerMapping[[#All],[Sub Ledger]],0))</f>
        <v>Income Statement</v>
      </c>
    </row>
    <row r="11227" spans="1:5" x14ac:dyDescent="0.55000000000000004">
      <c r="A11227">
        <v>8</v>
      </c>
      <c r="B11227">
        <v>81000</v>
      </c>
      <c r="C11227" s="6">
        <v>44287</v>
      </c>
      <c r="D11227">
        <v>-628.37</v>
      </c>
      <c r="E11227" t="str">
        <f>INDEX(LedgerMapping[[#All],[Area]],MATCH(Transactions[[#This Row],[Sub Ledger]],LedgerMapping[[#All],[Sub Ledger]],0))</f>
        <v>Income Statement</v>
      </c>
    </row>
    <row r="11228" spans="1:5" x14ac:dyDescent="0.55000000000000004">
      <c r="A11228">
        <v>8</v>
      </c>
      <c r="B11228">
        <v>81000</v>
      </c>
      <c r="C11228" s="6">
        <v>44317</v>
      </c>
      <c r="D11228">
        <v>-592</v>
      </c>
      <c r="E11228" t="str">
        <f>INDEX(LedgerMapping[[#All],[Area]],MATCH(Transactions[[#This Row],[Sub Ledger]],LedgerMapping[[#All],[Sub Ledger]],0))</f>
        <v>Income Statement</v>
      </c>
    </row>
    <row r="11229" spans="1:5" x14ac:dyDescent="0.55000000000000004">
      <c r="A11229">
        <v>8</v>
      </c>
      <c r="B11229">
        <v>81000</v>
      </c>
      <c r="C11229" s="6">
        <v>44348</v>
      </c>
      <c r="D11229">
        <v>-717.76</v>
      </c>
      <c r="E11229" t="str">
        <f>INDEX(LedgerMapping[[#All],[Area]],MATCH(Transactions[[#This Row],[Sub Ledger]],LedgerMapping[[#All],[Sub Ledger]],0))</f>
        <v>Income Statement</v>
      </c>
    </row>
    <row r="11230" spans="1:5" x14ac:dyDescent="0.55000000000000004">
      <c r="A11230">
        <v>8</v>
      </c>
      <c r="B11230">
        <v>81000</v>
      </c>
      <c r="C11230" s="6">
        <v>44378</v>
      </c>
      <c r="D11230">
        <v>-620.79</v>
      </c>
      <c r="E11230" t="str">
        <f>INDEX(LedgerMapping[[#All],[Area]],MATCH(Transactions[[#This Row],[Sub Ledger]],LedgerMapping[[#All],[Sub Ledger]],0))</f>
        <v>Income Statement</v>
      </c>
    </row>
    <row r="11231" spans="1:5" x14ac:dyDescent="0.55000000000000004">
      <c r="A11231">
        <v>8</v>
      </c>
      <c r="B11231">
        <v>81000</v>
      </c>
      <c r="C11231" s="6">
        <v>44409</v>
      </c>
      <c r="D11231">
        <v>-796.55</v>
      </c>
      <c r="E11231" t="str">
        <f>INDEX(LedgerMapping[[#All],[Area]],MATCH(Transactions[[#This Row],[Sub Ledger]],LedgerMapping[[#All],[Sub Ledger]],0))</f>
        <v>Income Statement</v>
      </c>
    </row>
    <row r="11232" spans="1:5" x14ac:dyDescent="0.55000000000000004">
      <c r="A11232">
        <v>8</v>
      </c>
      <c r="B11232">
        <v>81000</v>
      </c>
      <c r="C11232" s="6">
        <v>44440</v>
      </c>
      <c r="D11232">
        <v>-642</v>
      </c>
      <c r="E11232" t="str">
        <f>INDEX(LedgerMapping[[#All],[Area]],MATCH(Transactions[[#This Row],[Sub Ledger]],LedgerMapping[[#All],[Sub Ledger]],0))</f>
        <v>Income Statement</v>
      </c>
    </row>
    <row r="11233" spans="1:5" x14ac:dyDescent="0.55000000000000004">
      <c r="A11233">
        <v>8</v>
      </c>
      <c r="B11233">
        <v>81000</v>
      </c>
      <c r="C11233" s="6">
        <v>44470</v>
      </c>
      <c r="D11233">
        <v>-608.66999999999996</v>
      </c>
      <c r="E11233" t="str">
        <f>INDEX(LedgerMapping[[#All],[Area]],MATCH(Transactions[[#This Row],[Sub Ledger]],LedgerMapping[[#All],[Sub Ledger]],0))</f>
        <v>Income Statement</v>
      </c>
    </row>
    <row r="11234" spans="1:5" x14ac:dyDescent="0.55000000000000004">
      <c r="A11234">
        <v>8</v>
      </c>
      <c r="B11234">
        <v>81000</v>
      </c>
      <c r="C11234" s="6">
        <v>44501</v>
      </c>
      <c r="D11234">
        <v>-835.95</v>
      </c>
      <c r="E11234" t="str">
        <f>INDEX(LedgerMapping[[#All],[Area]],MATCH(Transactions[[#This Row],[Sub Ledger]],LedgerMapping[[#All],[Sub Ledger]],0))</f>
        <v>Income Statement</v>
      </c>
    </row>
    <row r="11235" spans="1:5" x14ac:dyDescent="0.55000000000000004">
      <c r="A11235">
        <v>8</v>
      </c>
      <c r="B11235">
        <v>81000</v>
      </c>
      <c r="C11235" s="6">
        <v>44531</v>
      </c>
      <c r="D11235">
        <v>-537.45000000000005</v>
      </c>
      <c r="E11235" t="str">
        <f>INDEX(LedgerMapping[[#All],[Area]],MATCH(Transactions[[#This Row],[Sub Ledger]],LedgerMapping[[#All],[Sub Ledger]],0))</f>
        <v>Income Statement</v>
      </c>
    </row>
    <row r="11236" spans="1:5" x14ac:dyDescent="0.55000000000000004">
      <c r="A11236">
        <v>8</v>
      </c>
      <c r="B11236">
        <v>81000</v>
      </c>
      <c r="C11236" s="6">
        <v>44256</v>
      </c>
      <c r="D11236">
        <v>-609.76</v>
      </c>
      <c r="E11236" t="str">
        <f>INDEX(LedgerMapping[[#All],[Area]],MATCH(Transactions[[#This Row],[Sub Ledger]],LedgerMapping[[#All],[Sub Ledger]],0))</f>
        <v>Income Statement</v>
      </c>
    </row>
    <row r="11237" spans="1:5" x14ac:dyDescent="0.55000000000000004">
      <c r="A11237">
        <v>8</v>
      </c>
      <c r="B11237">
        <v>81000</v>
      </c>
      <c r="C11237" s="6">
        <v>44256</v>
      </c>
      <c r="D11237">
        <v>-1231.2112999999999</v>
      </c>
      <c r="E11237" t="str">
        <f>INDEX(LedgerMapping[[#All],[Area]],MATCH(Transactions[[#This Row],[Sub Ledger]],LedgerMapping[[#All],[Sub Ledger]],0))</f>
        <v>Income Statement</v>
      </c>
    </row>
    <row r="11238" spans="1:5" x14ac:dyDescent="0.55000000000000004">
      <c r="A11238">
        <v>8</v>
      </c>
      <c r="B11238">
        <v>81000</v>
      </c>
      <c r="C11238" s="6">
        <v>44256</v>
      </c>
      <c r="D11238">
        <v>-824.37199999999996</v>
      </c>
      <c r="E11238" t="str">
        <f>INDEX(LedgerMapping[[#All],[Area]],MATCH(Transactions[[#This Row],[Sub Ledger]],LedgerMapping[[#All],[Sub Ledger]],0))</f>
        <v>Income Statement</v>
      </c>
    </row>
    <row r="11239" spans="1:5" x14ac:dyDescent="0.55000000000000004">
      <c r="A11239">
        <v>8</v>
      </c>
      <c r="B11239">
        <v>80000</v>
      </c>
      <c r="C11239" s="6">
        <v>43709</v>
      </c>
      <c r="D11239">
        <v>-764.73</v>
      </c>
      <c r="E11239" t="str">
        <f>INDEX(LedgerMapping[[#All],[Area]],MATCH(Transactions[[#This Row],[Sub Ledger]],LedgerMapping[[#All],[Sub Ledger]],0))</f>
        <v>Income Statement</v>
      </c>
    </row>
    <row r="11240" spans="1:5" x14ac:dyDescent="0.55000000000000004">
      <c r="A11240">
        <v>8</v>
      </c>
      <c r="B11240">
        <v>80000</v>
      </c>
      <c r="C11240" s="6">
        <v>43497</v>
      </c>
      <c r="D11240">
        <v>-701.09</v>
      </c>
      <c r="E11240" t="str">
        <f>INDEX(LedgerMapping[[#All],[Area]],MATCH(Transactions[[#This Row],[Sub Ledger]],LedgerMapping[[#All],[Sub Ledger]],0))</f>
        <v>Income Statement</v>
      </c>
    </row>
    <row r="11241" spans="1:5" x14ac:dyDescent="0.55000000000000004">
      <c r="A11241">
        <v>8</v>
      </c>
      <c r="B11241">
        <v>80000</v>
      </c>
      <c r="C11241" s="6">
        <v>43525</v>
      </c>
      <c r="D11241">
        <v>-687.46</v>
      </c>
      <c r="E11241" t="str">
        <f>INDEX(LedgerMapping[[#All],[Area]],MATCH(Transactions[[#This Row],[Sub Ledger]],LedgerMapping[[#All],[Sub Ledger]],0))</f>
        <v>Income Statement</v>
      </c>
    </row>
    <row r="11242" spans="1:5" x14ac:dyDescent="0.55000000000000004">
      <c r="A11242">
        <v>8</v>
      </c>
      <c r="B11242">
        <v>80000</v>
      </c>
      <c r="C11242" s="6">
        <v>43556</v>
      </c>
      <c r="D11242">
        <v>-740.49</v>
      </c>
      <c r="E11242" t="str">
        <f>INDEX(LedgerMapping[[#All],[Area]],MATCH(Transactions[[#This Row],[Sub Ledger]],LedgerMapping[[#All],[Sub Ledger]],0))</f>
        <v>Income Statement</v>
      </c>
    </row>
    <row r="11243" spans="1:5" x14ac:dyDescent="0.55000000000000004">
      <c r="A11243">
        <v>8</v>
      </c>
      <c r="B11243">
        <v>80000</v>
      </c>
      <c r="C11243" s="6">
        <v>43586</v>
      </c>
      <c r="D11243">
        <v>-643.52</v>
      </c>
      <c r="E11243" t="str">
        <f>INDEX(LedgerMapping[[#All],[Area]],MATCH(Transactions[[#This Row],[Sub Ledger]],LedgerMapping[[#All],[Sub Ledger]],0))</f>
        <v>Income Statement</v>
      </c>
    </row>
    <row r="11244" spans="1:5" x14ac:dyDescent="0.55000000000000004">
      <c r="A11244">
        <v>8</v>
      </c>
      <c r="B11244">
        <v>80000</v>
      </c>
      <c r="C11244" s="6">
        <v>43617</v>
      </c>
      <c r="D11244">
        <v>-669.28</v>
      </c>
      <c r="E11244" t="str">
        <f>INDEX(LedgerMapping[[#All],[Area]],MATCH(Transactions[[#This Row],[Sub Ledger]],LedgerMapping[[#All],[Sub Ledger]],0))</f>
        <v>Income Statement</v>
      </c>
    </row>
    <row r="11245" spans="1:5" x14ac:dyDescent="0.55000000000000004">
      <c r="A11245">
        <v>8</v>
      </c>
      <c r="B11245">
        <v>80000</v>
      </c>
      <c r="C11245" s="6">
        <v>43647</v>
      </c>
      <c r="D11245">
        <v>-487.45</v>
      </c>
      <c r="E11245" t="str">
        <f>INDEX(LedgerMapping[[#All],[Area]],MATCH(Transactions[[#This Row],[Sub Ledger]],LedgerMapping[[#All],[Sub Ledger]],0))</f>
        <v>Income Statement</v>
      </c>
    </row>
    <row r="11246" spans="1:5" x14ac:dyDescent="0.55000000000000004">
      <c r="A11246">
        <v>8</v>
      </c>
      <c r="B11246">
        <v>80000</v>
      </c>
      <c r="C11246" s="6">
        <v>43678</v>
      </c>
      <c r="D11246">
        <v>-478.36</v>
      </c>
      <c r="E11246" t="str">
        <f>INDEX(LedgerMapping[[#All],[Area]],MATCH(Transactions[[#This Row],[Sub Ledger]],LedgerMapping[[#All],[Sub Ledger]],0))</f>
        <v>Income Statement</v>
      </c>
    </row>
    <row r="11247" spans="1:5" x14ac:dyDescent="0.55000000000000004">
      <c r="A11247">
        <v>8</v>
      </c>
      <c r="B11247">
        <v>80000</v>
      </c>
      <c r="C11247" s="6">
        <v>43466</v>
      </c>
      <c r="D11247">
        <v>-598.05999999999995</v>
      </c>
      <c r="E11247" t="str">
        <f>INDEX(LedgerMapping[[#All],[Area]],MATCH(Transactions[[#This Row],[Sub Ledger]],LedgerMapping[[#All],[Sub Ledger]],0))</f>
        <v>Income Statement</v>
      </c>
    </row>
    <row r="11248" spans="1:5" x14ac:dyDescent="0.55000000000000004">
      <c r="A11248">
        <v>8</v>
      </c>
      <c r="B11248">
        <v>80000</v>
      </c>
      <c r="C11248" s="6">
        <v>43739</v>
      </c>
      <c r="D11248">
        <v>-669.28</v>
      </c>
      <c r="E11248" t="str">
        <f>INDEX(LedgerMapping[[#All],[Area]],MATCH(Transactions[[#This Row],[Sub Ledger]],LedgerMapping[[#All],[Sub Ledger]],0))</f>
        <v>Income Statement</v>
      </c>
    </row>
    <row r="11249" spans="1:5" x14ac:dyDescent="0.55000000000000004">
      <c r="A11249">
        <v>8</v>
      </c>
      <c r="B11249">
        <v>80000</v>
      </c>
      <c r="C11249" s="6">
        <v>43770</v>
      </c>
      <c r="D11249">
        <v>-611.70000000000005</v>
      </c>
      <c r="E11249" t="str">
        <f>INDEX(LedgerMapping[[#All],[Area]],MATCH(Transactions[[#This Row],[Sub Ledger]],LedgerMapping[[#All],[Sub Ledger]],0))</f>
        <v>Income Statement</v>
      </c>
    </row>
    <row r="11250" spans="1:5" x14ac:dyDescent="0.55000000000000004">
      <c r="A11250">
        <v>8</v>
      </c>
      <c r="B11250">
        <v>80000</v>
      </c>
      <c r="C11250" s="6">
        <v>43800</v>
      </c>
      <c r="D11250">
        <v>-843.52</v>
      </c>
      <c r="E11250" t="str">
        <f>INDEX(LedgerMapping[[#All],[Area]],MATCH(Transactions[[#This Row],[Sub Ledger]],LedgerMapping[[#All],[Sub Ledger]],0))</f>
        <v>Income Statement</v>
      </c>
    </row>
    <row r="11251" spans="1:5" x14ac:dyDescent="0.55000000000000004">
      <c r="A11251">
        <v>8</v>
      </c>
      <c r="B11251">
        <v>80000</v>
      </c>
      <c r="C11251" s="6">
        <v>43831</v>
      </c>
      <c r="D11251">
        <v>-772.31</v>
      </c>
      <c r="E11251" t="str">
        <f>INDEX(LedgerMapping[[#All],[Area]],MATCH(Transactions[[#This Row],[Sub Ledger]],LedgerMapping[[#All],[Sub Ledger]],0))</f>
        <v>Income Statement</v>
      </c>
    </row>
    <row r="11252" spans="1:5" x14ac:dyDescent="0.55000000000000004">
      <c r="A11252">
        <v>8</v>
      </c>
      <c r="B11252">
        <v>80000</v>
      </c>
      <c r="C11252" s="6">
        <v>43862</v>
      </c>
      <c r="D11252">
        <v>-764.73</v>
      </c>
      <c r="E11252" t="str">
        <f>INDEX(LedgerMapping[[#All],[Area]],MATCH(Transactions[[#This Row],[Sub Ledger]],LedgerMapping[[#All],[Sub Ledger]],0))</f>
        <v>Income Statement</v>
      </c>
    </row>
    <row r="11253" spans="1:5" x14ac:dyDescent="0.55000000000000004">
      <c r="A11253">
        <v>8</v>
      </c>
      <c r="B11253">
        <v>80000</v>
      </c>
      <c r="C11253" s="6">
        <v>43891</v>
      </c>
      <c r="D11253">
        <v>-1031.4000000000001</v>
      </c>
      <c r="E11253" t="str">
        <f>INDEX(LedgerMapping[[#All],[Area]],MATCH(Transactions[[#This Row],[Sub Ledger]],LedgerMapping[[#All],[Sub Ledger]],0))</f>
        <v>Income Statement</v>
      </c>
    </row>
    <row r="11254" spans="1:5" x14ac:dyDescent="0.55000000000000004">
      <c r="A11254">
        <v>8</v>
      </c>
      <c r="B11254">
        <v>80000</v>
      </c>
      <c r="C11254" s="6">
        <v>43922</v>
      </c>
      <c r="D11254">
        <v>-819.28</v>
      </c>
      <c r="E11254" t="str">
        <f>INDEX(LedgerMapping[[#All],[Area]],MATCH(Transactions[[#This Row],[Sub Ledger]],LedgerMapping[[#All],[Sub Ledger]],0))</f>
        <v>Income Statement</v>
      </c>
    </row>
    <row r="11255" spans="1:5" x14ac:dyDescent="0.55000000000000004">
      <c r="A11255">
        <v>8</v>
      </c>
      <c r="B11255">
        <v>80000</v>
      </c>
      <c r="C11255" s="6">
        <v>43983</v>
      </c>
      <c r="D11255">
        <v>-740.49</v>
      </c>
      <c r="E11255" t="str">
        <f>INDEX(LedgerMapping[[#All],[Area]],MATCH(Transactions[[#This Row],[Sub Ledger]],LedgerMapping[[#All],[Sub Ledger]],0))</f>
        <v>Income Statement</v>
      </c>
    </row>
    <row r="11256" spans="1:5" x14ac:dyDescent="0.55000000000000004">
      <c r="A11256">
        <v>8</v>
      </c>
      <c r="B11256">
        <v>80000</v>
      </c>
      <c r="C11256" s="6">
        <v>44013</v>
      </c>
      <c r="D11256">
        <v>-993.52</v>
      </c>
      <c r="E11256" t="str">
        <f>INDEX(LedgerMapping[[#All],[Area]],MATCH(Transactions[[#This Row],[Sub Ledger]],LedgerMapping[[#All],[Sub Ledger]],0))</f>
        <v>Income Statement</v>
      </c>
    </row>
    <row r="11257" spans="1:5" x14ac:dyDescent="0.55000000000000004">
      <c r="A11257">
        <v>8</v>
      </c>
      <c r="B11257">
        <v>80000</v>
      </c>
      <c r="C11257" s="6">
        <v>44044</v>
      </c>
      <c r="D11257">
        <v>-779.88</v>
      </c>
      <c r="E11257" t="str">
        <f>INDEX(LedgerMapping[[#All],[Area]],MATCH(Transactions[[#This Row],[Sub Ledger]],LedgerMapping[[#All],[Sub Ledger]],0))</f>
        <v>Income Statement</v>
      </c>
    </row>
    <row r="11258" spans="1:5" x14ac:dyDescent="0.55000000000000004">
      <c r="A11258">
        <v>8</v>
      </c>
      <c r="B11258">
        <v>80000</v>
      </c>
      <c r="C11258" s="6">
        <v>44075</v>
      </c>
      <c r="D11258">
        <v>-701.09</v>
      </c>
      <c r="E11258" t="str">
        <f>INDEX(LedgerMapping[[#All],[Area]],MATCH(Transactions[[#This Row],[Sub Ledger]],LedgerMapping[[#All],[Sub Ledger]],0))</f>
        <v>Income Statement</v>
      </c>
    </row>
    <row r="11259" spans="1:5" x14ac:dyDescent="0.55000000000000004">
      <c r="A11259">
        <v>8</v>
      </c>
      <c r="B11259">
        <v>80000</v>
      </c>
      <c r="C11259" s="6">
        <v>44105</v>
      </c>
      <c r="D11259">
        <v>-740.49</v>
      </c>
      <c r="E11259" t="str">
        <f>INDEX(LedgerMapping[[#All],[Area]],MATCH(Transactions[[#This Row],[Sub Ledger]],LedgerMapping[[#All],[Sub Ledger]],0))</f>
        <v>Income Statement</v>
      </c>
    </row>
    <row r="11260" spans="1:5" x14ac:dyDescent="0.55000000000000004">
      <c r="A11260">
        <v>8</v>
      </c>
      <c r="B11260">
        <v>80000</v>
      </c>
      <c r="C11260" s="6">
        <v>44136</v>
      </c>
      <c r="D11260">
        <v>-1031.4000000000001</v>
      </c>
      <c r="E11260" t="str">
        <f>INDEX(LedgerMapping[[#All],[Area]],MATCH(Transactions[[#This Row],[Sub Ledger]],LedgerMapping[[#All],[Sub Ledger]],0))</f>
        <v>Income Statement</v>
      </c>
    </row>
    <row r="11261" spans="1:5" x14ac:dyDescent="0.55000000000000004">
      <c r="A11261">
        <v>8</v>
      </c>
      <c r="B11261">
        <v>80000</v>
      </c>
      <c r="C11261" s="6">
        <v>44166</v>
      </c>
      <c r="D11261">
        <v>-828.37</v>
      </c>
      <c r="E11261" t="str">
        <f>INDEX(LedgerMapping[[#All],[Area]],MATCH(Transactions[[#This Row],[Sub Ledger]],LedgerMapping[[#All],[Sub Ledger]],0))</f>
        <v>Income Statement</v>
      </c>
    </row>
    <row r="11262" spans="1:5" x14ac:dyDescent="0.55000000000000004">
      <c r="A11262">
        <v>8</v>
      </c>
      <c r="B11262">
        <v>80000</v>
      </c>
      <c r="C11262" s="6">
        <v>44197</v>
      </c>
      <c r="D11262">
        <v>-1046.56</v>
      </c>
      <c r="E11262" t="str">
        <f>INDEX(LedgerMapping[[#All],[Area]],MATCH(Transactions[[#This Row],[Sub Ledger]],LedgerMapping[[#All],[Sub Ledger]],0))</f>
        <v>Income Statement</v>
      </c>
    </row>
    <row r="11263" spans="1:5" x14ac:dyDescent="0.55000000000000004">
      <c r="A11263">
        <v>8</v>
      </c>
      <c r="B11263">
        <v>80000</v>
      </c>
      <c r="C11263" s="6">
        <v>44228</v>
      </c>
      <c r="D11263">
        <v>-955.64</v>
      </c>
      <c r="E11263" t="str">
        <f>INDEX(LedgerMapping[[#All],[Area]],MATCH(Transactions[[#This Row],[Sub Ledger]],LedgerMapping[[#All],[Sub Ledger]],0))</f>
        <v>Income Statement</v>
      </c>
    </row>
    <row r="11264" spans="1:5" x14ac:dyDescent="0.55000000000000004">
      <c r="A11264">
        <v>8</v>
      </c>
      <c r="B11264">
        <v>80000</v>
      </c>
      <c r="C11264" s="6">
        <v>44256</v>
      </c>
      <c r="D11264">
        <v>-1025.3399999999999</v>
      </c>
      <c r="E11264" t="str">
        <f>INDEX(LedgerMapping[[#All],[Area]],MATCH(Transactions[[#This Row],[Sub Ledger]],LedgerMapping[[#All],[Sub Ledger]],0))</f>
        <v>Income Statement</v>
      </c>
    </row>
    <row r="11265" spans="1:5" x14ac:dyDescent="0.55000000000000004">
      <c r="A11265">
        <v>8</v>
      </c>
      <c r="B11265">
        <v>80000</v>
      </c>
      <c r="C11265" s="6">
        <v>44287</v>
      </c>
      <c r="D11265">
        <v>-1169.28</v>
      </c>
      <c r="E11265" t="str">
        <f>INDEX(LedgerMapping[[#All],[Area]],MATCH(Transactions[[#This Row],[Sub Ledger]],LedgerMapping[[#All],[Sub Ledger]],0))</f>
        <v>Income Statement</v>
      </c>
    </row>
    <row r="11266" spans="1:5" x14ac:dyDescent="0.55000000000000004">
      <c r="A11266">
        <v>8</v>
      </c>
      <c r="B11266">
        <v>80000</v>
      </c>
      <c r="C11266" s="6">
        <v>44317</v>
      </c>
      <c r="D11266">
        <v>-1375.35</v>
      </c>
      <c r="E11266" t="str">
        <f>INDEX(LedgerMapping[[#All],[Area]],MATCH(Transactions[[#This Row],[Sub Ledger]],LedgerMapping[[#All],[Sub Ledger]],0))</f>
        <v>Income Statement</v>
      </c>
    </row>
    <row r="11267" spans="1:5" x14ac:dyDescent="0.55000000000000004">
      <c r="A11267">
        <v>8</v>
      </c>
      <c r="B11267">
        <v>80000</v>
      </c>
      <c r="C11267" s="6">
        <v>44348</v>
      </c>
      <c r="D11267">
        <v>-1196.56</v>
      </c>
      <c r="E11267" t="str">
        <f>INDEX(LedgerMapping[[#All],[Area]],MATCH(Transactions[[#This Row],[Sub Ledger]],LedgerMapping[[#All],[Sub Ledger]],0))</f>
        <v>Income Statement</v>
      </c>
    </row>
    <row r="11268" spans="1:5" x14ac:dyDescent="0.55000000000000004">
      <c r="A11268">
        <v>8</v>
      </c>
      <c r="B11268">
        <v>80000</v>
      </c>
      <c r="C11268" s="6">
        <v>44378</v>
      </c>
      <c r="D11268">
        <v>-1210.19</v>
      </c>
      <c r="E11268" t="str">
        <f>INDEX(LedgerMapping[[#All],[Area]],MATCH(Transactions[[#This Row],[Sub Ledger]],LedgerMapping[[#All],[Sub Ledger]],0))</f>
        <v>Income Statement</v>
      </c>
    </row>
    <row r="11269" spans="1:5" x14ac:dyDescent="0.55000000000000004">
      <c r="A11269">
        <v>8</v>
      </c>
      <c r="B11269">
        <v>80000</v>
      </c>
      <c r="C11269" s="6">
        <v>44409</v>
      </c>
      <c r="D11269">
        <v>-982.92</v>
      </c>
      <c r="E11269" t="str">
        <f>INDEX(LedgerMapping[[#All],[Area]],MATCH(Transactions[[#This Row],[Sub Ledger]],LedgerMapping[[#All],[Sub Ledger]],0))</f>
        <v>Income Statement</v>
      </c>
    </row>
    <row r="11270" spans="1:5" x14ac:dyDescent="0.55000000000000004">
      <c r="A11270">
        <v>8</v>
      </c>
      <c r="B11270">
        <v>80000</v>
      </c>
      <c r="C11270" s="6">
        <v>44440</v>
      </c>
      <c r="D11270">
        <v>-1210.19</v>
      </c>
      <c r="E11270" t="str">
        <f>INDEX(LedgerMapping[[#All],[Area]],MATCH(Transactions[[#This Row],[Sub Ledger]],LedgerMapping[[#All],[Sub Ledger]],0))</f>
        <v>Income Statement</v>
      </c>
    </row>
    <row r="11271" spans="1:5" x14ac:dyDescent="0.55000000000000004">
      <c r="A11271">
        <v>8</v>
      </c>
      <c r="B11271">
        <v>80000</v>
      </c>
      <c r="C11271" s="6">
        <v>44470</v>
      </c>
      <c r="D11271">
        <v>-1035.95</v>
      </c>
      <c r="E11271" t="str">
        <f>INDEX(LedgerMapping[[#All],[Area]],MATCH(Transactions[[#This Row],[Sub Ledger]],LedgerMapping[[#All],[Sub Ledger]],0))</f>
        <v>Income Statement</v>
      </c>
    </row>
    <row r="11272" spans="1:5" x14ac:dyDescent="0.55000000000000004">
      <c r="A11272">
        <v>8</v>
      </c>
      <c r="B11272">
        <v>80000</v>
      </c>
      <c r="C11272" s="6">
        <v>44501</v>
      </c>
      <c r="D11272">
        <v>-1323.83</v>
      </c>
      <c r="E11272" t="str">
        <f>INDEX(LedgerMapping[[#All],[Area]],MATCH(Transactions[[#This Row],[Sub Ledger]],LedgerMapping[[#All],[Sub Ledger]],0))</f>
        <v>Income Statement</v>
      </c>
    </row>
    <row r="11273" spans="1:5" x14ac:dyDescent="0.55000000000000004">
      <c r="A11273">
        <v>8</v>
      </c>
      <c r="B11273">
        <v>80000</v>
      </c>
      <c r="C11273" s="6">
        <v>44531</v>
      </c>
      <c r="D11273">
        <v>-1146.56</v>
      </c>
      <c r="E11273" t="str">
        <f>INDEX(LedgerMapping[[#All],[Area]],MATCH(Transactions[[#This Row],[Sub Ledger]],LedgerMapping[[#All],[Sub Ledger]],0))</f>
        <v>Income Statement</v>
      </c>
    </row>
    <row r="11274" spans="1:5" x14ac:dyDescent="0.55000000000000004">
      <c r="A11274">
        <v>8</v>
      </c>
      <c r="B11274">
        <v>80000</v>
      </c>
      <c r="C11274" s="6">
        <v>43952</v>
      </c>
      <c r="D11274">
        <v>-955.64</v>
      </c>
      <c r="E11274" t="str">
        <f>INDEX(LedgerMapping[[#All],[Area]],MATCH(Transactions[[#This Row],[Sub Ledger]],LedgerMapping[[#All],[Sub Ledger]],0))</f>
        <v>Income Statement</v>
      </c>
    </row>
    <row r="11275" spans="1:5" x14ac:dyDescent="0.55000000000000004">
      <c r="A11275">
        <v>8</v>
      </c>
      <c r="B11275">
        <v>80000</v>
      </c>
      <c r="C11275" s="6">
        <v>43466</v>
      </c>
      <c r="D11275">
        <v>-1260.2</v>
      </c>
      <c r="E11275" t="str">
        <f>INDEX(LedgerMapping[[#All],[Area]],MATCH(Transactions[[#This Row],[Sub Ledger]],LedgerMapping[[#All],[Sub Ledger]],0))</f>
        <v>Income Statement</v>
      </c>
    </row>
    <row r="11276" spans="1:5" x14ac:dyDescent="0.55000000000000004">
      <c r="A11276">
        <v>8</v>
      </c>
      <c r="B11276">
        <v>80000</v>
      </c>
      <c r="C11276" s="6">
        <v>43497</v>
      </c>
      <c r="D11276">
        <v>-1210.19</v>
      </c>
      <c r="E11276" t="str">
        <f>INDEX(LedgerMapping[[#All],[Area]],MATCH(Transactions[[#This Row],[Sub Ledger]],LedgerMapping[[#All],[Sub Ledger]],0))</f>
        <v>Income Statement</v>
      </c>
    </row>
    <row r="11277" spans="1:5" x14ac:dyDescent="0.55000000000000004">
      <c r="A11277">
        <v>8</v>
      </c>
      <c r="B11277">
        <v>80000</v>
      </c>
      <c r="C11277" s="6">
        <v>43525</v>
      </c>
      <c r="D11277">
        <v>-1349.59</v>
      </c>
      <c r="E11277" t="str">
        <f>INDEX(LedgerMapping[[#All],[Area]],MATCH(Transactions[[#This Row],[Sub Ledger]],LedgerMapping[[#All],[Sub Ledger]],0))</f>
        <v>Income Statement</v>
      </c>
    </row>
    <row r="11278" spans="1:5" x14ac:dyDescent="0.55000000000000004">
      <c r="A11278">
        <v>8</v>
      </c>
      <c r="B11278">
        <v>80000</v>
      </c>
      <c r="C11278" s="6">
        <v>43556</v>
      </c>
      <c r="D11278">
        <v>-1035.95</v>
      </c>
      <c r="E11278" t="str">
        <f>INDEX(LedgerMapping[[#All],[Area]],MATCH(Transactions[[#This Row],[Sub Ledger]],LedgerMapping[[#All],[Sub Ledger]],0))</f>
        <v>Income Statement</v>
      </c>
    </row>
    <row r="11279" spans="1:5" x14ac:dyDescent="0.55000000000000004">
      <c r="A11279">
        <v>8</v>
      </c>
      <c r="B11279">
        <v>80000</v>
      </c>
      <c r="C11279" s="6">
        <v>43586</v>
      </c>
      <c r="D11279">
        <v>-1532.93</v>
      </c>
      <c r="E11279" t="str">
        <f>INDEX(LedgerMapping[[#All],[Area]],MATCH(Transactions[[#This Row],[Sub Ledger]],LedgerMapping[[#All],[Sub Ledger]],0))</f>
        <v>Income Statement</v>
      </c>
    </row>
    <row r="11280" spans="1:5" x14ac:dyDescent="0.55000000000000004">
      <c r="A11280">
        <v>8</v>
      </c>
      <c r="B11280">
        <v>80000</v>
      </c>
      <c r="C11280" s="6">
        <v>43617</v>
      </c>
      <c r="D11280">
        <v>-1288.98</v>
      </c>
      <c r="E11280" t="str">
        <f>INDEX(LedgerMapping[[#All],[Area]],MATCH(Transactions[[#This Row],[Sub Ledger]],LedgerMapping[[#All],[Sub Ledger]],0))</f>
        <v>Income Statement</v>
      </c>
    </row>
    <row r="11281" spans="1:5" x14ac:dyDescent="0.55000000000000004">
      <c r="A11281">
        <v>8</v>
      </c>
      <c r="B11281">
        <v>80000</v>
      </c>
      <c r="C11281" s="6">
        <v>43647</v>
      </c>
      <c r="D11281">
        <v>-1058.68</v>
      </c>
      <c r="E11281" t="str">
        <f>INDEX(LedgerMapping[[#All],[Area]],MATCH(Transactions[[#This Row],[Sub Ledger]],LedgerMapping[[#All],[Sub Ledger]],0))</f>
        <v>Income Statement</v>
      </c>
    </row>
    <row r="11282" spans="1:5" x14ac:dyDescent="0.55000000000000004">
      <c r="A11282">
        <v>8</v>
      </c>
      <c r="B11282">
        <v>80000</v>
      </c>
      <c r="C11282" s="6">
        <v>43678</v>
      </c>
      <c r="D11282">
        <v>-1079.8900000000001</v>
      </c>
      <c r="E11282" t="str">
        <f>INDEX(LedgerMapping[[#All],[Area]],MATCH(Transactions[[#This Row],[Sub Ledger]],LedgerMapping[[#All],[Sub Ledger]],0))</f>
        <v>Income Statement</v>
      </c>
    </row>
    <row r="11283" spans="1:5" x14ac:dyDescent="0.55000000000000004">
      <c r="A11283">
        <v>8</v>
      </c>
      <c r="B11283">
        <v>80000</v>
      </c>
      <c r="C11283" s="6">
        <v>43709</v>
      </c>
      <c r="D11283">
        <v>-1575.35</v>
      </c>
      <c r="E11283" t="str">
        <f>INDEX(LedgerMapping[[#All],[Area]],MATCH(Transactions[[#This Row],[Sub Ledger]],LedgerMapping[[#All],[Sub Ledger]],0))</f>
        <v>Income Statement</v>
      </c>
    </row>
    <row r="11284" spans="1:5" x14ac:dyDescent="0.55000000000000004">
      <c r="A11284">
        <v>8</v>
      </c>
      <c r="B11284">
        <v>80000</v>
      </c>
      <c r="C11284" s="6">
        <v>43739</v>
      </c>
      <c r="D11284">
        <v>-1375.35</v>
      </c>
      <c r="E11284" t="str">
        <f>INDEX(LedgerMapping[[#All],[Area]],MATCH(Transactions[[#This Row],[Sub Ledger]],LedgerMapping[[#All],[Sub Ledger]],0))</f>
        <v>Income Statement</v>
      </c>
    </row>
    <row r="11285" spans="1:5" x14ac:dyDescent="0.55000000000000004">
      <c r="A11285">
        <v>8</v>
      </c>
      <c r="B11285">
        <v>80000</v>
      </c>
      <c r="C11285" s="6">
        <v>43770</v>
      </c>
      <c r="D11285">
        <v>-1170.8</v>
      </c>
      <c r="E11285" t="str">
        <f>INDEX(LedgerMapping[[#All],[Area]],MATCH(Transactions[[#This Row],[Sub Ledger]],LedgerMapping[[#All],[Sub Ledger]],0))</f>
        <v>Income Statement</v>
      </c>
    </row>
    <row r="11286" spans="1:5" x14ac:dyDescent="0.55000000000000004">
      <c r="A11286">
        <v>8</v>
      </c>
      <c r="B11286">
        <v>80000</v>
      </c>
      <c r="C11286" s="6">
        <v>43800</v>
      </c>
      <c r="D11286">
        <v>-1360.2</v>
      </c>
      <c r="E11286" t="str">
        <f>INDEX(LedgerMapping[[#All],[Area]],MATCH(Transactions[[#This Row],[Sub Ledger]],LedgerMapping[[#All],[Sub Ledger]],0))</f>
        <v>Income Statement</v>
      </c>
    </row>
    <row r="11287" spans="1:5" x14ac:dyDescent="0.55000000000000004">
      <c r="A11287">
        <v>8</v>
      </c>
      <c r="B11287">
        <v>80000</v>
      </c>
      <c r="C11287" s="6">
        <v>43831</v>
      </c>
      <c r="D11287">
        <v>-1504.14</v>
      </c>
      <c r="E11287" t="str">
        <f>INDEX(LedgerMapping[[#All],[Area]],MATCH(Transactions[[#This Row],[Sub Ledger]],LedgerMapping[[#All],[Sub Ledger]],0))</f>
        <v>Income Statement</v>
      </c>
    </row>
    <row r="11288" spans="1:5" x14ac:dyDescent="0.55000000000000004">
      <c r="A11288">
        <v>8</v>
      </c>
      <c r="B11288">
        <v>80000</v>
      </c>
      <c r="C11288" s="6">
        <v>43862</v>
      </c>
      <c r="D11288">
        <v>-1751.11</v>
      </c>
      <c r="E11288" t="str">
        <f>INDEX(LedgerMapping[[#All],[Area]],MATCH(Transactions[[#This Row],[Sub Ledger]],LedgerMapping[[#All],[Sub Ledger]],0))</f>
        <v>Income Statement</v>
      </c>
    </row>
    <row r="11289" spans="1:5" x14ac:dyDescent="0.55000000000000004">
      <c r="A11289">
        <v>8</v>
      </c>
      <c r="B11289">
        <v>80000</v>
      </c>
      <c r="C11289" s="6">
        <v>43891</v>
      </c>
      <c r="D11289">
        <v>-1517.78</v>
      </c>
      <c r="E11289" t="str">
        <f>INDEX(LedgerMapping[[#All],[Area]],MATCH(Transactions[[#This Row],[Sub Ledger]],LedgerMapping[[#All],[Sub Ledger]],0))</f>
        <v>Income Statement</v>
      </c>
    </row>
    <row r="11290" spans="1:5" x14ac:dyDescent="0.55000000000000004">
      <c r="A11290">
        <v>8</v>
      </c>
      <c r="B11290">
        <v>80000</v>
      </c>
      <c r="C11290" s="6">
        <v>43922</v>
      </c>
      <c r="D11290">
        <v>-1479.9</v>
      </c>
      <c r="E11290" t="str">
        <f>INDEX(LedgerMapping[[#All],[Area]],MATCH(Transactions[[#This Row],[Sub Ledger]],LedgerMapping[[#All],[Sub Ledger]],0))</f>
        <v>Income Statement</v>
      </c>
    </row>
    <row r="11291" spans="1:5" x14ac:dyDescent="0.55000000000000004">
      <c r="A11291">
        <v>8</v>
      </c>
      <c r="B11291">
        <v>80000</v>
      </c>
      <c r="C11291" s="6">
        <v>43952</v>
      </c>
      <c r="D11291">
        <v>-1360.2</v>
      </c>
      <c r="E11291" t="str">
        <f>INDEX(LedgerMapping[[#All],[Area]],MATCH(Transactions[[#This Row],[Sub Ledger]],LedgerMapping[[#All],[Sub Ledger]],0))</f>
        <v>Income Statement</v>
      </c>
    </row>
    <row r="11292" spans="1:5" x14ac:dyDescent="0.55000000000000004">
      <c r="A11292">
        <v>8</v>
      </c>
      <c r="B11292">
        <v>80000</v>
      </c>
      <c r="C11292" s="6">
        <v>43983</v>
      </c>
      <c r="D11292">
        <v>-1925.36</v>
      </c>
      <c r="E11292" t="str">
        <f>INDEX(LedgerMapping[[#All],[Area]],MATCH(Transactions[[#This Row],[Sub Ledger]],LedgerMapping[[#All],[Sub Ledger]],0))</f>
        <v>Income Statement</v>
      </c>
    </row>
    <row r="11293" spans="1:5" x14ac:dyDescent="0.55000000000000004">
      <c r="A11293">
        <v>8</v>
      </c>
      <c r="B11293">
        <v>80000</v>
      </c>
      <c r="C11293" s="6">
        <v>44013</v>
      </c>
      <c r="D11293">
        <v>-1528.38</v>
      </c>
      <c r="E11293" t="str">
        <f>INDEX(LedgerMapping[[#All],[Area]],MATCH(Transactions[[#This Row],[Sub Ledger]],LedgerMapping[[#All],[Sub Ledger]],0))</f>
        <v>Income Statement</v>
      </c>
    </row>
    <row r="11294" spans="1:5" x14ac:dyDescent="0.55000000000000004">
      <c r="A11294">
        <v>8</v>
      </c>
      <c r="B11294">
        <v>80000</v>
      </c>
      <c r="C11294" s="6">
        <v>44044</v>
      </c>
      <c r="D11294">
        <v>-1785.96</v>
      </c>
      <c r="E11294" t="str">
        <f>INDEX(LedgerMapping[[#All],[Area]],MATCH(Transactions[[#This Row],[Sub Ledger]],LedgerMapping[[#All],[Sub Ledger]],0))</f>
        <v>Income Statement</v>
      </c>
    </row>
    <row r="11295" spans="1:5" x14ac:dyDescent="0.55000000000000004">
      <c r="A11295">
        <v>8</v>
      </c>
      <c r="B11295">
        <v>80000</v>
      </c>
      <c r="C11295" s="6">
        <v>44075</v>
      </c>
      <c r="D11295">
        <v>-1375.35</v>
      </c>
      <c r="E11295" t="str">
        <f>INDEX(LedgerMapping[[#All],[Area]],MATCH(Transactions[[#This Row],[Sub Ledger]],LedgerMapping[[#All],[Sub Ledger]],0))</f>
        <v>Income Statement</v>
      </c>
    </row>
    <row r="11296" spans="1:5" x14ac:dyDescent="0.55000000000000004">
      <c r="A11296">
        <v>8</v>
      </c>
      <c r="B11296">
        <v>80000</v>
      </c>
      <c r="C11296" s="6">
        <v>44105</v>
      </c>
      <c r="D11296">
        <v>-1346.56</v>
      </c>
      <c r="E11296" t="str">
        <f>INDEX(LedgerMapping[[#All],[Area]],MATCH(Transactions[[#This Row],[Sub Ledger]],LedgerMapping[[#All],[Sub Ledger]],0))</f>
        <v>Income Statement</v>
      </c>
    </row>
    <row r="11297" spans="1:5" x14ac:dyDescent="0.55000000000000004">
      <c r="A11297">
        <v>8</v>
      </c>
      <c r="B11297">
        <v>80000</v>
      </c>
      <c r="C11297" s="6">
        <v>44136</v>
      </c>
      <c r="D11297">
        <v>-1417.77</v>
      </c>
      <c r="E11297" t="str">
        <f>INDEX(LedgerMapping[[#All],[Area]],MATCH(Transactions[[#This Row],[Sub Ledger]],LedgerMapping[[#All],[Sub Ledger]],0))</f>
        <v>Income Statement</v>
      </c>
    </row>
    <row r="11298" spans="1:5" x14ac:dyDescent="0.55000000000000004">
      <c r="A11298">
        <v>8</v>
      </c>
      <c r="B11298">
        <v>80000</v>
      </c>
      <c r="C11298" s="6">
        <v>44166</v>
      </c>
      <c r="D11298">
        <v>-1698.08</v>
      </c>
      <c r="E11298" t="str">
        <f>INDEX(LedgerMapping[[#All],[Area]],MATCH(Transactions[[#This Row],[Sub Ledger]],LedgerMapping[[#All],[Sub Ledger]],0))</f>
        <v>Income Statement</v>
      </c>
    </row>
    <row r="11299" spans="1:5" x14ac:dyDescent="0.55000000000000004">
      <c r="A11299">
        <v>8</v>
      </c>
      <c r="B11299">
        <v>80000</v>
      </c>
      <c r="C11299" s="6">
        <v>44197</v>
      </c>
      <c r="D11299">
        <v>-2382.94</v>
      </c>
      <c r="E11299" t="str">
        <f>INDEX(LedgerMapping[[#All],[Area]],MATCH(Transactions[[#This Row],[Sub Ledger]],LedgerMapping[[#All],[Sub Ledger]],0))</f>
        <v>Income Statement</v>
      </c>
    </row>
    <row r="11300" spans="1:5" x14ac:dyDescent="0.55000000000000004">
      <c r="A11300">
        <v>8</v>
      </c>
      <c r="B11300">
        <v>80000</v>
      </c>
      <c r="C11300" s="6">
        <v>44228</v>
      </c>
      <c r="D11300">
        <v>-2049.6</v>
      </c>
      <c r="E11300" t="str">
        <f>INDEX(LedgerMapping[[#All],[Area]],MATCH(Transactions[[#This Row],[Sub Ledger]],LedgerMapping[[#All],[Sub Ledger]],0))</f>
        <v>Income Statement</v>
      </c>
    </row>
    <row r="11301" spans="1:5" x14ac:dyDescent="0.55000000000000004">
      <c r="A11301">
        <v>8</v>
      </c>
      <c r="B11301">
        <v>80000</v>
      </c>
      <c r="C11301" s="6">
        <v>44256</v>
      </c>
      <c r="D11301">
        <v>-2482.9499999999998</v>
      </c>
      <c r="E11301" t="str">
        <f>INDEX(LedgerMapping[[#All],[Area]],MATCH(Transactions[[#This Row],[Sub Ledger]],LedgerMapping[[#All],[Sub Ledger]],0))</f>
        <v>Income Statement</v>
      </c>
    </row>
    <row r="11302" spans="1:5" x14ac:dyDescent="0.55000000000000004">
      <c r="A11302">
        <v>8</v>
      </c>
      <c r="B11302">
        <v>80000</v>
      </c>
      <c r="C11302" s="6">
        <v>44287</v>
      </c>
      <c r="D11302">
        <v>-2151.12</v>
      </c>
      <c r="E11302" t="str">
        <f>INDEX(LedgerMapping[[#All],[Area]],MATCH(Transactions[[#This Row],[Sub Ledger]],LedgerMapping[[#All],[Sub Ledger]],0))</f>
        <v>Income Statement</v>
      </c>
    </row>
    <row r="11303" spans="1:5" x14ac:dyDescent="0.55000000000000004">
      <c r="A11303">
        <v>8</v>
      </c>
      <c r="B11303">
        <v>80000</v>
      </c>
      <c r="C11303" s="6">
        <v>44317</v>
      </c>
      <c r="D11303">
        <v>-2625.37</v>
      </c>
      <c r="E11303" t="str">
        <f>INDEX(LedgerMapping[[#All],[Area]],MATCH(Transactions[[#This Row],[Sub Ledger]],LedgerMapping[[#All],[Sub Ledger]],0))</f>
        <v>Income Statement</v>
      </c>
    </row>
    <row r="11304" spans="1:5" x14ac:dyDescent="0.55000000000000004">
      <c r="A11304">
        <v>8</v>
      </c>
      <c r="B11304">
        <v>80000</v>
      </c>
      <c r="C11304" s="6">
        <v>44348</v>
      </c>
      <c r="D11304">
        <v>-2182.94</v>
      </c>
      <c r="E11304" t="str">
        <f>INDEX(LedgerMapping[[#All],[Area]],MATCH(Transactions[[#This Row],[Sub Ledger]],LedgerMapping[[#All],[Sub Ledger]],0))</f>
        <v>Income Statement</v>
      </c>
    </row>
    <row r="11305" spans="1:5" x14ac:dyDescent="0.55000000000000004">
      <c r="A11305">
        <v>8</v>
      </c>
      <c r="B11305">
        <v>80000</v>
      </c>
      <c r="C11305" s="6">
        <v>44378</v>
      </c>
      <c r="D11305">
        <v>-2026.88</v>
      </c>
      <c r="E11305" t="str">
        <f>INDEX(LedgerMapping[[#All],[Area]],MATCH(Transactions[[#This Row],[Sub Ledger]],LedgerMapping[[#All],[Sub Ledger]],0))</f>
        <v>Income Statement</v>
      </c>
    </row>
    <row r="11306" spans="1:5" x14ac:dyDescent="0.55000000000000004">
      <c r="A11306">
        <v>8</v>
      </c>
      <c r="B11306">
        <v>80000</v>
      </c>
      <c r="C11306" s="6">
        <v>44409</v>
      </c>
      <c r="D11306">
        <v>-2110.21</v>
      </c>
      <c r="E11306" t="str">
        <f>INDEX(LedgerMapping[[#All],[Area]],MATCH(Transactions[[#This Row],[Sub Ledger]],LedgerMapping[[#All],[Sub Ledger]],0))</f>
        <v>Income Statement</v>
      </c>
    </row>
    <row r="11307" spans="1:5" x14ac:dyDescent="0.55000000000000004">
      <c r="A11307">
        <v>8</v>
      </c>
      <c r="B11307">
        <v>80000</v>
      </c>
      <c r="C11307" s="6">
        <v>44440</v>
      </c>
      <c r="D11307">
        <v>-2110.21</v>
      </c>
      <c r="E11307" t="str">
        <f>INDEX(LedgerMapping[[#All],[Area]],MATCH(Transactions[[#This Row],[Sub Ledger]],LedgerMapping[[#All],[Sub Ledger]],0))</f>
        <v>Income Statement</v>
      </c>
    </row>
    <row r="11308" spans="1:5" x14ac:dyDescent="0.55000000000000004">
      <c r="A11308">
        <v>8</v>
      </c>
      <c r="B11308">
        <v>80000</v>
      </c>
      <c r="C11308" s="6">
        <v>44470</v>
      </c>
      <c r="D11308">
        <v>-2428.4</v>
      </c>
      <c r="E11308" t="str">
        <f>INDEX(LedgerMapping[[#All],[Area]],MATCH(Transactions[[#This Row],[Sub Ledger]],LedgerMapping[[#All],[Sub Ledger]],0))</f>
        <v>Income Statement</v>
      </c>
    </row>
    <row r="11309" spans="1:5" x14ac:dyDescent="0.55000000000000004">
      <c r="A11309">
        <v>8</v>
      </c>
      <c r="B11309">
        <v>80000</v>
      </c>
      <c r="C11309" s="6">
        <v>44501</v>
      </c>
      <c r="D11309">
        <v>-2116.27</v>
      </c>
      <c r="E11309" t="str">
        <f>INDEX(LedgerMapping[[#All],[Area]],MATCH(Transactions[[#This Row],[Sub Ledger]],LedgerMapping[[#All],[Sub Ledger]],0))</f>
        <v>Income Statement</v>
      </c>
    </row>
    <row r="11310" spans="1:5" x14ac:dyDescent="0.55000000000000004">
      <c r="A11310">
        <v>8</v>
      </c>
      <c r="B11310">
        <v>80000</v>
      </c>
      <c r="C11310" s="6">
        <v>44531</v>
      </c>
      <c r="D11310">
        <v>-2129.91</v>
      </c>
      <c r="E11310" t="str">
        <f>INDEX(LedgerMapping[[#All],[Area]],MATCH(Transactions[[#This Row],[Sub Ledger]],LedgerMapping[[#All],[Sub Ledger]],0))</f>
        <v>Income Statement</v>
      </c>
    </row>
    <row r="11311" spans="1:5" x14ac:dyDescent="0.55000000000000004">
      <c r="A11311">
        <v>8</v>
      </c>
      <c r="B11311">
        <v>80000</v>
      </c>
      <c r="C11311" s="6">
        <v>43466</v>
      </c>
      <c r="D11311">
        <v>-617.76</v>
      </c>
      <c r="E11311" t="str">
        <f>INDEX(LedgerMapping[[#All],[Area]],MATCH(Transactions[[#This Row],[Sub Ledger]],LedgerMapping[[#All],[Sub Ledger]],0))</f>
        <v>Income Statement</v>
      </c>
    </row>
    <row r="11312" spans="1:5" x14ac:dyDescent="0.55000000000000004">
      <c r="A11312">
        <v>8</v>
      </c>
      <c r="B11312">
        <v>80000</v>
      </c>
      <c r="C11312" s="6">
        <v>43497</v>
      </c>
      <c r="D11312">
        <v>-675.34</v>
      </c>
      <c r="E11312" t="str">
        <f>INDEX(LedgerMapping[[#All],[Area]],MATCH(Transactions[[#This Row],[Sub Ledger]],LedgerMapping[[#All],[Sub Ledger]],0))</f>
        <v>Income Statement</v>
      </c>
    </row>
    <row r="11313" spans="1:5" x14ac:dyDescent="0.55000000000000004">
      <c r="A11313">
        <v>8</v>
      </c>
      <c r="B11313">
        <v>80000</v>
      </c>
      <c r="C11313" s="6">
        <v>43525</v>
      </c>
      <c r="D11313">
        <v>-511.7</v>
      </c>
      <c r="E11313" t="str">
        <f>INDEX(LedgerMapping[[#All],[Area]],MATCH(Transactions[[#This Row],[Sub Ledger]],LedgerMapping[[#All],[Sub Ledger]],0))</f>
        <v>Income Statement</v>
      </c>
    </row>
    <row r="11314" spans="1:5" x14ac:dyDescent="0.55000000000000004">
      <c r="A11314">
        <v>8</v>
      </c>
      <c r="B11314">
        <v>80000</v>
      </c>
      <c r="C11314" s="6">
        <v>43556</v>
      </c>
      <c r="D11314">
        <v>-811.7</v>
      </c>
      <c r="E11314" t="str">
        <f>INDEX(LedgerMapping[[#All],[Area]],MATCH(Transactions[[#This Row],[Sub Ledger]],LedgerMapping[[#All],[Sub Ledger]],0))</f>
        <v>Income Statement</v>
      </c>
    </row>
    <row r="11315" spans="1:5" x14ac:dyDescent="0.55000000000000004">
      <c r="A11315">
        <v>8</v>
      </c>
      <c r="B11315">
        <v>80000</v>
      </c>
      <c r="C11315" s="6">
        <v>43586</v>
      </c>
      <c r="D11315">
        <v>-748.06</v>
      </c>
      <c r="E11315" t="str">
        <f>INDEX(LedgerMapping[[#All],[Area]],MATCH(Transactions[[#This Row],[Sub Ledger]],LedgerMapping[[#All],[Sub Ledger]],0))</f>
        <v>Income Statement</v>
      </c>
    </row>
    <row r="11316" spans="1:5" x14ac:dyDescent="0.55000000000000004">
      <c r="A11316">
        <v>8</v>
      </c>
      <c r="B11316">
        <v>80000</v>
      </c>
      <c r="C11316" s="6">
        <v>43617</v>
      </c>
      <c r="D11316">
        <v>-623.82000000000005</v>
      </c>
      <c r="E11316" t="str">
        <f>INDEX(LedgerMapping[[#All],[Area]],MATCH(Transactions[[#This Row],[Sub Ledger]],LedgerMapping[[#All],[Sub Ledger]],0))</f>
        <v>Income Statement</v>
      </c>
    </row>
    <row r="11317" spans="1:5" x14ac:dyDescent="0.55000000000000004">
      <c r="A11317">
        <v>8</v>
      </c>
      <c r="B11317">
        <v>80000</v>
      </c>
      <c r="C11317" s="6">
        <v>43647</v>
      </c>
      <c r="D11317">
        <v>-511.7</v>
      </c>
      <c r="E11317" t="str">
        <f>INDEX(LedgerMapping[[#All],[Area]],MATCH(Transactions[[#This Row],[Sub Ledger]],LedgerMapping[[#All],[Sub Ledger]],0))</f>
        <v>Income Statement</v>
      </c>
    </row>
    <row r="11318" spans="1:5" x14ac:dyDescent="0.55000000000000004">
      <c r="A11318">
        <v>8</v>
      </c>
      <c r="B11318">
        <v>80000</v>
      </c>
      <c r="C11318" s="6">
        <v>43678</v>
      </c>
      <c r="D11318">
        <v>-623.82000000000005</v>
      </c>
      <c r="E11318" t="str">
        <f>INDEX(LedgerMapping[[#All],[Area]],MATCH(Transactions[[#This Row],[Sub Ledger]],LedgerMapping[[#All],[Sub Ledger]],0))</f>
        <v>Income Statement</v>
      </c>
    </row>
    <row r="11319" spans="1:5" x14ac:dyDescent="0.55000000000000004">
      <c r="A11319">
        <v>8</v>
      </c>
      <c r="B11319">
        <v>80000</v>
      </c>
      <c r="C11319" s="6">
        <v>43709</v>
      </c>
      <c r="D11319">
        <v>-867.76</v>
      </c>
      <c r="E11319" t="str">
        <f>INDEX(LedgerMapping[[#All],[Area]],MATCH(Transactions[[#This Row],[Sub Ledger]],LedgerMapping[[#All],[Sub Ledger]],0))</f>
        <v>Income Statement</v>
      </c>
    </row>
    <row r="11320" spans="1:5" x14ac:dyDescent="0.55000000000000004">
      <c r="A11320">
        <v>8</v>
      </c>
      <c r="B11320">
        <v>80000</v>
      </c>
      <c r="C11320" s="6">
        <v>43739</v>
      </c>
      <c r="D11320">
        <v>-649.58000000000004</v>
      </c>
      <c r="E11320" t="str">
        <f>INDEX(LedgerMapping[[#All],[Area]],MATCH(Transactions[[#This Row],[Sub Ledger]],LedgerMapping[[#All],[Sub Ledger]],0))</f>
        <v>Income Statement</v>
      </c>
    </row>
    <row r="11321" spans="1:5" x14ac:dyDescent="0.55000000000000004">
      <c r="A11321">
        <v>8</v>
      </c>
      <c r="B11321">
        <v>80000</v>
      </c>
      <c r="C11321" s="6">
        <v>43770</v>
      </c>
      <c r="D11321">
        <v>-458.67</v>
      </c>
      <c r="E11321" t="str">
        <f>INDEX(LedgerMapping[[#All],[Area]],MATCH(Transactions[[#This Row],[Sub Ledger]],LedgerMapping[[#All],[Sub Ledger]],0))</f>
        <v>Income Statement</v>
      </c>
    </row>
    <row r="11322" spans="1:5" x14ac:dyDescent="0.55000000000000004">
      <c r="A11322">
        <v>8</v>
      </c>
      <c r="B11322">
        <v>80000</v>
      </c>
      <c r="C11322" s="6">
        <v>43800</v>
      </c>
      <c r="D11322">
        <v>-655.64</v>
      </c>
      <c r="E11322" t="str">
        <f>INDEX(LedgerMapping[[#All],[Area]],MATCH(Transactions[[#This Row],[Sub Ledger]],LedgerMapping[[#All],[Sub Ledger]],0))</f>
        <v>Income Statement</v>
      </c>
    </row>
    <row r="11323" spans="1:5" x14ac:dyDescent="0.55000000000000004">
      <c r="A11323">
        <v>8</v>
      </c>
      <c r="B11323">
        <v>80000</v>
      </c>
      <c r="C11323" s="6">
        <v>43831</v>
      </c>
      <c r="D11323">
        <v>-623.82000000000005</v>
      </c>
      <c r="E11323" t="str">
        <f>INDEX(LedgerMapping[[#All],[Area]],MATCH(Transactions[[#This Row],[Sub Ledger]],LedgerMapping[[#All],[Sub Ledger]],0))</f>
        <v>Income Statement</v>
      </c>
    </row>
    <row r="11324" spans="1:5" x14ac:dyDescent="0.55000000000000004">
      <c r="A11324">
        <v>8</v>
      </c>
      <c r="B11324">
        <v>80000</v>
      </c>
      <c r="C11324" s="6">
        <v>43862</v>
      </c>
      <c r="D11324">
        <v>-649.58000000000004</v>
      </c>
      <c r="E11324" t="str">
        <f>INDEX(LedgerMapping[[#All],[Area]],MATCH(Transactions[[#This Row],[Sub Ledger]],LedgerMapping[[#All],[Sub Ledger]],0))</f>
        <v>Income Statement</v>
      </c>
    </row>
    <row r="11325" spans="1:5" x14ac:dyDescent="0.55000000000000004">
      <c r="A11325">
        <v>8</v>
      </c>
      <c r="B11325">
        <v>80000</v>
      </c>
      <c r="C11325" s="6">
        <v>43891</v>
      </c>
      <c r="D11325">
        <v>-740.49</v>
      </c>
      <c r="E11325" t="str">
        <f>INDEX(LedgerMapping[[#All],[Area]],MATCH(Transactions[[#This Row],[Sub Ledger]],LedgerMapping[[#All],[Sub Ledger]],0))</f>
        <v>Income Statement</v>
      </c>
    </row>
    <row r="11326" spans="1:5" x14ac:dyDescent="0.55000000000000004">
      <c r="A11326">
        <v>8</v>
      </c>
      <c r="B11326">
        <v>80000</v>
      </c>
      <c r="C11326" s="6">
        <v>43922</v>
      </c>
      <c r="D11326">
        <v>-598.05999999999995</v>
      </c>
      <c r="E11326" t="str">
        <f>INDEX(LedgerMapping[[#All],[Area]],MATCH(Transactions[[#This Row],[Sub Ledger]],LedgerMapping[[#All],[Sub Ledger]],0))</f>
        <v>Income Statement</v>
      </c>
    </row>
    <row r="11327" spans="1:5" x14ac:dyDescent="0.55000000000000004">
      <c r="A11327">
        <v>8</v>
      </c>
      <c r="B11327">
        <v>80000</v>
      </c>
      <c r="C11327" s="6">
        <v>43952</v>
      </c>
      <c r="D11327">
        <v>-623.82000000000005</v>
      </c>
      <c r="E11327" t="str">
        <f>INDEX(LedgerMapping[[#All],[Area]],MATCH(Transactions[[#This Row],[Sub Ledger]],LedgerMapping[[#All],[Sub Ledger]],0))</f>
        <v>Income Statement</v>
      </c>
    </row>
    <row r="11328" spans="1:5" x14ac:dyDescent="0.55000000000000004">
      <c r="A11328">
        <v>8</v>
      </c>
      <c r="B11328">
        <v>80000</v>
      </c>
      <c r="C11328" s="6">
        <v>43983</v>
      </c>
      <c r="D11328">
        <v>-898.07</v>
      </c>
      <c r="E11328" t="str">
        <f>INDEX(LedgerMapping[[#All],[Area]],MATCH(Transactions[[#This Row],[Sub Ledger]],LedgerMapping[[#All],[Sub Ledger]],0))</f>
        <v>Income Statement</v>
      </c>
    </row>
    <row r="11329" spans="1:5" x14ac:dyDescent="0.55000000000000004">
      <c r="A11329">
        <v>8</v>
      </c>
      <c r="B11329">
        <v>80000</v>
      </c>
      <c r="C11329" s="6">
        <v>44013</v>
      </c>
      <c r="D11329">
        <v>-860.19</v>
      </c>
      <c r="E11329" t="str">
        <f>INDEX(LedgerMapping[[#All],[Area]],MATCH(Transactions[[#This Row],[Sub Ledger]],LedgerMapping[[#All],[Sub Ledger]],0))</f>
        <v>Income Statement</v>
      </c>
    </row>
    <row r="11330" spans="1:5" x14ac:dyDescent="0.55000000000000004">
      <c r="A11330">
        <v>8</v>
      </c>
      <c r="B11330">
        <v>80000</v>
      </c>
      <c r="C11330" s="6">
        <v>44044</v>
      </c>
      <c r="D11330">
        <v>-860.19</v>
      </c>
      <c r="E11330" t="str">
        <f>INDEX(LedgerMapping[[#All],[Area]],MATCH(Transactions[[#This Row],[Sub Ledger]],LedgerMapping[[#All],[Sub Ledger]],0))</f>
        <v>Income Statement</v>
      </c>
    </row>
    <row r="11331" spans="1:5" x14ac:dyDescent="0.55000000000000004">
      <c r="A11331">
        <v>8</v>
      </c>
      <c r="B11331">
        <v>80000</v>
      </c>
      <c r="C11331" s="6">
        <v>44075</v>
      </c>
      <c r="D11331">
        <v>-716.25</v>
      </c>
      <c r="E11331" t="str">
        <f>INDEX(LedgerMapping[[#All],[Area]],MATCH(Transactions[[#This Row],[Sub Ledger]],LedgerMapping[[#All],[Sub Ledger]],0))</f>
        <v>Income Statement</v>
      </c>
    </row>
    <row r="11332" spans="1:5" x14ac:dyDescent="0.55000000000000004">
      <c r="A11332">
        <v>8</v>
      </c>
      <c r="B11332">
        <v>80000</v>
      </c>
      <c r="C11332" s="6">
        <v>44105</v>
      </c>
      <c r="D11332">
        <v>-675.34</v>
      </c>
      <c r="E11332" t="str">
        <f>INDEX(LedgerMapping[[#All],[Area]],MATCH(Transactions[[#This Row],[Sub Ledger]],LedgerMapping[[#All],[Sub Ledger]],0))</f>
        <v>Income Statement</v>
      </c>
    </row>
    <row r="11333" spans="1:5" x14ac:dyDescent="0.55000000000000004">
      <c r="A11333">
        <v>8</v>
      </c>
      <c r="B11333">
        <v>80000</v>
      </c>
      <c r="C11333" s="6">
        <v>44136</v>
      </c>
      <c r="D11333">
        <v>-779.88</v>
      </c>
      <c r="E11333" t="str">
        <f>INDEX(LedgerMapping[[#All],[Area]],MATCH(Transactions[[#This Row],[Sub Ledger]],LedgerMapping[[#All],[Sub Ledger]],0))</f>
        <v>Income Statement</v>
      </c>
    </row>
    <row r="11334" spans="1:5" x14ac:dyDescent="0.55000000000000004">
      <c r="A11334">
        <v>8</v>
      </c>
      <c r="B11334">
        <v>80000</v>
      </c>
      <c r="C11334" s="6">
        <v>44166</v>
      </c>
      <c r="D11334">
        <v>-811.7</v>
      </c>
      <c r="E11334" t="str">
        <f>INDEX(LedgerMapping[[#All],[Area]],MATCH(Transactions[[#This Row],[Sub Ledger]],LedgerMapping[[#All],[Sub Ledger]],0))</f>
        <v>Income Statement</v>
      </c>
    </row>
    <row r="11335" spans="1:5" x14ac:dyDescent="0.55000000000000004">
      <c r="A11335">
        <v>8</v>
      </c>
      <c r="B11335">
        <v>80000</v>
      </c>
      <c r="C11335" s="6">
        <v>44197</v>
      </c>
      <c r="D11335">
        <v>-1069.28</v>
      </c>
      <c r="E11335" t="str">
        <f>INDEX(LedgerMapping[[#All],[Area]],MATCH(Transactions[[#This Row],[Sub Ledger]],LedgerMapping[[#All],[Sub Ledger]],0))</f>
        <v>Income Statement</v>
      </c>
    </row>
    <row r="11336" spans="1:5" x14ac:dyDescent="0.55000000000000004">
      <c r="A11336">
        <v>8</v>
      </c>
      <c r="B11336">
        <v>80000</v>
      </c>
      <c r="C11336" s="6">
        <v>44228</v>
      </c>
      <c r="D11336">
        <v>-1401.11</v>
      </c>
      <c r="E11336" t="str">
        <f>INDEX(LedgerMapping[[#All],[Area]],MATCH(Transactions[[#This Row],[Sub Ledger]],LedgerMapping[[#All],[Sub Ledger]],0))</f>
        <v>Income Statement</v>
      </c>
    </row>
    <row r="11337" spans="1:5" x14ac:dyDescent="0.55000000000000004">
      <c r="A11337">
        <v>8</v>
      </c>
      <c r="B11337">
        <v>80000</v>
      </c>
      <c r="C11337" s="6">
        <v>44256</v>
      </c>
      <c r="D11337">
        <v>-1058.68</v>
      </c>
      <c r="E11337" t="str">
        <f>INDEX(LedgerMapping[[#All],[Area]],MATCH(Transactions[[#This Row],[Sub Ledger]],LedgerMapping[[#All],[Sub Ledger]],0))</f>
        <v>Income Statement</v>
      </c>
    </row>
    <row r="11338" spans="1:5" x14ac:dyDescent="0.55000000000000004">
      <c r="A11338">
        <v>8</v>
      </c>
      <c r="B11338">
        <v>80000</v>
      </c>
      <c r="C11338" s="6">
        <v>44287</v>
      </c>
      <c r="D11338">
        <v>-1013.22</v>
      </c>
      <c r="E11338" t="str">
        <f>INDEX(LedgerMapping[[#All],[Area]],MATCH(Transactions[[#This Row],[Sub Ledger]],LedgerMapping[[#All],[Sub Ledger]],0))</f>
        <v>Income Statement</v>
      </c>
    </row>
    <row r="11339" spans="1:5" x14ac:dyDescent="0.55000000000000004">
      <c r="A11339">
        <v>8</v>
      </c>
      <c r="B11339">
        <v>80000</v>
      </c>
      <c r="C11339" s="6">
        <v>44317</v>
      </c>
      <c r="D11339">
        <v>-955.64</v>
      </c>
      <c r="E11339" t="str">
        <f>INDEX(LedgerMapping[[#All],[Area]],MATCH(Transactions[[#This Row],[Sub Ledger]],LedgerMapping[[#All],[Sub Ledger]],0))</f>
        <v>Income Statement</v>
      </c>
    </row>
    <row r="11340" spans="1:5" x14ac:dyDescent="0.55000000000000004">
      <c r="A11340">
        <v>8</v>
      </c>
      <c r="B11340">
        <v>80000</v>
      </c>
      <c r="C11340" s="6">
        <v>44348</v>
      </c>
      <c r="D11340">
        <v>-1158.68</v>
      </c>
      <c r="E11340" t="str">
        <f>INDEX(LedgerMapping[[#All],[Area]],MATCH(Transactions[[#This Row],[Sub Ledger]],LedgerMapping[[#All],[Sub Ledger]],0))</f>
        <v>Income Statement</v>
      </c>
    </row>
    <row r="11341" spans="1:5" x14ac:dyDescent="0.55000000000000004">
      <c r="A11341">
        <v>8</v>
      </c>
      <c r="B11341">
        <v>80000</v>
      </c>
      <c r="C11341" s="6">
        <v>44378</v>
      </c>
      <c r="D11341">
        <v>-1002.61</v>
      </c>
      <c r="E11341" t="str">
        <f>INDEX(LedgerMapping[[#All],[Area]],MATCH(Transactions[[#This Row],[Sub Ledger]],LedgerMapping[[#All],[Sub Ledger]],0))</f>
        <v>Income Statement</v>
      </c>
    </row>
    <row r="11342" spans="1:5" x14ac:dyDescent="0.55000000000000004">
      <c r="A11342">
        <v>8</v>
      </c>
      <c r="B11342">
        <v>80000</v>
      </c>
      <c r="C11342" s="6">
        <v>44409</v>
      </c>
      <c r="D11342">
        <v>-1285.95</v>
      </c>
      <c r="E11342" t="str">
        <f>INDEX(LedgerMapping[[#All],[Area]],MATCH(Transactions[[#This Row],[Sub Ledger]],LedgerMapping[[#All],[Sub Ledger]],0))</f>
        <v>Income Statement</v>
      </c>
    </row>
    <row r="11343" spans="1:5" x14ac:dyDescent="0.55000000000000004">
      <c r="A11343">
        <v>8</v>
      </c>
      <c r="B11343">
        <v>80000</v>
      </c>
      <c r="C11343" s="6">
        <v>44440</v>
      </c>
      <c r="D11343">
        <v>-1035.95</v>
      </c>
      <c r="E11343" t="str">
        <f>INDEX(LedgerMapping[[#All],[Area]],MATCH(Transactions[[#This Row],[Sub Ledger]],LedgerMapping[[#All],[Sub Ledger]],0))</f>
        <v>Income Statement</v>
      </c>
    </row>
    <row r="11344" spans="1:5" x14ac:dyDescent="0.55000000000000004">
      <c r="A11344">
        <v>8</v>
      </c>
      <c r="B11344">
        <v>80000</v>
      </c>
      <c r="C11344" s="6">
        <v>44470</v>
      </c>
      <c r="D11344">
        <v>-982.92</v>
      </c>
      <c r="E11344" t="str">
        <f>INDEX(LedgerMapping[[#All],[Area]],MATCH(Transactions[[#This Row],[Sub Ledger]],LedgerMapping[[#All],[Sub Ledger]],0))</f>
        <v>Income Statement</v>
      </c>
    </row>
    <row r="11345" spans="1:5" x14ac:dyDescent="0.55000000000000004">
      <c r="A11345">
        <v>8</v>
      </c>
      <c r="B11345">
        <v>80000</v>
      </c>
      <c r="C11345" s="6">
        <v>44501</v>
      </c>
      <c r="D11345">
        <v>-1349.59</v>
      </c>
      <c r="E11345" t="str">
        <f>INDEX(LedgerMapping[[#All],[Area]],MATCH(Transactions[[#This Row],[Sub Ledger]],LedgerMapping[[#All],[Sub Ledger]],0))</f>
        <v>Income Statement</v>
      </c>
    </row>
    <row r="11346" spans="1:5" x14ac:dyDescent="0.55000000000000004">
      <c r="A11346">
        <v>8</v>
      </c>
      <c r="B11346">
        <v>80000</v>
      </c>
      <c r="C11346" s="6">
        <v>44531</v>
      </c>
      <c r="D11346">
        <v>-869.28</v>
      </c>
      <c r="E11346" t="str">
        <f>INDEX(LedgerMapping[[#All],[Area]],MATCH(Transactions[[#This Row],[Sub Ledger]],LedgerMapping[[#All],[Sub Ledger]],0))</f>
        <v>Income Statement</v>
      </c>
    </row>
    <row r="11347" spans="1:5" x14ac:dyDescent="0.55000000000000004">
      <c r="A11347">
        <v>8</v>
      </c>
      <c r="B11347">
        <v>80000</v>
      </c>
      <c r="C11347" s="6">
        <v>44256</v>
      </c>
      <c r="D11347">
        <v>-907.85799999999995</v>
      </c>
      <c r="E11347" t="str">
        <f>INDEX(LedgerMapping[[#All],[Area]],MATCH(Transactions[[#This Row],[Sub Ledger]],LedgerMapping[[#All],[Sub Ledger]],0))</f>
        <v>Income Statement</v>
      </c>
    </row>
    <row r="11348" spans="1:5" x14ac:dyDescent="0.55000000000000004">
      <c r="A11348">
        <v>8</v>
      </c>
      <c r="B11348">
        <v>80000</v>
      </c>
      <c r="C11348" s="6">
        <v>44256</v>
      </c>
      <c r="D11348">
        <v>-2008.6079999999999</v>
      </c>
      <c r="E11348" t="str">
        <f>INDEX(LedgerMapping[[#All],[Area]],MATCH(Transactions[[#This Row],[Sub Ledger]],LedgerMapping[[#All],[Sub Ledger]],0))</f>
        <v>Income Statement</v>
      </c>
    </row>
    <row r="11349" spans="1:5" x14ac:dyDescent="0.55000000000000004">
      <c r="A11349">
        <v>8</v>
      </c>
      <c r="B11349">
        <v>80000</v>
      </c>
      <c r="C11349" s="6">
        <v>44256</v>
      </c>
      <c r="D11349">
        <v>-1359.0767000000001</v>
      </c>
      <c r="E11349" t="str">
        <f>INDEX(LedgerMapping[[#All],[Area]],MATCH(Transactions[[#This Row],[Sub Ledger]],LedgerMapping[[#All],[Sub Ledger]],0))</f>
        <v>Income Statement</v>
      </c>
    </row>
    <row r="11350" spans="1:5" x14ac:dyDescent="0.55000000000000004">
      <c r="A11350">
        <v>8</v>
      </c>
      <c r="B11350">
        <v>78000</v>
      </c>
      <c r="C11350" s="6">
        <v>43497</v>
      </c>
      <c r="D11350">
        <v>-196.54</v>
      </c>
      <c r="E11350" t="str">
        <f>INDEX(LedgerMapping[[#All],[Area]],MATCH(Transactions[[#This Row],[Sub Ledger]],LedgerMapping[[#All],[Sub Ledger]],0))</f>
        <v>Income Statement</v>
      </c>
    </row>
    <row r="11351" spans="1:5" x14ac:dyDescent="0.55000000000000004">
      <c r="A11351">
        <v>8</v>
      </c>
      <c r="B11351">
        <v>78000</v>
      </c>
      <c r="C11351" s="6">
        <v>43525</v>
      </c>
      <c r="D11351">
        <v>-193.51</v>
      </c>
      <c r="E11351" t="str">
        <f>INDEX(LedgerMapping[[#All],[Area]],MATCH(Transactions[[#This Row],[Sub Ledger]],LedgerMapping[[#All],[Sub Ledger]],0))</f>
        <v>Income Statement</v>
      </c>
    </row>
    <row r="11352" spans="1:5" x14ac:dyDescent="0.55000000000000004">
      <c r="A11352">
        <v>8</v>
      </c>
      <c r="B11352">
        <v>78000</v>
      </c>
      <c r="C11352" s="6">
        <v>43556</v>
      </c>
      <c r="D11352">
        <v>-198.05</v>
      </c>
      <c r="E11352" t="str">
        <f>INDEX(LedgerMapping[[#All],[Area]],MATCH(Transactions[[#This Row],[Sub Ledger]],LedgerMapping[[#All],[Sub Ledger]],0))</f>
        <v>Income Statement</v>
      </c>
    </row>
    <row r="11353" spans="1:5" x14ac:dyDescent="0.55000000000000004">
      <c r="A11353">
        <v>8</v>
      </c>
      <c r="B11353">
        <v>78000</v>
      </c>
      <c r="C11353" s="6">
        <v>43586</v>
      </c>
      <c r="D11353">
        <v>-178.36</v>
      </c>
      <c r="E11353" t="str">
        <f>INDEX(LedgerMapping[[#All],[Area]],MATCH(Transactions[[#This Row],[Sub Ledger]],LedgerMapping[[#All],[Sub Ledger]],0))</f>
        <v>Income Statement</v>
      </c>
    </row>
    <row r="11354" spans="1:5" x14ac:dyDescent="0.55000000000000004">
      <c r="A11354">
        <v>8</v>
      </c>
      <c r="B11354">
        <v>78000</v>
      </c>
      <c r="C11354" s="6">
        <v>43617</v>
      </c>
      <c r="D11354">
        <v>-185.93</v>
      </c>
      <c r="E11354" t="str">
        <f>INDEX(LedgerMapping[[#All],[Area]],MATCH(Transactions[[#This Row],[Sub Ledger]],LedgerMapping[[#All],[Sub Ledger]],0))</f>
        <v>Income Statement</v>
      </c>
    </row>
    <row r="11355" spans="1:5" x14ac:dyDescent="0.55000000000000004">
      <c r="A11355">
        <v>8</v>
      </c>
      <c r="B11355">
        <v>78000</v>
      </c>
      <c r="C11355" s="6">
        <v>43647</v>
      </c>
      <c r="D11355">
        <v>-141.99</v>
      </c>
      <c r="E11355" t="str">
        <f>INDEX(LedgerMapping[[#All],[Area]],MATCH(Transactions[[#This Row],[Sub Ledger]],LedgerMapping[[#All],[Sub Ledger]],0))</f>
        <v>Income Statement</v>
      </c>
    </row>
    <row r="11356" spans="1:5" x14ac:dyDescent="0.55000000000000004">
      <c r="A11356">
        <v>8</v>
      </c>
      <c r="B11356">
        <v>78000</v>
      </c>
      <c r="C11356" s="6">
        <v>43678</v>
      </c>
      <c r="D11356">
        <v>-137.44999999999999</v>
      </c>
      <c r="E11356" t="str">
        <f>INDEX(LedgerMapping[[#All],[Area]],MATCH(Transactions[[#This Row],[Sub Ledger]],LedgerMapping[[#All],[Sub Ledger]],0))</f>
        <v>Income Statement</v>
      </c>
    </row>
    <row r="11357" spans="1:5" x14ac:dyDescent="0.55000000000000004">
      <c r="A11357">
        <v>8</v>
      </c>
      <c r="B11357">
        <v>78000</v>
      </c>
      <c r="C11357" s="6">
        <v>43709</v>
      </c>
      <c r="D11357">
        <v>-204.12</v>
      </c>
      <c r="E11357" t="str">
        <f>INDEX(LedgerMapping[[#All],[Area]],MATCH(Transactions[[#This Row],[Sub Ledger]],LedgerMapping[[#All],[Sub Ledger]],0))</f>
        <v>Income Statement</v>
      </c>
    </row>
    <row r="11358" spans="1:5" x14ac:dyDescent="0.55000000000000004">
      <c r="A11358">
        <v>8</v>
      </c>
      <c r="B11358">
        <v>78000</v>
      </c>
      <c r="C11358" s="6">
        <v>43739</v>
      </c>
      <c r="D11358">
        <v>-185.93</v>
      </c>
      <c r="E11358" t="str">
        <f>INDEX(LedgerMapping[[#All],[Area]],MATCH(Transactions[[#This Row],[Sub Ledger]],LedgerMapping[[#All],[Sub Ledger]],0))</f>
        <v>Income Statement</v>
      </c>
    </row>
    <row r="11359" spans="1:5" x14ac:dyDescent="0.55000000000000004">
      <c r="A11359">
        <v>8</v>
      </c>
      <c r="B11359">
        <v>78000</v>
      </c>
      <c r="C11359" s="6">
        <v>43770</v>
      </c>
      <c r="D11359">
        <v>-166.24</v>
      </c>
      <c r="E11359" t="str">
        <f>INDEX(LedgerMapping[[#All],[Area]],MATCH(Transactions[[#This Row],[Sub Ledger]],LedgerMapping[[#All],[Sub Ledger]],0))</f>
        <v>Income Statement</v>
      </c>
    </row>
    <row r="11360" spans="1:5" x14ac:dyDescent="0.55000000000000004">
      <c r="A11360">
        <v>8</v>
      </c>
      <c r="B11360">
        <v>78000</v>
      </c>
      <c r="C11360" s="6">
        <v>43800</v>
      </c>
      <c r="D11360">
        <v>-228.36</v>
      </c>
      <c r="E11360" t="str">
        <f>INDEX(LedgerMapping[[#All],[Area]],MATCH(Transactions[[#This Row],[Sub Ledger]],LedgerMapping[[#All],[Sub Ledger]],0))</f>
        <v>Income Statement</v>
      </c>
    </row>
    <row r="11361" spans="1:5" x14ac:dyDescent="0.55000000000000004">
      <c r="A11361">
        <v>8</v>
      </c>
      <c r="B11361">
        <v>78000</v>
      </c>
      <c r="C11361" s="6">
        <v>43831</v>
      </c>
      <c r="D11361">
        <v>-208.66</v>
      </c>
      <c r="E11361" t="str">
        <f>INDEX(LedgerMapping[[#All],[Area]],MATCH(Transactions[[#This Row],[Sub Ledger]],LedgerMapping[[#All],[Sub Ledger]],0))</f>
        <v>Income Statement</v>
      </c>
    </row>
    <row r="11362" spans="1:5" x14ac:dyDescent="0.55000000000000004">
      <c r="A11362">
        <v>8</v>
      </c>
      <c r="B11362">
        <v>78000</v>
      </c>
      <c r="C11362" s="6">
        <v>43862</v>
      </c>
      <c r="D11362">
        <v>-205.63</v>
      </c>
      <c r="E11362" t="str">
        <f>INDEX(LedgerMapping[[#All],[Area]],MATCH(Transactions[[#This Row],[Sub Ledger]],LedgerMapping[[#All],[Sub Ledger]],0))</f>
        <v>Income Statement</v>
      </c>
    </row>
    <row r="11363" spans="1:5" x14ac:dyDescent="0.55000000000000004">
      <c r="A11363">
        <v>8</v>
      </c>
      <c r="B11363">
        <v>78000</v>
      </c>
      <c r="C11363" s="6">
        <v>43891</v>
      </c>
      <c r="D11363">
        <v>-269.27</v>
      </c>
      <c r="E11363" t="str">
        <f>INDEX(LedgerMapping[[#All],[Area]],MATCH(Transactions[[#This Row],[Sub Ledger]],LedgerMapping[[#All],[Sub Ledger]],0))</f>
        <v>Income Statement</v>
      </c>
    </row>
    <row r="11364" spans="1:5" x14ac:dyDescent="0.55000000000000004">
      <c r="A11364">
        <v>8</v>
      </c>
      <c r="B11364">
        <v>78000</v>
      </c>
      <c r="C11364" s="6">
        <v>43922</v>
      </c>
      <c r="D11364">
        <v>-220.78</v>
      </c>
      <c r="E11364" t="str">
        <f>INDEX(LedgerMapping[[#All],[Area]],MATCH(Transactions[[#This Row],[Sub Ledger]],LedgerMapping[[#All],[Sub Ledger]],0))</f>
        <v>Income Statement</v>
      </c>
    </row>
    <row r="11365" spans="1:5" x14ac:dyDescent="0.55000000000000004">
      <c r="A11365">
        <v>8</v>
      </c>
      <c r="B11365">
        <v>78000</v>
      </c>
      <c r="C11365" s="6">
        <v>43952</v>
      </c>
      <c r="D11365">
        <v>-252.6</v>
      </c>
      <c r="E11365" t="str">
        <f>INDEX(LedgerMapping[[#All],[Area]],MATCH(Transactions[[#This Row],[Sub Ledger]],LedgerMapping[[#All],[Sub Ledger]],0))</f>
        <v>Income Statement</v>
      </c>
    </row>
    <row r="11366" spans="1:5" x14ac:dyDescent="0.55000000000000004">
      <c r="A11366">
        <v>8</v>
      </c>
      <c r="B11366">
        <v>78000</v>
      </c>
      <c r="C11366" s="6">
        <v>43983</v>
      </c>
      <c r="D11366">
        <v>-198.05</v>
      </c>
      <c r="E11366" t="str">
        <f>INDEX(LedgerMapping[[#All],[Area]],MATCH(Transactions[[#This Row],[Sub Ledger]],LedgerMapping[[#All],[Sub Ledger]],0))</f>
        <v>Income Statement</v>
      </c>
    </row>
    <row r="11367" spans="1:5" x14ac:dyDescent="0.55000000000000004">
      <c r="A11367">
        <v>8</v>
      </c>
      <c r="B11367">
        <v>78000</v>
      </c>
      <c r="C11367" s="6">
        <v>44013</v>
      </c>
      <c r="D11367">
        <v>-260.18</v>
      </c>
      <c r="E11367" t="str">
        <f>INDEX(LedgerMapping[[#All],[Area]],MATCH(Transactions[[#This Row],[Sub Ledger]],LedgerMapping[[#All],[Sub Ledger]],0))</f>
        <v>Income Statement</v>
      </c>
    </row>
    <row r="11368" spans="1:5" x14ac:dyDescent="0.55000000000000004">
      <c r="A11368">
        <v>8</v>
      </c>
      <c r="B11368">
        <v>78000</v>
      </c>
      <c r="C11368" s="6">
        <v>44044</v>
      </c>
      <c r="D11368">
        <v>-210.18</v>
      </c>
      <c r="E11368" t="str">
        <f>INDEX(LedgerMapping[[#All],[Area]],MATCH(Transactions[[#This Row],[Sub Ledger]],LedgerMapping[[#All],[Sub Ledger]],0))</f>
        <v>Income Statement</v>
      </c>
    </row>
    <row r="11369" spans="1:5" x14ac:dyDescent="0.55000000000000004">
      <c r="A11369">
        <v>8</v>
      </c>
      <c r="B11369">
        <v>78000</v>
      </c>
      <c r="C11369" s="6">
        <v>44075</v>
      </c>
      <c r="D11369">
        <v>-196.54</v>
      </c>
      <c r="E11369" t="str">
        <f>INDEX(LedgerMapping[[#All],[Area]],MATCH(Transactions[[#This Row],[Sub Ledger]],LedgerMapping[[#All],[Sub Ledger]],0))</f>
        <v>Income Statement</v>
      </c>
    </row>
    <row r="11370" spans="1:5" x14ac:dyDescent="0.55000000000000004">
      <c r="A11370">
        <v>8</v>
      </c>
      <c r="B11370">
        <v>78000</v>
      </c>
      <c r="C11370" s="6">
        <v>44105</v>
      </c>
      <c r="D11370">
        <v>-198.05</v>
      </c>
      <c r="E11370" t="str">
        <f>INDEX(LedgerMapping[[#All],[Area]],MATCH(Transactions[[#This Row],[Sub Ledger]],LedgerMapping[[#All],[Sub Ledger]],0))</f>
        <v>Income Statement</v>
      </c>
    </row>
    <row r="11371" spans="1:5" x14ac:dyDescent="0.55000000000000004">
      <c r="A11371">
        <v>8</v>
      </c>
      <c r="B11371">
        <v>78000</v>
      </c>
      <c r="C11371" s="6">
        <v>44136</v>
      </c>
      <c r="D11371">
        <v>-270.77999999999997</v>
      </c>
      <c r="E11371" t="str">
        <f>INDEX(LedgerMapping[[#All],[Area]],MATCH(Transactions[[#This Row],[Sub Ledger]],LedgerMapping[[#All],[Sub Ledger]],0))</f>
        <v>Income Statement</v>
      </c>
    </row>
    <row r="11372" spans="1:5" x14ac:dyDescent="0.55000000000000004">
      <c r="A11372">
        <v>8</v>
      </c>
      <c r="B11372">
        <v>78000</v>
      </c>
      <c r="C11372" s="6">
        <v>44166</v>
      </c>
      <c r="D11372">
        <v>-223.81</v>
      </c>
      <c r="E11372" t="str">
        <f>INDEX(LedgerMapping[[#All],[Area]],MATCH(Transactions[[#This Row],[Sub Ledger]],LedgerMapping[[#All],[Sub Ledger]],0))</f>
        <v>Income Statement</v>
      </c>
    </row>
    <row r="11373" spans="1:5" x14ac:dyDescent="0.55000000000000004">
      <c r="A11373">
        <v>8</v>
      </c>
      <c r="B11373">
        <v>78000</v>
      </c>
      <c r="C11373" s="6">
        <v>44197</v>
      </c>
      <c r="D11373">
        <v>-276.83999999999997</v>
      </c>
      <c r="E11373" t="str">
        <f>INDEX(LedgerMapping[[#All],[Area]],MATCH(Transactions[[#This Row],[Sub Ledger]],LedgerMapping[[#All],[Sub Ledger]],0))</f>
        <v>Income Statement</v>
      </c>
    </row>
    <row r="11374" spans="1:5" x14ac:dyDescent="0.55000000000000004">
      <c r="A11374">
        <v>8</v>
      </c>
      <c r="B11374">
        <v>78000</v>
      </c>
      <c r="C11374" s="6">
        <v>44228</v>
      </c>
      <c r="D11374">
        <v>-252.6</v>
      </c>
      <c r="E11374" t="str">
        <f>INDEX(LedgerMapping[[#All],[Area]],MATCH(Transactions[[#This Row],[Sub Ledger]],LedgerMapping[[#All],[Sub Ledger]],0))</f>
        <v>Income Statement</v>
      </c>
    </row>
    <row r="11375" spans="1:5" x14ac:dyDescent="0.55000000000000004">
      <c r="A11375">
        <v>8</v>
      </c>
      <c r="B11375">
        <v>78000</v>
      </c>
      <c r="C11375" s="6">
        <v>44256</v>
      </c>
      <c r="D11375">
        <v>-272.3</v>
      </c>
      <c r="E11375" t="str">
        <f>INDEX(LedgerMapping[[#All],[Area]],MATCH(Transactions[[#This Row],[Sub Ledger]],LedgerMapping[[#All],[Sub Ledger]],0))</f>
        <v>Income Statement</v>
      </c>
    </row>
    <row r="11376" spans="1:5" x14ac:dyDescent="0.55000000000000004">
      <c r="A11376">
        <v>8</v>
      </c>
      <c r="B11376">
        <v>78000</v>
      </c>
      <c r="C11376" s="6">
        <v>44287</v>
      </c>
      <c r="D11376">
        <v>-299.57</v>
      </c>
      <c r="E11376" t="str">
        <f>INDEX(LedgerMapping[[#All],[Area]],MATCH(Transactions[[#This Row],[Sub Ledger]],LedgerMapping[[#All],[Sub Ledger]],0))</f>
        <v>Income Statement</v>
      </c>
    </row>
    <row r="11377" spans="1:5" x14ac:dyDescent="0.55000000000000004">
      <c r="A11377">
        <v>8</v>
      </c>
      <c r="B11377">
        <v>78000</v>
      </c>
      <c r="C11377" s="6">
        <v>44317</v>
      </c>
      <c r="D11377">
        <v>-345.03</v>
      </c>
      <c r="E11377" t="str">
        <f>INDEX(LedgerMapping[[#All],[Area]],MATCH(Transactions[[#This Row],[Sub Ledger]],LedgerMapping[[#All],[Sub Ledger]],0))</f>
        <v>Income Statement</v>
      </c>
    </row>
    <row r="11378" spans="1:5" x14ac:dyDescent="0.55000000000000004">
      <c r="A11378">
        <v>8</v>
      </c>
      <c r="B11378">
        <v>78000</v>
      </c>
      <c r="C11378" s="6">
        <v>44348</v>
      </c>
      <c r="D11378">
        <v>-314.72000000000003</v>
      </c>
      <c r="E11378" t="str">
        <f>INDEX(LedgerMapping[[#All],[Area]],MATCH(Transactions[[#This Row],[Sub Ledger]],LedgerMapping[[#All],[Sub Ledger]],0))</f>
        <v>Income Statement</v>
      </c>
    </row>
    <row r="11379" spans="1:5" x14ac:dyDescent="0.55000000000000004">
      <c r="A11379">
        <v>8</v>
      </c>
      <c r="B11379">
        <v>78000</v>
      </c>
      <c r="C11379" s="6">
        <v>44378</v>
      </c>
      <c r="D11379">
        <v>-316.24</v>
      </c>
      <c r="E11379" t="str">
        <f>INDEX(LedgerMapping[[#All],[Area]],MATCH(Transactions[[#This Row],[Sub Ledger]],LedgerMapping[[#All],[Sub Ledger]],0))</f>
        <v>Income Statement</v>
      </c>
    </row>
    <row r="11380" spans="1:5" x14ac:dyDescent="0.55000000000000004">
      <c r="A11380">
        <v>8</v>
      </c>
      <c r="B11380">
        <v>78000</v>
      </c>
      <c r="C11380" s="6">
        <v>44409</v>
      </c>
      <c r="D11380">
        <v>-258.66000000000003</v>
      </c>
      <c r="E11380" t="str">
        <f>INDEX(LedgerMapping[[#All],[Area]],MATCH(Transactions[[#This Row],[Sub Ledger]],LedgerMapping[[#All],[Sub Ledger]],0))</f>
        <v>Income Statement</v>
      </c>
    </row>
    <row r="11381" spans="1:5" x14ac:dyDescent="0.55000000000000004">
      <c r="A11381">
        <v>8</v>
      </c>
      <c r="B11381">
        <v>78000</v>
      </c>
      <c r="C11381" s="6">
        <v>44440</v>
      </c>
      <c r="D11381">
        <v>-316.24</v>
      </c>
      <c r="E11381" t="str">
        <f>INDEX(LedgerMapping[[#All],[Area]],MATCH(Transactions[[#This Row],[Sub Ledger]],LedgerMapping[[#All],[Sub Ledger]],0))</f>
        <v>Income Statement</v>
      </c>
    </row>
    <row r="11382" spans="1:5" x14ac:dyDescent="0.55000000000000004">
      <c r="A11382">
        <v>8</v>
      </c>
      <c r="B11382">
        <v>78000</v>
      </c>
      <c r="C11382" s="6">
        <v>44470</v>
      </c>
      <c r="D11382">
        <v>-275.33</v>
      </c>
      <c r="E11382" t="str">
        <f>INDEX(LedgerMapping[[#All],[Area]],MATCH(Transactions[[#This Row],[Sub Ledger]],LedgerMapping[[#All],[Sub Ledger]],0))</f>
        <v>Income Statement</v>
      </c>
    </row>
    <row r="11383" spans="1:5" x14ac:dyDescent="0.55000000000000004">
      <c r="A11383">
        <v>8</v>
      </c>
      <c r="B11383">
        <v>78000</v>
      </c>
      <c r="C11383" s="6">
        <v>44501</v>
      </c>
      <c r="D11383">
        <v>-335.94</v>
      </c>
      <c r="E11383" t="str">
        <f>INDEX(LedgerMapping[[#All],[Area]],MATCH(Transactions[[#This Row],[Sub Ledger]],LedgerMapping[[#All],[Sub Ledger]],0))</f>
        <v>Income Statement</v>
      </c>
    </row>
    <row r="11384" spans="1:5" x14ac:dyDescent="0.55000000000000004">
      <c r="A11384">
        <v>8</v>
      </c>
      <c r="B11384">
        <v>78000</v>
      </c>
      <c r="C11384" s="6">
        <v>44531</v>
      </c>
      <c r="D11384">
        <v>-305.63</v>
      </c>
      <c r="E11384" t="str">
        <f>INDEX(LedgerMapping[[#All],[Area]],MATCH(Transactions[[#This Row],[Sub Ledger]],LedgerMapping[[#All],[Sub Ledger]],0))</f>
        <v>Income Statement</v>
      </c>
    </row>
    <row r="11385" spans="1:5" x14ac:dyDescent="0.55000000000000004">
      <c r="A11385">
        <v>8</v>
      </c>
      <c r="B11385">
        <v>78000</v>
      </c>
      <c r="C11385" s="6">
        <v>43466</v>
      </c>
      <c r="D11385">
        <v>-163.21</v>
      </c>
      <c r="E11385" t="str">
        <f>INDEX(LedgerMapping[[#All],[Area]],MATCH(Transactions[[#This Row],[Sub Ledger]],LedgerMapping[[#All],[Sub Ledger]],0))</f>
        <v>Income Statement</v>
      </c>
    </row>
    <row r="11386" spans="1:5" x14ac:dyDescent="0.55000000000000004">
      <c r="A11386">
        <v>8</v>
      </c>
      <c r="B11386">
        <v>78000</v>
      </c>
      <c r="C11386" s="6">
        <v>43466</v>
      </c>
      <c r="D11386">
        <v>-325.33</v>
      </c>
      <c r="E11386" t="str">
        <f>INDEX(LedgerMapping[[#All],[Area]],MATCH(Transactions[[#This Row],[Sub Ledger]],LedgerMapping[[#All],[Sub Ledger]],0))</f>
        <v>Income Statement</v>
      </c>
    </row>
    <row r="11387" spans="1:5" x14ac:dyDescent="0.55000000000000004">
      <c r="A11387">
        <v>8</v>
      </c>
      <c r="B11387">
        <v>78000</v>
      </c>
      <c r="C11387" s="6">
        <v>43497</v>
      </c>
      <c r="D11387">
        <v>-316.24</v>
      </c>
      <c r="E11387" t="str">
        <f>INDEX(LedgerMapping[[#All],[Area]],MATCH(Transactions[[#This Row],[Sub Ledger]],LedgerMapping[[#All],[Sub Ledger]],0))</f>
        <v>Income Statement</v>
      </c>
    </row>
    <row r="11388" spans="1:5" x14ac:dyDescent="0.55000000000000004">
      <c r="A11388">
        <v>8</v>
      </c>
      <c r="B11388">
        <v>78000</v>
      </c>
      <c r="C11388" s="6">
        <v>43525</v>
      </c>
      <c r="D11388">
        <v>-340.48</v>
      </c>
      <c r="E11388" t="str">
        <f>INDEX(LedgerMapping[[#All],[Area]],MATCH(Transactions[[#This Row],[Sub Ledger]],LedgerMapping[[#All],[Sub Ledger]],0))</f>
        <v>Income Statement</v>
      </c>
    </row>
    <row r="11389" spans="1:5" x14ac:dyDescent="0.55000000000000004">
      <c r="A11389">
        <v>8</v>
      </c>
      <c r="B11389">
        <v>78000</v>
      </c>
      <c r="C11389" s="6">
        <v>43556</v>
      </c>
      <c r="D11389">
        <v>-275.33</v>
      </c>
      <c r="E11389" t="str">
        <f>INDEX(LedgerMapping[[#All],[Area]],MATCH(Transactions[[#This Row],[Sub Ledger]],LedgerMapping[[#All],[Sub Ledger]],0))</f>
        <v>Income Statement</v>
      </c>
    </row>
    <row r="11390" spans="1:5" x14ac:dyDescent="0.55000000000000004">
      <c r="A11390">
        <v>8</v>
      </c>
      <c r="B11390">
        <v>78000</v>
      </c>
      <c r="C11390" s="6">
        <v>43586</v>
      </c>
      <c r="D11390">
        <v>-381.39</v>
      </c>
      <c r="E11390" t="str">
        <f>INDEX(LedgerMapping[[#All],[Area]],MATCH(Transactions[[#This Row],[Sub Ledger]],LedgerMapping[[#All],[Sub Ledger]],0))</f>
        <v>Income Statement</v>
      </c>
    </row>
    <row r="11391" spans="1:5" x14ac:dyDescent="0.55000000000000004">
      <c r="A11391">
        <v>8</v>
      </c>
      <c r="B11391">
        <v>78000</v>
      </c>
      <c r="C11391" s="6">
        <v>43617</v>
      </c>
      <c r="D11391">
        <v>-343.51</v>
      </c>
      <c r="E11391" t="str">
        <f>INDEX(LedgerMapping[[#All],[Area]],MATCH(Transactions[[#This Row],[Sub Ledger]],LedgerMapping[[#All],[Sub Ledger]],0))</f>
        <v>Income Statement</v>
      </c>
    </row>
    <row r="11392" spans="1:5" x14ac:dyDescent="0.55000000000000004">
      <c r="A11392">
        <v>8</v>
      </c>
      <c r="B11392">
        <v>78000</v>
      </c>
      <c r="C11392" s="6">
        <v>43647</v>
      </c>
      <c r="D11392">
        <v>-279.87</v>
      </c>
      <c r="E11392" t="str">
        <f>INDEX(LedgerMapping[[#All],[Area]],MATCH(Transactions[[#This Row],[Sub Ledger]],LedgerMapping[[#All],[Sub Ledger]],0))</f>
        <v>Income Statement</v>
      </c>
    </row>
    <row r="11393" spans="1:5" x14ac:dyDescent="0.55000000000000004">
      <c r="A11393">
        <v>8</v>
      </c>
      <c r="B11393">
        <v>78000</v>
      </c>
      <c r="C11393" s="6">
        <v>43678</v>
      </c>
      <c r="D11393">
        <v>-282.89999999999998</v>
      </c>
      <c r="E11393" t="str">
        <f>INDEX(LedgerMapping[[#All],[Area]],MATCH(Transactions[[#This Row],[Sub Ledger]],LedgerMapping[[#All],[Sub Ledger]],0))</f>
        <v>Income Statement</v>
      </c>
    </row>
    <row r="11394" spans="1:5" x14ac:dyDescent="0.55000000000000004">
      <c r="A11394">
        <v>8</v>
      </c>
      <c r="B11394">
        <v>78000</v>
      </c>
      <c r="C11394" s="6">
        <v>43709</v>
      </c>
      <c r="D11394">
        <v>-387.45</v>
      </c>
      <c r="E11394" t="str">
        <f>INDEX(LedgerMapping[[#All],[Area]],MATCH(Transactions[[#This Row],[Sub Ledger]],LedgerMapping[[#All],[Sub Ledger]],0))</f>
        <v>Income Statement</v>
      </c>
    </row>
    <row r="11395" spans="1:5" x14ac:dyDescent="0.55000000000000004">
      <c r="A11395">
        <v>8</v>
      </c>
      <c r="B11395">
        <v>78000</v>
      </c>
      <c r="C11395" s="6">
        <v>43739</v>
      </c>
      <c r="D11395">
        <v>-355.63</v>
      </c>
      <c r="E11395" t="str">
        <f>INDEX(LedgerMapping[[#All],[Area]],MATCH(Transactions[[#This Row],[Sub Ledger]],LedgerMapping[[#All],[Sub Ledger]],0))</f>
        <v>Income Statement</v>
      </c>
    </row>
    <row r="11396" spans="1:5" x14ac:dyDescent="0.55000000000000004">
      <c r="A11396">
        <v>8</v>
      </c>
      <c r="B11396">
        <v>78000</v>
      </c>
      <c r="C11396" s="6">
        <v>43770</v>
      </c>
      <c r="D11396">
        <v>-308.66000000000003</v>
      </c>
      <c r="E11396" t="str">
        <f>INDEX(LedgerMapping[[#All],[Area]],MATCH(Transactions[[#This Row],[Sub Ledger]],LedgerMapping[[#All],[Sub Ledger]],0))</f>
        <v>Income Statement</v>
      </c>
    </row>
    <row r="11397" spans="1:5" x14ac:dyDescent="0.55000000000000004">
      <c r="A11397">
        <v>8</v>
      </c>
      <c r="B11397">
        <v>78000</v>
      </c>
      <c r="C11397" s="6">
        <v>43800</v>
      </c>
      <c r="D11397">
        <v>-354.12</v>
      </c>
      <c r="E11397" t="str">
        <f>INDEX(LedgerMapping[[#All],[Area]],MATCH(Transactions[[#This Row],[Sub Ledger]],LedgerMapping[[#All],[Sub Ledger]],0))</f>
        <v>Income Statement</v>
      </c>
    </row>
    <row r="11398" spans="1:5" x14ac:dyDescent="0.55000000000000004">
      <c r="A11398">
        <v>8</v>
      </c>
      <c r="B11398">
        <v>78000</v>
      </c>
      <c r="C11398" s="6">
        <v>43831</v>
      </c>
      <c r="D11398">
        <v>-376.85</v>
      </c>
      <c r="E11398" t="str">
        <f>INDEX(LedgerMapping[[#All],[Area]],MATCH(Transactions[[#This Row],[Sub Ledger]],LedgerMapping[[#All],[Sub Ledger]],0))</f>
        <v>Income Statement</v>
      </c>
    </row>
    <row r="11399" spans="1:5" x14ac:dyDescent="0.55000000000000004">
      <c r="A11399">
        <v>8</v>
      </c>
      <c r="B11399">
        <v>78000</v>
      </c>
      <c r="C11399" s="6">
        <v>43862</v>
      </c>
      <c r="D11399">
        <v>-442</v>
      </c>
      <c r="E11399" t="str">
        <f>INDEX(LedgerMapping[[#All],[Area]],MATCH(Transactions[[#This Row],[Sub Ledger]],LedgerMapping[[#All],[Sub Ledger]],0))</f>
        <v>Income Statement</v>
      </c>
    </row>
    <row r="11400" spans="1:5" x14ac:dyDescent="0.55000000000000004">
      <c r="A11400">
        <v>8</v>
      </c>
      <c r="B11400">
        <v>78000</v>
      </c>
      <c r="C11400" s="6">
        <v>43891</v>
      </c>
      <c r="D11400">
        <v>-378.36</v>
      </c>
      <c r="E11400" t="str">
        <f>INDEX(LedgerMapping[[#All],[Area]],MATCH(Transactions[[#This Row],[Sub Ledger]],LedgerMapping[[#All],[Sub Ledger]],0))</f>
        <v>Income Statement</v>
      </c>
    </row>
    <row r="11401" spans="1:5" x14ac:dyDescent="0.55000000000000004">
      <c r="A11401">
        <v>8</v>
      </c>
      <c r="B11401">
        <v>78000</v>
      </c>
      <c r="C11401" s="6">
        <v>43922</v>
      </c>
      <c r="D11401">
        <v>-388.97</v>
      </c>
      <c r="E11401" t="str">
        <f>INDEX(LedgerMapping[[#All],[Area]],MATCH(Transactions[[#This Row],[Sub Ledger]],LedgerMapping[[#All],[Sub Ledger]],0))</f>
        <v>Income Statement</v>
      </c>
    </row>
    <row r="11402" spans="1:5" x14ac:dyDescent="0.55000000000000004">
      <c r="A11402">
        <v>8</v>
      </c>
      <c r="B11402">
        <v>78000</v>
      </c>
      <c r="C11402" s="6">
        <v>43952</v>
      </c>
      <c r="D11402">
        <v>-354.12</v>
      </c>
      <c r="E11402" t="str">
        <f>INDEX(LedgerMapping[[#All],[Area]],MATCH(Transactions[[#This Row],[Sub Ledger]],LedgerMapping[[#All],[Sub Ledger]],0))</f>
        <v>Income Statement</v>
      </c>
    </row>
    <row r="11403" spans="1:5" x14ac:dyDescent="0.55000000000000004">
      <c r="A11403">
        <v>8</v>
      </c>
      <c r="B11403">
        <v>78000</v>
      </c>
      <c r="C11403" s="6">
        <v>43983</v>
      </c>
      <c r="D11403">
        <v>-461.7</v>
      </c>
      <c r="E11403" t="str">
        <f>INDEX(LedgerMapping[[#All],[Area]],MATCH(Transactions[[#This Row],[Sub Ledger]],LedgerMapping[[#All],[Sub Ledger]],0))</f>
        <v>Income Statement</v>
      </c>
    </row>
    <row r="11404" spans="1:5" x14ac:dyDescent="0.55000000000000004">
      <c r="A11404">
        <v>8</v>
      </c>
      <c r="B11404">
        <v>78000</v>
      </c>
      <c r="C11404" s="6">
        <v>44013</v>
      </c>
      <c r="D11404">
        <v>-395.03</v>
      </c>
      <c r="E11404" t="str">
        <f>INDEX(LedgerMapping[[#All],[Area]],MATCH(Transactions[[#This Row],[Sub Ledger]],LedgerMapping[[#All],[Sub Ledger]],0))</f>
        <v>Income Statement</v>
      </c>
    </row>
    <row r="11405" spans="1:5" x14ac:dyDescent="0.55000000000000004">
      <c r="A11405">
        <v>8</v>
      </c>
      <c r="B11405">
        <v>78000</v>
      </c>
      <c r="C11405" s="6">
        <v>44044</v>
      </c>
      <c r="D11405">
        <v>-446.54</v>
      </c>
      <c r="E11405" t="str">
        <f>INDEX(LedgerMapping[[#All],[Area]],MATCH(Transactions[[#This Row],[Sub Ledger]],LedgerMapping[[#All],[Sub Ledger]],0))</f>
        <v>Income Statement</v>
      </c>
    </row>
    <row r="11406" spans="1:5" x14ac:dyDescent="0.55000000000000004">
      <c r="A11406">
        <v>8</v>
      </c>
      <c r="B11406">
        <v>78000</v>
      </c>
      <c r="C11406" s="6">
        <v>44075</v>
      </c>
      <c r="D11406">
        <v>-357.15</v>
      </c>
      <c r="E11406" t="str">
        <f>INDEX(LedgerMapping[[#All],[Area]],MATCH(Transactions[[#This Row],[Sub Ledger]],LedgerMapping[[#All],[Sub Ledger]],0))</f>
        <v>Income Statement</v>
      </c>
    </row>
    <row r="11407" spans="1:5" x14ac:dyDescent="0.55000000000000004">
      <c r="A11407">
        <v>8</v>
      </c>
      <c r="B11407">
        <v>78000</v>
      </c>
      <c r="C11407" s="6">
        <v>44105</v>
      </c>
      <c r="D11407">
        <v>-352.6</v>
      </c>
      <c r="E11407" t="str">
        <f>INDEX(LedgerMapping[[#All],[Area]],MATCH(Transactions[[#This Row],[Sub Ledger]],LedgerMapping[[#All],[Sub Ledger]],0))</f>
        <v>Income Statement</v>
      </c>
    </row>
    <row r="11408" spans="1:5" x14ac:dyDescent="0.55000000000000004">
      <c r="A11408">
        <v>8</v>
      </c>
      <c r="B11408">
        <v>78000</v>
      </c>
      <c r="C11408" s="6">
        <v>44136</v>
      </c>
      <c r="D11408">
        <v>-364.72</v>
      </c>
      <c r="E11408" t="str">
        <f>INDEX(LedgerMapping[[#All],[Area]],MATCH(Transactions[[#This Row],[Sub Ledger]],LedgerMapping[[#All],[Sub Ledger]],0))</f>
        <v>Income Statement</v>
      </c>
    </row>
    <row r="11409" spans="1:5" x14ac:dyDescent="0.55000000000000004">
      <c r="A11409">
        <v>8</v>
      </c>
      <c r="B11409">
        <v>78000</v>
      </c>
      <c r="C11409" s="6">
        <v>44166</v>
      </c>
      <c r="D11409">
        <v>-435.94</v>
      </c>
      <c r="E11409" t="str">
        <f>INDEX(LedgerMapping[[#All],[Area]],MATCH(Transactions[[#This Row],[Sub Ledger]],LedgerMapping[[#All],[Sub Ledger]],0))</f>
        <v>Income Statement</v>
      </c>
    </row>
    <row r="11410" spans="1:5" x14ac:dyDescent="0.55000000000000004">
      <c r="A11410">
        <v>8</v>
      </c>
      <c r="B11410">
        <v>78000</v>
      </c>
      <c r="C11410" s="6">
        <v>44197</v>
      </c>
      <c r="D11410">
        <v>-570.79</v>
      </c>
      <c r="E11410" t="str">
        <f>INDEX(LedgerMapping[[#All],[Area]],MATCH(Transactions[[#This Row],[Sub Ledger]],LedgerMapping[[#All],[Sub Ledger]],0))</f>
        <v>Income Statement</v>
      </c>
    </row>
    <row r="11411" spans="1:5" x14ac:dyDescent="0.55000000000000004">
      <c r="A11411">
        <v>8</v>
      </c>
      <c r="B11411">
        <v>78000</v>
      </c>
      <c r="C11411" s="6">
        <v>44228</v>
      </c>
      <c r="D11411">
        <v>-537.45000000000005</v>
      </c>
      <c r="E11411" t="str">
        <f>INDEX(LedgerMapping[[#All],[Area]],MATCH(Transactions[[#This Row],[Sub Ledger]],LedgerMapping[[#All],[Sub Ledger]],0))</f>
        <v>Income Statement</v>
      </c>
    </row>
    <row r="11412" spans="1:5" x14ac:dyDescent="0.55000000000000004">
      <c r="A11412">
        <v>8</v>
      </c>
      <c r="B11412">
        <v>78000</v>
      </c>
      <c r="C11412" s="6">
        <v>44256</v>
      </c>
      <c r="D11412">
        <v>-601.09</v>
      </c>
      <c r="E11412" t="str">
        <f>INDEX(LedgerMapping[[#All],[Area]],MATCH(Transactions[[#This Row],[Sub Ledger]],LedgerMapping[[#All],[Sub Ledger]],0))</f>
        <v>Income Statement</v>
      </c>
    </row>
    <row r="11413" spans="1:5" x14ac:dyDescent="0.55000000000000004">
      <c r="A11413">
        <v>8</v>
      </c>
      <c r="B11413">
        <v>78000</v>
      </c>
      <c r="C11413" s="6">
        <v>44287</v>
      </c>
      <c r="D11413">
        <v>-525.33000000000004</v>
      </c>
      <c r="E11413" t="str">
        <f>INDEX(LedgerMapping[[#All],[Area]],MATCH(Transactions[[#This Row],[Sub Ledger]],LedgerMapping[[#All],[Sub Ledger]],0))</f>
        <v>Income Statement</v>
      </c>
    </row>
    <row r="11414" spans="1:5" x14ac:dyDescent="0.55000000000000004">
      <c r="A11414">
        <v>8</v>
      </c>
      <c r="B11414">
        <v>78000</v>
      </c>
      <c r="C11414" s="6">
        <v>44317</v>
      </c>
      <c r="D11414">
        <v>-613.21</v>
      </c>
      <c r="E11414" t="str">
        <f>INDEX(LedgerMapping[[#All],[Area]],MATCH(Transactions[[#This Row],[Sub Ledger]],LedgerMapping[[#All],[Sub Ledger]],0))</f>
        <v>Income Statement</v>
      </c>
    </row>
    <row r="11415" spans="1:5" x14ac:dyDescent="0.55000000000000004">
      <c r="A11415">
        <v>8</v>
      </c>
      <c r="B11415">
        <v>78000</v>
      </c>
      <c r="C11415" s="6">
        <v>44348</v>
      </c>
      <c r="D11415">
        <v>-551.09</v>
      </c>
      <c r="E11415" t="str">
        <f>INDEX(LedgerMapping[[#All],[Area]],MATCH(Transactions[[#This Row],[Sub Ledger]],LedgerMapping[[#All],[Sub Ledger]],0))</f>
        <v>Income Statement</v>
      </c>
    </row>
    <row r="11416" spans="1:5" x14ac:dyDescent="0.55000000000000004">
      <c r="A11416">
        <v>8</v>
      </c>
      <c r="B11416">
        <v>78000</v>
      </c>
      <c r="C11416" s="6">
        <v>44378</v>
      </c>
      <c r="D11416">
        <v>-535.94000000000005</v>
      </c>
      <c r="E11416" t="str">
        <f>INDEX(LedgerMapping[[#All],[Area]],MATCH(Transactions[[#This Row],[Sub Ledger]],LedgerMapping[[#All],[Sub Ledger]],0))</f>
        <v>Income Statement</v>
      </c>
    </row>
    <row r="11417" spans="1:5" x14ac:dyDescent="0.55000000000000004">
      <c r="A11417">
        <v>8</v>
      </c>
      <c r="B11417">
        <v>78000</v>
      </c>
      <c r="C11417" s="6">
        <v>44409</v>
      </c>
      <c r="D11417">
        <v>-520.79</v>
      </c>
      <c r="E11417" t="str">
        <f>INDEX(LedgerMapping[[#All],[Area]],MATCH(Transactions[[#This Row],[Sub Ledger]],LedgerMapping[[#All],[Sub Ledger]],0))</f>
        <v>Income Statement</v>
      </c>
    </row>
    <row r="11418" spans="1:5" x14ac:dyDescent="0.55000000000000004">
      <c r="A11418">
        <v>8</v>
      </c>
      <c r="B11418">
        <v>78000</v>
      </c>
      <c r="C11418" s="6">
        <v>44440</v>
      </c>
      <c r="D11418">
        <v>-520.79</v>
      </c>
      <c r="E11418" t="str">
        <f>INDEX(LedgerMapping[[#All],[Area]],MATCH(Transactions[[#This Row],[Sub Ledger]],LedgerMapping[[#All],[Sub Ledger]],0))</f>
        <v>Income Statement</v>
      </c>
    </row>
    <row r="11419" spans="1:5" x14ac:dyDescent="0.55000000000000004">
      <c r="A11419">
        <v>8</v>
      </c>
      <c r="B11419">
        <v>78000</v>
      </c>
      <c r="C11419" s="6">
        <v>44470</v>
      </c>
      <c r="D11419">
        <v>-573.82000000000005</v>
      </c>
      <c r="E11419" t="str">
        <f>INDEX(LedgerMapping[[#All],[Area]],MATCH(Transactions[[#This Row],[Sub Ledger]],LedgerMapping[[#All],[Sub Ledger]],0))</f>
        <v>Income Statement</v>
      </c>
    </row>
    <row r="11420" spans="1:5" x14ac:dyDescent="0.55000000000000004">
      <c r="A11420">
        <v>8</v>
      </c>
      <c r="B11420">
        <v>78000</v>
      </c>
      <c r="C11420" s="6">
        <v>44501</v>
      </c>
      <c r="D11420">
        <v>-545.03</v>
      </c>
      <c r="E11420" t="str">
        <f>INDEX(LedgerMapping[[#All],[Area]],MATCH(Transactions[[#This Row],[Sub Ledger]],LedgerMapping[[#All],[Sub Ledger]],0))</f>
        <v>Income Statement</v>
      </c>
    </row>
    <row r="11421" spans="1:5" x14ac:dyDescent="0.55000000000000004">
      <c r="A11421">
        <v>8</v>
      </c>
      <c r="B11421">
        <v>78000</v>
      </c>
      <c r="C11421" s="6">
        <v>44531</v>
      </c>
      <c r="D11421">
        <v>-522.29999999999995</v>
      </c>
      <c r="E11421" t="str">
        <f>INDEX(LedgerMapping[[#All],[Area]],MATCH(Transactions[[#This Row],[Sub Ledger]],LedgerMapping[[#All],[Sub Ledger]],0))</f>
        <v>Income Statement</v>
      </c>
    </row>
    <row r="11422" spans="1:5" x14ac:dyDescent="0.55000000000000004">
      <c r="A11422">
        <v>8</v>
      </c>
      <c r="B11422">
        <v>78000</v>
      </c>
      <c r="C11422" s="6">
        <v>43466</v>
      </c>
      <c r="D11422">
        <v>-169.27</v>
      </c>
      <c r="E11422" t="str">
        <f>INDEX(LedgerMapping[[#All],[Area]],MATCH(Transactions[[#This Row],[Sub Ledger]],LedgerMapping[[#All],[Sub Ledger]],0))</f>
        <v>Income Statement</v>
      </c>
    </row>
    <row r="11423" spans="1:5" x14ac:dyDescent="0.55000000000000004">
      <c r="A11423">
        <v>8</v>
      </c>
      <c r="B11423">
        <v>78000</v>
      </c>
      <c r="C11423" s="6">
        <v>43497</v>
      </c>
      <c r="D11423">
        <v>-188.96</v>
      </c>
      <c r="E11423" t="str">
        <f>INDEX(LedgerMapping[[#All],[Area]],MATCH(Transactions[[#This Row],[Sub Ledger]],LedgerMapping[[#All],[Sub Ledger]],0))</f>
        <v>Income Statement</v>
      </c>
    </row>
    <row r="11424" spans="1:5" x14ac:dyDescent="0.55000000000000004">
      <c r="A11424">
        <v>8</v>
      </c>
      <c r="B11424">
        <v>78000</v>
      </c>
      <c r="C11424" s="6">
        <v>43525</v>
      </c>
      <c r="D11424">
        <v>-152.6</v>
      </c>
      <c r="E11424" t="str">
        <f>INDEX(LedgerMapping[[#All],[Area]],MATCH(Transactions[[#This Row],[Sub Ledger]],LedgerMapping[[#All],[Sub Ledger]],0))</f>
        <v>Income Statement</v>
      </c>
    </row>
    <row r="11425" spans="1:5" x14ac:dyDescent="0.55000000000000004">
      <c r="A11425">
        <v>8</v>
      </c>
      <c r="B11425">
        <v>78000</v>
      </c>
      <c r="C11425" s="6">
        <v>43556</v>
      </c>
      <c r="D11425">
        <v>-217.75</v>
      </c>
      <c r="E11425" t="str">
        <f>INDEX(LedgerMapping[[#All],[Area]],MATCH(Transactions[[#This Row],[Sub Ledger]],LedgerMapping[[#All],[Sub Ledger]],0))</f>
        <v>Income Statement</v>
      </c>
    </row>
    <row r="11426" spans="1:5" x14ac:dyDescent="0.55000000000000004">
      <c r="A11426">
        <v>8</v>
      </c>
      <c r="B11426">
        <v>78000</v>
      </c>
      <c r="C11426" s="6">
        <v>43586</v>
      </c>
      <c r="D11426">
        <v>-201.08</v>
      </c>
      <c r="E11426" t="str">
        <f>INDEX(LedgerMapping[[#All],[Area]],MATCH(Transactions[[#This Row],[Sub Ledger]],LedgerMapping[[#All],[Sub Ledger]],0))</f>
        <v>Income Statement</v>
      </c>
    </row>
    <row r="11427" spans="1:5" x14ac:dyDescent="0.55000000000000004">
      <c r="A11427">
        <v>8</v>
      </c>
      <c r="B11427">
        <v>78000</v>
      </c>
      <c r="C11427" s="6">
        <v>43617</v>
      </c>
      <c r="D11427">
        <v>-172.3</v>
      </c>
      <c r="E11427" t="str">
        <f>INDEX(LedgerMapping[[#All],[Area]],MATCH(Transactions[[#This Row],[Sub Ledger]],LedgerMapping[[#All],[Sub Ledger]],0))</f>
        <v>Income Statement</v>
      </c>
    </row>
    <row r="11428" spans="1:5" x14ac:dyDescent="0.55000000000000004">
      <c r="A11428">
        <v>8</v>
      </c>
      <c r="B11428">
        <v>78000</v>
      </c>
      <c r="C11428" s="6">
        <v>43647</v>
      </c>
      <c r="D11428">
        <v>-154.11000000000001</v>
      </c>
      <c r="E11428" t="str">
        <f>INDEX(LedgerMapping[[#All],[Area]],MATCH(Transactions[[#This Row],[Sub Ledger]],LedgerMapping[[#All],[Sub Ledger]],0))</f>
        <v>Income Statement</v>
      </c>
    </row>
    <row r="11429" spans="1:5" x14ac:dyDescent="0.55000000000000004">
      <c r="A11429">
        <v>8</v>
      </c>
      <c r="B11429">
        <v>78000</v>
      </c>
      <c r="C11429" s="6">
        <v>43678</v>
      </c>
      <c r="D11429">
        <v>-172.3</v>
      </c>
      <c r="E11429" t="str">
        <f>INDEX(LedgerMapping[[#All],[Area]],MATCH(Transactions[[#This Row],[Sub Ledger]],LedgerMapping[[#All],[Sub Ledger]],0))</f>
        <v>Income Statement</v>
      </c>
    </row>
    <row r="11430" spans="1:5" x14ac:dyDescent="0.55000000000000004">
      <c r="A11430">
        <v>8</v>
      </c>
      <c r="B11430">
        <v>78000</v>
      </c>
      <c r="C11430" s="6">
        <v>43709</v>
      </c>
      <c r="D11430">
        <v>-232.9</v>
      </c>
      <c r="E11430" t="str">
        <f>INDEX(LedgerMapping[[#All],[Area]],MATCH(Transactions[[#This Row],[Sub Ledger]],LedgerMapping[[#All],[Sub Ledger]],0))</f>
        <v>Income Statement</v>
      </c>
    </row>
    <row r="11431" spans="1:5" x14ac:dyDescent="0.55000000000000004">
      <c r="A11431">
        <v>8</v>
      </c>
      <c r="B11431">
        <v>78000</v>
      </c>
      <c r="C11431" s="6">
        <v>43739</v>
      </c>
      <c r="D11431">
        <v>-181.39</v>
      </c>
      <c r="E11431" t="str">
        <f>INDEX(LedgerMapping[[#All],[Area]],MATCH(Transactions[[#This Row],[Sub Ledger]],LedgerMapping[[#All],[Sub Ledger]],0))</f>
        <v>Income Statement</v>
      </c>
    </row>
    <row r="11432" spans="1:5" x14ac:dyDescent="0.55000000000000004">
      <c r="A11432">
        <v>8</v>
      </c>
      <c r="B11432">
        <v>78000</v>
      </c>
      <c r="C11432" s="6">
        <v>43770</v>
      </c>
      <c r="D11432">
        <v>-129.87</v>
      </c>
      <c r="E11432" t="str">
        <f>INDEX(LedgerMapping[[#All],[Area]],MATCH(Transactions[[#This Row],[Sub Ledger]],LedgerMapping[[#All],[Sub Ledger]],0))</f>
        <v>Income Statement</v>
      </c>
    </row>
    <row r="11433" spans="1:5" x14ac:dyDescent="0.55000000000000004">
      <c r="A11433">
        <v>8</v>
      </c>
      <c r="B11433">
        <v>78000</v>
      </c>
      <c r="C11433" s="6">
        <v>43800</v>
      </c>
      <c r="D11433">
        <v>-182.9</v>
      </c>
      <c r="E11433" t="str">
        <f>INDEX(LedgerMapping[[#All],[Area]],MATCH(Transactions[[#This Row],[Sub Ledger]],LedgerMapping[[#All],[Sub Ledger]],0))</f>
        <v>Income Statement</v>
      </c>
    </row>
    <row r="11434" spans="1:5" x14ac:dyDescent="0.55000000000000004">
      <c r="A11434">
        <v>8</v>
      </c>
      <c r="B11434">
        <v>78000</v>
      </c>
      <c r="C11434" s="6">
        <v>43831</v>
      </c>
      <c r="D11434">
        <v>-172.3</v>
      </c>
      <c r="E11434" t="str">
        <f>INDEX(LedgerMapping[[#All],[Area]],MATCH(Transactions[[#This Row],[Sub Ledger]],LedgerMapping[[#All],[Sub Ledger]],0))</f>
        <v>Income Statement</v>
      </c>
    </row>
    <row r="11435" spans="1:5" x14ac:dyDescent="0.55000000000000004">
      <c r="A11435">
        <v>8</v>
      </c>
      <c r="B11435">
        <v>78000</v>
      </c>
      <c r="C11435" s="6">
        <v>43862</v>
      </c>
      <c r="D11435">
        <v>-181.39</v>
      </c>
      <c r="E11435" t="str">
        <f>INDEX(LedgerMapping[[#All],[Area]],MATCH(Transactions[[#This Row],[Sub Ledger]],LedgerMapping[[#All],[Sub Ledger]],0))</f>
        <v>Income Statement</v>
      </c>
    </row>
    <row r="11436" spans="1:5" x14ac:dyDescent="0.55000000000000004">
      <c r="A11436">
        <v>8</v>
      </c>
      <c r="B11436">
        <v>78000</v>
      </c>
      <c r="C11436" s="6">
        <v>43891</v>
      </c>
      <c r="D11436">
        <v>-199.57</v>
      </c>
      <c r="E11436" t="str">
        <f>INDEX(LedgerMapping[[#All],[Area]],MATCH(Transactions[[#This Row],[Sub Ledger]],LedgerMapping[[#All],[Sub Ledger]],0))</f>
        <v>Income Statement</v>
      </c>
    </row>
    <row r="11437" spans="1:5" x14ac:dyDescent="0.55000000000000004">
      <c r="A11437">
        <v>8</v>
      </c>
      <c r="B11437">
        <v>78000</v>
      </c>
      <c r="C11437" s="6">
        <v>43922</v>
      </c>
      <c r="D11437">
        <v>-163.21</v>
      </c>
      <c r="E11437" t="str">
        <f>INDEX(LedgerMapping[[#All],[Area]],MATCH(Transactions[[#This Row],[Sub Ledger]],LedgerMapping[[#All],[Sub Ledger]],0))</f>
        <v>Income Statement</v>
      </c>
    </row>
    <row r="11438" spans="1:5" x14ac:dyDescent="0.55000000000000004">
      <c r="A11438">
        <v>8</v>
      </c>
      <c r="B11438">
        <v>78000</v>
      </c>
      <c r="C11438" s="6">
        <v>43952</v>
      </c>
      <c r="D11438">
        <v>-172.3</v>
      </c>
      <c r="E11438" t="str">
        <f>INDEX(LedgerMapping[[#All],[Area]],MATCH(Transactions[[#This Row],[Sub Ledger]],LedgerMapping[[#All],[Sub Ledger]],0))</f>
        <v>Income Statement</v>
      </c>
    </row>
    <row r="11439" spans="1:5" x14ac:dyDescent="0.55000000000000004">
      <c r="A11439">
        <v>8</v>
      </c>
      <c r="B11439">
        <v>78000</v>
      </c>
      <c r="C11439" s="6">
        <v>43983</v>
      </c>
      <c r="D11439">
        <v>-238.96</v>
      </c>
      <c r="E11439" t="str">
        <f>INDEX(LedgerMapping[[#All],[Area]],MATCH(Transactions[[#This Row],[Sub Ledger]],LedgerMapping[[#All],[Sub Ledger]],0))</f>
        <v>Income Statement</v>
      </c>
    </row>
    <row r="11440" spans="1:5" x14ac:dyDescent="0.55000000000000004">
      <c r="A11440">
        <v>8</v>
      </c>
      <c r="B11440">
        <v>78000</v>
      </c>
      <c r="C11440" s="6">
        <v>44013</v>
      </c>
      <c r="D11440">
        <v>-229.87</v>
      </c>
      <c r="E11440" t="str">
        <f>INDEX(LedgerMapping[[#All],[Area]],MATCH(Transactions[[#This Row],[Sub Ledger]],LedgerMapping[[#All],[Sub Ledger]],0))</f>
        <v>Income Statement</v>
      </c>
    </row>
    <row r="11441" spans="1:5" x14ac:dyDescent="0.55000000000000004">
      <c r="A11441">
        <v>8</v>
      </c>
      <c r="B11441">
        <v>78000</v>
      </c>
      <c r="C11441" s="6">
        <v>44044</v>
      </c>
      <c r="D11441">
        <v>-231.39</v>
      </c>
      <c r="E11441" t="str">
        <f>INDEX(LedgerMapping[[#All],[Area]],MATCH(Transactions[[#This Row],[Sub Ledger]],LedgerMapping[[#All],[Sub Ledger]],0))</f>
        <v>Income Statement</v>
      </c>
    </row>
    <row r="11442" spans="1:5" x14ac:dyDescent="0.55000000000000004">
      <c r="A11442">
        <v>8</v>
      </c>
      <c r="B11442">
        <v>78000</v>
      </c>
      <c r="C11442" s="6">
        <v>44075</v>
      </c>
      <c r="D11442">
        <v>-191.99</v>
      </c>
      <c r="E11442" t="str">
        <f>INDEX(LedgerMapping[[#All],[Area]],MATCH(Transactions[[#This Row],[Sub Ledger]],LedgerMapping[[#All],[Sub Ledger]],0))</f>
        <v>Income Statement</v>
      </c>
    </row>
    <row r="11443" spans="1:5" x14ac:dyDescent="0.55000000000000004">
      <c r="A11443">
        <v>8</v>
      </c>
      <c r="B11443">
        <v>78000</v>
      </c>
      <c r="C11443" s="6">
        <v>44105</v>
      </c>
      <c r="D11443">
        <v>-188.96</v>
      </c>
      <c r="E11443" t="str">
        <f>INDEX(LedgerMapping[[#All],[Area]],MATCH(Transactions[[#This Row],[Sub Ledger]],LedgerMapping[[#All],[Sub Ledger]],0))</f>
        <v>Income Statement</v>
      </c>
    </row>
    <row r="11444" spans="1:5" x14ac:dyDescent="0.55000000000000004">
      <c r="A11444">
        <v>8</v>
      </c>
      <c r="B11444">
        <v>78000</v>
      </c>
      <c r="C11444" s="6">
        <v>44136</v>
      </c>
      <c r="D11444">
        <v>-210.18</v>
      </c>
      <c r="E11444" t="str">
        <f>INDEX(LedgerMapping[[#All],[Area]],MATCH(Transactions[[#This Row],[Sub Ledger]],LedgerMapping[[#All],[Sub Ledger]],0))</f>
        <v>Income Statement</v>
      </c>
    </row>
    <row r="11445" spans="1:5" x14ac:dyDescent="0.55000000000000004">
      <c r="A11445">
        <v>8</v>
      </c>
      <c r="B11445">
        <v>78000</v>
      </c>
      <c r="C11445" s="6">
        <v>44166</v>
      </c>
      <c r="D11445">
        <v>-217.75</v>
      </c>
      <c r="E11445" t="str">
        <f>INDEX(LedgerMapping[[#All],[Area]],MATCH(Transactions[[#This Row],[Sub Ledger]],LedgerMapping[[#All],[Sub Ledger]],0))</f>
        <v>Income Statement</v>
      </c>
    </row>
    <row r="11446" spans="1:5" x14ac:dyDescent="0.55000000000000004">
      <c r="A11446">
        <v>8</v>
      </c>
      <c r="B11446">
        <v>78000</v>
      </c>
      <c r="C11446" s="6">
        <v>44197</v>
      </c>
      <c r="D11446">
        <v>-281.39</v>
      </c>
      <c r="E11446" t="str">
        <f>INDEX(LedgerMapping[[#All],[Area]],MATCH(Transactions[[#This Row],[Sub Ledger]],LedgerMapping[[#All],[Sub Ledger]],0))</f>
        <v>Income Statement</v>
      </c>
    </row>
    <row r="11447" spans="1:5" x14ac:dyDescent="0.55000000000000004">
      <c r="A11447">
        <v>8</v>
      </c>
      <c r="B11447">
        <v>78000</v>
      </c>
      <c r="C11447" s="6">
        <v>44228</v>
      </c>
      <c r="D11447">
        <v>-348.06</v>
      </c>
      <c r="E11447" t="str">
        <f>INDEX(LedgerMapping[[#All],[Area]],MATCH(Transactions[[#This Row],[Sub Ledger]],LedgerMapping[[#All],[Sub Ledger]],0))</f>
        <v>Income Statement</v>
      </c>
    </row>
    <row r="11448" spans="1:5" x14ac:dyDescent="0.55000000000000004">
      <c r="A11448">
        <v>8</v>
      </c>
      <c r="B11448">
        <v>78000</v>
      </c>
      <c r="C11448" s="6">
        <v>44256</v>
      </c>
      <c r="D11448">
        <v>-279.87</v>
      </c>
      <c r="E11448" t="str">
        <f>INDEX(LedgerMapping[[#All],[Area]],MATCH(Transactions[[#This Row],[Sub Ledger]],LedgerMapping[[#All],[Sub Ledger]],0))</f>
        <v>Income Statement</v>
      </c>
    </row>
    <row r="11449" spans="1:5" x14ac:dyDescent="0.55000000000000004">
      <c r="A11449">
        <v>8</v>
      </c>
      <c r="B11449">
        <v>78000</v>
      </c>
      <c r="C11449" s="6">
        <v>44287</v>
      </c>
      <c r="D11449">
        <v>-270.77999999999997</v>
      </c>
      <c r="E11449" t="str">
        <f>INDEX(LedgerMapping[[#All],[Area]],MATCH(Transactions[[#This Row],[Sub Ledger]],LedgerMapping[[#All],[Sub Ledger]],0))</f>
        <v>Income Statement</v>
      </c>
    </row>
    <row r="11450" spans="1:5" x14ac:dyDescent="0.55000000000000004">
      <c r="A11450">
        <v>8</v>
      </c>
      <c r="B11450">
        <v>78000</v>
      </c>
      <c r="C11450" s="6">
        <v>44317</v>
      </c>
      <c r="D11450">
        <v>-251.09</v>
      </c>
      <c r="E11450" t="str">
        <f>INDEX(LedgerMapping[[#All],[Area]],MATCH(Transactions[[#This Row],[Sub Ledger]],LedgerMapping[[#All],[Sub Ledger]],0))</f>
        <v>Income Statement</v>
      </c>
    </row>
    <row r="11451" spans="1:5" x14ac:dyDescent="0.55000000000000004">
      <c r="A11451">
        <v>8</v>
      </c>
      <c r="B11451">
        <v>78000</v>
      </c>
      <c r="C11451" s="6">
        <v>44348</v>
      </c>
      <c r="D11451">
        <v>-298.06</v>
      </c>
      <c r="E11451" t="str">
        <f>INDEX(LedgerMapping[[#All],[Area]],MATCH(Transactions[[#This Row],[Sub Ledger]],LedgerMapping[[#All],[Sub Ledger]],0))</f>
        <v>Income Statement</v>
      </c>
    </row>
    <row r="11452" spans="1:5" x14ac:dyDescent="0.55000000000000004">
      <c r="A11452">
        <v>8</v>
      </c>
      <c r="B11452">
        <v>78000</v>
      </c>
      <c r="C11452" s="6">
        <v>44378</v>
      </c>
      <c r="D11452">
        <v>-269.27</v>
      </c>
      <c r="E11452" t="str">
        <f>INDEX(LedgerMapping[[#All],[Area]],MATCH(Transactions[[#This Row],[Sub Ledger]],LedgerMapping[[#All],[Sub Ledger]],0))</f>
        <v>Income Statement</v>
      </c>
    </row>
    <row r="11453" spans="1:5" x14ac:dyDescent="0.55000000000000004">
      <c r="A11453">
        <v>8</v>
      </c>
      <c r="B11453">
        <v>78000</v>
      </c>
      <c r="C11453" s="6">
        <v>44409</v>
      </c>
      <c r="D11453">
        <v>-328.36</v>
      </c>
      <c r="E11453" t="str">
        <f>INDEX(LedgerMapping[[#All],[Area]],MATCH(Transactions[[#This Row],[Sub Ledger]],LedgerMapping[[#All],[Sub Ledger]],0))</f>
        <v>Income Statement</v>
      </c>
    </row>
    <row r="11454" spans="1:5" x14ac:dyDescent="0.55000000000000004">
      <c r="A11454">
        <v>8</v>
      </c>
      <c r="B11454">
        <v>78000</v>
      </c>
      <c r="C11454" s="6">
        <v>44440</v>
      </c>
      <c r="D11454">
        <v>-273.81</v>
      </c>
      <c r="E11454" t="str">
        <f>INDEX(LedgerMapping[[#All],[Area]],MATCH(Transactions[[#This Row],[Sub Ledger]],LedgerMapping[[#All],[Sub Ledger]],0))</f>
        <v>Income Statement</v>
      </c>
    </row>
    <row r="11455" spans="1:5" x14ac:dyDescent="0.55000000000000004">
      <c r="A11455">
        <v>8</v>
      </c>
      <c r="B11455">
        <v>78000</v>
      </c>
      <c r="C11455" s="6">
        <v>44470</v>
      </c>
      <c r="D11455">
        <v>-257.14999999999998</v>
      </c>
      <c r="E11455" t="str">
        <f>INDEX(LedgerMapping[[#All],[Area]],MATCH(Transactions[[#This Row],[Sub Ledger]],LedgerMapping[[#All],[Sub Ledger]],0))</f>
        <v>Income Statement</v>
      </c>
    </row>
    <row r="11456" spans="1:5" x14ac:dyDescent="0.55000000000000004">
      <c r="A11456">
        <v>8</v>
      </c>
      <c r="B11456">
        <v>78000</v>
      </c>
      <c r="C11456" s="6">
        <v>44501</v>
      </c>
      <c r="D11456">
        <v>-340.48</v>
      </c>
      <c r="E11456" t="str">
        <f>INDEX(LedgerMapping[[#All],[Area]],MATCH(Transactions[[#This Row],[Sub Ledger]],LedgerMapping[[#All],[Sub Ledger]],0))</f>
        <v>Income Statement</v>
      </c>
    </row>
    <row r="11457" spans="1:5" x14ac:dyDescent="0.55000000000000004">
      <c r="A11457">
        <v>8</v>
      </c>
      <c r="B11457">
        <v>78000</v>
      </c>
      <c r="C11457" s="6">
        <v>44531</v>
      </c>
      <c r="D11457">
        <v>-231.39</v>
      </c>
      <c r="E11457" t="str">
        <f>INDEX(LedgerMapping[[#All],[Area]],MATCH(Transactions[[#This Row],[Sub Ledger]],LedgerMapping[[#All],[Sub Ledger]],0))</f>
        <v>Income Statement</v>
      </c>
    </row>
    <row r="11458" spans="1:5" x14ac:dyDescent="0.55000000000000004">
      <c r="A11458">
        <v>8</v>
      </c>
      <c r="B11458">
        <v>78000</v>
      </c>
      <c r="C11458" s="6">
        <v>44256</v>
      </c>
      <c r="D11458">
        <v>-252.6</v>
      </c>
      <c r="E11458" t="str">
        <f>INDEX(LedgerMapping[[#All],[Area]],MATCH(Transactions[[#This Row],[Sub Ledger]],LedgerMapping[[#All],[Sub Ledger]],0))</f>
        <v>Income Statement</v>
      </c>
    </row>
    <row r="11459" spans="1:5" x14ac:dyDescent="0.55000000000000004">
      <c r="A11459">
        <v>8</v>
      </c>
      <c r="B11459">
        <v>78000</v>
      </c>
      <c r="C11459" s="6">
        <v>44256</v>
      </c>
      <c r="D11459">
        <v>-548.19899999999996</v>
      </c>
      <c r="E11459" t="str">
        <f>INDEX(LedgerMapping[[#All],[Area]],MATCH(Transactions[[#This Row],[Sub Ledger]],LedgerMapping[[#All],[Sub Ledger]],0))</f>
        <v>Income Statement</v>
      </c>
    </row>
    <row r="11460" spans="1:5" x14ac:dyDescent="0.55000000000000004">
      <c r="A11460">
        <v>8</v>
      </c>
      <c r="B11460">
        <v>78000</v>
      </c>
      <c r="C11460" s="6">
        <v>44256</v>
      </c>
      <c r="D11460">
        <v>-355.02120000000002</v>
      </c>
      <c r="E11460" t="str">
        <f>INDEX(LedgerMapping[[#All],[Area]],MATCH(Transactions[[#This Row],[Sub Ledger]],LedgerMapping[[#All],[Sub Ledger]],0))</f>
        <v>Income Statement</v>
      </c>
    </row>
    <row r="11461" spans="1:5" x14ac:dyDescent="0.55000000000000004">
      <c r="A11461">
        <v>8</v>
      </c>
      <c r="B11461">
        <v>77000</v>
      </c>
      <c r="C11461" s="6">
        <v>43497</v>
      </c>
      <c r="D11461">
        <v>-567.76</v>
      </c>
      <c r="E11461" t="str">
        <f>INDEX(LedgerMapping[[#All],[Area]],MATCH(Transactions[[#This Row],[Sub Ledger]],LedgerMapping[[#All],[Sub Ledger]],0))</f>
        <v>Income Statement</v>
      </c>
    </row>
    <row r="11462" spans="1:5" x14ac:dyDescent="0.55000000000000004">
      <c r="A11462">
        <v>8</v>
      </c>
      <c r="B11462">
        <v>77000</v>
      </c>
      <c r="C11462" s="6">
        <v>43525</v>
      </c>
      <c r="D11462">
        <v>-507.15</v>
      </c>
      <c r="E11462" t="str">
        <f>INDEX(LedgerMapping[[#All],[Area]],MATCH(Transactions[[#This Row],[Sub Ledger]],LedgerMapping[[#All],[Sub Ledger]],0))</f>
        <v>Income Statement</v>
      </c>
    </row>
    <row r="11463" spans="1:5" x14ac:dyDescent="0.55000000000000004">
      <c r="A11463">
        <v>8</v>
      </c>
      <c r="B11463">
        <v>77000</v>
      </c>
      <c r="C11463" s="6">
        <v>43556</v>
      </c>
      <c r="D11463">
        <v>-620.79</v>
      </c>
      <c r="E11463" t="str">
        <f>INDEX(LedgerMapping[[#All],[Area]],MATCH(Transactions[[#This Row],[Sub Ledger]],LedgerMapping[[#All],[Sub Ledger]],0))</f>
        <v>Income Statement</v>
      </c>
    </row>
    <row r="11464" spans="1:5" x14ac:dyDescent="0.55000000000000004">
      <c r="A11464">
        <v>8</v>
      </c>
      <c r="B11464">
        <v>77000</v>
      </c>
      <c r="C11464" s="6">
        <v>43586</v>
      </c>
      <c r="D11464">
        <v>-492</v>
      </c>
      <c r="E11464" t="str">
        <f>INDEX(LedgerMapping[[#All],[Area]],MATCH(Transactions[[#This Row],[Sub Ledger]],LedgerMapping[[#All],[Sub Ledger]],0))</f>
        <v>Income Statement</v>
      </c>
    </row>
    <row r="11465" spans="1:5" x14ac:dyDescent="0.55000000000000004">
      <c r="A11465">
        <v>8</v>
      </c>
      <c r="B11465">
        <v>77000</v>
      </c>
      <c r="C11465" s="6">
        <v>43617</v>
      </c>
      <c r="D11465">
        <v>-573.82000000000005</v>
      </c>
      <c r="E11465" t="str">
        <f>INDEX(LedgerMapping[[#All],[Area]],MATCH(Transactions[[#This Row],[Sub Ledger]],LedgerMapping[[#All],[Sub Ledger]],0))</f>
        <v>Income Statement</v>
      </c>
    </row>
    <row r="11466" spans="1:5" x14ac:dyDescent="0.55000000000000004">
      <c r="A11466">
        <v>8</v>
      </c>
      <c r="B11466">
        <v>77000</v>
      </c>
      <c r="C11466" s="6">
        <v>43647</v>
      </c>
      <c r="D11466">
        <v>-422.3</v>
      </c>
      <c r="E11466" t="str">
        <f>INDEX(LedgerMapping[[#All],[Area]],MATCH(Transactions[[#This Row],[Sub Ledger]],LedgerMapping[[#All],[Sub Ledger]],0))</f>
        <v>Income Statement</v>
      </c>
    </row>
    <row r="11467" spans="1:5" x14ac:dyDescent="0.55000000000000004">
      <c r="A11467">
        <v>8</v>
      </c>
      <c r="B11467">
        <v>77000</v>
      </c>
      <c r="C11467" s="6">
        <v>43678</v>
      </c>
      <c r="D11467">
        <v>-384.42</v>
      </c>
      <c r="E11467" t="str">
        <f>INDEX(LedgerMapping[[#All],[Area]],MATCH(Transactions[[#This Row],[Sub Ledger]],LedgerMapping[[#All],[Sub Ledger]],0))</f>
        <v>Income Statement</v>
      </c>
    </row>
    <row r="11468" spans="1:5" x14ac:dyDescent="0.55000000000000004">
      <c r="A11468">
        <v>8</v>
      </c>
      <c r="B11468">
        <v>77000</v>
      </c>
      <c r="C11468" s="6">
        <v>43709</v>
      </c>
      <c r="D11468">
        <v>-628.37</v>
      </c>
      <c r="E11468" t="str">
        <f>INDEX(LedgerMapping[[#All],[Area]],MATCH(Transactions[[#This Row],[Sub Ledger]],LedgerMapping[[#All],[Sub Ledger]],0))</f>
        <v>Income Statement</v>
      </c>
    </row>
    <row r="11469" spans="1:5" x14ac:dyDescent="0.55000000000000004">
      <c r="A11469">
        <v>8</v>
      </c>
      <c r="B11469">
        <v>77000</v>
      </c>
      <c r="C11469" s="6">
        <v>43739</v>
      </c>
      <c r="D11469">
        <v>-502.61</v>
      </c>
      <c r="E11469" t="str">
        <f>INDEX(LedgerMapping[[#All],[Area]],MATCH(Transactions[[#This Row],[Sub Ledger]],LedgerMapping[[#All],[Sub Ledger]],0))</f>
        <v>Income Statement</v>
      </c>
    </row>
    <row r="11470" spans="1:5" x14ac:dyDescent="0.55000000000000004">
      <c r="A11470">
        <v>8</v>
      </c>
      <c r="B11470">
        <v>77000</v>
      </c>
      <c r="C11470" s="6">
        <v>43770</v>
      </c>
      <c r="D11470">
        <v>-513.21</v>
      </c>
      <c r="E11470" t="str">
        <f>INDEX(LedgerMapping[[#All],[Area]],MATCH(Transactions[[#This Row],[Sub Ledger]],LedgerMapping[[#All],[Sub Ledger]],0))</f>
        <v>Income Statement</v>
      </c>
    </row>
    <row r="11471" spans="1:5" x14ac:dyDescent="0.55000000000000004">
      <c r="A11471">
        <v>8</v>
      </c>
      <c r="B11471">
        <v>77000</v>
      </c>
      <c r="C11471" s="6">
        <v>43800</v>
      </c>
      <c r="D11471">
        <v>-634.42999999999995</v>
      </c>
      <c r="E11471" t="str">
        <f>INDEX(LedgerMapping[[#All],[Area]],MATCH(Transactions[[#This Row],[Sub Ledger]],LedgerMapping[[#All],[Sub Ledger]],0))</f>
        <v>Income Statement</v>
      </c>
    </row>
    <row r="11472" spans="1:5" x14ac:dyDescent="0.55000000000000004">
      <c r="A11472">
        <v>8</v>
      </c>
      <c r="B11472">
        <v>77000</v>
      </c>
      <c r="C11472" s="6">
        <v>43831</v>
      </c>
      <c r="D11472">
        <v>-716.25</v>
      </c>
      <c r="E11472" t="str">
        <f>INDEX(LedgerMapping[[#All],[Area]],MATCH(Transactions[[#This Row],[Sub Ledger]],LedgerMapping[[#All],[Sub Ledger]],0))</f>
        <v>Income Statement</v>
      </c>
    </row>
    <row r="11473" spans="1:5" x14ac:dyDescent="0.55000000000000004">
      <c r="A11473">
        <v>8</v>
      </c>
      <c r="B11473">
        <v>77000</v>
      </c>
      <c r="C11473" s="6">
        <v>43862</v>
      </c>
      <c r="D11473">
        <v>-696.55</v>
      </c>
      <c r="E11473" t="str">
        <f>INDEX(LedgerMapping[[#All],[Area]],MATCH(Transactions[[#This Row],[Sub Ledger]],LedgerMapping[[#All],[Sub Ledger]],0))</f>
        <v>Income Statement</v>
      </c>
    </row>
    <row r="11474" spans="1:5" x14ac:dyDescent="0.55000000000000004">
      <c r="A11474">
        <v>8</v>
      </c>
      <c r="B11474">
        <v>77000</v>
      </c>
      <c r="C11474" s="6">
        <v>43891</v>
      </c>
      <c r="D11474">
        <v>-802.61</v>
      </c>
      <c r="E11474" t="str">
        <f>INDEX(LedgerMapping[[#All],[Area]],MATCH(Transactions[[#This Row],[Sub Ledger]],LedgerMapping[[#All],[Sub Ledger]],0))</f>
        <v>Income Statement</v>
      </c>
    </row>
    <row r="11475" spans="1:5" x14ac:dyDescent="0.55000000000000004">
      <c r="A11475">
        <v>8</v>
      </c>
      <c r="B11475">
        <v>77000</v>
      </c>
      <c r="C11475" s="6">
        <v>43922</v>
      </c>
      <c r="D11475">
        <v>-661.7</v>
      </c>
      <c r="E11475" t="str">
        <f>INDEX(LedgerMapping[[#All],[Area]],MATCH(Transactions[[#This Row],[Sub Ledger]],LedgerMapping[[#All],[Sub Ledger]],0))</f>
        <v>Income Statement</v>
      </c>
    </row>
    <row r="11476" spans="1:5" x14ac:dyDescent="0.55000000000000004">
      <c r="A11476">
        <v>8</v>
      </c>
      <c r="B11476">
        <v>77000</v>
      </c>
      <c r="C11476" s="6">
        <v>43952</v>
      </c>
      <c r="D11476">
        <v>-802.61</v>
      </c>
      <c r="E11476" t="str">
        <f>INDEX(LedgerMapping[[#All],[Area]],MATCH(Transactions[[#This Row],[Sub Ledger]],LedgerMapping[[#All],[Sub Ledger]],0))</f>
        <v>Income Statement</v>
      </c>
    </row>
    <row r="11477" spans="1:5" x14ac:dyDescent="0.55000000000000004">
      <c r="A11477">
        <v>8</v>
      </c>
      <c r="B11477">
        <v>77000</v>
      </c>
      <c r="C11477" s="6">
        <v>43983</v>
      </c>
      <c r="D11477">
        <v>-620.79</v>
      </c>
      <c r="E11477" t="str">
        <f>INDEX(LedgerMapping[[#All],[Area]],MATCH(Transactions[[#This Row],[Sub Ledger]],LedgerMapping[[#All],[Sub Ledger]],0))</f>
        <v>Income Statement</v>
      </c>
    </row>
    <row r="11478" spans="1:5" x14ac:dyDescent="0.55000000000000004">
      <c r="A11478">
        <v>8</v>
      </c>
      <c r="B11478">
        <v>77000</v>
      </c>
      <c r="C11478" s="6">
        <v>44013</v>
      </c>
      <c r="D11478">
        <v>-892.01</v>
      </c>
      <c r="E11478" t="str">
        <f>INDEX(LedgerMapping[[#All],[Area]],MATCH(Transactions[[#This Row],[Sub Ledger]],LedgerMapping[[#All],[Sub Ledger]],0))</f>
        <v>Income Statement</v>
      </c>
    </row>
    <row r="11479" spans="1:5" x14ac:dyDescent="0.55000000000000004">
      <c r="A11479">
        <v>8</v>
      </c>
      <c r="B11479">
        <v>77000</v>
      </c>
      <c r="C11479" s="6">
        <v>44044</v>
      </c>
      <c r="D11479">
        <v>-614.73</v>
      </c>
      <c r="E11479" t="str">
        <f>INDEX(LedgerMapping[[#All],[Area]],MATCH(Transactions[[#This Row],[Sub Ledger]],LedgerMapping[[#All],[Sub Ledger]],0))</f>
        <v>Income Statement</v>
      </c>
    </row>
    <row r="11480" spans="1:5" x14ac:dyDescent="0.55000000000000004">
      <c r="A11480">
        <v>8</v>
      </c>
      <c r="B11480">
        <v>77000</v>
      </c>
      <c r="C11480" s="6">
        <v>44075</v>
      </c>
      <c r="D11480">
        <v>-513.21</v>
      </c>
      <c r="E11480" t="str">
        <f>INDEX(LedgerMapping[[#All],[Area]],MATCH(Transactions[[#This Row],[Sub Ledger]],LedgerMapping[[#All],[Sub Ledger]],0))</f>
        <v>Income Statement</v>
      </c>
    </row>
    <row r="11481" spans="1:5" x14ac:dyDescent="0.55000000000000004">
      <c r="A11481">
        <v>8</v>
      </c>
      <c r="B11481">
        <v>77000</v>
      </c>
      <c r="C11481" s="6">
        <v>44105</v>
      </c>
      <c r="D11481">
        <v>-723.82</v>
      </c>
      <c r="E11481" t="str">
        <f>INDEX(LedgerMapping[[#All],[Area]],MATCH(Transactions[[#This Row],[Sub Ledger]],LedgerMapping[[#All],[Sub Ledger]],0))</f>
        <v>Income Statement</v>
      </c>
    </row>
    <row r="11482" spans="1:5" x14ac:dyDescent="0.55000000000000004">
      <c r="A11482">
        <v>8</v>
      </c>
      <c r="B11482">
        <v>77000</v>
      </c>
      <c r="C11482" s="6">
        <v>44136</v>
      </c>
      <c r="D11482">
        <v>-785.94</v>
      </c>
      <c r="E11482" t="str">
        <f>INDEX(LedgerMapping[[#All],[Area]],MATCH(Transactions[[#This Row],[Sub Ledger]],LedgerMapping[[#All],[Sub Ledger]],0))</f>
        <v>Income Statement</v>
      </c>
    </row>
    <row r="11483" spans="1:5" x14ac:dyDescent="0.55000000000000004">
      <c r="A11483">
        <v>8</v>
      </c>
      <c r="B11483">
        <v>77000</v>
      </c>
      <c r="C11483" s="6">
        <v>44166</v>
      </c>
      <c r="D11483">
        <v>-661.7</v>
      </c>
      <c r="E11483" t="str">
        <f>INDEX(LedgerMapping[[#All],[Area]],MATCH(Transactions[[#This Row],[Sub Ledger]],LedgerMapping[[#All],[Sub Ledger]],0))</f>
        <v>Income Statement</v>
      </c>
    </row>
    <row r="11484" spans="1:5" x14ac:dyDescent="0.55000000000000004">
      <c r="A11484">
        <v>8</v>
      </c>
      <c r="B11484">
        <v>77000</v>
      </c>
      <c r="C11484" s="6">
        <v>44197</v>
      </c>
      <c r="D11484">
        <v>-1022.31</v>
      </c>
      <c r="E11484" t="str">
        <f>INDEX(LedgerMapping[[#All],[Area]],MATCH(Transactions[[#This Row],[Sub Ledger]],LedgerMapping[[#All],[Sub Ledger]],0))</f>
        <v>Income Statement</v>
      </c>
    </row>
    <row r="11485" spans="1:5" x14ac:dyDescent="0.55000000000000004">
      <c r="A11485">
        <v>8</v>
      </c>
      <c r="B11485">
        <v>77000</v>
      </c>
      <c r="C11485" s="6">
        <v>44228</v>
      </c>
      <c r="D11485">
        <v>-737.46</v>
      </c>
      <c r="E11485" t="str">
        <f>INDEX(LedgerMapping[[#All],[Area]],MATCH(Transactions[[#This Row],[Sub Ledger]],LedgerMapping[[#All],[Sub Ledger]],0))</f>
        <v>Income Statement</v>
      </c>
    </row>
    <row r="11486" spans="1:5" x14ac:dyDescent="0.55000000000000004">
      <c r="A11486">
        <v>8</v>
      </c>
      <c r="B11486">
        <v>77000</v>
      </c>
      <c r="C11486" s="6">
        <v>44256</v>
      </c>
      <c r="D11486">
        <v>-1022.31</v>
      </c>
      <c r="E11486" t="str">
        <f>INDEX(LedgerMapping[[#All],[Area]],MATCH(Transactions[[#This Row],[Sub Ledger]],LedgerMapping[[#All],[Sub Ledger]],0))</f>
        <v>Income Statement</v>
      </c>
    </row>
    <row r="11487" spans="1:5" x14ac:dyDescent="0.55000000000000004">
      <c r="A11487">
        <v>8</v>
      </c>
      <c r="B11487">
        <v>77000</v>
      </c>
      <c r="C11487" s="6">
        <v>44287</v>
      </c>
      <c r="D11487">
        <v>-1002.61</v>
      </c>
      <c r="E11487" t="str">
        <f>INDEX(LedgerMapping[[#All],[Area]],MATCH(Transactions[[#This Row],[Sub Ledger]],LedgerMapping[[#All],[Sub Ledger]],0))</f>
        <v>Income Statement</v>
      </c>
    </row>
    <row r="11488" spans="1:5" x14ac:dyDescent="0.55000000000000004">
      <c r="A11488">
        <v>8</v>
      </c>
      <c r="B11488">
        <v>77000</v>
      </c>
      <c r="C11488" s="6">
        <v>44317</v>
      </c>
      <c r="D11488">
        <v>-1146.56</v>
      </c>
      <c r="E11488" t="str">
        <f>INDEX(LedgerMapping[[#All],[Area]],MATCH(Transactions[[#This Row],[Sub Ledger]],LedgerMapping[[#All],[Sub Ledger]],0))</f>
        <v>Income Statement</v>
      </c>
    </row>
    <row r="11489" spans="1:5" x14ac:dyDescent="0.55000000000000004">
      <c r="A11489">
        <v>8</v>
      </c>
      <c r="B11489">
        <v>77000</v>
      </c>
      <c r="C11489" s="6">
        <v>44348</v>
      </c>
      <c r="D11489">
        <v>-1058.68</v>
      </c>
      <c r="E11489" t="str">
        <f>INDEX(LedgerMapping[[#All],[Area]],MATCH(Transactions[[#This Row],[Sub Ledger]],LedgerMapping[[#All],[Sub Ledger]],0))</f>
        <v>Income Statement</v>
      </c>
    </row>
    <row r="11490" spans="1:5" x14ac:dyDescent="0.55000000000000004">
      <c r="A11490">
        <v>8</v>
      </c>
      <c r="B11490">
        <v>77000</v>
      </c>
      <c r="C11490" s="6">
        <v>44378</v>
      </c>
      <c r="D11490">
        <v>-1014.74</v>
      </c>
      <c r="E11490" t="str">
        <f>INDEX(LedgerMapping[[#All],[Area]],MATCH(Transactions[[#This Row],[Sub Ledger]],LedgerMapping[[#All],[Sub Ledger]],0))</f>
        <v>Income Statement</v>
      </c>
    </row>
    <row r="11491" spans="1:5" x14ac:dyDescent="0.55000000000000004">
      <c r="A11491">
        <v>8</v>
      </c>
      <c r="B11491">
        <v>77000</v>
      </c>
      <c r="C11491" s="6">
        <v>44409</v>
      </c>
      <c r="D11491">
        <v>-802.61</v>
      </c>
      <c r="E11491" t="str">
        <f>INDEX(LedgerMapping[[#All],[Area]],MATCH(Transactions[[#This Row],[Sub Ledger]],LedgerMapping[[#All],[Sub Ledger]],0))</f>
        <v>Income Statement</v>
      </c>
    </row>
    <row r="11492" spans="1:5" x14ac:dyDescent="0.55000000000000004">
      <c r="A11492">
        <v>8</v>
      </c>
      <c r="B11492">
        <v>77000</v>
      </c>
      <c r="C11492" s="6">
        <v>44440</v>
      </c>
      <c r="D11492">
        <v>-993.52</v>
      </c>
      <c r="E11492" t="str">
        <f>INDEX(LedgerMapping[[#All],[Area]],MATCH(Transactions[[#This Row],[Sub Ledger]],LedgerMapping[[#All],[Sub Ledger]],0))</f>
        <v>Income Statement</v>
      </c>
    </row>
    <row r="11493" spans="1:5" x14ac:dyDescent="0.55000000000000004">
      <c r="A11493">
        <v>8</v>
      </c>
      <c r="B11493">
        <v>77000</v>
      </c>
      <c r="C11493" s="6">
        <v>44470</v>
      </c>
      <c r="D11493">
        <v>-1011.71</v>
      </c>
      <c r="E11493" t="str">
        <f>INDEX(LedgerMapping[[#All],[Area]],MATCH(Transactions[[#This Row],[Sub Ledger]],LedgerMapping[[#All],[Sub Ledger]],0))</f>
        <v>Income Statement</v>
      </c>
    </row>
    <row r="11494" spans="1:5" x14ac:dyDescent="0.55000000000000004">
      <c r="A11494">
        <v>8</v>
      </c>
      <c r="B11494">
        <v>77000</v>
      </c>
      <c r="C11494" s="6">
        <v>44501</v>
      </c>
      <c r="D11494">
        <v>-1201.0999999999999</v>
      </c>
      <c r="E11494" t="str">
        <f>INDEX(LedgerMapping[[#All],[Area]],MATCH(Transactions[[#This Row],[Sub Ledger]],LedgerMapping[[#All],[Sub Ledger]],0))</f>
        <v>Income Statement</v>
      </c>
    </row>
    <row r="11495" spans="1:5" x14ac:dyDescent="0.55000000000000004">
      <c r="A11495">
        <v>8</v>
      </c>
      <c r="B11495">
        <v>77000</v>
      </c>
      <c r="C11495" s="6">
        <v>44531</v>
      </c>
      <c r="D11495">
        <v>-1025.3399999999999</v>
      </c>
      <c r="E11495" t="str">
        <f>INDEX(LedgerMapping[[#All],[Area]],MATCH(Transactions[[#This Row],[Sub Ledger]],LedgerMapping[[#All],[Sub Ledger]],0))</f>
        <v>Income Statement</v>
      </c>
    </row>
    <row r="11496" spans="1:5" x14ac:dyDescent="0.55000000000000004">
      <c r="A11496">
        <v>8</v>
      </c>
      <c r="B11496">
        <v>77000</v>
      </c>
      <c r="C11496" s="6">
        <v>43466</v>
      </c>
      <c r="D11496">
        <v>-492</v>
      </c>
      <c r="E11496" t="str">
        <f>INDEX(LedgerMapping[[#All],[Area]],MATCH(Transactions[[#This Row],[Sub Ledger]],LedgerMapping[[#All],[Sub Ledger]],0))</f>
        <v>Income Statement</v>
      </c>
    </row>
    <row r="11497" spans="1:5" x14ac:dyDescent="0.55000000000000004">
      <c r="A11497">
        <v>8</v>
      </c>
      <c r="B11497">
        <v>77000</v>
      </c>
      <c r="C11497" s="6">
        <v>43466</v>
      </c>
      <c r="D11497">
        <v>-1123.83</v>
      </c>
      <c r="E11497" t="str">
        <f>INDEX(LedgerMapping[[#All],[Area]],MATCH(Transactions[[#This Row],[Sub Ledger]],LedgerMapping[[#All],[Sub Ledger]],0))</f>
        <v>Income Statement</v>
      </c>
    </row>
    <row r="11498" spans="1:5" x14ac:dyDescent="0.55000000000000004">
      <c r="A11498">
        <v>8</v>
      </c>
      <c r="B11498">
        <v>77000</v>
      </c>
      <c r="C11498" s="6">
        <v>43497</v>
      </c>
      <c r="D11498">
        <v>-1037.46</v>
      </c>
      <c r="E11498" t="str">
        <f>INDEX(LedgerMapping[[#All],[Area]],MATCH(Transactions[[#This Row],[Sub Ledger]],LedgerMapping[[#All],[Sub Ledger]],0))</f>
        <v>Income Statement</v>
      </c>
    </row>
    <row r="11499" spans="1:5" x14ac:dyDescent="0.55000000000000004">
      <c r="A11499">
        <v>8</v>
      </c>
      <c r="B11499">
        <v>77000</v>
      </c>
      <c r="C11499" s="6">
        <v>43525</v>
      </c>
      <c r="D11499">
        <v>-1102.6199999999999</v>
      </c>
      <c r="E11499" t="str">
        <f>INDEX(LedgerMapping[[#All],[Area]],MATCH(Transactions[[#This Row],[Sub Ledger]],LedgerMapping[[#All],[Sub Ledger]],0))</f>
        <v>Income Statement</v>
      </c>
    </row>
    <row r="11500" spans="1:5" x14ac:dyDescent="0.55000000000000004">
      <c r="A11500">
        <v>8</v>
      </c>
      <c r="B11500">
        <v>77000</v>
      </c>
      <c r="C11500" s="6">
        <v>43556</v>
      </c>
      <c r="D11500">
        <v>-945.04</v>
      </c>
      <c r="E11500" t="str">
        <f>INDEX(LedgerMapping[[#All],[Area]],MATCH(Transactions[[#This Row],[Sub Ledger]],LedgerMapping[[#All],[Sub Ledger]],0))</f>
        <v>Income Statement</v>
      </c>
    </row>
    <row r="11501" spans="1:5" x14ac:dyDescent="0.55000000000000004">
      <c r="A11501">
        <v>8</v>
      </c>
      <c r="B11501">
        <v>77000</v>
      </c>
      <c r="C11501" s="6">
        <v>43586</v>
      </c>
      <c r="D11501">
        <v>-1154.1300000000001</v>
      </c>
      <c r="E11501" t="str">
        <f>INDEX(LedgerMapping[[#All],[Area]],MATCH(Transactions[[#This Row],[Sub Ledger]],LedgerMapping[[#All],[Sub Ledger]],0))</f>
        <v>Income Statement</v>
      </c>
    </row>
    <row r="11502" spans="1:5" x14ac:dyDescent="0.55000000000000004">
      <c r="A11502">
        <v>8</v>
      </c>
      <c r="B11502">
        <v>77000</v>
      </c>
      <c r="C11502" s="6">
        <v>43617</v>
      </c>
      <c r="D11502">
        <v>-1288.98</v>
      </c>
      <c r="E11502" t="str">
        <f>INDEX(LedgerMapping[[#All],[Area]],MATCH(Transactions[[#This Row],[Sub Ledger]],LedgerMapping[[#All],[Sub Ledger]],0))</f>
        <v>Income Statement</v>
      </c>
    </row>
    <row r="11503" spans="1:5" x14ac:dyDescent="0.55000000000000004">
      <c r="A11503">
        <v>8</v>
      </c>
      <c r="B11503">
        <v>77000</v>
      </c>
      <c r="C11503" s="6">
        <v>43647</v>
      </c>
      <c r="D11503">
        <v>-955.64</v>
      </c>
      <c r="E11503" t="str">
        <f>INDEX(LedgerMapping[[#All],[Area]],MATCH(Transactions[[#This Row],[Sub Ledger]],LedgerMapping[[#All],[Sub Ledger]],0))</f>
        <v>Income Statement</v>
      </c>
    </row>
    <row r="11504" spans="1:5" x14ac:dyDescent="0.55000000000000004">
      <c r="A11504">
        <v>8</v>
      </c>
      <c r="B11504">
        <v>77000</v>
      </c>
      <c r="C11504" s="6">
        <v>43678</v>
      </c>
      <c r="D11504">
        <v>-1011.71</v>
      </c>
      <c r="E11504" t="str">
        <f>INDEX(LedgerMapping[[#All],[Area]],MATCH(Transactions[[#This Row],[Sub Ledger]],LedgerMapping[[#All],[Sub Ledger]],0))</f>
        <v>Income Statement</v>
      </c>
    </row>
    <row r="11505" spans="1:5" x14ac:dyDescent="0.55000000000000004">
      <c r="A11505">
        <v>8</v>
      </c>
      <c r="B11505">
        <v>77000</v>
      </c>
      <c r="C11505" s="6">
        <v>43709</v>
      </c>
      <c r="D11505">
        <v>-1166.25</v>
      </c>
      <c r="E11505" t="str">
        <f>INDEX(LedgerMapping[[#All],[Area]],MATCH(Transactions[[#This Row],[Sub Ledger]],LedgerMapping[[#All],[Sub Ledger]],0))</f>
        <v>Income Statement</v>
      </c>
    </row>
    <row r="11506" spans="1:5" x14ac:dyDescent="0.55000000000000004">
      <c r="A11506">
        <v>8</v>
      </c>
      <c r="B11506">
        <v>77000</v>
      </c>
      <c r="C11506" s="6">
        <v>43739</v>
      </c>
      <c r="D11506">
        <v>-1240.5</v>
      </c>
      <c r="E11506" t="str">
        <f>INDEX(LedgerMapping[[#All],[Area]],MATCH(Transactions[[#This Row],[Sub Ledger]],LedgerMapping[[#All],[Sub Ledger]],0))</f>
        <v>Income Statement</v>
      </c>
    </row>
    <row r="11507" spans="1:5" x14ac:dyDescent="0.55000000000000004">
      <c r="A11507">
        <v>8</v>
      </c>
      <c r="B11507">
        <v>77000</v>
      </c>
      <c r="C11507" s="6">
        <v>43770</v>
      </c>
      <c r="D11507">
        <v>-982.92</v>
      </c>
      <c r="E11507" t="str">
        <f>INDEX(LedgerMapping[[#All],[Area]],MATCH(Transactions[[#This Row],[Sub Ledger]],LedgerMapping[[#All],[Sub Ledger]],0))</f>
        <v>Income Statement</v>
      </c>
    </row>
    <row r="11508" spans="1:5" x14ac:dyDescent="0.55000000000000004">
      <c r="A11508">
        <v>8</v>
      </c>
      <c r="B11508">
        <v>77000</v>
      </c>
      <c r="C11508" s="6">
        <v>43800</v>
      </c>
      <c r="D11508">
        <v>-1166.25</v>
      </c>
      <c r="E11508" t="str">
        <f>INDEX(LedgerMapping[[#All],[Area]],MATCH(Transactions[[#This Row],[Sub Ledger]],LedgerMapping[[#All],[Sub Ledger]],0))</f>
        <v>Income Statement</v>
      </c>
    </row>
    <row r="11509" spans="1:5" x14ac:dyDescent="0.55000000000000004">
      <c r="A11509">
        <v>8</v>
      </c>
      <c r="B11509">
        <v>77000</v>
      </c>
      <c r="C11509" s="6">
        <v>43831</v>
      </c>
      <c r="D11509">
        <v>-1166.25</v>
      </c>
      <c r="E11509" t="str">
        <f>INDEX(LedgerMapping[[#All],[Area]],MATCH(Transactions[[#This Row],[Sub Ledger]],LedgerMapping[[#All],[Sub Ledger]],0))</f>
        <v>Income Statement</v>
      </c>
    </row>
    <row r="11510" spans="1:5" x14ac:dyDescent="0.55000000000000004">
      <c r="A11510">
        <v>8</v>
      </c>
      <c r="B11510">
        <v>77000</v>
      </c>
      <c r="C11510" s="6">
        <v>43862</v>
      </c>
      <c r="D11510">
        <v>-1395.05</v>
      </c>
      <c r="E11510" t="str">
        <f>INDEX(LedgerMapping[[#All],[Area]],MATCH(Transactions[[#This Row],[Sub Ledger]],LedgerMapping[[#All],[Sub Ledger]],0))</f>
        <v>Income Statement</v>
      </c>
    </row>
    <row r="11511" spans="1:5" x14ac:dyDescent="0.55000000000000004">
      <c r="A11511">
        <v>8</v>
      </c>
      <c r="B11511">
        <v>77000</v>
      </c>
      <c r="C11511" s="6">
        <v>43891</v>
      </c>
      <c r="D11511">
        <v>-1301.1099999999999</v>
      </c>
      <c r="E11511" t="str">
        <f>INDEX(LedgerMapping[[#All],[Area]],MATCH(Transactions[[#This Row],[Sub Ledger]],LedgerMapping[[#All],[Sub Ledger]],0))</f>
        <v>Income Statement</v>
      </c>
    </row>
    <row r="11512" spans="1:5" x14ac:dyDescent="0.55000000000000004">
      <c r="A11512">
        <v>8</v>
      </c>
      <c r="B11512">
        <v>77000</v>
      </c>
      <c r="C11512" s="6">
        <v>43922</v>
      </c>
      <c r="D11512">
        <v>-1255.6500000000001</v>
      </c>
      <c r="E11512" t="str">
        <f>INDEX(LedgerMapping[[#All],[Area]],MATCH(Transactions[[#This Row],[Sub Ledger]],LedgerMapping[[#All],[Sub Ledger]],0))</f>
        <v>Income Statement</v>
      </c>
    </row>
    <row r="11513" spans="1:5" x14ac:dyDescent="0.55000000000000004">
      <c r="A11513">
        <v>8</v>
      </c>
      <c r="B11513">
        <v>77000</v>
      </c>
      <c r="C11513" s="6">
        <v>43952</v>
      </c>
      <c r="D11513">
        <v>-1105.6500000000001</v>
      </c>
      <c r="E11513" t="str">
        <f>INDEX(LedgerMapping[[#All],[Area]],MATCH(Transactions[[#This Row],[Sub Ledger]],LedgerMapping[[#All],[Sub Ledger]],0))</f>
        <v>Income Statement</v>
      </c>
    </row>
    <row r="11514" spans="1:5" x14ac:dyDescent="0.55000000000000004">
      <c r="A11514">
        <v>8</v>
      </c>
      <c r="B11514">
        <v>77000</v>
      </c>
      <c r="C11514" s="6">
        <v>43983</v>
      </c>
      <c r="D11514">
        <v>-1514.75</v>
      </c>
      <c r="E11514" t="str">
        <f>INDEX(LedgerMapping[[#All],[Area]],MATCH(Transactions[[#This Row],[Sub Ledger]],LedgerMapping[[#All],[Sub Ledger]],0))</f>
        <v>Income Statement</v>
      </c>
    </row>
    <row r="11515" spans="1:5" x14ac:dyDescent="0.55000000000000004">
      <c r="A11515">
        <v>8</v>
      </c>
      <c r="B11515">
        <v>77000</v>
      </c>
      <c r="C11515" s="6">
        <v>44013</v>
      </c>
      <c r="D11515">
        <v>-1405.65</v>
      </c>
      <c r="E11515" t="str">
        <f>INDEX(LedgerMapping[[#All],[Area]],MATCH(Transactions[[#This Row],[Sub Ledger]],LedgerMapping[[#All],[Sub Ledger]],0))</f>
        <v>Income Statement</v>
      </c>
    </row>
    <row r="11516" spans="1:5" x14ac:dyDescent="0.55000000000000004">
      <c r="A11516">
        <v>8</v>
      </c>
      <c r="B11516">
        <v>77000</v>
      </c>
      <c r="C11516" s="6">
        <v>44044</v>
      </c>
      <c r="D11516">
        <v>-1560.2</v>
      </c>
      <c r="E11516" t="str">
        <f>INDEX(LedgerMapping[[#All],[Area]],MATCH(Transactions[[#This Row],[Sub Ledger]],LedgerMapping[[#All],[Sub Ledger]],0))</f>
        <v>Income Statement</v>
      </c>
    </row>
    <row r="11517" spans="1:5" x14ac:dyDescent="0.55000000000000004">
      <c r="A11517">
        <v>8</v>
      </c>
      <c r="B11517">
        <v>77000</v>
      </c>
      <c r="C11517" s="6">
        <v>44075</v>
      </c>
      <c r="D11517">
        <v>-1264.74</v>
      </c>
      <c r="E11517" t="str">
        <f>INDEX(LedgerMapping[[#All],[Area]],MATCH(Transactions[[#This Row],[Sub Ledger]],LedgerMapping[[#All],[Sub Ledger]],0))</f>
        <v>Income Statement</v>
      </c>
    </row>
    <row r="11518" spans="1:5" x14ac:dyDescent="0.55000000000000004">
      <c r="A11518">
        <v>8</v>
      </c>
      <c r="B11518">
        <v>77000</v>
      </c>
      <c r="C11518" s="6">
        <v>44105</v>
      </c>
      <c r="D11518">
        <v>-1166.25</v>
      </c>
      <c r="E11518" t="str">
        <f>INDEX(LedgerMapping[[#All],[Area]],MATCH(Transactions[[#This Row],[Sub Ledger]],LedgerMapping[[#All],[Sub Ledger]],0))</f>
        <v>Income Statement</v>
      </c>
    </row>
    <row r="11519" spans="1:5" x14ac:dyDescent="0.55000000000000004">
      <c r="A11519">
        <v>8</v>
      </c>
      <c r="B11519">
        <v>77000</v>
      </c>
      <c r="C11519" s="6">
        <v>44136</v>
      </c>
      <c r="D11519">
        <v>-1301.1099999999999</v>
      </c>
      <c r="E11519" t="str">
        <f>INDEX(LedgerMapping[[#All],[Area]],MATCH(Transactions[[#This Row],[Sub Ledger]],LedgerMapping[[#All],[Sub Ledger]],0))</f>
        <v>Income Statement</v>
      </c>
    </row>
    <row r="11520" spans="1:5" x14ac:dyDescent="0.55000000000000004">
      <c r="A11520">
        <v>8</v>
      </c>
      <c r="B11520">
        <v>77000</v>
      </c>
      <c r="C11520" s="6">
        <v>44166</v>
      </c>
      <c r="D11520">
        <v>-1351.11</v>
      </c>
      <c r="E11520" t="str">
        <f>INDEX(LedgerMapping[[#All],[Area]],MATCH(Transactions[[#This Row],[Sub Ledger]],LedgerMapping[[#All],[Sub Ledger]],0))</f>
        <v>Income Statement</v>
      </c>
    </row>
    <row r="11521" spans="1:5" x14ac:dyDescent="0.55000000000000004">
      <c r="A11521">
        <v>8</v>
      </c>
      <c r="B11521">
        <v>77000</v>
      </c>
      <c r="C11521" s="6">
        <v>44197</v>
      </c>
      <c r="D11521">
        <v>-1832.93</v>
      </c>
      <c r="E11521" t="str">
        <f>INDEX(LedgerMapping[[#All],[Area]],MATCH(Transactions[[#This Row],[Sub Ledger]],LedgerMapping[[#All],[Sub Ledger]],0))</f>
        <v>Income Statement</v>
      </c>
    </row>
    <row r="11522" spans="1:5" x14ac:dyDescent="0.55000000000000004">
      <c r="A11522">
        <v>8</v>
      </c>
      <c r="B11522">
        <v>77000</v>
      </c>
      <c r="C11522" s="6">
        <v>44228</v>
      </c>
      <c r="D11522">
        <v>-1948.09</v>
      </c>
      <c r="E11522" t="str">
        <f>INDEX(LedgerMapping[[#All],[Area]],MATCH(Transactions[[#This Row],[Sub Ledger]],LedgerMapping[[#All],[Sub Ledger]],0))</f>
        <v>Income Statement</v>
      </c>
    </row>
    <row r="11523" spans="1:5" x14ac:dyDescent="0.55000000000000004">
      <c r="A11523">
        <v>8</v>
      </c>
      <c r="B11523">
        <v>77000</v>
      </c>
      <c r="C11523" s="6">
        <v>44256</v>
      </c>
      <c r="D11523">
        <v>-1861.72</v>
      </c>
      <c r="E11523" t="str">
        <f>INDEX(LedgerMapping[[#All],[Area]],MATCH(Transactions[[#This Row],[Sub Ledger]],LedgerMapping[[#All],[Sub Ledger]],0))</f>
        <v>Income Statement</v>
      </c>
    </row>
    <row r="11524" spans="1:5" x14ac:dyDescent="0.55000000000000004">
      <c r="A11524">
        <v>8</v>
      </c>
      <c r="B11524">
        <v>77000</v>
      </c>
      <c r="C11524" s="6">
        <v>44287</v>
      </c>
      <c r="D11524">
        <v>-1826.87</v>
      </c>
      <c r="E11524" t="str">
        <f>INDEX(LedgerMapping[[#All],[Area]],MATCH(Transactions[[#This Row],[Sub Ledger]],LedgerMapping[[#All],[Sub Ledger]],0))</f>
        <v>Income Statement</v>
      </c>
    </row>
    <row r="11525" spans="1:5" x14ac:dyDescent="0.55000000000000004">
      <c r="A11525">
        <v>8</v>
      </c>
      <c r="B11525">
        <v>77000</v>
      </c>
      <c r="C11525" s="6">
        <v>44317</v>
      </c>
      <c r="D11525">
        <v>-2229.91</v>
      </c>
      <c r="E11525" t="str">
        <f>INDEX(LedgerMapping[[#All],[Area]],MATCH(Transactions[[#This Row],[Sub Ledger]],LedgerMapping[[#All],[Sub Ledger]],0))</f>
        <v>Income Statement</v>
      </c>
    </row>
    <row r="11526" spans="1:5" x14ac:dyDescent="0.55000000000000004">
      <c r="A11526">
        <v>8</v>
      </c>
      <c r="B11526">
        <v>77000</v>
      </c>
      <c r="C11526" s="6">
        <v>44348</v>
      </c>
      <c r="D11526">
        <v>-1928.39</v>
      </c>
      <c r="E11526" t="str">
        <f>INDEX(LedgerMapping[[#All],[Area]],MATCH(Transactions[[#This Row],[Sub Ledger]],LedgerMapping[[#All],[Sub Ledger]],0))</f>
        <v>Income Statement</v>
      </c>
    </row>
    <row r="11527" spans="1:5" x14ac:dyDescent="0.55000000000000004">
      <c r="A11527">
        <v>8</v>
      </c>
      <c r="B11527">
        <v>77000</v>
      </c>
      <c r="C11527" s="6">
        <v>44378</v>
      </c>
      <c r="D11527">
        <v>-1928.39</v>
      </c>
      <c r="E11527" t="str">
        <f>INDEX(LedgerMapping[[#All],[Area]],MATCH(Transactions[[#This Row],[Sub Ledger]],LedgerMapping[[#All],[Sub Ledger]],0))</f>
        <v>Income Statement</v>
      </c>
    </row>
    <row r="11528" spans="1:5" x14ac:dyDescent="0.55000000000000004">
      <c r="A11528">
        <v>8</v>
      </c>
      <c r="B11528">
        <v>77000</v>
      </c>
      <c r="C11528" s="6">
        <v>44409</v>
      </c>
      <c r="D11528">
        <v>-1631.41</v>
      </c>
      <c r="E11528" t="str">
        <f>INDEX(LedgerMapping[[#All],[Area]],MATCH(Transactions[[#This Row],[Sub Ledger]],LedgerMapping[[#All],[Sub Ledger]],0))</f>
        <v>Income Statement</v>
      </c>
    </row>
    <row r="11529" spans="1:5" x14ac:dyDescent="0.55000000000000004">
      <c r="A11529">
        <v>8</v>
      </c>
      <c r="B11529">
        <v>77000</v>
      </c>
      <c r="C11529" s="6">
        <v>44440</v>
      </c>
      <c r="D11529">
        <v>-1826.87</v>
      </c>
      <c r="E11529" t="str">
        <f>INDEX(LedgerMapping[[#All],[Area]],MATCH(Transactions[[#This Row],[Sub Ledger]],LedgerMapping[[#All],[Sub Ledger]],0))</f>
        <v>Income Statement</v>
      </c>
    </row>
    <row r="11530" spans="1:5" x14ac:dyDescent="0.55000000000000004">
      <c r="A11530">
        <v>8</v>
      </c>
      <c r="B11530">
        <v>77000</v>
      </c>
      <c r="C11530" s="6">
        <v>44470</v>
      </c>
      <c r="D11530">
        <v>-2023.85</v>
      </c>
      <c r="E11530" t="str">
        <f>INDEX(LedgerMapping[[#All],[Area]],MATCH(Transactions[[#This Row],[Sub Ledger]],LedgerMapping[[#All],[Sub Ledger]],0))</f>
        <v>Income Statement</v>
      </c>
    </row>
    <row r="11531" spans="1:5" x14ac:dyDescent="0.55000000000000004">
      <c r="A11531">
        <v>8</v>
      </c>
      <c r="B11531">
        <v>77000</v>
      </c>
      <c r="C11531" s="6">
        <v>44501</v>
      </c>
      <c r="D11531">
        <v>-1814.75</v>
      </c>
      <c r="E11531" t="str">
        <f>INDEX(LedgerMapping[[#All],[Area]],MATCH(Transactions[[#This Row],[Sub Ledger]],LedgerMapping[[#All],[Sub Ledger]],0))</f>
        <v>Income Statement</v>
      </c>
    </row>
    <row r="11532" spans="1:5" x14ac:dyDescent="0.55000000000000004">
      <c r="A11532">
        <v>8</v>
      </c>
      <c r="B11532">
        <v>77000</v>
      </c>
      <c r="C11532" s="6">
        <v>44531</v>
      </c>
      <c r="D11532">
        <v>-1755.66</v>
      </c>
      <c r="E11532" t="str">
        <f>INDEX(LedgerMapping[[#All],[Area]],MATCH(Transactions[[#This Row],[Sub Ledger]],LedgerMapping[[#All],[Sub Ledger]],0))</f>
        <v>Income Statement</v>
      </c>
    </row>
    <row r="11533" spans="1:5" x14ac:dyDescent="0.55000000000000004">
      <c r="A11533">
        <v>8</v>
      </c>
      <c r="B11533">
        <v>77000</v>
      </c>
      <c r="C11533" s="6">
        <v>43466</v>
      </c>
      <c r="D11533">
        <v>-496.54</v>
      </c>
      <c r="E11533" t="str">
        <f>INDEX(LedgerMapping[[#All],[Area]],MATCH(Transactions[[#This Row],[Sub Ledger]],LedgerMapping[[#All],[Sub Ledger]],0))</f>
        <v>Income Statement</v>
      </c>
    </row>
    <row r="11534" spans="1:5" x14ac:dyDescent="0.55000000000000004">
      <c r="A11534">
        <v>8</v>
      </c>
      <c r="B11534">
        <v>77000</v>
      </c>
      <c r="C11534" s="6">
        <v>43497</v>
      </c>
      <c r="D11534">
        <v>-578.36</v>
      </c>
      <c r="E11534" t="str">
        <f>INDEX(LedgerMapping[[#All],[Area]],MATCH(Transactions[[#This Row],[Sub Ledger]],LedgerMapping[[#All],[Sub Ledger]],0))</f>
        <v>Income Statement</v>
      </c>
    </row>
    <row r="11535" spans="1:5" x14ac:dyDescent="0.55000000000000004">
      <c r="A11535">
        <v>8</v>
      </c>
      <c r="B11535">
        <v>77000</v>
      </c>
      <c r="C11535" s="6">
        <v>43525</v>
      </c>
      <c r="D11535">
        <v>-422.3</v>
      </c>
      <c r="E11535" t="str">
        <f>INDEX(LedgerMapping[[#All],[Area]],MATCH(Transactions[[#This Row],[Sub Ledger]],LedgerMapping[[#All],[Sub Ledger]],0))</f>
        <v>Income Statement</v>
      </c>
    </row>
    <row r="11536" spans="1:5" x14ac:dyDescent="0.55000000000000004">
      <c r="A11536">
        <v>8</v>
      </c>
      <c r="B11536">
        <v>77000</v>
      </c>
      <c r="C11536" s="6">
        <v>43556</v>
      </c>
      <c r="D11536">
        <v>-688.97</v>
      </c>
      <c r="E11536" t="str">
        <f>INDEX(LedgerMapping[[#All],[Area]],MATCH(Transactions[[#This Row],[Sub Ledger]],LedgerMapping[[#All],[Sub Ledger]],0))</f>
        <v>Income Statement</v>
      </c>
    </row>
    <row r="11537" spans="1:5" x14ac:dyDescent="0.55000000000000004">
      <c r="A11537">
        <v>8</v>
      </c>
      <c r="B11537">
        <v>77000</v>
      </c>
      <c r="C11537" s="6">
        <v>43586</v>
      </c>
      <c r="D11537">
        <v>-634.42999999999995</v>
      </c>
      <c r="E11537" t="str">
        <f>INDEX(LedgerMapping[[#All],[Area]],MATCH(Transactions[[#This Row],[Sub Ledger]],LedgerMapping[[#All],[Sub Ledger]],0))</f>
        <v>Income Statement</v>
      </c>
    </row>
    <row r="11538" spans="1:5" x14ac:dyDescent="0.55000000000000004">
      <c r="A11538">
        <v>8</v>
      </c>
      <c r="B11538">
        <v>77000</v>
      </c>
      <c r="C11538" s="6">
        <v>43617</v>
      </c>
      <c r="D11538">
        <v>-546.54999999999995</v>
      </c>
      <c r="E11538" t="str">
        <f>INDEX(LedgerMapping[[#All],[Area]],MATCH(Transactions[[#This Row],[Sub Ledger]],LedgerMapping[[#All],[Sub Ledger]],0))</f>
        <v>Income Statement</v>
      </c>
    </row>
    <row r="11539" spans="1:5" x14ac:dyDescent="0.55000000000000004">
      <c r="A11539">
        <v>8</v>
      </c>
      <c r="B11539">
        <v>77000</v>
      </c>
      <c r="C11539" s="6">
        <v>43647</v>
      </c>
      <c r="D11539">
        <v>-413.21</v>
      </c>
      <c r="E11539" t="str">
        <f>INDEX(LedgerMapping[[#All],[Area]],MATCH(Transactions[[#This Row],[Sub Ledger]],LedgerMapping[[#All],[Sub Ledger]],0))</f>
        <v>Income Statement</v>
      </c>
    </row>
    <row r="11540" spans="1:5" x14ac:dyDescent="0.55000000000000004">
      <c r="A11540">
        <v>8</v>
      </c>
      <c r="B11540">
        <v>77000</v>
      </c>
      <c r="C11540" s="6">
        <v>43678</v>
      </c>
      <c r="D11540">
        <v>-513.21</v>
      </c>
      <c r="E11540" t="str">
        <f>INDEX(LedgerMapping[[#All],[Area]],MATCH(Transactions[[#This Row],[Sub Ledger]],LedgerMapping[[#All],[Sub Ledger]],0))</f>
        <v>Income Statement</v>
      </c>
    </row>
    <row r="11541" spans="1:5" x14ac:dyDescent="0.55000000000000004">
      <c r="A11541">
        <v>8</v>
      </c>
      <c r="B11541">
        <v>77000</v>
      </c>
      <c r="C11541" s="6">
        <v>43709</v>
      </c>
      <c r="D11541">
        <v>-669.28</v>
      </c>
      <c r="E11541" t="str">
        <f>INDEX(LedgerMapping[[#All],[Area]],MATCH(Transactions[[#This Row],[Sub Ledger]],LedgerMapping[[#All],[Sub Ledger]],0))</f>
        <v>Income Statement</v>
      </c>
    </row>
    <row r="11542" spans="1:5" x14ac:dyDescent="0.55000000000000004">
      <c r="A11542">
        <v>8</v>
      </c>
      <c r="B11542">
        <v>77000</v>
      </c>
      <c r="C11542" s="6">
        <v>43739</v>
      </c>
      <c r="D11542">
        <v>-513.21</v>
      </c>
      <c r="E11542" t="str">
        <f>INDEX(LedgerMapping[[#All],[Area]],MATCH(Transactions[[#This Row],[Sub Ledger]],LedgerMapping[[#All],[Sub Ledger]],0))</f>
        <v>Income Statement</v>
      </c>
    </row>
    <row r="11543" spans="1:5" x14ac:dyDescent="0.55000000000000004">
      <c r="A11543">
        <v>8</v>
      </c>
      <c r="B11543">
        <v>77000</v>
      </c>
      <c r="C11543" s="6">
        <v>43770</v>
      </c>
      <c r="D11543">
        <v>-425.33</v>
      </c>
      <c r="E11543" t="str">
        <f>INDEX(LedgerMapping[[#All],[Area]],MATCH(Transactions[[#This Row],[Sub Ledger]],LedgerMapping[[#All],[Sub Ledger]],0))</f>
        <v>Income Statement</v>
      </c>
    </row>
    <row r="11544" spans="1:5" x14ac:dyDescent="0.55000000000000004">
      <c r="A11544">
        <v>8</v>
      </c>
      <c r="B11544">
        <v>77000</v>
      </c>
      <c r="C11544" s="6">
        <v>43800</v>
      </c>
      <c r="D11544">
        <v>-534.41999999999996</v>
      </c>
      <c r="E11544" t="str">
        <f>INDEX(LedgerMapping[[#All],[Area]],MATCH(Transactions[[#This Row],[Sub Ledger]],LedgerMapping[[#All],[Sub Ledger]],0))</f>
        <v>Income Statement</v>
      </c>
    </row>
    <row r="11545" spans="1:5" x14ac:dyDescent="0.55000000000000004">
      <c r="A11545">
        <v>8</v>
      </c>
      <c r="B11545">
        <v>77000</v>
      </c>
      <c r="C11545" s="6">
        <v>43831</v>
      </c>
      <c r="D11545">
        <v>-601.09</v>
      </c>
      <c r="E11545" t="str">
        <f>INDEX(LedgerMapping[[#All],[Area]],MATCH(Transactions[[#This Row],[Sub Ledger]],LedgerMapping[[#All],[Sub Ledger]],0))</f>
        <v>Income Statement</v>
      </c>
    </row>
    <row r="11546" spans="1:5" x14ac:dyDescent="0.55000000000000004">
      <c r="A11546">
        <v>8</v>
      </c>
      <c r="B11546">
        <v>77000</v>
      </c>
      <c r="C11546" s="6">
        <v>43862</v>
      </c>
      <c r="D11546">
        <v>-540.49</v>
      </c>
      <c r="E11546" t="str">
        <f>INDEX(LedgerMapping[[#All],[Area]],MATCH(Transactions[[#This Row],[Sub Ledger]],LedgerMapping[[#All],[Sub Ledger]],0))</f>
        <v>Income Statement</v>
      </c>
    </row>
    <row r="11547" spans="1:5" x14ac:dyDescent="0.55000000000000004">
      <c r="A11547">
        <v>8</v>
      </c>
      <c r="B11547">
        <v>77000</v>
      </c>
      <c r="C11547" s="6">
        <v>43891</v>
      </c>
      <c r="D11547">
        <v>-751.1</v>
      </c>
      <c r="E11547" t="str">
        <f>INDEX(LedgerMapping[[#All],[Area]],MATCH(Transactions[[#This Row],[Sub Ledger]],LedgerMapping[[#All],[Sub Ledger]],0))</f>
        <v>Income Statement</v>
      </c>
    </row>
    <row r="11548" spans="1:5" x14ac:dyDescent="0.55000000000000004">
      <c r="A11548">
        <v>8</v>
      </c>
      <c r="B11548">
        <v>77000</v>
      </c>
      <c r="C11548" s="6">
        <v>43922</v>
      </c>
      <c r="D11548">
        <v>-534.41999999999996</v>
      </c>
      <c r="E11548" t="str">
        <f>INDEX(LedgerMapping[[#All],[Area]],MATCH(Transactions[[#This Row],[Sub Ledger]],LedgerMapping[[#All],[Sub Ledger]],0))</f>
        <v>Income Statement</v>
      </c>
    </row>
    <row r="11549" spans="1:5" x14ac:dyDescent="0.55000000000000004">
      <c r="A11549">
        <v>8</v>
      </c>
      <c r="B11549">
        <v>77000</v>
      </c>
      <c r="C11549" s="6">
        <v>43952</v>
      </c>
      <c r="D11549">
        <v>-573.82000000000005</v>
      </c>
      <c r="E11549" t="str">
        <f>INDEX(LedgerMapping[[#All],[Area]],MATCH(Transactions[[#This Row],[Sub Ledger]],LedgerMapping[[#All],[Sub Ledger]],0))</f>
        <v>Income Statement</v>
      </c>
    </row>
    <row r="11550" spans="1:5" x14ac:dyDescent="0.55000000000000004">
      <c r="A11550">
        <v>8</v>
      </c>
      <c r="B11550">
        <v>77000</v>
      </c>
      <c r="C11550" s="6">
        <v>43983</v>
      </c>
      <c r="D11550">
        <v>-826.85</v>
      </c>
      <c r="E11550" t="str">
        <f>INDEX(LedgerMapping[[#All],[Area]],MATCH(Transactions[[#This Row],[Sub Ledger]],LedgerMapping[[#All],[Sub Ledger]],0))</f>
        <v>Income Statement</v>
      </c>
    </row>
    <row r="11551" spans="1:5" x14ac:dyDescent="0.55000000000000004">
      <c r="A11551">
        <v>8</v>
      </c>
      <c r="B11551">
        <v>77000</v>
      </c>
      <c r="C11551" s="6">
        <v>44013</v>
      </c>
      <c r="D11551">
        <v>-851.1</v>
      </c>
      <c r="E11551" t="str">
        <f>INDEX(LedgerMapping[[#All],[Area]],MATCH(Transactions[[#This Row],[Sub Ledger]],LedgerMapping[[#All],[Sub Ledger]],0))</f>
        <v>Income Statement</v>
      </c>
    </row>
    <row r="11552" spans="1:5" x14ac:dyDescent="0.55000000000000004">
      <c r="A11552">
        <v>8</v>
      </c>
      <c r="B11552">
        <v>77000</v>
      </c>
      <c r="C11552" s="6">
        <v>44044</v>
      </c>
      <c r="D11552">
        <v>-696.55</v>
      </c>
      <c r="E11552" t="str">
        <f>INDEX(LedgerMapping[[#All],[Area]],MATCH(Transactions[[#This Row],[Sub Ledger]],LedgerMapping[[#All],[Sub Ledger]],0))</f>
        <v>Income Statement</v>
      </c>
    </row>
    <row r="11553" spans="1:5" x14ac:dyDescent="0.55000000000000004">
      <c r="A11553">
        <v>8</v>
      </c>
      <c r="B11553">
        <v>77000</v>
      </c>
      <c r="C11553" s="6">
        <v>44075</v>
      </c>
      <c r="D11553">
        <v>-716.25</v>
      </c>
      <c r="E11553" t="str">
        <f>INDEX(LedgerMapping[[#All],[Area]],MATCH(Transactions[[#This Row],[Sub Ledger]],LedgerMapping[[#All],[Sub Ledger]],0))</f>
        <v>Income Statement</v>
      </c>
    </row>
    <row r="11554" spans="1:5" x14ac:dyDescent="0.55000000000000004">
      <c r="A11554">
        <v>8</v>
      </c>
      <c r="B11554">
        <v>77000</v>
      </c>
      <c r="C11554" s="6">
        <v>44105</v>
      </c>
      <c r="D11554">
        <v>-578.36</v>
      </c>
      <c r="E11554" t="str">
        <f>INDEX(LedgerMapping[[#All],[Area]],MATCH(Transactions[[#This Row],[Sub Ledger]],LedgerMapping[[#All],[Sub Ledger]],0))</f>
        <v>Income Statement</v>
      </c>
    </row>
    <row r="11555" spans="1:5" x14ac:dyDescent="0.55000000000000004">
      <c r="A11555">
        <v>8</v>
      </c>
      <c r="B11555">
        <v>77000</v>
      </c>
      <c r="C11555" s="6">
        <v>44136</v>
      </c>
      <c r="D11555">
        <v>-751.1</v>
      </c>
      <c r="E11555" t="str">
        <f>INDEX(LedgerMapping[[#All],[Area]],MATCH(Transactions[[#This Row],[Sub Ledger]],LedgerMapping[[#All],[Sub Ledger]],0))</f>
        <v>Income Statement</v>
      </c>
    </row>
    <row r="11556" spans="1:5" x14ac:dyDescent="0.55000000000000004">
      <c r="A11556">
        <v>8</v>
      </c>
      <c r="B11556">
        <v>77000</v>
      </c>
      <c r="C11556" s="6">
        <v>44166</v>
      </c>
      <c r="D11556">
        <v>-661.7</v>
      </c>
      <c r="E11556" t="str">
        <f>INDEX(LedgerMapping[[#All],[Area]],MATCH(Transactions[[#This Row],[Sub Ledger]],LedgerMapping[[#All],[Sub Ledger]],0))</f>
        <v>Income Statement</v>
      </c>
    </row>
    <row r="11557" spans="1:5" x14ac:dyDescent="0.55000000000000004">
      <c r="A11557">
        <v>8</v>
      </c>
      <c r="B11557">
        <v>77000</v>
      </c>
      <c r="C11557" s="6">
        <v>44197</v>
      </c>
      <c r="D11557">
        <v>-907.16</v>
      </c>
      <c r="E11557" t="str">
        <f>INDEX(LedgerMapping[[#All],[Area]],MATCH(Transactions[[#This Row],[Sub Ledger]],LedgerMapping[[#All],[Sub Ledger]],0))</f>
        <v>Income Statement</v>
      </c>
    </row>
    <row r="11558" spans="1:5" x14ac:dyDescent="0.55000000000000004">
      <c r="A11558">
        <v>8</v>
      </c>
      <c r="B11558">
        <v>77000</v>
      </c>
      <c r="C11558" s="6">
        <v>44228</v>
      </c>
      <c r="D11558">
        <v>-1037.46</v>
      </c>
      <c r="E11558" t="str">
        <f>INDEX(LedgerMapping[[#All],[Area]],MATCH(Transactions[[#This Row],[Sub Ledger]],LedgerMapping[[#All],[Sub Ledger]],0))</f>
        <v>Income Statement</v>
      </c>
    </row>
    <row r="11559" spans="1:5" x14ac:dyDescent="0.55000000000000004">
      <c r="A11559">
        <v>8</v>
      </c>
      <c r="B11559">
        <v>77000</v>
      </c>
      <c r="C11559" s="6">
        <v>44256</v>
      </c>
      <c r="D11559">
        <v>-982.92</v>
      </c>
      <c r="E11559" t="str">
        <f>INDEX(LedgerMapping[[#All],[Area]],MATCH(Transactions[[#This Row],[Sub Ledger]],LedgerMapping[[#All],[Sub Ledger]],0))</f>
        <v>Income Statement</v>
      </c>
    </row>
    <row r="11560" spans="1:5" x14ac:dyDescent="0.55000000000000004">
      <c r="A11560">
        <v>8</v>
      </c>
      <c r="B11560">
        <v>77000</v>
      </c>
      <c r="C11560" s="6">
        <v>44287</v>
      </c>
      <c r="D11560">
        <v>-907.16</v>
      </c>
      <c r="E11560" t="str">
        <f>INDEX(LedgerMapping[[#All],[Area]],MATCH(Transactions[[#This Row],[Sub Ledger]],LedgerMapping[[#All],[Sub Ledger]],0))</f>
        <v>Income Statement</v>
      </c>
    </row>
    <row r="11561" spans="1:5" x14ac:dyDescent="0.55000000000000004">
      <c r="A11561">
        <v>8</v>
      </c>
      <c r="B11561">
        <v>77000</v>
      </c>
      <c r="C11561" s="6">
        <v>44317</v>
      </c>
      <c r="D11561">
        <v>-785.94</v>
      </c>
      <c r="E11561" t="str">
        <f>INDEX(LedgerMapping[[#All],[Area]],MATCH(Transactions[[#This Row],[Sub Ledger]],LedgerMapping[[#All],[Sub Ledger]],0))</f>
        <v>Income Statement</v>
      </c>
    </row>
    <row r="11562" spans="1:5" x14ac:dyDescent="0.55000000000000004">
      <c r="A11562">
        <v>8</v>
      </c>
      <c r="B11562">
        <v>77000</v>
      </c>
      <c r="C11562" s="6">
        <v>44348</v>
      </c>
      <c r="D11562">
        <v>-907.16</v>
      </c>
      <c r="E11562" t="str">
        <f>INDEX(LedgerMapping[[#All],[Area]],MATCH(Transactions[[#This Row],[Sub Ledger]],LedgerMapping[[#All],[Sub Ledger]],0))</f>
        <v>Income Statement</v>
      </c>
    </row>
    <row r="11563" spans="1:5" x14ac:dyDescent="0.55000000000000004">
      <c r="A11563">
        <v>8</v>
      </c>
      <c r="B11563">
        <v>77000</v>
      </c>
      <c r="C11563" s="6">
        <v>44378</v>
      </c>
      <c r="D11563">
        <v>-916.25</v>
      </c>
      <c r="E11563" t="str">
        <f>INDEX(LedgerMapping[[#All],[Area]],MATCH(Transactions[[#This Row],[Sub Ledger]],LedgerMapping[[#All],[Sub Ledger]],0))</f>
        <v>Income Statement</v>
      </c>
    </row>
    <row r="11564" spans="1:5" x14ac:dyDescent="0.55000000000000004">
      <c r="A11564">
        <v>8</v>
      </c>
      <c r="B11564">
        <v>77000</v>
      </c>
      <c r="C11564" s="6">
        <v>44409</v>
      </c>
      <c r="D11564">
        <v>-1102.6199999999999</v>
      </c>
      <c r="E11564" t="str">
        <f>INDEX(LedgerMapping[[#All],[Area]],MATCH(Transactions[[#This Row],[Sub Ledger]],LedgerMapping[[#All],[Sub Ledger]],0))</f>
        <v>Income Statement</v>
      </c>
    </row>
    <row r="11565" spans="1:5" x14ac:dyDescent="0.55000000000000004">
      <c r="A11565">
        <v>8</v>
      </c>
      <c r="B11565">
        <v>77000</v>
      </c>
      <c r="C11565" s="6">
        <v>44440</v>
      </c>
      <c r="D11565">
        <v>-935.95</v>
      </c>
      <c r="E11565" t="str">
        <f>INDEX(LedgerMapping[[#All],[Area]],MATCH(Transactions[[#This Row],[Sub Ledger]],LedgerMapping[[#All],[Sub Ledger]],0))</f>
        <v>Income Statement</v>
      </c>
    </row>
    <row r="11566" spans="1:5" x14ac:dyDescent="0.55000000000000004">
      <c r="A11566">
        <v>8</v>
      </c>
      <c r="B11566">
        <v>77000</v>
      </c>
      <c r="C11566" s="6">
        <v>44470</v>
      </c>
      <c r="D11566">
        <v>-875.34</v>
      </c>
      <c r="E11566" t="str">
        <f>INDEX(LedgerMapping[[#All],[Area]],MATCH(Transactions[[#This Row],[Sub Ledger]],LedgerMapping[[#All],[Sub Ledger]],0))</f>
        <v>Income Statement</v>
      </c>
    </row>
    <row r="11567" spans="1:5" x14ac:dyDescent="0.55000000000000004">
      <c r="A11567">
        <v>8</v>
      </c>
      <c r="B11567">
        <v>77000</v>
      </c>
      <c r="C11567" s="6">
        <v>44501</v>
      </c>
      <c r="D11567">
        <v>-1157.1600000000001</v>
      </c>
      <c r="E11567" t="str">
        <f>INDEX(LedgerMapping[[#All],[Area]],MATCH(Transactions[[#This Row],[Sub Ledger]],LedgerMapping[[#All],[Sub Ledger]],0))</f>
        <v>Income Statement</v>
      </c>
    </row>
    <row r="11568" spans="1:5" x14ac:dyDescent="0.55000000000000004">
      <c r="A11568">
        <v>8</v>
      </c>
      <c r="B11568">
        <v>77000</v>
      </c>
      <c r="C11568" s="6">
        <v>44531</v>
      </c>
      <c r="D11568">
        <v>-793.52</v>
      </c>
      <c r="E11568" t="str">
        <f>INDEX(LedgerMapping[[#All],[Area]],MATCH(Transactions[[#This Row],[Sub Ledger]],LedgerMapping[[#All],[Sub Ledger]],0))</f>
        <v>Income Statement</v>
      </c>
    </row>
    <row r="11569" spans="1:5" x14ac:dyDescent="0.55000000000000004">
      <c r="A11569">
        <v>8</v>
      </c>
      <c r="B11569">
        <v>77000</v>
      </c>
      <c r="C11569" s="6">
        <v>44256</v>
      </c>
      <c r="D11569">
        <v>-715.33619999999996</v>
      </c>
      <c r="E11569" t="str">
        <f>INDEX(LedgerMapping[[#All],[Area]],MATCH(Transactions[[#This Row],[Sub Ledger]],LedgerMapping[[#All],[Sub Ledger]],0))</f>
        <v>Income Statement</v>
      </c>
    </row>
    <row r="11570" spans="1:5" x14ac:dyDescent="0.55000000000000004">
      <c r="A11570">
        <v>8</v>
      </c>
      <c r="B11570">
        <v>77000</v>
      </c>
      <c r="C11570" s="6">
        <v>44256</v>
      </c>
      <c r="D11570">
        <v>-1987.0518</v>
      </c>
      <c r="E11570" t="str">
        <f>INDEX(LedgerMapping[[#All],[Area]],MATCH(Transactions[[#This Row],[Sub Ledger]],LedgerMapping[[#All],[Sub Ledger]],0))</f>
        <v>Income Statement</v>
      </c>
    </row>
    <row r="11571" spans="1:5" x14ac:dyDescent="0.55000000000000004">
      <c r="A11571">
        <v>8</v>
      </c>
      <c r="B11571">
        <v>77000</v>
      </c>
      <c r="C11571" s="6">
        <v>44256</v>
      </c>
      <c r="D11571">
        <v>-995.96159999999998</v>
      </c>
      <c r="E11571" t="str">
        <f>INDEX(LedgerMapping[[#All],[Area]],MATCH(Transactions[[#This Row],[Sub Ledger]],LedgerMapping[[#All],[Sub Ledger]],0))</f>
        <v>Income Statement</v>
      </c>
    </row>
    <row r="11572" spans="1:5" x14ac:dyDescent="0.55000000000000004">
      <c r="A11572">
        <v>8</v>
      </c>
      <c r="B11572">
        <v>76000</v>
      </c>
      <c r="C11572" s="6">
        <v>43497</v>
      </c>
      <c r="D11572">
        <v>-5117.84</v>
      </c>
      <c r="E11572" t="str">
        <f>INDEX(LedgerMapping[[#All],[Area]],MATCH(Transactions[[#This Row],[Sub Ledger]],LedgerMapping[[#All],[Sub Ledger]],0))</f>
        <v>Income Statement</v>
      </c>
    </row>
    <row r="11573" spans="1:5" x14ac:dyDescent="0.55000000000000004">
      <c r="A11573">
        <v>8</v>
      </c>
      <c r="B11573">
        <v>76000</v>
      </c>
      <c r="C11573" s="6">
        <v>43525</v>
      </c>
      <c r="D11573">
        <v>-3069.32</v>
      </c>
      <c r="E11573" t="str">
        <f>INDEX(LedgerMapping[[#All],[Area]],MATCH(Transactions[[#This Row],[Sub Ledger]],LedgerMapping[[#All],[Sub Ledger]],0))</f>
        <v>Income Statement</v>
      </c>
    </row>
    <row r="11574" spans="1:5" x14ac:dyDescent="0.55000000000000004">
      <c r="A11574">
        <v>8</v>
      </c>
      <c r="B11574">
        <v>76000</v>
      </c>
      <c r="C11574" s="6">
        <v>43556</v>
      </c>
      <c r="D11574">
        <v>-3463.27</v>
      </c>
      <c r="E11574" t="str">
        <f>INDEX(LedgerMapping[[#All],[Area]],MATCH(Transactions[[#This Row],[Sub Ledger]],LedgerMapping[[#All],[Sub Ledger]],0))</f>
        <v>Income Statement</v>
      </c>
    </row>
    <row r="11575" spans="1:5" x14ac:dyDescent="0.55000000000000004">
      <c r="A11575">
        <v>8</v>
      </c>
      <c r="B11575">
        <v>76000</v>
      </c>
      <c r="C11575" s="6">
        <v>43586</v>
      </c>
      <c r="D11575">
        <v>-5289.06</v>
      </c>
      <c r="E11575" t="str">
        <f>INDEX(LedgerMapping[[#All],[Area]],MATCH(Transactions[[#This Row],[Sub Ledger]],LedgerMapping[[#All],[Sub Ledger]],0))</f>
        <v>Income Statement</v>
      </c>
    </row>
    <row r="11576" spans="1:5" x14ac:dyDescent="0.55000000000000004">
      <c r="A11576">
        <v>8</v>
      </c>
      <c r="B11576">
        <v>76000</v>
      </c>
      <c r="C11576" s="6">
        <v>43617</v>
      </c>
      <c r="D11576">
        <v>-4275.3999999999996</v>
      </c>
      <c r="E11576" t="str">
        <f>INDEX(LedgerMapping[[#All],[Area]],MATCH(Transactions[[#This Row],[Sub Ledger]],LedgerMapping[[#All],[Sub Ledger]],0))</f>
        <v>Income Statement</v>
      </c>
    </row>
    <row r="11577" spans="1:5" x14ac:dyDescent="0.55000000000000004">
      <c r="A11577">
        <v>8</v>
      </c>
      <c r="B11577">
        <v>76000</v>
      </c>
      <c r="C11577" s="6">
        <v>43647</v>
      </c>
      <c r="D11577">
        <v>-2693.56</v>
      </c>
      <c r="E11577" t="str">
        <f>INDEX(LedgerMapping[[#All],[Area]],MATCH(Transactions[[#This Row],[Sub Ledger]],LedgerMapping[[#All],[Sub Ledger]],0))</f>
        <v>Income Statement</v>
      </c>
    </row>
    <row r="11578" spans="1:5" x14ac:dyDescent="0.55000000000000004">
      <c r="A11578">
        <v>8</v>
      </c>
      <c r="B11578">
        <v>76000</v>
      </c>
      <c r="C11578" s="6">
        <v>43678</v>
      </c>
      <c r="D11578">
        <v>-3999.64</v>
      </c>
      <c r="E11578" t="str">
        <f>INDEX(LedgerMapping[[#All],[Area]],MATCH(Transactions[[#This Row],[Sub Ledger]],LedgerMapping[[#All],[Sub Ledger]],0))</f>
        <v>Income Statement</v>
      </c>
    </row>
    <row r="11579" spans="1:5" x14ac:dyDescent="0.55000000000000004">
      <c r="A11579">
        <v>8</v>
      </c>
      <c r="B11579">
        <v>76000</v>
      </c>
      <c r="C11579" s="6">
        <v>43709</v>
      </c>
      <c r="D11579">
        <v>-4840.57</v>
      </c>
      <c r="E11579" t="str">
        <f>INDEX(LedgerMapping[[#All],[Area]],MATCH(Transactions[[#This Row],[Sub Ledger]],LedgerMapping[[#All],[Sub Ledger]],0))</f>
        <v>Income Statement</v>
      </c>
    </row>
    <row r="11580" spans="1:5" x14ac:dyDescent="0.55000000000000004">
      <c r="A11580">
        <v>8</v>
      </c>
      <c r="B11580">
        <v>76000</v>
      </c>
      <c r="C11580" s="6">
        <v>43739</v>
      </c>
      <c r="D11580">
        <v>-3340.54</v>
      </c>
      <c r="E11580" t="str">
        <f>INDEX(LedgerMapping[[#All],[Area]],MATCH(Transactions[[#This Row],[Sub Ledger]],LedgerMapping[[#All],[Sub Ledger]],0))</f>
        <v>Income Statement</v>
      </c>
    </row>
    <row r="11581" spans="1:5" x14ac:dyDescent="0.55000000000000004">
      <c r="A11581">
        <v>8</v>
      </c>
      <c r="B11581">
        <v>76000</v>
      </c>
      <c r="C11581" s="6">
        <v>43770</v>
      </c>
      <c r="D11581">
        <v>-5551.18</v>
      </c>
      <c r="E11581" t="str">
        <f>INDEX(LedgerMapping[[#All],[Area]],MATCH(Transactions[[#This Row],[Sub Ledger]],LedgerMapping[[#All],[Sub Ledger]],0))</f>
        <v>Income Statement</v>
      </c>
    </row>
    <row r="11582" spans="1:5" x14ac:dyDescent="0.55000000000000004">
      <c r="A11582">
        <v>8</v>
      </c>
      <c r="B11582">
        <v>76000</v>
      </c>
      <c r="C11582" s="6">
        <v>43800</v>
      </c>
      <c r="D11582">
        <v>-3775.39</v>
      </c>
      <c r="E11582" t="str">
        <f>INDEX(LedgerMapping[[#All],[Area]],MATCH(Transactions[[#This Row],[Sub Ledger]],LedgerMapping[[#All],[Sub Ledger]],0))</f>
        <v>Income Statement</v>
      </c>
    </row>
    <row r="11583" spans="1:5" x14ac:dyDescent="0.55000000000000004">
      <c r="A11583">
        <v>8</v>
      </c>
      <c r="B11583">
        <v>76000</v>
      </c>
      <c r="C11583" s="6">
        <v>43831</v>
      </c>
      <c r="D11583">
        <v>-10298.24</v>
      </c>
      <c r="E11583" t="str">
        <f>INDEX(LedgerMapping[[#All],[Area]],MATCH(Transactions[[#This Row],[Sub Ledger]],LedgerMapping[[#All],[Sub Ledger]],0))</f>
        <v>Income Statement</v>
      </c>
    </row>
    <row r="11584" spans="1:5" x14ac:dyDescent="0.55000000000000004">
      <c r="A11584">
        <v>8</v>
      </c>
      <c r="B11584">
        <v>76000</v>
      </c>
      <c r="C11584" s="6">
        <v>43862</v>
      </c>
      <c r="D11584">
        <v>-10266.42</v>
      </c>
      <c r="E11584" t="str">
        <f>INDEX(LedgerMapping[[#All],[Area]],MATCH(Transactions[[#This Row],[Sub Ledger]],LedgerMapping[[#All],[Sub Ledger]],0))</f>
        <v>Income Statement</v>
      </c>
    </row>
    <row r="11585" spans="1:5" x14ac:dyDescent="0.55000000000000004">
      <c r="A11585">
        <v>8</v>
      </c>
      <c r="B11585">
        <v>76000</v>
      </c>
      <c r="C11585" s="6">
        <v>43891</v>
      </c>
      <c r="D11585">
        <v>-8510.33</v>
      </c>
      <c r="E11585" t="str">
        <f>INDEX(LedgerMapping[[#All],[Area]],MATCH(Transactions[[#This Row],[Sub Ledger]],LedgerMapping[[#All],[Sub Ledger]],0))</f>
        <v>Income Statement</v>
      </c>
    </row>
    <row r="11586" spans="1:5" x14ac:dyDescent="0.55000000000000004">
      <c r="A11586">
        <v>8</v>
      </c>
      <c r="B11586">
        <v>76000</v>
      </c>
      <c r="C11586" s="6">
        <v>43922</v>
      </c>
      <c r="D11586">
        <v>-5992.1</v>
      </c>
      <c r="E11586" t="str">
        <f>INDEX(LedgerMapping[[#All],[Area]],MATCH(Transactions[[#This Row],[Sub Ledger]],LedgerMapping[[#All],[Sub Ledger]],0))</f>
        <v>Income Statement</v>
      </c>
    </row>
    <row r="11587" spans="1:5" x14ac:dyDescent="0.55000000000000004">
      <c r="A11587">
        <v>8</v>
      </c>
      <c r="B11587">
        <v>76000</v>
      </c>
      <c r="C11587" s="6">
        <v>43952</v>
      </c>
      <c r="D11587">
        <v>-7731.53</v>
      </c>
      <c r="E11587" t="str">
        <f>INDEX(LedgerMapping[[#All],[Area]],MATCH(Transactions[[#This Row],[Sub Ledger]],LedgerMapping[[#All],[Sub Ledger]],0))</f>
        <v>Income Statement</v>
      </c>
    </row>
    <row r="11588" spans="1:5" x14ac:dyDescent="0.55000000000000004">
      <c r="A11588">
        <v>8</v>
      </c>
      <c r="B11588">
        <v>76000</v>
      </c>
      <c r="C11588" s="6">
        <v>43983</v>
      </c>
      <c r="D11588">
        <v>-6836.06</v>
      </c>
      <c r="E11588" t="str">
        <f>INDEX(LedgerMapping[[#All],[Area]],MATCH(Transactions[[#This Row],[Sub Ledger]],LedgerMapping[[#All],[Sub Ledger]],0))</f>
        <v>Income Statement</v>
      </c>
    </row>
    <row r="11589" spans="1:5" x14ac:dyDescent="0.55000000000000004">
      <c r="A11589">
        <v>8</v>
      </c>
      <c r="B11589">
        <v>76000</v>
      </c>
      <c r="C11589" s="6">
        <v>44013</v>
      </c>
      <c r="D11589">
        <v>-4643.59</v>
      </c>
      <c r="E11589" t="str">
        <f>INDEX(LedgerMapping[[#All],[Area]],MATCH(Transactions[[#This Row],[Sub Ledger]],LedgerMapping[[#All],[Sub Ledger]],0))</f>
        <v>Income Statement</v>
      </c>
    </row>
    <row r="11590" spans="1:5" x14ac:dyDescent="0.55000000000000004">
      <c r="A11590">
        <v>8</v>
      </c>
      <c r="B11590">
        <v>76000</v>
      </c>
      <c r="C11590" s="6">
        <v>44044</v>
      </c>
      <c r="D11590">
        <v>-4973.8999999999996</v>
      </c>
      <c r="E11590" t="str">
        <f>INDEX(LedgerMapping[[#All],[Area]],MATCH(Transactions[[#This Row],[Sub Ledger]],LedgerMapping[[#All],[Sub Ledger]],0))</f>
        <v>Income Statement</v>
      </c>
    </row>
    <row r="11591" spans="1:5" x14ac:dyDescent="0.55000000000000004">
      <c r="A11591">
        <v>8</v>
      </c>
      <c r="B11591">
        <v>76000</v>
      </c>
      <c r="C11591" s="6">
        <v>44075</v>
      </c>
      <c r="D11591">
        <v>-5673.91</v>
      </c>
      <c r="E11591" t="str">
        <f>INDEX(LedgerMapping[[#All],[Area]],MATCH(Transactions[[#This Row],[Sub Ledger]],LedgerMapping[[#All],[Sub Ledger]],0))</f>
        <v>Income Statement</v>
      </c>
    </row>
    <row r="11592" spans="1:5" x14ac:dyDescent="0.55000000000000004">
      <c r="A11592">
        <v>8</v>
      </c>
      <c r="B11592">
        <v>76000</v>
      </c>
      <c r="C11592" s="6">
        <v>44105</v>
      </c>
      <c r="D11592">
        <v>-7202.73</v>
      </c>
      <c r="E11592" t="str">
        <f>INDEX(LedgerMapping[[#All],[Area]],MATCH(Transactions[[#This Row],[Sub Ledger]],LedgerMapping[[#All],[Sub Ledger]],0))</f>
        <v>Income Statement</v>
      </c>
    </row>
    <row r="11593" spans="1:5" x14ac:dyDescent="0.55000000000000004">
      <c r="A11593">
        <v>8</v>
      </c>
      <c r="B11593">
        <v>76000</v>
      </c>
      <c r="C11593" s="6">
        <v>44136</v>
      </c>
      <c r="D11593">
        <v>-6978.48</v>
      </c>
      <c r="E11593" t="str">
        <f>INDEX(LedgerMapping[[#All],[Area]],MATCH(Transactions[[#This Row],[Sub Ledger]],LedgerMapping[[#All],[Sub Ledger]],0))</f>
        <v>Income Statement</v>
      </c>
    </row>
    <row r="11594" spans="1:5" x14ac:dyDescent="0.55000000000000004">
      <c r="A11594">
        <v>8</v>
      </c>
      <c r="B11594">
        <v>76000</v>
      </c>
      <c r="C11594" s="6">
        <v>44166</v>
      </c>
      <c r="D11594">
        <v>-6623.93</v>
      </c>
      <c r="E11594" t="str">
        <f>INDEX(LedgerMapping[[#All],[Area]],MATCH(Transactions[[#This Row],[Sub Ledger]],LedgerMapping[[#All],[Sub Ledger]],0))</f>
        <v>Income Statement</v>
      </c>
    </row>
    <row r="11595" spans="1:5" x14ac:dyDescent="0.55000000000000004">
      <c r="A11595">
        <v>8</v>
      </c>
      <c r="B11595">
        <v>76000</v>
      </c>
      <c r="C11595" s="6">
        <v>44197</v>
      </c>
      <c r="D11595">
        <v>-8540.6299999999992</v>
      </c>
      <c r="E11595" t="str">
        <f>INDEX(LedgerMapping[[#All],[Area]],MATCH(Transactions[[#This Row],[Sub Ledger]],LedgerMapping[[#All],[Sub Ledger]],0))</f>
        <v>Income Statement</v>
      </c>
    </row>
    <row r="11596" spans="1:5" x14ac:dyDescent="0.55000000000000004">
      <c r="A11596">
        <v>8</v>
      </c>
      <c r="B11596">
        <v>76000</v>
      </c>
      <c r="C11596" s="6">
        <v>44228</v>
      </c>
      <c r="D11596">
        <v>-8026.99</v>
      </c>
      <c r="E11596" t="str">
        <f>INDEX(LedgerMapping[[#All],[Area]],MATCH(Transactions[[#This Row],[Sub Ledger]],LedgerMapping[[#All],[Sub Ledger]],0))</f>
        <v>Income Statement</v>
      </c>
    </row>
    <row r="11597" spans="1:5" x14ac:dyDescent="0.55000000000000004">
      <c r="A11597">
        <v>8</v>
      </c>
      <c r="B11597">
        <v>76000</v>
      </c>
      <c r="C11597" s="6">
        <v>44256</v>
      </c>
      <c r="D11597">
        <v>-11764.94</v>
      </c>
      <c r="E11597" t="str">
        <f>INDEX(LedgerMapping[[#All],[Area]],MATCH(Transactions[[#This Row],[Sub Ledger]],LedgerMapping[[#All],[Sub Ledger]],0))</f>
        <v>Income Statement</v>
      </c>
    </row>
    <row r="11598" spans="1:5" x14ac:dyDescent="0.55000000000000004">
      <c r="A11598">
        <v>8</v>
      </c>
      <c r="B11598">
        <v>76000</v>
      </c>
      <c r="C11598" s="6">
        <v>44287</v>
      </c>
      <c r="D11598">
        <v>-6734.54</v>
      </c>
      <c r="E11598" t="str">
        <f>INDEX(LedgerMapping[[#All],[Area]],MATCH(Transactions[[#This Row],[Sub Ledger]],LedgerMapping[[#All],[Sub Ledger]],0))</f>
        <v>Income Statement</v>
      </c>
    </row>
    <row r="11599" spans="1:5" x14ac:dyDescent="0.55000000000000004">
      <c r="A11599">
        <v>8</v>
      </c>
      <c r="B11599">
        <v>76000</v>
      </c>
      <c r="C11599" s="6">
        <v>44317</v>
      </c>
      <c r="D11599">
        <v>-7252.73</v>
      </c>
      <c r="E11599" t="str">
        <f>INDEX(LedgerMapping[[#All],[Area]],MATCH(Transactions[[#This Row],[Sub Ledger]],LedgerMapping[[#All],[Sub Ledger]],0))</f>
        <v>Income Statement</v>
      </c>
    </row>
    <row r="11600" spans="1:5" x14ac:dyDescent="0.55000000000000004">
      <c r="A11600">
        <v>8</v>
      </c>
      <c r="B11600">
        <v>76000</v>
      </c>
      <c r="C11600" s="6">
        <v>44348</v>
      </c>
      <c r="D11600">
        <v>-10651.28</v>
      </c>
      <c r="E11600" t="str">
        <f>INDEX(LedgerMapping[[#All],[Area]],MATCH(Transactions[[#This Row],[Sub Ledger]],LedgerMapping[[#All],[Sub Ledger]],0))</f>
        <v>Income Statement</v>
      </c>
    </row>
    <row r="11601" spans="1:5" x14ac:dyDescent="0.55000000000000004">
      <c r="A11601">
        <v>8</v>
      </c>
      <c r="B11601">
        <v>76000</v>
      </c>
      <c r="C11601" s="6">
        <v>44378</v>
      </c>
      <c r="D11601">
        <v>-3772.36</v>
      </c>
      <c r="E11601" t="str">
        <f>INDEX(LedgerMapping[[#All],[Area]],MATCH(Transactions[[#This Row],[Sub Ledger]],LedgerMapping[[#All],[Sub Ledger]],0))</f>
        <v>Income Statement</v>
      </c>
    </row>
    <row r="11602" spans="1:5" x14ac:dyDescent="0.55000000000000004">
      <c r="A11602">
        <v>8</v>
      </c>
      <c r="B11602">
        <v>76000</v>
      </c>
      <c r="C11602" s="6">
        <v>44409</v>
      </c>
      <c r="D11602">
        <v>-5029.96</v>
      </c>
      <c r="E11602" t="str">
        <f>INDEX(LedgerMapping[[#All],[Area]],MATCH(Transactions[[#This Row],[Sub Ledger]],LedgerMapping[[#All],[Sub Ledger]],0))</f>
        <v>Income Statement</v>
      </c>
    </row>
    <row r="11603" spans="1:5" x14ac:dyDescent="0.55000000000000004">
      <c r="A11603">
        <v>8</v>
      </c>
      <c r="B11603">
        <v>76000</v>
      </c>
      <c r="C11603" s="6">
        <v>44440</v>
      </c>
      <c r="D11603">
        <v>-6704.24</v>
      </c>
      <c r="E11603" t="str">
        <f>INDEX(LedgerMapping[[#All],[Area]],MATCH(Transactions[[#This Row],[Sub Ledger]],LedgerMapping[[#All],[Sub Ledger]],0))</f>
        <v>Income Statement</v>
      </c>
    </row>
    <row r="11604" spans="1:5" x14ac:dyDescent="0.55000000000000004">
      <c r="A11604">
        <v>8</v>
      </c>
      <c r="B11604">
        <v>76000</v>
      </c>
      <c r="C11604" s="6">
        <v>44470</v>
      </c>
      <c r="D11604">
        <v>-6567.87</v>
      </c>
      <c r="E11604" t="str">
        <f>INDEX(LedgerMapping[[#All],[Area]],MATCH(Transactions[[#This Row],[Sub Ledger]],LedgerMapping[[#All],[Sub Ledger]],0))</f>
        <v>Income Statement</v>
      </c>
    </row>
    <row r="11605" spans="1:5" x14ac:dyDescent="0.55000000000000004">
      <c r="A11605">
        <v>8</v>
      </c>
      <c r="B11605">
        <v>76000</v>
      </c>
      <c r="C11605" s="6">
        <v>44501</v>
      </c>
      <c r="D11605">
        <v>-6993.64</v>
      </c>
      <c r="E11605" t="str">
        <f>INDEX(LedgerMapping[[#All],[Area]],MATCH(Transactions[[#This Row],[Sub Ledger]],LedgerMapping[[#All],[Sub Ledger]],0))</f>
        <v>Income Statement</v>
      </c>
    </row>
    <row r="11606" spans="1:5" x14ac:dyDescent="0.55000000000000004">
      <c r="A11606">
        <v>8</v>
      </c>
      <c r="B11606">
        <v>76000</v>
      </c>
      <c r="C11606" s="6">
        <v>44531</v>
      </c>
      <c r="D11606">
        <v>-8657.2999999999993</v>
      </c>
      <c r="E11606" t="str">
        <f>INDEX(LedgerMapping[[#All],[Area]],MATCH(Transactions[[#This Row],[Sub Ledger]],LedgerMapping[[#All],[Sub Ledger]],0))</f>
        <v>Income Statement</v>
      </c>
    </row>
    <row r="11607" spans="1:5" x14ac:dyDescent="0.55000000000000004">
      <c r="A11607">
        <v>8</v>
      </c>
      <c r="B11607">
        <v>76000</v>
      </c>
      <c r="C11607" s="6">
        <v>43466</v>
      </c>
      <c r="D11607">
        <v>-1787.48</v>
      </c>
      <c r="E11607" t="str">
        <f>INDEX(LedgerMapping[[#All],[Area]],MATCH(Transactions[[#This Row],[Sub Ledger]],LedgerMapping[[#All],[Sub Ledger]],0))</f>
        <v>Income Statement</v>
      </c>
    </row>
    <row r="11608" spans="1:5" x14ac:dyDescent="0.55000000000000004">
      <c r="A11608">
        <v>8</v>
      </c>
      <c r="B11608">
        <v>76000</v>
      </c>
      <c r="C11608" s="6">
        <v>43466</v>
      </c>
      <c r="D11608">
        <v>-625.34</v>
      </c>
      <c r="E11608" t="str">
        <f>INDEX(LedgerMapping[[#All],[Area]],MATCH(Transactions[[#This Row],[Sub Ledger]],LedgerMapping[[#All],[Sub Ledger]],0))</f>
        <v>Income Statement</v>
      </c>
    </row>
    <row r="11609" spans="1:5" x14ac:dyDescent="0.55000000000000004">
      <c r="A11609">
        <v>8</v>
      </c>
      <c r="B11609">
        <v>76000</v>
      </c>
      <c r="C11609" s="6">
        <v>43497</v>
      </c>
      <c r="D11609">
        <v>-576.85</v>
      </c>
      <c r="E11609" t="str">
        <f>INDEX(LedgerMapping[[#All],[Area]],MATCH(Transactions[[#This Row],[Sub Ledger]],LedgerMapping[[#All],[Sub Ledger]],0))</f>
        <v>Income Statement</v>
      </c>
    </row>
    <row r="11610" spans="1:5" x14ac:dyDescent="0.55000000000000004">
      <c r="A11610">
        <v>8</v>
      </c>
      <c r="B11610">
        <v>76000</v>
      </c>
      <c r="C11610" s="6">
        <v>43525</v>
      </c>
      <c r="D11610">
        <v>-613.21</v>
      </c>
      <c r="E11610" t="str">
        <f>INDEX(LedgerMapping[[#All],[Area]],MATCH(Transactions[[#This Row],[Sub Ledger]],LedgerMapping[[#All],[Sub Ledger]],0))</f>
        <v>Income Statement</v>
      </c>
    </row>
    <row r="11611" spans="1:5" x14ac:dyDescent="0.55000000000000004">
      <c r="A11611">
        <v>8</v>
      </c>
      <c r="B11611">
        <v>76000</v>
      </c>
      <c r="C11611" s="6">
        <v>43556</v>
      </c>
      <c r="D11611">
        <v>-525.33000000000004</v>
      </c>
      <c r="E11611" t="str">
        <f>INDEX(LedgerMapping[[#All],[Area]],MATCH(Transactions[[#This Row],[Sub Ledger]],LedgerMapping[[#All],[Sub Ledger]],0))</f>
        <v>Income Statement</v>
      </c>
    </row>
    <row r="11612" spans="1:5" x14ac:dyDescent="0.55000000000000004">
      <c r="A11612">
        <v>8</v>
      </c>
      <c r="B11612">
        <v>76000</v>
      </c>
      <c r="C11612" s="6">
        <v>43586</v>
      </c>
      <c r="D11612">
        <v>-642</v>
      </c>
      <c r="E11612" t="str">
        <f>INDEX(LedgerMapping[[#All],[Area]],MATCH(Transactions[[#This Row],[Sub Ledger]],LedgerMapping[[#All],[Sub Ledger]],0))</f>
        <v>Income Statement</v>
      </c>
    </row>
    <row r="11613" spans="1:5" x14ac:dyDescent="0.55000000000000004">
      <c r="A11613">
        <v>8</v>
      </c>
      <c r="B11613">
        <v>76000</v>
      </c>
      <c r="C11613" s="6">
        <v>43617</v>
      </c>
      <c r="D11613">
        <v>-716.25</v>
      </c>
      <c r="E11613" t="str">
        <f>INDEX(LedgerMapping[[#All],[Area]],MATCH(Transactions[[#This Row],[Sub Ledger]],LedgerMapping[[#All],[Sub Ledger]],0))</f>
        <v>Income Statement</v>
      </c>
    </row>
    <row r="11614" spans="1:5" x14ac:dyDescent="0.55000000000000004">
      <c r="A11614">
        <v>8</v>
      </c>
      <c r="B11614">
        <v>76000</v>
      </c>
      <c r="C11614" s="6">
        <v>43647</v>
      </c>
      <c r="D11614">
        <v>-531.39</v>
      </c>
      <c r="E11614" t="str">
        <f>INDEX(LedgerMapping[[#All],[Area]],MATCH(Transactions[[#This Row],[Sub Ledger]],LedgerMapping[[#All],[Sub Ledger]],0))</f>
        <v>Income Statement</v>
      </c>
    </row>
    <row r="11615" spans="1:5" x14ac:dyDescent="0.55000000000000004">
      <c r="A11615">
        <v>8</v>
      </c>
      <c r="B11615">
        <v>76000</v>
      </c>
      <c r="C11615" s="6">
        <v>43678</v>
      </c>
      <c r="D11615">
        <v>-563.21</v>
      </c>
      <c r="E11615" t="str">
        <f>INDEX(LedgerMapping[[#All],[Area]],MATCH(Transactions[[#This Row],[Sub Ledger]],LedgerMapping[[#All],[Sub Ledger]],0))</f>
        <v>Income Statement</v>
      </c>
    </row>
    <row r="11616" spans="1:5" x14ac:dyDescent="0.55000000000000004">
      <c r="A11616">
        <v>8</v>
      </c>
      <c r="B11616">
        <v>76000</v>
      </c>
      <c r="C11616" s="6">
        <v>43709</v>
      </c>
      <c r="D11616">
        <v>-648.05999999999995</v>
      </c>
      <c r="E11616" t="str">
        <f>INDEX(LedgerMapping[[#All],[Area]],MATCH(Transactions[[#This Row],[Sub Ledger]],LedgerMapping[[#All],[Sub Ledger]],0))</f>
        <v>Income Statement</v>
      </c>
    </row>
    <row r="11617" spans="1:5" x14ac:dyDescent="0.55000000000000004">
      <c r="A11617">
        <v>8</v>
      </c>
      <c r="B11617">
        <v>76000</v>
      </c>
      <c r="C11617" s="6">
        <v>43739</v>
      </c>
      <c r="D11617">
        <v>-688.97</v>
      </c>
      <c r="E11617" t="str">
        <f>INDEX(LedgerMapping[[#All],[Area]],MATCH(Transactions[[#This Row],[Sub Ledger]],LedgerMapping[[#All],[Sub Ledger]],0))</f>
        <v>Income Statement</v>
      </c>
    </row>
    <row r="11618" spans="1:5" x14ac:dyDescent="0.55000000000000004">
      <c r="A11618">
        <v>8</v>
      </c>
      <c r="B11618">
        <v>76000</v>
      </c>
      <c r="C11618" s="6">
        <v>43770</v>
      </c>
      <c r="D11618">
        <v>-546.54999999999995</v>
      </c>
      <c r="E11618" t="str">
        <f>INDEX(LedgerMapping[[#All],[Area]],MATCH(Transactions[[#This Row],[Sub Ledger]],LedgerMapping[[#All],[Sub Ledger]],0))</f>
        <v>Income Statement</v>
      </c>
    </row>
    <row r="11619" spans="1:5" x14ac:dyDescent="0.55000000000000004">
      <c r="A11619">
        <v>8</v>
      </c>
      <c r="B11619">
        <v>76000</v>
      </c>
      <c r="C11619" s="6">
        <v>43800</v>
      </c>
      <c r="D11619">
        <v>-648.05999999999995</v>
      </c>
      <c r="E11619" t="str">
        <f>INDEX(LedgerMapping[[#All],[Area]],MATCH(Transactions[[#This Row],[Sub Ledger]],LedgerMapping[[#All],[Sub Ledger]],0))</f>
        <v>Income Statement</v>
      </c>
    </row>
    <row r="11620" spans="1:5" x14ac:dyDescent="0.55000000000000004">
      <c r="A11620">
        <v>8</v>
      </c>
      <c r="B11620">
        <v>76000</v>
      </c>
      <c r="C11620" s="6">
        <v>43831</v>
      </c>
      <c r="D11620">
        <v>-648.05999999999995</v>
      </c>
      <c r="E11620" t="str">
        <f>INDEX(LedgerMapping[[#All],[Area]],MATCH(Transactions[[#This Row],[Sub Ledger]],LedgerMapping[[#All],[Sub Ledger]],0))</f>
        <v>Income Statement</v>
      </c>
    </row>
    <row r="11621" spans="1:5" x14ac:dyDescent="0.55000000000000004">
      <c r="A11621">
        <v>8</v>
      </c>
      <c r="B11621">
        <v>76000</v>
      </c>
      <c r="C11621" s="6">
        <v>43862</v>
      </c>
      <c r="D11621">
        <v>-775.34</v>
      </c>
      <c r="E11621" t="str">
        <f>INDEX(LedgerMapping[[#All],[Area]],MATCH(Transactions[[#This Row],[Sub Ledger]],LedgerMapping[[#All],[Sub Ledger]],0))</f>
        <v>Income Statement</v>
      </c>
    </row>
    <row r="11622" spans="1:5" x14ac:dyDescent="0.55000000000000004">
      <c r="A11622">
        <v>8</v>
      </c>
      <c r="B11622">
        <v>76000</v>
      </c>
      <c r="C11622" s="6">
        <v>43891</v>
      </c>
      <c r="D11622">
        <v>-723.82</v>
      </c>
      <c r="E11622" t="str">
        <f>INDEX(LedgerMapping[[#All],[Area]],MATCH(Transactions[[#This Row],[Sub Ledger]],LedgerMapping[[#All],[Sub Ledger]],0))</f>
        <v>Income Statement</v>
      </c>
    </row>
    <row r="11623" spans="1:5" x14ac:dyDescent="0.55000000000000004">
      <c r="A11623">
        <v>8</v>
      </c>
      <c r="B11623">
        <v>76000</v>
      </c>
      <c r="C11623" s="6">
        <v>43922</v>
      </c>
      <c r="D11623">
        <v>-698.06</v>
      </c>
      <c r="E11623" t="str">
        <f>INDEX(LedgerMapping[[#All],[Area]],MATCH(Transactions[[#This Row],[Sub Ledger]],LedgerMapping[[#All],[Sub Ledger]],0))</f>
        <v>Income Statement</v>
      </c>
    </row>
    <row r="11624" spans="1:5" x14ac:dyDescent="0.55000000000000004">
      <c r="A11624">
        <v>8</v>
      </c>
      <c r="B11624">
        <v>76000</v>
      </c>
      <c r="C11624" s="6">
        <v>43952</v>
      </c>
      <c r="D11624">
        <v>-614.73</v>
      </c>
      <c r="E11624" t="str">
        <f>INDEX(LedgerMapping[[#All],[Area]],MATCH(Transactions[[#This Row],[Sub Ledger]],LedgerMapping[[#All],[Sub Ledger]],0))</f>
        <v>Income Statement</v>
      </c>
    </row>
    <row r="11625" spans="1:5" x14ac:dyDescent="0.55000000000000004">
      <c r="A11625">
        <v>8</v>
      </c>
      <c r="B11625">
        <v>76000</v>
      </c>
      <c r="C11625" s="6">
        <v>43983</v>
      </c>
      <c r="D11625">
        <v>-842.01</v>
      </c>
      <c r="E11625" t="str">
        <f>INDEX(LedgerMapping[[#All],[Area]],MATCH(Transactions[[#This Row],[Sub Ledger]],LedgerMapping[[#All],[Sub Ledger]],0))</f>
        <v>Income Statement</v>
      </c>
    </row>
    <row r="11626" spans="1:5" x14ac:dyDescent="0.55000000000000004">
      <c r="A11626">
        <v>8</v>
      </c>
      <c r="B11626">
        <v>76000</v>
      </c>
      <c r="C11626" s="6">
        <v>44013</v>
      </c>
      <c r="D11626">
        <v>-781.4</v>
      </c>
      <c r="E11626" t="str">
        <f>INDEX(LedgerMapping[[#All],[Area]],MATCH(Transactions[[#This Row],[Sub Ledger]],LedgerMapping[[#All],[Sub Ledger]],0))</f>
        <v>Income Statement</v>
      </c>
    </row>
    <row r="11627" spans="1:5" x14ac:dyDescent="0.55000000000000004">
      <c r="A11627">
        <v>8</v>
      </c>
      <c r="B11627">
        <v>76000</v>
      </c>
      <c r="C11627" s="6">
        <v>44044</v>
      </c>
      <c r="D11627">
        <v>-867.76</v>
      </c>
      <c r="E11627" t="str">
        <f>INDEX(LedgerMapping[[#All],[Area]],MATCH(Transactions[[#This Row],[Sub Ledger]],LedgerMapping[[#All],[Sub Ledger]],0))</f>
        <v>Income Statement</v>
      </c>
    </row>
    <row r="11628" spans="1:5" x14ac:dyDescent="0.55000000000000004">
      <c r="A11628">
        <v>8</v>
      </c>
      <c r="B11628">
        <v>76000</v>
      </c>
      <c r="C11628" s="6">
        <v>44075</v>
      </c>
      <c r="D11628">
        <v>-702.61</v>
      </c>
      <c r="E11628" t="str">
        <f>INDEX(LedgerMapping[[#All],[Area]],MATCH(Transactions[[#This Row],[Sub Ledger]],LedgerMapping[[#All],[Sub Ledger]],0))</f>
        <v>Income Statement</v>
      </c>
    </row>
    <row r="11629" spans="1:5" x14ac:dyDescent="0.55000000000000004">
      <c r="A11629">
        <v>8</v>
      </c>
      <c r="B11629">
        <v>76000</v>
      </c>
      <c r="C11629" s="6">
        <v>44105</v>
      </c>
      <c r="D11629">
        <v>-648.05999999999995</v>
      </c>
      <c r="E11629" t="str">
        <f>INDEX(LedgerMapping[[#All],[Area]],MATCH(Transactions[[#This Row],[Sub Ledger]],LedgerMapping[[#All],[Sub Ledger]],0))</f>
        <v>Income Statement</v>
      </c>
    </row>
    <row r="11630" spans="1:5" x14ac:dyDescent="0.55000000000000004">
      <c r="A11630">
        <v>8</v>
      </c>
      <c r="B11630">
        <v>76000</v>
      </c>
      <c r="C11630" s="6">
        <v>44136</v>
      </c>
      <c r="D11630">
        <v>-723.82</v>
      </c>
      <c r="E11630" t="str">
        <f>INDEX(LedgerMapping[[#All],[Area]],MATCH(Transactions[[#This Row],[Sub Ledger]],LedgerMapping[[#All],[Sub Ledger]],0))</f>
        <v>Income Statement</v>
      </c>
    </row>
    <row r="11631" spans="1:5" x14ac:dyDescent="0.55000000000000004">
      <c r="A11631">
        <v>8</v>
      </c>
      <c r="B11631">
        <v>76000</v>
      </c>
      <c r="C11631" s="6">
        <v>44166</v>
      </c>
      <c r="D11631">
        <v>-751.1</v>
      </c>
      <c r="E11631" t="str">
        <f>INDEX(LedgerMapping[[#All],[Area]],MATCH(Transactions[[#This Row],[Sub Ledger]],LedgerMapping[[#All],[Sub Ledger]],0))</f>
        <v>Income Statement</v>
      </c>
    </row>
    <row r="11632" spans="1:5" x14ac:dyDescent="0.55000000000000004">
      <c r="A11632">
        <v>8</v>
      </c>
      <c r="B11632">
        <v>76000</v>
      </c>
      <c r="C11632" s="6">
        <v>44197</v>
      </c>
      <c r="D11632">
        <v>-1019.28</v>
      </c>
      <c r="E11632" t="str">
        <f>INDEX(LedgerMapping[[#All],[Area]],MATCH(Transactions[[#This Row],[Sub Ledger]],LedgerMapping[[#All],[Sub Ledger]],0))</f>
        <v>Income Statement</v>
      </c>
    </row>
    <row r="11633" spans="1:5" x14ac:dyDescent="0.55000000000000004">
      <c r="A11633">
        <v>8</v>
      </c>
      <c r="B11633">
        <v>76000</v>
      </c>
      <c r="C11633" s="6">
        <v>44228</v>
      </c>
      <c r="D11633">
        <v>-1082.92</v>
      </c>
      <c r="E11633" t="str">
        <f>INDEX(LedgerMapping[[#All],[Area]],MATCH(Transactions[[#This Row],[Sub Ledger]],LedgerMapping[[#All],[Sub Ledger]],0))</f>
        <v>Income Statement</v>
      </c>
    </row>
    <row r="11634" spans="1:5" x14ac:dyDescent="0.55000000000000004">
      <c r="A11634">
        <v>8</v>
      </c>
      <c r="B11634">
        <v>76000</v>
      </c>
      <c r="C11634" s="6">
        <v>44256</v>
      </c>
      <c r="D11634">
        <v>-1034.43</v>
      </c>
      <c r="E11634" t="str">
        <f>INDEX(LedgerMapping[[#All],[Area]],MATCH(Transactions[[#This Row],[Sub Ledger]],LedgerMapping[[#All],[Sub Ledger]],0))</f>
        <v>Income Statement</v>
      </c>
    </row>
    <row r="11635" spans="1:5" x14ac:dyDescent="0.55000000000000004">
      <c r="A11635">
        <v>8</v>
      </c>
      <c r="B11635">
        <v>76000</v>
      </c>
      <c r="C11635" s="6">
        <v>44287</v>
      </c>
      <c r="D11635">
        <v>-1014.74</v>
      </c>
      <c r="E11635" t="str">
        <f>INDEX(LedgerMapping[[#All],[Area]],MATCH(Transactions[[#This Row],[Sub Ledger]],LedgerMapping[[#All],[Sub Ledger]],0))</f>
        <v>Income Statement</v>
      </c>
    </row>
    <row r="11636" spans="1:5" x14ac:dyDescent="0.55000000000000004">
      <c r="A11636">
        <v>8</v>
      </c>
      <c r="B11636">
        <v>76000</v>
      </c>
      <c r="C11636" s="6">
        <v>44317</v>
      </c>
      <c r="D11636">
        <v>-1238.98</v>
      </c>
      <c r="E11636" t="str">
        <f>INDEX(LedgerMapping[[#All],[Area]],MATCH(Transactions[[#This Row],[Sub Ledger]],LedgerMapping[[#All],[Sub Ledger]],0))</f>
        <v>Income Statement</v>
      </c>
    </row>
    <row r="11637" spans="1:5" x14ac:dyDescent="0.55000000000000004">
      <c r="A11637">
        <v>8</v>
      </c>
      <c r="B11637">
        <v>76000</v>
      </c>
      <c r="C11637" s="6">
        <v>44348</v>
      </c>
      <c r="D11637">
        <v>-1072.31</v>
      </c>
      <c r="E11637" t="str">
        <f>INDEX(LedgerMapping[[#All],[Area]],MATCH(Transactions[[#This Row],[Sub Ledger]],LedgerMapping[[#All],[Sub Ledger]],0))</f>
        <v>Income Statement</v>
      </c>
    </row>
    <row r="11638" spans="1:5" x14ac:dyDescent="0.55000000000000004">
      <c r="A11638">
        <v>8</v>
      </c>
      <c r="B11638">
        <v>76000</v>
      </c>
      <c r="C11638" s="6">
        <v>44378</v>
      </c>
      <c r="D11638">
        <v>-1072.31</v>
      </c>
      <c r="E11638" t="str">
        <f>INDEX(LedgerMapping[[#All],[Area]],MATCH(Transactions[[#This Row],[Sub Ledger]],LedgerMapping[[#All],[Sub Ledger]],0))</f>
        <v>Income Statement</v>
      </c>
    </row>
    <row r="11639" spans="1:5" x14ac:dyDescent="0.55000000000000004">
      <c r="A11639">
        <v>8</v>
      </c>
      <c r="B11639">
        <v>76000</v>
      </c>
      <c r="C11639" s="6">
        <v>44409</v>
      </c>
      <c r="D11639">
        <v>-907.16</v>
      </c>
      <c r="E11639" t="str">
        <f>INDEX(LedgerMapping[[#All],[Area]],MATCH(Transactions[[#This Row],[Sub Ledger]],LedgerMapping[[#All],[Sub Ledger]],0))</f>
        <v>Income Statement</v>
      </c>
    </row>
    <row r="11640" spans="1:5" x14ac:dyDescent="0.55000000000000004">
      <c r="A11640">
        <v>8</v>
      </c>
      <c r="B11640">
        <v>76000</v>
      </c>
      <c r="C11640" s="6">
        <v>44440</v>
      </c>
      <c r="D11640">
        <v>-1014.74</v>
      </c>
      <c r="E11640" t="str">
        <f>INDEX(LedgerMapping[[#All],[Area]],MATCH(Transactions[[#This Row],[Sub Ledger]],LedgerMapping[[#All],[Sub Ledger]],0))</f>
        <v>Income Statement</v>
      </c>
    </row>
    <row r="11641" spans="1:5" x14ac:dyDescent="0.55000000000000004">
      <c r="A11641">
        <v>8</v>
      </c>
      <c r="B11641">
        <v>76000</v>
      </c>
      <c r="C11641" s="6">
        <v>44470</v>
      </c>
      <c r="D11641">
        <v>-1125.3399999999999</v>
      </c>
      <c r="E11641" t="str">
        <f>INDEX(LedgerMapping[[#All],[Area]],MATCH(Transactions[[#This Row],[Sub Ledger]],LedgerMapping[[#All],[Sub Ledger]],0))</f>
        <v>Income Statement</v>
      </c>
    </row>
    <row r="11642" spans="1:5" x14ac:dyDescent="0.55000000000000004">
      <c r="A11642">
        <v>8</v>
      </c>
      <c r="B11642">
        <v>76000</v>
      </c>
      <c r="C11642" s="6">
        <v>44501</v>
      </c>
      <c r="D11642">
        <v>-1008.68</v>
      </c>
      <c r="E11642" t="str">
        <f>INDEX(LedgerMapping[[#All],[Area]],MATCH(Transactions[[#This Row],[Sub Ledger]],LedgerMapping[[#All],[Sub Ledger]],0))</f>
        <v>Income Statement</v>
      </c>
    </row>
    <row r="11643" spans="1:5" x14ac:dyDescent="0.55000000000000004">
      <c r="A11643">
        <v>8</v>
      </c>
      <c r="B11643">
        <v>76000</v>
      </c>
      <c r="C11643" s="6">
        <v>44531</v>
      </c>
      <c r="D11643">
        <v>-975.34</v>
      </c>
      <c r="E11643" t="str">
        <f>INDEX(LedgerMapping[[#All],[Area]],MATCH(Transactions[[#This Row],[Sub Ledger]],LedgerMapping[[#All],[Sub Ledger]],0))</f>
        <v>Income Statement</v>
      </c>
    </row>
    <row r="11644" spans="1:5" x14ac:dyDescent="0.55000000000000004">
      <c r="A11644">
        <v>8</v>
      </c>
      <c r="B11644">
        <v>76000</v>
      </c>
      <c r="C11644" s="6">
        <v>43466</v>
      </c>
      <c r="D11644">
        <v>-276.83999999999997</v>
      </c>
      <c r="E11644" t="str">
        <f>INDEX(LedgerMapping[[#All],[Area]],MATCH(Transactions[[#This Row],[Sub Ledger]],LedgerMapping[[#All],[Sub Ledger]],0))</f>
        <v>Income Statement</v>
      </c>
    </row>
    <row r="11645" spans="1:5" x14ac:dyDescent="0.55000000000000004">
      <c r="A11645">
        <v>8</v>
      </c>
      <c r="B11645">
        <v>76000</v>
      </c>
      <c r="C11645" s="6">
        <v>43497</v>
      </c>
      <c r="D11645">
        <v>-322.3</v>
      </c>
      <c r="E11645" t="str">
        <f>INDEX(LedgerMapping[[#All],[Area]],MATCH(Transactions[[#This Row],[Sub Ledger]],LedgerMapping[[#All],[Sub Ledger]],0))</f>
        <v>Income Statement</v>
      </c>
    </row>
    <row r="11646" spans="1:5" x14ac:dyDescent="0.55000000000000004">
      <c r="A11646">
        <v>8</v>
      </c>
      <c r="B11646">
        <v>76000</v>
      </c>
      <c r="C11646" s="6">
        <v>43525</v>
      </c>
      <c r="D11646">
        <v>-234.42</v>
      </c>
      <c r="E11646" t="str">
        <f>INDEX(LedgerMapping[[#All],[Area]],MATCH(Transactions[[#This Row],[Sub Ledger]],LedgerMapping[[#All],[Sub Ledger]],0))</f>
        <v>Income Statement</v>
      </c>
    </row>
    <row r="11647" spans="1:5" x14ac:dyDescent="0.55000000000000004">
      <c r="A11647">
        <v>8</v>
      </c>
      <c r="B11647">
        <v>76000</v>
      </c>
      <c r="C11647" s="6">
        <v>43556</v>
      </c>
      <c r="D11647">
        <v>-382.91</v>
      </c>
      <c r="E11647" t="str">
        <f>INDEX(LedgerMapping[[#All],[Area]],MATCH(Transactions[[#This Row],[Sub Ledger]],LedgerMapping[[#All],[Sub Ledger]],0))</f>
        <v>Income Statement</v>
      </c>
    </row>
    <row r="11648" spans="1:5" x14ac:dyDescent="0.55000000000000004">
      <c r="A11648">
        <v>8</v>
      </c>
      <c r="B11648">
        <v>76000</v>
      </c>
      <c r="C11648" s="6">
        <v>43586</v>
      </c>
      <c r="D11648">
        <v>-352.6</v>
      </c>
      <c r="E11648" t="str">
        <f>INDEX(LedgerMapping[[#All],[Area]],MATCH(Transactions[[#This Row],[Sub Ledger]],LedgerMapping[[#All],[Sub Ledger]],0))</f>
        <v>Income Statement</v>
      </c>
    </row>
    <row r="11649" spans="1:5" x14ac:dyDescent="0.55000000000000004">
      <c r="A11649">
        <v>8</v>
      </c>
      <c r="B11649">
        <v>76000</v>
      </c>
      <c r="C11649" s="6">
        <v>43617</v>
      </c>
      <c r="D11649">
        <v>-304.12</v>
      </c>
      <c r="E11649" t="str">
        <f>INDEX(LedgerMapping[[#All],[Area]],MATCH(Transactions[[#This Row],[Sub Ledger]],LedgerMapping[[#All],[Sub Ledger]],0))</f>
        <v>Income Statement</v>
      </c>
    </row>
    <row r="11650" spans="1:5" x14ac:dyDescent="0.55000000000000004">
      <c r="A11650">
        <v>8</v>
      </c>
      <c r="B11650">
        <v>76000</v>
      </c>
      <c r="C11650" s="6">
        <v>43647</v>
      </c>
      <c r="D11650">
        <v>-229.87</v>
      </c>
      <c r="E11650" t="str">
        <f>INDEX(LedgerMapping[[#All],[Area]],MATCH(Transactions[[#This Row],[Sub Ledger]],LedgerMapping[[#All],[Sub Ledger]],0))</f>
        <v>Income Statement</v>
      </c>
    </row>
    <row r="11651" spans="1:5" x14ac:dyDescent="0.55000000000000004">
      <c r="A11651">
        <v>8</v>
      </c>
      <c r="B11651">
        <v>76000</v>
      </c>
      <c r="C11651" s="6">
        <v>43678</v>
      </c>
      <c r="D11651">
        <v>-285.93</v>
      </c>
      <c r="E11651" t="str">
        <f>INDEX(LedgerMapping[[#All],[Area]],MATCH(Transactions[[#This Row],[Sub Ledger]],LedgerMapping[[#All],[Sub Ledger]],0))</f>
        <v>Income Statement</v>
      </c>
    </row>
    <row r="11652" spans="1:5" x14ac:dyDescent="0.55000000000000004">
      <c r="A11652">
        <v>8</v>
      </c>
      <c r="B11652">
        <v>76000</v>
      </c>
      <c r="C11652" s="6">
        <v>43709</v>
      </c>
      <c r="D11652">
        <v>-372.3</v>
      </c>
      <c r="E11652" t="str">
        <f>INDEX(LedgerMapping[[#All],[Area]],MATCH(Transactions[[#This Row],[Sub Ledger]],LedgerMapping[[#All],[Sub Ledger]],0))</f>
        <v>Income Statement</v>
      </c>
    </row>
    <row r="11653" spans="1:5" x14ac:dyDescent="0.55000000000000004">
      <c r="A11653">
        <v>8</v>
      </c>
      <c r="B11653">
        <v>76000</v>
      </c>
      <c r="C11653" s="6">
        <v>43739</v>
      </c>
      <c r="D11653">
        <v>-285.93</v>
      </c>
      <c r="E11653" t="str">
        <f>INDEX(LedgerMapping[[#All],[Area]],MATCH(Transactions[[#This Row],[Sub Ledger]],LedgerMapping[[#All],[Sub Ledger]],0))</f>
        <v>Income Statement</v>
      </c>
    </row>
    <row r="11654" spans="1:5" x14ac:dyDescent="0.55000000000000004">
      <c r="A11654">
        <v>8</v>
      </c>
      <c r="B11654">
        <v>76000</v>
      </c>
      <c r="C11654" s="6">
        <v>43770</v>
      </c>
      <c r="D11654">
        <v>-237.45</v>
      </c>
      <c r="E11654" t="str">
        <f>INDEX(LedgerMapping[[#All],[Area]],MATCH(Transactions[[#This Row],[Sub Ledger]],LedgerMapping[[#All],[Sub Ledger]],0))</f>
        <v>Income Statement</v>
      </c>
    </row>
    <row r="11655" spans="1:5" x14ac:dyDescent="0.55000000000000004">
      <c r="A11655">
        <v>8</v>
      </c>
      <c r="B11655">
        <v>76000</v>
      </c>
      <c r="C11655" s="6">
        <v>43800</v>
      </c>
      <c r="D11655">
        <v>-298.06</v>
      </c>
      <c r="E11655" t="str">
        <f>INDEX(LedgerMapping[[#All],[Area]],MATCH(Transactions[[#This Row],[Sub Ledger]],LedgerMapping[[#All],[Sub Ledger]],0))</f>
        <v>Income Statement</v>
      </c>
    </row>
    <row r="11656" spans="1:5" x14ac:dyDescent="0.55000000000000004">
      <c r="A11656">
        <v>8</v>
      </c>
      <c r="B11656">
        <v>76000</v>
      </c>
      <c r="C11656" s="6">
        <v>43831</v>
      </c>
      <c r="D11656">
        <v>-334.42</v>
      </c>
      <c r="E11656" t="str">
        <f>INDEX(LedgerMapping[[#All],[Area]],MATCH(Transactions[[#This Row],[Sub Ledger]],LedgerMapping[[#All],[Sub Ledger]],0))</f>
        <v>Income Statement</v>
      </c>
    </row>
    <row r="11657" spans="1:5" x14ac:dyDescent="0.55000000000000004">
      <c r="A11657">
        <v>8</v>
      </c>
      <c r="B11657">
        <v>76000</v>
      </c>
      <c r="C11657" s="6">
        <v>43862</v>
      </c>
      <c r="D11657">
        <v>-301.08999999999997</v>
      </c>
      <c r="E11657" t="str">
        <f>INDEX(LedgerMapping[[#All],[Area]],MATCH(Transactions[[#This Row],[Sub Ledger]],LedgerMapping[[#All],[Sub Ledger]],0))</f>
        <v>Income Statement</v>
      </c>
    </row>
    <row r="11658" spans="1:5" x14ac:dyDescent="0.55000000000000004">
      <c r="A11658">
        <v>8</v>
      </c>
      <c r="B11658">
        <v>76000</v>
      </c>
      <c r="C11658" s="6">
        <v>43891</v>
      </c>
      <c r="D11658">
        <v>-417.76</v>
      </c>
      <c r="E11658" t="str">
        <f>INDEX(LedgerMapping[[#All],[Area]],MATCH(Transactions[[#This Row],[Sub Ledger]],LedgerMapping[[#All],[Sub Ledger]],0))</f>
        <v>Income Statement</v>
      </c>
    </row>
    <row r="11659" spans="1:5" x14ac:dyDescent="0.55000000000000004">
      <c r="A11659">
        <v>8</v>
      </c>
      <c r="B11659">
        <v>76000</v>
      </c>
      <c r="C11659" s="6">
        <v>43922</v>
      </c>
      <c r="D11659">
        <v>-298.06</v>
      </c>
      <c r="E11659" t="str">
        <f>INDEX(LedgerMapping[[#All],[Area]],MATCH(Transactions[[#This Row],[Sub Ledger]],LedgerMapping[[#All],[Sub Ledger]],0))</f>
        <v>Income Statement</v>
      </c>
    </row>
    <row r="11660" spans="1:5" x14ac:dyDescent="0.55000000000000004">
      <c r="A11660">
        <v>8</v>
      </c>
      <c r="B11660">
        <v>76000</v>
      </c>
      <c r="C11660" s="6">
        <v>43952</v>
      </c>
      <c r="D11660">
        <v>-319.27</v>
      </c>
      <c r="E11660" t="str">
        <f>INDEX(LedgerMapping[[#All],[Area]],MATCH(Transactions[[#This Row],[Sub Ledger]],LedgerMapping[[#All],[Sub Ledger]],0))</f>
        <v>Income Statement</v>
      </c>
    </row>
    <row r="11661" spans="1:5" x14ac:dyDescent="0.55000000000000004">
      <c r="A11661">
        <v>8</v>
      </c>
      <c r="B11661">
        <v>76000</v>
      </c>
      <c r="C11661" s="6">
        <v>43983</v>
      </c>
      <c r="D11661">
        <v>-460.18</v>
      </c>
      <c r="E11661" t="str">
        <f>INDEX(LedgerMapping[[#All],[Area]],MATCH(Transactions[[#This Row],[Sub Ledger]],LedgerMapping[[#All],[Sub Ledger]],0))</f>
        <v>Income Statement</v>
      </c>
    </row>
    <row r="11662" spans="1:5" x14ac:dyDescent="0.55000000000000004">
      <c r="A11662">
        <v>8</v>
      </c>
      <c r="B11662">
        <v>76000</v>
      </c>
      <c r="C11662" s="6">
        <v>44013</v>
      </c>
      <c r="D11662">
        <v>-473.82</v>
      </c>
      <c r="E11662" t="str">
        <f>INDEX(LedgerMapping[[#All],[Area]],MATCH(Transactions[[#This Row],[Sub Ledger]],LedgerMapping[[#All],[Sub Ledger]],0))</f>
        <v>Income Statement</v>
      </c>
    </row>
    <row r="11663" spans="1:5" x14ac:dyDescent="0.55000000000000004">
      <c r="A11663">
        <v>8</v>
      </c>
      <c r="B11663">
        <v>76000</v>
      </c>
      <c r="C11663" s="6">
        <v>44044</v>
      </c>
      <c r="D11663">
        <v>-387.45</v>
      </c>
      <c r="E11663" t="str">
        <f>INDEX(LedgerMapping[[#All],[Area]],MATCH(Transactions[[#This Row],[Sub Ledger]],LedgerMapping[[#All],[Sub Ledger]],0))</f>
        <v>Income Statement</v>
      </c>
    </row>
    <row r="11664" spans="1:5" x14ac:dyDescent="0.55000000000000004">
      <c r="A11664">
        <v>8</v>
      </c>
      <c r="B11664">
        <v>76000</v>
      </c>
      <c r="C11664" s="6">
        <v>44075</v>
      </c>
      <c r="D11664">
        <v>-398.06</v>
      </c>
      <c r="E11664" t="str">
        <f>INDEX(LedgerMapping[[#All],[Area]],MATCH(Transactions[[#This Row],[Sub Ledger]],LedgerMapping[[#All],[Sub Ledger]],0))</f>
        <v>Income Statement</v>
      </c>
    </row>
    <row r="11665" spans="1:5" x14ac:dyDescent="0.55000000000000004">
      <c r="A11665">
        <v>8</v>
      </c>
      <c r="B11665">
        <v>76000</v>
      </c>
      <c r="C11665" s="6">
        <v>44105</v>
      </c>
      <c r="D11665">
        <v>-322.3</v>
      </c>
      <c r="E11665" t="str">
        <f>INDEX(LedgerMapping[[#All],[Area]],MATCH(Transactions[[#This Row],[Sub Ledger]],LedgerMapping[[#All],[Sub Ledger]],0))</f>
        <v>Income Statement</v>
      </c>
    </row>
    <row r="11666" spans="1:5" x14ac:dyDescent="0.55000000000000004">
      <c r="A11666">
        <v>8</v>
      </c>
      <c r="B11666">
        <v>76000</v>
      </c>
      <c r="C11666" s="6">
        <v>44136</v>
      </c>
      <c r="D11666">
        <v>-417.76</v>
      </c>
      <c r="E11666" t="str">
        <f>INDEX(LedgerMapping[[#All],[Area]],MATCH(Transactions[[#This Row],[Sub Ledger]],LedgerMapping[[#All],[Sub Ledger]],0))</f>
        <v>Income Statement</v>
      </c>
    </row>
    <row r="11667" spans="1:5" x14ac:dyDescent="0.55000000000000004">
      <c r="A11667">
        <v>8</v>
      </c>
      <c r="B11667">
        <v>76000</v>
      </c>
      <c r="C11667" s="6">
        <v>44166</v>
      </c>
      <c r="D11667">
        <v>-367.75</v>
      </c>
      <c r="E11667" t="str">
        <f>INDEX(LedgerMapping[[#All],[Area]],MATCH(Transactions[[#This Row],[Sub Ledger]],LedgerMapping[[#All],[Sub Ledger]],0))</f>
        <v>Income Statement</v>
      </c>
    </row>
    <row r="11668" spans="1:5" x14ac:dyDescent="0.55000000000000004">
      <c r="A11668">
        <v>8</v>
      </c>
      <c r="B11668">
        <v>76000</v>
      </c>
      <c r="C11668" s="6">
        <v>44197</v>
      </c>
      <c r="D11668">
        <v>-504.12</v>
      </c>
      <c r="E11668" t="str">
        <f>INDEX(LedgerMapping[[#All],[Area]],MATCH(Transactions[[#This Row],[Sub Ledger]],LedgerMapping[[#All],[Sub Ledger]],0))</f>
        <v>Income Statement</v>
      </c>
    </row>
    <row r="11669" spans="1:5" x14ac:dyDescent="0.55000000000000004">
      <c r="A11669">
        <v>8</v>
      </c>
      <c r="B11669">
        <v>76000</v>
      </c>
      <c r="C11669" s="6">
        <v>44228</v>
      </c>
      <c r="D11669">
        <v>-576.85</v>
      </c>
      <c r="E11669" t="str">
        <f>INDEX(LedgerMapping[[#All],[Area]],MATCH(Transactions[[#This Row],[Sub Ledger]],LedgerMapping[[#All],[Sub Ledger]],0))</f>
        <v>Income Statement</v>
      </c>
    </row>
    <row r="11670" spans="1:5" x14ac:dyDescent="0.55000000000000004">
      <c r="A11670">
        <v>8</v>
      </c>
      <c r="B11670">
        <v>76000</v>
      </c>
      <c r="C11670" s="6">
        <v>44256</v>
      </c>
      <c r="D11670">
        <v>-546.54999999999995</v>
      </c>
      <c r="E11670" t="str">
        <f>INDEX(LedgerMapping[[#All],[Area]],MATCH(Transactions[[#This Row],[Sub Ledger]],LedgerMapping[[#All],[Sub Ledger]],0))</f>
        <v>Income Statement</v>
      </c>
    </row>
    <row r="11671" spans="1:5" x14ac:dyDescent="0.55000000000000004">
      <c r="A11671">
        <v>8</v>
      </c>
      <c r="B11671">
        <v>76000</v>
      </c>
      <c r="C11671" s="6">
        <v>44287</v>
      </c>
      <c r="D11671">
        <v>-504.12</v>
      </c>
      <c r="E11671" t="str">
        <f>INDEX(LedgerMapping[[#All],[Area]],MATCH(Transactions[[#This Row],[Sub Ledger]],LedgerMapping[[#All],[Sub Ledger]],0))</f>
        <v>Income Statement</v>
      </c>
    </row>
    <row r="11672" spans="1:5" x14ac:dyDescent="0.55000000000000004">
      <c r="A11672">
        <v>8</v>
      </c>
      <c r="B11672">
        <v>76000</v>
      </c>
      <c r="C11672" s="6">
        <v>44317</v>
      </c>
      <c r="D11672">
        <v>-437.45</v>
      </c>
      <c r="E11672" t="str">
        <f>INDEX(LedgerMapping[[#All],[Area]],MATCH(Transactions[[#This Row],[Sub Ledger]],LedgerMapping[[#All],[Sub Ledger]],0))</f>
        <v>Income Statement</v>
      </c>
    </row>
    <row r="11673" spans="1:5" x14ac:dyDescent="0.55000000000000004">
      <c r="A11673">
        <v>8</v>
      </c>
      <c r="B11673">
        <v>76000</v>
      </c>
      <c r="C11673" s="6">
        <v>44348</v>
      </c>
      <c r="D11673">
        <v>-504.12</v>
      </c>
      <c r="E11673" t="str">
        <f>INDEX(LedgerMapping[[#All],[Area]],MATCH(Transactions[[#This Row],[Sub Ledger]],LedgerMapping[[#All],[Sub Ledger]],0))</f>
        <v>Income Statement</v>
      </c>
    </row>
    <row r="11674" spans="1:5" x14ac:dyDescent="0.55000000000000004">
      <c r="A11674">
        <v>8</v>
      </c>
      <c r="B11674">
        <v>76000</v>
      </c>
      <c r="C11674" s="6">
        <v>44378</v>
      </c>
      <c r="D11674">
        <v>-510.18</v>
      </c>
      <c r="E11674" t="str">
        <f>INDEX(LedgerMapping[[#All],[Area]],MATCH(Transactions[[#This Row],[Sub Ledger]],LedgerMapping[[#All],[Sub Ledger]],0))</f>
        <v>Income Statement</v>
      </c>
    </row>
    <row r="11675" spans="1:5" x14ac:dyDescent="0.55000000000000004">
      <c r="A11675">
        <v>8</v>
      </c>
      <c r="B11675">
        <v>76000</v>
      </c>
      <c r="C11675" s="6">
        <v>44409</v>
      </c>
      <c r="D11675">
        <v>-613.21</v>
      </c>
      <c r="E11675" t="str">
        <f>INDEX(LedgerMapping[[#All],[Area]],MATCH(Transactions[[#This Row],[Sub Ledger]],LedgerMapping[[#All],[Sub Ledger]],0))</f>
        <v>Income Statement</v>
      </c>
    </row>
    <row r="11676" spans="1:5" x14ac:dyDescent="0.55000000000000004">
      <c r="A11676">
        <v>8</v>
      </c>
      <c r="B11676">
        <v>76000</v>
      </c>
      <c r="C11676" s="6">
        <v>44440</v>
      </c>
      <c r="D11676">
        <v>-520.79</v>
      </c>
      <c r="E11676" t="str">
        <f>INDEX(LedgerMapping[[#All],[Area]],MATCH(Transactions[[#This Row],[Sub Ledger]],LedgerMapping[[#All],[Sub Ledger]],0))</f>
        <v>Income Statement</v>
      </c>
    </row>
    <row r="11677" spans="1:5" x14ac:dyDescent="0.55000000000000004">
      <c r="A11677">
        <v>8</v>
      </c>
      <c r="B11677">
        <v>76000</v>
      </c>
      <c r="C11677" s="6">
        <v>44470</v>
      </c>
      <c r="D11677">
        <v>-487.45</v>
      </c>
      <c r="E11677" t="str">
        <f>INDEX(LedgerMapping[[#All],[Area]],MATCH(Transactions[[#This Row],[Sub Ledger]],LedgerMapping[[#All],[Sub Ledger]],0))</f>
        <v>Income Statement</v>
      </c>
    </row>
    <row r="11678" spans="1:5" x14ac:dyDescent="0.55000000000000004">
      <c r="A11678">
        <v>8</v>
      </c>
      <c r="B11678">
        <v>76000</v>
      </c>
      <c r="C11678" s="6">
        <v>44501</v>
      </c>
      <c r="D11678">
        <v>-643.52</v>
      </c>
      <c r="E11678" t="str">
        <f>INDEX(LedgerMapping[[#All],[Area]],MATCH(Transactions[[#This Row],[Sub Ledger]],LedgerMapping[[#All],[Sub Ledger]],0))</f>
        <v>Income Statement</v>
      </c>
    </row>
    <row r="11679" spans="1:5" x14ac:dyDescent="0.55000000000000004">
      <c r="A11679">
        <v>8</v>
      </c>
      <c r="B11679">
        <v>76000</v>
      </c>
      <c r="C11679" s="6">
        <v>44531</v>
      </c>
      <c r="D11679">
        <v>-442</v>
      </c>
      <c r="E11679" t="str">
        <f>INDEX(LedgerMapping[[#All],[Area]],MATCH(Transactions[[#This Row],[Sub Ledger]],LedgerMapping[[#All],[Sub Ledger]],0))</f>
        <v>Income Statement</v>
      </c>
    </row>
    <row r="11680" spans="1:5" x14ac:dyDescent="0.55000000000000004">
      <c r="A11680">
        <v>8</v>
      </c>
      <c r="B11680">
        <v>76000</v>
      </c>
      <c r="C11680" s="6">
        <v>44256</v>
      </c>
      <c r="D11680">
        <v>-8348.0696000000007</v>
      </c>
      <c r="E11680" t="str">
        <f>INDEX(LedgerMapping[[#All],[Area]],MATCH(Transactions[[#This Row],[Sub Ledger]],LedgerMapping[[#All],[Sub Ledger]],0))</f>
        <v>Income Statement</v>
      </c>
    </row>
    <row r="11681" spans="1:5" x14ac:dyDescent="0.55000000000000004">
      <c r="A11681">
        <v>8</v>
      </c>
      <c r="B11681">
        <v>76000</v>
      </c>
      <c r="C11681" s="6">
        <v>44256</v>
      </c>
      <c r="D11681">
        <v>-1028.7739999999999</v>
      </c>
      <c r="E11681" t="str">
        <f>INDEX(LedgerMapping[[#All],[Area]],MATCH(Transactions[[#This Row],[Sub Ledger]],LedgerMapping[[#All],[Sub Ledger]],0))</f>
        <v>Income Statement</v>
      </c>
    </row>
    <row r="11682" spans="1:5" x14ac:dyDescent="0.55000000000000004">
      <c r="A11682">
        <v>8</v>
      </c>
      <c r="B11682">
        <v>76000</v>
      </c>
      <c r="C11682" s="6">
        <v>44256</v>
      </c>
      <c r="D11682">
        <v>-571.08150000000001</v>
      </c>
      <c r="E11682" t="str">
        <f>INDEX(LedgerMapping[[#All],[Area]],MATCH(Transactions[[#This Row],[Sub Ledger]],LedgerMapping[[#All],[Sub Ledger]],0))</f>
        <v>Income Statement</v>
      </c>
    </row>
    <row r="11683" spans="1:5" x14ac:dyDescent="0.55000000000000004">
      <c r="A11683">
        <v>8</v>
      </c>
      <c r="B11683">
        <v>74000</v>
      </c>
      <c r="C11683" s="6">
        <v>43497</v>
      </c>
      <c r="D11683">
        <v>-345.03</v>
      </c>
      <c r="E11683" t="str">
        <f>INDEX(LedgerMapping[[#All],[Area]],MATCH(Transactions[[#This Row],[Sub Ledger]],LedgerMapping[[#All],[Sub Ledger]],0))</f>
        <v>Income Statement</v>
      </c>
    </row>
    <row r="11684" spans="1:5" x14ac:dyDescent="0.55000000000000004">
      <c r="A11684">
        <v>8</v>
      </c>
      <c r="B11684">
        <v>74000</v>
      </c>
      <c r="C11684" s="6">
        <v>43525</v>
      </c>
      <c r="D11684">
        <v>-246.54</v>
      </c>
      <c r="E11684" t="str">
        <f>INDEX(LedgerMapping[[#All],[Area]],MATCH(Transactions[[#This Row],[Sub Ledger]],LedgerMapping[[#All],[Sub Ledger]],0))</f>
        <v>Income Statement</v>
      </c>
    </row>
    <row r="11685" spans="1:5" x14ac:dyDescent="0.55000000000000004">
      <c r="A11685">
        <v>8</v>
      </c>
      <c r="B11685">
        <v>74000</v>
      </c>
      <c r="C11685" s="6">
        <v>43556</v>
      </c>
      <c r="D11685">
        <v>-228.36</v>
      </c>
      <c r="E11685" t="str">
        <f>INDEX(LedgerMapping[[#All],[Area]],MATCH(Transactions[[#This Row],[Sub Ledger]],LedgerMapping[[#All],[Sub Ledger]],0))</f>
        <v>Income Statement</v>
      </c>
    </row>
    <row r="11686" spans="1:5" x14ac:dyDescent="0.55000000000000004">
      <c r="A11686">
        <v>8</v>
      </c>
      <c r="B11686">
        <v>74000</v>
      </c>
      <c r="C11686" s="6">
        <v>43586</v>
      </c>
      <c r="D11686">
        <v>-213.21</v>
      </c>
      <c r="E11686" t="str">
        <f>INDEX(LedgerMapping[[#All],[Area]],MATCH(Transactions[[#This Row],[Sub Ledger]],LedgerMapping[[#All],[Sub Ledger]],0))</f>
        <v>Income Statement</v>
      </c>
    </row>
    <row r="11687" spans="1:5" x14ac:dyDescent="0.55000000000000004">
      <c r="A11687">
        <v>8</v>
      </c>
      <c r="B11687">
        <v>74000</v>
      </c>
      <c r="C11687" s="6">
        <v>43617</v>
      </c>
      <c r="D11687">
        <v>-354.12</v>
      </c>
      <c r="E11687" t="str">
        <f>INDEX(LedgerMapping[[#All],[Area]],MATCH(Transactions[[#This Row],[Sub Ledger]],LedgerMapping[[#All],[Sub Ledger]],0))</f>
        <v>Income Statement</v>
      </c>
    </row>
    <row r="11688" spans="1:5" x14ac:dyDescent="0.55000000000000004">
      <c r="A11688">
        <v>8</v>
      </c>
      <c r="B11688">
        <v>74000</v>
      </c>
      <c r="C11688" s="6">
        <v>43647</v>
      </c>
      <c r="D11688">
        <v>-323.81</v>
      </c>
      <c r="E11688" t="str">
        <f>INDEX(LedgerMapping[[#All],[Area]],MATCH(Transactions[[#This Row],[Sub Ledger]],LedgerMapping[[#All],[Sub Ledger]],0))</f>
        <v>Income Statement</v>
      </c>
    </row>
    <row r="11689" spans="1:5" x14ac:dyDescent="0.55000000000000004">
      <c r="A11689">
        <v>8</v>
      </c>
      <c r="B11689">
        <v>74000</v>
      </c>
      <c r="C11689" s="6">
        <v>43678</v>
      </c>
      <c r="D11689">
        <v>-251.09</v>
      </c>
      <c r="E11689" t="str">
        <f>INDEX(LedgerMapping[[#All],[Area]],MATCH(Transactions[[#This Row],[Sub Ledger]],LedgerMapping[[#All],[Sub Ledger]],0))</f>
        <v>Income Statement</v>
      </c>
    </row>
    <row r="11690" spans="1:5" x14ac:dyDescent="0.55000000000000004">
      <c r="A11690">
        <v>8</v>
      </c>
      <c r="B11690">
        <v>74000</v>
      </c>
      <c r="C11690" s="6">
        <v>43709</v>
      </c>
      <c r="D11690">
        <v>-240.48</v>
      </c>
      <c r="E11690" t="str">
        <f>INDEX(LedgerMapping[[#All],[Area]],MATCH(Transactions[[#This Row],[Sub Ledger]],LedgerMapping[[#All],[Sub Ledger]],0))</f>
        <v>Income Statement</v>
      </c>
    </row>
    <row r="11691" spans="1:5" x14ac:dyDescent="0.55000000000000004">
      <c r="A11691">
        <v>8</v>
      </c>
      <c r="B11691">
        <v>74000</v>
      </c>
      <c r="C11691" s="6">
        <v>43739</v>
      </c>
      <c r="D11691">
        <v>-235.93</v>
      </c>
      <c r="E11691" t="str">
        <f>INDEX(LedgerMapping[[#All],[Area]],MATCH(Transactions[[#This Row],[Sub Ledger]],LedgerMapping[[#All],[Sub Ledger]],0))</f>
        <v>Income Statement</v>
      </c>
    </row>
    <row r="11692" spans="1:5" x14ac:dyDescent="0.55000000000000004">
      <c r="A11692">
        <v>8</v>
      </c>
      <c r="B11692">
        <v>74000</v>
      </c>
      <c r="C11692" s="6">
        <v>43770</v>
      </c>
      <c r="D11692">
        <v>-254.12</v>
      </c>
      <c r="E11692" t="str">
        <f>INDEX(LedgerMapping[[#All],[Area]],MATCH(Transactions[[#This Row],[Sub Ledger]],LedgerMapping[[#All],[Sub Ledger]],0))</f>
        <v>Income Statement</v>
      </c>
    </row>
    <row r="11693" spans="1:5" x14ac:dyDescent="0.55000000000000004">
      <c r="A11693">
        <v>8</v>
      </c>
      <c r="B11693">
        <v>74000</v>
      </c>
      <c r="C11693" s="6">
        <v>43800</v>
      </c>
      <c r="D11693">
        <v>-252.6</v>
      </c>
      <c r="E11693" t="str">
        <f>INDEX(LedgerMapping[[#All],[Area]],MATCH(Transactions[[#This Row],[Sub Ledger]],LedgerMapping[[#All],[Sub Ledger]],0))</f>
        <v>Income Statement</v>
      </c>
    </row>
    <row r="11694" spans="1:5" x14ac:dyDescent="0.55000000000000004">
      <c r="A11694">
        <v>8</v>
      </c>
      <c r="B11694">
        <v>74000</v>
      </c>
      <c r="C11694" s="6">
        <v>43831</v>
      </c>
      <c r="D11694">
        <v>-608.66999999999996</v>
      </c>
      <c r="E11694" t="str">
        <f>INDEX(LedgerMapping[[#All],[Area]],MATCH(Transactions[[#This Row],[Sub Ledger]],LedgerMapping[[#All],[Sub Ledger]],0))</f>
        <v>Income Statement</v>
      </c>
    </row>
    <row r="11695" spans="1:5" x14ac:dyDescent="0.55000000000000004">
      <c r="A11695">
        <v>8</v>
      </c>
      <c r="B11695">
        <v>74000</v>
      </c>
      <c r="C11695" s="6">
        <v>43862</v>
      </c>
      <c r="D11695">
        <v>-557.15</v>
      </c>
      <c r="E11695" t="str">
        <f>INDEX(LedgerMapping[[#All],[Area]],MATCH(Transactions[[#This Row],[Sub Ledger]],LedgerMapping[[#All],[Sub Ledger]],0))</f>
        <v>Income Statement</v>
      </c>
    </row>
    <row r="11696" spans="1:5" x14ac:dyDescent="0.55000000000000004">
      <c r="A11696">
        <v>8</v>
      </c>
      <c r="B11696">
        <v>74000</v>
      </c>
      <c r="C11696" s="6">
        <v>43891</v>
      </c>
      <c r="D11696">
        <v>-519.27</v>
      </c>
      <c r="E11696" t="str">
        <f>INDEX(LedgerMapping[[#All],[Area]],MATCH(Transactions[[#This Row],[Sub Ledger]],LedgerMapping[[#All],[Sub Ledger]],0))</f>
        <v>Income Statement</v>
      </c>
    </row>
    <row r="11697" spans="1:5" x14ac:dyDescent="0.55000000000000004">
      <c r="A11697">
        <v>8</v>
      </c>
      <c r="B11697">
        <v>74000</v>
      </c>
      <c r="C11697" s="6">
        <v>43922</v>
      </c>
      <c r="D11697">
        <v>-479.88</v>
      </c>
      <c r="E11697" t="str">
        <f>INDEX(LedgerMapping[[#All],[Area]],MATCH(Transactions[[#This Row],[Sub Ledger]],LedgerMapping[[#All],[Sub Ledger]],0))</f>
        <v>Income Statement</v>
      </c>
    </row>
    <row r="11698" spans="1:5" x14ac:dyDescent="0.55000000000000004">
      <c r="A11698">
        <v>8</v>
      </c>
      <c r="B11698">
        <v>74000</v>
      </c>
      <c r="C11698" s="6">
        <v>43952</v>
      </c>
      <c r="D11698">
        <v>-508.67</v>
      </c>
      <c r="E11698" t="str">
        <f>INDEX(LedgerMapping[[#All],[Area]],MATCH(Transactions[[#This Row],[Sub Ledger]],LedgerMapping[[#All],[Sub Ledger]],0))</f>
        <v>Income Statement</v>
      </c>
    </row>
    <row r="11699" spans="1:5" x14ac:dyDescent="0.55000000000000004">
      <c r="A11699">
        <v>8</v>
      </c>
      <c r="B11699">
        <v>74000</v>
      </c>
      <c r="C11699" s="6">
        <v>43983</v>
      </c>
      <c r="D11699">
        <v>-399.57</v>
      </c>
      <c r="E11699" t="str">
        <f>INDEX(LedgerMapping[[#All],[Area]],MATCH(Transactions[[#This Row],[Sub Ledger]],LedgerMapping[[#All],[Sub Ledger]],0))</f>
        <v>Income Statement</v>
      </c>
    </row>
    <row r="11700" spans="1:5" x14ac:dyDescent="0.55000000000000004">
      <c r="A11700">
        <v>8</v>
      </c>
      <c r="B11700">
        <v>74000</v>
      </c>
      <c r="C11700" s="6">
        <v>44013</v>
      </c>
      <c r="D11700">
        <v>-673.82</v>
      </c>
      <c r="E11700" t="str">
        <f>INDEX(LedgerMapping[[#All],[Area]],MATCH(Transactions[[#This Row],[Sub Ledger]],LedgerMapping[[#All],[Sub Ledger]],0))</f>
        <v>Income Statement</v>
      </c>
    </row>
    <row r="11701" spans="1:5" x14ac:dyDescent="0.55000000000000004">
      <c r="A11701">
        <v>8</v>
      </c>
      <c r="B11701">
        <v>74000</v>
      </c>
      <c r="C11701" s="6">
        <v>44044</v>
      </c>
      <c r="D11701">
        <v>-382.91</v>
      </c>
      <c r="E11701" t="str">
        <f>INDEX(LedgerMapping[[#All],[Area]],MATCH(Transactions[[#This Row],[Sub Ledger]],LedgerMapping[[#All],[Sub Ledger]],0))</f>
        <v>Income Statement</v>
      </c>
    </row>
    <row r="11702" spans="1:5" x14ac:dyDescent="0.55000000000000004">
      <c r="A11702">
        <v>8</v>
      </c>
      <c r="B11702">
        <v>74000</v>
      </c>
      <c r="C11702" s="6">
        <v>44075</v>
      </c>
      <c r="D11702">
        <v>-434.42</v>
      </c>
      <c r="E11702" t="str">
        <f>INDEX(LedgerMapping[[#All],[Area]],MATCH(Transactions[[#This Row],[Sub Ledger]],LedgerMapping[[#All],[Sub Ledger]],0))</f>
        <v>Income Statement</v>
      </c>
    </row>
    <row r="11703" spans="1:5" x14ac:dyDescent="0.55000000000000004">
      <c r="A11703">
        <v>8</v>
      </c>
      <c r="B11703">
        <v>74000</v>
      </c>
      <c r="C11703" s="6">
        <v>44105</v>
      </c>
      <c r="D11703">
        <v>-619.27</v>
      </c>
      <c r="E11703" t="str">
        <f>INDEX(LedgerMapping[[#All],[Area]],MATCH(Transactions[[#This Row],[Sub Ledger]],LedgerMapping[[#All],[Sub Ledger]],0))</f>
        <v>Income Statement</v>
      </c>
    </row>
    <row r="11704" spans="1:5" x14ac:dyDescent="0.55000000000000004">
      <c r="A11704">
        <v>8</v>
      </c>
      <c r="B11704">
        <v>74000</v>
      </c>
      <c r="C11704" s="6">
        <v>44136</v>
      </c>
      <c r="D11704">
        <v>-476.85</v>
      </c>
      <c r="E11704" t="str">
        <f>INDEX(LedgerMapping[[#All],[Area]],MATCH(Transactions[[#This Row],[Sub Ledger]],LedgerMapping[[#All],[Sub Ledger]],0))</f>
        <v>Income Statement</v>
      </c>
    </row>
    <row r="11705" spans="1:5" x14ac:dyDescent="0.55000000000000004">
      <c r="A11705">
        <v>8</v>
      </c>
      <c r="B11705">
        <v>74000</v>
      </c>
      <c r="C11705" s="6">
        <v>44166</v>
      </c>
      <c r="D11705">
        <v>-482.91</v>
      </c>
      <c r="E11705" t="str">
        <f>INDEX(LedgerMapping[[#All],[Area]],MATCH(Transactions[[#This Row],[Sub Ledger]],LedgerMapping[[#All],[Sub Ledger]],0))</f>
        <v>Income Statement</v>
      </c>
    </row>
    <row r="11706" spans="1:5" x14ac:dyDescent="0.55000000000000004">
      <c r="A11706">
        <v>8</v>
      </c>
      <c r="B11706">
        <v>74000</v>
      </c>
      <c r="C11706" s="6">
        <v>44197</v>
      </c>
      <c r="D11706">
        <v>-657.15</v>
      </c>
      <c r="E11706" t="str">
        <f>INDEX(LedgerMapping[[#All],[Area]],MATCH(Transactions[[#This Row],[Sub Ledger]],LedgerMapping[[#All],[Sub Ledger]],0))</f>
        <v>Income Statement</v>
      </c>
    </row>
    <row r="11707" spans="1:5" x14ac:dyDescent="0.55000000000000004">
      <c r="A11707">
        <v>8</v>
      </c>
      <c r="B11707">
        <v>74000</v>
      </c>
      <c r="C11707" s="6">
        <v>44228</v>
      </c>
      <c r="D11707">
        <v>-393.51</v>
      </c>
      <c r="E11707" t="str">
        <f>INDEX(LedgerMapping[[#All],[Area]],MATCH(Transactions[[#This Row],[Sub Ledger]],LedgerMapping[[#All],[Sub Ledger]],0))</f>
        <v>Income Statement</v>
      </c>
    </row>
    <row r="11708" spans="1:5" x14ac:dyDescent="0.55000000000000004">
      <c r="A11708">
        <v>8</v>
      </c>
      <c r="B11708">
        <v>74000</v>
      </c>
      <c r="C11708" s="6">
        <v>44256</v>
      </c>
      <c r="D11708">
        <v>-660.18</v>
      </c>
      <c r="E11708" t="str">
        <f>INDEX(LedgerMapping[[#All],[Area]],MATCH(Transactions[[#This Row],[Sub Ledger]],LedgerMapping[[#All],[Sub Ledger]],0))</f>
        <v>Income Statement</v>
      </c>
    </row>
    <row r="11709" spans="1:5" x14ac:dyDescent="0.55000000000000004">
      <c r="A11709">
        <v>8</v>
      </c>
      <c r="B11709">
        <v>74000</v>
      </c>
      <c r="C11709" s="6">
        <v>44287</v>
      </c>
      <c r="D11709">
        <v>-622.29999999999995</v>
      </c>
      <c r="E11709" t="str">
        <f>INDEX(LedgerMapping[[#All],[Area]],MATCH(Transactions[[#This Row],[Sub Ledger]],LedgerMapping[[#All],[Sub Ledger]],0))</f>
        <v>Income Statement</v>
      </c>
    </row>
    <row r="11710" spans="1:5" x14ac:dyDescent="0.55000000000000004">
      <c r="A11710">
        <v>8</v>
      </c>
      <c r="B11710">
        <v>74000</v>
      </c>
      <c r="C11710" s="6">
        <v>44317</v>
      </c>
      <c r="D11710">
        <v>-637.46</v>
      </c>
      <c r="E11710" t="str">
        <f>INDEX(LedgerMapping[[#All],[Area]],MATCH(Transactions[[#This Row],[Sub Ledger]],LedgerMapping[[#All],[Sub Ledger]],0))</f>
        <v>Income Statement</v>
      </c>
    </row>
    <row r="11711" spans="1:5" x14ac:dyDescent="0.55000000000000004">
      <c r="A11711">
        <v>8</v>
      </c>
      <c r="B11711">
        <v>74000</v>
      </c>
      <c r="C11711" s="6">
        <v>44348</v>
      </c>
      <c r="D11711">
        <v>-516.24</v>
      </c>
      <c r="E11711" t="str">
        <f>INDEX(LedgerMapping[[#All],[Area]],MATCH(Transactions[[#This Row],[Sub Ledger]],LedgerMapping[[#All],[Sub Ledger]],0))</f>
        <v>Income Statement</v>
      </c>
    </row>
    <row r="11712" spans="1:5" x14ac:dyDescent="0.55000000000000004">
      <c r="A11712">
        <v>8</v>
      </c>
      <c r="B11712">
        <v>74000</v>
      </c>
      <c r="C11712" s="6">
        <v>44378</v>
      </c>
      <c r="D11712">
        <v>-448.06</v>
      </c>
      <c r="E11712" t="str">
        <f>INDEX(LedgerMapping[[#All],[Area]],MATCH(Transactions[[#This Row],[Sub Ledger]],LedgerMapping[[#All],[Sub Ledger]],0))</f>
        <v>Income Statement</v>
      </c>
    </row>
    <row r="11713" spans="1:5" x14ac:dyDescent="0.55000000000000004">
      <c r="A11713">
        <v>8</v>
      </c>
      <c r="B11713">
        <v>74000</v>
      </c>
      <c r="C11713" s="6">
        <v>44409</v>
      </c>
      <c r="D11713">
        <v>-508.67</v>
      </c>
      <c r="E11713" t="str">
        <f>INDEX(LedgerMapping[[#All],[Area]],MATCH(Transactions[[#This Row],[Sub Ledger]],LedgerMapping[[#All],[Sub Ledger]],0))</f>
        <v>Income Statement</v>
      </c>
    </row>
    <row r="11714" spans="1:5" x14ac:dyDescent="0.55000000000000004">
      <c r="A11714">
        <v>8</v>
      </c>
      <c r="B11714">
        <v>74000</v>
      </c>
      <c r="C11714" s="6">
        <v>44440</v>
      </c>
      <c r="D11714">
        <v>-416.24</v>
      </c>
      <c r="E11714" t="str">
        <f>INDEX(LedgerMapping[[#All],[Area]],MATCH(Transactions[[#This Row],[Sub Ledger]],LedgerMapping[[#All],[Sub Ledger]],0))</f>
        <v>Income Statement</v>
      </c>
    </row>
    <row r="11715" spans="1:5" x14ac:dyDescent="0.55000000000000004">
      <c r="A11715">
        <v>8</v>
      </c>
      <c r="B11715">
        <v>74000</v>
      </c>
      <c r="C11715" s="6">
        <v>44470</v>
      </c>
      <c r="D11715">
        <v>-645.03</v>
      </c>
      <c r="E11715" t="str">
        <f>INDEX(LedgerMapping[[#All],[Area]],MATCH(Transactions[[#This Row],[Sub Ledger]],LedgerMapping[[#All],[Sub Ledger]],0))</f>
        <v>Income Statement</v>
      </c>
    </row>
    <row r="11716" spans="1:5" x14ac:dyDescent="0.55000000000000004">
      <c r="A11716">
        <v>8</v>
      </c>
      <c r="B11716">
        <v>74000</v>
      </c>
      <c r="C11716" s="6">
        <v>44501</v>
      </c>
      <c r="D11716">
        <v>-711.7</v>
      </c>
      <c r="E11716" t="str">
        <f>INDEX(LedgerMapping[[#All],[Area]],MATCH(Transactions[[#This Row],[Sub Ledger]],LedgerMapping[[#All],[Sub Ledger]],0))</f>
        <v>Income Statement</v>
      </c>
    </row>
    <row r="11717" spans="1:5" x14ac:dyDescent="0.55000000000000004">
      <c r="A11717">
        <v>8</v>
      </c>
      <c r="B11717">
        <v>74000</v>
      </c>
      <c r="C11717" s="6">
        <v>44531</v>
      </c>
      <c r="D11717">
        <v>-464.73</v>
      </c>
      <c r="E11717" t="str">
        <f>INDEX(LedgerMapping[[#All],[Area]],MATCH(Transactions[[#This Row],[Sub Ledger]],LedgerMapping[[#All],[Sub Ledger]],0))</f>
        <v>Income Statement</v>
      </c>
    </row>
    <row r="11718" spans="1:5" x14ac:dyDescent="0.55000000000000004">
      <c r="A11718">
        <v>8</v>
      </c>
      <c r="B11718">
        <v>74000</v>
      </c>
      <c r="C11718" s="6">
        <v>43466</v>
      </c>
      <c r="D11718">
        <v>-214.72</v>
      </c>
      <c r="E11718" t="str">
        <f>INDEX(LedgerMapping[[#All],[Area]],MATCH(Transactions[[#This Row],[Sub Ledger]],LedgerMapping[[#All],[Sub Ledger]],0))</f>
        <v>Income Statement</v>
      </c>
    </row>
    <row r="11719" spans="1:5" x14ac:dyDescent="0.55000000000000004">
      <c r="A11719">
        <v>8</v>
      </c>
      <c r="B11719">
        <v>74000</v>
      </c>
      <c r="C11719" s="6">
        <v>43466</v>
      </c>
      <c r="D11719">
        <v>-352.6</v>
      </c>
      <c r="E11719" t="str">
        <f>INDEX(LedgerMapping[[#All],[Area]],MATCH(Transactions[[#This Row],[Sub Ledger]],LedgerMapping[[#All],[Sub Ledger]],0))</f>
        <v>Income Statement</v>
      </c>
    </row>
    <row r="11720" spans="1:5" x14ac:dyDescent="0.55000000000000004">
      <c r="A11720">
        <v>8</v>
      </c>
      <c r="B11720">
        <v>74000</v>
      </c>
      <c r="C11720" s="6">
        <v>43497</v>
      </c>
      <c r="D11720">
        <v>-288.97000000000003</v>
      </c>
      <c r="E11720" t="str">
        <f>INDEX(LedgerMapping[[#All],[Area]],MATCH(Transactions[[#This Row],[Sub Ledger]],LedgerMapping[[#All],[Sub Ledger]],0))</f>
        <v>Income Statement</v>
      </c>
    </row>
    <row r="11721" spans="1:5" x14ac:dyDescent="0.55000000000000004">
      <c r="A11721">
        <v>8</v>
      </c>
      <c r="B11721">
        <v>74000</v>
      </c>
      <c r="C11721" s="6">
        <v>43525</v>
      </c>
      <c r="D11721">
        <v>-337.45</v>
      </c>
      <c r="E11721" t="str">
        <f>INDEX(LedgerMapping[[#All],[Area]],MATCH(Transactions[[#This Row],[Sub Ledger]],LedgerMapping[[#All],[Sub Ledger]],0))</f>
        <v>Income Statement</v>
      </c>
    </row>
    <row r="11722" spans="1:5" x14ac:dyDescent="0.55000000000000004">
      <c r="A11722">
        <v>8</v>
      </c>
      <c r="B11722">
        <v>74000</v>
      </c>
      <c r="C11722" s="6">
        <v>43556</v>
      </c>
      <c r="D11722">
        <v>-316.24</v>
      </c>
      <c r="E11722" t="str">
        <f>INDEX(LedgerMapping[[#All],[Area]],MATCH(Transactions[[#This Row],[Sub Ledger]],LedgerMapping[[#All],[Sub Ledger]],0))</f>
        <v>Income Statement</v>
      </c>
    </row>
    <row r="11723" spans="1:5" x14ac:dyDescent="0.55000000000000004">
      <c r="A11723">
        <v>8</v>
      </c>
      <c r="B11723">
        <v>74000</v>
      </c>
      <c r="C11723" s="6">
        <v>43586</v>
      </c>
      <c r="D11723">
        <v>-278.36</v>
      </c>
      <c r="E11723" t="str">
        <f>INDEX(LedgerMapping[[#All],[Area]],MATCH(Transactions[[#This Row],[Sub Ledger]],LedgerMapping[[#All],[Sub Ledger]],0))</f>
        <v>Income Statement</v>
      </c>
    </row>
    <row r="11724" spans="1:5" x14ac:dyDescent="0.55000000000000004">
      <c r="A11724">
        <v>8</v>
      </c>
      <c r="B11724">
        <v>74000</v>
      </c>
      <c r="C11724" s="6">
        <v>43617</v>
      </c>
      <c r="D11724">
        <v>-384.42</v>
      </c>
      <c r="E11724" t="str">
        <f>INDEX(LedgerMapping[[#All],[Area]],MATCH(Transactions[[#This Row],[Sub Ledger]],LedgerMapping[[#All],[Sub Ledger]],0))</f>
        <v>Income Statement</v>
      </c>
    </row>
    <row r="11725" spans="1:5" x14ac:dyDescent="0.55000000000000004">
      <c r="A11725">
        <v>8</v>
      </c>
      <c r="B11725">
        <v>74000</v>
      </c>
      <c r="C11725" s="6">
        <v>43647</v>
      </c>
      <c r="D11725">
        <v>-323.81</v>
      </c>
      <c r="E11725" t="str">
        <f>INDEX(LedgerMapping[[#All],[Area]],MATCH(Transactions[[#This Row],[Sub Ledger]],LedgerMapping[[#All],[Sub Ledger]],0))</f>
        <v>Income Statement</v>
      </c>
    </row>
    <row r="11726" spans="1:5" x14ac:dyDescent="0.55000000000000004">
      <c r="A11726">
        <v>8</v>
      </c>
      <c r="B11726">
        <v>74000</v>
      </c>
      <c r="C11726" s="6">
        <v>43678</v>
      </c>
      <c r="D11726">
        <v>-376.85</v>
      </c>
      <c r="E11726" t="str">
        <f>INDEX(LedgerMapping[[#All],[Area]],MATCH(Transactions[[#This Row],[Sub Ledger]],LedgerMapping[[#All],[Sub Ledger]],0))</f>
        <v>Income Statement</v>
      </c>
    </row>
    <row r="11727" spans="1:5" x14ac:dyDescent="0.55000000000000004">
      <c r="A11727">
        <v>8</v>
      </c>
      <c r="B11727">
        <v>74000</v>
      </c>
      <c r="C11727" s="6">
        <v>43709</v>
      </c>
      <c r="D11727">
        <v>-292</v>
      </c>
      <c r="E11727" t="str">
        <f>INDEX(LedgerMapping[[#All],[Area]],MATCH(Transactions[[#This Row],[Sub Ledger]],LedgerMapping[[#All],[Sub Ledger]],0))</f>
        <v>Income Statement</v>
      </c>
    </row>
    <row r="11728" spans="1:5" x14ac:dyDescent="0.55000000000000004">
      <c r="A11728">
        <v>8</v>
      </c>
      <c r="B11728">
        <v>74000</v>
      </c>
      <c r="C11728" s="6">
        <v>43739</v>
      </c>
      <c r="D11728">
        <v>-346.54</v>
      </c>
      <c r="E11728" t="str">
        <f>INDEX(LedgerMapping[[#All],[Area]],MATCH(Transactions[[#This Row],[Sub Ledger]],LedgerMapping[[#All],[Sub Ledger]],0))</f>
        <v>Income Statement</v>
      </c>
    </row>
    <row r="11729" spans="1:5" x14ac:dyDescent="0.55000000000000004">
      <c r="A11729">
        <v>8</v>
      </c>
      <c r="B11729">
        <v>74000</v>
      </c>
      <c r="C11729" s="6">
        <v>43770</v>
      </c>
      <c r="D11729">
        <v>-237.45</v>
      </c>
      <c r="E11729" t="str">
        <f>INDEX(LedgerMapping[[#All],[Area]],MATCH(Transactions[[#This Row],[Sub Ledger]],LedgerMapping[[#All],[Sub Ledger]],0))</f>
        <v>Income Statement</v>
      </c>
    </row>
    <row r="11730" spans="1:5" x14ac:dyDescent="0.55000000000000004">
      <c r="A11730">
        <v>8</v>
      </c>
      <c r="B11730">
        <v>74000</v>
      </c>
      <c r="C11730" s="6">
        <v>43800</v>
      </c>
      <c r="D11730">
        <v>-290.48</v>
      </c>
      <c r="E11730" t="str">
        <f>INDEX(LedgerMapping[[#All],[Area]],MATCH(Transactions[[#This Row],[Sub Ledger]],LedgerMapping[[#All],[Sub Ledger]],0))</f>
        <v>Income Statement</v>
      </c>
    </row>
    <row r="11731" spans="1:5" x14ac:dyDescent="0.55000000000000004">
      <c r="A11731">
        <v>8</v>
      </c>
      <c r="B11731">
        <v>74000</v>
      </c>
      <c r="C11731" s="6">
        <v>43831</v>
      </c>
      <c r="D11731">
        <v>-485.94</v>
      </c>
      <c r="E11731" t="str">
        <f>INDEX(LedgerMapping[[#All],[Area]],MATCH(Transactions[[#This Row],[Sub Ledger]],LedgerMapping[[#All],[Sub Ledger]],0))</f>
        <v>Income Statement</v>
      </c>
    </row>
    <row r="11732" spans="1:5" x14ac:dyDescent="0.55000000000000004">
      <c r="A11732">
        <v>8</v>
      </c>
      <c r="B11732">
        <v>74000</v>
      </c>
      <c r="C11732" s="6">
        <v>43862</v>
      </c>
      <c r="D11732">
        <v>-476.85</v>
      </c>
      <c r="E11732" t="str">
        <f>INDEX(LedgerMapping[[#All],[Area]],MATCH(Transactions[[#This Row],[Sub Ledger]],LedgerMapping[[#All],[Sub Ledger]],0))</f>
        <v>Income Statement</v>
      </c>
    </row>
    <row r="11733" spans="1:5" x14ac:dyDescent="0.55000000000000004">
      <c r="A11733">
        <v>8</v>
      </c>
      <c r="B11733">
        <v>74000</v>
      </c>
      <c r="C11733" s="6">
        <v>43891</v>
      </c>
      <c r="D11733">
        <v>-663.21</v>
      </c>
      <c r="E11733" t="str">
        <f>INDEX(LedgerMapping[[#All],[Area]],MATCH(Transactions[[#This Row],[Sub Ledger]],LedgerMapping[[#All],[Sub Ledger]],0))</f>
        <v>Income Statement</v>
      </c>
    </row>
    <row r="11734" spans="1:5" x14ac:dyDescent="0.55000000000000004">
      <c r="A11734">
        <v>8</v>
      </c>
      <c r="B11734">
        <v>74000</v>
      </c>
      <c r="C11734" s="6">
        <v>43922</v>
      </c>
      <c r="D11734">
        <v>-454.12</v>
      </c>
      <c r="E11734" t="str">
        <f>INDEX(LedgerMapping[[#All],[Area]],MATCH(Transactions[[#This Row],[Sub Ledger]],LedgerMapping[[#All],[Sub Ledger]],0))</f>
        <v>Income Statement</v>
      </c>
    </row>
    <row r="11735" spans="1:5" x14ac:dyDescent="0.55000000000000004">
      <c r="A11735">
        <v>8</v>
      </c>
      <c r="B11735">
        <v>74000</v>
      </c>
      <c r="C11735" s="6">
        <v>43952</v>
      </c>
      <c r="D11735">
        <v>-413.21</v>
      </c>
      <c r="E11735" t="str">
        <f>INDEX(LedgerMapping[[#All],[Area]],MATCH(Transactions[[#This Row],[Sub Ledger]],LedgerMapping[[#All],[Sub Ledger]],0))</f>
        <v>Income Statement</v>
      </c>
    </row>
    <row r="11736" spans="1:5" x14ac:dyDescent="0.55000000000000004">
      <c r="A11736">
        <v>8</v>
      </c>
      <c r="B11736">
        <v>74000</v>
      </c>
      <c r="C11736" s="6">
        <v>43983</v>
      </c>
      <c r="D11736">
        <v>-608.66999999999996</v>
      </c>
      <c r="E11736" t="str">
        <f>INDEX(LedgerMapping[[#All],[Area]],MATCH(Transactions[[#This Row],[Sub Ledger]],LedgerMapping[[#All],[Sub Ledger]],0))</f>
        <v>Income Statement</v>
      </c>
    </row>
    <row r="11737" spans="1:5" x14ac:dyDescent="0.55000000000000004">
      <c r="A11737">
        <v>8</v>
      </c>
      <c r="B11737">
        <v>74000</v>
      </c>
      <c r="C11737" s="6">
        <v>44013</v>
      </c>
      <c r="D11737">
        <v>-628.37</v>
      </c>
      <c r="E11737" t="str">
        <f>INDEX(LedgerMapping[[#All],[Area]],MATCH(Transactions[[#This Row],[Sub Ledger]],LedgerMapping[[#All],[Sub Ledger]],0))</f>
        <v>Income Statement</v>
      </c>
    </row>
    <row r="11738" spans="1:5" x14ac:dyDescent="0.55000000000000004">
      <c r="A11738">
        <v>8</v>
      </c>
      <c r="B11738">
        <v>74000</v>
      </c>
      <c r="C11738" s="6">
        <v>44044</v>
      </c>
      <c r="D11738">
        <v>-654.12</v>
      </c>
      <c r="E11738" t="str">
        <f>INDEX(LedgerMapping[[#All],[Area]],MATCH(Transactions[[#This Row],[Sub Ledger]],LedgerMapping[[#All],[Sub Ledger]],0))</f>
        <v>Income Statement</v>
      </c>
    </row>
    <row r="11739" spans="1:5" x14ac:dyDescent="0.55000000000000004">
      <c r="A11739">
        <v>8</v>
      </c>
      <c r="B11739">
        <v>74000</v>
      </c>
      <c r="C11739" s="6">
        <v>44075</v>
      </c>
      <c r="D11739">
        <v>-611.70000000000005</v>
      </c>
      <c r="E11739" t="str">
        <f>INDEX(LedgerMapping[[#All],[Area]],MATCH(Transactions[[#This Row],[Sub Ledger]],LedgerMapping[[#All],[Sub Ledger]],0))</f>
        <v>Income Statement</v>
      </c>
    </row>
    <row r="11740" spans="1:5" x14ac:dyDescent="0.55000000000000004">
      <c r="A11740">
        <v>8</v>
      </c>
      <c r="B11740">
        <v>74000</v>
      </c>
      <c r="C11740" s="6">
        <v>44105</v>
      </c>
      <c r="D11740">
        <v>-499.58</v>
      </c>
      <c r="E11740" t="str">
        <f>INDEX(LedgerMapping[[#All],[Area]],MATCH(Transactions[[#This Row],[Sub Ledger]],LedgerMapping[[#All],[Sub Ledger]],0))</f>
        <v>Income Statement</v>
      </c>
    </row>
    <row r="11741" spans="1:5" x14ac:dyDescent="0.55000000000000004">
      <c r="A11741">
        <v>8</v>
      </c>
      <c r="B11741">
        <v>74000</v>
      </c>
      <c r="C11741" s="6">
        <v>44136</v>
      </c>
      <c r="D11741">
        <v>-657.15</v>
      </c>
      <c r="E11741" t="str">
        <f>INDEX(LedgerMapping[[#All],[Area]],MATCH(Transactions[[#This Row],[Sub Ledger]],LedgerMapping[[#All],[Sub Ledger]],0))</f>
        <v>Income Statement</v>
      </c>
    </row>
    <row r="11742" spans="1:5" x14ac:dyDescent="0.55000000000000004">
      <c r="A11742">
        <v>8</v>
      </c>
      <c r="B11742">
        <v>74000</v>
      </c>
      <c r="C11742" s="6">
        <v>44166</v>
      </c>
      <c r="D11742">
        <v>-442</v>
      </c>
      <c r="E11742" t="str">
        <f>INDEX(LedgerMapping[[#All],[Area]],MATCH(Transactions[[#This Row],[Sub Ledger]],LedgerMapping[[#All],[Sub Ledger]],0))</f>
        <v>Income Statement</v>
      </c>
    </row>
    <row r="11743" spans="1:5" x14ac:dyDescent="0.55000000000000004">
      <c r="A11743">
        <v>8</v>
      </c>
      <c r="B11743">
        <v>74000</v>
      </c>
      <c r="C11743" s="6">
        <v>44197</v>
      </c>
      <c r="D11743">
        <v>-563.21</v>
      </c>
      <c r="E11743" t="str">
        <f>INDEX(LedgerMapping[[#All],[Area]],MATCH(Transactions[[#This Row],[Sub Ledger]],LedgerMapping[[#All],[Sub Ledger]],0))</f>
        <v>Income Statement</v>
      </c>
    </row>
    <row r="11744" spans="1:5" x14ac:dyDescent="0.55000000000000004">
      <c r="A11744">
        <v>8</v>
      </c>
      <c r="B11744">
        <v>74000</v>
      </c>
      <c r="C11744" s="6">
        <v>44228</v>
      </c>
      <c r="D11744">
        <v>-654.12</v>
      </c>
      <c r="E11744" t="str">
        <f>INDEX(LedgerMapping[[#All],[Area]],MATCH(Transactions[[#This Row],[Sub Ledger]],LedgerMapping[[#All],[Sub Ledger]],0))</f>
        <v>Income Statement</v>
      </c>
    </row>
    <row r="11745" spans="1:5" x14ac:dyDescent="0.55000000000000004">
      <c r="A11745">
        <v>8</v>
      </c>
      <c r="B11745">
        <v>74000</v>
      </c>
      <c r="C11745" s="6">
        <v>44256</v>
      </c>
      <c r="D11745">
        <v>-482.91</v>
      </c>
      <c r="E11745" t="str">
        <f>INDEX(LedgerMapping[[#All],[Area]],MATCH(Transactions[[#This Row],[Sub Ledger]],LedgerMapping[[#All],[Sub Ledger]],0))</f>
        <v>Income Statement</v>
      </c>
    </row>
    <row r="11746" spans="1:5" x14ac:dyDescent="0.55000000000000004">
      <c r="A11746">
        <v>8</v>
      </c>
      <c r="B11746">
        <v>74000</v>
      </c>
      <c r="C11746" s="6">
        <v>44287</v>
      </c>
      <c r="D11746">
        <v>-651.09</v>
      </c>
      <c r="E11746" t="str">
        <f>INDEX(LedgerMapping[[#All],[Area]],MATCH(Transactions[[#This Row],[Sub Ledger]],LedgerMapping[[#All],[Sub Ledger]],0))</f>
        <v>Income Statement</v>
      </c>
    </row>
    <row r="11747" spans="1:5" x14ac:dyDescent="0.55000000000000004">
      <c r="A11747">
        <v>8</v>
      </c>
      <c r="B11747">
        <v>74000</v>
      </c>
      <c r="C11747" s="6">
        <v>44317</v>
      </c>
      <c r="D11747">
        <v>-773.82</v>
      </c>
      <c r="E11747" t="str">
        <f>INDEX(LedgerMapping[[#All],[Area]],MATCH(Transactions[[#This Row],[Sub Ledger]],LedgerMapping[[#All],[Sub Ledger]],0))</f>
        <v>Income Statement</v>
      </c>
    </row>
    <row r="11748" spans="1:5" x14ac:dyDescent="0.55000000000000004">
      <c r="A11748">
        <v>8</v>
      </c>
      <c r="B11748">
        <v>74000</v>
      </c>
      <c r="C11748" s="6">
        <v>44348</v>
      </c>
      <c r="D11748">
        <v>-625.34</v>
      </c>
      <c r="E11748" t="str">
        <f>INDEX(LedgerMapping[[#All],[Area]],MATCH(Transactions[[#This Row],[Sub Ledger]],LedgerMapping[[#All],[Sub Ledger]],0))</f>
        <v>Income Statement</v>
      </c>
    </row>
    <row r="11749" spans="1:5" x14ac:dyDescent="0.55000000000000004">
      <c r="A11749">
        <v>8</v>
      </c>
      <c r="B11749">
        <v>74000</v>
      </c>
      <c r="C11749" s="6">
        <v>44378</v>
      </c>
      <c r="D11749">
        <v>-628.37</v>
      </c>
      <c r="E11749" t="str">
        <f>INDEX(LedgerMapping[[#All],[Area]],MATCH(Transactions[[#This Row],[Sub Ledger]],LedgerMapping[[#All],[Sub Ledger]],0))</f>
        <v>Income Statement</v>
      </c>
    </row>
    <row r="11750" spans="1:5" x14ac:dyDescent="0.55000000000000004">
      <c r="A11750">
        <v>8</v>
      </c>
      <c r="B11750">
        <v>74000</v>
      </c>
      <c r="C11750" s="6">
        <v>44409</v>
      </c>
      <c r="D11750">
        <v>-490.48</v>
      </c>
      <c r="E11750" t="str">
        <f>INDEX(LedgerMapping[[#All],[Area]],MATCH(Transactions[[#This Row],[Sub Ledger]],LedgerMapping[[#All],[Sub Ledger]],0))</f>
        <v>Income Statement</v>
      </c>
    </row>
    <row r="11751" spans="1:5" x14ac:dyDescent="0.55000000000000004">
      <c r="A11751">
        <v>8</v>
      </c>
      <c r="B11751">
        <v>74000</v>
      </c>
      <c r="C11751" s="6">
        <v>44440</v>
      </c>
      <c r="D11751">
        <v>-651.09</v>
      </c>
      <c r="E11751" t="str">
        <f>INDEX(LedgerMapping[[#All],[Area]],MATCH(Transactions[[#This Row],[Sub Ledger]],LedgerMapping[[#All],[Sub Ledger]],0))</f>
        <v>Income Statement</v>
      </c>
    </row>
    <row r="11752" spans="1:5" x14ac:dyDescent="0.55000000000000004">
      <c r="A11752">
        <v>8</v>
      </c>
      <c r="B11752">
        <v>74000</v>
      </c>
      <c r="C11752" s="6">
        <v>44470</v>
      </c>
      <c r="D11752">
        <v>-708.67</v>
      </c>
      <c r="E11752" t="str">
        <f>INDEX(LedgerMapping[[#All],[Area]],MATCH(Transactions[[#This Row],[Sub Ledger]],LedgerMapping[[#All],[Sub Ledger]],0))</f>
        <v>Income Statement</v>
      </c>
    </row>
    <row r="11753" spans="1:5" x14ac:dyDescent="0.55000000000000004">
      <c r="A11753">
        <v>8</v>
      </c>
      <c r="B11753">
        <v>74000</v>
      </c>
      <c r="C11753" s="6">
        <v>44501</v>
      </c>
      <c r="D11753">
        <v>-542</v>
      </c>
      <c r="E11753" t="str">
        <f>INDEX(LedgerMapping[[#All],[Area]],MATCH(Transactions[[#This Row],[Sub Ledger]],LedgerMapping[[#All],[Sub Ledger]],0))</f>
        <v>Income Statement</v>
      </c>
    </row>
    <row r="11754" spans="1:5" x14ac:dyDescent="0.55000000000000004">
      <c r="A11754">
        <v>8</v>
      </c>
      <c r="B11754">
        <v>74000</v>
      </c>
      <c r="C11754" s="6">
        <v>44531</v>
      </c>
      <c r="D11754">
        <v>-588.97</v>
      </c>
      <c r="E11754" t="str">
        <f>INDEX(LedgerMapping[[#All],[Area]],MATCH(Transactions[[#This Row],[Sub Ledger]],LedgerMapping[[#All],[Sub Ledger]],0))</f>
        <v>Income Statement</v>
      </c>
    </row>
    <row r="11755" spans="1:5" x14ac:dyDescent="0.55000000000000004">
      <c r="A11755">
        <v>8</v>
      </c>
      <c r="B11755">
        <v>74000</v>
      </c>
      <c r="C11755" s="6">
        <v>43466</v>
      </c>
      <c r="D11755">
        <v>-222.3</v>
      </c>
      <c r="E11755" t="str">
        <f>INDEX(LedgerMapping[[#All],[Area]],MATCH(Transactions[[#This Row],[Sub Ledger]],LedgerMapping[[#All],[Sub Ledger]],0))</f>
        <v>Income Statement</v>
      </c>
    </row>
    <row r="11756" spans="1:5" x14ac:dyDescent="0.55000000000000004">
      <c r="A11756">
        <v>8</v>
      </c>
      <c r="B11756">
        <v>74000</v>
      </c>
      <c r="C11756" s="6">
        <v>43497</v>
      </c>
      <c r="D11756">
        <v>-364.72</v>
      </c>
      <c r="E11756" t="str">
        <f>INDEX(LedgerMapping[[#All],[Area]],MATCH(Transactions[[#This Row],[Sub Ledger]],LedgerMapping[[#All],[Sub Ledger]],0))</f>
        <v>Income Statement</v>
      </c>
    </row>
    <row r="11757" spans="1:5" x14ac:dyDescent="0.55000000000000004">
      <c r="A11757">
        <v>8</v>
      </c>
      <c r="B11757">
        <v>74000</v>
      </c>
      <c r="C11757" s="6">
        <v>43525</v>
      </c>
      <c r="D11757">
        <v>-326.83999999999997</v>
      </c>
      <c r="E11757" t="str">
        <f>INDEX(LedgerMapping[[#All],[Area]],MATCH(Transactions[[#This Row],[Sub Ledger]],LedgerMapping[[#All],[Sub Ledger]],0))</f>
        <v>Income Statement</v>
      </c>
    </row>
    <row r="11758" spans="1:5" x14ac:dyDescent="0.55000000000000004">
      <c r="A11758">
        <v>8</v>
      </c>
      <c r="B11758">
        <v>74000</v>
      </c>
      <c r="C11758" s="6">
        <v>43556</v>
      </c>
      <c r="D11758">
        <v>-320.77999999999997</v>
      </c>
      <c r="E11758" t="str">
        <f>INDEX(LedgerMapping[[#All],[Area]],MATCH(Transactions[[#This Row],[Sub Ledger]],LedgerMapping[[#All],[Sub Ledger]],0))</f>
        <v>Income Statement</v>
      </c>
    </row>
    <row r="11759" spans="1:5" x14ac:dyDescent="0.55000000000000004">
      <c r="A11759">
        <v>8</v>
      </c>
      <c r="B11759">
        <v>74000</v>
      </c>
      <c r="C11759" s="6">
        <v>43586</v>
      </c>
      <c r="D11759">
        <v>-246.54</v>
      </c>
      <c r="E11759" t="str">
        <f>INDEX(LedgerMapping[[#All],[Area]],MATCH(Transactions[[#This Row],[Sub Ledger]],LedgerMapping[[#All],[Sub Ledger]],0))</f>
        <v>Income Statement</v>
      </c>
    </row>
    <row r="11760" spans="1:5" x14ac:dyDescent="0.55000000000000004">
      <c r="A11760">
        <v>8</v>
      </c>
      <c r="B11760">
        <v>74000</v>
      </c>
      <c r="C11760" s="6">
        <v>43617</v>
      </c>
      <c r="D11760">
        <v>-304.12</v>
      </c>
      <c r="E11760" t="str">
        <f>INDEX(LedgerMapping[[#All],[Area]],MATCH(Transactions[[#This Row],[Sub Ledger]],LedgerMapping[[#All],[Sub Ledger]],0))</f>
        <v>Income Statement</v>
      </c>
    </row>
    <row r="11761" spans="1:5" x14ac:dyDescent="0.55000000000000004">
      <c r="A11761">
        <v>8</v>
      </c>
      <c r="B11761">
        <v>74000</v>
      </c>
      <c r="C11761" s="6">
        <v>43647</v>
      </c>
      <c r="D11761">
        <v>-308.66000000000003</v>
      </c>
      <c r="E11761" t="str">
        <f>INDEX(LedgerMapping[[#All],[Area]],MATCH(Transactions[[#This Row],[Sub Ledger]],LedgerMapping[[#All],[Sub Ledger]],0))</f>
        <v>Income Statement</v>
      </c>
    </row>
    <row r="11762" spans="1:5" x14ac:dyDescent="0.55000000000000004">
      <c r="A11762">
        <v>8</v>
      </c>
      <c r="B11762">
        <v>74000</v>
      </c>
      <c r="C11762" s="6">
        <v>43678</v>
      </c>
      <c r="D11762">
        <v>-254.12</v>
      </c>
      <c r="E11762" t="str">
        <f>INDEX(LedgerMapping[[#All],[Area]],MATCH(Transactions[[#This Row],[Sub Ledger]],LedgerMapping[[#All],[Sub Ledger]],0))</f>
        <v>Income Statement</v>
      </c>
    </row>
    <row r="11763" spans="1:5" x14ac:dyDescent="0.55000000000000004">
      <c r="A11763">
        <v>8</v>
      </c>
      <c r="B11763">
        <v>74000</v>
      </c>
      <c r="C11763" s="6">
        <v>43709</v>
      </c>
      <c r="D11763">
        <v>-293.51</v>
      </c>
      <c r="E11763" t="str">
        <f>INDEX(LedgerMapping[[#All],[Area]],MATCH(Transactions[[#This Row],[Sub Ledger]],LedgerMapping[[#All],[Sub Ledger]],0))</f>
        <v>Income Statement</v>
      </c>
    </row>
    <row r="11764" spans="1:5" x14ac:dyDescent="0.55000000000000004">
      <c r="A11764">
        <v>8</v>
      </c>
      <c r="B11764">
        <v>74000</v>
      </c>
      <c r="C11764" s="6">
        <v>43739</v>
      </c>
      <c r="D11764">
        <v>-252.6</v>
      </c>
      <c r="E11764" t="str">
        <f>INDEX(LedgerMapping[[#All],[Area]],MATCH(Transactions[[#This Row],[Sub Ledger]],LedgerMapping[[#All],[Sub Ledger]],0))</f>
        <v>Income Statement</v>
      </c>
    </row>
    <row r="11765" spans="1:5" x14ac:dyDescent="0.55000000000000004">
      <c r="A11765">
        <v>8</v>
      </c>
      <c r="B11765">
        <v>74000</v>
      </c>
      <c r="C11765" s="6">
        <v>43770</v>
      </c>
      <c r="D11765">
        <v>-335.94</v>
      </c>
      <c r="E11765" t="str">
        <f>INDEX(LedgerMapping[[#All],[Area]],MATCH(Transactions[[#This Row],[Sub Ledger]],LedgerMapping[[#All],[Sub Ledger]],0))</f>
        <v>Income Statement</v>
      </c>
    </row>
    <row r="11766" spans="1:5" x14ac:dyDescent="0.55000000000000004">
      <c r="A11766">
        <v>8</v>
      </c>
      <c r="B11766">
        <v>74000</v>
      </c>
      <c r="C11766" s="6">
        <v>43800</v>
      </c>
      <c r="D11766">
        <v>-285.93</v>
      </c>
      <c r="E11766" t="str">
        <f>INDEX(LedgerMapping[[#All],[Area]],MATCH(Transactions[[#This Row],[Sub Ledger]],LedgerMapping[[#All],[Sub Ledger]],0))</f>
        <v>Income Statement</v>
      </c>
    </row>
    <row r="11767" spans="1:5" x14ac:dyDescent="0.55000000000000004">
      <c r="A11767">
        <v>8</v>
      </c>
      <c r="B11767">
        <v>74000</v>
      </c>
      <c r="C11767" s="6">
        <v>43831</v>
      </c>
      <c r="D11767">
        <v>-670.79</v>
      </c>
      <c r="E11767" t="str">
        <f>INDEX(LedgerMapping[[#All],[Area]],MATCH(Transactions[[#This Row],[Sub Ledger]],LedgerMapping[[#All],[Sub Ledger]],0))</f>
        <v>Income Statement</v>
      </c>
    </row>
    <row r="11768" spans="1:5" x14ac:dyDescent="0.55000000000000004">
      <c r="A11768">
        <v>8</v>
      </c>
      <c r="B11768">
        <v>74000</v>
      </c>
      <c r="C11768" s="6">
        <v>43862</v>
      </c>
      <c r="D11768">
        <v>-502.61</v>
      </c>
      <c r="E11768" t="str">
        <f>INDEX(LedgerMapping[[#All],[Area]],MATCH(Transactions[[#This Row],[Sub Ledger]],LedgerMapping[[#All],[Sub Ledger]],0))</f>
        <v>Income Statement</v>
      </c>
    </row>
    <row r="11769" spans="1:5" x14ac:dyDescent="0.55000000000000004">
      <c r="A11769">
        <v>8</v>
      </c>
      <c r="B11769">
        <v>74000</v>
      </c>
      <c r="C11769" s="6">
        <v>43891</v>
      </c>
      <c r="D11769">
        <v>-685.94</v>
      </c>
      <c r="E11769" t="str">
        <f>INDEX(LedgerMapping[[#All],[Area]],MATCH(Transactions[[#This Row],[Sub Ledger]],LedgerMapping[[#All],[Sub Ledger]],0))</f>
        <v>Income Statement</v>
      </c>
    </row>
    <row r="11770" spans="1:5" x14ac:dyDescent="0.55000000000000004">
      <c r="A11770">
        <v>8</v>
      </c>
      <c r="B11770">
        <v>74000</v>
      </c>
      <c r="C11770" s="6">
        <v>43922</v>
      </c>
      <c r="D11770">
        <v>-493.51</v>
      </c>
      <c r="E11770" t="str">
        <f>INDEX(LedgerMapping[[#All],[Area]],MATCH(Transactions[[#This Row],[Sub Ledger]],LedgerMapping[[#All],[Sub Ledger]],0))</f>
        <v>Income Statement</v>
      </c>
    </row>
    <row r="11771" spans="1:5" x14ac:dyDescent="0.55000000000000004">
      <c r="A11771">
        <v>8</v>
      </c>
      <c r="B11771">
        <v>74000</v>
      </c>
      <c r="C11771" s="6">
        <v>43952</v>
      </c>
      <c r="D11771">
        <v>-602.61</v>
      </c>
      <c r="E11771" t="str">
        <f>INDEX(LedgerMapping[[#All],[Area]],MATCH(Transactions[[#This Row],[Sub Ledger]],LedgerMapping[[#All],[Sub Ledger]],0))</f>
        <v>Income Statement</v>
      </c>
    </row>
    <row r="11772" spans="1:5" x14ac:dyDescent="0.55000000000000004">
      <c r="A11772">
        <v>8</v>
      </c>
      <c r="B11772">
        <v>74000</v>
      </c>
      <c r="C11772" s="6">
        <v>43983</v>
      </c>
      <c r="D11772">
        <v>-551.09</v>
      </c>
      <c r="E11772" t="str">
        <f>INDEX(LedgerMapping[[#All],[Area]],MATCH(Transactions[[#This Row],[Sub Ledger]],LedgerMapping[[#All],[Sub Ledger]],0))</f>
        <v>Income Statement</v>
      </c>
    </row>
    <row r="11773" spans="1:5" x14ac:dyDescent="0.55000000000000004">
      <c r="A11773">
        <v>8</v>
      </c>
      <c r="B11773">
        <v>74000</v>
      </c>
      <c r="C11773" s="6">
        <v>44013</v>
      </c>
      <c r="D11773">
        <v>-602.61</v>
      </c>
      <c r="E11773" t="str">
        <f>INDEX(LedgerMapping[[#All],[Area]],MATCH(Transactions[[#This Row],[Sub Ledger]],LedgerMapping[[#All],[Sub Ledger]],0))</f>
        <v>Income Statement</v>
      </c>
    </row>
    <row r="11774" spans="1:5" x14ac:dyDescent="0.55000000000000004">
      <c r="A11774">
        <v>8</v>
      </c>
      <c r="B11774">
        <v>74000</v>
      </c>
      <c r="C11774" s="6">
        <v>44044</v>
      </c>
      <c r="D11774">
        <v>-554.12</v>
      </c>
      <c r="E11774" t="str">
        <f>INDEX(LedgerMapping[[#All],[Area]],MATCH(Transactions[[#This Row],[Sub Ledger]],LedgerMapping[[#All],[Sub Ledger]],0))</f>
        <v>Income Statement</v>
      </c>
    </row>
    <row r="11775" spans="1:5" x14ac:dyDescent="0.55000000000000004">
      <c r="A11775">
        <v>8</v>
      </c>
      <c r="B11775">
        <v>74000</v>
      </c>
      <c r="C11775" s="6">
        <v>44075</v>
      </c>
      <c r="D11775">
        <v>-602.61</v>
      </c>
      <c r="E11775" t="str">
        <f>INDEX(LedgerMapping[[#All],[Area]],MATCH(Transactions[[#This Row],[Sub Ledger]],LedgerMapping[[#All],[Sub Ledger]],0))</f>
        <v>Income Statement</v>
      </c>
    </row>
    <row r="11776" spans="1:5" x14ac:dyDescent="0.55000000000000004">
      <c r="A11776">
        <v>8</v>
      </c>
      <c r="B11776">
        <v>74000</v>
      </c>
      <c r="C11776" s="6">
        <v>44105</v>
      </c>
      <c r="D11776">
        <v>-608.66999999999996</v>
      </c>
      <c r="E11776" t="str">
        <f>INDEX(LedgerMapping[[#All],[Area]],MATCH(Transactions[[#This Row],[Sub Ledger]],LedgerMapping[[#All],[Sub Ledger]],0))</f>
        <v>Income Statement</v>
      </c>
    </row>
    <row r="11777" spans="1:5" x14ac:dyDescent="0.55000000000000004">
      <c r="A11777">
        <v>8</v>
      </c>
      <c r="B11777">
        <v>74000</v>
      </c>
      <c r="C11777" s="6">
        <v>44136</v>
      </c>
      <c r="D11777">
        <v>-682.91</v>
      </c>
      <c r="E11777" t="str">
        <f>INDEX(LedgerMapping[[#All],[Area]],MATCH(Transactions[[#This Row],[Sub Ledger]],LedgerMapping[[#All],[Sub Ledger]],0))</f>
        <v>Income Statement</v>
      </c>
    </row>
    <row r="11778" spans="1:5" x14ac:dyDescent="0.55000000000000004">
      <c r="A11778">
        <v>8</v>
      </c>
      <c r="B11778">
        <v>74000</v>
      </c>
      <c r="C11778" s="6">
        <v>44166</v>
      </c>
      <c r="D11778">
        <v>-490.48</v>
      </c>
      <c r="E11778" t="str">
        <f>INDEX(LedgerMapping[[#All],[Area]],MATCH(Transactions[[#This Row],[Sub Ledger]],LedgerMapping[[#All],[Sub Ledger]],0))</f>
        <v>Income Statement</v>
      </c>
    </row>
    <row r="11779" spans="1:5" x14ac:dyDescent="0.55000000000000004">
      <c r="A11779">
        <v>8</v>
      </c>
      <c r="B11779">
        <v>74000</v>
      </c>
      <c r="C11779" s="6">
        <v>44197</v>
      </c>
      <c r="D11779">
        <v>-473.82</v>
      </c>
      <c r="E11779" t="str">
        <f>INDEX(LedgerMapping[[#All],[Area]],MATCH(Transactions[[#This Row],[Sub Ledger]],LedgerMapping[[#All],[Sub Ledger]],0))</f>
        <v>Income Statement</v>
      </c>
    </row>
    <row r="11780" spans="1:5" x14ac:dyDescent="0.55000000000000004">
      <c r="A11780">
        <v>8</v>
      </c>
      <c r="B11780">
        <v>74000</v>
      </c>
      <c r="C11780" s="6">
        <v>44228</v>
      </c>
      <c r="D11780">
        <v>-479.88</v>
      </c>
      <c r="E11780" t="str">
        <f>INDEX(LedgerMapping[[#All],[Area]],MATCH(Transactions[[#This Row],[Sub Ledger]],LedgerMapping[[#All],[Sub Ledger]],0))</f>
        <v>Income Statement</v>
      </c>
    </row>
    <row r="11781" spans="1:5" x14ac:dyDescent="0.55000000000000004">
      <c r="A11781">
        <v>8</v>
      </c>
      <c r="B11781">
        <v>74000</v>
      </c>
      <c r="C11781" s="6">
        <v>44256</v>
      </c>
      <c r="D11781">
        <v>-599.58000000000004</v>
      </c>
      <c r="E11781" t="str">
        <f>INDEX(LedgerMapping[[#All],[Area]],MATCH(Transactions[[#This Row],[Sub Ledger]],LedgerMapping[[#All],[Sub Ledger]],0))</f>
        <v>Income Statement</v>
      </c>
    </row>
    <row r="11782" spans="1:5" x14ac:dyDescent="0.55000000000000004">
      <c r="A11782">
        <v>8</v>
      </c>
      <c r="B11782">
        <v>74000</v>
      </c>
      <c r="C11782" s="6">
        <v>44287</v>
      </c>
      <c r="D11782">
        <v>-476.85</v>
      </c>
      <c r="E11782" t="str">
        <f>INDEX(LedgerMapping[[#All],[Area]],MATCH(Transactions[[#This Row],[Sub Ledger]],LedgerMapping[[#All],[Sub Ledger]],0))</f>
        <v>Income Statement</v>
      </c>
    </row>
    <row r="11783" spans="1:5" x14ac:dyDescent="0.55000000000000004">
      <c r="A11783">
        <v>8</v>
      </c>
      <c r="B11783">
        <v>74000</v>
      </c>
      <c r="C11783" s="6">
        <v>44317</v>
      </c>
      <c r="D11783">
        <v>-479.88</v>
      </c>
      <c r="E11783" t="str">
        <f>INDEX(LedgerMapping[[#All],[Area]],MATCH(Transactions[[#This Row],[Sub Ledger]],LedgerMapping[[#All],[Sub Ledger]],0))</f>
        <v>Income Statement</v>
      </c>
    </row>
    <row r="11784" spans="1:5" x14ac:dyDescent="0.55000000000000004">
      <c r="A11784">
        <v>8</v>
      </c>
      <c r="B11784">
        <v>74000</v>
      </c>
      <c r="C11784" s="6">
        <v>44348</v>
      </c>
      <c r="D11784">
        <v>-473.82</v>
      </c>
      <c r="E11784" t="str">
        <f>INDEX(LedgerMapping[[#All],[Area]],MATCH(Transactions[[#This Row],[Sub Ledger]],LedgerMapping[[#All],[Sub Ledger]],0))</f>
        <v>Income Statement</v>
      </c>
    </row>
    <row r="11785" spans="1:5" x14ac:dyDescent="0.55000000000000004">
      <c r="A11785">
        <v>8</v>
      </c>
      <c r="B11785">
        <v>74000</v>
      </c>
      <c r="C11785" s="6">
        <v>44378</v>
      </c>
      <c r="D11785">
        <v>-485.94</v>
      </c>
      <c r="E11785" t="str">
        <f>INDEX(LedgerMapping[[#All],[Area]],MATCH(Transactions[[#This Row],[Sub Ledger]],LedgerMapping[[#All],[Sub Ledger]],0))</f>
        <v>Income Statement</v>
      </c>
    </row>
    <row r="11786" spans="1:5" x14ac:dyDescent="0.55000000000000004">
      <c r="A11786">
        <v>8</v>
      </c>
      <c r="B11786">
        <v>74000</v>
      </c>
      <c r="C11786" s="6">
        <v>44409</v>
      </c>
      <c r="D11786">
        <v>-576.85</v>
      </c>
      <c r="E11786" t="str">
        <f>INDEX(LedgerMapping[[#All],[Area]],MATCH(Transactions[[#This Row],[Sub Ledger]],LedgerMapping[[#All],[Sub Ledger]],0))</f>
        <v>Income Statement</v>
      </c>
    </row>
    <row r="11787" spans="1:5" x14ac:dyDescent="0.55000000000000004">
      <c r="A11787">
        <v>8</v>
      </c>
      <c r="B11787">
        <v>74000</v>
      </c>
      <c r="C11787" s="6">
        <v>44440</v>
      </c>
      <c r="D11787">
        <v>-519.27</v>
      </c>
      <c r="E11787" t="str">
        <f>INDEX(LedgerMapping[[#All],[Area]],MATCH(Transactions[[#This Row],[Sub Ledger]],LedgerMapping[[#All],[Sub Ledger]],0))</f>
        <v>Income Statement</v>
      </c>
    </row>
    <row r="11788" spans="1:5" x14ac:dyDescent="0.55000000000000004">
      <c r="A11788">
        <v>8</v>
      </c>
      <c r="B11788">
        <v>74000</v>
      </c>
      <c r="C11788" s="6">
        <v>44470</v>
      </c>
      <c r="D11788">
        <v>-645.03</v>
      </c>
      <c r="E11788" t="str">
        <f>INDEX(LedgerMapping[[#All],[Area]],MATCH(Transactions[[#This Row],[Sub Ledger]],LedgerMapping[[#All],[Sub Ledger]],0))</f>
        <v>Income Statement</v>
      </c>
    </row>
    <row r="11789" spans="1:5" x14ac:dyDescent="0.55000000000000004">
      <c r="A11789">
        <v>8</v>
      </c>
      <c r="B11789">
        <v>74000</v>
      </c>
      <c r="C11789" s="6">
        <v>44501</v>
      </c>
      <c r="D11789">
        <v>-648.05999999999995</v>
      </c>
      <c r="E11789" t="str">
        <f>INDEX(LedgerMapping[[#All],[Area]],MATCH(Transactions[[#This Row],[Sub Ledger]],LedgerMapping[[#All],[Sub Ledger]],0))</f>
        <v>Income Statement</v>
      </c>
    </row>
    <row r="11790" spans="1:5" x14ac:dyDescent="0.55000000000000004">
      <c r="A11790">
        <v>8</v>
      </c>
      <c r="B11790">
        <v>74000</v>
      </c>
      <c r="C11790" s="6">
        <v>44531</v>
      </c>
      <c r="D11790">
        <v>-493.51</v>
      </c>
      <c r="E11790" t="str">
        <f>INDEX(LedgerMapping[[#All],[Area]],MATCH(Transactions[[#This Row],[Sub Ledger]],LedgerMapping[[#All],[Sub Ledger]],0))</f>
        <v>Income Statement</v>
      </c>
    </row>
    <row r="11791" spans="1:5" x14ac:dyDescent="0.55000000000000004">
      <c r="A11791">
        <v>8</v>
      </c>
      <c r="B11791">
        <v>74000</v>
      </c>
      <c r="C11791" s="6">
        <v>44256</v>
      </c>
      <c r="D11791">
        <v>-381.7047</v>
      </c>
      <c r="E11791" t="str">
        <f>INDEX(LedgerMapping[[#All],[Area]],MATCH(Transactions[[#This Row],[Sub Ledger]],LedgerMapping[[#All],[Sub Ledger]],0))</f>
        <v>Income Statement</v>
      </c>
    </row>
    <row r="11792" spans="1:5" x14ac:dyDescent="0.55000000000000004">
      <c r="A11792">
        <v>8</v>
      </c>
      <c r="B11792">
        <v>74000</v>
      </c>
      <c r="C11792" s="6">
        <v>44256</v>
      </c>
      <c r="D11792">
        <v>-654.12</v>
      </c>
      <c r="E11792" t="str">
        <f>INDEX(LedgerMapping[[#All],[Area]],MATCH(Transactions[[#This Row],[Sub Ledger]],LedgerMapping[[#All],[Sub Ledger]],0))</f>
        <v>Income Statement</v>
      </c>
    </row>
    <row r="11793" spans="1:5" x14ac:dyDescent="0.55000000000000004">
      <c r="A11793">
        <v>8</v>
      </c>
      <c r="B11793">
        <v>74000</v>
      </c>
      <c r="C11793" s="6">
        <v>44256</v>
      </c>
      <c r="D11793">
        <v>-475.08120000000002</v>
      </c>
      <c r="E11793" t="str">
        <f>INDEX(LedgerMapping[[#All],[Area]],MATCH(Transactions[[#This Row],[Sub Ledger]],LedgerMapping[[#All],[Sub Ledger]],0))</f>
        <v>Income Statement</v>
      </c>
    </row>
    <row r="11794" spans="1:5" x14ac:dyDescent="0.55000000000000004">
      <c r="A11794">
        <v>8</v>
      </c>
      <c r="B11794">
        <v>73000</v>
      </c>
      <c r="C11794" s="6">
        <v>44409</v>
      </c>
      <c r="D11794">
        <v>-366.24</v>
      </c>
      <c r="E11794" t="str">
        <f>INDEX(LedgerMapping[[#All],[Area]],MATCH(Transactions[[#This Row],[Sub Ledger]],LedgerMapping[[#All],[Sub Ledger]],0))</f>
        <v>Income Statement</v>
      </c>
    </row>
    <row r="11795" spans="1:5" x14ac:dyDescent="0.55000000000000004">
      <c r="A11795">
        <v>8</v>
      </c>
      <c r="B11795">
        <v>73000</v>
      </c>
      <c r="C11795" s="6">
        <v>43466</v>
      </c>
      <c r="D11795">
        <v>-198.05</v>
      </c>
      <c r="E11795" t="str">
        <f>INDEX(LedgerMapping[[#All],[Area]],MATCH(Transactions[[#This Row],[Sub Ledger]],LedgerMapping[[#All],[Sub Ledger]],0))</f>
        <v>Income Statement</v>
      </c>
    </row>
    <row r="11796" spans="1:5" x14ac:dyDescent="0.55000000000000004">
      <c r="A11796">
        <v>8</v>
      </c>
      <c r="B11796">
        <v>73000</v>
      </c>
      <c r="C11796" s="6">
        <v>43497</v>
      </c>
      <c r="D11796">
        <v>-284.42</v>
      </c>
      <c r="E11796" t="str">
        <f>INDEX(LedgerMapping[[#All],[Area]],MATCH(Transactions[[#This Row],[Sub Ledger]],LedgerMapping[[#All],[Sub Ledger]],0))</f>
        <v>Income Statement</v>
      </c>
    </row>
    <row r="11797" spans="1:5" x14ac:dyDescent="0.55000000000000004">
      <c r="A11797">
        <v>8</v>
      </c>
      <c r="B11797">
        <v>73000</v>
      </c>
      <c r="C11797" s="6">
        <v>43525</v>
      </c>
      <c r="D11797">
        <v>-213.21</v>
      </c>
      <c r="E11797" t="str">
        <f>INDEX(LedgerMapping[[#All],[Area]],MATCH(Transactions[[#This Row],[Sub Ledger]],LedgerMapping[[#All],[Sub Ledger]],0))</f>
        <v>Income Statement</v>
      </c>
    </row>
    <row r="11798" spans="1:5" x14ac:dyDescent="0.55000000000000004">
      <c r="A11798">
        <v>8</v>
      </c>
      <c r="B11798">
        <v>73000</v>
      </c>
      <c r="C11798" s="6">
        <v>43556</v>
      </c>
      <c r="D11798">
        <v>-246.54</v>
      </c>
      <c r="E11798" t="str">
        <f>INDEX(LedgerMapping[[#All],[Area]],MATCH(Transactions[[#This Row],[Sub Ledger]],LedgerMapping[[#All],[Sub Ledger]],0))</f>
        <v>Income Statement</v>
      </c>
    </row>
    <row r="11799" spans="1:5" x14ac:dyDescent="0.55000000000000004">
      <c r="A11799">
        <v>8</v>
      </c>
      <c r="B11799">
        <v>73000</v>
      </c>
      <c r="C11799" s="6">
        <v>43586</v>
      </c>
      <c r="D11799">
        <v>-198.05</v>
      </c>
      <c r="E11799" t="str">
        <f>INDEX(LedgerMapping[[#All],[Area]],MATCH(Transactions[[#This Row],[Sub Ledger]],LedgerMapping[[#All],[Sub Ledger]],0))</f>
        <v>Income Statement</v>
      </c>
    </row>
    <row r="11800" spans="1:5" x14ac:dyDescent="0.55000000000000004">
      <c r="A11800">
        <v>8</v>
      </c>
      <c r="B11800">
        <v>73000</v>
      </c>
      <c r="C11800" s="6">
        <v>43617</v>
      </c>
      <c r="D11800">
        <v>-292</v>
      </c>
      <c r="E11800" t="str">
        <f>INDEX(LedgerMapping[[#All],[Area]],MATCH(Transactions[[#This Row],[Sub Ledger]],LedgerMapping[[#All],[Sub Ledger]],0))</f>
        <v>Income Statement</v>
      </c>
    </row>
    <row r="11801" spans="1:5" x14ac:dyDescent="0.55000000000000004">
      <c r="A11801">
        <v>8</v>
      </c>
      <c r="B11801">
        <v>73000</v>
      </c>
      <c r="C11801" s="6">
        <v>43647</v>
      </c>
      <c r="D11801">
        <v>-201.08</v>
      </c>
      <c r="E11801" t="str">
        <f>INDEX(LedgerMapping[[#All],[Area]],MATCH(Transactions[[#This Row],[Sub Ledger]],LedgerMapping[[#All],[Sub Ledger]],0))</f>
        <v>Income Statement</v>
      </c>
    </row>
    <row r="11802" spans="1:5" x14ac:dyDescent="0.55000000000000004">
      <c r="A11802">
        <v>8</v>
      </c>
      <c r="B11802">
        <v>73000</v>
      </c>
      <c r="C11802" s="6">
        <v>43678</v>
      </c>
      <c r="D11802">
        <v>-166.24</v>
      </c>
      <c r="E11802" t="str">
        <f>INDEX(LedgerMapping[[#All],[Area]],MATCH(Transactions[[#This Row],[Sub Ledger]],LedgerMapping[[#All],[Sub Ledger]],0))</f>
        <v>Income Statement</v>
      </c>
    </row>
    <row r="11803" spans="1:5" x14ac:dyDescent="0.55000000000000004">
      <c r="A11803">
        <v>8</v>
      </c>
      <c r="B11803">
        <v>73000</v>
      </c>
      <c r="C11803" s="6">
        <v>43709</v>
      </c>
      <c r="D11803">
        <v>-257.14999999999998</v>
      </c>
      <c r="E11803" t="str">
        <f>INDEX(LedgerMapping[[#All],[Area]],MATCH(Transactions[[#This Row],[Sub Ledger]],LedgerMapping[[#All],[Sub Ledger]],0))</f>
        <v>Income Statement</v>
      </c>
    </row>
    <row r="11804" spans="1:5" x14ac:dyDescent="0.55000000000000004">
      <c r="A11804">
        <v>8</v>
      </c>
      <c r="B11804">
        <v>73000</v>
      </c>
      <c r="C11804" s="6">
        <v>43739</v>
      </c>
      <c r="D11804">
        <v>-205.63</v>
      </c>
      <c r="E11804" t="str">
        <f>INDEX(LedgerMapping[[#All],[Area]],MATCH(Transactions[[#This Row],[Sub Ledger]],LedgerMapping[[#All],[Sub Ledger]],0))</f>
        <v>Income Statement</v>
      </c>
    </row>
    <row r="11805" spans="1:5" x14ac:dyDescent="0.55000000000000004">
      <c r="A11805">
        <v>8</v>
      </c>
      <c r="B11805">
        <v>73000</v>
      </c>
      <c r="C11805" s="6">
        <v>43770</v>
      </c>
      <c r="D11805">
        <v>-220.78</v>
      </c>
      <c r="E11805" t="str">
        <f>INDEX(LedgerMapping[[#All],[Area]],MATCH(Transactions[[#This Row],[Sub Ledger]],LedgerMapping[[#All],[Sub Ledger]],0))</f>
        <v>Income Statement</v>
      </c>
    </row>
    <row r="11806" spans="1:5" x14ac:dyDescent="0.55000000000000004">
      <c r="A11806">
        <v>8</v>
      </c>
      <c r="B11806">
        <v>73000</v>
      </c>
      <c r="C11806" s="6">
        <v>43800</v>
      </c>
      <c r="D11806">
        <v>-276.83999999999997</v>
      </c>
      <c r="E11806" t="str">
        <f>INDEX(LedgerMapping[[#All],[Area]],MATCH(Transactions[[#This Row],[Sub Ledger]],LedgerMapping[[#All],[Sub Ledger]],0))</f>
        <v>Income Statement</v>
      </c>
    </row>
    <row r="11807" spans="1:5" x14ac:dyDescent="0.55000000000000004">
      <c r="A11807">
        <v>8</v>
      </c>
      <c r="B11807">
        <v>73000</v>
      </c>
      <c r="C11807" s="6">
        <v>43831</v>
      </c>
      <c r="D11807">
        <v>-355.63</v>
      </c>
      <c r="E11807" t="str">
        <f>INDEX(LedgerMapping[[#All],[Area]],MATCH(Transactions[[#This Row],[Sub Ledger]],LedgerMapping[[#All],[Sub Ledger]],0))</f>
        <v>Income Statement</v>
      </c>
    </row>
    <row r="11808" spans="1:5" x14ac:dyDescent="0.55000000000000004">
      <c r="A11808">
        <v>8</v>
      </c>
      <c r="B11808">
        <v>73000</v>
      </c>
      <c r="C11808" s="6">
        <v>43862</v>
      </c>
      <c r="D11808">
        <v>-335.94</v>
      </c>
      <c r="E11808" t="str">
        <f>INDEX(LedgerMapping[[#All],[Area]],MATCH(Transactions[[#This Row],[Sub Ledger]],LedgerMapping[[#All],[Sub Ledger]],0))</f>
        <v>Income Statement</v>
      </c>
    </row>
    <row r="11809" spans="1:5" x14ac:dyDescent="0.55000000000000004">
      <c r="A11809">
        <v>8</v>
      </c>
      <c r="B11809">
        <v>73000</v>
      </c>
      <c r="C11809" s="6">
        <v>43891</v>
      </c>
      <c r="D11809">
        <v>-366.24</v>
      </c>
      <c r="E11809" t="str">
        <f>INDEX(LedgerMapping[[#All],[Area]],MATCH(Transactions[[#This Row],[Sub Ledger]],LedgerMapping[[#All],[Sub Ledger]],0))</f>
        <v>Income Statement</v>
      </c>
    </row>
    <row r="11810" spans="1:5" x14ac:dyDescent="0.55000000000000004">
      <c r="A11810">
        <v>8</v>
      </c>
      <c r="B11810">
        <v>73000</v>
      </c>
      <c r="C11810" s="6">
        <v>43922</v>
      </c>
      <c r="D11810">
        <v>-296.54000000000002</v>
      </c>
      <c r="E11810" t="str">
        <f>INDEX(LedgerMapping[[#All],[Area]],MATCH(Transactions[[#This Row],[Sub Ledger]],LedgerMapping[[#All],[Sub Ledger]],0))</f>
        <v>Income Statement</v>
      </c>
    </row>
    <row r="11811" spans="1:5" x14ac:dyDescent="0.55000000000000004">
      <c r="A11811">
        <v>8</v>
      </c>
      <c r="B11811">
        <v>73000</v>
      </c>
      <c r="C11811" s="6">
        <v>43952</v>
      </c>
      <c r="D11811">
        <v>-366.24</v>
      </c>
      <c r="E11811" t="str">
        <f>INDEX(LedgerMapping[[#All],[Area]],MATCH(Transactions[[#This Row],[Sub Ledger]],LedgerMapping[[#All],[Sub Ledger]],0))</f>
        <v>Income Statement</v>
      </c>
    </row>
    <row r="11812" spans="1:5" x14ac:dyDescent="0.55000000000000004">
      <c r="A11812">
        <v>8</v>
      </c>
      <c r="B11812">
        <v>73000</v>
      </c>
      <c r="C11812" s="6">
        <v>43983</v>
      </c>
      <c r="D11812">
        <v>-257.14999999999998</v>
      </c>
      <c r="E11812" t="str">
        <f>INDEX(LedgerMapping[[#All],[Area]],MATCH(Transactions[[#This Row],[Sub Ledger]],LedgerMapping[[#All],[Sub Ledger]],0))</f>
        <v>Income Statement</v>
      </c>
    </row>
    <row r="11813" spans="1:5" x14ac:dyDescent="0.55000000000000004">
      <c r="A11813">
        <v>8</v>
      </c>
      <c r="B11813">
        <v>73000</v>
      </c>
      <c r="C11813" s="6">
        <v>44013</v>
      </c>
      <c r="D11813">
        <v>-461.7</v>
      </c>
      <c r="E11813" t="str">
        <f>INDEX(LedgerMapping[[#All],[Area]],MATCH(Transactions[[#This Row],[Sub Ledger]],LedgerMapping[[#All],[Sub Ledger]],0))</f>
        <v>Income Statement</v>
      </c>
    </row>
    <row r="11814" spans="1:5" x14ac:dyDescent="0.55000000000000004">
      <c r="A11814">
        <v>8</v>
      </c>
      <c r="B11814">
        <v>73000</v>
      </c>
      <c r="C11814" s="6">
        <v>44044</v>
      </c>
      <c r="D11814">
        <v>-246.54</v>
      </c>
      <c r="E11814" t="str">
        <f>INDEX(LedgerMapping[[#All],[Area]],MATCH(Transactions[[#This Row],[Sub Ledger]],LedgerMapping[[#All],[Sub Ledger]],0))</f>
        <v>Income Statement</v>
      </c>
    </row>
    <row r="11815" spans="1:5" x14ac:dyDescent="0.55000000000000004">
      <c r="A11815">
        <v>8</v>
      </c>
      <c r="B11815">
        <v>73000</v>
      </c>
      <c r="C11815" s="6">
        <v>44075</v>
      </c>
      <c r="D11815">
        <v>-220.78</v>
      </c>
      <c r="E11815" t="str">
        <f>INDEX(LedgerMapping[[#All],[Area]],MATCH(Transactions[[#This Row],[Sub Ledger]],LedgerMapping[[#All],[Sub Ledger]],0))</f>
        <v>Income Statement</v>
      </c>
    </row>
    <row r="11816" spans="1:5" x14ac:dyDescent="0.55000000000000004">
      <c r="A11816">
        <v>8</v>
      </c>
      <c r="B11816">
        <v>73000</v>
      </c>
      <c r="C11816" s="6">
        <v>44105</v>
      </c>
      <c r="D11816">
        <v>-364.72</v>
      </c>
      <c r="E11816" t="str">
        <f>INDEX(LedgerMapping[[#All],[Area]],MATCH(Transactions[[#This Row],[Sub Ledger]],LedgerMapping[[#All],[Sub Ledger]],0))</f>
        <v>Income Statement</v>
      </c>
    </row>
    <row r="11817" spans="1:5" x14ac:dyDescent="0.55000000000000004">
      <c r="A11817">
        <v>8</v>
      </c>
      <c r="B11817">
        <v>73000</v>
      </c>
      <c r="C11817" s="6">
        <v>44136</v>
      </c>
      <c r="D11817">
        <v>-343.51</v>
      </c>
      <c r="E11817" t="str">
        <f>INDEX(LedgerMapping[[#All],[Area]],MATCH(Transactions[[#This Row],[Sub Ledger]],LedgerMapping[[#All],[Sub Ledger]],0))</f>
        <v>Income Statement</v>
      </c>
    </row>
    <row r="11818" spans="1:5" x14ac:dyDescent="0.55000000000000004">
      <c r="A11818">
        <v>8</v>
      </c>
      <c r="B11818">
        <v>73000</v>
      </c>
      <c r="C11818" s="6">
        <v>44166</v>
      </c>
      <c r="D11818">
        <v>-296.54000000000002</v>
      </c>
      <c r="E11818" t="str">
        <f>INDEX(LedgerMapping[[#All],[Area]],MATCH(Transactions[[#This Row],[Sub Ledger]],LedgerMapping[[#All],[Sub Ledger]],0))</f>
        <v>Income Statement</v>
      </c>
    </row>
    <row r="11819" spans="1:5" x14ac:dyDescent="0.55000000000000004">
      <c r="A11819">
        <v>8</v>
      </c>
      <c r="B11819">
        <v>73000</v>
      </c>
      <c r="C11819" s="6">
        <v>44197</v>
      </c>
      <c r="D11819">
        <v>-523.82000000000005</v>
      </c>
      <c r="E11819" t="str">
        <f>INDEX(LedgerMapping[[#All],[Area]],MATCH(Transactions[[#This Row],[Sub Ledger]],LedgerMapping[[#All],[Sub Ledger]],0))</f>
        <v>Income Statement</v>
      </c>
    </row>
    <row r="11820" spans="1:5" x14ac:dyDescent="0.55000000000000004">
      <c r="A11820">
        <v>8</v>
      </c>
      <c r="B11820">
        <v>73000</v>
      </c>
      <c r="C11820" s="6">
        <v>44228</v>
      </c>
      <c r="D11820">
        <v>-296.54000000000002</v>
      </c>
      <c r="E11820" t="str">
        <f>INDEX(LedgerMapping[[#All],[Area]],MATCH(Transactions[[#This Row],[Sub Ledger]],LedgerMapping[[#All],[Sub Ledger]],0))</f>
        <v>Income Statement</v>
      </c>
    </row>
    <row r="11821" spans="1:5" x14ac:dyDescent="0.55000000000000004">
      <c r="A11821">
        <v>8</v>
      </c>
      <c r="B11821">
        <v>73000</v>
      </c>
      <c r="C11821" s="6">
        <v>44256</v>
      </c>
      <c r="D11821">
        <v>-523.82000000000005</v>
      </c>
      <c r="E11821" t="str">
        <f>INDEX(LedgerMapping[[#All],[Area]],MATCH(Transactions[[#This Row],[Sub Ledger]],LedgerMapping[[#All],[Sub Ledger]],0))</f>
        <v>Income Statement</v>
      </c>
    </row>
    <row r="11822" spans="1:5" x14ac:dyDescent="0.55000000000000004">
      <c r="A11822">
        <v>8</v>
      </c>
      <c r="B11822">
        <v>73000</v>
      </c>
      <c r="C11822" s="6">
        <v>44287</v>
      </c>
      <c r="D11822">
        <v>-496.54</v>
      </c>
      <c r="E11822" t="str">
        <f>INDEX(LedgerMapping[[#All],[Area]],MATCH(Transactions[[#This Row],[Sub Ledger]],LedgerMapping[[#All],[Sub Ledger]],0))</f>
        <v>Income Statement</v>
      </c>
    </row>
    <row r="11823" spans="1:5" x14ac:dyDescent="0.55000000000000004">
      <c r="A11823">
        <v>8</v>
      </c>
      <c r="B11823">
        <v>73000</v>
      </c>
      <c r="C11823" s="6">
        <v>44317</v>
      </c>
      <c r="D11823">
        <v>-567.76</v>
      </c>
      <c r="E11823" t="str">
        <f>INDEX(LedgerMapping[[#All],[Area]],MATCH(Transactions[[#This Row],[Sub Ledger]],LedgerMapping[[#All],[Sub Ledger]],0))</f>
        <v>Income Statement</v>
      </c>
    </row>
    <row r="11824" spans="1:5" x14ac:dyDescent="0.55000000000000004">
      <c r="A11824">
        <v>8</v>
      </c>
      <c r="B11824">
        <v>73000</v>
      </c>
      <c r="C11824" s="6">
        <v>44348</v>
      </c>
      <c r="D11824">
        <v>-473.82</v>
      </c>
      <c r="E11824" t="str">
        <f>INDEX(LedgerMapping[[#All],[Area]],MATCH(Transactions[[#This Row],[Sub Ledger]],LedgerMapping[[#All],[Sub Ledger]],0))</f>
        <v>Income Statement</v>
      </c>
    </row>
    <row r="11825" spans="1:5" x14ac:dyDescent="0.55000000000000004">
      <c r="A11825">
        <v>8</v>
      </c>
      <c r="B11825">
        <v>73000</v>
      </c>
      <c r="C11825" s="6">
        <v>44378</v>
      </c>
      <c r="D11825">
        <v>-425.33</v>
      </c>
      <c r="E11825" t="str">
        <f>INDEX(LedgerMapping[[#All],[Area]],MATCH(Transactions[[#This Row],[Sub Ledger]],LedgerMapping[[#All],[Sub Ledger]],0))</f>
        <v>Income Statement</v>
      </c>
    </row>
    <row r="11826" spans="1:5" x14ac:dyDescent="0.55000000000000004">
      <c r="A11826">
        <v>8</v>
      </c>
      <c r="B11826">
        <v>73000</v>
      </c>
      <c r="C11826" s="6">
        <v>44440</v>
      </c>
      <c r="D11826">
        <v>-395.03</v>
      </c>
      <c r="E11826" t="str">
        <f>INDEX(LedgerMapping[[#All],[Area]],MATCH(Transactions[[#This Row],[Sub Ledger]],LedgerMapping[[#All],[Sub Ledger]],0))</f>
        <v>Income Statement</v>
      </c>
    </row>
    <row r="11827" spans="1:5" x14ac:dyDescent="0.55000000000000004">
      <c r="A11827">
        <v>8</v>
      </c>
      <c r="B11827">
        <v>73000</v>
      </c>
      <c r="C11827" s="6">
        <v>44470</v>
      </c>
      <c r="D11827">
        <v>-510.18</v>
      </c>
      <c r="E11827" t="str">
        <f>INDEX(LedgerMapping[[#All],[Area]],MATCH(Transactions[[#This Row],[Sub Ledger]],LedgerMapping[[#All],[Sub Ledger]],0))</f>
        <v>Income Statement</v>
      </c>
    </row>
    <row r="11828" spans="1:5" x14ac:dyDescent="0.55000000000000004">
      <c r="A11828">
        <v>8</v>
      </c>
      <c r="B11828">
        <v>73000</v>
      </c>
      <c r="C11828" s="6">
        <v>44501</v>
      </c>
      <c r="D11828">
        <v>-631.4</v>
      </c>
      <c r="E11828" t="str">
        <f>INDEX(LedgerMapping[[#All],[Area]],MATCH(Transactions[[#This Row],[Sub Ledger]],LedgerMapping[[#All],[Sub Ledger]],0))</f>
        <v>Income Statement</v>
      </c>
    </row>
    <row r="11829" spans="1:5" x14ac:dyDescent="0.55000000000000004">
      <c r="A11829">
        <v>8</v>
      </c>
      <c r="B11829">
        <v>73000</v>
      </c>
      <c r="C11829" s="6">
        <v>44531</v>
      </c>
      <c r="D11829">
        <v>-442</v>
      </c>
      <c r="E11829" t="str">
        <f>INDEX(LedgerMapping[[#All],[Area]],MATCH(Transactions[[#This Row],[Sub Ledger]],LedgerMapping[[#All],[Sub Ledger]],0))</f>
        <v>Income Statement</v>
      </c>
    </row>
    <row r="11830" spans="1:5" x14ac:dyDescent="0.55000000000000004">
      <c r="A11830">
        <v>8</v>
      </c>
      <c r="B11830">
        <v>73000</v>
      </c>
      <c r="C11830" s="6">
        <v>43466</v>
      </c>
      <c r="D11830">
        <v>-535.94000000000005</v>
      </c>
      <c r="E11830" t="str">
        <f>INDEX(LedgerMapping[[#All],[Area]],MATCH(Transactions[[#This Row],[Sub Ledger]],LedgerMapping[[#All],[Sub Ledger]],0))</f>
        <v>Income Statement</v>
      </c>
    </row>
    <row r="11831" spans="1:5" x14ac:dyDescent="0.55000000000000004">
      <c r="A11831">
        <v>8</v>
      </c>
      <c r="B11831">
        <v>73000</v>
      </c>
      <c r="C11831" s="6">
        <v>43497</v>
      </c>
      <c r="D11831">
        <v>-457.15</v>
      </c>
      <c r="E11831" t="str">
        <f>INDEX(LedgerMapping[[#All],[Area]],MATCH(Transactions[[#This Row],[Sub Ledger]],LedgerMapping[[#All],[Sub Ledger]],0))</f>
        <v>Income Statement</v>
      </c>
    </row>
    <row r="11832" spans="1:5" x14ac:dyDescent="0.55000000000000004">
      <c r="A11832">
        <v>8</v>
      </c>
      <c r="B11832">
        <v>73000</v>
      </c>
      <c r="C11832" s="6">
        <v>43525</v>
      </c>
      <c r="D11832">
        <v>-520.79</v>
      </c>
      <c r="E11832" t="str">
        <f>INDEX(LedgerMapping[[#All],[Area]],MATCH(Transactions[[#This Row],[Sub Ledger]],LedgerMapping[[#All],[Sub Ledger]],0))</f>
        <v>Income Statement</v>
      </c>
    </row>
    <row r="11833" spans="1:5" x14ac:dyDescent="0.55000000000000004">
      <c r="A11833">
        <v>8</v>
      </c>
      <c r="B11833">
        <v>73000</v>
      </c>
      <c r="C11833" s="6">
        <v>43556</v>
      </c>
      <c r="D11833">
        <v>-442</v>
      </c>
      <c r="E11833" t="str">
        <f>INDEX(LedgerMapping[[#All],[Area]],MATCH(Transactions[[#This Row],[Sub Ledger]],LedgerMapping[[#All],[Sub Ledger]],0))</f>
        <v>Income Statement</v>
      </c>
    </row>
    <row r="11834" spans="1:5" x14ac:dyDescent="0.55000000000000004">
      <c r="A11834">
        <v>8</v>
      </c>
      <c r="B11834">
        <v>73000</v>
      </c>
      <c r="C11834" s="6">
        <v>43586</v>
      </c>
      <c r="D11834">
        <v>-496.54</v>
      </c>
      <c r="E11834" t="str">
        <f>INDEX(LedgerMapping[[#All],[Area]],MATCH(Transactions[[#This Row],[Sub Ledger]],LedgerMapping[[#All],[Sub Ledger]],0))</f>
        <v>Income Statement</v>
      </c>
    </row>
    <row r="11835" spans="1:5" x14ac:dyDescent="0.55000000000000004">
      <c r="A11835">
        <v>8</v>
      </c>
      <c r="B11835">
        <v>73000</v>
      </c>
      <c r="C11835" s="6">
        <v>43617</v>
      </c>
      <c r="D11835">
        <v>-655.64</v>
      </c>
      <c r="E11835" t="str">
        <f>INDEX(LedgerMapping[[#All],[Area]],MATCH(Transactions[[#This Row],[Sub Ledger]],LedgerMapping[[#All],[Sub Ledger]],0))</f>
        <v>Income Statement</v>
      </c>
    </row>
    <row r="11836" spans="1:5" x14ac:dyDescent="0.55000000000000004">
      <c r="A11836">
        <v>8</v>
      </c>
      <c r="B11836">
        <v>73000</v>
      </c>
      <c r="C11836" s="6">
        <v>43647</v>
      </c>
      <c r="D11836">
        <v>-442</v>
      </c>
      <c r="E11836" t="str">
        <f>INDEX(LedgerMapping[[#All],[Area]],MATCH(Transactions[[#This Row],[Sub Ledger]],LedgerMapping[[#All],[Sub Ledger]],0))</f>
        <v>Income Statement</v>
      </c>
    </row>
    <row r="11837" spans="1:5" x14ac:dyDescent="0.55000000000000004">
      <c r="A11837">
        <v>8</v>
      </c>
      <c r="B11837">
        <v>73000</v>
      </c>
      <c r="C11837" s="6">
        <v>43678</v>
      </c>
      <c r="D11837">
        <v>-510.18</v>
      </c>
      <c r="E11837" t="str">
        <f>INDEX(LedgerMapping[[#All],[Area]],MATCH(Transactions[[#This Row],[Sub Ledger]],LedgerMapping[[#All],[Sub Ledger]],0))</f>
        <v>Income Statement</v>
      </c>
    </row>
    <row r="11838" spans="1:5" x14ac:dyDescent="0.55000000000000004">
      <c r="A11838">
        <v>8</v>
      </c>
      <c r="B11838">
        <v>73000</v>
      </c>
      <c r="C11838" s="6">
        <v>43709</v>
      </c>
      <c r="D11838">
        <v>-514.73</v>
      </c>
      <c r="E11838" t="str">
        <f>INDEX(LedgerMapping[[#All],[Area]],MATCH(Transactions[[#This Row],[Sub Ledger]],LedgerMapping[[#All],[Sub Ledger]],0))</f>
        <v>Income Statement</v>
      </c>
    </row>
    <row r="11839" spans="1:5" x14ac:dyDescent="0.55000000000000004">
      <c r="A11839">
        <v>8</v>
      </c>
      <c r="B11839">
        <v>73000</v>
      </c>
      <c r="C11839" s="6">
        <v>43739</v>
      </c>
      <c r="D11839">
        <v>-585.94000000000005</v>
      </c>
      <c r="E11839" t="str">
        <f>INDEX(LedgerMapping[[#All],[Area]],MATCH(Transactions[[#This Row],[Sub Ledger]],LedgerMapping[[#All],[Sub Ledger]],0))</f>
        <v>Income Statement</v>
      </c>
    </row>
    <row r="11840" spans="1:5" x14ac:dyDescent="0.55000000000000004">
      <c r="A11840">
        <v>8</v>
      </c>
      <c r="B11840">
        <v>73000</v>
      </c>
      <c r="C11840" s="6">
        <v>43770</v>
      </c>
      <c r="D11840">
        <v>-395.03</v>
      </c>
      <c r="E11840" t="str">
        <f>INDEX(LedgerMapping[[#All],[Area]],MATCH(Transactions[[#This Row],[Sub Ledger]],LedgerMapping[[#All],[Sub Ledger]],0))</f>
        <v>Income Statement</v>
      </c>
    </row>
    <row r="11841" spans="1:5" x14ac:dyDescent="0.55000000000000004">
      <c r="A11841">
        <v>8</v>
      </c>
      <c r="B11841">
        <v>73000</v>
      </c>
      <c r="C11841" s="6">
        <v>43800</v>
      </c>
      <c r="D11841">
        <v>-514.73</v>
      </c>
      <c r="E11841" t="str">
        <f>INDEX(LedgerMapping[[#All],[Area]],MATCH(Transactions[[#This Row],[Sub Ledger]],LedgerMapping[[#All],[Sub Ledger]],0))</f>
        <v>Income Statement</v>
      </c>
    </row>
    <row r="11842" spans="1:5" x14ac:dyDescent="0.55000000000000004">
      <c r="A11842">
        <v>8</v>
      </c>
      <c r="B11842">
        <v>73000</v>
      </c>
      <c r="C11842" s="6">
        <v>43831</v>
      </c>
      <c r="D11842">
        <v>-496.54</v>
      </c>
      <c r="E11842" t="str">
        <f>INDEX(LedgerMapping[[#All],[Area]],MATCH(Transactions[[#This Row],[Sub Ledger]],LedgerMapping[[#All],[Sub Ledger]],0))</f>
        <v>Income Statement</v>
      </c>
    </row>
    <row r="11843" spans="1:5" x14ac:dyDescent="0.55000000000000004">
      <c r="A11843">
        <v>8</v>
      </c>
      <c r="B11843">
        <v>73000</v>
      </c>
      <c r="C11843" s="6">
        <v>43862</v>
      </c>
      <c r="D11843">
        <v>-585.94000000000005</v>
      </c>
      <c r="E11843" t="str">
        <f>INDEX(LedgerMapping[[#All],[Area]],MATCH(Transactions[[#This Row],[Sub Ledger]],LedgerMapping[[#All],[Sub Ledger]],0))</f>
        <v>Income Statement</v>
      </c>
    </row>
    <row r="11844" spans="1:5" x14ac:dyDescent="0.55000000000000004">
      <c r="A11844">
        <v>8</v>
      </c>
      <c r="B11844">
        <v>73000</v>
      </c>
      <c r="C11844" s="6">
        <v>43891</v>
      </c>
      <c r="D11844">
        <v>-655.64</v>
      </c>
      <c r="E11844" t="str">
        <f>INDEX(LedgerMapping[[#All],[Area]],MATCH(Transactions[[#This Row],[Sub Ledger]],LedgerMapping[[#All],[Sub Ledger]],0))</f>
        <v>Income Statement</v>
      </c>
    </row>
    <row r="11845" spans="1:5" x14ac:dyDescent="0.55000000000000004">
      <c r="A11845">
        <v>8</v>
      </c>
      <c r="B11845">
        <v>73000</v>
      </c>
      <c r="C11845" s="6">
        <v>43952</v>
      </c>
      <c r="D11845">
        <v>-443.51</v>
      </c>
      <c r="E11845" t="str">
        <f>INDEX(LedgerMapping[[#All],[Area]],MATCH(Transactions[[#This Row],[Sub Ledger]],LedgerMapping[[#All],[Sub Ledger]],0))</f>
        <v>Income Statement</v>
      </c>
    </row>
    <row r="11846" spans="1:5" x14ac:dyDescent="0.55000000000000004">
      <c r="A11846">
        <v>8</v>
      </c>
      <c r="B11846">
        <v>73000</v>
      </c>
      <c r="C11846" s="6">
        <v>43983</v>
      </c>
      <c r="D11846">
        <v>-714.73</v>
      </c>
      <c r="E11846" t="str">
        <f>INDEX(LedgerMapping[[#All],[Area]],MATCH(Transactions[[#This Row],[Sub Ledger]],LedgerMapping[[#All],[Sub Ledger]],0))</f>
        <v>Income Statement</v>
      </c>
    </row>
    <row r="11847" spans="1:5" x14ac:dyDescent="0.55000000000000004">
      <c r="A11847">
        <v>8</v>
      </c>
      <c r="B11847">
        <v>73000</v>
      </c>
      <c r="C11847" s="6">
        <v>44013</v>
      </c>
      <c r="D11847">
        <v>-690.49</v>
      </c>
      <c r="E11847" t="str">
        <f>INDEX(LedgerMapping[[#All],[Area]],MATCH(Transactions[[#This Row],[Sub Ledger]],LedgerMapping[[#All],[Sub Ledger]],0))</f>
        <v>Income Statement</v>
      </c>
    </row>
    <row r="11848" spans="1:5" x14ac:dyDescent="0.55000000000000004">
      <c r="A11848">
        <v>8</v>
      </c>
      <c r="B11848">
        <v>73000</v>
      </c>
      <c r="C11848" s="6">
        <v>44044</v>
      </c>
      <c r="D11848">
        <v>-779.88</v>
      </c>
      <c r="E11848" t="str">
        <f>INDEX(LedgerMapping[[#All],[Area]],MATCH(Transactions[[#This Row],[Sub Ledger]],LedgerMapping[[#All],[Sub Ledger]],0))</f>
        <v>Income Statement</v>
      </c>
    </row>
    <row r="11849" spans="1:5" x14ac:dyDescent="0.55000000000000004">
      <c r="A11849">
        <v>8</v>
      </c>
      <c r="B11849">
        <v>73000</v>
      </c>
      <c r="C11849" s="6">
        <v>44075</v>
      </c>
      <c r="D11849">
        <v>-620.79</v>
      </c>
      <c r="E11849" t="str">
        <f>INDEX(LedgerMapping[[#All],[Area]],MATCH(Transactions[[#This Row],[Sub Ledger]],LedgerMapping[[#All],[Sub Ledger]],0))</f>
        <v>Income Statement</v>
      </c>
    </row>
    <row r="11850" spans="1:5" x14ac:dyDescent="0.55000000000000004">
      <c r="A11850">
        <v>8</v>
      </c>
      <c r="B11850">
        <v>73000</v>
      </c>
      <c r="C11850" s="6">
        <v>44105</v>
      </c>
      <c r="D11850">
        <v>-514.73</v>
      </c>
      <c r="E11850" t="str">
        <f>INDEX(LedgerMapping[[#All],[Area]],MATCH(Transactions[[#This Row],[Sub Ledger]],LedgerMapping[[#All],[Sub Ledger]],0))</f>
        <v>Income Statement</v>
      </c>
    </row>
    <row r="11851" spans="1:5" x14ac:dyDescent="0.55000000000000004">
      <c r="A11851">
        <v>8</v>
      </c>
      <c r="B11851">
        <v>73000</v>
      </c>
      <c r="C11851" s="6">
        <v>44136</v>
      </c>
      <c r="D11851">
        <v>-655.64</v>
      </c>
      <c r="E11851" t="str">
        <f>INDEX(LedgerMapping[[#All],[Area]],MATCH(Transactions[[#This Row],[Sub Ledger]],LedgerMapping[[#All],[Sub Ledger]],0))</f>
        <v>Income Statement</v>
      </c>
    </row>
    <row r="11852" spans="1:5" x14ac:dyDescent="0.55000000000000004">
      <c r="A11852">
        <v>8</v>
      </c>
      <c r="B11852">
        <v>73000</v>
      </c>
      <c r="C11852" s="6">
        <v>44166</v>
      </c>
      <c r="D11852">
        <v>-542</v>
      </c>
      <c r="E11852" t="str">
        <f>INDEX(LedgerMapping[[#All],[Area]],MATCH(Transactions[[#This Row],[Sub Ledger]],LedgerMapping[[#All],[Sub Ledger]],0))</f>
        <v>Income Statement</v>
      </c>
    </row>
    <row r="11853" spans="1:5" x14ac:dyDescent="0.55000000000000004">
      <c r="A11853">
        <v>8</v>
      </c>
      <c r="B11853">
        <v>73000</v>
      </c>
      <c r="C11853" s="6">
        <v>44197</v>
      </c>
      <c r="D11853">
        <v>-828.37</v>
      </c>
      <c r="E11853" t="str">
        <f>INDEX(LedgerMapping[[#All],[Area]],MATCH(Transactions[[#This Row],[Sub Ledger]],LedgerMapping[[#All],[Sub Ledger]],0))</f>
        <v>Income Statement</v>
      </c>
    </row>
    <row r="11854" spans="1:5" x14ac:dyDescent="0.55000000000000004">
      <c r="A11854">
        <v>8</v>
      </c>
      <c r="B11854">
        <v>73000</v>
      </c>
      <c r="C11854" s="6">
        <v>44228</v>
      </c>
      <c r="D11854">
        <v>-937.46</v>
      </c>
      <c r="E11854" t="str">
        <f>INDEX(LedgerMapping[[#All],[Area]],MATCH(Transactions[[#This Row],[Sub Ledger]],LedgerMapping[[#All],[Sub Ledger]],0))</f>
        <v>Income Statement</v>
      </c>
    </row>
    <row r="11855" spans="1:5" x14ac:dyDescent="0.55000000000000004">
      <c r="A11855">
        <v>8</v>
      </c>
      <c r="B11855">
        <v>73000</v>
      </c>
      <c r="C11855" s="6">
        <v>44256</v>
      </c>
      <c r="D11855">
        <v>-738.97</v>
      </c>
      <c r="E11855" t="str">
        <f>INDEX(LedgerMapping[[#All],[Area]],MATCH(Transactions[[#This Row],[Sub Ledger]],LedgerMapping[[#All],[Sub Ledger]],0))</f>
        <v>Income Statement</v>
      </c>
    </row>
    <row r="11856" spans="1:5" x14ac:dyDescent="0.55000000000000004">
      <c r="A11856">
        <v>8</v>
      </c>
      <c r="B11856">
        <v>73000</v>
      </c>
      <c r="C11856" s="6">
        <v>44287</v>
      </c>
      <c r="D11856">
        <v>-896.55</v>
      </c>
      <c r="E11856" t="str">
        <f>INDEX(LedgerMapping[[#All],[Area]],MATCH(Transactions[[#This Row],[Sub Ledger]],LedgerMapping[[#All],[Sub Ledger]],0))</f>
        <v>Income Statement</v>
      </c>
    </row>
    <row r="11857" spans="1:5" x14ac:dyDescent="0.55000000000000004">
      <c r="A11857">
        <v>8</v>
      </c>
      <c r="B11857">
        <v>73000</v>
      </c>
      <c r="C11857" s="6">
        <v>44317</v>
      </c>
      <c r="D11857">
        <v>-1182.92</v>
      </c>
      <c r="E11857" t="str">
        <f>INDEX(LedgerMapping[[#All],[Area]],MATCH(Transactions[[#This Row],[Sub Ledger]],LedgerMapping[[#All],[Sub Ledger]],0))</f>
        <v>Income Statement</v>
      </c>
    </row>
    <row r="11858" spans="1:5" x14ac:dyDescent="0.55000000000000004">
      <c r="A11858">
        <v>8</v>
      </c>
      <c r="B11858">
        <v>73000</v>
      </c>
      <c r="C11858" s="6">
        <v>44348</v>
      </c>
      <c r="D11858">
        <v>-910.19</v>
      </c>
      <c r="E11858" t="str">
        <f>INDEX(LedgerMapping[[#All],[Area]],MATCH(Transactions[[#This Row],[Sub Ledger]],LedgerMapping[[#All],[Sub Ledger]],0))</f>
        <v>Income Statement</v>
      </c>
    </row>
    <row r="11859" spans="1:5" x14ac:dyDescent="0.55000000000000004">
      <c r="A11859">
        <v>8</v>
      </c>
      <c r="B11859">
        <v>73000</v>
      </c>
      <c r="C11859" s="6">
        <v>44378</v>
      </c>
      <c r="D11859">
        <v>-910.19</v>
      </c>
      <c r="E11859" t="str">
        <f>INDEX(LedgerMapping[[#All],[Area]],MATCH(Transactions[[#This Row],[Sub Ledger]],LedgerMapping[[#All],[Sub Ledger]],0))</f>
        <v>Income Statement</v>
      </c>
    </row>
    <row r="11860" spans="1:5" x14ac:dyDescent="0.55000000000000004">
      <c r="A11860">
        <v>8</v>
      </c>
      <c r="B11860">
        <v>73000</v>
      </c>
      <c r="C11860" s="6">
        <v>44409</v>
      </c>
      <c r="D11860">
        <v>-692</v>
      </c>
      <c r="E11860" t="str">
        <f>INDEX(LedgerMapping[[#All],[Area]],MATCH(Transactions[[#This Row],[Sub Ledger]],LedgerMapping[[#All],[Sub Ledger]],0))</f>
        <v>Income Statement</v>
      </c>
    </row>
    <row r="11861" spans="1:5" x14ac:dyDescent="0.55000000000000004">
      <c r="A11861">
        <v>8</v>
      </c>
      <c r="B11861">
        <v>73000</v>
      </c>
      <c r="C11861" s="6">
        <v>44440</v>
      </c>
      <c r="D11861">
        <v>-896.55</v>
      </c>
      <c r="E11861" t="str">
        <f>INDEX(LedgerMapping[[#All],[Area]],MATCH(Transactions[[#This Row],[Sub Ledger]],LedgerMapping[[#All],[Sub Ledger]],0))</f>
        <v>Income Statement</v>
      </c>
    </row>
    <row r="11862" spans="1:5" x14ac:dyDescent="0.55000000000000004">
      <c r="A11862">
        <v>8</v>
      </c>
      <c r="B11862">
        <v>73000</v>
      </c>
      <c r="C11862" s="6">
        <v>44470</v>
      </c>
      <c r="D11862">
        <v>-1020.8</v>
      </c>
      <c r="E11862" t="str">
        <f>INDEX(LedgerMapping[[#All],[Area]],MATCH(Transactions[[#This Row],[Sub Ledger]],LedgerMapping[[#All],[Sub Ledger]],0))</f>
        <v>Income Statement</v>
      </c>
    </row>
    <row r="11863" spans="1:5" x14ac:dyDescent="0.55000000000000004">
      <c r="A11863">
        <v>8</v>
      </c>
      <c r="B11863">
        <v>73000</v>
      </c>
      <c r="C11863" s="6">
        <v>44501</v>
      </c>
      <c r="D11863">
        <v>-799.58</v>
      </c>
      <c r="E11863" t="str">
        <f>INDEX(LedgerMapping[[#All],[Area]],MATCH(Transactions[[#This Row],[Sub Ledger]],LedgerMapping[[#All],[Sub Ledger]],0))</f>
        <v>Income Statement</v>
      </c>
    </row>
    <row r="11864" spans="1:5" x14ac:dyDescent="0.55000000000000004">
      <c r="A11864">
        <v>8</v>
      </c>
      <c r="B11864">
        <v>73000</v>
      </c>
      <c r="C11864" s="6">
        <v>44531</v>
      </c>
      <c r="D11864">
        <v>-793.52</v>
      </c>
      <c r="E11864" t="str">
        <f>INDEX(LedgerMapping[[#All],[Area]],MATCH(Transactions[[#This Row],[Sub Ledger]],LedgerMapping[[#All],[Sub Ledger]],0))</f>
        <v>Income Statement</v>
      </c>
    </row>
    <row r="11865" spans="1:5" x14ac:dyDescent="0.55000000000000004">
      <c r="A11865">
        <v>8</v>
      </c>
      <c r="B11865">
        <v>73000</v>
      </c>
      <c r="C11865" s="6">
        <v>43922</v>
      </c>
      <c r="D11865">
        <v>-513.21</v>
      </c>
      <c r="E11865" t="str">
        <f>INDEX(LedgerMapping[[#All],[Area]],MATCH(Transactions[[#This Row],[Sub Ledger]],LedgerMapping[[#All],[Sub Ledger]],0))</f>
        <v>Income Statement</v>
      </c>
    </row>
    <row r="11866" spans="1:5" x14ac:dyDescent="0.55000000000000004">
      <c r="A11866">
        <v>8</v>
      </c>
      <c r="B11866">
        <v>73000</v>
      </c>
      <c r="C11866" s="6">
        <v>43466</v>
      </c>
      <c r="D11866">
        <v>-198.05</v>
      </c>
      <c r="E11866" t="str">
        <f>INDEX(LedgerMapping[[#All],[Area]],MATCH(Transactions[[#This Row],[Sub Ledger]],LedgerMapping[[#All],[Sub Ledger]],0))</f>
        <v>Income Statement</v>
      </c>
    </row>
    <row r="11867" spans="1:5" x14ac:dyDescent="0.55000000000000004">
      <c r="A11867">
        <v>8</v>
      </c>
      <c r="B11867">
        <v>73000</v>
      </c>
      <c r="C11867" s="6">
        <v>43497</v>
      </c>
      <c r="D11867">
        <v>-292</v>
      </c>
      <c r="E11867" t="str">
        <f>INDEX(LedgerMapping[[#All],[Area]],MATCH(Transactions[[#This Row],[Sub Ledger]],LedgerMapping[[#All],[Sub Ledger]],0))</f>
        <v>Income Statement</v>
      </c>
    </row>
    <row r="11868" spans="1:5" x14ac:dyDescent="0.55000000000000004">
      <c r="A11868">
        <v>8</v>
      </c>
      <c r="B11868">
        <v>73000</v>
      </c>
      <c r="C11868" s="6">
        <v>43525</v>
      </c>
      <c r="D11868">
        <v>-207.15</v>
      </c>
      <c r="E11868" t="str">
        <f>INDEX(LedgerMapping[[#All],[Area]],MATCH(Transactions[[#This Row],[Sub Ledger]],LedgerMapping[[#All],[Sub Ledger]],0))</f>
        <v>Income Statement</v>
      </c>
    </row>
    <row r="11869" spans="1:5" x14ac:dyDescent="0.55000000000000004">
      <c r="A11869">
        <v>8</v>
      </c>
      <c r="B11869">
        <v>73000</v>
      </c>
      <c r="C11869" s="6">
        <v>43556</v>
      </c>
      <c r="D11869">
        <v>-325.33</v>
      </c>
      <c r="E11869" t="str">
        <f>INDEX(LedgerMapping[[#All],[Area]],MATCH(Transactions[[#This Row],[Sub Ledger]],LedgerMapping[[#All],[Sub Ledger]],0))</f>
        <v>Income Statement</v>
      </c>
    </row>
    <row r="11870" spans="1:5" x14ac:dyDescent="0.55000000000000004">
      <c r="A11870">
        <v>8</v>
      </c>
      <c r="B11870">
        <v>73000</v>
      </c>
      <c r="C11870" s="6">
        <v>43586</v>
      </c>
      <c r="D11870">
        <v>-266.24</v>
      </c>
      <c r="E11870" t="str">
        <f>INDEX(LedgerMapping[[#All],[Area]],MATCH(Transactions[[#This Row],[Sub Ledger]],LedgerMapping[[#All],[Sub Ledger]],0))</f>
        <v>Income Statement</v>
      </c>
    </row>
    <row r="11871" spans="1:5" x14ac:dyDescent="0.55000000000000004">
      <c r="A11871">
        <v>8</v>
      </c>
      <c r="B11871">
        <v>73000</v>
      </c>
      <c r="C11871" s="6">
        <v>43617</v>
      </c>
      <c r="D11871">
        <v>-252.6</v>
      </c>
      <c r="E11871" t="str">
        <f>INDEX(LedgerMapping[[#All],[Area]],MATCH(Transactions[[#This Row],[Sub Ledger]],LedgerMapping[[#All],[Sub Ledger]],0))</f>
        <v>Income Statement</v>
      </c>
    </row>
    <row r="11872" spans="1:5" x14ac:dyDescent="0.55000000000000004">
      <c r="A11872">
        <v>8</v>
      </c>
      <c r="B11872">
        <v>73000</v>
      </c>
      <c r="C11872" s="6">
        <v>43647</v>
      </c>
      <c r="D11872">
        <v>-195.02</v>
      </c>
      <c r="E11872" t="str">
        <f>INDEX(LedgerMapping[[#All],[Area]],MATCH(Transactions[[#This Row],[Sub Ledger]],LedgerMapping[[#All],[Sub Ledger]],0))</f>
        <v>Income Statement</v>
      </c>
    </row>
    <row r="11873" spans="1:5" x14ac:dyDescent="0.55000000000000004">
      <c r="A11873">
        <v>8</v>
      </c>
      <c r="B11873">
        <v>73000</v>
      </c>
      <c r="C11873" s="6">
        <v>43678</v>
      </c>
      <c r="D11873">
        <v>-220.78</v>
      </c>
      <c r="E11873" t="str">
        <f>INDEX(LedgerMapping[[#All],[Area]],MATCH(Transactions[[#This Row],[Sub Ledger]],LedgerMapping[[#All],[Sub Ledger]],0))</f>
        <v>Income Statement</v>
      </c>
    </row>
    <row r="11874" spans="1:5" x14ac:dyDescent="0.55000000000000004">
      <c r="A11874">
        <v>8</v>
      </c>
      <c r="B11874">
        <v>73000</v>
      </c>
      <c r="C11874" s="6">
        <v>43709</v>
      </c>
      <c r="D11874">
        <v>-305.63</v>
      </c>
      <c r="E11874" t="str">
        <f>INDEX(LedgerMapping[[#All],[Area]],MATCH(Transactions[[#This Row],[Sub Ledger]],LedgerMapping[[#All],[Sub Ledger]],0))</f>
        <v>Income Statement</v>
      </c>
    </row>
    <row r="11875" spans="1:5" x14ac:dyDescent="0.55000000000000004">
      <c r="A11875">
        <v>8</v>
      </c>
      <c r="B11875">
        <v>73000</v>
      </c>
      <c r="C11875" s="6">
        <v>43739</v>
      </c>
      <c r="D11875">
        <v>-220.78</v>
      </c>
      <c r="E11875" t="str">
        <f>INDEX(LedgerMapping[[#All],[Area]],MATCH(Transactions[[#This Row],[Sub Ledger]],LedgerMapping[[#All],[Sub Ledger]],0))</f>
        <v>Income Statement</v>
      </c>
    </row>
    <row r="11876" spans="1:5" x14ac:dyDescent="0.55000000000000004">
      <c r="A11876">
        <v>8</v>
      </c>
      <c r="B11876">
        <v>73000</v>
      </c>
      <c r="C11876" s="6">
        <v>43770</v>
      </c>
      <c r="D11876">
        <v>-207.15</v>
      </c>
      <c r="E11876" t="str">
        <f>INDEX(LedgerMapping[[#All],[Area]],MATCH(Transactions[[#This Row],[Sub Ledger]],LedgerMapping[[#All],[Sub Ledger]],0))</f>
        <v>Income Statement</v>
      </c>
    </row>
    <row r="11877" spans="1:5" x14ac:dyDescent="0.55000000000000004">
      <c r="A11877">
        <v>8</v>
      </c>
      <c r="B11877">
        <v>73000</v>
      </c>
      <c r="C11877" s="6">
        <v>43800</v>
      </c>
      <c r="D11877">
        <v>-245.03</v>
      </c>
      <c r="E11877" t="str">
        <f>INDEX(LedgerMapping[[#All],[Area]],MATCH(Transactions[[#This Row],[Sub Ledger]],LedgerMapping[[#All],[Sub Ledger]],0))</f>
        <v>Income Statement</v>
      </c>
    </row>
    <row r="11878" spans="1:5" x14ac:dyDescent="0.55000000000000004">
      <c r="A11878">
        <v>8</v>
      </c>
      <c r="B11878">
        <v>73000</v>
      </c>
      <c r="C11878" s="6">
        <v>43831</v>
      </c>
      <c r="D11878">
        <v>-316.24</v>
      </c>
      <c r="E11878" t="str">
        <f>INDEX(LedgerMapping[[#All],[Area]],MATCH(Transactions[[#This Row],[Sub Ledger]],LedgerMapping[[#All],[Sub Ledger]],0))</f>
        <v>Income Statement</v>
      </c>
    </row>
    <row r="11879" spans="1:5" x14ac:dyDescent="0.55000000000000004">
      <c r="A11879">
        <v>8</v>
      </c>
      <c r="B11879">
        <v>73000</v>
      </c>
      <c r="C11879" s="6">
        <v>43862</v>
      </c>
      <c r="D11879">
        <v>-252.6</v>
      </c>
      <c r="E11879" t="str">
        <f>INDEX(LedgerMapping[[#All],[Area]],MATCH(Transactions[[#This Row],[Sub Ledger]],LedgerMapping[[#All],[Sub Ledger]],0))</f>
        <v>Income Statement</v>
      </c>
    </row>
    <row r="11880" spans="1:5" x14ac:dyDescent="0.55000000000000004">
      <c r="A11880">
        <v>8</v>
      </c>
      <c r="B11880">
        <v>73000</v>
      </c>
      <c r="C11880" s="6">
        <v>43891</v>
      </c>
      <c r="D11880">
        <v>-395.03</v>
      </c>
      <c r="E11880" t="str">
        <f>INDEX(LedgerMapping[[#All],[Area]],MATCH(Transactions[[#This Row],[Sub Ledger]],LedgerMapping[[#All],[Sub Ledger]],0))</f>
        <v>Income Statement</v>
      </c>
    </row>
    <row r="11881" spans="1:5" x14ac:dyDescent="0.55000000000000004">
      <c r="A11881">
        <v>8</v>
      </c>
      <c r="B11881">
        <v>73000</v>
      </c>
      <c r="C11881" s="6">
        <v>43922</v>
      </c>
      <c r="D11881">
        <v>-245.03</v>
      </c>
      <c r="E11881" t="str">
        <f>INDEX(LedgerMapping[[#All],[Area]],MATCH(Transactions[[#This Row],[Sub Ledger]],LedgerMapping[[#All],[Sub Ledger]],0))</f>
        <v>Income Statement</v>
      </c>
    </row>
    <row r="11882" spans="1:5" x14ac:dyDescent="0.55000000000000004">
      <c r="A11882">
        <v>8</v>
      </c>
      <c r="B11882">
        <v>73000</v>
      </c>
      <c r="C11882" s="6">
        <v>43952</v>
      </c>
      <c r="D11882">
        <v>-284.42</v>
      </c>
      <c r="E11882" t="str">
        <f>INDEX(LedgerMapping[[#All],[Area]],MATCH(Transactions[[#This Row],[Sub Ledger]],LedgerMapping[[#All],[Sub Ledger]],0))</f>
        <v>Income Statement</v>
      </c>
    </row>
    <row r="11883" spans="1:5" x14ac:dyDescent="0.55000000000000004">
      <c r="A11883">
        <v>8</v>
      </c>
      <c r="B11883">
        <v>73000</v>
      </c>
      <c r="C11883" s="6">
        <v>43983</v>
      </c>
      <c r="D11883">
        <v>-390.48</v>
      </c>
      <c r="E11883" t="str">
        <f>INDEX(LedgerMapping[[#All],[Area]],MATCH(Transactions[[#This Row],[Sub Ledger]],LedgerMapping[[#All],[Sub Ledger]],0))</f>
        <v>Income Statement</v>
      </c>
    </row>
    <row r="11884" spans="1:5" x14ac:dyDescent="0.55000000000000004">
      <c r="A11884">
        <v>8</v>
      </c>
      <c r="B11884">
        <v>73000</v>
      </c>
      <c r="C11884" s="6">
        <v>44013</v>
      </c>
      <c r="D11884">
        <v>-414.73</v>
      </c>
      <c r="E11884" t="str">
        <f>INDEX(LedgerMapping[[#All],[Area]],MATCH(Transactions[[#This Row],[Sub Ledger]],LedgerMapping[[#All],[Sub Ledger]],0))</f>
        <v>Income Statement</v>
      </c>
    </row>
    <row r="11885" spans="1:5" x14ac:dyDescent="0.55000000000000004">
      <c r="A11885">
        <v>8</v>
      </c>
      <c r="B11885">
        <v>73000</v>
      </c>
      <c r="C11885" s="6">
        <v>44044</v>
      </c>
      <c r="D11885">
        <v>-335.94</v>
      </c>
      <c r="E11885" t="str">
        <f>INDEX(LedgerMapping[[#All],[Area]],MATCH(Transactions[[#This Row],[Sub Ledger]],LedgerMapping[[#All],[Sub Ledger]],0))</f>
        <v>Income Statement</v>
      </c>
    </row>
    <row r="11886" spans="1:5" x14ac:dyDescent="0.55000000000000004">
      <c r="A11886">
        <v>8</v>
      </c>
      <c r="B11886">
        <v>73000</v>
      </c>
      <c r="C11886" s="6">
        <v>44075</v>
      </c>
      <c r="D11886">
        <v>-355.63</v>
      </c>
      <c r="E11886" t="str">
        <f>INDEX(LedgerMapping[[#All],[Area]],MATCH(Transactions[[#This Row],[Sub Ledger]],LedgerMapping[[#All],[Sub Ledger]],0))</f>
        <v>Income Statement</v>
      </c>
    </row>
    <row r="11887" spans="1:5" x14ac:dyDescent="0.55000000000000004">
      <c r="A11887">
        <v>8</v>
      </c>
      <c r="B11887">
        <v>73000</v>
      </c>
      <c r="C11887" s="6">
        <v>44105</v>
      </c>
      <c r="D11887">
        <v>-292</v>
      </c>
      <c r="E11887" t="str">
        <f>INDEX(LedgerMapping[[#All],[Area]],MATCH(Transactions[[#This Row],[Sub Ledger]],LedgerMapping[[#All],[Sub Ledger]],0))</f>
        <v>Income Statement</v>
      </c>
    </row>
    <row r="11888" spans="1:5" x14ac:dyDescent="0.55000000000000004">
      <c r="A11888">
        <v>8</v>
      </c>
      <c r="B11888">
        <v>73000</v>
      </c>
      <c r="C11888" s="6">
        <v>44136</v>
      </c>
      <c r="D11888">
        <v>-395.03</v>
      </c>
      <c r="E11888" t="str">
        <f>INDEX(LedgerMapping[[#All],[Area]],MATCH(Transactions[[#This Row],[Sub Ledger]],LedgerMapping[[#All],[Sub Ledger]],0))</f>
        <v>Income Statement</v>
      </c>
    </row>
    <row r="11889" spans="1:5" x14ac:dyDescent="0.55000000000000004">
      <c r="A11889">
        <v>8</v>
      </c>
      <c r="B11889">
        <v>73000</v>
      </c>
      <c r="C11889" s="6">
        <v>44166</v>
      </c>
      <c r="D11889">
        <v>-305.63</v>
      </c>
      <c r="E11889" t="str">
        <f>INDEX(LedgerMapping[[#All],[Area]],MATCH(Transactions[[#This Row],[Sub Ledger]],LedgerMapping[[#All],[Sub Ledger]],0))</f>
        <v>Income Statement</v>
      </c>
    </row>
    <row r="11890" spans="1:5" x14ac:dyDescent="0.55000000000000004">
      <c r="A11890">
        <v>8</v>
      </c>
      <c r="B11890">
        <v>73000</v>
      </c>
      <c r="C11890" s="6">
        <v>44197</v>
      </c>
      <c r="D11890">
        <v>-399.57</v>
      </c>
      <c r="E11890" t="str">
        <f>INDEX(LedgerMapping[[#All],[Area]],MATCH(Transactions[[#This Row],[Sub Ledger]],LedgerMapping[[#All],[Sub Ledger]],0))</f>
        <v>Income Statement</v>
      </c>
    </row>
    <row r="11891" spans="1:5" x14ac:dyDescent="0.55000000000000004">
      <c r="A11891">
        <v>8</v>
      </c>
      <c r="B11891">
        <v>73000</v>
      </c>
      <c r="C11891" s="6">
        <v>44228</v>
      </c>
      <c r="D11891">
        <v>-457.15</v>
      </c>
      <c r="E11891" t="str">
        <f>INDEX(LedgerMapping[[#All],[Area]],MATCH(Transactions[[#This Row],[Sub Ledger]],LedgerMapping[[#All],[Sub Ledger]],0))</f>
        <v>Income Statement</v>
      </c>
    </row>
    <row r="11892" spans="1:5" x14ac:dyDescent="0.55000000000000004">
      <c r="A11892">
        <v>8</v>
      </c>
      <c r="B11892">
        <v>73000</v>
      </c>
      <c r="C11892" s="6">
        <v>44256</v>
      </c>
      <c r="D11892">
        <v>-482.91</v>
      </c>
      <c r="E11892" t="str">
        <f>INDEX(LedgerMapping[[#All],[Area]],MATCH(Transactions[[#This Row],[Sub Ledger]],LedgerMapping[[#All],[Sub Ledger]],0))</f>
        <v>Income Statement</v>
      </c>
    </row>
    <row r="11893" spans="1:5" x14ac:dyDescent="0.55000000000000004">
      <c r="A11893">
        <v>8</v>
      </c>
      <c r="B11893">
        <v>73000</v>
      </c>
      <c r="C11893" s="6">
        <v>44287</v>
      </c>
      <c r="D11893">
        <v>-399.57</v>
      </c>
      <c r="E11893" t="str">
        <f>INDEX(LedgerMapping[[#All],[Area]],MATCH(Transactions[[#This Row],[Sub Ledger]],LedgerMapping[[#All],[Sub Ledger]],0))</f>
        <v>Income Statement</v>
      </c>
    </row>
    <row r="11894" spans="1:5" x14ac:dyDescent="0.55000000000000004">
      <c r="A11894">
        <v>8</v>
      </c>
      <c r="B11894">
        <v>73000</v>
      </c>
      <c r="C11894" s="6">
        <v>44317</v>
      </c>
      <c r="D11894">
        <v>-355.63</v>
      </c>
      <c r="E11894" t="str">
        <f>INDEX(LedgerMapping[[#All],[Area]],MATCH(Transactions[[#This Row],[Sub Ledger]],LedgerMapping[[#All],[Sub Ledger]],0))</f>
        <v>Income Statement</v>
      </c>
    </row>
    <row r="11895" spans="1:5" x14ac:dyDescent="0.55000000000000004">
      <c r="A11895">
        <v>8</v>
      </c>
      <c r="B11895">
        <v>73000</v>
      </c>
      <c r="C11895" s="6">
        <v>44348</v>
      </c>
      <c r="D11895">
        <v>-399.57</v>
      </c>
      <c r="E11895" t="str">
        <f>INDEX(LedgerMapping[[#All],[Area]],MATCH(Transactions[[#This Row],[Sub Ledger]],LedgerMapping[[#All],[Sub Ledger]],0))</f>
        <v>Income Statement</v>
      </c>
    </row>
    <row r="11896" spans="1:5" x14ac:dyDescent="0.55000000000000004">
      <c r="A11896">
        <v>8</v>
      </c>
      <c r="B11896">
        <v>73000</v>
      </c>
      <c r="C11896" s="6">
        <v>44378</v>
      </c>
      <c r="D11896">
        <v>-399.57</v>
      </c>
      <c r="E11896" t="str">
        <f>INDEX(LedgerMapping[[#All],[Area]],MATCH(Transactions[[#This Row],[Sub Ledger]],LedgerMapping[[#All],[Sub Ledger]],0))</f>
        <v>Income Statement</v>
      </c>
    </row>
    <row r="11897" spans="1:5" x14ac:dyDescent="0.55000000000000004">
      <c r="A11897">
        <v>8</v>
      </c>
      <c r="B11897">
        <v>73000</v>
      </c>
      <c r="C11897" s="6">
        <v>44409</v>
      </c>
      <c r="D11897">
        <v>-520.79</v>
      </c>
      <c r="E11897" t="str">
        <f>INDEX(LedgerMapping[[#All],[Area]],MATCH(Transactions[[#This Row],[Sub Ledger]],LedgerMapping[[#All],[Sub Ledger]],0))</f>
        <v>Income Statement</v>
      </c>
    </row>
    <row r="11898" spans="1:5" x14ac:dyDescent="0.55000000000000004">
      <c r="A11898">
        <v>8</v>
      </c>
      <c r="B11898">
        <v>73000</v>
      </c>
      <c r="C11898" s="6">
        <v>44440</v>
      </c>
      <c r="D11898">
        <v>-428.36</v>
      </c>
      <c r="E11898" t="str">
        <f>INDEX(LedgerMapping[[#All],[Area]],MATCH(Transactions[[#This Row],[Sub Ledger]],LedgerMapping[[#All],[Sub Ledger]],0))</f>
        <v>Income Statement</v>
      </c>
    </row>
    <row r="11899" spans="1:5" x14ac:dyDescent="0.55000000000000004">
      <c r="A11899">
        <v>8</v>
      </c>
      <c r="B11899">
        <v>73000</v>
      </c>
      <c r="C11899" s="6">
        <v>44470</v>
      </c>
      <c r="D11899">
        <v>-449.57</v>
      </c>
      <c r="E11899" t="str">
        <f>INDEX(LedgerMapping[[#All],[Area]],MATCH(Transactions[[#This Row],[Sub Ledger]],LedgerMapping[[#All],[Sub Ledger]],0))</f>
        <v>Income Statement</v>
      </c>
    </row>
    <row r="11900" spans="1:5" x14ac:dyDescent="0.55000000000000004">
      <c r="A11900">
        <v>8</v>
      </c>
      <c r="B11900">
        <v>73000</v>
      </c>
      <c r="C11900" s="6">
        <v>44501</v>
      </c>
      <c r="D11900">
        <v>-582.91</v>
      </c>
      <c r="E11900" t="str">
        <f>INDEX(LedgerMapping[[#All],[Area]],MATCH(Transactions[[#This Row],[Sub Ledger]],LedgerMapping[[#All],[Sub Ledger]],0))</f>
        <v>Income Statement</v>
      </c>
    </row>
    <row r="11901" spans="1:5" x14ac:dyDescent="0.55000000000000004">
      <c r="A11901">
        <v>8</v>
      </c>
      <c r="B11901">
        <v>73000</v>
      </c>
      <c r="C11901" s="6">
        <v>44531</v>
      </c>
      <c r="D11901">
        <v>-355.63</v>
      </c>
      <c r="E11901" t="str">
        <f>INDEX(LedgerMapping[[#All],[Area]],MATCH(Transactions[[#This Row],[Sub Ledger]],LedgerMapping[[#All],[Sub Ledger]],0))</f>
        <v>Income Statement</v>
      </c>
    </row>
    <row r="11902" spans="1:5" x14ac:dyDescent="0.55000000000000004">
      <c r="A11902">
        <v>8</v>
      </c>
      <c r="B11902">
        <v>73000</v>
      </c>
      <c r="C11902" s="6">
        <v>44256</v>
      </c>
      <c r="D11902">
        <v>-308.40159999999997</v>
      </c>
      <c r="E11902" t="str">
        <f>INDEX(LedgerMapping[[#All],[Area]],MATCH(Transactions[[#This Row],[Sub Ledger]],LedgerMapping[[#All],[Sub Ledger]],0))</f>
        <v>Income Statement</v>
      </c>
    </row>
    <row r="11903" spans="1:5" x14ac:dyDescent="0.55000000000000004">
      <c r="A11903">
        <v>8</v>
      </c>
      <c r="B11903">
        <v>73000</v>
      </c>
      <c r="C11903" s="6">
        <v>44256</v>
      </c>
      <c r="D11903">
        <v>-956.20920000000001</v>
      </c>
      <c r="E11903" t="str">
        <f>INDEX(LedgerMapping[[#All],[Area]],MATCH(Transactions[[#This Row],[Sub Ledger]],LedgerMapping[[#All],[Sub Ledger]],0))</f>
        <v>Income Statement</v>
      </c>
    </row>
    <row r="11904" spans="1:5" x14ac:dyDescent="0.55000000000000004">
      <c r="A11904">
        <v>8</v>
      </c>
      <c r="B11904">
        <v>73000</v>
      </c>
      <c r="C11904" s="6">
        <v>44256</v>
      </c>
      <c r="D11904">
        <v>-475.43599999999998</v>
      </c>
      <c r="E11904" t="str">
        <f>INDEX(LedgerMapping[[#All],[Area]],MATCH(Transactions[[#This Row],[Sub Ledger]],LedgerMapping[[#All],[Sub Ledger]],0))</f>
        <v>Income Statement</v>
      </c>
    </row>
    <row r="11905" spans="1:5" x14ac:dyDescent="0.55000000000000004">
      <c r="A11905">
        <v>8</v>
      </c>
      <c r="B11905">
        <v>71000</v>
      </c>
      <c r="C11905" s="6">
        <v>43983</v>
      </c>
      <c r="D11905">
        <v>-49.57</v>
      </c>
      <c r="E11905" t="str">
        <f>INDEX(LedgerMapping[[#All],[Area]],MATCH(Transactions[[#This Row],[Sub Ledger]],LedgerMapping[[#All],[Sub Ledger]],0))</f>
        <v>Income Statement</v>
      </c>
    </row>
    <row r="11906" spans="1:5" x14ac:dyDescent="0.55000000000000004">
      <c r="A11906">
        <v>8</v>
      </c>
      <c r="B11906">
        <v>71000</v>
      </c>
      <c r="C11906" s="6">
        <v>44013</v>
      </c>
      <c r="D11906">
        <v>-119.27</v>
      </c>
      <c r="E11906" t="str">
        <f>INDEX(LedgerMapping[[#All],[Area]],MATCH(Transactions[[#This Row],[Sub Ledger]],LedgerMapping[[#All],[Sub Ledger]],0))</f>
        <v>Income Statement</v>
      </c>
    </row>
    <row r="11907" spans="1:5" x14ac:dyDescent="0.55000000000000004">
      <c r="A11907">
        <v>8</v>
      </c>
      <c r="B11907">
        <v>71000</v>
      </c>
      <c r="C11907" s="6">
        <v>44044</v>
      </c>
      <c r="D11907">
        <v>-49.57</v>
      </c>
      <c r="E11907" t="str">
        <f>INDEX(LedgerMapping[[#All],[Area]],MATCH(Transactions[[#This Row],[Sub Ledger]],LedgerMapping[[#All],[Sub Ledger]],0))</f>
        <v>Income Statement</v>
      </c>
    </row>
    <row r="11908" spans="1:5" x14ac:dyDescent="0.55000000000000004">
      <c r="A11908">
        <v>8</v>
      </c>
      <c r="B11908">
        <v>71000</v>
      </c>
      <c r="C11908" s="6">
        <v>44075</v>
      </c>
      <c r="D11908">
        <v>-48.05</v>
      </c>
      <c r="E11908" t="str">
        <f>INDEX(LedgerMapping[[#All],[Area]],MATCH(Transactions[[#This Row],[Sub Ledger]],LedgerMapping[[#All],[Sub Ledger]],0))</f>
        <v>Income Statement</v>
      </c>
    </row>
    <row r="11909" spans="1:5" x14ac:dyDescent="0.55000000000000004">
      <c r="A11909">
        <v>8</v>
      </c>
      <c r="B11909">
        <v>71000</v>
      </c>
      <c r="C11909" s="6">
        <v>44105</v>
      </c>
      <c r="D11909">
        <v>-88.96</v>
      </c>
      <c r="E11909" t="str">
        <f>INDEX(LedgerMapping[[#All],[Area]],MATCH(Transactions[[#This Row],[Sub Ledger]],LedgerMapping[[#All],[Sub Ledger]],0))</f>
        <v>Income Statement</v>
      </c>
    </row>
    <row r="11910" spans="1:5" x14ac:dyDescent="0.55000000000000004">
      <c r="A11910">
        <v>8</v>
      </c>
      <c r="B11910">
        <v>71000</v>
      </c>
      <c r="C11910" s="6">
        <v>44136</v>
      </c>
      <c r="D11910">
        <v>-70.78</v>
      </c>
      <c r="E11910" t="str">
        <f>INDEX(LedgerMapping[[#All],[Area]],MATCH(Transactions[[#This Row],[Sub Ledger]],LedgerMapping[[#All],[Sub Ledger]],0))</f>
        <v>Income Statement</v>
      </c>
    </row>
    <row r="11911" spans="1:5" x14ac:dyDescent="0.55000000000000004">
      <c r="A11911">
        <v>8</v>
      </c>
      <c r="B11911">
        <v>71000</v>
      </c>
      <c r="C11911" s="6">
        <v>44166</v>
      </c>
      <c r="D11911">
        <v>-69.260000000000005</v>
      </c>
      <c r="E11911" t="str">
        <f>INDEX(LedgerMapping[[#All],[Area]],MATCH(Transactions[[#This Row],[Sub Ledger]],LedgerMapping[[#All],[Sub Ledger]],0))</f>
        <v>Income Statement</v>
      </c>
    </row>
    <row r="11912" spans="1:5" x14ac:dyDescent="0.55000000000000004">
      <c r="A11912">
        <v>8</v>
      </c>
      <c r="B11912">
        <v>71000</v>
      </c>
      <c r="C11912" s="6">
        <v>44197</v>
      </c>
      <c r="D11912">
        <v>-123.81</v>
      </c>
      <c r="E11912" t="str">
        <f>INDEX(LedgerMapping[[#All],[Area]],MATCH(Transactions[[#This Row],[Sub Ledger]],LedgerMapping[[#All],[Sub Ledger]],0))</f>
        <v>Income Statement</v>
      </c>
    </row>
    <row r="11913" spans="1:5" x14ac:dyDescent="0.55000000000000004">
      <c r="A11913">
        <v>8</v>
      </c>
      <c r="B11913">
        <v>71000</v>
      </c>
      <c r="C11913" s="6">
        <v>44228</v>
      </c>
      <c r="D11913">
        <v>-60.17</v>
      </c>
      <c r="E11913" t="str">
        <f>INDEX(LedgerMapping[[#All],[Area]],MATCH(Transactions[[#This Row],[Sub Ledger]],LedgerMapping[[#All],[Sub Ledger]],0))</f>
        <v>Income Statement</v>
      </c>
    </row>
    <row r="11914" spans="1:5" x14ac:dyDescent="0.55000000000000004">
      <c r="A11914">
        <v>8</v>
      </c>
      <c r="B11914">
        <v>71000</v>
      </c>
      <c r="C11914" s="6">
        <v>44256</v>
      </c>
      <c r="D11914">
        <v>-138.96</v>
      </c>
      <c r="E11914" t="str">
        <f>INDEX(LedgerMapping[[#All],[Area]],MATCH(Transactions[[#This Row],[Sub Ledger]],LedgerMapping[[#All],[Sub Ledger]],0))</f>
        <v>Income Statement</v>
      </c>
    </row>
    <row r="11915" spans="1:5" x14ac:dyDescent="0.55000000000000004">
      <c r="A11915">
        <v>8</v>
      </c>
      <c r="B11915">
        <v>71000</v>
      </c>
      <c r="C11915" s="6">
        <v>44287</v>
      </c>
      <c r="D11915">
        <v>-123.81</v>
      </c>
      <c r="E11915" t="str">
        <f>INDEX(LedgerMapping[[#All],[Area]],MATCH(Transactions[[#This Row],[Sub Ledger]],LedgerMapping[[#All],[Sub Ledger]],0))</f>
        <v>Income Statement</v>
      </c>
    </row>
    <row r="11916" spans="1:5" x14ac:dyDescent="0.55000000000000004">
      <c r="A11916">
        <v>8</v>
      </c>
      <c r="B11916">
        <v>71000</v>
      </c>
      <c r="C11916" s="6">
        <v>44317</v>
      </c>
      <c r="D11916">
        <v>-141.99</v>
      </c>
      <c r="E11916" t="str">
        <f>INDEX(LedgerMapping[[#All],[Area]],MATCH(Transactions[[#This Row],[Sub Ledger]],LedgerMapping[[#All],[Sub Ledger]],0))</f>
        <v>Income Statement</v>
      </c>
    </row>
    <row r="11917" spans="1:5" x14ac:dyDescent="0.55000000000000004">
      <c r="A11917">
        <v>8</v>
      </c>
      <c r="B11917">
        <v>71000</v>
      </c>
      <c r="C11917" s="6">
        <v>44348</v>
      </c>
      <c r="D11917">
        <v>-110.17</v>
      </c>
      <c r="E11917" t="str">
        <f>INDEX(LedgerMapping[[#All],[Area]],MATCH(Transactions[[#This Row],[Sub Ledger]],LedgerMapping[[#All],[Sub Ledger]],0))</f>
        <v>Income Statement</v>
      </c>
    </row>
    <row r="11918" spans="1:5" x14ac:dyDescent="0.55000000000000004">
      <c r="A11918">
        <v>8</v>
      </c>
      <c r="B11918">
        <v>71000</v>
      </c>
      <c r="C11918" s="6">
        <v>44378</v>
      </c>
      <c r="D11918">
        <v>-79.87</v>
      </c>
      <c r="E11918" t="str">
        <f>INDEX(LedgerMapping[[#All],[Area]],MATCH(Transactions[[#This Row],[Sub Ledger]],LedgerMapping[[#All],[Sub Ledger]],0))</f>
        <v>Income Statement</v>
      </c>
    </row>
    <row r="11919" spans="1:5" x14ac:dyDescent="0.55000000000000004">
      <c r="A11919">
        <v>8</v>
      </c>
      <c r="B11919">
        <v>71000</v>
      </c>
      <c r="C11919" s="6">
        <v>44409</v>
      </c>
      <c r="D11919">
        <v>-82.9</v>
      </c>
      <c r="E11919" t="str">
        <f>INDEX(LedgerMapping[[#All],[Area]],MATCH(Transactions[[#This Row],[Sub Ledger]],LedgerMapping[[#All],[Sub Ledger]],0))</f>
        <v>Income Statement</v>
      </c>
    </row>
    <row r="11920" spans="1:5" x14ac:dyDescent="0.55000000000000004">
      <c r="A11920">
        <v>8</v>
      </c>
      <c r="B11920">
        <v>71000</v>
      </c>
      <c r="C11920" s="6">
        <v>44440</v>
      </c>
      <c r="D11920">
        <v>-79.87</v>
      </c>
      <c r="E11920" t="str">
        <f>INDEX(LedgerMapping[[#All],[Area]],MATCH(Transactions[[#This Row],[Sub Ledger]],LedgerMapping[[#All],[Sub Ledger]],0))</f>
        <v>Income Statement</v>
      </c>
    </row>
    <row r="11921" spans="1:5" x14ac:dyDescent="0.55000000000000004">
      <c r="A11921">
        <v>8</v>
      </c>
      <c r="B11921">
        <v>71000</v>
      </c>
      <c r="C11921" s="6">
        <v>44470</v>
      </c>
      <c r="D11921">
        <v>-123.81</v>
      </c>
      <c r="E11921" t="str">
        <f>INDEX(LedgerMapping[[#All],[Area]],MATCH(Transactions[[#This Row],[Sub Ledger]],LedgerMapping[[#All],[Sub Ledger]],0))</f>
        <v>Income Statement</v>
      </c>
    </row>
    <row r="11922" spans="1:5" x14ac:dyDescent="0.55000000000000004">
      <c r="A11922">
        <v>8</v>
      </c>
      <c r="B11922">
        <v>71000</v>
      </c>
      <c r="C11922" s="6">
        <v>44501</v>
      </c>
      <c r="D11922">
        <v>-158.66</v>
      </c>
      <c r="E11922" t="str">
        <f>INDEX(LedgerMapping[[#All],[Area]],MATCH(Transactions[[#This Row],[Sub Ledger]],LedgerMapping[[#All],[Sub Ledger]],0))</f>
        <v>Income Statement</v>
      </c>
    </row>
    <row r="11923" spans="1:5" x14ac:dyDescent="0.55000000000000004">
      <c r="A11923">
        <v>8</v>
      </c>
      <c r="B11923">
        <v>71000</v>
      </c>
      <c r="C11923" s="6">
        <v>44531</v>
      </c>
      <c r="D11923">
        <v>-95.02</v>
      </c>
      <c r="E11923" t="str">
        <f>INDEX(LedgerMapping[[#All],[Area]],MATCH(Transactions[[#This Row],[Sub Ledger]],LedgerMapping[[#All],[Sub Ledger]],0))</f>
        <v>Income Statement</v>
      </c>
    </row>
    <row r="11924" spans="1:5" x14ac:dyDescent="0.55000000000000004">
      <c r="A11924">
        <v>8</v>
      </c>
      <c r="B11924">
        <v>71000</v>
      </c>
      <c r="C11924" s="6">
        <v>43466</v>
      </c>
      <c r="D11924">
        <v>-49.57</v>
      </c>
      <c r="E11924" t="str">
        <f>INDEX(LedgerMapping[[#All],[Area]],MATCH(Transactions[[#This Row],[Sub Ledger]],LedgerMapping[[#All],[Sub Ledger]],0))</f>
        <v>Income Statement</v>
      </c>
    </row>
    <row r="11925" spans="1:5" x14ac:dyDescent="0.55000000000000004">
      <c r="A11925">
        <v>8</v>
      </c>
      <c r="B11925">
        <v>71000</v>
      </c>
      <c r="C11925" s="6">
        <v>43497</v>
      </c>
      <c r="D11925">
        <v>-31.38</v>
      </c>
      <c r="E11925" t="str">
        <f>INDEX(LedgerMapping[[#All],[Area]],MATCH(Transactions[[#This Row],[Sub Ledger]],LedgerMapping[[#All],[Sub Ledger]],0))</f>
        <v>Income Statement</v>
      </c>
    </row>
    <row r="11926" spans="1:5" x14ac:dyDescent="0.55000000000000004">
      <c r="A11926">
        <v>8</v>
      </c>
      <c r="B11926">
        <v>71000</v>
      </c>
      <c r="C11926" s="6">
        <v>43525</v>
      </c>
      <c r="D11926">
        <v>-43.51</v>
      </c>
      <c r="E11926" t="str">
        <f>INDEX(LedgerMapping[[#All],[Area]],MATCH(Transactions[[#This Row],[Sub Ledger]],LedgerMapping[[#All],[Sub Ledger]],0))</f>
        <v>Income Statement</v>
      </c>
    </row>
    <row r="11927" spans="1:5" x14ac:dyDescent="0.55000000000000004">
      <c r="A11927">
        <v>8</v>
      </c>
      <c r="B11927">
        <v>71000</v>
      </c>
      <c r="C11927" s="6">
        <v>43556</v>
      </c>
      <c r="D11927">
        <v>-38.96</v>
      </c>
      <c r="E11927" t="str">
        <f>INDEX(LedgerMapping[[#All],[Area]],MATCH(Transactions[[#This Row],[Sub Ledger]],LedgerMapping[[#All],[Sub Ledger]],0))</f>
        <v>Income Statement</v>
      </c>
    </row>
    <row r="11928" spans="1:5" x14ac:dyDescent="0.55000000000000004">
      <c r="A11928">
        <v>8</v>
      </c>
      <c r="B11928">
        <v>71000</v>
      </c>
      <c r="C11928" s="6">
        <v>43586</v>
      </c>
      <c r="D11928">
        <v>-43.51</v>
      </c>
      <c r="E11928" t="str">
        <f>INDEX(LedgerMapping[[#All],[Area]],MATCH(Transactions[[#This Row],[Sub Ledger]],LedgerMapping[[#All],[Sub Ledger]],0))</f>
        <v>Income Statement</v>
      </c>
    </row>
    <row r="11929" spans="1:5" x14ac:dyDescent="0.55000000000000004">
      <c r="A11929">
        <v>8</v>
      </c>
      <c r="B11929">
        <v>71000</v>
      </c>
      <c r="C11929" s="6">
        <v>43617</v>
      </c>
      <c r="D11929">
        <v>-49.57</v>
      </c>
      <c r="E11929" t="str">
        <f>INDEX(LedgerMapping[[#All],[Area]],MATCH(Transactions[[#This Row],[Sub Ledger]],LedgerMapping[[#All],[Sub Ledger]],0))</f>
        <v>Income Statement</v>
      </c>
    </row>
    <row r="11930" spans="1:5" x14ac:dyDescent="0.55000000000000004">
      <c r="A11930">
        <v>8</v>
      </c>
      <c r="B11930">
        <v>71000</v>
      </c>
      <c r="C11930" s="6">
        <v>43647</v>
      </c>
      <c r="D11930">
        <v>-28.35</v>
      </c>
      <c r="E11930" t="str">
        <f>INDEX(LedgerMapping[[#All],[Area]],MATCH(Transactions[[#This Row],[Sub Ledger]],LedgerMapping[[#All],[Sub Ledger]],0))</f>
        <v>Income Statement</v>
      </c>
    </row>
    <row r="11931" spans="1:5" x14ac:dyDescent="0.55000000000000004">
      <c r="A11931">
        <v>8</v>
      </c>
      <c r="B11931">
        <v>71000</v>
      </c>
      <c r="C11931" s="6">
        <v>43678</v>
      </c>
      <c r="D11931">
        <v>-23.81</v>
      </c>
      <c r="E11931" t="str">
        <f>INDEX(LedgerMapping[[#All],[Area]],MATCH(Transactions[[#This Row],[Sub Ledger]],LedgerMapping[[#All],[Sub Ledger]],0))</f>
        <v>Income Statement</v>
      </c>
    </row>
    <row r="11932" spans="1:5" x14ac:dyDescent="0.55000000000000004">
      <c r="A11932">
        <v>8</v>
      </c>
      <c r="B11932">
        <v>71000</v>
      </c>
      <c r="C11932" s="6">
        <v>43709</v>
      </c>
      <c r="D11932">
        <v>-38.96</v>
      </c>
      <c r="E11932" t="str">
        <f>INDEX(LedgerMapping[[#All],[Area]],MATCH(Transactions[[#This Row],[Sub Ledger]],LedgerMapping[[#All],[Sub Ledger]],0))</f>
        <v>Income Statement</v>
      </c>
    </row>
    <row r="11933" spans="1:5" x14ac:dyDescent="0.55000000000000004">
      <c r="A11933">
        <v>8</v>
      </c>
      <c r="B11933">
        <v>71000</v>
      </c>
      <c r="C11933" s="6">
        <v>43739</v>
      </c>
      <c r="D11933">
        <v>-40.479999999999997</v>
      </c>
      <c r="E11933" t="str">
        <f>INDEX(LedgerMapping[[#All],[Area]],MATCH(Transactions[[#This Row],[Sub Ledger]],LedgerMapping[[#All],[Sub Ledger]],0))</f>
        <v>Income Statement</v>
      </c>
    </row>
    <row r="11934" spans="1:5" x14ac:dyDescent="0.55000000000000004">
      <c r="A11934">
        <v>8</v>
      </c>
      <c r="B11934">
        <v>71000</v>
      </c>
      <c r="C11934" s="6">
        <v>43770</v>
      </c>
      <c r="D11934">
        <v>-48.05</v>
      </c>
      <c r="E11934" t="str">
        <f>INDEX(LedgerMapping[[#All],[Area]],MATCH(Transactions[[#This Row],[Sub Ledger]],LedgerMapping[[#All],[Sub Ledger]],0))</f>
        <v>Income Statement</v>
      </c>
    </row>
    <row r="11935" spans="1:5" x14ac:dyDescent="0.55000000000000004">
      <c r="A11935">
        <v>8</v>
      </c>
      <c r="B11935">
        <v>71000</v>
      </c>
      <c r="C11935" s="6">
        <v>43800</v>
      </c>
      <c r="D11935">
        <v>-60.17</v>
      </c>
      <c r="E11935" t="str">
        <f>INDEX(LedgerMapping[[#All],[Area]],MATCH(Transactions[[#This Row],[Sub Ledger]],LedgerMapping[[#All],[Sub Ledger]],0))</f>
        <v>Income Statement</v>
      </c>
    </row>
    <row r="11936" spans="1:5" x14ac:dyDescent="0.55000000000000004">
      <c r="A11936">
        <v>8</v>
      </c>
      <c r="B11936">
        <v>71000</v>
      </c>
      <c r="C11936" s="6">
        <v>43831</v>
      </c>
      <c r="D11936">
        <v>-88.96</v>
      </c>
      <c r="E11936" t="str">
        <f>INDEX(LedgerMapping[[#All],[Area]],MATCH(Transactions[[#This Row],[Sub Ledger]],LedgerMapping[[#All],[Sub Ledger]],0))</f>
        <v>Income Statement</v>
      </c>
    </row>
    <row r="11937" spans="1:5" x14ac:dyDescent="0.55000000000000004">
      <c r="A11937">
        <v>8</v>
      </c>
      <c r="B11937">
        <v>71000</v>
      </c>
      <c r="C11937" s="6">
        <v>43862</v>
      </c>
      <c r="D11937">
        <v>-79.87</v>
      </c>
      <c r="E11937" t="str">
        <f>INDEX(LedgerMapping[[#All],[Area]],MATCH(Transactions[[#This Row],[Sub Ledger]],LedgerMapping[[#All],[Sub Ledger]],0))</f>
        <v>Income Statement</v>
      </c>
    </row>
    <row r="11938" spans="1:5" x14ac:dyDescent="0.55000000000000004">
      <c r="A11938">
        <v>8</v>
      </c>
      <c r="B11938">
        <v>71000</v>
      </c>
      <c r="C11938" s="6">
        <v>43891</v>
      </c>
      <c r="D11938">
        <v>-82.9</v>
      </c>
      <c r="E11938" t="str">
        <f>INDEX(LedgerMapping[[#All],[Area]],MATCH(Transactions[[#This Row],[Sub Ledger]],LedgerMapping[[#All],[Sub Ledger]],0))</f>
        <v>Income Statement</v>
      </c>
    </row>
    <row r="11939" spans="1:5" x14ac:dyDescent="0.55000000000000004">
      <c r="A11939">
        <v>8</v>
      </c>
      <c r="B11939">
        <v>71000</v>
      </c>
      <c r="C11939" s="6">
        <v>43922</v>
      </c>
      <c r="D11939">
        <v>-69.260000000000005</v>
      </c>
      <c r="E11939" t="str">
        <f>INDEX(LedgerMapping[[#All],[Area]],MATCH(Transactions[[#This Row],[Sub Ledger]],LedgerMapping[[#All],[Sub Ledger]],0))</f>
        <v>Income Statement</v>
      </c>
    </row>
    <row r="11940" spans="1:5" x14ac:dyDescent="0.55000000000000004">
      <c r="A11940">
        <v>8</v>
      </c>
      <c r="B11940">
        <v>71000</v>
      </c>
      <c r="C11940" s="6">
        <v>43952</v>
      </c>
      <c r="D11940">
        <v>-82.9</v>
      </c>
      <c r="E11940" t="str">
        <f>INDEX(LedgerMapping[[#All],[Area]],MATCH(Transactions[[#This Row],[Sub Ledger]],LedgerMapping[[#All],[Sub Ledger]],0))</f>
        <v>Income Statement</v>
      </c>
    </row>
    <row r="11941" spans="1:5" x14ac:dyDescent="0.55000000000000004">
      <c r="A11941">
        <v>8</v>
      </c>
      <c r="B11941">
        <v>71000</v>
      </c>
      <c r="C11941" s="6">
        <v>43466</v>
      </c>
      <c r="D11941">
        <v>-110.17</v>
      </c>
      <c r="E11941" t="str">
        <f>INDEX(LedgerMapping[[#All],[Area]],MATCH(Transactions[[#This Row],[Sub Ledger]],LedgerMapping[[#All],[Sub Ledger]],0))</f>
        <v>Income Statement</v>
      </c>
    </row>
    <row r="11942" spans="1:5" x14ac:dyDescent="0.55000000000000004">
      <c r="A11942">
        <v>8</v>
      </c>
      <c r="B11942">
        <v>71000</v>
      </c>
      <c r="C11942" s="6">
        <v>43497</v>
      </c>
      <c r="D11942">
        <v>-85.93</v>
      </c>
      <c r="E11942" t="str">
        <f>INDEX(LedgerMapping[[#All],[Area]],MATCH(Transactions[[#This Row],[Sub Ledger]],LedgerMapping[[#All],[Sub Ledger]],0))</f>
        <v>Income Statement</v>
      </c>
    </row>
    <row r="11943" spans="1:5" x14ac:dyDescent="0.55000000000000004">
      <c r="A11943">
        <v>8</v>
      </c>
      <c r="B11943">
        <v>71000</v>
      </c>
      <c r="C11943" s="6">
        <v>43525</v>
      </c>
      <c r="D11943">
        <v>-122.3</v>
      </c>
      <c r="E11943" t="str">
        <f>INDEX(LedgerMapping[[#All],[Area]],MATCH(Transactions[[#This Row],[Sub Ledger]],LedgerMapping[[#All],[Sub Ledger]],0))</f>
        <v>Income Statement</v>
      </c>
    </row>
    <row r="11944" spans="1:5" x14ac:dyDescent="0.55000000000000004">
      <c r="A11944">
        <v>8</v>
      </c>
      <c r="B11944">
        <v>71000</v>
      </c>
      <c r="C11944" s="6">
        <v>43556</v>
      </c>
      <c r="D11944">
        <v>-75.319999999999993</v>
      </c>
      <c r="E11944" t="str">
        <f>INDEX(LedgerMapping[[#All],[Area]],MATCH(Transactions[[#This Row],[Sub Ledger]],LedgerMapping[[#All],[Sub Ledger]],0))</f>
        <v>Income Statement</v>
      </c>
    </row>
    <row r="11945" spans="1:5" x14ac:dyDescent="0.55000000000000004">
      <c r="A11945">
        <v>8</v>
      </c>
      <c r="B11945">
        <v>71000</v>
      </c>
      <c r="C11945" s="6">
        <v>43586</v>
      </c>
      <c r="D11945">
        <v>-96.54</v>
      </c>
      <c r="E11945" t="str">
        <f>INDEX(LedgerMapping[[#All],[Area]],MATCH(Transactions[[#This Row],[Sub Ledger]],LedgerMapping[[#All],[Sub Ledger]],0))</f>
        <v>Income Statement</v>
      </c>
    </row>
    <row r="11946" spans="1:5" x14ac:dyDescent="0.55000000000000004">
      <c r="A11946">
        <v>8</v>
      </c>
      <c r="B11946">
        <v>71000</v>
      </c>
      <c r="C11946" s="6">
        <v>43617</v>
      </c>
      <c r="D11946">
        <v>-137.44999999999999</v>
      </c>
      <c r="E11946" t="str">
        <f>INDEX(LedgerMapping[[#All],[Area]],MATCH(Transactions[[#This Row],[Sub Ledger]],LedgerMapping[[#All],[Sub Ledger]],0))</f>
        <v>Income Statement</v>
      </c>
    </row>
    <row r="11947" spans="1:5" x14ac:dyDescent="0.55000000000000004">
      <c r="A11947">
        <v>8</v>
      </c>
      <c r="B11947">
        <v>71000</v>
      </c>
      <c r="C11947" s="6">
        <v>43647</v>
      </c>
      <c r="D11947">
        <v>-107.14</v>
      </c>
      <c r="E11947" t="str">
        <f>INDEX(LedgerMapping[[#All],[Area]],MATCH(Transactions[[#This Row],[Sub Ledger]],LedgerMapping[[#All],[Sub Ledger]],0))</f>
        <v>Income Statement</v>
      </c>
    </row>
    <row r="11948" spans="1:5" x14ac:dyDescent="0.55000000000000004">
      <c r="A11948">
        <v>8</v>
      </c>
      <c r="B11948">
        <v>71000</v>
      </c>
      <c r="C11948" s="6">
        <v>43678</v>
      </c>
      <c r="D11948">
        <v>-64.72</v>
      </c>
      <c r="E11948" t="str">
        <f>INDEX(LedgerMapping[[#All],[Area]],MATCH(Transactions[[#This Row],[Sub Ledger]],LedgerMapping[[#All],[Sub Ledger]],0))</f>
        <v>Income Statement</v>
      </c>
    </row>
    <row r="11949" spans="1:5" x14ac:dyDescent="0.55000000000000004">
      <c r="A11949">
        <v>8</v>
      </c>
      <c r="B11949">
        <v>71000</v>
      </c>
      <c r="C11949" s="6">
        <v>43709</v>
      </c>
      <c r="D11949">
        <v>-82.9</v>
      </c>
      <c r="E11949" t="str">
        <f>INDEX(LedgerMapping[[#All],[Area]],MATCH(Transactions[[#This Row],[Sub Ledger]],LedgerMapping[[#All],[Sub Ledger]],0))</f>
        <v>Income Statement</v>
      </c>
    </row>
    <row r="11950" spans="1:5" x14ac:dyDescent="0.55000000000000004">
      <c r="A11950">
        <v>8</v>
      </c>
      <c r="B11950">
        <v>71000</v>
      </c>
      <c r="C11950" s="6">
        <v>43739</v>
      </c>
      <c r="D11950">
        <v>-141.99</v>
      </c>
      <c r="E11950" t="str">
        <f>INDEX(LedgerMapping[[#All],[Area]],MATCH(Transactions[[#This Row],[Sub Ledger]],LedgerMapping[[#All],[Sub Ledger]],0))</f>
        <v>Income Statement</v>
      </c>
    </row>
    <row r="11951" spans="1:5" x14ac:dyDescent="0.55000000000000004">
      <c r="A11951">
        <v>8</v>
      </c>
      <c r="B11951">
        <v>71000</v>
      </c>
      <c r="C11951" s="6">
        <v>43770</v>
      </c>
      <c r="D11951">
        <v>-79.87</v>
      </c>
      <c r="E11951" t="str">
        <f>INDEX(LedgerMapping[[#All],[Area]],MATCH(Transactions[[#This Row],[Sub Ledger]],LedgerMapping[[#All],[Sub Ledger]],0))</f>
        <v>Income Statement</v>
      </c>
    </row>
    <row r="11952" spans="1:5" x14ac:dyDescent="0.55000000000000004">
      <c r="A11952">
        <v>8</v>
      </c>
      <c r="B11952">
        <v>71000</v>
      </c>
      <c r="C11952" s="6">
        <v>43800</v>
      </c>
      <c r="D11952">
        <v>-107.14</v>
      </c>
      <c r="E11952" t="str">
        <f>INDEX(LedgerMapping[[#All],[Area]],MATCH(Transactions[[#This Row],[Sub Ledger]],LedgerMapping[[#All],[Sub Ledger]],0))</f>
        <v>Income Statement</v>
      </c>
    </row>
    <row r="11953" spans="1:5" x14ac:dyDescent="0.55000000000000004">
      <c r="A11953">
        <v>8</v>
      </c>
      <c r="B11953">
        <v>71000</v>
      </c>
      <c r="C11953" s="6">
        <v>43831</v>
      </c>
      <c r="D11953">
        <v>-107.14</v>
      </c>
      <c r="E11953" t="str">
        <f>INDEX(LedgerMapping[[#All],[Area]],MATCH(Transactions[[#This Row],[Sub Ledger]],LedgerMapping[[#All],[Sub Ledger]],0))</f>
        <v>Income Statement</v>
      </c>
    </row>
    <row r="11954" spans="1:5" x14ac:dyDescent="0.55000000000000004">
      <c r="A11954">
        <v>8</v>
      </c>
      <c r="B11954">
        <v>71000</v>
      </c>
      <c r="C11954" s="6">
        <v>43862</v>
      </c>
      <c r="D11954">
        <v>-108.66</v>
      </c>
      <c r="E11954" t="str">
        <f>INDEX(LedgerMapping[[#All],[Area]],MATCH(Transactions[[#This Row],[Sub Ledger]],LedgerMapping[[#All],[Sub Ledger]],0))</f>
        <v>Income Statement</v>
      </c>
    </row>
    <row r="11955" spans="1:5" x14ac:dyDescent="0.55000000000000004">
      <c r="A11955">
        <v>8</v>
      </c>
      <c r="B11955">
        <v>71000</v>
      </c>
      <c r="C11955" s="6">
        <v>43891</v>
      </c>
      <c r="D11955">
        <v>-160.18</v>
      </c>
      <c r="E11955" t="str">
        <f>INDEX(LedgerMapping[[#All],[Area]],MATCH(Transactions[[#This Row],[Sub Ledger]],LedgerMapping[[#All],[Sub Ledger]],0))</f>
        <v>Income Statement</v>
      </c>
    </row>
    <row r="11956" spans="1:5" x14ac:dyDescent="0.55000000000000004">
      <c r="A11956">
        <v>8</v>
      </c>
      <c r="B11956">
        <v>71000</v>
      </c>
      <c r="C11956" s="6">
        <v>43922</v>
      </c>
      <c r="D11956">
        <v>-99.57</v>
      </c>
      <c r="E11956" t="str">
        <f>INDEX(LedgerMapping[[#All],[Area]],MATCH(Transactions[[#This Row],[Sub Ledger]],LedgerMapping[[#All],[Sub Ledger]],0))</f>
        <v>Income Statement</v>
      </c>
    </row>
    <row r="11957" spans="1:5" x14ac:dyDescent="0.55000000000000004">
      <c r="A11957">
        <v>8</v>
      </c>
      <c r="B11957">
        <v>71000</v>
      </c>
      <c r="C11957" s="6">
        <v>43952</v>
      </c>
      <c r="D11957">
        <v>-88.96</v>
      </c>
      <c r="E11957" t="str">
        <f>INDEX(LedgerMapping[[#All],[Area]],MATCH(Transactions[[#This Row],[Sub Ledger]],LedgerMapping[[#All],[Sub Ledger]],0))</f>
        <v>Income Statement</v>
      </c>
    </row>
    <row r="11958" spans="1:5" x14ac:dyDescent="0.55000000000000004">
      <c r="A11958">
        <v>8</v>
      </c>
      <c r="B11958">
        <v>71000</v>
      </c>
      <c r="C11958" s="6">
        <v>43983</v>
      </c>
      <c r="D11958">
        <v>-173.81</v>
      </c>
      <c r="E11958" t="str">
        <f>INDEX(LedgerMapping[[#All],[Area]],MATCH(Transactions[[#This Row],[Sub Ledger]],LedgerMapping[[#All],[Sub Ledger]],0))</f>
        <v>Income Statement</v>
      </c>
    </row>
    <row r="11959" spans="1:5" x14ac:dyDescent="0.55000000000000004">
      <c r="A11959">
        <v>8</v>
      </c>
      <c r="B11959">
        <v>71000</v>
      </c>
      <c r="C11959" s="6">
        <v>44013</v>
      </c>
      <c r="D11959">
        <v>-158.66</v>
      </c>
      <c r="E11959" t="str">
        <f>INDEX(LedgerMapping[[#All],[Area]],MATCH(Transactions[[#This Row],[Sub Ledger]],LedgerMapping[[#All],[Sub Ledger]],0))</f>
        <v>Income Statement</v>
      </c>
    </row>
    <row r="11960" spans="1:5" x14ac:dyDescent="0.55000000000000004">
      <c r="A11960">
        <v>8</v>
      </c>
      <c r="B11960">
        <v>71000</v>
      </c>
      <c r="C11960" s="6">
        <v>44044</v>
      </c>
      <c r="D11960">
        <v>-195.02</v>
      </c>
      <c r="E11960" t="str">
        <f>INDEX(LedgerMapping[[#All],[Area]],MATCH(Transactions[[#This Row],[Sub Ledger]],LedgerMapping[[#All],[Sub Ledger]],0))</f>
        <v>Income Statement</v>
      </c>
    </row>
    <row r="11961" spans="1:5" x14ac:dyDescent="0.55000000000000004">
      <c r="A11961">
        <v>8</v>
      </c>
      <c r="B11961">
        <v>71000</v>
      </c>
      <c r="C11961" s="6">
        <v>44075</v>
      </c>
      <c r="D11961">
        <v>-141.99</v>
      </c>
      <c r="E11961" t="str">
        <f>INDEX(LedgerMapping[[#All],[Area]],MATCH(Transactions[[#This Row],[Sub Ledger]],LedgerMapping[[#All],[Sub Ledger]],0))</f>
        <v>Income Statement</v>
      </c>
    </row>
    <row r="11962" spans="1:5" x14ac:dyDescent="0.55000000000000004">
      <c r="A11962">
        <v>8</v>
      </c>
      <c r="B11962">
        <v>71000</v>
      </c>
      <c r="C11962" s="6">
        <v>44105</v>
      </c>
      <c r="D11962">
        <v>-107.14</v>
      </c>
      <c r="E11962" t="str">
        <f>INDEX(LedgerMapping[[#All],[Area]],MATCH(Transactions[[#This Row],[Sub Ledger]],LedgerMapping[[#All],[Sub Ledger]],0))</f>
        <v>Income Statement</v>
      </c>
    </row>
    <row r="11963" spans="1:5" x14ac:dyDescent="0.55000000000000004">
      <c r="A11963">
        <v>8</v>
      </c>
      <c r="B11963">
        <v>71000</v>
      </c>
      <c r="C11963" s="6">
        <v>44136</v>
      </c>
      <c r="D11963">
        <v>-160.18</v>
      </c>
      <c r="E11963" t="str">
        <f>INDEX(LedgerMapping[[#All],[Area]],MATCH(Transactions[[#This Row],[Sub Ledger]],LedgerMapping[[#All],[Sub Ledger]],0))</f>
        <v>Income Statement</v>
      </c>
    </row>
    <row r="11964" spans="1:5" x14ac:dyDescent="0.55000000000000004">
      <c r="A11964">
        <v>8</v>
      </c>
      <c r="B11964">
        <v>71000</v>
      </c>
      <c r="C11964" s="6">
        <v>44166</v>
      </c>
      <c r="D11964">
        <v>-108.66</v>
      </c>
      <c r="E11964" t="str">
        <f>INDEX(LedgerMapping[[#All],[Area]],MATCH(Transactions[[#This Row],[Sub Ledger]],LedgerMapping[[#All],[Sub Ledger]],0))</f>
        <v>Income Statement</v>
      </c>
    </row>
    <row r="11965" spans="1:5" x14ac:dyDescent="0.55000000000000004">
      <c r="A11965">
        <v>8</v>
      </c>
      <c r="B11965">
        <v>71000</v>
      </c>
      <c r="C11965" s="6">
        <v>44197</v>
      </c>
      <c r="D11965">
        <v>-166.24</v>
      </c>
      <c r="E11965" t="str">
        <f>INDEX(LedgerMapping[[#All],[Area]],MATCH(Transactions[[#This Row],[Sub Ledger]],LedgerMapping[[#All],[Sub Ledger]],0))</f>
        <v>Income Statement</v>
      </c>
    </row>
    <row r="11966" spans="1:5" x14ac:dyDescent="0.55000000000000004">
      <c r="A11966">
        <v>8</v>
      </c>
      <c r="B11966">
        <v>71000</v>
      </c>
      <c r="C11966" s="6">
        <v>44228</v>
      </c>
      <c r="D11966">
        <v>-220.78</v>
      </c>
      <c r="E11966" t="str">
        <f>INDEX(LedgerMapping[[#All],[Area]],MATCH(Transactions[[#This Row],[Sub Ledger]],LedgerMapping[[#All],[Sub Ledger]],0))</f>
        <v>Income Statement</v>
      </c>
    </row>
    <row r="11967" spans="1:5" x14ac:dyDescent="0.55000000000000004">
      <c r="A11967">
        <v>8</v>
      </c>
      <c r="B11967">
        <v>71000</v>
      </c>
      <c r="C11967" s="6">
        <v>44256</v>
      </c>
      <c r="D11967">
        <v>-148.05000000000001</v>
      </c>
      <c r="E11967" t="str">
        <f>INDEX(LedgerMapping[[#All],[Area]],MATCH(Transactions[[#This Row],[Sub Ledger]],LedgerMapping[[#All],[Sub Ledger]],0))</f>
        <v>Income Statement</v>
      </c>
    </row>
    <row r="11968" spans="1:5" x14ac:dyDescent="0.55000000000000004">
      <c r="A11968">
        <v>8</v>
      </c>
      <c r="B11968">
        <v>71000</v>
      </c>
      <c r="C11968" s="6">
        <v>44287</v>
      </c>
      <c r="D11968">
        <v>-205.63</v>
      </c>
      <c r="E11968" t="str">
        <f>INDEX(LedgerMapping[[#All],[Area]],MATCH(Transactions[[#This Row],[Sub Ledger]],LedgerMapping[[#All],[Sub Ledger]],0))</f>
        <v>Income Statement</v>
      </c>
    </row>
    <row r="11969" spans="1:5" x14ac:dyDescent="0.55000000000000004">
      <c r="A11969">
        <v>8</v>
      </c>
      <c r="B11969">
        <v>71000</v>
      </c>
      <c r="C11969" s="6">
        <v>44317</v>
      </c>
      <c r="D11969">
        <v>-296.54000000000002</v>
      </c>
      <c r="E11969" t="str">
        <f>INDEX(LedgerMapping[[#All],[Area]],MATCH(Transactions[[#This Row],[Sub Ledger]],LedgerMapping[[#All],[Sub Ledger]],0))</f>
        <v>Income Statement</v>
      </c>
    </row>
    <row r="11970" spans="1:5" x14ac:dyDescent="0.55000000000000004">
      <c r="A11970">
        <v>8</v>
      </c>
      <c r="B11970">
        <v>71000</v>
      </c>
      <c r="C11970" s="6">
        <v>44348</v>
      </c>
      <c r="D11970">
        <v>-220.78</v>
      </c>
      <c r="E11970" t="str">
        <f>INDEX(LedgerMapping[[#All],[Area]],MATCH(Transactions[[#This Row],[Sub Ledger]],LedgerMapping[[#All],[Sub Ledger]],0))</f>
        <v>Income Statement</v>
      </c>
    </row>
    <row r="11971" spans="1:5" x14ac:dyDescent="0.55000000000000004">
      <c r="A11971">
        <v>8</v>
      </c>
      <c r="B11971">
        <v>71000</v>
      </c>
      <c r="C11971" s="6">
        <v>44378</v>
      </c>
      <c r="D11971">
        <v>-220.78</v>
      </c>
      <c r="E11971" t="str">
        <f>INDEX(LedgerMapping[[#All],[Area]],MATCH(Transactions[[#This Row],[Sub Ledger]],LedgerMapping[[#All],[Sub Ledger]],0))</f>
        <v>Income Statement</v>
      </c>
    </row>
    <row r="11972" spans="1:5" x14ac:dyDescent="0.55000000000000004">
      <c r="A11972">
        <v>8</v>
      </c>
      <c r="B11972">
        <v>71000</v>
      </c>
      <c r="C11972" s="6">
        <v>44409</v>
      </c>
      <c r="D11972">
        <v>-128.36000000000001</v>
      </c>
      <c r="E11972" t="str">
        <f>INDEX(LedgerMapping[[#All],[Area]],MATCH(Transactions[[#This Row],[Sub Ledger]],LedgerMapping[[#All],[Sub Ledger]],0))</f>
        <v>Income Statement</v>
      </c>
    </row>
    <row r="11973" spans="1:5" x14ac:dyDescent="0.55000000000000004">
      <c r="A11973">
        <v>8</v>
      </c>
      <c r="B11973">
        <v>71000</v>
      </c>
      <c r="C11973" s="6">
        <v>44440</v>
      </c>
      <c r="D11973">
        <v>-205.63</v>
      </c>
      <c r="E11973" t="str">
        <f>INDEX(LedgerMapping[[#All],[Area]],MATCH(Transactions[[#This Row],[Sub Ledger]],LedgerMapping[[#All],[Sub Ledger]],0))</f>
        <v>Income Statement</v>
      </c>
    </row>
    <row r="11974" spans="1:5" x14ac:dyDescent="0.55000000000000004">
      <c r="A11974">
        <v>8</v>
      </c>
      <c r="B11974">
        <v>71000</v>
      </c>
      <c r="C11974" s="6">
        <v>44470</v>
      </c>
      <c r="D11974">
        <v>-248.06</v>
      </c>
      <c r="E11974" t="str">
        <f>INDEX(LedgerMapping[[#All],[Area]],MATCH(Transactions[[#This Row],[Sub Ledger]],LedgerMapping[[#All],[Sub Ledger]],0))</f>
        <v>Income Statement</v>
      </c>
    </row>
    <row r="11975" spans="1:5" x14ac:dyDescent="0.55000000000000004">
      <c r="A11975">
        <v>8</v>
      </c>
      <c r="B11975">
        <v>71000</v>
      </c>
      <c r="C11975" s="6">
        <v>44501</v>
      </c>
      <c r="D11975">
        <v>-166.24</v>
      </c>
      <c r="E11975" t="str">
        <f>INDEX(LedgerMapping[[#All],[Area]],MATCH(Transactions[[#This Row],[Sub Ledger]],LedgerMapping[[#All],[Sub Ledger]],0))</f>
        <v>Income Statement</v>
      </c>
    </row>
    <row r="11976" spans="1:5" x14ac:dyDescent="0.55000000000000004">
      <c r="A11976">
        <v>8</v>
      </c>
      <c r="B11976">
        <v>71000</v>
      </c>
      <c r="C11976" s="6">
        <v>44531</v>
      </c>
      <c r="D11976">
        <v>-179.87</v>
      </c>
      <c r="E11976" t="str">
        <f>INDEX(LedgerMapping[[#All],[Area]],MATCH(Transactions[[#This Row],[Sub Ledger]],LedgerMapping[[#All],[Sub Ledger]],0))</f>
        <v>Income Statement</v>
      </c>
    </row>
    <row r="11977" spans="1:5" x14ac:dyDescent="0.55000000000000004">
      <c r="A11977">
        <v>8</v>
      </c>
      <c r="B11977">
        <v>71000</v>
      </c>
      <c r="C11977" s="6">
        <v>43466</v>
      </c>
      <c r="D11977">
        <v>-37.450000000000003</v>
      </c>
      <c r="E11977" t="str">
        <f>INDEX(LedgerMapping[[#All],[Area]],MATCH(Transactions[[#This Row],[Sub Ledger]],LedgerMapping[[#All],[Sub Ledger]],0))</f>
        <v>Income Statement</v>
      </c>
    </row>
    <row r="11978" spans="1:5" x14ac:dyDescent="0.55000000000000004">
      <c r="A11978">
        <v>8</v>
      </c>
      <c r="B11978">
        <v>71000</v>
      </c>
      <c r="C11978" s="6">
        <v>43497</v>
      </c>
      <c r="D11978">
        <v>-49.57</v>
      </c>
      <c r="E11978" t="str">
        <f>INDEX(LedgerMapping[[#All],[Area]],MATCH(Transactions[[#This Row],[Sub Ledger]],LedgerMapping[[#All],[Sub Ledger]],0))</f>
        <v>Income Statement</v>
      </c>
    </row>
    <row r="11979" spans="1:5" x14ac:dyDescent="0.55000000000000004">
      <c r="A11979">
        <v>8</v>
      </c>
      <c r="B11979">
        <v>71000</v>
      </c>
      <c r="C11979" s="6">
        <v>43525</v>
      </c>
      <c r="D11979">
        <v>-41.99</v>
      </c>
      <c r="E11979" t="str">
        <f>INDEX(LedgerMapping[[#All],[Area]],MATCH(Transactions[[#This Row],[Sub Ledger]],LedgerMapping[[#All],[Sub Ledger]],0))</f>
        <v>Income Statement</v>
      </c>
    </row>
    <row r="11980" spans="1:5" x14ac:dyDescent="0.55000000000000004">
      <c r="A11980">
        <v>8</v>
      </c>
      <c r="B11980">
        <v>71000</v>
      </c>
      <c r="C11980" s="6">
        <v>43556</v>
      </c>
      <c r="D11980">
        <v>-54.11</v>
      </c>
      <c r="E11980" t="str">
        <f>INDEX(LedgerMapping[[#All],[Area]],MATCH(Transactions[[#This Row],[Sub Ledger]],LedgerMapping[[#All],[Sub Ledger]],0))</f>
        <v>Income Statement</v>
      </c>
    </row>
    <row r="11981" spans="1:5" x14ac:dyDescent="0.55000000000000004">
      <c r="A11981">
        <v>8</v>
      </c>
      <c r="B11981">
        <v>71000</v>
      </c>
      <c r="C11981" s="6">
        <v>43586</v>
      </c>
      <c r="D11981">
        <v>-38.96</v>
      </c>
      <c r="E11981" t="str">
        <f>INDEX(LedgerMapping[[#All],[Area]],MATCH(Transactions[[#This Row],[Sub Ledger]],LedgerMapping[[#All],[Sub Ledger]],0))</f>
        <v>Income Statement</v>
      </c>
    </row>
    <row r="11982" spans="1:5" x14ac:dyDescent="0.55000000000000004">
      <c r="A11982">
        <v>8</v>
      </c>
      <c r="B11982">
        <v>71000</v>
      </c>
      <c r="C11982" s="6">
        <v>43617</v>
      </c>
      <c r="D11982">
        <v>-37.450000000000003</v>
      </c>
      <c r="E11982" t="str">
        <f>INDEX(LedgerMapping[[#All],[Area]],MATCH(Transactions[[#This Row],[Sub Ledger]],LedgerMapping[[#All],[Sub Ledger]],0))</f>
        <v>Income Statement</v>
      </c>
    </row>
    <row r="11983" spans="1:5" x14ac:dyDescent="0.55000000000000004">
      <c r="A11983">
        <v>8</v>
      </c>
      <c r="B11983">
        <v>71000</v>
      </c>
      <c r="C11983" s="6">
        <v>43647</v>
      </c>
      <c r="D11983">
        <v>-23.81</v>
      </c>
      <c r="E11983" t="str">
        <f>INDEX(LedgerMapping[[#All],[Area]],MATCH(Transactions[[#This Row],[Sub Ledger]],LedgerMapping[[#All],[Sub Ledger]],0))</f>
        <v>Income Statement</v>
      </c>
    </row>
    <row r="11984" spans="1:5" x14ac:dyDescent="0.55000000000000004">
      <c r="A11984">
        <v>8</v>
      </c>
      <c r="B11984">
        <v>71000</v>
      </c>
      <c r="C11984" s="6">
        <v>43678</v>
      </c>
      <c r="D11984">
        <v>-61.69</v>
      </c>
      <c r="E11984" t="str">
        <f>INDEX(LedgerMapping[[#All],[Area]],MATCH(Transactions[[#This Row],[Sub Ledger]],LedgerMapping[[#All],[Sub Ledger]],0))</f>
        <v>Income Statement</v>
      </c>
    </row>
    <row r="11985" spans="1:5" x14ac:dyDescent="0.55000000000000004">
      <c r="A11985">
        <v>8</v>
      </c>
      <c r="B11985">
        <v>71000</v>
      </c>
      <c r="C11985" s="6">
        <v>43709</v>
      </c>
      <c r="D11985">
        <v>-54.11</v>
      </c>
      <c r="E11985" t="str">
        <f>INDEX(LedgerMapping[[#All],[Area]],MATCH(Transactions[[#This Row],[Sub Ledger]],LedgerMapping[[#All],[Sub Ledger]],0))</f>
        <v>Income Statement</v>
      </c>
    </row>
    <row r="11986" spans="1:5" x14ac:dyDescent="0.55000000000000004">
      <c r="A11986">
        <v>8</v>
      </c>
      <c r="B11986">
        <v>71000</v>
      </c>
      <c r="C11986" s="6">
        <v>43739</v>
      </c>
      <c r="D11986">
        <v>-48.05</v>
      </c>
      <c r="E11986" t="str">
        <f>INDEX(LedgerMapping[[#All],[Area]],MATCH(Transactions[[#This Row],[Sub Ledger]],LedgerMapping[[#All],[Sub Ledger]],0))</f>
        <v>Income Statement</v>
      </c>
    </row>
    <row r="11987" spans="1:5" x14ac:dyDescent="0.55000000000000004">
      <c r="A11987">
        <v>8</v>
      </c>
      <c r="B11987">
        <v>71000</v>
      </c>
      <c r="C11987" s="6">
        <v>43770</v>
      </c>
      <c r="D11987">
        <v>-54.11</v>
      </c>
      <c r="E11987" t="str">
        <f>INDEX(LedgerMapping[[#All],[Area]],MATCH(Transactions[[#This Row],[Sub Ledger]],LedgerMapping[[#All],[Sub Ledger]],0))</f>
        <v>Income Statement</v>
      </c>
    </row>
    <row r="11988" spans="1:5" x14ac:dyDescent="0.55000000000000004">
      <c r="A11988">
        <v>8</v>
      </c>
      <c r="B11988">
        <v>71000</v>
      </c>
      <c r="C11988" s="6">
        <v>43800</v>
      </c>
      <c r="D11988">
        <v>-55.63</v>
      </c>
      <c r="E11988" t="str">
        <f>INDEX(LedgerMapping[[#All],[Area]],MATCH(Transactions[[#This Row],[Sub Ledger]],LedgerMapping[[#All],[Sub Ledger]],0))</f>
        <v>Income Statement</v>
      </c>
    </row>
    <row r="11989" spans="1:5" x14ac:dyDescent="0.55000000000000004">
      <c r="A11989">
        <v>8</v>
      </c>
      <c r="B11989">
        <v>71000</v>
      </c>
      <c r="C11989" s="6">
        <v>43831</v>
      </c>
      <c r="D11989">
        <v>-79.87</v>
      </c>
      <c r="E11989" t="str">
        <f>INDEX(LedgerMapping[[#All],[Area]],MATCH(Transactions[[#This Row],[Sub Ledger]],LedgerMapping[[#All],[Sub Ledger]],0))</f>
        <v>Income Statement</v>
      </c>
    </row>
    <row r="11990" spans="1:5" x14ac:dyDescent="0.55000000000000004">
      <c r="A11990">
        <v>8</v>
      </c>
      <c r="B11990">
        <v>71000</v>
      </c>
      <c r="C11990" s="6">
        <v>43862</v>
      </c>
      <c r="D11990">
        <v>-55.63</v>
      </c>
      <c r="E11990" t="str">
        <f>INDEX(LedgerMapping[[#All],[Area]],MATCH(Transactions[[#This Row],[Sub Ledger]],LedgerMapping[[#All],[Sub Ledger]],0))</f>
        <v>Income Statement</v>
      </c>
    </row>
    <row r="11991" spans="1:5" x14ac:dyDescent="0.55000000000000004">
      <c r="A11991">
        <v>8</v>
      </c>
      <c r="B11991">
        <v>71000</v>
      </c>
      <c r="C11991" s="6">
        <v>43891</v>
      </c>
      <c r="D11991">
        <v>-99.57</v>
      </c>
      <c r="E11991" t="str">
        <f>INDEX(LedgerMapping[[#All],[Area]],MATCH(Transactions[[#This Row],[Sub Ledger]],LedgerMapping[[#All],[Sub Ledger]],0))</f>
        <v>Income Statement</v>
      </c>
    </row>
    <row r="11992" spans="1:5" x14ac:dyDescent="0.55000000000000004">
      <c r="A11992">
        <v>8</v>
      </c>
      <c r="B11992">
        <v>71000</v>
      </c>
      <c r="C11992" s="6">
        <v>43922</v>
      </c>
      <c r="D11992">
        <v>-55.63</v>
      </c>
      <c r="E11992" t="str">
        <f>INDEX(LedgerMapping[[#All],[Area]],MATCH(Transactions[[#This Row],[Sub Ledger]],LedgerMapping[[#All],[Sub Ledger]],0))</f>
        <v>Income Statement</v>
      </c>
    </row>
    <row r="11993" spans="1:5" x14ac:dyDescent="0.55000000000000004">
      <c r="A11993">
        <v>8</v>
      </c>
      <c r="B11993">
        <v>71000</v>
      </c>
      <c r="C11993" s="6">
        <v>43952</v>
      </c>
      <c r="D11993">
        <v>-70.78</v>
      </c>
      <c r="E11993" t="str">
        <f>INDEX(LedgerMapping[[#All],[Area]],MATCH(Transactions[[#This Row],[Sub Ledger]],LedgerMapping[[#All],[Sub Ledger]],0))</f>
        <v>Income Statement</v>
      </c>
    </row>
    <row r="11994" spans="1:5" x14ac:dyDescent="0.55000000000000004">
      <c r="A11994">
        <v>8</v>
      </c>
      <c r="B11994">
        <v>71000</v>
      </c>
      <c r="C11994" s="6">
        <v>43983</v>
      </c>
      <c r="D11994">
        <v>-95.02</v>
      </c>
      <c r="E11994" t="str">
        <f>INDEX(LedgerMapping[[#All],[Area]],MATCH(Transactions[[#This Row],[Sub Ledger]],LedgerMapping[[#All],[Sub Ledger]],0))</f>
        <v>Income Statement</v>
      </c>
    </row>
    <row r="11995" spans="1:5" x14ac:dyDescent="0.55000000000000004">
      <c r="A11995">
        <v>8</v>
      </c>
      <c r="B11995">
        <v>71000</v>
      </c>
      <c r="C11995" s="6">
        <v>44013</v>
      </c>
      <c r="D11995">
        <v>-107.14</v>
      </c>
      <c r="E11995" t="str">
        <f>INDEX(LedgerMapping[[#All],[Area]],MATCH(Transactions[[#This Row],[Sub Ledger]],LedgerMapping[[#All],[Sub Ledger]],0))</f>
        <v>Income Statement</v>
      </c>
    </row>
    <row r="11996" spans="1:5" x14ac:dyDescent="0.55000000000000004">
      <c r="A11996">
        <v>8</v>
      </c>
      <c r="B11996">
        <v>71000</v>
      </c>
      <c r="C11996" s="6">
        <v>44044</v>
      </c>
      <c r="D11996">
        <v>-79.87</v>
      </c>
      <c r="E11996" t="str">
        <f>INDEX(LedgerMapping[[#All],[Area]],MATCH(Transactions[[#This Row],[Sub Ledger]],LedgerMapping[[#All],[Sub Ledger]],0))</f>
        <v>Income Statement</v>
      </c>
    </row>
    <row r="11997" spans="1:5" x14ac:dyDescent="0.55000000000000004">
      <c r="A11997">
        <v>8</v>
      </c>
      <c r="B11997">
        <v>71000</v>
      </c>
      <c r="C11997" s="6">
        <v>44075</v>
      </c>
      <c r="D11997">
        <v>-88.96</v>
      </c>
      <c r="E11997" t="str">
        <f>INDEX(LedgerMapping[[#All],[Area]],MATCH(Transactions[[#This Row],[Sub Ledger]],LedgerMapping[[#All],[Sub Ledger]],0))</f>
        <v>Income Statement</v>
      </c>
    </row>
    <row r="11998" spans="1:5" x14ac:dyDescent="0.55000000000000004">
      <c r="A11998">
        <v>8</v>
      </c>
      <c r="B11998">
        <v>71000</v>
      </c>
      <c r="C11998" s="6">
        <v>44105</v>
      </c>
      <c r="D11998">
        <v>-70.78</v>
      </c>
      <c r="E11998" t="str">
        <f>INDEX(LedgerMapping[[#All],[Area]],MATCH(Transactions[[#This Row],[Sub Ledger]],LedgerMapping[[#All],[Sub Ledger]],0))</f>
        <v>Income Statement</v>
      </c>
    </row>
    <row r="11999" spans="1:5" x14ac:dyDescent="0.55000000000000004">
      <c r="A11999">
        <v>8</v>
      </c>
      <c r="B11999">
        <v>71000</v>
      </c>
      <c r="C11999" s="6">
        <v>44136</v>
      </c>
      <c r="D11999">
        <v>-99.57</v>
      </c>
      <c r="E11999" t="str">
        <f>INDEX(LedgerMapping[[#All],[Area]],MATCH(Transactions[[#This Row],[Sub Ledger]],LedgerMapping[[#All],[Sub Ledger]],0))</f>
        <v>Income Statement</v>
      </c>
    </row>
    <row r="12000" spans="1:5" x14ac:dyDescent="0.55000000000000004">
      <c r="A12000">
        <v>8</v>
      </c>
      <c r="B12000">
        <v>71000</v>
      </c>
      <c r="C12000" s="6">
        <v>44166</v>
      </c>
      <c r="D12000">
        <v>-69.260000000000005</v>
      </c>
      <c r="E12000" t="str">
        <f>INDEX(LedgerMapping[[#All],[Area]],MATCH(Transactions[[#This Row],[Sub Ledger]],LedgerMapping[[#All],[Sub Ledger]],0))</f>
        <v>Income Statement</v>
      </c>
    </row>
    <row r="12001" spans="1:5" x14ac:dyDescent="0.55000000000000004">
      <c r="A12001">
        <v>8</v>
      </c>
      <c r="B12001">
        <v>71000</v>
      </c>
      <c r="C12001" s="6">
        <v>44197</v>
      </c>
      <c r="D12001">
        <v>-82.9</v>
      </c>
      <c r="E12001" t="str">
        <f>INDEX(LedgerMapping[[#All],[Area]],MATCH(Transactions[[#This Row],[Sub Ledger]],LedgerMapping[[#All],[Sub Ledger]],0))</f>
        <v>Income Statement</v>
      </c>
    </row>
    <row r="12002" spans="1:5" x14ac:dyDescent="0.55000000000000004">
      <c r="A12002">
        <v>8</v>
      </c>
      <c r="B12002">
        <v>71000</v>
      </c>
      <c r="C12002" s="6">
        <v>44228</v>
      </c>
      <c r="D12002">
        <v>-95.02</v>
      </c>
      <c r="E12002" t="str">
        <f>INDEX(LedgerMapping[[#All],[Area]],MATCH(Transactions[[#This Row],[Sub Ledger]],LedgerMapping[[#All],[Sub Ledger]],0))</f>
        <v>Income Statement</v>
      </c>
    </row>
    <row r="12003" spans="1:5" x14ac:dyDescent="0.55000000000000004">
      <c r="A12003">
        <v>8</v>
      </c>
      <c r="B12003">
        <v>71000</v>
      </c>
      <c r="C12003" s="6">
        <v>44256</v>
      </c>
      <c r="D12003">
        <v>-110.17</v>
      </c>
      <c r="E12003" t="str">
        <f>INDEX(LedgerMapping[[#All],[Area]],MATCH(Transactions[[#This Row],[Sub Ledger]],LedgerMapping[[#All],[Sub Ledger]],0))</f>
        <v>Income Statement</v>
      </c>
    </row>
    <row r="12004" spans="1:5" x14ac:dyDescent="0.55000000000000004">
      <c r="A12004">
        <v>8</v>
      </c>
      <c r="B12004">
        <v>71000</v>
      </c>
      <c r="C12004" s="6">
        <v>44287</v>
      </c>
      <c r="D12004">
        <v>-82.9</v>
      </c>
      <c r="E12004" t="str">
        <f>INDEX(LedgerMapping[[#All],[Area]],MATCH(Transactions[[#This Row],[Sub Ledger]],LedgerMapping[[#All],[Sub Ledger]],0))</f>
        <v>Income Statement</v>
      </c>
    </row>
    <row r="12005" spans="1:5" x14ac:dyDescent="0.55000000000000004">
      <c r="A12005">
        <v>8</v>
      </c>
      <c r="B12005">
        <v>71000</v>
      </c>
      <c r="C12005" s="6">
        <v>44317</v>
      </c>
      <c r="D12005">
        <v>-70.78</v>
      </c>
      <c r="E12005" t="str">
        <f>INDEX(LedgerMapping[[#All],[Area]],MATCH(Transactions[[#This Row],[Sub Ledger]],LedgerMapping[[#All],[Sub Ledger]],0))</f>
        <v>Income Statement</v>
      </c>
    </row>
    <row r="12006" spans="1:5" x14ac:dyDescent="0.55000000000000004">
      <c r="A12006">
        <v>8</v>
      </c>
      <c r="B12006">
        <v>71000</v>
      </c>
      <c r="C12006" s="6">
        <v>44348</v>
      </c>
      <c r="D12006">
        <v>-82.9</v>
      </c>
      <c r="E12006" t="str">
        <f>INDEX(LedgerMapping[[#All],[Area]],MATCH(Transactions[[#This Row],[Sub Ledger]],LedgerMapping[[#All],[Sub Ledger]],0))</f>
        <v>Income Statement</v>
      </c>
    </row>
    <row r="12007" spans="1:5" x14ac:dyDescent="0.55000000000000004">
      <c r="A12007">
        <v>8</v>
      </c>
      <c r="B12007">
        <v>71000</v>
      </c>
      <c r="C12007" s="6">
        <v>44378</v>
      </c>
      <c r="D12007">
        <v>-82.9</v>
      </c>
      <c r="E12007" t="str">
        <f>INDEX(LedgerMapping[[#All],[Area]],MATCH(Transactions[[#This Row],[Sub Ledger]],LedgerMapping[[#All],[Sub Ledger]],0))</f>
        <v>Income Statement</v>
      </c>
    </row>
    <row r="12008" spans="1:5" x14ac:dyDescent="0.55000000000000004">
      <c r="A12008">
        <v>8</v>
      </c>
      <c r="B12008">
        <v>71000</v>
      </c>
      <c r="C12008" s="6">
        <v>44409</v>
      </c>
      <c r="D12008">
        <v>-126.84</v>
      </c>
      <c r="E12008" t="str">
        <f>INDEX(LedgerMapping[[#All],[Area]],MATCH(Transactions[[#This Row],[Sub Ledger]],LedgerMapping[[#All],[Sub Ledger]],0))</f>
        <v>Income Statement</v>
      </c>
    </row>
    <row r="12009" spans="1:5" x14ac:dyDescent="0.55000000000000004">
      <c r="A12009">
        <v>8</v>
      </c>
      <c r="B12009">
        <v>71000</v>
      </c>
      <c r="C12009" s="6">
        <v>44440</v>
      </c>
      <c r="D12009">
        <v>-96.54</v>
      </c>
      <c r="E12009" t="str">
        <f>INDEX(LedgerMapping[[#All],[Area]],MATCH(Transactions[[#This Row],[Sub Ledger]],LedgerMapping[[#All],[Sub Ledger]],0))</f>
        <v>Income Statement</v>
      </c>
    </row>
    <row r="12010" spans="1:5" x14ac:dyDescent="0.55000000000000004">
      <c r="A12010">
        <v>8</v>
      </c>
      <c r="B12010">
        <v>71000</v>
      </c>
      <c r="C12010" s="6">
        <v>44470</v>
      </c>
      <c r="D12010">
        <v>-107.14</v>
      </c>
      <c r="E12010" t="str">
        <f>INDEX(LedgerMapping[[#All],[Area]],MATCH(Transactions[[#This Row],[Sub Ledger]],LedgerMapping[[#All],[Sub Ledger]],0))</f>
        <v>Income Statement</v>
      </c>
    </row>
    <row r="12011" spans="1:5" x14ac:dyDescent="0.55000000000000004">
      <c r="A12011">
        <v>8</v>
      </c>
      <c r="B12011">
        <v>71000</v>
      </c>
      <c r="C12011" s="6">
        <v>44501</v>
      </c>
      <c r="D12011">
        <v>-141.99</v>
      </c>
      <c r="E12011" t="str">
        <f>INDEX(LedgerMapping[[#All],[Area]],MATCH(Transactions[[#This Row],[Sub Ledger]],LedgerMapping[[#All],[Sub Ledger]],0))</f>
        <v>Income Statement</v>
      </c>
    </row>
    <row r="12012" spans="1:5" x14ac:dyDescent="0.55000000000000004">
      <c r="A12012">
        <v>8</v>
      </c>
      <c r="B12012">
        <v>71000</v>
      </c>
      <c r="C12012" s="6">
        <v>44531</v>
      </c>
      <c r="D12012">
        <v>-82.9</v>
      </c>
      <c r="E12012" t="str">
        <f>INDEX(LedgerMapping[[#All],[Area]],MATCH(Transactions[[#This Row],[Sub Ledger]],LedgerMapping[[#All],[Sub Ledger]],0))</f>
        <v>Income Statement</v>
      </c>
    </row>
    <row r="12013" spans="1:5" x14ac:dyDescent="0.55000000000000004">
      <c r="A12013">
        <v>8</v>
      </c>
      <c r="B12013">
        <v>71000</v>
      </c>
      <c r="C12013" s="6">
        <v>44256</v>
      </c>
      <c r="D12013">
        <v>-58.364899999999999</v>
      </c>
      <c r="E12013" t="str">
        <f>INDEX(LedgerMapping[[#All],[Area]],MATCH(Transactions[[#This Row],[Sub Ledger]],LedgerMapping[[#All],[Sub Ledger]],0))</f>
        <v>Income Statement</v>
      </c>
    </row>
    <row r="12014" spans="1:5" x14ac:dyDescent="0.55000000000000004">
      <c r="A12014">
        <v>8</v>
      </c>
      <c r="B12014">
        <v>71000</v>
      </c>
      <c r="C12014" s="6">
        <v>44256</v>
      </c>
      <c r="D12014">
        <v>-231.81899999999999</v>
      </c>
      <c r="E12014" t="str">
        <f>INDEX(LedgerMapping[[#All],[Area]],MATCH(Transactions[[#This Row],[Sub Ledger]],LedgerMapping[[#All],[Sub Ledger]],0))</f>
        <v>Income Statement</v>
      </c>
    </row>
    <row r="12015" spans="1:5" x14ac:dyDescent="0.55000000000000004">
      <c r="A12015">
        <v>8</v>
      </c>
      <c r="B12015">
        <v>71000</v>
      </c>
      <c r="C12015" s="6">
        <v>44256</v>
      </c>
      <c r="D12015">
        <v>-91.219200000000001</v>
      </c>
      <c r="E12015" t="str">
        <f>INDEX(LedgerMapping[[#All],[Area]],MATCH(Transactions[[#This Row],[Sub Ledger]],LedgerMapping[[#All],[Sub Ledger]],0))</f>
        <v>Income Statement</v>
      </c>
    </row>
    <row r="12016" spans="1:5" x14ac:dyDescent="0.55000000000000004">
      <c r="A12016">
        <v>8</v>
      </c>
      <c r="B12016">
        <v>69000</v>
      </c>
      <c r="C12016" s="6">
        <v>43466</v>
      </c>
      <c r="D12016">
        <v>-25.32</v>
      </c>
      <c r="E12016" t="str">
        <f>INDEX(LedgerMapping[[#All],[Area]],MATCH(Transactions[[#This Row],[Sub Ledger]],LedgerMapping[[#All],[Sub Ledger]],0))</f>
        <v>Income Statement</v>
      </c>
    </row>
    <row r="12017" spans="1:5" x14ac:dyDescent="0.55000000000000004">
      <c r="A12017">
        <v>8</v>
      </c>
      <c r="B12017">
        <v>69000</v>
      </c>
      <c r="C12017" s="6">
        <v>43497</v>
      </c>
      <c r="D12017">
        <v>-46.54</v>
      </c>
      <c r="E12017" t="str">
        <f>INDEX(LedgerMapping[[#All],[Area]],MATCH(Transactions[[#This Row],[Sub Ledger]],LedgerMapping[[#All],[Sub Ledger]],0))</f>
        <v>Income Statement</v>
      </c>
    </row>
    <row r="12018" spans="1:5" x14ac:dyDescent="0.55000000000000004">
      <c r="A12018">
        <v>8</v>
      </c>
      <c r="B12018">
        <v>69000</v>
      </c>
      <c r="C12018" s="6">
        <v>43525</v>
      </c>
      <c r="D12018">
        <v>-31.38</v>
      </c>
      <c r="E12018" t="str">
        <f>INDEX(LedgerMapping[[#All],[Area]],MATCH(Transactions[[#This Row],[Sub Ledger]],LedgerMapping[[#All],[Sub Ledger]],0))</f>
        <v>Income Statement</v>
      </c>
    </row>
    <row r="12019" spans="1:5" x14ac:dyDescent="0.55000000000000004">
      <c r="A12019">
        <v>8</v>
      </c>
      <c r="B12019">
        <v>69000</v>
      </c>
      <c r="C12019" s="6">
        <v>43556</v>
      </c>
      <c r="D12019">
        <v>-32.9</v>
      </c>
      <c r="E12019" t="str">
        <f>INDEX(LedgerMapping[[#All],[Area]],MATCH(Transactions[[#This Row],[Sub Ledger]],LedgerMapping[[#All],[Sub Ledger]],0))</f>
        <v>Income Statement</v>
      </c>
    </row>
    <row r="12020" spans="1:5" x14ac:dyDescent="0.55000000000000004">
      <c r="A12020">
        <v>8</v>
      </c>
      <c r="B12020">
        <v>69000</v>
      </c>
      <c r="C12020" s="6">
        <v>43586</v>
      </c>
      <c r="D12020">
        <v>-25.32</v>
      </c>
      <c r="E12020" t="str">
        <f>INDEX(LedgerMapping[[#All],[Area]],MATCH(Transactions[[#This Row],[Sub Ledger]],LedgerMapping[[#All],[Sub Ledger]],0))</f>
        <v>Income Statement</v>
      </c>
    </row>
    <row r="12021" spans="1:5" x14ac:dyDescent="0.55000000000000004">
      <c r="A12021">
        <v>8</v>
      </c>
      <c r="B12021">
        <v>69000</v>
      </c>
      <c r="C12021" s="6">
        <v>43617</v>
      </c>
      <c r="D12021">
        <v>-48.05</v>
      </c>
      <c r="E12021" t="str">
        <f>INDEX(LedgerMapping[[#All],[Area]],MATCH(Transactions[[#This Row],[Sub Ledger]],LedgerMapping[[#All],[Sub Ledger]],0))</f>
        <v>Income Statement</v>
      </c>
    </row>
    <row r="12022" spans="1:5" x14ac:dyDescent="0.55000000000000004">
      <c r="A12022">
        <v>8</v>
      </c>
      <c r="B12022">
        <v>69000</v>
      </c>
      <c r="C12022" s="6">
        <v>43647</v>
      </c>
      <c r="D12022">
        <v>-32.9</v>
      </c>
      <c r="E12022" t="str">
        <f>INDEX(LedgerMapping[[#All],[Area]],MATCH(Transactions[[#This Row],[Sub Ledger]],LedgerMapping[[#All],[Sub Ledger]],0))</f>
        <v>Income Statement</v>
      </c>
    </row>
    <row r="12023" spans="1:5" x14ac:dyDescent="0.55000000000000004">
      <c r="A12023">
        <v>8</v>
      </c>
      <c r="B12023">
        <v>69000</v>
      </c>
      <c r="C12023" s="6">
        <v>43678</v>
      </c>
      <c r="D12023">
        <v>-23.81</v>
      </c>
      <c r="E12023" t="str">
        <f>INDEX(LedgerMapping[[#All],[Area]],MATCH(Transactions[[#This Row],[Sub Ledger]],LedgerMapping[[#All],[Sub Ledger]],0))</f>
        <v>Income Statement</v>
      </c>
    </row>
    <row r="12024" spans="1:5" x14ac:dyDescent="0.55000000000000004">
      <c r="A12024">
        <v>8</v>
      </c>
      <c r="B12024">
        <v>69000</v>
      </c>
      <c r="C12024" s="6">
        <v>43709</v>
      </c>
      <c r="D12024">
        <v>-35.93</v>
      </c>
      <c r="E12024" t="str">
        <f>INDEX(LedgerMapping[[#All],[Area]],MATCH(Transactions[[#This Row],[Sub Ledger]],LedgerMapping[[#All],[Sub Ledger]],0))</f>
        <v>Income Statement</v>
      </c>
    </row>
    <row r="12025" spans="1:5" x14ac:dyDescent="0.55000000000000004">
      <c r="A12025">
        <v>8</v>
      </c>
      <c r="B12025">
        <v>69000</v>
      </c>
      <c r="C12025" s="6">
        <v>43739</v>
      </c>
      <c r="D12025">
        <v>-28.35</v>
      </c>
      <c r="E12025" t="str">
        <f>INDEX(LedgerMapping[[#All],[Area]],MATCH(Transactions[[#This Row],[Sub Ledger]],LedgerMapping[[#All],[Sub Ledger]],0))</f>
        <v>Income Statement</v>
      </c>
    </row>
    <row r="12026" spans="1:5" x14ac:dyDescent="0.55000000000000004">
      <c r="A12026">
        <v>8</v>
      </c>
      <c r="B12026">
        <v>69000</v>
      </c>
      <c r="C12026" s="6">
        <v>43770</v>
      </c>
      <c r="D12026">
        <v>-31.38</v>
      </c>
      <c r="E12026" t="str">
        <f>INDEX(LedgerMapping[[#All],[Area]],MATCH(Transactions[[#This Row],[Sub Ledger]],LedgerMapping[[#All],[Sub Ledger]],0))</f>
        <v>Income Statement</v>
      </c>
    </row>
    <row r="12027" spans="1:5" x14ac:dyDescent="0.55000000000000004">
      <c r="A12027">
        <v>8</v>
      </c>
      <c r="B12027">
        <v>69000</v>
      </c>
      <c r="C12027" s="6">
        <v>43800</v>
      </c>
      <c r="D12027">
        <v>-38.96</v>
      </c>
      <c r="E12027" t="str">
        <f>INDEX(LedgerMapping[[#All],[Area]],MATCH(Transactions[[#This Row],[Sub Ledger]],LedgerMapping[[#All],[Sub Ledger]],0))</f>
        <v>Income Statement</v>
      </c>
    </row>
    <row r="12028" spans="1:5" x14ac:dyDescent="0.55000000000000004">
      <c r="A12028">
        <v>8</v>
      </c>
      <c r="B12028">
        <v>69000</v>
      </c>
      <c r="C12028" s="6">
        <v>43831</v>
      </c>
      <c r="D12028">
        <v>-60.17</v>
      </c>
      <c r="E12028" t="str">
        <f>INDEX(LedgerMapping[[#All],[Area]],MATCH(Transactions[[#This Row],[Sub Ledger]],LedgerMapping[[#All],[Sub Ledger]],0))</f>
        <v>Income Statement</v>
      </c>
    </row>
    <row r="12029" spans="1:5" x14ac:dyDescent="0.55000000000000004">
      <c r="A12029">
        <v>8</v>
      </c>
      <c r="B12029">
        <v>69000</v>
      </c>
      <c r="C12029" s="6">
        <v>43862</v>
      </c>
      <c r="D12029">
        <v>-54.11</v>
      </c>
      <c r="E12029" t="str">
        <f>INDEX(LedgerMapping[[#All],[Area]],MATCH(Transactions[[#This Row],[Sub Ledger]],LedgerMapping[[#All],[Sub Ledger]],0))</f>
        <v>Income Statement</v>
      </c>
    </row>
    <row r="12030" spans="1:5" x14ac:dyDescent="0.55000000000000004">
      <c r="A12030">
        <v>8</v>
      </c>
      <c r="B12030">
        <v>69000</v>
      </c>
      <c r="C12030" s="6">
        <v>43891</v>
      </c>
      <c r="D12030">
        <v>-57.14</v>
      </c>
      <c r="E12030" t="str">
        <f>INDEX(LedgerMapping[[#All],[Area]],MATCH(Transactions[[#This Row],[Sub Ledger]],LedgerMapping[[#All],[Sub Ledger]],0))</f>
        <v>Income Statement</v>
      </c>
    </row>
    <row r="12031" spans="1:5" x14ac:dyDescent="0.55000000000000004">
      <c r="A12031">
        <v>8</v>
      </c>
      <c r="B12031">
        <v>69000</v>
      </c>
      <c r="C12031" s="6">
        <v>43922</v>
      </c>
      <c r="D12031">
        <v>-45.02</v>
      </c>
      <c r="E12031" t="str">
        <f>INDEX(LedgerMapping[[#All],[Area]],MATCH(Transactions[[#This Row],[Sub Ledger]],LedgerMapping[[#All],[Sub Ledger]],0))</f>
        <v>Income Statement</v>
      </c>
    </row>
    <row r="12032" spans="1:5" x14ac:dyDescent="0.55000000000000004">
      <c r="A12032">
        <v>8</v>
      </c>
      <c r="B12032">
        <v>69000</v>
      </c>
      <c r="C12032" s="6">
        <v>43952</v>
      </c>
      <c r="D12032">
        <v>-55.63</v>
      </c>
      <c r="E12032" t="str">
        <f>INDEX(LedgerMapping[[#All],[Area]],MATCH(Transactions[[#This Row],[Sub Ledger]],LedgerMapping[[#All],[Sub Ledger]],0))</f>
        <v>Income Statement</v>
      </c>
    </row>
    <row r="12033" spans="1:5" x14ac:dyDescent="0.55000000000000004">
      <c r="A12033">
        <v>8</v>
      </c>
      <c r="B12033">
        <v>69000</v>
      </c>
      <c r="C12033" s="6">
        <v>43983</v>
      </c>
      <c r="D12033">
        <v>-34.42</v>
      </c>
      <c r="E12033" t="str">
        <f>INDEX(LedgerMapping[[#All],[Area]],MATCH(Transactions[[#This Row],[Sub Ledger]],LedgerMapping[[#All],[Sub Ledger]],0))</f>
        <v>Income Statement</v>
      </c>
    </row>
    <row r="12034" spans="1:5" x14ac:dyDescent="0.55000000000000004">
      <c r="A12034">
        <v>8</v>
      </c>
      <c r="B12034">
        <v>69000</v>
      </c>
      <c r="C12034" s="6">
        <v>44013</v>
      </c>
      <c r="D12034">
        <v>-79.87</v>
      </c>
      <c r="E12034" t="str">
        <f>INDEX(LedgerMapping[[#All],[Area]],MATCH(Transactions[[#This Row],[Sub Ledger]],LedgerMapping[[#All],[Sub Ledger]],0))</f>
        <v>Income Statement</v>
      </c>
    </row>
    <row r="12035" spans="1:5" x14ac:dyDescent="0.55000000000000004">
      <c r="A12035">
        <v>8</v>
      </c>
      <c r="B12035">
        <v>69000</v>
      </c>
      <c r="C12035" s="6">
        <v>44044</v>
      </c>
      <c r="D12035">
        <v>-32.9</v>
      </c>
      <c r="E12035" t="str">
        <f>INDEX(LedgerMapping[[#All],[Area]],MATCH(Transactions[[#This Row],[Sub Ledger]],LedgerMapping[[#All],[Sub Ledger]],0))</f>
        <v>Income Statement</v>
      </c>
    </row>
    <row r="12036" spans="1:5" x14ac:dyDescent="0.55000000000000004">
      <c r="A12036">
        <v>8</v>
      </c>
      <c r="B12036">
        <v>69000</v>
      </c>
      <c r="C12036" s="6">
        <v>44075</v>
      </c>
      <c r="D12036">
        <v>-32.9</v>
      </c>
      <c r="E12036" t="str">
        <f>INDEX(LedgerMapping[[#All],[Area]],MATCH(Transactions[[#This Row],[Sub Ledger]],LedgerMapping[[#All],[Sub Ledger]],0))</f>
        <v>Income Statement</v>
      </c>
    </row>
    <row r="12037" spans="1:5" x14ac:dyDescent="0.55000000000000004">
      <c r="A12037">
        <v>8</v>
      </c>
      <c r="B12037">
        <v>69000</v>
      </c>
      <c r="C12037" s="6">
        <v>44105</v>
      </c>
      <c r="D12037">
        <v>-61.69</v>
      </c>
      <c r="E12037" t="str">
        <f>INDEX(LedgerMapping[[#All],[Area]],MATCH(Transactions[[#This Row],[Sub Ledger]],LedgerMapping[[#All],[Sub Ledger]],0))</f>
        <v>Income Statement</v>
      </c>
    </row>
    <row r="12038" spans="1:5" x14ac:dyDescent="0.55000000000000004">
      <c r="A12038">
        <v>8</v>
      </c>
      <c r="B12038">
        <v>69000</v>
      </c>
      <c r="C12038" s="6">
        <v>44136</v>
      </c>
      <c r="D12038">
        <v>-51.08</v>
      </c>
      <c r="E12038" t="str">
        <f>INDEX(LedgerMapping[[#All],[Area]],MATCH(Transactions[[#This Row],[Sub Ledger]],LedgerMapping[[#All],[Sub Ledger]],0))</f>
        <v>Income Statement</v>
      </c>
    </row>
    <row r="12039" spans="1:5" x14ac:dyDescent="0.55000000000000004">
      <c r="A12039">
        <v>8</v>
      </c>
      <c r="B12039">
        <v>69000</v>
      </c>
      <c r="C12039" s="6">
        <v>44166</v>
      </c>
      <c r="D12039">
        <v>-45.02</v>
      </c>
      <c r="E12039" t="str">
        <f>INDEX(LedgerMapping[[#All],[Area]],MATCH(Transactions[[#This Row],[Sub Ledger]],LedgerMapping[[#All],[Sub Ledger]],0))</f>
        <v>Income Statement</v>
      </c>
    </row>
    <row r="12040" spans="1:5" x14ac:dyDescent="0.55000000000000004">
      <c r="A12040">
        <v>8</v>
      </c>
      <c r="B12040">
        <v>69000</v>
      </c>
      <c r="C12040" s="6">
        <v>44197</v>
      </c>
      <c r="D12040">
        <v>-87.45</v>
      </c>
      <c r="E12040" t="str">
        <f>INDEX(LedgerMapping[[#All],[Area]],MATCH(Transactions[[#This Row],[Sub Ledger]],LedgerMapping[[#All],[Sub Ledger]],0))</f>
        <v>Income Statement</v>
      </c>
    </row>
    <row r="12041" spans="1:5" x14ac:dyDescent="0.55000000000000004">
      <c r="A12041">
        <v>8</v>
      </c>
      <c r="B12041">
        <v>69000</v>
      </c>
      <c r="C12041" s="6">
        <v>44228</v>
      </c>
      <c r="D12041">
        <v>-38.96</v>
      </c>
      <c r="E12041" t="str">
        <f>INDEX(LedgerMapping[[#All],[Area]],MATCH(Transactions[[#This Row],[Sub Ledger]],LedgerMapping[[#All],[Sub Ledger]],0))</f>
        <v>Income Statement</v>
      </c>
    </row>
    <row r="12042" spans="1:5" x14ac:dyDescent="0.55000000000000004">
      <c r="A12042">
        <v>8</v>
      </c>
      <c r="B12042">
        <v>69000</v>
      </c>
      <c r="C12042" s="6">
        <v>44256</v>
      </c>
      <c r="D12042">
        <v>-87.45</v>
      </c>
      <c r="E12042" t="str">
        <f>INDEX(LedgerMapping[[#All],[Area]],MATCH(Transactions[[#This Row],[Sub Ledger]],LedgerMapping[[#All],[Sub Ledger]],0))</f>
        <v>Income Statement</v>
      </c>
    </row>
    <row r="12043" spans="1:5" x14ac:dyDescent="0.55000000000000004">
      <c r="A12043">
        <v>8</v>
      </c>
      <c r="B12043">
        <v>69000</v>
      </c>
      <c r="C12043" s="6">
        <v>44287</v>
      </c>
      <c r="D12043">
        <v>-81.39</v>
      </c>
      <c r="E12043" t="str">
        <f>INDEX(LedgerMapping[[#All],[Area]],MATCH(Transactions[[#This Row],[Sub Ledger]],LedgerMapping[[#All],[Sub Ledger]],0))</f>
        <v>Income Statement</v>
      </c>
    </row>
    <row r="12044" spans="1:5" x14ac:dyDescent="0.55000000000000004">
      <c r="A12044">
        <v>8</v>
      </c>
      <c r="B12044">
        <v>69000</v>
      </c>
      <c r="C12044" s="6">
        <v>44317</v>
      </c>
      <c r="D12044">
        <v>-95.02</v>
      </c>
      <c r="E12044" t="str">
        <f>INDEX(LedgerMapping[[#All],[Area]],MATCH(Transactions[[#This Row],[Sub Ledger]],LedgerMapping[[#All],[Sub Ledger]],0))</f>
        <v>Income Statement</v>
      </c>
    </row>
    <row r="12045" spans="1:5" x14ac:dyDescent="0.55000000000000004">
      <c r="A12045">
        <v>8</v>
      </c>
      <c r="B12045">
        <v>69000</v>
      </c>
      <c r="C12045" s="6">
        <v>44348</v>
      </c>
      <c r="D12045">
        <v>-70.78</v>
      </c>
      <c r="E12045" t="str">
        <f>INDEX(LedgerMapping[[#All],[Area]],MATCH(Transactions[[#This Row],[Sub Ledger]],LedgerMapping[[#All],[Sub Ledger]],0))</f>
        <v>Income Statement</v>
      </c>
    </row>
    <row r="12046" spans="1:5" x14ac:dyDescent="0.55000000000000004">
      <c r="A12046">
        <v>8</v>
      </c>
      <c r="B12046">
        <v>69000</v>
      </c>
      <c r="C12046" s="6">
        <v>44378</v>
      </c>
      <c r="D12046">
        <v>-58.66</v>
      </c>
      <c r="E12046" t="str">
        <f>INDEX(LedgerMapping[[#All],[Area]],MATCH(Transactions[[#This Row],[Sub Ledger]],LedgerMapping[[#All],[Sub Ledger]],0))</f>
        <v>Income Statement</v>
      </c>
    </row>
    <row r="12047" spans="1:5" x14ac:dyDescent="0.55000000000000004">
      <c r="A12047">
        <v>8</v>
      </c>
      <c r="B12047">
        <v>69000</v>
      </c>
      <c r="C12047" s="6">
        <v>44409</v>
      </c>
      <c r="D12047">
        <v>-55.63</v>
      </c>
      <c r="E12047" t="str">
        <f>INDEX(LedgerMapping[[#All],[Area]],MATCH(Transactions[[#This Row],[Sub Ledger]],LedgerMapping[[#All],[Sub Ledger]],0))</f>
        <v>Income Statement</v>
      </c>
    </row>
    <row r="12048" spans="1:5" x14ac:dyDescent="0.55000000000000004">
      <c r="A12048">
        <v>8</v>
      </c>
      <c r="B12048">
        <v>69000</v>
      </c>
      <c r="C12048" s="6">
        <v>44440</v>
      </c>
      <c r="D12048">
        <v>-52.6</v>
      </c>
      <c r="E12048" t="str">
        <f>INDEX(LedgerMapping[[#All],[Area]],MATCH(Transactions[[#This Row],[Sub Ledger]],LedgerMapping[[#All],[Sub Ledger]],0))</f>
        <v>Income Statement</v>
      </c>
    </row>
    <row r="12049" spans="1:5" x14ac:dyDescent="0.55000000000000004">
      <c r="A12049">
        <v>8</v>
      </c>
      <c r="B12049">
        <v>69000</v>
      </c>
      <c r="C12049" s="6">
        <v>44470</v>
      </c>
      <c r="D12049">
        <v>-85.93</v>
      </c>
      <c r="E12049" t="str">
        <f>INDEX(LedgerMapping[[#All],[Area]],MATCH(Transactions[[#This Row],[Sub Ledger]],LedgerMapping[[#All],[Sub Ledger]],0))</f>
        <v>Income Statement</v>
      </c>
    </row>
    <row r="12050" spans="1:5" x14ac:dyDescent="0.55000000000000004">
      <c r="A12050">
        <v>8</v>
      </c>
      <c r="B12050">
        <v>69000</v>
      </c>
      <c r="C12050" s="6">
        <v>44501</v>
      </c>
      <c r="D12050">
        <v>-108.66</v>
      </c>
      <c r="E12050" t="str">
        <f>INDEX(LedgerMapping[[#All],[Area]],MATCH(Transactions[[#This Row],[Sub Ledger]],LedgerMapping[[#All],[Sub Ledger]],0))</f>
        <v>Income Statement</v>
      </c>
    </row>
    <row r="12051" spans="1:5" x14ac:dyDescent="0.55000000000000004">
      <c r="A12051">
        <v>8</v>
      </c>
      <c r="B12051">
        <v>69000</v>
      </c>
      <c r="C12051" s="6">
        <v>44531</v>
      </c>
      <c r="D12051">
        <v>-61.69</v>
      </c>
      <c r="E12051" t="str">
        <f>INDEX(LedgerMapping[[#All],[Area]],MATCH(Transactions[[#This Row],[Sub Ledger]],LedgerMapping[[#All],[Sub Ledger]],0))</f>
        <v>Income Statement</v>
      </c>
    </row>
    <row r="12052" spans="1:5" x14ac:dyDescent="0.55000000000000004">
      <c r="A12052">
        <v>8</v>
      </c>
      <c r="B12052">
        <v>69000</v>
      </c>
      <c r="C12052" s="6">
        <v>43466</v>
      </c>
      <c r="D12052">
        <v>-87.45</v>
      </c>
      <c r="E12052" t="str">
        <f>INDEX(LedgerMapping[[#All],[Area]],MATCH(Transactions[[#This Row],[Sub Ledger]],LedgerMapping[[#All],[Sub Ledger]],0))</f>
        <v>Income Statement</v>
      </c>
    </row>
    <row r="12053" spans="1:5" x14ac:dyDescent="0.55000000000000004">
      <c r="A12053">
        <v>8</v>
      </c>
      <c r="B12053">
        <v>69000</v>
      </c>
      <c r="C12053" s="6">
        <v>43497</v>
      </c>
      <c r="D12053">
        <v>-66.23</v>
      </c>
      <c r="E12053" t="str">
        <f>INDEX(LedgerMapping[[#All],[Area]],MATCH(Transactions[[#This Row],[Sub Ledger]],LedgerMapping[[#All],[Sub Ledger]],0))</f>
        <v>Income Statement</v>
      </c>
    </row>
    <row r="12054" spans="1:5" x14ac:dyDescent="0.55000000000000004">
      <c r="A12054">
        <v>8</v>
      </c>
      <c r="B12054">
        <v>69000</v>
      </c>
      <c r="C12054" s="6">
        <v>43525</v>
      </c>
      <c r="D12054">
        <v>-82.9</v>
      </c>
      <c r="E12054" t="str">
        <f>INDEX(LedgerMapping[[#All],[Area]],MATCH(Transactions[[#This Row],[Sub Ledger]],LedgerMapping[[#All],[Sub Ledger]],0))</f>
        <v>Income Statement</v>
      </c>
    </row>
    <row r="12055" spans="1:5" x14ac:dyDescent="0.55000000000000004">
      <c r="A12055">
        <v>8</v>
      </c>
      <c r="B12055">
        <v>69000</v>
      </c>
      <c r="C12055" s="6">
        <v>43556</v>
      </c>
      <c r="D12055">
        <v>-67.75</v>
      </c>
      <c r="E12055" t="str">
        <f>INDEX(LedgerMapping[[#All],[Area]],MATCH(Transactions[[#This Row],[Sub Ledger]],LedgerMapping[[#All],[Sub Ledger]],0))</f>
        <v>Income Statement</v>
      </c>
    </row>
    <row r="12056" spans="1:5" x14ac:dyDescent="0.55000000000000004">
      <c r="A12056">
        <v>8</v>
      </c>
      <c r="B12056">
        <v>69000</v>
      </c>
      <c r="C12056" s="6">
        <v>43586</v>
      </c>
      <c r="D12056">
        <v>-69.260000000000005</v>
      </c>
      <c r="E12056" t="str">
        <f>INDEX(LedgerMapping[[#All],[Area]],MATCH(Transactions[[#This Row],[Sub Ledger]],LedgerMapping[[#All],[Sub Ledger]],0))</f>
        <v>Income Statement</v>
      </c>
    </row>
    <row r="12057" spans="1:5" x14ac:dyDescent="0.55000000000000004">
      <c r="A12057">
        <v>8</v>
      </c>
      <c r="B12057">
        <v>69000</v>
      </c>
      <c r="C12057" s="6">
        <v>43617</v>
      </c>
      <c r="D12057">
        <v>-107.14</v>
      </c>
      <c r="E12057" t="str">
        <f>INDEX(LedgerMapping[[#All],[Area]],MATCH(Transactions[[#This Row],[Sub Ledger]],LedgerMapping[[#All],[Sub Ledger]],0))</f>
        <v>Income Statement</v>
      </c>
    </row>
    <row r="12058" spans="1:5" x14ac:dyDescent="0.55000000000000004">
      <c r="A12058">
        <v>8</v>
      </c>
      <c r="B12058">
        <v>69000</v>
      </c>
      <c r="C12058" s="6">
        <v>43647</v>
      </c>
      <c r="D12058">
        <v>-70.78</v>
      </c>
      <c r="E12058" t="str">
        <f>INDEX(LedgerMapping[[#All],[Area]],MATCH(Transactions[[#This Row],[Sub Ledger]],LedgerMapping[[#All],[Sub Ledger]],0))</f>
        <v>Income Statement</v>
      </c>
    </row>
    <row r="12059" spans="1:5" x14ac:dyDescent="0.55000000000000004">
      <c r="A12059">
        <v>8</v>
      </c>
      <c r="B12059">
        <v>69000</v>
      </c>
      <c r="C12059" s="6">
        <v>43678</v>
      </c>
      <c r="D12059">
        <v>-84.42</v>
      </c>
      <c r="E12059" t="str">
        <f>INDEX(LedgerMapping[[#All],[Area]],MATCH(Transactions[[#This Row],[Sub Ledger]],LedgerMapping[[#All],[Sub Ledger]],0))</f>
        <v>Income Statement</v>
      </c>
    </row>
    <row r="12060" spans="1:5" x14ac:dyDescent="0.55000000000000004">
      <c r="A12060">
        <v>8</v>
      </c>
      <c r="B12060">
        <v>69000</v>
      </c>
      <c r="C12060" s="6">
        <v>43709</v>
      </c>
      <c r="D12060">
        <v>-75.319999999999993</v>
      </c>
      <c r="E12060" t="str">
        <f>INDEX(LedgerMapping[[#All],[Area]],MATCH(Transactions[[#This Row],[Sub Ledger]],LedgerMapping[[#All],[Sub Ledger]],0))</f>
        <v>Income Statement</v>
      </c>
    </row>
    <row r="12061" spans="1:5" x14ac:dyDescent="0.55000000000000004">
      <c r="A12061">
        <v>8</v>
      </c>
      <c r="B12061">
        <v>69000</v>
      </c>
      <c r="C12061" s="6">
        <v>43739</v>
      </c>
      <c r="D12061">
        <v>-93.51</v>
      </c>
      <c r="E12061" t="str">
        <f>INDEX(LedgerMapping[[#All],[Area]],MATCH(Transactions[[#This Row],[Sub Ledger]],LedgerMapping[[#All],[Sub Ledger]],0))</f>
        <v>Income Statement</v>
      </c>
    </row>
    <row r="12062" spans="1:5" x14ac:dyDescent="0.55000000000000004">
      <c r="A12062">
        <v>8</v>
      </c>
      <c r="B12062">
        <v>69000</v>
      </c>
      <c r="C12062" s="6">
        <v>43770</v>
      </c>
      <c r="D12062">
        <v>-49.57</v>
      </c>
      <c r="E12062" t="str">
        <f>INDEX(LedgerMapping[[#All],[Area]],MATCH(Transactions[[#This Row],[Sub Ledger]],LedgerMapping[[#All],[Sub Ledger]],0))</f>
        <v>Income Statement</v>
      </c>
    </row>
    <row r="12063" spans="1:5" x14ac:dyDescent="0.55000000000000004">
      <c r="A12063">
        <v>8</v>
      </c>
      <c r="B12063">
        <v>69000</v>
      </c>
      <c r="C12063" s="6">
        <v>43800</v>
      </c>
      <c r="D12063">
        <v>-73.81</v>
      </c>
      <c r="E12063" t="str">
        <f>INDEX(LedgerMapping[[#All],[Area]],MATCH(Transactions[[#This Row],[Sub Ledger]],LedgerMapping[[#All],[Sub Ledger]],0))</f>
        <v>Income Statement</v>
      </c>
    </row>
    <row r="12064" spans="1:5" x14ac:dyDescent="0.55000000000000004">
      <c r="A12064">
        <v>8</v>
      </c>
      <c r="B12064">
        <v>69000</v>
      </c>
      <c r="C12064" s="6">
        <v>43831</v>
      </c>
      <c r="D12064">
        <v>-72.290000000000006</v>
      </c>
      <c r="E12064" t="str">
        <f>INDEX(LedgerMapping[[#All],[Area]],MATCH(Transactions[[#This Row],[Sub Ledger]],LedgerMapping[[#All],[Sub Ledger]],0))</f>
        <v>Income Statement</v>
      </c>
    </row>
    <row r="12065" spans="1:5" x14ac:dyDescent="0.55000000000000004">
      <c r="A12065">
        <v>8</v>
      </c>
      <c r="B12065">
        <v>69000</v>
      </c>
      <c r="C12065" s="6">
        <v>43862</v>
      </c>
      <c r="D12065">
        <v>-79.87</v>
      </c>
      <c r="E12065" t="str">
        <f>INDEX(LedgerMapping[[#All],[Area]],MATCH(Transactions[[#This Row],[Sub Ledger]],LedgerMapping[[#All],[Sub Ledger]],0))</f>
        <v>Income Statement</v>
      </c>
    </row>
    <row r="12066" spans="1:5" x14ac:dyDescent="0.55000000000000004">
      <c r="A12066">
        <v>8</v>
      </c>
      <c r="B12066">
        <v>69000</v>
      </c>
      <c r="C12066" s="6">
        <v>43891</v>
      </c>
      <c r="D12066">
        <v>-110.17</v>
      </c>
      <c r="E12066" t="str">
        <f>INDEX(LedgerMapping[[#All],[Area]],MATCH(Transactions[[#This Row],[Sub Ledger]],LedgerMapping[[#All],[Sub Ledger]],0))</f>
        <v>Income Statement</v>
      </c>
    </row>
    <row r="12067" spans="1:5" x14ac:dyDescent="0.55000000000000004">
      <c r="A12067">
        <v>8</v>
      </c>
      <c r="B12067">
        <v>69000</v>
      </c>
      <c r="C12067" s="6">
        <v>43922</v>
      </c>
      <c r="D12067">
        <v>-69.260000000000005</v>
      </c>
      <c r="E12067" t="str">
        <f>INDEX(LedgerMapping[[#All],[Area]],MATCH(Transactions[[#This Row],[Sub Ledger]],LedgerMapping[[#All],[Sub Ledger]],0))</f>
        <v>Income Statement</v>
      </c>
    </row>
    <row r="12068" spans="1:5" x14ac:dyDescent="0.55000000000000004">
      <c r="A12068">
        <v>8</v>
      </c>
      <c r="B12068">
        <v>69000</v>
      </c>
      <c r="C12068" s="6">
        <v>43952</v>
      </c>
      <c r="D12068">
        <v>-55.63</v>
      </c>
      <c r="E12068" t="str">
        <f>INDEX(LedgerMapping[[#All],[Area]],MATCH(Transactions[[#This Row],[Sub Ledger]],LedgerMapping[[#All],[Sub Ledger]],0))</f>
        <v>Income Statement</v>
      </c>
    </row>
    <row r="12069" spans="1:5" x14ac:dyDescent="0.55000000000000004">
      <c r="A12069">
        <v>8</v>
      </c>
      <c r="B12069">
        <v>69000</v>
      </c>
      <c r="C12069" s="6">
        <v>43983</v>
      </c>
      <c r="D12069">
        <v>-114.72</v>
      </c>
      <c r="E12069" t="str">
        <f>INDEX(LedgerMapping[[#All],[Area]],MATCH(Transactions[[#This Row],[Sub Ledger]],LedgerMapping[[#All],[Sub Ledger]],0))</f>
        <v>Income Statement</v>
      </c>
    </row>
    <row r="12070" spans="1:5" x14ac:dyDescent="0.55000000000000004">
      <c r="A12070">
        <v>8</v>
      </c>
      <c r="B12070">
        <v>69000</v>
      </c>
      <c r="C12070" s="6">
        <v>44013</v>
      </c>
      <c r="D12070">
        <v>-111.69</v>
      </c>
      <c r="E12070" t="str">
        <f>INDEX(LedgerMapping[[#All],[Area]],MATCH(Transactions[[#This Row],[Sub Ledger]],LedgerMapping[[#All],[Sub Ledger]],0))</f>
        <v>Income Statement</v>
      </c>
    </row>
    <row r="12071" spans="1:5" x14ac:dyDescent="0.55000000000000004">
      <c r="A12071">
        <v>8</v>
      </c>
      <c r="B12071">
        <v>69000</v>
      </c>
      <c r="C12071" s="6">
        <v>44044</v>
      </c>
      <c r="D12071">
        <v>-126.84</v>
      </c>
      <c r="E12071" t="str">
        <f>INDEX(LedgerMapping[[#All],[Area]],MATCH(Transactions[[#This Row],[Sub Ledger]],LedgerMapping[[#All],[Sub Ledger]],0))</f>
        <v>Income Statement</v>
      </c>
    </row>
    <row r="12072" spans="1:5" x14ac:dyDescent="0.55000000000000004">
      <c r="A12072">
        <v>8</v>
      </c>
      <c r="B12072">
        <v>69000</v>
      </c>
      <c r="C12072" s="6">
        <v>44075</v>
      </c>
      <c r="D12072">
        <v>-99.57</v>
      </c>
      <c r="E12072" t="str">
        <f>INDEX(LedgerMapping[[#All],[Area]],MATCH(Transactions[[#This Row],[Sub Ledger]],LedgerMapping[[#All],[Sub Ledger]],0))</f>
        <v>Income Statement</v>
      </c>
    </row>
    <row r="12073" spans="1:5" x14ac:dyDescent="0.55000000000000004">
      <c r="A12073">
        <v>8</v>
      </c>
      <c r="B12073">
        <v>69000</v>
      </c>
      <c r="C12073" s="6">
        <v>44105</v>
      </c>
      <c r="D12073">
        <v>-75.319999999999993</v>
      </c>
      <c r="E12073" t="str">
        <f>INDEX(LedgerMapping[[#All],[Area]],MATCH(Transactions[[#This Row],[Sub Ledger]],LedgerMapping[[#All],[Sub Ledger]],0))</f>
        <v>Income Statement</v>
      </c>
    </row>
    <row r="12074" spans="1:5" x14ac:dyDescent="0.55000000000000004">
      <c r="A12074">
        <v>8</v>
      </c>
      <c r="B12074">
        <v>69000</v>
      </c>
      <c r="C12074" s="6">
        <v>44136</v>
      </c>
      <c r="D12074">
        <v>-108.66</v>
      </c>
      <c r="E12074" t="str">
        <f>INDEX(LedgerMapping[[#All],[Area]],MATCH(Transactions[[#This Row],[Sub Ledger]],LedgerMapping[[#All],[Sub Ledger]],0))</f>
        <v>Income Statement</v>
      </c>
    </row>
    <row r="12075" spans="1:5" x14ac:dyDescent="0.55000000000000004">
      <c r="A12075">
        <v>8</v>
      </c>
      <c r="B12075">
        <v>69000</v>
      </c>
      <c r="C12075" s="6">
        <v>44166</v>
      </c>
      <c r="D12075">
        <v>-70.78</v>
      </c>
      <c r="E12075" t="str">
        <f>INDEX(LedgerMapping[[#All],[Area]],MATCH(Transactions[[#This Row],[Sub Ledger]],LedgerMapping[[#All],[Sub Ledger]],0))</f>
        <v>Income Statement</v>
      </c>
    </row>
    <row r="12076" spans="1:5" x14ac:dyDescent="0.55000000000000004">
      <c r="A12076">
        <v>8</v>
      </c>
      <c r="B12076">
        <v>69000</v>
      </c>
      <c r="C12076" s="6">
        <v>44197</v>
      </c>
      <c r="D12076">
        <v>-119.27</v>
      </c>
      <c r="E12076" t="str">
        <f>INDEX(LedgerMapping[[#All],[Area]],MATCH(Transactions[[#This Row],[Sub Ledger]],LedgerMapping[[#All],[Sub Ledger]],0))</f>
        <v>Income Statement</v>
      </c>
    </row>
    <row r="12077" spans="1:5" x14ac:dyDescent="0.55000000000000004">
      <c r="A12077">
        <v>8</v>
      </c>
      <c r="B12077">
        <v>69000</v>
      </c>
      <c r="C12077" s="6">
        <v>44228</v>
      </c>
      <c r="D12077">
        <v>-149.57</v>
      </c>
      <c r="E12077" t="str">
        <f>INDEX(LedgerMapping[[#All],[Area]],MATCH(Transactions[[#This Row],[Sub Ledger]],LedgerMapping[[#All],[Sub Ledger]],0))</f>
        <v>Income Statement</v>
      </c>
    </row>
    <row r="12078" spans="1:5" x14ac:dyDescent="0.55000000000000004">
      <c r="A12078">
        <v>8</v>
      </c>
      <c r="B12078">
        <v>69000</v>
      </c>
      <c r="C12078" s="6">
        <v>44256</v>
      </c>
      <c r="D12078">
        <v>-96.54</v>
      </c>
      <c r="E12078" t="str">
        <f>INDEX(LedgerMapping[[#All],[Area]],MATCH(Transactions[[#This Row],[Sub Ledger]],LedgerMapping[[#All],[Sub Ledger]],0))</f>
        <v>Income Statement</v>
      </c>
    </row>
    <row r="12079" spans="1:5" x14ac:dyDescent="0.55000000000000004">
      <c r="A12079">
        <v>8</v>
      </c>
      <c r="B12079">
        <v>69000</v>
      </c>
      <c r="C12079" s="6">
        <v>44287</v>
      </c>
      <c r="D12079">
        <v>-143.51</v>
      </c>
      <c r="E12079" t="str">
        <f>INDEX(LedgerMapping[[#All],[Area]],MATCH(Transactions[[#This Row],[Sub Ledger]],LedgerMapping[[#All],[Sub Ledger]],0))</f>
        <v>Income Statement</v>
      </c>
    </row>
    <row r="12080" spans="1:5" x14ac:dyDescent="0.55000000000000004">
      <c r="A12080">
        <v>8</v>
      </c>
      <c r="B12080">
        <v>69000</v>
      </c>
      <c r="C12080" s="6">
        <v>44317</v>
      </c>
      <c r="D12080">
        <v>-201.08</v>
      </c>
      <c r="E12080" t="str">
        <f>INDEX(LedgerMapping[[#All],[Area]],MATCH(Transactions[[#This Row],[Sub Ledger]],LedgerMapping[[#All],[Sub Ledger]],0))</f>
        <v>Income Statement</v>
      </c>
    </row>
    <row r="12081" spans="1:5" x14ac:dyDescent="0.55000000000000004">
      <c r="A12081">
        <v>8</v>
      </c>
      <c r="B12081">
        <v>69000</v>
      </c>
      <c r="C12081" s="6">
        <v>44348</v>
      </c>
      <c r="D12081">
        <v>-140.47999999999999</v>
      </c>
      <c r="E12081" t="str">
        <f>INDEX(LedgerMapping[[#All],[Area]],MATCH(Transactions[[#This Row],[Sub Ledger]],LedgerMapping[[#All],[Sub Ledger]],0))</f>
        <v>Income Statement</v>
      </c>
    </row>
    <row r="12082" spans="1:5" x14ac:dyDescent="0.55000000000000004">
      <c r="A12082">
        <v>8</v>
      </c>
      <c r="B12082">
        <v>69000</v>
      </c>
      <c r="C12082" s="6">
        <v>44378</v>
      </c>
      <c r="D12082">
        <v>-140.47999999999999</v>
      </c>
      <c r="E12082" t="str">
        <f>INDEX(LedgerMapping[[#All],[Area]],MATCH(Transactions[[#This Row],[Sub Ledger]],LedgerMapping[[#All],[Sub Ledger]],0))</f>
        <v>Income Statement</v>
      </c>
    </row>
    <row r="12083" spans="1:5" x14ac:dyDescent="0.55000000000000004">
      <c r="A12083">
        <v>8</v>
      </c>
      <c r="B12083">
        <v>69000</v>
      </c>
      <c r="C12083" s="6">
        <v>44409</v>
      </c>
      <c r="D12083">
        <v>-91.99</v>
      </c>
      <c r="E12083" t="str">
        <f>INDEX(LedgerMapping[[#All],[Area]],MATCH(Transactions[[#This Row],[Sub Ledger]],LedgerMapping[[#All],[Sub Ledger]],0))</f>
        <v>Income Statement</v>
      </c>
    </row>
    <row r="12084" spans="1:5" x14ac:dyDescent="0.55000000000000004">
      <c r="A12084">
        <v>8</v>
      </c>
      <c r="B12084">
        <v>69000</v>
      </c>
      <c r="C12084" s="6">
        <v>44440</v>
      </c>
      <c r="D12084">
        <v>-143.51</v>
      </c>
      <c r="E12084" t="str">
        <f>INDEX(LedgerMapping[[#All],[Area]],MATCH(Transactions[[#This Row],[Sub Ledger]],LedgerMapping[[#All],[Sub Ledger]],0))</f>
        <v>Income Statement</v>
      </c>
    </row>
    <row r="12085" spans="1:5" x14ac:dyDescent="0.55000000000000004">
      <c r="A12085">
        <v>8</v>
      </c>
      <c r="B12085">
        <v>69000</v>
      </c>
      <c r="C12085" s="6">
        <v>44470</v>
      </c>
      <c r="D12085">
        <v>-169.27</v>
      </c>
      <c r="E12085" t="str">
        <f>INDEX(LedgerMapping[[#All],[Area]],MATCH(Transactions[[#This Row],[Sub Ledger]],LedgerMapping[[#All],[Sub Ledger]],0))</f>
        <v>Income Statement</v>
      </c>
    </row>
    <row r="12086" spans="1:5" x14ac:dyDescent="0.55000000000000004">
      <c r="A12086">
        <v>8</v>
      </c>
      <c r="B12086">
        <v>69000</v>
      </c>
      <c r="C12086" s="6">
        <v>44501</v>
      </c>
      <c r="D12086">
        <v>-113.2</v>
      </c>
      <c r="E12086" t="str">
        <f>INDEX(LedgerMapping[[#All],[Area]],MATCH(Transactions[[#This Row],[Sub Ledger]],LedgerMapping[[#All],[Sub Ledger]],0))</f>
        <v>Income Statement</v>
      </c>
    </row>
    <row r="12087" spans="1:5" x14ac:dyDescent="0.55000000000000004">
      <c r="A12087">
        <v>8</v>
      </c>
      <c r="B12087">
        <v>69000</v>
      </c>
      <c r="C12087" s="6">
        <v>44531</v>
      </c>
      <c r="D12087">
        <v>-123.81</v>
      </c>
      <c r="E12087" t="str">
        <f>INDEX(LedgerMapping[[#All],[Area]],MATCH(Transactions[[#This Row],[Sub Ledger]],LedgerMapping[[#All],[Sub Ledger]],0))</f>
        <v>Income Statement</v>
      </c>
    </row>
    <row r="12088" spans="1:5" x14ac:dyDescent="0.55000000000000004">
      <c r="A12088">
        <v>8</v>
      </c>
      <c r="B12088">
        <v>69000</v>
      </c>
      <c r="C12088" s="6">
        <v>43466</v>
      </c>
      <c r="D12088">
        <v>-26.84</v>
      </c>
      <c r="E12088" t="str">
        <f>INDEX(LedgerMapping[[#All],[Area]],MATCH(Transactions[[#This Row],[Sub Ledger]],LedgerMapping[[#All],[Sub Ledger]],0))</f>
        <v>Income Statement</v>
      </c>
    </row>
    <row r="12089" spans="1:5" x14ac:dyDescent="0.55000000000000004">
      <c r="A12089">
        <v>8</v>
      </c>
      <c r="B12089">
        <v>69000</v>
      </c>
      <c r="C12089" s="6">
        <v>43497</v>
      </c>
      <c r="D12089">
        <v>-49.57</v>
      </c>
      <c r="E12089" t="str">
        <f>INDEX(LedgerMapping[[#All],[Area]],MATCH(Transactions[[#This Row],[Sub Ledger]],LedgerMapping[[#All],[Sub Ledger]],0))</f>
        <v>Income Statement</v>
      </c>
    </row>
    <row r="12090" spans="1:5" x14ac:dyDescent="0.55000000000000004">
      <c r="A12090">
        <v>8</v>
      </c>
      <c r="B12090">
        <v>69000</v>
      </c>
      <c r="C12090" s="6">
        <v>43525</v>
      </c>
      <c r="D12090">
        <v>-34.42</v>
      </c>
      <c r="E12090" t="str">
        <f>INDEX(LedgerMapping[[#All],[Area]],MATCH(Transactions[[#This Row],[Sub Ledger]],LedgerMapping[[#All],[Sub Ledger]],0))</f>
        <v>Income Statement</v>
      </c>
    </row>
    <row r="12091" spans="1:5" x14ac:dyDescent="0.55000000000000004">
      <c r="A12091">
        <v>8</v>
      </c>
      <c r="B12091">
        <v>69000</v>
      </c>
      <c r="C12091" s="6">
        <v>43556</v>
      </c>
      <c r="D12091">
        <v>-52.6</v>
      </c>
      <c r="E12091" t="str">
        <f>INDEX(LedgerMapping[[#All],[Area]],MATCH(Transactions[[#This Row],[Sub Ledger]],LedgerMapping[[#All],[Sub Ledger]],0))</f>
        <v>Income Statement</v>
      </c>
    </row>
    <row r="12092" spans="1:5" x14ac:dyDescent="0.55000000000000004">
      <c r="A12092">
        <v>8</v>
      </c>
      <c r="B12092">
        <v>69000</v>
      </c>
      <c r="C12092" s="6">
        <v>43586</v>
      </c>
      <c r="D12092">
        <v>-37.450000000000003</v>
      </c>
      <c r="E12092" t="str">
        <f>INDEX(LedgerMapping[[#All],[Area]],MATCH(Transactions[[#This Row],[Sub Ledger]],LedgerMapping[[#All],[Sub Ledger]],0))</f>
        <v>Income Statement</v>
      </c>
    </row>
    <row r="12093" spans="1:5" x14ac:dyDescent="0.55000000000000004">
      <c r="A12093">
        <v>8</v>
      </c>
      <c r="B12093">
        <v>69000</v>
      </c>
      <c r="C12093" s="6">
        <v>43617</v>
      </c>
      <c r="D12093">
        <v>-40.479999999999997</v>
      </c>
      <c r="E12093" t="str">
        <f>INDEX(LedgerMapping[[#All],[Area]],MATCH(Transactions[[#This Row],[Sub Ledger]],LedgerMapping[[#All],[Sub Ledger]],0))</f>
        <v>Income Statement</v>
      </c>
    </row>
    <row r="12094" spans="1:5" x14ac:dyDescent="0.55000000000000004">
      <c r="A12094">
        <v>8</v>
      </c>
      <c r="B12094">
        <v>69000</v>
      </c>
      <c r="C12094" s="6">
        <v>43647</v>
      </c>
      <c r="D12094">
        <v>-31.38</v>
      </c>
      <c r="E12094" t="str">
        <f>INDEX(LedgerMapping[[#All],[Area]],MATCH(Transactions[[#This Row],[Sub Ledger]],LedgerMapping[[#All],[Sub Ledger]],0))</f>
        <v>Income Statement</v>
      </c>
    </row>
    <row r="12095" spans="1:5" x14ac:dyDescent="0.55000000000000004">
      <c r="A12095">
        <v>8</v>
      </c>
      <c r="B12095">
        <v>69000</v>
      </c>
      <c r="C12095" s="6">
        <v>43678</v>
      </c>
      <c r="D12095">
        <v>-31.38</v>
      </c>
      <c r="E12095" t="str">
        <f>INDEX(LedgerMapping[[#All],[Area]],MATCH(Transactions[[#This Row],[Sub Ledger]],LedgerMapping[[#All],[Sub Ledger]],0))</f>
        <v>Income Statement</v>
      </c>
    </row>
    <row r="12096" spans="1:5" x14ac:dyDescent="0.55000000000000004">
      <c r="A12096">
        <v>8</v>
      </c>
      <c r="B12096">
        <v>69000</v>
      </c>
      <c r="C12096" s="6">
        <v>43709</v>
      </c>
      <c r="D12096">
        <v>-46.54</v>
      </c>
      <c r="E12096" t="str">
        <f>INDEX(LedgerMapping[[#All],[Area]],MATCH(Transactions[[#This Row],[Sub Ledger]],LedgerMapping[[#All],[Sub Ledger]],0))</f>
        <v>Income Statement</v>
      </c>
    </row>
    <row r="12097" spans="1:5" x14ac:dyDescent="0.55000000000000004">
      <c r="A12097">
        <v>8</v>
      </c>
      <c r="B12097">
        <v>69000</v>
      </c>
      <c r="C12097" s="6">
        <v>43739</v>
      </c>
      <c r="D12097">
        <v>-31.38</v>
      </c>
      <c r="E12097" t="str">
        <f>INDEX(LedgerMapping[[#All],[Area]],MATCH(Transactions[[#This Row],[Sub Ledger]],LedgerMapping[[#All],[Sub Ledger]],0))</f>
        <v>Income Statement</v>
      </c>
    </row>
    <row r="12098" spans="1:5" x14ac:dyDescent="0.55000000000000004">
      <c r="A12098">
        <v>8</v>
      </c>
      <c r="B12098">
        <v>69000</v>
      </c>
      <c r="C12098" s="6">
        <v>43770</v>
      </c>
      <c r="D12098">
        <v>-34.42</v>
      </c>
      <c r="E12098" t="str">
        <f>INDEX(LedgerMapping[[#All],[Area]],MATCH(Transactions[[#This Row],[Sub Ledger]],LedgerMapping[[#All],[Sub Ledger]],0))</f>
        <v>Income Statement</v>
      </c>
    </row>
    <row r="12099" spans="1:5" x14ac:dyDescent="0.55000000000000004">
      <c r="A12099">
        <v>8</v>
      </c>
      <c r="B12099">
        <v>69000</v>
      </c>
      <c r="C12099" s="6">
        <v>43800</v>
      </c>
      <c r="D12099">
        <v>-37.450000000000003</v>
      </c>
      <c r="E12099" t="str">
        <f>INDEX(LedgerMapping[[#All],[Area]],MATCH(Transactions[[#This Row],[Sub Ledger]],LedgerMapping[[#All],[Sub Ledger]],0))</f>
        <v>Income Statement</v>
      </c>
    </row>
    <row r="12100" spans="1:5" x14ac:dyDescent="0.55000000000000004">
      <c r="A12100">
        <v>8</v>
      </c>
      <c r="B12100">
        <v>69000</v>
      </c>
      <c r="C12100" s="6">
        <v>43831</v>
      </c>
      <c r="D12100">
        <v>-54.11</v>
      </c>
      <c r="E12100" t="str">
        <f>INDEX(LedgerMapping[[#All],[Area]],MATCH(Transactions[[#This Row],[Sub Ledger]],LedgerMapping[[#All],[Sub Ledger]],0))</f>
        <v>Income Statement</v>
      </c>
    </row>
    <row r="12101" spans="1:5" x14ac:dyDescent="0.55000000000000004">
      <c r="A12101">
        <v>8</v>
      </c>
      <c r="B12101">
        <v>69000</v>
      </c>
      <c r="C12101" s="6">
        <v>43862</v>
      </c>
      <c r="D12101">
        <v>-38.96</v>
      </c>
      <c r="E12101" t="str">
        <f>INDEX(LedgerMapping[[#All],[Area]],MATCH(Transactions[[#This Row],[Sub Ledger]],LedgerMapping[[#All],[Sub Ledger]],0))</f>
        <v>Income Statement</v>
      </c>
    </row>
    <row r="12102" spans="1:5" x14ac:dyDescent="0.55000000000000004">
      <c r="A12102">
        <v>8</v>
      </c>
      <c r="B12102">
        <v>69000</v>
      </c>
      <c r="C12102" s="6">
        <v>43891</v>
      </c>
      <c r="D12102">
        <v>-69.260000000000005</v>
      </c>
      <c r="E12102" t="str">
        <f>INDEX(LedgerMapping[[#All],[Area]],MATCH(Transactions[[#This Row],[Sub Ledger]],LedgerMapping[[#All],[Sub Ledger]],0))</f>
        <v>Income Statement</v>
      </c>
    </row>
    <row r="12103" spans="1:5" x14ac:dyDescent="0.55000000000000004">
      <c r="A12103">
        <v>8</v>
      </c>
      <c r="B12103">
        <v>69000</v>
      </c>
      <c r="C12103" s="6">
        <v>43922</v>
      </c>
      <c r="D12103">
        <v>-37.450000000000003</v>
      </c>
      <c r="E12103" t="str">
        <f>INDEX(LedgerMapping[[#All],[Area]],MATCH(Transactions[[#This Row],[Sub Ledger]],LedgerMapping[[#All],[Sub Ledger]],0))</f>
        <v>Income Statement</v>
      </c>
    </row>
    <row r="12104" spans="1:5" x14ac:dyDescent="0.55000000000000004">
      <c r="A12104">
        <v>8</v>
      </c>
      <c r="B12104">
        <v>69000</v>
      </c>
      <c r="C12104" s="6">
        <v>43952</v>
      </c>
      <c r="D12104">
        <v>-48.05</v>
      </c>
      <c r="E12104" t="str">
        <f>INDEX(LedgerMapping[[#All],[Area]],MATCH(Transactions[[#This Row],[Sub Ledger]],LedgerMapping[[#All],[Sub Ledger]],0))</f>
        <v>Income Statement</v>
      </c>
    </row>
    <row r="12105" spans="1:5" x14ac:dyDescent="0.55000000000000004">
      <c r="A12105">
        <v>8</v>
      </c>
      <c r="B12105">
        <v>69000</v>
      </c>
      <c r="C12105" s="6">
        <v>43983</v>
      </c>
      <c r="D12105">
        <v>-61.69</v>
      </c>
      <c r="E12105" t="str">
        <f>INDEX(LedgerMapping[[#All],[Area]],MATCH(Transactions[[#This Row],[Sub Ledger]],LedgerMapping[[#All],[Sub Ledger]],0))</f>
        <v>Income Statement</v>
      </c>
    </row>
    <row r="12106" spans="1:5" x14ac:dyDescent="0.55000000000000004">
      <c r="A12106">
        <v>8</v>
      </c>
      <c r="B12106">
        <v>69000</v>
      </c>
      <c r="C12106" s="6">
        <v>44013</v>
      </c>
      <c r="D12106">
        <v>-67.75</v>
      </c>
      <c r="E12106" t="str">
        <f>INDEX(LedgerMapping[[#All],[Area]],MATCH(Transactions[[#This Row],[Sub Ledger]],LedgerMapping[[#All],[Sub Ledger]],0))</f>
        <v>Income Statement</v>
      </c>
    </row>
    <row r="12107" spans="1:5" x14ac:dyDescent="0.55000000000000004">
      <c r="A12107">
        <v>8</v>
      </c>
      <c r="B12107">
        <v>69000</v>
      </c>
      <c r="C12107" s="6">
        <v>44044</v>
      </c>
      <c r="D12107">
        <v>-54.11</v>
      </c>
      <c r="E12107" t="str">
        <f>INDEX(LedgerMapping[[#All],[Area]],MATCH(Transactions[[#This Row],[Sub Ledger]],LedgerMapping[[#All],[Sub Ledger]],0))</f>
        <v>Income Statement</v>
      </c>
    </row>
    <row r="12108" spans="1:5" x14ac:dyDescent="0.55000000000000004">
      <c r="A12108">
        <v>8</v>
      </c>
      <c r="B12108">
        <v>69000</v>
      </c>
      <c r="C12108" s="6">
        <v>44075</v>
      </c>
      <c r="D12108">
        <v>-58.66</v>
      </c>
      <c r="E12108" t="str">
        <f>INDEX(LedgerMapping[[#All],[Area]],MATCH(Transactions[[#This Row],[Sub Ledger]],LedgerMapping[[#All],[Sub Ledger]],0))</f>
        <v>Income Statement</v>
      </c>
    </row>
    <row r="12109" spans="1:5" x14ac:dyDescent="0.55000000000000004">
      <c r="A12109">
        <v>8</v>
      </c>
      <c r="B12109">
        <v>69000</v>
      </c>
      <c r="C12109" s="6">
        <v>44105</v>
      </c>
      <c r="D12109">
        <v>-49.57</v>
      </c>
      <c r="E12109" t="str">
        <f>INDEX(LedgerMapping[[#All],[Area]],MATCH(Transactions[[#This Row],[Sub Ledger]],LedgerMapping[[#All],[Sub Ledger]],0))</f>
        <v>Income Statement</v>
      </c>
    </row>
    <row r="12110" spans="1:5" x14ac:dyDescent="0.55000000000000004">
      <c r="A12110">
        <v>8</v>
      </c>
      <c r="B12110">
        <v>69000</v>
      </c>
      <c r="C12110" s="6">
        <v>44136</v>
      </c>
      <c r="D12110">
        <v>-69.260000000000005</v>
      </c>
      <c r="E12110" t="str">
        <f>INDEX(LedgerMapping[[#All],[Area]],MATCH(Transactions[[#This Row],[Sub Ledger]],LedgerMapping[[#All],[Sub Ledger]],0))</f>
        <v>Income Statement</v>
      </c>
    </row>
    <row r="12111" spans="1:5" x14ac:dyDescent="0.55000000000000004">
      <c r="A12111">
        <v>8</v>
      </c>
      <c r="B12111">
        <v>69000</v>
      </c>
      <c r="C12111" s="6">
        <v>44166</v>
      </c>
      <c r="D12111">
        <v>-46.54</v>
      </c>
      <c r="E12111" t="str">
        <f>INDEX(LedgerMapping[[#All],[Area]],MATCH(Transactions[[#This Row],[Sub Ledger]],LedgerMapping[[#All],[Sub Ledger]],0))</f>
        <v>Income Statement</v>
      </c>
    </row>
    <row r="12112" spans="1:5" x14ac:dyDescent="0.55000000000000004">
      <c r="A12112">
        <v>8</v>
      </c>
      <c r="B12112">
        <v>69000</v>
      </c>
      <c r="C12112" s="6">
        <v>44197</v>
      </c>
      <c r="D12112">
        <v>-57.14</v>
      </c>
      <c r="E12112" t="str">
        <f>INDEX(LedgerMapping[[#All],[Area]],MATCH(Transactions[[#This Row],[Sub Ledger]],LedgerMapping[[#All],[Sub Ledger]],0))</f>
        <v>Income Statement</v>
      </c>
    </row>
    <row r="12113" spans="1:5" x14ac:dyDescent="0.55000000000000004">
      <c r="A12113">
        <v>8</v>
      </c>
      <c r="B12113">
        <v>69000</v>
      </c>
      <c r="C12113" s="6">
        <v>44228</v>
      </c>
      <c r="D12113">
        <v>-64.72</v>
      </c>
      <c r="E12113" t="str">
        <f>INDEX(LedgerMapping[[#All],[Area]],MATCH(Transactions[[#This Row],[Sub Ledger]],LedgerMapping[[#All],[Sub Ledger]],0))</f>
        <v>Income Statement</v>
      </c>
    </row>
    <row r="12114" spans="1:5" x14ac:dyDescent="0.55000000000000004">
      <c r="A12114">
        <v>8</v>
      </c>
      <c r="B12114">
        <v>69000</v>
      </c>
      <c r="C12114" s="6">
        <v>44256</v>
      </c>
      <c r="D12114">
        <v>-78.36</v>
      </c>
      <c r="E12114" t="str">
        <f>INDEX(LedgerMapping[[#All],[Area]],MATCH(Transactions[[#This Row],[Sub Ledger]],LedgerMapping[[#All],[Sub Ledger]],0))</f>
        <v>Income Statement</v>
      </c>
    </row>
    <row r="12115" spans="1:5" x14ac:dyDescent="0.55000000000000004">
      <c r="A12115">
        <v>8</v>
      </c>
      <c r="B12115">
        <v>69000</v>
      </c>
      <c r="C12115" s="6">
        <v>44287</v>
      </c>
      <c r="D12115">
        <v>-57.14</v>
      </c>
      <c r="E12115" t="str">
        <f>INDEX(LedgerMapping[[#All],[Area]],MATCH(Transactions[[#This Row],[Sub Ledger]],LedgerMapping[[#All],[Sub Ledger]],0))</f>
        <v>Income Statement</v>
      </c>
    </row>
    <row r="12116" spans="1:5" x14ac:dyDescent="0.55000000000000004">
      <c r="A12116">
        <v>8</v>
      </c>
      <c r="B12116">
        <v>69000</v>
      </c>
      <c r="C12116" s="6">
        <v>44317</v>
      </c>
      <c r="D12116">
        <v>-52.6</v>
      </c>
      <c r="E12116" t="str">
        <f>INDEX(LedgerMapping[[#All],[Area]],MATCH(Transactions[[#This Row],[Sub Ledger]],LedgerMapping[[#All],[Sub Ledger]],0))</f>
        <v>Income Statement</v>
      </c>
    </row>
    <row r="12117" spans="1:5" x14ac:dyDescent="0.55000000000000004">
      <c r="A12117">
        <v>8</v>
      </c>
      <c r="B12117">
        <v>69000</v>
      </c>
      <c r="C12117" s="6">
        <v>44348</v>
      </c>
      <c r="D12117">
        <v>-57.14</v>
      </c>
      <c r="E12117" t="str">
        <f>INDEX(LedgerMapping[[#All],[Area]],MATCH(Transactions[[#This Row],[Sub Ledger]],LedgerMapping[[#All],[Sub Ledger]],0))</f>
        <v>Income Statement</v>
      </c>
    </row>
    <row r="12118" spans="1:5" x14ac:dyDescent="0.55000000000000004">
      <c r="A12118">
        <v>8</v>
      </c>
      <c r="B12118">
        <v>69000</v>
      </c>
      <c r="C12118" s="6">
        <v>44378</v>
      </c>
      <c r="D12118">
        <v>-60.17</v>
      </c>
      <c r="E12118" t="str">
        <f>INDEX(LedgerMapping[[#All],[Area]],MATCH(Transactions[[#This Row],[Sub Ledger]],LedgerMapping[[#All],[Sub Ledger]],0))</f>
        <v>Income Statement</v>
      </c>
    </row>
    <row r="12119" spans="1:5" x14ac:dyDescent="0.55000000000000004">
      <c r="A12119">
        <v>8</v>
      </c>
      <c r="B12119">
        <v>69000</v>
      </c>
      <c r="C12119" s="6">
        <v>44409</v>
      </c>
      <c r="D12119">
        <v>-82.9</v>
      </c>
      <c r="E12119" t="str">
        <f>INDEX(LedgerMapping[[#All],[Area]],MATCH(Transactions[[#This Row],[Sub Ledger]],LedgerMapping[[#All],[Sub Ledger]],0))</f>
        <v>Income Statement</v>
      </c>
    </row>
    <row r="12120" spans="1:5" x14ac:dyDescent="0.55000000000000004">
      <c r="A12120">
        <v>8</v>
      </c>
      <c r="B12120">
        <v>69000</v>
      </c>
      <c r="C12120" s="6">
        <v>44440</v>
      </c>
      <c r="D12120">
        <v>-64.72</v>
      </c>
      <c r="E12120" t="str">
        <f>INDEX(LedgerMapping[[#All],[Area]],MATCH(Transactions[[#This Row],[Sub Ledger]],LedgerMapping[[#All],[Sub Ledger]],0))</f>
        <v>Income Statement</v>
      </c>
    </row>
    <row r="12121" spans="1:5" x14ac:dyDescent="0.55000000000000004">
      <c r="A12121">
        <v>8</v>
      </c>
      <c r="B12121">
        <v>69000</v>
      </c>
      <c r="C12121" s="6">
        <v>44470</v>
      </c>
      <c r="D12121">
        <v>-75.319999999999993</v>
      </c>
      <c r="E12121" t="str">
        <f>INDEX(LedgerMapping[[#All],[Area]],MATCH(Transactions[[#This Row],[Sub Ledger]],LedgerMapping[[#All],[Sub Ledger]],0))</f>
        <v>Income Statement</v>
      </c>
    </row>
    <row r="12122" spans="1:5" x14ac:dyDescent="0.55000000000000004">
      <c r="A12122">
        <v>8</v>
      </c>
      <c r="B12122">
        <v>69000</v>
      </c>
      <c r="C12122" s="6">
        <v>44501</v>
      </c>
      <c r="D12122">
        <v>-96.54</v>
      </c>
      <c r="E12122" t="str">
        <f>INDEX(LedgerMapping[[#All],[Area]],MATCH(Transactions[[#This Row],[Sub Ledger]],LedgerMapping[[#All],[Sub Ledger]],0))</f>
        <v>Income Statement</v>
      </c>
    </row>
    <row r="12123" spans="1:5" x14ac:dyDescent="0.55000000000000004">
      <c r="A12123">
        <v>8</v>
      </c>
      <c r="B12123">
        <v>69000</v>
      </c>
      <c r="C12123" s="6">
        <v>44531</v>
      </c>
      <c r="D12123">
        <v>-54.11</v>
      </c>
      <c r="E12123" t="str">
        <f>INDEX(LedgerMapping[[#All],[Area]],MATCH(Transactions[[#This Row],[Sub Ledger]],LedgerMapping[[#All],[Sub Ledger]],0))</f>
        <v>Income Statement</v>
      </c>
    </row>
    <row r="12124" spans="1:5" x14ac:dyDescent="0.55000000000000004">
      <c r="A12124">
        <v>8</v>
      </c>
      <c r="B12124">
        <v>69000</v>
      </c>
      <c r="C12124" s="6">
        <v>44256</v>
      </c>
      <c r="D12124">
        <v>-40.908000000000001</v>
      </c>
      <c r="E12124" t="str">
        <f>INDEX(LedgerMapping[[#All],[Area]],MATCH(Transactions[[#This Row],[Sub Ledger]],LedgerMapping[[#All],[Sub Ledger]],0))</f>
        <v>Income Statement</v>
      </c>
    </row>
    <row r="12125" spans="1:5" x14ac:dyDescent="0.55000000000000004">
      <c r="A12125">
        <v>8</v>
      </c>
      <c r="B12125">
        <v>69000</v>
      </c>
      <c r="C12125" s="6">
        <v>44256</v>
      </c>
      <c r="D12125">
        <v>-145.0829</v>
      </c>
      <c r="E12125" t="str">
        <f>INDEX(LedgerMapping[[#All],[Area]],MATCH(Transactions[[#This Row],[Sub Ledger]],LedgerMapping[[#All],[Sub Ledger]],0))</f>
        <v>Income Statement</v>
      </c>
    </row>
    <row r="12126" spans="1:5" x14ac:dyDescent="0.55000000000000004">
      <c r="A12126">
        <v>8</v>
      </c>
      <c r="B12126">
        <v>69000</v>
      </c>
      <c r="C12126" s="6">
        <v>44256</v>
      </c>
      <c r="D12126">
        <v>-62.778399999999998</v>
      </c>
      <c r="E12126" t="str">
        <f>INDEX(LedgerMapping[[#All],[Area]],MATCH(Transactions[[#This Row],[Sub Ledger]],LedgerMapping[[#All],[Sub Ledger]],0))</f>
        <v>Income Statement</v>
      </c>
    </row>
    <row r="12127" spans="1:5" x14ac:dyDescent="0.55000000000000004">
      <c r="A12127">
        <v>8</v>
      </c>
      <c r="B12127">
        <v>68000</v>
      </c>
      <c r="C12127" s="6">
        <v>44287</v>
      </c>
      <c r="D12127">
        <v>-276.83999999999997</v>
      </c>
      <c r="E12127" t="str">
        <f>INDEX(LedgerMapping[[#All],[Area]],MATCH(Transactions[[#This Row],[Sub Ledger]],LedgerMapping[[#All],[Sub Ledger]],0))</f>
        <v>Income Statement</v>
      </c>
    </row>
    <row r="12128" spans="1:5" x14ac:dyDescent="0.55000000000000004">
      <c r="A12128">
        <v>8</v>
      </c>
      <c r="B12128">
        <v>68000</v>
      </c>
      <c r="C12128" s="6">
        <v>44317</v>
      </c>
      <c r="D12128">
        <v>-316.24</v>
      </c>
      <c r="E12128" t="str">
        <f>INDEX(LedgerMapping[[#All],[Area]],MATCH(Transactions[[#This Row],[Sub Ledger]],LedgerMapping[[#All],[Sub Ledger]],0))</f>
        <v>Income Statement</v>
      </c>
    </row>
    <row r="12129" spans="1:5" x14ac:dyDescent="0.55000000000000004">
      <c r="A12129">
        <v>8</v>
      </c>
      <c r="B12129">
        <v>68000</v>
      </c>
      <c r="C12129" s="6">
        <v>44348</v>
      </c>
      <c r="D12129">
        <v>-243.51</v>
      </c>
      <c r="E12129" t="str">
        <f>INDEX(LedgerMapping[[#All],[Area]],MATCH(Transactions[[#This Row],[Sub Ledger]],LedgerMapping[[#All],[Sub Ledger]],0))</f>
        <v>Income Statement</v>
      </c>
    </row>
    <row r="12130" spans="1:5" x14ac:dyDescent="0.55000000000000004">
      <c r="A12130">
        <v>8</v>
      </c>
      <c r="B12130">
        <v>68000</v>
      </c>
      <c r="C12130" s="6">
        <v>44378</v>
      </c>
      <c r="D12130">
        <v>-207.15</v>
      </c>
      <c r="E12130" t="str">
        <f>INDEX(LedgerMapping[[#All],[Area]],MATCH(Transactions[[#This Row],[Sub Ledger]],LedgerMapping[[#All],[Sub Ledger]],0))</f>
        <v>Income Statement</v>
      </c>
    </row>
    <row r="12131" spans="1:5" x14ac:dyDescent="0.55000000000000004">
      <c r="A12131">
        <v>8</v>
      </c>
      <c r="B12131">
        <v>68000</v>
      </c>
      <c r="C12131" s="6">
        <v>44409</v>
      </c>
      <c r="D12131">
        <v>-191.99</v>
      </c>
      <c r="E12131" t="str">
        <f>INDEX(LedgerMapping[[#All],[Area]],MATCH(Transactions[[#This Row],[Sub Ledger]],LedgerMapping[[#All],[Sub Ledger]],0))</f>
        <v>Income Statement</v>
      </c>
    </row>
    <row r="12132" spans="1:5" x14ac:dyDescent="0.55000000000000004">
      <c r="A12132">
        <v>8</v>
      </c>
      <c r="B12132">
        <v>68000</v>
      </c>
      <c r="C12132" s="6">
        <v>44440</v>
      </c>
      <c r="D12132">
        <v>-182.9</v>
      </c>
      <c r="E12132" t="str">
        <f>INDEX(LedgerMapping[[#All],[Area]],MATCH(Transactions[[#This Row],[Sub Ledger]],LedgerMapping[[#All],[Sub Ledger]],0))</f>
        <v>Income Statement</v>
      </c>
    </row>
    <row r="12133" spans="1:5" x14ac:dyDescent="0.55000000000000004">
      <c r="A12133">
        <v>8</v>
      </c>
      <c r="B12133">
        <v>68000</v>
      </c>
      <c r="C12133" s="6">
        <v>44470</v>
      </c>
      <c r="D12133">
        <v>-287.45</v>
      </c>
      <c r="E12133" t="str">
        <f>INDEX(LedgerMapping[[#All],[Area]],MATCH(Transactions[[#This Row],[Sub Ledger]],LedgerMapping[[#All],[Sub Ledger]],0))</f>
        <v>Income Statement</v>
      </c>
    </row>
    <row r="12134" spans="1:5" x14ac:dyDescent="0.55000000000000004">
      <c r="A12134">
        <v>8</v>
      </c>
      <c r="B12134">
        <v>68000</v>
      </c>
      <c r="C12134" s="6">
        <v>44501</v>
      </c>
      <c r="D12134">
        <v>-364.72</v>
      </c>
      <c r="E12134" t="str">
        <f>INDEX(LedgerMapping[[#All],[Area]],MATCH(Transactions[[#This Row],[Sub Ledger]],LedgerMapping[[#All],[Sub Ledger]],0))</f>
        <v>Income Statement</v>
      </c>
    </row>
    <row r="12135" spans="1:5" x14ac:dyDescent="0.55000000000000004">
      <c r="A12135">
        <v>8</v>
      </c>
      <c r="B12135">
        <v>68000</v>
      </c>
      <c r="C12135" s="6">
        <v>44531</v>
      </c>
      <c r="D12135">
        <v>-219.27</v>
      </c>
      <c r="E12135" t="str">
        <f>INDEX(LedgerMapping[[#All],[Area]],MATCH(Transactions[[#This Row],[Sub Ledger]],LedgerMapping[[#All],[Sub Ledger]],0))</f>
        <v>Income Statement</v>
      </c>
    </row>
    <row r="12136" spans="1:5" x14ac:dyDescent="0.55000000000000004">
      <c r="A12136">
        <v>8</v>
      </c>
      <c r="B12136">
        <v>68000</v>
      </c>
      <c r="C12136" s="6">
        <v>43466</v>
      </c>
      <c r="D12136">
        <v>-91.99</v>
      </c>
      <c r="E12136" t="str">
        <f>INDEX(LedgerMapping[[#All],[Area]],MATCH(Transactions[[#This Row],[Sub Ledger]],LedgerMapping[[#All],[Sub Ledger]],0))</f>
        <v>Income Statement</v>
      </c>
    </row>
    <row r="12137" spans="1:5" x14ac:dyDescent="0.55000000000000004">
      <c r="A12137">
        <v>8</v>
      </c>
      <c r="B12137">
        <v>68000</v>
      </c>
      <c r="C12137" s="6">
        <v>43497</v>
      </c>
      <c r="D12137">
        <v>-158.66</v>
      </c>
      <c r="E12137" t="str">
        <f>INDEX(LedgerMapping[[#All],[Area]],MATCH(Transactions[[#This Row],[Sub Ledger]],LedgerMapping[[#All],[Sub Ledger]],0))</f>
        <v>Income Statement</v>
      </c>
    </row>
    <row r="12138" spans="1:5" x14ac:dyDescent="0.55000000000000004">
      <c r="A12138">
        <v>8</v>
      </c>
      <c r="B12138">
        <v>68000</v>
      </c>
      <c r="C12138" s="6">
        <v>43525</v>
      </c>
      <c r="D12138">
        <v>-104.11</v>
      </c>
      <c r="E12138" t="str">
        <f>INDEX(LedgerMapping[[#All],[Area]],MATCH(Transactions[[#This Row],[Sub Ledger]],LedgerMapping[[#All],[Sub Ledger]],0))</f>
        <v>Income Statement</v>
      </c>
    </row>
    <row r="12139" spans="1:5" x14ac:dyDescent="0.55000000000000004">
      <c r="A12139">
        <v>8</v>
      </c>
      <c r="B12139">
        <v>68000</v>
      </c>
      <c r="C12139" s="6">
        <v>43556</v>
      </c>
      <c r="D12139">
        <v>-114.72</v>
      </c>
      <c r="E12139" t="str">
        <f>INDEX(LedgerMapping[[#All],[Area]],MATCH(Transactions[[#This Row],[Sub Ledger]],LedgerMapping[[#All],[Sub Ledger]],0))</f>
        <v>Income Statement</v>
      </c>
    </row>
    <row r="12140" spans="1:5" x14ac:dyDescent="0.55000000000000004">
      <c r="A12140">
        <v>8</v>
      </c>
      <c r="B12140">
        <v>68000</v>
      </c>
      <c r="C12140" s="6">
        <v>43586</v>
      </c>
      <c r="D12140">
        <v>-91.99</v>
      </c>
      <c r="E12140" t="str">
        <f>INDEX(LedgerMapping[[#All],[Area]],MATCH(Transactions[[#This Row],[Sub Ledger]],LedgerMapping[[#All],[Sub Ledger]],0))</f>
        <v>Income Statement</v>
      </c>
    </row>
    <row r="12141" spans="1:5" x14ac:dyDescent="0.55000000000000004">
      <c r="A12141">
        <v>8</v>
      </c>
      <c r="B12141">
        <v>68000</v>
      </c>
      <c r="C12141" s="6">
        <v>43617</v>
      </c>
      <c r="D12141">
        <v>-164.72</v>
      </c>
      <c r="E12141" t="str">
        <f>INDEX(LedgerMapping[[#All],[Area]],MATCH(Transactions[[#This Row],[Sub Ledger]],LedgerMapping[[#All],[Sub Ledger]],0))</f>
        <v>Income Statement</v>
      </c>
    </row>
    <row r="12142" spans="1:5" x14ac:dyDescent="0.55000000000000004">
      <c r="A12142">
        <v>8</v>
      </c>
      <c r="B12142">
        <v>68000</v>
      </c>
      <c r="C12142" s="6">
        <v>43647</v>
      </c>
      <c r="D12142">
        <v>-110.17</v>
      </c>
      <c r="E12142" t="str">
        <f>INDEX(LedgerMapping[[#All],[Area]],MATCH(Transactions[[#This Row],[Sub Ledger]],LedgerMapping[[#All],[Sub Ledger]],0))</f>
        <v>Income Statement</v>
      </c>
    </row>
    <row r="12143" spans="1:5" x14ac:dyDescent="0.55000000000000004">
      <c r="A12143">
        <v>8</v>
      </c>
      <c r="B12143">
        <v>68000</v>
      </c>
      <c r="C12143" s="6">
        <v>43678</v>
      </c>
      <c r="D12143">
        <v>-82.9</v>
      </c>
      <c r="E12143" t="str">
        <f>INDEX(LedgerMapping[[#All],[Area]],MATCH(Transactions[[#This Row],[Sub Ledger]],LedgerMapping[[#All],[Sub Ledger]],0))</f>
        <v>Income Statement</v>
      </c>
    </row>
    <row r="12144" spans="1:5" x14ac:dyDescent="0.55000000000000004">
      <c r="A12144">
        <v>8</v>
      </c>
      <c r="B12144">
        <v>68000</v>
      </c>
      <c r="C12144" s="6">
        <v>43709</v>
      </c>
      <c r="D12144">
        <v>-122.3</v>
      </c>
      <c r="E12144" t="str">
        <f>INDEX(LedgerMapping[[#All],[Area]],MATCH(Transactions[[#This Row],[Sub Ledger]],LedgerMapping[[#All],[Sub Ledger]],0))</f>
        <v>Income Statement</v>
      </c>
    </row>
    <row r="12145" spans="1:5" x14ac:dyDescent="0.55000000000000004">
      <c r="A12145">
        <v>8</v>
      </c>
      <c r="B12145">
        <v>68000</v>
      </c>
      <c r="C12145" s="6">
        <v>43739</v>
      </c>
      <c r="D12145">
        <v>-98.05</v>
      </c>
      <c r="E12145" t="str">
        <f>INDEX(LedgerMapping[[#All],[Area]],MATCH(Transactions[[#This Row],[Sub Ledger]],LedgerMapping[[#All],[Sub Ledger]],0))</f>
        <v>Income Statement</v>
      </c>
    </row>
    <row r="12146" spans="1:5" x14ac:dyDescent="0.55000000000000004">
      <c r="A12146">
        <v>8</v>
      </c>
      <c r="B12146">
        <v>68000</v>
      </c>
      <c r="C12146" s="6">
        <v>43770</v>
      </c>
      <c r="D12146">
        <v>-110.17</v>
      </c>
      <c r="E12146" t="str">
        <f>INDEX(LedgerMapping[[#All],[Area]],MATCH(Transactions[[#This Row],[Sub Ledger]],LedgerMapping[[#All],[Sub Ledger]],0))</f>
        <v>Income Statement</v>
      </c>
    </row>
    <row r="12147" spans="1:5" x14ac:dyDescent="0.55000000000000004">
      <c r="A12147">
        <v>8</v>
      </c>
      <c r="B12147">
        <v>68000</v>
      </c>
      <c r="C12147" s="6">
        <v>43800</v>
      </c>
      <c r="D12147">
        <v>-137.44999999999999</v>
      </c>
      <c r="E12147" t="str">
        <f>INDEX(LedgerMapping[[#All],[Area]],MATCH(Transactions[[#This Row],[Sub Ledger]],LedgerMapping[[#All],[Sub Ledger]],0))</f>
        <v>Income Statement</v>
      </c>
    </row>
    <row r="12148" spans="1:5" x14ac:dyDescent="0.55000000000000004">
      <c r="A12148">
        <v>8</v>
      </c>
      <c r="B12148">
        <v>68000</v>
      </c>
      <c r="C12148" s="6">
        <v>43831</v>
      </c>
      <c r="D12148">
        <v>-198.05</v>
      </c>
      <c r="E12148" t="str">
        <f>INDEX(LedgerMapping[[#All],[Area]],MATCH(Transactions[[#This Row],[Sub Ledger]],LedgerMapping[[#All],[Sub Ledger]],0))</f>
        <v>Income Statement</v>
      </c>
    </row>
    <row r="12149" spans="1:5" x14ac:dyDescent="0.55000000000000004">
      <c r="A12149">
        <v>8</v>
      </c>
      <c r="B12149">
        <v>68000</v>
      </c>
      <c r="C12149" s="6">
        <v>43862</v>
      </c>
      <c r="D12149">
        <v>-182.9</v>
      </c>
      <c r="E12149" t="str">
        <f>INDEX(LedgerMapping[[#All],[Area]],MATCH(Transactions[[#This Row],[Sub Ledger]],LedgerMapping[[#All],[Sub Ledger]],0))</f>
        <v>Income Statement</v>
      </c>
    </row>
    <row r="12150" spans="1:5" x14ac:dyDescent="0.55000000000000004">
      <c r="A12150">
        <v>8</v>
      </c>
      <c r="B12150">
        <v>68000</v>
      </c>
      <c r="C12150" s="6">
        <v>43891</v>
      </c>
      <c r="D12150">
        <v>-191.99</v>
      </c>
      <c r="E12150" t="str">
        <f>INDEX(LedgerMapping[[#All],[Area]],MATCH(Transactions[[#This Row],[Sub Ledger]],LedgerMapping[[#All],[Sub Ledger]],0))</f>
        <v>Income Statement</v>
      </c>
    </row>
    <row r="12151" spans="1:5" x14ac:dyDescent="0.55000000000000004">
      <c r="A12151">
        <v>8</v>
      </c>
      <c r="B12151">
        <v>68000</v>
      </c>
      <c r="C12151" s="6">
        <v>43922</v>
      </c>
      <c r="D12151">
        <v>-152.6</v>
      </c>
      <c r="E12151" t="str">
        <f>INDEX(LedgerMapping[[#All],[Area]],MATCH(Transactions[[#This Row],[Sub Ledger]],LedgerMapping[[#All],[Sub Ledger]],0))</f>
        <v>Income Statement</v>
      </c>
    </row>
    <row r="12152" spans="1:5" x14ac:dyDescent="0.55000000000000004">
      <c r="A12152">
        <v>8</v>
      </c>
      <c r="B12152">
        <v>68000</v>
      </c>
      <c r="C12152" s="6">
        <v>43952</v>
      </c>
      <c r="D12152">
        <v>-191.99</v>
      </c>
      <c r="E12152" t="str">
        <f>INDEX(LedgerMapping[[#All],[Area]],MATCH(Transactions[[#This Row],[Sub Ledger]],LedgerMapping[[#All],[Sub Ledger]],0))</f>
        <v>Income Statement</v>
      </c>
    </row>
    <row r="12153" spans="1:5" x14ac:dyDescent="0.55000000000000004">
      <c r="A12153">
        <v>8</v>
      </c>
      <c r="B12153">
        <v>68000</v>
      </c>
      <c r="C12153" s="6">
        <v>43983</v>
      </c>
      <c r="D12153">
        <v>-122.3</v>
      </c>
      <c r="E12153" t="str">
        <f>INDEX(LedgerMapping[[#All],[Area]],MATCH(Transactions[[#This Row],[Sub Ledger]],LedgerMapping[[#All],[Sub Ledger]],0))</f>
        <v>Income Statement</v>
      </c>
    </row>
    <row r="12154" spans="1:5" x14ac:dyDescent="0.55000000000000004">
      <c r="A12154">
        <v>8</v>
      </c>
      <c r="B12154">
        <v>68000</v>
      </c>
      <c r="C12154" s="6">
        <v>44013</v>
      </c>
      <c r="D12154">
        <v>-264.72000000000003</v>
      </c>
      <c r="E12154" t="str">
        <f>INDEX(LedgerMapping[[#All],[Area]],MATCH(Transactions[[#This Row],[Sub Ledger]],LedgerMapping[[#All],[Sub Ledger]],0))</f>
        <v>Income Statement</v>
      </c>
    </row>
    <row r="12155" spans="1:5" x14ac:dyDescent="0.55000000000000004">
      <c r="A12155">
        <v>8</v>
      </c>
      <c r="B12155">
        <v>68000</v>
      </c>
      <c r="C12155" s="6">
        <v>44044</v>
      </c>
      <c r="D12155">
        <v>-114.72</v>
      </c>
      <c r="E12155" t="str">
        <f>INDEX(LedgerMapping[[#All],[Area]],MATCH(Transactions[[#This Row],[Sub Ledger]],LedgerMapping[[#All],[Sub Ledger]],0))</f>
        <v>Income Statement</v>
      </c>
    </row>
    <row r="12156" spans="1:5" x14ac:dyDescent="0.55000000000000004">
      <c r="A12156">
        <v>8</v>
      </c>
      <c r="B12156">
        <v>68000</v>
      </c>
      <c r="C12156" s="6">
        <v>44075</v>
      </c>
      <c r="D12156">
        <v>-110.17</v>
      </c>
      <c r="E12156" t="str">
        <f>INDEX(LedgerMapping[[#All],[Area]],MATCH(Transactions[[#This Row],[Sub Ledger]],LedgerMapping[[#All],[Sub Ledger]],0))</f>
        <v>Income Statement</v>
      </c>
    </row>
    <row r="12157" spans="1:5" x14ac:dyDescent="0.55000000000000004">
      <c r="A12157">
        <v>8</v>
      </c>
      <c r="B12157">
        <v>68000</v>
      </c>
      <c r="C12157" s="6">
        <v>44105</v>
      </c>
      <c r="D12157">
        <v>-205.63</v>
      </c>
      <c r="E12157" t="str">
        <f>INDEX(LedgerMapping[[#All],[Area]],MATCH(Transactions[[#This Row],[Sub Ledger]],LedgerMapping[[#All],[Sub Ledger]],0))</f>
        <v>Income Statement</v>
      </c>
    </row>
    <row r="12158" spans="1:5" x14ac:dyDescent="0.55000000000000004">
      <c r="A12158">
        <v>8</v>
      </c>
      <c r="B12158">
        <v>68000</v>
      </c>
      <c r="C12158" s="6">
        <v>44136</v>
      </c>
      <c r="D12158">
        <v>-173.81</v>
      </c>
      <c r="E12158" t="str">
        <f>INDEX(LedgerMapping[[#All],[Area]],MATCH(Transactions[[#This Row],[Sub Ledger]],LedgerMapping[[#All],[Sub Ledger]],0))</f>
        <v>Income Statement</v>
      </c>
    </row>
    <row r="12159" spans="1:5" x14ac:dyDescent="0.55000000000000004">
      <c r="A12159">
        <v>8</v>
      </c>
      <c r="B12159">
        <v>68000</v>
      </c>
      <c r="C12159" s="6">
        <v>44166</v>
      </c>
      <c r="D12159">
        <v>-152.6</v>
      </c>
      <c r="E12159" t="str">
        <f>INDEX(LedgerMapping[[#All],[Area]],MATCH(Transactions[[#This Row],[Sub Ledger]],LedgerMapping[[#All],[Sub Ledger]],0))</f>
        <v>Income Statement</v>
      </c>
    </row>
    <row r="12160" spans="1:5" x14ac:dyDescent="0.55000000000000004">
      <c r="A12160">
        <v>8</v>
      </c>
      <c r="B12160">
        <v>68000</v>
      </c>
      <c r="C12160" s="6">
        <v>44197</v>
      </c>
      <c r="D12160">
        <v>-298.06</v>
      </c>
      <c r="E12160" t="str">
        <f>INDEX(LedgerMapping[[#All],[Area]],MATCH(Transactions[[#This Row],[Sub Ledger]],LedgerMapping[[#All],[Sub Ledger]],0))</f>
        <v>Income Statement</v>
      </c>
    </row>
    <row r="12161" spans="1:5" x14ac:dyDescent="0.55000000000000004">
      <c r="A12161">
        <v>8</v>
      </c>
      <c r="B12161">
        <v>68000</v>
      </c>
      <c r="C12161" s="6">
        <v>44228</v>
      </c>
      <c r="D12161">
        <v>-137.44999999999999</v>
      </c>
      <c r="E12161" t="str">
        <f>INDEX(LedgerMapping[[#All],[Area]],MATCH(Transactions[[#This Row],[Sub Ledger]],LedgerMapping[[#All],[Sub Ledger]],0))</f>
        <v>Income Statement</v>
      </c>
    </row>
    <row r="12162" spans="1:5" x14ac:dyDescent="0.55000000000000004">
      <c r="A12162">
        <v>8</v>
      </c>
      <c r="B12162">
        <v>68000</v>
      </c>
      <c r="C12162" s="6">
        <v>44256</v>
      </c>
      <c r="D12162">
        <v>-298.06</v>
      </c>
      <c r="E12162" t="str">
        <f>INDEX(LedgerMapping[[#All],[Area]],MATCH(Transactions[[#This Row],[Sub Ledger]],LedgerMapping[[#All],[Sub Ledger]],0))</f>
        <v>Income Statement</v>
      </c>
    </row>
    <row r="12163" spans="1:5" x14ac:dyDescent="0.55000000000000004">
      <c r="A12163">
        <v>8</v>
      </c>
      <c r="B12163">
        <v>68000</v>
      </c>
      <c r="C12163" s="6">
        <v>43466</v>
      </c>
      <c r="D12163">
        <v>-292</v>
      </c>
      <c r="E12163" t="str">
        <f>INDEX(LedgerMapping[[#All],[Area]],MATCH(Transactions[[#This Row],[Sub Ledger]],LedgerMapping[[#All],[Sub Ledger]],0))</f>
        <v>Income Statement</v>
      </c>
    </row>
    <row r="12164" spans="1:5" x14ac:dyDescent="0.55000000000000004">
      <c r="A12164">
        <v>8</v>
      </c>
      <c r="B12164">
        <v>68000</v>
      </c>
      <c r="C12164" s="6">
        <v>43497</v>
      </c>
      <c r="D12164">
        <v>-231.39</v>
      </c>
      <c r="E12164" t="str">
        <f>INDEX(LedgerMapping[[#All],[Area]],MATCH(Transactions[[#This Row],[Sub Ledger]],LedgerMapping[[#All],[Sub Ledger]],0))</f>
        <v>Income Statement</v>
      </c>
    </row>
    <row r="12165" spans="1:5" x14ac:dyDescent="0.55000000000000004">
      <c r="A12165">
        <v>8</v>
      </c>
      <c r="B12165">
        <v>68000</v>
      </c>
      <c r="C12165" s="6">
        <v>43525</v>
      </c>
      <c r="D12165">
        <v>-279.87</v>
      </c>
      <c r="E12165" t="str">
        <f>INDEX(LedgerMapping[[#All],[Area]],MATCH(Transactions[[#This Row],[Sub Ledger]],LedgerMapping[[#All],[Sub Ledger]],0))</f>
        <v>Income Statement</v>
      </c>
    </row>
    <row r="12166" spans="1:5" x14ac:dyDescent="0.55000000000000004">
      <c r="A12166">
        <v>8</v>
      </c>
      <c r="B12166">
        <v>68000</v>
      </c>
      <c r="C12166" s="6">
        <v>43556</v>
      </c>
      <c r="D12166">
        <v>-234.42</v>
      </c>
      <c r="E12166" t="str">
        <f>INDEX(LedgerMapping[[#All],[Area]],MATCH(Transactions[[#This Row],[Sub Ledger]],LedgerMapping[[#All],[Sub Ledger]],0))</f>
        <v>Income Statement</v>
      </c>
    </row>
    <row r="12167" spans="1:5" x14ac:dyDescent="0.55000000000000004">
      <c r="A12167">
        <v>8</v>
      </c>
      <c r="B12167">
        <v>68000</v>
      </c>
      <c r="C12167" s="6">
        <v>43586</v>
      </c>
      <c r="D12167">
        <v>-246.54</v>
      </c>
      <c r="E12167" t="str">
        <f>INDEX(LedgerMapping[[#All],[Area]],MATCH(Transactions[[#This Row],[Sub Ledger]],LedgerMapping[[#All],[Sub Ledger]],0))</f>
        <v>Income Statement</v>
      </c>
    </row>
    <row r="12168" spans="1:5" x14ac:dyDescent="0.55000000000000004">
      <c r="A12168">
        <v>8</v>
      </c>
      <c r="B12168">
        <v>68000</v>
      </c>
      <c r="C12168" s="6">
        <v>43617</v>
      </c>
      <c r="D12168">
        <v>-369.27</v>
      </c>
      <c r="E12168" t="str">
        <f>INDEX(LedgerMapping[[#All],[Area]],MATCH(Transactions[[#This Row],[Sub Ledger]],LedgerMapping[[#All],[Sub Ledger]],0))</f>
        <v>Income Statement</v>
      </c>
    </row>
    <row r="12169" spans="1:5" x14ac:dyDescent="0.55000000000000004">
      <c r="A12169">
        <v>8</v>
      </c>
      <c r="B12169">
        <v>68000</v>
      </c>
      <c r="C12169" s="6">
        <v>43647</v>
      </c>
      <c r="D12169">
        <v>-234.42</v>
      </c>
      <c r="E12169" t="str">
        <f>INDEX(LedgerMapping[[#All],[Area]],MATCH(Transactions[[#This Row],[Sub Ledger]],LedgerMapping[[#All],[Sub Ledger]],0))</f>
        <v>Income Statement</v>
      </c>
    </row>
    <row r="12170" spans="1:5" x14ac:dyDescent="0.55000000000000004">
      <c r="A12170">
        <v>8</v>
      </c>
      <c r="B12170">
        <v>68000</v>
      </c>
      <c r="C12170" s="6">
        <v>43678</v>
      </c>
      <c r="D12170">
        <v>-287.45</v>
      </c>
      <c r="E12170" t="str">
        <f>INDEX(LedgerMapping[[#All],[Area]],MATCH(Transactions[[#This Row],[Sub Ledger]],LedgerMapping[[#All],[Sub Ledger]],0))</f>
        <v>Income Statement</v>
      </c>
    </row>
    <row r="12171" spans="1:5" x14ac:dyDescent="0.55000000000000004">
      <c r="A12171">
        <v>8</v>
      </c>
      <c r="B12171">
        <v>68000</v>
      </c>
      <c r="C12171" s="6">
        <v>43709</v>
      </c>
      <c r="D12171">
        <v>-260.18</v>
      </c>
      <c r="E12171" t="str">
        <f>INDEX(LedgerMapping[[#All],[Area]],MATCH(Transactions[[#This Row],[Sub Ledger]],LedgerMapping[[#All],[Sub Ledger]],0))</f>
        <v>Income Statement</v>
      </c>
    </row>
    <row r="12172" spans="1:5" x14ac:dyDescent="0.55000000000000004">
      <c r="A12172">
        <v>8</v>
      </c>
      <c r="B12172">
        <v>68000</v>
      </c>
      <c r="C12172" s="6">
        <v>43739</v>
      </c>
      <c r="D12172">
        <v>-314.72000000000003</v>
      </c>
      <c r="E12172" t="str">
        <f>INDEX(LedgerMapping[[#All],[Area]],MATCH(Transactions[[#This Row],[Sub Ledger]],LedgerMapping[[#All],[Sub Ledger]],0))</f>
        <v>Income Statement</v>
      </c>
    </row>
    <row r="12173" spans="1:5" x14ac:dyDescent="0.55000000000000004">
      <c r="A12173">
        <v>8</v>
      </c>
      <c r="B12173">
        <v>68000</v>
      </c>
      <c r="C12173" s="6">
        <v>43770</v>
      </c>
      <c r="D12173">
        <v>-182.9</v>
      </c>
      <c r="E12173" t="str">
        <f>INDEX(LedgerMapping[[#All],[Area]],MATCH(Transactions[[#This Row],[Sub Ledger]],LedgerMapping[[#All],[Sub Ledger]],0))</f>
        <v>Income Statement</v>
      </c>
    </row>
    <row r="12174" spans="1:5" x14ac:dyDescent="0.55000000000000004">
      <c r="A12174">
        <v>8</v>
      </c>
      <c r="B12174">
        <v>68000</v>
      </c>
      <c r="C12174" s="6">
        <v>43800</v>
      </c>
      <c r="D12174">
        <v>-260.18</v>
      </c>
      <c r="E12174" t="str">
        <f>INDEX(LedgerMapping[[#All],[Area]],MATCH(Transactions[[#This Row],[Sub Ledger]],LedgerMapping[[#All],[Sub Ledger]],0))</f>
        <v>Income Statement</v>
      </c>
    </row>
    <row r="12175" spans="1:5" x14ac:dyDescent="0.55000000000000004">
      <c r="A12175">
        <v>8</v>
      </c>
      <c r="B12175">
        <v>68000</v>
      </c>
      <c r="C12175" s="6">
        <v>43831</v>
      </c>
      <c r="D12175">
        <v>-246.54</v>
      </c>
      <c r="E12175" t="str">
        <f>INDEX(LedgerMapping[[#All],[Area]],MATCH(Transactions[[#This Row],[Sub Ledger]],LedgerMapping[[#All],[Sub Ledger]],0))</f>
        <v>Income Statement</v>
      </c>
    </row>
    <row r="12176" spans="1:5" x14ac:dyDescent="0.55000000000000004">
      <c r="A12176">
        <v>8</v>
      </c>
      <c r="B12176">
        <v>68000</v>
      </c>
      <c r="C12176" s="6">
        <v>43862</v>
      </c>
      <c r="D12176">
        <v>-284.42</v>
      </c>
      <c r="E12176" t="str">
        <f>INDEX(LedgerMapping[[#All],[Area]],MATCH(Transactions[[#This Row],[Sub Ledger]],LedgerMapping[[#All],[Sub Ledger]],0))</f>
        <v>Income Statement</v>
      </c>
    </row>
    <row r="12177" spans="1:5" x14ac:dyDescent="0.55000000000000004">
      <c r="A12177">
        <v>8</v>
      </c>
      <c r="B12177">
        <v>68000</v>
      </c>
      <c r="C12177" s="6">
        <v>43891</v>
      </c>
      <c r="D12177">
        <v>-369.27</v>
      </c>
      <c r="E12177" t="str">
        <f>INDEX(LedgerMapping[[#All],[Area]],MATCH(Transactions[[#This Row],[Sub Ledger]],LedgerMapping[[#All],[Sub Ledger]],0))</f>
        <v>Income Statement</v>
      </c>
    </row>
    <row r="12178" spans="1:5" x14ac:dyDescent="0.55000000000000004">
      <c r="A12178">
        <v>8</v>
      </c>
      <c r="B12178">
        <v>68000</v>
      </c>
      <c r="C12178" s="6">
        <v>43922</v>
      </c>
      <c r="D12178">
        <v>-243.51</v>
      </c>
      <c r="E12178" t="str">
        <f>INDEX(LedgerMapping[[#All],[Area]],MATCH(Transactions[[#This Row],[Sub Ledger]],LedgerMapping[[#All],[Sub Ledger]],0))</f>
        <v>Income Statement</v>
      </c>
    </row>
    <row r="12179" spans="1:5" x14ac:dyDescent="0.55000000000000004">
      <c r="A12179">
        <v>8</v>
      </c>
      <c r="B12179">
        <v>68000</v>
      </c>
      <c r="C12179" s="6">
        <v>43952</v>
      </c>
      <c r="D12179">
        <v>-205.63</v>
      </c>
      <c r="E12179" t="str">
        <f>INDEX(LedgerMapping[[#All],[Area]],MATCH(Transactions[[#This Row],[Sub Ledger]],LedgerMapping[[#All],[Sub Ledger]],0))</f>
        <v>Income Statement</v>
      </c>
    </row>
    <row r="12180" spans="1:5" x14ac:dyDescent="0.55000000000000004">
      <c r="A12180">
        <v>8</v>
      </c>
      <c r="B12180">
        <v>68000</v>
      </c>
      <c r="C12180" s="6">
        <v>43983</v>
      </c>
      <c r="D12180">
        <v>-384.42</v>
      </c>
      <c r="E12180" t="str">
        <f>INDEX(LedgerMapping[[#All],[Area]],MATCH(Transactions[[#This Row],[Sub Ledger]],LedgerMapping[[#All],[Sub Ledger]],0))</f>
        <v>Income Statement</v>
      </c>
    </row>
    <row r="12181" spans="1:5" x14ac:dyDescent="0.55000000000000004">
      <c r="A12181">
        <v>8</v>
      </c>
      <c r="B12181">
        <v>68000</v>
      </c>
      <c r="C12181" s="6">
        <v>44013</v>
      </c>
      <c r="D12181">
        <v>-379.88</v>
      </c>
      <c r="E12181" t="str">
        <f>INDEX(LedgerMapping[[#All],[Area]],MATCH(Transactions[[#This Row],[Sub Ledger]],LedgerMapping[[#All],[Sub Ledger]],0))</f>
        <v>Income Statement</v>
      </c>
    </row>
    <row r="12182" spans="1:5" x14ac:dyDescent="0.55000000000000004">
      <c r="A12182">
        <v>8</v>
      </c>
      <c r="B12182">
        <v>68000</v>
      </c>
      <c r="C12182" s="6">
        <v>44044</v>
      </c>
      <c r="D12182">
        <v>-434.42</v>
      </c>
      <c r="E12182" t="str">
        <f>INDEX(LedgerMapping[[#All],[Area]],MATCH(Transactions[[#This Row],[Sub Ledger]],LedgerMapping[[#All],[Sub Ledger]],0))</f>
        <v>Income Statement</v>
      </c>
    </row>
    <row r="12183" spans="1:5" x14ac:dyDescent="0.55000000000000004">
      <c r="A12183">
        <v>8</v>
      </c>
      <c r="B12183">
        <v>68000</v>
      </c>
      <c r="C12183" s="6">
        <v>44075</v>
      </c>
      <c r="D12183">
        <v>-342</v>
      </c>
      <c r="E12183" t="str">
        <f>INDEX(LedgerMapping[[#All],[Area]],MATCH(Transactions[[#This Row],[Sub Ledger]],LedgerMapping[[#All],[Sub Ledger]],0))</f>
        <v>Income Statement</v>
      </c>
    </row>
    <row r="12184" spans="1:5" x14ac:dyDescent="0.55000000000000004">
      <c r="A12184">
        <v>8</v>
      </c>
      <c r="B12184">
        <v>68000</v>
      </c>
      <c r="C12184" s="6">
        <v>44105</v>
      </c>
      <c r="D12184">
        <v>-260.18</v>
      </c>
      <c r="E12184" t="str">
        <f>INDEX(LedgerMapping[[#All],[Area]],MATCH(Transactions[[#This Row],[Sub Ledger]],LedgerMapping[[#All],[Sub Ledger]],0))</f>
        <v>Income Statement</v>
      </c>
    </row>
    <row r="12185" spans="1:5" x14ac:dyDescent="0.55000000000000004">
      <c r="A12185">
        <v>8</v>
      </c>
      <c r="B12185">
        <v>68000</v>
      </c>
      <c r="C12185" s="6">
        <v>44136</v>
      </c>
      <c r="D12185">
        <v>-369.27</v>
      </c>
      <c r="E12185" t="str">
        <f>INDEX(LedgerMapping[[#All],[Area]],MATCH(Transactions[[#This Row],[Sub Ledger]],LedgerMapping[[#All],[Sub Ledger]],0))</f>
        <v>Income Statement</v>
      </c>
    </row>
    <row r="12186" spans="1:5" x14ac:dyDescent="0.55000000000000004">
      <c r="A12186">
        <v>8</v>
      </c>
      <c r="B12186">
        <v>68000</v>
      </c>
      <c r="C12186" s="6">
        <v>44166</v>
      </c>
      <c r="D12186">
        <v>-251.09</v>
      </c>
      <c r="E12186" t="str">
        <f>INDEX(LedgerMapping[[#All],[Area]],MATCH(Transactions[[#This Row],[Sub Ledger]],LedgerMapping[[#All],[Sub Ledger]],0))</f>
        <v>Income Statement</v>
      </c>
    </row>
    <row r="12187" spans="1:5" x14ac:dyDescent="0.55000000000000004">
      <c r="A12187">
        <v>8</v>
      </c>
      <c r="B12187">
        <v>68000</v>
      </c>
      <c r="C12187" s="6">
        <v>44197</v>
      </c>
      <c r="D12187">
        <v>-425.33</v>
      </c>
      <c r="E12187" t="str">
        <f>INDEX(LedgerMapping[[#All],[Area]],MATCH(Transactions[[#This Row],[Sub Ledger]],LedgerMapping[[#All],[Sub Ledger]],0))</f>
        <v>Income Statement</v>
      </c>
    </row>
    <row r="12188" spans="1:5" x14ac:dyDescent="0.55000000000000004">
      <c r="A12188">
        <v>8</v>
      </c>
      <c r="B12188">
        <v>68000</v>
      </c>
      <c r="C12188" s="6">
        <v>44228</v>
      </c>
      <c r="D12188">
        <v>-510.18</v>
      </c>
      <c r="E12188" t="str">
        <f>INDEX(LedgerMapping[[#All],[Area]],MATCH(Transactions[[#This Row],[Sub Ledger]],LedgerMapping[[#All],[Sub Ledger]],0))</f>
        <v>Income Statement</v>
      </c>
    </row>
    <row r="12189" spans="1:5" x14ac:dyDescent="0.55000000000000004">
      <c r="A12189">
        <v>8</v>
      </c>
      <c r="B12189">
        <v>68000</v>
      </c>
      <c r="C12189" s="6">
        <v>44256</v>
      </c>
      <c r="D12189">
        <v>-342</v>
      </c>
      <c r="E12189" t="str">
        <f>INDEX(LedgerMapping[[#All],[Area]],MATCH(Transactions[[#This Row],[Sub Ledger]],LedgerMapping[[#All],[Sub Ledger]],0))</f>
        <v>Income Statement</v>
      </c>
    </row>
    <row r="12190" spans="1:5" x14ac:dyDescent="0.55000000000000004">
      <c r="A12190">
        <v>8</v>
      </c>
      <c r="B12190">
        <v>68000</v>
      </c>
      <c r="C12190" s="6">
        <v>44287</v>
      </c>
      <c r="D12190">
        <v>-493.51</v>
      </c>
      <c r="E12190" t="str">
        <f>INDEX(LedgerMapping[[#All],[Area]],MATCH(Transactions[[#This Row],[Sub Ledger]],LedgerMapping[[#All],[Sub Ledger]],0))</f>
        <v>Income Statement</v>
      </c>
    </row>
    <row r="12191" spans="1:5" x14ac:dyDescent="0.55000000000000004">
      <c r="A12191">
        <v>8</v>
      </c>
      <c r="B12191">
        <v>68000</v>
      </c>
      <c r="C12191" s="6">
        <v>44317</v>
      </c>
      <c r="D12191">
        <v>-682.91</v>
      </c>
      <c r="E12191" t="str">
        <f>INDEX(LedgerMapping[[#All],[Area]],MATCH(Transactions[[#This Row],[Sub Ledger]],LedgerMapping[[#All],[Sub Ledger]],0))</f>
        <v>Income Statement</v>
      </c>
    </row>
    <row r="12192" spans="1:5" x14ac:dyDescent="0.55000000000000004">
      <c r="A12192">
        <v>8</v>
      </c>
      <c r="B12192">
        <v>68000</v>
      </c>
      <c r="C12192" s="6">
        <v>44348</v>
      </c>
      <c r="D12192">
        <v>-488.97</v>
      </c>
      <c r="E12192" t="str">
        <f>INDEX(LedgerMapping[[#All],[Area]],MATCH(Transactions[[#This Row],[Sub Ledger]],LedgerMapping[[#All],[Sub Ledger]],0))</f>
        <v>Income Statement</v>
      </c>
    </row>
    <row r="12193" spans="1:5" x14ac:dyDescent="0.55000000000000004">
      <c r="A12193">
        <v>8</v>
      </c>
      <c r="B12193">
        <v>68000</v>
      </c>
      <c r="C12193" s="6">
        <v>44378</v>
      </c>
      <c r="D12193">
        <v>-488.97</v>
      </c>
      <c r="E12193" t="str">
        <f>INDEX(LedgerMapping[[#All],[Area]],MATCH(Transactions[[#This Row],[Sub Ledger]],LedgerMapping[[#All],[Sub Ledger]],0))</f>
        <v>Income Statement</v>
      </c>
    </row>
    <row r="12194" spans="1:5" x14ac:dyDescent="0.55000000000000004">
      <c r="A12194">
        <v>8</v>
      </c>
      <c r="B12194">
        <v>68000</v>
      </c>
      <c r="C12194" s="6">
        <v>44409</v>
      </c>
      <c r="D12194">
        <v>-335.94</v>
      </c>
      <c r="E12194" t="str">
        <f>INDEX(LedgerMapping[[#All],[Area]],MATCH(Transactions[[#This Row],[Sub Ledger]],LedgerMapping[[#All],[Sub Ledger]],0))</f>
        <v>Income Statement</v>
      </c>
    </row>
    <row r="12195" spans="1:5" x14ac:dyDescent="0.55000000000000004">
      <c r="A12195">
        <v>8</v>
      </c>
      <c r="B12195">
        <v>68000</v>
      </c>
      <c r="C12195" s="6">
        <v>44440</v>
      </c>
      <c r="D12195">
        <v>-493.51</v>
      </c>
      <c r="E12195" t="str">
        <f>INDEX(LedgerMapping[[#All],[Area]],MATCH(Transactions[[#This Row],[Sub Ledger]],LedgerMapping[[#All],[Sub Ledger]],0))</f>
        <v>Income Statement</v>
      </c>
    </row>
    <row r="12196" spans="1:5" x14ac:dyDescent="0.55000000000000004">
      <c r="A12196">
        <v>8</v>
      </c>
      <c r="B12196">
        <v>68000</v>
      </c>
      <c r="C12196" s="6">
        <v>44470</v>
      </c>
      <c r="D12196">
        <v>-573.82000000000005</v>
      </c>
      <c r="E12196" t="str">
        <f>INDEX(LedgerMapping[[#All],[Area]],MATCH(Transactions[[#This Row],[Sub Ledger]],LedgerMapping[[#All],[Sub Ledger]],0))</f>
        <v>Income Statement</v>
      </c>
    </row>
    <row r="12197" spans="1:5" x14ac:dyDescent="0.55000000000000004">
      <c r="A12197">
        <v>8</v>
      </c>
      <c r="B12197">
        <v>68000</v>
      </c>
      <c r="C12197" s="6">
        <v>44501</v>
      </c>
      <c r="D12197">
        <v>-404.12</v>
      </c>
      <c r="E12197" t="str">
        <f>INDEX(LedgerMapping[[#All],[Area]],MATCH(Transactions[[#This Row],[Sub Ledger]],LedgerMapping[[#All],[Sub Ledger]],0))</f>
        <v>Income Statement</v>
      </c>
    </row>
    <row r="12198" spans="1:5" x14ac:dyDescent="0.55000000000000004">
      <c r="A12198">
        <v>8</v>
      </c>
      <c r="B12198">
        <v>68000</v>
      </c>
      <c r="C12198" s="6">
        <v>44531</v>
      </c>
      <c r="D12198">
        <v>-414.73</v>
      </c>
      <c r="E12198" t="str">
        <f>INDEX(LedgerMapping[[#All],[Area]],MATCH(Transactions[[#This Row],[Sub Ledger]],LedgerMapping[[#All],[Sub Ledger]],0))</f>
        <v>Income Statement</v>
      </c>
    </row>
    <row r="12199" spans="1:5" x14ac:dyDescent="0.55000000000000004">
      <c r="A12199">
        <v>8</v>
      </c>
      <c r="B12199">
        <v>68000</v>
      </c>
      <c r="C12199" s="6">
        <v>43466</v>
      </c>
      <c r="D12199">
        <v>-91.99</v>
      </c>
      <c r="E12199" t="str">
        <f>INDEX(LedgerMapping[[#All],[Area]],MATCH(Transactions[[#This Row],[Sub Ledger]],LedgerMapping[[#All],[Sub Ledger]],0))</f>
        <v>Income Statement</v>
      </c>
    </row>
    <row r="12200" spans="1:5" x14ac:dyDescent="0.55000000000000004">
      <c r="A12200">
        <v>8</v>
      </c>
      <c r="B12200">
        <v>68000</v>
      </c>
      <c r="C12200" s="6">
        <v>43497</v>
      </c>
      <c r="D12200">
        <v>-164.72</v>
      </c>
      <c r="E12200" t="str">
        <f>INDEX(LedgerMapping[[#All],[Area]],MATCH(Transactions[[#This Row],[Sub Ledger]],LedgerMapping[[#All],[Sub Ledger]],0))</f>
        <v>Income Statement</v>
      </c>
    </row>
    <row r="12201" spans="1:5" x14ac:dyDescent="0.55000000000000004">
      <c r="A12201">
        <v>8</v>
      </c>
      <c r="B12201">
        <v>68000</v>
      </c>
      <c r="C12201" s="6">
        <v>43525</v>
      </c>
      <c r="D12201">
        <v>-114.72</v>
      </c>
      <c r="E12201" t="str">
        <f>INDEX(LedgerMapping[[#All],[Area]],MATCH(Transactions[[#This Row],[Sub Ledger]],LedgerMapping[[#All],[Sub Ledger]],0))</f>
        <v>Income Statement</v>
      </c>
    </row>
    <row r="12202" spans="1:5" x14ac:dyDescent="0.55000000000000004">
      <c r="A12202">
        <v>8</v>
      </c>
      <c r="B12202">
        <v>68000</v>
      </c>
      <c r="C12202" s="6">
        <v>43556</v>
      </c>
      <c r="D12202">
        <v>-175.33</v>
      </c>
      <c r="E12202" t="str">
        <f>INDEX(LedgerMapping[[#All],[Area]],MATCH(Transactions[[#This Row],[Sub Ledger]],LedgerMapping[[#All],[Sub Ledger]],0))</f>
        <v>Income Statement</v>
      </c>
    </row>
    <row r="12203" spans="1:5" x14ac:dyDescent="0.55000000000000004">
      <c r="A12203">
        <v>8</v>
      </c>
      <c r="B12203">
        <v>68000</v>
      </c>
      <c r="C12203" s="6">
        <v>43586</v>
      </c>
      <c r="D12203">
        <v>-129.87</v>
      </c>
      <c r="E12203" t="str">
        <f>INDEX(LedgerMapping[[#All],[Area]],MATCH(Transactions[[#This Row],[Sub Ledger]],LedgerMapping[[#All],[Sub Ledger]],0))</f>
        <v>Income Statement</v>
      </c>
    </row>
    <row r="12204" spans="1:5" x14ac:dyDescent="0.55000000000000004">
      <c r="A12204">
        <v>8</v>
      </c>
      <c r="B12204">
        <v>68000</v>
      </c>
      <c r="C12204" s="6">
        <v>43617</v>
      </c>
      <c r="D12204">
        <v>-134.41999999999999</v>
      </c>
      <c r="E12204" t="str">
        <f>INDEX(LedgerMapping[[#All],[Area]],MATCH(Transactions[[#This Row],[Sub Ledger]],LedgerMapping[[#All],[Sub Ledger]],0))</f>
        <v>Income Statement</v>
      </c>
    </row>
    <row r="12205" spans="1:5" x14ac:dyDescent="0.55000000000000004">
      <c r="A12205">
        <v>8</v>
      </c>
      <c r="B12205">
        <v>68000</v>
      </c>
      <c r="C12205" s="6">
        <v>43647</v>
      </c>
      <c r="D12205">
        <v>-105.63</v>
      </c>
      <c r="E12205" t="str">
        <f>INDEX(LedgerMapping[[#All],[Area]],MATCH(Transactions[[#This Row],[Sub Ledger]],LedgerMapping[[#All],[Sub Ledger]],0))</f>
        <v>Income Statement</v>
      </c>
    </row>
    <row r="12206" spans="1:5" x14ac:dyDescent="0.55000000000000004">
      <c r="A12206">
        <v>8</v>
      </c>
      <c r="B12206">
        <v>68000</v>
      </c>
      <c r="C12206" s="6">
        <v>43678</v>
      </c>
      <c r="D12206">
        <v>-110.17</v>
      </c>
      <c r="E12206" t="str">
        <f>INDEX(LedgerMapping[[#All],[Area]],MATCH(Transactions[[#This Row],[Sub Ledger]],LedgerMapping[[#All],[Sub Ledger]],0))</f>
        <v>Income Statement</v>
      </c>
    </row>
    <row r="12207" spans="1:5" x14ac:dyDescent="0.55000000000000004">
      <c r="A12207">
        <v>8</v>
      </c>
      <c r="B12207">
        <v>68000</v>
      </c>
      <c r="C12207" s="6">
        <v>43709</v>
      </c>
      <c r="D12207">
        <v>-160.18</v>
      </c>
      <c r="E12207" t="str">
        <f>INDEX(LedgerMapping[[#All],[Area]],MATCH(Transactions[[#This Row],[Sub Ledger]],LedgerMapping[[#All],[Sub Ledger]],0))</f>
        <v>Income Statement</v>
      </c>
    </row>
    <row r="12208" spans="1:5" x14ac:dyDescent="0.55000000000000004">
      <c r="A12208">
        <v>8</v>
      </c>
      <c r="B12208">
        <v>68000</v>
      </c>
      <c r="C12208" s="6">
        <v>43739</v>
      </c>
      <c r="D12208">
        <v>-110.17</v>
      </c>
      <c r="E12208" t="str">
        <f>INDEX(LedgerMapping[[#All],[Area]],MATCH(Transactions[[#This Row],[Sub Ledger]],LedgerMapping[[#All],[Sub Ledger]],0))</f>
        <v>Income Statement</v>
      </c>
    </row>
    <row r="12209" spans="1:5" x14ac:dyDescent="0.55000000000000004">
      <c r="A12209">
        <v>8</v>
      </c>
      <c r="B12209">
        <v>68000</v>
      </c>
      <c r="C12209" s="6">
        <v>43770</v>
      </c>
      <c r="D12209">
        <v>-114.72</v>
      </c>
      <c r="E12209" t="str">
        <f>INDEX(LedgerMapping[[#All],[Area]],MATCH(Transactions[[#This Row],[Sub Ledger]],LedgerMapping[[#All],[Sub Ledger]],0))</f>
        <v>Income Statement</v>
      </c>
    </row>
    <row r="12210" spans="1:5" x14ac:dyDescent="0.55000000000000004">
      <c r="A12210">
        <v>8</v>
      </c>
      <c r="B12210">
        <v>68000</v>
      </c>
      <c r="C12210" s="6">
        <v>43800</v>
      </c>
      <c r="D12210">
        <v>-128.36000000000001</v>
      </c>
      <c r="E12210" t="str">
        <f>INDEX(LedgerMapping[[#All],[Area]],MATCH(Transactions[[#This Row],[Sub Ledger]],LedgerMapping[[#All],[Sub Ledger]],0))</f>
        <v>Income Statement</v>
      </c>
    </row>
    <row r="12211" spans="1:5" x14ac:dyDescent="0.55000000000000004">
      <c r="A12211">
        <v>8</v>
      </c>
      <c r="B12211">
        <v>68000</v>
      </c>
      <c r="C12211" s="6">
        <v>43831</v>
      </c>
      <c r="D12211">
        <v>-182.9</v>
      </c>
      <c r="E12211" t="str">
        <f>INDEX(LedgerMapping[[#All],[Area]],MATCH(Transactions[[#This Row],[Sub Ledger]],LedgerMapping[[#All],[Sub Ledger]],0))</f>
        <v>Income Statement</v>
      </c>
    </row>
    <row r="12212" spans="1:5" x14ac:dyDescent="0.55000000000000004">
      <c r="A12212">
        <v>8</v>
      </c>
      <c r="B12212">
        <v>68000</v>
      </c>
      <c r="C12212" s="6">
        <v>43862</v>
      </c>
      <c r="D12212">
        <v>-134.41999999999999</v>
      </c>
      <c r="E12212" t="str">
        <f>INDEX(LedgerMapping[[#All],[Area]],MATCH(Transactions[[#This Row],[Sub Ledger]],LedgerMapping[[#All],[Sub Ledger]],0))</f>
        <v>Income Statement</v>
      </c>
    </row>
    <row r="12213" spans="1:5" x14ac:dyDescent="0.55000000000000004">
      <c r="A12213">
        <v>8</v>
      </c>
      <c r="B12213">
        <v>68000</v>
      </c>
      <c r="C12213" s="6">
        <v>43891</v>
      </c>
      <c r="D12213">
        <v>-228.36</v>
      </c>
      <c r="E12213" t="str">
        <f>INDEX(LedgerMapping[[#All],[Area]],MATCH(Transactions[[#This Row],[Sub Ledger]],LedgerMapping[[#All],[Sub Ledger]],0))</f>
        <v>Income Statement</v>
      </c>
    </row>
    <row r="12214" spans="1:5" x14ac:dyDescent="0.55000000000000004">
      <c r="A12214">
        <v>8</v>
      </c>
      <c r="B12214">
        <v>68000</v>
      </c>
      <c r="C12214" s="6">
        <v>43922</v>
      </c>
      <c r="D12214">
        <v>-128.36000000000001</v>
      </c>
      <c r="E12214" t="str">
        <f>INDEX(LedgerMapping[[#All],[Area]],MATCH(Transactions[[#This Row],[Sub Ledger]],LedgerMapping[[#All],[Sub Ledger]],0))</f>
        <v>Income Statement</v>
      </c>
    </row>
    <row r="12215" spans="1:5" x14ac:dyDescent="0.55000000000000004">
      <c r="A12215">
        <v>8</v>
      </c>
      <c r="B12215">
        <v>68000</v>
      </c>
      <c r="C12215" s="6">
        <v>43952</v>
      </c>
      <c r="D12215">
        <v>-158.66</v>
      </c>
      <c r="E12215" t="str">
        <f>INDEX(LedgerMapping[[#All],[Area]],MATCH(Transactions[[#This Row],[Sub Ledger]],LedgerMapping[[#All],[Sub Ledger]],0))</f>
        <v>Income Statement</v>
      </c>
    </row>
    <row r="12216" spans="1:5" x14ac:dyDescent="0.55000000000000004">
      <c r="A12216">
        <v>8</v>
      </c>
      <c r="B12216">
        <v>68000</v>
      </c>
      <c r="C12216" s="6">
        <v>43983</v>
      </c>
      <c r="D12216">
        <v>-210.18</v>
      </c>
      <c r="E12216" t="str">
        <f>INDEX(LedgerMapping[[#All],[Area]],MATCH(Transactions[[#This Row],[Sub Ledger]],LedgerMapping[[#All],[Sub Ledger]],0))</f>
        <v>Income Statement</v>
      </c>
    </row>
    <row r="12217" spans="1:5" x14ac:dyDescent="0.55000000000000004">
      <c r="A12217">
        <v>8</v>
      </c>
      <c r="B12217">
        <v>68000</v>
      </c>
      <c r="C12217" s="6">
        <v>44013</v>
      </c>
      <c r="D12217">
        <v>-228.36</v>
      </c>
      <c r="E12217" t="str">
        <f>INDEX(LedgerMapping[[#All],[Area]],MATCH(Transactions[[#This Row],[Sub Ledger]],LedgerMapping[[#All],[Sub Ledger]],0))</f>
        <v>Income Statement</v>
      </c>
    </row>
    <row r="12218" spans="1:5" x14ac:dyDescent="0.55000000000000004">
      <c r="A12218">
        <v>8</v>
      </c>
      <c r="B12218">
        <v>68000</v>
      </c>
      <c r="C12218" s="6">
        <v>44044</v>
      </c>
      <c r="D12218">
        <v>-182.9</v>
      </c>
      <c r="E12218" t="str">
        <f>INDEX(LedgerMapping[[#All],[Area]],MATCH(Transactions[[#This Row],[Sub Ledger]],LedgerMapping[[#All],[Sub Ledger]],0))</f>
        <v>Income Statement</v>
      </c>
    </row>
    <row r="12219" spans="1:5" x14ac:dyDescent="0.55000000000000004">
      <c r="A12219">
        <v>8</v>
      </c>
      <c r="B12219">
        <v>68000</v>
      </c>
      <c r="C12219" s="6">
        <v>44075</v>
      </c>
      <c r="D12219">
        <v>-198.05</v>
      </c>
      <c r="E12219" t="str">
        <f>INDEX(LedgerMapping[[#All],[Area]],MATCH(Transactions[[#This Row],[Sub Ledger]],LedgerMapping[[#All],[Sub Ledger]],0))</f>
        <v>Income Statement</v>
      </c>
    </row>
    <row r="12220" spans="1:5" x14ac:dyDescent="0.55000000000000004">
      <c r="A12220">
        <v>8</v>
      </c>
      <c r="B12220">
        <v>68000</v>
      </c>
      <c r="C12220" s="6">
        <v>44105</v>
      </c>
      <c r="D12220">
        <v>-164.72</v>
      </c>
      <c r="E12220" t="str">
        <f>INDEX(LedgerMapping[[#All],[Area]],MATCH(Transactions[[#This Row],[Sub Ledger]],LedgerMapping[[#All],[Sub Ledger]],0))</f>
        <v>Income Statement</v>
      </c>
    </row>
    <row r="12221" spans="1:5" x14ac:dyDescent="0.55000000000000004">
      <c r="A12221">
        <v>8</v>
      </c>
      <c r="B12221">
        <v>68000</v>
      </c>
      <c r="C12221" s="6">
        <v>44136</v>
      </c>
      <c r="D12221">
        <v>-228.36</v>
      </c>
      <c r="E12221" t="str">
        <f>INDEX(LedgerMapping[[#All],[Area]],MATCH(Transactions[[#This Row],[Sub Ledger]],LedgerMapping[[#All],[Sub Ledger]],0))</f>
        <v>Income Statement</v>
      </c>
    </row>
    <row r="12222" spans="1:5" x14ac:dyDescent="0.55000000000000004">
      <c r="A12222">
        <v>8</v>
      </c>
      <c r="B12222">
        <v>68000</v>
      </c>
      <c r="C12222" s="6">
        <v>44166</v>
      </c>
      <c r="D12222">
        <v>-160.18</v>
      </c>
      <c r="E12222" t="str">
        <f>INDEX(LedgerMapping[[#All],[Area]],MATCH(Transactions[[#This Row],[Sub Ledger]],LedgerMapping[[#All],[Sub Ledger]],0))</f>
        <v>Income Statement</v>
      </c>
    </row>
    <row r="12223" spans="1:5" x14ac:dyDescent="0.55000000000000004">
      <c r="A12223">
        <v>8</v>
      </c>
      <c r="B12223">
        <v>68000</v>
      </c>
      <c r="C12223" s="6">
        <v>44197</v>
      </c>
      <c r="D12223">
        <v>-202.6</v>
      </c>
      <c r="E12223" t="str">
        <f>INDEX(LedgerMapping[[#All],[Area]],MATCH(Transactions[[#This Row],[Sub Ledger]],LedgerMapping[[#All],[Sub Ledger]],0))</f>
        <v>Income Statement</v>
      </c>
    </row>
    <row r="12224" spans="1:5" x14ac:dyDescent="0.55000000000000004">
      <c r="A12224">
        <v>8</v>
      </c>
      <c r="B12224">
        <v>68000</v>
      </c>
      <c r="C12224" s="6">
        <v>44228</v>
      </c>
      <c r="D12224">
        <v>-231.39</v>
      </c>
      <c r="E12224" t="str">
        <f>INDEX(LedgerMapping[[#All],[Area]],MATCH(Transactions[[#This Row],[Sub Ledger]],LedgerMapping[[#All],[Sub Ledger]],0))</f>
        <v>Income Statement</v>
      </c>
    </row>
    <row r="12225" spans="1:5" x14ac:dyDescent="0.55000000000000004">
      <c r="A12225">
        <v>8</v>
      </c>
      <c r="B12225">
        <v>68000</v>
      </c>
      <c r="C12225" s="6">
        <v>44256</v>
      </c>
      <c r="D12225">
        <v>-266.24</v>
      </c>
      <c r="E12225" t="str">
        <f>INDEX(LedgerMapping[[#All],[Area]],MATCH(Transactions[[#This Row],[Sub Ledger]],LedgerMapping[[#All],[Sub Ledger]],0))</f>
        <v>Income Statement</v>
      </c>
    </row>
    <row r="12226" spans="1:5" x14ac:dyDescent="0.55000000000000004">
      <c r="A12226">
        <v>8</v>
      </c>
      <c r="B12226">
        <v>68000</v>
      </c>
      <c r="C12226" s="6">
        <v>44287</v>
      </c>
      <c r="D12226">
        <v>-202.6</v>
      </c>
      <c r="E12226" t="str">
        <f>INDEX(LedgerMapping[[#All],[Area]],MATCH(Transactions[[#This Row],[Sub Ledger]],LedgerMapping[[#All],[Sub Ledger]],0))</f>
        <v>Income Statement</v>
      </c>
    </row>
    <row r="12227" spans="1:5" x14ac:dyDescent="0.55000000000000004">
      <c r="A12227">
        <v>8</v>
      </c>
      <c r="B12227">
        <v>68000</v>
      </c>
      <c r="C12227" s="6">
        <v>44317</v>
      </c>
      <c r="D12227">
        <v>-182.9</v>
      </c>
      <c r="E12227" t="str">
        <f>INDEX(LedgerMapping[[#All],[Area]],MATCH(Transactions[[#This Row],[Sub Ledger]],LedgerMapping[[#All],[Sub Ledger]],0))</f>
        <v>Income Statement</v>
      </c>
    </row>
    <row r="12228" spans="1:5" x14ac:dyDescent="0.55000000000000004">
      <c r="A12228">
        <v>8</v>
      </c>
      <c r="B12228">
        <v>68000</v>
      </c>
      <c r="C12228" s="6">
        <v>44348</v>
      </c>
      <c r="D12228">
        <v>-202.6</v>
      </c>
      <c r="E12228" t="str">
        <f>INDEX(LedgerMapping[[#All],[Area]],MATCH(Transactions[[#This Row],[Sub Ledger]],LedgerMapping[[#All],[Sub Ledger]],0))</f>
        <v>Income Statement</v>
      </c>
    </row>
    <row r="12229" spans="1:5" x14ac:dyDescent="0.55000000000000004">
      <c r="A12229">
        <v>8</v>
      </c>
      <c r="B12229">
        <v>68000</v>
      </c>
      <c r="C12229" s="6">
        <v>44378</v>
      </c>
      <c r="D12229">
        <v>-202.6</v>
      </c>
      <c r="E12229" t="str">
        <f>INDEX(LedgerMapping[[#All],[Area]],MATCH(Transactions[[#This Row],[Sub Ledger]],LedgerMapping[[#All],[Sub Ledger]],0))</f>
        <v>Income Statement</v>
      </c>
    </row>
    <row r="12230" spans="1:5" x14ac:dyDescent="0.55000000000000004">
      <c r="A12230">
        <v>8</v>
      </c>
      <c r="B12230">
        <v>68000</v>
      </c>
      <c r="C12230" s="6">
        <v>44409</v>
      </c>
      <c r="D12230">
        <v>-279.87</v>
      </c>
      <c r="E12230" t="str">
        <f>INDEX(LedgerMapping[[#All],[Area]],MATCH(Transactions[[#This Row],[Sub Ledger]],LedgerMapping[[#All],[Sub Ledger]],0))</f>
        <v>Income Statement</v>
      </c>
    </row>
    <row r="12231" spans="1:5" x14ac:dyDescent="0.55000000000000004">
      <c r="A12231">
        <v>8</v>
      </c>
      <c r="B12231">
        <v>68000</v>
      </c>
      <c r="C12231" s="6">
        <v>44440</v>
      </c>
      <c r="D12231">
        <v>-223.81</v>
      </c>
      <c r="E12231" t="str">
        <f>INDEX(LedgerMapping[[#All],[Area]],MATCH(Transactions[[#This Row],[Sub Ledger]],LedgerMapping[[#All],[Sub Ledger]],0))</f>
        <v>Income Statement</v>
      </c>
    </row>
    <row r="12232" spans="1:5" x14ac:dyDescent="0.55000000000000004">
      <c r="A12232">
        <v>8</v>
      </c>
      <c r="B12232">
        <v>68000</v>
      </c>
      <c r="C12232" s="6">
        <v>44470</v>
      </c>
      <c r="D12232">
        <v>-255.63</v>
      </c>
      <c r="E12232" t="str">
        <f>INDEX(LedgerMapping[[#All],[Area]],MATCH(Transactions[[#This Row],[Sub Ledger]],LedgerMapping[[#All],[Sub Ledger]],0))</f>
        <v>Income Statement</v>
      </c>
    </row>
    <row r="12233" spans="1:5" x14ac:dyDescent="0.55000000000000004">
      <c r="A12233">
        <v>8</v>
      </c>
      <c r="B12233">
        <v>68000</v>
      </c>
      <c r="C12233" s="6">
        <v>44501</v>
      </c>
      <c r="D12233">
        <v>-328.36</v>
      </c>
      <c r="E12233" t="str">
        <f>INDEX(LedgerMapping[[#All],[Area]],MATCH(Transactions[[#This Row],[Sub Ledger]],LedgerMapping[[#All],[Sub Ledger]],0))</f>
        <v>Income Statement</v>
      </c>
    </row>
    <row r="12234" spans="1:5" x14ac:dyDescent="0.55000000000000004">
      <c r="A12234">
        <v>8</v>
      </c>
      <c r="B12234">
        <v>68000</v>
      </c>
      <c r="C12234" s="6">
        <v>44531</v>
      </c>
      <c r="D12234">
        <v>-182.9</v>
      </c>
      <c r="E12234" t="str">
        <f>INDEX(LedgerMapping[[#All],[Area]],MATCH(Transactions[[#This Row],[Sub Ledger]],LedgerMapping[[#All],[Sub Ledger]],0))</f>
        <v>Income Statement</v>
      </c>
    </row>
    <row r="12235" spans="1:5" x14ac:dyDescent="0.55000000000000004">
      <c r="A12235">
        <v>8</v>
      </c>
      <c r="B12235">
        <v>68000</v>
      </c>
      <c r="C12235" s="6">
        <v>44256</v>
      </c>
      <c r="D12235">
        <v>-142.94800000000001</v>
      </c>
      <c r="E12235" t="str">
        <f>INDEX(LedgerMapping[[#All],[Area]],MATCH(Transactions[[#This Row],[Sub Ledger]],LedgerMapping[[#All],[Sub Ledger]],0))</f>
        <v>Income Statement</v>
      </c>
    </row>
    <row r="12236" spans="1:5" x14ac:dyDescent="0.55000000000000004">
      <c r="A12236">
        <v>8</v>
      </c>
      <c r="B12236">
        <v>68000</v>
      </c>
      <c r="C12236" s="6">
        <v>44256</v>
      </c>
      <c r="D12236">
        <v>-510.18</v>
      </c>
      <c r="E12236" t="str">
        <f>INDEX(LedgerMapping[[#All],[Area]],MATCH(Transactions[[#This Row],[Sub Ledger]],LedgerMapping[[#All],[Sub Ledger]],0))</f>
        <v>Income Statement</v>
      </c>
    </row>
    <row r="12237" spans="1:5" x14ac:dyDescent="0.55000000000000004">
      <c r="A12237">
        <v>8</v>
      </c>
      <c r="B12237">
        <v>68000</v>
      </c>
      <c r="C12237" s="6">
        <v>44256</v>
      </c>
      <c r="D12237">
        <v>-238.33170000000001</v>
      </c>
      <c r="E12237" t="str">
        <f>INDEX(LedgerMapping[[#All],[Area]],MATCH(Transactions[[#This Row],[Sub Ledger]],LedgerMapping[[#All],[Sub Ledger]],0))</f>
        <v>Income Statement</v>
      </c>
    </row>
    <row r="12238" spans="1:5" x14ac:dyDescent="0.55000000000000004">
      <c r="A12238">
        <v>8</v>
      </c>
      <c r="B12238">
        <v>67000</v>
      </c>
      <c r="C12238" s="6">
        <v>43497</v>
      </c>
      <c r="D12238">
        <v>-207.15</v>
      </c>
      <c r="E12238" t="str">
        <f>INDEX(LedgerMapping[[#All],[Area]],MATCH(Transactions[[#This Row],[Sub Ledger]],LedgerMapping[[#All],[Sub Ledger]],0))</f>
        <v>Income Statement</v>
      </c>
    </row>
    <row r="12239" spans="1:5" x14ac:dyDescent="0.55000000000000004">
      <c r="A12239">
        <v>8</v>
      </c>
      <c r="B12239">
        <v>67000</v>
      </c>
      <c r="C12239" s="6">
        <v>43525</v>
      </c>
      <c r="D12239">
        <v>-140.47999999999999</v>
      </c>
      <c r="E12239" t="str">
        <f>INDEX(LedgerMapping[[#All],[Area]],MATCH(Transactions[[#This Row],[Sub Ledger]],LedgerMapping[[#All],[Sub Ledger]],0))</f>
        <v>Income Statement</v>
      </c>
    </row>
    <row r="12240" spans="1:5" x14ac:dyDescent="0.55000000000000004">
      <c r="A12240">
        <v>8</v>
      </c>
      <c r="B12240">
        <v>67000</v>
      </c>
      <c r="C12240" s="6">
        <v>43556</v>
      </c>
      <c r="D12240">
        <v>-160.18</v>
      </c>
      <c r="E12240" t="str">
        <f>INDEX(LedgerMapping[[#All],[Area]],MATCH(Transactions[[#This Row],[Sub Ledger]],LedgerMapping[[#All],[Sub Ledger]],0))</f>
        <v>Income Statement</v>
      </c>
    </row>
    <row r="12241" spans="1:5" x14ac:dyDescent="0.55000000000000004">
      <c r="A12241">
        <v>8</v>
      </c>
      <c r="B12241">
        <v>67000</v>
      </c>
      <c r="C12241" s="6">
        <v>43586</v>
      </c>
      <c r="D12241">
        <v>-122.3</v>
      </c>
      <c r="E12241" t="str">
        <f>INDEX(LedgerMapping[[#All],[Area]],MATCH(Transactions[[#This Row],[Sub Ledger]],LedgerMapping[[#All],[Sub Ledger]],0))</f>
        <v>Income Statement</v>
      </c>
    </row>
    <row r="12242" spans="1:5" x14ac:dyDescent="0.55000000000000004">
      <c r="A12242">
        <v>8</v>
      </c>
      <c r="B12242">
        <v>67000</v>
      </c>
      <c r="C12242" s="6">
        <v>43617</v>
      </c>
      <c r="D12242">
        <v>-213.21</v>
      </c>
      <c r="E12242" t="str">
        <f>INDEX(LedgerMapping[[#All],[Area]],MATCH(Transactions[[#This Row],[Sub Ledger]],LedgerMapping[[#All],[Sub Ledger]],0))</f>
        <v>Income Statement</v>
      </c>
    </row>
    <row r="12243" spans="1:5" x14ac:dyDescent="0.55000000000000004">
      <c r="A12243">
        <v>8</v>
      </c>
      <c r="B12243">
        <v>67000</v>
      </c>
      <c r="C12243" s="6">
        <v>43647</v>
      </c>
      <c r="D12243">
        <v>-151.08000000000001</v>
      </c>
      <c r="E12243" t="str">
        <f>INDEX(LedgerMapping[[#All],[Area]],MATCH(Transactions[[#This Row],[Sub Ledger]],LedgerMapping[[#All],[Sub Ledger]],0))</f>
        <v>Income Statement</v>
      </c>
    </row>
    <row r="12244" spans="1:5" x14ac:dyDescent="0.55000000000000004">
      <c r="A12244">
        <v>8</v>
      </c>
      <c r="B12244">
        <v>67000</v>
      </c>
      <c r="C12244" s="6">
        <v>43678</v>
      </c>
      <c r="D12244">
        <v>-110.17</v>
      </c>
      <c r="E12244" t="str">
        <f>INDEX(LedgerMapping[[#All],[Area]],MATCH(Transactions[[#This Row],[Sub Ledger]],LedgerMapping[[#All],[Sub Ledger]],0))</f>
        <v>Income Statement</v>
      </c>
    </row>
    <row r="12245" spans="1:5" x14ac:dyDescent="0.55000000000000004">
      <c r="A12245">
        <v>8</v>
      </c>
      <c r="B12245">
        <v>67000</v>
      </c>
      <c r="C12245" s="6">
        <v>43709</v>
      </c>
      <c r="D12245">
        <v>-167.75</v>
      </c>
      <c r="E12245" t="str">
        <f>INDEX(LedgerMapping[[#All],[Area]],MATCH(Transactions[[#This Row],[Sub Ledger]],LedgerMapping[[#All],[Sub Ledger]],0))</f>
        <v>Income Statement</v>
      </c>
    </row>
    <row r="12246" spans="1:5" x14ac:dyDescent="0.55000000000000004">
      <c r="A12246">
        <v>8</v>
      </c>
      <c r="B12246">
        <v>67000</v>
      </c>
      <c r="C12246" s="6">
        <v>43739</v>
      </c>
      <c r="D12246">
        <v>-134.41999999999999</v>
      </c>
      <c r="E12246" t="str">
        <f>INDEX(LedgerMapping[[#All],[Area]],MATCH(Transactions[[#This Row],[Sub Ledger]],LedgerMapping[[#All],[Sub Ledger]],0))</f>
        <v>Income Statement</v>
      </c>
    </row>
    <row r="12247" spans="1:5" x14ac:dyDescent="0.55000000000000004">
      <c r="A12247">
        <v>8</v>
      </c>
      <c r="B12247">
        <v>67000</v>
      </c>
      <c r="C12247" s="6">
        <v>43770</v>
      </c>
      <c r="D12247">
        <v>-146.54</v>
      </c>
      <c r="E12247" t="str">
        <f>INDEX(LedgerMapping[[#All],[Area]],MATCH(Transactions[[#This Row],[Sub Ledger]],LedgerMapping[[#All],[Sub Ledger]],0))</f>
        <v>Income Statement</v>
      </c>
    </row>
    <row r="12248" spans="1:5" x14ac:dyDescent="0.55000000000000004">
      <c r="A12248">
        <v>8</v>
      </c>
      <c r="B12248">
        <v>67000</v>
      </c>
      <c r="C12248" s="6">
        <v>43800</v>
      </c>
      <c r="D12248">
        <v>-175.33</v>
      </c>
      <c r="E12248" t="str">
        <f>INDEX(LedgerMapping[[#All],[Area]],MATCH(Transactions[[#This Row],[Sub Ledger]],LedgerMapping[[#All],[Sub Ledger]],0))</f>
        <v>Income Statement</v>
      </c>
    </row>
    <row r="12249" spans="1:5" x14ac:dyDescent="0.55000000000000004">
      <c r="A12249">
        <v>8</v>
      </c>
      <c r="B12249">
        <v>67000</v>
      </c>
      <c r="C12249" s="6">
        <v>43831</v>
      </c>
      <c r="D12249">
        <v>-266.24</v>
      </c>
      <c r="E12249" t="str">
        <f>INDEX(LedgerMapping[[#All],[Area]],MATCH(Transactions[[#This Row],[Sub Ledger]],LedgerMapping[[#All],[Sub Ledger]],0))</f>
        <v>Income Statement</v>
      </c>
    </row>
    <row r="12250" spans="1:5" x14ac:dyDescent="0.55000000000000004">
      <c r="A12250">
        <v>8</v>
      </c>
      <c r="B12250">
        <v>67000</v>
      </c>
      <c r="C12250" s="6">
        <v>43862</v>
      </c>
      <c r="D12250">
        <v>-243.51</v>
      </c>
      <c r="E12250" t="str">
        <f>INDEX(LedgerMapping[[#All],[Area]],MATCH(Transactions[[#This Row],[Sub Ledger]],LedgerMapping[[#All],[Sub Ledger]],0))</f>
        <v>Income Statement</v>
      </c>
    </row>
    <row r="12251" spans="1:5" x14ac:dyDescent="0.55000000000000004">
      <c r="A12251">
        <v>8</v>
      </c>
      <c r="B12251">
        <v>67000</v>
      </c>
      <c r="C12251" s="6">
        <v>43891</v>
      </c>
      <c r="D12251">
        <v>-255.63</v>
      </c>
      <c r="E12251" t="str">
        <f>INDEX(LedgerMapping[[#All],[Area]],MATCH(Transactions[[#This Row],[Sub Ledger]],LedgerMapping[[#All],[Sub Ledger]],0))</f>
        <v>Income Statement</v>
      </c>
    </row>
    <row r="12252" spans="1:5" x14ac:dyDescent="0.55000000000000004">
      <c r="A12252">
        <v>8</v>
      </c>
      <c r="B12252">
        <v>67000</v>
      </c>
      <c r="C12252" s="6">
        <v>43922</v>
      </c>
      <c r="D12252">
        <v>-205.63</v>
      </c>
      <c r="E12252" t="str">
        <f>INDEX(LedgerMapping[[#All],[Area]],MATCH(Transactions[[#This Row],[Sub Ledger]],LedgerMapping[[#All],[Sub Ledger]],0))</f>
        <v>Income Statement</v>
      </c>
    </row>
    <row r="12253" spans="1:5" x14ac:dyDescent="0.55000000000000004">
      <c r="A12253">
        <v>8</v>
      </c>
      <c r="B12253">
        <v>67000</v>
      </c>
      <c r="C12253" s="6">
        <v>43952</v>
      </c>
      <c r="D12253">
        <v>-255.63</v>
      </c>
      <c r="E12253" t="str">
        <f>INDEX(LedgerMapping[[#All],[Area]],MATCH(Transactions[[#This Row],[Sub Ledger]],LedgerMapping[[#All],[Sub Ledger]],0))</f>
        <v>Income Statement</v>
      </c>
    </row>
    <row r="12254" spans="1:5" x14ac:dyDescent="0.55000000000000004">
      <c r="A12254">
        <v>8</v>
      </c>
      <c r="B12254">
        <v>67000</v>
      </c>
      <c r="C12254" s="6">
        <v>43983</v>
      </c>
      <c r="D12254">
        <v>-160.18</v>
      </c>
      <c r="E12254" t="str">
        <f>INDEX(LedgerMapping[[#All],[Area]],MATCH(Transactions[[#This Row],[Sub Ledger]],LedgerMapping[[#All],[Sub Ledger]],0))</f>
        <v>Income Statement</v>
      </c>
    </row>
    <row r="12255" spans="1:5" x14ac:dyDescent="0.55000000000000004">
      <c r="A12255">
        <v>8</v>
      </c>
      <c r="B12255">
        <v>67000</v>
      </c>
      <c r="C12255" s="6">
        <v>44013</v>
      </c>
      <c r="D12255">
        <v>-355.63</v>
      </c>
      <c r="E12255" t="str">
        <f>INDEX(LedgerMapping[[#All],[Area]],MATCH(Transactions[[#This Row],[Sub Ledger]],LedgerMapping[[#All],[Sub Ledger]],0))</f>
        <v>Income Statement</v>
      </c>
    </row>
    <row r="12256" spans="1:5" x14ac:dyDescent="0.55000000000000004">
      <c r="A12256">
        <v>8</v>
      </c>
      <c r="B12256">
        <v>67000</v>
      </c>
      <c r="C12256" s="6">
        <v>44044</v>
      </c>
      <c r="D12256">
        <v>-152.6</v>
      </c>
      <c r="E12256" t="str">
        <f>INDEX(LedgerMapping[[#All],[Area]],MATCH(Transactions[[#This Row],[Sub Ledger]],LedgerMapping[[#All],[Sub Ledger]],0))</f>
        <v>Income Statement</v>
      </c>
    </row>
    <row r="12257" spans="1:5" x14ac:dyDescent="0.55000000000000004">
      <c r="A12257">
        <v>8</v>
      </c>
      <c r="B12257">
        <v>67000</v>
      </c>
      <c r="C12257" s="6">
        <v>44075</v>
      </c>
      <c r="D12257">
        <v>-146.54</v>
      </c>
      <c r="E12257" t="str">
        <f>INDEX(LedgerMapping[[#All],[Area]],MATCH(Transactions[[#This Row],[Sub Ledger]],LedgerMapping[[#All],[Sub Ledger]],0))</f>
        <v>Income Statement</v>
      </c>
    </row>
    <row r="12258" spans="1:5" x14ac:dyDescent="0.55000000000000004">
      <c r="A12258">
        <v>8</v>
      </c>
      <c r="B12258">
        <v>67000</v>
      </c>
      <c r="C12258" s="6">
        <v>44105</v>
      </c>
      <c r="D12258">
        <v>-273.81</v>
      </c>
      <c r="E12258" t="str">
        <f>INDEX(LedgerMapping[[#All],[Area]],MATCH(Transactions[[#This Row],[Sub Ledger]],LedgerMapping[[#All],[Sub Ledger]],0))</f>
        <v>Income Statement</v>
      </c>
    </row>
    <row r="12259" spans="1:5" x14ac:dyDescent="0.55000000000000004">
      <c r="A12259">
        <v>8</v>
      </c>
      <c r="B12259">
        <v>67000</v>
      </c>
      <c r="C12259" s="6">
        <v>44136</v>
      </c>
      <c r="D12259">
        <v>-237.45</v>
      </c>
      <c r="E12259" t="str">
        <f>INDEX(LedgerMapping[[#All],[Area]],MATCH(Transactions[[#This Row],[Sub Ledger]],LedgerMapping[[#All],[Sub Ledger]],0))</f>
        <v>Income Statement</v>
      </c>
    </row>
    <row r="12260" spans="1:5" x14ac:dyDescent="0.55000000000000004">
      <c r="A12260">
        <v>8</v>
      </c>
      <c r="B12260">
        <v>67000</v>
      </c>
      <c r="C12260" s="6">
        <v>44166</v>
      </c>
      <c r="D12260">
        <v>-205.63</v>
      </c>
      <c r="E12260" t="str">
        <f>INDEX(LedgerMapping[[#All],[Area]],MATCH(Transactions[[#This Row],[Sub Ledger]],LedgerMapping[[#All],[Sub Ledger]],0))</f>
        <v>Income Statement</v>
      </c>
    </row>
    <row r="12261" spans="1:5" x14ac:dyDescent="0.55000000000000004">
      <c r="A12261">
        <v>8</v>
      </c>
      <c r="B12261">
        <v>67000</v>
      </c>
      <c r="C12261" s="6">
        <v>44197</v>
      </c>
      <c r="D12261">
        <v>-393.51</v>
      </c>
      <c r="E12261" t="str">
        <f>INDEX(LedgerMapping[[#All],[Area]],MATCH(Transactions[[#This Row],[Sub Ledger]],LedgerMapping[[#All],[Sub Ledger]],0))</f>
        <v>Income Statement</v>
      </c>
    </row>
    <row r="12262" spans="1:5" x14ac:dyDescent="0.55000000000000004">
      <c r="A12262">
        <v>8</v>
      </c>
      <c r="B12262">
        <v>67000</v>
      </c>
      <c r="C12262" s="6">
        <v>44228</v>
      </c>
      <c r="D12262">
        <v>-182.9</v>
      </c>
      <c r="E12262" t="str">
        <f>INDEX(LedgerMapping[[#All],[Area]],MATCH(Transactions[[#This Row],[Sub Ledger]],LedgerMapping[[#All],[Sub Ledger]],0))</f>
        <v>Income Statement</v>
      </c>
    </row>
    <row r="12263" spans="1:5" x14ac:dyDescent="0.55000000000000004">
      <c r="A12263">
        <v>8</v>
      </c>
      <c r="B12263">
        <v>67000</v>
      </c>
      <c r="C12263" s="6">
        <v>44256</v>
      </c>
      <c r="D12263">
        <v>-393.51</v>
      </c>
      <c r="E12263" t="str">
        <f>INDEX(LedgerMapping[[#All],[Area]],MATCH(Transactions[[#This Row],[Sub Ledger]],LedgerMapping[[#All],[Sub Ledger]],0))</f>
        <v>Income Statement</v>
      </c>
    </row>
    <row r="12264" spans="1:5" x14ac:dyDescent="0.55000000000000004">
      <c r="A12264">
        <v>8</v>
      </c>
      <c r="B12264">
        <v>67000</v>
      </c>
      <c r="C12264" s="6">
        <v>44287</v>
      </c>
      <c r="D12264">
        <v>-372.3</v>
      </c>
      <c r="E12264" t="str">
        <f>INDEX(LedgerMapping[[#All],[Area]],MATCH(Transactions[[#This Row],[Sub Ledger]],LedgerMapping[[#All],[Sub Ledger]],0))</f>
        <v>Income Statement</v>
      </c>
    </row>
    <row r="12265" spans="1:5" x14ac:dyDescent="0.55000000000000004">
      <c r="A12265">
        <v>8</v>
      </c>
      <c r="B12265">
        <v>67000</v>
      </c>
      <c r="C12265" s="6">
        <v>44317</v>
      </c>
      <c r="D12265">
        <v>-425.33</v>
      </c>
      <c r="E12265" t="str">
        <f>INDEX(LedgerMapping[[#All],[Area]],MATCH(Transactions[[#This Row],[Sub Ledger]],LedgerMapping[[#All],[Sub Ledger]],0))</f>
        <v>Income Statement</v>
      </c>
    </row>
    <row r="12266" spans="1:5" x14ac:dyDescent="0.55000000000000004">
      <c r="A12266">
        <v>8</v>
      </c>
      <c r="B12266">
        <v>67000</v>
      </c>
      <c r="C12266" s="6">
        <v>44348</v>
      </c>
      <c r="D12266">
        <v>-328.36</v>
      </c>
      <c r="E12266" t="str">
        <f>INDEX(LedgerMapping[[#All],[Area]],MATCH(Transactions[[#This Row],[Sub Ledger]],LedgerMapping[[#All],[Sub Ledger]],0))</f>
        <v>Income Statement</v>
      </c>
    </row>
    <row r="12267" spans="1:5" x14ac:dyDescent="0.55000000000000004">
      <c r="A12267">
        <v>8</v>
      </c>
      <c r="B12267">
        <v>67000</v>
      </c>
      <c r="C12267" s="6">
        <v>44378</v>
      </c>
      <c r="D12267">
        <v>-279.87</v>
      </c>
      <c r="E12267" t="str">
        <f>INDEX(LedgerMapping[[#All],[Area]],MATCH(Transactions[[#This Row],[Sub Ledger]],LedgerMapping[[#All],[Sub Ledger]],0))</f>
        <v>Income Statement</v>
      </c>
    </row>
    <row r="12268" spans="1:5" x14ac:dyDescent="0.55000000000000004">
      <c r="A12268">
        <v>8</v>
      </c>
      <c r="B12268">
        <v>67000</v>
      </c>
      <c r="C12268" s="6">
        <v>44409</v>
      </c>
      <c r="D12268">
        <v>-255.63</v>
      </c>
      <c r="E12268" t="str">
        <f>INDEX(LedgerMapping[[#All],[Area]],MATCH(Transactions[[#This Row],[Sub Ledger]],LedgerMapping[[#All],[Sub Ledger]],0))</f>
        <v>Income Statement</v>
      </c>
    </row>
    <row r="12269" spans="1:5" x14ac:dyDescent="0.55000000000000004">
      <c r="A12269">
        <v>8</v>
      </c>
      <c r="B12269">
        <v>67000</v>
      </c>
      <c r="C12269" s="6">
        <v>44440</v>
      </c>
      <c r="D12269">
        <v>-255.63</v>
      </c>
      <c r="E12269" t="str">
        <f>INDEX(LedgerMapping[[#All],[Area]],MATCH(Transactions[[#This Row],[Sub Ledger]],LedgerMapping[[#All],[Sub Ledger]],0))</f>
        <v>Income Statement</v>
      </c>
    </row>
    <row r="12270" spans="1:5" x14ac:dyDescent="0.55000000000000004">
      <c r="A12270">
        <v>8</v>
      </c>
      <c r="B12270">
        <v>67000</v>
      </c>
      <c r="C12270" s="6">
        <v>44470</v>
      </c>
      <c r="D12270">
        <v>-382.91</v>
      </c>
      <c r="E12270" t="str">
        <f>INDEX(LedgerMapping[[#All],[Area]],MATCH(Transactions[[#This Row],[Sub Ledger]],LedgerMapping[[#All],[Sub Ledger]],0))</f>
        <v>Income Statement</v>
      </c>
    </row>
    <row r="12271" spans="1:5" x14ac:dyDescent="0.55000000000000004">
      <c r="A12271">
        <v>8</v>
      </c>
      <c r="B12271">
        <v>67000</v>
      </c>
      <c r="C12271" s="6">
        <v>44501</v>
      </c>
      <c r="D12271">
        <v>-485.94</v>
      </c>
      <c r="E12271" t="str">
        <f>INDEX(LedgerMapping[[#All],[Area]],MATCH(Transactions[[#This Row],[Sub Ledger]],LedgerMapping[[#All],[Sub Ledger]],0))</f>
        <v>Income Statement</v>
      </c>
    </row>
    <row r="12272" spans="1:5" x14ac:dyDescent="0.55000000000000004">
      <c r="A12272">
        <v>8</v>
      </c>
      <c r="B12272">
        <v>67000</v>
      </c>
      <c r="C12272" s="6">
        <v>44531</v>
      </c>
      <c r="D12272">
        <v>-292</v>
      </c>
      <c r="E12272" t="str">
        <f>INDEX(LedgerMapping[[#All],[Area]],MATCH(Transactions[[#This Row],[Sub Ledger]],LedgerMapping[[#All],[Sub Ledger]],0))</f>
        <v>Income Statement</v>
      </c>
    </row>
    <row r="12273" spans="1:5" x14ac:dyDescent="0.55000000000000004">
      <c r="A12273">
        <v>8</v>
      </c>
      <c r="B12273">
        <v>67000</v>
      </c>
      <c r="C12273" s="6">
        <v>43466</v>
      </c>
      <c r="D12273">
        <v>-122.3</v>
      </c>
      <c r="E12273" t="str">
        <f>INDEX(LedgerMapping[[#All],[Area]],MATCH(Transactions[[#This Row],[Sub Ledger]],LedgerMapping[[#All],[Sub Ledger]],0))</f>
        <v>Income Statement</v>
      </c>
    </row>
    <row r="12274" spans="1:5" x14ac:dyDescent="0.55000000000000004">
      <c r="A12274">
        <v>8</v>
      </c>
      <c r="B12274">
        <v>67000</v>
      </c>
      <c r="C12274" s="6">
        <v>43466</v>
      </c>
      <c r="D12274">
        <v>-401.09</v>
      </c>
      <c r="E12274" t="str">
        <f>INDEX(LedgerMapping[[#All],[Area]],MATCH(Transactions[[#This Row],[Sub Ledger]],LedgerMapping[[#All],[Sub Ledger]],0))</f>
        <v>Income Statement</v>
      </c>
    </row>
    <row r="12275" spans="1:5" x14ac:dyDescent="0.55000000000000004">
      <c r="A12275">
        <v>8</v>
      </c>
      <c r="B12275">
        <v>67000</v>
      </c>
      <c r="C12275" s="6">
        <v>43497</v>
      </c>
      <c r="D12275">
        <v>-304.12</v>
      </c>
      <c r="E12275" t="str">
        <f>INDEX(LedgerMapping[[#All],[Area]],MATCH(Transactions[[#This Row],[Sub Ledger]],LedgerMapping[[#All],[Sub Ledger]],0))</f>
        <v>Income Statement</v>
      </c>
    </row>
    <row r="12276" spans="1:5" x14ac:dyDescent="0.55000000000000004">
      <c r="A12276">
        <v>8</v>
      </c>
      <c r="B12276">
        <v>67000</v>
      </c>
      <c r="C12276" s="6">
        <v>43525</v>
      </c>
      <c r="D12276">
        <v>-376.85</v>
      </c>
      <c r="E12276" t="str">
        <f>INDEX(LedgerMapping[[#All],[Area]],MATCH(Transactions[[#This Row],[Sub Ledger]],LedgerMapping[[#All],[Sub Ledger]],0))</f>
        <v>Income Statement</v>
      </c>
    </row>
    <row r="12277" spans="1:5" x14ac:dyDescent="0.55000000000000004">
      <c r="A12277">
        <v>8</v>
      </c>
      <c r="B12277">
        <v>67000</v>
      </c>
      <c r="C12277" s="6">
        <v>43556</v>
      </c>
      <c r="D12277">
        <v>-308.66000000000003</v>
      </c>
      <c r="E12277" t="str">
        <f>INDEX(LedgerMapping[[#All],[Area]],MATCH(Transactions[[#This Row],[Sub Ledger]],LedgerMapping[[#All],[Sub Ledger]],0))</f>
        <v>Income Statement</v>
      </c>
    </row>
    <row r="12278" spans="1:5" x14ac:dyDescent="0.55000000000000004">
      <c r="A12278">
        <v>8</v>
      </c>
      <c r="B12278">
        <v>67000</v>
      </c>
      <c r="C12278" s="6">
        <v>43586</v>
      </c>
      <c r="D12278">
        <v>-328.36</v>
      </c>
      <c r="E12278" t="str">
        <f>INDEX(LedgerMapping[[#All],[Area]],MATCH(Transactions[[#This Row],[Sub Ledger]],LedgerMapping[[#All],[Sub Ledger]],0))</f>
        <v>Income Statement</v>
      </c>
    </row>
    <row r="12279" spans="1:5" x14ac:dyDescent="0.55000000000000004">
      <c r="A12279">
        <v>8</v>
      </c>
      <c r="B12279">
        <v>67000</v>
      </c>
      <c r="C12279" s="6">
        <v>43617</v>
      </c>
      <c r="D12279">
        <v>-478.36</v>
      </c>
      <c r="E12279" t="str">
        <f>INDEX(LedgerMapping[[#All],[Area]],MATCH(Transactions[[#This Row],[Sub Ledger]],LedgerMapping[[#All],[Sub Ledger]],0))</f>
        <v>Income Statement</v>
      </c>
    </row>
    <row r="12280" spans="1:5" x14ac:dyDescent="0.55000000000000004">
      <c r="A12280">
        <v>8</v>
      </c>
      <c r="B12280">
        <v>67000</v>
      </c>
      <c r="C12280" s="6">
        <v>43647</v>
      </c>
      <c r="D12280">
        <v>-319.27</v>
      </c>
      <c r="E12280" t="str">
        <f>INDEX(LedgerMapping[[#All],[Area]],MATCH(Transactions[[#This Row],[Sub Ledger]],LedgerMapping[[#All],[Sub Ledger]],0))</f>
        <v>Income Statement</v>
      </c>
    </row>
    <row r="12281" spans="1:5" x14ac:dyDescent="0.55000000000000004">
      <c r="A12281">
        <v>8</v>
      </c>
      <c r="B12281">
        <v>67000</v>
      </c>
      <c r="C12281" s="6">
        <v>43678</v>
      </c>
      <c r="D12281">
        <v>-382.91</v>
      </c>
      <c r="E12281" t="str">
        <f>INDEX(LedgerMapping[[#All],[Area]],MATCH(Transactions[[#This Row],[Sub Ledger]],LedgerMapping[[#All],[Sub Ledger]],0))</f>
        <v>Income Statement</v>
      </c>
    </row>
    <row r="12282" spans="1:5" x14ac:dyDescent="0.55000000000000004">
      <c r="A12282">
        <v>8</v>
      </c>
      <c r="B12282">
        <v>67000</v>
      </c>
      <c r="C12282" s="6">
        <v>43709</v>
      </c>
      <c r="D12282">
        <v>-342</v>
      </c>
      <c r="E12282" t="str">
        <f>INDEX(LedgerMapping[[#All],[Area]],MATCH(Transactions[[#This Row],[Sub Ledger]],LedgerMapping[[#All],[Sub Ledger]],0))</f>
        <v>Income Statement</v>
      </c>
    </row>
    <row r="12283" spans="1:5" x14ac:dyDescent="0.55000000000000004">
      <c r="A12283">
        <v>8</v>
      </c>
      <c r="B12283">
        <v>67000</v>
      </c>
      <c r="C12283" s="6">
        <v>43739</v>
      </c>
      <c r="D12283">
        <v>-423.82</v>
      </c>
      <c r="E12283" t="str">
        <f>INDEX(LedgerMapping[[#All],[Area]],MATCH(Transactions[[#This Row],[Sub Ledger]],LedgerMapping[[#All],[Sub Ledger]],0))</f>
        <v>Income Statement</v>
      </c>
    </row>
    <row r="12284" spans="1:5" x14ac:dyDescent="0.55000000000000004">
      <c r="A12284">
        <v>8</v>
      </c>
      <c r="B12284">
        <v>67000</v>
      </c>
      <c r="C12284" s="6">
        <v>43770</v>
      </c>
      <c r="D12284">
        <v>-243.51</v>
      </c>
      <c r="E12284" t="str">
        <f>INDEX(LedgerMapping[[#All],[Area]],MATCH(Transactions[[#This Row],[Sub Ledger]],LedgerMapping[[#All],[Sub Ledger]],0))</f>
        <v>Income Statement</v>
      </c>
    </row>
    <row r="12285" spans="1:5" x14ac:dyDescent="0.55000000000000004">
      <c r="A12285">
        <v>8</v>
      </c>
      <c r="B12285">
        <v>67000</v>
      </c>
      <c r="C12285" s="6">
        <v>43800</v>
      </c>
      <c r="D12285">
        <v>-342</v>
      </c>
      <c r="E12285" t="str">
        <f>INDEX(LedgerMapping[[#All],[Area]],MATCH(Transactions[[#This Row],[Sub Ledger]],LedgerMapping[[#All],[Sub Ledger]],0))</f>
        <v>Income Statement</v>
      </c>
    </row>
    <row r="12286" spans="1:5" x14ac:dyDescent="0.55000000000000004">
      <c r="A12286">
        <v>8</v>
      </c>
      <c r="B12286">
        <v>67000</v>
      </c>
      <c r="C12286" s="6">
        <v>43831</v>
      </c>
      <c r="D12286">
        <v>-342</v>
      </c>
      <c r="E12286" t="str">
        <f>INDEX(LedgerMapping[[#All],[Area]],MATCH(Transactions[[#This Row],[Sub Ledger]],LedgerMapping[[#All],[Sub Ledger]],0))</f>
        <v>Income Statement</v>
      </c>
    </row>
    <row r="12287" spans="1:5" x14ac:dyDescent="0.55000000000000004">
      <c r="A12287">
        <v>8</v>
      </c>
      <c r="B12287">
        <v>67000</v>
      </c>
      <c r="C12287" s="6">
        <v>43862</v>
      </c>
      <c r="D12287">
        <v>-384.42</v>
      </c>
      <c r="E12287" t="str">
        <f>INDEX(LedgerMapping[[#All],[Area]],MATCH(Transactions[[#This Row],[Sub Ledger]],LedgerMapping[[#All],[Sub Ledger]],0))</f>
        <v>Income Statement</v>
      </c>
    </row>
    <row r="12288" spans="1:5" x14ac:dyDescent="0.55000000000000004">
      <c r="A12288">
        <v>8</v>
      </c>
      <c r="B12288">
        <v>67000</v>
      </c>
      <c r="C12288" s="6">
        <v>43891</v>
      </c>
      <c r="D12288">
        <v>-492</v>
      </c>
      <c r="E12288" t="str">
        <f>INDEX(LedgerMapping[[#All],[Area]],MATCH(Transactions[[#This Row],[Sub Ledger]],LedgerMapping[[#All],[Sub Ledger]],0))</f>
        <v>Income Statement</v>
      </c>
    </row>
    <row r="12289" spans="1:5" x14ac:dyDescent="0.55000000000000004">
      <c r="A12289">
        <v>8</v>
      </c>
      <c r="B12289">
        <v>67000</v>
      </c>
      <c r="C12289" s="6">
        <v>43922</v>
      </c>
      <c r="D12289">
        <v>-334.42</v>
      </c>
      <c r="E12289" t="str">
        <f>INDEX(LedgerMapping[[#All],[Area]],MATCH(Transactions[[#This Row],[Sub Ledger]],LedgerMapping[[#All],[Sub Ledger]],0))</f>
        <v>Income Statement</v>
      </c>
    </row>
    <row r="12290" spans="1:5" x14ac:dyDescent="0.55000000000000004">
      <c r="A12290">
        <v>8</v>
      </c>
      <c r="B12290">
        <v>67000</v>
      </c>
      <c r="C12290" s="6">
        <v>43952</v>
      </c>
      <c r="D12290">
        <v>-273.81</v>
      </c>
      <c r="E12290" t="str">
        <f>INDEX(LedgerMapping[[#All],[Area]],MATCH(Transactions[[#This Row],[Sub Ledger]],LedgerMapping[[#All],[Sub Ledger]],0))</f>
        <v>Income Statement</v>
      </c>
    </row>
    <row r="12291" spans="1:5" x14ac:dyDescent="0.55000000000000004">
      <c r="A12291">
        <v>8</v>
      </c>
      <c r="B12291">
        <v>67000</v>
      </c>
      <c r="C12291" s="6">
        <v>43983</v>
      </c>
      <c r="D12291">
        <v>-517.76</v>
      </c>
      <c r="E12291" t="str">
        <f>INDEX(LedgerMapping[[#All],[Area]],MATCH(Transactions[[#This Row],[Sub Ledger]],LedgerMapping[[#All],[Sub Ledger]],0))</f>
        <v>Income Statement</v>
      </c>
    </row>
    <row r="12292" spans="1:5" x14ac:dyDescent="0.55000000000000004">
      <c r="A12292">
        <v>8</v>
      </c>
      <c r="B12292">
        <v>67000</v>
      </c>
      <c r="C12292" s="6">
        <v>44013</v>
      </c>
      <c r="D12292">
        <v>-501.09</v>
      </c>
      <c r="E12292" t="str">
        <f>INDEX(LedgerMapping[[#All],[Area]],MATCH(Transactions[[#This Row],[Sub Ledger]],LedgerMapping[[#All],[Sub Ledger]],0))</f>
        <v>Income Statement</v>
      </c>
    </row>
    <row r="12293" spans="1:5" x14ac:dyDescent="0.55000000000000004">
      <c r="A12293">
        <v>8</v>
      </c>
      <c r="B12293">
        <v>67000</v>
      </c>
      <c r="C12293" s="6">
        <v>44044</v>
      </c>
      <c r="D12293">
        <v>-567.76</v>
      </c>
      <c r="E12293" t="str">
        <f>INDEX(LedgerMapping[[#All],[Area]],MATCH(Transactions[[#This Row],[Sub Ledger]],LedgerMapping[[#All],[Sub Ledger]],0))</f>
        <v>Income Statement</v>
      </c>
    </row>
    <row r="12294" spans="1:5" x14ac:dyDescent="0.55000000000000004">
      <c r="A12294">
        <v>8</v>
      </c>
      <c r="B12294">
        <v>67000</v>
      </c>
      <c r="C12294" s="6">
        <v>44075</v>
      </c>
      <c r="D12294">
        <v>-451.09</v>
      </c>
      <c r="E12294" t="str">
        <f>INDEX(LedgerMapping[[#All],[Area]],MATCH(Transactions[[#This Row],[Sub Ledger]],LedgerMapping[[#All],[Sub Ledger]],0))</f>
        <v>Income Statement</v>
      </c>
    </row>
    <row r="12295" spans="1:5" x14ac:dyDescent="0.55000000000000004">
      <c r="A12295">
        <v>8</v>
      </c>
      <c r="B12295">
        <v>67000</v>
      </c>
      <c r="C12295" s="6">
        <v>44105</v>
      </c>
      <c r="D12295">
        <v>-342</v>
      </c>
      <c r="E12295" t="str">
        <f>INDEX(LedgerMapping[[#All],[Area]],MATCH(Transactions[[#This Row],[Sub Ledger]],LedgerMapping[[#All],[Sub Ledger]],0))</f>
        <v>Income Statement</v>
      </c>
    </row>
    <row r="12296" spans="1:5" x14ac:dyDescent="0.55000000000000004">
      <c r="A12296">
        <v>8</v>
      </c>
      <c r="B12296">
        <v>67000</v>
      </c>
      <c r="C12296" s="6">
        <v>44136</v>
      </c>
      <c r="D12296">
        <v>-492</v>
      </c>
      <c r="E12296" t="str">
        <f>INDEX(LedgerMapping[[#All],[Area]],MATCH(Transactions[[#This Row],[Sub Ledger]],LedgerMapping[[#All],[Sub Ledger]],0))</f>
        <v>Income Statement</v>
      </c>
    </row>
    <row r="12297" spans="1:5" x14ac:dyDescent="0.55000000000000004">
      <c r="A12297">
        <v>8</v>
      </c>
      <c r="B12297">
        <v>67000</v>
      </c>
      <c r="C12297" s="6">
        <v>44166</v>
      </c>
      <c r="D12297">
        <v>-334.42</v>
      </c>
      <c r="E12297" t="str">
        <f>INDEX(LedgerMapping[[#All],[Area]],MATCH(Transactions[[#This Row],[Sub Ledger]],LedgerMapping[[#All],[Sub Ledger]],0))</f>
        <v>Income Statement</v>
      </c>
    </row>
    <row r="12298" spans="1:5" x14ac:dyDescent="0.55000000000000004">
      <c r="A12298">
        <v>8</v>
      </c>
      <c r="B12298">
        <v>67000</v>
      </c>
      <c r="C12298" s="6">
        <v>44197</v>
      </c>
      <c r="D12298">
        <v>-552.61</v>
      </c>
      <c r="E12298" t="str">
        <f>INDEX(LedgerMapping[[#All],[Area]],MATCH(Transactions[[#This Row],[Sub Ledger]],LedgerMapping[[#All],[Sub Ledger]],0))</f>
        <v>Income Statement</v>
      </c>
    </row>
    <row r="12299" spans="1:5" x14ac:dyDescent="0.55000000000000004">
      <c r="A12299">
        <v>8</v>
      </c>
      <c r="B12299">
        <v>67000</v>
      </c>
      <c r="C12299" s="6">
        <v>44228</v>
      </c>
      <c r="D12299">
        <v>-679.88</v>
      </c>
      <c r="E12299" t="str">
        <f>INDEX(LedgerMapping[[#All],[Area]],MATCH(Transactions[[#This Row],[Sub Ledger]],LedgerMapping[[#All],[Sub Ledger]],0))</f>
        <v>Income Statement</v>
      </c>
    </row>
    <row r="12300" spans="1:5" x14ac:dyDescent="0.55000000000000004">
      <c r="A12300">
        <v>8</v>
      </c>
      <c r="B12300">
        <v>67000</v>
      </c>
      <c r="C12300" s="6">
        <v>44256</v>
      </c>
      <c r="D12300">
        <v>-478.36</v>
      </c>
      <c r="E12300" t="str">
        <f>INDEX(LedgerMapping[[#All],[Area]],MATCH(Transactions[[#This Row],[Sub Ledger]],LedgerMapping[[#All],[Sub Ledger]],0))</f>
        <v>Income Statement</v>
      </c>
    </row>
    <row r="12301" spans="1:5" x14ac:dyDescent="0.55000000000000004">
      <c r="A12301">
        <v>8</v>
      </c>
      <c r="B12301">
        <v>67000</v>
      </c>
      <c r="C12301" s="6">
        <v>44287</v>
      </c>
      <c r="D12301">
        <v>-651.09</v>
      </c>
      <c r="E12301" t="str">
        <f>INDEX(LedgerMapping[[#All],[Area]],MATCH(Transactions[[#This Row],[Sub Ledger]],LedgerMapping[[#All],[Sub Ledger]],0))</f>
        <v>Income Statement</v>
      </c>
    </row>
    <row r="12302" spans="1:5" x14ac:dyDescent="0.55000000000000004">
      <c r="A12302">
        <v>8</v>
      </c>
      <c r="B12302">
        <v>67000</v>
      </c>
      <c r="C12302" s="6">
        <v>44317</v>
      </c>
      <c r="D12302">
        <v>-887.46</v>
      </c>
      <c r="E12302" t="str">
        <f>INDEX(LedgerMapping[[#All],[Area]],MATCH(Transactions[[#This Row],[Sub Ledger]],LedgerMapping[[#All],[Sub Ledger]],0))</f>
        <v>Income Statement</v>
      </c>
    </row>
    <row r="12303" spans="1:5" x14ac:dyDescent="0.55000000000000004">
      <c r="A12303">
        <v>8</v>
      </c>
      <c r="B12303">
        <v>67000</v>
      </c>
      <c r="C12303" s="6">
        <v>44348</v>
      </c>
      <c r="D12303">
        <v>-658.67</v>
      </c>
      <c r="E12303" t="str">
        <f>INDEX(LedgerMapping[[#All],[Area]],MATCH(Transactions[[#This Row],[Sub Ledger]],LedgerMapping[[#All],[Sub Ledger]],0))</f>
        <v>Income Statement</v>
      </c>
    </row>
    <row r="12304" spans="1:5" x14ac:dyDescent="0.55000000000000004">
      <c r="A12304">
        <v>8</v>
      </c>
      <c r="B12304">
        <v>67000</v>
      </c>
      <c r="C12304" s="6">
        <v>44378</v>
      </c>
      <c r="D12304">
        <v>-658.67</v>
      </c>
      <c r="E12304" t="str">
        <f>INDEX(LedgerMapping[[#All],[Area]],MATCH(Transactions[[#This Row],[Sub Ledger]],LedgerMapping[[#All],[Sub Ledger]],0))</f>
        <v>Income Statement</v>
      </c>
    </row>
    <row r="12305" spans="1:5" x14ac:dyDescent="0.55000000000000004">
      <c r="A12305">
        <v>8</v>
      </c>
      <c r="B12305">
        <v>67000</v>
      </c>
      <c r="C12305" s="6">
        <v>44409</v>
      </c>
      <c r="D12305">
        <v>-434.42</v>
      </c>
      <c r="E12305" t="str">
        <f>INDEX(LedgerMapping[[#All],[Area]],MATCH(Transactions[[#This Row],[Sub Ledger]],LedgerMapping[[#All],[Sub Ledger]],0))</f>
        <v>Income Statement</v>
      </c>
    </row>
    <row r="12306" spans="1:5" x14ac:dyDescent="0.55000000000000004">
      <c r="A12306">
        <v>8</v>
      </c>
      <c r="B12306">
        <v>67000</v>
      </c>
      <c r="C12306" s="6">
        <v>44440</v>
      </c>
      <c r="D12306">
        <v>-651.09</v>
      </c>
      <c r="E12306" t="str">
        <f>INDEX(LedgerMapping[[#All],[Area]],MATCH(Transactions[[#This Row],[Sub Ledger]],LedgerMapping[[#All],[Sub Ledger]],0))</f>
        <v>Income Statement</v>
      </c>
    </row>
    <row r="12307" spans="1:5" x14ac:dyDescent="0.55000000000000004">
      <c r="A12307">
        <v>8</v>
      </c>
      <c r="B12307">
        <v>67000</v>
      </c>
      <c r="C12307" s="6">
        <v>44470</v>
      </c>
      <c r="D12307">
        <v>-764.73</v>
      </c>
      <c r="E12307" t="str">
        <f>INDEX(LedgerMapping[[#All],[Area]],MATCH(Transactions[[#This Row],[Sub Ledger]],LedgerMapping[[#All],[Sub Ledger]],0))</f>
        <v>Income Statement</v>
      </c>
    </row>
    <row r="12308" spans="1:5" x14ac:dyDescent="0.55000000000000004">
      <c r="A12308">
        <v>8</v>
      </c>
      <c r="B12308">
        <v>67000</v>
      </c>
      <c r="C12308" s="6">
        <v>44501</v>
      </c>
      <c r="D12308">
        <v>-531.39</v>
      </c>
      <c r="E12308" t="str">
        <f>INDEX(LedgerMapping[[#All],[Area]],MATCH(Transactions[[#This Row],[Sub Ledger]],LedgerMapping[[#All],[Sub Ledger]],0))</f>
        <v>Income Statement</v>
      </c>
    </row>
    <row r="12309" spans="1:5" x14ac:dyDescent="0.55000000000000004">
      <c r="A12309">
        <v>8</v>
      </c>
      <c r="B12309">
        <v>67000</v>
      </c>
      <c r="C12309" s="6">
        <v>44531</v>
      </c>
      <c r="D12309">
        <v>-572.29999999999995</v>
      </c>
      <c r="E12309" t="str">
        <f>INDEX(LedgerMapping[[#All],[Area]],MATCH(Transactions[[#This Row],[Sub Ledger]],LedgerMapping[[#All],[Sub Ledger]],0))</f>
        <v>Income Statement</v>
      </c>
    </row>
    <row r="12310" spans="1:5" x14ac:dyDescent="0.55000000000000004">
      <c r="A12310">
        <v>8</v>
      </c>
      <c r="B12310">
        <v>67000</v>
      </c>
      <c r="C12310" s="6">
        <v>43466</v>
      </c>
      <c r="D12310">
        <v>-128.36000000000001</v>
      </c>
      <c r="E12310" t="str">
        <f>INDEX(LedgerMapping[[#All],[Area]],MATCH(Transactions[[#This Row],[Sub Ledger]],LedgerMapping[[#All],[Sub Ledger]],0))</f>
        <v>Income Statement</v>
      </c>
    </row>
    <row r="12311" spans="1:5" x14ac:dyDescent="0.55000000000000004">
      <c r="A12311">
        <v>8</v>
      </c>
      <c r="B12311">
        <v>67000</v>
      </c>
      <c r="C12311" s="6">
        <v>43497</v>
      </c>
      <c r="D12311">
        <v>-219.27</v>
      </c>
      <c r="E12311" t="str">
        <f>INDEX(LedgerMapping[[#All],[Area]],MATCH(Transactions[[#This Row],[Sub Ledger]],LedgerMapping[[#All],[Sub Ledger]],0))</f>
        <v>Income Statement</v>
      </c>
    </row>
    <row r="12312" spans="1:5" x14ac:dyDescent="0.55000000000000004">
      <c r="A12312">
        <v>8</v>
      </c>
      <c r="B12312">
        <v>67000</v>
      </c>
      <c r="C12312" s="6">
        <v>43525</v>
      </c>
      <c r="D12312">
        <v>-151.08000000000001</v>
      </c>
      <c r="E12312" t="str">
        <f>INDEX(LedgerMapping[[#All],[Area]],MATCH(Transactions[[#This Row],[Sub Ledger]],LedgerMapping[[#All],[Sub Ledger]],0))</f>
        <v>Income Statement</v>
      </c>
    </row>
    <row r="12313" spans="1:5" x14ac:dyDescent="0.55000000000000004">
      <c r="A12313">
        <v>8</v>
      </c>
      <c r="B12313">
        <v>67000</v>
      </c>
      <c r="C12313" s="6">
        <v>43556</v>
      </c>
      <c r="D12313">
        <v>-235.93</v>
      </c>
      <c r="E12313" t="str">
        <f>INDEX(LedgerMapping[[#All],[Area]],MATCH(Transactions[[#This Row],[Sub Ledger]],LedgerMapping[[#All],[Sub Ledger]],0))</f>
        <v>Income Statement</v>
      </c>
    </row>
    <row r="12314" spans="1:5" x14ac:dyDescent="0.55000000000000004">
      <c r="A12314">
        <v>8</v>
      </c>
      <c r="B12314">
        <v>67000</v>
      </c>
      <c r="C12314" s="6">
        <v>43586</v>
      </c>
      <c r="D12314">
        <v>-175.33</v>
      </c>
      <c r="E12314" t="str">
        <f>INDEX(LedgerMapping[[#All],[Area]],MATCH(Transactions[[#This Row],[Sub Ledger]],LedgerMapping[[#All],[Sub Ledger]],0))</f>
        <v>Income Statement</v>
      </c>
    </row>
    <row r="12315" spans="1:5" x14ac:dyDescent="0.55000000000000004">
      <c r="A12315">
        <v>8</v>
      </c>
      <c r="B12315">
        <v>67000</v>
      </c>
      <c r="C12315" s="6">
        <v>43617</v>
      </c>
      <c r="D12315">
        <v>-182.9</v>
      </c>
      <c r="E12315" t="str">
        <f>INDEX(LedgerMapping[[#All],[Area]],MATCH(Transactions[[#This Row],[Sub Ledger]],LedgerMapping[[#All],[Sub Ledger]],0))</f>
        <v>Income Statement</v>
      </c>
    </row>
    <row r="12316" spans="1:5" x14ac:dyDescent="0.55000000000000004">
      <c r="A12316">
        <v>8</v>
      </c>
      <c r="B12316">
        <v>67000</v>
      </c>
      <c r="C12316" s="6">
        <v>43647</v>
      </c>
      <c r="D12316">
        <v>-141.99</v>
      </c>
      <c r="E12316" t="str">
        <f>INDEX(LedgerMapping[[#All],[Area]],MATCH(Transactions[[#This Row],[Sub Ledger]],LedgerMapping[[#All],[Sub Ledger]],0))</f>
        <v>Income Statement</v>
      </c>
    </row>
    <row r="12317" spans="1:5" x14ac:dyDescent="0.55000000000000004">
      <c r="A12317">
        <v>8</v>
      </c>
      <c r="B12317">
        <v>67000</v>
      </c>
      <c r="C12317" s="6">
        <v>43678</v>
      </c>
      <c r="D12317">
        <v>-146.54</v>
      </c>
      <c r="E12317" t="str">
        <f>INDEX(LedgerMapping[[#All],[Area]],MATCH(Transactions[[#This Row],[Sub Ledger]],LedgerMapping[[#All],[Sub Ledger]],0))</f>
        <v>Income Statement</v>
      </c>
    </row>
    <row r="12318" spans="1:5" x14ac:dyDescent="0.55000000000000004">
      <c r="A12318">
        <v>8</v>
      </c>
      <c r="B12318">
        <v>67000</v>
      </c>
      <c r="C12318" s="6">
        <v>43709</v>
      </c>
      <c r="D12318">
        <v>-213.21</v>
      </c>
      <c r="E12318" t="str">
        <f>INDEX(LedgerMapping[[#All],[Area]],MATCH(Transactions[[#This Row],[Sub Ledger]],LedgerMapping[[#All],[Sub Ledger]],0))</f>
        <v>Income Statement</v>
      </c>
    </row>
    <row r="12319" spans="1:5" x14ac:dyDescent="0.55000000000000004">
      <c r="A12319">
        <v>8</v>
      </c>
      <c r="B12319">
        <v>67000</v>
      </c>
      <c r="C12319" s="6">
        <v>43739</v>
      </c>
      <c r="D12319">
        <v>-146.54</v>
      </c>
      <c r="E12319" t="str">
        <f>INDEX(LedgerMapping[[#All],[Area]],MATCH(Transactions[[#This Row],[Sub Ledger]],LedgerMapping[[#All],[Sub Ledger]],0))</f>
        <v>Income Statement</v>
      </c>
    </row>
    <row r="12320" spans="1:5" x14ac:dyDescent="0.55000000000000004">
      <c r="A12320">
        <v>8</v>
      </c>
      <c r="B12320">
        <v>67000</v>
      </c>
      <c r="C12320" s="6">
        <v>43770</v>
      </c>
      <c r="D12320">
        <v>-155.63</v>
      </c>
      <c r="E12320" t="str">
        <f>INDEX(LedgerMapping[[#All],[Area]],MATCH(Transactions[[#This Row],[Sub Ledger]],LedgerMapping[[#All],[Sub Ledger]],0))</f>
        <v>Income Statement</v>
      </c>
    </row>
    <row r="12321" spans="1:5" x14ac:dyDescent="0.55000000000000004">
      <c r="A12321">
        <v>8</v>
      </c>
      <c r="B12321">
        <v>67000</v>
      </c>
      <c r="C12321" s="6">
        <v>43800</v>
      </c>
      <c r="D12321">
        <v>-170.78</v>
      </c>
      <c r="E12321" t="str">
        <f>INDEX(LedgerMapping[[#All],[Area]],MATCH(Transactions[[#This Row],[Sub Ledger]],LedgerMapping[[#All],[Sub Ledger]],0))</f>
        <v>Income Statement</v>
      </c>
    </row>
    <row r="12322" spans="1:5" x14ac:dyDescent="0.55000000000000004">
      <c r="A12322">
        <v>8</v>
      </c>
      <c r="B12322">
        <v>67000</v>
      </c>
      <c r="C12322" s="6">
        <v>43831</v>
      </c>
      <c r="D12322">
        <v>-243.51</v>
      </c>
      <c r="E12322" t="str">
        <f>INDEX(LedgerMapping[[#All],[Area]],MATCH(Transactions[[#This Row],[Sub Ledger]],LedgerMapping[[#All],[Sub Ledger]],0))</f>
        <v>Income Statement</v>
      </c>
    </row>
    <row r="12323" spans="1:5" x14ac:dyDescent="0.55000000000000004">
      <c r="A12323">
        <v>8</v>
      </c>
      <c r="B12323">
        <v>67000</v>
      </c>
      <c r="C12323" s="6">
        <v>43862</v>
      </c>
      <c r="D12323">
        <v>-176.84</v>
      </c>
      <c r="E12323" t="str">
        <f>INDEX(LedgerMapping[[#All],[Area]],MATCH(Transactions[[#This Row],[Sub Ledger]],LedgerMapping[[#All],[Sub Ledger]],0))</f>
        <v>Income Statement</v>
      </c>
    </row>
    <row r="12324" spans="1:5" x14ac:dyDescent="0.55000000000000004">
      <c r="A12324">
        <v>8</v>
      </c>
      <c r="B12324">
        <v>67000</v>
      </c>
      <c r="C12324" s="6">
        <v>43891</v>
      </c>
      <c r="D12324">
        <v>-304.12</v>
      </c>
      <c r="E12324" t="str">
        <f>INDEX(LedgerMapping[[#All],[Area]],MATCH(Transactions[[#This Row],[Sub Ledger]],LedgerMapping[[#All],[Sub Ledger]],0))</f>
        <v>Income Statement</v>
      </c>
    </row>
    <row r="12325" spans="1:5" x14ac:dyDescent="0.55000000000000004">
      <c r="A12325">
        <v>8</v>
      </c>
      <c r="B12325">
        <v>67000</v>
      </c>
      <c r="C12325" s="6">
        <v>43922</v>
      </c>
      <c r="D12325">
        <v>-170.78</v>
      </c>
      <c r="E12325" t="str">
        <f>INDEX(LedgerMapping[[#All],[Area]],MATCH(Transactions[[#This Row],[Sub Ledger]],LedgerMapping[[#All],[Sub Ledger]],0))</f>
        <v>Income Statement</v>
      </c>
    </row>
    <row r="12326" spans="1:5" x14ac:dyDescent="0.55000000000000004">
      <c r="A12326">
        <v>8</v>
      </c>
      <c r="B12326">
        <v>67000</v>
      </c>
      <c r="C12326" s="6">
        <v>43952</v>
      </c>
      <c r="D12326">
        <v>-213.21</v>
      </c>
      <c r="E12326" t="str">
        <f>INDEX(LedgerMapping[[#All],[Area]],MATCH(Transactions[[#This Row],[Sub Ledger]],LedgerMapping[[#All],[Sub Ledger]],0))</f>
        <v>Income Statement</v>
      </c>
    </row>
    <row r="12327" spans="1:5" x14ac:dyDescent="0.55000000000000004">
      <c r="A12327">
        <v>8</v>
      </c>
      <c r="B12327">
        <v>67000</v>
      </c>
      <c r="C12327" s="6">
        <v>43983</v>
      </c>
      <c r="D12327">
        <v>-282.89999999999998</v>
      </c>
      <c r="E12327" t="str">
        <f>INDEX(LedgerMapping[[#All],[Area]],MATCH(Transactions[[#This Row],[Sub Ledger]],LedgerMapping[[#All],[Sub Ledger]],0))</f>
        <v>Income Statement</v>
      </c>
    </row>
    <row r="12328" spans="1:5" x14ac:dyDescent="0.55000000000000004">
      <c r="A12328">
        <v>8</v>
      </c>
      <c r="B12328">
        <v>67000</v>
      </c>
      <c r="C12328" s="6">
        <v>44013</v>
      </c>
      <c r="D12328">
        <v>-310.18</v>
      </c>
      <c r="E12328" t="str">
        <f>INDEX(LedgerMapping[[#All],[Area]],MATCH(Transactions[[#This Row],[Sub Ledger]],LedgerMapping[[#All],[Sub Ledger]],0))</f>
        <v>Income Statement</v>
      </c>
    </row>
    <row r="12329" spans="1:5" x14ac:dyDescent="0.55000000000000004">
      <c r="A12329">
        <v>8</v>
      </c>
      <c r="B12329">
        <v>67000</v>
      </c>
      <c r="C12329" s="6">
        <v>44044</v>
      </c>
      <c r="D12329">
        <v>-243.51</v>
      </c>
      <c r="E12329" t="str">
        <f>INDEX(LedgerMapping[[#All],[Area]],MATCH(Transactions[[#This Row],[Sub Ledger]],LedgerMapping[[#All],[Sub Ledger]],0))</f>
        <v>Income Statement</v>
      </c>
    </row>
    <row r="12330" spans="1:5" x14ac:dyDescent="0.55000000000000004">
      <c r="A12330">
        <v>8</v>
      </c>
      <c r="B12330">
        <v>67000</v>
      </c>
      <c r="C12330" s="6">
        <v>44075</v>
      </c>
      <c r="D12330">
        <v>-266.24</v>
      </c>
      <c r="E12330" t="str">
        <f>INDEX(LedgerMapping[[#All],[Area]],MATCH(Transactions[[#This Row],[Sub Ledger]],LedgerMapping[[#All],[Sub Ledger]],0))</f>
        <v>Income Statement</v>
      </c>
    </row>
    <row r="12331" spans="1:5" x14ac:dyDescent="0.55000000000000004">
      <c r="A12331">
        <v>8</v>
      </c>
      <c r="B12331">
        <v>67000</v>
      </c>
      <c r="C12331" s="6">
        <v>44105</v>
      </c>
      <c r="D12331">
        <v>-219.27</v>
      </c>
      <c r="E12331" t="str">
        <f>INDEX(LedgerMapping[[#All],[Area]],MATCH(Transactions[[#This Row],[Sub Ledger]],LedgerMapping[[#All],[Sub Ledger]],0))</f>
        <v>Income Statement</v>
      </c>
    </row>
    <row r="12332" spans="1:5" x14ac:dyDescent="0.55000000000000004">
      <c r="A12332">
        <v>8</v>
      </c>
      <c r="B12332">
        <v>67000</v>
      </c>
      <c r="C12332" s="6">
        <v>44136</v>
      </c>
      <c r="D12332">
        <v>-304.12</v>
      </c>
      <c r="E12332" t="str">
        <f>INDEX(LedgerMapping[[#All],[Area]],MATCH(Transactions[[#This Row],[Sub Ledger]],LedgerMapping[[#All],[Sub Ledger]],0))</f>
        <v>Income Statement</v>
      </c>
    </row>
    <row r="12333" spans="1:5" x14ac:dyDescent="0.55000000000000004">
      <c r="A12333">
        <v>8</v>
      </c>
      <c r="B12333">
        <v>67000</v>
      </c>
      <c r="C12333" s="6">
        <v>44166</v>
      </c>
      <c r="D12333">
        <v>-205.63</v>
      </c>
      <c r="E12333" t="str">
        <f>INDEX(LedgerMapping[[#All],[Area]],MATCH(Transactions[[#This Row],[Sub Ledger]],LedgerMapping[[#All],[Sub Ledger]],0))</f>
        <v>Income Statement</v>
      </c>
    </row>
    <row r="12334" spans="1:5" x14ac:dyDescent="0.55000000000000004">
      <c r="A12334">
        <v>8</v>
      </c>
      <c r="B12334">
        <v>67000</v>
      </c>
      <c r="C12334" s="6">
        <v>44197</v>
      </c>
      <c r="D12334">
        <v>-266.24</v>
      </c>
      <c r="E12334" t="str">
        <f>INDEX(LedgerMapping[[#All],[Area]],MATCH(Transactions[[#This Row],[Sub Ledger]],LedgerMapping[[#All],[Sub Ledger]],0))</f>
        <v>Income Statement</v>
      </c>
    </row>
    <row r="12335" spans="1:5" x14ac:dyDescent="0.55000000000000004">
      <c r="A12335">
        <v>8</v>
      </c>
      <c r="B12335">
        <v>67000</v>
      </c>
      <c r="C12335" s="6">
        <v>44228</v>
      </c>
      <c r="D12335">
        <v>-304.12</v>
      </c>
      <c r="E12335" t="str">
        <f>INDEX(LedgerMapping[[#All],[Area]],MATCH(Transactions[[#This Row],[Sub Ledger]],LedgerMapping[[#All],[Sub Ledger]],0))</f>
        <v>Income Statement</v>
      </c>
    </row>
    <row r="12336" spans="1:5" x14ac:dyDescent="0.55000000000000004">
      <c r="A12336">
        <v>8</v>
      </c>
      <c r="B12336">
        <v>67000</v>
      </c>
      <c r="C12336" s="6">
        <v>44256</v>
      </c>
      <c r="D12336">
        <v>-351.09</v>
      </c>
      <c r="E12336" t="str">
        <f>INDEX(LedgerMapping[[#All],[Area]],MATCH(Transactions[[#This Row],[Sub Ledger]],LedgerMapping[[#All],[Sub Ledger]],0))</f>
        <v>Income Statement</v>
      </c>
    </row>
    <row r="12337" spans="1:5" x14ac:dyDescent="0.55000000000000004">
      <c r="A12337">
        <v>8</v>
      </c>
      <c r="B12337">
        <v>67000</v>
      </c>
      <c r="C12337" s="6">
        <v>44287</v>
      </c>
      <c r="D12337">
        <v>-266.24</v>
      </c>
      <c r="E12337" t="str">
        <f>INDEX(LedgerMapping[[#All],[Area]],MATCH(Transactions[[#This Row],[Sub Ledger]],LedgerMapping[[#All],[Sub Ledger]],0))</f>
        <v>Income Statement</v>
      </c>
    </row>
    <row r="12338" spans="1:5" x14ac:dyDescent="0.55000000000000004">
      <c r="A12338">
        <v>8</v>
      </c>
      <c r="B12338">
        <v>67000</v>
      </c>
      <c r="C12338" s="6">
        <v>44317</v>
      </c>
      <c r="D12338">
        <v>-237.45</v>
      </c>
      <c r="E12338" t="str">
        <f>INDEX(LedgerMapping[[#All],[Area]],MATCH(Transactions[[#This Row],[Sub Ledger]],LedgerMapping[[#All],[Sub Ledger]],0))</f>
        <v>Income Statement</v>
      </c>
    </row>
    <row r="12339" spans="1:5" x14ac:dyDescent="0.55000000000000004">
      <c r="A12339">
        <v>8</v>
      </c>
      <c r="B12339">
        <v>67000</v>
      </c>
      <c r="C12339" s="6">
        <v>44348</v>
      </c>
      <c r="D12339">
        <v>-266.24</v>
      </c>
      <c r="E12339" t="str">
        <f>INDEX(LedgerMapping[[#All],[Area]],MATCH(Transactions[[#This Row],[Sub Ledger]],LedgerMapping[[#All],[Sub Ledger]],0))</f>
        <v>Income Statement</v>
      </c>
    </row>
    <row r="12340" spans="1:5" x14ac:dyDescent="0.55000000000000004">
      <c r="A12340">
        <v>8</v>
      </c>
      <c r="B12340">
        <v>67000</v>
      </c>
      <c r="C12340" s="6">
        <v>44378</v>
      </c>
      <c r="D12340">
        <v>-276.83999999999997</v>
      </c>
      <c r="E12340" t="str">
        <f>INDEX(LedgerMapping[[#All],[Area]],MATCH(Transactions[[#This Row],[Sub Ledger]],LedgerMapping[[#All],[Sub Ledger]],0))</f>
        <v>Income Statement</v>
      </c>
    </row>
    <row r="12341" spans="1:5" x14ac:dyDescent="0.55000000000000004">
      <c r="A12341">
        <v>8</v>
      </c>
      <c r="B12341">
        <v>67000</v>
      </c>
      <c r="C12341" s="6">
        <v>44409</v>
      </c>
      <c r="D12341">
        <v>-376.85</v>
      </c>
      <c r="E12341" t="str">
        <f>INDEX(LedgerMapping[[#All],[Area]],MATCH(Transactions[[#This Row],[Sub Ledger]],LedgerMapping[[#All],[Sub Ledger]],0))</f>
        <v>Income Statement</v>
      </c>
    </row>
    <row r="12342" spans="1:5" x14ac:dyDescent="0.55000000000000004">
      <c r="A12342">
        <v>8</v>
      </c>
      <c r="B12342">
        <v>67000</v>
      </c>
      <c r="C12342" s="6">
        <v>44440</v>
      </c>
      <c r="D12342">
        <v>-298.06</v>
      </c>
      <c r="E12342" t="str">
        <f>INDEX(LedgerMapping[[#All],[Area]],MATCH(Transactions[[#This Row],[Sub Ledger]],LedgerMapping[[#All],[Sub Ledger]],0))</f>
        <v>Income Statement</v>
      </c>
    </row>
    <row r="12343" spans="1:5" x14ac:dyDescent="0.55000000000000004">
      <c r="A12343">
        <v>8</v>
      </c>
      <c r="B12343">
        <v>67000</v>
      </c>
      <c r="C12343" s="6">
        <v>44470</v>
      </c>
      <c r="D12343">
        <v>-337.45</v>
      </c>
      <c r="E12343" t="str">
        <f>INDEX(LedgerMapping[[#All],[Area]],MATCH(Transactions[[#This Row],[Sub Ledger]],LedgerMapping[[#All],[Sub Ledger]],0))</f>
        <v>Income Statement</v>
      </c>
    </row>
    <row r="12344" spans="1:5" x14ac:dyDescent="0.55000000000000004">
      <c r="A12344">
        <v>8</v>
      </c>
      <c r="B12344">
        <v>67000</v>
      </c>
      <c r="C12344" s="6">
        <v>44501</v>
      </c>
      <c r="D12344">
        <v>-437.45</v>
      </c>
      <c r="E12344" t="str">
        <f>INDEX(LedgerMapping[[#All],[Area]],MATCH(Transactions[[#This Row],[Sub Ledger]],LedgerMapping[[#All],[Sub Ledger]],0))</f>
        <v>Income Statement</v>
      </c>
    </row>
    <row r="12345" spans="1:5" x14ac:dyDescent="0.55000000000000004">
      <c r="A12345">
        <v>8</v>
      </c>
      <c r="B12345">
        <v>67000</v>
      </c>
      <c r="C12345" s="6">
        <v>44531</v>
      </c>
      <c r="D12345">
        <v>-246.54</v>
      </c>
      <c r="E12345" t="str">
        <f>INDEX(LedgerMapping[[#All],[Area]],MATCH(Transactions[[#This Row],[Sub Ledger]],LedgerMapping[[#All],[Sub Ledger]],0))</f>
        <v>Income Statement</v>
      </c>
    </row>
    <row r="12346" spans="1:5" x14ac:dyDescent="0.55000000000000004">
      <c r="A12346">
        <v>8</v>
      </c>
      <c r="B12346">
        <v>67000</v>
      </c>
      <c r="C12346" s="6">
        <v>44256</v>
      </c>
      <c r="D12346">
        <v>-181.071</v>
      </c>
      <c r="E12346" t="str">
        <f>INDEX(LedgerMapping[[#All],[Area]],MATCH(Transactions[[#This Row],[Sub Ledger]],LedgerMapping[[#All],[Sub Ledger]],0))</f>
        <v>Income Statement</v>
      </c>
    </row>
    <row r="12347" spans="1:5" x14ac:dyDescent="0.55000000000000004">
      <c r="A12347">
        <v>8</v>
      </c>
      <c r="B12347">
        <v>67000</v>
      </c>
      <c r="C12347" s="6">
        <v>44256</v>
      </c>
      <c r="D12347">
        <v>-673.08119999999997</v>
      </c>
      <c r="E12347" t="str">
        <f>INDEX(LedgerMapping[[#All],[Area]],MATCH(Transactions[[#This Row],[Sub Ledger]],LedgerMapping[[#All],[Sub Ledger]],0))</f>
        <v>Income Statement</v>
      </c>
    </row>
    <row r="12348" spans="1:5" x14ac:dyDescent="0.55000000000000004">
      <c r="A12348">
        <v>8</v>
      </c>
      <c r="B12348">
        <v>67000</v>
      </c>
      <c r="C12348" s="6">
        <v>44256</v>
      </c>
      <c r="D12348">
        <v>-291.95519999999999</v>
      </c>
      <c r="E12348" t="str">
        <f>INDEX(LedgerMapping[[#All],[Area]],MATCH(Transactions[[#This Row],[Sub Ledger]],LedgerMapping[[#All],[Sub Ledger]],0))</f>
        <v>Income Statement</v>
      </c>
    </row>
    <row r="12349" spans="1:5" x14ac:dyDescent="0.55000000000000004">
      <c r="A12349">
        <v>8</v>
      </c>
      <c r="B12349">
        <v>66000</v>
      </c>
      <c r="C12349" s="6">
        <v>43497</v>
      </c>
      <c r="D12349">
        <v>-414.73</v>
      </c>
      <c r="E12349" t="str">
        <f>INDEX(LedgerMapping[[#All],[Area]],MATCH(Transactions[[#This Row],[Sub Ledger]],LedgerMapping[[#All],[Sub Ledger]],0))</f>
        <v>Income Statement</v>
      </c>
    </row>
    <row r="12350" spans="1:5" x14ac:dyDescent="0.55000000000000004">
      <c r="A12350">
        <v>8</v>
      </c>
      <c r="B12350">
        <v>66000</v>
      </c>
      <c r="C12350" s="6">
        <v>43525</v>
      </c>
      <c r="D12350">
        <v>-270.77999999999997</v>
      </c>
      <c r="E12350" t="str">
        <f>INDEX(LedgerMapping[[#All],[Area]],MATCH(Transactions[[#This Row],[Sub Ledger]],LedgerMapping[[#All],[Sub Ledger]],0))</f>
        <v>Income Statement</v>
      </c>
    </row>
    <row r="12351" spans="1:5" x14ac:dyDescent="0.55000000000000004">
      <c r="A12351">
        <v>8</v>
      </c>
      <c r="B12351">
        <v>66000</v>
      </c>
      <c r="C12351" s="6">
        <v>43556</v>
      </c>
      <c r="D12351">
        <v>-290.48</v>
      </c>
      <c r="E12351" t="str">
        <f>INDEX(LedgerMapping[[#All],[Area]],MATCH(Transactions[[#This Row],[Sub Ledger]],LedgerMapping[[#All],[Sub Ledger]],0))</f>
        <v>Income Statement</v>
      </c>
    </row>
    <row r="12352" spans="1:5" x14ac:dyDescent="0.55000000000000004">
      <c r="A12352">
        <v>8</v>
      </c>
      <c r="B12352">
        <v>66000</v>
      </c>
      <c r="C12352" s="6">
        <v>43586</v>
      </c>
      <c r="D12352">
        <v>-220.78</v>
      </c>
      <c r="E12352" t="str">
        <f>INDEX(LedgerMapping[[#All],[Area]],MATCH(Transactions[[#This Row],[Sub Ledger]],LedgerMapping[[#All],[Sub Ledger]],0))</f>
        <v>Income Statement</v>
      </c>
    </row>
    <row r="12353" spans="1:5" x14ac:dyDescent="0.55000000000000004">
      <c r="A12353">
        <v>8</v>
      </c>
      <c r="B12353">
        <v>66000</v>
      </c>
      <c r="C12353" s="6">
        <v>43617</v>
      </c>
      <c r="D12353">
        <v>-429.88</v>
      </c>
      <c r="E12353" t="str">
        <f>INDEX(LedgerMapping[[#All],[Area]],MATCH(Transactions[[#This Row],[Sub Ledger]],LedgerMapping[[#All],[Sub Ledger]],0))</f>
        <v>Income Statement</v>
      </c>
    </row>
    <row r="12354" spans="1:5" x14ac:dyDescent="0.55000000000000004">
      <c r="A12354">
        <v>8</v>
      </c>
      <c r="B12354">
        <v>66000</v>
      </c>
      <c r="C12354" s="6">
        <v>43647</v>
      </c>
      <c r="D12354">
        <v>-293.51</v>
      </c>
      <c r="E12354" t="str">
        <f>INDEX(LedgerMapping[[#All],[Area]],MATCH(Transactions[[#This Row],[Sub Ledger]],LedgerMapping[[#All],[Sub Ledger]],0))</f>
        <v>Income Statement</v>
      </c>
    </row>
    <row r="12355" spans="1:5" x14ac:dyDescent="0.55000000000000004">
      <c r="A12355">
        <v>8</v>
      </c>
      <c r="B12355">
        <v>66000</v>
      </c>
      <c r="C12355" s="6">
        <v>43678</v>
      </c>
      <c r="D12355">
        <v>-211.69</v>
      </c>
      <c r="E12355" t="str">
        <f>INDEX(LedgerMapping[[#All],[Area]],MATCH(Transactions[[#This Row],[Sub Ledger]],LedgerMapping[[#All],[Sub Ledger]],0))</f>
        <v>Income Statement</v>
      </c>
    </row>
    <row r="12356" spans="1:5" x14ac:dyDescent="0.55000000000000004">
      <c r="A12356">
        <v>8</v>
      </c>
      <c r="B12356">
        <v>66000</v>
      </c>
      <c r="C12356" s="6">
        <v>43709</v>
      </c>
      <c r="D12356">
        <v>-317.75</v>
      </c>
      <c r="E12356" t="str">
        <f>INDEX(LedgerMapping[[#All],[Area]],MATCH(Transactions[[#This Row],[Sub Ledger]],LedgerMapping[[#All],[Sub Ledger]],0))</f>
        <v>Income Statement</v>
      </c>
    </row>
    <row r="12357" spans="1:5" x14ac:dyDescent="0.55000000000000004">
      <c r="A12357">
        <v>8</v>
      </c>
      <c r="B12357">
        <v>66000</v>
      </c>
      <c r="C12357" s="6">
        <v>43739</v>
      </c>
      <c r="D12357">
        <v>-254.12</v>
      </c>
      <c r="E12357" t="str">
        <f>INDEX(LedgerMapping[[#All],[Area]],MATCH(Transactions[[#This Row],[Sub Ledger]],LedgerMapping[[#All],[Sub Ledger]],0))</f>
        <v>Income Statement</v>
      </c>
    </row>
    <row r="12358" spans="1:5" x14ac:dyDescent="0.55000000000000004">
      <c r="A12358">
        <v>8</v>
      </c>
      <c r="B12358">
        <v>66000</v>
      </c>
      <c r="C12358" s="6">
        <v>43770</v>
      </c>
      <c r="D12358">
        <v>-281.39</v>
      </c>
      <c r="E12358" t="str">
        <f>INDEX(LedgerMapping[[#All],[Area]],MATCH(Transactions[[#This Row],[Sub Ledger]],LedgerMapping[[#All],[Sub Ledger]],0))</f>
        <v>Income Statement</v>
      </c>
    </row>
    <row r="12359" spans="1:5" x14ac:dyDescent="0.55000000000000004">
      <c r="A12359">
        <v>8</v>
      </c>
      <c r="B12359">
        <v>66000</v>
      </c>
      <c r="C12359" s="6">
        <v>43800</v>
      </c>
      <c r="D12359">
        <v>-337.45</v>
      </c>
      <c r="E12359" t="str">
        <f>INDEX(LedgerMapping[[#All],[Area]],MATCH(Transactions[[#This Row],[Sub Ledger]],LedgerMapping[[#All],[Sub Ledger]],0))</f>
        <v>Income Statement</v>
      </c>
    </row>
    <row r="12360" spans="1:5" x14ac:dyDescent="0.55000000000000004">
      <c r="A12360">
        <v>8</v>
      </c>
      <c r="B12360">
        <v>66000</v>
      </c>
      <c r="C12360" s="6">
        <v>43831</v>
      </c>
      <c r="D12360">
        <v>-531.39</v>
      </c>
      <c r="E12360" t="str">
        <f>INDEX(LedgerMapping[[#All],[Area]],MATCH(Transactions[[#This Row],[Sub Ledger]],LedgerMapping[[#All],[Sub Ledger]],0))</f>
        <v>Income Statement</v>
      </c>
    </row>
    <row r="12361" spans="1:5" x14ac:dyDescent="0.55000000000000004">
      <c r="A12361">
        <v>8</v>
      </c>
      <c r="B12361">
        <v>66000</v>
      </c>
      <c r="C12361" s="6">
        <v>43862</v>
      </c>
      <c r="D12361">
        <v>-475.33</v>
      </c>
      <c r="E12361" t="str">
        <f>INDEX(LedgerMapping[[#All],[Area]],MATCH(Transactions[[#This Row],[Sub Ledger]],LedgerMapping[[#All],[Sub Ledger]],0))</f>
        <v>Income Statement</v>
      </c>
    </row>
    <row r="12362" spans="1:5" x14ac:dyDescent="0.55000000000000004">
      <c r="A12362">
        <v>8</v>
      </c>
      <c r="B12362">
        <v>66000</v>
      </c>
      <c r="C12362" s="6">
        <v>43891</v>
      </c>
      <c r="D12362">
        <v>-505.64</v>
      </c>
      <c r="E12362" t="str">
        <f>INDEX(LedgerMapping[[#All],[Area]],MATCH(Transactions[[#This Row],[Sub Ledger]],LedgerMapping[[#All],[Sub Ledger]],0))</f>
        <v>Income Statement</v>
      </c>
    </row>
    <row r="12363" spans="1:5" x14ac:dyDescent="0.55000000000000004">
      <c r="A12363">
        <v>8</v>
      </c>
      <c r="B12363">
        <v>66000</v>
      </c>
      <c r="C12363" s="6">
        <v>43922</v>
      </c>
      <c r="D12363">
        <v>-393.51</v>
      </c>
      <c r="E12363" t="str">
        <f>INDEX(LedgerMapping[[#All],[Area]],MATCH(Transactions[[#This Row],[Sub Ledger]],LedgerMapping[[#All],[Sub Ledger]],0))</f>
        <v>Income Statement</v>
      </c>
    </row>
    <row r="12364" spans="1:5" x14ac:dyDescent="0.55000000000000004">
      <c r="A12364">
        <v>8</v>
      </c>
      <c r="B12364">
        <v>66000</v>
      </c>
      <c r="C12364" s="6">
        <v>43952</v>
      </c>
      <c r="D12364">
        <v>-496.54</v>
      </c>
      <c r="E12364" t="str">
        <f>INDEX(LedgerMapping[[#All],[Area]],MATCH(Transactions[[#This Row],[Sub Ledger]],LedgerMapping[[#All],[Sub Ledger]],0))</f>
        <v>Income Statement</v>
      </c>
    </row>
    <row r="12365" spans="1:5" x14ac:dyDescent="0.55000000000000004">
      <c r="A12365">
        <v>8</v>
      </c>
      <c r="B12365">
        <v>66000</v>
      </c>
      <c r="C12365" s="6">
        <v>43983</v>
      </c>
      <c r="D12365">
        <v>-304.12</v>
      </c>
      <c r="E12365" t="str">
        <f>INDEX(LedgerMapping[[#All],[Area]],MATCH(Transactions[[#This Row],[Sub Ledger]],LedgerMapping[[#All],[Sub Ledger]],0))</f>
        <v>Income Statement</v>
      </c>
    </row>
    <row r="12366" spans="1:5" x14ac:dyDescent="0.55000000000000004">
      <c r="A12366">
        <v>8</v>
      </c>
      <c r="B12366">
        <v>66000</v>
      </c>
      <c r="C12366" s="6">
        <v>44013</v>
      </c>
      <c r="D12366">
        <v>-711.7</v>
      </c>
      <c r="E12366" t="str">
        <f>INDEX(LedgerMapping[[#All],[Area]],MATCH(Transactions[[#This Row],[Sub Ledger]],LedgerMapping[[#All],[Sub Ledger]],0))</f>
        <v>Income Statement</v>
      </c>
    </row>
    <row r="12367" spans="1:5" x14ac:dyDescent="0.55000000000000004">
      <c r="A12367">
        <v>8</v>
      </c>
      <c r="B12367">
        <v>66000</v>
      </c>
      <c r="C12367" s="6">
        <v>44044</v>
      </c>
      <c r="D12367">
        <v>-290.48</v>
      </c>
      <c r="E12367" t="str">
        <f>INDEX(LedgerMapping[[#All],[Area]],MATCH(Transactions[[#This Row],[Sub Ledger]],LedgerMapping[[#All],[Sub Ledger]],0))</f>
        <v>Income Statement</v>
      </c>
    </row>
    <row r="12368" spans="1:5" x14ac:dyDescent="0.55000000000000004">
      <c r="A12368">
        <v>8</v>
      </c>
      <c r="B12368">
        <v>66000</v>
      </c>
      <c r="C12368" s="6">
        <v>44075</v>
      </c>
      <c r="D12368">
        <v>-287.45</v>
      </c>
      <c r="E12368" t="str">
        <f>INDEX(LedgerMapping[[#All],[Area]],MATCH(Transactions[[#This Row],[Sub Ledger]],LedgerMapping[[#All],[Sub Ledger]],0))</f>
        <v>Income Statement</v>
      </c>
    </row>
    <row r="12369" spans="1:5" x14ac:dyDescent="0.55000000000000004">
      <c r="A12369">
        <v>8</v>
      </c>
      <c r="B12369">
        <v>66000</v>
      </c>
      <c r="C12369" s="6">
        <v>44105</v>
      </c>
      <c r="D12369">
        <v>-545.03</v>
      </c>
      <c r="E12369" t="str">
        <f>INDEX(LedgerMapping[[#All],[Area]],MATCH(Transactions[[#This Row],[Sub Ledger]],LedgerMapping[[#All],[Sub Ledger]],0))</f>
        <v>Income Statement</v>
      </c>
    </row>
    <row r="12370" spans="1:5" x14ac:dyDescent="0.55000000000000004">
      <c r="A12370">
        <v>8</v>
      </c>
      <c r="B12370">
        <v>66000</v>
      </c>
      <c r="C12370" s="6">
        <v>44136</v>
      </c>
      <c r="D12370">
        <v>-455.64</v>
      </c>
      <c r="E12370" t="str">
        <f>INDEX(LedgerMapping[[#All],[Area]],MATCH(Transactions[[#This Row],[Sub Ledger]],LedgerMapping[[#All],[Sub Ledger]],0))</f>
        <v>Income Statement</v>
      </c>
    </row>
    <row r="12371" spans="1:5" x14ac:dyDescent="0.55000000000000004">
      <c r="A12371">
        <v>8</v>
      </c>
      <c r="B12371">
        <v>66000</v>
      </c>
      <c r="C12371" s="6">
        <v>44166</v>
      </c>
      <c r="D12371">
        <v>-393.51</v>
      </c>
      <c r="E12371" t="str">
        <f>INDEX(LedgerMapping[[#All],[Area]],MATCH(Transactions[[#This Row],[Sub Ledger]],LedgerMapping[[#All],[Sub Ledger]],0))</f>
        <v>Income Statement</v>
      </c>
    </row>
    <row r="12372" spans="1:5" x14ac:dyDescent="0.55000000000000004">
      <c r="A12372">
        <v>8</v>
      </c>
      <c r="B12372">
        <v>66000</v>
      </c>
      <c r="C12372" s="6">
        <v>44197</v>
      </c>
      <c r="D12372">
        <v>-792</v>
      </c>
      <c r="E12372" t="str">
        <f>INDEX(LedgerMapping[[#All],[Area]],MATCH(Transactions[[#This Row],[Sub Ledger]],LedgerMapping[[#All],[Sub Ledger]],0))</f>
        <v>Income Statement</v>
      </c>
    </row>
    <row r="12373" spans="1:5" x14ac:dyDescent="0.55000000000000004">
      <c r="A12373">
        <v>8</v>
      </c>
      <c r="B12373">
        <v>66000</v>
      </c>
      <c r="C12373" s="6">
        <v>44228</v>
      </c>
      <c r="D12373">
        <v>-348.06</v>
      </c>
      <c r="E12373" t="str">
        <f>INDEX(LedgerMapping[[#All],[Area]],MATCH(Transactions[[#This Row],[Sub Ledger]],LedgerMapping[[#All],[Sub Ledger]],0))</f>
        <v>Income Statement</v>
      </c>
    </row>
    <row r="12374" spans="1:5" x14ac:dyDescent="0.55000000000000004">
      <c r="A12374">
        <v>8</v>
      </c>
      <c r="B12374">
        <v>66000</v>
      </c>
      <c r="C12374" s="6">
        <v>44256</v>
      </c>
      <c r="D12374">
        <v>-792</v>
      </c>
      <c r="E12374" t="str">
        <f>INDEX(LedgerMapping[[#All],[Area]],MATCH(Transactions[[#This Row],[Sub Ledger]],LedgerMapping[[#All],[Sub Ledger]],0))</f>
        <v>Income Statement</v>
      </c>
    </row>
    <row r="12375" spans="1:5" x14ac:dyDescent="0.55000000000000004">
      <c r="A12375">
        <v>8</v>
      </c>
      <c r="B12375">
        <v>66000</v>
      </c>
      <c r="C12375" s="6">
        <v>44287</v>
      </c>
      <c r="D12375">
        <v>-734.43</v>
      </c>
      <c r="E12375" t="str">
        <f>INDEX(LedgerMapping[[#All],[Area]],MATCH(Transactions[[#This Row],[Sub Ledger]],LedgerMapping[[#All],[Sub Ledger]],0))</f>
        <v>Income Statement</v>
      </c>
    </row>
    <row r="12376" spans="1:5" x14ac:dyDescent="0.55000000000000004">
      <c r="A12376">
        <v>8</v>
      </c>
      <c r="B12376">
        <v>66000</v>
      </c>
      <c r="C12376" s="6">
        <v>44317</v>
      </c>
      <c r="D12376">
        <v>-849.58</v>
      </c>
      <c r="E12376" t="str">
        <f>INDEX(LedgerMapping[[#All],[Area]],MATCH(Transactions[[#This Row],[Sub Ledger]],LedgerMapping[[#All],[Sub Ledger]],0))</f>
        <v>Income Statement</v>
      </c>
    </row>
    <row r="12377" spans="1:5" x14ac:dyDescent="0.55000000000000004">
      <c r="A12377">
        <v>8</v>
      </c>
      <c r="B12377">
        <v>66000</v>
      </c>
      <c r="C12377" s="6">
        <v>44348</v>
      </c>
      <c r="D12377">
        <v>-640.49</v>
      </c>
      <c r="E12377" t="str">
        <f>INDEX(LedgerMapping[[#All],[Area]],MATCH(Transactions[[#This Row],[Sub Ledger]],LedgerMapping[[#All],[Sub Ledger]],0))</f>
        <v>Income Statement</v>
      </c>
    </row>
    <row r="12378" spans="1:5" x14ac:dyDescent="0.55000000000000004">
      <c r="A12378">
        <v>8</v>
      </c>
      <c r="B12378">
        <v>66000</v>
      </c>
      <c r="C12378" s="6">
        <v>44378</v>
      </c>
      <c r="D12378">
        <v>-519.27</v>
      </c>
      <c r="E12378" t="str">
        <f>INDEX(LedgerMapping[[#All],[Area]],MATCH(Transactions[[#This Row],[Sub Ledger]],LedgerMapping[[#All],[Sub Ledger]],0))</f>
        <v>Income Statement</v>
      </c>
    </row>
    <row r="12379" spans="1:5" x14ac:dyDescent="0.55000000000000004">
      <c r="A12379">
        <v>8</v>
      </c>
      <c r="B12379">
        <v>66000</v>
      </c>
      <c r="C12379" s="6">
        <v>44409</v>
      </c>
      <c r="D12379">
        <v>-496.54</v>
      </c>
      <c r="E12379" t="str">
        <f>INDEX(LedgerMapping[[#All],[Area]],MATCH(Transactions[[#This Row],[Sub Ledger]],LedgerMapping[[#All],[Sub Ledger]],0))</f>
        <v>Income Statement</v>
      </c>
    </row>
    <row r="12380" spans="1:5" x14ac:dyDescent="0.55000000000000004">
      <c r="A12380">
        <v>8</v>
      </c>
      <c r="B12380">
        <v>66000</v>
      </c>
      <c r="C12380" s="6">
        <v>44440</v>
      </c>
      <c r="D12380">
        <v>-463.21</v>
      </c>
      <c r="E12380" t="str">
        <f>INDEX(LedgerMapping[[#All],[Area]],MATCH(Transactions[[#This Row],[Sub Ledger]],LedgerMapping[[#All],[Sub Ledger]],0))</f>
        <v>Income Statement</v>
      </c>
    </row>
    <row r="12381" spans="1:5" x14ac:dyDescent="0.55000000000000004">
      <c r="A12381">
        <v>8</v>
      </c>
      <c r="B12381">
        <v>66000</v>
      </c>
      <c r="C12381" s="6">
        <v>44470</v>
      </c>
      <c r="D12381">
        <v>-772.31</v>
      </c>
      <c r="E12381" t="str">
        <f>INDEX(LedgerMapping[[#All],[Area]],MATCH(Transactions[[#This Row],[Sub Ledger]],LedgerMapping[[#All],[Sub Ledger]],0))</f>
        <v>Income Statement</v>
      </c>
    </row>
    <row r="12382" spans="1:5" x14ac:dyDescent="0.55000000000000004">
      <c r="A12382">
        <v>8</v>
      </c>
      <c r="B12382">
        <v>66000</v>
      </c>
      <c r="C12382" s="6">
        <v>44501</v>
      </c>
      <c r="D12382">
        <v>-981.4</v>
      </c>
      <c r="E12382" t="str">
        <f>INDEX(LedgerMapping[[#All],[Area]],MATCH(Transactions[[#This Row],[Sub Ledger]],LedgerMapping[[#All],[Sub Ledger]],0))</f>
        <v>Income Statement</v>
      </c>
    </row>
    <row r="12383" spans="1:5" x14ac:dyDescent="0.55000000000000004">
      <c r="A12383">
        <v>8</v>
      </c>
      <c r="B12383">
        <v>66000</v>
      </c>
      <c r="C12383" s="6">
        <v>44531</v>
      </c>
      <c r="D12383">
        <v>-552.61</v>
      </c>
      <c r="E12383" t="str">
        <f>INDEX(LedgerMapping[[#All],[Area]],MATCH(Transactions[[#This Row],[Sub Ledger]],LedgerMapping[[#All],[Sub Ledger]],0))</f>
        <v>Income Statement</v>
      </c>
    </row>
    <row r="12384" spans="1:5" x14ac:dyDescent="0.55000000000000004">
      <c r="A12384">
        <v>8</v>
      </c>
      <c r="B12384">
        <v>66000</v>
      </c>
      <c r="C12384" s="6">
        <v>43466</v>
      </c>
      <c r="D12384">
        <v>-220.78</v>
      </c>
      <c r="E12384" t="str">
        <f>INDEX(LedgerMapping[[#All],[Area]],MATCH(Transactions[[#This Row],[Sub Ledger]],LedgerMapping[[#All],[Sub Ledger]],0))</f>
        <v>Income Statement</v>
      </c>
    </row>
    <row r="12385" spans="1:5" x14ac:dyDescent="0.55000000000000004">
      <c r="A12385">
        <v>8</v>
      </c>
      <c r="B12385">
        <v>66000</v>
      </c>
      <c r="C12385" s="6">
        <v>43466</v>
      </c>
      <c r="D12385">
        <v>-782.91</v>
      </c>
      <c r="E12385" t="str">
        <f>INDEX(LedgerMapping[[#All],[Area]],MATCH(Transactions[[#This Row],[Sub Ledger]],LedgerMapping[[#All],[Sub Ledger]],0))</f>
        <v>Income Statement</v>
      </c>
    </row>
    <row r="12386" spans="1:5" x14ac:dyDescent="0.55000000000000004">
      <c r="A12386">
        <v>8</v>
      </c>
      <c r="B12386">
        <v>66000</v>
      </c>
      <c r="C12386" s="6">
        <v>43497</v>
      </c>
      <c r="D12386">
        <v>-596.54999999999995</v>
      </c>
      <c r="E12386" t="str">
        <f>INDEX(LedgerMapping[[#All],[Area]],MATCH(Transactions[[#This Row],[Sub Ledger]],LedgerMapping[[#All],[Sub Ledger]],0))</f>
        <v>Income Statement</v>
      </c>
    </row>
    <row r="12387" spans="1:5" x14ac:dyDescent="0.55000000000000004">
      <c r="A12387">
        <v>8</v>
      </c>
      <c r="B12387">
        <v>66000</v>
      </c>
      <c r="C12387" s="6">
        <v>43525</v>
      </c>
      <c r="D12387">
        <v>-738.97</v>
      </c>
      <c r="E12387" t="str">
        <f>INDEX(LedgerMapping[[#All],[Area]],MATCH(Transactions[[#This Row],[Sub Ledger]],LedgerMapping[[#All],[Sub Ledger]],0))</f>
        <v>Income Statement</v>
      </c>
    </row>
    <row r="12388" spans="1:5" x14ac:dyDescent="0.55000000000000004">
      <c r="A12388">
        <v>8</v>
      </c>
      <c r="B12388">
        <v>66000</v>
      </c>
      <c r="C12388" s="6">
        <v>43556</v>
      </c>
      <c r="D12388">
        <v>-608.66999999999996</v>
      </c>
      <c r="E12388" t="str">
        <f>INDEX(LedgerMapping[[#All],[Area]],MATCH(Transactions[[#This Row],[Sub Ledger]],LedgerMapping[[#All],[Sub Ledger]],0))</f>
        <v>Income Statement</v>
      </c>
    </row>
    <row r="12389" spans="1:5" x14ac:dyDescent="0.55000000000000004">
      <c r="A12389">
        <v>8</v>
      </c>
      <c r="B12389">
        <v>66000</v>
      </c>
      <c r="C12389" s="6">
        <v>43586</v>
      </c>
      <c r="D12389">
        <v>-620.79</v>
      </c>
      <c r="E12389" t="str">
        <f>INDEX(LedgerMapping[[#All],[Area]],MATCH(Transactions[[#This Row],[Sub Ledger]],LedgerMapping[[#All],[Sub Ledger]],0))</f>
        <v>Income Statement</v>
      </c>
    </row>
    <row r="12390" spans="1:5" x14ac:dyDescent="0.55000000000000004">
      <c r="A12390">
        <v>8</v>
      </c>
      <c r="B12390">
        <v>66000</v>
      </c>
      <c r="C12390" s="6">
        <v>43617</v>
      </c>
      <c r="D12390">
        <v>-967.77</v>
      </c>
      <c r="E12390" t="str">
        <f>INDEX(LedgerMapping[[#All],[Area]],MATCH(Transactions[[#This Row],[Sub Ledger]],LedgerMapping[[#All],[Sub Ledger]],0))</f>
        <v>Income Statement</v>
      </c>
    </row>
    <row r="12391" spans="1:5" x14ac:dyDescent="0.55000000000000004">
      <c r="A12391">
        <v>8</v>
      </c>
      <c r="B12391">
        <v>66000</v>
      </c>
      <c r="C12391" s="6">
        <v>43647</v>
      </c>
      <c r="D12391">
        <v>-628.37</v>
      </c>
      <c r="E12391" t="str">
        <f>INDEX(LedgerMapping[[#All],[Area]],MATCH(Transactions[[#This Row],[Sub Ledger]],LedgerMapping[[#All],[Sub Ledger]],0))</f>
        <v>Income Statement</v>
      </c>
    </row>
    <row r="12392" spans="1:5" x14ac:dyDescent="0.55000000000000004">
      <c r="A12392">
        <v>8</v>
      </c>
      <c r="B12392">
        <v>66000</v>
      </c>
      <c r="C12392" s="6">
        <v>43678</v>
      </c>
      <c r="D12392">
        <v>-763.22</v>
      </c>
      <c r="E12392" t="str">
        <f>INDEX(LedgerMapping[[#All],[Area]],MATCH(Transactions[[#This Row],[Sub Ledger]],LedgerMapping[[#All],[Sub Ledger]],0))</f>
        <v>Income Statement</v>
      </c>
    </row>
    <row r="12393" spans="1:5" x14ac:dyDescent="0.55000000000000004">
      <c r="A12393">
        <v>8</v>
      </c>
      <c r="B12393">
        <v>66000</v>
      </c>
      <c r="C12393" s="6">
        <v>43709</v>
      </c>
      <c r="D12393">
        <v>-670.79</v>
      </c>
      <c r="E12393" t="str">
        <f>INDEX(LedgerMapping[[#All],[Area]],MATCH(Transactions[[#This Row],[Sub Ledger]],LedgerMapping[[#All],[Sub Ledger]],0))</f>
        <v>Income Statement</v>
      </c>
    </row>
    <row r="12394" spans="1:5" x14ac:dyDescent="0.55000000000000004">
      <c r="A12394">
        <v>8</v>
      </c>
      <c r="B12394">
        <v>66000</v>
      </c>
      <c r="C12394" s="6">
        <v>43739</v>
      </c>
      <c r="D12394">
        <v>-843.52</v>
      </c>
      <c r="E12394" t="str">
        <f>INDEX(LedgerMapping[[#All],[Area]],MATCH(Transactions[[#This Row],[Sub Ledger]],LedgerMapping[[#All],[Sub Ledger]],0))</f>
        <v>Income Statement</v>
      </c>
    </row>
    <row r="12395" spans="1:5" x14ac:dyDescent="0.55000000000000004">
      <c r="A12395">
        <v>8</v>
      </c>
      <c r="B12395">
        <v>66000</v>
      </c>
      <c r="C12395" s="6">
        <v>43770</v>
      </c>
      <c r="D12395">
        <v>-442</v>
      </c>
      <c r="E12395" t="str">
        <f>INDEX(LedgerMapping[[#All],[Area]],MATCH(Transactions[[#This Row],[Sub Ledger]],LedgerMapping[[#All],[Sub Ledger]],0))</f>
        <v>Income Statement</v>
      </c>
    </row>
    <row r="12396" spans="1:5" x14ac:dyDescent="0.55000000000000004">
      <c r="A12396">
        <v>8</v>
      </c>
      <c r="B12396">
        <v>66000</v>
      </c>
      <c r="C12396" s="6">
        <v>43800</v>
      </c>
      <c r="D12396">
        <v>-658.67</v>
      </c>
      <c r="E12396" t="str">
        <f>INDEX(LedgerMapping[[#All],[Area]],MATCH(Transactions[[#This Row],[Sub Ledger]],LedgerMapping[[#All],[Sub Ledger]],0))</f>
        <v>Income Statement</v>
      </c>
    </row>
    <row r="12397" spans="1:5" x14ac:dyDescent="0.55000000000000004">
      <c r="A12397">
        <v>8</v>
      </c>
      <c r="B12397">
        <v>66000</v>
      </c>
      <c r="C12397" s="6">
        <v>43831</v>
      </c>
      <c r="D12397">
        <v>-645.03</v>
      </c>
      <c r="E12397" t="str">
        <f>INDEX(LedgerMapping[[#All],[Area]],MATCH(Transactions[[#This Row],[Sub Ledger]],LedgerMapping[[#All],[Sub Ledger]],0))</f>
        <v>Income Statement</v>
      </c>
    </row>
    <row r="12398" spans="1:5" x14ac:dyDescent="0.55000000000000004">
      <c r="A12398">
        <v>8</v>
      </c>
      <c r="B12398">
        <v>66000</v>
      </c>
      <c r="C12398" s="6">
        <v>43862</v>
      </c>
      <c r="D12398">
        <v>-713.22</v>
      </c>
      <c r="E12398" t="str">
        <f>INDEX(LedgerMapping[[#All],[Area]],MATCH(Transactions[[#This Row],[Sub Ledger]],LedgerMapping[[#All],[Sub Ledger]],0))</f>
        <v>Income Statement</v>
      </c>
    </row>
    <row r="12399" spans="1:5" x14ac:dyDescent="0.55000000000000004">
      <c r="A12399">
        <v>8</v>
      </c>
      <c r="B12399">
        <v>66000</v>
      </c>
      <c r="C12399" s="6">
        <v>43891</v>
      </c>
      <c r="D12399">
        <v>-993.52</v>
      </c>
      <c r="E12399" t="str">
        <f>INDEX(LedgerMapping[[#All],[Area]],MATCH(Transactions[[#This Row],[Sub Ledger]],LedgerMapping[[#All],[Sub Ledger]],0))</f>
        <v>Income Statement</v>
      </c>
    </row>
    <row r="12400" spans="1:5" x14ac:dyDescent="0.55000000000000004">
      <c r="A12400">
        <v>8</v>
      </c>
      <c r="B12400">
        <v>66000</v>
      </c>
      <c r="C12400" s="6">
        <v>43922</v>
      </c>
      <c r="D12400">
        <v>-620.79</v>
      </c>
      <c r="E12400" t="str">
        <f>INDEX(LedgerMapping[[#All],[Area]],MATCH(Transactions[[#This Row],[Sub Ledger]],LedgerMapping[[#All],[Sub Ledger]],0))</f>
        <v>Income Statement</v>
      </c>
    </row>
    <row r="12401" spans="1:5" x14ac:dyDescent="0.55000000000000004">
      <c r="A12401">
        <v>8</v>
      </c>
      <c r="B12401">
        <v>66000</v>
      </c>
      <c r="C12401" s="6">
        <v>43952</v>
      </c>
      <c r="D12401">
        <v>-496.54</v>
      </c>
      <c r="E12401" t="str">
        <f>INDEX(LedgerMapping[[#All],[Area]],MATCH(Transactions[[#This Row],[Sub Ledger]],LedgerMapping[[#All],[Sub Ledger]],0))</f>
        <v>Income Statement</v>
      </c>
    </row>
    <row r="12402" spans="1:5" x14ac:dyDescent="0.55000000000000004">
      <c r="A12402">
        <v>8</v>
      </c>
      <c r="B12402">
        <v>66000</v>
      </c>
      <c r="C12402" s="6">
        <v>43983</v>
      </c>
      <c r="D12402">
        <v>-1031.4000000000001</v>
      </c>
      <c r="E12402" t="str">
        <f>INDEX(LedgerMapping[[#All],[Area]],MATCH(Transactions[[#This Row],[Sub Ledger]],LedgerMapping[[#All],[Sub Ledger]],0))</f>
        <v>Income Statement</v>
      </c>
    </row>
    <row r="12403" spans="1:5" x14ac:dyDescent="0.55000000000000004">
      <c r="A12403">
        <v>8</v>
      </c>
      <c r="B12403">
        <v>66000</v>
      </c>
      <c r="C12403" s="6">
        <v>44013</v>
      </c>
      <c r="D12403">
        <v>-1007.16</v>
      </c>
      <c r="E12403" t="str">
        <f>INDEX(LedgerMapping[[#All],[Area]],MATCH(Transactions[[#This Row],[Sub Ledger]],LedgerMapping[[#All],[Sub Ledger]],0))</f>
        <v>Income Statement</v>
      </c>
    </row>
    <row r="12404" spans="1:5" x14ac:dyDescent="0.55000000000000004">
      <c r="A12404">
        <v>8</v>
      </c>
      <c r="B12404">
        <v>66000</v>
      </c>
      <c r="C12404" s="6">
        <v>44044</v>
      </c>
      <c r="D12404">
        <v>-1137.47</v>
      </c>
      <c r="E12404" t="str">
        <f>INDEX(LedgerMapping[[#All],[Area]],MATCH(Transactions[[#This Row],[Sub Ledger]],LedgerMapping[[#All],[Sub Ledger]],0))</f>
        <v>Income Statement</v>
      </c>
    </row>
    <row r="12405" spans="1:5" x14ac:dyDescent="0.55000000000000004">
      <c r="A12405">
        <v>8</v>
      </c>
      <c r="B12405">
        <v>66000</v>
      </c>
      <c r="C12405" s="6">
        <v>44075</v>
      </c>
      <c r="D12405">
        <v>-893.52</v>
      </c>
      <c r="E12405" t="str">
        <f>INDEX(LedgerMapping[[#All],[Area]],MATCH(Transactions[[#This Row],[Sub Ledger]],LedgerMapping[[#All],[Sub Ledger]],0))</f>
        <v>Income Statement</v>
      </c>
    </row>
    <row r="12406" spans="1:5" x14ac:dyDescent="0.55000000000000004">
      <c r="A12406">
        <v>8</v>
      </c>
      <c r="B12406">
        <v>66000</v>
      </c>
      <c r="C12406" s="6">
        <v>44105</v>
      </c>
      <c r="D12406">
        <v>-670.79</v>
      </c>
      <c r="E12406" t="str">
        <f>INDEX(LedgerMapping[[#All],[Area]],MATCH(Transactions[[#This Row],[Sub Ledger]],LedgerMapping[[#All],[Sub Ledger]],0))</f>
        <v>Income Statement</v>
      </c>
    </row>
    <row r="12407" spans="1:5" x14ac:dyDescent="0.55000000000000004">
      <c r="A12407">
        <v>8</v>
      </c>
      <c r="B12407">
        <v>66000</v>
      </c>
      <c r="C12407" s="6">
        <v>44136</v>
      </c>
      <c r="D12407">
        <v>-981.4</v>
      </c>
      <c r="E12407" t="str">
        <f>INDEX(LedgerMapping[[#All],[Area]],MATCH(Transactions[[#This Row],[Sub Ledger]],LedgerMapping[[#All],[Sub Ledger]],0))</f>
        <v>Income Statement</v>
      </c>
    </row>
    <row r="12408" spans="1:5" x14ac:dyDescent="0.55000000000000004">
      <c r="A12408">
        <v>8</v>
      </c>
      <c r="B12408">
        <v>66000</v>
      </c>
      <c r="C12408" s="6">
        <v>44166</v>
      </c>
      <c r="D12408">
        <v>-637.46</v>
      </c>
      <c r="E12408" t="str">
        <f>INDEX(LedgerMapping[[#All],[Area]],MATCH(Transactions[[#This Row],[Sub Ledger]],LedgerMapping[[#All],[Sub Ledger]],0))</f>
        <v>Income Statement</v>
      </c>
    </row>
    <row r="12409" spans="1:5" x14ac:dyDescent="0.55000000000000004">
      <c r="A12409">
        <v>8</v>
      </c>
      <c r="B12409">
        <v>66000</v>
      </c>
      <c r="C12409" s="6">
        <v>44197</v>
      </c>
      <c r="D12409">
        <v>-1081.4000000000001</v>
      </c>
      <c r="E12409" t="str">
        <f>INDEX(LedgerMapping[[#All],[Area]],MATCH(Transactions[[#This Row],[Sub Ledger]],LedgerMapping[[#All],[Sub Ledger]],0))</f>
        <v>Income Statement</v>
      </c>
    </row>
    <row r="12410" spans="1:5" x14ac:dyDescent="0.55000000000000004">
      <c r="A12410">
        <v>8</v>
      </c>
      <c r="B12410">
        <v>66000</v>
      </c>
      <c r="C12410" s="6">
        <v>44228</v>
      </c>
      <c r="D12410">
        <v>-1351.11</v>
      </c>
      <c r="E12410" t="str">
        <f>INDEX(LedgerMapping[[#All],[Area]],MATCH(Transactions[[#This Row],[Sub Ledger]],LedgerMapping[[#All],[Sub Ledger]],0))</f>
        <v>Income Statement</v>
      </c>
    </row>
    <row r="12411" spans="1:5" x14ac:dyDescent="0.55000000000000004">
      <c r="A12411">
        <v>8</v>
      </c>
      <c r="B12411">
        <v>66000</v>
      </c>
      <c r="C12411" s="6">
        <v>44256</v>
      </c>
      <c r="D12411">
        <v>-869.28</v>
      </c>
      <c r="E12411" t="str">
        <f>INDEX(LedgerMapping[[#All],[Area]],MATCH(Transactions[[#This Row],[Sub Ledger]],LedgerMapping[[#All],[Sub Ledger]],0))</f>
        <v>Income Statement</v>
      </c>
    </row>
    <row r="12412" spans="1:5" x14ac:dyDescent="0.55000000000000004">
      <c r="A12412">
        <v>8</v>
      </c>
      <c r="B12412">
        <v>66000</v>
      </c>
      <c r="C12412" s="6">
        <v>44287</v>
      </c>
      <c r="D12412">
        <v>-1290.5</v>
      </c>
      <c r="E12412" t="str">
        <f>INDEX(LedgerMapping[[#All],[Area]],MATCH(Transactions[[#This Row],[Sub Ledger]],LedgerMapping[[#All],[Sub Ledger]],0))</f>
        <v>Income Statement</v>
      </c>
    </row>
    <row r="12413" spans="1:5" x14ac:dyDescent="0.55000000000000004">
      <c r="A12413">
        <v>8</v>
      </c>
      <c r="B12413">
        <v>66000</v>
      </c>
      <c r="C12413" s="6">
        <v>44317</v>
      </c>
      <c r="D12413">
        <v>-1820.81</v>
      </c>
      <c r="E12413" t="str">
        <f>INDEX(LedgerMapping[[#All],[Area]],MATCH(Transactions[[#This Row],[Sub Ledger]],LedgerMapping[[#All],[Sub Ledger]],0))</f>
        <v>Income Statement</v>
      </c>
    </row>
    <row r="12414" spans="1:5" x14ac:dyDescent="0.55000000000000004">
      <c r="A12414">
        <v>8</v>
      </c>
      <c r="B12414">
        <v>66000</v>
      </c>
      <c r="C12414" s="6">
        <v>44348</v>
      </c>
      <c r="D12414">
        <v>-1273.83</v>
      </c>
      <c r="E12414" t="str">
        <f>INDEX(LedgerMapping[[#All],[Area]],MATCH(Transactions[[#This Row],[Sub Ledger]],LedgerMapping[[#All],[Sub Ledger]],0))</f>
        <v>Income Statement</v>
      </c>
    </row>
    <row r="12415" spans="1:5" x14ac:dyDescent="0.55000000000000004">
      <c r="A12415">
        <v>8</v>
      </c>
      <c r="B12415">
        <v>66000</v>
      </c>
      <c r="C12415" s="6">
        <v>44378</v>
      </c>
      <c r="D12415">
        <v>-1273.83</v>
      </c>
      <c r="E12415" t="str">
        <f>INDEX(LedgerMapping[[#All],[Area]],MATCH(Transactions[[#This Row],[Sub Ledger]],LedgerMapping[[#All],[Sub Ledger]],0))</f>
        <v>Income Statement</v>
      </c>
    </row>
    <row r="12416" spans="1:5" x14ac:dyDescent="0.55000000000000004">
      <c r="A12416">
        <v>8</v>
      </c>
      <c r="B12416">
        <v>66000</v>
      </c>
      <c r="C12416" s="6">
        <v>44409</v>
      </c>
      <c r="D12416">
        <v>-825.34</v>
      </c>
      <c r="E12416" t="str">
        <f>INDEX(LedgerMapping[[#All],[Area]],MATCH(Transactions[[#This Row],[Sub Ledger]],LedgerMapping[[#All],[Sub Ledger]],0))</f>
        <v>Income Statement</v>
      </c>
    </row>
    <row r="12417" spans="1:5" x14ac:dyDescent="0.55000000000000004">
      <c r="A12417">
        <v>8</v>
      </c>
      <c r="B12417">
        <v>66000</v>
      </c>
      <c r="C12417" s="6">
        <v>44440</v>
      </c>
      <c r="D12417">
        <v>-1290.5</v>
      </c>
      <c r="E12417" t="str">
        <f>INDEX(LedgerMapping[[#All],[Area]],MATCH(Transactions[[#This Row],[Sub Ledger]],LedgerMapping[[#All],[Sub Ledger]],0))</f>
        <v>Income Statement</v>
      </c>
    </row>
    <row r="12418" spans="1:5" x14ac:dyDescent="0.55000000000000004">
      <c r="A12418">
        <v>8</v>
      </c>
      <c r="B12418">
        <v>66000</v>
      </c>
      <c r="C12418" s="6">
        <v>44470</v>
      </c>
      <c r="D12418">
        <v>-1525.35</v>
      </c>
      <c r="E12418" t="str">
        <f>INDEX(LedgerMapping[[#All],[Area]],MATCH(Transactions[[#This Row],[Sub Ledger]],LedgerMapping[[#All],[Sub Ledger]],0))</f>
        <v>Income Statement</v>
      </c>
    </row>
    <row r="12419" spans="1:5" x14ac:dyDescent="0.55000000000000004">
      <c r="A12419">
        <v>8</v>
      </c>
      <c r="B12419">
        <v>66000</v>
      </c>
      <c r="C12419" s="6">
        <v>44501</v>
      </c>
      <c r="D12419">
        <v>-1023.83</v>
      </c>
      <c r="E12419" t="str">
        <f>INDEX(LedgerMapping[[#All],[Area]],MATCH(Transactions[[#This Row],[Sub Ledger]],LedgerMapping[[#All],[Sub Ledger]],0))</f>
        <v>Income Statement</v>
      </c>
    </row>
    <row r="12420" spans="1:5" x14ac:dyDescent="0.55000000000000004">
      <c r="A12420">
        <v>8</v>
      </c>
      <c r="B12420">
        <v>66000</v>
      </c>
      <c r="C12420" s="6">
        <v>44531</v>
      </c>
      <c r="D12420">
        <v>-1111.71</v>
      </c>
      <c r="E12420" t="str">
        <f>INDEX(LedgerMapping[[#All],[Area]],MATCH(Transactions[[#This Row],[Sub Ledger]],LedgerMapping[[#All],[Sub Ledger]],0))</f>
        <v>Income Statement</v>
      </c>
    </row>
    <row r="12421" spans="1:5" x14ac:dyDescent="0.55000000000000004">
      <c r="A12421">
        <v>8</v>
      </c>
      <c r="B12421">
        <v>66000</v>
      </c>
      <c r="C12421" s="6">
        <v>43466</v>
      </c>
      <c r="D12421">
        <v>-231.39</v>
      </c>
      <c r="E12421" t="str">
        <f>INDEX(LedgerMapping[[#All],[Area]],MATCH(Transactions[[#This Row],[Sub Ledger]],LedgerMapping[[#All],[Sub Ledger]],0))</f>
        <v>Income Statement</v>
      </c>
    </row>
    <row r="12422" spans="1:5" x14ac:dyDescent="0.55000000000000004">
      <c r="A12422">
        <v>8</v>
      </c>
      <c r="B12422">
        <v>66000</v>
      </c>
      <c r="C12422" s="6">
        <v>43497</v>
      </c>
      <c r="D12422">
        <v>-442</v>
      </c>
      <c r="E12422" t="str">
        <f>INDEX(LedgerMapping[[#All],[Area]],MATCH(Transactions[[#This Row],[Sub Ledger]],LedgerMapping[[#All],[Sub Ledger]],0))</f>
        <v>Income Statement</v>
      </c>
    </row>
    <row r="12423" spans="1:5" x14ac:dyDescent="0.55000000000000004">
      <c r="A12423">
        <v>8</v>
      </c>
      <c r="B12423">
        <v>66000</v>
      </c>
      <c r="C12423" s="6">
        <v>43525</v>
      </c>
      <c r="D12423">
        <v>-298.06</v>
      </c>
      <c r="E12423" t="str">
        <f>INDEX(LedgerMapping[[#All],[Area]],MATCH(Transactions[[#This Row],[Sub Ledger]],LedgerMapping[[#All],[Sub Ledger]],0))</f>
        <v>Income Statement</v>
      </c>
    </row>
    <row r="12424" spans="1:5" x14ac:dyDescent="0.55000000000000004">
      <c r="A12424">
        <v>8</v>
      </c>
      <c r="B12424">
        <v>66000</v>
      </c>
      <c r="C12424" s="6">
        <v>43556</v>
      </c>
      <c r="D12424">
        <v>-461.7</v>
      </c>
      <c r="E12424" t="str">
        <f>INDEX(LedgerMapping[[#All],[Area]],MATCH(Transactions[[#This Row],[Sub Ledger]],LedgerMapping[[#All],[Sub Ledger]],0))</f>
        <v>Income Statement</v>
      </c>
    </row>
    <row r="12425" spans="1:5" x14ac:dyDescent="0.55000000000000004">
      <c r="A12425">
        <v>8</v>
      </c>
      <c r="B12425">
        <v>66000</v>
      </c>
      <c r="C12425" s="6">
        <v>43586</v>
      </c>
      <c r="D12425">
        <v>-323.81</v>
      </c>
      <c r="E12425" t="str">
        <f>INDEX(LedgerMapping[[#All],[Area]],MATCH(Transactions[[#This Row],[Sub Ledger]],LedgerMapping[[#All],[Sub Ledger]],0))</f>
        <v>Income Statement</v>
      </c>
    </row>
    <row r="12426" spans="1:5" x14ac:dyDescent="0.55000000000000004">
      <c r="A12426">
        <v>8</v>
      </c>
      <c r="B12426">
        <v>66000</v>
      </c>
      <c r="C12426" s="6">
        <v>43617</v>
      </c>
      <c r="D12426">
        <v>-352.6</v>
      </c>
      <c r="E12426" t="str">
        <f>INDEX(LedgerMapping[[#All],[Area]],MATCH(Transactions[[#This Row],[Sub Ledger]],LedgerMapping[[#All],[Sub Ledger]],0))</f>
        <v>Income Statement</v>
      </c>
    </row>
    <row r="12427" spans="1:5" x14ac:dyDescent="0.55000000000000004">
      <c r="A12427">
        <v>8</v>
      </c>
      <c r="B12427">
        <v>66000</v>
      </c>
      <c r="C12427" s="6">
        <v>43647</v>
      </c>
      <c r="D12427">
        <v>-276.83999999999997</v>
      </c>
      <c r="E12427" t="str">
        <f>INDEX(LedgerMapping[[#All],[Area]],MATCH(Transactions[[#This Row],[Sub Ledger]],LedgerMapping[[#All],[Sub Ledger]],0))</f>
        <v>Income Statement</v>
      </c>
    </row>
    <row r="12428" spans="1:5" x14ac:dyDescent="0.55000000000000004">
      <c r="A12428">
        <v>8</v>
      </c>
      <c r="B12428">
        <v>66000</v>
      </c>
      <c r="C12428" s="6">
        <v>43678</v>
      </c>
      <c r="D12428">
        <v>-281.39</v>
      </c>
      <c r="E12428" t="str">
        <f>INDEX(LedgerMapping[[#All],[Area]],MATCH(Transactions[[#This Row],[Sub Ledger]],LedgerMapping[[#All],[Sub Ledger]],0))</f>
        <v>Income Statement</v>
      </c>
    </row>
    <row r="12429" spans="1:5" x14ac:dyDescent="0.55000000000000004">
      <c r="A12429">
        <v>8</v>
      </c>
      <c r="B12429">
        <v>66000</v>
      </c>
      <c r="C12429" s="6">
        <v>43709</v>
      </c>
      <c r="D12429">
        <v>-414.73</v>
      </c>
      <c r="E12429" t="str">
        <f>INDEX(LedgerMapping[[#All],[Area]],MATCH(Transactions[[#This Row],[Sub Ledger]],LedgerMapping[[#All],[Sub Ledger]],0))</f>
        <v>Income Statement</v>
      </c>
    </row>
    <row r="12430" spans="1:5" x14ac:dyDescent="0.55000000000000004">
      <c r="A12430">
        <v>8</v>
      </c>
      <c r="B12430">
        <v>66000</v>
      </c>
      <c r="C12430" s="6">
        <v>43739</v>
      </c>
      <c r="D12430">
        <v>-281.39</v>
      </c>
      <c r="E12430" t="str">
        <f>INDEX(LedgerMapping[[#All],[Area]],MATCH(Transactions[[#This Row],[Sub Ledger]],LedgerMapping[[#All],[Sub Ledger]],0))</f>
        <v>Income Statement</v>
      </c>
    </row>
    <row r="12431" spans="1:5" x14ac:dyDescent="0.55000000000000004">
      <c r="A12431">
        <v>8</v>
      </c>
      <c r="B12431">
        <v>66000</v>
      </c>
      <c r="C12431" s="6">
        <v>43770</v>
      </c>
      <c r="D12431">
        <v>-307.14999999999998</v>
      </c>
      <c r="E12431" t="str">
        <f>INDEX(LedgerMapping[[#All],[Area]],MATCH(Transactions[[#This Row],[Sub Ledger]],LedgerMapping[[#All],[Sub Ledger]],0))</f>
        <v>Income Statement</v>
      </c>
    </row>
    <row r="12432" spans="1:5" x14ac:dyDescent="0.55000000000000004">
      <c r="A12432">
        <v>8</v>
      </c>
      <c r="B12432">
        <v>66000</v>
      </c>
      <c r="C12432" s="6">
        <v>43800</v>
      </c>
      <c r="D12432">
        <v>-325.33</v>
      </c>
      <c r="E12432" t="str">
        <f>INDEX(LedgerMapping[[#All],[Area]],MATCH(Transactions[[#This Row],[Sub Ledger]],LedgerMapping[[#All],[Sub Ledger]],0))</f>
        <v>Income Statement</v>
      </c>
    </row>
    <row r="12433" spans="1:5" x14ac:dyDescent="0.55000000000000004">
      <c r="A12433">
        <v>8</v>
      </c>
      <c r="B12433">
        <v>66000</v>
      </c>
      <c r="C12433" s="6">
        <v>43831</v>
      </c>
      <c r="D12433">
        <v>-485.94</v>
      </c>
      <c r="E12433" t="str">
        <f>INDEX(LedgerMapping[[#All],[Area]],MATCH(Transactions[[#This Row],[Sub Ledger]],LedgerMapping[[#All],[Sub Ledger]],0))</f>
        <v>Income Statement</v>
      </c>
    </row>
    <row r="12434" spans="1:5" x14ac:dyDescent="0.55000000000000004">
      <c r="A12434">
        <v>8</v>
      </c>
      <c r="B12434">
        <v>66000</v>
      </c>
      <c r="C12434" s="6">
        <v>43862</v>
      </c>
      <c r="D12434">
        <v>-342</v>
      </c>
      <c r="E12434" t="str">
        <f>INDEX(LedgerMapping[[#All],[Area]],MATCH(Transactions[[#This Row],[Sub Ledger]],LedgerMapping[[#All],[Sub Ledger]],0))</f>
        <v>Income Statement</v>
      </c>
    </row>
    <row r="12435" spans="1:5" x14ac:dyDescent="0.55000000000000004">
      <c r="A12435">
        <v>8</v>
      </c>
      <c r="B12435">
        <v>66000</v>
      </c>
      <c r="C12435" s="6">
        <v>43891</v>
      </c>
      <c r="D12435">
        <v>-613.21</v>
      </c>
      <c r="E12435" t="str">
        <f>INDEX(LedgerMapping[[#All],[Area]],MATCH(Transactions[[#This Row],[Sub Ledger]],LedgerMapping[[#All],[Sub Ledger]],0))</f>
        <v>Income Statement</v>
      </c>
    </row>
    <row r="12436" spans="1:5" x14ac:dyDescent="0.55000000000000004">
      <c r="A12436">
        <v>8</v>
      </c>
      <c r="B12436">
        <v>66000</v>
      </c>
      <c r="C12436" s="6">
        <v>43922</v>
      </c>
      <c r="D12436">
        <v>-331.39</v>
      </c>
      <c r="E12436" t="str">
        <f>INDEX(LedgerMapping[[#All],[Area]],MATCH(Transactions[[#This Row],[Sub Ledger]],LedgerMapping[[#All],[Sub Ledger]],0))</f>
        <v>Income Statement</v>
      </c>
    </row>
    <row r="12437" spans="1:5" x14ac:dyDescent="0.55000000000000004">
      <c r="A12437">
        <v>8</v>
      </c>
      <c r="B12437">
        <v>66000</v>
      </c>
      <c r="C12437" s="6">
        <v>43952</v>
      </c>
      <c r="D12437">
        <v>-429.88</v>
      </c>
      <c r="E12437" t="str">
        <f>INDEX(LedgerMapping[[#All],[Area]],MATCH(Transactions[[#This Row],[Sub Ledger]],LedgerMapping[[#All],[Sub Ledger]],0))</f>
        <v>Income Statement</v>
      </c>
    </row>
    <row r="12438" spans="1:5" x14ac:dyDescent="0.55000000000000004">
      <c r="A12438">
        <v>8</v>
      </c>
      <c r="B12438">
        <v>66000</v>
      </c>
      <c r="C12438" s="6">
        <v>43983</v>
      </c>
      <c r="D12438">
        <v>-554.12</v>
      </c>
      <c r="E12438" t="str">
        <f>INDEX(LedgerMapping[[#All],[Area]],MATCH(Transactions[[#This Row],[Sub Ledger]],LedgerMapping[[#All],[Sub Ledger]],0))</f>
        <v>Income Statement</v>
      </c>
    </row>
    <row r="12439" spans="1:5" x14ac:dyDescent="0.55000000000000004">
      <c r="A12439">
        <v>8</v>
      </c>
      <c r="B12439">
        <v>66000</v>
      </c>
      <c r="C12439" s="6">
        <v>44013</v>
      </c>
      <c r="D12439">
        <v>-613.21</v>
      </c>
      <c r="E12439" t="str">
        <f>INDEX(LedgerMapping[[#All],[Area]],MATCH(Transactions[[#This Row],[Sub Ledger]],LedgerMapping[[#All],[Sub Ledger]],0))</f>
        <v>Income Statement</v>
      </c>
    </row>
    <row r="12440" spans="1:5" x14ac:dyDescent="0.55000000000000004">
      <c r="A12440">
        <v>8</v>
      </c>
      <c r="B12440">
        <v>66000</v>
      </c>
      <c r="C12440" s="6">
        <v>44044</v>
      </c>
      <c r="D12440">
        <v>-475.33</v>
      </c>
      <c r="E12440" t="str">
        <f>INDEX(LedgerMapping[[#All],[Area]],MATCH(Transactions[[#This Row],[Sub Ledger]],LedgerMapping[[#All],[Sub Ledger]],0))</f>
        <v>Income Statement</v>
      </c>
    </row>
    <row r="12441" spans="1:5" x14ac:dyDescent="0.55000000000000004">
      <c r="A12441">
        <v>8</v>
      </c>
      <c r="B12441">
        <v>66000</v>
      </c>
      <c r="C12441" s="6">
        <v>44075</v>
      </c>
      <c r="D12441">
        <v>-523.82000000000005</v>
      </c>
      <c r="E12441" t="str">
        <f>INDEX(LedgerMapping[[#All],[Area]],MATCH(Transactions[[#This Row],[Sub Ledger]],LedgerMapping[[#All],[Sub Ledger]],0))</f>
        <v>Income Statement</v>
      </c>
    </row>
    <row r="12442" spans="1:5" x14ac:dyDescent="0.55000000000000004">
      <c r="A12442">
        <v>8</v>
      </c>
      <c r="B12442">
        <v>66000</v>
      </c>
      <c r="C12442" s="6">
        <v>44105</v>
      </c>
      <c r="D12442">
        <v>-435.94</v>
      </c>
      <c r="E12442" t="str">
        <f>INDEX(LedgerMapping[[#All],[Area]],MATCH(Transactions[[#This Row],[Sub Ledger]],LedgerMapping[[#All],[Sub Ledger]],0))</f>
        <v>Income Statement</v>
      </c>
    </row>
    <row r="12443" spans="1:5" x14ac:dyDescent="0.55000000000000004">
      <c r="A12443">
        <v>8</v>
      </c>
      <c r="B12443">
        <v>66000</v>
      </c>
      <c r="C12443" s="6">
        <v>44136</v>
      </c>
      <c r="D12443">
        <v>-613.21</v>
      </c>
      <c r="E12443" t="str">
        <f>INDEX(LedgerMapping[[#All],[Area]],MATCH(Transactions[[#This Row],[Sub Ledger]],LedgerMapping[[#All],[Sub Ledger]],0))</f>
        <v>Income Statement</v>
      </c>
    </row>
    <row r="12444" spans="1:5" x14ac:dyDescent="0.55000000000000004">
      <c r="A12444">
        <v>8</v>
      </c>
      <c r="B12444">
        <v>66000</v>
      </c>
      <c r="C12444" s="6">
        <v>44166</v>
      </c>
      <c r="D12444">
        <v>-407.15</v>
      </c>
      <c r="E12444" t="str">
        <f>INDEX(LedgerMapping[[#All],[Area]],MATCH(Transactions[[#This Row],[Sub Ledger]],LedgerMapping[[#All],[Sub Ledger]],0))</f>
        <v>Income Statement</v>
      </c>
    </row>
    <row r="12445" spans="1:5" x14ac:dyDescent="0.55000000000000004">
      <c r="A12445">
        <v>8</v>
      </c>
      <c r="B12445">
        <v>66000</v>
      </c>
      <c r="C12445" s="6">
        <v>44197</v>
      </c>
      <c r="D12445">
        <v>-511.7</v>
      </c>
      <c r="E12445" t="str">
        <f>INDEX(LedgerMapping[[#All],[Area]],MATCH(Transactions[[#This Row],[Sub Ledger]],LedgerMapping[[#All],[Sub Ledger]],0))</f>
        <v>Income Statement</v>
      </c>
    </row>
    <row r="12446" spans="1:5" x14ac:dyDescent="0.55000000000000004">
      <c r="A12446">
        <v>8</v>
      </c>
      <c r="B12446">
        <v>66000</v>
      </c>
      <c r="C12446" s="6">
        <v>44228</v>
      </c>
      <c r="D12446">
        <v>-573.82000000000005</v>
      </c>
      <c r="E12446" t="str">
        <f>INDEX(LedgerMapping[[#All],[Area]],MATCH(Transactions[[#This Row],[Sub Ledger]],LedgerMapping[[#All],[Sub Ledger]],0))</f>
        <v>Income Statement</v>
      </c>
    </row>
    <row r="12447" spans="1:5" x14ac:dyDescent="0.55000000000000004">
      <c r="A12447">
        <v>8</v>
      </c>
      <c r="B12447">
        <v>66000</v>
      </c>
      <c r="C12447" s="6">
        <v>44256</v>
      </c>
      <c r="D12447">
        <v>-705.64</v>
      </c>
      <c r="E12447" t="str">
        <f>INDEX(LedgerMapping[[#All],[Area]],MATCH(Transactions[[#This Row],[Sub Ledger]],LedgerMapping[[#All],[Sub Ledger]],0))</f>
        <v>Income Statement</v>
      </c>
    </row>
    <row r="12448" spans="1:5" x14ac:dyDescent="0.55000000000000004">
      <c r="A12448">
        <v>8</v>
      </c>
      <c r="B12448">
        <v>66000</v>
      </c>
      <c r="C12448" s="6">
        <v>44287</v>
      </c>
      <c r="D12448">
        <v>-511.7</v>
      </c>
      <c r="E12448" t="str">
        <f>INDEX(LedgerMapping[[#All],[Area]],MATCH(Transactions[[#This Row],[Sub Ledger]],LedgerMapping[[#All],[Sub Ledger]],0))</f>
        <v>Income Statement</v>
      </c>
    </row>
    <row r="12449" spans="1:5" x14ac:dyDescent="0.55000000000000004">
      <c r="A12449">
        <v>8</v>
      </c>
      <c r="B12449">
        <v>66000</v>
      </c>
      <c r="C12449" s="6">
        <v>44317</v>
      </c>
      <c r="D12449">
        <v>-463.21</v>
      </c>
      <c r="E12449" t="str">
        <f>INDEX(LedgerMapping[[#All],[Area]],MATCH(Transactions[[#This Row],[Sub Ledger]],LedgerMapping[[#All],[Sub Ledger]],0))</f>
        <v>Income Statement</v>
      </c>
    </row>
    <row r="12450" spans="1:5" x14ac:dyDescent="0.55000000000000004">
      <c r="A12450">
        <v>8</v>
      </c>
      <c r="B12450">
        <v>66000</v>
      </c>
      <c r="C12450" s="6">
        <v>44348</v>
      </c>
      <c r="D12450">
        <v>-511.7</v>
      </c>
      <c r="E12450" t="str">
        <f>INDEX(LedgerMapping[[#All],[Area]],MATCH(Transactions[[#This Row],[Sub Ledger]],LedgerMapping[[#All],[Sub Ledger]],0))</f>
        <v>Income Statement</v>
      </c>
    </row>
    <row r="12451" spans="1:5" x14ac:dyDescent="0.55000000000000004">
      <c r="A12451">
        <v>8</v>
      </c>
      <c r="B12451">
        <v>66000</v>
      </c>
      <c r="C12451" s="6">
        <v>44378</v>
      </c>
      <c r="D12451">
        <v>-531.39</v>
      </c>
      <c r="E12451" t="str">
        <f>INDEX(LedgerMapping[[#All],[Area]],MATCH(Transactions[[#This Row],[Sub Ledger]],LedgerMapping[[#All],[Sub Ledger]],0))</f>
        <v>Income Statement</v>
      </c>
    </row>
    <row r="12452" spans="1:5" x14ac:dyDescent="0.55000000000000004">
      <c r="A12452">
        <v>8</v>
      </c>
      <c r="B12452">
        <v>66000</v>
      </c>
      <c r="C12452" s="6">
        <v>44409</v>
      </c>
      <c r="D12452">
        <v>-738.97</v>
      </c>
      <c r="E12452" t="str">
        <f>INDEX(LedgerMapping[[#All],[Area]],MATCH(Transactions[[#This Row],[Sub Ledger]],LedgerMapping[[#All],[Sub Ledger]],0))</f>
        <v>Income Statement</v>
      </c>
    </row>
    <row r="12453" spans="1:5" x14ac:dyDescent="0.55000000000000004">
      <c r="A12453">
        <v>8</v>
      </c>
      <c r="B12453">
        <v>66000</v>
      </c>
      <c r="C12453" s="6">
        <v>44440</v>
      </c>
      <c r="D12453">
        <v>-579.88</v>
      </c>
      <c r="E12453" t="str">
        <f>INDEX(LedgerMapping[[#All],[Area]],MATCH(Transactions[[#This Row],[Sub Ledger]],LedgerMapping[[#All],[Sub Ledger]],0))</f>
        <v>Income Statement</v>
      </c>
    </row>
    <row r="12454" spans="1:5" x14ac:dyDescent="0.55000000000000004">
      <c r="A12454">
        <v>8</v>
      </c>
      <c r="B12454">
        <v>66000</v>
      </c>
      <c r="C12454" s="6">
        <v>44470</v>
      </c>
      <c r="D12454">
        <v>-670.79</v>
      </c>
      <c r="E12454" t="str">
        <f>INDEX(LedgerMapping[[#All],[Area]],MATCH(Transactions[[#This Row],[Sub Ledger]],LedgerMapping[[#All],[Sub Ledger]],0))</f>
        <v>Income Statement</v>
      </c>
    </row>
    <row r="12455" spans="1:5" x14ac:dyDescent="0.55000000000000004">
      <c r="A12455">
        <v>8</v>
      </c>
      <c r="B12455">
        <v>66000</v>
      </c>
      <c r="C12455" s="6">
        <v>44501</v>
      </c>
      <c r="D12455">
        <v>-872.31</v>
      </c>
      <c r="E12455" t="str">
        <f>INDEX(LedgerMapping[[#All],[Area]],MATCH(Transactions[[#This Row],[Sub Ledger]],LedgerMapping[[#All],[Sub Ledger]],0))</f>
        <v>Income Statement</v>
      </c>
    </row>
    <row r="12456" spans="1:5" x14ac:dyDescent="0.55000000000000004">
      <c r="A12456">
        <v>8</v>
      </c>
      <c r="B12456">
        <v>66000</v>
      </c>
      <c r="C12456" s="6">
        <v>44531</v>
      </c>
      <c r="D12456">
        <v>-479.88</v>
      </c>
      <c r="E12456" t="str">
        <f>INDEX(LedgerMapping[[#All],[Area]],MATCH(Transactions[[#This Row],[Sub Ledger]],LedgerMapping[[#All],[Sub Ledger]],0))</f>
        <v>Income Statement</v>
      </c>
    </row>
    <row r="12457" spans="1:5" x14ac:dyDescent="0.55000000000000004">
      <c r="A12457">
        <v>8</v>
      </c>
      <c r="B12457">
        <v>66000</v>
      </c>
      <c r="C12457" s="6">
        <v>44256</v>
      </c>
      <c r="D12457">
        <v>-330.65699999999998</v>
      </c>
      <c r="E12457" t="str">
        <f>INDEX(LedgerMapping[[#All],[Area]],MATCH(Transactions[[#This Row],[Sub Ledger]],LedgerMapping[[#All],[Sub Ledger]],0))</f>
        <v>Income Statement</v>
      </c>
    </row>
    <row r="12458" spans="1:5" x14ac:dyDescent="0.55000000000000004">
      <c r="A12458">
        <v>8</v>
      </c>
      <c r="B12458">
        <v>66000</v>
      </c>
      <c r="C12458" s="6">
        <v>44256</v>
      </c>
      <c r="D12458">
        <v>-1378.1322</v>
      </c>
      <c r="E12458" t="str">
        <f>INDEX(LedgerMapping[[#All],[Area]],MATCH(Transactions[[#This Row],[Sub Ledger]],LedgerMapping[[#All],[Sub Ledger]],0))</f>
        <v>Income Statement</v>
      </c>
    </row>
    <row r="12459" spans="1:5" x14ac:dyDescent="0.55000000000000004">
      <c r="A12459">
        <v>8</v>
      </c>
      <c r="B12459">
        <v>66000</v>
      </c>
      <c r="C12459" s="6">
        <v>44256</v>
      </c>
      <c r="D12459">
        <v>-585.29639999999995</v>
      </c>
      <c r="E12459" t="str">
        <f>INDEX(LedgerMapping[[#All],[Area]],MATCH(Transactions[[#This Row],[Sub Ledger]],LedgerMapping[[#All],[Sub Ledger]],0))</f>
        <v>Income Statement</v>
      </c>
    </row>
    <row r="12460" spans="1:5" x14ac:dyDescent="0.55000000000000004">
      <c r="A12460">
        <v>8</v>
      </c>
      <c r="B12460">
        <v>65000</v>
      </c>
      <c r="C12460" s="6">
        <v>43497</v>
      </c>
      <c r="D12460">
        <v>-455.64</v>
      </c>
      <c r="E12460" t="str">
        <f>INDEX(LedgerMapping[[#All],[Area]],MATCH(Transactions[[#This Row],[Sub Ledger]],LedgerMapping[[#All],[Sub Ledger]],0))</f>
        <v>Income Statement</v>
      </c>
    </row>
    <row r="12461" spans="1:5" x14ac:dyDescent="0.55000000000000004">
      <c r="A12461">
        <v>8</v>
      </c>
      <c r="B12461">
        <v>65000</v>
      </c>
      <c r="C12461" s="6">
        <v>43525</v>
      </c>
      <c r="D12461">
        <v>-298.06</v>
      </c>
      <c r="E12461" t="str">
        <f>INDEX(LedgerMapping[[#All],[Area]],MATCH(Transactions[[#This Row],[Sub Ledger]],LedgerMapping[[#All],[Sub Ledger]],0))</f>
        <v>Income Statement</v>
      </c>
    </row>
    <row r="12462" spans="1:5" x14ac:dyDescent="0.55000000000000004">
      <c r="A12462">
        <v>8</v>
      </c>
      <c r="B12462">
        <v>65000</v>
      </c>
      <c r="C12462" s="6">
        <v>43556</v>
      </c>
      <c r="D12462">
        <v>-319.27</v>
      </c>
      <c r="E12462" t="str">
        <f>INDEX(LedgerMapping[[#All],[Area]],MATCH(Transactions[[#This Row],[Sub Ledger]],LedgerMapping[[#All],[Sub Ledger]],0))</f>
        <v>Income Statement</v>
      </c>
    </row>
    <row r="12463" spans="1:5" x14ac:dyDescent="0.55000000000000004">
      <c r="A12463">
        <v>8</v>
      </c>
      <c r="B12463">
        <v>65000</v>
      </c>
      <c r="C12463" s="6">
        <v>43586</v>
      </c>
      <c r="D12463">
        <v>-243.51</v>
      </c>
      <c r="E12463" t="str">
        <f>INDEX(LedgerMapping[[#All],[Area]],MATCH(Transactions[[#This Row],[Sub Ledger]],LedgerMapping[[#All],[Sub Ledger]],0))</f>
        <v>Income Statement</v>
      </c>
    </row>
    <row r="12464" spans="1:5" x14ac:dyDescent="0.55000000000000004">
      <c r="A12464">
        <v>8</v>
      </c>
      <c r="B12464">
        <v>65000</v>
      </c>
      <c r="C12464" s="6">
        <v>43617</v>
      </c>
      <c r="D12464">
        <v>-473.82</v>
      </c>
      <c r="E12464" t="str">
        <f>INDEX(LedgerMapping[[#All],[Area]],MATCH(Transactions[[#This Row],[Sub Ledger]],LedgerMapping[[#All],[Sub Ledger]],0))</f>
        <v>Income Statement</v>
      </c>
    </row>
    <row r="12465" spans="1:5" x14ac:dyDescent="0.55000000000000004">
      <c r="A12465">
        <v>8</v>
      </c>
      <c r="B12465">
        <v>65000</v>
      </c>
      <c r="C12465" s="6">
        <v>43647</v>
      </c>
      <c r="D12465">
        <v>-323.81</v>
      </c>
      <c r="E12465" t="str">
        <f>INDEX(LedgerMapping[[#All],[Area]],MATCH(Transactions[[#This Row],[Sub Ledger]],LedgerMapping[[#All],[Sub Ledger]],0))</f>
        <v>Income Statement</v>
      </c>
    </row>
    <row r="12466" spans="1:5" x14ac:dyDescent="0.55000000000000004">
      <c r="A12466">
        <v>8</v>
      </c>
      <c r="B12466">
        <v>65000</v>
      </c>
      <c r="C12466" s="6">
        <v>43678</v>
      </c>
      <c r="D12466">
        <v>-232.9</v>
      </c>
      <c r="E12466" t="str">
        <f>INDEX(LedgerMapping[[#All],[Area]],MATCH(Transactions[[#This Row],[Sub Ledger]],LedgerMapping[[#All],[Sub Ledger]],0))</f>
        <v>Income Statement</v>
      </c>
    </row>
    <row r="12467" spans="1:5" x14ac:dyDescent="0.55000000000000004">
      <c r="A12467">
        <v>8</v>
      </c>
      <c r="B12467">
        <v>65000</v>
      </c>
      <c r="C12467" s="6">
        <v>43709</v>
      </c>
      <c r="D12467">
        <v>-349.57</v>
      </c>
      <c r="E12467" t="str">
        <f>INDEX(LedgerMapping[[#All],[Area]],MATCH(Transactions[[#This Row],[Sub Ledger]],LedgerMapping[[#All],[Sub Ledger]],0))</f>
        <v>Income Statement</v>
      </c>
    </row>
    <row r="12468" spans="1:5" x14ac:dyDescent="0.55000000000000004">
      <c r="A12468">
        <v>8</v>
      </c>
      <c r="B12468">
        <v>65000</v>
      </c>
      <c r="C12468" s="6">
        <v>43739</v>
      </c>
      <c r="D12468">
        <v>-279.87</v>
      </c>
      <c r="E12468" t="str">
        <f>INDEX(LedgerMapping[[#All],[Area]],MATCH(Transactions[[#This Row],[Sub Ledger]],LedgerMapping[[#All],[Sub Ledger]],0))</f>
        <v>Income Statement</v>
      </c>
    </row>
    <row r="12469" spans="1:5" x14ac:dyDescent="0.55000000000000004">
      <c r="A12469">
        <v>8</v>
      </c>
      <c r="B12469">
        <v>65000</v>
      </c>
      <c r="C12469" s="6">
        <v>43770</v>
      </c>
      <c r="D12469">
        <v>-310.18</v>
      </c>
      <c r="E12469" t="str">
        <f>INDEX(LedgerMapping[[#All],[Area]],MATCH(Transactions[[#This Row],[Sub Ledger]],LedgerMapping[[#All],[Sub Ledger]],0))</f>
        <v>Income Statement</v>
      </c>
    </row>
    <row r="12470" spans="1:5" x14ac:dyDescent="0.55000000000000004">
      <c r="A12470">
        <v>8</v>
      </c>
      <c r="B12470">
        <v>65000</v>
      </c>
      <c r="C12470" s="6">
        <v>43800</v>
      </c>
      <c r="D12470">
        <v>-372.3</v>
      </c>
      <c r="E12470" t="str">
        <f>INDEX(LedgerMapping[[#All],[Area]],MATCH(Transactions[[#This Row],[Sub Ledger]],LedgerMapping[[#All],[Sub Ledger]],0))</f>
        <v>Income Statement</v>
      </c>
    </row>
    <row r="12471" spans="1:5" x14ac:dyDescent="0.55000000000000004">
      <c r="A12471">
        <v>8</v>
      </c>
      <c r="B12471">
        <v>65000</v>
      </c>
      <c r="C12471" s="6">
        <v>43831</v>
      </c>
      <c r="D12471">
        <v>-584.42999999999995</v>
      </c>
      <c r="E12471" t="str">
        <f>INDEX(LedgerMapping[[#All],[Area]],MATCH(Transactions[[#This Row],[Sub Ledger]],LedgerMapping[[#All],[Sub Ledger]],0))</f>
        <v>Income Statement</v>
      </c>
    </row>
    <row r="12472" spans="1:5" x14ac:dyDescent="0.55000000000000004">
      <c r="A12472">
        <v>8</v>
      </c>
      <c r="B12472">
        <v>65000</v>
      </c>
      <c r="C12472" s="6">
        <v>43862</v>
      </c>
      <c r="D12472">
        <v>-523.82000000000005</v>
      </c>
      <c r="E12472" t="str">
        <f>INDEX(LedgerMapping[[#All],[Area]],MATCH(Transactions[[#This Row],[Sub Ledger]],LedgerMapping[[#All],[Sub Ledger]],0))</f>
        <v>Income Statement</v>
      </c>
    </row>
    <row r="12473" spans="1:5" x14ac:dyDescent="0.55000000000000004">
      <c r="A12473">
        <v>8</v>
      </c>
      <c r="B12473">
        <v>65000</v>
      </c>
      <c r="C12473" s="6">
        <v>43891</v>
      </c>
      <c r="D12473">
        <v>-555.64</v>
      </c>
      <c r="E12473" t="str">
        <f>INDEX(LedgerMapping[[#All],[Area]],MATCH(Transactions[[#This Row],[Sub Ledger]],LedgerMapping[[#All],[Sub Ledger]],0))</f>
        <v>Income Statement</v>
      </c>
    </row>
    <row r="12474" spans="1:5" x14ac:dyDescent="0.55000000000000004">
      <c r="A12474">
        <v>8</v>
      </c>
      <c r="B12474">
        <v>65000</v>
      </c>
      <c r="C12474" s="6">
        <v>43922</v>
      </c>
      <c r="D12474">
        <v>-432.91</v>
      </c>
      <c r="E12474" t="str">
        <f>INDEX(LedgerMapping[[#All],[Area]],MATCH(Transactions[[#This Row],[Sub Ledger]],LedgerMapping[[#All],[Sub Ledger]],0))</f>
        <v>Income Statement</v>
      </c>
    </row>
    <row r="12475" spans="1:5" x14ac:dyDescent="0.55000000000000004">
      <c r="A12475">
        <v>8</v>
      </c>
      <c r="B12475">
        <v>65000</v>
      </c>
      <c r="C12475" s="6">
        <v>43952</v>
      </c>
      <c r="D12475">
        <v>-546.54999999999995</v>
      </c>
      <c r="E12475" t="str">
        <f>INDEX(LedgerMapping[[#All],[Area]],MATCH(Transactions[[#This Row],[Sub Ledger]],LedgerMapping[[#All],[Sub Ledger]],0))</f>
        <v>Income Statement</v>
      </c>
    </row>
    <row r="12476" spans="1:5" x14ac:dyDescent="0.55000000000000004">
      <c r="A12476">
        <v>8</v>
      </c>
      <c r="B12476">
        <v>65000</v>
      </c>
      <c r="C12476" s="6">
        <v>43983</v>
      </c>
      <c r="D12476">
        <v>-334.42</v>
      </c>
      <c r="E12476" t="str">
        <f>INDEX(LedgerMapping[[#All],[Area]],MATCH(Transactions[[#This Row],[Sub Ledger]],LedgerMapping[[#All],[Sub Ledger]],0))</f>
        <v>Income Statement</v>
      </c>
    </row>
    <row r="12477" spans="1:5" x14ac:dyDescent="0.55000000000000004">
      <c r="A12477">
        <v>8</v>
      </c>
      <c r="B12477">
        <v>65000</v>
      </c>
      <c r="C12477" s="6">
        <v>44013</v>
      </c>
      <c r="D12477">
        <v>-782.91</v>
      </c>
      <c r="E12477" t="str">
        <f>INDEX(LedgerMapping[[#All],[Area]],MATCH(Transactions[[#This Row],[Sub Ledger]],LedgerMapping[[#All],[Sub Ledger]],0))</f>
        <v>Income Statement</v>
      </c>
    </row>
    <row r="12478" spans="1:5" x14ac:dyDescent="0.55000000000000004">
      <c r="A12478">
        <v>8</v>
      </c>
      <c r="B12478">
        <v>65000</v>
      </c>
      <c r="C12478" s="6">
        <v>44044</v>
      </c>
      <c r="D12478">
        <v>-319.27</v>
      </c>
      <c r="E12478" t="str">
        <f>INDEX(LedgerMapping[[#All],[Area]],MATCH(Transactions[[#This Row],[Sub Ledger]],LedgerMapping[[#All],[Sub Ledger]],0))</f>
        <v>Income Statement</v>
      </c>
    </row>
    <row r="12479" spans="1:5" x14ac:dyDescent="0.55000000000000004">
      <c r="A12479">
        <v>8</v>
      </c>
      <c r="B12479">
        <v>65000</v>
      </c>
      <c r="C12479" s="6">
        <v>44075</v>
      </c>
      <c r="D12479">
        <v>-316.24</v>
      </c>
      <c r="E12479" t="str">
        <f>INDEX(LedgerMapping[[#All],[Area]],MATCH(Transactions[[#This Row],[Sub Ledger]],LedgerMapping[[#All],[Sub Ledger]],0))</f>
        <v>Income Statement</v>
      </c>
    </row>
    <row r="12480" spans="1:5" x14ac:dyDescent="0.55000000000000004">
      <c r="A12480">
        <v>8</v>
      </c>
      <c r="B12480">
        <v>65000</v>
      </c>
      <c r="C12480" s="6">
        <v>44105</v>
      </c>
      <c r="D12480">
        <v>-599.58000000000004</v>
      </c>
      <c r="E12480" t="str">
        <f>INDEX(LedgerMapping[[#All],[Area]],MATCH(Transactions[[#This Row],[Sub Ledger]],LedgerMapping[[#All],[Sub Ledger]],0))</f>
        <v>Income Statement</v>
      </c>
    </row>
    <row r="12481" spans="1:5" x14ac:dyDescent="0.55000000000000004">
      <c r="A12481">
        <v>8</v>
      </c>
      <c r="B12481">
        <v>65000</v>
      </c>
      <c r="C12481" s="6">
        <v>44136</v>
      </c>
      <c r="D12481">
        <v>-501.09</v>
      </c>
      <c r="E12481" t="str">
        <f>INDEX(LedgerMapping[[#All],[Area]],MATCH(Transactions[[#This Row],[Sub Ledger]],LedgerMapping[[#All],[Sub Ledger]],0))</f>
        <v>Income Statement</v>
      </c>
    </row>
    <row r="12482" spans="1:5" x14ac:dyDescent="0.55000000000000004">
      <c r="A12482">
        <v>8</v>
      </c>
      <c r="B12482">
        <v>65000</v>
      </c>
      <c r="C12482" s="6">
        <v>44166</v>
      </c>
      <c r="D12482">
        <v>-432.91</v>
      </c>
      <c r="E12482" t="str">
        <f>INDEX(LedgerMapping[[#All],[Area]],MATCH(Transactions[[#This Row],[Sub Ledger]],LedgerMapping[[#All],[Sub Ledger]],0))</f>
        <v>Income Statement</v>
      </c>
    </row>
    <row r="12483" spans="1:5" x14ac:dyDescent="0.55000000000000004">
      <c r="A12483">
        <v>8</v>
      </c>
      <c r="B12483">
        <v>65000</v>
      </c>
      <c r="C12483" s="6">
        <v>44197</v>
      </c>
      <c r="D12483">
        <v>-870.79</v>
      </c>
      <c r="E12483" t="str">
        <f>INDEX(LedgerMapping[[#All],[Area]],MATCH(Transactions[[#This Row],[Sub Ledger]],LedgerMapping[[#All],[Sub Ledger]],0))</f>
        <v>Income Statement</v>
      </c>
    </row>
    <row r="12484" spans="1:5" x14ac:dyDescent="0.55000000000000004">
      <c r="A12484">
        <v>8</v>
      </c>
      <c r="B12484">
        <v>65000</v>
      </c>
      <c r="C12484" s="6">
        <v>44228</v>
      </c>
      <c r="D12484">
        <v>-382.91</v>
      </c>
      <c r="E12484" t="str">
        <f>INDEX(LedgerMapping[[#All],[Area]],MATCH(Transactions[[#This Row],[Sub Ledger]],LedgerMapping[[#All],[Sub Ledger]],0))</f>
        <v>Income Statement</v>
      </c>
    </row>
    <row r="12485" spans="1:5" x14ac:dyDescent="0.55000000000000004">
      <c r="A12485">
        <v>8</v>
      </c>
      <c r="B12485">
        <v>65000</v>
      </c>
      <c r="C12485" s="6">
        <v>44256</v>
      </c>
      <c r="D12485">
        <v>-870.79</v>
      </c>
      <c r="E12485" t="str">
        <f>INDEX(LedgerMapping[[#All],[Area]],MATCH(Transactions[[#This Row],[Sub Ledger]],LedgerMapping[[#All],[Sub Ledger]],0))</f>
        <v>Income Statement</v>
      </c>
    </row>
    <row r="12486" spans="1:5" x14ac:dyDescent="0.55000000000000004">
      <c r="A12486">
        <v>8</v>
      </c>
      <c r="B12486">
        <v>65000</v>
      </c>
      <c r="C12486" s="6">
        <v>44287</v>
      </c>
      <c r="D12486">
        <v>-807.16</v>
      </c>
      <c r="E12486" t="str">
        <f>INDEX(LedgerMapping[[#All],[Area]],MATCH(Transactions[[#This Row],[Sub Ledger]],LedgerMapping[[#All],[Sub Ledger]],0))</f>
        <v>Income Statement</v>
      </c>
    </row>
    <row r="12487" spans="1:5" x14ac:dyDescent="0.55000000000000004">
      <c r="A12487">
        <v>8</v>
      </c>
      <c r="B12487">
        <v>65000</v>
      </c>
      <c r="C12487" s="6">
        <v>44317</v>
      </c>
      <c r="D12487">
        <v>-934.43</v>
      </c>
      <c r="E12487" t="str">
        <f>INDEX(LedgerMapping[[#All],[Area]],MATCH(Transactions[[#This Row],[Sub Ledger]],LedgerMapping[[#All],[Sub Ledger]],0))</f>
        <v>Income Statement</v>
      </c>
    </row>
    <row r="12488" spans="1:5" x14ac:dyDescent="0.55000000000000004">
      <c r="A12488">
        <v>8</v>
      </c>
      <c r="B12488">
        <v>65000</v>
      </c>
      <c r="C12488" s="6">
        <v>44348</v>
      </c>
      <c r="D12488">
        <v>-704.12</v>
      </c>
      <c r="E12488" t="str">
        <f>INDEX(LedgerMapping[[#All],[Area]],MATCH(Transactions[[#This Row],[Sub Ledger]],LedgerMapping[[#All],[Sub Ledger]],0))</f>
        <v>Income Statement</v>
      </c>
    </row>
    <row r="12489" spans="1:5" x14ac:dyDescent="0.55000000000000004">
      <c r="A12489">
        <v>8</v>
      </c>
      <c r="B12489">
        <v>65000</v>
      </c>
      <c r="C12489" s="6">
        <v>44378</v>
      </c>
      <c r="D12489">
        <v>-570.79</v>
      </c>
      <c r="E12489" t="str">
        <f>INDEX(LedgerMapping[[#All],[Area]],MATCH(Transactions[[#This Row],[Sub Ledger]],LedgerMapping[[#All],[Sub Ledger]],0))</f>
        <v>Income Statement</v>
      </c>
    </row>
    <row r="12490" spans="1:5" x14ac:dyDescent="0.55000000000000004">
      <c r="A12490">
        <v>8</v>
      </c>
      <c r="B12490">
        <v>65000</v>
      </c>
      <c r="C12490" s="6">
        <v>44409</v>
      </c>
      <c r="D12490">
        <v>-546.54999999999995</v>
      </c>
      <c r="E12490" t="str">
        <f>INDEX(LedgerMapping[[#All],[Area]],MATCH(Transactions[[#This Row],[Sub Ledger]],LedgerMapping[[#All],[Sub Ledger]],0))</f>
        <v>Income Statement</v>
      </c>
    </row>
    <row r="12491" spans="1:5" x14ac:dyDescent="0.55000000000000004">
      <c r="A12491">
        <v>8</v>
      </c>
      <c r="B12491">
        <v>65000</v>
      </c>
      <c r="C12491" s="6">
        <v>44440</v>
      </c>
      <c r="D12491">
        <v>-510.18</v>
      </c>
      <c r="E12491" t="str">
        <f>INDEX(LedgerMapping[[#All],[Area]],MATCH(Transactions[[#This Row],[Sub Ledger]],LedgerMapping[[#All],[Sub Ledger]],0))</f>
        <v>Income Statement</v>
      </c>
    </row>
    <row r="12492" spans="1:5" x14ac:dyDescent="0.55000000000000004">
      <c r="A12492">
        <v>8</v>
      </c>
      <c r="B12492">
        <v>65000</v>
      </c>
      <c r="C12492" s="6">
        <v>44470</v>
      </c>
      <c r="D12492">
        <v>-849.58</v>
      </c>
      <c r="E12492" t="str">
        <f>INDEX(LedgerMapping[[#All],[Area]],MATCH(Transactions[[#This Row],[Sub Ledger]],LedgerMapping[[#All],[Sub Ledger]],0))</f>
        <v>Income Statement</v>
      </c>
    </row>
    <row r="12493" spans="1:5" x14ac:dyDescent="0.55000000000000004">
      <c r="A12493">
        <v>8</v>
      </c>
      <c r="B12493">
        <v>65000</v>
      </c>
      <c r="C12493" s="6">
        <v>44501</v>
      </c>
      <c r="D12493">
        <v>-1079.8900000000001</v>
      </c>
      <c r="E12493" t="str">
        <f>INDEX(LedgerMapping[[#All],[Area]],MATCH(Transactions[[#This Row],[Sub Ledger]],LedgerMapping[[#All],[Sub Ledger]],0))</f>
        <v>Income Statement</v>
      </c>
    </row>
    <row r="12494" spans="1:5" x14ac:dyDescent="0.55000000000000004">
      <c r="A12494">
        <v>8</v>
      </c>
      <c r="B12494">
        <v>65000</v>
      </c>
      <c r="C12494" s="6">
        <v>44531</v>
      </c>
      <c r="D12494">
        <v>-607.15</v>
      </c>
      <c r="E12494" t="str">
        <f>INDEX(LedgerMapping[[#All],[Area]],MATCH(Transactions[[#This Row],[Sub Ledger]],LedgerMapping[[#All],[Sub Ledger]],0))</f>
        <v>Income Statement</v>
      </c>
    </row>
    <row r="12495" spans="1:5" x14ac:dyDescent="0.55000000000000004">
      <c r="A12495">
        <v>8</v>
      </c>
      <c r="B12495">
        <v>65000</v>
      </c>
      <c r="C12495" s="6">
        <v>43466</v>
      </c>
      <c r="D12495">
        <v>-243.51</v>
      </c>
      <c r="E12495" t="str">
        <f>INDEX(LedgerMapping[[#All],[Area]],MATCH(Transactions[[#This Row],[Sub Ledger]],LedgerMapping[[#All],[Sub Ledger]],0))</f>
        <v>Income Statement</v>
      </c>
    </row>
    <row r="12496" spans="1:5" x14ac:dyDescent="0.55000000000000004">
      <c r="A12496">
        <v>8</v>
      </c>
      <c r="B12496">
        <v>65000</v>
      </c>
      <c r="C12496" s="6">
        <v>43466</v>
      </c>
      <c r="D12496">
        <v>-861.7</v>
      </c>
      <c r="E12496" t="str">
        <f>INDEX(LedgerMapping[[#All],[Area]],MATCH(Transactions[[#This Row],[Sub Ledger]],LedgerMapping[[#All],[Sub Ledger]],0))</f>
        <v>Income Statement</v>
      </c>
    </row>
    <row r="12497" spans="1:5" x14ac:dyDescent="0.55000000000000004">
      <c r="A12497">
        <v>8</v>
      </c>
      <c r="B12497">
        <v>65000</v>
      </c>
      <c r="C12497" s="6">
        <v>43497</v>
      </c>
      <c r="D12497">
        <v>-655.64</v>
      </c>
      <c r="E12497" t="str">
        <f>INDEX(LedgerMapping[[#All],[Area]],MATCH(Transactions[[#This Row],[Sub Ledger]],LedgerMapping[[#All],[Sub Ledger]],0))</f>
        <v>Income Statement</v>
      </c>
    </row>
    <row r="12498" spans="1:5" x14ac:dyDescent="0.55000000000000004">
      <c r="A12498">
        <v>8</v>
      </c>
      <c r="B12498">
        <v>65000</v>
      </c>
      <c r="C12498" s="6">
        <v>43525</v>
      </c>
      <c r="D12498">
        <v>-813.22</v>
      </c>
      <c r="E12498" t="str">
        <f>INDEX(LedgerMapping[[#All],[Area]],MATCH(Transactions[[#This Row],[Sub Ledger]],LedgerMapping[[#All],[Sub Ledger]],0))</f>
        <v>Income Statement</v>
      </c>
    </row>
    <row r="12499" spans="1:5" x14ac:dyDescent="0.55000000000000004">
      <c r="A12499">
        <v>8</v>
      </c>
      <c r="B12499">
        <v>65000</v>
      </c>
      <c r="C12499" s="6">
        <v>43556</v>
      </c>
      <c r="D12499">
        <v>-669.28</v>
      </c>
      <c r="E12499" t="str">
        <f>INDEX(LedgerMapping[[#All],[Area]],MATCH(Transactions[[#This Row],[Sub Ledger]],LedgerMapping[[#All],[Sub Ledger]],0))</f>
        <v>Income Statement</v>
      </c>
    </row>
    <row r="12500" spans="1:5" x14ac:dyDescent="0.55000000000000004">
      <c r="A12500">
        <v>8</v>
      </c>
      <c r="B12500">
        <v>65000</v>
      </c>
      <c r="C12500" s="6">
        <v>43586</v>
      </c>
      <c r="D12500">
        <v>-682.91</v>
      </c>
      <c r="E12500" t="str">
        <f>INDEX(LedgerMapping[[#All],[Area]],MATCH(Transactions[[#This Row],[Sub Ledger]],LedgerMapping[[#All],[Sub Ledger]],0))</f>
        <v>Income Statement</v>
      </c>
    </row>
    <row r="12501" spans="1:5" x14ac:dyDescent="0.55000000000000004">
      <c r="A12501">
        <v>8</v>
      </c>
      <c r="B12501">
        <v>65000</v>
      </c>
      <c r="C12501" s="6">
        <v>43617</v>
      </c>
      <c r="D12501">
        <v>-1064.74</v>
      </c>
      <c r="E12501" t="str">
        <f>INDEX(LedgerMapping[[#All],[Area]],MATCH(Transactions[[#This Row],[Sub Ledger]],LedgerMapping[[#All],[Sub Ledger]],0))</f>
        <v>Income Statement</v>
      </c>
    </row>
    <row r="12502" spans="1:5" x14ac:dyDescent="0.55000000000000004">
      <c r="A12502">
        <v>8</v>
      </c>
      <c r="B12502">
        <v>65000</v>
      </c>
      <c r="C12502" s="6">
        <v>43647</v>
      </c>
      <c r="D12502">
        <v>-690.49</v>
      </c>
      <c r="E12502" t="str">
        <f>INDEX(LedgerMapping[[#All],[Area]],MATCH(Transactions[[#This Row],[Sub Ledger]],LedgerMapping[[#All],[Sub Ledger]],0))</f>
        <v>Income Statement</v>
      </c>
    </row>
    <row r="12503" spans="1:5" x14ac:dyDescent="0.55000000000000004">
      <c r="A12503">
        <v>8</v>
      </c>
      <c r="B12503">
        <v>65000</v>
      </c>
      <c r="C12503" s="6">
        <v>43678</v>
      </c>
      <c r="D12503">
        <v>-838.98</v>
      </c>
      <c r="E12503" t="str">
        <f>INDEX(LedgerMapping[[#All],[Area]],MATCH(Transactions[[#This Row],[Sub Ledger]],LedgerMapping[[#All],[Sub Ledger]],0))</f>
        <v>Income Statement</v>
      </c>
    </row>
    <row r="12504" spans="1:5" x14ac:dyDescent="0.55000000000000004">
      <c r="A12504">
        <v>8</v>
      </c>
      <c r="B12504">
        <v>65000</v>
      </c>
      <c r="C12504" s="6">
        <v>43709</v>
      </c>
      <c r="D12504">
        <v>-737.46</v>
      </c>
      <c r="E12504" t="str">
        <f>INDEX(LedgerMapping[[#All],[Area]],MATCH(Transactions[[#This Row],[Sub Ledger]],LedgerMapping[[#All],[Sub Ledger]],0))</f>
        <v>Income Statement</v>
      </c>
    </row>
    <row r="12505" spans="1:5" x14ac:dyDescent="0.55000000000000004">
      <c r="A12505">
        <v>8</v>
      </c>
      <c r="B12505">
        <v>65000</v>
      </c>
      <c r="C12505" s="6">
        <v>43739</v>
      </c>
      <c r="D12505">
        <v>-928.37</v>
      </c>
      <c r="E12505" t="str">
        <f>INDEX(LedgerMapping[[#All],[Area]],MATCH(Transactions[[#This Row],[Sub Ledger]],LedgerMapping[[#All],[Sub Ledger]],0))</f>
        <v>Income Statement</v>
      </c>
    </row>
    <row r="12506" spans="1:5" x14ac:dyDescent="0.55000000000000004">
      <c r="A12506">
        <v>8</v>
      </c>
      <c r="B12506">
        <v>65000</v>
      </c>
      <c r="C12506" s="6">
        <v>43770</v>
      </c>
      <c r="D12506">
        <v>-485.94</v>
      </c>
      <c r="E12506" t="str">
        <f>INDEX(LedgerMapping[[#All],[Area]],MATCH(Transactions[[#This Row],[Sub Ledger]],LedgerMapping[[#All],[Sub Ledger]],0))</f>
        <v>Income Statement</v>
      </c>
    </row>
    <row r="12507" spans="1:5" x14ac:dyDescent="0.55000000000000004">
      <c r="A12507">
        <v>8</v>
      </c>
      <c r="B12507">
        <v>65000</v>
      </c>
      <c r="C12507" s="6">
        <v>43800</v>
      </c>
      <c r="D12507">
        <v>-723.82</v>
      </c>
      <c r="E12507" t="str">
        <f>INDEX(LedgerMapping[[#All],[Area]],MATCH(Transactions[[#This Row],[Sub Ledger]],LedgerMapping[[#All],[Sub Ledger]],0))</f>
        <v>Income Statement</v>
      </c>
    </row>
    <row r="12508" spans="1:5" x14ac:dyDescent="0.55000000000000004">
      <c r="A12508">
        <v>8</v>
      </c>
      <c r="B12508">
        <v>65000</v>
      </c>
      <c r="C12508" s="6">
        <v>43831</v>
      </c>
      <c r="D12508">
        <v>-710.19</v>
      </c>
      <c r="E12508" t="str">
        <f>INDEX(LedgerMapping[[#All],[Area]],MATCH(Transactions[[#This Row],[Sub Ledger]],LedgerMapping[[#All],[Sub Ledger]],0))</f>
        <v>Income Statement</v>
      </c>
    </row>
    <row r="12509" spans="1:5" x14ac:dyDescent="0.55000000000000004">
      <c r="A12509">
        <v>8</v>
      </c>
      <c r="B12509">
        <v>65000</v>
      </c>
      <c r="C12509" s="6">
        <v>43862</v>
      </c>
      <c r="D12509">
        <v>-784.43</v>
      </c>
      <c r="E12509" t="str">
        <f>INDEX(LedgerMapping[[#All],[Area]],MATCH(Transactions[[#This Row],[Sub Ledger]],LedgerMapping[[#All],[Sub Ledger]],0))</f>
        <v>Income Statement</v>
      </c>
    </row>
    <row r="12510" spans="1:5" x14ac:dyDescent="0.55000000000000004">
      <c r="A12510">
        <v>8</v>
      </c>
      <c r="B12510">
        <v>65000</v>
      </c>
      <c r="C12510" s="6">
        <v>43891</v>
      </c>
      <c r="D12510">
        <v>-1092.01</v>
      </c>
      <c r="E12510" t="str">
        <f>INDEX(LedgerMapping[[#All],[Area]],MATCH(Transactions[[#This Row],[Sub Ledger]],LedgerMapping[[#All],[Sub Ledger]],0))</f>
        <v>Income Statement</v>
      </c>
    </row>
    <row r="12511" spans="1:5" x14ac:dyDescent="0.55000000000000004">
      <c r="A12511">
        <v>8</v>
      </c>
      <c r="B12511">
        <v>65000</v>
      </c>
      <c r="C12511" s="6">
        <v>43922</v>
      </c>
      <c r="D12511">
        <v>-682.91</v>
      </c>
      <c r="E12511" t="str">
        <f>INDEX(LedgerMapping[[#All],[Area]],MATCH(Transactions[[#This Row],[Sub Ledger]],LedgerMapping[[#All],[Sub Ledger]],0))</f>
        <v>Income Statement</v>
      </c>
    </row>
    <row r="12512" spans="1:5" x14ac:dyDescent="0.55000000000000004">
      <c r="A12512">
        <v>8</v>
      </c>
      <c r="B12512">
        <v>65000</v>
      </c>
      <c r="C12512" s="6">
        <v>43952</v>
      </c>
      <c r="D12512">
        <v>-546.54999999999995</v>
      </c>
      <c r="E12512" t="str">
        <f>INDEX(LedgerMapping[[#All],[Area]],MATCH(Transactions[[#This Row],[Sub Ledger]],LedgerMapping[[#All],[Sub Ledger]],0))</f>
        <v>Income Statement</v>
      </c>
    </row>
    <row r="12513" spans="1:5" x14ac:dyDescent="0.55000000000000004">
      <c r="A12513">
        <v>8</v>
      </c>
      <c r="B12513">
        <v>65000</v>
      </c>
      <c r="C12513" s="6">
        <v>43983</v>
      </c>
      <c r="D12513">
        <v>-1134.44</v>
      </c>
      <c r="E12513" t="str">
        <f>INDEX(LedgerMapping[[#All],[Area]],MATCH(Transactions[[#This Row],[Sub Ledger]],LedgerMapping[[#All],[Sub Ledger]],0))</f>
        <v>Income Statement</v>
      </c>
    </row>
    <row r="12514" spans="1:5" x14ac:dyDescent="0.55000000000000004">
      <c r="A12514">
        <v>8</v>
      </c>
      <c r="B12514">
        <v>65000</v>
      </c>
      <c r="C12514" s="6">
        <v>44013</v>
      </c>
      <c r="D12514">
        <v>-1107.1600000000001</v>
      </c>
      <c r="E12514" t="str">
        <f>INDEX(LedgerMapping[[#All],[Area]],MATCH(Transactions[[#This Row],[Sub Ledger]],LedgerMapping[[#All],[Sub Ledger]],0))</f>
        <v>Income Statement</v>
      </c>
    </row>
    <row r="12515" spans="1:5" x14ac:dyDescent="0.55000000000000004">
      <c r="A12515">
        <v>8</v>
      </c>
      <c r="B12515">
        <v>65000</v>
      </c>
      <c r="C12515" s="6">
        <v>44044</v>
      </c>
      <c r="D12515">
        <v>-1251.0999999999999</v>
      </c>
      <c r="E12515" t="str">
        <f>INDEX(LedgerMapping[[#All],[Area]],MATCH(Transactions[[#This Row],[Sub Ledger]],LedgerMapping[[#All],[Sub Ledger]],0))</f>
        <v>Income Statement</v>
      </c>
    </row>
    <row r="12516" spans="1:5" x14ac:dyDescent="0.55000000000000004">
      <c r="A12516">
        <v>8</v>
      </c>
      <c r="B12516">
        <v>65000</v>
      </c>
      <c r="C12516" s="6">
        <v>44075</v>
      </c>
      <c r="D12516">
        <v>-982.92</v>
      </c>
      <c r="E12516" t="str">
        <f>INDEX(LedgerMapping[[#All],[Area]],MATCH(Transactions[[#This Row],[Sub Ledger]],LedgerMapping[[#All],[Sub Ledger]],0))</f>
        <v>Income Statement</v>
      </c>
    </row>
    <row r="12517" spans="1:5" x14ac:dyDescent="0.55000000000000004">
      <c r="A12517">
        <v>8</v>
      </c>
      <c r="B12517">
        <v>65000</v>
      </c>
      <c r="C12517" s="6">
        <v>44105</v>
      </c>
      <c r="D12517">
        <v>-737.46</v>
      </c>
      <c r="E12517" t="str">
        <f>INDEX(LedgerMapping[[#All],[Area]],MATCH(Transactions[[#This Row],[Sub Ledger]],LedgerMapping[[#All],[Sub Ledger]],0))</f>
        <v>Income Statement</v>
      </c>
    </row>
    <row r="12518" spans="1:5" x14ac:dyDescent="0.55000000000000004">
      <c r="A12518">
        <v>8</v>
      </c>
      <c r="B12518">
        <v>65000</v>
      </c>
      <c r="C12518" s="6">
        <v>44136</v>
      </c>
      <c r="D12518">
        <v>-1078.3699999999999</v>
      </c>
      <c r="E12518" t="str">
        <f>INDEX(LedgerMapping[[#All],[Area]],MATCH(Transactions[[#This Row],[Sub Ledger]],LedgerMapping[[#All],[Sub Ledger]],0))</f>
        <v>Income Statement</v>
      </c>
    </row>
    <row r="12519" spans="1:5" x14ac:dyDescent="0.55000000000000004">
      <c r="A12519">
        <v>8</v>
      </c>
      <c r="B12519">
        <v>65000</v>
      </c>
      <c r="C12519" s="6">
        <v>44166</v>
      </c>
      <c r="D12519">
        <v>-701.09</v>
      </c>
      <c r="E12519" t="str">
        <f>INDEX(LedgerMapping[[#All],[Area]],MATCH(Transactions[[#This Row],[Sub Ledger]],LedgerMapping[[#All],[Sub Ledger]],0))</f>
        <v>Income Statement</v>
      </c>
    </row>
    <row r="12520" spans="1:5" x14ac:dyDescent="0.55000000000000004">
      <c r="A12520">
        <v>8</v>
      </c>
      <c r="B12520">
        <v>65000</v>
      </c>
      <c r="C12520" s="6">
        <v>44197</v>
      </c>
      <c r="D12520">
        <v>-1188.98</v>
      </c>
      <c r="E12520" t="str">
        <f>INDEX(LedgerMapping[[#All],[Area]],MATCH(Transactions[[#This Row],[Sub Ledger]],LedgerMapping[[#All],[Sub Ledger]],0))</f>
        <v>Income Statement</v>
      </c>
    </row>
    <row r="12521" spans="1:5" x14ac:dyDescent="0.55000000000000004">
      <c r="A12521">
        <v>8</v>
      </c>
      <c r="B12521">
        <v>65000</v>
      </c>
      <c r="C12521" s="6">
        <v>44228</v>
      </c>
      <c r="D12521">
        <v>-1485.96</v>
      </c>
      <c r="E12521" t="str">
        <f>INDEX(LedgerMapping[[#All],[Area]],MATCH(Transactions[[#This Row],[Sub Ledger]],LedgerMapping[[#All],[Sub Ledger]],0))</f>
        <v>Income Statement</v>
      </c>
    </row>
    <row r="12522" spans="1:5" x14ac:dyDescent="0.55000000000000004">
      <c r="A12522">
        <v>8</v>
      </c>
      <c r="B12522">
        <v>65000</v>
      </c>
      <c r="C12522" s="6">
        <v>44256</v>
      </c>
      <c r="D12522">
        <v>-955.64</v>
      </c>
      <c r="E12522" t="str">
        <f>INDEX(LedgerMapping[[#All],[Area]],MATCH(Transactions[[#This Row],[Sub Ledger]],LedgerMapping[[#All],[Sub Ledger]],0))</f>
        <v>Income Statement</v>
      </c>
    </row>
    <row r="12523" spans="1:5" x14ac:dyDescent="0.55000000000000004">
      <c r="A12523">
        <v>8</v>
      </c>
      <c r="B12523">
        <v>65000</v>
      </c>
      <c r="C12523" s="6">
        <v>44287</v>
      </c>
      <c r="D12523">
        <v>-1419.29</v>
      </c>
      <c r="E12523" t="str">
        <f>INDEX(LedgerMapping[[#All],[Area]],MATCH(Transactions[[#This Row],[Sub Ledger]],LedgerMapping[[#All],[Sub Ledger]],0))</f>
        <v>Income Statement</v>
      </c>
    </row>
    <row r="12524" spans="1:5" x14ac:dyDescent="0.55000000000000004">
      <c r="A12524">
        <v>8</v>
      </c>
      <c r="B12524">
        <v>65000</v>
      </c>
      <c r="C12524" s="6">
        <v>44317</v>
      </c>
      <c r="D12524">
        <v>-2001.12</v>
      </c>
      <c r="E12524" t="str">
        <f>INDEX(LedgerMapping[[#All],[Area]],MATCH(Transactions[[#This Row],[Sub Ledger]],LedgerMapping[[#All],[Sub Ledger]],0))</f>
        <v>Income Statement</v>
      </c>
    </row>
    <row r="12525" spans="1:5" x14ac:dyDescent="0.55000000000000004">
      <c r="A12525">
        <v>8</v>
      </c>
      <c r="B12525">
        <v>65000</v>
      </c>
      <c r="C12525" s="6">
        <v>44348</v>
      </c>
      <c r="D12525">
        <v>-1401.11</v>
      </c>
      <c r="E12525" t="str">
        <f>INDEX(LedgerMapping[[#All],[Area]],MATCH(Transactions[[#This Row],[Sub Ledger]],LedgerMapping[[#All],[Sub Ledger]],0))</f>
        <v>Income Statement</v>
      </c>
    </row>
    <row r="12526" spans="1:5" x14ac:dyDescent="0.55000000000000004">
      <c r="A12526">
        <v>8</v>
      </c>
      <c r="B12526">
        <v>65000</v>
      </c>
      <c r="C12526" s="6">
        <v>44378</v>
      </c>
      <c r="D12526">
        <v>-1401.11</v>
      </c>
      <c r="E12526" t="str">
        <f>INDEX(LedgerMapping[[#All],[Area]],MATCH(Transactions[[#This Row],[Sub Ledger]],LedgerMapping[[#All],[Sub Ledger]],0))</f>
        <v>Income Statement</v>
      </c>
    </row>
    <row r="12527" spans="1:5" x14ac:dyDescent="0.55000000000000004">
      <c r="A12527">
        <v>8</v>
      </c>
      <c r="B12527">
        <v>65000</v>
      </c>
      <c r="C12527" s="6">
        <v>44409</v>
      </c>
      <c r="D12527">
        <v>-907.16</v>
      </c>
      <c r="E12527" t="str">
        <f>INDEX(LedgerMapping[[#All],[Area]],MATCH(Transactions[[#This Row],[Sub Ledger]],LedgerMapping[[#All],[Sub Ledger]],0))</f>
        <v>Income Statement</v>
      </c>
    </row>
    <row r="12528" spans="1:5" x14ac:dyDescent="0.55000000000000004">
      <c r="A12528">
        <v>8</v>
      </c>
      <c r="B12528">
        <v>65000</v>
      </c>
      <c r="C12528" s="6">
        <v>44440</v>
      </c>
      <c r="D12528">
        <v>-1419.29</v>
      </c>
      <c r="E12528" t="str">
        <f>INDEX(LedgerMapping[[#All],[Area]],MATCH(Transactions[[#This Row],[Sub Ledger]],LedgerMapping[[#All],[Sub Ledger]],0))</f>
        <v>Income Statement</v>
      </c>
    </row>
    <row r="12529" spans="1:5" x14ac:dyDescent="0.55000000000000004">
      <c r="A12529">
        <v>8</v>
      </c>
      <c r="B12529">
        <v>65000</v>
      </c>
      <c r="C12529" s="6">
        <v>44470</v>
      </c>
      <c r="D12529">
        <v>-1676.87</v>
      </c>
      <c r="E12529" t="str">
        <f>INDEX(LedgerMapping[[#All],[Area]],MATCH(Transactions[[#This Row],[Sub Ledger]],LedgerMapping[[#All],[Sub Ledger]],0))</f>
        <v>Income Statement</v>
      </c>
    </row>
    <row r="12530" spans="1:5" x14ac:dyDescent="0.55000000000000004">
      <c r="A12530">
        <v>8</v>
      </c>
      <c r="B12530">
        <v>65000</v>
      </c>
      <c r="C12530" s="6">
        <v>44501</v>
      </c>
      <c r="D12530">
        <v>-1125.3399999999999</v>
      </c>
      <c r="E12530" t="str">
        <f>INDEX(LedgerMapping[[#All],[Area]],MATCH(Transactions[[#This Row],[Sub Ledger]],LedgerMapping[[#All],[Sub Ledger]],0))</f>
        <v>Income Statement</v>
      </c>
    </row>
    <row r="12531" spans="1:5" x14ac:dyDescent="0.55000000000000004">
      <c r="A12531">
        <v>8</v>
      </c>
      <c r="B12531">
        <v>65000</v>
      </c>
      <c r="C12531" s="6">
        <v>44531</v>
      </c>
      <c r="D12531">
        <v>-1222.32</v>
      </c>
      <c r="E12531" t="str">
        <f>INDEX(LedgerMapping[[#All],[Area]],MATCH(Transactions[[#This Row],[Sub Ledger]],LedgerMapping[[#All],[Sub Ledger]],0))</f>
        <v>Income Statement</v>
      </c>
    </row>
    <row r="12532" spans="1:5" x14ac:dyDescent="0.55000000000000004">
      <c r="A12532">
        <v>8</v>
      </c>
      <c r="B12532">
        <v>65000</v>
      </c>
      <c r="C12532" s="6">
        <v>43466</v>
      </c>
      <c r="D12532">
        <v>-255.63</v>
      </c>
      <c r="E12532" t="str">
        <f>INDEX(LedgerMapping[[#All],[Area]],MATCH(Transactions[[#This Row],[Sub Ledger]],LedgerMapping[[#All],[Sub Ledger]],0))</f>
        <v>Income Statement</v>
      </c>
    </row>
    <row r="12533" spans="1:5" x14ac:dyDescent="0.55000000000000004">
      <c r="A12533">
        <v>8</v>
      </c>
      <c r="B12533">
        <v>65000</v>
      </c>
      <c r="C12533" s="6">
        <v>43497</v>
      </c>
      <c r="D12533">
        <v>-485.94</v>
      </c>
      <c r="E12533" t="str">
        <f>INDEX(LedgerMapping[[#All],[Area]],MATCH(Transactions[[#This Row],[Sub Ledger]],LedgerMapping[[#All],[Sub Ledger]],0))</f>
        <v>Income Statement</v>
      </c>
    </row>
    <row r="12534" spans="1:5" x14ac:dyDescent="0.55000000000000004">
      <c r="A12534">
        <v>8</v>
      </c>
      <c r="B12534">
        <v>65000</v>
      </c>
      <c r="C12534" s="6">
        <v>43525</v>
      </c>
      <c r="D12534">
        <v>-328.36</v>
      </c>
      <c r="E12534" t="str">
        <f>INDEX(LedgerMapping[[#All],[Area]],MATCH(Transactions[[#This Row],[Sub Ledger]],LedgerMapping[[#All],[Sub Ledger]],0))</f>
        <v>Income Statement</v>
      </c>
    </row>
    <row r="12535" spans="1:5" x14ac:dyDescent="0.55000000000000004">
      <c r="A12535">
        <v>8</v>
      </c>
      <c r="B12535">
        <v>65000</v>
      </c>
      <c r="C12535" s="6">
        <v>43556</v>
      </c>
      <c r="D12535">
        <v>-508.67</v>
      </c>
      <c r="E12535" t="str">
        <f>INDEX(LedgerMapping[[#All],[Area]],MATCH(Transactions[[#This Row],[Sub Ledger]],LedgerMapping[[#All],[Sub Ledger]],0))</f>
        <v>Income Statement</v>
      </c>
    </row>
    <row r="12536" spans="1:5" x14ac:dyDescent="0.55000000000000004">
      <c r="A12536">
        <v>8</v>
      </c>
      <c r="B12536">
        <v>65000</v>
      </c>
      <c r="C12536" s="6">
        <v>43586</v>
      </c>
      <c r="D12536">
        <v>-357.15</v>
      </c>
      <c r="E12536" t="str">
        <f>INDEX(LedgerMapping[[#All],[Area]],MATCH(Transactions[[#This Row],[Sub Ledger]],LedgerMapping[[#All],[Sub Ledger]],0))</f>
        <v>Income Statement</v>
      </c>
    </row>
    <row r="12537" spans="1:5" x14ac:dyDescent="0.55000000000000004">
      <c r="A12537">
        <v>8</v>
      </c>
      <c r="B12537">
        <v>65000</v>
      </c>
      <c r="C12537" s="6">
        <v>43617</v>
      </c>
      <c r="D12537">
        <v>-388.97</v>
      </c>
      <c r="E12537" t="str">
        <f>INDEX(LedgerMapping[[#All],[Area]],MATCH(Transactions[[#This Row],[Sub Ledger]],LedgerMapping[[#All],[Sub Ledger]],0))</f>
        <v>Income Statement</v>
      </c>
    </row>
    <row r="12538" spans="1:5" x14ac:dyDescent="0.55000000000000004">
      <c r="A12538">
        <v>8</v>
      </c>
      <c r="B12538">
        <v>65000</v>
      </c>
      <c r="C12538" s="6">
        <v>43647</v>
      </c>
      <c r="D12538">
        <v>-305.63</v>
      </c>
      <c r="E12538" t="str">
        <f>INDEX(LedgerMapping[[#All],[Area]],MATCH(Transactions[[#This Row],[Sub Ledger]],LedgerMapping[[#All],[Sub Ledger]],0))</f>
        <v>Income Statement</v>
      </c>
    </row>
    <row r="12539" spans="1:5" x14ac:dyDescent="0.55000000000000004">
      <c r="A12539">
        <v>8</v>
      </c>
      <c r="B12539">
        <v>65000</v>
      </c>
      <c r="C12539" s="6">
        <v>43678</v>
      </c>
      <c r="D12539">
        <v>-310.18</v>
      </c>
      <c r="E12539" t="str">
        <f>INDEX(LedgerMapping[[#All],[Area]],MATCH(Transactions[[#This Row],[Sub Ledger]],LedgerMapping[[#All],[Sub Ledger]],0))</f>
        <v>Income Statement</v>
      </c>
    </row>
    <row r="12540" spans="1:5" x14ac:dyDescent="0.55000000000000004">
      <c r="A12540">
        <v>8</v>
      </c>
      <c r="B12540">
        <v>65000</v>
      </c>
      <c r="C12540" s="6">
        <v>43709</v>
      </c>
      <c r="D12540">
        <v>-455.64</v>
      </c>
      <c r="E12540" t="str">
        <f>INDEX(LedgerMapping[[#All],[Area]],MATCH(Transactions[[#This Row],[Sub Ledger]],LedgerMapping[[#All],[Sub Ledger]],0))</f>
        <v>Income Statement</v>
      </c>
    </row>
    <row r="12541" spans="1:5" x14ac:dyDescent="0.55000000000000004">
      <c r="A12541">
        <v>8</v>
      </c>
      <c r="B12541">
        <v>65000</v>
      </c>
      <c r="C12541" s="6">
        <v>43739</v>
      </c>
      <c r="D12541">
        <v>-310.18</v>
      </c>
      <c r="E12541" t="str">
        <f>INDEX(LedgerMapping[[#All],[Area]],MATCH(Transactions[[#This Row],[Sub Ledger]],LedgerMapping[[#All],[Sub Ledger]],0))</f>
        <v>Income Statement</v>
      </c>
    </row>
    <row r="12542" spans="1:5" x14ac:dyDescent="0.55000000000000004">
      <c r="A12542">
        <v>8</v>
      </c>
      <c r="B12542">
        <v>65000</v>
      </c>
      <c r="C12542" s="6">
        <v>43770</v>
      </c>
      <c r="D12542">
        <v>-337.45</v>
      </c>
      <c r="E12542" t="str">
        <f>INDEX(LedgerMapping[[#All],[Area]],MATCH(Transactions[[#This Row],[Sub Ledger]],LedgerMapping[[#All],[Sub Ledger]],0))</f>
        <v>Income Statement</v>
      </c>
    </row>
    <row r="12543" spans="1:5" x14ac:dyDescent="0.55000000000000004">
      <c r="A12543">
        <v>8</v>
      </c>
      <c r="B12543">
        <v>65000</v>
      </c>
      <c r="C12543" s="6">
        <v>43800</v>
      </c>
      <c r="D12543">
        <v>-358.66</v>
      </c>
      <c r="E12543" t="str">
        <f>INDEX(LedgerMapping[[#All],[Area]],MATCH(Transactions[[#This Row],[Sub Ledger]],LedgerMapping[[#All],[Sub Ledger]],0))</f>
        <v>Income Statement</v>
      </c>
    </row>
    <row r="12544" spans="1:5" x14ac:dyDescent="0.55000000000000004">
      <c r="A12544">
        <v>8</v>
      </c>
      <c r="B12544">
        <v>65000</v>
      </c>
      <c r="C12544" s="6">
        <v>43831</v>
      </c>
      <c r="D12544">
        <v>-534.41999999999996</v>
      </c>
      <c r="E12544" t="str">
        <f>INDEX(LedgerMapping[[#All],[Area]],MATCH(Transactions[[#This Row],[Sub Ledger]],LedgerMapping[[#All],[Sub Ledger]],0))</f>
        <v>Income Statement</v>
      </c>
    </row>
    <row r="12545" spans="1:5" x14ac:dyDescent="0.55000000000000004">
      <c r="A12545">
        <v>8</v>
      </c>
      <c r="B12545">
        <v>65000</v>
      </c>
      <c r="C12545" s="6">
        <v>43862</v>
      </c>
      <c r="D12545">
        <v>-376.85</v>
      </c>
      <c r="E12545" t="str">
        <f>INDEX(LedgerMapping[[#All],[Area]],MATCH(Transactions[[#This Row],[Sub Ledger]],LedgerMapping[[#All],[Sub Ledger]],0))</f>
        <v>Income Statement</v>
      </c>
    </row>
    <row r="12546" spans="1:5" x14ac:dyDescent="0.55000000000000004">
      <c r="A12546">
        <v>8</v>
      </c>
      <c r="B12546">
        <v>65000</v>
      </c>
      <c r="C12546" s="6">
        <v>43891</v>
      </c>
      <c r="D12546">
        <v>-675.34</v>
      </c>
      <c r="E12546" t="str">
        <f>INDEX(LedgerMapping[[#All],[Area]],MATCH(Transactions[[#This Row],[Sub Ledger]],LedgerMapping[[#All],[Sub Ledger]],0))</f>
        <v>Income Statement</v>
      </c>
    </row>
    <row r="12547" spans="1:5" x14ac:dyDescent="0.55000000000000004">
      <c r="A12547">
        <v>8</v>
      </c>
      <c r="B12547">
        <v>65000</v>
      </c>
      <c r="C12547" s="6">
        <v>43922</v>
      </c>
      <c r="D12547">
        <v>-364.72</v>
      </c>
      <c r="E12547" t="str">
        <f>INDEX(LedgerMapping[[#All],[Area]],MATCH(Transactions[[#This Row],[Sub Ledger]],LedgerMapping[[#All],[Sub Ledger]],0))</f>
        <v>Income Statement</v>
      </c>
    </row>
    <row r="12548" spans="1:5" x14ac:dyDescent="0.55000000000000004">
      <c r="A12548">
        <v>8</v>
      </c>
      <c r="B12548">
        <v>65000</v>
      </c>
      <c r="C12548" s="6">
        <v>43952</v>
      </c>
      <c r="D12548">
        <v>-473.82</v>
      </c>
      <c r="E12548" t="str">
        <f>INDEX(LedgerMapping[[#All],[Area]],MATCH(Transactions[[#This Row],[Sub Ledger]],LedgerMapping[[#All],[Sub Ledger]],0))</f>
        <v>Income Statement</v>
      </c>
    </row>
    <row r="12549" spans="1:5" x14ac:dyDescent="0.55000000000000004">
      <c r="A12549">
        <v>8</v>
      </c>
      <c r="B12549">
        <v>65000</v>
      </c>
      <c r="C12549" s="6">
        <v>43983</v>
      </c>
      <c r="D12549">
        <v>-610.17999999999995</v>
      </c>
      <c r="E12549" t="str">
        <f>INDEX(LedgerMapping[[#All],[Area]],MATCH(Transactions[[#This Row],[Sub Ledger]],LedgerMapping[[#All],[Sub Ledger]],0))</f>
        <v>Income Statement</v>
      </c>
    </row>
    <row r="12550" spans="1:5" x14ac:dyDescent="0.55000000000000004">
      <c r="A12550">
        <v>8</v>
      </c>
      <c r="B12550">
        <v>65000</v>
      </c>
      <c r="C12550" s="6">
        <v>44013</v>
      </c>
      <c r="D12550">
        <v>-673.82</v>
      </c>
      <c r="E12550" t="str">
        <f>INDEX(LedgerMapping[[#All],[Area]],MATCH(Transactions[[#This Row],[Sub Ledger]],LedgerMapping[[#All],[Sub Ledger]],0))</f>
        <v>Income Statement</v>
      </c>
    </row>
    <row r="12551" spans="1:5" x14ac:dyDescent="0.55000000000000004">
      <c r="A12551">
        <v>8</v>
      </c>
      <c r="B12551">
        <v>65000</v>
      </c>
      <c r="C12551" s="6">
        <v>44044</v>
      </c>
      <c r="D12551">
        <v>-523.82000000000005</v>
      </c>
      <c r="E12551" t="str">
        <f>INDEX(LedgerMapping[[#All],[Area]],MATCH(Transactions[[#This Row],[Sub Ledger]],LedgerMapping[[#All],[Sub Ledger]],0))</f>
        <v>Income Statement</v>
      </c>
    </row>
    <row r="12552" spans="1:5" x14ac:dyDescent="0.55000000000000004">
      <c r="A12552">
        <v>8</v>
      </c>
      <c r="B12552">
        <v>65000</v>
      </c>
      <c r="C12552" s="6">
        <v>44075</v>
      </c>
      <c r="D12552">
        <v>-576.85</v>
      </c>
      <c r="E12552" t="str">
        <f>INDEX(LedgerMapping[[#All],[Area]],MATCH(Transactions[[#This Row],[Sub Ledger]],LedgerMapping[[#All],[Sub Ledger]],0))</f>
        <v>Income Statement</v>
      </c>
    </row>
    <row r="12553" spans="1:5" x14ac:dyDescent="0.55000000000000004">
      <c r="A12553">
        <v>8</v>
      </c>
      <c r="B12553">
        <v>65000</v>
      </c>
      <c r="C12553" s="6">
        <v>44105</v>
      </c>
      <c r="D12553">
        <v>-479.88</v>
      </c>
      <c r="E12553" t="str">
        <f>INDEX(LedgerMapping[[#All],[Area]],MATCH(Transactions[[#This Row],[Sub Ledger]],LedgerMapping[[#All],[Sub Ledger]],0))</f>
        <v>Income Statement</v>
      </c>
    </row>
    <row r="12554" spans="1:5" x14ac:dyDescent="0.55000000000000004">
      <c r="A12554">
        <v>8</v>
      </c>
      <c r="B12554">
        <v>65000</v>
      </c>
      <c r="C12554" s="6">
        <v>44136</v>
      </c>
      <c r="D12554">
        <v>-675.34</v>
      </c>
      <c r="E12554" t="str">
        <f>INDEX(LedgerMapping[[#All],[Area]],MATCH(Transactions[[#This Row],[Sub Ledger]],LedgerMapping[[#All],[Sub Ledger]],0))</f>
        <v>Income Statement</v>
      </c>
    </row>
    <row r="12555" spans="1:5" x14ac:dyDescent="0.55000000000000004">
      <c r="A12555">
        <v>8</v>
      </c>
      <c r="B12555">
        <v>65000</v>
      </c>
      <c r="C12555" s="6">
        <v>44166</v>
      </c>
      <c r="D12555">
        <v>-448.06</v>
      </c>
      <c r="E12555" t="str">
        <f>INDEX(LedgerMapping[[#All],[Area]],MATCH(Transactions[[#This Row],[Sub Ledger]],LedgerMapping[[#All],[Sub Ledger]],0))</f>
        <v>Income Statement</v>
      </c>
    </row>
    <row r="12556" spans="1:5" x14ac:dyDescent="0.55000000000000004">
      <c r="A12556">
        <v>8</v>
      </c>
      <c r="B12556">
        <v>65000</v>
      </c>
      <c r="C12556" s="6">
        <v>44197</v>
      </c>
      <c r="D12556">
        <v>-563.21</v>
      </c>
      <c r="E12556" t="str">
        <f>INDEX(LedgerMapping[[#All],[Area]],MATCH(Transactions[[#This Row],[Sub Ledger]],LedgerMapping[[#All],[Sub Ledger]],0))</f>
        <v>Income Statement</v>
      </c>
    </row>
    <row r="12557" spans="1:5" x14ac:dyDescent="0.55000000000000004">
      <c r="A12557">
        <v>8</v>
      </c>
      <c r="B12557">
        <v>65000</v>
      </c>
      <c r="C12557" s="6">
        <v>44228</v>
      </c>
      <c r="D12557">
        <v>-631.4</v>
      </c>
      <c r="E12557" t="str">
        <f>INDEX(LedgerMapping[[#All],[Area]],MATCH(Transactions[[#This Row],[Sub Ledger]],LedgerMapping[[#All],[Sub Ledger]],0))</f>
        <v>Income Statement</v>
      </c>
    </row>
    <row r="12558" spans="1:5" x14ac:dyDescent="0.55000000000000004">
      <c r="A12558">
        <v>8</v>
      </c>
      <c r="B12558">
        <v>65000</v>
      </c>
      <c r="C12558" s="6">
        <v>44256</v>
      </c>
      <c r="D12558">
        <v>-775.34</v>
      </c>
      <c r="E12558" t="str">
        <f>INDEX(LedgerMapping[[#All],[Area]],MATCH(Transactions[[#This Row],[Sub Ledger]],LedgerMapping[[#All],[Sub Ledger]],0))</f>
        <v>Income Statement</v>
      </c>
    </row>
    <row r="12559" spans="1:5" x14ac:dyDescent="0.55000000000000004">
      <c r="A12559">
        <v>8</v>
      </c>
      <c r="B12559">
        <v>65000</v>
      </c>
      <c r="C12559" s="6">
        <v>44287</v>
      </c>
      <c r="D12559">
        <v>-563.21</v>
      </c>
      <c r="E12559" t="str">
        <f>INDEX(LedgerMapping[[#All],[Area]],MATCH(Transactions[[#This Row],[Sub Ledger]],LedgerMapping[[#All],[Sub Ledger]],0))</f>
        <v>Income Statement</v>
      </c>
    </row>
    <row r="12560" spans="1:5" x14ac:dyDescent="0.55000000000000004">
      <c r="A12560">
        <v>8</v>
      </c>
      <c r="B12560">
        <v>65000</v>
      </c>
      <c r="C12560" s="6">
        <v>44317</v>
      </c>
      <c r="D12560">
        <v>-510.18</v>
      </c>
      <c r="E12560" t="str">
        <f>INDEX(LedgerMapping[[#All],[Area]],MATCH(Transactions[[#This Row],[Sub Ledger]],LedgerMapping[[#All],[Sub Ledger]],0))</f>
        <v>Income Statement</v>
      </c>
    </row>
    <row r="12561" spans="1:5" x14ac:dyDescent="0.55000000000000004">
      <c r="A12561">
        <v>8</v>
      </c>
      <c r="B12561">
        <v>65000</v>
      </c>
      <c r="C12561" s="6">
        <v>44348</v>
      </c>
      <c r="D12561">
        <v>-563.21</v>
      </c>
      <c r="E12561" t="str">
        <f>INDEX(LedgerMapping[[#All],[Area]],MATCH(Transactions[[#This Row],[Sub Ledger]],LedgerMapping[[#All],[Sub Ledger]],0))</f>
        <v>Income Statement</v>
      </c>
    </row>
    <row r="12562" spans="1:5" x14ac:dyDescent="0.55000000000000004">
      <c r="A12562">
        <v>8</v>
      </c>
      <c r="B12562">
        <v>65000</v>
      </c>
      <c r="C12562" s="6">
        <v>44378</v>
      </c>
      <c r="D12562">
        <v>-584.42999999999995</v>
      </c>
      <c r="E12562" t="str">
        <f>INDEX(LedgerMapping[[#All],[Area]],MATCH(Transactions[[#This Row],[Sub Ledger]],LedgerMapping[[#All],[Sub Ledger]],0))</f>
        <v>Income Statement</v>
      </c>
    </row>
    <row r="12563" spans="1:5" x14ac:dyDescent="0.55000000000000004">
      <c r="A12563">
        <v>8</v>
      </c>
      <c r="B12563">
        <v>65000</v>
      </c>
      <c r="C12563" s="6">
        <v>44409</v>
      </c>
      <c r="D12563">
        <v>-813.22</v>
      </c>
      <c r="E12563" t="str">
        <f>INDEX(LedgerMapping[[#All],[Area]],MATCH(Transactions[[#This Row],[Sub Ledger]],LedgerMapping[[#All],[Sub Ledger]],0))</f>
        <v>Income Statement</v>
      </c>
    </row>
    <row r="12564" spans="1:5" x14ac:dyDescent="0.55000000000000004">
      <c r="A12564">
        <v>8</v>
      </c>
      <c r="B12564">
        <v>65000</v>
      </c>
      <c r="C12564" s="6">
        <v>44440</v>
      </c>
      <c r="D12564">
        <v>-637.46</v>
      </c>
      <c r="E12564" t="str">
        <f>INDEX(LedgerMapping[[#All],[Area]],MATCH(Transactions[[#This Row],[Sub Ledger]],LedgerMapping[[#All],[Sub Ledger]],0))</f>
        <v>Income Statement</v>
      </c>
    </row>
    <row r="12565" spans="1:5" x14ac:dyDescent="0.55000000000000004">
      <c r="A12565">
        <v>8</v>
      </c>
      <c r="B12565">
        <v>65000</v>
      </c>
      <c r="C12565" s="6">
        <v>44470</v>
      </c>
      <c r="D12565">
        <v>-737.46</v>
      </c>
      <c r="E12565" t="str">
        <f>INDEX(LedgerMapping[[#All],[Area]],MATCH(Transactions[[#This Row],[Sub Ledger]],LedgerMapping[[#All],[Sub Ledger]],0))</f>
        <v>Income Statement</v>
      </c>
    </row>
    <row r="12566" spans="1:5" x14ac:dyDescent="0.55000000000000004">
      <c r="A12566">
        <v>8</v>
      </c>
      <c r="B12566">
        <v>65000</v>
      </c>
      <c r="C12566" s="6">
        <v>44501</v>
      </c>
      <c r="D12566">
        <v>-958.67</v>
      </c>
      <c r="E12566" t="str">
        <f>INDEX(LedgerMapping[[#All],[Area]],MATCH(Transactions[[#This Row],[Sub Ledger]],LedgerMapping[[#All],[Sub Ledger]],0))</f>
        <v>Income Statement</v>
      </c>
    </row>
    <row r="12567" spans="1:5" x14ac:dyDescent="0.55000000000000004">
      <c r="A12567">
        <v>8</v>
      </c>
      <c r="B12567">
        <v>65000</v>
      </c>
      <c r="C12567" s="6">
        <v>44531</v>
      </c>
      <c r="D12567">
        <v>-528.36</v>
      </c>
      <c r="E12567" t="str">
        <f>INDEX(LedgerMapping[[#All],[Area]],MATCH(Transactions[[#This Row],[Sub Ledger]],LedgerMapping[[#All],[Sub Ledger]],0))</f>
        <v>Income Statement</v>
      </c>
    </row>
    <row r="12568" spans="1:5" x14ac:dyDescent="0.55000000000000004">
      <c r="A12568">
        <v>8</v>
      </c>
      <c r="B12568">
        <v>65000</v>
      </c>
      <c r="C12568" s="6">
        <v>44256</v>
      </c>
      <c r="D12568">
        <v>-375.2518</v>
      </c>
      <c r="E12568" t="str">
        <f>INDEX(LedgerMapping[[#All],[Area]],MATCH(Transactions[[#This Row],[Sub Ledger]],LedgerMapping[[#All],[Sub Ledger]],0))</f>
        <v>Income Statement</v>
      </c>
    </row>
    <row r="12569" spans="1:5" x14ac:dyDescent="0.55000000000000004">
      <c r="A12569">
        <v>8</v>
      </c>
      <c r="B12569">
        <v>65000</v>
      </c>
      <c r="C12569" s="6">
        <v>44256</v>
      </c>
      <c r="D12569">
        <v>-1545.3984</v>
      </c>
      <c r="E12569" t="str">
        <f>INDEX(LedgerMapping[[#All],[Area]],MATCH(Transactions[[#This Row],[Sub Ledger]],LedgerMapping[[#All],[Sub Ledger]],0))</f>
        <v>Income Statement</v>
      </c>
    </row>
    <row r="12570" spans="1:5" x14ac:dyDescent="0.55000000000000004">
      <c r="A12570">
        <v>8</v>
      </c>
      <c r="B12570">
        <v>65000</v>
      </c>
      <c r="C12570" s="6">
        <v>44256</v>
      </c>
      <c r="D12570">
        <v>-612.45799999999997</v>
      </c>
      <c r="E12570" t="str">
        <f>INDEX(LedgerMapping[[#All],[Area]],MATCH(Transactions[[#This Row],[Sub Ledger]],LedgerMapping[[#All],[Sub Ledger]],0))</f>
        <v>Income Statement</v>
      </c>
    </row>
    <row r="12571" spans="1:5" x14ac:dyDescent="0.55000000000000004">
      <c r="A12571">
        <v>8</v>
      </c>
      <c r="B12571">
        <v>62000</v>
      </c>
      <c r="C12571" s="6">
        <v>43466</v>
      </c>
      <c r="D12571">
        <v>-1201.0999999999999</v>
      </c>
      <c r="E12571" t="str">
        <f>INDEX(LedgerMapping[[#All],[Area]],MATCH(Transactions[[#This Row],[Sub Ledger]],LedgerMapping[[#All],[Sub Ledger]],0))</f>
        <v>Income Statement</v>
      </c>
    </row>
    <row r="12572" spans="1:5" x14ac:dyDescent="0.55000000000000004">
      <c r="A12572">
        <v>8</v>
      </c>
      <c r="B12572">
        <v>62000</v>
      </c>
      <c r="C12572" s="6">
        <v>43497</v>
      </c>
      <c r="D12572">
        <v>-2160.21</v>
      </c>
      <c r="E12572" t="str">
        <f>INDEX(LedgerMapping[[#All],[Area]],MATCH(Transactions[[#This Row],[Sub Ledger]],LedgerMapping[[#All],[Sub Ledger]],0))</f>
        <v>Income Statement</v>
      </c>
    </row>
    <row r="12573" spans="1:5" x14ac:dyDescent="0.55000000000000004">
      <c r="A12573">
        <v>8</v>
      </c>
      <c r="B12573">
        <v>62000</v>
      </c>
      <c r="C12573" s="6">
        <v>43525</v>
      </c>
      <c r="D12573">
        <v>-1557.17</v>
      </c>
      <c r="E12573" t="str">
        <f>INDEX(LedgerMapping[[#All],[Area]],MATCH(Transactions[[#This Row],[Sub Ledger]],LedgerMapping[[#All],[Sub Ledger]],0))</f>
        <v>Income Statement</v>
      </c>
    </row>
    <row r="12574" spans="1:5" x14ac:dyDescent="0.55000000000000004">
      <c r="A12574">
        <v>8</v>
      </c>
      <c r="B12574">
        <v>62000</v>
      </c>
      <c r="C12574" s="6">
        <v>43556</v>
      </c>
      <c r="D12574">
        <v>-1485.96</v>
      </c>
      <c r="E12574" t="str">
        <f>INDEX(LedgerMapping[[#All],[Area]],MATCH(Transactions[[#This Row],[Sub Ledger]],LedgerMapping[[#All],[Sub Ledger]],0))</f>
        <v>Income Statement</v>
      </c>
    </row>
    <row r="12575" spans="1:5" x14ac:dyDescent="0.55000000000000004">
      <c r="A12575">
        <v>8</v>
      </c>
      <c r="B12575">
        <v>62000</v>
      </c>
      <c r="C12575" s="6">
        <v>43586</v>
      </c>
      <c r="D12575">
        <v>-1188.98</v>
      </c>
      <c r="E12575" t="str">
        <f>INDEX(LedgerMapping[[#All],[Area]],MATCH(Transactions[[#This Row],[Sub Ledger]],LedgerMapping[[#All],[Sub Ledger]],0))</f>
        <v>Income Statement</v>
      </c>
    </row>
    <row r="12576" spans="1:5" x14ac:dyDescent="0.55000000000000004">
      <c r="A12576">
        <v>8</v>
      </c>
      <c r="B12576">
        <v>62000</v>
      </c>
      <c r="C12576" s="6">
        <v>43617</v>
      </c>
      <c r="D12576">
        <v>-2073.85</v>
      </c>
      <c r="E12576" t="str">
        <f>INDEX(LedgerMapping[[#All],[Area]],MATCH(Transactions[[#This Row],[Sub Ledger]],LedgerMapping[[#All],[Sub Ledger]],0))</f>
        <v>Income Statement</v>
      </c>
    </row>
    <row r="12577" spans="1:5" x14ac:dyDescent="0.55000000000000004">
      <c r="A12577">
        <v>8</v>
      </c>
      <c r="B12577">
        <v>62000</v>
      </c>
      <c r="C12577" s="6">
        <v>43647</v>
      </c>
      <c r="D12577">
        <v>-1323.83</v>
      </c>
      <c r="E12577" t="str">
        <f>INDEX(LedgerMapping[[#All],[Area]],MATCH(Transactions[[#This Row],[Sub Ledger]],LedgerMapping[[#All],[Sub Ledger]],0))</f>
        <v>Income Statement</v>
      </c>
    </row>
    <row r="12578" spans="1:5" x14ac:dyDescent="0.55000000000000004">
      <c r="A12578">
        <v>8</v>
      </c>
      <c r="B12578">
        <v>62000</v>
      </c>
      <c r="C12578" s="6">
        <v>43678</v>
      </c>
      <c r="D12578">
        <v>-1188.98</v>
      </c>
      <c r="E12578" t="str">
        <f>INDEX(LedgerMapping[[#All],[Area]],MATCH(Transactions[[#This Row],[Sub Ledger]],LedgerMapping[[#All],[Sub Ledger]],0))</f>
        <v>Income Statement</v>
      </c>
    </row>
    <row r="12579" spans="1:5" x14ac:dyDescent="0.55000000000000004">
      <c r="A12579">
        <v>8</v>
      </c>
      <c r="B12579">
        <v>62000</v>
      </c>
      <c r="C12579" s="6">
        <v>43709</v>
      </c>
      <c r="D12579">
        <v>-1546.56</v>
      </c>
      <c r="E12579" t="str">
        <f>INDEX(LedgerMapping[[#All],[Area]],MATCH(Transactions[[#This Row],[Sub Ledger]],LedgerMapping[[#All],[Sub Ledger]],0))</f>
        <v>Income Statement</v>
      </c>
    </row>
    <row r="12580" spans="1:5" x14ac:dyDescent="0.55000000000000004">
      <c r="A12580">
        <v>8</v>
      </c>
      <c r="B12580">
        <v>62000</v>
      </c>
      <c r="C12580" s="6">
        <v>43739</v>
      </c>
      <c r="D12580">
        <v>-1431.41</v>
      </c>
      <c r="E12580" t="str">
        <f>INDEX(LedgerMapping[[#All],[Area]],MATCH(Transactions[[#This Row],[Sub Ledger]],LedgerMapping[[#All],[Sub Ledger]],0))</f>
        <v>Income Statement</v>
      </c>
    </row>
    <row r="12581" spans="1:5" x14ac:dyDescent="0.55000000000000004">
      <c r="A12581">
        <v>8</v>
      </c>
      <c r="B12581">
        <v>62000</v>
      </c>
      <c r="C12581" s="6">
        <v>43770</v>
      </c>
      <c r="D12581">
        <v>-1854.15</v>
      </c>
      <c r="E12581" t="str">
        <f>INDEX(LedgerMapping[[#All],[Area]],MATCH(Transactions[[#This Row],[Sub Ledger]],LedgerMapping[[#All],[Sub Ledger]],0))</f>
        <v>Income Statement</v>
      </c>
    </row>
    <row r="12582" spans="1:5" x14ac:dyDescent="0.55000000000000004">
      <c r="A12582">
        <v>8</v>
      </c>
      <c r="B12582">
        <v>62000</v>
      </c>
      <c r="C12582" s="6">
        <v>43800</v>
      </c>
      <c r="D12582">
        <v>-2102.64</v>
      </c>
      <c r="E12582" t="str">
        <f>INDEX(LedgerMapping[[#All],[Area]],MATCH(Transactions[[#This Row],[Sub Ledger]],LedgerMapping[[#All],[Sub Ledger]],0))</f>
        <v>Income Statement</v>
      </c>
    </row>
    <row r="12583" spans="1:5" x14ac:dyDescent="0.55000000000000004">
      <c r="A12583">
        <v>8</v>
      </c>
      <c r="B12583">
        <v>62000</v>
      </c>
      <c r="C12583" s="6">
        <v>43831</v>
      </c>
      <c r="D12583">
        <v>-4310.25</v>
      </c>
      <c r="E12583" t="str">
        <f>INDEX(LedgerMapping[[#All],[Area]],MATCH(Transactions[[#This Row],[Sub Ledger]],LedgerMapping[[#All],[Sub Ledger]],0))</f>
        <v>Income Statement</v>
      </c>
    </row>
    <row r="12584" spans="1:5" x14ac:dyDescent="0.55000000000000004">
      <c r="A12584">
        <v>8</v>
      </c>
      <c r="B12584">
        <v>62000</v>
      </c>
      <c r="C12584" s="6">
        <v>43862</v>
      </c>
      <c r="D12584">
        <v>-3905.7</v>
      </c>
      <c r="E12584" t="str">
        <f>INDEX(LedgerMapping[[#All],[Area]],MATCH(Transactions[[#This Row],[Sub Ledger]],LedgerMapping[[#All],[Sub Ledger]],0))</f>
        <v>Income Statement</v>
      </c>
    </row>
    <row r="12585" spans="1:5" x14ac:dyDescent="0.55000000000000004">
      <c r="A12585">
        <v>8</v>
      </c>
      <c r="B12585">
        <v>62000</v>
      </c>
      <c r="C12585" s="6">
        <v>43891</v>
      </c>
      <c r="D12585">
        <v>-3943.58</v>
      </c>
      <c r="E12585" t="str">
        <f>INDEX(LedgerMapping[[#All],[Area]],MATCH(Transactions[[#This Row],[Sub Ledger]],LedgerMapping[[#All],[Sub Ledger]],0))</f>
        <v>Income Statement</v>
      </c>
    </row>
    <row r="12586" spans="1:5" x14ac:dyDescent="0.55000000000000004">
      <c r="A12586">
        <v>8</v>
      </c>
      <c r="B12586">
        <v>62000</v>
      </c>
      <c r="C12586" s="6">
        <v>43922</v>
      </c>
      <c r="D12586">
        <v>-3449.63</v>
      </c>
      <c r="E12586" t="str">
        <f>INDEX(LedgerMapping[[#All],[Area]],MATCH(Transactions[[#This Row],[Sub Ledger]],LedgerMapping[[#All],[Sub Ledger]],0))</f>
        <v>Income Statement</v>
      </c>
    </row>
    <row r="12587" spans="1:5" x14ac:dyDescent="0.55000000000000004">
      <c r="A12587">
        <v>8</v>
      </c>
      <c r="B12587">
        <v>62000</v>
      </c>
      <c r="C12587" s="6">
        <v>43952</v>
      </c>
      <c r="D12587">
        <v>-3905.7</v>
      </c>
      <c r="E12587" t="str">
        <f>INDEX(LedgerMapping[[#All],[Area]],MATCH(Transactions[[#This Row],[Sub Ledger]],LedgerMapping[[#All],[Sub Ledger]],0))</f>
        <v>Income Statement</v>
      </c>
    </row>
    <row r="12588" spans="1:5" x14ac:dyDescent="0.55000000000000004">
      <c r="A12588">
        <v>8</v>
      </c>
      <c r="B12588">
        <v>62000</v>
      </c>
      <c r="C12588" s="6">
        <v>43983</v>
      </c>
      <c r="D12588">
        <v>-2417.79</v>
      </c>
      <c r="E12588" t="str">
        <f>INDEX(LedgerMapping[[#All],[Area]],MATCH(Transactions[[#This Row],[Sub Ledger]],LedgerMapping[[#All],[Sub Ledger]],0))</f>
        <v>Income Statement</v>
      </c>
    </row>
    <row r="12589" spans="1:5" x14ac:dyDescent="0.55000000000000004">
      <c r="A12589">
        <v>8</v>
      </c>
      <c r="B12589">
        <v>62000</v>
      </c>
      <c r="C12589" s="6">
        <v>44013</v>
      </c>
      <c r="D12589">
        <v>-5522.4</v>
      </c>
      <c r="E12589" t="str">
        <f>INDEX(LedgerMapping[[#All],[Area]],MATCH(Transactions[[#This Row],[Sub Ledger]],LedgerMapping[[#All],[Sub Ledger]],0))</f>
        <v>Income Statement</v>
      </c>
    </row>
    <row r="12590" spans="1:5" x14ac:dyDescent="0.55000000000000004">
      <c r="A12590">
        <v>8</v>
      </c>
      <c r="B12590">
        <v>62000</v>
      </c>
      <c r="C12590" s="6">
        <v>44044</v>
      </c>
      <c r="D12590">
        <v>-2208.6999999999998</v>
      </c>
      <c r="E12590" t="str">
        <f>INDEX(LedgerMapping[[#All],[Area]],MATCH(Transactions[[#This Row],[Sub Ledger]],LedgerMapping[[#All],[Sub Ledger]],0))</f>
        <v>Income Statement</v>
      </c>
    </row>
    <row r="12591" spans="1:5" x14ac:dyDescent="0.55000000000000004">
      <c r="A12591">
        <v>8</v>
      </c>
      <c r="B12591">
        <v>62000</v>
      </c>
      <c r="C12591" s="6">
        <v>44075</v>
      </c>
      <c r="D12591">
        <v>-2208.6999999999998</v>
      </c>
      <c r="E12591" t="str">
        <f>INDEX(LedgerMapping[[#All],[Area]],MATCH(Transactions[[#This Row],[Sub Ledger]],LedgerMapping[[#All],[Sub Ledger]],0))</f>
        <v>Income Statement</v>
      </c>
    </row>
    <row r="12592" spans="1:5" x14ac:dyDescent="0.55000000000000004">
      <c r="A12592">
        <v>8</v>
      </c>
      <c r="B12592">
        <v>62000</v>
      </c>
      <c r="C12592" s="6">
        <v>44105</v>
      </c>
      <c r="D12592">
        <v>-4560.26</v>
      </c>
      <c r="E12592" t="str">
        <f>INDEX(LedgerMapping[[#All],[Area]],MATCH(Transactions[[#This Row],[Sub Ledger]],LedgerMapping[[#All],[Sub Ledger]],0))</f>
        <v>Income Statement</v>
      </c>
    </row>
    <row r="12593" spans="1:5" x14ac:dyDescent="0.55000000000000004">
      <c r="A12593">
        <v>8</v>
      </c>
      <c r="B12593">
        <v>62000</v>
      </c>
      <c r="C12593" s="6">
        <v>44136</v>
      </c>
      <c r="D12593">
        <v>-3414.78</v>
      </c>
      <c r="E12593" t="str">
        <f>INDEX(LedgerMapping[[#All],[Area]],MATCH(Transactions[[#This Row],[Sub Ledger]],LedgerMapping[[#All],[Sub Ledger]],0))</f>
        <v>Income Statement</v>
      </c>
    </row>
    <row r="12594" spans="1:5" x14ac:dyDescent="0.55000000000000004">
      <c r="A12594">
        <v>8</v>
      </c>
      <c r="B12594">
        <v>62000</v>
      </c>
      <c r="C12594" s="6">
        <v>44166</v>
      </c>
      <c r="D12594">
        <v>-3222.35</v>
      </c>
      <c r="E12594" t="str">
        <f>INDEX(LedgerMapping[[#All],[Area]],MATCH(Transactions[[#This Row],[Sub Ledger]],LedgerMapping[[#All],[Sub Ledger]],0))</f>
        <v>Income Statement</v>
      </c>
    </row>
    <row r="12595" spans="1:5" x14ac:dyDescent="0.55000000000000004">
      <c r="A12595">
        <v>8</v>
      </c>
      <c r="B12595">
        <v>62000</v>
      </c>
      <c r="C12595" s="6">
        <v>44197</v>
      </c>
      <c r="D12595">
        <v>-5389.06</v>
      </c>
      <c r="E12595" t="str">
        <f>INDEX(LedgerMapping[[#All],[Area]],MATCH(Transactions[[#This Row],[Sub Ledger]],LedgerMapping[[#All],[Sub Ledger]],0))</f>
        <v>Income Statement</v>
      </c>
    </row>
    <row r="12596" spans="1:5" x14ac:dyDescent="0.55000000000000004">
      <c r="A12596">
        <v>8</v>
      </c>
      <c r="B12596">
        <v>62000</v>
      </c>
      <c r="C12596" s="6">
        <v>44228</v>
      </c>
      <c r="D12596">
        <v>-2123.85</v>
      </c>
      <c r="E12596" t="str">
        <f>INDEX(LedgerMapping[[#All],[Area]],MATCH(Transactions[[#This Row],[Sub Ledger]],LedgerMapping[[#All],[Sub Ledger]],0))</f>
        <v>Income Statement</v>
      </c>
    </row>
    <row r="12597" spans="1:5" x14ac:dyDescent="0.55000000000000004">
      <c r="A12597">
        <v>8</v>
      </c>
      <c r="B12597">
        <v>62000</v>
      </c>
      <c r="C12597" s="6">
        <v>44256</v>
      </c>
      <c r="D12597">
        <v>-5007.24</v>
      </c>
      <c r="E12597" t="str">
        <f>INDEX(LedgerMapping[[#All],[Area]],MATCH(Transactions[[#This Row],[Sub Ledger]],LedgerMapping[[#All],[Sub Ledger]],0))</f>
        <v>Income Statement</v>
      </c>
    </row>
    <row r="12598" spans="1:5" x14ac:dyDescent="0.55000000000000004">
      <c r="A12598">
        <v>8</v>
      </c>
      <c r="B12598">
        <v>62000</v>
      </c>
      <c r="C12598" s="6">
        <v>44287</v>
      </c>
      <c r="D12598">
        <v>-4731.47</v>
      </c>
      <c r="E12598" t="str">
        <f>INDEX(LedgerMapping[[#All],[Area]],MATCH(Transactions[[#This Row],[Sub Ledger]],LedgerMapping[[#All],[Sub Ledger]],0))</f>
        <v>Income Statement</v>
      </c>
    </row>
    <row r="12599" spans="1:5" x14ac:dyDescent="0.55000000000000004">
      <c r="A12599">
        <v>8</v>
      </c>
      <c r="B12599">
        <v>62000</v>
      </c>
      <c r="C12599" s="6">
        <v>44317</v>
      </c>
      <c r="D12599">
        <v>-5561.79</v>
      </c>
      <c r="E12599" t="str">
        <f>INDEX(LedgerMapping[[#All],[Area]],MATCH(Transactions[[#This Row],[Sub Ledger]],LedgerMapping[[#All],[Sub Ledger]],0))</f>
        <v>Income Statement</v>
      </c>
    </row>
    <row r="12600" spans="1:5" x14ac:dyDescent="0.55000000000000004">
      <c r="A12600">
        <v>8</v>
      </c>
      <c r="B12600">
        <v>62000</v>
      </c>
      <c r="C12600" s="6">
        <v>44348</v>
      </c>
      <c r="D12600">
        <v>-4366.3100000000004</v>
      </c>
      <c r="E12600" t="str">
        <f>INDEX(LedgerMapping[[#All],[Area]],MATCH(Transactions[[#This Row],[Sub Ledger]],LedgerMapping[[#All],[Sub Ledger]],0))</f>
        <v>Income Statement</v>
      </c>
    </row>
    <row r="12601" spans="1:5" x14ac:dyDescent="0.55000000000000004">
      <c r="A12601">
        <v>8</v>
      </c>
      <c r="B12601">
        <v>62000</v>
      </c>
      <c r="C12601" s="6">
        <v>44378</v>
      </c>
      <c r="D12601">
        <v>-2604.16</v>
      </c>
      <c r="E12601" t="str">
        <f>INDEX(LedgerMapping[[#All],[Area]],MATCH(Transactions[[#This Row],[Sub Ledger]],LedgerMapping[[#All],[Sub Ledger]],0))</f>
        <v>Income Statement</v>
      </c>
    </row>
    <row r="12602" spans="1:5" x14ac:dyDescent="0.55000000000000004">
      <c r="A12602">
        <v>8</v>
      </c>
      <c r="B12602">
        <v>62000</v>
      </c>
      <c r="C12602" s="6">
        <v>44409</v>
      </c>
      <c r="D12602">
        <v>-3214.78</v>
      </c>
      <c r="E12602" t="str">
        <f>INDEX(LedgerMapping[[#All],[Area]],MATCH(Transactions[[#This Row],[Sub Ledger]],LedgerMapping[[#All],[Sub Ledger]],0))</f>
        <v>Income Statement</v>
      </c>
    </row>
    <row r="12603" spans="1:5" x14ac:dyDescent="0.55000000000000004">
      <c r="A12603">
        <v>8</v>
      </c>
      <c r="B12603">
        <v>62000</v>
      </c>
      <c r="C12603" s="6">
        <v>44440</v>
      </c>
      <c r="D12603">
        <v>-2775.38</v>
      </c>
      <c r="E12603" t="str">
        <f>INDEX(LedgerMapping[[#All],[Area]],MATCH(Transactions[[#This Row],[Sub Ledger]],LedgerMapping[[#All],[Sub Ledger]],0))</f>
        <v>Income Statement</v>
      </c>
    </row>
    <row r="12604" spans="1:5" x14ac:dyDescent="0.55000000000000004">
      <c r="A12604">
        <v>8</v>
      </c>
      <c r="B12604">
        <v>62000</v>
      </c>
      <c r="C12604" s="6">
        <v>44470</v>
      </c>
      <c r="D12604">
        <v>-4820.87</v>
      </c>
      <c r="E12604" t="str">
        <f>INDEX(LedgerMapping[[#All],[Area]],MATCH(Transactions[[#This Row],[Sub Ledger]],LedgerMapping[[#All],[Sub Ledger]],0))</f>
        <v>Income Statement</v>
      </c>
    </row>
    <row r="12605" spans="1:5" x14ac:dyDescent="0.55000000000000004">
      <c r="A12605">
        <v>8</v>
      </c>
      <c r="B12605">
        <v>62000</v>
      </c>
      <c r="C12605" s="6">
        <v>44501</v>
      </c>
      <c r="D12605">
        <v>-5951.19</v>
      </c>
      <c r="E12605" t="str">
        <f>INDEX(LedgerMapping[[#All],[Area]],MATCH(Transactions[[#This Row],[Sub Ledger]],LedgerMapping[[#All],[Sub Ledger]],0))</f>
        <v>Income Statement</v>
      </c>
    </row>
    <row r="12606" spans="1:5" x14ac:dyDescent="0.55000000000000004">
      <c r="A12606">
        <v>8</v>
      </c>
      <c r="B12606">
        <v>62000</v>
      </c>
      <c r="C12606" s="6">
        <v>44531</v>
      </c>
      <c r="D12606">
        <v>-3742.06</v>
      </c>
      <c r="E12606" t="str">
        <f>INDEX(LedgerMapping[[#All],[Area]],MATCH(Transactions[[#This Row],[Sub Ledger]],LedgerMapping[[#All],[Sub Ledger]],0))</f>
        <v>Income Statement</v>
      </c>
    </row>
    <row r="12607" spans="1:5" x14ac:dyDescent="0.55000000000000004">
      <c r="A12607">
        <v>8</v>
      </c>
      <c r="B12607">
        <v>62000</v>
      </c>
      <c r="C12607" s="6">
        <v>43466</v>
      </c>
      <c r="D12607">
        <v>-3840.55</v>
      </c>
      <c r="E12607" t="str">
        <f>INDEX(LedgerMapping[[#All],[Area]],MATCH(Transactions[[#This Row],[Sub Ledger]],LedgerMapping[[#All],[Sub Ledger]],0))</f>
        <v>Income Statement</v>
      </c>
    </row>
    <row r="12608" spans="1:5" x14ac:dyDescent="0.55000000000000004">
      <c r="A12608">
        <v>8</v>
      </c>
      <c r="B12608">
        <v>62000</v>
      </c>
      <c r="C12608" s="6">
        <v>43497</v>
      </c>
      <c r="D12608">
        <v>-2851.13</v>
      </c>
      <c r="E12608" t="str">
        <f>INDEX(LedgerMapping[[#All],[Area]],MATCH(Transactions[[#This Row],[Sub Ledger]],LedgerMapping[[#All],[Sub Ledger]],0))</f>
        <v>Income Statement</v>
      </c>
    </row>
    <row r="12609" spans="1:5" x14ac:dyDescent="0.55000000000000004">
      <c r="A12609">
        <v>8</v>
      </c>
      <c r="B12609">
        <v>62000</v>
      </c>
      <c r="C12609" s="6">
        <v>43525</v>
      </c>
      <c r="D12609">
        <v>-3569.33</v>
      </c>
      <c r="E12609" t="str">
        <f>INDEX(LedgerMapping[[#All],[Area]],MATCH(Transactions[[#This Row],[Sub Ledger]],LedgerMapping[[#All],[Sub Ledger]],0))</f>
        <v>Income Statement</v>
      </c>
    </row>
    <row r="12610" spans="1:5" x14ac:dyDescent="0.55000000000000004">
      <c r="A12610">
        <v>8</v>
      </c>
      <c r="B12610">
        <v>62000</v>
      </c>
      <c r="C12610" s="6">
        <v>43556</v>
      </c>
      <c r="D12610">
        <v>-3119.32</v>
      </c>
      <c r="E12610" t="str">
        <f>INDEX(LedgerMapping[[#All],[Area]],MATCH(Transactions[[#This Row],[Sub Ledger]],LedgerMapping[[#All],[Sub Ledger]],0))</f>
        <v>Income Statement</v>
      </c>
    </row>
    <row r="12611" spans="1:5" x14ac:dyDescent="0.55000000000000004">
      <c r="A12611">
        <v>8</v>
      </c>
      <c r="B12611">
        <v>62000</v>
      </c>
      <c r="C12611" s="6">
        <v>43586</v>
      </c>
      <c r="D12611">
        <v>-3601.15</v>
      </c>
      <c r="E12611" t="str">
        <f>INDEX(LedgerMapping[[#All],[Area]],MATCH(Transactions[[#This Row],[Sub Ledger]],LedgerMapping[[#All],[Sub Ledger]],0))</f>
        <v>Income Statement</v>
      </c>
    </row>
    <row r="12612" spans="1:5" x14ac:dyDescent="0.55000000000000004">
      <c r="A12612">
        <v>8</v>
      </c>
      <c r="B12612">
        <v>62000</v>
      </c>
      <c r="C12612" s="6">
        <v>43617</v>
      </c>
      <c r="D12612">
        <v>-4664.8</v>
      </c>
      <c r="E12612" t="str">
        <f>INDEX(LedgerMapping[[#All],[Area]],MATCH(Transactions[[#This Row],[Sub Ledger]],LedgerMapping[[#All],[Sub Ledger]],0))</f>
        <v>Income Statement</v>
      </c>
    </row>
    <row r="12613" spans="1:5" x14ac:dyDescent="0.55000000000000004">
      <c r="A12613">
        <v>8</v>
      </c>
      <c r="B12613">
        <v>62000</v>
      </c>
      <c r="C12613" s="6">
        <v>43647</v>
      </c>
      <c r="D12613">
        <v>-2673.86</v>
      </c>
      <c r="E12613" t="str">
        <f>INDEX(LedgerMapping[[#All],[Area]],MATCH(Transactions[[#This Row],[Sub Ledger]],LedgerMapping[[#All],[Sub Ledger]],0))</f>
        <v>Income Statement</v>
      </c>
    </row>
    <row r="12614" spans="1:5" x14ac:dyDescent="0.55000000000000004">
      <c r="A12614">
        <v>8</v>
      </c>
      <c r="B12614">
        <v>62000</v>
      </c>
      <c r="C12614" s="6">
        <v>43678</v>
      </c>
      <c r="D12614">
        <v>-4201.16</v>
      </c>
      <c r="E12614" t="str">
        <f>INDEX(LedgerMapping[[#All],[Area]],MATCH(Transactions[[#This Row],[Sub Ledger]],LedgerMapping[[#All],[Sub Ledger]],0))</f>
        <v>Income Statement</v>
      </c>
    </row>
    <row r="12615" spans="1:5" x14ac:dyDescent="0.55000000000000004">
      <c r="A12615">
        <v>8</v>
      </c>
      <c r="B12615">
        <v>62000</v>
      </c>
      <c r="C12615" s="6">
        <v>43709</v>
      </c>
      <c r="D12615">
        <v>-3601.15</v>
      </c>
      <c r="E12615" t="str">
        <f>INDEX(LedgerMapping[[#All],[Area]],MATCH(Transactions[[#This Row],[Sub Ledger]],LedgerMapping[[#All],[Sub Ledger]],0))</f>
        <v>Income Statement</v>
      </c>
    </row>
    <row r="12616" spans="1:5" x14ac:dyDescent="0.55000000000000004">
      <c r="A12616">
        <v>8</v>
      </c>
      <c r="B12616">
        <v>62000</v>
      </c>
      <c r="C12616" s="6">
        <v>43739</v>
      </c>
      <c r="D12616">
        <v>-5252.69</v>
      </c>
      <c r="E12616" t="str">
        <f>INDEX(LedgerMapping[[#All],[Area]],MATCH(Transactions[[#This Row],[Sub Ledger]],LedgerMapping[[#All],[Sub Ledger]],0))</f>
        <v>Income Statement</v>
      </c>
    </row>
    <row r="12617" spans="1:5" x14ac:dyDescent="0.55000000000000004">
      <c r="A12617">
        <v>8</v>
      </c>
      <c r="B12617">
        <v>62000</v>
      </c>
      <c r="C12617" s="6">
        <v>43770</v>
      </c>
      <c r="D12617">
        <v>-3090.53</v>
      </c>
      <c r="E12617" t="str">
        <f>INDEX(LedgerMapping[[#All],[Area]],MATCH(Transactions[[#This Row],[Sub Ledger]],LedgerMapping[[#All],[Sub Ledger]],0))</f>
        <v>Income Statement</v>
      </c>
    </row>
    <row r="12618" spans="1:5" x14ac:dyDescent="0.55000000000000004">
      <c r="A12618">
        <v>8</v>
      </c>
      <c r="B12618">
        <v>62000</v>
      </c>
      <c r="C12618" s="6">
        <v>43800</v>
      </c>
      <c r="D12618">
        <v>-3669.33</v>
      </c>
      <c r="E12618" t="str">
        <f>INDEX(LedgerMapping[[#All],[Area]],MATCH(Transactions[[#This Row],[Sub Ledger]],LedgerMapping[[#All],[Sub Ledger]],0))</f>
        <v>Income Statement</v>
      </c>
    </row>
    <row r="12619" spans="1:5" x14ac:dyDescent="0.55000000000000004">
      <c r="A12619">
        <v>8</v>
      </c>
      <c r="B12619">
        <v>62000</v>
      </c>
      <c r="C12619" s="6">
        <v>43831</v>
      </c>
      <c r="D12619">
        <v>-5372.39</v>
      </c>
      <c r="E12619" t="str">
        <f>INDEX(LedgerMapping[[#All],[Area]],MATCH(Transactions[[#This Row],[Sub Ledger]],LedgerMapping[[#All],[Sub Ledger]],0))</f>
        <v>Income Statement</v>
      </c>
    </row>
    <row r="12620" spans="1:5" x14ac:dyDescent="0.55000000000000004">
      <c r="A12620">
        <v>8</v>
      </c>
      <c r="B12620">
        <v>62000</v>
      </c>
      <c r="C12620" s="6">
        <v>43862</v>
      </c>
      <c r="D12620">
        <v>-4704.2</v>
      </c>
      <c r="E12620" t="str">
        <f>INDEX(LedgerMapping[[#All],[Area]],MATCH(Transactions[[#This Row],[Sub Ledger]],LedgerMapping[[#All],[Sub Ledger]],0))</f>
        <v>Income Statement</v>
      </c>
    </row>
    <row r="12621" spans="1:5" x14ac:dyDescent="0.55000000000000004">
      <c r="A12621">
        <v>8</v>
      </c>
      <c r="B12621">
        <v>62000</v>
      </c>
      <c r="C12621" s="6">
        <v>43891</v>
      </c>
      <c r="D12621">
        <v>-7605.77</v>
      </c>
      <c r="E12621" t="str">
        <f>INDEX(LedgerMapping[[#All],[Area]],MATCH(Transactions[[#This Row],[Sub Ledger]],LedgerMapping[[#All],[Sub Ledger]],0))</f>
        <v>Income Statement</v>
      </c>
    </row>
    <row r="12622" spans="1:5" x14ac:dyDescent="0.55000000000000004">
      <c r="A12622">
        <v>8</v>
      </c>
      <c r="B12622">
        <v>62000</v>
      </c>
      <c r="C12622" s="6">
        <v>43922</v>
      </c>
      <c r="D12622">
        <v>-4229.95</v>
      </c>
      <c r="E12622" t="str">
        <f>INDEX(LedgerMapping[[#All],[Area]],MATCH(Transactions[[#This Row],[Sub Ledger]],LedgerMapping[[#All],[Sub Ledger]],0))</f>
        <v>Income Statement</v>
      </c>
    </row>
    <row r="12623" spans="1:5" x14ac:dyDescent="0.55000000000000004">
      <c r="A12623">
        <v>8</v>
      </c>
      <c r="B12623">
        <v>62000</v>
      </c>
      <c r="C12623" s="6">
        <v>43952</v>
      </c>
      <c r="D12623">
        <v>-4434.5</v>
      </c>
      <c r="E12623" t="str">
        <f>INDEX(LedgerMapping[[#All],[Area]],MATCH(Transactions[[#This Row],[Sub Ledger]],LedgerMapping[[#All],[Sub Ledger]],0))</f>
        <v>Income Statement</v>
      </c>
    </row>
    <row r="12624" spans="1:5" x14ac:dyDescent="0.55000000000000004">
      <c r="A12624">
        <v>8</v>
      </c>
      <c r="B12624">
        <v>62000</v>
      </c>
      <c r="C12624" s="6">
        <v>43983</v>
      </c>
      <c r="D12624">
        <v>-8345.18</v>
      </c>
      <c r="E12624" t="str">
        <f>INDEX(LedgerMapping[[#All],[Area]],MATCH(Transactions[[#This Row],[Sub Ledger]],LedgerMapping[[#All],[Sub Ledger]],0))</f>
        <v>Income Statement</v>
      </c>
    </row>
    <row r="12625" spans="1:5" x14ac:dyDescent="0.55000000000000004">
      <c r="A12625">
        <v>8</v>
      </c>
      <c r="B12625">
        <v>62000</v>
      </c>
      <c r="C12625" s="6">
        <v>44013</v>
      </c>
      <c r="D12625">
        <v>-7810.32</v>
      </c>
      <c r="E12625" t="str">
        <f>INDEX(LedgerMapping[[#All],[Area]],MATCH(Transactions[[#This Row],[Sub Ledger]],LedgerMapping[[#All],[Sub Ledger]],0))</f>
        <v>Income Statement</v>
      </c>
    </row>
    <row r="12626" spans="1:5" x14ac:dyDescent="0.55000000000000004">
      <c r="A12626">
        <v>8</v>
      </c>
      <c r="B12626">
        <v>62000</v>
      </c>
      <c r="C12626" s="6">
        <v>44044</v>
      </c>
      <c r="D12626">
        <v>-8836.09</v>
      </c>
      <c r="E12626" t="str">
        <f>INDEX(LedgerMapping[[#All],[Area]],MATCH(Transactions[[#This Row],[Sub Ledger]],LedgerMapping[[#All],[Sub Ledger]],0))</f>
        <v>Income Statement</v>
      </c>
    </row>
    <row r="12627" spans="1:5" x14ac:dyDescent="0.55000000000000004">
      <c r="A12627">
        <v>8</v>
      </c>
      <c r="B12627">
        <v>62000</v>
      </c>
      <c r="C12627" s="6">
        <v>44075</v>
      </c>
      <c r="D12627">
        <v>-6025.44</v>
      </c>
      <c r="E12627" t="str">
        <f>INDEX(LedgerMapping[[#All],[Area]],MATCH(Transactions[[#This Row],[Sub Ledger]],LedgerMapping[[#All],[Sub Ledger]],0))</f>
        <v>Income Statement</v>
      </c>
    </row>
    <row r="12628" spans="1:5" x14ac:dyDescent="0.55000000000000004">
      <c r="A12628">
        <v>8</v>
      </c>
      <c r="B12628">
        <v>62000</v>
      </c>
      <c r="C12628" s="6">
        <v>44105</v>
      </c>
      <c r="D12628">
        <v>-4819.3500000000004</v>
      </c>
      <c r="E12628" t="str">
        <f>INDEX(LedgerMapping[[#All],[Area]],MATCH(Transactions[[#This Row],[Sub Ledger]],LedgerMapping[[#All],[Sub Ledger]],0))</f>
        <v>Income Statement</v>
      </c>
    </row>
    <row r="12629" spans="1:5" x14ac:dyDescent="0.55000000000000004">
      <c r="A12629">
        <v>8</v>
      </c>
      <c r="B12629">
        <v>62000</v>
      </c>
      <c r="C12629" s="6">
        <v>44136</v>
      </c>
      <c r="D12629">
        <v>-8133.05</v>
      </c>
      <c r="E12629" t="str">
        <f>INDEX(LedgerMapping[[#All],[Area]],MATCH(Transactions[[#This Row],[Sub Ledger]],LedgerMapping[[#All],[Sub Ledger]],0))</f>
        <v>Income Statement</v>
      </c>
    </row>
    <row r="12630" spans="1:5" x14ac:dyDescent="0.55000000000000004">
      <c r="A12630">
        <v>8</v>
      </c>
      <c r="B12630">
        <v>62000</v>
      </c>
      <c r="C12630" s="6">
        <v>44166</v>
      </c>
      <c r="D12630">
        <v>-4960.26</v>
      </c>
      <c r="E12630" t="str">
        <f>INDEX(LedgerMapping[[#All],[Area]],MATCH(Transactions[[#This Row],[Sub Ledger]],LedgerMapping[[#All],[Sub Ledger]],0))</f>
        <v>Income Statement</v>
      </c>
    </row>
    <row r="12631" spans="1:5" x14ac:dyDescent="0.55000000000000004">
      <c r="A12631">
        <v>8</v>
      </c>
      <c r="B12631">
        <v>62000</v>
      </c>
      <c r="C12631" s="6">
        <v>44197</v>
      </c>
      <c r="D12631">
        <v>-7575.46</v>
      </c>
      <c r="E12631" t="str">
        <f>INDEX(LedgerMapping[[#All],[Area]],MATCH(Transactions[[#This Row],[Sub Ledger]],LedgerMapping[[#All],[Sub Ledger]],0))</f>
        <v>Income Statement</v>
      </c>
    </row>
    <row r="12632" spans="1:5" x14ac:dyDescent="0.55000000000000004">
      <c r="A12632">
        <v>8</v>
      </c>
      <c r="B12632">
        <v>62000</v>
      </c>
      <c r="C12632" s="6">
        <v>44228</v>
      </c>
      <c r="D12632">
        <v>-8651.24</v>
      </c>
      <c r="E12632" t="str">
        <f>INDEX(LedgerMapping[[#All],[Area]],MATCH(Transactions[[#This Row],[Sub Ledger]],LedgerMapping[[#All],[Sub Ledger]],0))</f>
        <v>Income Statement</v>
      </c>
    </row>
    <row r="12633" spans="1:5" x14ac:dyDescent="0.55000000000000004">
      <c r="A12633">
        <v>8</v>
      </c>
      <c r="B12633">
        <v>62000</v>
      </c>
      <c r="C12633" s="6">
        <v>44256</v>
      </c>
      <c r="D12633">
        <v>-5042.08</v>
      </c>
      <c r="E12633" t="str">
        <f>INDEX(LedgerMapping[[#All],[Area]],MATCH(Transactions[[#This Row],[Sub Ledger]],LedgerMapping[[#All],[Sub Ledger]],0))</f>
        <v>Income Statement</v>
      </c>
    </row>
    <row r="12634" spans="1:5" x14ac:dyDescent="0.55000000000000004">
      <c r="A12634">
        <v>8</v>
      </c>
      <c r="B12634">
        <v>62000</v>
      </c>
      <c r="C12634" s="6">
        <v>44287</v>
      </c>
      <c r="D12634">
        <v>-8033.05</v>
      </c>
      <c r="E12634" t="str">
        <f>INDEX(LedgerMapping[[#All],[Area]],MATCH(Transactions[[#This Row],[Sub Ledger]],LedgerMapping[[#All],[Sub Ledger]],0))</f>
        <v>Income Statement</v>
      </c>
    </row>
    <row r="12635" spans="1:5" x14ac:dyDescent="0.55000000000000004">
      <c r="A12635">
        <v>8</v>
      </c>
      <c r="B12635">
        <v>62000</v>
      </c>
      <c r="C12635" s="6">
        <v>44317</v>
      </c>
      <c r="D12635">
        <v>-10942.19</v>
      </c>
      <c r="E12635" t="str">
        <f>INDEX(LedgerMapping[[#All],[Area]],MATCH(Transactions[[#This Row],[Sub Ledger]],LedgerMapping[[#All],[Sub Ledger]],0))</f>
        <v>Income Statement</v>
      </c>
    </row>
    <row r="12636" spans="1:5" x14ac:dyDescent="0.55000000000000004">
      <c r="A12636">
        <v>8</v>
      </c>
      <c r="B12636">
        <v>62000</v>
      </c>
      <c r="C12636" s="6">
        <v>44348</v>
      </c>
      <c r="D12636">
        <v>-8249.7199999999993</v>
      </c>
      <c r="E12636" t="str">
        <f>INDEX(LedgerMapping[[#All],[Area]],MATCH(Transactions[[#This Row],[Sub Ledger]],LedgerMapping[[#All],[Sub Ledger]],0))</f>
        <v>Income Statement</v>
      </c>
    </row>
    <row r="12637" spans="1:5" x14ac:dyDescent="0.55000000000000004">
      <c r="A12637">
        <v>8</v>
      </c>
      <c r="B12637">
        <v>62000</v>
      </c>
      <c r="C12637" s="6">
        <v>44378</v>
      </c>
      <c r="D12637">
        <v>-7289.1</v>
      </c>
      <c r="E12637" t="str">
        <f>INDEX(LedgerMapping[[#All],[Area]],MATCH(Transactions[[#This Row],[Sub Ledger]],LedgerMapping[[#All],[Sub Ledger]],0))</f>
        <v>Income Statement</v>
      </c>
    </row>
    <row r="12638" spans="1:5" x14ac:dyDescent="0.55000000000000004">
      <c r="A12638">
        <v>8</v>
      </c>
      <c r="B12638">
        <v>62000</v>
      </c>
      <c r="C12638" s="6">
        <v>44409</v>
      </c>
      <c r="D12638">
        <v>-4276.92</v>
      </c>
      <c r="E12638" t="str">
        <f>INDEX(LedgerMapping[[#All],[Area]],MATCH(Transactions[[#This Row],[Sub Ledger]],LedgerMapping[[#All],[Sub Ledger]],0))</f>
        <v>Income Statement</v>
      </c>
    </row>
    <row r="12639" spans="1:5" x14ac:dyDescent="0.55000000000000004">
      <c r="A12639">
        <v>8</v>
      </c>
      <c r="B12639">
        <v>62000</v>
      </c>
      <c r="C12639" s="6">
        <v>44440</v>
      </c>
      <c r="D12639">
        <v>-7661.83</v>
      </c>
      <c r="E12639" t="str">
        <f>INDEX(LedgerMapping[[#All],[Area]],MATCH(Transactions[[#This Row],[Sub Ledger]],LedgerMapping[[#All],[Sub Ledger]],0))</f>
        <v>Income Statement</v>
      </c>
    </row>
    <row r="12640" spans="1:5" x14ac:dyDescent="0.55000000000000004">
      <c r="A12640">
        <v>8</v>
      </c>
      <c r="B12640">
        <v>62000</v>
      </c>
      <c r="C12640" s="6">
        <v>44470</v>
      </c>
      <c r="D12640">
        <v>-9281.56</v>
      </c>
      <c r="E12640" t="str">
        <f>INDEX(LedgerMapping[[#All],[Area]],MATCH(Transactions[[#This Row],[Sub Ledger]],LedgerMapping[[#All],[Sub Ledger]],0))</f>
        <v>Income Statement</v>
      </c>
    </row>
    <row r="12641" spans="1:5" x14ac:dyDescent="0.55000000000000004">
      <c r="A12641">
        <v>8</v>
      </c>
      <c r="B12641">
        <v>62000</v>
      </c>
      <c r="C12641" s="6">
        <v>44501</v>
      </c>
      <c r="D12641">
        <v>-5767.86</v>
      </c>
      <c r="E12641" t="str">
        <f>INDEX(LedgerMapping[[#All],[Area]],MATCH(Transactions[[#This Row],[Sub Ledger]],LedgerMapping[[#All],[Sub Ledger]],0))</f>
        <v>Income Statement</v>
      </c>
    </row>
    <row r="12642" spans="1:5" x14ac:dyDescent="0.55000000000000004">
      <c r="A12642">
        <v>8</v>
      </c>
      <c r="B12642">
        <v>62000</v>
      </c>
      <c r="C12642" s="6">
        <v>44531</v>
      </c>
      <c r="D12642">
        <v>-6183.01</v>
      </c>
      <c r="E12642" t="str">
        <f>INDEX(LedgerMapping[[#All],[Area]],MATCH(Transactions[[#This Row],[Sub Ledger]],LedgerMapping[[#All],[Sub Ledger]],0))</f>
        <v>Income Statement</v>
      </c>
    </row>
    <row r="12643" spans="1:5" x14ac:dyDescent="0.55000000000000004">
      <c r="A12643">
        <v>8</v>
      </c>
      <c r="B12643">
        <v>62000</v>
      </c>
      <c r="C12643" s="6">
        <v>43466</v>
      </c>
      <c r="D12643">
        <v>-1249.5899999999999</v>
      </c>
      <c r="E12643" t="str">
        <f>INDEX(LedgerMapping[[#All],[Area]],MATCH(Transactions[[#This Row],[Sub Ledger]],LedgerMapping[[#All],[Sub Ledger]],0))</f>
        <v>Income Statement</v>
      </c>
    </row>
    <row r="12644" spans="1:5" x14ac:dyDescent="0.55000000000000004">
      <c r="A12644">
        <v>8</v>
      </c>
      <c r="B12644">
        <v>62000</v>
      </c>
      <c r="C12644" s="6">
        <v>43497</v>
      </c>
      <c r="D12644">
        <v>-2051.12</v>
      </c>
      <c r="E12644" t="str">
        <f>INDEX(LedgerMapping[[#All],[Area]],MATCH(Transactions[[#This Row],[Sub Ledger]],LedgerMapping[[#All],[Sub Ledger]],0))</f>
        <v>Income Statement</v>
      </c>
    </row>
    <row r="12645" spans="1:5" x14ac:dyDescent="0.55000000000000004">
      <c r="A12645">
        <v>8</v>
      </c>
      <c r="B12645">
        <v>62000</v>
      </c>
      <c r="C12645" s="6">
        <v>43525</v>
      </c>
      <c r="D12645">
        <v>-1542.02</v>
      </c>
      <c r="E12645" t="str">
        <f>INDEX(LedgerMapping[[#All],[Area]],MATCH(Transactions[[#This Row],[Sub Ledger]],LedgerMapping[[#All],[Sub Ledger]],0))</f>
        <v>Income Statement</v>
      </c>
    </row>
    <row r="12646" spans="1:5" x14ac:dyDescent="0.55000000000000004">
      <c r="A12646">
        <v>8</v>
      </c>
      <c r="B12646">
        <v>62000</v>
      </c>
      <c r="C12646" s="6">
        <v>43556</v>
      </c>
      <c r="D12646">
        <v>-2546.58</v>
      </c>
      <c r="E12646" t="str">
        <f>INDEX(LedgerMapping[[#All],[Area]],MATCH(Transactions[[#This Row],[Sub Ledger]],LedgerMapping[[#All],[Sub Ledger]],0))</f>
        <v>Income Statement</v>
      </c>
    </row>
    <row r="12647" spans="1:5" x14ac:dyDescent="0.55000000000000004">
      <c r="A12647">
        <v>8</v>
      </c>
      <c r="B12647">
        <v>62000</v>
      </c>
      <c r="C12647" s="6">
        <v>43586</v>
      </c>
      <c r="D12647">
        <v>-1501.11</v>
      </c>
      <c r="E12647" t="str">
        <f>INDEX(LedgerMapping[[#All],[Area]],MATCH(Transactions[[#This Row],[Sub Ledger]],LedgerMapping[[#All],[Sub Ledger]],0))</f>
        <v>Income Statement</v>
      </c>
    </row>
    <row r="12648" spans="1:5" x14ac:dyDescent="0.55000000000000004">
      <c r="A12648">
        <v>8</v>
      </c>
      <c r="B12648">
        <v>62000</v>
      </c>
      <c r="C12648" s="6">
        <v>43617</v>
      </c>
      <c r="D12648">
        <v>-1528.38</v>
      </c>
      <c r="E12648" t="str">
        <f>INDEX(LedgerMapping[[#All],[Area]],MATCH(Transactions[[#This Row],[Sub Ledger]],LedgerMapping[[#All],[Sub Ledger]],0))</f>
        <v>Income Statement</v>
      </c>
    </row>
    <row r="12649" spans="1:5" x14ac:dyDescent="0.55000000000000004">
      <c r="A12649">
        <v>8</v>
      </c>
      <c r="B12649">
        <v>62000</v>
      </c>
      <c r="C12649" s="6">
        <v>43647</v>
      </c>
      <c r="D12649">
        <v>-1484.44</v>
      </c>
      <c r="E12649" t="str">
        <f>INDEX(LedgerMapping[[#All],[Area]],MATCH(Transactions[[#This Row],[Sub Ledger]],LedgerMapping[[#All],[Sub Ledger]],0))</f>
        <v>Income Statement</v>
      </c>
    </row>
    <row r="12650" spans="1:5" x14ac:dyDescent="0.55000000000000004">
      <c r="A12650">
        <v>8</v>
      </c>
      <c r="B12650">
        <v>62000</v>
      </c>
      <c r="C12650" s="6">
        <v>43678</v>
      </c>
      <c r="D12650">
        <v>-1542.02</v>
      </c>
      <c r="E12650" t="str">
        <f>INDEX(LedgerMapping[[#All],[Area]],MATCH(Transactions[[#This Row],[Sub Ledger]],LedgerMapping[[#All],[Sub Ledger]],0))</f>
        <v>Income Statement</v>
      </c>
    </row>
    <row r="12651" spans="1:5" x14ac:dyDescent="0.55000000000000004">
      <c r="A12651">
        <v>8</v>
      </c>
      <c r="B12651">
        <v>62000</v>
      </c>
      <c r="C12651" s="6">
        <v>43709</v>
      </c>
      <c r="D12651">
        <v>-2185.9699999999998</v>
      </c>
      <c r="E12651" t="str">
        <f>INDEX(LedgerMapping[[#All],[Area]],MATCH(Transactions[[#This Row],[Sub Ledger]],LedgerMapping[[#All],[Sub Ledger]],0))</f>
        <v>Income Statement</v>
      </c>
    </row>
    <row r="12652" spans="1:5" x14ac:dyDescent="0.55000000000000004">
      <c r="A12652">
        <v>8</v>
      </c>
      <c r="B12652">
        <v>62000</v>
      </c>
      <c r="C12652" s="6">
        <v>43739</v>
      </c>
      <c r="D12652">
        <v>-1631.41</v>
      </c>
      <c r="E12652" t="str">
        <f>INDEX(LedgerMapping[[#All],[Area]],MATCH(Transactions[[#This Row],[Sub Ledger]],LedgerMapping[[#All],[Sub Ledger]],0))</f>
        <v>Income Statement</v>
      </c>
    </row>
    <row r="12653" spans="1:5" x14ac:dyDescent="0.55000000000000004">
      <c r="A12653">
        <v>8</v>
      </c>
      <c r="B12653">
        <v>62000</v>
      </c>
      <c r="C12653" s="6">
        <v>43770</v>
      </c>
      <c r="D12653">
        <v>-1969.3</v>
      </c>
      <c r="E12653" t="str">
        <f>INDEX(LedgerMapping[[#All],[Area]],MATCH(Transactions[[#This Row],[Sub Ledger]],LedgerMapping[[#All],[Sub Ledger]],0))</f>
        <v>Income Statement</v>
      </c>
    </row>
    <row r="12654" spans="1:5" x14ac:dyDescent="0.55000000000000004">
      <c r="A12654">
        <v>8</v>
      </c>
      <c r="B12654">
        <v>62000</v>
      </c>
      <c r="C12654" s="6">
        <v>43800</v>
      </c>
      <c r="D12654">
        <v>-1922.33</v>
      </c>
      <c r="E12654" t="str">
        <f>INDEX(LedgerMapping[[#All],[Area]],MATCH(Transactions[[#This Row],[Sub Ledger]],LedgerMapping[[#All],[Sub Ledger]],0))</f>
        <v>Income Statement</v>
      </c>
    </row>
    <row r="12655" spans="1:5" x14ac:dyDescent="0.55000000000000004">
      <c r="A12655">
        <v>8</v>
      </c>
      <c r="B12655">
        <v>62000</v>
      </c>
      <c r="C12655" s="6">
        <v>43831</v>
      </c>
      <c r="D12655">
        <v>-3384.48</v>
      </c>
      <c r="E12655" t="str">
        <f>INDEX(LedgerMapping[[#All],[Area]],MATCH(Transactions[[#This Row],[Sub Ledger]],LedgerMapping[[#All],[Sub Ledger]],0))</f>
        <v>Income Statement</v>
      </c>
    </row>
    <row r="12656" spans="1:5" x14ac:dyDescent="0.55000000000000004">
      <c r="A12656">
        <v>8</v>
      </c>
      <c r="B12656">
        <v>62000</v>
      </c>
      <c r="C12656" s="6">
        <v>43862</v>
      </c>
      <c r="D12656">
        <v>-2629.92</v>
      </c>
      <c r="E12656" t="str">
        <f>INDEX(LedgerMapping[[#All],[Area]],MATCH(Transactions[[#This Row],[Sub Ledger]],LedgerMapping[[#All],[Sub Ledger]],0))</f>
        <v>Income Statement</v>
      </c>
    </row>
    <row r="12657" spans="1:5" x14ac:dyDescent="0.55000000000000004">
      <c r="A12657">
        <v>8</v>
      </c>
      <c r="B12657">
        <v>62000</v>
      </c>
      <c r="C12657" s="6">
        <v>43891</v>
      </c>
      <c r="D12657">
        <v>-4323.8900000000003</v>
      </c>
      <c r="E12657" t="str">
        <f>INDEX(LedgerMapping[[#All],[Area]],MATCH(Transactions[[#This Row],[Sub Ledger]],LedgerMapping[[#All],[Sub Ledger]],0))</f>
        <v>Income Statement</v>
      </c>
    </row>
    <row r="12658" spans="1:5" x14ac:dyDescent="0.55000000000000004">
      <c r="A12658">
        <v>8</v>
      </c>
      <c r="B12658">
        <v>62000</v>
      </c>
      <c r="C12658" s="6">
        <v>43922</v>
      </c>
      <c r="D12658">
        <v>-2369.31</v>
      </c>
      <c r="E12658" t="str">
        <f>INDEX(LedgerMapping[[#All],[Area]],MATCH(Transactions[[#This Row],[Sub Ledger]],LedgerMapping[[#All],[Sub Ledger]],0))</f>
        <v>Income Statement</v>
      </c>
    </row>
    <row r="12659" spans="1:5" x14ac:dyDescent="0.55000000000000004">
      <c r="A12659">
        <v>8</v>
      </c>
      <c r="B12659">
        <v>62000</v>
      </c>
      <c r="C12659" s="6">
        <v>43952</v>
      </c>
      <c r="D12659">
        <v>-3514.78</v>
      </c>
      <c r="E12659" t="str">
        <f>INDEX(LedgerMapping[[#All],[Area]],MATCH(Transactions[[#This Row],[Sub Ledger]],LedgerMapping[[#All],[Sub Ledger]],0))</f>
        <v>Income Statement</v>
      </c>
    </row>
    <row r="12660" spans="1:5" x14ac:dyDescent="0.55000000000000004">
      <c r="A12660">
        <v>8</v>
      </c>
      <c r="B12660">
        <v>62000</v>
      </c>
      <c r="C12660" s="6">
        <v>43983</v>
      </c>
      <c r="D12660">
        <v>-4908.75</v>
      </c>
      <c r="E12660" t="str">
        <f>INDEX(LedgerMapping[[#All],[Area]],MATCH(Transactions[[#This Row],[Sub Ledger]],LedgerMapping[[#All],[Sub Ledger]],0))</f>
        <v>Income Statement</v>
      </c>
    </row>
    <row r="12661" spans="1:5" x14ac:dyDescent="0.55000000000000004">
      <c r="A12661">
        <v>8</v>
      </c>
      <c r="B12661">
        <v>62000</v>
      </c>
      <c r="C12661" s="6">
        <v>44013</v>
      </c>
      <c r="D12661">
        <v>-5120.87</v>
      </c>
      <c r="E12661" t="str">
        <f>INDEX(LedgerMapping[[#All],[Area]],MATCH(Transactions[[#This Row],[Sub Ledger]],LedgerMapping[[#All],[Sub Ledger]],0))</f>
        <v>Income Statement</v>
      </c>
    </row>
    <row r="12662" spans="1:5" x14ac:dyDescent="0.55000000000000004">
      <c r="A12662">
        <v>8</v>
      </c>
      <c r="B12662">
        <v>62000</v>
      </c>
      <c r="C12662" s="6">
        <v>44044</v>
      </c>
      <c r="D12662">
        <v>-3831.46</v>
      </c>
      <c r="E12662" t="str">
        <f>INDEX(LedgerMapping[[#All],[Area]],MATCH(Transactions[[#This Row],[Sub Ledger]],LedgerMapping[[#All],[Sub Ledger]],0))</f>
        <v>Income Statement</v>
      </c>
    </row>
    <row r="12663" spans="1:5" x14ac:dyDescent="0.55000000000000004">
      <c r="A12663">
        <v>8</v>
      </c>
      <c r="B12663">
        <v>62000</v>
      </c>
      <c r="C12663" s="6">
        <v>44075</v>
      </c>
      <c r="D12663">
        <v>-3766.3</v>
      </c>
      <c r="E12663" t="str">
        <f>INDEX(LedgerMapping[[#All],[Area]],MATCH(Transactions[[#This Row],[Sub Ledger]],LedgerMapping[[#All],[Sub Ledger]],0))</f>
        <v>Income Statement</v>
      </c>
    </row>
    <row r="12664" spans="1:5" x14ac:dyDescent="0.55000000000000004">
      <c r="A12664">
        <v>8</v>
      </c>
      <c r="B12664">
        <v>62000</v>
      </c>
      <c r="C12664" s="6">
        <v>44105</v>
      </c>
      <c r="D12664">
        <v>-3381.45</v>
      </c>
      <c r="E12664" t="str">
        <f>INDEX(LedgerMapping[[#All],[Area]],MATCH(Transactions[[#This Row],[Sub Ledger]],LedgerMapping[[#All],[Sub Ledger]],0))</f>
        <v>Income Statement</v>
      </c>
    </row>
    <row r="12665" spans="1:5" x14ac:dyDescent="0.55000000000000004">
      <c r="A12665">
        <v>8</v>
      </c>
      <c r="B12665">
        <v>62000</v>
      </c>
      <c r="C12665" s="6">
        <v>44136</v>
      </c>
      <c r="D12665">
        <v>-4742.08</v>
      </c>
      <c r="E12665" t="str">
        <f>INDEX(LedgerMapping[[#All],[Area]],MATCH(Transactions[[#This Row],[Sub Ledger]],LedgerMapping[[#All],[Sub Ledger]],0))</f>
        <v>Income Statement</v>
      </c>
    </row>
    <row r="12666" spans="1:5" x14ac:dyDescent="0.55000000000000004">
      <c r="A12666">
        <v>8</v>
      </c>
      <c r="B12666">
        <v>62000</v>
      </c>
      <c r="C12666" s="6">
        <v>44166</v>
      </c>
      <c r="D12666">
        <v>-3319.32</v>
      </c>
      <c r="E12666" t="str">
        <f>INDEX(LedgerMapping[[#All],[Area]],MATCH(Transactions[[#This Row],[Sub Ledger]],LedgerMapping[[#All],[Sub Ledger]],0))</f>
        <v>Income Statement</v>
      </c>
    </row>
    <row r="12667" spans="1:5" x14ac:dyDescent="0.55000000000000004">
      <c r="A12667">
        <v>8</v>
      </c>
      <c r="B12667">
        <v>62000</v>
      </c>
      <c r="C12667" s="6">
        <v>44197</v>
      </c>
      <c r="D12667">
        <v>-4178.43</v>
      </c>
      <c r="E12667" t="str">
        <f>INDEX(LedgerMapping[[#All],[Area]],MATCH(Transactions[[#This Row],[Sub Ledger]],LedgerMapping[[#All],[Sub Ledger]],0))</f>
        <v>Income Statement</v>
      </c>
    </row>
    <row r="12668" spans="1:5" x14ac:dyDescent="0.55000000000000004">
      <c r="A12668">
        <v>8</v>
      </c>
      <c r="B12668">
        <v>62000</v>
      </c>
      <c r="C12668" s="6">
        <v>44228</v>
      </c>
      <c r="D12668">
        <v>-3432.96</v>
      </c>
      <c r="E12668" t="str">
        <f>INDEX(LedgerMapping[[#All],[Area]],MATCH(Transactions[[#This Row],[Sub Ledger]],LedgerMapping[[#All],[Sub Ledger]],0))</f>
        <v>Income Statement</v>
      </c>
    </row>
    <row r="12669" spans="1:5" x14ac:dyDescent="0.55000000000000004">
      <c r="A12669">
        <v>8</v>
      </c>
      <c r="B12669">
        <v>62000</v>
      </c>
      <c r="C12669" s="6">
        <v>44256</v>
      </c>
      <c r="D12669">
        <v>-4125.3999999999996</v>
      </c>
      <c r="E12669" t="str">
        <f>INDEX(LedgerMapping[[#All],[Area]],MATCH(Transactions[[#This Row],[Sub Ledger]],LedgerMapping[[#All],[Sub Ledger]],0))</f>
        <v>Income Statement</v>
      </c>
    </row>
    <row r="12670" spans="1:5" x14ac:dyDescent="0.55000000000000004">
      <c r="A12670">
        <v>8</v>
      </c>
      <c r="B12670">
        <v>62000</v>
      </c>
      <c r="C12670" s="6">
        <v>44287</v>
      </c>
      <c r="D12670">
        <v>-2823.86</v>
      </c>
      <c r="E12670" t="str">
        <f>INDEX(LedgerMapping[[#All],[Area]],MATCH(Transactions[[#This Row],[Sub Ledger]],LedgerMapping[[#All],[Sub Ledger]],0))</f>
        <v>Income Statement</v>
      </c>
    </row>
    <row r="12671" spans="1:5" x14ac:dyDescent="0.55000000000000004">
      <c r="A12671">
        <v>8</v>
      </c>
      <c r="B12671">
        <v>62000</v>
      </c>
      <c r="C12671" s="6">
        <v>44317</v>
      </c>
      <c r="D12671">
        <v>-2498.1</v>
      </c>
      <c r="E12671" t="str">
        <f>INDEX(LedgerMapping[[#All],[Area]],MATCH(Transactions[[#This Row],[Sub Ledger]],LedgerMapping[[#All],[Sub Ledger]],0))</f>
        <v>Income Statement</v>
      </c>
    </row>
    <row r="12672" spans="1:5" x14ac:dyDescent="0.55000000000000004">
      <c r="A12672">
        <v>8</v>
      </c>
      <c r="B12672">
        <v>62000</v>
      </c>
      <c r="C12672" s="6">
        <v>44348</v>
      </c>
      <c r="D12672">
        <v>-2913.26</v>
      </c>
      <c r="E12672" t="str">
        <f>INDEX(LedgerMapping[[#All],[Area]],MATCH(Transactions[[#This Row],[Sub Ledger]],LedgerMapping[[#All],[Sub Ledger]],0))</f>
        <v>Income Statement</v>
      </c>
    </row>
    <row r="12673" spans="1:5" x14ac:dyDescent="0.55000000000000004">
      <c r="A12673">
        <v>8</v>
      </c>
      <c r="B12673">
        <v>62000</v>
      </c>
      <c r="C12673" s="6">
        <v>44378</v>
      </c>
      <c r="D12673">
        <v>-3123.87</v>
      </c>
      <c r="E12673" t="str">
        <f>INDEX(LedgerMapping[[#All],[Area]],MATCH(Transactions[[#This Row],[Sub Ledger]],LedgerMapping[[#All],[Sub Ledger]],0))</f>
        <v>Income Statement</v>
      </c>
    </row>
    <row r="12674" spans="1:5" x14ac:dyDescent="0.55000000000000004">
      <c r="A12674">
        <v>8</v>
      </c>
      <c r="B12674">
        <v>62000</v>
      </c>
      <c r="C12674" s="6">
        <v>44409</v>
      </c>
      <c r="D12674">
        <v>-4531.47</v>
      </c>
      <c r="E12674" t="str">
        <f>INDEX(LedgerMapping[[#All],[Area]],MATCH(Transactions[[#This Row],[Sub Ledger]],LedgerMapping[[#All],[Sub Ledger]],0))</f>
        <v>Income Statement</v>
      </c>
    </row>
    <row r="12675" spans="1:5" x14ac:dyDescent="0.55000000000000004">
      <c r="A12675">
        <v>8</v>
      </c>
      <c r="B12675">
        <v>62000</v>
      </c>
      <c r="C12675" s="6">
        <v>44440</v>
      </c>
      <c r="D12675">
        <v>-3154.17</v>
      </c>
      <c r="E12675" t="str">
        <f>INDEX(LedgerMapping[[#All],[Area]],MATCH(Transactions[[#This Row],[Sub Ledger]],LedgerMapping[[#All],[Sub Ledger]],0))</f>
        <v>Income Statement</v>
      </c>
    </row>
    <row r="12676" spans="1:5" x14ac:dyDescent="0.55000000000000004">
      <c r="A12676">
        <v>8</v>
      </c>
      <c r="B12676">
        <v>62000</v>
      </c>
      <c r="C12676" s="6">
        <v>44470</v>
      </c>
      <c r="D12676">
        <v>-4093.58</v>
      </c>
      <c r="E12676" t="str">
        <f>INDEX(LedgerMapping[[#All],[Area]],MATCH(Transactions[[#This Row],[Sub Ledger]],LedgerMapping[[#All],[Sub Ledger]],0))</f>
        <v>Income Statement</v>
      </c>
    </row>
    <row r="12677" spans="1:5" x14ac:dyDescent="0.55000000000000004">
      <c r="A12677">
        <v>8</v>
      </c>
      <c r="B12677">
        <v>62000</v>
      </c>
      <c r="C12677" s="6">
        <v>44501</v>
      </c>
      <c r="D12677">
        <v>-4892.08</v>
      </c>
      <c r="E12677" t="str">
        <f>INDEX(LedgerMapping[[#All],[Area]],MATCH(Transactions[[#This Row],[Sub Ledger]],LedgerMapping[[#All],[Sub Ledger]],0))</f>
        <v>Income Statement</v>
      </c>
    </row>
    <row r="12678" spans="1:5" x14ac:dyDescent="0.55000000000000004">
      <c r="A12678">
        <v>8</v>
      </c>
      <c r="B12678">
        <v>62000</v>
      </c>
      <c r="C12678" s="6">
        <v>44531</v>
      </c>
      <c r="D12678">
        <v>-2823.86</v>
      </c>
      <c r="E12678" t="str">
        <f>INDEX(LedgerMapping[[#All],[Area]],MATCH(Transactions[[#This Row],[Sub Ledger]],LedgerMapping[[#All],[Sub Ledger]],0))</f>
        <v>Income Statement</v>
      </c>
    </row>
    <row r="12679" spans="1:5" x14ac:dyDescent="0.55000000000000004">
      <c r="A12679">
        <v>8</v>
      </c>
      <c r="B12679">
        <v>62000</v>
      </c>
      <c r="C12679" s="6">
        <v>44256</v>
      </c>
      <c r="D12679">
        <v>-2038.896</v>
      </c>
      <c r="E12679" t="str">
        <f>INDEX(LedgerMapping[[#All],[Area]],MATCH(Transactions[[#This Row],[Sub Ledger]],LedgerMapping[[#All],[Sub Ledger]],0))</f>
        <v>Income Statement</v>
      </c>
    </row>
    <row r="12680" spans="1:5" x14ac:dyDescent="0.55000000000000004">
      <c r="A12680">
        <v>8</v>
      </c>
      <c r="B12680">
        <v>62000</v>
      </c>
      <c r="C12680" s="6">
        <v>44256</v>
      </c>
      <c r="D12680">
        <v>-8910.7772000000004</v>
      </c>
      <c r="E12680" t="str">
        <f>INDEX(LedgerMapping[[#All],[Area]],MATCH(Transactions[[#This Row],[Sub Ledger]],LedgerMapping[[#All],[Sub Ledger]],0))</f>
        <v>Income Statement</v>
      </c>
    </row>
    <row r="12681" spans="1:5" x14ac:dyDescent="0.55000000000000004">
      <c r="A12681">
        <v>8</v>
      </c>
      <c r="B12681">
        <v>62000</v>
      </c>
      <c r="C12681" s="6">
        <v>44256</v>
      </c>
      <c r="D12681">
        <v>-3535.9488000000001</v>
      </c>
      <c r="E12681" t="str">
        <f>INDEX(LedgerMapping[[#All],[Area]],MATCH(Transactions[[#This Row],[Sub Ledger]],LedgerMapping[[#All],[Sub Ledger]],0))</f>
        <v>Income Statement</v>
      </c>
    </row>
    <row r="12682" spans="1:5" x14ac:dyDescent="0.55000000000000004">
      <c r="A12682">
        <v>8</v>
      </c>
      <c r="B12682">
        <v>61000</v>
      </c>
      <c r="C12682" s="6">
        <v>43466</v>
      </c>
      <c r="D12682">
        <v>-2401.13</v>
      </c>
      <c r="E12682" t="str">
        <f>INDEX(LedgerMapping[[#All],[Area]],MATCH(Transactions[[#This Row],[Sub Ledger]],LedgerMapping[[#All],[Sub Ledger]],0))</f>
        <v>Income Statement</v>
      </c>
    </row>
    <row r="12683" spans="1:5" x14ac:dyDescent="0.55000000000000004">
      <c r="A12683">
        <v>8</v>
      </c>
      <c r="B12683">
        <v>61000</v>
      </c>
      <c r="C12683" s="6">
        <v>43497</v>
      </c>
      <c r="D12683">
        <v>-2160.21</v>
      </c>
      <c r="E12683" t="str">
        <f>INDEX(LedgerMapping[[#All],[Area]],MATCH(Transactions[[#This Row],[Sub Ledger]],LedgerMapping[[#All],[Sub Ledger]],0))</f>
        <v>Income Statement</v>
      </c>
    </row>
    <row r="12684" spans="1:5" x14ac:dyDescent="0.55000000000000004">
      <c r="A12684">
        <v>8</v>
      </c>
      <c r="B12684">
        <v>61000</v>
      </c>
      <c r="C12684" s="6">
        <v>43525</v>
      </c>
      <c r="D12684">
        <v>-2075.36</v>
      </c>
      <c r="E12684" t="str">
        <f>INDEX(LedgerMapping[[#All],[Area]],MATCH(Transactions[[#This Row],[Sub Ledger]],LedgerMapping[[#All],[Sub Ledger]],0))</f>
        <v>Income Statement</v>
      </c>
    </row>
    <row r="12685" spans="1:5" x14ac:dyDescent="0.55000000000000004">
      <c r="A12685">
        <v>8</v>
      </c>
      <c r="B12685">
        <v>61000</v>
      </c>
      <c r="C12685" s="6">
        <v>43556</v>
      </c>
      <c r="D12685">
        <v>-2376.88</v>
      </c>
      <c r="E12685" t="str">
        <f>INDEX(LedgerMapping[[#All],[Area]],MATCH(Transactions[[#This Row],[Sub Ledger]],LedgerMapping[[#All],[Sub Ledger]],0))</f>
        <v>Income Statement</v>
      </c>
    </row>
    <row r="12686" spans="1:5" x14ac:dyDescent="0.55000000000000004">
      <c r="A12686">
        <v>8</v>
      </c>
      <c r="B12686">
        <v>61000</v>
      </c>
      <c r="C12686" s="6">
        <v>43586</v>
      </c>
      <c r="D12686">
        <v>-1901.12</v>
      </c>
      <c r="E12686" t="str">
        <f>INDEX(LedgerMapping[[#All],[Area]],MATCH(Transactions[[#This Row],[Sub Ledger]],LedgerMapping[[#All],[Sub Ledger]],0))</f>
        <v>Income Statement</v>
      </c>
    </row>
    <row r="12687" spans="1:5" x14ac:dyDescent="0.55000000000000004">
      <c r="A12687">
        <v>8</v>
      </c>
      <c r="B12687">
        <v>61000</v>
      </c>
      <c r="C12687" s="6">
        <v>43617</v>
      </c>
      <c r="D12687">
        <v>-2073.85</v>
      </c>
      <c r="E12687" t="str">
        <f>INDEX(LedgerMapping[[#All],[Area]],MATCH(Transactions[[#This Row],[Sub Ledger]],LedgerMapping[[#All],[Sub Ledger]],0))</f>
        <v>Income Statement</v>
      </c>
    </row>
    <row r="12688" spans="1:5" x14ac:dyDescent="0.55000000000000004">
      <c r="A12688">
        <v>8</v>
      </c>
      <c r="B12688">
        <v>61000</v>
      </c>
      <c r="C12688" s="6">
        <v>43647</v>
      </c>
      <c r="D12688">
        <v>-1655.66</v>
      </c>
      <c r="E12688" t="str">
        <f>INDEX(LedgerMapping[[#All],[Area]],MATCH(Transactions[[#This Row],[Sub Ledger]],LedgerMapping[[#All],[Sub Ledger]],0))</f>
        <v>Income Statement</v>
      </c>
    </row>
    <row r="12689" spans="1:5" x14ac:dyDescent="0.55000000000000004">
      <c r="A12689">
        <v>8</v>
      </c>
      <c r="B12689">
        <v>61000</v>
      </c>
      <c r="C12689" s="6">
        <v>43678</v>
      </c>
      <c r="D12689">
        <v>-1585.96</v>
      </c>
      <c r="E12689" t="str">
        <f>INDEX(LedgerMapping[[#All],[Area]],MATCH(Transactions[[#This Row],[Sub Ledger]],LedgerMapping[[#All],[Sub Ledger]],0))</f>
        <v>Income Statement</v>
      </c>
    </row>
    <row r="12690" spans="1:5" x14ac:dyDescent="0.55000000000000004">
      <c r="A12690">
        <v>8</v>
      </c>
      <c r="B12690">
        <v>61000</v>
      </c>
      <c r="C12690" s="6">
        <v>43709</v>
      </c>
      <c r="D12690">
        <v>-3092.05</v>
      </c>
      <c r="E12690" t="str">
        <f>INDEX(LedgerMapping[[#All],[Area]],MATCH(Transactions[[#This Row],[Sub Ledger]],LedgerMapping[[#All],[Sub Ledger]],0))</f>
        <v>Income Statement</v>
      </c>
    </row>
    <row r="12691" spans="1:5" x14ac:dyDescent="0.55000000000000004">
      <c r="A12691">
        <v>8</v>
      </c>
      <c r="B12691">
        <v>61000</v>
      </c>
      <c r="C12691" s="6">
        <v>43739</v>
      </c>
      <c r="D12691">
        <v>-2575.37</v>
      </c>
      <c r="E12691" t="str">
        <f>INDEX(LedgerMapping[[#All],[Area]],MATCH(Transactions[[#This Row],[Sub Ledger]],LedgerMapping[[#All],[Sub Ledger]],0))</f>
        <v>Income Statement</v>
      </c>
    </row>
    <row r="12692" spans="1:5" x14ac:dyDescent="0.55000000000000004">
      <c r="A12692">
        <v>8</v>
      </c>
      <c r="B12692">
        <v>61000</v>
      </c>
      <c r="C12692" s="6">
        <v>43770</v>
      </c>
      <c r="D12692">
        <v>-3398.11</v>
      </c>
      <c r="E12692" t="str">
        <f>INDEX(LedgerMapping[[#All],[Area]],MATCH(Transactions[[#This Row],[Sub Ledger]],LedgerMapping[[#All],[Sub Ledger]],0))</f>
        <v>Income Statement</v>
      </c>
    </row>
    <row r="12693" spans="1:5" x14ac:dyDescent="0.55000000000000004">
      <c r="A12693">
        <v>8</v>
      </c>
      <c r="B12693">
        <v>61000</v>
      </c>
      <c r="C12693" s="6">
        <v>43800</v>
      </c>
      <c r="D12693">
        <v>-3855.7</v>
      </c>
      <c r="E12693" t="str">
        <f>INDEX(LedgerMapping[[#All],[Area]],MATCH(Transactions[[#This Row],[Sub Ledger]],LedgerMapping[[#All],[Sub Ledger]],0))</f>
        <v>Income Statement</v>
      </c>
    </row>
    <row r="12694" spans="1:5" x14ac:dyDescent="0.55000000000000004">
      <c r="A12694">
        <v>8</v>
      </c>
      <c r="B12694">
        <v>61000</v>
      </c>
      <c r="C12694" s="6">
        <v>43831</v>
      </c>
      <c r="D12694">
        <v>-3831.46</v>
      </c>
      <c r="E12694" t="str">
        <f>INDEX(LedgerMapping[[#All],[Area]],MATCH(Transactions[[#This Row],[Sub Ledger]],LedgerMapping[[#All],[Sub Ledger]],0))</f>
        <v>Income Statement</v>
      </c>
    </row>
    <row r="12695" spans="1:5" x14ac:dyDescent="0.55000000000000004">
      <c r="A12695">
        <v>8</v>
      </c>
      <c r="B12695">
        <v>61000</v>
      </c>
      <c r="C12695" s="6">
        <v>43862</v>
      </c>
      <c r="D12695">
        <v>-4881.4799999999996</v>
      </c>
      <c r="E12695" t="str">
        <f>INDEX(LedgerMapping[[#All],[Area]],MATCH(Transactions[[#This Row],[Sub Ledger]],LedgerMapping[[#All],[Sub Ledger]],0))</f>
        <v>Income Statement</v>
      </c>
    </row>
    <row r="12696" spans="1:5" x14ac:dyDescent="0.55000000000000004">
      <c r="A12696">
        <v>8</v>
      </c>
      <c r="B12696">
        <v>61000</v>
      </c>
      <c r="C12696" s="6">
        <v>43891</v>
      </c>
      <c r="D12696">
        <v>-6198.17</v>
      </c>
      <c r="E12696" t="str">
        <f>INDEX(LedgerMapping[[#All],[Area]],MATCH(Transactions[[#This Row],[Sub Ledger]],LedgerMapping[[#All],[Sub Ledger]],0))</f>
        <v>Income Statement</v>
      </c>
    </row>
    <row r="12697" spans="1:5" x14ac:dyDescent="0.55000000000000004">
      <c r="A12697">
        <v>8</v>
      </c>
      <c r="B12697">
        <v>61000</v>
      </c>
      <c r="C12697" s="6">
        <v>43922</v>
      </c>
      <c r="D12697">
        <v>-4928.45</v>
      </c>
      <c r="E12697" t="str">
        <f>INDEX(LedgerMapping[[#All],[Area]],MATCH(Transactions[[#This Row],[Sub Ledger]],LedgerMapping[[#All],[Sub Ledger]],0))</f>
        <v>Income Statement</v>
      </c>
    </row>
    <row r="12698" spans="1:5" x14ac:dyDescent="0.55000000000000004">
      <c r="A12698">
        <v>8</v>
      </c>
      <c r="B12698">
        <v>61000</v>
      </c>
      <c r="C12698" s="6">
        <v>43952</v>
      </c>
      <c r="D12698">
        <v>-6136.04</v>
      </c>
      <c r="E12698" t="str">
        <f>INDEX(LedgerMapping[[#All],[Area]],MATCH(Transactions[[#This Row],[Sub Ledger]],LedgerMapping[[#All],[Sub Ledger]],0))</f>
        <v>Income Statement</v>
      </c>
    </row>
    <row r="12699" spans="1:5" x14ac:dyDescent="0.55000000000000004">
      <c r="A12699">
        <v>8</v>
      </c>
      <c r="B12699">
        <v>61000</v>
      </c>
      <c r="C12699" s="6">
        <v>43983</v>
      </c>
      <c r="D12699">
        <v>-4351.16</v>
      </c>
      <c r="E12699" t="str">
        <f>INDEX(LedgerMapping[[#All],[Area]],MATCH(Transactions[[#This Row],[Sub Ledger]],LedgerMapping[[#All],[Sub Ledger]],0))</f>
        <v>Income Statement</v>
      </c>
    </row>
    <row r="12700" spans="1:5" x14ac:dyDescent="0.55000000000000004">
      <c r="A12700">
        <v>8</v>
      </c>
      <c r="B12700">
        <v>61000</v>
      </c>
      <c r="C12700" s="6">
        <v>44013</v>
      </c>
      <c r="D12700">
        <v>-6075.44</v>
      </c>
      <c r="E12700" t="str">
        <f>INDEX(LedgerMapping[[#All],[Area]],MATCH(Transactions[[#This Row],[Sub Ledger]],LedgerMapping[[#All],[Sub Ledger]],0))</f>
        <v>Income Statement</v>
      </c>
    </row>
    <row r="12701" spans="1:5" x14ac:dyDescent="0.55000000000000004">
      <c r="A12701">
        <v>8</v>
      </c>
      <c r="B12701">
        <v>61000</v>
      </c>
      <c r="C12701" s="6">
        <v>44044</v>
      </c>
      <c r="D12701">
        <v>-4858.75</v>
      </c>
      <c r="E12701" t="str">
        <f>INDEX(LedgerMapping[[#All],[Area]],MATCH(Transactions[[#This Row],[Sub Ledger]],LedgerMapping[[#All],[Sub Ledger]],0))</f>
        <v>Income Statement</v>
      </c>
    </row>
    <row r="12702" spans="1:5" x14ac:dyDescent="0.55000000000000004">
      <c r="A12702">
        <v>8</v>
      </c>
      <c r="B12702">
        <v>61000</v>
      </c>
      <c r="C12702" s="6">
        <v>44075</v>
      </c>
      <c r="D12702">
        <v>-3313.26</v>
      </c>
      <c r="E12702" t="str">
        <f>INDEX(LedgerMapping[[#All],[Area]],MATCH(Transactions[[#This Row],[Sub Ledger]],LedgerMapping[[#All],[Sub Ledger]],0))</f>
        <v>Income Statement</v>
      </c>
    </row>
    <row r="12703" spans="1:5" x14ac:dyDescent="0.55000000000000004">
      <c r="A12703">
        <v>8</v>
      </c>
      <c r="B12703">
        <v>61000</v>
      </c>
      <c r="C12703" s="6">
        <v>44105</v>
      </c>
      <c r="D12703">
        <v>-5067.84</v>
      </c>
      <c r="E12703" t="str">
        <f>INDEX(LedgerMapping[[#All],[Area]],MATCH(Transactions[[#This Row],[Sub Ledger]],LedgerMapping[[#All],[Sub Ledger]],0))</f>
        <v>Income Statement</v>
      </c>
    </row>
    <row r="12704" spans="1:5" x14ac:dyDescent="0.55000000000000004">
      <c r="A12704">
        <v>8</v>
      </c>
      <c r="B12704">
        <v>61000</v>
      </c>
      <c r="C12704" s="6">
        <v>44136</v>
      </c>
      <c r="D12704">
        <v>-5120.87</v>
      </c>
      <c r="E12704" t="str">
        <f>INDEX(LedgerMapping[[#All],[Area]],MATCH(Transactions[[#This Row],[Sub Ledger]],LedgerMapping[[#All],[Sub Ledger]],0))</f>
        <v>Income Statement</v>
      </c>
    </row>
    <row r="12705" spans="1:5" x14ac:dyDescent="0.55000000000000004">
      <c r="A12705">
        <v>8</v>
      </c>
      <c r="B12705">
        <v>61000</v>
      </c>
      <c r="C12705" s="6">
        <v>44166</v>
      </c>
      <c r="D12705">
        <v>-4602.68</v>
      </c>
      <c r="E12705" t="str">
        <f>INDEX(LedgerMapping[[#All],[Area]],MATCH(Transactions[[#This Row],[Sub Ledger]],LedgerMapping[[#All],[Sub Ledger]],0))</f>
        <v>Income Statement</v>
      </c>
    </row>
    <row r="12706" spans="1:5" x14ac:dyDescent="0.55000000000000004">
      <c r="A12706">
        <v>8</v>
      </c>
      <c r="B12706">
        <v>61000</v>
      </c>
      <c r="C12706" s="6">
        <v>44197</v>
      </c>
      <c r="D12706">
        <v>-6586.05</v>
      </c>
      <c r="E12706" t="str">
        <f>INDEX(LedgerMapping[[#All],[Area]],MATCH(Transactions[[#This Row],[Sub Ledger]],LedgerMapping[[#All],[Sub Ledger]],0))</f>
        <v>Income Statement</v>
      </c>
    </row>
    <row r="12707" spans="1:5" x14ac:dyDescent="0.55000000000000004">
      <c r="A12707">
        <v>8</v>
      </c>
      <c r="B12707">
        <v>61000</v>
      </c>
      <c r="C12707" s="6">
        <v>44228</v>
      </c>
      <c r="D12707">
        <v>-3823.88</v>
      </c>
      <c r="E12707" t="str">
        <f>INDEX(LedgerMapping[[#All],[Area]],MATCH(Transactions[[#This Row],[Sub Ledger]],LedgerMapping[[#All],[Sub Ledger]],0))</f>
        <v>Income Statement</v>
      </c>
    </row>
    <row r="12708" spans="1:5" x14ac:dyDescent="0.55000000000000004">
      <c r="A12708">
        <v>8</v>
      </c>
      <c r="B12708">
        <v>61000</v>
      </c>
      <c r="C12708" s="6">
        <v>44256</v>
      </c>
      <c r="D12708">
        <v>-5007.24</v>
      </c>
      <c r="E12708" t="str">
        <f>INDEX(LedgerMapping[[#All],[Area]],MATCH(Transactions[[#This Row],[Sub Ledger]],LedgerMapping[[#All],[Sub Ledger]],0))</f>
        <v>Income Statement</v>
      </c>
    </row>
    <row r="12709" spans="1:5" x14ac:dyDescent="0.55000000000000004">
      <c r="A12709">
        <v>8</v>
      </c>
      <c r="B12709">
        <v>61000</v>
      </c>
      <c r="C12709" s="6">
        <v>44287</v>
      </c>
      <c r="D12709">
        <v>-4731.47</v>
      </c>
      <c r="E12709" t="str">
        <f>INDEX(LedgerMapping[[#All],[Area]],MATCH(Transactions[[#This Row],[Sub Ledger]],LedgerMapping[[#All],[Sub Ledger]],0))</f>
        <v>Income Statement</v>
      </c>
    </row>
    <row r="12710" spans="1:5" x14ac:dyDescent="0.55000000000000004">
      <c r="A12710">
        <v>8</v>
      </c>
      <c r="B12710">
        <v>61000</v>
      </c>
      <c r="C12710" s="6">
        <v>44317</v>
      </c>
      <c r="D12710">
        <v>-4943.6000000000004</v>
      </c>
      <c r="E12710" t="str">
        <f>INDEX(LedgerMapping[[#All],[Area]],MATCH(Transactions[[#This Row],[Sub Ledger]],LedgerMapping[[#All],[Sub Ledger]],0))</f>
        <v>Income Statement</v>
      </c>
    </row>
    <row r="12711" spans="1:5" x14ac:dyDescent="0.55000000000000004">
      <c r="A12711">
        <v>8</v>
      </c>
      <c r="B12711">
        <v>61000</v>
      </c>
      <c r="C12711" s="6">
        <v>44348</v>
      </c>
      <c r="D12711">
        <v>-6860.3</v>
      </c>
      <c r="E12711" t="str">
        <f>INDEX(LedgerMapping[[#All],[Area]],MATCH(Transactions[[#This Row],[Sub Ledger]],LedgerMapping[[#All],[Sub Ledger]],0))</f>
        <v>Income Statement</v>
      </c>
    </row>
    <row r="12712" spans="1:5" x14ac:dyDescent="0.55000000000000004">
      <c r="A12712">
        <v>8</v>
      </c>
      <c r="B12712">
        <v>61000</v>
      </c>
      <c r="C12712" s="6">
        <v>44378</v>
      </c>
      <c r="D12712">
        <v>-5726.95</v>
      </c>
      <c r="E12712" t="str">
        <f>INDEX(LedgerMapping[[#All],[Area]],MATCH(Transactions[[#This Row],[Sub Ledger]],LedgerMapping[[#All],[Sub Ledger]],0))</f>
        <v>Income Statement</v>
      </c>
    </row>
    <row r="12713" spans="1:5" x14ac:dyDescent="0.55000000000000004">
      <c r="A12713">
        <v>8</v>
      </c>
      <c r="B12713">
        <v>61000</v>
      </c>
      <c r="C12713" s="6">
        <v>44409</v>
      </c>
      <c r="D12713">
        <v>-4132.9799999999996</v>
      </c>
      <c r="E12713" t="str">
        <f>INDEX(LedgerMapping[[#All],[Area]],MATCH(Transactions[[#This Row],[Sub Ledger]],LedgerMapping[[#All],[Sub Ledger]],0))</f>
        <v>Income Statement</v>
      </c>
    </row>
    <row r="12714" spans="1:5" x14ac:dyDescent="0.55000000000000004">
      <c r="A12714">
        <v>8</v>
      </c>
      <c r="B12714">
        <v>61000</v>
      </c>
      <c r="C12714" s="6">
        <v>44440</v>
      </c>
      <c r="D12714">
        <v>-5549.67</v>
      </c>
      <c r="E12714" t="str">
        <f>INDEX(LedgerMapping[[#All],[Area]],MATCH(Transactions[[#This Row],[Sub Ledger]],LedgerMapping[[#All],[Sub Ledger]],0))</f>
        <v>Income Statement</v>
      </c>
    </row>
    <row r="12715" spans="1:5" x14ac:dyDescent="0.55000000000000004">
      <c r="A12715">
        <v>8</v>
      </c>
      <c r="B12715">
        <v>61000</v>
      </c>
      <c r="C12715" s="6">
        <v>44470</v>
      </c>
      <c r="D12715">
        <v>-4820.87</v>
      </c>
      <c r="E12715" t="str">
        <f>INDEX(LedgerMapping[[#All],[Area]],MATCH(Transactions[[#This Row],[Sub Ledger]],LedgerMapping[[#All],[Sub Ledger]],0))</f>
        <v>Income Statement</v>
      </c>
    </row>
    <row r="12716" spans="1:5" x14ac:dyDescent="0.55000000000000004">
      <c r="A12716">
        <v>8</v>
      </c>
      <c r="B12716">
        <v>61000</v>
      </c>
      <c r="C12716" s="6">
        <v>44501</v>
      </c>
      <c r="D12716">
        <v>-5355.73</v>
      </c>
      <c r="E12716" t="str">
        <f>INDEX(LedgerMapping[[#All],[Area]],MATCH(Transactions[[#This Row],[Sub Ledger]],LedgerMapping[[#All],[Sub Ledger]],0))</f>
        <v>Income Statement</v>
      </c>
    </row>
    <row r="12717" spans="1:5" x14ac:dyDescent="0.55000000000000004">
      <c r="A12717">
        <v>8</v>
      </c>
      <c r="B12717">
        <v>61000</v>
      </c>
      <c r="C12717" s="6">
        <v>44531</v>
      </c>
      <c r="D12717">
        <v>-7484.55</v>
      </c>
      <c r="E12717" t="str">
        <f>INDEX(LedgerMapping[[#All],[Area]],MATCH(Transactions[[#This Row],[Sub Ledger]],LedgerMapping[[#All],[Sub Ledger]],0))</f>
        <v>Income Statement</v>
      </c>
    </row>
    <row r="12718" spans="1:5" x14ac:dyDescent="0.55000000000000004">
      <c r="A12718">
        <v>8</v>
      </c>
      <c r="B12718">
        <v>61000</v>
      </c>
      <c r="C12718" s="6">
        <v>43466</v>
      </c>
      <c r="D12718">
        <v>-4801.17</v>
      </c>
      <c r="E12718" t="str">
        <f>INDEX(LedgerMapping[[#All],[Area]],MATCH(Transactions[[#This Row],[Sub Ledger]],LedgerMapping[[#All],[Sub Ledger]],0))</f>
        <v>Income Statement</v>
      </c>
    </row>
    <row r="12719" spans="1:5" x14ac:dyDescent="0.55000000000000004">
      <c r="A12719">
        <v>8</v>
      </c>
      <c r="B12719">
        <v>61000</v>
      </c>
      <c r="C12719" s="6">
        <v>43497</v>
      </c>
      <c r="D12719">
        <v>-4276.92</v>
      </c>
      <c r="E12719" t="str">
        <f>INDEX(LedgerMapping[[#All],[Area]],MATCH(Transactions[[#This Row],[Sub Ledger]],LedgerMapping[[#All],[Sub Ledger]],0))</f>
        <v>Income Statement</v>
      </c>
    </row>
    <row r="12720" spans="1:5" x14ac:dyDescent="0.55000000000000004">
      <c r="A12720">
        <v>8</v>
      </c>
      <c r="B12720">
        <v>61000</v>
      </c>
      <c r="C12720" s="6">
        <v>43525</v>
      </c>
      <c r="D12720">
        <v>-5352.7</v>
      </c>
      <c r="E12720" t="str">
        <f>INDEX(LedgerMapping[[#All],[Area]],MATCH(Transactions[[#This Row],[Sub Ledger]],LedgerMapping[[#All],[Sub Ledger]],0))</f>
        <v>Income Statement</v>
      </c>
    </row>
    <row r="12721" spans="1:5" x14ac:dyDescent="0.55000000000000004">
      <c r="A12721">
        <v>8</v>
      </c>
      <c r="B12721">
        <v>61000</v>
      </c>
      <c r="C12721" s="6">
        <v>43556</v>
      </c>
      <c r="D12721">
        <v>-4455.71</v>
      </c>
      <c r="E12721" t="str">
        <f>INDEX(LedgerMapping[[#All],[Area]],MATCH(Transactions[[#This Row],[Sub Ledger]],LedgerMapping[[#All],[Sub Ledger]],0))</f>
        <v>Income Statement</v>
      </c>
    </row>
    <row r="12722" spans="1:5" x14ac:dyDescent="0.55000000000000004">
      <c r="A12722">
        <v>8</v>
      </c>
      <c r="B12722">
        <v>61000</v>
      </c>
      <c r="C12722" s="6">
        <v>43586</v>
      </c>
      <c r="D12722">
        <v>-7201.22</v>
      </c>
      <c r="E12722" t="str">
        <f>INDEX(LedgerMapping[[#All],[Area]],MATCH(Transactions[[#This Row],[Sub Ledger]],LedgerMapping[[#All],[Sub Ledger]],0))</f>
        <v>Income Statement</v>
      </c>
    </row>
    <row r="12723" spans="1:5" x14ac:dyDescent="0.55000000000000004">
      <c r="A12723">
        <v>8</v>
      </c>
      <c r="B12723">
        <v>61000</v>
      </c>
      <c r="C12723" s="6">
        <v>43617</v>
      </c>
      <c r="D12723">
        <v>-4146.6099999999997</v>
      </c>
      <c r="E12723" t="str">
        <f>INDEX(LedgerMapping[[#All],[Area]],MATCH(Transactions[[#This Row],[Sub Ledger]],LedgerMapping[[#All],[Sub Ledger]],0))</f>
        <v>Income Statement</v>
      </c>
    </row>
    <row r="12724" spans="1:5" x14ac:dyDescent="0.55000000000000004">
      <c r="A12724">
        <v>8</v>
      </c>
      <c r="B12724">
        <v>61000</v>
      </c>
      <c r="C12724" s="6">
        <v>43647</v>
      </c>
      <c r="D12724">
        <v>-3819.33</v>
      </c>
      <c r="E12724" t="str">
        <f>INDEX(LedgerMapping[[#All],[Area]],MATCH(Transactions[[#This Row],[Sub Ledger]],LedgerMapping[[#All],[Sub Ledger]],0))</f>
        <v>Income Statement</v>
      </c>
    </row>
    <row r="12725" spans="1:5" x14ac:dyDescent="0.55000000000000004">
      <c r="A12725">
        <v>8</v>
      </c>
      <c r="B12725">
        <v>61000</v>
      </c>
      <c r="C12725" s="6">
        <v>43678</v>
      </c>
      <c r="D12725">
        <v>-5134.51</v>
      </c>
      <c r="E12725" t="str">
        <f>INDEX(LedgerMapping[[#All],[Area]],MATCH(Transactions[[#This Row],[Sub Ledger]],LedgerMapping[[#All],[Sub Ledger]],0))</f>
        <v>Income Statement</v>
      </c>
    </row>
    <row r="12726" spans="1:5" x14ac:dyDescent="0.55000000000000004">
      <c r="A12726">
        <v>8</v>
      </c>
      <c r="B12726">
        <v>61000</v>
      </c>
      <c r="C12726" s="6">
        <v>43709</v>
      </c>
      <c r="D12726">
        <v>-4801.17</v>
      </c>
      <c r="E12726" t="str">
        <f>INDEX(LedgerMapping[[#All],[Area]],MATCH(Transactions[[#This Row],[Sub Ledger]],LedgerMapping[[#All],[Sub Ledger]],0))</f>
        <v>Income Statement</v>
      </c>
    </row>
    <row r="12727" spans="1:5" x14ac:dyDescent="0.55000000000000004">
      <c r="A12727">
        <v>8</v>
      </c>
      <c r="B12727">
        <v>61000</v>
      </c>
      <c r="C12727" s="6">
        <v>43739</v>
      </c>
      <c r="D12727">
        <v>-7878.5</v>
      </c>
      <c r="E12727" t="str">
        <f>INDEX(LedgerMapping[[#All],[Area]],MATCH(Transactions[[#This Row],[Sub Ledger]],LedgerMapping[[#All],[Sub Ledger]],0))</f>
        <v>Income Statement</v>
      </c>
    </row>
    <row r="12728" spans="1:5" x14ac:dyDescent="0.55000000000000004">
      <c r="A12728">
        <v>8</v>
      </c>
      <c r="B12728">
        <v>61000</v>
      </c>
      <c r="C12728" s="6">
        <v>43770</v>
      </c>
      <c r="D12728">
        <v>-5561.79</v>
      </c>
      <c r="E12728" t="str">
        <f>INDEX(LedgerMapping[[#All],[Area]],MATCH(Transactions[[#This Row],[Sub Ledger]],LedgerMapping[[#All],[Sub Ledger]],0))</f>
        <v>Income Statement</v>
      </c>
    </row>
    <row r="12729" spans="1:5" x14ac:dyDescent="0.55000000000000004">
      <c r="A12729">
        <v>8</v>
      </c>
      <c r="B12729">
        <v>61000</v>
      </c>
      <c r="C12729" s="6">
        <v>43800</v>
      </c>
      <c r="D12729">
        <v>-4892.08</v>
      </c>
      <c r="E12729" t="str">
        <f>INDEX(LedgerMapping[[#All],[Area]],MATCH(Transactions[[#This Row],[Sub Ledger]],LedgerMapping[[#All],[Sub Ledger]],0))</f>
        <v>Income Statement</v>
      </c>
    </row>
    <row r="12730" spans="1:5" x14ac:dyDescent="0.55000000000000004">
      <c r="A12730">
        <v>8</v>
      </c>
      <c r="B12730">
        <v>61000</v>
      </c>
      <c r="C12730" s="6">
        <v>43831</v>
      </c>
      <c r="D12730">
        <v>-8952.76</v>
      </c>
      <c r="E12730" t="str">
        <f>INDEX(LedgerMapping[[#All],[Area]],MATCH(Transactions[[#This Row],[Sub Ledger]],LedgerMapping[[#All],[Sub Ledger]],0))</f>
        <v>Income Statement</v>
      </c>
    </row>
    <row r="12731" spans="1:5" x14ac:dyDescent="0.55000000000000004">
      <c r="A12731">
        <v>8</v>
      </c>
      <c r="B12731">
        <v>61000</v>
      </c>
      <c r="C12731" s="6">
        <v>43862</v>
      </c>
      <c r="D12731">
        <v>-8467.91</v>
      </c>
      <c r="E12731" t="str">
        <f>INDEX(LedgerMapping[[#All],[Area]],MATCH(Transactions[[#This Row],[Sub Ledger]],LedgerMapping[[#All],[Sub Ledger]],0))</f>
        <v>Income Statement</v>
      </c>
    </row>
    <row r="12732" spans="1:5" x14ac:dyDescent="0.55000000000000004">
      <c r="A12732">
        <v>8</v>
      </c>
      <c r="B12732">
        <v>61000</v>
      </c>
      <c r="C12732" s="6">
        <v>43891</v>
      </c>
      <c r="D12732">
        <v>-8451.24</v>
      </c>
      <c r="E12732" t="str">
        <f>INDEX(LedgerMapping[[#All],[Area]],MATCH(Transactions[[#This Row],[Sub Ledger]],LedgerMapping[[#All],[Sub Ledger]],0))</f>
        <v>Income Statement</v>
      </c>
    </row>
    <row r="12733" spans="1:5" x14ac:dyDescent="0.55000000000000004">
      <c r="A12733">
        <v>8</v>
      </c>
      <c r="B12733">
        <v>61000</v>
      </c>
      <c r="C12733" s="6">
        <v>43922</v>
      </c>
      <c r="D12733">
        <v>-6769.39</v>
      </c>
      <c r="E12733" t="str">
        <f>INDEX(LedgerMapping[[#All],[Area]],MATCH(Transactions[[#This Row],[Sub Ledger]],LedgerMapping[[#All],[Sub Ledger]],0))</f>
        <v>Income Statement</v>
      </c>
    </row>
    <row r="12734" spans="1:5" x14ac:dyDescent="0.55000000000000004">
      <c r="A12734">
        <v>8</v>
      </c>
      <c r="B12734">
        <v>61000</v>
      </c>
      <c r="C12734" s="6">
        <v>43952</v>
      </c>
      <c r="D12734">
        <v>-10643.7</v>
      </c>
      <c r="E12734" t="str">
        <f>INDEX(LedgerMapping[[#All],[Area]],MATCH(Transactions[[#This Row],[Sub Ledger]],LedgerMapping[[#All],[Sub Ledger]],0))</f>
        <v>Income Statement</v>
      </c>
    </row>
    <row r="12735" spans="1:5" x14ac:dyDescent="0.55000000000000004">
      <c r="A12735">
        <v>8</v>
      </c>
      <c r="B12735">
        <v>61000</v>
      </c>
      <c r="C12735" s="6">
        <v>43983</v>
      </c>
      <c r="D12735">
        <v>-8345.18</v>
      </c>
      <c r="E12735" t="str">
        <f>INDEX(LedgerMapping[[#All],[Area]],MATCH(Transactions[[#This Row],[Sub Ledger]],LedgerMapping[[#All],[Sub Ledger]],0))</f>
        <v>Income Statement</v>
      </c>
    </row>
    <row r="12736" spans="1:5" x14ac:dyDescent="0.55000000000000004">
      <c r="A12736">
        <v>8</v>
      </c>
      <c r="B12736">
        <v>61000</v>
      </c>
      <c r="C12736" s="6">
        <v>44013</v>
      </c>
      <c r="D12736">
        <v>-9761.8700000000008</v>
      </c>
      <c r="E12736" t="str">
        <f>INDEX(LedgerMapping[[#All],[Area]],MATCH(Transactions[[#This Row],[Sub Ledger]],LedgerMapping[[#All],[Sub Ledger]],0))</f>
        <v>Income Statement</v>
      </c>
    </row>
    <row r="12737" spans="1:5" x14ac:dyDescent="0.55000000000000004">
      <c r="A12737">
        <v>8</v>
      </c>
      <c r="B12737">
        <v>61000</v>
      </c>
      <c r="C12737" s="6">
        <v>44044</v>
      </c>
      <c r="D12737">
        <v>-11781.6</v>
      </c>
      <c r="E12737" t="str">
        <f>INDEX(LedgerMapping[[#All],[Area]],MATCH(Transactions[[#This Row],[Sub Ledger]],LedgerMapping[[#All],[Sub Ledger]],0))</f>
        <v>Income Statement</v>
      </c>
    </row>
    <row r="12738" spans="1:5" x14ac:dyDescent="0.55000000000000004">
      <c r="A12738">
        <v>8</v>
      </c>
      <c r="B12738">
        <v>61000</v>
      </c>
      <c r="C12738" s="6">
        <v>44075</v>
      </c>
      <c r="D12738">
        <v>-6778.48</v>
      </c>
      <c r="E12738" t="str">
        <f>INDEX(LedgerMapping[[#All],[Area]],MATCH(Transactions[[#This Row],[Sub Ledger]],LedgerMapping[[#All],[Sub Ledger]],0))</f>
        <v>Income Statement</v>
      </c>
    </row>
    <row r="12739" spans="1:5" x14ac:dyDescent="0.55000000000000004">
      <c r="A12739">
        <v>8</v>
      </c>
      <c r="B12739">
        <v>61000</v>
      </c>
      <c r="C12739" s="6">
        <v>44105</v>
      </c>
      <c r="D12739">
        <v>-8033.05</v>
      </c>
      <c r="E12739" t="str">
        <f>INDEX(LedgerMapping[[#All],[Area]],MATCH(Transactions[[#This Row],[Sub Ledger]],LedgerMapping[[#All],[Sub Ledger]],0))</f>
        <v>Income Statement</v>
      </c>
    </row>
    <row r="12740" spans="1:5" x14ac:dyDescent="0.55000000000000004">
      <c r="A12740">
        <v>8</v>
      </c>
      <c r="B12740">
        <v>61000</v>
      </c>
      <c r="C12740" s="6">
        <v>44136</v>
      </c>
      <c r="D12740">
        <v>-9940.66</v>
      </c>
      <c r="E12740" t="str">
        <f>INDEX(LedgerMapping[[#All],[Area]],MATCH(Transactions[[#This Row],[Sub Ledger]],LedgerMapping[[#All],[Sub Ledger]],0))</f>
        <v>Income Statement</v>
      </c>
    </row>
    <row r="12741" spans="1:5" x14ac:dyDescent="0.55000000000000004">
      <c r="A12741">
        <v>8</v>
      </c>
      <c r="B12741">
        <v>61000</v>
      </c>
      <c r="C12741" s="6">
        <v>44166</v>
      </c>
      <c r="D12741">
        <v>-7936.08</v>
      </c>
      <c r="E12741" t="str">
        <f>INDEX(LedgerMapping[[#All],[Area]],MATCH(Transactions[[#This Row],[Sub Ledger]],LedgerMapping[[#All],[Sub Ledger]],0))</f>
        <v>Income Statement</v>
      </c>
    </row>
    <row r="12742" spans="1:5" x14ac:dyDescent="0.55000000000000004">
      <c r="A12742">
        <v>8</v>
      </c>
      <c r="B12742">
        <v>61000</v>
      </c>
      <c r="C12742" s="6">
        <v>44197</v>
      </c>
      <c r="D12742">
        <v>-11363.41</v>
      </c>
      <c r="E12742" t="str">
        <f>INDEX(LedgerMapping[[#All],[Area]],MATCH(Transactions[[#This Row],[Sub Ledger]],LedgerMapping[[#All],[Sub Ledger]],0))</f>
        <v>Income Statement</v>
      </c>
    </row>
    <row r="12743" spans="1:5" x14ac:dyDescent="0.55000000000000004">
      <c r="A12743">
        <v>8</v>
      </c>
      <c r="B12743">
        <v>61000</v>
      </c>
      <c r="C12743" s="6">
        <v>44228</v>
      </c>
      <c r="D12743">
        <v>-12975.57</v>
      </c>
      <c r="E12743" t="str">
        <f>INDEX(LedgerMapping[[#All],[Area]],MATCH(Transactions[[#This Row],[Sub Ledger]],LedgerMapping[[#All],[Sub Ledger]],0))</f>
        <v>Income Statement</v>
      </c>
    </row>
    <row r="12744" spans="1:5" x14ac:dyDescent="0.55000000000000004">
      <c r="A12744">
        <v>8</v>
      </c>
      <c r="B12744">
        <v>61000</v>
      </c>
      <c r="C12744" s="6">
        <v>44256</v>
      </c>
      <c r="D12744">
        <v>-10084.6</v>
      </c>
      <c r="E12744" t="str">
        <f>INDEX(LedgerMapping[[#All],[Area]],MATCH(Transactions[[#This Row],[Sub Ledger]],LedgerMapping[[#All],[Sub Ledger]],0))</f>
        <v>Income Statement</v>
      </c>
    </row>
    <row r="12745" spans="1:5" x14ac:dyDescent="0.55000000000000004">
      <c r="A12745">
        <v>8</v>
      </c>
      <c r="B12745">
        <v>61000</v>
      </c>
      <c r="C12745" s="6">
        <v>44287</v>
      </c>
      <c r="D12745">
        <v>-11045.23</v>
      </c>
      <c r="E12745" t="str">
        <f>INDEX(LedgerMapping[[#All],[Area]],MATCH(Transactions[[#This Row],[Sub Ledger]],LedgerMapping[[#All],[Sub Ledger]],0))</f>
        <v>Income Statement</v>
      </c>
    </row>
    <row r="12746" spans="1:5" x14ac:dyDescent="0.55000000000000004">
      <c r="A12746">
        <v>8</v>
      </c>
      <c r="B12746">
        <v>61000</v>
      </c>
      <c r="C12746" s="6">
        <v>44317</v>
      </c>
      <c r="D12746">
        <v>-12036.15</v>
      </c>
      <c r="E12746" t="str">
        <f>INDEX(LedgerMapping[[#All],[Area]],MATCH(Transactions[[#This Row],[Sub Ledger]],LedgerMapping[[#All],[Sub Ledger]],0))</f>
        <v>Income Statement</v>
      </c>
    </row>
    <row r="12747" spans="1:5" x14ac:dyDescent="0.55000000000000004">
      <c r="A12747">
        <v>8</v>
      </c>
      <c r="B12747">
        <v>61000</v>
      </c>
      <c r="C12747" s="6">
        <v>44348</v>
      </c>
      <c r="D12747">
        <v>-12375.55</v>
      </c>
      <c r="E12747" t="str">
        <f>INDEX(LedgerMapping[[#All],[Area]],MATCH(Transactions[[#This Row],[Sub Ledger]],LedgerMapping[[#All],[Sub Ledger]],0))</f>
        <v>Income Statement</v>
      </c>
    </row>
    <row r="12748" spans="1:5" x14ac:dyDescent="0.55000000000000004">
      <c r="A12748">
        <v>8</v>
      </c>
      <c r="B12748">
        <v>61000</v>
      </c>
      <c r="C12748" s="6">
        <v>44378</v>
      </c>
      <c r="D12748">
        <v>-7289.1</v>
      </c>
      <c r="E12748" t="str">
        <f>INDEX(LedgerMapping[[#All],[Area]],MATCH(Transactions[[#This Row],[Sub Ledger]],LedgerMapping[[#All],[Sub Ledger]],0))</f>
        <v>Income Statement</v>
      </c>
    </row>
    <row r="12749" spans="1:5" x14ac:dyDescent="0.55000000000000004">
      <c r="A12749">
        <v>8</v>
      </c>
      <c r="B12749">
        <v>61000</v>
      </c>
      <c r="C12749" s="6">
        <v>44409</v>
      </c>
      <c r="D12749">
        <v>-8554.27</v>
      </c>
      <c r="E12749" t="str">
        <f>INDEX(LedgerMapping[[#All],[Area]],MATCH(Transactions[[#This Row],[Sub Ledger]],LedgerMapping[[#All],[Sub Ledger]],0))</f>
        <v>Income Statement</v>
      </c>
    </row>
    <row r="12750" spans="1:5" x14ac:dyDescent="0.55000000000000004">
      <c r="A12750">
        <v>8</v>
      </c>
      <c r="B12750">
        <v>61000</v>
      </c>
      <c r="C12750" s="6">
        <v>44440</v>
      </c>
      <c r="D12750">
        <v>-8619.42</v>
      </c>
      <c r="E12750" t="str">
        <f>INDEX(LedgerMapping[[#All],[Area]],MATCH(Transactions[[#This Row],[Sub Ledger]],LedgerMapping[[#All],[Sub Ledger]],0))</f>
        <v>Income Statement</v>
      </c>
    </row>
    <row r="12751" spans="1:5" x14ac:dyDescent="0.55000000000000004">
      <c r="A12751">
        <v>8</v>
      </c>
      <c r="B12751">
        <v>61000</v>
      </c>
      <c r="C12751" s="6">
        <v>44470</v>
      </c>
      <c r="D12751">
        <v>-8249.7199999999993</v>
      </c>
      <c r="E12751" t="str">
        <f>INDEX(LedgerMapping[[#All],[Area]],MATCH(Transactions[[#This Row],[Sub Ledger]],LedgerMapping[[#All],[Sub Ledger]],0))</f>
        <v>Income Statement</v>
      </c>
    </row>
    <row r="12752" spans="1:5" x14ac:dyDescent="0.55000000000000004">
      <c r="A12752">
        <v>8</v>
      </c>
      <c r="B12752">
        <v>61000</v>
      </c>
      <c r="C12752" s="6">
        <v>44501</v>
      </c>
      <c r="D12752">
        <v>-8651.24</v>
      </c>
      <c r="E12752" t="str">
        <f>INDEX(LedgerMapping[[#All],[Area]],MATCH(Transactions[[#This Row],[Sub Ledger]],LedgerMapping[[#All],[Sub Ledger]],0))</f>
        <v>Income Statement</v>
      </c>
    </row>
    <row r="12753" spans="1:5" x14ac:dyDescent="0.55000000000000004">
      <c r="A12753">
        <v>8</v>
      </c>
      <c r="B12753">
        <v>61000</v>
      </c>
      <c r="C12753" s="6">
        <v>44531</v>
      </c>
      <c r="D12753">
        <v>-8833.06</v>
      </c>
      <c r="E12753" t="str">
        <f>INDEX(LedgerMapping[[#All],[Area]],MATCH(Transactions[[#This Row],[Sub Ledger]],LedgerMapping[[#All],[Sub Ledger]],0))</f>
        <v>Income Statement</v>
      </c>
    </row>
    <row r="12754" spans="1:5" x14ac:dyDescent="0.55000000000000004">
      <c r="A12754">
        <v>8</v>
      </c>
      <c r="B12754">
        <v>61000</v>
      </c>
      <c r="C12754" s="6">
        <v>44166</v>
      </c>
      <c r="D12754">
        <v>-4267.83</v>
      </c>
      <c r="E12754" t="str">
        <f>INDEX(LedgerMapping[[#All],[Area]],MATCH(Transactions[[#This Row],[Sub Ledger]],LedgerMapping[[#All],[Sub Ledger]],0))</f>
        <v>Income Statement</v>
      </c>
    </row>
    <row r="12755" spans="1:5" x14ac:dyDescent="0.55000000000000004">
      <c r="A12755">
        <v>8</v>
      </c>
      <c r="B12755">
        <v>61000</v>
      </c>
      <c r="C12755" s="6">
        <v>43466</v>
      </c>
      <c r="D12755">
        <v>-2498.1</v>
      </c>
      <c r="E12755" t="str">
        <f>INDEX(LedgerMapping[[#All],[Area]],MATCH(Transactions[[#This Row],[Sub Ledger]],LedgerMapping[[#All],[Sub Ledger]],0))</f>
        <v>Income Statement</v>
      </c>
    </row>
    <row r="12756" spans="1:5" x14ac:dyDescent="0.55000000000000004">
      <c r="A12756">
        <v>8</v>
      </c>
      <c r="B12756">
        <v>61000</v>
      </c>
      <c r="C12756" s="6">
        <v>43497</v>
      </c>
      <c r="D12756">
        <v>-2279.91</v>
      </c>
      <c r="E12756" t="str">
        <f>INDEX(LedgerMapping[[#All],[Area]],MATCH(Transactions[[#This Row],[Sub Ledger]],LedgerMapping[[#All],[Sub Ledger]],0))</f>
        <v>Income Statement</v>
      </c>
    </row>
    <row r="12757" spans="1:5" x14ac:dyDescent="0.55000000000000004">
      <c r="A12757">
        <v>8</v>
      </c>
      <c r="B12757">
        <v>61000</v>
      </c>
      <c r="C12757" s="6">
        <v>43525</v>
      </c>
      <c r="D12757">
        <v>-2120.8200000000002</v>
      </c>
      <c r="E12757" t="str">
        <f>INDEX(LedgerMapping[[#All],[Area]],MATCH(Transactions[[#This Row],[Sub Ledger]],LedgerMapping[[#All],[Sub Ledger]],0))</f>
        <v>Income Statement</v>
      </c>
    </row>
    <row r="12758" spans="1:5" x14ac:dyDescent="0.55000000000000004">
      <c r="A12758">
        <v>8</v>
      </c>
      <c r="B12758">
        <v>61000</v>
      </c>
      <c r="C12758" s="6">
        <v>43556</v>
      </c>
      <c r="D12758">
        <v>-3819.33</v>
      </c>
      <c r="E12758" t="str">
        <f>INDEX(LedgerMapping[[#All],[Area]],MATCH(Transactions[[#This Row],[Sub Ledger]],LedgerMapping[[#All],[Sub Ledger]],0))</f>
        <v>Income Statement</v>
      </c>
    </row>
    <row r="12759" spans="1:5" x14ac:dyDescent="0.55000000000000004">
      <c r="A12759">
        <v>8</v>
      </c>
      <c r="B12759">
        <v>61000</v>
      </c>
      <c r="C12759" s="6">
        <v>43586</v>
      </c>
      <c r="D12759">
        <v>-3301.14</v>
      </c>
      <c r="E12759" t="str">
        <f>INDEX(LedgerMapping[[#All],[Area]],MATCH(Transactions[[#This Row],[Sub Ledger]],LedgerMapping[[#All],[Sub Ledger]],0))</f>
        <v>Income Statement</v>
      </c>
    </row>
    <row r="12760" spans="1:5" x14ac:dyDescent="0.55000000000000004">
      <c r="A12760">
        <v>8</v>
      </c>
      <c r="B12760">
        <v>61000</v>
      </c>
      <c r="C12760" s="6">
        <v>43617</v>
      </c>
      <c r="D12760">
        <v>-2401.13</v>
      </c>
      <c r="E12760" t="str">
        <f>INDEX(LedgerMapping[[#All],[Area]],MATCH(Transactions[[#This Row],[Sub Ledger]],LedgerMapping[[#All],[Sub Ledger]],0))</f>
        <v>Income Statement</v>
      </c>
    </row>
    <row r="12761" spans="1:5" x14ac:dyDescent="0.55000000000000004">
      <c r="A12761">
        <v>8</v>
      </c>
      <c r="B12761">
        <v>61000</v>
      </c>
      <c r="C12761" s="6">
        <v>43647</v>
      </c>
      <c r="D12761">
        <v>-2040.51</v>
      </c>
      <c r="E12761" t="str">
        <f>INDEX(LedgerMapping[[#All],[Area]],MATCH(Transactions[[#This Row],[Sub Ledger]],LedgerMapping[[#All],[Sub Ledger]],0))</f>
        <v>Income Statement</v>
      </c>
    </row>
    <row r="12762" spans="1:5" x14ac:dyDescent="0.55000000000000004">
      <c r="A12762">
        <v>8</v>
      </c>
      <c r="B12762">
        <v>61000</v>
      </c>
      <c r="C12762" s="6">
        <v>43678</v>
      </c>
      <c r="D12762">
        <v>-2313.25</v>
      </c>
      <c r="E12762" t="str">
        <f>INDEX(LedgerMapping[[#All],[Area]],MATCH(Transactions[[#This Row],[Sub Ledger]],LedgerMapping[[#All],[Sub Ledger]],0))</f>
        <v>Income Statement</v>
      </c>
    </row>
    <row r="12763" spans="1:5" x14ac:dyDescent="0.55000000000000004">
      <c r="A12763">
        <v>8</v>
      </c>
      <c r="B12763">
        <v>61000</v>
      </c>
      <c r="C12763" s="6">
        <v>43709</v>
      </c>
      <c r="D12763">
        <v>-3746.61</v>
      </c>
      <c r="E12763" t="str">
        <f>INDEX(LedgerMapping[[#All],[Area]],MATCH(Transactions[[#This Row],[Sub Ledger]],LedgerMapping[[#All],[Sub Ledger]],0))</f>
        <v>Income Statement</v>
      </c>
    </row>
    <row r="12764" spans="1:5" x14ac:dyDescent="0.55000000000000004">
      <c r="A12764">
        <v>8</v>
      </c>
      <c r="B12764">
        <v>61000</v>
      </c>
      <c r="C12764" s="6">
        <v>43739</v>
      </c>
      <c r="D12764">
        <v>-2446.58</v>
      </c>
      <c r="E12764" t="str">
        <f>INDEX(LedgerMapping[[#All],[Area]],MATCH(Transactions[[#This Row],[Sub Ledger]],LedgerMapping[[#All],[Sub Ledger]],0))</f>
        <v>Income Statement</v>
      </c>
    </row>
    <row r="12765" spans="1:5" x14ac:dyDescent="0.55000000000000004">
      <c r="A12765">
        <v>8</v>
      </c>
      <c r="B12765">
        <v>61000</v>
      </c>
      <c r="C12765" s="6">
        <v>43770</v>
      </c>
      <c r="D12765">
        <v>-2407.19</v>
      </c>
      <c r="E12765" t="str">
        <f>INDEX(LedgerMapping[[#All],[Area]],MATCH(Transactions[[#This Row],[Sub Ledger]],LedgerMapping[[#All],[Sub Ledger]],0))</f>
        <v>Income Statement</v>
      </c>
    </row>
    <row r="12766" spans="1:5" x14ac:dyDescent="0.55000000000000004">
      <c r="A12766">
        <v>8</v>
      </c>
      <c r="B12766">
        <v>61000</v>
      </c>
      <c r="C12766" s="6">
        <v>43800</v>
      </c>
      <c r="D12766">
        <v>-2472.34</v>
      </c>
      <c r="E12766" t="str">
        <f>INDEX(LedgerMapping[[#All],[Area]],MATCH(Transactions[[#This Row],[Sub Ledger]],LedgerMapping[[#All],[Sub Ledger]],0))</f>
        <v>Income Statement</v>
      </c>
    </row>
    <row r="12767" spans="1:5" x14ac:dyDescent="0.55000000000000004">
      <c r="A12767">
        <v>8</v>
      </c>
      <c r="B12767">
        <v>61000</v>
      </c>
      <c r="C12767" s="6">
        <v>43831</v>
      </c>
      <c r="D12767">
        <v>-3046.59</v>
      </c>
      <c r="E12767" t="str">
        <f>INDEX(LedgerMapping[[#All],[Area]],MATCH(Transactions[[#This Row],[Sub Ledger]],LedgerMapping[[#All],[Sub Ledger]],0))</f>
        <v>Income Statement</v>
      </c>
    </row>
    <row r="12768" spans="1:5" x14ac:dyDescent="0.55000000000000004">
      <c r="A12768">
        <v>8</v>
      </c>
      <c r="B12768">
        <v>61000</v>
      </c>
      <c r="C12768" s="6">
        <v>43862</v>
      </c>
      <c r="D12768">
        <v>-3005.68</v>
      </c>
      <c r="E12768" t="str">
        <f>INDEX(LedgerMapping[[#All],[Area]],MATCH(Transactions[[#This Row],[Sub Ledger]],LedgerMapping[[#All],[Sub Ledger]],0))</f>
        <v>Income Statement</v>
      </c>
    </row>
    <row r="12769" spans="1:5" x14ac:dyDescent="0.55000000000000004">
      <c r="A12769">
        <v>8</v>
      </c>
      <c r="B12769">
        <v>61000</v>
      </c>
      <c r="C12769" s="6">
        <v>43891</v>
      </c>
      <c r="D12769">
        <v>-3890.55</v>
      </c>
      <c r="E12769" t="str">
        <f>INDEX(LedgerMapping[[#All],[Area]],MATCH(Transactions[[#This Row],[Sub Ledger]],LedgerMapping[[#All],[Sub Ledger]],0))</f>
        <v>Income Statement</v>
      </c>
    </row>
    <row r="12770" spans="1:5" x14ac:dyDescent="0.55000000000000004">
      <c r="A12770">
        <v>8</v>
      </c>
      <c r="B12770">
        <v>61000</v>
      </c>
      <c r="C12770" s="6">
        <v>43922</v>
      </c>
      <c r="D12770">
        <v>-3046.59</v>
      </c>
      <c r="E12770" t="str">
        <f>INDEX(LedgerMapping[[#All],[Area]],MATCH(Transactions[[#This Row],[Sub Ledger]],LedgerMapping[[#All],[Sub Ledger]],0))</f>
        <v>Income Statement</v>
      </c>
    </row>
    <row r="12771" spans="1:5" x14ac:dyDescent="0.55000000000000004">
      <c r="A12771">
        <v>8</v>
      </c>
      <c r="B12771">
        <v>61000</v>
      </c>
      <c r="C12771" s="6">
        <v>43952</v>
      </c>
      <c r="D12771">
        <v>-3905.7</v>
      </c>
      <c r="E12771" t="str">
        <f>INDEX(LedgerMapping[[#All],[Area]],MATCH(Transactions[[#This Row],[Sub Ledger]],LedgerMapping[[#All],[Sub Ledger]],0))</f>
        <v>Income Statement</v>
      </c>
    </row>
    <row r="12772" spans="1:5" x14ac:dyDescent="0.55000000000000004">
      <c r="A12772">
        <v>8</v>
      </c>
      <c r="B12772">
        <v>61000</v>
      </c>
      <c r="C12772" s="6">
        <v>43983</v>
      </c>
      <c r="D12772">
        <v>-6749.69</v>
      </c>
      <c r="E12772" t="str">
        <f>INDEX(LedgerMapping[[#All],[Area]],MATCH(Transactions[[#This Row],[Sub Ledger]],LedgerMapping[[#All],[Sub Ledger]],0))</f>
        <v>Income Statement</v>
      </c>
    </row>
    <row r="12773" spans="1:5" x14ac:dyDescent="0.55000000000000004">
      <c r="A12773">
        <v>8</v>
      </c>
      <c r="B12773">
        <v>61000</v>
      </c>
      <c r="C12773" s="6">
        <v>44013</v>
      </c>
      <c r="D12773">
        <v>-5120.87</v>
      </c>
      <c r="E12773" t="str">
        <f>INDEX(LedgerMapping[[#All],[Area]],MATCH(Transactions[[#This Row],[Sub Ledger]],LedgerMapping[[#All],[Sub Ledger]],0))</f>
        <v>Income Statement</v>
      </c>
    </row>
    <row r="12774" spans="1:5" x14ac:dyDescent="0.55000000000000004">
      <c r="A12774">
        <v>8</v>
      </c>
      <c r="B12774">
        <v>61000</v>
      </c>
      <c r="C12774" s="6">
        <v>44044</v>
      </c>
      <c r="D12774">
        <v>-4789.05</v>
      </c>
      <c r="E12774" t="str">
        <f>INDEX(LedgerMapping[[#All],[Area]],MATCH(Transactions[[#This Row],[Sub Ledger]],LedgerMapping[[#All],[Sub Ledger]],0))</f>
        <v>Income Statement</v>
      </c>
    </row>
    <row r="12775" spans="1:5" x14ac:dyDescent="0.55000000000000004">
      <c r="A12775">
        <v>8</v>
      </c>
      <c r="B12775">
        <v>61000</v>
      </c>
      <c r="C12775" s="6">
        <v>44075</v>
      </c>
      <c r="D12775">
        <v>-5020.87</v>
      </c>
      <c r="E12775" t="str">
        <f>INDEX(LedgerMapping[[#All],[Area]],MATCH(Transactions[[#This Row],[Sub Ledger]],LedgerMapping[[#All],[Sub Ledger]],0))</f>
        <v>Income Statement</v>
      </c>
    </row>
    <row r="12776" spans="1:5" x14ac:dyDescent="0.55000000000000004">
      <c r="A12776">
        <v>8</v>
      </c>
      <c r="B12776">
        <v>61000</v>
      </c>
      <c r="C12776" s="6">
        <v>44105</v>
      </c>
      <c r="D12776">
        <v>-3755.7</v>
      </c>
      <c r="E12776" t="str">
        <f>INDEX(LedgerMapping[[#All],[Area]],MATCH(Transactions[[#This Row],[Sub Ledger]],LedgerMapping[[#All],[Sub Ledger]],0))</f>
        <v>Income Statement</v>
      </c>
    </row>
    <row r="12777" spans="1:5" x14ac:dyDescent="0.55000000000000004">
      <c r="A12777">
        <v>8</v>
      </c>
      <c r="B12777">
        <v>61000</v>
      </c>
      <c r="C12777" s="6">
        <v>44136</v>
      </c>
      <c r="D12777">
        <v>-5690.58</v>
      </c>
      <c r="E12777" t="str">
        <f>INDEX(LedgerMapping[[#All],[Area]],MATCH(Transactions[[#This Row],[Sub Ledger]],LedgerMapping[[#All],[Sub Ledger]],0))</f>
        <v>Income Statement</v>
      </c>
    </row>
    <row r="12778" spans="1:5" x14ac:dyDescent="0.55000000000000004">
      <c r="A12778">
        <v>8</v>
      </c>
      <c r="B12778">
        <v>61000</v>
      </c>
      <c r="C12778" s="6">
        <v>44197</v>
      </c>
      <c r="D12778">
        <v>-7660.31</v>
      </c>
      <c r="E12778" t="str">
        <f>INDEX(LedgerMapping[[#All],[Area]],MATCH(Transactions[[#This Row],[Sub Ledger]],LedgerMapping[[#All],[Sub Ledger]],0))</f>
        <v>Income Statement</v>
      </c>
    </row>
    <row r="12779" spans="1:5" x14ac:dyDescent="0.55000000000000004">
      <c r="A12779">
        <v>8</v>
      </c>
      <c r="B12779">
        <v>61000</v>
      </c>
      <c r="C12779" s="6">
        <v>44228</v>
      </c>
      <c r="D12779">
        <v>-6866.36</v>
      </c>
      <c r="E12779" t="str">
        <f>INDEX(LedgerMapping[[#All],[Area]],MATCH(Transactions[[#This Row],[Sub Ledger]],LedgerMapping[[#All],[Sub Ledger]],0))</f>
        <v>Income Statement</v>
      </c>
    </row>
    <row r="12780" spans="1:5" x14ac:dyDescent="0.55000000000000004">
      <c r="A12780">
        <v>8</v>
      </c>
      <c r="B12780">
        <v>61000</v>
      </c>
      <c r="C12780" s="6">
        <v>44256</v>
      </c>
      <c r="D12780">
        <v>-5157.24</v>
      </c>
      <c r="E12780" t="str">
        <f>INDEX(LedgerMapping[[#All],[Area]],MATCH(Transactions[[#This Row],[Sub Ledger]],LedgerMapping[[#All],[Sub Ledger]],0))</f>
        <v>Income Statement</v>
      </c>
    </row>
    <row r="12781" spans="1:5" x14ac:dyDescent="0.55000000000000004">
      <c r="A12781">
        <v>8</v>
      </c>
      <c r="B12781">
        <v>61000</v>
      </c>
      <c r="C12781" s="6">
        <v>44287</v>
      </c>
      <c r="D12781">
        <v>-5646.64</v>
      </c>
      <c r="E12781" t="str">
        <f>INDEX(LedgerMapping[[#All],[Area]],MATCH(Transactions[[#This Row],[Sub Ledger]],LedgerMapping[[#All],[Sub Ledger]],0))</f>
        <v>Income Statement</v>
      </c>
    </row>
    <row r="12782" spans="1:5" x14ac:dyDescent="0.55000000000000004">
      <c r="A12782">
        <v>8</v>
      </c>
      <c r="B12782">
        <v>61000</v>
      </c>
      <c r="C12782" s="6">
        <v>44317</v>
      </c>
      <c r="D12782">
        <v>-3746.61</v>
      </c>
      <c r="E12782" t="str">
        <f>INDEX(LedgerMapping[[#All],[Area]],MATCH(Transactions[[#This Row],[Sub Ledger]],LedgerMapping[[#All],[Sub Ledger]],0))</f>
        <v>Income Statement</v>
      </c>
    </row>
    <row r="12783" spans="1:5" x14ac:dyDescent="0.55000000000000004">
      <c r="A12783">
        <v>8</v>
      </c>
      <c r="B12783">
        <v>61000</v>
      </c>
      <c r="C12783" s="6">
        <v>44348</v>
      </c>
      <c r="D12783">
        <v>-4855.72</v>
      </c>
      <c r="E12783" t="str">
        <f>INDEX(LedgerMapping[[#All],[Area]],MATCH(Transactions[[#This Row],[Sub Ledger]],LedgerMapping[[#All],[Sub Ledger]],0))</f>
        <v>Income Statement</v>
      </c>
    </row>
    <row r="12784" spans="1:5" x14ac:dyDescent="0.55000000000000004">
      <c r="A12784">
        <v>8</v>
      </c>
      <c r="B12784">
        <v>61000</v>
      </c>
      <c r="C12784" s="6">
        <v>44378</v>
      </c>
      <c r="D12784">
        <v>-5207.24</v>
      </c>
      <c r="E12784" t="str">
        <f>INDEX(LedgerMapping[[#All],[Area]],MATCH(Transactions[[#This Row],[Sub Ledger]],LedgerMapping[[#All],[Sub Ledger]],0))</f>
        <v>Income Statement</v>
      </c>
    </row>
    <row r="12785" spans="1:5" x14ac:dyDescent="0.55000000000000004">
      <c r="A12785">
        <v>8</v>
      </c>
      <c r="B12785">
        <v>61000</v>
      </c>
      <c r="C12785" s="6">
        <v>44409</v>
      </c>
      <c r="D12785">
        <v>-4531.47</v>
      </c>
      <c r="E12785" t="str">
        <f>INDEX(LedgerMapping[[#All],[Area]],MATCH(Transactions[[#This Row],[Sub Ledger]],LedgerMapping[[#All],[Sub Ledger]],0))</f>
        <v>Income Statement</v>
      </c>
    </row>
    <row r="12786" spans="1:5" x14ac:dyDescent="0.55000000000000004">
      <c r="A12786">
        <v>8</v>
      </c>
      <c r="B12786">
        <v>61000</v>
      </c>
      <c r="C12786" s="6">
        <v>44440</v>
      </c>
      <c r="D12786">
        <v>-5407.24</v>
      </c>
      <c r="E12786" t="str">
        <f>INDEX(LedgerMapping[[#All],[Area]],MATCH(Transactions[[#This Row],[Sub Ledger]],LedgerMapping[[#All],[Sub Ledger]],0))</f>
        <v>Income Statement</v>
      </c>
    </row>
    <row r="12787" spans="1:5" x14ac:dyDescent="0.55000000000000004">
      <c r="A12787">
        <v>8</v>
      </c>
      <c r="B12787">
        <v>61000</v>
      </c>
      <c r="C12787" s="6">
        <v>44470</v>
      </c>
      <c r="D12787">
        <v>-4548.1400000000003</v>
      </c>
      <c r="E12787" t="str">
        <f>INDEX(LedgerMapping[[#All],[Area]],MATCH(Transactions[[#This Row],[Sub Ledger]],LedgerMapping[[#All],[Sub Ledger]],0))</f>
        <v>Income Statement</v>
      </c>
    </row>
    <row r="12788" spans="1:5" x14ac:dyDescent="0.55000000000000004">
      <c r="A12788">
        <v>8</v>
      </c>
      <c r="B12788">
        <v>61000</v>
      </c>
      <c r="C12788" s="6">
        <v>44501</v>
      </c>
      <c r="D12788">
        <v>-5436.03</v>
      </c>
      <c r="E12788" t="str">
        <f>INDEX(LedgerMapping[[#All],[Area]],MATCH(Transactions[[#This Row],[Sub Ledger]],LedgerMapping[[#All],[Sub Ledger]],0))</f>
        <v>Income Statement</v>
      </c>
    </row>
    <row r="12789" spans="1:5" x14ac:dyDescent="0.55000000000000004">
      <c r="A12789">
        <v>8</v>
      </c>
      <c r="B12789">
        <v>61000</v>
      </c>
      <c r="C12789" s="6">
        <v>44531</v>
      </c>
      <c r="D12789">
        <v>-4840.57</v>
      </c>
      <c r="E12789" t="str">
        <f>INDEX(LedgerMapping[[#All],[Area]],MATCH(Transactions[[#This Row],[Sub Ledger]],LedgerMapping[[#All],[Sub Ledger]],0))</f>
        <v>Income Statement</v>
      </c>
    </row>
    <row r="12790" spans="1:5" x14ac:dyDescent="0.55000000000000004">
      <c r="A12790">
        <v>8</v>
      </c>
      <c r="B12790">
        <v>61000</v>
      </c>
      <c r="C12790" s="6">
        <v>44256</v>
      </c>
      <c r="D12790">
        <v>-3747.4023999999999</v>
      </c>
      <c r="E12790" t="str">
        <f>INDEX(LedgerMapping[[#All],[Area]],MATCH(Transactions[[#This Row],[Sub Ledger]],LedgerMapping[[#All],[Sub Ledger]],0))</f>
        <v>Income Statement</v>
      </c>
    </row>
    <row r="12791" spans="1:5" x14ac:dyDescent="0.55000000000000004">
      <c r="A12791">
        <v>8</v>
      </c>
      <c r="B12791">
        <v>61000</v>
      </c>
      <c r="C12791" s="6">
        <v>44256</v>
      </c>
      <c r="D12791">
        <v>-13364.837100000001</v>
      </c>
      <c r="E12791" t="str">
        <f>INDEX(LedgerMapping[[#All],[Area]],MATCH(Transactions[[#This Row],[Sub Ledger]],LedgerMapping[[#All],[Sub Ledger]],0))</f>
        <v>Income Statement</v>
      </c>
    </row>
    <row r="12792" spans="1:5" x14ac:dyDescent="0.55000000000000004">
      <c r="A12792">
        <v>8</v>
      </c>
      <c r="B12792">
        <v>61000</v>
      </c>
      <c r="C12792" s="6">
        <v>44256</v>
      </c>
      <c r="D12792">
        <v>-6660.3692000000001</v>
      </c>
      <c r="E12792" t="str">
        <f>INDEX(LedgerMapping[[#All],[Area]],MATCH(Transactions[[#This Row],[Sub Ledger]],LedgerMapping[[#All],[Sub Ledger]],0))</f>
        <v>Income Statement</v>
      </c>
    </row>
    <row r="12793" spans="1:5" x14ac:dyDescent="0.55000000000000004">
      <c r="A12793">
        <v>8</v>
      </c>
      <c r="B12793">
        <v>60000</v>
      </c>
      <c r="C12793" s="6">
        <v>43466</v>
      </c>
      <c r="D12793">
        <v>-24000.01</v>
      </c>
      <c r="E12793" t="str">
        <f>INDEX(LedgerMapping[[#All],[Area]],MATCH(Transactions[[#This Row],[Sub Ledger]],LedgerMapping[[#All],[Sub Ledger]],0))</f>
        <v>Income Statement</v>
      </c>
    </row>
    <row r="12794" spans="1:5" x14ac:dyDescent="0.55000000000000004">
      <c r="A12794">
        <v>8</v>
      </c>
      <c r="B12794">
        <v>60000</v>
      </c>
      <c r="C12794" s="6">
        <v>43497</v>
      </c>
      <c r="D12794">
        <v>-24000.01</v>
      </c>
      <c r="E12794" t="str">
        <f>INDEX(LedgerMapping[[#All],[Area]],MATCH(Transactions[[#This Row],[Sub Ledger]],LedgerMapping[[#All],[Sub Ledger]],0))</f>
        <v>Income Statement</v>
      </c>
    </row>
    <row r="12795" spans="1:5" x14ac:dyDescent="0.55000000000000004">
      <c r="A12795">
        <v>8</v>
      </c>
      <c r="B12795">
        <v>60000</v>
      </c>
      <c r="C12795" s="6">
        <v>43525</v>
      </c>
      <c r="D12795">
        <v>-25939.439999999999</v>
      </c>
      <c r="E12795" t="str">
        <f>INDEX(LedgerMapping[[#All],[Area]],MATCH(Transactions[[#This Row],[Sub Ledger]],LedgerMapping[[#All],[Sub Ledger]],0))</f>
        <v>Income Statement</v>
      </c>
    </row>
    <row r="12796" spans="1:5" x14ac:dyDescent="0.55000000000000004">
      <c r="A12796">
        <v>8</v>
      </c>
      <c r="B12796">
        <v>60000</v>
      </c>
      <c r="C12796" s="6">
        <v>43556</v>
      </c>
      <c r="D12796">
        <v>-29697.09</v>
      </c>
      <c r="E12796" t="str">
        <f>INDEX(LedgerMapping[[#All],[Area]],MATCH(Transactions[[#This Row],[Sub Ledger]],LedgerMapping[[#All],[Sub Ledger]],0))</f>
        <v>Income Statement</v>
      </c>
    </row>
    <row r="12797" spans="1:5" x14ac:dyDescent="0.55000000000000004">
      <c r="A12797">
        <v>8</v>
      </c>
      <c r="B12797">
        <v>60000</v>
      </c>
      <c r="C12797" s="6">
        <v>43586</v>
      </c>
      <c r="D12797">
        <v>-23757.58</v>
      </c>
      <c r="E12797" t="str">
        <f>INDEX(LedgerMapping[[#All],[Area]],MATCH(Transactions[[#This Row],[Sub Ledger]],LedgerMapping[[#All],[Sub Ledger]],0))</f>
        <v>Income Statement</v>
      </c>
    </row>
    <row r="12798" spans="1:5" x14ac:dyDescent="0.55000000000000004">
      <c r="A12798">
        <v>8</v>
      </c>
      <c r="B12798">
        <v>60000</v>
      </c>
      <c r="C12798" s="6">
        <v>43617</v>
      </c>
      <c r="D12798">
        <v>-23031.81</v>
      </c>
      <c r="E12798" t="str">
        <f>INDEX(LedgerMapping[[#All],[Area]],MATCH(Transactions[[#This Row],[Sub Ledger]],LedgerMapping[[#All],[Sub Ledger]],0))</f>
        <v>Income Statement</v>
      </c>
    </row>
    <row r="12799" spans="1:5" x14ac:dyDescent="0.55000000000000004">
      <c r="A12799">
        <v>8</v>
      </c>
      <c r="B12799">
        <v>60000</v>
      </c>
      <c r="C12799" s="6">
        <v>43647</v>
      </c>
      <c r="D12799">
        <v>-16546.84</v>
      </c>
      <c r="E12799" t="str">
        <f>INDEX(LedgerMapping[[#All],[Area]],MATCH(Transactions[[#This Row],[Sub Ledger]],LedgerMapping[[#All],[Sub Ledger]],0))</f>
        <v>Income Statement</v>
      </c>
    </row>
    <row r="12800" spans="1:5" x14ac:dyDescent="0.55000000000000004">
      <c r="A12800">
        <v>8</v>
      </c>
      <c r="B12800">
        <v>60000</v>
      </c>
      <c r="C12800" s="6">
        <v>43678</v>
      </c>
      <c r="D12800">
        <v>-19819.63</v>
      </c>
      <c r="E12800" t="str">
        <f>INDEX(LedgerMapping[[#All],[Area]],MATCH(Transactions[[#This Row],[Sub Ledger]],LedgerMapping[[#All],[Sub Ledger]],0))</f>
        <v>Income Statement</v>
      </c>
    </row>
    <row r="12801" spans="1:5" x14ac:dyDescent="0.55000000000000004">
      <c r="A12801">
        <v>8</v>
      </c>
      <c r="B12801">
        <v>60000</v>
      </c>
      <c r="C12801" s="6">
        <v>43709</v>
      </c>
      <c r="D12801">
        <v>-30909.23</v>
      </c>
      <c r="E12801" t="str">
        <f>INDEX(LedgerMapping[[#All],[Area]],MATCH(Transactions[[#This Row],[Sub Ledger]],LedgerMapping[[#All],[Sub Ledger]],0))</f>
        <v>Income Statement</v>
      </c>
    </row>
    <row r="12802" spans="1:5" x14ac:dyDescent="0.55000000000000004">
      <c r="A12802">
        <v>8</v>
      </c>
      <c r="B12802">
        <v>60000</v>
      </c>
      <c r="C12802" s="6">
        <v>43739</v>
      </c>
      <c r="D12802">
        <v>-27878.87</v>
      </c>
      <c r="E12802" t="str">
        <f>INDEX(LedgerMapping[[#All],[Area]],MATCH(Transactions[[#This Row],[Sub Ledger]],LedgerMapping[[#All],[Sub Ledger]],0))</f>
        <v>Income Statement</v>
      </c>
    </row>
    <row r="12803" spans="1:5" x14ac:dyDescent="0.55000000000000004">
      <c r="A12803">
        <v>8</v>
      </c>
      <c r="B12803">
        <v>60000</v>
      </c>
      <c r="C12803" s="6">
        <v>43770</v>
      </c>
      <c r="D12803">
        <v>-30109.22</v>
      </c>
      <c r="E12803" t="str">
        <f>INDEX(LedgerMapping[[#All],[Area]],MATCH(Transactions[[#This Row],[Sub Ledger]],LedgerMapping[[#All],[Sub Ledger]],0))</f>
        <v>Income Statement</v>
      </c>
    </row>
    <row r="12804" spans="1:5" x14ac:dyDescent="0.55000000000000004">
      <c r="A12804">
        <v>8</v>
      </c>
      <c r="B12804">
        <v>60000</v>
      </c>
      <c r="C12804" s="6">
        <v>43800</v>
      </c>
      <c r="D12804">
        <v>-34151.72</v>
      </c>
      <c r="E12804" t="str">
        <f>INDEX(LedgerMapping[[#All],[Area]],MATCH(Transactions[[#This Row],[Sub Ledger]],LedgerMapping[[#All],[Sub Ledger]],0))</f>
        <v>Income Statement</v>
      </c>
    </row>
    <row r="12805" spans="1:5" x14ac:dyDescent="0.55000000000000004">
      <c r="A12805">
        <v>8</v>
      </c>
      <c r="B12805">
        <v>60000</v>
      </c>
      <c r="C12805" s="6">
        <v>43831</v>
      </c>
      <c r="D12805">
        <v>-46662.559999999998</v>
      </c>
      <c r="E12805" t="str">
        <f>INDEX(LedgerMapping[[#All],[Area]],MATCH(Transactions[[#This Row],[Sub Ledger]],LedgerMapping[[#All],[Sub Ledger]],0))</f>
        <v>Income Statement</v>
      </c>
    </row>
    <row r="12806" spans="1:5" x14ac:dyDescent="0.55000000000000004">
      <c r="A12806">
        <v>8</v>
      </c>
      <c r="B12806">
        <v>60000</v>
      </c>
      <c r="C12806" s="6">
        <v>43862</v>
      </c>
      <c r="D12806">
        <v>-47568.63</v>
      </c>
      <c r="E12806" t="str">
        <f>INDEX(LedgerMapping[[#All],[Area]],MATCH(Transactions[[#This Row],[Sub Ledger]],LedgerMapping[[#All],[Sub Ledger]],0))</f>
        <v>Income Statement</v>
      </c>
    </row>
    <row r="12807" spans="1:5" x14ac:dyDescent="0.55000000000000004">
      <c r="A12807">
        <v>8</v>
      </c>
      <c r="B12807">
        <v>60000</v>
      </c>
      <c r="C12807" s="6">
        <v>43891</v>
      </c>
      <c r="D12807">
        <v>-54906.65</v>
      </c>
      <c r="E12807" t="str">
        <f>INDEX(LedgerMapping[[#All],[Area]],MATCH(Transactions[[#This Row],[Sub Ledger]],LedgerMapping[[#All],[Sub Ledger]],0))</f>
        <v>Income Statement</v>
      </c>
    </row>
    <row r="12808" spans="1:5" x14ac:dyDescent="0.55000000000000004">
      <c r="A12808">
        <v>8</v>
      </c>
      <c r="B12808">
        <v>60000</v>
      </c>
      <c r="C12808" s="6">
        <v>43922</v>
      </c>
      <c r="D12808">
        <v>-48021.67</v>
      </c>
      <c r="E12808" t="str">
        <f>INDEX(LedgerMapping[[#All],[Area]],MATCH(Transactions[[#This Row],[Sub Ledger]],LedgerMapping[[#All],[Sub Ledger]],0))</f>
        <v>Income Statement</v>
      </c>
    </row>
    <row r="12809" spans="1:5" x14ac:dyDescent="0.55000000000000004">
      <c r="A12809">
        <v>8</v>
      </c>
      <c r="B12809">
        <v>60000</v>
      </c>
      <c r="C12809" s="6">
        <v>43952</v>
      </c>
      <c r="D12809">
        <v>-54364.22</v>
      </c>
      <c r="E12809" t="str">
        <f>INDEX(LedgerMapping[[#All],[Area]],MATCH(Transactions[[#This Row],[Sub Ledger]],LedgerMapping[[#All],[Sub Ledger]],0))</f>
        <v>Income Statement</v>
      </c>
    </row>
    <row r="12810" spans="1:5" x14ac:dyDescent="0.55000000000000004">
      <c r="A12810">
        <v>8</v>
      </c>
      <c r="B12810">
        <v>60000</v>
      </c>
      <c r="C12810" s="6">
        <v>43983</v>
      </c>
      <c r="D12810">
        <v>-47115.6</v>
      </c>
      <c r="E12810" t="str">
        <f>INDEX(LedgerMapping[[#All],[Area]],MATCH(Transactions[[#This Row],[Sub Ledger]],LedgerMapping[[#All],[Sub Ledger]],0))</f>
        <v>Income Statement</v>
      </c>
    </row>
    <row r="12811" spans="1:5" x14ac:dyDescent="0.55000000000000004">
      <c r="A12811">
        <v>8</v>
      </c>
      <c r="B12811">
        <v>60000</v>
      </c>
      <c r="C12811" s="6">
        <v>44013</v>
      </c>
      <c r="D12811">
        <v>-53820.27</v>
      </c>
      <c r="E12811" t="str">
        <f>INDEX(LedgerMapping[[#All],[Area]],MATCH(Transactions[[#This Row],[Sub Ledger]],LedgerMapping[[#All],[Sub Ledger]],0))</f>
        <v>Income Statement</v>
      </c>
    </row>
    <row r="12812" spans="1:5" x14ac:dyDescent="0.55000000000000004">
      <c r="A12812">
        <v>8</v>
      </c>
      <c r="B12812">
        <v>60000</v>
      </c>
      <c r="C12812" s="6">
        <v>44044</v>
      </c>
      <c r="D12812">
        <v>-43038.25</v>
      </c>
      <c r="E12812" t="str">
        <f>INDEX(LedgerMapping[[#All],[Area]],MATCH(Transactions[[#This Row],[Sub Ledger]],LedgerMapping[[#All],[Sub Ledger]],0))</f>
        <v>Income Statement</v>
      </c>
    </row>
    <row r="12813" spans="1:5" x14ac:dyDescent="0.55000000000000004">
      <c r="A12813">
        <v>8</v>
      </c>
      <c r="B12813">
        <v>60000</v>
      </c>
      <c r="C12813" s="6">
        <v>44075</v>
      </c>
      <c r="D12813">
        <v>-35879.019999999997</v>
      </c>
      <c r="E12813" t="str">
        <f>INDEX(LedgerMapping[[#All],[Area]],MATCH(Transactions[[#This Row],[Sub Ledger]],LedgerMapping[[#All],[Sub Ledger]],0))</f>
        <v>Income Statement</v>
      </c>
    </row>
    <row r="12814" spans="1:5" x14ac:dyDescent="0.55000000000000004">
      <c r="A12814">
        <v>8</v>
      </c>
      <c r="B12814">
        <v>60000</v>
      </c>
      <c r="C12814" s="6">
        <v>44105</v>
      </c>
      <c r="D12814">
        <v>-49380.79</v>
      </c>
      <c r="E12814" t="str">
        <f>INDEX(LedgerMapping[[#All],[Area]],MATCH(Transactions[[#This Row],[Sub Ledger]],LedgerMapping[[#All],[Sub Ledger]],0))</f>
        <v>Income Statement</v>
      </c>
    </row>
    <row r="12815" spans="1:5" x14ac:dyDescent="0.55000000000000004">
      <c r="A12815">
        <v>8</v>
      </c>
      <c r="B12815">
        <v>60000</v>
      </c>
      <c r="C12815" s="6">
        <v>44136</v>
      </c>
      <c r="D12815">
        <v>-55450.6</v>
      </c>
      <c r="E12815" t="str">
        <f>INDEX(LedgerMapping[[#All],[Area]],MATCH(Transactions[[#This Row],[Sub Ledger]],LedgerMapping[[#All],[Sub Ledger]],0))</f>
        <v>Income Statement</v>
      </c>
    </row>
    <row r="12816" spans="1:5" x14ac:dyDescent="0.55000000000000004">
      <c r="A12816">
        <v>8</v>
      </c>
      <c r="B12816">
        <v>60000</v>
      </c>
      <c r="C12816" s="6">
        <v>44166</v>
      </c>
      <c r="D12816">
        <v>-44850.400000000001</v>
      </c>
      <c r="E12816" t="str">
        <f>INDEX(LedgerMapping[[#All],[Area]],MATCH(Transactions[[#This Row],[Sub Ledger]],LedgerMapping[[#All],[Sub Ledger]],0))</f>
        <v>Income Statement</v>
      </c>
    </row>
    <row r="12817" spans="1:5" x14ac:dyDescent="0.55000000000000004">
      <c r="A12817">
        <v>8</v>
      </c>
      <c r="B12817">
        <v>60000</v>
      </c>
      <c r="C12817" s="6">
        <v>44197</v>
      </c>
      <c r="D12817">
        <v>-58350.65</v>
      </c>
      <c r="E12817" t="str">
        <f>INDEX(LedgerMapping[[#All],[Area]],MATCH(Transactions[[#This Row],[Sub Ledger]],LedgerMapping[[#All],[Sub Ledger]],0))</f>
        <v>Income Statement</v>
      </c>
    </row>
    <row r="12818" spans="1:5" x14ac:dyDescent="0.55000000000000004">
      <c r="A12818">
        <v>8</v>
      </c>
      <c r="B12818">
        <v>60000</v>
      </c>
      <c r="C12818" s="6">
        <v>44228</v>
      </c>
      <c r="D12818">
        <v>-41400.339999999997</v>
      </c>
      <c r="E12818" t="str">
        <f>INDEX(LedgerMapping[[#All],[Area]],MATCH(Transactions[[#This Row],[Sub Ledger]],LedgerMapping[[#All],[Sub Ledger]],0))</f>
        <v>Income Statement</v>
      </c>
    </row>
    <row r="12819" spans="1:5" x14ac:dyDescent="0.55000000000000004">
      <c r="A12819">
        <v>8</v>
      </c>
      <c r="B12819">
        <v>60000</v>
      </c>
      <c r="C12819" s="6">
        <v>44256</v>
      </c>
      <c r="D12819">
        <v>-48788.35</v>
      </c>
      <c r="E12819" t="str">
        <f>INDEX(LedgerMapping[[#All],[Area]],MATCH(Transactions[[#This Row],[Sub Ledger]],LedgerMapping[[#All],[Sub Ledger]],0))</f>
        <v>Income Statement</v>
      </c>
    </row>
    <row r="12820" spans="1:5" x14ac:dyDescent="0.55000000000000004">
      <c r="A12820">
        <v>8</v>
      </c>
      <c r="B12820">
        <v>60000</v>
      </c>
      <c r="C12820" s="6">
        <v>44287</v>
      </c>
      <c r="D12820">
        <v>-51227.79</v>
      </c>
      <c r="E12820" t="str">
        <f>INDEX(LedgerMapping[[#All],[Area]],MATCH(Transactions[[#This Row],[Sub Ledger]],LedgerMapping[[#All],[Sub Ledger]],0))</f>
        <v>Income Statement</v>
      </c>
    </row>
    <row r="12821" spans="1:5" x14ac:dyDescent="0.55000000000000004">
      <c r="A12821">
        <v>8</v>
      </c>
      <c r="B12821">
        <v>60000</v>
      </c>
      <c r="C12821" s="6">
        <v>44317</v>
      </c>
      <c r="D12821">
        <v>-60218.87</v>
      </c>
      <c r="E12821" t="str">
        <f>INDEX(LedgerMapping[[#All],[Area]],MATCH(Transactions[[#This Row],[Sub Ledger]],LedgerMapping[[#All],[Sub Ledger]],0))</f>
        <v>Income Statement</v>
      </c>
    </row>
    <row r="12822" spans="1:5" x14ac:dyDescent="0.55000000000000004">
      <c r="A12822">
        <v>8</v>
      </c>
      <c r="B12822">
        <v>60000</v>
      </c>
      <c r="C12822" s="6">
        <v>44348</v>
      </c>
      <c r="D12822">
        <v>-60776.46</v>
      </c>
      <c r="E12822" t="str">
        <f>INDEX(LedgerMapping[[#All],[Area]],MATCH(Transactions[[#This Row],[Sub Ledger]],LedgerMapping[[#All],[Sub Ledger]],0))</f>
        <v>Income Statement</v>
      </c>
    </row>
    <row r="12823" spans="1:5" x14ac:dyDescent="0.55000000000000004">
      <c r="A12823">
        <v>8</v>
      </c>
      <c r="B12823">
        <v>60000</v>
      </c>
      <c r="C12823" s="6">
        <v>44378</v>
      </c>
      <c r="D12823">
        <v>-50739.91</v>
      </c>
      <c r="E12823" t="str">
        <f>INDEX(LedgerMapping[[#All],[Area]],MATCH(Transactions[[#This Row],[Sub Ledger]],LedgerMapping[[#All],[Sub Ledger]],0))</f>
        <v>Income Statement</v>
      </c>
    </row>
    <row r="12824" spans="1:5" x14ac:dyDescent="0.55000000000000004">
      <c r="A12824">
        <v>8</v>
      </c>
      <c r="B12824">
        <v>60000</v>
      </c>
      <c r="C12824" s="6">
        <v>44409</v>
      </c>
      <c r="D12824">
        <v>-44745.85</v>
      </c>
      <c r="E12824" t="str">
        <f>INDEX(LedgerMapping[[#All],[Area]],MATCH(Transactions[[#This Row],[Sub Ledger]],LedgerMapping[[#All],[Sub Ledger]],0))</f>
        <v>Income Statement</v>
      </c>
    </row>
    <row r="12825" spans="1:5" x14ac:dyDescent="0.55000000000000004">
      <c r="A12825">
        <v>8</v>
      </c>
      <c r="B12825">
        <v>60000</v>
      </c>
      <c r="C12825" s="6">
        <v>44440</v>
      </c>
      <c r="D12825">
        <v>-54085.42</v>
      </c>
      <c r="E12825" t="str">
        <f>INDEX(LedgerMapping[[#All],[Area]],MATCH(Transactions[[#This Row],[Sub Ledger]],LedgerMapping[[#All],[Sub Ledger]],0))</f>
        <v>Income Statement</v>
      </c>
    </row>
    <row r="12826" spans="1:5" x14ac:dyDescent="0.55000000000000004">
      <c r="A12826">
        <v>8</v>
      </c>
      <c r="B12826">
        <v>60000</v>
      </c>
      <c r="C12826" s="6">
        <v>44470</v>
      </c>
      <c r="D12826">
        <v>-52203.57</v>
      </c>
      <c r="E12826" t="str">
        <f>INDEX(LedgerMapping[[#All],[Area]],MATCH(Transactions[[#This Row],[Sub Ledger]],LedgerMapping[[#All],[Sub Ledger]],0))</f>
        <v>Income Statement</v>
      </c>
    </row>
    <row r="12827" spans="1:5" x14ac:dyDescent="0.55000000000000004">
      <c r="A12827">
        <v>8</v>
      </c>
      <c r="B12827">
        <v>60000</v>
      </c>
      <c r="C12827" s="6">
        <v>44501</v>
      </c>
      <c r="D12827">
        <v>-57988.53</v>
      </c>
      <c r="E12827" t="str">
        <f>INDEX(LedgerMapping[[#All],[Area]],MATCH(Transactions[[#This Row],[Sub Ledger]],LedgerMapping[[#All],[Sub Ledger]],0))</f>
        <v>Income Statement</v>
      </c>
    </row>
    <row r="12828" spans="1:5" x14ac:dyDescent="0.55000000000000004">
      <c r="A12828">
        <v>8</v>
      </c>
      <c r="B12828">
        <v>60000</v>
      </c>
      <c r="C12828" s="6">
        <v>44531</v>
      </c>
      <c r="D12828">
        <v>-60776.46</v>
      </c>
      <c r="E12828" t="str">
        <f>INDEX(LedgerMapping[[#All],[Area]],MATCH(Transactions[[#This Row],[Sub Ledger]],LedgerMapping[[#All],[Sub Ledger]],0))</f>
        <v>Income Statement</v>
      </c>
    </row>
    <row r="12829" spans="1:5" x14ac:dyDescent="0.55000000000000004">
      <c r="A12829">
        <v>8</v>
      </c>
      <c r="B12829">
        <v>60000</v>
      </c>
      <c r="C12829" s="6">
        <v>43466</v>
      </c>
      <c r="D12829">
        <v>-48000.46</v>
      </c>
      <c r="E12829" t="str">
        <f>INDEX(LedgerMapping[[#All],[Area]],MATCH(Transactions[[#This Row],[Sub Ledger]],LedgerMapping[[#All],[Sub Ledger]],0))</f>
        <v>Income Statement</v>
      </c>
    </row>
    <row r="12830" spans="1:5" x14ac:dyDescent="0.55000000000000004">
      <c r="A12830">
        <v>8</v>
      </c>
      <c r="B12830">
        <v>60000</v>
      </c>
      <c r="C12830" s="6">
        <v>43497</v>
      </c>
      <c r="D12830">
        <v>-47515.6</v>
      </c>
      <c r="E12830" t="str">
        <f>INDEX(LedgerMapping[[#All],[Area]],MATCH(Transactions[[#This Row],[Sub Ledger]],LedgerMapping[[#All],[Sub Ledger]],0))</f>
        <v>Income Statement</v>
      </c>
    </row>
    <row r="12831" spans="1:5" x14ac:dyDescent="0.55000000000000004">
      <c r="A12831">
        <v>8</v>
      </c>
      <c r="B12831">
        <v>60000</v>
      </c>
      <c r="C12831" s="6">
        <v>43525</v>
      </c>
      <c r="D12831">
        <v>-44606.46</v>
      </c>
      <c r="E12831" t="str">
        <f>INDEX(LedgerMapping[[#All],[Area]],MATCH(Transactions[[#This Row],[Sub Ledger]],LedgerMapping[[#All],[Sub Ledger]],0))</f>
        <v>Income Statement</v>
      </c>
    </row>
    <row r="12832" spans="1:5" x14ac:dyDescent="0.55000000000000004">
      <c r="A12832">
        <v>8</v>
      </c>
      <c r="B12832">
        <v>60000</v>
      </c>
      <c r="C12832" s="6">
        <v>43556</v>
      </c>
      <c r="D12832">
        <v>-44545.85</v>
      </c>
      <c r="E12832" t="str">
        <f>INDEX(LedgerMapping[[#All],[Area]],MATCH(Transactions[[#This Row],[Sub Ledger]],LedgerMapping[[#All],[Sub Ledger]],0))</f>
        <v>Income Statement</v>
      </c>
    </row>
    <row r="12833" spans="1:5" x14ac:dyDescent="0.55000000000000004">
      <c r="A12833">
        <v>8</v>
      </c>
      <c r="B12833">
        <v>60000</v>
      </c>
      <c r="C12833" s="6">
        <v>43586</v>
      </c>
      <c r="D12833">
        <v>-60000.68</v>
      </c>
      <c r="E12833" t="str">
        <f>INDEX(LedgerMapping[[#All],[Area]],MATCH(Transactions[[#This Row],[Sub Ledger]],LedgerMapping[[#All],[Sub Ledger]],0))</f>
        <v>Income Statement</v>
      </c>
    </row>
    <row r="12834" spans="1:5" x14ac:dyDescent="0.55000000000000004">
      <c r="A12834">
        <v>8</v>
      </c>
      <c r="B12834">
        <v>60000</v>
      </c>
      <c r="C12834" s="6">
        <v>43617</v>
      </c>
      <c r="D12834">
        <v>-51818.71</v>
      </c>
      <c r="E12834" t="str">
        <f>INDEX(LedgerMapping[[#All],[Area]],MATCH(Transactions[[#This Row],[Sub Ledger]],LedgerMapping[[#All],[Sub Ledger]],0))</f>
        <v>Income Statement</v>
      </c>
    </row>
    <row r="12835" spans="1:5" x14ac:dyDescent="0.55000000000000004">
      <c r="A12835">
        <v>8</v>
      </c>
      <c r="B12835">
        <v>60000</v>
      </c>
      <c r="C12835" s="6">
        <v>43647</v>
      </c>
      <c r="D12835">
        <v>-38182.1</v>
      </c>
      <c r="E12835" t="str">
        <f>INDEX(LedgerMapping[[#All],[Area]],MATCH(Transactions[[#This Row],[Sub Ledger]],LedgerMapping[[#All],[Sub Ledger]],0))</f>
        <v>Income Statement</v>
      </c>
    </row>
    <row r="12836" spans="1:5" x14ac:dyDescent="0.55000000000000004">
      <c r="A12836">
        <v>8</v>
      </c>
      <c r="B12836">
        <v>60000</v>
      </c>
      <c r="C12836" s="6">
        <v>43678</v>
      </c>
      <c r="D12836">
        <v>-46667.1</v>
      </c>
      <c r="E12836" t="str">
        <f>INDEX(LedgerMapping[[#All],[Area]],MATCH(Transactions[[#This Row],[Sub Ledger]],LedgerMapping[[#All],[Sub Ledger]],0))</f>
        <v>Income Statement</v>
      </c>
    </row>
    <row r="12837" spans="1:5" x14ac:dyDescent="0.55000000000000004">
      <c r="A12837">
        <v>8</v>
      </c>
      <c r="B12837">
        <v>60000</v>
      </c>
      <c r="C12837" s="6">
        <v>43709</v>
      </c>
      <c r="D12837">
        <v>-60000.68</v>
      </c>
      <c r="E12837" t="str">
        <f>INDEX(LedgerMapping[[#All],[Area]],MATCH(Transactions[[#This Row],[Sub Ledger]],LedgerMapping[[#All],[Sub Ledger]],0))</f>
        <v>Income Statement</v>
      </c>
    </row>
    <row r="12838" spans="1:5" x14ac:dyDescent="0.55000000000000004">
      <c r="A12838">
        <v>8</v>
      </c>
      <c r="B12838">
        <v>60000</v>
      </c>
      <c r="C12838" s="6">
        <v>43739</v>
      </c>
      <c r="D12838">
        <v>-63982.58</v>
      </c>
      <c r="E12838" t="str">
        <f>INDEX(LedgerMapping[[#All],[Area]],MATCH(Transactions[[#This Row],[Sub Ledger]],LedgerMapping[[#All],[Sub Ledger]],0))</f>
        <v>Income Statement</v>
      </c>
    </row>
    <row r="12839" spans="1:5" x14ac:dyDescent="0.55000000000000004">
      <c r="A12839">
        <v>8</v>
      </c>
      <c r="B12839">
        <v>60000</v>
      </c>
      <c r="C12839" s="6">
        <v>43770</v>
      </c>
      <c r="D12839">
        <v>-60218.87</v>
      </c>
      <c r="E12839" t="str">
        <f>INDEX(LedgerMapping[[#All],[Area]],MATCH(Transactions[[#This Row],[Sub Ledger]],LedgerMapping[[#All],[Sub Ledger]],0))</f>
        <v>Income Statement</v>
      </c>
    </row>
    <row r="12840" spans="1:5" x14ac:dyDescent="0.55000000000000004">
      <c r="A12840">
        <v>8</v>
      </c>
      <c r="B12840">
        <v>60000</v>
      </c>
      <c r="C12840" s="6">
        <v>43800</v>
      </c>
      <c r="D12840">
        <v>-59591.59</v>
      </c>
      <c r="E12840" t="str">
        <f>INDEX(LedgerMapping[[#All],[Area]],MATCH(Transactions[[#This Row],[Sub Ledger]],LedgerMapping[[#All],[Sub Ledger]],0))</f>
        <v>Income Statement</v>
      </c>
    </row>
    <row r="12841" spans="1:5" x14ac:dyDescent="0.55000000000000004">
      <c r="A12841">
        <v>8</v>
      </c>
      <c r="B12841">
        <v>60000</v>
      </c>
      <c r="C12841" s="6">
        <v>43831</v>
      </c>
      <c r="D12841">
        <v>-87254.22</v>
      </c>
      <c r="E12841" t="str">
        <f>INDEX(LedgerMapping[[#All],[Area]],MATCH(Transactions[[#This Row],[Sub Ledger]],LedgerMapping[[#All],[Sub Ledger]],0))</f>
        <v>Income Statement</v>
      </c>
    </row>
    <row r="12842" spans="1:5" x14ac:dyDescent="0.55000000000000004">
      <c r="A12842">
        <v>8</v>
      </c>
      <c r="B12842">
        <v>60000</v>
      </c>
      <c r="C12842" s="6">
        <v>43862</v>
      </c>
      <c r="D12842">
        <v>-91693.7</v>
      </c>
      <c r="E12842" t="str">
        <f>INDEX(LedgerMapping[[#All],[Area]],MATCH(Transactions[[#This Row],[Sub Ledger]],LedgerMapping[[#All],[Sub Ledger]],0))</f>
        <v>Income Statement</v>
      </c>
    </row>
    <row r="12843" spans="1:5" x14ac:dyDescent="0.55000000000000004">
      <c r="A12843">
        <v>8</v>
      </c>
      <c r="B12843">
        <v>60000</v>
      </c>
      <c r="C12843" s="6">
        <v>43891</v>
      </c>
      <c r="D12843">
        <v>-82361.710000000006</v>
      </c>
      <c r="E12843" t="str">
        <f>INDEX(LedgerMapping[[#All],[Area]],MATCH(Transactions[[#This Row],[Sub Ledger]],LedgerMapping[[#All],[Sub Ledger]],0))</f>
        <v>Income Statement</v>
      </c>
    </row>
    <row r="12844" spans="1:5" x14ac:dyDescent="0.55000000000000004">
      <c r="A12844">
        <v>8</v>
      </c>
      <c r="B12844">
        <v>60000</v>
      </c>
      <c r="C12844" s="6">
        <v>43922</v>
      </c>
      <c r="D12844">
        <v>-82452.62</v>
      </c>
      <c r="E12844" t="str">
        <f>INDEX(LedgerMapping[[#All],[Area]],MATCH(Transactions[[#This Row],[Sub Ledger]],LedgerMapping[[#All],[Sub Ledger]],0))</f>
        <v>Income Statement</v>
      </c>
    </row>
    <row r="12845" spans="1:5" x14ac:dyDescent="0.55000000000000004">
      <c r="A12845">
        <v>8</v>
      </c>
      <c r="B12845">
        <v>60000</v>
      </c>
      <c r="C12845" s="6">
        <v>43952</v>
      </c>
      <c r="D12845">
        <v>-86439.06</v>
      </c>
      <c r="E12845" t="str">
        <f>INDEX(LedgerMapping[[#All],[Area]],MATCH(Transactions[[#This Row],[Sub Ledger]],LedgerMapping[[#All],[Sub Ledger]],0))</f>
        <v>Income Statement</v>
      </c>
    </row>
    <row r="12846" spans="1:5" x14ac:dyDescent="0.55000000000000004">
      <c r="A12846">
        <v>8</v>
      </c>
      <c r="B12846">
        <v>60000</v>
      </c>
      <c r="C12846" s="6">
        <v>43983</v>
      </c>
      <c r="D12846">
        <v>-101660.55</v>
      </c>
      <c r="E12846" t="str">
        <f>INDEX(LedgerMapping[[#All],[Area]],MATCH(Transactions[[#This Row],[Sub Ledger]],LedgerMapping[[#All],[Sub Ledger]],0))</f>
        <v>Income Statement</v>
      </c>
    </row>
    <row r="12847" spans="1:5" x14ac:dyDescent="0.55000000000000004">
      <c r="A12847">
        <v>8</v>
      </c>
      <c r="B12847">
        <v>60000</v>
      </c>
      <c r="C12847" s="6">
        <v>44013</v>
      </c>
      <c r="D12847">
        <v>-95137.7</v>
      </c>
      <c r="E12847" t="str">
        <f>INDEX(LedgerMapping[[#All],[Area]],MATCH(Transactions[[#This Row],[Sub Ledger]],LedgerMapping[[#All],[Sub Ledger]],0))</f>
        <v>Income Statement</v>
      </c>
    </row>
    <row r="12848" spans="1:5" x14ac:dyDescent="0.55000000000000004">
      <c r="A12848">
        <v>8</v>
      </c>
      <c r="B12848">
        <v>60000</v>
      </c>
      <c r="C12848" s="6">
        <v>44044</v>
      </c>
      <c r="D12848">
        <v>-95680.14</v>
      </c>
      <c r="E12848" t="str">
        <f>INDEX(LedgerMapping[[#All],[Area]],MATCH(Transactions[[#This Row],[Sub Ledger]],LedgerMapping[[#All],[Sub Ledger]],0))</f>
        <v>Income Statement</v>
      </c>
    </row>
    <row r="12849" spans="1:5" x14ac:dyDescent="0.55000000000000004">
      <c r="A12849">
        <v>8</v>
      </c>
      <c r="B12849">
        <v>60000</v>
      </c>
      <c r="C12849" s="6">
        <v>44075</v>
      </c>
      <c r="D12849">
        <v>-73391.839999999997</v>
      </c>
      <c r="E12849" t="str">
        <f>INDEX(LedgerMapping[[#All],[Area]],MATCH(Transactions[[#This Row],[Sub Ledger]],LedgerMapping[[#All],[Sub Ledger]],0))</f>
        <v>Income Statement</v>
      </c>
    </row>
    <row r="12850" spans="1:5" x14ac:dyDescent="0.55000000000000004">
      <c r="A12850">
        <v>8</v>
      </c>
      <c r="B12850">
        <v>60000</v>
      </c>
      <c r="C12850" s="6">
        <v>44105</v>
      </c>
      <c r="D12850">
        <v>-78284.36</v>
      </c>
      <c r="E12850" t="str">
        <f>INDEX(LedgerMapping[[#All],[Area]],MATCH(Transactions[[#This Row],[Sub Ledger]],LedgerMapping[[#All],[Sub Ledger]],0))</f>
        <v>Income Statement</v>
      </c>
    </row>
    <row r="12851" spans="1:5" x14ac:dyDescent="0.55000000000000004">
      <c r="A12851">
        <v>8</v>
      </c>
      <c r="B12851">
        <v>60000</v>
      </c>
      <c r="C12851" s="6">
        <v>44136</v>
      </c>
      <c r="D12851">
        <v>-88069.39</v>
      </c>
      <c r="E12851" t="str">
        <f>INDEX(LedgerMapping[[#All],[Area]],MATCH(Transactions[[#This Row],[Sub Ledger]],LedgerMapping[[#All],[Sub Ledger]],0))</f>
        <v>Income Statement</v>
      </c>
    </row>
    <row r="12852" spans="1:5" x14ac:dyDescent="0.55000000000000004">
      <c r="A12852">
        <v>8</v>
      </c>
      <c r="B12852">
        <v>60000</v>
      </c>
      <c r="C12852" s="6">
        <v>44166</v>
      </c>
      <c r="D12852">
        <v>-96677.119999999995</v>
      </c>
      <c r="E12852" t="str">
        <f>INDEX(LedgerMapping[[#All],[Area]],MATCH(Transactions[[#This Row],[Sub Ledger]],LedgerMapping[[#All],[Sub Ledger]],0))</f>
        <v>Income Statement</v>
      </c>
    </row>
    <row r="12853" spans="1:5" x14ac:dyDescent="0.55000000000000004">
      <c r="A12853">
        <v>8</v>
      </c>
      <c r="B12853">
        <v>60000</v>
      </c>
      <c r="C12853" s="6">
        <v>44197</v>
      </c>
      <c r="D12853">
        <v>-123042.77</v>
      </c>
      <c r="E12853" t="str">
        <f>INDEX(LedgerMapping[[#All],[Area]],MATCH(Transactions[[#This Row],[Sub Ledger]],LedgerMapping[[#All],[Sub Ledger]],0))</f>
        <v>Income Statement</v>
      </c>
    </row>
    <row r="12854" spans="1:5" x14ac:dyDescent="0.55000000000000004">
      <c r="A12854">
        <v>8</v>
      </c>
      <c r="B12854">
        <v>60000</v>
      </c>
      <c r="C12854" s="6">
        <v>44228</v>
      </c>
      <c r="D12854">
        <v>-105381.83</v>
      </c>
      <c r="E12854" t="str">
        <f>INDEX(LedgerMapping[[#All],[Area]],MATCH(Transactions[[#This Row],[Sub Ledger]],LedgerMapping[[#All],[Sub Ledger]],0))</f>
        <v>Income Statement</v>
      </c>
    </row>
    <row r="12855" spans="1:5" x14ac:dyDescent="0.55000000000000004">
      <c r="A12855">
        <v>8</v>
      </c>
      <c r="B12855">
        <v>60000</v>
      </c>
      <c r="C12855" s="6">
        <v>44256</v>
      </c>
      <c r="D12855">
        <v>-98274.12</v>
      </c>
      <c r="E12855" t="str">
        <f>INDEX(LedgerMapping[[#All],[Area]],MATCH(Transactions[[#This Row],[Sub Ledger]],LedgerMapping[[#All],[Sub Ledger]],0))</f>
        <v>Income Statement</v>
      </c>
    </row>
    <row r="12856" spans="1:5" x14ac:dyDescent="0.55000000000000004">
      <c r="A12856">
        <v>8</v>
      </c>
      <c r="B12856">
        <v>60000</v>
      </c>
      <c r="C12856" s="6">
        <v>44287</v>
      </c>
      <c r="D12856">
        <v>-97855.93</v>
      </c>
      <c r="E12856" t="str">
        <f>INDEX(LedgerMapping[[#All],[Area]],MATCH(Transactions[[#This Row],[Sub Ledger]],LedgerMapping[[#All],[Sub Ledger]],0))</f>
        <v>Income Statement</v>
      </c>
    </row>
    <row r="12857" spans="1:5" x14ac:dyDescent="0.55000000000000004">
      <c r="A12857">
        <v>8</v>
      </c>
      <c r="B12857">
        <v>60000</v>
      </c>
      <c r="C12857" s="6">
        <v>44317</v>
      </c>
      <c r="D12857">
        <v>-106636.4</v>
      </c>
      <c r="E12857" t="str">
        <f>INDEX(LedgerMapping[[#All],[Area]],MATCH(Transactions[[#This Row],[Sub Ledger]],LedgerMapping[[#All],[Sub Ledger]],0))</f>
        <v>Income Statement</v>
      </c>
    </row>
    <row r="12858" spans="1:5" x14ac:dyDescent="0.55000000000000004">
      <c r="A12858">
        <v>8</v>
      </c>
      <c r="B12858">
        <v>60000</v>
      </c>
      <c r="C12858" s="6">
        <v>44348</v>
      </c>
      <c r="D12858">
        <v>-100504.47</v>
      </c>
      <c r="E12858" t="str">
        <f>INDEX(LedgerMapping[[#All],[Area]],MATCH(Transactions[[#This Row],[Sub Ledger]],LedgerMapping[[#All],[Sub Ledger]],0))</f>
        <v>Income Statement</v>
      </c>
    </row>
    <row r="12859" spans="1:5" x14ac:dyDescent="0.55000000000000004">
      <c r="A12859">
        <v>8</v>
      </c>
      <c r="B12859">
        <v>60000</v>
      </c>
      <c r="C12859" s="6">
        <v>44378</v>
      </c>
      <c r="D12859">
        <v>-88795.16</v>
      </c>
      <c r="E12859" t="str">
        <f>INDEX(LedgerMapping[[#All],[Area]],MATCH(Transactions[[#This Row],[Sub Ledger]],LedgerMapping[[#All],[Sub Ledger]],0))</f>
        <v>Income Statement</v>
      </c>
    </row>
    <row r="12860" spans="1:5" x14ac:dyDescent="0.55000000000000004">
      <c r="A12860">
        <v>8</v>
      </c>
      <c r="B12860">
        <v>60000</v>
      </c>
      <c r="C12860" s="6">
        <v>44409</v>
      </c>
      <c r="D12860">
        <v>-83358.69</v>
      </c>
      <c r="E12860" t="str">
        <f>INDEX(LedgerMapping[[#All],[Area]],MATCH(Transactions[[#This Row],[Sub Ledger]],LedgerMapping[[#All],[Sub Ledger]],0))</f>
        <v>Income Statement</v>
      </c>
    </row>
    <row r="12861" spans="1:5" x14ac:dyDescent="0.55000000000000004">
      <c r="A12861">
        <v>8</v>
      </c>
      <c r="B12861">
        <v>60000</v>
      </c>
      <c r="C12861" s="6">
        <v>44440</v>
      </c>
      <c r="D12861">
        <v>-93325.55</v>
      </c>
      <c r="E12861" t="str">
        <f>INDEX(LedgerMapping[[#All],[Area]],MATCH(Transactions[[#This Row],[Sub Ledger]],LedgerMapping[[#All],[Sub Ledger]],0))</f>
        <v>Income Statement</v>
      </c>
    </row>
    <row r="12862" spans="1:5" x14ac:dyDescent="0.55000000000000004">
      <c r="A12862">
        <v>8</v>
      </c>
      <c r="B12862">
        <v>60000</v>
      </c>
      <c r="C12862" s="6">
        <v>44470</v>
      </c>
      <c r="D12862">
        <v>-100504.47</v>
      </c>
      <c r="E12862" t="str">
        <f>INDEX(LedgerMapping[[#All],[Area]],MATCH(Transactions[[#This Row],[Sub Ledger]],LedgerMapping[[#All],[Sub Ledger]],0))</f>
        <v>Income Statement</v>
      </c>
    </row>
    <row r="12863" spans="1:5" x14ac:dyDescent="0.55000000000000004">
      <c r="A12863">
        <v>8</v>
      </c>
      <c r="B12863">
        <v>60000</v>
      </c>
      <c r="C12863" s="6">
        <v>44501</v>
      </c>
      <c r="D12863">
        <v>-93674.04</v>
      </c>
      <c r="E12863" t="str">
        <f>INDEX(LedgerMapping[[#All],[Area]],MATCH(Transactions[[#This Row],[Sub Ledger]],LedgerMapping[[#All],[Sub Ledger]],0))</f>
        <v>Income Statement</v>
      </c>
    </row>
    <row r="12864" spans="1:5" x14ac:dyDescent="0.55000000000000004">
      <c r="A12864">
        <v>8</v>
      </c>
      <c r="B12864">
        <v>60000</v>
      </c>
      <c r="C12864" s="6">
        <v>44531</v>
      </c>
      <c r="D12864">
        <v>-86076.93</v>
      </c>
      <c r="E12864" t="str">
        <f>INDEX(LedgerMapping[[#All],[Area]],MATCH(Transactions[[#This Row],[Sub Ledger]],LedgerMapping[[#All],[Sub Ledger]],0))</f>
        <v>Income Statement</v>
      </c>
    </row>
    <row r="12865" spans="1:5" x14ac:dyDescent="0.55000000000000004">
      <c r="A12865">
        <v>8</v>
      </c>
      <c r="B12865">
        <v>60000</v>
      </c>
      <c r="C12865" s="6">
        <v>43466</v>
      </c>
      <c r="D12865">
        <v>-24969.73</v>
      </c>
      <c r="E12865" t="str">
        <f>INDEX(LedgerMapping[[#All],[Area]],MATCH(Transactions[[#This Row],[Sub Ledger]],LedgerMapping[[#All],[Sub Ledger]],0))</f>
        <v>Income Statement</v>
      </c>
    </row>
    <row r="12866" spans="1:5" x14ac:dyDescent="0.55000000000000004">
      <c r="A12866">
        <v>8</v>
      </c>
      <c r="B12866">
        <v>60000</v>
      </c>
      <c r="C12866" s="6">
        <v>43497</v>
      </c>
      <c r="D12866">
        <v>-22789.38</v>
      </c>
      <c r="E12866" t="str">
        <f>INDEX(LedgerMapping[[#All],[Area]],MATCH(Transactions[[#This Row],[Sub Ledger]],LedgerMapping[[#All],[Sub Ledger]],0))</f>
        <v>Income Statement</v>
      </c>
    </row>
    <row r="12867" spans="1:5" x14ac:dyDescent="0.55000000000000004">
      <c r="A12867">
        <v>8</v>
      </c>
      <c r="B12867">
        <v>60000</v>
      </c>
      <c r="C12867" s="6">
        <v>43525</v>
      </c>
      <c r="D12867">
        <v>-19274.169999999998</v>
      </c>
      <c r="E12867" t="str">
        <f>INDEX(LedgerMapping[[#All],[Area]],MATCH(Transactions[[#This Row],[Sub Ledger]],LedgerMapping[[#All],[Sub Ledger]],0))</f>
        <v>Income Statement</v>
      </c>
    </row>
    <row r="12868" spans="1:5" x14ac:dyDescent="0.55000000000000004">
      <c r="A12868">
        <v>8</v>
      </c>
      <c r="B12868">
        <v>60000</v>
      </c>
      <c r="C12868" s="6">
        <v>43556</v>
      </c>
      <c r="D12868">
        <v>-31818.34</v>
      </c>
      <c r="E12868" t="str">
        <f>INDEX(LedgerMapping[[#All],[Area]],MATCH(Transactions[[#This Row],[Sub Ledger]],LedgerMapping[[#All],[Sub Ledger]],0))</f>
        <v>Income Statement</v>
      </c>
    </row>
    <row r="12869" spans="1:5" x14ac:dyDescent="0.55000000000000004">
      <c r="A12869">
        <v>8</v>
      </c>
      <c r="B12869">
        <v>60000</v>
      </c>
      <c r="C12869" s="6">
        <v>43586</v>
      </c>
      <c r="D12869">
        <v>-30000.13</v>
      </c>
      <c r="E12869" t="str">
        <f>INDEX(LedgerMapping[[#All],[Area]],MATCH(Transactions[[#This Row],[Sub Ledger]],LedgerMapping[[#All],[Sub Ledger]],0))</f>
        <v>Income Statement</v>
      </c>
    </row>
    <row r="12870" spans="1:5" x14ac:dyDescent="0.55000000000000004">
      <c r="A12870">
        <v>8</v>
      </c>
      <c r="B12870">
        <v>60000</v>
      </c>
      <c r="C12870" s="6">
        <v>43617</v>
      </c>
      <c r="D12870">
        <v>-21819.67</v>
      </c>
      <c r="E12870" t="str">
        <f>INDEX(LedgerMapping[[#All],[Area]],MATCH(Transactions[[#This Row],[Sub Ledger]],LedgerMapping[[#All],[Sub Ledger]],0))</f>
        <v>Income Statement</v>
      </c>
    </row>
    <row r="12871" spans="1:5" x14ac:dyDescent="0.55000000000000004">
      <c r="A12871">
        <v>8</v>
      </c>
      <c r="B12871">
        <v>60000</v>
      </c>
      <c r="C12871" s="6">
        <v>43647</v>
      </c>
      <c r="D12871">
        <v>-18546.88</v>
      </c>
      <c r="E12871" t="str">
        <f>INDEX(LedgerMapping[[#All],[Area]],MATCH(Transactions[[#This Row],[Sub Ledger]],LedgerMapping[[#All],[Sub Ledger]],0))</f>
        <v>Income Statement</v>
      </c>
    </row>
    <row r="12872" spans="1:5" x14ac:dyDescent="0.55000000000000004">
      <c r="A12872">
        <v>8</v>
      </c>
      <c r="B12872">
        <v>60000</v>
      </c>
      <c r="C12872" s="6">
        <v>43678</v>
      </c>
      <c r="D12872">
        <v>-25697.01</v>
      </c>
      <c r="E12872" t="str">
        <f>INDEX(LedgerMapping[[#All],[Area]],MATCH(Transactions[[#This Row],[Sub Ledger]],LedgerMapping[[#All],[Sub Ledger]],0))</f>
        <v>Income Statement</v>
      </c>
    </row>
    <row r="12873" spans="1:5" x14ac:dyDescent="0.55000000000000004">
      <c r="A12873">
        <v>8</v>
      </c>
      <c r="B12873">
        <v>60000</v>
      </c>
      <c r="C12873" s="6">
        <v>43709</v>
      </c>
      <c r="D12873">
        <v>-31212.27</v>
      </c>
      <c r="E12873" t="str">
        <f>INDEX(LedgerMapping[[#All],[Area]],MATCH(Transactions[[#This Row],[Sub Ledger]],LedgerMapping[[#All],[Sub Ledger]],0))</f>
        <v>Income Statement</v>
      </c>
    </row>
    <row r="12874" spans="1:5" x14ac:dyDescent="0.55000000000000004">
      <c r="A12874">
        <v>8</v>
      </c>
      <c r="B12874">
        <v>60000</v>
      </c>
      <c r="C12874" s="6">
        <v>43739</v>
      </c>
      <c r="D12874">
        <v>-26484.91</v>
      </c>
      <c r="E12874" t="str">
        <f>INDEX(LedgerMapping[[#All],[Area]],MATCH(Transactions[[#This Row],[Sub Ledger]],LedgerMapping[[#All],[Sub Ledger]],0))</f>
        <v>Income Statement</v>
      </c>
    </row>
    <row r="12875" spans="1:5" x14ac:dyDescent="0.55000000000000004">
      <c r="A12875">
        <v>8</v>
      </c>
      <c r="B12875">
        <v>60000</v>
      </c>
      <c r="C12875" s="6">
        <v>43770</v>
      </c>
      <c r="D12875">
        <v>-21328.75</v>
      </c>
      <c r="E12875" t="str">
        <f>INDEX(LedgerMapping[[#All],[Area]],MATCH(Transactions[[#This Row],[Sub Ledger]],LedgerMapping[[#All],[Sub Ledger]],0))</f>
        <v>Income Statement</v>
      </c>
    </row>
    <row r="12876" spans="1:5" x14ac:dyDescent="0.55000000000000004">
      <c r="A12876">
        <v>8</v>
      </c>
      <c r="B12876">
        <v>60000</v>
      </c>
      <c r="C12876" s="6">
        <v>43800</v>
      </c>
      <c r="D12876">
        <v>-26763.7</v>
      </c>
      <c r="E12876" t="str">
        <f>INDEX(LedgerMapping[[#All],[Area]],MATCH(Transactions[[#This Row],[Sub Ledger]],LedgerMapping[[#All],[Sub Ledger]],0))</f>
        <v>Income Statement</v>
      </c>
    </row>
    <row r="12877" spans="1:5" x14ac:dyDescent="0.55000000000000004">
      <c r="A12877">
        <v>8</v>
      </c>
      <c r="B12877">
        <v>60000</v>
      </c>
      <c r="C12877" s="6">
        <v>43831</v>
      </c>
      <c r="D12877">
        <v>-32980.480000000003</v>
      </c>
      <c r="E12877" t="str">
        <f>INDEX(LedgerMapping[[#All],[Area]],MATCH(Transactions[[#This Row],[Sub Ledger]],LedgerMapping[[#All],[Sub Ledger]],0))</f>
        <v>Income Statement</v>
      </c>
    </row>
    <row r="12878" spans="1:5" x14ac:dyDescent="0.55000000000000004">
      <c r="A12878">
        <v>8</v>
      </c>
      <c r="B12878">
        <v>60000</v>
      </c>
      <c r="C12878" s="6">
        <v>43862</v>
      </c>
      <c r="D12878">
        <v>-36604.79</v>
      </c>
      <c r="E12878" t="str">
        <f>INDEX(LedgerMapping[[#All],[Area]],MATCH(Transactions[[#This Row],[Sub Ledger]],LedgerMapping[[#All],[Sub Ledger]],0))</f>
        <v>Income Statement</v>
      </c>
    </row>
    <row r="12879" spans="1:5" x14ac:dyDescent="0.55000000000000004">
      <c r="A12879">
        <v>8</v>
      </c>
      <c r="B12879">
        <v>60000</v>
      </c>
      <c r="C12879" s="6">
        <v>43891</v>
      </c>
      <c r="D12879">
        <v>-42132.17</v>
      </c>
      <c r="E12879" t="str">
        <f>INDEX(LedgerMapping[[#All],[Area]],MATCH(Transactions[[#This Row],[Sub Ledger]],LedgerMapping[[#All],[Sub Ledger]],0))</f>
        <v>Income Statement</v>
      </c>
    </row>
    <row r="12880" spans="1:5" x14ac:dyDescent="0.55000000000000004">
      <c r="A12880">
        <v>8</v>
      </c>
      <c r="B12880">
        <v>60000</v>
      </c>
      <c r="C12880" s="6">
        <v>43922</v>
      </c>
      <c r="D12880">
        <v>-32980.480000000003</v>
      </c>
      <c r="E12880" t="str">
        <f>INDEX(LedgerMapping[[#All],[Area]],MATCH(Transactions[[#This Row],[Sub Ledger]],LedgerMapping[[#All],[Sub Ledger]],0))</f>
        <v>Income Statement</v>
      </c>
    </row>
    <row r="12881" spans="1:5" x14ac:dyDescent="0.55000000000000004">
      <c r="A12881">
        <v>8</v>
      </c>
      <c r="B12881">
        <v>60000</v>
      </c>
      <c r="C12881" s="6">
        <v>43952</v>
      </c>
      <c r="D12881">
        <v>-38054.82</v>
      </c>
      <c r="E12881" t="str">
        <f>INDEX(LedgerMapping[[#All],[Area]],MATCH(Transactions[[#This Row],[Sub Ledger]],LedgerMapping[[#All],[Sub Ledger]],0))</f>
        <v>Income Statement</v>
      </c>
    </row>
    <row r="12882" spans="1:5" x14ac:dyDescent="0.55000000000000004">
      <c r="A12882">
        <v>8</v>
      </c>
      <c r="B12882">
        <v>60000</v>
      </c>
      <c r="C12882" s="6">
        <v>43983</v>
      </c>
      <c r="D12882">
        <v>-59800.68</v>
      </c>
      <c r="E12882" t="str">
        <f>INDEX(LedgerMapping[[#All],[Area]],MATCH(Transactions[[#This Row],[Sub Ledger]],LedgerMapping[[#All],[Sub Ledger]],0))</f>
        <v>Income Statement</v>
      </c>
    </row>
    <row r="12883" spans="1:5" x14ac:dyDescent="0.55000000000000004">
      <c r="A12883">
        <v>8</v>
      </c>
      <c r="B12883">
        <v>60000</v>
      </c>
      <c r="C12883" s="6">
        <v>44013</v>
      </c>
      <c r="D12883">
        <v>-55450.6</v>
      </c>
      <c r="E12883" t="str">
        <f>INDEX(LedgerMapping[[#All],[Area]],MATCH(Transactions[[#This Row],[Sub Ledger]],LedgerMapping[[#All],[Sub Ledger]],0))</f>
        <v>Income Statement</v>
      </c>
    </row>
    <row r="12884" spans="1:5" x14ac:dyDescent="0.55000000000000004">
      <c r="A12884">
        <v>8</v>
      </c>
      <c r="B12884">
        <v>60000</v>
      </c>
      <c r="C12884" s="6">
        <v>44044</v>
      </c>
      <c r="D12884">
        <v>-46662.559999999998</v>
      </c>
      <c r="E12884" t="str">
        <f>INDEX(LedgerMapping[[#All],[Area]],MATCH(Transactions[[#This Row],[Sub Ledger]],LedgerMapping[[#All],[Sub Ledger]],0))</f>
        <v>Income Statement</v>
      </c>
    </row>
    <row r="12885" spans="1:5" x14ac:dyDescent="0.55000000000000004">
      <c r="A12885">
        <v>8</v>
      </c>
      <c r="B12885">
        <v>60000</v>
      </c>
      <c r="C12885" s="6">
        <v>44075</v>
      </c>
      <c r="D12885">
        <v>-40773.050000000003</v>
      </c>
      <c r="E12885" t="str">
        <f>INDEX(LedgerMapping[[#All],[Area]],MATCH(Transactions[[#This Row],[Sub Ledger]],LedgerMapping[[#All],[Sub Ledger]],0))</f>
        <v>Income Statement</v>
      </c>
    </row>
    <row r="12886" spans="1:5" x14ac:dyDescent="0.55000000000000004">
      <c r="A12886">
        <v>8</v>
      </c>
      <c r="B12886">
        <v>60000</v>
      </c>
      <c r="C12886" s="6">
        <v>44105</v>
      </c>
      <c r="D12886">
        <v>-36604.79</v>
      </c>
      <c r="E12886" t="str">
        <f>INDEX(LedgerMapping[[#All],[Area]],MATCH(Transactions[[#This Row],[Sub Ledger]],LedgerMapping[[#All],[Sub Ledger]],0))</f>
        <v>Income Statement</v>
      </c>
    </row>
    <row r="12887" spans="1:5" x14ac:dyDescent="0.55000000000000004">
      <c r="A12887">
        <v>8</v>
      </c>
      <c r="B12887">
        <v>60000</v>
      </c>
      <c r="C12887" s="6">
        <v>44136</v>
      </c>
      <c r="D12887">
        <v>-46209.52</v>
      </c>
      <c r="E12887" t="str">
        <f>INDEX(LedgerMapping[[#All],[Area]],MATCH(Transactions[[#This Row],[Sub Ledger]],LedgerMapping[[#All],[Sub Ledger]],0))</f>
        <v>Income Statement</v>
      </c>
    </row>
    <row r="12888" spans="1:5" x14ac:dyDescent="0.55000000000000004">
      <c r="A12888">
        <v>8</v>
      </c>
      <c r="B12888">
        <v>60000</v>
      </c>
      <c r="C12888" s="6">
        <v>44166</v>
      </c>
      <c r="D12888">
        <v>-46209.52</v>
      </c>
      <c r="E12888" t="str">
        <f>INDEX(LedgerMapping[[#All],[Area]],MATCH(Transactions[[#This Row],[Sub Ledger]],LedgerMapping[[#All],[Sub Ledger]],0))</f>
        <v>Income Statement</v>
      </c>
    </row>
    <row r="12889" spans="1:5" x14ac:dyDescent="0.55000000000000004">
      <c r="A12889">
        <v>8</v>
      </c>
      <c r="B12889">
        <v>60000</v>
      </c>
      <c r="C12889" s="6">
        <v>44197</v>
      </c>
      <c r="D12889">
        <v>-67864.47</v>
      </c>
      <c r="E12889" t="str">
        <f>INDEX(LedgerMapping[[#All],[Area]],MATCH(Transactions[[#This Row],[Sub Ledger]],LedgerMapping[[#All],[Sub Ledger]],0))</f>
        <v>Income Statement</v>
      </c>
    </row>
    <row r="12890" spans="1:5" x14ac:dyDescent="0.55000000000000004">
      <c r="A12890">
        <v>8</v>
      </c>
      <c r="B12890">
        <v>60000</v>
      </c>
      <c r="C12890" s="6">
        <v>44228</v>
      </c>
      <c r="D12890">
        <v>-55758.18</v>
      </c>
      <c r="E12890" t="str">
        <f>INDEX(LedgerMapping[[#All],[Area]],MATCH(Transactions[[#This Row],[Sub Ledger]],LedgerMapping[[#All],[Sub Ledger]],0))</f>
        <v>Income Statement</v>
      </c>
    </row>
    <row r="12891" spans="1:5" x14ac:dyDescent="0.55000000000000004">
      <c r="A12891">
        <v>8</v>
      </c>
      <c r="B12891">
        <v>60000</v>
      </c>
      <c r="C12891" s="6">
        <v>44256</v>
      </c>
      <c r="D12891">
        <v>-50252.02</v>
      </c>
      <c r="E12891" t="str">
        <f>INDEX(LedgerMapping[[#All],[Area]],MATCH(Transactions[[#This Row],[Sub Ledger]],LedgerMapping[[#All],[Sub Ledger]],0))</f>
        <v>Income Statement</v>
      </c>
    </row>
    <row r="12892" spans="1:5" x14ac:dyDescent="0.55000000000000004">
      <c r="A12892">
        <v>8</v>
      </c>
      <c r="B12892">
        <v>60000</v>
      </c>
      <c r="C12892" s="6">
        <v>44287</v>
      </c>
      <c r="D12892">
        <v>-45861.03</v>
      </c>
      <c r="E12892" t="str">
        <f>INDEX(LedgerMapping[[#All],[Area]],MATCH(Transactions[[#This Row],[Sub Ledger]],LedgerMapping[[#All],[Sub Ledger]],0))</f>
        <v>Income Statement</v>
      </c>
    </row>
    <row r="12893" spans="1:5" x14ac:dyDescent="0.55000000000000004">
      <c r="A12893">
        <v>8</v>
      </c>
      <c r="B12893">
        <v>60000</v>
      </c>
      <c r="C12893" s="6">
        <v>44317</v>
      </c>
      <c r="D12893">
        <v>-40563.96</v>
      </c>
      <c r="E12893" t="str">
        <f>INDEX(LedgerMapping[[#All],[Area]],MATCH(Transactions[[#This Row],[Sub Ledger]],LedgerMapping[[#All],[Sub Ledger]],0))</f>
        <v>Income Statement</v>
      </c>
    </row>
    <row r="12894" spans="1:5" x14ac:dyDescent="0.55000000000000004">
      <c r="A12894">
        <v>8</v>
      </c>
      <c r="B12894">
        <v>60000</v>
      </c>
      <c r="C12894" s="6">
        <v>44348</v>
      </c>
      <c r="D12894">
        <v>-47324.69</v>
      </c>
      <c r="E12894" t="str">
        <f>INDEX(LedgerMapping[[#All],[Area]],MATCH(Transactions[[#This Row],[Sub Ledger]],LedgerMapping[[#All],[Sub Ledger]],0))</f>
        <v>Income Statement</v>
      </c>
    </row>
    <row r="12895" spans="1:5" x14ac:dyDescent="0.55000000000000004">
      <c r="A12895">
        <v>8</v>
      </c>
      <c r="B12895">
        <v>60000</v>
      </c>
      <c r="C12895" s="6">
        <v>44378</v>
      </c>
      <c r="D12895">
        <v>-50739.91</v>
      </c>
      <c r="E12895" t="str">
        <f>INDEX(LedgerMapping[[#All],[Area]],MATCH(Transactions[[#This Row],[Sub Ledger]],LedgerMapping[[#All],[Sub Ledger]],0))</f>
        <v>Income Statement</v>
      </c>
    </row>
    <row r="12896" spans="1:5" x14ac:dyDescent="0.55000000000000004">
      <c r="A12896">
        <v>8</v>
      </c>
      <c r="B12896">
        <v>60000</v>
      </c>
      <c r="C12896" s="6">
        <v>44409</v>
      </c>
      <c r="D12896">
        <v>-55200.59</v>
      </c>
      <c r="E12896" t="str">
        <f>INDEX(LedgerMapping[[#All],[Area]],MATCH(Transactions[[#This Row],[Sub Ledger]],LedgerMapping[[#All],[Sub Ledger]],0))</f>
        <v>Income Statement</v>
      </c>
    </row>
    <row r="12897" spans="1:5" x14ac:dyDescent="0.55000000000000004">
      <c r="A12897">
        <v>8</v>
      </c>
      <c r="B12897">
        <v>60000</v>
      </c>
      <c r="C12897" s="6">
        <v>44440</v>
      </c>
      <c r="D12897">
        <v>-43909.48</v>
      </c>
      <c r="E12897" t="str">
        <f>INDEX(LedgerMapping[[#All],[Area]],MATCH(Transactions[[#This Row],[Sub Ledger]],LedgerMapping[[#All],[Sub Ledger]],0))</f>
        <v>Income Statement</v>
      </c>
    </row>
    <row r="12898" spans="1:5" x14ac:dyDescent="0.55000000000000004">
      <c r="A12898">
        <v>8</v>
      </c>
      <c r="B12898">
        <v>60000</v>
      </c>
      <c r="C12898" s="6">
        <v>44470</v>
      </c>
      <c r="D12898">
        <v>-44327.66</v>
      </c>
      <c r="E12898" t="str">
        <f>INDEX(LedgerMapping[[#All],[Area]],MATCH(Transactions[[#This Row],[Sub Ledger]],LedgerMapping[[#All],[Sub Ledger]],0))</f>
        <v>Income Statement</v>
      </c>
    </row>
    <row r="12899" spans="1:5" x14ac:dyDescent="0.55000000000000004">
      <c r="A12899">
        <v>8</v>
      </c>
      <c r="B12899">
        <v>60000</v>
      </c>
      <c r="C12899" s="6">
        <v>44501</v>
      </c>
      <c r="D12899">
        <v>-52970.25</v>
      </c>
      <c r="E12899" t="str">
        <f>INDEX(LedgerMapping[[#All],[Area]],MATCH(Transactions[[#This Row],[Sub Ledger]],LedgerMapping[[#All],[Sub Ledger]],0))</f>
        <v>Income Statement</v>
      </c>
    </row>
    <row r="12900" spans="1:5" x14ac:dyDescent="0.55000000000000004">
      <c r="A12900">
        <v>8</v>
      </c>
      <c r="B12900">
        <v>60000</v>
      </c>
      <c r="C12900" s="6">
        <v>44531</v>
      </c>
      <c r="D12900">
        <v>-39309.39</v>
      </c>
      <c r="E12900" t="str">
        <f>INDEX(LedgerMapping[[#All],[Area]],MATCH(Transactions[[#This Row],[Sub Ledger]],LedgerMapping[[#All],[Sub Ledger]],0))</f>
        <v>Income Statement</v>
      </c>
    </row>
    <row r="12901" spans="1:5" x14ac:dyDescent="0.55000000000000004">
      <c r="A12901">
        <v>8</v>
      </c>
      <c r="B12901">
        <v>60000</v>
      </c>
      <c r="C12901" s="6">
        <v>44256</v>
      </c>
      <c r="D12901">
        <v>-42642.350200000001</v>
      </c>
      <c r="E12901" t="str">
        <f>INDEX(LedgerMapping[[#All],[Area]],MATCH(Transactions[[#This Row],[Sub Ledger]],LedgerMapping[[#All],[Sub Ledger]],0))</f>
        <v>Income Statement</v>
      </c>
    </row>
    <row r="12902" spans="1:5" x14ac:dyDescent="0.55000000000000004">
      <c r="A12902">
        <v>8</v>
      </c>
      <c r="B12902">
        <v>60000</v>
      </c>
      <c r="C12902" s="6">
        <v>44256</v>
      </c>
      <c r="D12902">
        <v>-107489.4666</v>
      </c>
      <c r="E12902" t="str">
        <f>INDEX(LedgerMapping[[#All],[Area]],MATCH(Transactions[[#This Row],[Sub Ledger]],LedgerMapping[[#All],[Sub Ledger]],0))</f>
        <v>Income Statement</v>
      </c>
    </row>
    <row r="12903" spans="1:5" x14ac:dyDescent="0.55000000000000004">
      <c r="A12903">
        <v>8</v>
      </c>
      <c r="B12903">
        <v>60000</v>
      </c>
      <c r="C12903" s="6">
        <v>44256</v>
      </c>
      <c r="D12903">
        <v>-57988.5072</v>
      </c>
      <c r="E12903" t="str">
        <f>INDEX(LedgerMapping[[#All],[Area]],MATCH(Transactions[[#This Row],[Sub Ledger]],LedgerMapping[[#All],[Sub Ledger]],0))</f>
        <v>Income Statement</v>
      </c>
    </row>
    <row r="12904" spans="1:5" x14ac:dyDescent="0.55000000000000004">
      <c r="A12904">
        <v>8</v>
      </c>
      <c r="B12904">
        <v>92000</v>
      </c>
      <c r="C12904" s="6">
        <v>43466</v>
      </c>
      <c r="D12904">
        <v>470.79</v>
      </c>
      <c r="E12904" t="str">
        <f>INDEX(LedgerMapping[[#All],[Area]],MATCH(Transactions[[#This Row],[Sub Ledger]],LedgerMapping[[#All],[Sub Ledger]],0))</f>
        <v>Income Statement</v>
      </c>
    </row>
    <row r="12905" spans="1:5" x14ac:dyDescent="0.55000000000000004">
      <c r="A12905">
        <v>8</v>
      </c>
      <c r="B12905">
        <v>92000</v>
      </c>
      <c r="C12905" s="6">
        <v>43497</v>
      </c>
      <c r="D12905">
        <v>437.45</v>
      </c>
      <c r="E12905" t="str">
        <f>INDEX(LedgerMapping[[#All],[Area]],MATCH(Transactions[[#This Row],[Sub Ledger]],LedgerMapping[[#All],[Sub Ledger]],0))</f>
        <v>Income Statement</v>
      </c>
    </row>
    <row r="12906" spans="1:5" x14ac:dyDescent="0.55000000000000004">
      <c r="A12906">
        <v>8</v>
      </c>
      <c r="B12906">
        <v>92000</v>
      </c>
      <c r="C12906" s="6">
        <v>43525</v>
      </c>
      <c r="D12906">
        <v>538.97</v>
      </c>
      <c r="E12906" t="str">
        <f>INDEX(LedgerMapping[[#All],[Area]],MATCH(Transactions[[#This Row],[Sub Ledger]],LedgerMapping[[#All],[Sub Ledger]],0))</f>
        <v>Income Statement</v>
      </c>
    </row>
    <row r="12907" spans="1:5" x14ac:dyDescent="0.55000000000000004">
      <c r="A12907">
        <v>8</v>
      </c>
      <c r="B12907">
        <v>92000</v>
      </c>
      <c r="C12907" s="6">
        <v>43556</v>
      </c>
      <c r="D12907">
        <v>369.27</v>
      </c>
      <c r="E12907" t="str">
        <f>INDEX(LedgerMapping[[#All],[Area]],MATCH(Transactions[[#This Row],[Sub Ledger]],LedgerMapping[[#All],[Sub Ledger]],0))</f>
        <v>Income Statement</v>
      </c>
    </row>
    <row r="12908" spans="1:5" x14ac:dyDescent="0.55000000000000004">
      <c r="A12908">
        <v>8</v>
      </c>
      <c r="B12908">
        <v>92000</v>
      </c>
      <c r="C12908" s="6">
        <v>43586</v>
      </c>
      <c r="D12908">
        <v>622.29999999999995</v>
      </c>
      <c r="E12908" t="str">
        <f>INDEX(LedgerMapping[[#All],[Area]],MATCH(Transactions[[#This Row],[Sub Ledger]],LedgerMapping[[#All],[Sub Ledger]],0))</f>
        <v>Income Statement</v>
      </c>
    </row>
    <row r="12909" spans="1:5" x14ac:dyDescent="0.55000000000000004">
      <c r="A12909">
        <v>8</v>
      </c>
      <c r="B12909">
        <v>92000</v>
      </c>
      <c r="C12909" s="6">
        <v>43617</v>
      </c>
      <c r="D12909">
        <v>442</v>
      </c>
      <c r="E12909" t="str">
        <f>INDEX(LedgerMapping[[#All],[Area]],MATCH(Transactions[[#This Row],[Sub Ledger]],LedgerMapping[[#All],[Sub Ledger]],0))</f>
        <v>Income Statement</v>
      </c>
    </row>
    <row r="12910" spans="1:5" x14ac:dyDescent="0.55000000000000004">
      <c r="A12910">
        <v>8</v>
      </c>
      <c r="B12910">
        <v>92000</v>
      </c>
      <c r="C12910" s="6">
        <v>43647</v>
      </c>
      <c r="D12910">
        <v>385.94</v>
      </c>
      <c r="E12910" t="str">
        <f>INDEX(LedgerMapping[[#All],[Area]],MATCH(Transactions[[#This Row],[Sub Ledger]],LedgerMapping[[#All],[Sub Ledger]],0))</f>
        <v>Income Statement</v>
      </c>
    </row>
    <row r="12911" spans="1:5" x14ac:dyDescent="0.55000000000000004">
      <c r="A12911">
        <v>8</v>
      </c>
      <c r="B12911">
        <v>92000</v>
      </c>
      <c r="C12911" s="6">
        <v>43678</v>
      </c>
      <c r="D12911">
        <v>399.57</v>
      </c>
      <c r="E12911" t="str">
        <f>INDEX(LedgerMapping[[#All],[Area]],MATCH(Transactions[[#This Row],[Sub Ledger]],LedgerMapping[[#All],[Sub Ledger]],0))</f>
        <v>Income Statement</v>
      </c>
    </row>
    <row r="12912" spans="1:5" x14ac:dyDescent="0.55000000000000004">
      <c r="A12912">
        <v>8</v>
      </c>
      <c r="B12912">
        <v>92000</v>
      </c>
      <c r="C12912" s="6">
        <v>43709</v>
      </c>
      <c r="D12912">
        <v>649.58000000000004</v>
      </c>
      <c r="E12912" t="str">
        <f>INDEX(LedgerMapping[[#All],[Area]],MATCH(Transactions[[#This Row],[Sub Ledger]],LedgerMapping[[#All],[Sub Ledger]],0))</f>
        <v>Income Statement</v>
      </c>
    </row>
    <row r="12913" spans="1:5" x14ac:dyDescent="0.55000000000000004">
      <c r="A12913">
        <v>8</v>
      </c>
      <c r="B12913">
        <v>92000</v>
      </c>
      <c r="C12913" s="6">
        <v>43739</v>
      </c>
      <c r="D12913">
        <v>502.61</v>
      </c>
      <c r="E12913" t="str">
        <f>INDEX(LedgerMapping[[#All],[Area]],MATCH(Transactions[[#This Row],[Sub Ledger]],LedgerMapping[[#All],[Sub Ledger]],0))</f>
        <v>Income Statement</v>
      </c>
    </row>
    <row r="12914" spans="1:5" x14ac:dyDescent="0.55000000000000004">
      <c r="A12914">
        <v>8</v>
      </c>
      <c r="B12914">
        <v>92000</v>
      </c>
      <c r="C12914" s="6">
        <v>43770</v>
      </c>
      <c r="D12914">
        <v>402.6</v>
      </c>
      <c r="E12914" t="str">
        <f>INDEX(LedgerMapping[[#All],[Area]],MATCH(Transactions[[#This Row],[Sub Ledger]],LedgerMapping[[#All],[Sub Ledger]],0))</f>
        <v>Income Statement</v>
      </c>
    </row>
    <row r="12915" spans="1:5" x14ac:dyDescent="0.55000000000000004">
      <c r="A12915">
        <v>8</v>
      </c>
      <c r="B12915">
        <v>92000</v>
      </c>
      <c r="C12915" s="6">
        <v>43800</v>
      </c>
      <c r="D12915">
        <v>485.94</v>
      </c>
      <c r="E12915" t="str">
        <f>INDEX(LedgerMapping[[#All],[Area]],MATCH(Transactions[[#This Row],[Sub Ledger]],LedgerMapping[[#All],[Sub Ledger]],0))</f>
        <v>Income Statement</v>
      </c>
    </row>
    <row r="12916" spans="1:5" x14ac:dyDescent="0.55000000000000004">
      <c r="A12916">
        <v>8</v>
      </c>
      <c r="B12916">
        <v>92000</v>
      </c>
      <c r="C12916" s="6">
        <v>43831</v>
      </c>
      <c r="D12916">
        <v>601.09</v>
      </c>
      <c r="E12916" t="str">
        <f>INDEX(LedgerMapping[[#All],[Area]],MATCH(Transactions[[#This Row],[Sub Ledger]],LedgerMapping[[#All],[Sub Ledger]],0))</f>
        <v>Income Statement</v>
      </c>
    </row>
    <row r="12917" spans="1:5" x14ac:dyDescent="0.55000000000000004">
      <c r="A12917">
        <v>8</v>
      </c>
      <c r="B12917">
        <v>92000</v>
      </c>
      <c r="C12917" s="6">
        <v>43862</v>
      </c>
      <c r="D12917">
        <v>667.76</v>
      </c>
      <c r="E12917" t="str">
        <f>INDEX(LedgerMapping[[#All],[Area]],MATCH(Transactions[[#This Row],[Sub Ledger]],LedgerMapping[[#All],[Sub Ledger]],0))</f>
        <v>Income Statement</v>
      </c>
    </row>
    <row r="12918" spans="1:5" x14ac:dyDescent="0.55000000000000004">
      <c r="A12918">
        <v>8</v>
      </c>
      <c r="B12918">
        <v>92000</v>
      </c>
      <c r="C12918" s="6">
        <v>43891</v>
      </c>
      <c r="D12918">
        <v>611.70000000000005</v>
      </c>
      <c r="E12918" t="str">
        <f>INDEX(LedgerMapping[[#All],[Area]],MATCH(Transactions[[#This Row],[Sub Ledger]],LedgerMapping[[#All],[Sub Ledger]],0))</f>
        <v>Income Statement</v>
      </c>
    </row>
    <row r="12919" spans="1:5" x14ac:dyDescent="0.55000000000000004">
      <c r="A12919">
        <v>8</v>
      </c>
      <c r="B12919">
        <v>92000</v>
      </c>
      <c r="C12919" s="6">
        <v>43922</v>
      </c>
      <c r="D12919">
        <v>528.36</v>
      </c>
      <c r="E12919" t="str">
        <f>INDEX(LedgerMapping[[#All],[Area]],MATCH(Transactions[[#This Row],[Sub Ledger]],LedgerMapping[[#All],[Sub Ledger]],0))</f>
        <v>Income Statement</v>
      </c>
    </row>
    <row r="12920" spans="1:5" x14ac:dyDescent="0.55000000000000004">
      <c r="A12920">
        <v>8</v>
      </c>
      <c r="B12920">
        <v>92000</v>
      </c>
      <c r="C12920" s="6">
        <v>43952</v>
      </c>
      <c r="D12920">
        <v>492</v>
      </c>
      <c r="E12920" t="str">
        <f>INDEX(LedgerMapping[[#All],[Area]],MATCH(Transactions[[#This Row],[Sub Ledger]],LedgerMapping[[#All],[Sub Ledger]],0))</f>
        <v>Income Statement</v>
      </c>
    </row>
    <row r="12921" spans="1:5" x14ac:dyDescent="0.55000000000000004">
      <c r="A12921">
        <v>8</v>
      </c>
      <c r="B12921">
        <v>92000</v>
      </c>
      <c r="C12921" s="6">
        <v>43983</v>
      </c>
      <c r="D12921">
        <v>793.52</v>
      </c>
      <c r="E12921" t="str">
        <f>INDEX(LedgerMapping[[#All],[Area]],MATCH(Transactions[[#This Row],[Sub Ledger]],LedgerMapping[[#All],[Sub Ledger]],0))</f>
        <v>Income Statement</v>
      </c>
    </row>
    <row r="12922" spans="1:5" x14ac:dyDescent="0.55000000000000004">
      <c r="A12922">
        <v>8</v>
      </c>
      <c r="B12922">
        <v>92000</v>
      </c>
      <c r="C12922" s="6">
        <v>44013</v>
      </c>
      <c r="D12922">
        <v>558.66999999999996</v>
      </c>
      <c r="E12922" t="str">
        <f>INDEX(LedgerMapping[[#All],[Area]],MATCH(Transactions[[#This Row],[Sub Ledger]],LedgerMapping[[#All],[Sub Ledger]],0))</f>
        <v>Income Statement</v>
      </c>
    </row>
    <row r="12923" spans="1:5" x14ac:dyDescent="0.55000000000000004">
      <c r="A12923">
        <v>8</v>
      </c>
      <c r="B12923">
        <v>92000</v>
      </c>
      <c r="C12923" s="6">
        <v>44044</v>
      </c>
      <c r="D12923">
        <v>693.52</v>
      </c>
      <c r="E12923" t="str">
        <f>INDEX(LedgerMapping[[#All],[Area]],MATCH(Transactions[[#This Row],[Sub Ledger]],LedgerMapping[[#All],[Sub Ledger]],0))</f>
        <v>Income Statement</v>
      </c>
    </row>
    <row r="12924" spans="1:5" x14ac:dyDescent="0.55000000000000004">
      <c r="A12924">
        <v>8</v>
      </c>
      <c r="B12924">
        <v>92000</v>
      </c>
      <c r="C12924" s="6">
        <v>44075</v>
      </c>
      <c r="D12924">
        <v>502.61</v>
      </c>
      <c r="E12924" t="str">
        <f>INDEX(LedgerMapping[[#All],[Area]],MATCH(Transactions[[#This Row],[Sub Ledger]],LedgerMapping[[#All],[Sub Ledger]],0))</f>
        <v>Income Statement</v>
      </c>
    </row>
    <row r="12925" spans="1:5" x14ac:dyDescent="0.55000000000000004">
      <c r="A12925">
        <v>8</v>
      </c>
      <c r="B12925">
        <v>92000</v>
      </c>
      <c r="C12925" s="6">
        <v>44105</v>
      </c>
      <c r="D12925">
        <v>479.88</v>
      </c>
      <c r="E12925" t="str">
        <f>INDEX(LedgerMapping[[#All],[Area]],MATCH(Transactions[[#This Row],[Sub Ledger]],LedgerMapping[[#All],[Sub Ledger]],0))</f>
        <v>Income Statement</v>
      </c>
    </row>
    <row r="12926" spans="1:5" x14ac:dyDescent="0.55000000000000004">
      <c r="A12926">
        <v>8</v>
      </c>
      <c r="B12926">
        <v>92000</v>
      </c>
      <c r="C12926" s="6">
        <v>44136</v>
      </c>
      <c r="D12926">
        <v>540.49</v>
      </c>
      <c r="E12926" t="str">
        <f>INDEX(LedgerMapping[[#All],[Area]],MATCH(Transactions[[#This Row],[Sub Ledger]],LedgerMapping[[#All],[Sub Ledger]],0))</f>
        <v>Income Statement</v>
      </c>
    </row>
    <row r="12927" spans="1:5" x14ac:dyDescent="0.55000000000000004">
      <c r="A12927">
        <v>8</v>
      </c>
      <c r="B12927">
        <v>92000</v>
      </c>
      <c r="C12927" s="6">
        <v>44166</v>
      </c>
      <c r="D12927">
        <v>634.42999999999995</v>
      </c>
      <c r="E12927" t="str">
        <f>INDEX(LedgerMapping[[#All],[Area]],MATCH(Transactions[[#This Row],[Sub Ledger]],LedgerMapping[[#All],[Sub Ledger]],0))</f>
        <v>Income Statement</v>
      </c>
    </row>
    <row r="12928" spans="1:5" x14ac:dyDescent="0.55000000000000004">
      <c r="A12928">
        <v>8</v>
      </c>
      <c r="B12928">
        <v>92000</v>
      </c>
      <c r="C12928" s="6">
        <v>44197</v>
      </c>
      <c r="D12928">
        <v>967.77</v>
      </c>
      <c r="E12928" t="str">
        <f>INDEX(LedgerMapping[[#All],[Area]],MATCH(Transactions[[#This Row],[Sub Ledger]],LedgerMapping[[#All],[Sub Ledger]],0))</f>
        <v>Income Statement</v>
      </c>
    </row>
    <row r="12929" spans="1:5" x14ac:dyDescent="0.55000000000000004">
      <c r="A12929">
        <v>8</v>
      </c>
      <c r="B12929">
        <v>92000</v>
      </c>
      <c r="C12929" s="6">
        <v>44228</v>
      </c>
      <c r="D12929">
        <v>713.22</v>
      </c>
      <c r="E12929" t="str">
        <f>INDEX(LedgerMapping[[#All],[Area]],MATCH(Transactions[[#This Row],[Sub Ledger]],LedgerMapping[[#All],[Sub Ledger]],0))</f>
        <v>Income Statement</v>
      </c>
    </row>
    <row r="12930" spans="1:5" x14ac:dyDescent="0.55000000000000004">
      <c r="A12930">
        <v>8</v>
      </c>
      <c r="B12930">
        <v>92000</v>
      </c>
      <c r="C12930" s="6">
        <v>44256</v>
      </c>
      <c r="D12930">
        <v>982.92</v>
      </c>
      <c r="E12930" t="str">
        <f>INDEX(LedgerMapping[[#All],[Area]],MATCH(Transactions[[#This Row],[Sub Ledger]],LedgerMapping[[#All],[Sub Ledger]],0))</f>
        <v>Income Statement</v>
      </c>
    </row>
    <row r="12931" spans="1:5" x14ac:dyDescent="0.55000000000000004">
      <c r="A12931">
        <v>8</v>
      </c>
      <c r="B12931">
        <v>92000</v>
      </c>
      <c r="C12931" s="6">
        <v>44287</v>
      </c>
      <c r="D12931">
        <v>851.1</v>
      </c>
      <c r="E12931" t="str">
        <f>INDEX(LedgerMapping[[#All],[Area]],MATCH(Transactions[[#This Row],[Sub Ledger]],LedgerMapping[[#All],[Sub Ledger]],0))</f>
        <v>Income Statement</v>
      </c>
    </row>
    <row r="12932" spans="1:5" x14ac:dyDescent="0.55000000000000004">
      <c r="A12932">
        <v>8</v>
      </c>
      <c r="B12932">
        <v>92000</v>
      </c>
      <c r="C12932" s="6">
        <v>44317</v>
      </c>
      <c r="D12932">
        <v>1082.92</v>
      </c>
      <c r="E12932" t="str">
        <f>INDEX(LedgerMapping[[#All],[Area]],MATCH(Transactions[[#This Row],[Sub Ledger]],LedgerMapping[[#All],[Sub Ledger]],0))</f>
        <v>Income Statement</v>
      </c>
    </row>
    <row r="12933" spans="1:5" x14ac:dyDescent="0.55000000000000004">
      <c r="A12933">
        <v>8</v>
      </c>
      <c r="B12933">
        <v>92000</v>
      </c>
      <c r="C12933" s="6">
        <v>44348</v>
      </c>
      <c r="D12933">
        <v>823.82</v>
      </c>
      <c r="E12933" t="str">
        <f>INDEX(LedgerMapping[[#All],[Area]],MATCH(Transactions[[#This Row],[Sub Ledger]],LedgerMapping[[#All],[Sub Ledger]],0))</f>
        <v>Income Statement</v>
      </c>
    </row>
    <row r="12934" spans="1:5" x14ac:dyDescent="0.55000000000000004">
      <c r="A12934">
        <v>8</v>
      </c>
      <c r="B12934">
        <v>92000</v>
      </c>
      <c r="C12934" s="6">
        <v>44378</v>
      </c>
      <c r="D12934">
        <v>704.12</v>
      </c>
      <c r="E12934" t="str">
        <f>INDEX(LedgerMapping[[#All],[Area]],MATCH(Transactions[[#This Row],[Sub Ledger]],LedgerMapping[[#All],[Sub Ledger]],0))</f>
        <v>Income Statement</v>
      </c>
    </row>
    <row r="12935" spans="1:5" x14ac:dyDescent="0.55000000000000004">
      <c r="A12935">
        <v>8</v>
      </c>
      <c r="B12935">
        <v>92000</v>
      </c>
      <c r="C12935" s="6">
        <v>44409</v>
      </c>
      <c r="D12935">
        <v>819.28</v>
      </c>
      <c r="E12935" t="str">
        <f>INDEX(LedgerMapping[[#All],[Area]],MATCH(Transactions[[#This Row],[Sub Ledger]],LedgerMapping[[#All],[Sub Ledger]],0))</f>
        <v>Income Statement</v>
      </c>
    </row>
    <row r="12936" spans="1:5" x14ac:dyDescent="0.55000000000000004">
      <c r="A12936">
        <v>8</v>
      </c>
      <c r="B12936">
        <v>92000</v>
      </c>
      <c r="C12936" s="6">
        <v>44440</v>
      </c>
      <c r="D12936">
        <v>819.28</v>
      </c>
      <c r="E12936" t="str">
        <f>INDEX(LedgerMapping[[#All],[Area]],MATCH(Transactions[[#This Row],[Sub Ledger]],LedgerMapping[[#All],[Sub Ledger]],0))</f>
        <v>Income Statement</v>
      </c>
    </row>
    <row r="12937" spans="1:5" x14ac:dyDescent="0.55000000000000004">
      <c r="A12937">
        <v>8</v>
      </c>
      <c r="B12937">
        <v>92000</v>
      </c>
      <c r="C12937" s="6">
        <v>44501</v>
      </c>
      <c r="D12937">
        <v>772.31</v>
      </c>
      <c r="E12937" t="str">
        <f>INDEX(LedgerMapping[[#All],[Area]],MATCH(Transactions[[#This Row],[Sub Ledger]],LedgerMapping[[#All],[Sub Ledger]],0))</f>
        <v>Income Statement</v>
      </c>
    </row>
    <row r="12938" spans="1:5" x14ac:dyDescent="0.55000000000000004">
      <c r="A12938">
        <v>8</v>
      </c>
      <c r="B12938">
        <v>92000</v>
      </c>
      <c r="C12938" s="6">
        <v>44531</v>
      </c>
      <c r="D12938">
        <v>828.37</v>
      </c>
      <c r="E12938" t="str">
        <f>INDEX(LedgerMapping[[#All],[Area]],MATCH(Transactions[[#This Row],[Sub Ledger]],LedgerMapping[[#All],[Sub Ledger]],0))</f>
        <v>Income Statement</v>
      </c>
    </row>
    <row r="12939" spans="1:5" x14ac:dyDescent="0.55000000000000004">
      <c r="A12939">
        <v>8</v>
      </c>
      <c r="B12939">
        <v>92000</v>
      </c>
      <c r="C12939" s="6">
        <v>44470</v>
      </c>
      <c r="D12939">
        <v>993.52</v>
      </c>
      <c r="E12939" t="str">
        <f>INDEX(LedgerMapping[[#All],[Area]],MATCH(Transactions[[#This Row],[Sub Ledger]],LedgerMapping[[#All],[Sub Ledger]],0))</f>
        <v>Income Statement</v>
      </c>
    </row>
    <row r="12940" spans="1:5" x14ac:dyDescent="0.55000000000000004">
      <c r="A12940">
        <v>8</v>
      </c>
      <c r="B12940">
        <v>92000</v>
      </c>
      <c r="C12940" s="6">
        <v>44531</v>
      </c>
      <c r="D12940">
        <v>388.97</v>
      </c>
      <c r="E12940" t="str">
        <f>INDEX(LedgerMapping[[#All],[Area]],MATCH(Transactions[[#This Row],[Sub Ledger]],LedgerMapping[[#All],[Sub Ledger]],0))</f>
        <v>Income Statement</v>
      </c>
    </row>
    <row r="12941" spans="1:5" x14ac:dyDescent="0.55000000000000004">
      <c r="A12941">
        <v>8</v>
      </c>
      <c r="B12941">
        <v>92000</v>
      </c>
      <c r="C12941" s="6">
        <v>43466</v>
      </c>
      <c r="D12941">
        <v>213.21</v>
      </c>
      <c r="E12941" t="str">
        <f>INDEX(LedgerMapping[[#All],[Area]],MATCH(Transactions[[#This Row],[Sub Ledger]],LedgerMapping[[#All],[Sub Ledger]],0))</f>
        <v>Income Statement</v>
      </c>
    </row>
    <row r="12942" spans="1:5" x14ac:dyDescent="0.55000000000000004">
      <c r="A12942">
        <v>8</v>
      </c>
      <c r="B12942">
        <v>92000</v>
      </c>
      <c r="C12942" s="6">
        <v>43497</v>
      </c>
      <c r="D12942">
        <v>288.97000000000003</v>
      </c>
      <c r="E12942" t="str">
        <f>INDEX(LedgerMapping[[#All],[Area]],MATCH(Transactions[[#This Row],[Sub Ledger]],LedgerMapping[[#All],[Sub Ledger]],0))</f>
        <v>Income Statement</v>
      </c>
    </row>
    <row r="12943" spans="1:5" x14ac:dyDescent="0.55000000000000004">
      <c r="A12943">
        <v>8</v>
      </c>
      <c r="B12943">
        <v>92000</v>
      </c>
      <c r="C12943" s="6">
        <v>43525</v>
      </c>
      <c r="D12943">
        <v>279.87</v>
      </c>
      <c r="E12943" t="str">
        <f>INDEX(LedgerMapping[[#All],[Area]],MATCH(Transactions[[#This Row],[Sub Ledger]],LedgerMapping[[#All],[Sub Ledger]],0))</f>
        <v>Income Statement</v>
      </c>
    </row>
    <row r="12944" spans="1:5" x14ac:dyDescent="0.55000000000000004">
      <c r="A12944">
        <v>8</v>
      </c>
      <c r="B12944">
        <v>92000</v>
      </c>
      <c r="C12944" s="6">
        <v>43556</v>
      </c>
      <c r="D12944">
        <v>261.69</v>
      </c>
      <c r="E12944" t="str">
        <f>INDEX(LedgerMapping[[#All],[Area]],MATCH(Transactions[[#This Row],[Sub Ledger]],LedgerMapping[[#All],[Sub Ledger]],0))</f>
        <v>Income Statement</v>
      </c>
    </row>
    <row r="12945" spans="1:5" x14ac:dyDescent="0.55000000000000004">
      <c r="A12945">
        <v>8</v>
      </c>
      <c r="B12945">
        <v>92000</v>
      </c>
      <c r="C12945" s="6">
        <v>43586</v>
      </c>
      <c r="D12945">
        <v>248.06</v>
      </c>
      <c r="E12945" t="str">
        <f>INDEX(LedgerMapping[[#All],[Area]],MATCH(Transactions[[#This Row],[Sub Ledger]],LedgerMapping[[#All],[Sub Ledger]],0))</f>
        <v>Income Statement</v>
      </c>
    </row>
    <row r="12946" spans="1:5" x14ac:dyDescent="0.55000000000000004">
      <c r="A12946">
        <v>8</v>
      </c>
      <c r="B12946">
        <v>92000</v>
      </c>
      <c r="C12946" s="6">
        <v>43617</v>
      </c>
      <c r="D12946">
        <v>264.72000000000003</v>
      </c>
      <c r="E12946" t="str">
        <f>INDEX(LedgerMapping[[#All],[Area]],MATCH(Transactions[[#This Row],[Sub Ledger]],LedgerMapping[[#All],[Sub Ledger]],0))</f>
        <v>Income Statement</v>
      </c>
    </row>
    <row r="12947" spans="1:5" x14ac:dyDescent="0.55000000000000004">
      <c r="A12947">
        <v>8</v>
      </c>
      <c r="B12947">
        <v>92000</v>
      </c>
      <c r="C12947" s="6">
        <v>43647</v>
      </c>
      <c r="D12947">
        <v>188.96</v>
      </c>
      <c r="E12947" t="str">
        <f>INDEX(LedgerMapping[[#All],[Area]],MATCH(Transactions[[#This Row],[Sub Ledger]],LedgerMapping[[#All],[Sub Ledger]],0))</f>
        <v>Income Statement</v>
      </c>
    </row>
    <row r="12948" spans="1:5" x14ac:dyDescent="0.55000000000000004">
      <c r="A12948">
        <v>8</v>
      </c>
      <c r="B12948">
        <v>92000</v>
      </c>
      <c r="C12948" s="6">
        <v>43678</v>
      </c>
      <c r="D12948">
        <v>182.9</v>
      </c>
      <c r="E12948" t="str">
        <f>INDEX(LedgerMapping[[#All],[Area]],MATCH(Transactions[[#This Row],[Sub Ledger]],LedgerMapping[[#All],[Sub Ledger]],0))</f>
        <v>Income Statement</v>
      </c>
    </row>
    <row r="12949" spans="1:5" x14ac:dyDescent="0.55000000000000004">
      <c r="A12949">
        <v>8</v>
      </c>
      <c r="B12949">
        <v>92000</v>
      </c>
      <c r="C12949" s="6">
        <v>43709</v>
      </c>
      <c r="D12949">
        <v>276.83999999999997</v>
      </c>
      <c r="E12949" t="str">
        <f>INDEX(LedgerMapping[[#All],[Area]],MATCH(Transactions[[#This Row],[Sub Ledger]],LedgerMapping[[#All],[Sub Ledger]],0))</f>
        <v>Income Statement</v>
      </c>
    </row>
    <row r="12950" spans="1:5" x14ac:dyDescent="0.55000000000000004">
      <c r="A12950">
        <v>8</v>
      </c>
      <c r="B12950">
        <v>92000</v>
      </c>
      <c r="C12950" s="6">
        <v>43739</v>
      </c>
      <c r="D12950">
        <v>264.72000000000003</v>
      </c>
      <c r="E12950" t="str">
        <f>INDEX(LedgerMapping[[#All],[Area]],MATCH(Transactions[[#This Row],[Sub Ledger]],LedgerMapping[[#All],[Sub Ledger]],0))</f>
        <v>Income Statement</v>
      </c>
    </row>
    <row r="12951" spans="1:5" x14ac:dyDescent="0.55000000000000004">
      <c r="A12951">
        <v>8</v>
      </c>
      <c r="B12951">
        <v>92000</v>
      </c>
      <c r="C12951" s="6">
        <v>43770</v>
      </c>
      <c r="D12951">
        <v>220.78</v>
      </c>
      <c r="E12951" t="str">
        <f>INDEX(LedgerMapping[[#All],[Area]],MATCH(Transactions[[#This Row],[Sub Ledger]],LedgerMapping[[#All],[Sub Ledger]],0))</f>
        <v>Income Statement</v>
      </c>
    </row>
    <row r="12952" spans="1:5" x14ac:dyDescent="0.55000000000000004">
      <c r="A12952">
        <v>8</v>
      </c>
      <c r="B12952">
        <v>92000</v>
      </c>
      <c r="C12952" s="6">
        <v>43800</v>
      </c>
      <c r="D12952">
        <v>343.51</v>
      </c>
      <c r="E12952" t="str">
        <f>INDEX(LedgerMapping[[#All],[Area]],MATCH(Transactions[[#This Row],[Sub Ledger]],LedgerMapping[[#All],[Sub Ledger]],0))</f>
        <v>Income Statement</v>
      </c>
    </row>
    <row r="12953" spans="1:5" x14ac:dyDescent="0.55000000000000004">
      <c r="A12953">
        <v>8</v>
      </c>
      <c r="B12953">
        <v>92000</v>
      </c>
      <c r="C12953" s="6">
        <v>43831</v>
      </c>
      <c r="D12953">
        <v>288.97000000000003</v>
      </c>
      <c r="E12953" t="str">
        <f>INDEX(LedgerMapping[[#All],[Area]],MATCH(Transactions[[#This Row],[Sub Ledger]],LedgerMapping[[#All],[Sub Ledger]],0))</f>
        <v>Income Statement</v>
      </c>
    </row>
    <row r="12954" spans="1:5" x14ac:dyDescent="0.55000000000000004">
      <c r="A12954">
        <v>8</v>
      </c>
      <c r="B12954">
        <v>92000</v>
      </c>
      <c r="C12954" s="6">
        <v>43862</v>
      </c>
      <c r="D12954">
        <v>282.89999999999998</v>
      </c>
      <c r="E12954" t="str">
        <f>INDEX(LedgerMapping[[#All],[Area]],MATCH(Transactions[[#This Row],[Sub Ledger]],LedgerMapping[[#All],[Sub Ledger]],0))</f>
        <v>Income Statement</v>
      </c>
    </row>
    <row r="12955" spans="1:5" x14ac:dyDescent="0.55000000000000004">
      <c r="A12955">
        <v>8</v>
      </c>
      <c r="B12955">
        <v>92000</v>
      </c>
      <c r="C12955" s="6">
        <v>43891</v>
      </c>
      <c r="D12955">
        <v>422.3</v>
      </c>
      <c r="E12955" t="str">
        <f>INDEX(LedgerMapping[[#All],[Area]],MATCH(Transactions[[#This Row],[Sub Ledger]],LedgerMapping[[#All],[Sub Ledger]],0))</f>
        <v>Income Statement</v>
      </c>
    </row>
    <row r="12956" spans="1:5" x14ac:dyDescent="0.55000000000000004">
      <c r="A12956">
        <v>8</v>
      </c>
      <c r="B12956">
        <v>92000</v>
      </c>
      <c r="C12956" s="6">
        <v>43922</v>
      </c>
      <c r="D12956">
        <v>325.33</v>
      </c>
      <c r="E12956" t="str">
        <f>INDEX(LedgerMapping[[#All],[Area]],MATCH(Transactions[[#This Row],[Sub Ledger]],LedgerMapping[[#All],[Sub Ledger]],0))</f>
        <v>Income Statement</v>
      </c>
    </row>
    <row r="12957" spans="1:5" x14ac:dyDescent="0.55000000000000004">
      <c r="A12957">
        <v>8</v>
      </c>
      <c r="B12957">
        <v>92000</v>
      </c>
      <c r="C12957" s="6">
        <v>43952</v>
      </c>
      <c r="D12957">
        <v>364.72</v>
      </c>
      <c r="E12957" t="str">
        <f>INDEX(LedgerMapping[[#All],[Area]],MATCH(Transactions[[#This Row],[Sub Ledger]],LedgerMapping[[#All],[Sub Ledger]],0))</f>
        <v>Income Statement</v>
      </c>
    </row>
    <row r="12958" spans="1:5" x14ac:dyDescent="0.55000000000000004">
      <c r="A12958">
        <v>8</v>
      </c>
      <c r="B12958">
        <v>92000</v>
      </c>
      <c r="C12958" s="6">
        <v>43983</v>
      </c>
      <c r="D12958">
        <v>261.69</v>
      </c>
      <c r="E12958" t="str">
        <f>INDEX(LedgerMapping[[#All],[Area]],MATCH(Transactions[[#This Row],[Sub Ledger]],LedgerMapping[[#All],[Sub Ledger]],0))</f>
        <v>Income Statement</v>
      </c>
    </row>
    <row r="12959" spans="1:5" x14ac:dyDescent="0.55000000000000004">
      <c r="A12959">
        <v>8</v>
      </c>
      <c r="B12959">
        <v>92000</v>
      </c>
      <c r="C12959" s="6">
        <v>44013</v>
      </c>
      <c r="D12959">
        <v>393.51</v>
      </c>
      <c r="E12959" t="str">
        <f>INDEX(LedgerMapping[[#All],[Area]],MATCH(Transactions[[#This Row],[Sub Ledger]],LedgerMapping[[#All],[Sub Ledger]],0))</f>
        <v>Income Statement</v>
      </c>
    </row>
    <row r="12960" spans="1:5" x14ac:dyDescent="0.55000000000000004">
      <c r="A12960">
        <v>8</v>
      </c>
      <c r="B12960">
        <v>92000</v>
      </c>
      <c r="C12960" s="6">
        <v>44044</v>
      </c>
      <c r="D12960">
        <v>292</v>
      </c>
      <c r="E12960" t="str">
        <f>INDEX(LedgerMapping[[#All],[Area]],MATCH(Transactions[[#This Row],[Sub Ledger]],LedgerMapping[[#All],[Sub Ledger]],0))</f>
        <v>Income Statement</v>
      </c>
    </row>
    <row r="12961" spans="1:5" x14ac:dyDescent="0.55000000000000004">
      <c r="A12961">
        <v>8</v>
      </c>
      <c r="B12961">
        <v>92000</v>
      </c>
      <c r="C12961" s="6">
        <v>44075</v>
      </c>
      <c r="D12961">
        <v>288.97000000000003</v>
      </c>
      <c r="E12961" t="str">
        <f>INDEX(LedgerMapping[[#All],[Area]],MATCH(Transactions[[#This Row],[Sub Ledger]],LedgerMapping[[#All],[Sub Ledger]],0))</f>
        <v>Income Statement</v>
      </c>
    </row>
    <row r="12962" spans="1:5" x14ac:dyDescent="0.55000000000000004">
      <c r="A12962">
        <v>8</v>
      </c>
      <c r="B12962">
        <v>92000</v>
      </c>
      <c r="C12962" s="6">
        <v>44105</v>
      </c>
      <c r="D12962">
        <v>261.69</v>
      </c>
      <c r="E12962" t="str">
        <f>INDEX(LedgerMapping[[#All],[Area]],MATCH(Transactions[[#This Row],[Sub Ledger]],LedgerMapping[[#All],[Sub Ledger]],0))</f>
        <v>Income Statement</v>
      </c>
    </row>
    <row r="12963" spans="1:5" x14ac:dyDescent="0.55000000000000004">
      <c r="A12963">
        <v>8</v>
      </c>
      <c r="B12963">
        <v>92000</v>
      </c>
      <c r="C12963" s="6">
        <v>44136</v>
      </c>
      <c r="D12963">
        <v>422.3</v>
      </c>
      <c r="E12963" t="str">
        <f>INDEX(LedgerMapping[[#All],[Area]],MATCH(Transactions[[#This Row],[Sub Ledger]],LedgerMapping[[#All],[Sub Ledger]],0))</f>
        <v>Income Statement</v>
      </c>
    </row>
    <row r="12964" spans="1:5" x14ac:dyDescent="0.55000000000000004">
      <c r="A12964">
        <v>8</v>
      </c>
      <c r="B12964">
        <v>92000</v>
      </c>
      <c r="C12964" s="6">
        <v>44166</v>
      </c>
      <c r="D12964">
        <v>331.39</v>
      </c>
      <c r="E12964" t="str">
        <f>INDEX(LedgerMapping[[#All],[Area]],MATCH(Transactions[[#This Row],[Sub Ledger]],LedgerMapping[[#All],[Sub Ledger]],0))</f>
        <v>Income Statement</v>
      </c>
    </row>
    <row r="12965" spans="1:5" x14ac:dyDescent="0.55000000000000004">
      <c r="A12965">
        <v>8</v>
      </c>
      <c r="B12965">
        <v>92000</v>
      </c>
      <c r="C12965" s="6">
        <v>44197</v>
      </c>
      <c r="D12965">
        <v>373.82</v>
      </c>
      <c r="E12965" t="str">
        <f>INDEX(LedgerMapping[[#All],[Area]],MATCH(Transactions[[#This Row],[Sub Ledger]],LedgerMapping[[#All],[Sub Ledger]],0))</f>
        <v>Income Statement</v>
      </c>
    </row>
    <row r="12966" spans="1:5" x14ac:dyDescent="0.55000000000000004">
      <c r="A12966">
        <v>8</v>
      </c>
      <c r="B12966">
        <v>92000</v>
      </c>
      <c r="C12966" s="6">
        <v>44228</v>
      </c>
      <c r="D12966">
        <v>367.75</v>
      </c>
      <c r="E12966" t="str">
        <f>INDEX(LedgerMapping[[#All],[Area]],MATCH(Transactions[[#This Row],[Sub Ledger]],LedgerMapping[[#All],[Sub Ledger]],0))</f>
        <v>Income Statement</v>
      </c>
    </row>
    <row r="12967" spans="1:5" x14ac:dyDescent="0.55000000000000004">
      <c r="A12967">
        <v>8</v>
      </c>
      <c r="B12967">
        <v>92000</v>
      </c>
      <c r="C12967" s="6">
        <v>44256</v>
      </c>
      <c r="D12967">
        <v>357.15</v>
      </c>
      <c r="E12967" t="str">
        <f>INDEX(LedgerMapping[[#All],[Area]],MATCH(Transactions[[#This Row],[Sub Ledger]],LedgerMapping[[#All],[Sub Ledger]],0))</f>
        <v>Income Statement</v>
      </c>
    </row>
    <row r="12968" spans="1:5" x14ac:dyDescent="0.55000000000000004">
      <c r="A12968">
        <v>8</v>
      </c>
      <c r="B12968">
        <v>92000</v>
      </c>
      <c r="C12968" s="6">
        <v>44287</v>
      </c>
      <c r="D12968">
        <v>463.21</v>
      </c>
      <c r="E12968" t="str">
        <f>INDEX(LedgerMapping[[#All],[Area]],MATCH(Transactions[[#This Row],[Sub Ledger]],LedgerMapping[[#All],[Sub Ledger]],0))</f>
        <v>Income Statement</v>
      </c>
    </row>
    <row r="12969" spans="1:5" x14ac:dyDescent="0.55000000000000004">
      <c r="A12969">
        <v>8</v>
      </c>
      <c r="B12969">
        <v>92000</v>
      </c>
      <c r="C12969" s="6">
        <v>44317</v>
      </c>
      <c r="D12969">
        <v>563.21</v>
      </c>
      <c r="E12969" t="str">
        <f>INDEX(LedgerMapping[[#All],[Area]],MATCH(Transactions[[#This Row],[Sub Ledger]],LedgerMapping[[#All],[Sub Ledger]],0))</f>
        <v>Income Statement</v>
      </c>
    </row>
    <row r="12970" spans="1:5" x14ac:dyDescent="0.55000000000000004">
      <c r="A12970">
        <v>8</v>
      </c>
      <c r="B12970">
        <v>92000</v>
      </c>
      <c r="C12970" s="6">
        <v>44348</v>
      </c>
      <c r="D12970">
        <v>426.85</v>
      </c>
      <c r="E12970" t="str">
        <f>INDEX(LedgerMapping[[#All],[Area]],MATCH(Transactions[[#This Row],[Sub Ledger]],LedgerMapping[[#All],[Sub Ledger]],0))</f>
        <v>Income Statement</v>
      </c>
    </row>
    <row r="12971" spans="1:5" x14ac:dyDescent="0.55000000000000004">
      <c r="A12971">
        <v>8</v>
      </c>
      <c r="B12971">
        <v>92000</v>
      </c>
      <c r="C12971" s="6">
        <v>44378</v>
      </c>
      <c r="D12971">
        <v>437.45</v>
      </c>
      <c r="E12971" t="str">
        <f>INDEX(LedgerMapping[[#All],[Area]],MATCH(Transactions[[#This Row],[Sub Ledger]],LedgerMapping[[#All],[Sub Ledger]],0))</f>
        <v>Income Statement</v>
      </c>
    </row>
    <row r="12972" spans="1:5" x14ac:dyDescent="0.55000000000000004">
      <c r="A12972">
        <v>8</v>
      </c>
      <c r="B12972">
        <v>92000</v>
      </c>
      <c r="C12972" s="6">
        <v>44409</v>
      </c>
      <c r="D12972">
        <v>385.94</v>
      </c>
      <c r="E12972" t="str">
        <f>INDEX(LedgerMapping[[#All],[Area]],MATCH(Transactions[[#This Row],[Sub Ledger]],LedgerMapping[[#All],[Sub Ledger]],0))</f>
        <v>Income Statement</v>
      </c>
    </row>
    <row r="12973" spans="1:5" x14ac:dyDescent="0.55000000000000004">
      <c r="A12973">
        <v>8</v>
      </c>
      <c r="B12973">
        <v>92000</v>
      </c>
      <c r="C12973" s="6">
        <v>44440</v>
      </c>
      <c r="D12973">
        <v>431.39</v>
      </c>
      <c r="E12973" t="str">
        <f>INDEX(LedgerMapping[[#All],[Area]],MATCH(Transactions[[#This Row],[Sub Ledger]],LedgerMapping[[#All],[Sub Ledger]],0))</f>
        <v>Income Statement</v>
      </c>
    </row>
    <row r="12974" spans="1:5" x14ac:dyDescent="0.55000000000000004">
      <c r="A12974">
        <v>8</v>
      </c>
      <c r="B12974">
        <v>92000</v>
      </c>
      <c r="C12974" s="6">
        <v>44470</v>
      </c>
      <c r="D12974">
        <v>369.27</v>
      </c>
      <c r="E12974" t="str">
        <f>INDEX(LedgerMapping[[#All],[Area]],MATCH(Transactions[[#This Row],[Sub Ledger]],LedgerMapping[[#All],[Sub Ledger]],0))</f>
        <v>Income Statement</v>
      </c>
    </row>
    <row r="12975" spans="1:5" x14ac:dyDescent="0.55000000000000004">
      <c r="A12975">
        <v>8</v>
      </c>
      <c r="B12975">
        <v>92000</v>
      </c>
      <c r="C12975" s="6">
        <v>44501</v>
      </c>
      <c r="D12975">
        <v>523.82000000000005</v>
      </c>
      <c r="E12975" t="str">
        <f>INDEX(LedgerMapping[[#All],[Area]],MATCH(Transactions[[#This Row],[Sub Ledger]],LedgerMapping[[#All],[Sub Ledger]],0))</f>
        <v>Income Statement</v>
      </c>
    </row>
    <row r="12976" spans="1:5" x14ac:dyDescent="0.55000000000000004">
      <c r="A12976">
        <v>8</v>
      </c>
      <c r="B12976">
        <v>92000</v>
      </c>
      <c r="C12976" s="6">
        <v>43466</v>
      </c>
      <c r="D12976">
        <v>228.36</v>
      </c>
      <c r="E12976" t="str">
        <f>INDEX(LedgerMapping[[#All],[Area]],MATCH(Transactions[[#This Row],[Sub Ledger]],LedgerMapping[[#All],[Sub Ledger]],0))</f>
        <v>Income Statement</v>
      </c>
    </row>
    <row r="12977" spans="1:5" x14ac:dyDescent="0.55000000000000004">
      <c r="A12977">
        <v>8</v>
      </c>
      <c r="B12977">
        <v>92000</v>
      </c>
      <c r="C12977" s="6">
        <v>43497</v>
      </c>
      <c r="D12977">
        <v>269.27</v>
      </c>
      <c r="E12977" t="str">
        <f>INDEX(LedgerMapping[[#All],[Area]],MATCH(Transactions[[#This Row],[Sub Ledger]],LedgerMapping[[#All],[Sub Ledger]],0))</f>
        <v>Income Statement</v>
      </c>
    </row>
    <row r="12978" spans="1:5" x14ac:dyDescent="0.55000000000000004">
      <c r="A12978">
        <v>8</v>
      </c>
      <c r="B12978">
        <v>92000</v>
      </c>
      <c r="C12978" s="6">
        <v>43525</v>
      </c>
      <c r="D12978">
        <v>205.63</v>
      </c>
      <c r="E12978" t="str">
        <f>INDEX(LedgerMapping[[#All],[Area]],MATCH(Transactions[[#This Row],[Sub Ledger]],LedgerMapping[[#All],[Sub Ledger]],0))</f>
        <v>Income Statement</v>
      </c>
    </row>
    <row r="12979" spans="1:5" x14ac:dyDescent="0.55000000000000004">
      <c r="A12979">
        <v>8</v>
      </c>
      <c r="B12979">
        <v>92000</v>
      </c>
      <c r="C12979" s="6">
        <v>43556</v>
      </c>
      <c r="D12979">
        <v>313.20999999999998</v>
      </c>
      <c r="E12979" t="str">
        <f>INDEX(LedgerMapping[[#All],[Area]],MATCH(Transactions[[#This Row],[Sub Ledger]],LedgerMapping[[#All],[Sub Ledger]],0))</f>
        <v>Income Statement</v>
      </c>
    </row>
    <row r="12980" spans="1:5" x14ac:dyDescent="0.55000000000000004">
      <c r="A12980">
        <v>8</v>
      </c>
      <c r="B12980">
        <v>92000</v>
      </c>
      <c r="C12980" s="6">
        <v>43586</v>
      </c>
      <c r="D12980">
        <v>270.77999999999997</v>
      </c>
      <c r="E12980" t="str">
        <f>INDEX(LedgerMapping[[#All],[Area]],MATCH(Transactions[[#This Row],[Sub Ledger]],LedgerMapping[[#All],[Sub Ledger]],0))</f>
        <v>Income Statement</v>
      </c>
    </row>
    <row r="12981" spans="1:5" x14ac:dyDescent="0.55000000000000004">
      <c r="A12981">
        <v>8</v>
      </c>
      <c r="B12981">
        <v>92000</v>
      </c>
      <c r="C12981" s="6">
        <v>43617</v>
      </c>
      <c r="D12981">
        <v>235.93</v>
      </c>
      <c r="E12981" t="str">
        <f>INDEX(LedgerMapping[[#All],[Area]],MATCH(Transactions[[#This Row],[Sub Ledger]],LedgerMapping[[#All],[Sub Ledger]],0))</f>
        <v>Income Statement</v>
      </c>
    </row>
    <row r="12982" spans="1:5" x14ac:dyDescent="0.55000000000000004">
      <c r="A12982">
        <v>8</v>
      </c>
      <c r="B12982">
        <v>92000</v>
      </c>
      <c r="C12982" s="6">
        <v>43647</v>
      </c>
      <c r="D12982">
        <v>207.15</v>
      </c>
      <c r="E12982" t="str">
        <f>INDEX(LedgerMapping[[#All],[Area]],MATCH(Transactions[[#This Row],[Sub Ledger]],LedgerMapping[[#All],[Sub Ledger]],0))</f>
        <v>Income Statement</v>
      </c>
    </row>
    <row r="12983" spans="1:5" x14ac:dyDescent="0.55000000000000004">
      <c r="A12983">
        <v>8</v>
      </c>
      <c r="B12983">
        <v>92000</v>
      </c>
      <c r="C12983" s="6">
        <v>43678</v>
      </c>
      <c r="D12983">
        <v>235.93</v>
      </c>
      <c r="E12983" t="str">
        <f>INDEX(LedgerMapping[[#All],[Area]],MATCH(Transactions[[#This Row],[Sub Ledger]],LedgerMapping[[#All],[Sub Ledger]],0))</f>
        <v>Income Statement</v>
      </c>
    </row>
    <row r="12984" spans="1:5" x14ac:dyDescent="0.55000000000000004">
      <c r="A12984">
        <v>8</v>
      </c>
      <c r="B12984">
        <v>92000</v>
      </c>
      <c r="C12984" s="6">
        <v>43709</v>
      </c>
      <c r="D12984">
        <v>358.66</v>
      </c>
      <c r="E12984" t="str">
        <f>INDEX(LedgerMapping[[#All],[Area]],MATCH(Transactions[[#This Row],[Sub Ledger]],LedgerMapping[[#All],[Sub Ledger]],0))</f>
        <v>Income Statement</v>
      </c>
    </row>
    <row r="12985" spans="1:5" x14ac:dyDescent="0.55000000000000004">
      <c r="A12985">
        <v>8</v>
      </c>
      <c r="B12985">
        <v>92000</v>
      </c>
      <c r="C12985" s="6">
        <v>43739</v>
      </c>
      <c r="D12985">
        <v>255.63</v>
      </c>
      <c r="E12985" t="str">
        <f>INDEX(LedgerMapping[[#All],[Area]],MATCH(Transactions[[#This Row],[Sub Ledger]],LedgerMapping[[#All],[Sub Ledger]],0))</f>
        <v>Income Statement</v>
      </c>
    </row>
    <row r="12986" spans="1:5" x14ac:dyDescent="0.55000000000000004">
      <c r="A12986">
        <v>8</v>
      </c>
      <c r="B12986">
        <v>92000</v>
      </c>
      <c r="C12986" s="6">
        <v>43770</v>
      </c>
      <c r="D12986">
        <v>167.75</v>
      </c>
      <c r="E12986" t="str">
        <f>INDEX(LedgerMapping[[#All],[Area]],MATCH(Transactions[[#This Row],[Sub Ledger]],LedgerMapping[[#All],[Sub Ledger]],0))</f>
        <v>Income Statement</v>
      </c>
    </row>
    <row r="12987" spans="1:5" x14ac:dyDescent="0.55000000000000004">
      <c r="A12987">
        <v>8</v>
      </c>
      <c r="B12987">
        <v>92000</v>
      </c>
      <c r="C12987" s="6">
        <v>43800</v>
      </c>
      <c r="D12987">
        <v>257.14999999999998</v>
      </c>
      <c r="E12987" t="str">
        <f>INDEX(LedgerMapping[[#All],[Area]],MATCH(Transactions[[#This Row],[Sub Ledger]],LedgerMapping[[#All],[Sub Ledger]],0))</f>
        <v>Income Statement</v>
      </c>
    </row>
    <row r="12988" spans="1:5" x14ac:dyDescent="0.55000000000000004">
      <c r="A12988">
        <v>8</v>
      </c>
      <c r="B12988">
        <v>92000</v>
      </c>
      <c r="C12988" s="6">
        <v>43831</v>
      </c>
      <c r="D12988">
        <v>235.93</v>
      </c>
      <c r="E12988" t="str">
        <f>INDEX(LedgerMapping[[#All],[Area]],MATCH(Transactions[[#This Row],[Sub Ledger]],LedgerMapping[[#All],[Sub Ledger]],0))</f>
        <v>Income Statement</v>
      </c>
    </row>
    <row r="12989" spans="1:5" x14ac:dyDescent="0.55000000000000004">
      <c r="A12989">
        <v>8</v>
      </c>
      <c r="B12989">
        <v>92000</v>
      </c>
      <c r="C12989" s="6">
        <v>43862</v>
      </c>
      <c r="D12989">
        <v>252.6</v>
      </c>
      <c r="E12989" t="str">
        <f>INDEX(LedgerMapping[[#All],[Area]],MATCH(Transactions[[#This Row],[Sub Ledger]],LedgerMapping[[#All],[Sub Ledger]],0))</f>
        <v>Income Statement</v>
      </c>
    </row>
    <row r="12990" spans="1:5" x14ac:dyDescent="0.55000000000000004">
      <c r="A12990">
        <v>8</v>
      </c>
      <c r="B12990">
        <v>92000</v>
      </c>
      <c r="C12990" s="6">
        <v>43891</v>
      </c>
      <c r="D12990">
        <v>264.72000000000003</v>
      </c>
      <c r="E12990" t="str">
        <f>INDEX(LedgerMapping[[#All],[Area]],MATCH(Transactions[[#This Row],[Sub Ledger]],LedgerMapping[[#All],[Sub Ledger]],0))</f>
        <v>Income Statement</v>
      </c>
    </row>
    <row r="12991" spans="1:5" x14ac:dyDescent="0.55000000000000004">
      <c r="A12991">
        <v>8</v>
      </c>
      <c r="B12991">
        <v>92000</v>
      </c>
      <c r="C12991" s="6">
        <v>43922</v>
      </c>
      <c r="D12991">
        <v>213.21</v>
      </c>
      <c r="E12991" t="str">
        <f>INDEX(LedgerMapping[[#All],[Area]],MATCH(Transactions[[#This Row],[Sub Ledger]],LedgerMapping[[#All],[Sub Ledger]],0))</f>
        <v>Income Statement</v>
      </c>
    </row>
    <row r="12992" spans="1:5" x14ac:dyDescent="0.55000000000000004">
      <c r="A12992">
        <v>8</v>
      </c>
      <c r="B12992">
        <v>92000</v>
      </c>
      <c r="C12992" s="6">
        <v>43952</v>
      </c>
      <c r="D12992">
        <v>235.93</v>
      </c>
      <c r="E12992" t="str">
        <f>INDEX(LedgerMapping[[#All],[Area]],MATCH(Transactions[[#This Row],[Sub Ledger]],LedgerMapping[[#All],[Sub Ledger]],0))</f>
        <v>Income Statement</v>
      </c>
    </row>
    <row r="12993" spans="1:5" x14ac:dyDescent="0.55000000000000004">
      <c r="A12993">
        <v>8</v>
      </c>
      <c r="B12993">
        <v>92000</v>
      </c>
      <c r="C12993" s="6">
        <v>43983</v>
      </c>
      <c r="D12993">
        <v>320.77999999999997</v>
      </c>
      <c r="E12993" t="str">
        <f>INDEX(LedgerMapping[[#All],[Area]],MATCH(Transactions[[#This Row],[Sub Ledger]],LedgerMapping[[#All],[Sub Ledger]],0))</f>
        <v>Income Statement</v>
      </c>
    </row>
    <row r="12994" spans="1:5" x14ac:dyDescent="0.55000000000000004">
      <c r="A12994">
        <v>8</v>
      </c>
      <c r="B12994">
        <v>92000</v>
      </c>
      <c r="C12994" s="6">
        <v>44013</v>
      </c>
      <c r="D12994">
        <v>292</v>
      </c>
      <c r="E12994" t="str">
        <f>INDEX(LedgerMapping[[#All],[Area]],MATCH(Transactions[[#This Row],[Sub Ledger]],LedgerMapping[[#All],[Sub Ledger]],0))</f>
        <v>Income Statement</v>
      </c>
    </row>
    <row r="12995" spans="1:5" x14ac:dyDescent="0.55000000000000004">
      <c r="A12995">
        <v>8</v>
      </c>
      <c r="B12995">
        <v>92000</v>
      </c>
      <c r="C12995" s="6">
        <v>44044</v>
      </c>
      <c r="D12995">
        <v>352.6</v>
      </c>
      <c r="E12995" t="str">
        <f>INDEX(LedgerMapping[[#All],[Area]],MATCH(Transactions[[#This Row],[Sub Ledger]],LedgerMapping[[#All],[Sub Ledger]],0))</f>
        <v>Income Statement</v>
      </c>
    </row>
    <row r="12996" spans="1:5" x14ac:dyDescent="0.55000000000000004">
      <c r="A12996">
        <v>8</v>
      </c>
      <c r="B12996">
        <v>92000</v>
      </c>
      <c r="C12996" s="6">
        <v>44075</v>
      </c>
      <c r="D12996">
        <v>243.51</v>
      </c>
      <c r="E12996" t="str">
        <f>INDEX(LedgerMapping[[#All],[Area]],MATCH(Transactions[[#This Row],[Sub Ledger]],LedgerMapping[[#All],[Sub Ledger]],0))</f>
        <v>Income Statement</v>
      </c>
    </row>
    <row r="12997" spans="1:5" x14ac:dyDescent="0.55000000000000004">
      <c r="A12997">
        <v>8</v>
      </c>
      <c r="B12997">
        <v>92000</v>
      </c>
      <c r="C12997" s="6">
        <v>44105</v>
      </c>
      <c r="D12997">
        <v>272.3</v>
      </c>
      <c r="E12997" t="str">
        <f>INDEX(LedgerMapping[[#All],[Area]],MATCH(Transactions[[#This Row],[Sub Ledger]],LedgerMapping[[#All],[Sub Ledger]],0))</f>
        <v>Income Statement</v>
      </c>
    </row>
    <row r="12998" spans="1:5" x14ac:dyDescent="0.55000000000000004">
      <c r="A12998">
        <v>8</v>
      </c>
      <c r="B12998">
        <v>92000</v>
      </c>
      <c r="C12998" s="6">
        <v>44136</v>
      </c>
      <c r="D12998">
        <v>292</v>
      </c>
      <c r="E12998" t="str">
        <f>INDEX(LedgerMapping[[#All],[Area]],MATCH(Transactions[[#This Row],[Sub Ledger]],LedgerMapping[[#All],[Sub Ledger]],0))</f>
        <v>Income Statement</v>
      </c>
    </row>
    <row r="12999" spans="1:5" x14ac:dyDescent="0.55000000000000004">
      <c r="A12999">
        <v>8</v>
      </c>
      <c r="B12999">
        <v>92000</v>
      </c>
      <c r="C12999" s="6">
        <v>44166</v>
      </c>
      <c r="D12999">
        <v>316.24</v>
      </c>
      <c r="E12999" t="str">
        <f>INDEX(LedgerMapping[[#All],[Area]],MATCH(Transactions[[#This Row],[Sub Ledger]],LedgerMapping[[#All],[Sub Ledger]],0))</f>
        <v>Income Statement</v>
      </c>
    </row>
    <row r="13000" spans="1:5" x14ac:dyDescent="0.55000000000000004">
      <c r="A13000">
        <v>8</v>
      </c>
      <c r="B13000">
        <v>92000</v>
      </c>
      <c r="C13000" s="6">
        <v>44197</v>
      </c>
      <c r="D13000">
        <v>395.03</v>
      </c>
      <c r="E13000" t="str">
        <f>INDEX(LedgerMapping[[#All],[Area]],MATCH(Transactions[[#This Row],[Sub Ledger]],LedgerMapping[[#All],[Sub Ledger]],0))</f>
        <v>Income Statement</v>
      </c>
    </row>
    <row r="13001" spans="1:5" x14ac:dyDescent="0.55000000000000004">
      <c r="A13001">
        <v>8</v>
      </c>
      <c r="B13001">
        <v>92000</v>
      </c>
      <c r="C13001" s="6">
        <v>44228</v>
      </c>
      <c r="D13001">
        <v>576.85</v>
      </c>
      <c r="E13001" t="str">
        <f>INDEX(LedgerMapping[[#All],[Area]],MATCH(Transactions[[#This Row],[Sub Ledger]],LedgerMapping[[#All],[Sub Ledger]],0))</f>
        <v>Income Statement</v>
      </c>
    </row>
    <row r="13002" spans="1:5" x14ac:dyDescent="0.55000000000000004">
      <c r="A13002">
        <v>8</v>
      </c>
      <c r="B13002">
        <v>92000</v>
      </c>
      <c r="C13002" s="6">
        <v>44256</v>
      </c>
      <c r="D13002">
        <v>385.94</v>
      </c>
      <c r="E13002" t="str">
        <f>INDEX(LedgerMapping[[#All],[Area]],MATCH(Transactions[[#This Row],[Sub Ledger]],LedgerMapping[[#All],[Sub Ledger]],0))</f>
        <v>Income Statement</v>
      </c>
    </row>
    <row r="13003" spans="1:5" x14ac:dyDescent="0.55000000000000004">
      <c r="A13003">
        <v>8</v>
      </c>
      <c r="B13003">
        <v>92000</v>
      </c>
      <c r="C13003" s="6">
        <v>44287</v>
      </c>
      <c r="D13003">
        <v>352.6</v>
      </c>
      <c r="E13003" t="str">
        <f>INDEX(LedgerMapping[[#All],[Area]],MATCH(Transactions[[#This Row],[Sub Ledger]],LedgerMapping[[#All],[Sub Ledger]],0))</f>
        <v>Income Statement</v>
      </c>
    </row>
    <row r="13004" spans="1:5" x14ac:dyDescent="0.55000000000000004">
      <c r="A13004">
        <v>8</v>
      </c>
      <c r="B13004">
        <v>92000</v>
      </c>
      <c r="C13004" s="6">
        <v>44317</v>
      </c>
      <c r="D13004">
        <v>360.18</v>
      </c>
      <c r="E13004" t="str">
        <f>INDEX(LedgerMapping[[#All],[Area]],MATCH(Transactions[[#This Row],[Sub Ledger]],LedgerMapping[[#All],[Sub Ledger]],0))</f>
        <v>Income Statement</v>
      </c>
    </row>
    <row r="13005" spans="1:5" x14ac:dyDescent="0.55000000000000004">
      <c r="A13005">
        <v>8</v>
      </c>
      <c r="B13005">
        <v>92000</v>
      </c>
      <c r="C13005" s="6">
        <v>44348</v>
      </c>
      <c r="D13005">
        <v>454.12</v>
      </c>
      <c r="E13005" t="str">
        <f>INDEX(LedgerMapping[[#All],[Area]],MATCH(Transactions[[#This Row],[Sub Ledger]],LedgerMapping[[#All],[Sub Ledger]],0))</f>
        <v>Income Statement</v>
      </c>
    </row>
    <row r="13006" spans="1:5" x14ac:dyDescent="0.55000000000000004">
      <c r="A13006">
        <v>8</v>
      </c>
      <c r="B13006">
        <v>92000</v>
      </c>
      <c r="C13006" s="6">
        <v>44378</v>
      </c>
      <c r="D13006">
        <v>343.51</v>
      </c>
      <c r="E13006" t="str">
        <f>INDEX(LedgerMapping[[#All],[Area]],MATCH(Transactions[[#This Row],[Sub Ledger]],LedgerMapping[[#All],[Sub Ledger]],0))</f>
        <v>Income Statement</v>
      </c>
    </row>
    <row r="13007" spans="1:5" x14ac:dyDescent="0.55000000000000004">
      <c r="A13007">
        <v>8</v>
      </c>
      <c r="B13007">
        <v>92000</v>
      </c>
      <c r="C13007" s="6">
        <v>44409</v>
      </c>
      <c r="D13007">
        <v>490.48</v>
      </c>
      <c r="E13007" t="str">
        <f>INDEX(LedgerMapping[[#All],[Area]],MATCH(Transactions[[#This Row],[Sub Ledger]],LedgerMapping[[#All],[Sub Ledger]],0))</f>
        <v>Income Statement</v>
      </c>
    </row>
    <row r="13008" spans="1:5" x14ac:dyDescent="0.55000000000000004">
      <c r="A13008">
        <v>8</v>
      </c>
      <c r="B13008">
        <v>92000</v>
      </c>
      <c r="C13008" s="6">
        <v>44440</v>
      </c>
      <c r="D13008">
        <v>364.72</v>
      </c>
      <c r="E13008" t="str">
        <f>INDEX(LedgerMapping[[#All],[Area]],MATCH(Transactions[[#This Row],[Sub Ledger]],LedgerMapping[[#All],[Sub Ledger]],0))</f>
        <v>Income Statement</v>
      </c>
    </row>
    <row r="13009" spans="1:5" x14ac:dyDescent="0.55000000000000004">
      <c r="A13009">
        <v>8</v>
      </c>
      <c r="B13009">
        <v>92000</v>
      </c>
      <c r="C13009" s="6">
        <v>44470</v>
      </c>
      <c r="D13009">
        <v>382.91</v>
      </c>
      <c r="E13009" t="str">
        <f>INDEX(LedgerMapping[[#All],[Area]],MATCH(Transactions[[#This Row],[Sub Ledger]],LedgerMapping[[#All],[Sub Ledger]],0))</f>
        <v>Income Statement</v>
      </c>
    </row>
    <row r="13010" spans="1:5" x14ac:dyDescent="0.55000000000000004">
      <c r="A13010">
        <v>8</v>
      </c>
      <c r="B13010">
        <v>92000</v>
      </c>
      <c r="C13010" s="6">
        <v>44501</v>
      </c>
      <c r="D13010">
        <v>543.52</v>
      </c>
      <c r="E13010" t="str">
        <f>INDEX(LedgerMapping[[#All],[Area]],MATCH(Transactions[[#This Row],[Sub Ledger]],LedgerMapping[[#All],[Sub Ledger]],0))</f>
        <v>Income Statement</v>
      </c>
    </row>
    <row r="13011" spans="1:5" x14ac:dyDescent="0.55000000000000004">
      <c r="A13011">
        <v>8</v>
      </c>
      <c r="B13011">
        <v>92000</v>
      </c>
      <c r="C13011" s="6">
        <v>44531</v>
      </c>
      <c r="D13011">
        <v>298.06</v>
      </c>
      <c r="E13011" t="str">
        <f>INDEX(LedgerMapping[[#All],[Area]],MATCH(Transactions[[#This Row],[Sub Ledger]],LedgerMapping[[#All],[Sub Ledger]],0))</f>
        <v>Income Statement</v>
      </c>
    </row>
    <row r="13012" spans="1:5" x14ac:dyDescent="0.55000000000000004">
      <c r="A13012">
        <v>8</v>
      </c>
      <c r="B13012">
        <v>92000</v>
      </c>
      <c r="C13012" s="6">
        <v>43831</v>
      </c>
      <c r="D13012">
        <v>-11239.2</v>
      </c>
      <c r="E13012" t="str">
        <f>INDEX(LedgerMapping[[#All],[Area]],MATCH(Transactions[[#This Row],[Sub Ledger]],LedgerMapping[[#All],[Sub Ledger]],0))</f>
        <v>Income Statement</v>
      </c>
    </row>
    <row r="13013" spans="1:5" x14ac:dyDescent="0.55000000000000004">
      <c r="A13013">
        <v>8</v>
      </c>
      <c r="B13013">
        <v>92000</v>
      </c>
      <c r="C13013" s="6">
        <v>44166</v>
      </c>
      <c r="D13013">
        <v>-10404</v>
      </c>
      <c r="E13013" t="str">
        <f>INDEX(LedgerMapping[[#All],[Area]],MATCH(Transactions[[#This Row],[Sub Ledger]],LedgerMapping[[#All],[Sub Ledger]],0))</f>
        <v>Income Statement</v>
      </c>
    </row>
    <row r="13014" spans="1:5" x14ac:dyDescent="0.55000000000000004">
      <c r="A13014">
        <v>8</v>
      </c>
      <c r="B13014">
        <v>92000</v>
      </c>
      <c r="C13014" s="6">
        <v>44562</v>
      </c>
      <c r="D13014">
        <v>-6210.9</v>
      </c>
      <c r="E13014" t="str">
        <f>INDEX(LedgerMapping[[#All],[Area]],MATCH(Transactions[[#This Row],[Sub Ledger]],LedgerMapping[[#All],[Sub Ledger]],0))</f>
        <v>Income Statement</v>
      </c>
    </row>
    <row r="13015" spans="1:5" x14ac:dyDescent="0.55000000000000004">
      <c r="A13015">
        <v>8</v>
      </c>
      <c r="B13015">
        <v>92000</v>
      </c>
      <c r="C13015" s="6">
        <v>44256</v>
      </c>
      <c r="D13015">
        <v>698.9556</v>
      </c>
      <c r="E13015" t="str">
        <f>INDEX(LedgerMapping[[#All],[Area]],MATCH(Transactions[[#This Row],[Sub Ledger]],LedgerMapping[[#All],[Sub Ledger]],0))</f>
        <v>Income Statement</v>
      </c>
    </row>
    <row r="13016" spans="1:5" x14ac:dyDescent="0.55000000000000004">
      <c r="A13016">
        <v>8</v>
      </c>
      <c r="B13016">
        <v>92000</v>
      </c>
      <c r="C13016" s="6">
        <v>44256</v>
      </c>
      <c r="D13016">
        <v>382.46</v>
      </c>
      <c r="E13016" t="str">
        <f>INDEX(LedgerMapping[[#All],[Area]],MATCH(Transactions[[#This Row],[Sub Ledger]],LedgerMapping[[#All],[Sub Ledger]],0))</f>
        <v>Income Statement</v>
      </c>
    </row>
    <row r="13017" spans="1:5" x14ac:dyDescent="0.55000000000000004">
      <c r="A13017">
        <v>8</v>
      </c>
      <c r="B13017">
        <v>92000</v>
      </c>
      <c r="C13017" s="6">
        <v>44256</v>
      </c>
      <c r="D13017">
        <v>594.15549999999996</v>
      </c>
      <c r="E13017" t="str">
        <f>INDEX(LedgerMapping[[#All],[Area]],MATCH(Transactions[[#This Row],[Sub Ledger]],LedgerMapping[[#All],[Sub Ledger]],0))</f>
        <v>Income Statement</v>
      </c>
    </row>
    <row r="13018" spans="1:5" x14ac:dyDescent="0.55000000000000004">
      <c r="A13018">
        <v>8</v>
      </c>
      <c r="B13018">
        <v>85000</v>
      </c>
      <c r="C13018" s="6">
        <v>43497</v>
      </c>
      <c r="D13018">
        <v>-126.84</v>
      </c>
      <c r="E13018" t="str">
        <f>INDEX(LedgerMapping[[#All],[Area]],MATCH(Transactions[[#This Row],[Sub Ledger]],LedgerMapping[[#All],[Sub Ledger]],0))</f>
        <v>Income Statement</v>
      </c>
    </row>
    <row r="13019" spans="1:5" x14ac:dyDescent="0.55000000000000004">
      <c r="A13019">
        <v>8</v>
      </c>
      <c r="B13019">
        <v>85000</v>
      </c>
      <c r="C13019" s="6">
        <v>43466</v>
      </c>
      <c r="D13019">
        <v>-101.08</v>
      </c>
      <c r="E13019" t="str">
        <f>INDEX(LedgerMapping[[#All],[Area]],MATCH(Transactions[[#This Row],[Sub Ledger]],LedgerMapping[[#All],[Sub Ledger]],0))</f>
        <v>Income Statement</v>
      </c>
    </row>
    <row r="13020" spans="1:5" x14ac:dyDescent="0.55000000000000004">
      <c r="A13020">
        <v>8</v>
      </c>
      <c r="B13020">
        <v>85000</v>
      </c>
      <c r="C13020" s="6">
        <v>43525</v>
      </c>
      <c r="D13020">
        <v>-123.81</v>
      </c>
      <c r="E13020" t="str">
        <f>INDEX(LedgerMapping[[#All],[Area]],MATCH(Transactions[[#This Row],[Sub Ledger]],LedgerMapping[[#All],[Sub Ledger]],0))</f>
        <v>Income Statement</v>
      </c>
    </row>
    <row r="13021" spans="1:5" x14ac:dyDescent="0.55000000000000004">
      <c r="A13021">
        <v>8</v>
      </c>
      <c r="B13021">
        <v>85000</v>
      </c>
      <c r="C13021" s="6">
        <v>43556</v>
      </c>
      <c r="D13021">
        <v>-125.33</v>
      </c>
      <c r="E13021" t="str">
        <f>INDEX(LedgerMapping[[#All],[Area]],MATCH(Transactions[[#This Row],[Sub Ledger]],LedgerMapping[[#All],[Sub Ledger]],0))</f>
        <v>Income Statement</v>
      </c>
    </row>
    <row r="13022" spans="1:5" x14ac:dyDescent="0.55000000000000004">
      <c r="A13022">
        <v>8</v>
      </c>
      <c r="B13022">
        <v>85000</v>
      </c>
      <c r="C13022" s="6">
        <v>43586</v>
      </c>
      <c r="D13022">
        <v>-114.72</v>
      </c>
      <c r="E13022" t="str">
        <f>INDEX(LedgerMapping[[#All],[Area]],MATCH(Transactions[[#This Row],[Sub Ledger]],LedgerMapping[[#All],[Sub Ledger]],0))</f>
        <v>Income Statement</v>
      </c>
    </row>
    <row r="13023" spans="1:5" x14ac:dyDescent="0.55000000000000004">
      <c r="A13023">
        <v>8</v>
      </c>
      <c r="B13023">
        <v>85000</v>
      </c>
      <c r="C13023" s="6">
        <v>43617</v>
      </c>
      <c r="D13023">
        <v>-119.27</v>
      </c>
      <c r="E13023" t="str">
        <f>INDEX(LedgerMapping[[#All],[Area]],MATCH(Transactions[[#This Row],[Sub Ledger]],LedgerMapping[[#All],[Sub Ledger]],0))</f>
        <v>Income Statement</v>
      </c>
    </row>
    <row r="13024" spans="1:5" x14ac:dyDescent="0.55000000000000004">
      <c r="A13024">
        <v>8</v>
      </c>
      <c r="B13024">
        <v>85000</v>
      </c>
      <c r="C13024" s="6">
        <v>43647</v>
      </c>
      <c r="D13024">
        <v>-85.93</v>
      </c>
      <c r="E13024" t="str">
        <f>INDEX(LedgerMapping[[#All],[Area]],MATCH(Transactions[[#This Row],[Sub Ledger]],LedgerMapping[[#All],[Sub Ledger]],0))</f>
        <v>Income Statement</v>
      </c>
    </row>
    <row r="13025" spans="1:5" x14ac:dyDescent="0.55000000000000004">
      <c r="A13025">
        <v>8</v>
      </c>
      <c r="B13025">
        <v>85000</v>
      </c>
      <c r="C13025" s="6">
        <v>43678</v>
      </c>
      <c r="D13025">
        <v>-84.42</v>
      </c>
      <c r="E13025" t="str">
        <f>INDEX(LedgerMapping[[#All],[Area]],MATCH(Transactions[[#This Row],[Sub Ledger]],LedgerMapping[[#All],[Sub Ledger]],0))</f>
        <v>Income Statement</v>
      </c>
    </row>
    <row r="13026" spans="1:5" x14ac:dyDescent="0.55000000000000004">
      <c r="A13026">
        <v>8</v>
      </c>
      <c r="B13026">
        <v>85000</v>
      </c>
      <c r="C13026" s="6">
        <v>43709</v>
      </c>
      <c r="D13026">
        <v>-131.38999999999999</v>
      </c>
      <c r="E13026" t="str">
        <f>INDEX(LedgerMapping[[#All],[Area]],MATCH(Transactions[[#This Row],[Sub Ledger]],LedgerMapping[[#All],[Sub Ledger]],0))</f>
        <v>Income Statement</v>
      </c>
    </row>
    <row r="13027" spans="1:5" x14ac:dyDescent="0.55000000000000004">
      <c r="A13027">
        <v>8</v>
      </c>
      <c r="B13027">
        <v>85000</v>
      </c>
      <c r="C13027" s="6">
        <v>43739</v>
      </c>
      <c r="D13027">
        <v>-119.27</v>
      </c>
      <c r="E13027" t="str">
        <f>INDEX(LedgerMapping[[#All],[Area]],MATCH(Transactions[[#This Row],[Sub Ledger]],LedgerMapping[[#All],[Sub Ledger]],0))</f>
        <v>Income Statement</v>
      </c>
    </row>
    <row r="13028" spans="1:5" x14ac:dyDescent="0.55000000000000004">
      <c r="A13028">
        <v>8</v>
      </c>
      <c r="B13028">
        <v>85000</v>
      </c>
      <c r="C13028" s="6">
        <v>43770</v>
      </c>
      <c r="D13028">
        <v>-104.11</v>
      </c>
      <c r="E13028" t="str">
        <f>INDEX(LedgerMapping[[#All],[Area]],MATCH(Transactions[[#This Row],[Sub Ledger]],LedgerMapping[[#All],[Sub Ledger]],0))</f>
        <v>Income Statement</v>
      </c>
    </row>
    <row r="13029" spans="1:5" x14ac:dyDescent="0.55000000000000004">
      <c r="A13029">
        <v>8</v>
      </c>
      <c r="B13029">
        <v>85000</v>
      </c>
      <c r="C13029" s="6">
        <v>43800</v>
      </c>
      <c r="D13029">
        <v>-154.11000000000001</v>
      </c>
      <c r="E13029" t="str">
        <f>INDEX(LedgerMapping[[#All],[Area]],MATCH(Transactions[[#This Row],[Sub Ledger]],LedgerMapping[[#All],[Sub Ledger]],0))</f>
        <v>Income Statement</v>
      </c>
    </row>
    <row r="13030" spans="1:5" x14ac:dyDescent="0.55000000000000004">
      <c r="A13030">
        <v>8</v>
      </c>
      <c r="B13030">
        <v>85000</v>
      </c>
      <c r="C13030" s="6">
        <v>43831</v>
      </c>
      <c r="D13030">
        <v>-134.41999999999999</v>
      </c>
      <c r="E13030" t="str">
        <f>INDEX(LedgerMapping[[#All],[Area]],MATCH(Transactions[[#This Row],[Sub Ledger]],LedgerMapping[[#All],[Sub Ledger]],0))</f>
        <v>Income Statement</v>
      </c>
    </row>
    <row r="13031" spans="1:5" x14ac:dyDescent="0.55000000000000004">
      <c r="A13031">
        <v>8</v>
      </c>
      <c r="B13031">
        <v>85000</v>
      </c>
      <c r="C13031" s="6">
        <v>43862</v>
      </c>
      <c r="D13031">
        <v>-132.9</v>
      </c>
      <c r="E13031" t="str">
        <f>INDEX(LedgerMapping[[#All],[Area]],MATCH(Transactions[[#This Row],[Sub Ledger]],LedgerMapping[[#All],[Sub Ledger]],0))</f>
        <v>Income Statement</v>
      </c>
    </row>
    <row r="13032" spans="1:5" x14ac:dyDescent="0.55000000000000004">
      <c r="A13032">
        <v>8</v>
      </c>
      <c r="B13032">
        <v>85000</v>
      </c>
      <c r="C13032" s="6">
        <v>43891</v>
      </c>
      <c r="D13032">
        <v>-187.45</v>
      </c>
      <c r="E13032" t="str">
        <f>INDEX(LedgerMapping[[#All],[Area]],MATCH(Transactions[[#This Row],[Sub Ledger]],LedgerMapping[[#All],[Sub Ledger]],0))</f>
        <v>Income Statement</v>
      </c>
    </row>
    <row r="13033" spans="1:5" x14ac:dyDescent="0.55000000000000004">
      <c r="A13033">
        <v>8</v>
      </c>
      <c r="B13033">
        <v>85000</v>
      </c>
      <c r="C13033" s="6">
        <v>43922</v>
      </c>
      <c r="D13033">
        <v>-146.54</v>
      </c>
      <c r="E13033" t="str">
        <f>INDEX(LedgerMapping[[#All],[Area]],MATCH(Transactions[[#This Row],[Sub Ledger]],LedgerMapping[[#All],[Sub Ledger]],0))</f>
        <v>Income Statement</v>
      </c>
    </row>
    <row r="13034" spans="1:5" x14ac:dyDescent="0.55000000000000004">
      <c r="A13034">
        <v>8</v>
      </c>
      <c r="B13034">
        <v>85000</v>
      </c>
      <c r="C13034" s="6">
        <v>43952</v>
      </c>
      <c r="D13034">
        <v>-167.75</v>
      </c>
      <c r="E13034" t="str">
        <f>INDEX(LedgerMapping[[#All],[Area]],MATCH(Transactions[[#This Row],[Sub Ledger]],LedgerMapping[[#All],[Sub Ledger]],0))</f>
        <v>Income Statement</v>
      </c>
    </row>
    <row r="13035" spans="1:5" x14ac:dyDescent="0.55000000000000004">
      <c r="A13035">
        <v>8</v>
      </c>
      <c r="B13035">
        <v>85000</v>
      </c>
      <c r="C13035" s="6">
        <v>43983</v>
      </c>
      <c r="D13035">
        <v>-125.33</v>
      </c>
      <c r="E13035" t="str">
        <f>INDEX(LedgerMapping[[#All],[Area]],MATCH(Transactions[[#This Row],[Sub Ledger]],LedgerMapping[[#All],[Sub Ledger]],0))</f>
        <v>Income Statement</v>
      </c>
    </row>
    <row r="13036" spans="1:5" x14ac:dyDescent="0.55000000000000004">
      <c r="A13036">
        <v>8</v>
      </c>
      <c r="B13036">
        <v>85000</v>
      </c>
      <c r="C13036" s="6">
        <v>44013</v>
      </c>
      <c r="D13036">
        <v>-178.36</v>
      </c>
      <c r="E13036" t="str">
        <f>INDEX(LedgerMapping[[#All],[Area]],MATCH(Transactions[[#This Row],[Sub Ledger]],LedgerMapping[[#All],[Sub Ledger]],0))</f>
        <v>Income Statement</v>
      </c>
    </row>
    <row r="13037" spans="1:5" x14ac:dyDescent="0.55000000000000004">
      <c r="A13037">
        <v>8</v>
      </c>
      <c r="B13037">
        <v>85000</v>
      </c>
      <c r="C13037" s="6">
        <v>44044</v>
      </c>
      <c r="D13037">
        <v>-135.93</v>
      </c>
      <c r="E13037" t="str">
        <f>INDEX(LedgerMapping[[#All],[Area]],MATCH(Transactions[[#This Row],[Sub Ledger]],LedgerMapping[[#All],[Sub Ledger]],0))</f>
        <v>Income Statement</v>
      </c>
    </row>
    <row r="13038" spans="1:5" x14ac:dyDescent="0.55000000000000004">
      <c r="A13038">
        <v>8</v>
      </c>
      <c r="B13038">
        <v>85000</v>
      </c>
      <c r="C13038" s="6">
        <v>44075</v>
      </c>
      <c r="D13038">
        <v>-126.84</v>
      </c>
      <c r="E13038" t="str">
        <f>INDEX(LedgerMapping[[#All],[Area]],MATCH(Transactions[[#This Row],[Sub Ledger]],LedgerMapping[[#All],[Sub Ledger]],0))</f>
        <v>Income Statement</v>
      </c>
    </row>
    <row r="13039" spans="1:5" x14ac:dyDescent="0.55000000000000004">
      <c r="A13039">
        <v>8</v>
      </c>
      <c r="B13039">
        <v>85000</v>
      </c>
      <c r="C13039" s="6">
        <v>44105</v>
      </c>
      <c r="D13039">
        <v>-123.81</v>
      </c>
      <c r="E13039" t="str">
        <f>INDEX(LedgerMapping[[#All],[Area]],MATCH(Transactions[[#This Row],[Sub Ledger]],LedgerMapping[[#All],[Sub Ledger]],0))</f>
        <v>Income Statement</v>
      </c>
    </row>
    <row r="13040" spans="1:5" x14ac:dyDescent="0.55000000000000004">
      <c r="A13040">
        <v>8</v>
      </c>
      <c r="B13040">
        <v>85000</v>
      </c>
      <c r="C13040" s="6">
        <v>44136</v>
      </c>
      <c r="D13040">
        <v>-187.45</v>
      </c>
      <c r="E13040" t="str">
        <f>INDEX(LedgerMapping[[#All],[Area]],MATCH(Transactions[[#This Row],[Sub Ledger]],LedgerMapping[[#All],[Sub Ledger]],0))</f>
        <v>Income Statement</v>
      </c>
    </row>
    <row r="13041" spans="1:5" x14ac:dyDescent="0.55000000000000004">
      <c r="A13041">
        <v>8</v>
      </c>
      <c r="B13041">
        <v>85000</v>
      </c>
      <c r="C13041" s="6">
        <v>44166</v>
      </c>
      <c r="D13041">
        <v>-149.57</v>
      </c>
      <c r="E13041" t="str">
        <f>INDEX(LedgerMapping[[#All],[Area]],MATCH(Transactions[[#This Row],[Sub Ledger]],LedgerMapping[[#All],[Sub Ledger]],0))</f>
        <v>Income Statement</v>
      </c>
    </row>
    <row r="13042" spans="1:5" x14ac:dyDescent="0.55000000000000004">
      <c r="A13042">
        <v>8</v>
      </c>
      <c r="B13042">
        <v>85000</v>
      </c>
      <c r="C13042" s="6">
        <v>44197</v>
      </c>
      <c r="D13042">
        <v>-178.36</v>
      </c>
      <c r="E13042" t="str">
        <f>INDEX(LedgerMapping[[#All],[Area]],MATCH(Transactions[[#This Row],[Sub Ledger]],LedgerMapping[[#All],[Sub Ledger]],0))</f>
        <v>Income Statement</v>
      </c>
    </row>
    <row r="13043" spans="1:5" x14ac:dyDescent="0.55000000000000004">
      <c r="A13043">
        <v>8</v>
      </c>
      <c r="B13043">
        <v>85000</v>
      </c>
      <c r="C13043" s="6">
        <v>44228</v>
      </c>
      <c r="D13043">
        <v>-169.27</v>
      </c>
      <c r="E13043" t="str">
        <f>INDEX(LedgerMapping[[#All],[Area]],MATCH(Transactions[[#This Row],[Sub Ledger]],LedgerMapping[[#All],[Sub Ledger]],0))</f>
        <v>Income Statement</v>
      </c>
    </row>
    <row r="13044" spans="1:5" x14ac:dyDescent="0.55000000000000004">
      <c r="A13044">
        <v>8</v>
      </c>
      <c r="B13044">
        <v>85000</v>
      </c>
      <c r="C13044" s="6">
        <v>44256</v>
      </c>
      <c r="D13044">
        <v>-172.3</v>
      </c>
      <c r="E13044" t="str">
        <f>INDEX(LedgerMapping[[#All],[Area]],MATCH(Transactions[[#This Row],[Sub Ledger]],LedgerMapping[[#All],[Sub Ledger]],0))</f>
        <v>Income Statement</v>
      </c>
    </row>
    <row r="13045" spans="1:5" x14ac:dyDescent="0.55000000000000004">
      <c r="A13045">
        <v>8</v>
      </c>
      <c r="B13045">
        <v>85000</v>
      </c>
      <c r="C13045" s="6">
        <v>44287</v>
      </c>
      <c r="D13045">
        <v>-208.66</v>
      </c>
      <c r="E13045" t="str">
        <f>INDEX(LedgerMapping[[#All],[Area]],MATCH(Transactions[[#This Row],[Sub Ledger]],LedgerMapping[[#All],[Sub Ledger]],0))</f>
        <v>Income Statement</v>
      </c>
    </row>
    <row r="13046" spans="1:5" x14ac:dyDescent="0.55000000000000004">
      <c r="A13046">
        <v>8</v>
      </c>
      <c r="B13046">
        <v>85000</v>
      </c>
      <c r="C13046" s="6">
        <v>44317</v>
      </c>
      <c r="D13046">
        <v>-249.57</v>
      </c>
      <c r="E13046" t="str">
        <f>INDEX(LedgerMapping[[#All],[Area]],MATCH(Transactions[[#This Row],[Sub Ledger]],LedgerMapping[[#All],[Sub Ledger]],0))</f>
        <v>Income Statement</v>
      </c>
    </row>
    <row r="13047" spans="1:5" x14ac:dyDescent="0.55000000000000004">
      <c r="A13047">
        <v>8</v>
      </c>
      <c r="B13047">
        <v>85000</v>
      </c>
      <c r="C13047" s="6">
        <v>44348</v>
      </c>
      <c r="D13047">
        <v>-202.6</v>
      </c>
      <c r="E13047" t="str">
        <f>INDEX(LedgerMapping[[#All],[Area]],MATCH(Transactions[[#This Row],[Sub Ledger]],LedgerMapping[[#All],[Sub Ledger]],0))</f>
        <v>Income Statement</v>
      </c>
    </row>
    <row r="13048" spans="1:5" x14ac:dyDescent="0.55000000000000004">
      <c r="A13048">
        <v>8</v>
      </c>
      <c r="B13048">
        <v>85000</v>
      </c>
      <c r="C13048" s="6">
        <v>44378</v>
      </c>
      <c r="D13048">
        <v>-205.63</v>
      </c>
      <c r="E13048" t="str">
        <f>INDEX(LedgerMapping[[#All],[Area]],MATCH(Transactions[[#This Row],[Sub Ledger]],LedgerMapping[[#All],[Sub Ledger]],0))</f>
        <v>Income Statement</v>
      </c>
    </row>
    <row r="13049" spans="1:5" x14ac:dyDescent="0.55000000000000004">
      <c r="A13049">
        <v>8</v>
      </c>
      <c r="B13049">
        <v>85000</v>
      </c>
      <c r="C13049" s="6">
        <v>44409</v>
      </c>
      <c r="D13049">
        <v>-175.33</v>
      </c>
      <c r="E13049" t="str">
        <f>INDEX(LedgerMapping[[#All],[Area]],MATCH(Transactions[[#This Row],[Sub Ledger]],LedgerMapping[[#All],[Sub Ledger]],0))</f>
        <v>Income Statement</v>
      </c>
    </row>
    <row r="13050" spans="1:5" x14ac:dyDescent="0.55000000000000004">
      <c r="A13050">
        <v>8</v>
      </c>
      <c r="B13050">
        <v>85000</v>
      </c>
      <c r="C13050" s="6">
        <v>44440</v>
      </c>
      <c r="D13050">
        <v>-205.63</v>
      </c>
      <c r="E13050" t="str">
        <f>INDEX(LedgerMapping[[#All],[Area]],MATCH(Transactions[[#This Row],[Sub Ledger]],LedgerMapping[[#All],[Sub Ledger]],0))</f>
        <v>Income Statement</v>
      </c>
    </row>
    <row r="13051" spans="1:5" x14ac:dyDescent="0.55000000000000004">
      <c r="A13051">
        <v>8</v>
      </c>
      <c r="B13051">
        <v>85000</v>
      </c>
      <c r="C13051" s="6">
        <v>44470</v>
      </c>
      <c r="D13051">
        <v>-175.33</v>
      </c>
      <c r="E13051" t="str">
        <f>INDEX(LedgerMapping[[#All],[Area]],MATCH(Transactions[[#This Row],[Sub Ledger]],LedgerMapping[[#All],[Sub Ledger]],0))</f>
        <v>Income Statement</v>
      </c>
    </row>
    <row r="13052" spans="1:5" x14ac:dyDescent="0.55000000000000004">
      <c r="A13052">
        <v>8</v>
      </c>
      <c r="B13052">
        <v>85000</v>
      </c>
      <c r="C13052" s="6">
        <v>44501</v>
      </c>
      <c r="D13052">
        <v>-237.45</v>
      </c>
      <c r="E13052" t="str">
        <f>INDEX(LedgerMapping[[#All],[Area]],MATCH(Transactions[[#This Row],[Sub Ledger]],LedgerMapping[[#All],[Sub Ledger]],0))</f>
        <v>Income Statement</v>
      </c>
    </row>
    <row r="13053" spans="1:5" x14ac:dyDescent="0.55000000000000004">
      <c r="A13053">
        <v>8</v>
      </c>
      <c r="B13053">
        <v>85000</v>
      </c>
      <c r="C13053" s="6">
        <v>44531</v>
      </c>
      <c r="D13053">
        <v>-190.48</v>
      </c>
      <c r="E13053" t="str">
        <f>INDEX(LedgerMapping[[#All],[Area]],MATCH(Transactions[[#This Row],[Sub Ledger]],LedgerMapping[[#All],[Sub Ledger]],0))</f>
        <v>Income Statement</v>
      </c>
    </row>
    <row r="13054" spans="1:5" x14ac:dyDescent="0.55000000000000004">
      <c r="A13054">
        <v>8</v>
      </c>
      <c r="B13054">
        <v>85000</v>
      </c>
      <c r="C13054" s="6">
        <v>43466</v>
      </c>
      <c r="D13054">
        <v>-219.27</v>
      </c>
      <c r="E13054" t="str">
        <f>INDEX(LedgerMapping[[#All],[Area]],MATCH(Transactions[[#This Row],[Sub Ledger]],LedgerMapping[[#All],[Sub Ledger]],0))</f>
        <v>Income Statement</v>
      </c>
    </row>
    <row r="13055" spans="1:5" x14ac:dyDescent="0.55000000000000004">
      <c r="A13055">
        <v>8</v>
      </c>
      <c r="B13055">
        <v>85000</v>
      </c>
      <c r="C13055" s="6">
        <v>43497</v>
      </c>
      <c r="D13055">
        <v>-207.15</v>
      </c>
      <c r="E13055" t="str">
        <f>INDEX(LedgerMapping[[#All],[Area]],MATCH(Transactions[[#This Row],[Sub Ledger]],LedgerMapping[[#All],[Sub Ledger]],0))</f>
        <v>Income Statement</v>
      </c>
    </row>
    <row r="13056" spans="1:5" x14ac:dyDescent="0.55000000000000004">
      <c r="A13056">
        <v>8</v>
      </c>
      <c r="B13056">
        <v>85000</v>
      </c>
      <c r="C13056" s="6">
        <v>43525</v>
      </c>
      <c r="D13056">
        <v>-243.51</v>
      </c>
      <c r="E13056" t="str">
        <f>INDEX(LedgerMapping[[#All],[Area]],MATCH(Transactions[[#This Row],[Sub Ledger]],LedgerMapping[[#All],[Sub Ledger]],0))</f>
        <v>Income Statement</v>
      </c>
    </row>
    <row r="13057" spans="1:5" x14ac:dyDescent="0.55000000000000004">
      <c r="A13057">
        <v>8</v>
      </c>
      <c r="B13057">
        <v>85000</v>
      </c>
      <c r="C13057" s="6">
        <v>43556</v>
      </c>
      <c r="D13057">
        <v>-175.33</v>
      </c>
      <c r="E13057" t="str">
        <f>INDEX(LedgerMapping[[#All],[Area]],MATCH(Transactions[[#This Row],[Sub Ledger]],LedgerMapping[[#All],[Sub Ledger]],0))</f>
        <v>Income Statement</v>
      </c>
    </row>
    <row r="13058" spans="1:5" x14ac:dyDescent="0.55000000000000004">
      <c r="A13058">
        <v>8</v>
      </c>
      <c r="B13058">
        <v>85000</v>
      </c>
      <c r="C13058" s="6">
        <v>43586</v>
      </c>
      <c r="D13058">
        <v>-276.83999999999997</v>
      </c>
      <c r="E13058" t="str">
        <f>INDEX(LedgerMapping[[#All],[Area]],MATCH(Transactions[[#This Row],[Sub Ledger]],LedgerMapping[[#All],[Sub Ledger]],0))</f>
        <v>Income Statement</v>
      </c>
    </row>
    <row r="13059" spans="1:5" x14ac:dyDescent="0.55000000000000004">
      <c r="A13059">
        <v>8</v>
      </c>
      <c r="B13059">
        <v>85000</v>
      </c>
      <c r="C13059" s="6">
        <v>43617</v>
      </c>
      <c r="D13059">
        <v>-213.21</v>
      </c>
      <c r="E13059" t="str">
        <f>INDEX(LedgerMapping[[#All],[Area]],MATCH(Transactions[[#This Row],[Sub Ledger]],LedgerMapping[[#All],[Sub Ledger]],0))</f>
        <v>Income Statement</v>
      </c>
    </row>
    <row r="13060" spans="1:5" x14ac:dyDescent="0.55000000000000004">
      <c r="A13060">
        <v>8</v>
      </c>
      <c r="B13060">
        <v>85000</v>
      </c>
      <c r="C13060" s="6">
        <v>43647</v>
      </c>
      <c r="D13060">
        <v>-181.39</v>
      </c>
      <c r="E13060" t="str">
        <f>INDEX(LedgerMapping[[#All],[Area]],MATCH(Transactions[[#This Row],[Sub Ledger]],LedgerMapping[[#All],[Sub Ledger]],0))</f>
        <v>Income Statement</v>
      </c>
    </row>
    <row r="13061" spans="1:5" x14ac:dyDescent="0.55000000000000004">
      <c r="A13061">
        <v>8</v>
      </c>
      <c r="B13061">
        <v>85000</v>
      </c>
      <c r="C13061" s="6">
        <v>43678</v>
      </c>
      <c r="D13061">
        <v>-185.93</v>
      </c>
      <c r="E13061" t="str">
        <f>INDEX(LedgerMapping[[#All],[Area]],MATCH(Transactions[[#This Row],[Sub Ledger]],LedgerMapping[[#All],[Sub Ledger]],0))</f>
        <v>Income Statement</v>
      </c>
    </row>
    <row r="13062" spans="1:5" x14ac:dyDescent="0.55000000000000004">
      <c r="A13062">
        <v>8</v>
      </c>
      <c r="B13062">
        <v>85000</v>
      </c>
      <c r="C13062" s="6">
        <v>43709</v>
      </c>
      <c r="D13062">
        <v>-288.97000000000003</v>
      </c>
      <c r="E13062" t="str">
        <f>INDEX(LedgerMapping[[#All],[Area]],MATCH(Transactions[[#This Row],[Sub Ledger]],LedgerMapping[[#All],[Sub Ledger]],0))</f>
        <v>Income Statement</v>
      </c>
    </row>
    <row r="13063" spans="1:5" x14ac:dyDescent="0.55000000000000004">
      <c r="A13063">
        <v>8</v>
      </c>
      <c r="B13063">
        <v>85000</v>
      </c>
      <c r="C13063" s="6">
        <v>43739</v>
      </c>
      <c r="D13063">
        <v>-235.93</v>
      </c>
      <c r="E13063" t="str">
        <f>INDEX(LedgerMapping[[#All],[Area]],MATCH(Transactions[[#This Row],[Sub Ledger]],LedgerMapping[[#All],[Sub Ledger]],0))</f>
        <v>Income Statement</v>
      </c>
    </row>
    <row r="13064" spans="1:5" x14ac:dyDescent="0.55000000000000004">
      <c r="A13064">
        <v>8</v>
      </c>
      <c r="B13064">
        <v>85000</v>
      </c>
      <c r="C13064" s="6">
        <v>43770</v>
      </c>
      <c r="D13064">
        <v>-196.54</v>
      </c>
      <c r="E13064" t="str">
        <f>INDEX(LedgerMapping[[#All],[Area]],MATCH(Transactions[[#This Row],[Sub Ledger]],LedgerMapping[[#All],[Sub Ledger]],0))</f>
        <v>Income Statement</v>
      </c>
    </row>
    <row r="13065" spans="1:5" x14ac:dyDescent="0.55000000000000004">
      <c r="A13065">
        <v>8</v>
      </c>
      <c r="B13065">
        <v>85000</v>
      </c>
      <c r="C13065" s="6">
        <v>43800</v>
      </c>
      <c r="D13065">
        <v>-231.39</v>
      </c>
      <c r="E13065" t="str">
        <f>INDEX(LedgerMapping[[#All],[Area]],MATCH(Transactions[[#This Row],[Sub Ledger]],LedgerMapping[[#All],[Sub Ledger]],0))</f>
        <v>Income Statement</v>
      </c>
    </row>
    <row r="13066" spans="1:5" x14ac:dyDescent="0.55000000000000004">
      <c r="A13066">
        <v>8</v>
      </c>
      <c r="B13066">
        <v>85000</v>
      </c>
      <c r="C13066" s="6">
        <v>43831</v>
      </c>
      <c r="D13066">
        <v>-270.77999999999997</v>
      </c>
      <c r="E13066" t="str">
        <f>INDEX(LedgerMapping[[#All],[Area]],MATCH(Transactions[[#This Row],[Sub Ledger]],LedgerMapping[[#All],[Sub Ledger]],0))</f>
        <v>Income Statement</v>
      </c>
    </row>
    <row r="13067" spans="1:5" x14ac:dyDescent="0.55000000000000004">
      <c r="A13067">
        <v>8</v>
      </c>
      <c r="B13067">
        <v>85000</v>
      </c>
      <c r="C13067" s="6">
        <v>43862</v>
      </c>
      <c r="D13067">
        <v>-307.14999999999998</v>
      </c>
      <c r="E13067" t="str">
        <f>INDEX(LedgerMapping[[#All],[Area]],MATCH(Transactions[[#This Row],[Sub Ledger]],LedgerMapping[[#All],[Sub Ledger]],0))</f>
        <v>Income Statement</v>
      </c>
    </row>
    <row r="13068" spans="1:5" x14ac:dyDescent="0.55000000000000004">
      <c r="A13068">
        <v>8</v>
      </c>
      <c r="B13068">
        <v>85000</v>
      </c>
      <c r="C13068" s="6">
        <v>43891</v>
      </c>
      <c r="D13068">
        <v>-273.81</v>
      </c>
      <c r="E13068" t="str">
        <f>INDEX(LedgerMapping[[#All],[Area]],MATCH(Transactions[[#This Row],[Sub Ledger]],LedgerMapping[[#All],[Sub Ledger]],0))</f>
        <v>Income Statement</v>
      </c>
    </row>
    <row r="13069" spans="1:5" x14ac:dyDescent="0.55000000000000004">
      <c r="A13069">
        <v>8</v>
      </c>
      <c r="B13069">
        <v>85000</v>
      </c>
      <c r="C13069" s="6">
        <v>43922</v>
      </c>
      <c r="D13069">
        <v>-251.09</v>
      </c>
      <c r="E13069" t="str">
        <f>INDEX(LedgerMapping[[#All],[Area]],MATCH(Transactions[[#This Row],[Sub Ledger]],LedgerMapping[[#All],[Sub Ledger]],0))</f>
        <v>Income Statement</v>
      </c>
    </row>
    <row r="13070" spans="1:5" x14ac:dyDescent="0.55000000000000004">
      <c r="A13070">
        <v>8</v>
      </c>
      <c r="B13070">
        <v>85000</v>
      </c>
      <c r="C13070" s="6">
        <v>43952</v>
      </c>
      <c r="D13070">
        <v>-231.39</v>
      </c>
      <c r="E13070" t="str">
        <f>INDEX(LedgerMapping[[#All],[Area]],MATCH(Transactions[[#This Row],[Sub Ledger]],LedgerMapping[[#All],[Sub Ledger]],0))</f>
        <v>Income Statement</v>
      </c>
    </row>
    <row r="13071" spans="1:5" x14ac:dyDescent="0.55000000000000004">
      <c r="A13071">
        <v>8</v>
      </c>
      <c r="B13071">
        <v>85000</v>
      </c>
      <c r="C13071" s="6">
        <v>43983</v>
      </c>
      <c r="D13071">
        <v>-349.57</v>
      </c>
      <c r="E13071" t="str">
        <f>INDEX(LedgerMapping[[#All],[Area]],MATCH(Transactions[[#This Row],[Sub Ledger]],LedgerMapping[[#All],[Sub Ledger]],0))</f>
        <v>Income Statement</v>
      </c>
    </row>
    <row r="13072" spans="1:5" x14ac:dyDescent="0.55000000000000004">
      <c r="A13072">
        <v>8</v>
      </c>
      <c r="B13072">
        <v>85000</v>
      </c>
      <c r="C13072" s="6">
        <v>44013</v>
      </c>
      <c r="D13072">
        <v>-261.69</v>
      </c>
      <c r="E13072" t="str">
        <f>INDEX(LedgerMapping[[#All],[Area]],MATCH(Transactions[[#This Row],[Sub Ledger]],LedgerMapping[[#All],[Sub Ledger]],0))</f>
        <v>Income Statement</v>
      </c>
    </row>
    <row r="13073" spans="1:5" x14ac:dyDescent="0.55000000000000004">
      <c r="A13073">
        <v>8</v>
      </c>
      <c r="B13073">
        <v>85000</v>
      </c>
      <c r="C13073" s="6">
        <v>44044</v>
      </c>
      <c r="D13073">
        <v>-316.24</v>
      </c>
      <c r="E13073" t="str">
        <f>INDEX(LedgerMapping[[#All],[Area]],MATCH(Transactions[[#This Row],[Sub Ledger]],LedgerMapping[[#All],[Sub Ledger]],0))</f>
        <v>Income Statement</v>
      </c>
    </row>
    <row r="13074" spans="1:5" x14ac:dyDescent="0.55000000000000004">
      <c r="A13074">
        <v>8</v>
      </c>
      <c r="B13074">
        <v>85000</v>
      </c>
      <c r="C13074" s="6">
        <v>44075</v>
      </c>
      <c r="D13074">
        <v>-235.93</v>
      </c>
      <c r="E13074" t="str">
        <f>INDEX(LedgerMapping[[#All],[Area]],MATCH(Transactions[[#This Row],[Sub Ledger]],LedgerMapping[[#All],[Sub Ledger]],0))</f>
        <v>Income Statement</v>
      </c>
    </row>
    <row r="13075" spans="1:5" x14ac:dyDescent="0.55000000000000004">
      <c r="A13075">
        <v>8</v>
      </c>
      <c r="B13075">
        <v>85000</v>
      </c>
      <c r="C13075" s="6">
        <v>44105</v>
      </c>
      <c r="D13075">
        <v>-228.36</v>
      </c>
      <c r="E13075" t="str">
        <f>INDEX(LedgerMapping[[#All],[Area]],MATCH(Transactions[[#This Row],[Sub Ledger]],LedgerMapping[[#All],[Sub Ledger]],0))</f>
        <v>Income Statement</v>
      </c>
    </row>
    <row r="13076" spans="1:5" x14ac:dyDescent="0.55000000000000004">
      <c r="A13076">
        <v>8</v>
      </c>
      <c r="B13076">
        <v>85000</v>
      </c>
      <c r="C13076" s="6">
        <v>44136</v>
      </c>
      <c r="D13076">
        <v>-248.06</v>
      </c>
      <c r="E13076" t="str">
        <f>INDEX(LedgerMapping[[#All],[Area]],MATCH(Transactions[[#This Row],[Sub Ledger]],LedgerMapping[[#All],[Sub Ledger]],0))</f>
        <v>Income Statement</v>
      </c>
    </row>
    <row r="13077" spans="1:5" x14ac:dyDescent="0.55000000000000004">
      <c r="A13077">
        <v>8</v>
      </c>
      <c r="B13077">
        <v>85000</v>
      </c>
      <c r="C13077" s="6">
        <v>44166</v>
      </c>
      <c r="D13077">
        <v>-295.02999999999997</v>
      </c>
      <c r="E13077" t="str">
        <f>INDEX(LedgerMapping[[#All],[Area]],MATCH(Transactions[[#This Row],[Sub Ledger]],LedgerMapping[[#All],[Sub Ledger]],0))</f>
        <v>Income Statement</v>
      </c>
    </row>
    <row r="13078" spans="1:5" x14ac:dyDescent="0.55000000000000004">
      <c r="A13078">
        <v>8</v>
      </c>
      <c r="B13078">
        <v>85000</v>
      </c>
      <c r="C13078" s="6">
        <v>44197</v>
      </c>
      <c r="D13078">
        <v>-432.91</v>
      </c>
      <c r="E13078" t="str">
        <f>INDEX(LedgerMapping[[#All],[Area]],MATCH(Transactions[[#This Row],[Sub Ledger]],LedgerMapping[[#All],[Sub Ledger]],0))</f>
        <v>Income Statement</v>
      </c>
    </row>
    <row r="13079" spans="1:5" x14ac:dyDescent="0.55000000000000004">
      <c r="A13079">
        <v>8</v>
      </c>
      <c r="B13079">
        <v>85000</v>
      </c>
      <c r="C13079" s="6">
        <v>44228</v>
      </c>
      <c r="D13079">
        <v>-343.51</v>
      </c>
      <c r="E13079" t="str">
        <f>INDEX(LedgerMapping[[#All],[Area]],MATCH(Transactions[[#This Row],[Sub Ledger]],LedgerMapping[[#All],[Sub Ledger]],0))</f>
        <v>Income Statement</v>
      </c>
    </row>
    <row r="13080" spans="1:5" x14ac:dyDescent="0.55000000000000004">
      <c r="A13080">
        <v>8</v>
      </c>
      <c r="B13080">
        <v>85000</v>
      </c>
      <c r="C13080" s="6">
        <v>44256</v>
      </c>
      <c r="D13080">
        <v>-443.51</v>
      </c>
      <c r="E13080" t="str">
        <f>INDEX(LedgerMapping[[#All],[Area]],MATCH(Transactions[[#This Row],[Sub Ledger]],LedgerMapping[[#All],[Sub Ledger]],0))</f>
        <v>Income Statement</v>
      </c>
    </row>
    <row r="13081" spans="1:5" x14ac:dyDescent="0.55000000000000004">
      <c r="A13081">
        <v>8</v>
      </c>
      <c r="B13081">
        <v>85000</v>
      </c>
      <c r="C13081" s="6">
        <v>44287</v>
      </c>
      <c r="D13081">
        <v>-384.42</v>
      </c>
      <c r="E13081" t="str">
        <f>INDEX(LedgerMapping[[#All],[Area]],MATCH(Transactions[[#This Row],[Sub Ledger]],LedgerMapping[[#All],[Sub Ledger]],0))</f>
        <v>Income Statement</v>
      </c>
    </row>
    <row r="13082" spans="1:5" x14ac:dyDescent="0.55000000000000004">
      <c r="A13082">
        <v>8</v>
      </c>
      <c r="B13082">
        <v>85000</v>
      </c>
      <c r="C13082" s="6">
        <v>44317</v>
      </c>
      <c r="D13082">
        <v>-476.85</v>
      </c>
      <c r="E13082" t="str">
        <f>INDEX(LedgerMapping[[#All],[Area]],MATCH(Transactions[[#This Row],[Sub Ledger]],LedgerMapping[[#All],[Sub Ledger]],0))</f>
        <v>Income Statement</v>
      </c>
    </row>
    <row r="13083" spans="1:5" x14ac:dyDescent="0.55000000000000004">
      <c r="A13083">
        <v>8</v>
      </c>
      <c r="B13083">
        <v>85000</v>
      </c>
      <c r="C13083" s="6">
        <v>44348</v>
      </c>
      <c r="D13083">
        <v>-382.91</v>
      </c>
      <c r="E13083" t="str">
        <f>INDEX(LedgerMapping[[#All],[Area]],MATCH(Transactions[[#This Row],[Sub Ledger]],LedgerMapping[[#All],[Sub Ledger]],0))</f>
        <v>Income Statement</v>
      </c>
    </row>
    <row r="13084" spans="1:5" x14ac:dyDescent="0.55000000000000004">
      <c r="A13084">
        <v>8</v>
      </c>
      <c r="B13084">
        <v>85000</v>
      </c>
      <c r="C13084" s="6">
        <v>44378</v>
      </c>
      <c r="D13084">
        <v>-340.48</v>
      </c>
      <c r="E13084" t="str">
        <f>INDEX(LedgerMapping[[#All],[Area]],MATCH(Transactions[[#This Row],[Sub Ledger]],LedgerMapping[[#All],[Sub Ledger]],0))</f>
        <v>Income Statement</v>
      </c>
    </row>
    <row r="13085" spans="1:5" x14ac:dyDescent="0.55000000000000004">
      <c r="A13085">
        <v>8</v>
      </c>
      <c r="B13085">
        <v>85000</v>
      </c>
      <c r="C13085" s="6">
        <v>44409</v>
      </c>
      <c r="D13085">
        <v>-373.82</v>
      </c>
      <c r="E13085" t="str">
        <f>INDEX(LedgerMapping[[#All],[Area]],MATCH(Transactions[[#This Row],[Sub Ledger]],LedgerMapping[[#All],[Sub Ledger]],0))</f>
        <v>Income Statement</v>
      </c>
    </row>
    <row r="13086" spans="1:5" x14ac:dyDescent="0.55000000000000004">
      <c r="A13086">
        <v>8</v>
      </c>
      <c r="B13086">
        <v>85000</v>
      </c>
      <c r="C13086" s="6">
        <v>44440</v>
      </c>
      <c r="D13086">
        <v>-373.82</v>
      </c>
      <c r="E13086" t="str">
        <f>INDEX(LedgerMapping[[#All],[Area]],MATCH(Transactions[[#This Row],[Sub Ledger]],LedgerMapping[[#All],[Sub Ledger]],0))</f>
        <v>Income Statement</v>
      </c>
    </row>
    <row r="13087" spans="1:5" x14ac:dyDescent="0.55000000000000004">
      <c r="A13087">
        <v>8</v>
      </c>
      <c r="B13087">
        <v>85000</v>
      </c>
      <c r="C13087" s="6">
        <v>44470</v>
      </c>
      <c r="D13087">
        <v>-442</v>
      </c>
      <c r="E13087" t="str">
        <f>INDEX(LedgerMapping[[#All],[Area]],MATCH(Transactions[[#This Row],[Sub Ledger]],LedgerMapping[[#All],[Sub Ledger]],0))</f>
        <v>Income Statement</v>
      </c>
    </row>
    <row r="13088" spans="1:5" x14ac:dyDescent="0.55000000000000004">
      <c r="A13088">
        <v>8</v>
      </c>
      <c r="B13088">
        <v>85000</v>
      </c>
      <c r="C13088" s="6">
        <v>44501</v>
      </c>
      <c r="D13088">
        <v>-363.21</v>
      </c>
      <c r="E13088" t="str">
        <f>INDEX(LedgerMapping[[#All],[Area]],MATCH(Transactions[[#This Row],[Sub Ledger]],LedgerMapping[[#All],[Sub Ledger]],0))</f>
        <v>Income Statement</v>
      </c>
    </row>
    <row r="13089" spans="1:5" x14ac:dyDescent="0.55000000000000004">
      <c r="A13089">
        <v>8</v>
      </c>
      <c r="B13089">
        <v>85000</v>
      </c>
      <c r="C13089" s="6">
        <v>44531</v>
      </c>
      <c r="D13089">
        <v>-376.85</v>
      </c>
      <c r="E13089" t="str">
        <f>INDEX(LedgerMapping[[#All],[Area]],MATCH(Transactions[[#This Row],[Sub Ledger]],LedgerMapping[[#All],[Sub Ledger]],0))</f>
        <v>Income Statement</v>
      </c>
    </row>
    <row r="13090" spans="1:5" x14ac:dyDescent="0.55000000000000004">
      <c r="A13090">
        <v>8</v>
      </c>
      <c r="B13090">
        <v>85000</v>
      </c>
      <c r="C13090" s="6">
        <v>43831</v>
      </c>
      <c r="D13090">
        <v>-1248.8</v>
      </c>
      <c r="E13090" t="str">
        <f>INDEX(LedgerMapping[[#All],[Area]],MATCH(Transactions[[#This Row],[Sub Ledger]],LedgerMapping[[#All],[Sub Ledger]],0))</f>
        <v>Income Statement</v>
      </c>
    </row>
    <row r="13091" spans="1:5" x14ac:dyDescent="0.55000000000000004">
      <c r="A13091">
        <v>8</v>
      </c>
      <c r="B13091">
        <v>85000</v>
      </c>
      <c r="C13091" s="6">
        <v>44166</v>
      </c>
      <c r="D13091">
        <v>-1156</v>
      </c>
      <c r="E13091" t="str">
        <f>INDEX(LedgerMapping[[#All],[Area]],MATCH(Transactions[[#This Row],[Sub Ledger]],LedgerMapping[[#All],[Sub Ledger]],0))</f>
        <v>Income Statement</v>
      </c>
    </row>
    <row r="13092" spans="1:5" x14ac:dyDescent="0.55000000000000004">
      <c r="A13092">
        <v>8</v>
      </c>
      <c r="B13092">
        <v>85000</v>
      </c>
      <c r="C13092" s="6">
        <v>44562</v>
      </c>
      <c r="D13092">
        <v>-690.1</v>
      </c>
      <c r="E13092" t="str">
        <f>INDEX(LedgerMapping[[#All],[Area]],MATCH(Transactions[[#This Row],[Sub Ledger]],LedgerMapping[[#All],[Sub Ledger]],0))</f>
        <v>Income Statement</v>
      </c>
    </row>
    <row r="13093" spans="1:5" x14ac:dyDescent="0.55000000000000004">
      <c r="A13093">
        <v>8</v>
      </c>
      <c r="B13093">
        <v>85000</v>
      </c>
      <c r="C13093" s="6">
        <v>43466</v>
      </c>
      <c r="D13093">
        <v>-107.14</v>
      </c>
      <c r="E13093" t="str">
        <f>INDEX(LedgerMapping[[#All],[Area]],MATCH(Transactions[[#This Row],[Sub Ledger]],LedgerMapping[[#All],[Sub Ledger]],0))</f>
        <v>Income Statement</v>
      </c>
    </row>
    <row r="13094" spans="1:5" x14ac:dyDescent="0.55000000000000004">
      <c r="A13094">
        <v>8</v>
      </c>
      <c r="B13094">
        <v>85000</v>
      </c>
      <c r="C13094" s="6">
        <v>43497</v>
      </c>
      <c r="D13094">
        <v>-120.78</v>
      </c>
      <c r="E13094" t="str">
        <f>INDEX(LedgerMapping[[#All],[Area]],MATCH(Transactions[[#This Row],[Sub Ledger]],LedgerMapping[[#All],[Sub Ledger]],0))</f>
        <v>Income Statement</v>
      </c>
    </row>
    <row r="13095" spans="1:5" x14ac:dyDescent="0.55000000000000004">
      <c r="A13095">
        <v>8</v>
      </c>
      <c r="B13095">
        <v>85000</v>
      </c>
      <c r="C13095" s="6">
        <v>43525</v>
      </c>
      <c r="D13095">
        <v>-91.99</v>
      </c>
      <c r="E13095" t="str">
        <f>INDEX(LedgerMapping[[#All],[Area]],MATCH(Transactions[[#This Row],[Sub Ledger]],LedgerMapping[[#All],[Sub Ledger]],0))</f>
        <v>Income Statement</v>
      </c>
    </row>
    <row r="13096" spans="1:5" x14ac:dyDescent="0.55000000000000004">
      <c r="A13096">
        <v>8</v>
      </c>
      <c r="B13096">
        <v>85000</v>
      </c>
      <c r="C13096" s="6">
        <v>43556</v>
      </c>
      <c r="D13096">
        <v>-141.99</v>
      </c>
      <c r="E13096" t="str">
        <f>INDEX(LedgerMapping[[#All],[Area]],MATCH(Transactions[[#This Row],[Sub Ledger]],LedgerMapping[[#All],[Sub Ledger]],0))</f>
        <v>Income Statement</v>
      </c>
    </row>
    <row r="13097" spans="1:5" x14ac:dyDescent="0.55000000000000004">
      <c r="A13097">
        <v>8</v>
      </c>
      <c r="B13097">
        <v>85000</v>
      </c>
      <c r="C13097" s="6">
        <v>43586</v>
      </c>
      <c r="D13097">
        <v>-128.36000000000001</v>
      </c>
      <c r="E13097" t="str">
        <f>INDEX(LedgerMapping[[#All],[Area]],MATCH(Transactions[[#This Row],[Sub Ledger]],LedgerMapping[[#All],[Sub Ledger]],0))</f>
        <v>Income Statement</v>
      </c>
    </row>
    <row r="13098" spans="1:5" x14ac:dyDescent="0.55000000000000004">
      <c r="A13098">
        <v>8</v>
      </c>
      <c r="B13098">
        <v>85000</v>
      </c>
      <c r="C13098" s="6">
        <v>43617</v>
      </c>
      <c r="D13098">
        <v>-108.66</v>
      </c>
      <c r="E13098" t="str">
        <f>INDEX(LedgerMapping[[#All],[Area]],MATCH(Transactions[[#This Row],[Sub Ledger]],LedgerMapping[[#All],[Sub Ledger]],0))</f>
        <v>Income Statement</v>
      </c>
    </row>
    <row r="13099" spans="1:5" x14ac:dyDescent="0.55000000000000004">
      <c r="A13099">
        <v>8</v>
      </c>
      <c r="B13099">
        <v>85000</v>
      </c>
      <c r="C13099" s="6">
        <v>43647</v>
      </c>
      <c r="D13099">
        <v>-93.51</v>
      </c>
      <c r="E13099" t="str">
        <f>INDEX(LedgerMapping[[#All],[Area]],MATCH(Transactions[[#This Row],[Sub Ledger]],LedgerMapping[[#All],[Sub Ledger]],0))</f>
        <v>Income Statement</v>
      </c>
    </row>
    <row r="13100" spans="1:5" x14ac:dyDescent="0.55000000000000004">
      <c r="A13100">
        <v>8</v>
      </c>
      <c r="B13100">
        <v>85000</v>
      </c>
      <c r="C13100" s="6">
        <v>43678</v>
      </c>
      <c r="D13100">
        <v>-108.66</v>
      </c>
      <c r="E13100" t="str">
        <f>INDEX(LedgerMapping[[#All],[Area]],MATCH(Transactions[[#This Row],[Sub Ledger]],LedgerMapping[[#All],[Sub Ledger]],0))</f>
        <v>Income Statement</v>
      </c>
    </row>
    <row r="13101" spans="1:5" x14ac:dyDescent="0.55000000000000004">
      <c r="A13101">
        <v>8</v>
      </c>
      <c r="B13101">
        <v>85000</v>
      </c>
      <c r="C13101" s="6">
        <v>43709</v>
      </c>
      <c r="D13101">
        <v>-157.13999999999999</v>
      </c>
      <c r="E13101" t="str">
        <f>INDEX(LedgerMapping[[#All],[Area]],MATCH(Transactions[[#This Row],[Sub Ledger]],LedgerMapping[[#All],[Sub Ledger]],0))</f>
        <v>Income Statement</v>
      </c>
    </row>
    <row r="13102" spans="1:5" x14ac:dyDescent="0.55000000000000004">
      <c r="A13102">
        <v>8</v>
      </c>
      <c r="B13102">
        <v>85000</v>
      </c>
      <c r="C13102" s="6">
        <v>43739</v>
      </c>
      <c r="D13102">
        <v>-114.72</v>
      </c>
      <c r="E13102" t="str">
        <f>INDEX(LedgerMapping[[#All],[Area]],MATCH(Transactions[[#This Row],[Sub Ledger]],LedgerMapping[[#All],[Sub Ledger]],0))</f>
        <v>Income Statement</v>
      </c>
    </row>
    <row r="13103" spans="1:5" x14ac:dyDescent="0.55000000000000004">
      <c r="A13103">
        <v>8</v>
      </c>
      <c r="B13103">
        <v>85000</v>
      </c>
      <c r="C13103" s="6">
        <v>43770</v>
      </c>
      <c r="D13103">
        <v>-78.36</v>
      </c>
      <c r="E13103" t="str">
        <f>INDEX(LedgerMapping[[#All],[Area]],MATCH(Transactions[[#This Row],[Sub Ledger]],LedgerMapping[[#All],[Sub Ledger]],0))</f>
        <v>Income Statement</v>
      </c>
    </row>
    <row r="13104" spans="1:5" x14ac:dyDescent="0.55000000000000004">
      <c r="A13104">
        <v>8</v>
      </c>
      <c r="B13104">
        <v>85000</v>
      </c>
      <c r="C13104" s="6">
        <v>43800</v>
      </c>
      <c r="D13104">
        <v>-117.75</v>
      </c>
      <c r="E13104" t="str">
        <f>INDEX(LedgerMapping[[#All],[Area]],MATCH(Transactions[[#This Row],[Sub Ledger]],LedgerMapping[[#All],[Sub Ledger]],0))</f>
        <v>Income Statement</v>
      </c>
    </row>
    <row r="13105" spans="1:5" x14ac:dyDescent="0.55000000000000004">
      <c r="A13105">
        <v>8</v>
      </c>
      <c r="B13105">
        <v>85000</v>
      </c>
      <c r="C13105" s="6">
        <v>43831</v>
      </c>
      <c r="D13105">
        <v>-110.17</v>
      </c>
      <c r="E13105" t="str">
        <f>INDEX(LedgerMapping[[#All],[Area]],MATCH(Transactions[[#This Row],[Sub Ledger]],LedgerMapping[[#All],[Sub Ledger]],0))</f>
        <v>Income Statement</v>
      </c>
    </row>
    <row r="13106" spans="1:5" x14ac:dyDescent="0.55000000000000004">
      <c r="A13106">
        <v>8</v>
      </c>
      <c r="B13106">
        <v>85000</v>
      </c>
      <c r="C13106" s="6">
        <v>43862</v>
      </c>
      <c r="D13106">
        <v>-114.72</v>
      </c>
      <c r="E13106" t="str">
        <f>INDEX(LedgerMapping[[#All],[Area]],MATCH(Transactions[[#This Row],[Sub Ledger]],LedgerMapping[[#All],[Sub Ledger]],0))</f>
        <v>Income Statement</v>
      </c>
    </row>
    <row r="13107" spans="1:5" x14ac:dyDescent="0.55000000000000004">
      <c r="A13107">
        <v>8</v>
      </c>
      <c r="B13107">
        <v>85000</v>
      </c>
      <c r="C13107" s="6">
        <v>43891</v>
      </c>
      <c r="D13107">
        <v>-125.33</v>
      </c>
      <c r="E13107" t="str">
        <f>INDEX(LedgerMapping[[#All],[Area]],MATCH(Transactions[[#This Row],[Sub Ledger]],LedgerMapping[[#All],[Sub Ledger]],0))</f>
        <v>Income Statement</v>
      </c>
    </row>
    <row r="13108" spans="1:5" x14ac:dyDescent="0.55000000000000004">
      <c r="A13108">
        <v>8</v>
      </c>
      <c r="B13108">
        <v>85000</v>
      </c>
      <c r="C13108" s="6">
        <v>43922</v>
      </c>
      <c r="D13108">
        <v>-101.08</v>
      </c>
      <c r="E13108" t="str">
        <f>INDEX(LedgerMapping[[#All],[Area]],MATCH(Transactions[[#This Row],[Sub Ledger]],LedgerMapping[[#All],[Sub Ledger]],0))</f>
        <v>Income Statement</v>
      </c>
    </row>
    <row r="13109" spans="1:5" x14ac:dyDescent="0.55000000000000004">
      <c r="A13109">
        <v>8</v>
      </c>
      <c r="B13109">
        <v>85000</v>
      </c>
      <c r="C13109" s="6">
        <v>43952</v>
      </c>
      <c r="D13109">
        <v>-108.66</v>
      </c>
      <c r="E13109" t="str">
        <f>INDEX(LedgerMapping[[#All],[Area]],MATCH(Transactions[[#This Row],[Sub Ledger]],LedgerMapping[[#All],[Sub Ledger]],0))</f>
        <v>Income Statement</v>
      </c>
    </row>
    <row r="13110" spans="1:5" x14ac:dyDescent="0.55000000000000004">
      <c r="A13110">
        <v>8</v>
      </c>
      <c r="B13110">
        <v>85000</v>
      </c>
      <c r="C13110" s="6">
        <v>43983</v>
      </c>
      <c r="D13110">
        <v>-152.6</v>
      </c>
      <c r="E13110" t="str">
        <f>INDEX(LedgerMapping[[#All],[Area]],MATCH(Transactions[[#This Row],[Sub Ledger]],LedgerMapping[[#All],[Sub Ledger]],0))</f>
        <v>Income Statement</v>
      </c>
    </row>
    <row r="13111" spans="1:5" x14ac:dyDescent="0.55000000000000004">
      <c r="A13111">
        <v>8</v>
      </c>
      <c r="B13111">
        <v>85000</v>
      </c>
      <c r="C13111" s="6">
        <v>44013</v>
      </c>
      <c r="D13111">
        <v>-141.99</v>
      </c>
      <c r="E13111" t="str">
        <f>INDEX(LedgerMapping[[#All],[Area]],MATCH(Transactions[[#This Row],[Sub Ledger]],LedgerMapping[[#All],[Sub Ledger]],0))</f>
        <v>Income Statement</v>
      </c>
    </row>
    <row r="13112" spans="1:5" x14ac:dyDescent="0.55000000000000004">
      <c r="A13112">
        <v>8</v>
      </c>
      <c r="B13112">
        <v>85000</v>
      </c>
      <c r="C13112" s="6">
        <v>44044</v>
      </c>
      <c r="D13112">
        <v>-157.13999999999999</v>
      </c>
      <c r="E13112" t="str">
        <f>INDEX(LedgerMapping[[#All],[Area]],MATCH(Transactions[[#This Row],[Sub Ledger]],LedgerMapping[[#All],[Sub Ledger]],0))</f>
        <v>Income Statement</v>
      </c>
    </row>
    <row r="13113" spans="1:5" x14ac:dyDescent="0.55000000000000004">
      <c r="A13113">
        <v>8</v>
      </c>
      <c r="B13113">
        <v>85000</v>
      </c>
      <c r="C13113" s="6">
        <v>44075</v>
      </c>
      <c r="D13113">
        <v>-119.27</v>
      </c>
      <c r="E13113" t="str">
        <f>INDEX(LedgerMapping[[#All],[Area]],MATCH(Transactions[[#This Row],[Sub Ledger]],LedgerMapping[[#All],[Sub Ledger]],0))</f>
        <v>Income Statement</v>
      </c>
    </row>
    <row r="13114" spans="1:5" x14ac:dyDescent="0.55000000000000004">
      <c r="A13114">
        <v>8</v>
      </c>
      <c r="B13114">
        <v>85000</v>
      </c>
      <c r="C13114" s="6">
        <v>44105</v>
      </c>
      <c r="D13114">
        <v>-122.3</v>
      </c>
      <c r="E13114" t="str">
        <f>INDEX(LedgerMapping[[#All],[Area]],MATCH(Transactions[[#This Row],[Sub Ledger]],LedgerMapping[[#All],[Sub Ledger]],0))</f>
        <v>Income Statement</v>
      </c>
    </row>
    <row r="13115" spans="1:5" x14ac:dyDescent="0.55000000000000004">
      <c r="A13115">
        <v>8</v>
      </c>
      <c r="B13115">
        <v>85000</v>
      </c>
      <c r="C13115" s="6">
        <v>44136</v>
      </c>
      <c r="D13115">
        <v>-135.93</v>
      </c>
      <c r="E13115" t="str">
        <f>INDEX(LedgerMapping[[#All],[Area]],MATCH(Transactions[[#This Row],[Sub Ledger]],LedgerMapping[[#All],[Sub Ledger]],0))</f>
        <v>Income Statement</v>
      </c>
    </row>
    <row r="13116" spans="1:5" x14ac:dyDescent="0.55000000000000004">
      <c r="A13116">
        <v>8</v>
      </c>
      <c r="B13116">
        <v>85000</v>
      </c>
      <c r="C13116" s="6">
        <v>44166</v>
      </c>
      <c r="D13116">
        <v>-143.51</v>
      </c>
      <c r="E13116" t="str">
        <f>INDEX(LedgerMapping[[#All],[Area]],MATCH(Transactions[[#This Row],[Sub Ledger]],LedgerMapping[[#All],[Sub Ledger]],0))</f>
        <v>Income Statement</v>
      </c>
    </row>
    <row r="13117" spans="1:5" x14ac:dyDescent="0.55000000000000004">
      <c r="A13117">
        <v>8</v>
      </c>
      <c r="B13117">
        <v>85000</v>
      </c>
      <c r="C13117" s="6">
        <v>44197</v>
      </c>
      <c r="D13117">
        <v>-185.93</v>
      </c>
      <c r="E13117" t="str">
        <f>INDEX(LedgerMapping[[#All],[Area]],MATCH(Transactions[[#This Row],[Sub Ledger]],LedgerMapping[[#All],[Sub Ledger]],0))</f>
        <v>Income Statement</v>
      </c>
    </row>
    <row r="13118" spans="1:5" x14ac:dyDescent="0.55000000000000004">
      <c r="A13118">
        <v>8</v>
      </c>
      <c r="B13118">
        <v>85000</v>
      </c>
      <c r="C13118" s="6">
        <v>44228</v>
      </c>
      <c r="D13118">
        <v>-254.12</v>
      </c>
      <c r="E13118" t="str">
        <f>INDEX(LedgerMapping[[#All],[Area]],MATCH(Transactions[[#This Row],[Sub Ledger]],LedgerMapping[[#All],[Sub Ledger]],0))</f>
        <v>Income Statement</v>
      </c>
    </row>
    <row r="13119" spans="1:5" x14ac:dyDescent="0.55000000000000004">
      <c r="A13119">
        <v>8</v>
      </c>
      <c r="B13119">
        <v>85000</v>
      </c>
      <c r="C13119" s="6">
        <v>44256</v>
      </c>
      <c r="D13119">
        <v>-181.39</v>
      </c>
      <c r="E13119" t="str">
        <f>INDEX(LedgerMapping[[#All],[Area]],MATCH(Transactions[[#This Row],[Sub Ledger]],LedgerMapping[[#All],[Sub Ledger]],0))</f>
        <v>Income Statement</v>
      </c>
    </row>
    <row r="13120" spans="1:5" x14ac:dyDescent="0.55000000000000004">
      <c r="A13120">
        <v>8</v>
      </c>
      <c r="B13120">
        <v>85000</v>
      </c>
      <c r="C13120" s="6">
        <v>44287</v>
      </c>
      <c r="D13120">
        <v>-170.78</v>
      </c>
      <c r="E13120" t="str">
        <f>INDEX(LedgerMapping[[#All],[Area]],MATCH(Transactions[[#This Row],[Sub Ledger]],LedgerMapping[[#All],[Sub Ledger]],0))</f>
        <v>Income Statement</v>
      </c>
    </row>
    <row r="13121" spans="1:5" x14ac:dyDescent="0.55000000000000004">
      <c r="A13121">
        <v>8</v>
      </c>
      <c r="B13121">
        <v>85000</v>
      </c>
      <c r="C13121" s="6">
        <v>44317</v>
      </c>
      <c r="D13121">
        <v>-166.24</v>
      </c>
      <c r="E13121" t="str">
        <f>INDEX(LedgerMapping[[#All],[Area]],MATCH(Transactions[[#This Row],[Sub Ledger]],LedgerMapping[[#All],[Sub Ledger]],0))</f>
        <v>Income Statement</v>
      </c>
    </row>
    <row r="13122" spans="1:5" x14ac:dyDescent="0.55000000000000004">
      <c r="A13122">
        <v>8</v>
      </c>
      <c r="B13122">
        <v>85000</v>
      </c>
      <c r="C13122" s="6">
        <v>44348</v>
      </c>
      <c r="D13122">
        <v>-205.63</v>
      </c>
      <c r="E13122" t="str">
        <f>INDEX(LedgerMapping[[#All],[Area]],MATCH(Transactions[[#This Row],[Sub Ledger]],LedgerMapping[[#All],[Sub Ledger]],0))</f>
        <v>Income Statement</v>
      </c>
    </row>
    <row r="13123" spans="1:5" x14ac:dyDescent="0.55000000000000004">
      <c r="A13123">
        <v>8</v>
      </c>
      <c r="B13123">
        <v>85000</v>
      </c>
      <c r="C13123" s="6">
        <v>44378</v>
      </c>
      <c r="D13123">
        <v>-167.75</v>
      </c>
      <c r="E13123" t="str">
        <f>INDEX(LedgerMapping[[#All],[Area]],MATCH(Transactions[[#This Row],[Sub Ledger]],LedgerMapping[[#All],[Sub Ledger]],0))</f>
        <v>Income Statement</v>
      </c>
    </row>
    <row r="13124" spans="1:5" x14ac:dyDescent="0.55000000000000004">
      <c r="A13124">
        <v>8</v>
      </c>
      <c r="B13124">
        <v>85000</v>
      </c>
      <c r="C13124" s="6">
        <v>44409</v>
      </c>
      <c r="D13124">
        <v>-225.33</v>
      </c>
      <c r="E13124" t="str">
        <f>INDEX(LedgerMapping[[#All],[Area]],MATCH(Transactions[[#This Row],[Sub Ledger]],LedgerMapping[[#All],[Sub Ledger]],0))</f>
        <v>Income Statement</v>
      </c>
    </row>
    <row r="13125" spans="1:5" x14ac:dyDescent="0.55000000000000004">
      <c r="A13125">
        <v>8</v>
      </c>
      <c r="B13125">
        <v>85000</v>
      </c>
      <c r="C13125" s="6">
        <v>44440</v>
      </c>
      <c r="D13125">
        <v>-173.81</v>
      </c>
      <c r="E13125" t="str">
        <f>INDEX(LedgerMapping[[#All],[Area]],MATCH(Transactions[[#This Row],[Sub Ledger]],LedgerMapping[[#All],[Sub Ledger]],0))</f>
        <v>Income Statement</v>
      </c>
    </row>
    <row r="13126" spans="1:5" x14ac:dyDescent="0.55000000000000004">
      <c r="A13126">
        <v>8</v>
      </c>
      <c r="B13126">
        <v>85000</v>
      </c>
      <c r="C13126" s="6">
        <v>44470</v>
      </c>
      <c r="D13126">
        <v>-173.81</v>
      </c>
      <c r="E13126" t="str">
        <f>INDEX(LedgerMapping[[#All],[Area]],MATCH(Transactions[[#This Row],[Sub Ledger]],LedgerMapping[[#All],[Sub Ledger]],0))</f>
        <v>Income Statement</v>
      </c>
    </row>
    <row r="13127" spans="1:5" x14ac:dyDescent="0.55000000000000004">
      <c r="A13127">
        <v>8</v>
      </c>
      <c r="B13127">
        <v>85000</v>
      </c>
      <c r="C13127" s="6">
        <v>44501</v>
      </c>
      <c r="D13127">
        <v>-243.51</v>
      </c>
      <c r="E13127" t="str">
        <f>INDEX(LedgerMapping[[#All],[Area]],MATCH(Transactions[[#This Row],[Sub Ledger]],LedgerMapping[[#All],[Sub Ledger]],0))</f>
        <v>Income Statement</v>
      </c>
    </row>
    <row r="13128" spans="1:5" x14ac:dyDescent="0.55000000000000004">
      <c r="A13128">
        <v>8</v>
      </c>
      <c r="B13128">
        <v>85000</v>
      </c>
      <c r="C13128" s="6">
        <v>44531</v>
      </c>
      <c r="D13128">
        <v>-143.51</v>
      </c>
      <c r="E13128" t="str">
        <f>INDEX(LedgerMapping[[#All],[Area]],MATCH(Transactions[[#This Row],[Sub Ledger]],LedgerMapping[[#All],[Sub Ledger]],0))</f>
        <v>Income Statement</v>
      </c>
    </row>
    <row r="13129" spans="1:5" x14ac:dyDescent="0.55000000000000004">
      <c r="A13129">
        <v>8</v>
      </c>
      <c r="B13129">
        <v>85000</v>
      </c>
      <c r="C13129" s="6">
        <v>44256</v>
      </c>
      <c r="D13129">
        <v>-165.88460000000001</v>
      </c>
      <c r="E13129" t="str">
        <f>INDEX(LedgerMapping[[#All],[Area]],MATCH(Transactions[[#This Row],[Sub Ledger]],LedgerMapping[[#All],[Sub Ledger]],0))</f>
        <v>Income Statement</v>
      </c>
    </row>
    <row r="13130" spans="1:5" x14ac:dyDescent="0.55000000000000004">
      <c r="A13130">
        <v>8</v>
      </c>
      <c r="B13130">
        <v>85000</v>
      </c>
      <c r="C13130" s="6">
        <v>44256</v>
      </c>
      <c r="D13130">
        <v>-353.81529999999998</v>
      </c>
      <c r="E13130" t="str">
        <f>INDEX(LedgerMapping[[#All],[Area]],MATCH(Transactions[[#This Row],[Sub Ledger]],LedgerMapping[[#All],[Sub Ledger]],0))</f>
        <v>Income Statement</v>
      </c>
    </row>
    <row r="13131" spans="1:5" x14ac:dyDescent="0.55000000000000004">
      <c r="A13131">
        <v>8</v>
      </c>
      <c r="B13131">
        <v>85000</v>
      </c>
      <c r="C13131" s="6">
        <v>44256</v>
      </c>
      <c r="D13131">
        <v>-261.74360000000001</v>
      </c>
      <c r="E13131" t="str">
        <f>INDEX(LedgerMapping[[#All],[Area]],MATCH(Transactions[[#This Row],[Sub Ledger]],LedgerMapping[[#All],[Sub Ledger]],0))</f>
        <v>Income Statement</v>
      </c>
    </row>
    <row r="13132" spans="1:5" x14ac:dyDescent="0.55000000000000004">
      <c r="A13132">
        <v>3</v>
      </c>
      <c r="B13132">
        <v>85000</v>
      </c>
      <c r="C13132" s="6">
        <v>43466</v>
      </c>
      <c r="D13132">
        <v>-82</v>
      </c>
      <c r="E13132" t="str">
        <f>INDEX(LedgerMapping[[#All],[Area]],MATCH(Transactions[[#This Row],[Sub Ledger]],LedgerMapping[[#All],[Sub Ledger]],0))</f>
        <v>Income Statement</v>
      </c>
    </row>
    <row r="13133" spans="1:5" x14ac:dyDescent="0.55000000000000004">
      <c r="A13133">
        <v>3</v>
      </c>
      <c r="B13133">
        <v>85000</v>
      </c>
      <c r="C13133" s="6">
        <v>43497</v>
      </c>
      <c r="D13133">
        <v>-82</v>
      </c>
      <c r="E13133" t="str">
        <f>INDEX(LedgerMapping[[#All],[Area]],MATCH(Transactions[[#This Row],[Sub Ledger]],LedgerMapping[[#All],[Sub Ledger]],0))</f>
        <v>Income Statement</v>
      </c>
    </row>
    <row r="13134" spans="1:5" x14ac:dyDescent="0.55000000000000004">
      <c r="A13134">
        <v>3</v>
      </c>
      <c r="B13134">
        <v>85000</v>
      </c>
      <c r="C13134" s="6">
        <v>43525</v>
      </c>
      <c r="D13134">
        <v>-59</v>
      </c>
      <c r="E13134" t="str">
        <f>INDEX(LedgerMapping[[#All],[Area]],MATCH(Transactions[[#This Row],[Sub Ledger]],LedgerMapping[[#All],[Sub Ledger]],0))</f>
        <v>Income Statement</v>
      </c>
    </row>
    <row r="13135" spans="1:5" x14ac:dyDescent="0.55000000000000004">
      <c r="A13135">
        <v>3</v>
      </c>
      <c r="B13135">
        <v>85000</v>
      </c>
      <c r="C13135" s="6">
        <v>43556</v>
      </c>
      <c r="D13135">
        <v>-63</v>
      </c>
      <c r="E13135" t="str">
        <f>INDEX(LedgerMapping[[#All],[Area]],MATCH(Transactions[[#This Row],[Sub Ledger]],LedgerMapping[[#All],[Sub Ledger]],0))</f>
        <v>Income Statement</v>
      </c>
    </row>
    <row r="13136" spans="1:5" x14ac:dyDescent="0.55000000000000004">
      <c r="A13136">
        <v>3</v>
      </c>
      <c r="B13136">
        <v>85000</v>
      </c>
      <c r="C13136" s="6">
        <v>43586</v>
      </c>
      <c r="D13136">
        <v>-59</v>
      </c>
      <c r="E13136" t="str">
        <f>INDEX(LedgerMapping[[#All],[Area]],MATCH(Transactions[[#This Row],[Sub Ledger]],LedgerMapping[[#All],[Sub Ledger]],0))</f>
        <v>Income Statement</v>
      </c>
    </row>
    <row r="13137" spans="1:5" x14ac:dyDescent="0.55000000000000004">
      <c r="A13137">
        <v>3</v>
      </c>
      <c r="B13137">
        <v>85000</v>
      </c>
      <c r="C13137" s="6">
        <v>43617</v>
      </c>
      <c r="D13137">
        <v>-66</v>
      </c>
      <c r="E13137" t="str">
        <f>INDEX(LedgerMapping[[#All],[Area]],MATCH(Transactions[[#This Row],[Sub Ledger]],LedgerMapping[[#All],[Sub Ledger]],0))</f>
        <v>Income Statement</v>
      </c>
    </row>
    <row r="13138" spans="1:5" x14ac:dyDescent="0.55000000000000004">
      <c r="A13138">
        <v>3</v>
      </c>
      <c r="B13138">
        <v>85000</v>
      </c>
      <c r="C13138" s="6">
        <v>43647</v>
      </c>
      <c r="D13138">
        <v>-82</v>
      </c>
      <c r="E13138" t="str">
        <f>INDEX(LedgerMapping[[#All],[Area]],MATCH(Transactions[[#This Row],[Sub Ledger]],LedgerMapping[[#All],[Sub Ledger]],0))</f>
        <v>Income Statement</v>
      </c>
    </row>
    <row r="13139" spans="1:5" x14ac:dyDescent="0.55000000000000004">
      <c r="A13139">
        <v>3</v>
      </c>
      <c r="B13139">
        <v>85000</v>
      </c>
      <c r="C13139" s="6">
        <v>43678</v>
      </c>
      <c r="D13139">
        <v>-72</v>
      </c>
      <c r="E13139" t="str">
        <f>INDEX(LedgerMapping[[#All],[Area]],MATCH(Transactions[[#This Row],[Sub Ledger]],LedgerMapping[[#All],[Sub Ledger]],0))</f>
        <v>Income Statement</v>
      </c>
    </row>
    <row r="13140" spans="1:5" x14ac:dyDescent="0.55000000000000004">
      <c r="A13140">
        <v>3</v>
      </c>
      <c r="B13140">
        <v>85000</v>
      </c>
      <c r="C13140" s="6">
        <v>43709</v>
      </c>
      <c r="D13140">
        <v>-69</v>
      </c>
      <c r="E13140" t="str">
        <f>INDEX(LedgerMapping[[#All],[Area]],MATCH(Transactions[[#This Row],[Sub Ledger]],LedgerMapping[[#All],[Sub Ledger]],0))</f>
        <v>Income Statement</v>
      </c>
    </row>
    <row r="13141" spans="1:5" x14ac:dyDescent="0.55000000000000004">
      <c r="A13141">
        <v>3</v>
      </c>
      <c r="B13141">
        <v>85000</v>
      </c>
      <c r="C13141" s="6">
        <v>43739</v>
      </c>
      <c r="D13141">
        <v>-71</v>
      </c>
      <c r="E13141" t="str">
        <f>INDEX(LedgerMapping[[#All],[Area]],MATCH(Transactions[[#This Row],[Sub Ledger]],LedgerMapping[[#All],[Sub Ledger]],0))</f>
        <v>Income Statement</v>
      </c>
    </row>
    <row r="13142" spans="1:5" x14ac:dyDescent="0.55000000000000004">
      <c r="A13142">
        <v>3</v>
      </c>
      <c r="B13142">
        <v>85000</v>
      </c>
      <c r="C13142" s="6">
        <v>43770</v>
      </c>
      <c r="D13142">
        <v>-71</v>
      </c>
      <c r="E13142" t="str">
        <f>INDEX(LedgerMapping[[#All],[Area]],MATCH(Transactions[[#This Row],[Sub Ledger]],LedgerMapping[[#All],[Sub Ledger]],0))</f>
        <v>Income Statement</v>
      </c>
    </row>
    <row r="13143" spans="1:5" x14ac:dyDescent="0.55000000000000004">
      <c r="A13143">
        <v>3</v>
      </c>
      <c r="B13143">
        <v>85000</v>
      </c>
      <c r="C13143" s="6">
        <v>43800</v>
      </c>
      <c r="D13143">
        <v>-61</v>
      </c>
      <c r="E13143" t="str">
        <f>INDEX(LedgerMapping[[#All],[Area]],MATCH(Transactions[[#This Row],[Sub Ledger]],LedgerMapping[[#All],[Sub Ledger]],0))</f>
        <v>Income Statement</v>
      </c>
    </row>
    <row r="13144" spans="1:5" x14ac:dyDescent="0.55000000000000004">
      <c r="A13144">
        <v>3</v>
      </c>
      <c r="B13144">
        <v>85000</v>
      </c>
      <c r="C13144" s="6">
        <v>43831</v>
      </c>
      <c r="D13144">
        <v>-200</v>
      </c>
      <c r="E13144" t="str">
        <f>INDEX(LedgerMapping[[#All],[Area]],MATCH(Transactions[[#This Row],[Sub Ledger]],LedgerMapping[[#All],[Sub Ledger]],0))</f>
        <v>Income Statement</v>
      </c>
    </row>
    <row r="13145" spans="1:5" x14ac:dyDescent="0.55000000000000004">
      <c r="A13145">
        <v>3</v>
      </c>
      <c r="B13145">
        <v>85000</v>
      </c>
      <c r="C13145" s="6">
        <v>43862</v>
      </c>
      <c r="D13145">
        <v>-190</v>
      </c>
      <c r="E13145" t="str">
        <f>INDEX(LedgerMapping[[#All],[Area]],MATCH(Transactions[[#This Row],[Sub Ledger]],LedgerMapping[[#All],[Sub Ledger]],0))</f>
        <v>Income Statement</v>
      </c>
    </row>
    <row r="13146" spans="1:5" x14ac:dyDescent="0.55000000000000004">
      <c r="A13146">
        <v>3</v>
      </c>
      <c r="B13146">
        <v>85000</v>
      </c>
      <c r="C13146" s="6">
        <v>43891</v>
      </c>
      <c r="D13146">
        <v>-158</v>
      </c>
      <c r="E13146" t="str">
        <f>INDEX(LedgerMapping[[#All],[Area]],MATCH(Transactions[[#This Row],[Sub Ledger]],LedgerMapping[[#All],[Sub Ledger]],0))</f>
        <v>Income Statement</v>
      </c>
    </row>
    <row r="13147" spans="1:5" x14ac:dyDescent="0.55000000000000004">
      <c r="A13147">
        <v>3</v>
      </c>
      <c r="B13147">
        <v>85000</v>
      </c>
      <c r="C13147" s="6">
        <v>43922</v>
      </c>
      <c r="D13147">
        <v>-169</v>
      </c>
      <c r="E13147" t="str">
        <f>INDEX(LedgerMapping[[#All],[Area]],MATCH(Transactions[[#This Row],[Sub Ledger]],LedgerMapping[[#All],[Sub Ledger]],0))</f>
        <v>Income Statement</v>
      </c>
    </row>
    <row r="13148" spans="1:5" x14ac:dyDescent="0.55000000000000004">
      <c r="A13148">
        <v>3</v>
      </c>
      <c r="B13148">
        <v>85000</v>
      </c>
      <c r="C13148" s="6">
        <v>43952</v>
      </c>
      <c r="D13148">
        <v>-190</v>
      </c>
      <c r="E13148" t="str">
        <f>INDEX(LedgerMapping[[#All],[Area]],MATCH(Transactions[[#This Row],[Sub Ledger]],LedgerMapping[[#All],[Sub Ledger]],0))</f>
        <v>Income Statement</v>
      </c>
    </row>
    <row r="13149" spans="1:5" x14ac:dyDescent="0.55000000000000004">
      <c r="A13149">
        <v>3</v>
      </c>
      <c r="B13149">
        <v>85000</v>
      </c>
      <c r="C13149" s="6">
        <v>43983</v>
      </c>
      <c r="D13149">
        <v>-162</v>
      </c>
      <c r="E13149" t="str">
        <f>INDEX(LedgerMapping[[#All],[Area]],MATCH(Transactions[[#This Row],[Sub Ledger]],LedgerMapping[[#All],[Sub Ledger]],0))</f>
        <v>Income Statement</v>
      </c>
    </row>
    <row r="13150" spans="1:5" x14ac:dyDescent="0.55000000000000004">
      <c r="A13150">
        <v>3</v>
      </c>
      <c r="B13150">
        <v>85000</v>
      </c>
      <c r="C13150" s="6">
        <v>44013</v>
      </c>
      <c r="D13150">
        <v>-176</v>
      </c>
      <c r="E13150" t="str">
        <f>INDEX(LedgerMapping[[#All],[Area]],MATCH(Transactions[[#This Row],[Sub Ledger]],LedgerMapping[[#All],[Sub Ledger]],0))</f>
        <v>Income Statement</v>
      </c>
    </row>
    <row r="13151" spans="1:5" x14ac:dyDescent="0.55000000000000004">
      <c r="A13151">
        <v>3</v>
      </c>
      <c r="B13151">
        <v>85000</v>
      </c>
      <c r="C13151" s="6">
        <v>44044</v>
      </c>
      <c r="D13151">
        <v>-177</v>
      </c>
      <c r="E13151" t="str">
        <f>INDEX(LedgerMapping[[#All],[Area]],MATCH(Transactions[[#This Row],[Sub Ledger]],LedgerMapping[[#All],[Sub Ledger]],0))</f>
        <v>Income Statement</v>
      </c>
    </row>
    <row r="13152" spans="1:5" x14ac:dyDescent="0.55000000000000004">
      <c r="A13152">
        <v>3</v>
      </c>
      <c r="B13152">
        <v>85000</v>
      </c>
      <c r="C13152" s="6">
        <v>44075</v>
      </c>
      <c r="D13152">
        <v>-185</v>
      </c>
      <c r="E13152" t="str">
        <f>INDEX(LedgerMapping[[#All],[Area]],MATCH(Transactions[[#This Row],[Sub Ledger]],LedgerMapping[[#All],[Sub Ledger]],0))</f>
        <v>Income Statement</v>
      </c>
    </row>
    <row r="13153" spans="1:5" x14ac:dyDescent="0.55000000000000004">
      <c r="A13153">
        <v>3</v>
      </c>
      <c r="B13153">
        <v>85000</v>
      </c>
      <c r="C13153" s="6">
        <v>44105</v>
      </c>
      <c r="D13153">
        <v>-161</v>
      </c>
      <c r="E13153" t="str">
        <f>INDEX(LedgerMapping[[#All],[Area]],MATCH(Transactions[[#This Row],[Sub Ledger]],LedgerMapping[[#All],[Sub Ledger]],0))</f>
        <v>Income Statement</v>
      </c>
    </row>
    <row r="13154" spans="1:5" x14ac:dyDescent="0.55000000000000004">
      <c r="A13154">
        <v>3</v>
      </c>
      <c r="B13154">
        <v>85000</v>
      </c>
      <c r="C13154" s="6">
        <v>44136</v>
      </c>
      <c r="D13154">
        <v>-145</v>
      </c>
      <c r="E13154" t="str">
        <f>INDEX(LedgerMapping[[#All],[Area]],MATCH(Transactions[[#This Row],[Sub Ledger]],LedgerMapping[[#All],[Sub Ledger]],0))</f>
        <v>Income Statement</v>
      </c>
    </row>
    <row r="13155" spans="1:5" x14ac:dyDescent="0.55000000000000004">
      <c r="A13155">
        <v>3</v>
      </c>
      <c r="B13155">
        <v>85000</v>
      </c>
      <c r="C13155" s="6">
        <v>44166</v>
      </c>
      <c r="D13155">
        <v>-178</v>
      </c>
      <c r="E13155" t="str">
        <f>INDEX(LedgerMapping[[#All],[Area]],MATCH(Transactions[[#This Row],[Sub Ledger]],LedgerMapping[[#All],[Sub Ledger]],0))</f>
        <v>Income Statement</v>
      </c>
    </row>
    <row r="13156" spans="1:5" x14ac:dyDescent="0.55000000000000004">
      <c r="A13156">
        <v>3</v>
      </c>
      <c r="B13156">
        <v>85000</v>
      </c>
      <c r="C13156" s="6">
        <v>44197</v>
      </c>
      <c r="D13156">
        <v>-170</v>
      </c>
      <c r="E13156" t="str">
        <f>INDEX(LedgerMapping[[#All],[Area]],MATCH(Transactions[[#This Row],[Sub Ledger]],LedgerMapping[[#All],[Sub Ledger]],0))</f>
        <v>Income Statement</v>
      </c>
    </row>
    <row r="13157" spans="1:5" x14ac:dyDescent="0.55000000000000004">
      <c r="A13157">
        <v>3</v>
      </c>
      <c r="B13157">
        <v>85000</v>
      </c>
      <c r="C13157" s="6">
        <v>44228</v>
      </c>
      <c r="D13157">
        <v>-225</v>
      </c>
      <c r="E13157" t="str">
        <f>INDEX(LedgerMapping[[#All],[Area]],MATCH(Transactions[[#This Row],[Sub Ledger]],LedgerMapping[[#All],[Sub Ledger]],0))</f>
        <v>Income Statement</v>
      </c>
    </row>
    <row r="13158" spans="1:5" x14ac:dyDescent="0.55000000000000004">
      <c r="A13158">
        <v>3</v>
      </c>
      <c r="B13158">
        <v>85000</v>
      </c>
      <c r="C13158" s="6">
        <v>44256</v>
      </c>
      <c r="D13158">
        <v>-203</v>
      </c>
      <c r="E13158" t="str">
        <f>INDEX(LedgerMapping[[#All],[Area]],MATCH(Transactions[[#This Row],[Sub Ledger]],LedgerMapping[[#All],[Sub Ledger]],0))</f>
        <v>Income Statement</v>
      </c>
    </row>
    <row r="13159" spans="1:5" x14ac:dyDescent="0.55000000000000004">
      <c r="A13159">
        <v>3</v>
      </c>
      <c r="B13159">
        <v>85000</v>
      </c>
      <c r="C13159" s="6">
        <v>44287</v>
      </c>
      <c r="D13159">
        <v>-173</v>
      </c>
      <c r="E13159" t="str">
        <f>INDEX(LedgerMapping[[#All],[Area]],MATCH(Transactions[[#This Row],[Sub Ledger]],LedgerMapping[[#All],[Sub Ledger]],0))</f>
        <v>Income Statement</v>
      </c>
    </row>
    <row r="13160" spans="1:5" x14ac:dyDescent="0.55000000000000004">
      <c r="A13160">
        <v>3</v>
      </c>
      <c r="B13160">
        <v>85000</v>
      </c>
      <c r="C13160" s="6">
        <v>44317</v>
      </c>
      <c r="D13160">
        <v>-193</v>
      </c>
      <c r="E13160" t="str">
        <f>INDEX(LedgerMapping[[#All],[Area]],MATCH(Transactions[[#This Row],[Sub Ledger]],LedgerMapping[[#All],[Sub Ledger]],0))</f>
        <v>Income Statement</v>
      </c>
    </row>
    <row r="13161" spans="1:5" x14ac:dyDescent="0.55000000000000004">
      <c r="A13161">
        <v>3</v>
      </c>
      <c r="B13161">
        <v>85000</v>
      </c>
      <c r="C13161" s="6">
        <v>44348</v>
      </c>
      <c r="D13161">
        <v>-172</v>
      </c>
      <c r="E13161" t="str">
        <f>INDEX(LedgerMapping[[#All],[Area]],MATCH(Transactions[[#This Row],[Sub Ledger]],LedgerMapping[[#All],[Sub Ledger]],0))</f>
        <v>Income Statement</v>
      </c>
    </row>
    <row r="13162" spans="1:5" x14ac:dyDescent="0.55000000000000004">
      <c r="A13162">
        <v>3</v>
      </c>
      <c r="B13162">
        <v>85000</v>
      </c>
      <c r="C13162" s="6">
        <v>44378</v>
      </c>
      <c r="D13162">
        <v>-167</v>
      </c>
      <c r="E13162" t="str">
        <f>INDEX(LedgerMapping[[#All],[Area]],MATCH(Transactions[[#This Row],[Sub Ledger]],LedgerMapping[[#All],[Sub Ledger]],0))</f>
        <v>Income Statement</v>
      </c>
    </row>
    <row r="13163" spans="1:5" x14ac:dyDescent="0.55000000000000004">
      <c r="A13163">
        <v>3</v>
      </c>
      <c r="B13163">
        <v>85000</v>
      </c>
      <c r="C13163" s="6">
        <v>44409</v>
      </c>
      <c r="D13163">
        <v>-164</v>
      </c>
      <c r="E13163" t="str">
        <f>INDEX(LedgerMapping[[#All],[Area]],MATCH(Transactions[[#This Row],[Sub Ledger]],LedgerMapping[[#All],[Sub Ledger]],0))</f>
        <v>Income Statement</v>
      </c>
    </row>
    <row r="13164" spans="1:5" x14ac:dyDescent="0.55000000000000004">
      <c r="A13164">
        <v>3</v>
      </c>
      <c r="B13164">
        <v>85000</v>
      </c>
      <c r="C13164" s="6">
        <v>44440</v>
      </c>
      <c r="D13164">
        <v>-179</v>
      </c>
      <c r="E13164" t="str">
        <f>INDEX(LedgerMapping[[#All],[Area]],MATCH(Transactions[[#This Row],[Sub Ledger]],LedgerMapping[[#All],[Sub Ledger]],0))</f>
        <v>Income Statement</v>
      </c>
    </row>
    <row r="13165" spans="1:5" x14ac:dyDescent="0.55000000000000004">
      <c r="A13165">
        <v>3</v>
      </c>
      <c r="B13165">
        <v>85000</v>
      </c>
      <c r="C13165" s="6">
        <v>44470</v>
      </c>
      <c r="D13165">
        <v>-186</v>
      </c>
      <c r="E13165" t="str">
        <f>INDEX(LedgerMapping[[#All],[Area]],MATCH(Transactions[[#This Row],[Sub Ledger]],LedgerMapping[[#All],[Sub Ledger]],0))</f>
        <v>Income Statement</v>
      </c>
    </row>
    <row r="13166" spans="1:5" x14ac:dyDescent="0.55000000000000004">
      <c r="A13166">
        <v>3</v>
      </c>
      <c r="B13166">
        <v>85000</v>
      </c>
      <c r="C13166" s="6">
        <v>44501</v>
      </c>
      <c r="D13166">
        <v>-233</v>
      </c>
      <c r="E13166" t="str">
        <f>INDEX(LedgerMapping[[#All],[Area]],MATCH(Transactions[[#This Row],[Sub Ledger]],LedgerMapping[[#All],[Sub Ledger]],0))</f>
        <v>Income Statement</v>
      </c>
    </row>
    <row r="13167" spans="1:5" x14ac:dyDescent="0.55000000000000004">
      <c r="A13167">
        <v>3</v>
      </c>
      <c r="B13167">
        <v>85000</v>
      </c>
      <c r="C13167" s="6">
        <v>44531</v>
      </c>
      <c r="D13167">
        <v>-168</v>
      </c>
      <c r="E13167" t="str">
        <f>INDEX(LedgerMapping[[#All],[Area]],MATCH(Transactions[[#This Row],[Sub Ledger]],LedgerMapping[[#All],[Sub Ledger]],0))</f>
        <v>Income Statement</v>
      </c>
    </row>
    <row r="13168" spans="1:5" x14ac:dyDescent="0.55000000000000004">
      <c r="A13168">
        <v>3</v>
      </c>
      <c r="B13168">
        <v>85000</v>
      </c>
      <c r="C13168" s="6">
        <v>43466</v>
      </c>
      <c r="D13168">
        <v>-98</v>
      </c>
      <c r="E13168" t="str">
        <f>INDEX(LedgerMapping[[#All],[Area]],MATCH(Transactions[[#This Row],[Sub Ledger]],LedgerMapping[[#All],[Sub Ledger]],0))</f>
        <v>Income Statement</v>
      </c>
    </row>
    <row r="13169" spans="1:5" x14ac:dyDescent="0.55000000000000004">
      <c r="A13169">
        <v>3</v>
      </c>
      <c r="B13169">
        <v>85000</v>
      </c>
      <c r="C13169" s="6">
        <v>43497</v>
      </c>
      <c r="D13169">
        <v>-113</v>
      </c>
      <c r="E13169" t="str">
        <f>INDEX(LedgerMapping[[#All],[Area]],MATCH(Transactions[[#This Row],[Sub Ledger]],LedgerMapping[[#All],[Sub Ledger]],0))</f>
        <v>Income Statement</v>
      </c>
    </row>
    <row r="13170" spans="1:5" x14ac:dyDescent="0.55000000000000004">
      <c r="A13170">
        <v>3</v>
      </c>
      <c r="B13170">
        <v>85000</v>
      </c>
      <c r="C13170" s="6">
        <v>43525</v>
      </c>
      <c r="D13170">
        <v>-111</v>
      </c>
      <c r="E13170" t="str">
        <f>INDEX(LedgerMapping[[#All],[Area]],MATCH(Transactions[[#This Row],[Sub Ledger]],LedgerMapping[[#All],[Sub Ledger]],0))</f>
        <v>Income Statement</v>
      </c>
    </row>
    <row r="13171" spans="1:5" x14ac:dyDescent="0.55000000000000004">
      <c r="A13171">
        <v>3</v>
      </c>
      <c r="B13171">
        <v>85000</v>
      </c>
      <c r="C13171" s="6">
        <v>43556</v>
      </c>
      <c r="D13171">
        <v>-106</v>
      </c>
      <c r="E13171" t="str">
        <f>INDEX(LedgerMapping[[#All],[Area]],MATCH(Transactions[[#This Row],[Sub Ledger]],LedgerMapping[[#All],[Sub Ledger]],0))</f>
        <v>Income Statement</v>
      </c>
    </row>
    <row r="13172" spans="1:5" x14ac:dyDescent="0.55000000000000004">
      <c r="A13172">
        <v>3</v>
      </c>
      <c r="B13172">
        <v>85000</v>
      </c>
      <c r="C13172" s="6">
        <v>43586</v>
      </c>
      <c r="D13172">
        <v>-90</v>
      </c>
      <c r="E13172" t="str">
        <f>INDEX(LedgerMapping[[#All],[Area]],MATCH(Transactions[[#This Row],[Sub Ledger]],LedgerMapping[[#All],[Sub Ledger]],0))</f>
        <v>Income Statement</v>
      </c>
    </row>
    <row r="13173" spans="1:5" x14ac:dyDescent="0.55000000000000004">
      <c r="A13173">
        <v>3</v>
      </c>
      <c r="B13173">
        <v>85000</v>
      </c>
      <c r="C13173" s="6">
        <v>43617</v>
      </c>
      <c r="D13173">
        <v>-90</v>
      </c>
      <c r="E13173" t="str">
        <f>INDEX(LedgerMapping[[#All],[Area]],MATCH(Transactions[[#This Row],[Sub Ledger]],LedgerMapping[[#All],[Sub Ledger]],0))</f>
        <v>Income Statement</v>
      </c>
    </row>
    <row r="13174" spans="1:5" x14ac:dyDescent="0.55000000000000004">
      <c r="A13174">
        <v>3</v>
      </c>
      <c r="B13174">
        <v>85000</v>
      </c>
      <c r="C13174" s="6">
        <v>43647</v>
      </c>
      <c r="D13174">
        <v>-124</v>
      </c>
      <c r="E13174" t="str">
        <f>INDEX(LedgerMapping[[#All],[Area]],MATCH(Transactions[[#This Row],[Sub Ledger]],LedgerMapping[[#All],[Sub Ledger]],0))</f>
        <v>Income Statement</v>
      </c>
    </row>
    <row r="13175" spans="1:5" x14ac:dyDescent="0.55000000000000004">
      <c r="A13175">
        <v>3</v>
      </c>
      <c r="B13175">
        <v>85000</v>
      </c>
      <c r="C13175" s="6">
        <v>43678</v>
      </c>
      <c r="D13175">
        <v>-91</v>
      </c>
      <c r="E13175" t="str">
        <f>INDEX(LedgerMapping[[#All],[Area]],MATCH(Transactions[[#This Row],[Sub Ledger]],LedgerMapping[[#All],[Sub Ledger]],0))</f>
        <v>Income Statement</v>
      </c>
    </row>
    <row r="13176" spans="1:5" x14ac:dyDescent="0.55000000000000004">
      <c r="A13176">
        <v>3</v>
      </c>
      <c r="B13176">
        <v>85000</v>
      </c>
      <c r="C13176" s="6">
        <v>43709</v>
      </c>
      <c r="D13176">
        <v>-101</v>
      </c>
      <c r="E13176" t="str">
        <f>INDEX(LedgerMapping[[#All],[Area]],MATCH(Transactions[[#This Row],[Sub Ledger]],LedgerMapping[[#All],[Sub Ledger]],0))</f>
        <v>Income Statement</v>
      </c>
    </row>
    <row r="13177" spans="1:5" x14ac:dyDescent="0.55000000000000004">
      <c r="A13177">
        <v>3</v>
      </c>
      <c r="B13177">
        <v>85000</v>
      </c>
      <c r="C13177" s="6">
        <v>43739</v>
      </c>
      <c r="D13177">
        <v>-97</v>
      </c>
      <c r="E13177" t="str">
        <f>INDEX(LedgerMapping[[#All],[Area]],MATCH(Transactions[[#This Row],[Sub Ledger]],LedgerMapping[[#All],[Sub Ledger]],0))</f>
        <v>Income Statement</v>
      </c>
    </row>
    <row r="13178" spans="1:5" x14ac:dyDescent="0.55000000000000004">
      <c r="A13178">
        <v>3</v>
      </c>
      <c r="B13178">
        <v>85000</v>
      </c>
      <c r="C13178" s="6">
        <v>43770</v>
      </c>
      <c r="D13178">
        <v>-127</v>
      </c>
      <c r="E13178" t="str">
        <f>INDEX(LedgerMapping[[#All],[Area]],MATCH(Transactions[[#This Row],[Sub Ledger]],LedgerMapping[[#All],[Sub Ledger]],0))</f>
        <v>Income Statement</v>
      </c>
    </row>
    <row r="13179" spans="1:5" x14ac:dyDescent="0.55000000000000004">
      <c r="A13179">
        <v>3</v>
      </c>
      <c r="B13179">
        <v>85000</v>
      </c>
      <c r="C13179" s="6">
        <v>43800</v>
      </c>
      <c r="D13179">
        <v>-99</v>
      </c>
      <c r="E13179" t="str">
        <f>INDEX(LedgerMapping[[#All],[Area]],MATCH(Transactions[[#This Row],[Sub Ledger]],LedgerMapping[[#All],[Sub Ledger]],0))</f>
        <v>Income Statement</v>
      </c>
    </row>
    <row r="13180" spans="1:5" x14ac:dyDescent="0.55000000000000004">
      <c r="A13180">
        <v>3</v>
      </c>
      <c r="B13180">
        <v>85000</v>
      </c>
      <c r="C13180" s="6">
        <v>43831</v>
      </c>
      <c r="D13180">
        <v>-273</v>
      </c>
      <c r="E13180" t="str">
        <f>INDEX(LedgerMapping[[#All],[Area]],MATCH(Transactions[[#This Row],[Sub Ledger]],LedgerMapping[[#All],[Sub Ledger]],0))</f>
        <v>Income Statement</v>
      </c>
    </row>
    <row r="13181" spans="1:5" x14ac:dyDescent="0.55000000000000004">
      <c r="A13181">
        <v>3</v>
      </c>
      <c r="B13181">
        <v>85000</v>
      </c>
      <c r="C13181" s="6">
        <v>43862</v>
      </c>
      <c r="D13181">
        <v>-236</v>
      </c>
      <c r="E13181" t="str">
        <f>INDEX(LedgerMapping[[#All],[Area]],MATCH(Transactions[[#This Row],[Sub Ledger]],LedgerMapping[[#All],[Sub Ledger]],0))</f>
        <v>Income Statement</v>
      </c>
    </row>
    <row r="13182" spans="1:5" x14ac:dyDescent="0.55000000000000004">
      <c r="A13182">
        <v>3</v>
      </c>
      <c r="B13182">
        <v>85000</v>
      </c>
      <c r="C13182" s="6">
        <v>43891</v>
      </c>
      <c r="D13182">
        <v>-326</v>
      </c>
      <c r="E13182" t="str">
        <f>INDEX(LedgerMapping[[#All],[Area]],MATCH(Transactions[[#This Row],[Sub Ledger]],LedgerMapping[[#All],[Sub Ledger]],0))</f>
        <v>Income Statement</v>
      </c>
    </row>
    <row r="13183" spans="1:5" x14ac:dyDescent="0.55000000000000004">
      <c r="A13183">
        <v>3</v>
      </c>
      <c r="B13183">
        <v>85000</v>
      </c>
      <c r="C13183" s="6">
        <v>43922</v>
      </c>
      <c r="D13183">
        <v>-287</v>
      </c>
      <c r="E13183" t="str">
        <f>INDEX(LedgerMapping[[#All],[Area]],MATCH(Transactions[[#This Row],[Sub Ledger]],LedgerMapping[[#All],[Sub Ledger]],0))</f>
        <v>Income Statement</v>
      </c>
    </row>
    <row r="13184" spans="1:5" x14ac:dyDescent="0.55000000000000004">
      <c r="A13184">
        <v>3</v>
      </c>
      <c r="B13184">
        <v>85000</v>
      </c>
      <c r="C13184" s="6">
        <v>43952</v>
      </c>
      <c r="D13184">
        <v>-317</v>
      </c>
      <c r="E13184" t="str">
        <f>INDEX(LedgerMapping[[#All],[Area]],MATCH(Transactions[[#This Row],[Sub Ledger]],LedgerMapping[[#All],[Sub Ledger]],0))</f>
        <v>Income Statement</v>
      </c>
    </row>
    <row r="13185" spans="1:5" x14ac:dyDescent="0.55000000000000004">
      <c r="A13185">
        <v>3</v>
      </c>
      <c r="B13185">
        <v>85000</v>
      </c>
      <c r="C13185" s="6">
        <v>43983</v>
      </c>
      <c r="D13185">
        <v>-335</v>
      </c>
      <c r="E13185" t="str">
        <f>INDEX(LedgerMapping[[#All],[Area]],MATCH(Transactions[[#This Row],[Sub Ledger]],LedgerMapping[[#All],[Sub Ledger]],0))</f>
        <v>Income Statement</v>
      </c>
    </row>
    <row r="13186" spans="1:5" x14ac:dyDescent="0.55000000000000004">
      <c r="A13186">
        <v>3</v>
      </c>
      <c r="B13186">
        <v>85000</v>
      </c>
      <c r="C13186" s="6">
        <v>44013</v>
      </c>
      <c r="D13186">
        <v>-267</v>
      </c>
      <c r="E13186" t="str">
        <f>INDEX(LedgerMapping[[#All],[Area]],MATCH(Transactions[[#This Row],[Sub Ledger]],LedgerMapping[[#All],[Sub Ledger]],0))</f>
        <v>Income Statement</v>
      </c>
    </row>
    <row r="13187" spans="1:5" x14ac:dyDescent="0.55000000000000004">
      <c r="A13187">
        <v>3</v>
      </c>
      <c r="B13187">
        <v>85000</v>
      </c>
      <c r="C13187" s="6">
        <v>44044</v>
      </c>
      <c r="D13187">
        <v>-298</v>
      </c>
      <c r="E13187" t="str">
        <f>INDEX(LedgerMapping[[#All],[Area]],MATCH(Transactions[[#This Row],[Sub Ledger]],LedgerMapping[[#All],[Sub Ledger]],0))</f>
        <v>Income Statement</v>
      </c>
    </row>
    <row r="13188" spans="1:5" x14ac:dyDescent="0.55000000000000004">
      <c r="A13188">
        <v>3</v>
      </c>
      <c r="B13188">
        <v>85000</v>
      </c>
      <c r="C13188" s="6">
        <v>44075</v>
      </c>
      <c r="D13188">
        <v>-249</v>
      </c>
      <c r="E13188" t="str">
        <f>INDEX(LedgerMapping[[#All],[Area]],MATCH(Transactions[[#This Row],[Sub Ledger]],LedgerMapping[[#All],[Sub Ledger]],0))</f>
        <v>Income Statement</v>
      </c>
    </row>
    <row r="13189" spans="1:5" x14ac:dyDescent="0.55000000000000004">
      <c r="A13189">
        <v>3</v>
      </c>
      <c r="B13189">
        <v>85000</v>
      </c>
      <c r="C13189" s="6">
        <v>44105</v>
      </c>
      <c r="D13189">
        <v>-281</v>
      </c>
      <c r="E13189" t="str">
        <f>INDEX(LedgerMapping[[#All],[Area]],MATCH(Transactions[[#This Row],[Sub Ledger]],LedgerMapping[[#All],[Sub Ledger]],0))</f>
        <v>Income Statement</v>
      </c>
    </row>
    <row r="13190" spans="1:5" x14ac:dyDescent="0.55000000000000004">
      <c r="A13190">
        <v>3</v>
      </c>
      <c r="B13190">
        <v>85000</v>
      </c>
      <c r="C13190" s="6">
        <v>44136</v>
      </c>
      <c r="D13190">
        <v>-264</v>
      </c>
      <c r="E13190" t="str">
        <f>INDEX(LedgerMapping[[#All],[Area]],MATCH(Transactions[[#This Row],[Sub Ledger]],LedgerMapping[[#All],[Sub Ledger]],0))</f>
        <v>Income Statement</v>
      </c>
    </row>
    <row r="13191" spans="1:5" x14ac:dyDescent="0.55000000000000004">
      <c r="A13191">
        <v>3</v>
      </c>
      <c r="B13191">
        <v>85000</v>
      </c>
      <c r="C13191" s="6">
        <v>44166</v>
      </c>
      <c r="D13191">
        <v>-298</v>
      </c>
      <c r="E13191" t="str">
        <f>INDEX(LedgerMapping[[#All],[Area]],MATCH(Transactions[[#This Row],[Sub Ledger]],LedgerMapping[[#All],[Sub Ledger]],0))</f>
        <v>Income Statement</v>
      </c>
    </row>
    <row r="13192" spans="1:5" x14ac:dyDescent="0.55000000000000004">
      <c r="A13192">
        <v>3</v>
      </c>
      <c r="B13192">
        <v>85000</v>
      </c>
      <c r="C13192" s="6">
        <v>44197</v>
      </c>
      <c r="D13192">
        <v>-234</v>
      </c>
      <c r="E13192" t="str">
        <f>INDEX(LedgerMapping[[#All],[Area]],MATCH(Transactions[[#This Row],[Sub Ledger]],LedgerMapping[[#All],[Sub Ledger]],0))</f>
        <v>Income Statement</v>
      </c>
    </row>
    <row r="13193" spans="1:5" x14ac:dyDescent="0.55000000000000004">
      <c r="A13193">
        <v>3</v>
      </c>
      <c r="B13193">
        <v>85000</v>
      </c>
      <c r="C13193" s="6">
        <v>44228</v>
      </c>
      <c r="D13193">
        <v>-276</v>
      </c>
      <c r="E13193" t="str">
        <f>INDEX(LedgerMapping[[#All],[Area]],MATCH(Transactions[[#This Row],[Sub Ledger]],LedgerMapping[[#All],[Sub Ledger]],0))</f>
        <v>Income Statement</v>
      </c>
    </row>
    <row r="13194" spans="1:5" x14ac:dyDescent="0.55000000000000004">
      <c r="A13194">
        <v>3</v>
      </c>
      <c r="B13194">
        <v>85000</v>
      </c>
      <c r="C13194" s="6">
        <v>44256</v>
      </c>
      <c r="D13194">
        <v>-319</v>
      </c>
      <c r="E13194" t="str">
        <f>INDEX(LedgerMapping[[#All],[Area]],MATCH(Transactions[[#This Row],[Sub Ledger]],LedgerMapping[[#All],[Sub Ledger]],0))</f>
        <v>Income Statement</v>
      </c>
    </row>
    <row r="13195" spans="1:5" x14ac:dyDescent="0.55000000000000004">
      <c r="A13195">
        <v>3</v>
      </c>
      <c r="B13195">
        <v>85000</v>
      </c>
      <c r="C13195" s="6">
        <v>44287</v>
      </c>
      <c r="D13195">
        <v>-317</v>
      </c>
      <c r="E13195" t="str">
        <f>INDEX(LedgerMapping[[#All],[Area]],MATCH(Transactions[[#This Row],[Sub Ledger]],LedgerMapping[[#All],[Sub Ledger]],0))</f>
        <v>Income Statement</v>
      </c>
    </row>
    <row r="13196" spans="1:5" x14ac:dyDescent="0.55000000000000004">
      <c r="A13196">
        <v>3</v>
      </c>
      <c r="B13196">
        <v>85000</v>
      </c>
      <c r="C13196" s="6">
        <v>44317</v>
      </c>
      <c r="D13196">
        <v>-334</v>
      </c>
      <c r="E13196" t="str">
        <f>INDEX(LedgerMapping[[#All],[Area]],MATCH(Transactions[[#This Row],[Sub Ledger]],LedgerMapping[[#All],[Sub Ledger]],0))</f>
        <v>Income Statement</v>
      </c>
    </row>
    <row r="13197" spans="1:5" x14ac:dyDescent="0.55000000000000004">
      <c r="A13197">
        <v>3</v>
      </c>
      <c r="B13197">
        <v>85000</v>
      </c>
      <c r="C13197" s="6">
        <v>44348</v>
      </c>
      <c r="D13197">
        <v>-322</v>
      </c>
      <c r="E13197" t="str">
        <f>INDEX(LedgerMapping[[#All],[Area]],MATCH(Transactions[[#This Row],[Sub Ledger]],LedgerMapping[[#All],[Sub Ledger]],0))</f>
        <v>Income Statement</v>
      </c>
    </row>
    <row r="13198" spans="1:5" x14ac:dyDescent="0.55000000000000004">
      <c r="A13198">
        <v>3</v>
      </c>
      <c r="B13198">
        <v>85000</v>
      </c>
      <c r="C13198" s="6">
        <v>44378</v>
      </c>
      <c r="D13198">
        <v>-275</v>
      </c>
      <c r="E13198" t="str">
        <f>INDEX(LedgerMapping[[#All],[Area]],MATCH(Transactions[[#This Row],[Sub Ledger]],LedgerMapping[[#All],[Sub Ledger]],0))</f>
        <v>Income Statement</v>
      </c>
    </row>
    <row r="13199" spans="1:5" x14ac:dyDescent="0.55000000000000004">
      <c r="A13199">
        <v>3</v>
      </c>
      <c r="B13199">
        <v>85000</v>
      </c>
      <c r="C13199" s="6">
        <v>44409</v>
      </c>
      <c r="D13199">
        <v>-275</v>
      </c>
      <c r="E13199" t="str">
        <f>INDEX(LedgerMapping[[#All],[Area]],MATCH(Transactions[[#This Row],[Sub Ledger]],LedgerMapping[[#All],[Sub Ledger]],0))</f>
        <v>Income Statement</v>
      </c>
    </row>
    <row r="13200" spans="1:5" x14ac:dyDescent="0.55000000000000004">
      <c r="A13200">
        <v>3</v>
      </c>
      <c r="B13200">
        <v>85000</v>
      </c>
      <c r="C13200" s="6">
        <v>44440</v>
      </c>
      <c r="D13200">
        <v>-300</v>
      </c>
      <c r="E13200" t="str">
        <f>INDEX(LedgerMapping[[#All],[Area]],MATCH(Transactions[[#This Row],[Sub Ledger]],LedgerMapping[[#All],[Sub Ledger]],0))</f>
        <v>Income Statement</v>
      </c>
    </row>
    <row r="13201" spans="1:5" x14ac:dyDescent="0.55000000000000004">
      <c r="A13201">
        <v>3</v>
      </c>
      <c r="B13201">
        <v>85000</v>
      </c>
      <c r="C13201" s="6">
        <v>44470</v>
      </c>
      <c r="D13201">
        <v>-246</v>
      </c>
      <c r="E13201" t="str">
        <f>INDEX(LedgerMapping[[#All],[Area]],MATCH(Transactions[[#This Row],[Sub Ledger]],LedgerMapping[[#All],[Sub Ledger]],0))</f>
        <v>Income Statement</v>
      </c>
    </row>
    <row r="13202" spans="1:5" x14ac:dyDescent="0.55000000000000004">
      <c r="A13202">
        <v>3</v>
      </c>
      <c r="B13202">
        <v>85000</v>
      </c>
      <c r="C13202" s="6">
        <v>44501</v>
      </c>
      <c r="D13202">
        <v>-349</v>
      </c>
      <c r="E13202" t="str">
        <f>INDEX(LedgerMapping[[#All],[Area]],MATCH(Transactions[[#This Row],[Sub Ledger]],LedgerMapping[[#All],[Sub Ledger]],0))</f>
        <v>Income Statement</v>
      </c>
    </row>
    <row r="13203" spans="1:5" x14ac:dyDescent="0.55000000000000004">
      <c r="A13203">
        <v>3</v>
      </c>
      <c r="B13203">
        <v>85000</v>
      </c>
      <c r="C13203" s="6">
        <v>44531</v>
      </c>
      <c r="D13203">
        <v>-300</v>
      </c>
      <c r="E13203" t="str">
        <f>INDEX(LedgerMapping[[#All],[Area]],MATCH(Transactions[[#This Row],[Sub Ledger]],LedgerMapping[[#All],[Sub Ledger]],0))</f>
        <v>Income Statement</v>
      </c>
    </row>
    <row r="13204" spans="1:5" x14ac:dyDescent="0.55000000000000004">
      <c r="A13204">
        <v>3</v>
      </c>
      <c r="B13204">
        <v>85000</v>
      </c>
      <c r="C13204" s="6">
        <v>43466</v>
      </c>
      <c r="D13204">
        <v>-24</v>
      </c>
      <c r="E13204" t="str">
        <f>INDEX(LedgerMapping[[#All],[Area]],MATCH(Transactions[[#This Row],[Sub Ledger]],LedgerMapping[[#All],[Sub Ledger]],0))</f>
        <v>Income Statement</v>
      </c>
    </row>
    <row r="13205" spans="1:5" x14ac:dyDescent="0.55000000000000004">
      <c r="A13205">
        <v>3</v>
      </c>
      <c r="B13205">
        <v>85000</v>
      </c>
      <c r="C13205" s="6">
        <v>43497</v>
      </c>
      <c r="D13205">
        <v>-17</v>
      </c>
      <c r="E13205" t="str">
        <f>INDEX(LedgerMapping[[#All],[Area]],MATCH(Transactions[[#This Row],[Sub Ledger]],LedgerMapping[[#All],[Sub Ledger]],0))</f>
        <v>Income Statement</v>
      </c>
    </row>
    <row r="13206" spans="1:5" x14ac:dyDescent="0.55000000000000004">
      <c r="A13206">
        <v>3</v>
      </c>
      <c r="B13206">
        <v>85000</v>
      </c>
      <c r="C13206" s="6">
        <v>43525</v>
      </c>
      <c r="D13206">
        <v>-28</v>
      </c>
      <c r="E13206" t="str">
        <f>INDEX(LedgerMapping[[#All],[Area]],MATCH(Transactions[[#This Row],[Sub Ledger]],LedgerMapping[[#All],[Sub Ledger]],0))</f>
        <v>Income Statement</v>
      </c>
    </row>
    <row r="13207" spans="1:5" x14ac:dyDescent="0.55000000000000004">
      <c r="A13207">
        <v>3</v>
      </c>
      <c r="B13207">
        <v>85000</v>
      </c>
      <c r="C13207" s="6">
        <v>43556</v>
      </c>
      <c r="D13207">
        <v>-32</v>
      </c>
      <c r="E13207" t="str">
        <f>INDEX(LedgerMapping[[#All],[Area]],MATCH(Transactions[[#This Row],[Sub Ledger]],LedgerMapping[[#All],[Sub Ledger]],0))</f>
        <v>Income Statement</v>
      </c>
    </row>
    <row r="13208" spans="1:5" x14ac:dyDescent="0.55000000000000004">
      <c r="A13208">
        <v>3</v>
      </c>
      <c r="B13208">
        <v>85000</v>
      </c>
      <c r="C13208" s="6">
        <v>43586</v>
      </c>
      <c r="D13208">
        <v>-34</v>
      </c>
      <c r="E13208" t="str">
        <f>INDEX(LedgerMapping[[#All],[Area]],MATCH(Transactions[[#This Row],[Sub Ledger]],LedgerMapping[[#All],[Sub Ledger]],0))</f>
        <v>Income Statement</v>
      </c>
    </row>
    <row r="13209" spans="1:5" x14ac:dyDescent="0.55000000000000004">
      <c r="A13209">
        <v>3</v>
      </c>
      <c r="B13209">
        <v>85000</v>
      </c>
      <c r="C13209" s="6">
        <v>43617</v>
      </c>
      <c r="D13209">
        <v>-34</v>
      </c>
      <c r="E13209" t="str">
        <f>INDEX(LedgerMapping[[#All],[Area]],MATCH(Transactions[[#This Row],[Sub Ledger]],LedgerMapping[[#All],[Sub Ledger]],0))</f>
        <v>Income Statement</v>
      </c>
    </row>
    <row r="13210" spans="1:5" x14ac:dyDescent="0.55000000000000004">
      <c r="A13210">
        <v>3</v>
      </c>
      <c r="B13210">
        <v>85000</v>
      </c>
      <c r="C13210" s="6">
        <v>43647</v>
      </c>
      <c r="D13210">
        <v>-26</v>
      </c>
      <c r="E13210" t="str">
        <f>INDEX(LedgerMapping[[#All],[Area]],MATCH(Transactions[[#This Row],[Sub Ledger]],LedgerMapping[[#All],[Sub Ledger]],0))</f>
        <v>Income Statement</v>
      </c>
    </row>
    <row r="13211" spans="1:5" x14ac:dyDescent="0.55000000000000004">
      <c r="A13211">
        <v>3</v>
      </c>
      <c r="B13211">
        <v>85000</v>
      </c>
      <c r="C13211" s="6">
        <v>43678</v>
      </c>
      <c r="D13211">
        <v>-26</v>
      </c>
      <c r="E13211" t="str">
        <f>INDEX(LedgerMapping[[#All],[Area]],MATCH(Transactions[[#This Row],[Sub Ledger]],LedgerMapping[[#All],[Sub Ledger]],0))</f>
        <v>Income Statement</v>
      </c>
    </row>
    <row r="13212" spans="1:5" x14ac:dyDescent="0.55000000000000004">
      <c r="A13212">
        <v>3</v>
      </c>
      <c r="B13212">
        <v>85000</v>
      </c>
      <c r="C13212" s="6">
        <v>43709</v>
      </c>
      <c r="D13212">
        <v>-20</v>
      </c>
      <c r="E13212" t="str">
        <f>INDEX(LedgerMapping[[#All],[Area]],MATCH(Transactions[[#This Row],[Sub Ledger]],LedgerMapping[[#All],[Sub Ledger]],0))</f>
        <v>Income Statement</v>
      </c>
    </row>
    <row r="13213" spans="1:5" x14ac:dyDescent="0.55000000000000004">
      <c r="A13213">
        <v>3</v>
      </c>
      <c r="B13213">
        <v>85000</v>
      </c>
      <c r="C13213" s="6">
        <v>43739</v>
      </c>
      <c r="D13213">
        <v>-29</v>
      </c>
      <c r="E13213" t="str">
        <f>INDEX(LedgerMapping[[#All],[Area]],MATCH(Transactions[[#This Row],[Sub Ledger]],LedgerMapping[[#All],[Sub Ledger]],0))</f>
        <v>Income Statement</v>
      </c>
    </row>
    <row r="13214" spans="1:5" x14ac:dyDescent="0.55000000000000004">
      <c r="A13214">
        <v>3</v>
      </c>
      <c r="B13214">
        <v>85000</v>
      </c>
      <c r="C13214" s="6">
        <v>43770</v>
      </c>
      <c r="D13214">
        <v>-17</v>
      </c>
      <c r="E13214" t="str">
        <f>INDEX(LedgerMapping[[#All],[Area]],MATCH(Transactions[[#This Row],[Sub Ledger]],LedgerMapping[[#All],[Sub Ledger]],0))</f>
        <v>Income Statement</v>
      </c>
    </row>
    <row r="13215" spans="1:5" x14ac:dyDescent="0.55000000000000004">
      <c r="A13215">
        <v>3</v>
      </c>
      <c r="B13215">
        <v>85000</v>
      </c>
      <c r="C13215" s="6">
        <v>43800</v>
      </c>
      <c r="D13215">
        <v>-38</v>
      </c>
      <c r="E13215" t="str">
        <f>INDEX(LedgerMapping[[#All],[Area]],MATCH(Transactions[[#This Row],[Sub Ledger]],LedgerMapping[[#All],[Sub Ledger]],0))</f>
        <v>Income Statement</v>
      </c>
    </row>
    <row r="13216" spans="1:5" x14ac:dyDescent="0.55000000000000004">
      <c r="A13216">
        <v>3</v>
      </c>
      <c r="B13216">
        <v>85000</v>
      </c>
      <c r="C13216" s="6">
        <v>43831</v>
      </c>
      <c r="D13216">
        <v>-1687.5</v>
      </c>
      <c r="E13216" t="str">
        <f>INDEX(LedgerMapping[[#All],[Area]],MATCH(Transactions[[#This Row],[Sub Ledger]],LedgerMapping[[#All],[Sub Ledger]],0))</f>
        <v>Income Statement</v>
      </c>
    </row>
    <row r="13217" spans="1:5" x14ac:dyDescent="0.55000000000000004">
      <c r="A13217">
        <v>3</v>
      </c>
      <c r="B13217">
        <v>85000</v>
      </c>
      <c r="C13217" s="6">
        <v>43831</v>
      </c>
      <c r="D13217">
        <v>-72</v>
      </c>
      <c r="E13217" t="str">
        <f>INDEX(LedgerMapping[[#All],[Area]],MATCH(Transactions[[#This Row],[Sub Ledger]],LedgerMapping[[#All],[Sub Ledger]],0))</f>
        <v>Income Statement</v>
      </c>
    </row>
    <row r="13218" spans="1:5" x14ac:dyDescent="0.55000000000000004">
      <c r="A13218">
        <v>3</v>
      </c>
      <c r="B13218">
        <v>85000</v>
      </c>
      <c r="C13218" s="6">
        <v>43862</v>
      </c>
      <c r="D13218">
        <v>-35</v>
      </c>
      <c r="E13218" t="str">
        <f>INDEX(LedgerMapping[[#All],[Area]],MATCH(Transactions[[#This Row],[Sub Ledger]],LedgerMapping[[#All],[Sub Ledger]],0))</f>
        <v>Income Statement</v>
      </c>
    </row>
    <row r="13219" spans="1:5" x14ac:dyDescent="0.55000000000000004">
      <c r="A13219">
        <v>3</v>
      </c>
      <c r="B13219">
        <v>85000</v>
      </c>
      <c r="C13219" s="6">
        <v>43891</v>
      </c>
      <c r="D13219">
        <v>-48</v>
      </c>
      <c r="E13219" t="str">
        <f>INDEX(LedgerMapping[[#All],[Area]],MATCH(Transactions[[#This Row],[Sub Ledger]],LedgerMapping[[#All],[Sub Ledger]],0))</f>
        <v>Income Statement</v>
      </c>
    </row>
    <row r="13220" spans="1:5" x14ac:dyDescent="0.55000000000000004">
      <c r="A13220">
        <v>3</v>
      </c>
      <c r="B13220">
        <v>85000</v>
      </c>
      <c r="C13220" s="6">
        <v>43922</v>
      </c>
      <c r="D13220">
        <v>-79</v>
      </c>
      <c r="E13220" t="str">
        <f>INDEX(LedgerMapping[[#All],[Area]],MATCH(Transactions[[#This Row],[Sub Ledger]],LedgerMapping[[#All],[Sub Ledger]],0))</f>
        <v>Income Statement</v>
      </c>
    </row>
    <row r="13221" spans="1:5" x14ac:dyDescent="0.55000000000000004">
      <c r="A13221">
        <v>3</v>
      </c>
      <c r="B13221">
        <v>85000</v>
      </c>
      <c r="C13221" s="6">
        <v>43952</v>
      </c>
      <c r="D13221">
        <v>-33</v>
      </c>
      <c r="E13221" t="str">
        <f>INDEX(LedgerMapping[[#All],[Area]],MATCH(Transactions[[#This Row],[Sub Ledger]],LedgerMapping[[#All],[Sub Ledger]],0))</f>
        <v>Income Statement</v>
      </c>
    </row>
    <row r="13222" spans="1:5" x14ac:dyDescent="0.55000000000000004">
      <c r="A13222">
        <v>3</v>
      </c>
      <c r="B13222">
        <v>85000</v>
      </c>
      <c r="C13222" s="6">
        <v>43983</v>
      </c>
      <c r="D13222">
        <v>-37</v>
      </c>
      <c r="E13222" t="str">
        <f>INDEX(LedgerMapping[[#All],[Area]],MATCH(Transactions[[#This Row],[Sub Ledger]],LedgerMapping[[#All],[Sub Ledger]],0))</f>
        <v>Income Statement</v>
      </c>
    </row>
    <row r="13223" spans="1:5" x14ac:dyDescent="0.55000000000000004">
      <c r="A13223">
        <v>3</v>
      </c>
      <c r="B13223">
        <v>85000</v>
      </c>
      <c r="C13223" s="6">
        <v>44013</v>
      </c>
      <c r="D13223">
        <v>-75</v>
      </c>
      <c r="E13223" t="str">
        <f>INDEX(LedgerMapping[[#All],[Area]],MATCH(Transactions[[#This Row],[Sub Ledger]],LedgerMapping[[#All],[Sub Ledger]],0))</f>
        <v>Income Statement</v>
      </c>
    </row>
    <row r="13224" spans="1:5" x14ac:dyDescent="0.55000000000000004">
      <c r="A13224">
        <v>3</v>
      </c>
      <c r="B13224">
        <v>85000</v>
      </c>
      <c r="C13224" s="6">
        <v>44044</v>
      </c>
      <c r="D13224">
        <v>-40</v>
      </c>
      <c r="E13224" t="str">
        <f>INDEX(LedgerMapping[[#All],[Area]],MATCH(Transactions[[#This Row],[Sub Ledger]],LedgerMapping[[#All],[Sub Ledger]],0))</f>
        <v>Income Statement</v>
      </c>
    </row>
    <row r="13225" spans="1:5" x14ac:dyDescent="0.55000000000000004">
      <c r="A13225">
        <v>3</v>
      </c>
      <c r="B13225">
        <v>85000</v>
      </c>
      <c r="C13225" s="6">
        <v>44075</v>
      </c>
      <c r="D13225">
        <v>-34</v>
      </c>
      <c r="E13225" t="str">
        <f>INDEX(LedgerMapping[[#All],[Area]],MATCH(Transactions[[#This Row],[Sub Ledger]],LedgerMapping[[#All],[Sub Ledger]],0))</f>
        <v>Income Statement</v>
      </c>
    </row>
    <row r="13226" spans="1:5" x14ac:dyDescent="0.55000000000000004">
      <c r="A13226">
        <v>3</v>
      </c>
      <c r="B13226">
        <v>85000</v>
      </c>
      <c r="C13226" s="6">
        <v>44105</v>
      </c>
      <c r="D13226">
        <v>-69</v>
      </c>
      <c r="E13226" t="str">
        <f>INDEX(LedgerMapping[[#All],[Area]],MATCH(Transactions[[#This Row],[Sub Ledger]],LedgerMapping[[#All],[Sub Ledger]],0))</f>
        <v>Income Statement</v>
      </c>
    </row>
    <row r="13227" spans="1:5" x14ac:dyDescent="0.55000000000000004">
      <c r="A13227">
        <v>3</v>
      </c>
      <c r="B13227">
        <v>85000</v>
      </c>
      <c r="C13227" s="6">
        <v>44136</v>
      </c>
      <c r="D13227">
        <v>-34</v>
      </c>
      <c r="E13227" t="str">
        <f>INDEX(LedgerMapping[[#All],[Area]],MATCH(Transactions[[#This Row],[Sub Ledger]],LedgerMapping[[#All],[Sub Ledger]],0))</f>
        <v>Income Statement</v>
      </c>
    </row>
    <row r="13228" spans="1:5" x14ac:dyDescent="0.55000000000000004">
      <c r="A13228">
        <v>3</v>
      </c>
      <c r="B13228">
        <v>85000</v>
      </c>
      <c r="C13228" s="6">
        <v>44166</v>
      </c>
      <c r="D13228">
        <v>-34</v>
      </c>
      <c r="E13228" t="str">
        <f>INDEX(LedgerMapping[[#All],[Area]],MATCH(Transactions[[#This Row],[Sub Ledger]],LedgerMapping[[#All],[Sub Ledger]],0))</f>
        <v>Income Statement</v>
      </c>
    </row>
    <row r="13229" spans="1:5" x14ac:dyDescent="0.55000000000000004">
      <c r="A13229">
        <v>3</v>
      </c>
      <c r="B13229">
        <v>85000</v>
      </c>
      <c r="C13229" s="6">
        <v>44166</v>
      </c>
      <c r="D13229">
        <v>-1012.2</v>
      </c>
      <c r="E13229" t="str">
        <f>INDEX(LedgerMapping[[#All],[Area]],MATCH(Transactions[[#This Row],[Sub Ledger]],LedgerMapping[[#All],[Sub Ledger]],0))</f>
        <v>Income Statement</v>
      </c>
    </row>
    <row r="13230" spans="1:5" x14ac:dyDescent="0.55000000000000004">
      <c r="A13230">
        <v>3</v>
      </c>
      <c r="B13230">
        <v>85000</v>
      </c>
      <c r="C13230" s="6">
        <v>44197</v>
      </c>
      <c r="D13230">
        <v>-53</v>
      </c>
      <c r="E13230" t="str">
        <f>INDEX(LedgerMapping[[#All],[Area]],MATCH(Transactions[[#This Row],[Sub Ledger]],LedgerMapping[[#All],[Sub Ledger]],0))</f>
        <v>Income Statement</v>
      </c>
    </row>
    <row r="13231" spans="1:5" x14ac:dyDescent="0.55000000000000004">
      <c r="A13231">
        <v>3</v>
      </c>
      <c r="B13231">
        <v>85000</v>
      </c>
      <c r="C13231" s="6">
        <v>44228</v>
      </c>
      <c r="D13231">
        <v>-77</v>
      </c>
      <c r="E13231" t="str">
        <f>INDEX(LedgerMapping[[#All],[Area]],MATCH(Transactions[[#This Row],[Sub Ledger]],LedgerMapping[[#All],[Sub Ledger]],0))</f>
        <v>Income Statement</v>
      </c>
    </row>
    <row r="13232" spans="1:5" x14ac:dyDescent="0.55000000000000004">
      <c r="A13232">
        <v>3</v>
      </c>
      <c r="B13232">
        <v>85000</v>
      </c>
      <c r="C13232" s="6">
        <v>44256</v>
      </c>
      <c r="D13232">
        <v>-73</v>
      </c>
      <c r="E13232" t="str">
        <f>INDEX(LedgerMapping[[#All],[Area]],MATCH(Transactions[[#This Row],[Sub Ledger]],LedgerMapping[[#All],[Sub Ledger]],0))</f>
        <v>Income Statement</v>
      </c>
    </row>
    <row r="13233" spans="1:5" x14ac:dyDescent="0.55000000000000004">
      <c r="A13233">
        <v>3</v>
      </c>
      <c r="B13233">
        <v>85000</v>
      </c>
      <c r="C13233" s="6">
        <v>44287</v>
      </c>
      <c r="D13233">
        <v>-77</v>
      </c>
      <c r="E13233" t="str">
        <f>INDEX(LedgerMapping[[#All],[Area]],MATCH(Transactions[[#This Row],[Sub Ledger]],LedgerMapping[[#All],[Sub Ledger]],0))</f>
        <v>Income Statement</v>
      </c>
    </row>
    <row r="13234" spans="1:5" x14ac:dyDescent="0.55000000000000004">
      <c r="A13234">
        <v>3</v>
      </c>
      <c r="B13234">
        <v>85000</v>
      </c>
      <c r="C13234" s="6">
        <v>44317</v>
      </c>
      <c r="D13234">
        <v>-75</v>
      </c>
      <c r="E13234" t="str">
        <f>INDEX(LedgerMapping[[#All],[Area]],MATCH(Transactions[[#This Row],[Sub Ledger]],LedgerMapping[[#All],[Sub Ledger]],0))</f>
        <v>Income Statement</v>
      </c>
    </row>
    <row r="13235" spans="1:5" x14ac:dyDescent="0.55000000000000004">
      <c r="A13235">
        <v>3</v>
      </c>
      <c r="B13235">
        <v>85000</v>
      </c>
      <c r="C13235" s="6">
        <v>44348</v>
      </c>
      <c r="D13235">
        <v>-69</v>
      </c>
      <c r="E13235" t="str">
        <f>INDEX(LedgerMapping[[#All],[Area]],MATCH(Transactions[[#This Row],[Sub Ledger]],LedgerMapping[[#All],[Sub Ledger]],0))</f>
        <v>Income Statement</v>
      </c>
    </row>
    <row r="13236" spans="1:5" x14ac:dyDescent="0.55000000000000004">
      <c r="A13236">
        <v>3</v>
      </c>
      <c r="B13236">
        <v>85000</v>
      </c>
      <c r="C13236" s="6">
        <v>44378</v>
      </c>
      <c r="D13236">
        <v>-94</v>
      </c>
      <c r="E13236" t="str">
        <f>INDEX(LedgerMapping[[#All],[Area]],MATCH(Transactions[[#This Row],[Sub Ledger]],LedgerMapping[[#All],[Sub Ledger]],0))</f>
        <v>Income Statement</v>
      </c>
    </row>
    <row r="13237" spans="1:5" x14ac:dyDescent="0.55000000000000004">
      <c r="A13237">
        <v>3</v>
      </c>
      <c r="B13237">
        <v>85000</v>
      </c>
      <c r="C13237" s="6">
        <v>44409</v>
      </c>
      <c r="D13237">
        <v>-60</v>
      </c>
      <c r="E13237" t="str">
        <f>INDEX(LedgerMapping[[#All],[Area]],MATCH(Transactions[[#This Row],[Sub Ledger]],LedgerMapping[[#All],[Sub Ledger]],0))</f>
        <v>Income Statement</v>
      </c>
    </row>
    <row r="13238" spans="1:5" x14ac:dyDescent="0.55000000000000004">
      <c r="A13238">
        <v>3</v>
      </c>
      <c r="B13238">
        <v>85000</v>
      </c>
      <c r="C13238" s="6">
        <v>44440</v>
      </c>
      <c r="D13238">
        <v>-75</v>
      </c>
      <c r="E13238" t="str">
        <f>INDEX(LedgerMapping[[#All],[Area]],MATCH(Transactions[[#This Row],[Sub Ledger]],LedgerMapping[[#All],[Sub Ledger]],0))</f>
        <v>Income Statement</v>
      </c>
    </row>
    <row r="13239" spans="1:5" x14ac:dyDescent="0.55000000000000004">
      <c r="A13239">
        <v>3</v>
      </c>
      <c r="B13239">
        <v>85000</v>
      </c>
      <c r="C13239" s="6">
        <v>44470</v>
      </c>
      <c r="D13239">
        <v>-55</v>
      </c>
      <c r="E13239" t="str">
        <f>INDEX(LedgerMapping[[#All],[Area]],MATCH(Transactions[[#This Row],[Sub Ledger]],LedgerMapping[[#All],[Sub Ledger]],0))</f>
        <v>Income Statement</v>
      </c>
    </row>
    <row r="13240" spans="1:5" x14ac:dyDescent="0.55000000000000004">
      <c r="A13240">
        <v>3</v>
      </c>
      <c r="B13240">
        <v>85000</v>
      </c>
      <c r="C13240" s="6">
        <v>44501</v>
      </c>
      <c r="D13240">
        <v>-72</v>
      </c>
      <c r="E13240" t="str">
        <f>INDEX(LedgerMapping[[#All],[Area]],MATCH(Transactions[[#This Row],[Sub Ledger]],LedgerMapping[[#All],[Sub Ledger]],0))</f>
        <v>Income Statement</v>
      </c>
    </row>
    <row r="13241" spans="1:5" x14ac:dyDescent="0.55000000000000004">
      <c r="A13241">
        <v>3</v>
      </c>
      <c r="B13241">
        <v>85000</v>
      </c>
      <c r="C13241" s="6">
        <v>44531</v>
      </c>
      <c r="D13241">
        <v>-51</v>
      </c>
      <c r="E13241" t="str">
        <f>INDEX(LedgerMapping[[#All],[Area]],MATCH(Transactions[[#This Row],[Sub Ledger]],LedgerMapping[[#All],[Sub Ledger]],0))</f>
        <v>Income Statement</v>
      </c>
    </row>
    <row r="13242" spans="1:5" x14ac:dyDescent="0.55000000000000004">
      <c r="A13242">
        <v>3</v>
      </c>
      <c r="B13242">
        <v>85000</v>
      </c>
      <c r="C13242" s="6">
        <v>44562</v>
      </c>
      <c r="D13242">
        <v>-1255.5</v>
      </c>
      <c r="E13242" t="str">
        <f>INDEX(LedgerMapping[[#All],[Area]],MATCH(Transactions[[#This Row],[Sub Ledger]],LedgerMapping[[#All],[Sub Ledger]],0))</f>
        <v>Income Statement</v>
      </c>
    </row>
    <row r="13243" spans="1:5" x14ac:dyDescent="0.55000000000000004">
      <c r="A13243">
        <v>3</v>
      </c>
      <c r="B13243">
        <v>85000</v>
      </c>
      <c r="C13243" s="6">
        <v>44256</v>
      </c>
      <c r="D13243">
        <v>-231.75</v>
      </c>
      <c r="E13243" t="str">
        <f>INDEX(LedgerMapping[[#All],[Area]],MATCH(Transactions[[#This Row],[Sub Ledger]],LedgerMapping[[#All],[Sub Ledger]],0))</f>
        <v>Income Statement</v>
      </c>
    </row>
    <row r="13244" spans="1:5" x14ac:dyDescent="0.55000000000000004">
      <c r="A13244">
        <v>3</v>
      </c>
      <c r="B13244">
        <v>85000</v>
      </c>
      <c r="C13244" s="6">
        <v>44256</v>
      </c>
      <c r="D13244">
        <v>-267.72000000000003</v>
      </c>
      <c r="E13244" t="str">
        <f>INDEX(LedgerMapping[[#All],[Area]],MATCH(Transactions[[#This Row],[Sub Ledger]],LedgerMapping[[#All],[Sub Ledger]],0))</f>
        <v>Income Statement</v>
      </c>
    </row>
    <row r="13245" spans="1:5" x14ac:dyDescent="0.55000000000000004">
      <c r="A13245">
        <v>3</v>
      </c>
      <c r="B13245">
        <v>85000</v>
      </c>
      <c r="C13245" s="6">
        <v>44256</v>
      </c>
      <c r="D13245">
        <v>-78.540000000000006</v>
      </c>
      <c r="E13245" t="str">
        <f>INDEX(LedgerMapping[[#All],[Area]],MATCH(Transactions[[#This Row],[Sub Ledger]],LedgerMapping[[#All],[Sub Ledger]],0))</f>
        <v>Income Statement</v>
      </c>
    </row>
    <row r="13246" spans="1:5" x14ac:dyDescent="0.55000000000000004">
      <c r="A13246">
        <v>3</v>
      </c>
      <c r="B13246">
        <v>92000</v>
      </c>
      <c r="C13246" s="6">
        <v>43466</v>
      </c>
      <c r="D13246">
        <v>412</v>
      </c>
      <c r="E13246" t="str">
        <f>INDEX(LedgerMapping[[#All],[Area]],MATCH(Transactions[[#This Row],[Sub Ledger]],LedgerMapping[[#All],[Sub Ledger]],0))</f>
        <v>Income Statement</v>
      </c>
    </row>
    <row r="13247" spans="1:5" x14ac:dyDescent="0.55000000000000004">
      <c r="A13247">
        <v>3</v>
      </c>
      <c r="B13247">
        <v>92000</v>
      </c>
      <c r="C13247" s="6">
        <v>43497</v>
      </c>
      <c r="D13247">
        <v>514</v>
      </c>
      <c r="E13247" t="str">
        <f>INDEX(LedgerMapping[[#All],[Area]],MATCH(Transactions[[#This Row],[Sub Ledger]],LedgerMapping[[#All],[Sub Ledger]],0))</f>
        <v>Income Statement</v>
      </c>
    </row>
    <row r="13248" spans="1:5" x14ac:dyDescent="0.55000000000000004">
      <c r="A13248">
        <v>3</v>
      </c>
      <c r="B13248">
        <v>92000</v>
      </c>
      <c r="C13248" s="6">
        <v>43525</v>
      </c>
      <c r="D13248">
        <v>501</v>
      </c>
      <c r="E13248" t="str">
        <f>INDEX(LedgerMapping[[#All],[Area]],MATCH(Transactions[[#This Row],[Sub Ledger]],LedgerMapping[[#All],[Sub Ledger]],0))</f>
        <v>Income Statement</v>
      </c>
    </row>
    <row r="13249" spans="1:5" x14ac:dyDescent="0.55000000000000004">
      <c r="A13249">
        <v>3</v>
      </c>
      <c r="B13249">
        <v>92000</v>
      </c>
      <c r="C13249" s="6">
        <v>43556</v>
      </c>
      <c r="D13249">
        <v>451</v>
      </c>
      <c r="E13249" t="str">
        <f>INDEX(LedgerMapping[[#All],[Area]],MATCH(Transactions[[#This Row],[Sub Ledger]],LedgerMapping[[#All],[Sub Ledger]],0))</f>
        <v>Income Statement</v>
      </c>
    </row>
    <row r="13250" spans="1:5" x14ac:dyDescent="0.55000000000000004">
      <c r="A13250">
        <v>3</v>
      </c>
      <c r="B13250">
        <v>92000</v>
      </c>
      <c r="C13250" s="6">
        <v>43586</v>
      </c>
      <c r="D13250">
        <v>374</v>
      </c>
      <c r="E13250" t="str">
        <f>INDEX(LedgerMapping[[#All],[Area]],MATCH(Transactions[[#This Row],[Sub Ledger]],LedgerMapping[[#All],[Sub Ledger]],0))</f>
        <v>Income Statement</v>
      </c>
    </row>
    <row r="13251" spans="1:5" x14ac:dyDescent="0.55000000000000004">
      <c r="A13251">
        <v>3</v>
      </c>
      <c r="B13251">
        <v>92000</v>
      </c>
      <c r="C13251" s="6">
        <v>43617</v>
      </c>
      <c r="D13251">
        <v>374</v>
      </c>
      <c r="E13251" t="str">
        <f>INDEX(LedgerMapping[[#All],[Area]],MATCH(Transactions[[#This Row],[Sub Ledger]],LedgerMapping[[#All],[Sub Ledger]],0))</f>
        <v>Income Statement</v>
      </c>
    </row>
    <row r="13252" spans="1:5" x14ac:dyDescent="0.55000000000000004">
      <c r="A13252">
        <v>3</v>
      </c>
      <c r="B13252">
        <v>92000</v>
      </c>
      <c r="C13252" s="6">
        <v>43647</v>
      </c>
      <c r="D13252">
        <v>546</v>
      </c>
      <c r="E13252" t="str">
        <f>INDEX(LedgerMapping[[#All],[Area]],MATCH(Transactions[[#This Row],[Sub Ledger]],LedgerMapping[[#All],[Sub Ledger]],0))</f>
        <v>Income Statement</v>
      </c>
    </row>
    <row r="13253" spans="1:5" x14ac:dyDescent="0.55000000000000004">
      <c r="A13253">
        <v>3</v>
      </c>
      <c r="B13253">
        <v>92000</v>
      </c>
      <c r="C13253" s="6">
        <v>43678</v>
      </c>
      <c r="D13253">
        <v>382</v>
      </c>
      <c r="E13253" t="str">
        <f>INDEX(LedgerMapping[[#All],[Area]],MATCH(Transactions[[#This Row],[Sub Ledger]],LedgerMapping[[#All],[Sub Ledger]],0))</f>
        <v>Income Statement</v>
      </c>
    </row>
    <row r="13254" spans="1:5" x14ac:dyDescent="0.55000000000000004">
      <c r="A13254">
        <v>3</v>
      </c>
      <c r="B13254">
        <v>92000</v>
      </c>
      <c r="C13254" s="6">
        <v>43709</v>
      </c>
      <c r="D13254">
        <v>440</v>
      </c>
      <c r="E13254" t="str">
        <f>INDEX(LedgerMapping[[#All],[Area]],MATCH(Transactions[[#This Row],[Sub Ledger]],LedgerMapping[[#All],[Sub Ledger]],0))</f>
        <v>Income Statement</v>
      </c>
    </row>
    <row r="13255" spans="1:5" x14ac:dyDescent="0.55000000000000004">
      <c r="A13255">
        <v>3</v>
      </c>
      <c r="B13255">
        <v>92000</v>
      </c>
      <c r="C13255" s="6">
        <v>43739</v>
      </c>
      <c r="D13255">
        <v>418</v>
      </c>
      <c r="E13255" t="str">
        <f>INDEX(LedgerMapping[[#All],[Area]],MATCH(Transactions[[#This Row],[Sub Ledger]],LedgerMapping[[#All],[Sub Ledger]],0))</f>
        <v>Income Statement</v>
      </c>
    </row>
    <row r="13256" spans="1:5" x14ac:dyDescent="0.55000000000000004">
      <c r="A13256">
        <v>3</v>
      </c>
      <c r="B13256">
        <v>92000</v>
      </c>
      <c r="C13256" s="6">
        <v>43770</v>
      </c>
      <c r="D13256">
        <v>561</v>
      </c>
      <c r="E13256" t="str">
        <f>INDEX(LedgerMapping[[#All],[Area]],MATCH(Transactions[[#This Row],[Sub Ledger]],LedgerMapping[[#All],[Sub Ledger]],0))</f>
        <v>Income Statement</v>
      </c>
    </row>
    <row r="13257" spans="1:5" x14ac:dyDescent="0.55000000000000004">
      <c r="A13257">
        <v>3</v>
      </c>
      <c r="B13257">
        <v>92000</v>
      </c>
      <c r="C13257" s="6">
        <v>43800</v>
      </c>
      <c r="D13257">
        <v>426</v>
      </c>
      <c r="E13257" t="str">
        <f>INDEX(LedgerMapping[[#All],[Area]],MATCH(Transactions[[#This Row],[Sub Ledger]],LedgerMapping[[#All],[Sub Ledger]],0))</f>
        <v>Income Statement</v>
      </c>
    </row>
    <row r="13258" spans="1:5" x14ac:dyDescent="0.55000000000000004">
      <c r="A13258">
        <v>3</v>
      </c>
      <c r="B13258">
        <v>92000</v>
      </c>
      <c r="C13258" s="6">
        <v>43831</v>
      </c>
      <c r="D13258">
        <v>588</v>
      </c>
      <c r="E13258" t="str">
        <f>INDEX(LedgerMapping[[#All],[Area]],MATCH(Transactions[[#This Row],[Sub Ledger]],LedgerMapping[[#All],[Sub Ledger]],0))</f>
        <v>Income Statement</v>
      </c>
    </row>
    <row r="13259" spans="1:5" x14ac:dyDescent="0.55000000000000004">
      <c r="A13259">
        <v>3</v>
      </c>
      <c r="B13259">
        <v>92000</v>
      </c>
      <c r="C13259" s="6">
        <v>43862</v>
      </c>
      <c r="D13259">
        <v>504</v>
      </c>
      <c r="E13259" t="str">
        <f>INDEX(LedgerMapping[[#All],[Area]],MATCH(Transactions[[#This Row],[Sub Ledger]],LedgerMapping[[#All],[Sub Ledger]],0))</f>
        <v>Income Statement</v>
      </c>
    </row>
    <row r="13260" spans="1:5" x14ac:dyDescent="0.55000000000000004">
      <c r="A13260">
        <v>3</v>
      </c>
      <c r="B13260">
        <v>92000</v>
      </c>
      <c r="C13260" s="6">
        <v>43891</v>
      </c>
      <c r="D13260">
        <v>729</v>
      </c>
      <c r="E13260" t="str">
        <f>INDEX(LedgerMapping[[#All],[Area]],MATCH(Transactions[[#This Row],[Sub Ledger]],LedgerMapping[[#All],[Sub Ledger]],0))</f>
        <v>Income Statement</v>
      </c>
    </row>
    <row r="13261" spans="1:5" x14ac:dyDescent="0.55000000000000004">
      <c r="A13261">
        <v>3</v>
      </c>
      <c r="B13261">
        <v>92000</v>
      </c>
      <c r="C13261" s="6">
        <v>43922</v>
      </c>
      <c r="D13261">
        <v>636</v>
      </c>
      <c r="E13261" t="str">
        <f>INDEX(LedgerMapping[[#All],[Area]],MATCH(Transactions[[#This Row],[Sub Ledger]],LedgerMapping[[#All],[Sub Ledger]],0))</f>
        <v>Income Statement</v>
      </c>
    </row>
    <row r="13262" spans="1:5" x14ac:dyDescent="0.55000000000000004">
      <c r="A13262">
        <v>3</v>
      </c>
      <c r="B13262">
        <v>92000</v>
      </c>
      <c r="C13262" s="6">
        <v>43952</v>
      </c>
      <c r="D13262">
        <v>710</v>
      </c>
      <c r="E13262" t="str">
        <f>INDEX(LedgerMapping[[#All],[Area]],MATCH(Transactions[[#This Row],[Sub Ledger]],LedgerMapping[[#All],[Sub Ledger]],0))</f>
        <v>Income Statement</v>
      </c>
    </row>
    <row r="13263" spans="1:5" x14ac:dyDescent="0.55000000000000004">
      <c r="A13263">
        <v>3</v>
      </c>
      <c r="B13263">
        <v>92000</v>
      </c>
      <c r="C13263" s="6">
        <v>43983</v>
      </c>
      <c r="D13263">
        <v>761</v>
      </c>
      <c r="E13263" t="str">
        <f>INDEX(LedgerMapping[[#All],[Area]],MATCH(Transactions[[#This Row],[Sub Ledger]],LedgerMapping[[#All],[Sub Ledger]],0))</f>
        <v>Income Statement</v>
      </c>
    </row>
    <row r="13264" spans="1:5" x14ac:dyDescent="0.55000000000000004">
      <c r="A13264">
        <v>3</v>
      </c>
      <c r="B13264">
        <v>92000</v>
      </c>
      <c r="C13264" s="6">
        <v>44013</v>
      </c>
      <c r="D13264">
        <v>576</v>
      </c>
      <c r="E13264" t="str">
        <f>INDEX(LedgerMapping[[#All],[Area]],MATCH(Transactions[[#This Row],[Sub Ledger]],LedgerMapping[[#All],[Sub Ledger]],0))</f>
        <v>Income Statement</v>
      </c>
    </row>
    <row r="13265" spans="1:5" x14ac:dyDescent="0.55000000000000004">
      <c r="A13265">
        <v>3</v>
      </c>
      <c r="B13265">
        <v>92000</v>
      </c>
      <c r="C13265" s="6">
        <v>44044</v>
      </c>
      <c r="D13265">
        <v>666</v>
      </c>
      <c r="E13265" t="str">
        <f>INDEX(LedgerMapping[[#All],[Area]],MATCH(Transactions[[#This Row],[Sub Ledger]],LedgerMapping[[#All],[Sub Ledger]],0))</f>
        <v>Income Statement</v>
      </c>
    </row>
    <row r="13266" spans="1:5" x14ac:dyDescent="0.55000000000000004">
      <c r="A13266">
        <v>3</v>
      </c>
      <c r="B13266">
        <v>92000</v>
      </c>
      <c r="C13266" s="6">
        <v>44075</v>
      </c>
      <c r="D13266">
        <v>537</v>
      </c>
      <c r="E13266" t="str">
        <f>INDEX(LedgerMapping[[#All],[Area]],MATCH(Transactions[[#This Row],[Sub Ledger]],LedgerMapping[[#All],[Sub Ledger]],0))</f>
        <v>Income Statement</v>
      </c>
    </row>
    <row r="13267" spans="1:5" x14ac:dyDescent="0.55000000000000004">
      <c r="A13267">
        <v>3</v>
      </c>
      <c r="B13267">
        <v>92000</v>
      </c>
      <c r="C13267" s="6">
        <v>44105</v>
      </c>
      <c r="D13267">
        <v>618</v>
      </c>
      <c r="E13267" t="str">
        <f>INDEX(LedgerMapping[[#All],[Area]],MATCH(Transactions[[#This Row],[Sub Ledger]],LedgerMapping[[#All],[Sub Ledger]],0))</f>
        <v>Income Statement</v>
      </c>
    </row>
    <row r="13268" spans="1:5" x14ac:dyDescent="0.55000000000000004">
      <c r="A13268">
        <v>3</v>
      </c>
      <c r="B13268">
        <v>92000</v>
      </c>
      <c r="C13268" s="6">
        <v>44136</v>
      </c>
      <c r="D13268">
        <v>556</v>
      </c>
      <c r="E13268" t="str">
        <f>INDEX(LedgerMapping[[#All],[Area]],MATCH(Transactions[[#This Row],[Sub Ledger]],LedgerMapping[[#All],[Sub Ledger]],0))</f>
        <v>Income Statement</v>
      </c>
    </row>
    <row r="13269" spans="1:5" x14ac:dyDescent="0.55000000000000004">
      <c r="A13269">
        <v>3</v>
      </c>
      <c r="B13269">
        <v>92000</v>
      </c>
      <c r="C13269" s="6">
        <v>44166</v>
      </c>
      <c r="D13269">
        <v>666</v>
      </c>
      <c r="E13269" t="str">
        <f>INDEX(LedgerMapping[[#All],[Area]],MATCH(Transactions[[#This Row],[Sub Ledger]],LedgerMapping[[#All],[Sub Ledger]],0))</f>
        <v>Income Statement</v>
      </c>
    </row>
    <row r="13270" spans="1:5" x14ac:dyDescent="0.55000000000000004">
      <c r="A13270">
        <v>3</v>
      </c>
      <c r="B13270">
        <v>92000</v>
      </c>
      <c r="C13270" s="6">
        <v>44197</v>
      </c>
      <c r="D13270">
        <v>640</v>
      </c>
      <c r="E13270" t="str">
        <f>INDEX(LedgerMapping[[#All],[Area]],MATCH(Transactions[[#This Row],[Sub Ledger]],LedgerMapping[[#All],[Sub Ledger]],0))</f>
        <v>Income Statement</v>
      </c>
    </row>
    <row r="13271" spans="1:5" x14ac:dyDescent="0.55000000000000004">
      <c r="A13271">
        <v>3</v>
      </c>
      <c r="B13271">
        <v>92000</v>
      </c>
      <c r="C13271" s="6">
        <v>44228</v>
      </c>
      <c r="D13271">
        <v>800</v>
      </c>
      <c r="E13271" t="str">
        <f>INDEX(LedgerMapping[[#All],[Area]],MATCH(Transactions[[#This Row],[Sub Ledger]],LedgerMapping[[#All],[Sub Ledger]],0))</f>
        <v>Income Statement</v>
      </c>
    </row>
    <row r="13272" spans="1:5" x14ac:dyDescent="0.55000000000000004">
      <c r="A13272">
        <v>3</v>
      </c>
      <c r="B13272">
        <v>92000</v>
      </c>
      <c r="C13272" s="6">
        <v>44256</v>
      </c>
      <c r="D13272">
        <v>932</v>
      </c>
      <c r="E13272" t="str">
        <f>INDEX(LedgerMapping[[#All],[Area]],MATCH(Transactions[[#This Row],[Sub Ledger]],LedgerMapping[[#All],[Sub Ledger]],0))</f>
        <v>Income Statement</v>
      </c>
    </row>
    <row r="13273" spans="1:5" x14ac:dyDescent="0.55000000000000004">
      <c r="A13273">
        <v>3</v>
      </c>
      <c r="B13273">
        <v>92000</v>
      </c>
      <c r="C13273" s="6">
        <v>44287</v>
      </c>
      <c r="D13273">
        <v>960</v>
      </c>
      <c r="E13273" t="str">
        <f>INDEX(LedgerMapping[[#All],[Area]],MATCH(Transactions[[#This Row],[Sub Ledger]],LedgerMapping[[#All],[Sub Ledger]],0))</f>
        <v>Income Statement</v>
      </c>
    </row>
    <row r="13274" spans="1:5" x14ac:dyDescent="0.55000000000000004">
      <c r="A13274">
        <v>3</v>
      </c>
      <c r="B13274">
        <v>92000</v>
      </c>
      <c r="C13274" s="6">
        <v>44317</v>
      </c>
      <c r="D13274">
        <v>994</v>
      </c>
      <c r="E13274" t="str">
        <f>INDEX(LedgerMapping[[#All],[Area]],MATCH(Transactions[[#This Row],[Sub Ledger]],LedgerMapping[[#All],[Sub Ledger]],0))</f>
        <v>Income Statement</v>
      </c>
    </row>
    <row r="13275" spans="1:5" x14ac:dyDescent="0.55000000000000004">
      <c r="A13275">
        <v>3</v>
      </c>
      <c r="B13275">
        <v>92000</v>
      </c>
      <c r="C13275" s="6">
        <v>44348</v>
      </c>
      <c r="D13275">
        <v>950</v>
      </c>
      <c r="E13275" t="str">
        <f>INDEX(LedgerMapping[[#All],[Area]],MATCH(Transactions[[#This Row],[Sub Ledger]],LedgerMapping[[#All],[Sub Ledger]],0))</f>
        <v>Income Statement</v>
      </c>
    </row>
    <row r="13276" spans="1:5" x14ac:dyDescent="0.55000000000000004">
      <c r="A13276">
        <v>3</v>
      </c>
      <c r="B13276">
        <v>92000</v>
      </c>
      <c r="C13276" s="6">
        <v>44378</v>
      </c>
      <c r="D13276">
        <v>781</v>
      </c>
      <c r="E13276" t="str">
        <f>INDEX(LedgerMapping[[#All],[Area]],MATCH(Transactions[[#This Row],[Sub Ledger]],LedgerMapping[[#All],[Sub Ledger]],0))</f>
        <v>Income Statement</v>
      </c>
    </row>
    <row r="13277" spans="1:5" x14ac:dyDescent="0.55000000000000004">
      <c r="A13277">
        <v>3</v>
      </c>
      <c r="B13277">
        <v>92000</v>
      </c>
      <c r="C13277" s="6">
        <v>44409</v>
      </c>
      <c r="D13277">
        <v>781</v>
      </c>
      <c r="E13277" t="str">
        <f>INDEX(LedgerMapping[[#All],[Area]],MATCH(Transactions[[#This Row],[Sub Ledger]],LedgerMapping[[#All],[Sub Ledger]],0))</f>
        <v>Income Statement</v>
      </c>
    </row>
    <row r="13278" spans="1:5" x14ac:dyDescent="0.55000000000000004">
      <c r="A13278">
        <v>3</v>
      </c>
      <c r="B13278">
        <v>92000</v>
      </c>
      <c r="C13278" s="6">
        <v>44440</v>
      </c>
      <c r="D13278">
        <v>862</v>
      </c>
      <c r="E13278" t="str">
        <f>INDEX(LedgerMapping[[#All],[Area]],MATCH(Transactions[[#This Row],[Sub Ledger]],LedgerMapping[[#All],[Sub Ledger]],0))</f>
        <v>Income Statement</v>
      </c>
    </row>
    <row r="13279" spans="1:5" x14ac:dyDescent="0.55000000000000004">
      <c r="A13279">
        <v>3</v>
      </c>
      <c r="B13279">
        <v>92000</v>
      </c>
      <c r="C13279" s="6">
        <v>44470</v>
      </c>
      <c r="D13279">
        <v>672</v>
      </c>
      <c r="E13279" t="str">
        <f>INDEX(LedgerMapping[[#All],[Area]],MATCH(Transactions[[#This Row],[Sub Ledger]],LedgerMapping[[#All],[Sub Ledger]],0))</f>
        <v>Income Statement</v>
      </c>
    </row>
    <row r="13280" spans="1:5" x14ac:dyDescent="0.55000000000000004">
      <c r="A13280">
        <v>3</v>
      </c>
      <c r="B13280">
        <v>92000</v>
      </c>
      <c r="C13280" s="6">
        <v>44501</v>
      </c>
      <c r="D13280">
        <v>1056</v>
      </c>
      <c r="E13280" t="str">
        <f>INDEX(LedgerMapping[[#All],[Area]],MATCH(Transactions[[#This Row],[Sub Ledger]],LedgerMapping[[#All],[Sub Ledger]],0))</f>
        <v>Income Statement</v>
      </c>
    </row>
    <row r="13281" spans="1:5" x14ac:dyDescent="0.55000000000000004">
      <c r="A13281">
        <v>3</v>
      </c>
      <c r="B13281">
        <v>92000</v>
      </c>
      <c r="C13281" s="6">
        <v>44531</v>
      </c>
      <c r="D13281">
        <v>871</v>
      </c>
      <c r="E13281" t="str">
        <f>INDEX(LedgerMapping[[#All],[Area]],MATCH(Transactions[[#This Row],[Sub Ledger]],LedgerMapping[[#All],[Sub Ledger]],0))</f>
        <v>Income Statement</v>
      </c>
    </row>
    <row r="13282" spans="1:5" x14ac:dyDescent="0.55000000000000004">
      <c r="A13282">
        <v>3</v>
      </c>
      <c r="B13282">
        <v>92000</v>
      </c>
      <c r="C13282" s="6">
        <v>43466</v>
      </c>
      <c r="D13282">
        <v>368</v>
      </c>
      <c r="E13282" t="str">
        <f>INDEX(LedgerMapping[[#All],[Area]],MATCH(Transactions[[#This Row],[Sub Ledger]],LedgerMapping[[#All],[Sub Ledger]],0))</f>
        <v>Income Statement</v>
      </c>
    </row>
    <row r="13283" spans="1:5" x14ac:dyDescent="0.55000000000000004">
      <c r="A13283">
        <v>3</v>
      </c>
      <c r="B13283">
        <v>92000</v>
      </c>
      <c r="C13283" s="6">
        <v>43497</v>
      </c>
      <c r="D13283">
        <v>368</v>
      </c>
      <c r="E13283" t="str">
        <f>INDEX(LedgerMapping[[#All],[Area]],MATCH(Transactions[[#This Row],[Sub Ledger]],LedgerMapping[[#All],[Sub Ledger]],0))</f>
        <v>Income Statement</v>
      </c>
    </row>
    <row r="13284" spans="1:5" x14ac:dyDescent="0.55000000000000004">
      <c r="A13284">
        <v>3</v>
      </c>
      <c r="B13284">
        <v>92000</v>
      </c>
      <c r="C13284" s="6">
        <v>43525</v>
      </c>
      <c r="D13284">
        <v>252</v>
      </c>
      <c r="E13284" t="str">
        <f>INDEX(LedgerMapping[[#All],[Area]],MATCH(Transactions[[#This Row],[Sub Ledger]],LedgerMapping[[#All],[Sub Ledger]],0))</f>
        <v>Income Statement</v>
      </c>
    </row>
    <row r="13285" spans="1:5" x14ac:dyDescent="0.55000000000000004">
      <c r="A13285">
        <v>3</v>
      </c>
      <c r="B13285">
        <v>92000</v>
      </c>
      <c r="C13285" s="6">
        <v>43556</v>
      </c>
      <c r="D13285">
        <v>262</v>
      </c>
      <c r="E13285" t="str">
        <f>INDEX(LedgerMapping[[#All],[Area]],MATCH(Transactions[[#This Row],[Sub Ledger]],LedgerMapping[[#All],[Sub Ledger]],0))</f>
        <v>Income Statement</v>
      </c>
    </row>
    <row r="13286" spans="1:5" x14ac:dyDescent="0.55000000000000004">
      <c r="A13286">
        <v>3</v>
      </c>
      <c r="B13286">
        <v>92000</v>
      </c>
      <c r="C13286" s="6">
        <v>43586</v>
      </c>
      <c r="D13286">
        <v>249</v>
      </c>
      <c r="E13286" t="str">
        <f>INDEX(LedgerMapping[[#All],[Area]],MATCH(Transactions[[#This Row],[Sub Ledger]],LedgerMapping[[#All],[Sub Ledger]],0))</f>
        <v>Income Statement</v>
      </c>
    </row>
    <row r="13287" spans="1:5" x14ac:dyDescent="0.55000000000000004">
      <c r="A13287">
        <v>3</v>
      </c>
      <c r="B13287">
        <v>92000</v>
      </c>
      <c r="C13287" s="6">
        <v>43617</v>
      </c>
      <c r="D13287">
        <v>291</v>
      </c>
      <c r="E13287" t="str">
        <f>INDEX(LedgerMapping[[#All],[Area]],MATCH(Transactions[[#This Row],[Sub Ledger]],LedgerMapping[[#All],[Sub Ledger]],0))</f>
        <v>Income Statement</v>
      </c>
    </row>
    <row r="13288" spans="1:5" x14ac:dyDescent="0.55000000000000004">
      <c r="A13288">
        <v>3</v>
      </c>
      <c r="B13288">
        <v>92000</v>
      </c>
      <c r="C13288" s="6">
        <v>43647</v>
      </c>
      <c r="D13288">
        <v>371</v>
      </c>
      <c r="E13288" t="str">
        <f>INDEX(LedgerMapping[[#All],[Area]],MATCH(Transactions[[#This Row],[Sub Ledger]],LedgerMapping[[#All],[Sub Ledger]],0))</f>
        <v>Income Statement</v>
      </c>
    </row>
    <row r="13289" spans="1:5" x14ac:dyDescent="0.55000000000000004">
      <c r="A13289">
        <v>3</v>
      </c>
      <c r="B13289">
        <v>92000</v>
      </c>
      <c r="C13289" s="6">
        <v>43678</v>
      </c>
      <c r="D13289">
        <v>310</v>
      </c>
      <c r="E13289" t="str">
        <f>INDEX(LedgerMapping[[#All],[Area]],MATCH(Transactions[[#This Row],[Sub Ledger]],LedgerMapping[[#All],[Sub Ledger]],0))</f>
        <v>Income Statement</v>
      </c>
    </row>
    <row r="13290" spans="1:5" x14ac:dyDescent="0.55000000000000004">
      <c r="A13290">
        <v>3</v>
      </c>
      <c r="B13290">
        <v>92000</v>
      </c>
      <c r="C13290" s="6">
        <v>43709</v>
      </c>
      <c r="D13290">
        <v>294</v>
      </c>
      <c r="E13290" t="str">
        <f>INDEX(LedgerMapping[[#All],[Area]],MATCH(Transactions[[#This Row],[Sub Ledger]],LedgerMapping[[#All],[Sub Ledger]],0))</f>
        <v>Income Statement</v>
      </c>
    </row>
    <row r="13291" spans="1:5" x14ac:dyDescent="0.55000000000000004">
      <c r="A13291">
        <v>3</v>
      </c>
      <c r="B13291">
        <v>92000</v>
      </c>
      <c r="C13291" s="6">
        <v>43739</v>
      </c>
      <c r="D13291">
        <v>319</v>
      </c>
      <c r="E13291" t="str">
        <f>INDEX(LedgerMapping[[#All],[Area]],MATCH(Transactions[[#This Row],[Sub Ledger]],LedgerMapping[[#All],[Sub Ledger]],0))</f>
        <v>Income Statement</v>
      </c>
    </row>
    <row r="13292" spans="1:5" x14ac:dyDescent="0.55000000000000004">
      <c r="A13292">
        <v>3</v>
      </c>
      <c r="B13292">
        <v>92000</v>
      </c>
      <c r="C13292" s="6">
        <v>43770</v>
      </c>
      <c r="D13292">
        <v>307</v>
      </c>
      <c r="E13292" t="str">
        <f>INDEX(LedgerMapping[[#All],[Area]],MATCH(Transactions[[#This Row],[Sub Ledger]],LedgerMapping[[#All],[Sub Ledger]],0))</f>
        <v>Income Statement</v>
      </c>
    </row>
    <row r="13293" spans="1:5" x14ac:dyDescent="0.55000000000000004">
      <c r="A13293">
        <v>3</v>
      </c>
      <c r="B13293">
        <v>92000</v>
      </c>
      <c r="C13293" s="6">
        <v>43800</v>
      </c>
      <c r="D13293">
        <v>263</v>
      </c>
      <c r="E13293" t="str">
        <f>INDEX(LedgerMapping[[#All],[Area]],MATCH(Transactions[[#This Row],[Sub Ledger]],LedgerMapping[[#All],[Sub Ledger]],0))</f>
        <v>Income Statement</v>
      </c>
    </row>
    <row r="13294" spans="1:5" x14ac:dyDescent="0.55000000000000004">
      <c r="A13294">
        <v>3</v>
      </c>
      <c r="B13294">
        <v>92000</v>
      </c>
      <c r="C13294" s="6">
        <v>43831</v>
      </c>
      <c r="D13294">
        <v>435</v>
      </c>
      <c r="E13294" t="str">
        <f>INDEX(LedgerMapping[[#All],[Area]],MATCH(Transactions[[#This Row],[Sub Ledger]],LedgerMapping[[#All],[Sub Ledger]],0))</f>
        <v>Income Statement</v>
      </c>
    </row>
    <row r="13295" spans="1:5" x14ac:dyDescent="0.55000000000000004">
      <c r="A13295">
        <v>3</v>
      </c>
      <c r="B13295">
        <v>92000</v>
      </c>
      <c r="C13295" s="6">
        <v>43862</v>
      </c>
      <c r="D13295">
        <v>409</v>
      </c>
      <c r="E13295" t="str">
        <f>INDEX(LedgerMapping[[#All],[Area]],MATCH(Transactions[[#This Row],[Sub Ledger]],LedgerMapping[[#All],[Sub Ledger]],0))</f>
        <v>Income Statement</v>
      </c>
    </row>
    <row r="13296" spans="1:5" x14ac:dyDescent="0.55000000000000004">
      <c r="A13296">
        <v>3</v>
      </c>
      <c r="B13296">
        <v>92000</v>
      </c>
      <c r="C13296" s="6">
        <v>43891</v>
      </c>
      <c r="D13296">
        <v>324</v>
      </c>
      <c r="E13296" t="str">
        <f>INDEX(LedgerMapping[[#All],[Area]],MATCH(Transactions[[#This Row],[Sub Ledger]],LedgerMapping[[#All],[Sub Ledger]],0))</f>
        <v>Income Statement</v>
      </c>
    </row>
    <row r="13297" spans="1:5" x14ac:dyDescent="0.55000000000000004">
      <c r="A13297">
        <v>3</v>
      </c>
      <c r="B13297">
        <v>92000</v>
      </c>
      <c r="C13297" s="6">
        <v>43922</v>
      </c>
      <c r="D13297">
        <v>360</v>
      </c>
      <c r="E13297" t="str">
        <f>INDEX(LedgerMapping[[#All],[Area]],MATCH(Transactions[[#This Row],[Sub Ledger]],LedgerMapping[[#All],[Sub Ledger]],0))</f>
        <v>Income Statement</v>
      </c>
    </row>
    <row r="13298" spans="1:5" x14ac:dyDescent="0.55000000000000004">
      <c r="A13298">
        <v>3</v>
      </c>
      <c r="B13298">
        <v>92000</v>
      </c>
      <c r="C13298" s="6">
        <v>43952</v>
      </c>
      <c r="D13298">
        <v>404</v>
      </c>
      <c r="E13298" t="str">
        <f>INDEX(LedgerMapping[[#All],[Area]],MATCH(Transactions[[#This Row],[Sub Ledger]],LedgerMapping[[#All],[Sub Ledger]],0))</f>
        <v>Income Statement</v>
      </c>
    </row>
    <row r="13299" spans="1:5" x14ac:dyDescent="0.55000000000000004">
      <c r="A13299">
        <v>3</v>
      </c>
      <c r="B13299">
        <v>92000</v>
      </c>
      <c r="C13299" s="6">
        <v>43983</v>
      </c>
      <c r="D13299">
        <v>349</v>
      </c>
      <c r="E13299" t="str">
        <f>INDEX(LedgerMapping[[#All],[Area]],MATCH(Transactions[[#This Row],[Sub Ledger]],LedgerMapping[[#All],[Sub Ledger]],0))</f>
        <v>Income Statement</v>
      </c>
    </row>
    <row r="13300" spans="1:5" x14ac:dyDescent="0.55000000000000004">
      <c r="A13300">
        <v>3</v>
      </c>
      <c r="B13300">
        <v>92000</v>
      </c>
      <c r="C13300" s="6">
        <v>44013</v>
      </c>
      <c r="D13300">
        <v>365</v>
      </c>
      <c r="E13300" t="str">
        <f>INDEX(LedgerMapping[[#All],[Area]],MATCH(Transactions[[#This Row],[Sub Ledger]],LedgerMapping[[#All],[Sub Ledger]],0))</f>
        <v>Income Statement</v>
      </c>
    </row>
    <row r="13301" spans="1:5" x14ac:dyDescent="0.55000000000000004">
      <c r="A13301">
        <v>3</v>
      </c>
      <c r="B13301">
        <v>92000</v>
      </c>
      <c r="C13301" s="6">
        <v>44044</v>
      </c>
      <c r="D13301">
        <v>392</v>
      </c>
      <c r="E13301" t="str">
        <f>INDEX(LedgerMapping[[#All],[Area]],MATCH(Transactions[[#This Row],[Sub Ledger]],LedgerMapping[[#All],[Sub Ledger]],0))</f>
        <v>Income Statement</v>
      </c>
    </row>
    <row r="13302" spans="1:5" x14ac:dyDescent="0.55000000000000004">
      <c r="A13302">
        <v>3</v>
      </c>
      <c r="B13302">
        <v>92000</v>
      </c>
      <c r="C13302" s="6">
        <v>44075</v>
      </c>
      <c r="D13302">
        <v>408</v>
      </c>
      <c r="E13302" t="str">
        <f>INDEX(LedgerMapping[[#All],[Area]],MATCH(Transactions[[#This Row],[Sub Ledger]],LedgerMapping[[#All],[Sub Ledger]],0))</f>
        <v>Income Statement</v>
      </c>
    </row>
    <row r="13303" spans="1:5" x14ac:dyDescent="0.55000000000000004">
      <c r="A13303">
        <v>3</v>
      </c>
      <c r="B13303">
        <v>92000</v>
      </c>
      <c r="C13303" s="6">
        <v>44105</v>
      </c>
      <c r="D13303">
        <v>336</v>
      </c>
      <c r="E13303" t="str">
        <f>INDEX(LedgerMapping[[#All],[Area]],MATCH(Transactions[[#This Row],[Sub Ledger]],LedgerMapping[[#All],[Sub Ledger]],0))</f>
        <v>Income Statement</v>
      </c>
    </row>
    <row r="13304" spans="1:5" x14ac:dyDescent="0.55000000000000004">
      <c r="A13304">
        <v>3</v>
      </c>
      <c r="B13304">
        <v>92000</v>
      </c>
      <c r="C13304" s="6">
        <v>44136</v>
      </c>
      <c r="D13304">
        <v>302</v>
      </c>
      <c r="E13304" t="str">
        <f>INDEX(LedgerMapping[[#All],[Area]],MATCH(Transactions[[#This Row],[Sub Ledger]],LedgerMapping[[#All],[Sub Ledger]],0))</f>
        <v>Income Statement</v>
      </c>
    </row>
    <row r="13305" spans="1:5" x14ac:dyDescent="0.55000000000000004">
      <c r="A13305">
        <v>3</v>
      </c>
      <c r="B13305">
        <v>92000</v>
      </c>
      <c r="C13305" s="6">
        <v>44166</v>
      </c>
      <c r="D13305">
        <v>384</v>
      </c>
      <c r="E13305" t="str">
        <f>INDEX(LedgerMapping[[#All],[Area]],MATCH(Transactions[[#This Row],[Sub Ledger]],LedgerMapping[[#All],[Sub Ledger]],0))</f>
        <v>Income Statement</v>
      </c>
    </row>
    <row r="13306" spans="1:5" x14ac:dyDescent="0.55000000000000004">
      <c r="A13306">
        <v>3</v>
      </c>
      <c r="B13306">
        <v>92000</v>
      </c>
      <c r="C13306" s="6">
        <v>44197</v>
      </c>
      <c r="D13306">
        <v>483</v>
      </c>
      <c r="E13306" t="str">
        <f>INDEX(LedgerMapping[[#All],[Area]],MATCH(Transactions[[#This Row],[Sub Ledger]],LedgerMapping[[#All],[Sub Ledger]],0))</f>
        <v>Income Statement</v>
      </c>
    </row>
    <row r="13307" spans="1:5" x14ac:dyDescent="0.55000000000000004">
      <c r="A13307">
        <v>3</v>
      </c>
      <c r="B13307">
        <v>92000</v>
      </c>
      <c r="C13307" s="6">
        <v>44228</v>
      </c>
      <c r="D13307">
        <v>672</v>
      </c>
      <c r="E13307" t="str">
        <f>INDEX(LedgerMapping[[#All],[Area]],MATCH(Transactions[[#This Row],[Sub Ledger]],LedgerMapping[[#All],[Sub Ledger]],0))</f>
        <v>Income Statement</v>
      </c>
    </row>
    <row r="13308" spans="1:5" x14ac:dyDescent="0.55000000000000004">
      <c r="A13308">
        <v>3</v>
      </c>
      <c r="B13308">
        <v>92000</v>
      </c>
      <c r="C13308" s="6">
        <v>44256</v>
      </c>
      <c r="D13308">
        <v>593</v>
      </c>
      <c r="E13308" t="str">
        <f>INDEX(LedgerMapping[[#All],[Area]],MATCH(Transactions[[#This Row],[Sub Ledger]],LedgerMapping[[#All],[Sub Ledger]],0))</f>
        <v>Income Statement</v>
      </c>
    </row>
    <row r="13309" spans="1:5" x14ac:dyDescent="0.55000000000000004">
      <c r="A13309">
        <v>3</v>
      </c>
      <c r="B13309">
        <v>92000</v>
      </c>
      <c r="C13309" s="6">
        <v>44287</v>
      </c>
      <c r="D13309">
        <v>487</v>
      </c>
      <c r="E13309" t="str">
        <f>INDEX(LedgerMapping[[#All],[Area]],MATCH(Transactions[[#This Row],[Sub Ledger]],LedgerMapping[[#All],[Sub Ledger]],0))</f>
        <v>Income Statement</v>
      </c>
    </row>
    <row r="13310" spans="1:5" x14ac:dyDescent="0.55000000000000004">
      <c r="A13310">
        <v>3</v>
      </c>
      <c r="B13310">
        <v>92000</v>
      </c>
      <c r="C13310" s="6">
        <v>44317</v>
      </c>
      <c r="D13310">
        <v>560</v>
      </c>
      <c r="E13310" t="str">
        <f>INDEX(LedgerMapping[[#All],[Area]],MATCH(Transactions[[#This Row],[Sub Ledger]],LedgerMapping[[#All],[Sub Ledger]],0))</f>
        <v>Income Statement</v>
      </c>
    </row>
    <row r="13311" spans="1:5" x14ac:dyDescent="0.55000000000000004">
      <c r="A13311">
        <v>3</v>
      </c>
      <c r="B13311">
        <v>92000</v>
      </c>
      <c r="C13311" s="6">
        <v>44348</v>
      </c>
      <c r="D13311">
        <v>481</v>
      </c>
      <c r="E13311" t="str">
        <f>INDEX(LedgerMapping[[#All],[Area]],MATCH(Transactions[[#This Row],[Sub Ledger]],LedgerMapping[[#All],[Sub Ledger]],0))</f>
        <v>Income Statement</v>
      </c>
    </row>
    <row r="13312" spans="1:5" x14ac:dyDescent="0.55000000000000004">
      <c r="A13312">
        <v>3</v>
      </c>
      <c r="B13312">
        <v>92000</v>
      </c>
      <c r="C13312" s="6">
        <v>44378</v>
      </c>
      <c r="D13312">
        <v>473</v>
      </c>
      <c r="E13312" t="str">
        <f>INDEX(LedgerMapping[[#All],[Area]],MATCH(Transactions[[#This Row],[Sub Ledger]],LedgerMapping[[#All],[Sub Ledger]],0))</f>
        <v>Income Statement</v>
      </c>
    </row>
    <row r="13313" spans="1:5" x14ac:dyDescent="0.55000000000000004">
      <c r="A13313">
        <v>3</v>
      </c>
      <c r="B13313">
        <v>92000</v>
      </c>
      <c r="C13313" s="6">
        <v>44409</v>
      </c>
      <c r="D13313">
        <v>448</v>
      </c>
      <c r="E13313" t="str">
        <f>INDEX(LedgerMapping[[#All],[Area]],MATCH(Transactions[[#This Row],[Sub Ledger]],LedgerMapping[[#All],[Sub Ledger]],0))</f>
        <v>Income Statement</v>
      </c>
    </row>
    <row r="13314" spans="1:5" x14ac:dyDescent="0.55000000000000004">
      <c r="A13314">
        <v>3</v>
      </c>
      <c r="B13314">
        <v>92000</v>
      </c>
      <c r="C13314" s="6">
        <v>44440</v>
      </c>
      <c r="D13314">
        <v>509</v>
      </c>
      <c r="E13314" t="str">
        <f>INDEX(LedgerMapping[[#All],[Area]],MATCH(Transactions[[#This Row],[Sub Ledger]],LedgerMapping[[#All],[Sub Ledger]],0))</f>
        <v>Income Statement</v>
      </c>
    </row>
    <row r="13315" spans="1:5" x14ac:dyDescent="0.55000000000000004">
      <c r="A13315">
        <v>3</v>
      </c>
      <c r="B13315">
        <v>92000</v>
      </c>
      <c r="C13315" s="6">
        <v>44470</v>
      </c>
      <c r="D13315">
        <v>546</v>
      </c>
      <c r="E13315" t="str">
        <f>INDEX(LedgerMapping[[#All],[Area]],MATCH(Transactions[[#This Row],[Sub Ledger]],LedgerMapping[[#All],[Sub Ledger]],0))</f>
        <v>Income Statement</v>
      </c>
    </row>
    <row r="13316" spans="1:5" x14ac:dyDescent="0.55000000000000004">
      <c r="A13316">
        <v>3</v>
      </c>
      <c r="B13316">
        <v>92000</v>
      </c>
      <c r="C13316" s="6">
        <v>44501</v>
      </c>
      <c r="D13316">
        <v>702</v>
      </c>
      <c r="E13316" t="str">
        <f>INDEX(LedgerMapping[[#All],[Area]],MATCH(Transactions[[#This Row],[Sub Ledger]],LedgerMapping[[#All],[Sub Ledger]],0))</f>
        <v>Income Statement</v>
      </c>
    </row>
    <row r="13317" spans="1:5" x14ac:dyDescent="0.55000000000000004">
      <c r="A13317">
        <v>3</v>
      </c>
      <c r="B13317">
        <v>92000</v>
      </c>
      <c r="C13317" s="6">
        <v>44531</v>
      </c>
      <c r="D13317">
        <v>478</v>
      </c>
      <c r="E13317" t="str">
        <f>INDEX(LedgerMapping[[#All],[Area]],MATCH(Transactions[[#This Row],[Sub Ledger]],LedgerMapping[[#All],[Sub Ledger]],0))</f>
        <v>Income Statement</v>
      </c>
    </row>
    <row r="13318" spans="1:5" x14ac:dyDescent="0.55000000000000004">
      <c r="A13318">
        <v>3</v>
      </c>
      <c r="B13318">
        <v>92000</v>
      </c>
      <c r="C13318" s="6">
        <v>43466</v>
      </c>
      <c r="D13318">
        <v>98</v>
      </c>
      <c r="E13318" t="str">
        <f>INDEX(LedgerMapping[[#All],[Area]],MATCH(Transactions[[#This Row],[Sub Ledger]],LedgerMapping[[#All],[Sub Ledger]],0))</f>
        <v>Income Statement</v>
      </c>
    </row>
    <row r="13319" spans="1:5" x14ac:dyDescent="0.55000000000000004">
      <c r="A13319">
        <v>3</v>
      </c>
      <c r="B13319">
        <v>92000</v>
      </c>
      <c r="C13319" s="6">
        <v>43497</v>
      </c>
      <c r="D13319">
        <v>70</v>
      </c>
      <c r="E13319" t="str">
        <f>INDEX(LedgerMapping[[#All],[Area]],MATCH(Transactions[[#This Row],[Sub Ledger]],LedgerMapping[[#All],[Sub Ledger]],0))</f>
        <v>Income Statement</v>
      </c>
    </row>
    <row r="13320" spans="1:5" x14ac:dyDescent="0.55000000000000004">
      <c r="A13320">
        <v>3</v>
      </c>
      <c r="B13320">
        <v>92000</v>
      </c>
      <c r="C13320" s="6">
        <v>43525</v>
      </c>
      <c r="D13320">
        <v>123</v>
      </c>
      <c r="E13320" t="str">
        <f>INDEX(LedgerMapping[[#All],[Area]],MATCH(Transactions[[#This Row],[Sub Ledger]],LedgerMapping[[#All],[Sub Ledger]],0))</f>
        <v>Income Statement</v>
      </c>
    </row>
    <row r="13321" spans="1:5" x14ac:dyDescent="0.55000000000000004">
      <c r="A13321">
        <v>3</v>
      </c>
      <c r="B13321">
        <v>92000</v>
      </c>
      <c r="C13321" s="6">
        <v>43556</v>
      </c>
      <c r="D13321">
        <v>142</v>
      </c>
      <c r="E13321" t="str">
        <f>INDEX(LedgerMapping[[#All],[Area]],MATCH(Transactions[[#This Row],[Sub Ledger]],LedgerMapping[[#All],[Sub Ledger]],0))</f>
        <v>Income Statement</v>
      </c>
    </row>
    <row r="13322" spans="1:5" x14ac:dyDescent="0.55000000000000004">
      <c r="A13322">
        <v>3</v>
      </c>
      <c r="B13322">
        <v>92000</v>
      </c>
      <c r="C13322" s="6">
        <v>43586</v>
      </c>
      <c r="D13322">
        <v>142</v>
      </c>
      <c r="E13322" t="str">
        <f>INDEX(LedgerMapping[[#All],[Area]],MATCH(Transactions[[#This Row],[Sub Ledger]],LedgerMapping[[#All],[Sub Ledger]],0))</f>
        <v>Income Statement</v>
      </c>
    </row>
    <row r="13323" spans="1:5" x14ac:dyDescent="0.55000000000000004">
      <c r="A13323">
        <v>3</v>
      </c>
      <c r="B13323">
        <v>92000</v>
      </c>
      <c r="C13323" s="6">
        <v>43617</v>
      </c>
      <c r="D13323">
        <v>144</v>
      </c>
      <c r="E13323" t="str">
        <f>INDEX(LedgerMapping[[#All],[Area]],MATCH(Transactions[[#This Row],[Sub Ledger]],LedgerMapping[[#All],[Sub Ledger]],0))</f>
        <v>Income Statement</v>
      </c>
    </row>
    <row r="13324" spans="1:5" x14ac:dyDescent="0.55000000000000004">
      <c r="A13324">
        <v>3</v>
      </c>
      <c r="B13324">
        <v>92000</v>
      </c>
      <c r="C13324" s="6">
        <v>43647</v>
      </c>
      <c r="D13324">
        <v>114</v>
      </c>
      <c r="E13324" t="str">
        <f>INDEX(LedgerMapping[[#All],[Area]],MATCH(Transactions[[#This Row],[Sub Ledger]],LedgerMapping[[#All],[Sub Ledger]],0))</f>
        <v>Income Statement</v>
      </c>
    </row>
    <row r="13325" spans="1:5" x14ac:dyDescent="0.55000000000000004">
      <c r="A13325">
        <v>3</v>
      </c>
      <c r="B13325">
        <v>92000</v>
      </c>
      <c r="C13325" s="6">
        <v>43678</v>
      </c>
      <c r="D13325">
        <v>108</v>
      </c>
      <c r="E13325" t="str">
        <f>INDEX(LedgerMapping[[#All],[Area]],MATCH(Transactions[[#This Row],[Sub Ledger]],LedgerMapping[[#All],[Sub Ledger]],0))</f>
        <v>Income Statement</v>
      </c>
    </row>
    <row r="13326" spans="1:5" x14ac:dyDescent="0.55000000000000004">
      <c r="A13326">
        <v>3</v>
      </c>
      <c r="B13326">
        <v>92000</v>
      </c>
      <c r="C13326" s="6">
        <v>43709</v>
      </c>
      <c r="D13326">
        <v>85</v>
      </c>
      <c r="E13326" t="str">
        <f>INDEX(LedgerMapping[[#All],[Area]],MATCH(Transactions[[#This Row],[Sub Ledger]],LedgerMapping[[#All],[Sub Ledger]],0))</f>
        <v>Income Statement</v>
      </c>
    </row>
    <row r="13327" spans="1:5" x14ac:dyDescent="0.55000000000000004">
      <c r="A13327">
        <v>3</v>
      </c>
      <c r="B13327">
        <v>92000</v>
      </c>
      <c r="C13327" s="6">
        <v>43739</v>
      </c>
      <c r="D13327">
        <v>127</v>
      </c>
      <c r="E13327" t="str">
        <f>INDEX(LedgerMapping[[#All],[Area]],MATCH(Transactions[[#This Row],[Sub Ledger]],LedgerMapping[[#All],[Sub Ledger]],0))</f>
        <v>Income Statement</v>
      </c>
    </row>
    <row r="13328" spans="1:5" x14ac:dyDescent="0.55000000000000004">
      <c r="A13328">
        <v>3</v>
      </c>
      <c r="B13328">
        <v>92000</v>
      </c>
      <c r="C13328" s="6">
        <v>43770</v>
      </c>
      <c r="D13328">
        <v>72</v>
      </c>
      <c r="E13328" t="str">
        <f>INDEX(LedgerMapping[[#All],[Area]],MATCH(Transactions[[#This Row],[Sub Ledger]],LedgerMapping[[#All],[Sub Ledger]],0))</f>
        <v>Income Statement</v>
      </c>
    </row>
    <row r="13329" spans="1:5" x14ac:dyDescent="0.55000000000000004">
      <c r="A13329">
        <v>3</v>
      </c>
      <c r="B13329">
        <v>92000</v>
      </c>
      <c r="C13329" s="6">
        <v>43800</v>
      </c>
      <c r="D13329">
        <v>166</v>
      </c>
      <c r="E13329" t="str">
        <f>INDEX(LedgerMapping[[#All],[Area]],MATCH(Transactions[[#This Row],[Sub Ledger]],LedgerMapping[[#All],[Sub Ledger]],0))</f>
        <v>Income Statement</v>
      </c>
    </row>
    <row r="13330" spans="1:5" x14ac:dyDescent="0.55000000000000004">
      <c r="A13330">
        <v>3</v>
      </c>
      <c r="B13330">
        <v>92000</v>
      </c>
      <c r="C13330" s="6">
        <v>43831</v>
      </c>
      <c r="D13330">
        <v>-15187.5</v>
      </c>
      <c r="E13330" t="str">
        <f>INDEX(LedgerMapping[[#All],[Area]],MATCH(Transactions[[#This Row],[Sub Ledger]],LedgerMapping[[#All],[Sub Ledger]],0))</f>
        <v>Income Statement</v>
      </c>
    </row>
    <row r="13331" spans="1:5" x14ac:dyDescent="0.55000000000000004">
      <c r="A13331">
        <v>3</v>
      </c>
      <c r="B13331">
        <v>92000</v>
      </c>
      <c r="C13331" s="6">
        <v>43831</v>
      </c>
      <c r="D13331">
        <v>158</v>
      </c>
      <c r="E13331" t="str">
        <f>INDEX(LedgerMapping[[#All],[Area]],MATCH(Transactions[[#This Row],[Sub Ledger]],LedgerMapping[[#All],[Sub Ledger]],0))</f>
        <v>Income Statement</v>
      </c>
    </row>
    <row r="13332" spans="1:5" x14ac:dyDescent="0.55000000000000004">
      <c r="A13332">
        <v>3</v>
      </c>
      <c r="B13332">
        <v>92000</v>
      </c>
      <c r="C13332" s="6">
        <v>43862</v>
      </c>
      <c r="D13332">
        <v>77</v>
      </c>
      <c r="E13332" t="str">
        <f>INDEX(LedgerMapping[[#All],[Area]],MATCH(Transactions[[#This Row],[Sub Ledger]],LedgerMapping[[#All],[Sub Ledger]],0))</f>
        <v>Income Statement</v>
      </c>
    </row>
    <row r="13333" spans="1:5" x14ac:dyDescent="0.55000000000000004">
      <c r="A13333">
        <v>3</v>
      </c>
      <c r="B13333">
        <v>92000</v>
      </c>
      <c r="C13333" s="6">
        <v>43891</v>
      </c>
      <c r="D13333">
        <v>98</v>
      </c>
      <c r="E13333" t="str">
        <f>INDEX(LedgerMapping[[#All],[Area]],MATCH(Transactions[[#This Row],[Sub Ledger]],LedgerMapping[[#All],[Sub Ledger]],0))</f>
        <v>Income Statement</v>
      </c>
    </row>
    <row r="13334" spans="1:5" x14ac:dyDescent="0.55000000000000004">
      <c r="A13334">
        <v>3</v>
      </c>
      <c r="B13334">
        <v>92000</v>
      </c>
      <c r="C13334" s="6">
        <v>43922</v>
      </c>
      <c r="D13334">
        <v>177</v>
      </c>
      <c r="E13334" t="str">
        <f>INDEX(LedgerMapping[[#All],[Area]],MATCH(Transactions[[#This Row],[Sub Ledger]],LedgerMapping[[#All],[Sub Ledger]],0))</f>
        <v>Income Statement</v>
      </c>
    </row>
    <row r="13335" spans="1:5" x14ac:dyDescent="0.55000000000000004">
      <c r="A13335">
        <v>3</v>
      </c>
      <c r="B13335">
        <v>92000</v>
      </c>
      <c r="C13335" s="6">
        <v>43952</v>
      </c>
      <c r="D13335">
        <v>70</v>
      </c>
      <c r="E13335" t="str">
        <f>INDEX(LedgerMapping[[#All],[Area]],MATCH(Transactions[[#This Row],[Sub Ledger]],LedgerMapping[[#All],[Sub Ledger]],0))</f>
        <v>Income Statement</v>
      </c>
    </row>
    <row r="13336" spans="1:5" x14ac:dyDescent="0.55000000000000004">
      <c r="A13336">
        <v>3</v>
      </c>
      <c r="B13336">
        <v>92000</v>
      </c>
      <c r="C13336" s="6">
        <v>43983</v>
      </c>
      <c r="D13336">
        <v>82</v>
      </c>
      <c r="E13336" t="str">
        <f>INDEX(LedgerMapping[[#All],[Area]],MATCH(Transactions[[#This Row],[Sub Ledger]],LedgerMapping[[#All],[Sub Ledger]],0))</f>
        <v>Income Statement</v>
      </c>
    </row>
    <row r="13337" spans="1:5" x14ac:dyDescent="0.55000000000000004">
      <c r="A13337">
        <v>3</v>
      </c>
      <c r="B13337">
        <v>92000</v>
      </c>
      <c r="C13337" s="6">
        <v>44013</v>
      </c>
      <c r="D13337">
        <v>166</v>
      </c>
      <c r="E13337" t="str">
        <f>INDEX(LedgerMapping[[#All],[Area]],MATCH(Transactions[[#This Row],[Sub Ledger]],LedgerMapping[[#All],[Sub Ledger]],0))</f>
        <v>Income Statement</v>
      </c>
    </row>
    <row r="13338" spans="1:5" x14ac:dyDescent="0.55000000000000004">
      <c r="A13338">
        <v>3</v>
      </c>
      <c r="B13338">
        <v>92000</v>
      </c>
      <c r="C13338" s="6">
        <v>44044</v>
      </c>
      <c r="D13338">
        <v>89</v>
      </c>
      <c r="E13338" t="str">
        <f>INDEX(LedgerMapping[[#All],[Area]],MATCH(Transactions[[#This Row],[Sub Ledger]],LedgerMapping[[#All],[Sub Ledger]],0))</f>
        <v>Income Statement</v>
      </c>
    </row>
    <row r="13339" spans="1:5" x14ac:dyDescent="0.55000000000000004">
      <c r="A13339">
        <v>3</v>
      </c>
      <c r="B13339">
        <v>92000</v>
      </c>
      <c r="C13339" s="6">
        <v>44075</v>
      </c>
      <c r="D13339">
        <v>73</v>
      </c>
      <c r="E13339" t="str">
        <f>INDEX(LedgerMapping[[#All],[Area]],MATCH(Transactions[[#This Row],[Sub Ledger]],LedgerMapping[[#All],[Sub Ledger]],0))</f>
        <v>Income Statement</v>
      </c>
    </row>
    <row r="13340" spans="1:5" x14ac:dyDescent="0.55000000000000004">
      <c r="A13340">
        <v>3</v>
      </c>
      <c r="B13340">
        <v>92000</v>
      </c>
      <c r="C13340" s="6">
        <v>44105</v>
      </c>
      <c r="D13340">
        <v>150</v>
      </c>
      <c r="E13340" t="str">
        <f>INDEX(LedgerMapping[[#All],[Area]],MATCH(Transactions[[#This Row],[Sub Ledger]],LedgerMapping[[#All],[Sub Ledger]],0))</f>
        <v>Income Statement</v>
      </c>
    </row>
    <row r="13341" spans="1:5" x14ac:dyDescent="0.55000000000000004">
      <c r="A13341">
        <v>3</v>
      </c>
      <c r="B13341">
        <v>92000</v>
      </c>
      <c r="C13341" s="6">
        <v>44136</v>
      </c>
      <c r="D13341">
        <v>72</v>
      </c>
      <c r="E13341" t="str">
        <f>INDEX(LedgerMapping[[#All],[Area]],MATCH(Transactions[[#This Row],[Sub Ledger]],LedgerMapping[[#All],[Sub Ledger]],0))</f>
        <v>Income Statement</v>
      </c>
    </row>
    <row r="13342" spans="1:5" x14ac:dyDescent="0.55000000000000004">
      <c r="A13342">
        <v>3</v>
      </c>
      <c r="B13342">
        <v>92000</v>
      </c>
      <c r="C13342" s="6">
        <v>44166</v>
      </c>
      <c r="D13342">
        <v>72</v>
      </c>
      <c r="E13342" t="str">
        <f>INDEX(LedgerMapping[[#All],[Area]],MATCH(Transactions[[#This Row],[Sub Ledger]],LedgerMapping[[#All],[Sub Ledger]],0))</f>
        <v>Income Statement</v>
      </c>
    </row>
    <row r="13343" spans="1:5" x14ac:dyDescent="0.55000000000000004">
      <c r="A13343">
        <v>3</v>
      </c>
      <c r="B13343">
        <v>92000</v>
      </c>
      <c r="C13343" s="6">
        <v>44166</v>
      </c>
      <c r="D13343">
        <v>-9109.7999999999993</v>
      </c>
      <c r="E13343" t="str">
        <f>INDEX(LedgerMapping[[#All],[Area]],MATCH(Transactions[[#This Row],[Sub Ledger]],LedgerMapping[[#All],[Sub Ledger]],0))</f>
        <v>Income Statement</v>
      </c>
    </row>
    <row r="13344" spans="1:5" x14ac:dyDescent="0.55000000000000004">
      <c r="A13344">
        <v>3</v>
      </c>
      <c r="B13344">
        <v>92000</v>
      </c>
      <c r="C13344" s="6">
        <v>44197</v>
      </c>
      <c r="D13344">
        <v>153</v>
      </c>
      <c r="E13344" t="str">
        <f>INDEX(LedgerMapping[[#All],[Area]],MATCH(Transactions[[#This Row],[Sub Ledger]],LedgerMapping[[#All],[Sub Ledger]],0))</f>
        <v>Income Statement</v>
      </c>
    </row>
    <row r="13345" spans="1:5" x14ac:dyDescent="0.55000000000000004">
      <c r="A13345">
        <v>3</v>
      </c>
      <c r="B13345">
        <v>92000</v>
      </c>
      <c r="C13345" s="6">
        <v>44228</v>
      </c>
      <c r="D13345">
        <v>228</v>
      </c>
      <c r="E13345" t="str">
        <f>INDEX(LedgerMapping[[#All],[Area]],MATCH(Transactions[[#This Row],[Sub Ledger]],LedgerMapping[[#All],[Sub Ledger]],0))</f>
        <v>Income Statement</v>
      </c>
    </row>
    <row r="13346" spans="1:5" x14ac:dyDescent="0.55000000000000004">
      <c r="A13346">
        <v>3</v>
      </c>
      <c r="B13346">
        <v>92000</v>
      </c>
      <c r="C13346" s="6">
        <v>44256</v>
      </c>
      <c r="D13346">
        <v>216</v>
      </c>
      <c r="E13346" t="str">
        <f>INDEX(LedgerMapping[[#All],[Area]],MATCH(Transactions[[#This Row],[Sub Ledger]],LedgerMapping[[#All],[Sub Ledger]],0))</f>
        <v>Income Statement</v>
      </c>
    </row>
    <row r="13347" spans="1:5" x14ac:dyDescent="0.55000000000000004">
      <c r="A13347">
        <v>3</v>
      </c>
      <c r="B13347">
        <v>92000</v>
      </c>
      <c r="C13347" s="6">
        <v>44287</v>
      </c>
      <c r="D13347">
        <v>218</v>
      </c>
      <c r="E13347" t="str">
        <f>INDEX(LedgerMapping[[#All],[Area]],MATCH(Transactions[[#This Row],[Sub Ledger]],LedgerMapping[[#All],[Sub Ledger]],0))</f>
        <v>Income Statement</v>
      </c>
    </row>
    <row r="13348" spans="1:5" x14ac:dyDescent="0.55000000000000004">
      <c r="A13348">
        <v>3</v>
      </c>
      <c r="B13348">
        <v>92000</v>
      </c>
      <c r="C13348" s="6">
        <v>44317</v>
      </c>
      <c r="D13348">
        <v>224</v>
      </c>
      <c r="E13348" t="str">
        <f>INDEX(LedgerMapping[[#All],[Area]],MATCH(Transactions[[#This Row],[Sub Ledger]],LedgerMapping[[#All],[Sub Ledger]],0))</f>
        <v>Income Statement</v>
      </c>
    </row>
    <row r="13349" spans="1:5" x14ac:dyDescent="0.55000000000000004">
      <c r="A13349">
        <v>3</v>
      </c>
      <c r="B13349">
        <v>92000</v>
      </c>
      <c r="C13349" s="6">
        <v>44348</v>
      </c>
      <c r="D13349">
        <v>204</v>
      </c>
      <c r="E13349" t="str">
        <f>INDEX(LedgerMapping[[#All],[Area]],MATCH(Transactions[[#This Row],[Sub Ledger]],LedgerMapping[[#All],[Sub Ledger]],0))</f>
        <v>Income Statement</v>
      </c>
    </row>
    <row r="13350" spans="1:5" x14ac:dyDescent="0.55000000000000004">
      <c r="A13350">
        <v>3</v>
      </c>
      <c r="B13350">
        <v>92000</v>
      </c>
      <c r="C13350" s="6">
        <v>44378</v>
      </c>
      <c r="D13350">
        <v>285</v>
      </c>
      <c r="E13350" t="str">
        <f>INDEX(LedgerMapping[[#All],[Area]],MATCH(Transactions[[#This Row],[Sub Ledger]],LedgerMapping[[#All],[Sub Ledger]],0))</f>
        <v>Income Statement</v>
      </c>
    </row>
    <row r="13351" spans="1:5" x14ac:dyDescent="0.55000000000000004">
      <c r="A13351">
        <v>3</v>
      </c>
      <c r="B13351">
        <v>92000</v>
      </c>
      <c r="C13351" s="6">
        <v>44409</v>
      </c>
      <c r="D13351">
        <v>168</v>
      </c>
      <c r="E13351" t="str">
        <f>INDEX(LedgerMapping[[#All],[Area]],MATCH(Transactions[[#This Row],[Sub Ledger]],LedgerMapping[[#All],[Sub Ledger]],0))</f>
        <v>Income Statement</v>
      </c>
    </row>
    <row r="13352" spans="1:5" x14ac:dyDescent="0.55000000000000004">
      <c r="A13352">
        <v>3</v>
      </c>
      <c r="B13352">
        <v>92000</v>
      </c>
      <c r="C13352" s="6">
        <v>44440</v>
      </c>
      <c r="D13352">
        <v>211</v>
      </c>
      <c r="E13352" t="str">
        <f>INDEX(LedgerMapping[[#All],[Area]],MATCH(Transactions[[#This Row],[Sub Ledger]],LedgerMapping[[#All],[Sub Ledger]],0))</f>
        <v>Income Statement</v>
      </c>
    </row>
    <row r="13353" spans="1:5" x14ac:dyDescent="0.55000000000000004">
      <c r="A13353">
        <v>3</v>
      </c>
      <c r="B13353">
        <v>92000</v>
      </c>
      <c r="C13353" s="6">
        <v>44470</v>
      </c>
      <c r="D13353">
        <v>160</v>
      </c>
      <c r="E13353" t="str">
        <f>INDEX(LedgerMapping[[#All],[Area]],MATCH(Transactions[[#This Row],[Sub Ledger]],LedgerMapping[[#All],[Sub Ledger]],0))</f>
        <v>Income Statement</v>
      </c>
    </row>
    <row r="13354" spans="1:5" x14ac:dyDescent="0.55000000000000004">
      <c r="A13354">
        <v>3</v>
      </c>
      <c r="B13354">
        <v>92000</v>
      </c>
      <c r="C13354" s="6">
        <v>44501</v>
      </c>
      <c r="D13354">
        <v>212</v>
      </c>
      <c r="E13354" t="str">
        <f>INDEX(LedgerMapping[[#All],[Area]],MATCH(Transactions[[#This Row],[Sub Ledger]],LedgerMapping[[#All],[Sub Ledger]],0))</f>
        <v>Income Statement</v>
      </c>
    </row>
    <row r="13355" spans="1:5" x14ac:dyDescent="0.55000000000000004">
      <c r="A13355">
        <v>3</v>
      </c>
      <c r="B13355">
        <v>92000</v>
      </c>
      <c r="C13355" s="6">
        <v>44531</v>
      </c>
      <c r="D13355">
        <v>145</v>
      </c>
      <c r="E13355" t="str">
        <f>INDEX(LedgerMapping[[#All],[Area]],MATCH(Transactions[[#This Row],[Sub Ledger]],LedgerMapping[[#All],[Sub Ledger]],0))</f>
        <v>Income Statement</v>
      </c>
    </row>
    <row r="13356" spans="1:5" x14ac:dyDescent="0.55000000000000004">
      <c r="A13356">
        <v>3</v>
      </c>
      <c r="B13356">
        <v>92000</v>
      </c>
      <c r="C13356" s="6">
        <v>44562</v>
      </c>
      <c r="D13356">
        <v>-11299.5</v>
      </c>
      <c r="E13356" t="str">
        <f>INDEX(LedgerMapping[[#All],[Area]],MATCH(Transactions[[#This Row],[Sub Ledger]],LedgerMapping[[#All],[Sub Ledger]],0))</f>
        <v>Income Statement</v>
      </c>
    </row>
    <row r="13357" spans="1:5" x14ac:dyDescent="0.55000000000000004">
      <c r="A13357">
        <v>3</v>
      </c>
      <c r="B13357">
        <v>92000</v>
      </c>
      <c r="C13357" s="6">
        <v>44256</v>
      </c>
      <c r="D13357">
        <v>768</v>
      </c>
      <c r="E13357" t="str">
        <f>INDEX(LedgerMapping[[#All],[Area]],MATCH(Transactions[[#This Row],[Sub Ledger]],LedgerMapping[[#All],[Sub Ledger]],0))</f>
        <v>Income Statement</v>
      </c>
    </row>
    <row r="13358" spans="1:5" x14ac:dyDescent="0.55000000000000004">
      <c r="A13358">
        <v>3</v>
      </c>
      <c r="B13358">
        <v>92000</v>
      </c>
      <c r="C13358" s="6">
        <v>44256</v>
      </c>
      <c r="D13358">
        <v>651.84</v>
      </c>
      <c r="E13358" t="str">
        <f>INDEX(LedgerMapping[[#All],[Area]],MATCH(Transactions[[#This Row],[Sub Ledger]],LedgerMapping[[#All],[Sub Ledger]],0))</f>
        <v>Income Statement</v>
      </c>
    </row>
    <row r="13359" spans="1:5" x14ac:dyDescent="0.55000000000000004">
      <c r="A13359">
        <v>3</v>
      </c>
      <c r="B13359">
        <v>92000</v>
      </c>
      <c r="C13359" s="6">
        <v>44256</v>
      </c>
      <c r="D13359">
        <v>221.16</v>
      </c>
      <c r="E13359" t="str">
        <f>INDEX(LedgerMapping[[#All],[Area]],MATCH(Transactions[[#This Row],[Sub Ledger]],LedgerMapping[[#All],[Sub Ledger]],0))</f>
        <v>Income Statement</v>
      </c>
    </row>
    <row r="13360" spans="1:5" x14ac:dyDescent="0.55000000000000004">
      <c r="A13360">
        <v>3</v>
      </c>
      <c r="B13360">
        <v>60000</v>
      </c>
      <c r="C13360" s="6">
        <v>43466</v>
      </c>
      <c r="D13360">
        <v>-16320</v>
      </c>
      <c r="E13360" t="str">
        <f>INDEX(LedgerMapping[[#All],[Area]],MATCH(Transactions[[#This Row],[Sub Ledger]],LedgerMapping[[#All],[Sub Ledger]],0))</f>
        <v>Income Statement</v>
      </c>
    </row>
    <row r="13361" spans="1:5" x14ac:dyDescent="0.55000000000000004">
      <c r="A13361">
        <v>3</v>
      </c>
      <c r="B13361">
        <v>60000</v>
      </c>
      <c r="C13361" s="6">
        <v>43497</v>
      </c>
      <c r="D13361">
        <v>-15040</v>
      </c>
      <c r="E13361" t="str">
        <f>INDEX(LedgerMapping[[#All],[Area]],MATCH(Transactions[[#This Row],[Sub Ledger]],LedgerMapping[[#All],[Sub Ledger]],0))</f>
        <v>Income Statement</v>
      </c>
    </row>
    <row r="13362" spans="1:5" x14ac:dyDescent="0.55000000000000004">
      <c r="A13362">
        <v>3</v>
      </c>
      <c r="B13362">
        <v>60000</v>
      </c>
      <c r="C13362" s="6">
        <v>43525</v>
      </c>
      <c r="D13362">
        <v>-13720</v>
      </c>
      <c r="E13362" t="str">
        <f>INDEX(LedgerMapping[[#All],[Area]],MATCH(Transactions[[#This Row],[Sub Ledger]],LedgerMapping[[#All],[Sub Ledger]],0))</f>
        <v>Income Statement</v>
      </c>
    </row>
    <row r="13363" spans="1:5" x14ac:dyDescent="0.55000000000000004">
      <c r="A13363">
        <v>3</v>
      </c>
      <c r="B13363">
        <v>60000</v>
      </c>
      <c r="C13363" s="6">
        <v>43556</v>
      </c>
      <c r="D13363">
        <v>-14400</v>
      </c>
      <c r="E13363" t="str">
        <f>INDEX(LedgerMapping[[#All],[Area]],MATCH(Transactions[[#This Row],[Sub Ledger]],LedgerMapping[[#All],[Sub Ledger]],0))</f>
        <v>Income Statement</v>
      </c>
    </row>
    <row r="13364" spans="1:5" x14ac:dyDescent="0.55000000000000004">
      <c r="A13364">
        <v>3</v>
      </c>
      <c r="B13364">
        <v>60000</v>
      </c>
      <c r="C13364" s="6">
        <v>43586</v>
      </c>
      <c r="D13364">
        <v>-13020</v>
      </c>
      <c r="E13364" t="str">
        <f>INDEX(LedgerMapping[[#All],[Area]],MATCH(Transactions[[#This Row],[Sub Ledger]],LedgerMapping[[#All],[Sub Ledger]],0))</f>
        <v>Income Statement</v>
      </c>
    </row>
    <row r="13365" spans="1:5" x14ac:dyDescent="0.55000000000000004">
      <c r="A13365">
        <v>3</v>
      </c>
      <c r="B13365">
        <v>60000</v>
      </c>
      <c r="C13365" s="6">
        <v>43617</v>
      </c>
      <c r="D13365">
        <v>-13720</v>
      </c>
      <c r="E13365" t="str">
        <f>INDEX(LedgerMapping[[#All],[Area]],MATCH(Transactions[[#This Row],[Sub Ledger]],LedgerMapping[[#All],[Sub Ledger]],0))</f>
        <v>Income Statement</v>
      </c>
    </row>
    <row r="13366" spans="1:5" x14ac:dyDescent="0.55000000000000004">
      <c r="A13366">
        <v>3</v>
      </c>
      <c r="B13366">
        <v>60000</v>
      </c>
      <c r="C13366" s="6">
        <v>43647</v>
      </c>
      <c r="D13366">
        <v>-15680</v>
      </c>
      <c r="E13366" t="str">
        <f>INDEX(LedgerMapping[[#All],[Area]],MATCH(Transactions[[#This Row],[Sub Ledger]],LedgerMapping[[#All],[Sub Ledger]],0))</f>
        <v>Income Statement</v>
      </c>
    </row>
    <row r="13367" spans="1:5" x14ac:dyDescent="0.55000000000000004">
      <c r="A13367">
        <v>3</v>
      </c>
      <c r="B13367">
        <v>60000</v>
      </c>
      <c r="C13367" s="6">
        <v>43678</v>
      </c>
      <c r="D13367">
        <v>-16000</v>
      </c>
      <c r="E13367" t="str">
        <f>INDEX(LedgerMapping[[#All],[Area]],MATCH(Transactions[[#This Row],[Sub Ledger]],LedgerMapping[[#All],[Sub Ledger]],0))</f>
        <v>Income Statement</v>
      </c>
    </row>
    <row r="13368" spans="1:5" x14ac:dyDescent="0.55000000000000004">
      <c r="A13368">
        <v>3</v>
      </c>
      <c r="B13368">
        <v>60000</v>
      </c>
      <c r="C13368" s="6">
        <v>43709</v>
      </c>
      <c r="D13368">
        <v>-14560</v>
      </c>
      <c r="E13368" t="str">
        <f>INDEX(LedgerMapping[[#All],[Area]],MATCH(Transactions[[#This Row],[Sub Ledger]],LedgerMapping[[#All],[Sub Ledger]],0))</f>
        <v>Income Statement</v>
      </c>
    </row>
    <row r="13369" spans="1:5" x14ac:dyDescent="0.55000000000000004">
      <c r="A13369">
        <v>3</v>
      </c>
      <c r="B13369">
        <v>60000</v>
      </c>
      <c r="C13369" s="6">
        <v>43739</v>
      </c>
      <c r="D13369">
        <v>-15939</v>
      </c>
      <c r="E13369" t="str">
        <f>INDEX(LedgerMapping[[#All],[Area]],MATCH(Transactions[[#This Row],[Sub Ledger]],LedgerMapping[[#All],[Sub Ledger]],0))</f>
        <v>Income Statement</v>
      </c>
    </row>
    <row r="13370" spans="1:5" x14ac:dyDescent="0.55000000000000004">
      <c r="A13370">
        <v>3</v>
      </c>
      <c r="B13370">
        <v>60000</v>
      </c>
      <c r="C13370" s="6">
        <v>43770</v>
      </c>
      <c r="D13370">
        <v>-17296</v>
      </c>
      <c r="E13370" t="str">
        <f>INDEX(LedgerMapping[[#All],[Area]],MATCH(Transactions[[#This Row],[Sub Ledger]],LedgerMapping[[#All],[Sub Ledger]],0))</f>
        <v>Income Statement</v>
      </c>
    </row>
    <row r="13371" spans="1:5" x14ac:dyDescent="0.55000000000000004">
      <c r="A13371">
        <v>3</v>
      </c>
      <c r="B13371">
        <v>60000</v>
      </c>
      <c r="C13371" s="6">
        <v>43800</v>
      </c>
      <c r="D13371">
        <v>-17227</v>
      </c>
      <c r="E13371" t="str">
        <f>INDEX(LedgerMapping[[#All],[Area]],MATCH(Transactions[[#This Row],[Sub Ledger]],LedgerMapping[[#All],[Sub Ledger]],0))</f>
        <v>Income Statement</v>
      </c>
    </row>
    <row r="13372" spans="1:5" x14ac:dyDescent="0.55000000000000004">
      <c r="A13372">
        <v>3</v>
      </c>
      <c r="B13372">
        <v>60000</v>
      </c>
      <c r="C13372" s="6">
        <v>43831</v>
      </c>
      <c r="D13372">
        <v>-68411</v>
      </c>
      <c r="E13372" t="str">
        <f>INDEX(LedgerMapping[[#All],[Area]],MATCH(Transactions[[#This Row],[Sub Ledger]],LedgerMapping[[#All],[Sub Ledger]],0))</f>
        <v>Income Statement</v>
      </c>
    </row>
    <row r="13373" spans="1:5" x14ac:dyDescent="0.55000000000000004">
      <c r="A13373">
        <v>3</v>
      </c>
      <c r="B13373">
        <v>60000</v>
      </c>
      <c r="C13373" s="6">
        <v>43862</v>
      </c>
      <c r="D13373">
        <v>-67095</v>
      </c>
      <c r="E13373" t="str">
        <f>INDEX(LedgerMapping[[#All],[Area]],MATCH(Transactions[[#This Row],[Sub Ledger]],LedgerMapping[[#All],[Sub Ledger]],0))</f>
        <v>Income Statement</v>
      </c>
    </row>
    <row r="13374" spans="1:5" x14ac:dyDescent="0.55000000000000004">
      <c r="A13374">
        <v>3</v>
      </c>
      <c r="B13374">
        <v>60000</v>
      </c>
      <c r="C13374" s="6">
        <v>43891</v>
      </c>
      <c r="D13374">
        <v>-60398</v>
      </c>
      <c r="E13374" t="str">
        <f>INDEX(LedgerMapping[[#All],[Area]],MATCH(Transactions[[#This Row],[Sub Ledger]],LedgerMapping[[#All],[Sub Ledger]],0))</f>
        <v>Income Statement</v>
      </c>
    </row>
    <row r="13375" spans="1:5" x14ac:dyDescent="0.55000000000000004">
      <c r="A13375">
        <v>3</v>
      </c>
      <c r="B13375">
        <v>60000</v>
      </c>
      <c r="C13375" s="6">
        <v>43922</v>
      </c>
      <c r="D13375">
        <v>-64584</v>
      </c>
      <c r="E13375" t="str">
        <f>INDEX(LedgerMapping[[#All],[Area]],MATCH(Transactions[[#This Row],[Sub Ledger]],LedgerMapping[[#All],[Sub Ledger]],0))</f>
        <v>Income Statement</v>
      </c>
    </row>
    <row r="13376" spans="1:5" x14ac:dyDescent="0.55000000000000004">
      <c r="A13376">
        <v>3</v>
      </c>
      <c r="B13376">
        <v>60000</v>
      </c>
      <c r="C13376" s="6">
        <v>43952</v>
      </c>
      <c r="D13376">
        <v>-59202</v>
      </c>
      <c r="E13376" t="str">
        <f>INDEX(LedgerMapping[[#All],[Area]],MATCH(Transactions[[#This Row],[Sub Ledger]],LedgerMapping[[#All],[Sub Ledger]],0))</f>
        <v>Income Statement</v>
      </c>
    </row>
    <row r="13377" spans="1:5" x14ac:dyDescent="0.55000000000000004">
      <c r="A13377">
        <v>3</v>
      </c>
      <c r="B13377">
        <v>60000</v>
      </c>
      <c r="C13377" s="6">
        <v>43983</v>
      </c>
      <c r="D13377">
        <v>-58125</v>
      </c>
      <c r="E13377" t="str">
        <f>INDEX(LedgerMapping[[#All],[Area]],MATCH(Transactions[[#This Row],[Sub Ledger]],LedgerMapping[[#All],[Sub Ledger]],0))</f>
        <v>Income Statement</v>
      </c>
    </row>
    <row r="13378" spans="1:5" x14ac:dyDescent="0.55000000000000004">
      <c r="A13378">
        <v>3</v>
      </c>
      <c r="B13378">
        <v>60000</v>
      </c>
      <c r="C13378" s="6">
        <v>44013</v>
      </c>
      <c r="D13378">
        <v>-61175</v>
      </c>
      <c r="E13378" t="str">
        <f>INDEX(LedgerMapping[[#All],[Area]],MATCH(Transactions[[#This Row],[Sub Ledger]],LedgerMapping[[#All],[Sub Ledger]],0))</f>
        <v>Income Statement</v>
      </c>
    </row>
    <row r="13379" spans="1:5" x14ac:dyDescent="0.55000000000000004">
      <c r="A13379">
        <v>3</v>
      </c>
      <c r="B13379">
        <v>60000</v>
      </c>
      <c r="C13379" s="6">
        <v>44044</v>
      </c>
      <c r="D13379">
        <v>-54358</v>
      </c>
      <c r="E13379" t="str">
        <f>INDEX(LedgerMapping[[#All],[Area]],MATCH(Transactions[[#This Row],[Sub Ledger]],LedgerMapping[[#All],[Sub Ledger]],0))</f>
        <v>Income Statement</v>
      </c>
    </row>
    <row r="13380" spans="1:5" x14ac:dyDescent="0.55000000000000004">
      <c r="A13380">
        <v>3</v>
      </c>
      <c r="B13380">
        <v>60000</v>
      </c>
      <c r="C13380" s="6">
        <v>44075</v>
      </c>
      <c r="D13380">
        <v>-58006</v>
      </c>
      <c r="E13380" t="str">
        <f>INDEX(LedgerMapping[[#All],[Area]],MATCH(Transactions[[#This Row],[Sub Ledger]],LedgerMapping[[#All],[Sub Ledger]],0))</f>
        <v>Income Statement</v>
      </c>
    </row>
    <row r="13381" spans="1:5" x14ac:dyDescent="0.55000000000000004">
      <c r="A13381">
        <v>3</v>
      </c>
      <c r="B13381">
        <v>60000</v>
      </c>
      <c r="C13381" s="6">
        <v>44105</v>
      </c>
      <c r="D13381">
        <v>-55614</v>
      </c>
      <c r="E13381" t="str">
        <f>INDEX(LedgerMapping[[#All],[Area]],MATCH(Transactions[[#This Row],[Sub Ledger]],LedgerMapping[[#All],[Sub Ledger]],0))</f>
        <v>Income Statement</v>
      </c>
    </row>
    <row r="13382" spans="1:5" x14ac:dyDescent="0.55000000000000004">
      <c r="A13382">
        <v>3</v>
      </c>
      <c r="B13382">
        <v>60000</v>
      </c>
      <c r="C13382" s="6">
        <v>44136</v>
      </c>
      <c r="D13382">
        <v>-53820</v>
      </c>
      <c r="E13382" t="str">
        <f>INDEX(LedgerMapping[[#All],[Area]],MATCH(Transactions[[#This Row],[Sub Ledger]],LedgerMapping[[#All],[Sub Ledger]],0))</f>
        <v>Income Statement</v>
      </c>
    </row>
    <row r="13383" spans="1:5" x14ac:dyDescent="0.55000000000000004">
      <c r="A13383">
        <v>3</v>
      </c>
      <c r="B13383">
        <v>60000</v>
      </c>
      <c r="C13383" s="6">
        <v>44166</v>
      </c>
      <c r="D13383">
        <v>-54418</v>
      </c>
      <c r="E13383" t="str">
        <f>INDEX(LedgerMapping[[#All],[Area]],MATCH(Transactions[[#This Row],[Sub Ledger]],LedgerMapping[[#All],[Sub Ledger]],0))</f>
        <v>Income Statement</v>
      </c>
    </row>
    <row r="13384" spans="1:5" x14ac:dyDescent="0.55000000000000004">
      <c r="A13384">
        <v>3</v>
      </c>
      <c r="B13384">
        <v>60000</v>
      </c>
      <c r="C13384" s="6">
        <v>44197</v>
      </c>
      <c r="D13384">
        <v>-61803</v>
      </c>
      <c r="E13384" t="str">
        <f>INDEX(LedgerMapping[[#All],[Area]],MATCH(Transactions[[#This Row],[Sub Ledger]],LedgerMapping[[#All],[Sub Ledger]],0))</f>
        <v>Income Statement</v>
      </c>
    </row>
    <row r="13385" spans="1:5" x14ac:dyDescent="0.55000000000000004">
      <c r="A13385">
        <v>3</v>
      </c>
      <c r="B13385">
        <v>60000</v>
      </c>
      <c r="C13385" s="6">
        <v>44228</v>
      </c>
      <c r="D13385">
        <v>-51750</v>
      </c>
      <c r="E13385" t="str">
        <f>INDEX(LedgerMapping[[#All],[Area]],MATCH(Transactions[[#This Row],[Sub Ledger]],LedgerMapping[[#All],[Sub Ledger]],0))</f>
        <v>Income Statement</v>
      </c>
    </row>
    <row r="13386" spans="1:5" x14ac:dyDescent="0.55000000000000004">
      <c r="A13386">
        <v>3</v>
      </c>
      <c r="B13386">
        <v>60000</v>
      </c>
      <c r="C13386" s="6">
        <v>44256</v>
      </c>
      <c r="D13386">
        <v>-47817</v>
      </c>
      <c r="E13386" t="str">
        <f>INDEX(LedgerMapping[[#All],[Area]],MATCH(Transactions[[#This Row],[Sub Ledger]],LedgerMapping[[#All],[Sub Ledger]],0))</f>
        <v>Income Statement</v>
      </c>
    </row>
    <row r="13387" spans="1:5" x14ac:dyDescent="0.55000000000000004">
      <c r="A13387">
        <v>3</v>
      </c>
      <c r="B13387">
        <v>60000</v>
      </c>
      <c r="C13387" s="6">
        <v>44287</v>
      </c>
      <c r="D13387">
        <v>-48300</v>
      </c>
      <c r="E13387" t="str">
        <f>INDEX(LedgerMapping[[#All],[Area]],MATCH(Transactions[[#This Row],[Sub Ledger]],LedgerMapping[[#All],[Sub Ledger]],0))</f>
        <v>Income Statement</v>
      </c>
    </row>
    <row r="13388" spans="1:5" x14ac:dyDescent="0.55000000000000004">
      <c r="A13388">
        <v>3</v>
      </c>
      <c r="B13388">
        <v>60000</v>
      </c>
      <c r="C13388" s="6">
        <v>44317</v>
      </c>
      <c r="D13388">
        <v>-46851</v>
      </c>
      <c r="E13388" t="str">
        <f>INDEX(LedgerMapping[[#All],[Area]],MATCH(Transactions[[#This Row],[Sub Ledger]],LedgerMapping[[#All],[Sub Ledger]],0))</f>
        <v>Income Statement</v>
      </c>
    </row>
    <row r="13389" spans="1:5" x14ac:dyDescent="0.55000000000000004">
      <c r="A13389">
        <v>3</v>
      </c>
      <c r="B13389">
        <v>60000</v>
      </c>
      <c r="C13389" s="6">
        <v>44348</v>
      </c>
      <c r="D13389">
        <v>-43953</v>
      </c>
      <c r="E13389" t="str">
        <f>INDEX(LedgerMapping[[#All],[Area]],MATCH(Transactions[[#This Row],[Sub Ledger]],LedgerMapping[[#All],[Sub Ledger]],0))</f>
        <v>Income Statement</v>
      </c>
    </row>
    <row r="13390" spans="1:5" x14ac:dyDescent="0.55000000000000004">
      <c r="A13390">
        <v>3</v>
      </c>
      <c r="B13390">
        <v>60000</v>
      </c>
      <c r="C13390" s="6">
        <v>44378</v>
      </c>
      <c r="D13390">
        <v>-45299</v>
      </c>
      <c r="E13390" t="str">
        <f>INDEX(LedgerMapping[[#All],[Area]],MATCH(Transactions[[#This Row],[Sub Ledger]],LedgerMapping[[#All],[Sub Ledger]],0))</f>
        <v>Income Statement</v>
      </c>
    </row>
    <row r="13391" spans="1:5" x14ac:dyDescent="0.55000000000000004">
      <c r="A13391">
        <v>3</v>
      </c>
      <c r="B13391">
        <v>60000</v>
      </c>
      <c r="C13391" s="6">
        <v>44409</v>
      </c>
      <c r="D13391">
        <v>-47334</v>
      </c>
      <c r="E13391" t="str">
        <f>INDEX(LedgerMapping[[#All],[Area]],MATCH(Transactions[[#This Row],[Sub Ledger]],LedgerMapping[[#All],[Sub Ledger]],0))</f>
        <v>Income Statement</v>
      </c>
    </row>
    <row r="13392" spans="1:5" x14ac:dyDescent="0.55000000000000004">
      <c r="A13392">
        <v>3</v>
      </c>
      <c r="B13392">
        <v>60000</v>
      </c>
      <c r="C13392" s="6">
        <v>44440</v>
      </c>
      <c r="D13392">
        <v>-44436</v>
      </c>
      <c r="E13392" t="str">
        <f>INDEX(LedgerMapping[[#All],[Area]],MATCH(Transactions[[#This Row],[Sub Ledger]],LedgerMapping[[#All],[Sub Ledger]],0))</f>
        <v>Income Statement</v>
      </c>
    </row>
    <row r="13393" spans="1:5" x14ac:dyDescent="0.55000000000000004">
      <c r="A13393">
        <v>3</v>
      </c>
      <c r="B13393">
        <v>60000</v>
      </c>
      <c r="C13393" s="6">
        <v>44470</v>
      </c>
      <c r="D13393">
        <v>-47093</v>
      </c>
      <c r="E13393" t="str">
        <f>INDEX(LedgerMapping[[#All],[Area]],MATCH(Transactions[[#This Row],[Sub Ledger]],LedgerMapping[[#All],[Sub Ledger]],0))</f>
        <v>Income Statement</v>
      </c>
    </row>
    <row r="13394" spans="1:5" x14ac:dyDescent="0.55000000000000004">
      <c r="A13394">
        <v>3</v>
      </c>
      <c r="B13394">
        <v>60000</v>
      </c>
      <c r="C13394" s="6">
        <v>44501</v>
      </c>
      <c r="D13394">
        <v>-48128</v>
      </c>
      <c r="E13394" t="str">
        <f>INDEX(LedgerMapping[[#All],[Area]],MATCH(Transactions[[#This Row],[Sub Ledger]],LedgerMapping[[#All],[Sub Ledger]],0))</f>
        <v>Income Statement</v>
      </c>
    </row>
    <row r="13395" spans="1:5" x14ac:dyDescent="0.55000000000000004">
      <c r="A13395">
        <v>3</v>
      </c>
      <c r="B13395">
        <v>60000</v>
      </c>
      <c r="C13395" s="6">
        <v>44531</v>
      </c>
      <c r="D13395">
        <v>-42608</v>
      </c>
      <c r="E13395" t="str">
        <f>INDEX(LedgerMapping[[#All],[Area]],MATCH(Transactions[[#This Row],[Sub Ledger]],LedgerMapping[[#All],[Sub Ledger]],0))</f>
        <v>Income Statement</v>
      </c>
    </row>
    <row r="13396" spans="1:5" x14ac:dyDescent="0.55000000000000004">
      <c r="A13396">
        <v>3</v>
      </c>
      <c r="B13396">
        <v>60000</v>
      </c>
      <c r="C13396" s="6">
        <v>43466</v>
      </c>
      <c r="D13396">
        <v>-22080</v>
      </c>
      <c r="E13396" t="str">
        <f>INDEX(LedgerMapping[[#All],[Area]],MATCH(Transactions[[#This Row],[Sub Ledger]],LedgerMapping[[#All],[Sub Ledger]],0))</f>
        <v>Income Statement</v>
      </c>
    </row>
    <row r="13397" spans="1:5" x14ac:dyDescent="0.55000000000000004">
      <c r="A13397">
        <v>3</v>
      </c>
      <c r="B13397">
        <v>60000</v>
      </c>
      <c r="C13397" s="6">
        <v>43497</v>
      </c>
      <c r="D13397">
        <v>-20020</v>
      </c>
      <c r="E13397" t="str">
        <f>INDEX(LedgerMapping[[#All],[Area]],MATCH(Transactions[[#This Row],[Sub Ledger]],LedgerMapping[[#All],[Sub Ledger]],0))</f>
        <v>Income Statement</v>
      </c>
    </row>
    <row r="13398" spans="1:5" x14ac:dyDescent="0.55000000000000004">
      <c r="A13398">
        <v>3</v>
      </c>
      <c r="B13398">
        <v>60000</v>
      </c>
      <c r="C13398" s="6">
        <v>43525</v>
      </c>
      <c r="D13398">
        <v>-21780</v>
      </c>
      <c r="E13398" t="str">
        <f>INDEX(LedgerMapping[[#All],[Area]],MATCH(Transactions[[#This Row],[Sub Ledger]],LedgerMapping[[#All],[Sub Ledger]],0))</f>
        <v>Income Statement</v>
      </c>
    </row>
    <row r="13399" spans="1:5" x14ac:dyDescent="0.55000000000000004">
      <c r="A13399">
        <v>3</v>
      </c>
      <c r="B13399">
        <v>60000</v>
      </c>
      <c r="C13399" s="6">
        <v>43556</v>
      </c>
      <c r="D13399">
        <v>-21840</v>
      </c>
      <c r="E13399" t="str">
        <f>INDEX(LedgerMapping[[#All],[Area]],MATCH(Transactions[[#This Row],[Sub Ledger]],LedgerMapping[[#All],[Sub Ledger]],0))</f>
        <v>Income Statement</v>
      </c>
    </row>
    <row r="13400" spans="1:5" x14ac:dyDescent="0.55000000000000004">
      <c r="A13400">
        <v>3</v>
      </c>
      <c r="B13400">
        <v>60000</v>
      </c>
      <c r="C13400" s="6">
        <v>43586</v>
      </c>
      <c r="D13400">
        <v>-20460</v>
      </c>
      <c r="E13400" t="str">
        <f>INDEX(LedgerMapping[[#All],[Area]],MATCH(Transactions[[#This Row],[Sub Ledger]],LedgerMapping[[#All],[Sub Ledger]],0))</f>
        <v>Income Statement</v>
      </c>
    </row>
    <row r="13401" spans="1:5" x14ac:dyDescent="0.55000000000000004">
      <c r="A13401">
        <v>3</v>
      </c>
      <c r="B13401">
        <v>60000</v>
      </c>
      <c r="C13401" s="6">
        <v>43617</v>
      </c>
      <c r="D13401">
        <v>-23100</v>
      </c>
      <c r="E13401" t="str">
        <f>INDEX(LedgerMapping[[#All],[Area]],MATCH(Transactions[[#This Row],[Sub Ledger]],LedgerMapping[[#All],[Sub Ledger]],0))</f>
        <v>Income Statement</v>
      </c>
    </row>
    <row r="13402" spans="1:5" x14ac:dyDescent="0.55000000000000004">
      <c r="A13402">
        <v>3</v>
      </c>
      <c r="B13402">
        <v>60000</v>
      </c>
      <c r="C13402" s="6">
        <v>43647</v>
      </c>
      <c r="D13402">
        <v>-24700</v>
      </c>
      <c r="E13402" t="str">
        <f>INDEX(LedgerMapping[[#All],[Area]],MATCH(Transactions[[#This Row],[Sub Ledger]],LedgerMapping[[#All],[Sub Ledger]],0))</f>
        <v>Income Statement</v>
      </c>
    </row>
    <row r="13403" spans="1:5" x14ac:dyDescent="0.55000000000000004">
      <c r="A13403">
        <v>3</v>
      </c>
      <c r="B13403">
        <v>60000</v>
      </c>
      <c r="C13403" s="6">
        <v>43678</v>
      </c>
      <c r="D13403">
        <v>-19800</v>
      </c>
      <c r="E13403" t="str">
        <f>INDEX(LedgerMapping[[#All],[Area]],MATCH(Transactions[[#This Row],[Sub Ledger]],LedgerMapping[[#All],[Sub Ledger]],0))</f>
        <v>Income Statement</v>
      </c>
    </row>
    <row r="13404" spans="1:5" x14ac:dyDescent="0.55000000000000004">
      <c r="A13404">
        <v>3</v>
      </c>
      <c r="B13404">
        <v>60000</v>
      </c>
      <c r="C13404" s="6">
        <v>43709</v>
      </c>
      <c r="D13404">
        <v>-20460</v>
      </c>
      <c r="E13404" t="str">
        <f>INDEX(LedgerMapping[[#All],[Area]],MATCH(Transactions[[#This Row],[Sub Ledger]],LedgerMapping[[#All],[Sub Ledger]],0))</f>
        <v>Income Statement</v>
      </c>
    </row>
    <row r="13405" spans="1:5" x14ac:dyDescent="0.55000000000000004">
      <c r="A13405">
        <v>3</v>
      </c>
      <c r="B13405">
        <v>60000</v>
      </c>
      <c r="C13405" s="6">
        <v>43739</v>
      </c>
      <c r="D13405">
        <v>-27830</v>
      </c>
      <c r="E13405" t="str">
        <f>INDEX(LedgerMapping[[#All],[Area]],MATCH(Transactions[[#This Row],[Sub Ledger]],LedgerMapping[[#All],[Sub Ledger]],0))</f>
        <v>Income Statement</v>
      </c>
    </row>
    <row r="13406" spans="1:5" x14ac:dyDescent="0.55000000000000004">
      <c r="A13406">
        <v>3</v>
      </c>
      <c r="B13406">
        <v>60000</v>
      </c>
      <c r="C13406" s="6">
        <v>43770</v>
      </c>
      <c r="D13406">
        <v>-28704</v>
      </c>
      <c r="E13406" t="str">
        <f>INDEX(LedgerMapping[[#All],[Area]],MATCH(Transactions[[#This Row],[Sub Ledger]],LedgerMapping[[#All],[Sub Ledger]],0))</f>
        <v>Income Statement</v>
      </c>
    </row>
    <row r="13407" spans="1:5" x14ac:dyDescent="0.55000000000000004">
      <c r="A13407">
        <v>3</v>
      </c>
      <c r="B13407">
        <v>60000</v>
      </c>
      <c r="C13407" s="6">
        <v>43800</v>
      </c>
      <c r="D13407">
        <v>-25806</v>
      </c>
      <c r="E13407" t="str">
        <f>INDEX(LedgerMapping[[#All],[Area]],MATCH(Transactions[[#This Row],[Sub Ledger]],LedgerMapping[[#All],[Sub Ledger]],0))</f>
        <v>Income Statement</v>
      </c>
    </row>
    <row r="13408" spans="1:5" x14ac:dyDescent="0.55000000000000004">
      <c r="A13408">
        <v>3</v>
      </c>
      <c r="B13408">
        <v>60000</v>
      </c>
      <c r="C13408" s="6">
        <v>43831</v>
      </c>
      <c r="D13408">
        <v>-80730</v>
      </c>
      <c r="E13408" t="str">
        <f>INDEX(LedgerMapping[[#All],[Area]],MATCH(Transactions[[#This Row],[Sub Ledger]],LedgerMapping[[#All],[Sub Ledger]],0))</f>
        <v>Income Statement</v>
      </c>
    </row>
    <row r="13409" spans="1:5" x14ac:dyDescent="0.55000000000000004">
      <c r="A13409">
        <v>3</v>
      </c>
      <c r="B13409">
        <v>60000</v>
      </c>
      <c r="C13409" s="6">
        <v>43862</v>
      </c>
      <c r="D13409">
        <v>-89580</v>
      </c>
      <c r="E13409" t="str">
        <f>INDEX(LedgerMapping[[#All],[Area]],MATCH(Transactions[[#This Row],[Sub Ledger]],LedgerMapping[[#All],[Sub Ledger]],0))</f>
        <v>Income Statement</v>
      </c>
    </row>
    <row r="13410" spans="1:5" x14ac:dyDescent="0.55000000000000004">
      <c r="A13410">
        <v>3</v>
      </c>
      <c r="B13410">
        <v>60000</v>
      </c>
      <c r="C13410" s="6">
        <v>43891</v>
      </c>
      <c r="D13410">
        <v>-94723</v>
      </c>
      <c r="E13410" t="str">
        <f>INDEX(LedgerMapping[[#All],[Area]],MATCH(Transactions[[#This Row],[Sub Ledger]],LedgerMapping[[#All],[Sub Ledger]],0))</f>
        <v>Income Statement</v>
      </c>
    </row>
    <row r="13411" spans="1:5" x14ac:dyDescent="0.55000000000000004">
      <c r="A13411">
        <v>3</v>
      </c>
      <c r="B13411">
        <v>60000</v>
      </c>
      <c r="C13411" s="6">
        <v>43922</v>
      </c>
      <c r="D13411">
        <v>-96876</v>
      </c>
      <c r="E13411" t="str">
        <f>INDEX(LedgerMapping[[#All],[Area]],MATCH(Transactions[[#This Row],[Sub Ledger]],LedgerMapping[[#All],[Sub Ledger]],0))</f>
        <v>Income Statement</v>
      </c>
    </row>
    <row r="13412" spans="1:5" x14ac:dyDescent="0.55000000000000004">
      <c r="A13412">
        <v>3</v>
      </c>
      <c r="B13412">
        <v>60000</v>
      </c>
      <c r="C13412" s="6">
        <v>43952</v>
      </c>
      <c r="D13412">
        <v>-105248</v>
      </c>
      <c r="E13412" t="str">
        <f>INDEX(LedgerMapping[[#All],[Area]],MATCH(Transactions[[#This Row],[Sub Ledger]],LedgerMapping[[#All],[Sub Ledger]],0))</f>
        <v>Income Statement</v>
      </c>
    </row>
    <row r="13413" spans="1:5" x14ac:dyDescent="0.55000000000000004">
      <c r="A13413">
        <v>3</v>
      </c>
      <c r="B13413">
        <v>60000</v>
      </c>
      <c r="C13413" s="6">
        <v>43983</v>
      </c>
      <c r="D13413">
        <v>-95680</v>
      </c>
      <c r="E13413" t="str">
        <f>INDEX(LedgerMapping[[#All],[Area]],MATCH(Transactions[[#This Row],[Sub Ledger]],LedgerMapping[[#All],[Sub Ledger]],0))</f>
        <v>Income Statement</v>
      </c>
    </row>
    <row r="13414" spans="1:5" x14ac:dyDescent="0.55000000000000004">
      <c r="A13414">
        <v>3</v>
      </c>
      <c r="B13414">
        <v>60000</v>
      </c>
      <c r="C13414" s="6">
        <v>44013</v>
      </c>
      <c r="D13414">
        <v>-87009</v>
      </c>
      <c r="E13414" t="str">
        <f>INDEX(LedgerMapping[[#All],[Area]],MATCH(Transactions[[#This Row],[Sub Ledger]],LedgerMapping[[#All],[Sub Ledger]],0))</f>
        <v>Income Statement</v>
      </c>
    </row>
    <row r="13415" spans="1:5" x14ac:dyDescent="0.55000000000000004">
      <c r="A13415">
        <v>3</v>
      </c>
      <c r="B13415">
        <v>60000</v>
      </c>
      <c r="C13415" s="6">
        <v>44044</v>
      </c>
      <c r="D13415">
        <v>-82524</v>
      </c>
      <c r="E13415" t="str">
        <f>INDEX(LedgerMapping[[#All],[Area]],MATCH(Transactions[[#This Row],[Sub Ledger]],LedgerMapping[[#All],[Sub Ledger]],0))</f>
        <v>Income Statement</v>
      </c>
    </row>
    <row r="13416" spans="1:5" x14ac:dyDescent="0.55000000000000004">
      <c r="A13416">
        <v>3</v>
      </c>
      <c r="B13416">
        <v>60000</v>
      </c>
      <c r="C13416" s="6">
        <v>44075</v>
      </c>
      <c r="D13416">
        <v>-83720</v>
      </c>
      <c r="E13416" t="str">
        <f>INDEX(LedgerMapping[[#All],[Area]],MATCH(Transactions[[#This Row],[Sub Ledger]],LedgerMapping[[#All],[Sub Ledger]],0))</f>
        <v>Income Statement</v>
      </c>
    </row>
    <row r="13417" spans="1:5" x14ac:dyDescent="0.55000000000000004">
      <c r="A13417">
        <v>3</v>
      </c>
      <c r="B13417">
        <v>60000</v>
      </c>
      <c r="C13417" s="6">
        <v>44105</v>
      </c>
      <c r="D13417">
        <v>-97773</v>
      </c>
      <c r="E13417" t="str">
        <f>INDEX(LedgerMapping[[#All],[Area]],MATCH(Transactions[[#This Row],[Sub Ledger]],LedgerMapping[[#All],[Sub Ledger]],0))</f>
        <v>Income Statement</v>
      </c>
    </row>
    <row r="13418" spans="1:5" x14ac:dyDescent="0.55000000000000004">
      <c r="A13418">
        <v>3</v>
      </c>
      <c r="B13418">
        <v>60000</v>
      </c>
      <c r="C13418" s="6">
        <v>44136</v>
      </c>
      <c r="D13418">
        <v>-95680</v>
      </c>
      <c r="E13418" t="str">
        <f>INDEX(LedgerMapping[[#All],[Area]],MATCH(Transactions[[#This Row],[Sub Ledger]],LedgerMapping[[#All],[Sub Ledger]],0))</f>
        <v>Income Statement</v>
      </c>
    </row>
    <row r="13419" spans="1:5" x14ac:dyDescent="0.55000000000000004">
      <c r="A13419">
        <v>3</v>
      </c>
      <c r="B13419">
        <v>60000</v>
      </c>
      <c r="C13419" s="6">
        <v>44166</v>
      </c>
      <c r="D13419">
        <v>-86112</v>
      </c>
      <c r="E13419" t="str">
        <f>INDEX(LedgerMapping[[#All],[Area]],MATCH(Transactions[[#This Row],[Sub Ledger]],LedgerMapping[[#All],[Sub Ledger]],0))</f>
        <v>Income Statement</v>
      </c>
    </row>
    <row r="13420" spans="1:5" x14ac:dyDescent="0.55000000000000004">
      <c r="A13420">
        <v>3</v>
      </c>
      <c r="B13420">
        <v>60000</v>
      </c>
      <c r="C13420" s="6">
        <v>44197</v>
      </c>
      <c r="D13420">
        <v>-86112</v>
      </c>
      <c r="E13420" t="str">
        <f>INDEX(LedgerMapping[[#All],[Area]],MATCH(Transactions[[#This Row],[Sub Ledger]],LedgerMapping[[#All],[Sub Ledger]],0))</f>
        <v>Income Statement</v>
      </c>
    </row>
    <row r="13421" spans="1:5" x14ac:dyDescent="0.55000000000000004">
      <c r="A13421">
        <v>3</v>
      </c>
      <c r="B13421">
        <v>60000</v>
      </c>
      <c r="C13421" s="6">
        <v>44228</v>
      </c>
      <c r="D13421">
        <v>-75900</v>
      </c>
      <c r="E13421" t="str">
        <f>INDEX(LedgerMapping[[#All],[Area]],MATCH(Transactions[[#This Row],[Sub Ledger]],LedgerMapping[[#All],[Sub Ledger]],0))</f>
        <v>Income Statement</v>
      </c>
    </row>
    <row r="13422" spans="1:5" x14ac:dyDescent="0.55000000000000004">
      <c r="A13422">
        <v>3</v>
      </c>
      <c r="B13422">
        <v>60000</v>
      </c>
      <c r="C13422" s="6">
        <v>44256</v>
      </c>
      <c r="D13422">
        <v>-68310</v>
      </c>
      <c r="E13422" t="str">
        <f>INDEX(LedgerMapping[[#All],[Area]],MATCH(Transactions[[#This Row],[Sub Ledger]],LedgerMapping[[#All],[Sub Ledger]],0))</f>
        <v>Income Statement</v>
      </c>
    </row>
    <row r="13423" spans="1:5" x14ac:dyDescent="0.55000000000000004">
      <c r="A13423">
        <v>3</v>
      </c>
      <c r="B13423">
        <v>60000</v>
      </c>
      <c r="C13423" s="6">
        <v>44287</v>
      </c>
      <c r="D13423">
        <v>-71760</v>
      </c>
      <c r="E13423" t="str">
        <f>INDEX(LedgerMapping[[#All],[Area]],MATCH(Transactions[[#This Row],[Sub Ledger]],LedgerMapping[[#All],[Sub Ledger]],0))</f>
        <v>Income Statement</v>
      </c>
    </row>
    <row r="13424" spans="1:5" x14ac:dyDescent="0.55000000000000004">
      <c r="A13424">
        <v>3</v>
      </c>
      <c r="B13424">
        <v>60000</v>
      </c>
      <c r="C13424" s="6">
        <v>44317</v>
      </c>
      <c r="D13424">
        <v>-80454</v>
      </c>
      <c r="E13424" t="str">
        <f>INDEX(LedgerMapping[[#All],[Area]],MATCH(Transactions[[#This Row],[Sub Ledger]],LedgerMapping[[#All],[Sub Ledger]],0))</f>
        <v>Income Statement</v>
      </c>
    </row>
    <row r="13425" spans="1:5" x14ac:dyDescent="0.55000000000000004">
      <c r="A13425">
        <v>3</v>
      </c>
      <c r="B13425">
        <v>60000</v>
      </c>
      <c r="C13425" s="6">
        <v>44348</v>
      </c>
      <c r="D13425">
        <v>-75141</v>
      </c>
      <c r="E13425" t="str">
        <f>INDEX(LedgerMapping[[#All],[Area]],MATCH(Transactions[[#This Row],[Sub Ledger]],LedgerMapping[[#All],[Sub Ledger]],0))</f>
        <v>Income Statement</v>
      </c>
    </row>
    <row r="13426" spans="1:5" x14ac:dyDescent="0.55000000000000004">
      <c r="A13426">
        <v>3</v>
      </c>
      <c r="B13426">
        <v>60000</v>
      </c>
      <c r="C13426" s="6">
        <v>44378</v>
      </c>
      <c r="D13426">
        <v>-74624</v>
      </c>
      <c r="E13426" t="str">
        <f>INDEX(LedgerMapping[[#All],[Area]],MATCH(Transactions[[#This Row],[Sub Ledger]],LedgerMapping[[#All],[Sub Ledger]],0))</f>
        <v>Income Statement</v>
      </c>
    </row>
    <row r="13427" spans="1:5" x14ac:dyDescent="0.55000000000000004">
      <c r="A13427">
        <v>3</v>
      </c>
      <c r="B13427">
        <v>60000</v>
      </c>
      <c r="C13427" s="6">
        <v>44409</v>
      </c>
      <c r="D13427">
        <v>-76797</v>
      </c>
      <c r="E13427" t="str">
        <f>INDEX(LedgerMapping[[#All],[Area]],MATCH(Transactions[[#This Row],[Sub Ledger]],LedgerMapping[[#All],[Sub Ledger]],0))</f>
        <v>Income Statement</v>
      </c>
    </row>
    <row r="13428" spans="1:5" x14ac:dyDescent="0.55000000000000004">
      <c r="A13428">
        <v>3</v>
      </c>
      <c r="B13428">
        <v>60000</v>
      </c>
      <c r="C13428" s="6">
        <v>44440</v>
      </c>
      <c r="D13428">
        <v>-74382</v>
      </c>
      <c r="E13428" t="str">
        <f>INDEX(LedgerMapping[[#All],[Area]],MATCH(Transactions[[#This Row],[Sub Ledger]],LedgerMapping[[#All],[Sub Ledger]],0))</f>
        <v>Income Statement</v>
      </c>
    </row>
    <row r="13429" spans="1:5" x14ac:dyDescent="0.55000000000000004">
      <c r="A13429">
        <v>3</v>
      </c>
      <c r="B13429">
        <v>60000</v>
      </c>
      <c r="C13429" s="6">
        <v>44470</v>
      </c>
      <c r="D13429">
        <v>-76797</v>
      </c>
      <c r="E13429" t="str">
        <f>INDEX(LedgerMapping[[#All],[Area]],MATCH(Transactions[[#This Row],[Sub Ledger]],LedgerMapping[[#All],[Sub Ledger]],0))</f>
        <v>Income Statement</v>
      </c>
    </row>
    <row r="13430" spans="1:5" x14ac:dyDescent="0.55000000000000004">
      <c r="A13430">
        <v>3</v>
      </c>
      <c r="B13430">
        <v>60000</v>
      </c>
      <c r="C13430" s="6">
        <v>44501</v>
      </c>
      <c r="D13430">
        <v>-80454</v>
      </c>
      <c r="E13430" t="str">
        <f>INDEX(LedgerMapping[[#All],[Area]],MATCH(Transactions[[#This Row],[Sub Ledger]],LedgerMapping[[#All],[Sub Ledger]],0))</f>
        <v>Income Statement</v>
      </c>
    </row>
    <row r="13431" spans="1:5" x14ac:dyDescent="0.55000000000000004">
      <c r="A13431">
        <v>3</v>
      </c>
      <c r="B13431">
        <v>60000</v>
      </c>
      <c r="C13431" s="6">
        <v>44531</v>
      </c>
      <c r="D13431">
        <v>-69069</v>
      </c>
      <c r="E13431" t="str">
        <f>INDEX(LedgerMapping[[#All],[Area]],MATCH(Transactions[[#This Row],[Sub Ledger]],LedgerMapping[[#All],[Sub Ledger]],0))</f>
        <v>Income Statement</v>
      </c>
    </row>
    <row r="13432" spans="1:5" x14ac:dyDescent="0.55000000000000004">
      <c r="A13432">
        <v>3</v>
      </c>
      <c r="B13432">
        <v>60000</v>
      </c>
      <c r="C13432" s="6">
        <v>43466</v>
      </c>
      <c r="D13432">
        <v>-5520</v>
      </c>
      <c r="E13432" t="str">
        <f>INDEX(LedgerMapping[[#All],[Area]],MATCH(Transactions[[#This Row],[Sub Ledger]],LedgerMapping[[#All],[Sub Ledger]],0))</f>
        <v>Income Statement</v>
      </c>
    </row>
    <row r="13433" spans="1:5" x14ac:dyDescent="0.55000000000000004">
      <c r="A13433">
        <v>3</v>
      </c>
      <c r="B13433">
        <v>60000</v>
      </c>
      <c r="C13433" s="6">
        <v>43497</v>
      </c>
      <c r="D13433">
        <v>-4000</v>
      </c>
      <c r="E13433" t="str">
        <f>INDEX(LedgerMapping[[#All],[Area]],MATCH(Transactions[[#This Row],[Sub Ledger]],LedgerMapping[[#All],[Sub Ledger]],0))</f>
        <v>Income Statement</v>
      </c>
    </row>
    <row r="13434" spans="1:5" x14ac:dyDescent="0.55000000000000004">
      <c r="A13434">
        <v>3</v>
      </c>
      <c r="B13434">
        <v>60000</v>
      </c>
      <c r="C13434" s="6">
        <v>43525</v>
      </c>
      <c r="D13434">
        <v>-5940</v>
      </c>
      <c r="E13434" t="str">
        <f>INDEX(LedgerMapping[[#All],[Area]],MATCH(Transactions[[#This Row],[Sub Ledger]],LedgerMapping[[#All],[Sub Ledger]],0))</f>
        <v>Income Statement</v>
      </c>
    </row>
    <row r="13435" spans="1:5" x14ac:dyDescent="0.55000000000000004">
      <c r="A13435">
        <v>3</v>
      </c>
      <c r="B13435">
        <v>60000</v>
      </c>
      <c r="C13435" s="6">
        <v>43556</v>
      </c>
      <c r="D13435">
        <v>-6480</v>
      </c>
      <c r="E13435" t="str">
        <f>INDEX(LedgerMapping[[#All],[Area]],MATCH(Transactions[[#This Row],[Sub Ledger]],LedgerMapping[[#All],[Sub Ledger]],0))</f>
        <v>Income Statement</v>
      </c>
    </row>
    <row r="13436" spans="1:5" x14ac:dyDescent="0.55000000000000004">
      <c r="A13436">
        <v>3</v>
      </c>
      <c r="B13436">
        <v>60000</v>
      </c>
      <c r="C13436" s="6">
        <v>43586</v>
      </c>
      <c r="D13436">
        <v>-8640</v>
      </c>
      <c r="E13436" t="str">
        <f>INDEX(LedgerMapping[[#All],[Area]],MATCH(Transactions[[#This Row],[Sub Ledger]],LedgerMapping[[#All],[Sub Ledger]],0))</f>
        <v>Income Statement</v>
      </c>
    </row>
    <row r="13437" spans="1:5" x14ac:dyDescent="0.55000000000000004">
      <c r="A13437">
        <v>3</v>
      </c>
      <c r="B13437">
        <v>60000</v>
      </c>
      <c r="C13437" s="6">
        <v>43617</v>
      </c>
      <c r="D13437">
        <v>-8080</v>
      </c>
      <c r="E13437" t="str">
        <f>INDEX(LedgerMapping[[#All],[Area]],MATCH(Transactions[[#This Row],[Sub Ledger]],LedgerMapping[[#All],[Sub Ledger]],0))</f>
        <v>Income Statement</v>
      </c>
    </row>
    <row r="13438" spans="1:5" x14ac:dyDescent="0.55000000000000004">
      <c r="A13438">
        <v>3</v>
      </c>
      <c r="B13438">
        <v>60000</v>
      </c>
      <c r="C13438" s="6">
        <v>43647</v>
      </c>
      <c r="D13438">
        <v>-6000</v>
      </c>
      <c r="E13438" t="str">
        <f>INDEX(LedgerMapping[[#All],[Area]],MATCH(Transactions[[#This Row],[Sub Ledger]],LedgerMapping[[#All],[Sub Ledger]],0))</f>
        <v>Income Statement</v>
      </c>
    </row>
    <row r="13439" spans="1:5" x14ac:dyDescent="0.55000000000000004">
      <c r="A13439">
        <v>3</v>
      </c>
      <c r="B13439">
        <v>60000</v>
      </c>
      <c r="C13439" s="6">
        <v>43678</v>
      </c>
      <c r="D13439">
        <v>-5400</v>
      </c>
      <c r="E13439" t="str">
        <f>INDEX(LedgerMapping[[#All],[Area]],MATCH(Transactions[[#This Row],[Sub Ledger]],LedgerMapping[[#All],[Sub Ledger]],0))</f>
        <v>Income Statement</v>
      </c>
    </row>
    <row r="13440" spans="1:5" x14ac:dyDescent="0.55000000000000004">
      <c r="A13440">
        <v>3</v>
      </c>
      <c r="B13440">
        <v>60000</v>
      </c>
      <c r="C13440" s="6">
        <v>43709</v>
      </c>
      <c r="D13440">
        <v>-4120</v>
      </c>
      <c r="E13440" t="str">
        <f>INDEX(LedgerMapping[[#All],[Area]],MATCH(Transactions[[#This Row],[Sub Ledger]],LedgerMapping[[#All],[Sub Ledger]],0))</f>
        <v>Income Statement</v>
      </c>
    </row>
    <row r="13441" spans="1:5" x14ac:dyDescent="0.55000000000000004">
      <c r="A13441">
        <v>3</v>
      </c>
      <c r="B13441">
        <v>60000</v>
      </c>
      <c r="C13441" s="6">
        <v>43739</v>
      </c>
      <c r="D13441">
        <v>-6486</v>
      </c>
      <c r="E13441" t="str">
        <f>INDEX(LedgerMapping[[#All],[Area]],MATCH(Transactions[[#This Row],[Sub Ledger]],LedgerMapping[[#All],[Sub Ledger]],0))</f>
        <v>Income Statement</v>
      </c>
    </row>
    <row r="13442" spans="1:5" x14ac:dyDescent="0.55000000000000004">
      <c r="A13442">
        <v>3</v>
      </c>
      <c r="B13442">
        <v>60000</v>
      </c>
      <c r="C13442" s="6">
        <v>43770</v>
      </c>
      <c r="D13442">
        <v>-5060</v>
      </c>
      <c r="E13442" t="str">
        <f>INDEX(LedgerMapping[[#All],[Area]],MATCH(Transactions[[#This Row],[Sub Ledger]],LedgerMapping[[#All],[Sub Ledger]],0))</f>
        <v>Income Statement</v>
      </c>
    </row>
    <row r="13443" spans="1:5" x14ac:dyDescent="0.55000000000000004">
      <c r="A13443">
        <v>3</v>
      </c>
      <c r="B13443">
        <v>60000</v>
      </c>
      <c r="C13443" s="6">
        <v>43800</v>
      </c>
      <c r="D13443">
        <v>-9752</v>
      </c>
      <c r="E13443" t="str">
        <f>INDEX(LedgerMapping[[#All],[Area]],MATCH(Transactions[[#This Row],[Sub Ledger]],LedgerMapping[[#All],[Sub Ledger]],0))</f>
        <v>Income Statement</v>
      </c>
    </row>
    <row r="13444" spans="1:5" x14ac:dyDescent="0.55000000000000004">
      <c r="A13444">
        <v>3</v>
      </c>
      <c r="B13444">
        <v>60000</v>
      </c>
      <c r="C13444" s="6">
        <v>43831</v>
      </c>
      <c r="D13444">
        <v>-22963</v>
      </c>
      <c r="E13444" t="str">
        <f>INDEX(LedgerMapping[[#All],[Area]],MATCH(Transactions[[#This Row],[Sub Ledger]],LedgerMapping[[#All],[Sub Ledger]],0))</f>
        <v>Income Statement</v>
      </c>
    </row>
    <row r="13445" spans="1:5" x14ac:dyDescent="0.55000000000000004">
      <c r="A13445">
        <v>3</v>
      </c>
      <c r="B13445">
        <v>60000</v>
      </c>
      <c r="C13445" s="6">
        <v>43862</v>
      </c>
      <c r="D13445">
        <v>-12318</v>
      </c>
      <c r="E13445" t="str">
        <f>INDEX(LedgerMapping[[#All],[Area]],MATCH(Transactions[[#This Row],[Sub Ledger]],LedgerMapping[[#All],[Sub Ledger]],0))</f>
        <v>Income Statement</v>
      </c>
    </row>
    <row r="13446" spans="1:5" x14ac:dyDescent="0.55000000000000004">
      <c r="A13446">
        <v>3</v>
      </c>
      <c r="B13446">
        <v>60000</v>
      </c>
      <c r="C13446" s="6">
        <v>43891</v>
      </c>
      <c r="D13446">
        <v>-19734</v>
      </c>
      <c r="E13446" t="str">
        <f>INDEX(LedgerMapping[[#All],[Area]],MATCH(Transactions[[#This Row],[Sub Ledger]],LedgerMapping[[#All],[Sub Ledger]],0))</f>
        <v>Income Statement</v>
      </c>
    </row>
    <row r="13447" spans="1:5" x14ac:dyDescent="0.55000000000000004">
      <c r="A13447">
        <v>3</v>
      </c>
      <c r="B13447">
        <v>60000</v>
      </c>
      <c r="C13447" s="6">
        <v>43922</v>
      </c>
      <c r="D13447">
        <v>-22484</v>
      </c>
      <c r="E13447" t="str">
        <f>INDEX(LedgerMapping[[#All],[Area]],MATCH(Transactions[[#This Row],[Sub Ledger]],LedgerMapping[[#All],[Sub Ledger]],0))</f>
        <v>Income Statement</v>
      </c>
    </row>
    <row r="13448" spans="1:5" x14ac:dyDescent="0.55000000000000004">
      <c r="A13448">
        <v>3</v>
      </c>
      <c r="B13448">
        <v>60000</v>
      </c>
      <c r="C13448" s="6">
        <v>43952</v>
      </c>
      <c r="D13448">
        <v>-11122</v>
      </c>
      <c r="E13448" t="str">
        <f>INDEX(LedgerMapping[[#All],[Area]],MATCH(Transactions[[#This Row],[Sub Ledger]],LedgerMapping[[#All],[Sub Ledger]],0))</f>
        <v>Income Statement</v>
      </c>
    </row>
    <row r="13449" spans="1:5" x14ac:dyDescent="0.55000000000000004">
      <c r="A13449">
        <v>3</v>
      </c>
      <c r="B13449">
        <v>60000</v>
      </c>
      <c r="C13449" s="6">
        <v>43983</v>
      </c>
      <c r="D13449">
        <v>-12916</v>
      </c>
      <c r="E13449" t="str">
        <f>INDEX(LedgerMapping[[#All],[Area]],MATCH(Transactions[[#This Row],[Sub Ledger]],LedgerMapping[[#All],[Sub Ledger]],0))</f>
        <v>Income Statement</v>
      </c>
    </row>
    <row r="13450" spans="1:5" x14ac:dyDescent="0.55000000000000004">
      <c r="A13450">
        <v>3</v>
      </c>
      <c r="B13450">
        <v>60000</v>
      </c>
      <c r="C13450" s="6">
        <v>44013</v>
      </c>
      <c r="D13450">
        <v>-22245</v>
      </c>
      <c r="E13450" t="str">
        <f>INDEX(LedgerMapping[[#All],[Area]],MATCH(Transactions[[#This Row],[Sub Ledger]],LedgerMapping[[#All],[Sub Ledger]],0))</f>
        <v>Income Statement</v>
      </c>
    </row>
    <row r="13451" spans="1:5" x14ac:dyDescent="0.55000000000000004">
      <c r="A13451">
        <v>3</v>
      </c>
      <c r="B13451">
        <v>60000</v>
      </c>
      <c r="C13451" s="6">
        <v>44044</v>
      </c>
      <c r="D13451">
        <v>-11242</v>
      </c>
      <c r="E13451" t="str">
        <f>INDEX(LedgerMapping[[#All],[Area]],MATCH(Transactions[[#This Row],[Sub Ledger]],LedgerMapping[[#All],[Sub Ledger]],0))</f>
        <v>Income Statement</v>
      </c>
    </row>
    <row r="13452" spans="1:5" x14ac:dyDescent="0.55000000000000004">
      <c r="A13452">
        <v>3</v>
      </c>
      <c r="B13452">
        <v>60000</v>
      </c>
      <c r="C13452" s="6">
        <v>44075</v>
      </c>
      <c r="D13452">
        <v>-12558</v>
      </c>
      <c r="E13452" t="str">
        <f>INDEX(LedgerMapping[[#All],[Area]],MATCH(Transactions[[#This Row],[Sub Ledger]],LedgerMapping[[#All],[Sub Ledger]],0))</f>
        <v>Income Statement</v>
      </c>
    </row>
    <row r="13453" spans="1:5" x14ac:dyDescent="0.55000000000000004">
      <c r="A13453">
        <v>3</v>
      </c>
      <c r="B13453">
        <v>60000</v>
      </c>
      <c r="C13453" s="6">
        <v>44105</v>
      </c>
      <c r="D13453">
        <v>-22245</v>
      </c>
      <c r="E13453" t="str">
        <f>INDEX(LedgerMapping[[#All],[Area]],MATCH(Transactions[[#This Row],[Sub Ledger]],LedgerMapping[[#All],[Sub Ledger]],0))</f>
        <v>Income Statement</v>
      </c>
    </row>
    <row r="13454" spans="1:5" x14ac:dyDescent="0.55000000000000004">
      <c r="A13454">
        <v>3</v>
      </c>
      <c r="B13454">
        <v>60000</v>
      </c>
      <c r="C13454" s="6">
        <v>44136</v>
      </c>
      <c r="D13454">
        <v>-11242</v>
      </c>
      <c r="E13454" t="str">
        <f>INDEX(LedgerMapping[[#All],[Area]],MATCH(Transactions[[#This Row],[Sub Ledger]],LedgerMapping[[#All],[Sub Ledger]],0))</f>
        <v>Income Statement</v>
      </c>
    </row>
    <row r="13455" spans="1:5" x14ac:dyDescent="0.55000000000000004">
      <c r="A13455">
        <v>3</v>
      </c>
      <c r="B13455">
        <v>60000</v>
      </c>
      <c r="C13455" s="6">
        <v>44166</v>
      </c>
      <c r="D13455">
        <v>-11362</v>
      </c>
      <c r="E13455" t="str">
        <f>INDEX(LedgerMapping[[#All],[Area]],MATCH(Transactions[[#This Row],[Sub Ledger]],LedgerMapping[[#All],[Sub Ledger]],0))</f>
        <v>Income Statement</v>
      </c>
    </row>
    <row r="13456" spans="1:5" x14ac:dyDescent="0.55000000000000004">
      <c r="A13456">
        <v>3</v>
      </c>
      <c r="B13456">
        <v>60000</v>
      </c>
      <c r="C13456" s="6">
        <v>44197</v>
      </c>
      <c r="D13456">
        <v>-17402</v>
      </c>
      <c r="E13456" t="str">
        <f>INDEX(LedgerMapping[[#All],[Area]],MATCH(Transactions[[#This Row],[Sub Ledger]],LedgerMapping[[#All],[Sub Ledger]],0))</f>
        <v>Income Statement</v>
      </c>
    </row>
    <row r="13457" spans="1:5" x14ac:dyDescent="0.55000000000000004">
      <c r="A13457">
        <v>3</v>
      </c>
      <c r="B13457">
        <v>60000</v>
      </c>
      <c r="C13457" s="6">
        <v>44228</v>
      </c>
      <c r="D13457">
        <v>-16905</v>
      </c>
      <c r="E13457" t="str">
        <f>INDEX(LedgerMapping[[#All],[Area]],MATCH(Transactions[[#This Row],[Sub Ledger]],LedgerMapping[[#All],[Sub Ledger]],0))</f>
        <v>Income Statement</v>
      </c>
    </row>
    <row r="13458" spans="1:5" x14ac:dyDescent="0.55000000000000004">
      <c r="A13458">
        <v>3</v>
      </c>
      <c r="B13458">
        <v>60000</v>
      </c>
      <c r="C13458" s="6">
        <v>44256</v>
      </c>
      <c r="D13458">
        <v>-18975</v>
      </c>
      <c r="E13458" t="str">
        <f>INDEX(LedgerMapping[[#All],[Area]],MATCH(Transactions[[#This Row],[Sub Ledger]],LedgerMapping[[#All],[Sub Ledger]],0))</f>
        <v>Income Statement</v>
      </c>
    </row>
    <row r="13459" spans="1:5" x14ac:dyDescent="0.55000000000000004">
      <c r="A13459">
        <v>3</v>
      </c>
      <c r="B13459">
        <v>60000</v>
      </c>
      <c r="C13459" s="6">
        <v>44287</v>
      </c>
      <c r="D13459">
        <v>-21114</v>
      </c>
      <c r="E13459" t="str">
        <f>INDEX(LedgerMapping[[#All],[Area]],MATCH(Transactions[[#This Row],[Sub Ledger]],LedgerMapping[[#All],[Sub Ledger]],0))</f>
        <v>Income Statement</v>
      </c>
    </row>
    <row r="13460" spans="1:5" x14ac:dyDescent="0.55000000000000004">
      <c r="A13460">
        <v>3</v>
      </c>
      <c r="B13460">
        <v>60000</v>
      </c>
      <c r="C13460" s="6">
        <v>44317</v>
      </c>
      <c r="D13460">
        <v>-17595</v>
      </c>
      <c r="E13460" t="str">
        <f>INDEX(LedgerMapping[[#All],[Area]],MATCH(Transactions[[#This Row],[Sub Ledger]],LedgerMapping[[#All],[Sub Ledger]],0))</f>
        <v>Income Statement</v>
      </c>
    </row>
    <row r="13461" spans="1:5" x14ac:dyDescent="0.55000000000000004">
      <c r="A13461">
        <v>3</v>
      </c>
      <c r="B13461">
        <v>60000</v>
      </c>
      <c r="C13461" s="6">
        <v>44348</v>
      </c>
      <c r="D13461">
        <v>-18458</v>
      </c>
      <c r="E13461" t="str">
        <f>INDEX(LedgerMapping[[#All],[Area]],MATCH(Transactions[[#This Row],[Sub Ledger]],LedgerMapping[[#All],[Sub Ledger]],0))</f>
        <v>Income Statement</v>
      </c>
    </row>
    <row r="13462" spans="1:5" x14ac:dyDescent="0.55000000000000004">
      <c r="A13462">
        <v>3</v>
      </c>
      <c r="B13462">
        <v>60000</v>
      </c>
      <c r="C13462" s="6">
        <v>44378</v>
      </c>
      <c r="D13462">
        <v>-21114</v>
      </c>
      <c r="E13462" t="str">
        <f>INDEX(LedgerMapping[[#All],[Area]],MATCH(Transactions[[#This Row],[Sub Ledger]],LedgerMapping[[#All],[Sub Ledger]],0))</f>
        <v>Income Statement</v>
      </c>
    </row>
    <row r="13463" spans="1:5" x14ac:dyDescent="0.55000000000000004">
      <c r="A13463">
        <v>3</v>
      </c>
      <c r="B13463">
        <v>60000</v>
      </c>
      <c r="C13463" s="6">
        <v>44409</v>
      </c>
      <c r="D13463">
        <v>-18113</v>
      </c>
      <c r="E13463" t="str">
        <f>INDEX(LedgerMapping[[#All],[Area]],MATCH(Transactions[[#This Row],[Sub Ledger]],LedgerMapping[[#All],[Sub Ledger]],0))</f>
        <v>Income Statement</v>
      </c>
    </row>
    <row r="13464" spans="1:5" x14ac:dyDescent="0.55000000000000004">
      <c r="A13464">
        <v>3</v>
      </c>
      <c r="B13464">
        <v>60000</v>
      </c>
      <c r="C13464" s="6">
        <v>44440</v>
      </c>
      <c r="D13464">
        <v>-19665</v>
      </c>
      <c r="E13464" t="str">
        <f>INDEX(LedgerMapping[[#All],[Area]],MATCH(Transactions[[#This Row],[Sub Ledger]],LedgerMapping[[#All],[Sub Ledger]],0))</f>
        <v>Income Statement</v>
      </c>
    </row>
    <row r="13465" spans="1:5" x14ac:dyDescent="0.55000000000000004">
      <c r="A13465">
        <v>3</v>
      </c>
      <c r="B13465">
        <v>60000</v>
      </c>
      <c r="C13465" s="6">
        <v>44470</v>
      </c>
      <c r="D13465">
        <v>-13386</v>
      </c>
      <c r="E13465" t="str">
        <f>INDEX(LedgerMapping[[#All],[Area]],MATCH(Transactions[[#This Row],[Sub Ledger]],LedgerMapping[[#All],[Sub Ledger]],0))</f>
        <v>Income Statement</v>
      </c>
    </row>
    <row r="13466" spans="1:5" x14ac:dyDescent="0.55000000000000004">
      <c r="A13466">
        <v>3</v>
      </c>
      <c r="B13466">
        <v>60000</v>
      </c>
      <c r="C13466" s="6">
        <v>44501</v>
      </c>
      <c r="D13466">
        <v>-15698</v>
      </c>
      <c r="E13466" t="str">
        <f>INDEX(LedgerMapping[[#All],[Area]],MATCH(Transactions[[#This Row],[Sub Ledger]],LedgerMapping[[#All],[Sub Ledger]],0))</f>
        <v>Income Statement</v>
      </c>
    </row>
    <row r="13467" spans="1:5" x14ac:dyDescent="0.55000000000000004">
      <c r="A13467">
        <v>3</v>
      </c>
      <c r="B13467">
        <v>60000</v>
      </c>
      <c r="C13467" s="6">
        <v>44531</v>
      </c>
      <c r="D13467">
        <v>-12558</v>
      </c>
      <c r="E13467" t="str">
        <f>INDEX(LedgerMapping[[#All],[Area]],MATCH(Transactions[[#This Row],[Sub Ledger]],LedgerMapping[[#All],[Sub Ledger]],0))</f>
        <v>Income Statement</v>
      </c>
    </row>
    <row r="13468" spans="1:5" x14ac:dyDescent="0.55000000000000004">
      <c r="A13468">
        <v>3</v>
      </c>
      <c r="B13468">
        <v>60000</v>
      </c>
      <c r="C13468" s="6">
        <v>44256</v>
      </c>
      <c r="D13468">
        <v>-50715</v>
      </c>
      <c r="E13468" t="str">
        <f>INDEX(LedgerMapping[[#All],[Area]],MATCH(Transactions[[#This Row],[Sub Ledger]],LedgerMapping[[#All],[Sub Ledger]],0))</f>
        <v>Income Statement</v>
      </c>
    </row>
    <row r="13469" spans="1:5" x14ac:dyDescent="0.55000000000000004">
      <c r="A13469">
        <v>3</v>
      </c>
      <c r="B13469">
        <v>60000</v>
      </c>
      <c r="C13469" s="6">
        <v>44256</v>
      </c>
      <c r="D13469">
        <v>-75900</v>
      </c>
      <c r="E13469" t="str">
        <f>INDEX(LedgerMapping[[#All],[Area]],MATCH(Transactions[[#This Row],[Sub Ledger]],LedgerMapping[[#All],[Sub Ledger]],0))</f>
        <v>Income Statement</v>
      </c>
    </row>
    <row r="13470" spans="1:5" x14ac:dyDescent="0.55000000000000004">
      <c r="A13470">
        <v>3</v>
      </c>
      <c r="B13470">
        <v>60000</v>
      </c>
      <c r="C13470" s="6">
        <v>44256</v>
      </c>
      <c r="D13470">
        <v>-16059.75</v>
      </c>
      <c r="E13470" t="str">
        <f>INDEX(LedgerMapping[[#All],[Area]],MATCH(Transactions[[#This Row],[Sub Ledger]],LedgerMapping[[#All],[Sub Ledger]],0))</f>
        <v>Income Statement</v>
      </c>
    </row>
    <row r="13471" spans="1:5" x14ac:dyDescent="0.55000000000000004">
      <c r="A13471">
        <v>3</v>
      </c>
      <c r="B13471">
        <v>61000</v>
      </c>
      <c r="C13471" s="6">
        <v>43466</v>
      </c>
      <c r="D13471">
        <v>-1632</v>
      </c>
      <c r="E13471" t="str">
        <f>INDEX(LedgerMapping[[#All],[Area]],MATCH(Transactions[[#This Row],[Sub Ledger]],LedgerMapping[[#All],[Sub Ledger]],0))</f>
        <v>Income Statement</v>
      </c>
    </row>
    <row r="13472" spans="1:5" x14ac:dyDescent="0.55000000000000004">
      <c r="A13472">
        <v>3</v>
      </c>
      <c r="B13472">
        <v>61000</v>
      </c>
      <c r="C13472" s="6">
        <v>43497</v>
      </c>
      <c r="D13472">
        <v>-1805</v>
      </c>
      <c r="E13472" t="str">
        <f>INDEX(LedgerMapping[[#All],[Area]],MATCH(Transactions[[#This Row],[Sub Ledger]],LedgerMapping[[#All],[Sub Ledger]],0))</f>
        <v>Income Statement</v>
      </c>
    </row>
    <row r="13473" spans="1:5" x14ac:dyDescent="0.55000000000000004">
      <c r="A13473">
        <v>3</v>
      </c>
      <c r="B13473">
        <v>61000</v>
      </c>
      <c r="C13473" s="6">
        <v>43525</v>
      </c>
      <c r="D13473">
        <v>-1372</v>
      </c>
      <c r="E13473" t="str">
        <f>INDEX(LedgerMapping[[#All],[Area]],MATCH(Transactions[[#This Row],[Sub Ledger]],LedgerMapping[[#All],[Sub Ledger]],0))</f>
        <v>Income Statement</v>
      </c>
    </row>
    <row r="13474" spans="1:5" x14ac:dyDescent="0.55000000000000004">
      <c r="A13474">
        <v>3</v>
      </c>
      <c r="B13474">
        <v>61000</v>
      </c>
      <c r="C13474" s="6">
        <v>43556</v>
      </c>
      <c r="D13474">
        <v>-1296</v>
      </c>
      <c r="E13474" t="str">
        <f>INDEX(LedgerMapping[[#All],[Area]],MATCH(Transactions[[#This Row],[Sub Ledger]],LedgerMapping[[#All],[Sub Ledger]],0))</f>
        <v>Income Statement</v>
      </c>
    </row>
    <row r="13475" spans="1:5" x14ac:dyDescent="0.55000000000000004">
      <c r="A13475">
        <v>3</v>
      </c>
      <c r="B13475">
        <v>61000</v>
      </c>
      <c r="C13475" s="6">
        <v>43586</v>
      </c>
      <c r="D13475">
        <v>-1172</v>
      </c>
      <c r="E13475" t="str">
        <f>INDEX(LedgerMapping[[#All],[Area]],MATCH(Transactions[[#This Row],[Sub Ledger]],LedgerMapping[[#All],[Sub Ledger]],0))</f>
        <v>Income Statement</v>
      </c>
    </row>
    <row r="13476" spans="1:5" x14ac:dyDescent="0.55000000000000004">
      <c r="A13476">
        <v>3</v>
      </c>
      <c r="B13476">
        <v>61000</v>
      </c>
      <c r="C13476" s="6">
        <v>43617</v>
      </c>
      <c r="D13476">
        <v>-1646</v>
      </c>
      <c r="E13476" t="str">
        <f>INDEX(LedgerMapping[[#All],[Area]],MATCH(Transactions[[#This Row],[Sub Ledger]],LedgerMapping[[#All],[Sub Ledger]],0))</f>
        <v>Income Statement</v>
      </c>
    </row>
    <row r="13477" spans="1:5" x14ac:dyDescent="0.55000000000000004">
      <c r="A13477">
        <v>3</v>
      </c>
      <c r="B13477">
        <v>61000</v>
      </c>
      <c r="C13477" s="6">
        <v>43647</v>
      </c>
      <c r="D13477">
        <v>-1254</v>
      </c>
      <c r="E13477" t="str">
        <f>INDEX(LedgerMapping[[#All],[Area]],MATCH(Transactions[[#This Row],[Sub Ledger]],LedgerMapping[[#All],[Sub Ledger]],0))</f>
        <v>Income Statement</v>
      </c>
    </row>
    <row r="13478" spans="1:5" x14ac:dyDescent="0.55000000000000004">
      <c r="A13478">
        <v>3</v>
      </c>
      <c r="B13478">
        <v>61000</v>
      </c>
      <c r="C13478" s="6">
        <v>43678</v>
      </c>
      <c r="D13478">
        <v>-1440</v>
      </c>
      <c r="E13478" t="str">
        <f>INDEX(LedgerMapping[[#All],[Area]],MATCH(Transactions[[#This Row],[Sub Ledger]],LedgerMapping[[#All],[Sub Ledger]],0))</f>
        <v>Income Statement</v>
      </c>
    </row>
    <row r="13479" spans="1:5" x14ac:dyDescent="0.55000000000000004">
      <c r="A13479">
        <v>3</v>
      </c>
      <c r="B13479">
        <v>61000</v>
      </c>
      <c r="C13479" s="6">
        <v>43709</v>
      </c>
      <c r="D13479">
        <v>-1602</v>
      </c>
      <c r="E13479" t="str">
        <f>INDEX(LedgerMapping[[#All],[Area]],MATCH(Transactions[[#This Row],[Sub Ledger]],LedgerMapping[[#All],[Sub Ledger]],0))</f>
        <v>Income Statement</v>
      </c>
    </row>
    <row r="13480" spans="1:5" x14ac:dyDescent="0.55000000000000004">
      <c r="A13480">
        <v>3</v>
      </c>
      <c r="B13480">
        <v>61000</v>
      </c>
      <c r="C13480" s="6">
        <v>43739</v>
      </c>
      <c r="D13480">
        <v>-1472</v>
      </c>
      <c r="E13480" t="str">
        <f>INDEX(LedgerMapping[[#All],[Area]],MATCH(Transactions[[#This Row],[Sub Ledger]],LedgerMapping[[#All],[Sub Ledger]],0))</f>
        <v>Income Statement</v>
      </c>
    </row>
    <row r="13481" spans="1:5" x14ac:dyDescent="0.55000000000000004">
      <c r="A13481">
        <v>3</v>
      </c>
      <c r="B13481">
        <v>61000</v>
      </c>
      <c r="C13481" s="6">
        <v>43770</v>
      </c>
      <c r="D13481">
        <v>-1775</v>
      </c>
      <c r="E13481" t="str">
        <f>INDEX(LedgerMapping[[#All],[Area]],MATCH(Transactions[[#This Row],[Sub Ledger]],LedgerMapping[[#All],[Sub Ledger]],0))</f>
        <v>Income Statement</v>
      </c>
    </row>
    <row r="13482" spans="1:5" x14ac:dyDescent="0.55000000000000004">
      <c r="A13482">
        <v>3</v>
      </c>
      <c r="B13482">
        <v>61000</v>
      </c>
      <c r="C13482" s="6">
        <v>43800</v>
      </c>
      <c r="D13482">
        <v>-2121</v>
      </c>
      <c r="E13482" t="str">
        <f>INDEX(LedgerMapping[[#All],[Area]],MATCH(Transactions[[#This Row],[Sub Ledger]],LedgerMapping[[#All],[Sub Ledger]],0))</f>
        <v>Income Statement</v>
      </c>
    </row>
    <row r="13483" spans="1:5" x14ac:dyDescent="0.55000000000000004">
      <c r="A13483">
        <v>3</v>
      </c>
      <c r="B13483">
        <v>61000</v>
      </c>
      <c r="C13483" s="6">
        <v>43831</v>
      </c>
      <c r="D13483">
        <v>-8423</v>
      </c>
      <c r="E13483" t="str">
        <f>INDEX(LedgerMapping[[#All],[Area]],MATCH(Transactions[[#This Row],[Sub Ledger]],LedgerMapping[[#All],[Sub Ledger]],0))</f>
        <v>Income Statement</v>
      </c>
    </row>
    <row r="13484" spans="1:5" x14ac:dyDescent="0.55000000000000004">
      <c r="A13484">
        <v>3</v>
      </c>
      <c r="B13484">
        <v>61000</v>
      </c>
      <c r="C13484" s="6">
        <v>43862</v>
      </c>
      <c r="D13484">
        <v>-6884</v>
      </c>
      <c r="E13484" t="str">
        <f>INDEX(LedgerMapping[[#All],[Area]],MATCH(Transactions[[#This Row],[Sub Ledger]],LedgerMapping[[#All],[Sub Ledger]],0))</f>
        <v>Income Statement</v>
      </c>
    </row>
    <row r="13485" spans="1:5" x14ac:dyDescent="0.55000000000000004">
      <c r="A13485">
        <v>3</v>
      </c>
      <c r="B13485">
        <v>61000</v>
      </c>
      <c r="C13485" s="6">
        <v>43891</v>
      </c>
      <c r="D13485">
        <v>-7436</v>
      </c>
      <c r="E13485" t="str">
        <f>INDEX(LedgerMapping[[#All],[Area]],MATCH(Transactions[[#This Row],[Sub Ledger]],LedgerMapping[[#All],[Sub Ledger]],0))</f>
        <v>Income Statement</v>
      </c>
    </row>
    <row r="13486" spans="1:5" x14ac:dyDescent="0.55000000000000004">
      <c r="A13486">
        <v>3</v>
      </c>
      <c r="B13486">
        <v>61000</v>
      </c>
      <c r="C13486" s="6">
        <v>43922</v>
      </c>
      <c r="D13486">
        <v>-6626</v>
      </c>
      <c r="E13486" t="str">
        <f>INDEX(LedgerMapping[[#All],[Area]],MATCH(Transactions[[#This Row],[Sub Ledger]],LedgerMapping[[#All],[Sub Ledger]],0))</f>
        <v>Income Statement</v>
      </c>
    </row>
    <row r="13487" spans="1:5" x14ac:dyDescent="0.55000000000000004">
      <c r="A13487">
        <v>3</v>
      </c>
      <c r="B13487">
        <v>61000</v>
      </c>
      <c r="C13487" s="6">
        <v>43952</v>
      </c>
      <c r="D13487">
        <v>-6074</v>
      </c>
      <c r="E13487" t="str">
        <f>INDEX(LedgerMapping[[#All],[Area]],MATCH(Transactions[[#This Row],[Sub Ledger]],LedgerMapping[[#All],[Sub Ledger]],0))</f>
        <v>Income Statement</v>
      </c>
    </row>
    <row r="13488" spans="1:5" x14ac:dyDescent="0.55000000000000004">
      <c r="A13488">
        <v>3</v>
      </c>
      <c r="B13488">
        <v>61000</v>
      </c>
      <c r="C13488" s="6">
        <v>43983</v>
      </c>
      <c r="D13488">
        <v>-4771</v>
      </c>
      <c r="E13488" t="str">
        <f>INDEX(LedgerMapping[[#All],[Area]],MATCH(Transactions[[#This Row],[Sub Ledger]],LedgerMapping[[#All],[Sub Ledger]],0))</f>
        <v>Income Statement</v>
      </c>
    </row>
    <row r="13489" spans="1:5" x14ac:dyDescent="0.55000000000000004">
      <c r="A13489">
        <v>3</v>
      </c>
      <c r="B13489">
        <v>61000</v>
      </c>
      <c r="C13489" s="6">
        <v>44013</v>
      </c>
      <c r="D13489">
        <v>-5649</v>
      </c>
      <c r="E13489" t="str">
        <f>INDEX(LedgerMapping[[#All],[Area]],MATCH(Transactions[[#This Row],[Sub Ledger]],LedgerMapping[[#All],[Sub Ledger]],0))</f>
        <v>Income Statement</v>
      </c>
    </row>
    <row r="13490" spans="1:5" x14ac:dyDescent="0.55000000000000004">
      <c r="A13490">
        <v>3</v>
      </c>
      <c r="B13490">
        <v>61000</v>
      </c>
      <c r="C13490" s="6">
        <v>44044</v>
      </c>
      <c r="D13490">
        <v>-6135</v>
      </c>
      <c r="E13490" t="str">
        <f>INDEX(LedgerMapping[[#All],[Area]],MATCH(Transactions[[#This Row],[Sub Ledger]],LedgerMapping[[#All],[Sub Ledger]],0))</f>
        <v>Income Statement</v>
      </c>
    </row>
    <row r="13491" spans="1:5" x14ac:dyDescent="0.55000000000000004">
      <c r="A13491">
        <v>3</v>
      </c>
      <c r="B13491">
        <v>61000</v>
      </c>
      <c r="C13491" s="6">
        <v>44075</v>
      </c>
      <c r="D13491">
        <v>-5951</v>
      </c>
      <c r="E13491" t="str">
        <f>INDEX(LedgerMapping[[#All],[Area]],MATCH(Transactions[[#This Row],[Sub Ledger]],LedgerMapping[[#All],[Sub Ledger]],0))</f>
        <v>Income Statement</v>
      </c>
    </row>
    <row r="13492" spans="1:5" x14ac:dyDescent="0.55000000000000004">
      <c r="A13492">
        <v>3</v>
      </c>
      <c r="B13492">
        <v>61000</v>
      </c>
      <c r="C13492" s="6">
        <v>44105</v>
      </c>
      <c r="D13492">
        <v>-5706</v>
      </c>
      <c r="E13492" t="str">
        <f>INDEX(LedgerMapping[[#All],[Area]],MATCH(Transactions[[#This Row],[Sub Ledger]],LedgerMapping[[#All],[Sub Ledger]],0))</f>
        <v>Income Statement</v>
      </c>
    </row>
    <row r="13493" spans="1:5" x14ac:dyDescent="0.55000000000000004">
      <c r="A13493">
        <v>3</v>
      </c>
      <c r="B13493">
        <v>61000</v>
      </c>
      <c r="C13493" s="6">
        <v>44136</v>
      </c>
      <c r="D13493">
        <v>-5522</v>
      </c>
      <c r="E13493" t="str">
        <f>INDEX(LedgerMapping[[#All],[Area]],MATCH(Transactions[[#This Row],[Sub Ledger]],LedgerMapping[[#All],[Sub Ledger]],0))</f>
        <v>Income Statement</v>
      </c>
    </row>
    <row r="13494" spans="1:5" x14ac:dyDescent="0.55000000000000004">
      <c r="A13494">
        <v>3</v>
      </c>
      <c r="B13494">
        <v>61000</v>
      </c>
      <c r="C13494" s="6">
        <v>44166</v>
      </c>
      <c r="D13494">
        <v>-5025</v>
      </c>
      <c r="E13494" t="str">
        <f>INDEX(LedgerMapping[[#All],[Area]],MATCH(Transactions[[#This Row],[Sub Ledger]],LedgerMapping[[#All],[Sub Ledger]],0))</f>
        <v>Income Statement</v>
      </c>
    </row>
    <row r="13495" spans="1:5" x14ac:dyDescent="0.55000000000000004">
      <c r="A13495">
        <v>3</v>
      </c>
      <c r="B13495">
        <v>61000</v>
      </c>
      <c r="C13495" s="6">
        <v>44197</v>
      </c>
      <c r="D13495">
        <v>-7610</v>
      </c>
      <c r="E13495" t="str">
        <f>INDEX(LedgerMapping[[#All],[Area]],MATCH(Transactions[[#This Row],[Sub Ledger]],LedgerMapping[[#All],[Sub Ledger]],0))</f>
        <v>Income Statement</v>
      </c>
    </row>
    <row r="13496" spans="1:5" x14ac:dyDescent="0.55000000000000004">
      <c r="A13496">
        <v>3</v>
      </c>
      <c r="B13496">
        <v>61000</v>
      </c>
      <c r="C13496" s="6">
        <v>44228</v>
      </c>
      <c r="D13496">
        <v>-4779</v>
      </c>
      <c r="E13496" t="str">
        <f>INDEX(LedgerMapping[[#All],[Area]],MATCH(Transactions[[#This Row],[Sub Ledger]],LedgerMapping[[#All],[Sub Ledger]],0))</f>
        <v>Income Statement</v>
      </c>
    </row>
    <row r="13497" spans="1:5" x14ac:dyDescent="0.55000000000000004">
      <c r="A13497">
        <v>3</v>
      </c>
      <c r="B13497">
        <v>61000</v>
      </c>
      <c r="C13497" s="6">
        <v>44256</v>
      </c>
      <c r="D13497">
        <v>-4906</v>
      </c>
      <c r="E13497" t="str">
        <f>INDEX(LedgerMapping[[#All],[Area]],MATCH(Transactions[[#This Row],[Sub Ledger]],LedgerMapping[[#All],[Sub Ledger]],0))</f>
        <v>Income Statement</v>
      </c>
    </row>
    <row r="13498" spans="1:5" x14ac:dyDescent="0.55000000000000004">
      <c r="A13498">
        <v>3</v>
      </c>
      <c r="B13498">
        <v>61000</v>
      </c>
      <c r="C13498" s="6">
        <v>44287</v>
      </c>
      <c r="D13498">
        <v>-4956</v>
      </c>
      <c r="E13498" t="str">
        <f>INDEX(LedgerMapping[[#All],[Area]],MATCH(Transactions[[#This Row],[Sub Ledger]],LedgerMapping[[#All],[Sub Ledger]],0))</f>
        <v>Income Statement</v>
      </c>
    </row>
    <row r="13499" spans="1:5" x14ac:dyDescent="0.55000000000000004">
      <c r="A13499">
        <v>3</v>
      </c>
      <c r="B13499">
        <v>61000</v>
      </c>
      <c r="C13499" s="6">
        <v>44317</v>
      </c>
      <c r="D13499">
        <v>-4807</v>
      </c>
      <c r="E13499" t="str">
        <f>INDEX(LedgerMapping[[#All],[Area]],MATCH(Transactions[[#This Row],[Sub Ledger]],LedgerMapping[[#All],[Sub Ledger]],0))</f>
        <v>Income Statement</v>
      </c>
    </row>
    <row r="13500" spans="1:5" x14ac:dyDescent="0.55000000000000004">
      <c r="A13500">
        <v>3</v>
      </c>
      <c r="B13500">
        <v>61000</v>
      </c>
      <c r="C13500" s="6">
        <v>44348</v>
      </c>
      <c r="D13500">
        <v>-4510</v>
      </c>
      <c r="E13500" t="str">
        <f>INDEX(LedgerMapping[[#All],[Area]],MATCH(Transactions[[#This Row],[Sub Ledger]],LedgerMapping[[#All],[Sub Ledger]],0))</f>
        <v>Income Statement</v>
      </c>
    </row>
    <row r="13501" spans="1:5" x14ac:dyDescent="0.55000000000000004">
      <c r="A13501">
        <v>3</v>
      </c>
      <c r="B13501">
        <v>61000</v>
      </c>
      <c r="C13501" s="6">
        <v>44378</v>
      </c>
      <c r="D13501">
        <v>-3718</v>
      </c>
      <c r="E13501" t="str">
        <f>INDEX(LedgerMapping[[#All],[Area]],MATCH(Transactions[[#This Row],[Sub Ledger]],LedgerMapping[[#All],[Sub Ledger]],0))</f>
        <v>Income Statement</v>
      </c>
    </row>
    <row r="13502" spans="1:5" x14ac:dyDescent="0.55000000000000004">
      <c r="A13502">
        <v>3</v>
      </c>
      <c r="B13502">
        <v>61000</v>
      </c>
      <c r="C13502" s="6">
        <v>44409</v>
      </c>
      <c r="D13502">
        <v>-5828</v>
      </c>
      <c r="E13502" t="str">
        <f>INDEX(LedgerMapping[[#All],[Area]],MATCH(Transactions[[#This Row],[Sub Ledger]],LedgerMapping[[#All],[Sub Ledger]],0))</f>
        <v>Income Statement</v>
      </c>
    </row>
    <row r="13503" spans="1:5" x14ac:dyDescent="0.55000000000000004">
      <c r="A13503">
        <v>3</v>
      </c>
      <c r="B13503">
        <v>61000</v>
      </c>
      <c r="C13503" s="6">
        <v>44440</v>
      </c>
      <c r="D13503">
        <v>-4559</v>
      </c>
      <c r="E13503" t="str">
        <f>INDEX(LedgerMapping[[#All],[Area]],MATCH(Transactions[[#This Row],[Sub Ledger]],LedgerMapping[[#All],[Sub Ledger]],0))</f>
        <v>Income Statement</v>
      </c>
    </row>
    <row r="13504" spans="1:5" x14ac:dyDescent="0.55000000000000004">
      <c r="A13504">
        <v>3</v>
      </c>
      <c r="B13504">
        <v>61000</v>
      </c>
      <c r="C13504" s="6">
        <v>44470</v>
      </c>
      <c r="D13504">
        <v>-5315</v>
      </c>
      <c r="E13504" t="str">
        <f>INDEX(LedgerMapping[[#All],[Area]],MATCH(Transactions[[#This Row],[Sub Ledger]],LedgerMapping[[#All],[Sub Ledger]],0))</f>
        <v>Income Statement</v>
      </c>
    </row>
    <row r="13505" spans="1:5" x14ac:dyDescent="0.55000000000000004">
      <c r="A13505">
        <v>3</v>
      </c>
      <c r="B13505">
        <v>61000</v>
      </c>
      <c r="C13505" s="6">
        <v>44501</v>
      </c>
      <c r="D13505">
        <v>-4444</v>
      </c>
      <c r="E13505" t="str">
        <f>INDEX(LedgerMapping[[#All],[Area]],MATCH(Transactions[[#This Row],[Sub Ledger]],LedgerMapping[[#All],[Sub Ledger]],0))</f>
        <v>Income Statement</v>
      </c>
    </row>
    <row r="13506" spans="1:5" x14ac:dyDescent="0.55000000000000004">
      <c r="A13506">
        <v>3</v>
      </c>
      <c r="B13506">
        <v>61000</v>
      </c>
      <c r="C13506" s="6">
        <v>44531</v>
      </c>
      <c r="D13506">
        <v>-3497</v>
      </c>
      <c r="E13506" t="str">
        <f>INDEX(LedgerMapping[[#All],[Area]],MATCH(Transactions[[#This Row],[Sub Ledger]],LedgerMapping[[#All],[Sub Ledger]],0))</f>
        <v>Income Statement</v>
      </c>
    </row>
    <row r="13507" spans="1:5" x14ac:dyDescent="0.55000000000000004">
      <c r="A13507">
        <v>3</v>
      </c>
      <c r="B13507">
        <v>61000</v>
      </c>
      <c r="C13507" s="6">
        <v>43466</v>
      </c>
      <c r="D13507">
        <v>-2208</v>
      </c>
      <c r="E13507" t="str">
        <f>INDEX(LedgerMapping[[#All],[Area]],MATCH(Transactions[[#This Row],[Sub Ledger]],LedgerMapping[[#All],[Sub Ledger]],0))</f>
        <v>Income Statement</v>
      </c>
    </row>
    <row r="13508" spans="1:5" x14ac:dyDescent="0.55000000000000004">
      <c r="A13508">
        <v>3</v>
      </c>
      <c r="B13508">
        <v>61000</v>
      </c>
      <c r="C13508" s="6">
        <v>43497</v>
      </c>
      <c r="D13508">
        <v>-2402</v>
      </c>
      <c r="E13508" t="str">
        <f>INDEX(LedgerMapping[[#All],[Area]],MATCH(Transactions[[#This Row],[Sub Ledger]],LedgerMapping[[#All],[Sub Ledger]],0))</f>
        <v>Income Statement</v>
      </c>
    </row>
    <row r="13509" spans="1:5" x14ac:dyDescent="0.55000000000000004">
      <c r="A13509">
        <v>3</v>
      </c>
      <c r="B13509">
        <v>61000</v>
      </c>
      <c r="C13509" s="6">
        <v>43525</v>
      </c>
      <c r="D13509">
        <v>-2178</v>
      </c>
      <c r="E13509" t="str">
        <f>INDEX(LedgerMapping[[#All],[Area]],MATCH(Transactions[[#This Row],[Sub Ledger]],LedgerMapping[[#All],[Sub Ledger]],0))</f>
        <v>Income Statement</v>
      </c>
    </row>
    <row r="13510" spans="1:5" x14ac:dyDescent="0.55000000000000004">
      <c r="A13510">
        <v>3</v>
      </c>
      <c r="B13510">
        <v>61000</v>
      </c>
      <c r="C13510" s="6">
        <v>43556</v>
      </c>
      <c r="D13510">
        <v>-1747</v>
      </c>
      <c r="E13510" t="str">
        <f>INDEX(LedgerMapping[[#All],[Area]],MATCH(Transactions[[#This Row],[Sub Ledger]],LedgerMapping[[#All],[Sub Ledger]],0))</f>
        <v>Income Statement</v>
      </c>
    </row>
    <row r="13511" spans="1:5" x14ac:dyDescent="0.55000000000000004">
      <c r="A13511">
        <v>3</v>
      </c>
      <c r="B13511">
        <v>61000</v>
      </c>
      <c r="C13511" s="6">
        <v>43586</v>
      </c>
      <c r="D13511">
        <v>-2046</v>
      </c>
      <c r="E13511" t="str">
        <f>INDEX(LedgerMapping[[#All],[Area]],MATCH(Transactions[[#This Row],[Sub Ledger]],LedgerMapping[[#All],[Sub Ledger]],0))</f>
        <v>Income Statement</v>
      </c>
    </row>
    <row r="13512" spans="1:5" x14ac:dyDescent="0.55000000000000004">
      <c r="A13512">
        <v>3</v>
      </c>
      <c r="B13512">
        <v>61000</v>
      </c>
      <c r="C13512" s="6">
        <v>43617</v>
      </c>
      <c r="D13512">
        <v>-2079</v>
      </c>
      <c r="E13512" t="str">
        <f>INDEX(LedgerMapping[[#All],[Area]],MATCH(Transactions[[#This Row],[Sub Ledger]],LedgerMapping[[#All],[Sub Ledger]],0))</f>
        <v>Income Statement</v>
      </c>
    </row>
    <row r="13513" spans="1:5" x14ac:dyDescent="0.55000000000000004">
      <c r="A13513">
        <v>3</v>
      </c>
      <c r="B13513">
        <v>61000</v>
      </c>
      <c r="C13513" s="6">
        <v>43647</v>
      </c>
      <c r="D13513">
        <v>-2964</v>
      </c>
      <c r="E13513" t="str">
        <f>INDEX(LedgerMapping[[#All],[Area]],MATCH(Transactions[[#This Row],[Sub Ledger]],LedgerMapping[[#All],[Sub Ledger]],0))</f>
        <v>Income Statement</v>
      </c>
    </row>
    <row r="13514" spans="1:5" x14ac:dyDescent="0.55000000000000004">
      <c r="A13514">
        <v>3</v>
      </c>
      <c r="B13514">
        <v>61000</v>
      </c>
      <c r="C13514" s="6">
        <v>43678</v>
      </c>
      <c r="D13514">
        <v>-2178</v>
      </c>
      <c r="E13514" t="str">
        <f>INDEX(LedgerMapping[[#All],[Area]],MATCH(Transactions[[#This Row],[Sub Ledger]],LedgerMapping[[#All],[Sub Ledger]],0))</f>
        <v>Income Statement</v>
      </c>
    </row>
    <row r="13515" spans="1:5" x14ac:dyDescent="0.55000000000000004">
      <c r="A13515">
        <v>3</v>
      </c>
      <c r="B13515">
        <v>61000</v>
      </c>
      <c r="C13515" s="6">
        <v>43709</v>
      </c>
      <c r="D13515">
        <v>-2046</v>
      </c>
      <c r="E13515" t="str">
        <f>INDEX(LedgerMapping[[#All],[Area]],MATCH(Transactions[[#This Row],[Sub Ledger]],LedgerMapping[[#All],[Sub Ledger]],0))</f>
        <v>Income Statement</v>
      </c>
    </row>
    <row r="13516" spans="1:5" x14ac:dyDescent="0.55000000000000004">
      <c r="A13516">
        <v>3</v>
      </c>
      <c r="B13516">
        <v>61000</v>
      </c>
      <c r="C13516" s="6">
        <v>43739</v>
      </c>
      <c r="D13516">
        <v>-2284</v>
      </c>
      <c r="E13516" t="str">
        <f>INDEX(LedgerMapping[[#All],[Area]],MATCH(Transactions[[#This Row],[Sub Ledger]],LedgerMapping[[#All],[Sub Ledger]],0))</f>
        <v>Income Statement</v>
      </c>
    </row>
    <row r="13517" spans="1:5" x14ac:dyDescent="0.55000000000000004">
      <c r="A13517">
        <v>3</v>
      </c>
      <c r="B13517">
        <v>61000</v>
      </c>
      <c r="C13517" s="6">
        <v>43770</v>
      </c>
      <c r="D13517">
        <v>-2945</v>
      </c>
      <c r="E13517" t="str">
        <f>INDEX(LedgerMapping[[#All],[Area]],MATCH(Transactions[[#This Row],[Sub Ledger]],LedgerMapping[[#All],[Sub Ledger]],0))</f>
        <v>Income Statement</v>
      </c>
    </row>
    <row r="13518" spans="1:5" x14ac:dyDescent="0.55000000000000004">
      <c r="A13518">
        <v>3</v>
      </c>
      <c r="B13518">
        <v>61000</v>
      </c>
      <c r="C13518" s="6">
        <v>43800</v>
      </c>
      <c r="D13518">
        <v>-2913</v>
      </c>
      <c r="E13518" t="str">
        <f>INDEX(LedgerMapping[[#All],[Area]],MATCH(Transactions[[#This Row],[Sub Ledger]],LedgerMapping[[#All],[Sub Ledger]],0))</f>
        <v>Income Statement</v>
      </c>
    </row>
    <row r="13519" spans="1:5" x14ac:dyDescent="0.55000000000000004">
      <c r="A13519">
        <v>3</v>
      </c>
      <c r="B13519">
        <v>61000</v>
      </c>
      <c r="C13519" s="6">
        <v>43831</v>
      </c>
      <c r="D13519">
        <v>-8283</v>
      </c>
      <c r="E13519" t="str">
        <f>INDEX(LedgerMapping[[#All],[Area]],MATCH(Transactions[[#This Row],[Sub Ledger]],LedgerMapping[[#All],[Sub Ledger]],0))</f>
        <v>Income Statement</v>
      </c>
    </row>
    <row r="13520" spans="1:5" x14ac:dyDescent="0.55000000000000004">
      <c r="A13520">
        <v>3</v>
      </c>
      <c r="B13520">
        <v>61000</v>
      </c>
      <c r="C13520" s="6">
        <v>43862</v>
      </c>
      <c r="D13520">
        <v>-7353</v>
      </c>
      <c r="E13520" t="str">
        <f>INDEX(LedgerMapping[[#All],[Area]],MATCH(Transactions[[#This Row],[Sub Ledger]],LedgerMapping[[#All],[Sub Ledger]],0))</f>
        <v>Income Statement</v>
      </c>
    </row>
    <row r="13521" spans="1:5" x14ac:dyDescent="0.55000000000000004">
      <c r="A13521">
        <v>3</v>
      </c>
      <c r="B13521">
        <v>61000</v>
      </c>
      <c r="C13521" s="6">
        <v>43891</v>
      </c>
      <c r="D13521">
        <v>-11663</v>
      </c>
      <c r="E13521" t="str">
        <f>INDEX(LedgerMapping[[#All],[Area]],MATCH(Transactions[[#This Row],[Sub Ledger]],LedgerMapping[[#All],[Sub Ledger]],0))</f>
        <v>Income Statement</v>
      </c>
    </row>
    <row r="13522" spans="1:5" x14ac:dyDescent="0.55000000000000004">
      <c r="A13522">
        <v>3</v>
      </c>
      <c r="B13522">
        <v>61000</v>
      </c>
      <c r="C13522" s="6">
        <v>43922</v>
      </c>
      <c r="D13522">
        <v>-7952</v>
      </c>
      <c r="E13522" t="str">
        <f>INDEX(LedgerMapping[[#All],[Area]],MATCH(Transactions[[#This Row],[Sub Ledger]],LedgerMapping[[#All],[Sub Ledger]],0))</f>
        <v>Income Statement</v>
      </c>
    </row>
    <row r="13523" spans="1:5" x14ac:dyDescent="0.55000000000000004">
      <c r="A13523">
        <v>3</v>
      </c>
      <c r="B13523">
        <v>61000</v>
      </c>
      <c r="C13523" s="6">
        <v>43952</v>
      </c>
      <c r="D13523">
        <v>-8639</v>
      </c>
      <c r="E13523" t="str">
        <f>INDEX(LedgerMapping[[#All],[Area]],MATCH(Transactions[[#This Row],[Sub Ledger]],LedgerMapping[[#All],[Sub Ledger]],0))</f>
        <v>Income Statement</v>
      </c>
    </row>
    <row r="13524" spans="1:5" x14ac:dyDescent="0.55000000000000004">
      <c r="A13524">
        <v>3</v>
      </c>
      <c r="B13524">
        <v>61000</v>
      </c>
      <c r="C13524" s="6">
        <v>43983</v>
      </c>
      <c r="D13524">
        <v>-7854</v>
      </c>
      <c r="E13524" t="str">
        <f>INDEX(LedgerMapping[[#All],[Area]],MATCH(Transactions[[#This Row],[Sub Ledger]],LedgerMapping[[#All],[Sub Ledger]],0))</f>
        <v>Income Statement</v>
      </c>
    </row>
    <row r="13525" spans="1:5" x14ac:dyDescent="0.55000000000000004">
      <c r="A13525">
        <v>3</v>
      </c>
      <c r="B13525">
        <v>61000</v>
      </c>
      <c r="C13525" s="6">
        <v>44013</v>
      </c>
      <c r="D13525">
        <v>-10713</v>
      </c>
      <c r="E13525" t="str">
        <f>INDEX(LedgerMapping[[#All],[Area]],MATCH(Transactions[[#This Row],[Sub Ledger]],LedgerMapping[[#All],[Sub Ledger]],0))</f>
        <v>Income Statement</v>
      </c>
    </row>
    <row r="13526" spans="1:5" x14ac:dyDescent="0.55000000000000004">
      <c r="A13526">
        <v>3</v>
      </c>
      <c r="B13526">
        <v>61000</v>
      </c>
      <c r="C13526" s="6">
        <v>44044</v>
      </c>
      <c r="D13526">
        <v>-9314</v>
      </c>
      <c r="E13526" t="str">
        <f>INDEX(LedgerMapping[[#All],[Area]],MATCH(Transactions[[#This Row],[Sub Ledger]],LedgerMapping[[#All],[Sub Ledger]],0))</f>
        <v>Income Statement</v>
      </c>
    </row>
    <row r="13527" spans="1:5" x14ac:dyDescent="0.55000000000000004">
      <c r="A13527">
        <v>3</v>
      </c>
      <c r="B13527">
        <v>61000</v>
      </c>
      <c r="C13527" s="6">
        <v>44075</v>
      </c>
      <c r="D13527">
        <v>-9449</v>
      </c>
      <c r="E13527" t="str">
        <f>INDEX(LedgerMapping[[#All],[Area]],MATCH(Transactions[[#This Row],[Sub Ledger]],LedgerMapping[[#All],[Sub Ledger]],0))</f>
        <v>Income Statement</v>
      </c>
    </row>
    <row r="13528" spans="1:5" x14ac:dyDescent="0.55000000000000004">
      <c r="A13528">
        <v>3</v>
      </c>
      <c r="B13528">
        <v>61000</v>
      </c>
      <c r="C13528" s="6">
        <v>44105</v>
      </c>
      <c r="D13528">
        <v>-12038</v>
      </c>
      <c r="E13528" t="str">
        <f>INDEX(LedgerMapping[[#All],[Area]],MATCH(Transactions[[#This Row],[Sub Ledger]],LedgerMapping[[#All],[Sub Ledger]],0))</f>
        <v>Income Statement</v>
      </c>
    </row>
    <row r="13529" spans="1:5" x14ac:dyDescent="0.55000000000000004">
      <c r="A13529">
        <v>3</v>
      </c>
      <c r="B13529">
        <v>61000</v>
      </c>
      <c r="C13529" s="6">
        <v>44136</v>
      </c>
      <c r="D13529">
        <v>-8835</v>
      </c>
      <c r="E13529" t="str">
        <f>INDEX(LedgerMapping[[#All],[Area]],MATCH(Transactions[[#This Row],[Sub Ledger]],LedgerMapping[[#All],[Sub Ledger]],0))</f>
        <v>Income Statement</v>
      </c>
    </row>
    <row r="13530" spans="1:5" x14ac:dyDescent="0.55000000000000004">
      <c r="A13530">
        <v>3</v>
      </c>
      <c r="B13530">
        <v>61000</v>
      </c>
      <c r="C13530" s="6">
        <v>44166</v>
      </c>
      <c r="D13530">
        <v>-9719</v>
      </c>
      <c r="E13530" t="str">
        <f>INDEX(LedgerMapping[[#All],[Area]],MATCH(Transactions[[#This Row],[Sub Ledger]],LedgerMapping[[#All],[Sub Ledger]],0))</f>
        <v>Income Statement</v>
      </c>
    </row>
    <row r="13531" spans="1:5" x14ac:dyDescent="0.55000000000000004">
      <c r="A13531">
        <v>3</v>
      </c>
      <c r="B13531">
        <v>61000</v>
      </c>
      <c r="C13531" s="6">
        <v>44197</v>
      </c>
      <c r="D13531">
        <v>-7952</v>
      </c>
      <c r="E13531" t="str">
        <f>INDEX(LedgerMapping[[#All],[Area]],MATCH(Transactions[[#This Row],[Sub Ledger]],LedgerMapping[[#All],[Sub Ledger]],0))</f>
        <v>Income Statement</v>
      </c>
    </row>
    <row r="13532" spans="1:5" x14ac:dyDescent="0.55000000000000004">
      <c r="A13532">
        <v>3</v>
      </c>
      <c r="B13532">
        <v>61000</v>
      </c>
      <c r="C13532" s="6">
        <v>44228</v>
      </c>
      <c r="D13532">
        <v>-7788</v>
      </c>
      <c r="E13532" t="str">
        <f>INDEX(LedgerMapping[[#All],[Area]],MATCH(Transactions[[#This Row],[Sub Ledger]],LedgerMapping[[#All],[Sub Ledger]],0))</f>
        <v>Income Statement</v>
      </c>
    </row>
    <row r="13533" spans="1:5" x14ac:dyDescent="0.55000000000000004">
      <c r="A13533">
        <v>3</v>
      </c>
      <c r="B13533">
        <v>61000</v>
      </c>
      <c r="C13533" s="6">
        <v>44256</v>
      </c>
      <c r="D13533">
        <v>-7009</v>
      </c>
      <c r="E13533" t="str">
        <f>INDEX(LedgerMapping[[#All],[Area]],MATCH(Transactions[[#This Row],[Sub Ledger]],LedgerMapping[[#All],[Sub Ledger]],0))</f>
        <v>Income Statement</v>
      </c>
    </row>
    <row r="13534" spans="1:5" x14ac:dyDescent="0.55000000000000004">
      <c r="A13534">
        <v>3</v>
      </c>
      <c r="B13534">
        <v>61000</v>
      </c>
      <c r="C13534" s="6">
        <v>44287</v>
      </c>
      <c r="D13534">
        <v>-6626</v>
      </c>
      <c r="E13534" t="str">
        <f>INDEX(LedgerMapping[[#All],[Area]],MATCH(Transactions[[#This Row],[Sub Ledger]],LedgerMapping[[#All],[Sub Ledger]],0))</f>
        <v>Income Statement</v>
      </c>
    </row>
    <row r="13535" spans="1:5" x14ac:dyDescent="0.55000000000000004">
      <c r="A13535">
        <v>3</v>
      </c>
      <c r="B13535">
        <v>61000</v>
      </c>
      <c r="C13535" s="6">
        <v>44317</v>
      </c>
      <c r="D13535">
        <v>-6604</v>
      </c>
      <c r="E13535" t="str">
        <f>INDEX(LedgerMapping[[#All],[Area]],MATCH(Transactions[[#This Row],[Sub Ledger]],LedgerMapping[[#All],[Sub Ledger]],0))</f>
        <v>Income Statement</v>
      </c>
    </row>
    <row r="13536" spans="1:5" x14ac:dyDescent="0.55000000000000004">
      <c r="A13536">
        <v>3</v>
      </c>
      <c r="B13536">
        <v>61000</v>
      </c>
      <c r="C13536" s="6">
        <v>44348</v>
      </c>
      <c r="D13536">
        <v>-9252</v>
      </c>
      <c r="E13536" t="str">
        <f>INDEX(LedgerMapping[[#All],[Area]],MATCH(Transactions[[#This Row],[Sub Ledger]],LedgerMapping[[#All],[Sub Ledger]],0))</f>
        <v>Income Statement</v>
      </c>
    </row>
    <row r="13537" spans="1:5" x14ac:dyDescent="0.55000000000000004">
      <c r="A13537">
        <v>3</v>
      </c>
      <c r="B13537">
        <v>61000</v>
      </c>
      <c r="C13537" s="6">
        <v>44378</v>
      </c>
      <c r="D13537">
        <v>-6125</v>
      </c>
      <c r="E13537" t="str">
        <f>INDEX(LedgerMapping[[#All],[Area]],MATCH(Transactions[[#This Row],[Sub Ledger]],LedgerMapping[[#All],[Sub Ledger]],0))</f>
        <v>Income Statement</v>
      </c>
    </row>
    <row r="13538" spans="1:5" x14ac:dyDescent="0.55000000000000004">
      <c r="A13538">
        <v>3</v>
      </c>
      <c r="B13538">
        <v>61000</v>
      </c>
      <c r="C13538" s="6">
        <v>44409</v>
      </c>
      <c r="D13538">
        <v>-7880</v>
      </c>
      <c r="E13538" t="str">
        <f>INDEX(LedgerMapping[[#All],[Area]],MATCH(Transactions[[#This Row],[Sub Ledger]],LedgerMapping[[#All],[Sub Ledger]],0))</f>
        <v>Income Statement</v>
      </c>
    </row>
    <row r="13539" spans="1:5" x14ac:dyDescent="0.55000000000000004">
      <c r="A13539">
        <v>3</v>
      </c>
      <c r="B13539">
        <v>61000</v>
      </c>
      <c r="C13539" s="6">
        <v>44440</v>
      </c>
      <c r="D13539">
        <v>-7632</v>
      </c>
      <c r="E13539" t="str">
        <f>INDEX(LedgerMapping[[#All],[Area]],MATCH(Transactions[[#This Row],[Sub Ledger]],LedgerMapping[[#All],[Sub Ledger]],0))</f>
        <v>Income Statement</v>
      </c>
    </row>
    <row r="13540" spans="1:5" x14ac:dyDescent="0.55000000000000004">
      <c r="A13540">
        <v>3</v>
      </c>
      <c r="B13540">
        <v>61000</v>
      </c>
      <c r="C13540" s="6">
        <v>44470</v>
      </c>
      <c r="D13540">
        <v>-7880</v>
      </c>
      <c r="E13540" t="str">
        <f>INDEX(LedgerMapping[[#All],[Area]],MATCH(Transactions[[#This Row],[Sub Ledger]],LedgerMapping[[#All],[Sub Ledger]],0))</f>
        <v>Income Statement</v>
      </c>
    </row>
    <row r="13541" spans="1:5" x14ac:dyDescent="0.55000000000000004">
      <c r="A13541">
        <v>3</v>
      </c>
      <c r="B13541">
        <v>61000</v>
      </c>
      <c r="C13541" s="6">
        <v>44501</v>
      </c>
      <c r="D13541">
        <v>-8255</v>
      </c>
      <c r="E13541" t="str">
        <f>INDEX(LedgerMapping[[#All],[Area]],MATCH(Transactions[[#This Row],[Sub Ledger]],LedgerMapping[[#All],[Sub Ledger]],0))</f>
        <v>Income Statement</v>
      </c>
    </row>
    <row r="13542" spans="1:5" x14ac:dyDescent="0.55000000000000004">
      <c r="A13542">
        <v>3</v>
      </c>
      <c r="B13542">
        <v>61000</v>
      </c>
      <c r="C13542" s="6">
        <v>44531</v>
      </c>
      <c r="D13542">
        <v>-8504</v>
      </c>
      <c r="E13542" t="str">
        <f>INDEX(LedgerMapping[[#All],[Area]],MATCH(Transactions[[#This Row],[Sub Ledger]],LedgerMapping[[#All],[Sub Ledger]],0))</f>
        <v>Income Statement</v>
      </c>
    </row>
    <row r="13543" spans="1:5" x14ac:dyDescent="0.55000000000000004">
      <c r="A13543">
        <v>3</v>
      </c>
      <c r="B13543">
        <v>61000</v>
      </c>
      <c r="C13543" s="6">
        <v>43466</v>
      </c>
      <c r="D13543">
        <v>-497</v>
      </c>
      <c r="E13543" t="str">
        <f>INDEX(LedgerMapping[[#All],[Area]],MATCH(Transactions[[#This Row],[Sub Ledger]],LedgerMapping[[#All],[Sub Ledger]],0))</f>
        <v>Income Statement</v>
      </c>
    </row>
    <row r="13544" spans="1:5" x14ac:dyDescent="0.55000000000000004">
      <c r="A13544">
        <v>3</v>
      </c>
      <c r="B13544">
        <v>61000</v>
      </c>
      <c r="C13544" s="6">
        <v>43497</v>
      </c>
      <c r="D13544">
        <v>-360</v>
      </c>
      <c r="E13544" t="str">
        <f>INDEX(LedgerMapping[[#All],[Area]],MATCH(Transactions[[#This Row],[Sub Ledger]],LedgerMapping[[#All],[Sub Ledger]],0))</f>
        <v>Income Statement</v>
      </c>
    </row>
    <row r="13545" spans="1:5" x14ac:dyDescent="0.55000000000000004">
      <c r="A13545">
        <v>3</v>
      </c>
      <c r="B13545">
        <v>61000</v>
      </c>
      <c r="C13545" s="6">
        <v>43525</v>
      </c>
      <c r="D13545">
        <v>-535</v>
      </c>
      <c r="E13545" t="str">
        <f>INDEX(LedgerMapping[[#All],[Area]],MATCH(Transactions[[#This Row],[Sub Ledger]],LedgerMapping[[#All],[Sub Ledger]],0))</f>
        <v>Income Statement</v>
      </c>
    </row>
    <row r="13546" spans="1:5" x14ac:dyDescent="0.55000000000000004">
      <c r="A13546">
        <v>3</v>
      </c>
      <c r="B13546">
        <v>61000</v>
      </c>
      <c r="C13546" s="6">
        <v>43556</v>
      </c>
      <c r="D13546">
        <v>-778</v>
      </c>
      <c r="E13546" t="str">
        <f>INDEX(LedgerMapping[[#All],[Area]],MATCH(Transactions[[#This Row],[Sub Ledger]],LedgerMapping[[#All],[Sub Ledger]],0))</f>
        <v>Income Statement</v>
      </c>
    </row>
    <row r="13547" spans="1:5" x14ac:dyDescent="0.55000000000000004">
      <c r="A13547">
        <v>3</v>
      </c>
      <c r="B13547">
        <v>61000</v>
      </c>
      <c r="C13547" s="6">
        <v>43586</v>
      </c>
      <c r="D13547">
        <v>-864</v>
      </c>
      <c r="E13547" t="str">
        <f>INDEX(LedgerMapping[[#All],[Area]],MATCH(Transactions[[#This Row],[Sub Ledger]],LedgerMapping[[#All],[Sub Ledger]],0))</f>
        <v>Income Statement</v>
      </c>
    </row>
    <row r="13548" spans="1:5" x14ac:dyDescent="0.55000000000000004">
      <c r="A13548">
        <v>3</v>
      </c>
      <c r="B13548">
        <v>61000</v>
      </c>
      <c r="C13548" s="6">
        <v>43617</v>
      </c>
      <c r="D13548">
        <v>-727</v>
      </c>
      <c r="E13548" t="str">
        <f>INDEX(LedgerMapping[[#All],[Area]],MATCH(Transactions[[#This Row],[Sub Ledger]],LedgerMapping[[#All],[Sub Ledger]],0))</f>
        <v>Income Statement</v>
      </c>
    </row>
    <row r="13549" spans="1:5" x14ac:dyDescent="0.55000000000000004">
      <c r="A13549">
        <v>3</v>
      </c>
      <c r="B13549">
        <v>61000</v>
      </c>
      <c r="C13549" s="6">
        <v>43647</v>
      </c>
      <c r="D13549">
        <v>-540</v>
      </c>
      <c r="E13549" t="str">
        <f>INDEX(LedgerMapping[[#All],[Area]],MATCH(Transactions[[#This Row],[Sub Ledger]],LedgerMapping[[#All],[Sub Ledger]],0))</f>
        <v>Income Statement</v>
      </c>
    </row>
    <row r="13550" spans="1:5" x14ac:dyDescent="0.55000000000000004">
      <c r="A13550">
        <v>3</v>
      </c>
      <c r="B13550">
        <v>61000</v>
      </c>
      <c r="C13550" s="6">
        <v>43678</v>
      </c>
      <c r="D13550">
        <v>-594</v>
      </c>
      <c r="E13550" t="str">
        <f>INDEX(LedgerMapping[[#All],[Area]],MATCH(Transactions[[#This Row],[Sub Ledger]],LedgerMapping[[#All],[Sub Ledger]],0))</f>
        <v>Income Statement</v>
      </c>
    </row>
    <row r="13551" spans="1:5" x14ac:dyDescent="0.55000000000000004">
      <c r="A13551">
        <v>3</v>
      </c>
      <c r="B13551">
        <v>61000</v>
      </c>
      <c r="C13551" s="6">
        <v>43709</v>
      </c>
      <c r="D13551">
        <v>-494</v>
      </c>
      <c r="E13551" t="str">
        <f>INDEX(LedgerMapping[[#All],[Area]],MATCH(Transactions[[#This Row],[Sub Ledger]],LedgerMapping[[#All],[Sub Ledger]],0))</f>
        <v>Income Statement</v>
      </c>
    </row>
    <row r="13552" spans="1:5" x14ac:dyDescent="0.55000000000000004">
      <c r="A13552">
        <v>3</v>
      </c>
      <c r="B13552">
        <v>61000</v>
      </c>
      <c r="C13552" s="6">
        <v>43739</v>
      </c>
      <c r="D13552">
        <v>-666</v>
      </c>
      <c r="E13552" t="str">
        <f>INDEX(LedgerMapping[[#All],[Area]],MATCH(Transactions[[#This Row],[Sub Ledger]],LedgerMapping[[#All],[Sub Ledger]],0))</f>
        <v>Income Statement</v>
      </c>
    </row>
    <row r="13553" spans="1:5" x14ac:dyDescent="0.55000000000000004">
      <c r="A13553">
        <v>3</v>
      </c>
      <c r="B13553">
        <v>61000</v>
      </c>
      <c r="C13553" s="6">
        <v>43770</v>
      </c>
      <c r="D13553">
        <v>-519</v>
      </c>
      <c r="E13553" t="str">
        <f>INDEX(LedgerMapping[[#All],[Area]],MATCH(Transactions[[#This Row],[Sub Ledger]],LedgerMapping[[#All],[Sub Ledger]],0))</f>
        <v>Income Statement</v>
      </c>
    </row>
    <row r="13554" spans="1:5" x14ac:dyDescent="0.55000000000000004">
      <c r="A13554">
        <v>3</v>
      </c>
      <c r="B13554">
        <v>61000</v>
      </c>
      <c r="C13554" s="6">
        <v>43800</v>
      </c>
      <c r="D13554">
        <v>-801</v>
      </c>
      <c r="E13554" t="str">
        <f>INDEX(LedgerMapping[[#All],[Area]],MATCH(Transactions[[#This Row],[Sub Ledger]],LedgerMapping[[#All],[Sub Ledger]],0))</f>
        <v>Income Statement</v>
      </c>
    </row>
    <row r="13555" spans="1:5" x14ac:dyDescent="0.55000000000000004">
      <c r="A13555">
        <v>3</v>
      </c>
      <c r="B13555">
        <v>61000</v>
      </c>
      <c r="C13555" s="6">
        <v>43831</v>
      </c>
      <c r="D13555">
        <v>-2120</v>
      </c>
      <c r="E13555" t="str">
        <f>INDEX(LedgerMapping[[#All],[Area]],MATCH(Transactions[[#This Row],[Sub Ledger]],LedgerMapping[[#All],[Sub Ledger]],0))</f>
        <v>Income Statement</v>
      </c>
    </row>
    <row r="13556" spans="1:5" x14ac:dyDescent="0.55000000000000004">
      <c r="A13556">
        <v>3</v>
      </c>
      <c r="B13556">
        <v>61000</v>
      </c>
      <c r="C13556" s="6">
        <v>43862</v>
      </c>
      <c r="D13556">
        <v>-1137</v>
      </c>
      <c r="E13556" t="str">
        <f>INDEX(LedgerMapping[[#All],[Area]],MATCH(Transactions[[#This Row],[Sub Ledger]],LedgerMapping[[#All],[Sub Ledger]],0))</f>
        <v>Income Statement</v>
      </c>
    </row>
    <row r="13557" spans="1:5" x14ac:dyDescent="0.55000000000000004">
      <c r="A13557">
        <v>3</v>
      </c>
      <c r="B13557">
        <v>61000</v>
      </c>
      <c r="C13557" s="6">
        <v>43891</v>
      </c>
      <c r="D13557">
        <v>-2024</v>
      </c>
      <c r="E13557" t="str">
        <f>INDEX(LedgerMapping[[#All],[Area]],MATCH(Transactions[[#This Row],[Sub Ledger]],LedgerMapping[[#All],[Sub Ledger]],0))</f>
        <v>Income Statement</v>
      </c>
    </row>
    <row r="13558" spans="1:5" x14ac:dyDescent="0.55000000000000004">
      <c r="A13558">
        <v>3</v>
      </c>
      <c r="B13558">
        <v>61000</v>
      </c>
      <c r="C13558" s="6">
        <v>43922</v>
      </c>
      <c r="D13558">
        <v>-2307</v>
      </c>
      <c r="E13558" t="str">
        <f>INDEX(LedgerMapping[[#All],[Area]],MATCH(Transactions[[#This Row],[Sub Ledger]],LedgerMapping[[#All],[Sub Ledger]],0))</f>
        <v>Income Statement</v>
      </c>
    </row>
    <row r="13559" spans="1:5" x14ac:dyDescent="0.55000000000000004">
      <c r="A13559">
        <v>3</v>
      </c>
      <c r="B13559">
        <v>61000</v>
      </c>
      <c r="C13559" s="6">
        <v>43952</v>
      </c>
      <c r="D13559">
        <v>-913</v>
      </c>
      <c r="E13559" t="str">
        <f>INDEX(LedgerMapping[[#All],[Area]],MATCH(Transactions[[#This Row],[Sub Ledger]],LedgerMapping[[#All],[Sub Ledger]],0))</f>
        <v>Income Statement</v>
      </c>
    </row>
    <row r="13560" spans="1:5" x14ac:dyDescent="0.55000000000000004">
      <c r="A13560">
        <v>3</v>
      </c>
      <c r="B13560">
        <v>61000</v>
      </c>
      <c r="C13560" s="6">
        <v>43983</v>
      </c>
      <c r="D13560">
        <v>-1590</v>
      </c>
      <c r="E13560" t="str">
        <f>INDEX(LedgerMapping[[#All],[Area]],MATCH(Transactions[[#This Row],[Sub Ledger]],LedgerMapping[[#All],[Sub Ledger]],0))</f>
        <v>Income Statement</v>
      </c>
    </row>
    <row r="13561" spans="1:5" x14ac:dyDescent="0.55000000000000004">
      <c r="A13561">
        <v>3</v>
      </c>
      <c r="B13561">
        <v>61000</v>
      </c>
      <c r="C13561" s="6">
        <v>44013</v>
      </c>
      <c r="D13561">
        <v>-2739</v>
      </c>
      <c r="E13561" t="str">
        <f>INDEX(LedgerMapping[[#All],[Area]],MATCH(Transactions[[#This Row],[Sub Ledger]],LedgerMapping[[#All],[Sub Ledger]],0))</f>
        <v>Income Statement</v>
      </c>
    </row>
    <row r="13562" spans="1:5" x14ac:dyDescent="0.55000000000000004">
      <c r="A13562">
        <v>3</v>
      </c>
      <c r="B13562">
        <v>61000</v>
      </c>
      <c r="C13562" s="6">
        <v>44044</v>
      </c>
      <c r="D13562">
        <v>-922</v>
      </c>
      <c r="E13562" t="str">
        <f>INDEX(LedgerMapping[[#All],[Area]],MATCH(Transactions[[#This Row],[Sub Ledger]],LedgerMapping[[#All],[Sub Ledger]],0))</f>
        <v>Income Statement</v>
      </c>
    </row>
    <row r="13563" spans="1:5" x14ac:dyDescent="0.55000000000000004">
      <c r="A13563">
        <v>3</v>
      </c>
      <c r="B13563">
        <v>61000</v>
      </c>
      <c r="C13563" s="6">
        <v>44075</v>
      </c>
      <c r="D13563">
        <v>-1288</v>
      </c>
      <c r="E13563" t="str">
        <f>INDEX(LedgerMapping[[#All],[Area]],MATCH(Transactions[[#This Row],[Sub Ledger]],LedgerMapping[[#All],[Sub Ledger]],0))</f>
        <v>Income Statement</v>
      </c>
    </row>
    <row r="13564" spans="1:5" x14ac:dyDescent="0.55000000000000004">
      <c r="A13564">
        <v>3</v>
      </c>
      <c r="B13564">
        <v>61000</v>
      </c>
      <c r="C13564" s="6">
        <v>44105</v>
      </c>
      <c r="D13564">
        <v>-2739</v>
      </c>
      <c r="E13564" t="str">
        <f>INDEX(LedgerMapping[[#All],[Area]],MATCH(Transactions[[#This Row],[Sub Ledger]],LedgerMapping[[#All],[Sub Ledger]],0))</f>
        <v>Income Statement</v>
      </c>
    </row>
    <row r="13565" spans="1:5" x14ac:dyDescent="0.55000000000000004">
      <c r="A13565">
        <v>3</v>
      </c>
      <c r="B13565">
        <v>61000</v>
      </c>
      <c r="C13565" s="6">
        <v>44136</v>
      </c>
      <c r="D13565">
        <v>-1153</v>
      </c>
      <c r="E13565" t="str">
        <f>INDEX(LedgerMapping[[#All],[Area]],MATCH(Transactions[[#This Row],[Sub Ledger]],LedgerMapping[[#All],[Sub Ledger]],0))</f>
        <v>Income Statement</v>
      </c>
    </row>
    <row r="13566" spans="1:5" x14ac:dyDescent="0.55000000000000004">
      <c r="A13566">
        <v>3</v>
      </c>
      <c r="B13566">
        <v>61000</v>
      </c>
      <c r="C13566" s="6">
        <v>44166</v>
      </c>
      <c r="D13566">
        <v>-1049</v>
      </c>
      <c r="E13566" t="str">
        <f>INDEX(LedgerMapping[[#All],[Area]],MATCH(Transactions[[#This Row],[Sub Ledger]],LedgerMapping[[#All],[Sub Ledger]],0))</f>
        <v>Income Statement</v>
      </c>
    </row>
    <row r="13567" spans="1:5" x14ac:dyDescent="0.55000000000000004">
      <c r="A13567">
        <v>3</v>
      </c>
      <c r="B13567">
        <v>61000</v>
      </c>
      <c r="C13567" s="6">
        <v>44197</v>
      </c>
      <c r="D13567">
        <v>-1964</v>
      </c>
      <c r="E13567" t="str">
        <f>INDEX(LedgerMapping[[#All],[Area]],MATCH(Transactions[[#This Row],[Sub Ledger]],LedgerMapping[[#All],[Sub Ledger]],0))</f>
        <v>Income Statement</v>
      </c>
    </row>
    <row r="13568" spans="1:5" x14ac:dyDescent="0.55000000000000004">
      <c r="A13568">
        <v>3</v>
      </c>
      <c r="B13568">
        <v>61000</v>
      </c>
      <c r="C13568" s="6">
        <v>44228</v>
      </c>
      <c r="D13568">
        <v>-1908</v>
      </c>
      <c r="E13568" t="str">
        <f>INDEX(LedgerMapping[[#All],[Area]],MATCH(Transactions[[#This Row],[Sub Ledger]],LedgerMapping[[#All],[Sub Ledger]],0))</f>
        <v>Income Statement</v>
      </c>
    </row>
    <row r="13569" spans="1:5" x14ac:dyDescent="0.55000000000000004">
      <c r="A13569">
        <v>3</v>
      </c>
      <c r="B13569">
        <v>61000</v>
      </c>
      <c r="C13569" s="6">
        <v>44256</v>
      </c>
      <c r="D13569">
        <v>-1557</v>
      </c>
      <c r="E13569" t="str">
        <f>INDEX(LedgerMapping[[#All],[Area]],MATCH(Transactions[[#This Row],[Sub Ledger]],LedgerMapping[[#All],[Sub Ledger]],0))</f>
        <v>Income Statement</v>
      </c>
    </row>
    <row r="13570" spans="1:5" x14ac:dyDescent="0.55000000000000004">
      <c r="A13570">
        <v>3</v>
      </c>
      <c r="B13570">
        <v>61000</v>
      </c>
      <c r="C13570" s="6">
        <v>44287</v>
      </c>
      <c r="D13570">
        <v>-1949</v>
      </c>
      <c r="E13570" t="str">
        <f>INDEX(LedgerMapping[[#All],[Area]],MATCH(Transactions[[#This Row],[Sub Ledger]],LedgerMapping[[#All],[Sub Ledger]],0))</f>
        <v>Income Statement</v>
      </c>
    </row>
    <row r="13571" spans="1:5" x14ac:dyDescent="0.55000000000000004">
      <c r="A13571">
        <v>3</v>
      </c>
      <c r="B13571">
        <v>61000</v>
      </c>
      <c r="C13571" s="6">
        <v>44317</v>
      </c>
      <c r="D13571">
        <v>-1805</v>
      </c>
      <c r="E13571" t="str">
        <f>INDEX(LedgerMapping[[#All],[Area]],MATCH(Transactions[[#This Row],[Sub Ledger]],LedgerMapping[[#All],[Sub Ledger]],0))</f>
        <v>Income Statement</v>
      </c>
    </row>
    <row r="13572" spans="1:5" x14ac:dyDescent="0.55000000000000004">
      <c r="A13572">
        <v>3</v>
      </c>
      <c r="B13572">
        <v>61000</v>
      </c>
      <c r="C13572" s="6">
        <v>44348</v>
      </c>
      <c r="D13572">
        <v>-2083</v>
      </c>
      <c r="E13572" t="str">
        <f>INDEX(LedgerMapping[[#All],[Area]],MATCH(Transactions[[#This Row],[Sub Ledger]],LedgerMapping[[#All],[Sub Ledger]],0))</f>
        <v>Income Statement</v>
      </c>
    </row>
    <row r="13573" spans="1:5" x14ac:dyDescent="0.55000000000000004">
      <c r="A13573">
        <v>3</v>
      </c>
      <c r="B13573">
        <v>61000</v>
      </c>
      <c r="C13573" s="6">
        <v>44378</v>
      </c>
      <c r="D13573">
        <v>-1733</v>
      </c>
      <c r="E13573" t="str">
        <f>INDEX(LedgerMapping[[#All],[Area]],MATCH(Transactions[[#This Row],[Sub Ledger]],LedgerMapping[[#All],[Sub Ledger]],0))</f>
        <v>Income Statement</v>
      </c>
    </row>
    <row r="13574" spans="1:5" x14ac:dyDescent="0.55000000000000004">
      <c r="A13574">
        <v>3</v>
      </c>
      <c r="B13574">
        <v>61000</v>
      </c>
      <c r="C13574" s="6">
        <v>44409</v>
      </c>
      <c r="D13574">
        <v>-1859</v>
      </c>
      <c r="E13574" t="str">
        <f>INDEX(LedgerMapping[[#All],[Area]],MATCH(Transactions[[#This Row],[Sub Ledger]],LedgerMapping[[#All],[Sub Ledger]],0))</f>
        <v>Income Statement</v>
      </c>
    </row>
    <row r="13575" spans="1:5" x14ac:dyDescent="0.55000000000000004">
      <c r="A13575">
        <v>3</v>
      </c>
      <c r="B13575">
        <v>61000</v>
      </c>
      <c r="C13575" s="6">
        <v>44440</v>
      </c>
      <c r="D13575">
        <v>-2219</v>
      </c>
      <c r="E13575" t="str">
        <f>INDEX(LedgerMapping[[#All],[Area]],MATCH(Transactions[[#This Row],[Sub Ledger]],LedgerMapping[[#All],[Sub Ledger]],0))</f>
        <v>Income Statement</v>
      </c>
    </row>
    <row r="13576" spans="1:5" x14ac:dyDescent="0.55000000000000004">
      <c r="A13576">
        <v>3</v>
      </c>
      <c r="B13576">
        <v>61000</v>
      </c>
      <c r="C13576" s="6">
        <v>44470</v>
      </c>
      <c r="D13576">
        <v>-1099</v>
      </c>
      <c r="E13576" t="str">
        <f>INDEX(LedgerMapping[[#All],[Area]],MATCH(Transactions[[#This Row],[Sub Ledger]],LedgerMapping[[#All],[Sub Ledger]],0))</f>
        <v>Income Statement</v>
      </c>
    </row>
    <row r="13577" spans="1:5" x14ac:dyDescent="0.55000000000000004">
      <c r="A13577">
        <v>3</v>
      </c>
      <c r="B13577">
        <v>61000</v>
      </c>
      <c r="C13577" s="6">
        <v>44501</v>
      </c>
      <c r="D13577">
        <v>-1449</v>
      </c>
      <c r="E13577" t="str">
        <f>INDEX(LedgerMapping[[#All],[Area]],MATCH(Transactions[[#This Row],[Sub Ledger]],LedgerMapping[[#All],[Sub Ledger]],0))</f>
        <v>Income Statement</v>
      </c>
    </row>
    <row r="13578" spans="1:5" x14ac:dyDescent="0.55000000000000004">
      <c r="A13578">
        <v>3</v>
      </c>
      <c r="B13578">
        <v>61000</v>
      </c>
      <c r="C13578" s="6">
        <v>44531</v>
      </c>
      <c r="D13578">
        <v>-1417</v>
      </c>
      <c r="E13578" t="str">
        <f>INDEX(LedgerMapping[[#All],[Area]],MATCH(Transactions[[#This Row],[Sub Ledger]],LedgerMapping[[#All],[Sub Ledger]],0))</f>
        <v>Income Statement</v>
      </c>
    </row>
    <row r="13579" spans="1:5" x14ac:dyDescent="0.55000000000000004">
      <c r="A13579">
        <v>3</v>
      </c>
      <c r="B13579">
        <v>61000</v>
      </c>
      <c r="C13579" s="6">
        <v>44256</v>
      </c>
      <c r="D13579">
        <v>-4826.79</v>
      </c>
      <c r="E13579" t="str">
        <f>INDEX(LedgerMapping[[#All],[Area]],MATCH(Transactions[[#This Row],[Sub Ledger]],LedgerMapping[[#All],[Sub Ledger]],0))</f>
        <v>Income Statement</v>
      </c>
    </row>
    <row r="13580" spans="1:5" x14ac:dyDescent="0.55000000000000004">
      <c r="A13580">
        <v>3</v>
      </c>
      <c r="B13580">
        <v>61000</v>
      </c>
      <c r="C13580" s="6">
        <v>44256</v>
      </c>
      <c r="D13580">
        <v>-7554.36</v>
      </c>
      <c r="E13580" t="str">
        <f>INDEX(LedgerMapping[[#All],[Area]],MATCH(Transactions[[#This Row],[Sub Ledger]],LedgerMapping[[#All],[Sub Ledger]],0))</f>
        <v>Income Statement</v>
      </c>
    </row>
    <row r="13581" spans="1:5" x14ac:dyDescent="0.55000000000000004">
      <c r="A13581">
        <v>3</v>
      </c>
      <c r="B13581">
        <v>61000</v>
      </c>
      <c r="C13581" s="6">
        <v>44256</v>
      </c>
      <c r="D13581">
        <v>-1946.16</v>
      </c>
      <c r="E13581" t="str">
        <f>INDEX(LedgerMapping[[#All],[Area]],MATCH(Transactions[[#This Row],[Sub Ledger]],LedgerMapping[[#All],[Sub Ledger]],0))</f>
        <v>Income Statement</v>
      </c>
    </row>
    <row r="13582" spans="1:5" x14ac:dyDescent="0.55000000000000004">
      <c r="A13582">
        <v>3</v>
      </c>
      <c r="B13582">
        <v>62000</v>
      </c>
      <c r="C13582" s="6">
        <v>43466</v>
      </c>
      <c r="D13582">
        <v>-979</v>
      </c>
      <c r="E13582" t="str">
        <f>INDEX(LedgerMapping[[#All],[Area]],MATCH(Transactions[[#This Row],[Sub Ledger]],LedgerMapping[[#All],[Sub Ledger]],0))</f>
        <v>Income Statement</v>
      </c>
    </row>
    <row r="13583" spans="1:5" x14ac:dyDescent="0.55000000000000004">
      <c r="A13583">
        <v>3</v>
      </c>
      <c r="B13583">
        <v>62000</v>
      </c>
      <c r="C13583" s="6">
        <v>43497</v>
      </c>
      <c r="D13583">
        <v>-1504</v>
      </c>
      <c r="E13583" t="str">
        <f>INDEX(LedgerMapping[[#All],[Area]],MATCH(Transactions[[#This Row],[Sub Ledger]],LedgerMapping[[#All],[Sub Ledger]],0))</f>
        <v>Income Statement</v>
      </c>
    </row>
    <row r="13584" spans="1:5" x14ac:dyDescent="0.55000000000000004">
      <c r="A13584">
        <v>3</v>
      </c>
      <c r="B13584">
        <v>62000</v>
      </c>
      <c r="C13584" s="6">
        <v>43525</v>
      </c>
      <c r="D13584">
        <v>-1098</v>
      </c>
      <c r="E13584" t="str">
        <f>INDEX(LedgerMapping[[#All],[Area]],MATCH(Transactions[[#This Row],[Sub Ledger]],LedgerMapping[[#All],[Sub Ledger]],0))</f>
        <v>Income Statement</v>
      </c>
    </row>
    <row r="13585" spans="1:5" x14ac:dyDescent="0.55000000000000004">
      <c r="A13585">
        <v>3</v>
      </c>
      <c r="B13585">
        <v>62000</v>
      </c>
      <c r="C13585" s="6">
        <v>43556</v>
      </c>
      <c r="D13585">
        <v>-1008</v>
      </c>
      <c r="E13585" t="str">
        <f>INDEX(LedgerMapping[[#All],[Area]],MATCH(Transactions[[#This Row],[Sub Ledger]],LedgerMapping[[#All],[Sub Ledger]],0))</f>
        <v>Income Statement</v>
      </c>
    </row>
    <row r="13586" spans="1:5" x14ac:dyDescent="0.55000000000000004">
      <c r="A13586">
        <v>3</v>
      </c>
      <c r="B13586">
        <v>62000</v>
      </c>
      <c r="C13586" s="6">
        <v>43586</v>
      </c>
      <c r="D13586">
        <v>-781</v>
      </c>
      <c r="E13586" t="str">
        <f>INDEX(LedgerMapping[[#All],[Area]],MATCH(Transactions[[#This Row],[Sub Ledger]],LedgerMapping[[#All],[Sub Ledger]],0))</f>
        <v>Income Statement</v>
      </c>
    </row>
    <row r="13587" spans="1:5" x14ac:dyDescent="0.55000000000000004">
      <c r="A13587">
        <v>3</v>
      </c>
      <c r="B13587">
        <v>62000</v>
      </c>
      <c r="C13587" s="6">
        <v>43617</v>
      </c>
      <c r="D13587">
        <v>-823</v>
      </c>
      <c r="E13587" t="str">
        <f>INDEX(LedgerMapping[[#All],[Area]],MATCH(Transactions[[#This Row],[Sub Ledger]],LedgerMapping[[#All],[Sub Ledger]],0))</f>
        <v>Income Statement</v>
      </c>
    </row>
    <row r="13588" spans="1:5" x14ac:dyDescent="0.55000000000000004">
      <c r="A13588">
        <v>3</v>
      </c>
      <c r="B13588">
        <v>62000</v>
      </c>
      <c r="C13588" s="6">
        <v>43647</v>
      </c>
      <c r="D13588">
        <v>-784</v>
      </c>
      <c r="E13588" t="str">
        <f>INDEX(LedgerMapping[[#All],[Area]],MATCH(Transactions[[#This Row],[Sub Ledger]],LedgerMapping[[#All],[Sub Ledger]],0))</f>
        <v>Income Statement</v>
      </c>
    </row>
    <row r="13589" spans="1:5" x14ac:dyDescent="0.55000000000000004">
      <c r="A13589">
        <v>3</v>
      </c>
      <c r="B13589">
        <v>62000</v>
      </c>
      <c r="C13589" s="6">
        <v>43678</v>
      </c>
      <c r="D13589">
        <v>-1120</v>
      </c>
      <c r="E13589" t="str">
        <f>INDEX(LedgerMapping[[#All],[Area]],MATCH(Transactions[[#This Row],[Sub Ledger]],LedgerMapping[[#All],[Sub Ledger]],0))</f>
        <v>Income Statement</v>
      </c>
    </row>
    <row r="13590" spans="1:5" x14ac:dyDescent="0.55000000000000004">
      <c r="A13590">
        <v>3</v>
      </c>
      <c r="B13590">
        <v>62000</v>
      </c>
      <c r="C13590" s="6">
        <v>43709</v>
      </c>
      <c r="D13590">
        <v>-1019</v>
      </c>
      <c r="E13590" t="str">
        <f>INDEX(LedgerMapping[[#All],[Area]],MATCH(Transactions[[#This Row],[Sub Ledger]],LedgerMapping[[#All],[Sub Ledger]],0))</f>
        <v>Income Statement</v>
      </c>
    </row>
    <row r="13591" spans="1:5" x14ac:dyDescent="0.55000000000000004">
      <c r="A13591">
        <v>3</v>
      </c>
      <c r="B13591">
        <v>62000</v>
      </c>
      <c r="C13591" s="6">
        <v>43739</v>
      </c>
      <c r="D13591">
        <v>-1145</v>
      </c>
      <c r="E13591" t="str">
        <f>INDEX(LedgerMapping[[#All],[Area]],MATCH(Transactions[[#This Row],[Sub Ledger]],LedgerMapping[[#All],[Sub Ledger]],0))</f>
        <v>Income Statement</v>
      </c>
    </row>
    <row r="13592" spans="1:5" x14ac:dyDescent="0.55000000000000004">
      <c r="A13592">
        <v>3</v>
      </c>
      <c r="B13592">
        <v>62000</v>
      </c>
      <c r="C13592" s="6">
        <v>43770</v>
      </c>
      <c r="D13592">
        <v>-1242</v>
      </c>
      <c r="E13592" t="str">
        <f>INDEX(LedgerMapping[[#All],[Area]],MATCH(Transactions[[#This Row],[Sub Ledger]],LedgerMapping[[#All],[Sub Ledger]],0))</f>
        <v>Income Statement</v>
      </c>
    </row>
    <row r="13593" spans="1:5" x14ac:dyDescent="0.55000000000000004">
      <c r="A13593">
        <v>3</v>
      </c>
      <c r="B13593">
        <v>62000</v>
      </c>
      <c r="C13593" s="6">
        <v>43800</v>
      </c>
      <c r="D13593">
        <v>-1768</v>
      </c>
      <c r="E13593" t="str">
        <f>INDEX(LedgerMapping[[#All],[Area]],MATCH(Transactions[[#This Row],[Sub Ledger]],LedgerMapping[[#All],[Sub Ledger]],0))</f>
        <v>Income Statement</v>
      </c>
    </row>
    <row r="13594" spans="1:5" x14ac:dyDescent="0.55000000000000004">
      <c r="A13594">
        <v>3</v>
      </c>
      <c r="B13594">
        <v>62000</v>
      </c>
      <c r="C13594" s="6">
        <v>43831</v>
      </c>
      <c r="D13594">
        <v>-4913</v>
      </c>
      <c r="E13594" t="str">
        <f>INDEX(LedgerMapping[[#All],[Area]],MATCH(Transactions[[#This Row],[Sub Ledger]],LedgerMapping[[#All],[Sub Ledger]],0))</f>
        <v>Income Statement</v>
      </c>
    </row>
    <row r="13595" spans="1:5" x14ac:dyDescent="0.55000000000000004">
      <c r="A13595">
        <v>3</v>
      </c>
      <c r="B13595">
        <v>62000</v>
      </c>
      <c r="C13595" s="6">
        <v>43862</v>
      </c>
      <c r="D13595">
        <v>-5507</v>
      </c>
      <c r="E13595" t="str">
        <f>INDEX(LedgerMapping[[#All],[Area]],MATCH(Transactions[[#This Row],[Sub Ledger]],LedgerMapping[[#All],[Sub Ledger]],0))</f>
        <v>Income Statement</v>
      </c>
    </row>
    <row r="13596" spans="1:5" x14ac:dyDescent="0.55000000000000004">
      <c r="A13596">
        <v>3</v>
      </c>
      <c r="B13596">
        <v>62000</v>
      </c>
      <c r="C13596" s="6">
        <v>43891</v>
      </c>
      <c r="D13596">
        <v>-4338</v>
      </c>
      <c r="E13596" t="str">
        <f>INDEX(LedgerMapping[[#All],[Area]],MATCH(Transactions[[#This Row],[Sub Ledger]],LedgerMapping[[#All],[Sub Ledger]],0))</f>
        <v>Income Statement</v>
      </c>
    </row>
    <row r="13597" spans="1:5" x14ac:dyDescent="0.55000000000000004">
      <c r="A13597">
        <v>3</v>
      </c>
      <c r="B13597">
        <v>62000</v>
      </c>
      <c r="C13597" s="6">
        <v>43922</v>
      </c>
      <c r="D13597">
        <v>-4638</v>
      </c>
      <c r="E13597" t="str">
        <f>INDEX(LedgerMapping[[#All],[Area]],MATCH(Transactions[[#This Row],[Sub Ledger]],LedgerMapping[[#All],[Sub Ledger]],0))</f>
        <v>Income Statement</v>
      </c>
    </row>
    <row r="13598" spans="1:5" x14ac:dyDescent="0.55000000000000004">
      <c r="A13598">
        <v>3</v>
      </c>
      <c r="B13598">
        <v>62000</v>
      </c>
      <c r="C13598" s="6">
        <v>43952</v>
      </c>
      <c r="D13598">
        <v>-3644</v>
      </c>
      <c r="E13598" t="str">
        <f>INDEX(LedgerMapping[[#All],[Area]],MATCH(Transactions[[#This Row],[Sub Ledger]],LedgerMapping[[#All],[Sub Ledger]],0))</f>
        <v>Income Statement</v>
      </c>
    </row>
    <row r="13599" spans="1:5" x14ac:dyDescent="0.55000000000000004">
      <c r="A13599">
        <v>3</v>
      </c>
      <c r="B13599">
        <v>62000</v>
      </c>
      <c r="C13599" s="6">
        <v>43983</v>
      </c>
      <c r="D13599">
        <v>-5367</v>
      </c>
      <c r="E13599" t="str">
        <f>INDEX(LedgerMapping[[#All],[Area]],MATCH(Transactions[[#This Row],[Sub Ledger]],LedgerMapping[[#All],[Sub Ledger]],0))</f>
        <v>Income Statement</v>
      </c>
    </row>
    <row r="13600" spans="1:5" x14ac:dyDescent="0.55000000000000004">
      <c r="A13600">
        <v>3</v>
      </c>
      <c r="B13600">
        <v>62000</v>
      </c>
      <c r="C13600" s="6">
        <v>44013</v>
      </c>
      <c r="D13600">
        <v>-5021</v>
      </c>
      <c r="E13600" t="str">
        <f>INDEX(LedgerMapping[[#All],[Area]],MATCH(Transactions[[#This Row],[Sub Ledger]],LedgerMapping[[#All],[Sub Ledger]],0))</f>
        <v>Income Statement</v>
      </c>
    </row>
    <row r="13601" spans="1:5" x14ac:dyDescent="0.55000000000000004">
      <c r="A13601">
        <v>3</v>
      </c>
      <c r="B13601">
        <v>62000</v>
      </c>
      <c r="C13601" s="6">
        <v>44044</v>
      </c>
      <c r="D13601">
        <v>-4462</v>
      </c>
      <c r="E13601" t="str">
        <f>INDEX(LedgerMapping[[#All],[Area]],MATCH(Transactions[[#This Row],[Sub Ledger]],LedgerMapping[[#All],[Sub Ledger]],0))</f>
        <v>Income Statement</v>
      </c>
    </row>
    <row r="13602" spans="1:5" x14ac:dyDescent="0.55000000000000004">
      <c r="A13602">
        <v>3</v>
      </c>
      <c r="B13602">
        <v>62000</v>
      </c>
      <c r="C13602" s="6">
        <v>44075</v>
      </c>
      <c r="D13602">
        <v>-3571</v>
      </c>
      <c r="E13602" t="str">
        <f>INDEX(LedgerMapping[[#All],[Area]],MATCH(Transactions[[#This Row],[Sub Ledger]],LedgerMapping[[#All],[Sub Ledger]],0))</f>
        <v>Income Statement</v>
      </c>
    </row>
    <row r="13603" spans="1:5" x14ac:dyDescent="0.55000000000000004">
      <c r="A13603">
        <v>3</v>
      </c>
      <c r="B13603">
        <v>62000</v>
      </c>
      <c r="C13603" s="6">
        <v>44105</v>
      </c>
      <c r="D13603">
        <v>-3994</v>
      </c>
      <c r="E13603" t="str">
        <f>INDEX(LedgerMapping[[#All],[Area]],MATCH(Transactions[[#This Row],[Sub Ledger]],LedgerMapping[[#All],[Sub Ledger]],0))</f>
        <v>Income Statement</v>
      </c>
    </row>
    <row r="13604" spans="1:5" x14ac:dyDescent="0.55000000000000004">
      <c r="A13604">
        <v>3</v>
      </c>
      <c r="B13604">
        <v>62000</v>
      </c>
      <c r="C13604" s="6">
        <v>44136</v>
      </c>
      <c r="D13604">
        <v>-4970</v>
      </c>
      <c r="E13604" t="str">
        <f>INDEX(LedgerMapping[[#All],[Area]],MATCH(Transactions[[#This Row],[Sub Ledger]],LedgerMapping[[#All],[Sub Ledger]],0))</f>
        <v>Income Statement</v>
      </c>
    </row>
    <row r="13605" spans="1:5" x14ac:dyDescent="0.55000000000000004">
      <c r="A13605">
        <v>3</v>
      </c>
      <c r="B13605">
        <v>62000</v>
      </c>
      <c r="C13605" s="6">
        <v>44166</v>
      </c>
      <c r="D13605">
        <v>-3350</v>
      </c>
      <c r="E13605" t="str">
        <f>INDEX(LedgerMapping[[#All],[Area]],MATCH(Transactions[[#This Row],[Sub Ledger]],LedgerMapping[[#All],[Sub Ledger]],0))</f>
        <v>Income Statement</v>
      </c>
    </row>
    <row r="13606" spans="1:5" x14ac:dyDescent="0.55000000000000004">
      <c r="A13606">
        <v>3</v>
      </c>
      <c r="B13606">
        <v>62000</v>
      </c>
      <c r="C13606" s="6">
        <v>44197</v>
      </c>
      <c r="D13606">
        <v>-4439</v>
      </c>
      <c r="E13606" t="str">
        <f>INDEX(LedgerMapping[[#All],[Area]],MATCH(Transactions[[#This Row],[Sub Ledger]],LedgerMapping[[#All],[Sub Ledger]],0))</f>
        <v>Income Statement</v>
      </c>
    </row>
    <row r="13607" spans="1:5" x14ac:dyDescent="0.55000000000000004">
      <c r="A13607">
        <v>3</v>
      </c>
      <c r="B13607">
        <v>62000</v>
      </c>
      <c r="C13607" s="6">
        <v>44228</v>
      </c>
      <c r="D13607">
        <v>-4248</v>
      </c>
      <c r="E13607" t="str">
        <f>INDEX(LedgerMapping[[#All],[Area]],MATCH(Transactions[[#This Row],[Sub Ledger]],LedgerMapping[[#All],[Sub Ledger]],0))</f>
        <v>Income Statement</v>
      </c>
    </row>
    <row r="13608" spans="1:5" x14ac:dyDescent="0.55000000000000004">
      <c r="A13608">
        <v>3</v>
      </c>
      <c r="B13608">
        <v>62000</v>
      </c>
      <c r="C13608" s="6">
        <v>44256</v>
      </c>
      <c r="D13608">
        <v>-4415</v>
      </c>
      <c r="E13608" t="str">
        <f>INDEX(LedgerMapping[[#All],[Area]],MATCH(Transactions[[#This Row],[Sub Ledger]],LedgerMapping[[#All],[Sub Ledger]],0))</f>
        <v>Income Statement</v>
      </c>
    </row>
    <row r="13609" spans="1:5" x14ac:dyDescent="0.55000000000000004">
      <c r="A13609">
        <v>3</v>
      </c>
      <c r="B13609">
        <v>62000</v>
      </c>
      <c r="C13609" s="6">
        <v>44287</v>
      </c>
      <c r="D13609">
        <v>-3965</v>
      </c>
      <c r="E13609" t="str">
        <f>INDEX(LedgerMapping[[#All],[Area]],MATCH(Transactions[[#This Row],[Sub Ledger]],LedgerMapping[[#All],[Sub Ledger]],0))</f>
        <v>Income Statement</v>
      </c>
    </row>
    <row r="13610" spans="1:5" x14ac:dyDescent="0.55000000000000004">
      <c r="A13610">
        <v>3</v>
      </c>
      <c r="B13610">
        <v>62000</v>
      </c>
      <c r="C13610" s="6">
        <v>44317</v>
      </c>
      <c r="D13610">
        <v>-2403</v>
      </c>
      <c r="E13610" t="str">
        <f>INDEX(LedgerMapping[[#All],[Area]],MATCH(Transactions[[#This Row],[Sub Ledger]],LedgerMapping[[#All],[Sub Ledger]],0))</f>
        <v>Income Statement</v>
      </c>
    </row>
    <row r="13611" spans="1:5" x14ac:dyDescent="0.55000000000000004">
      <c r="A13611">
        <v>3</v>
      </c>
      <c r="B13611">
        <v>62000</v>
      </c>
      <c r="C13611" s="6">
        <v>44348</v>
      </c>
      <c r="D13611">
        <v>-2255</v>
      </c>
      <c r="E13611" t="str">
        <f>INDEX(LedgerMapping[[#All],[Area]],MATCH(Transactions[[#This Row],[Sub Ledger]],LedgerMapping[[#All],[Sub Ledger]],0))</f>
        <v>Income Statement</v>
      </c>
    </row>
    <row r="13612" spans="1:5" x14ac:dyDescent="0.55000000000000004">
      <c r="A13612">
        <v>3</v>
      </c>
      <c r="B13612">
        <v>62000</v>
      </c>
      <c r="C13612" s="6">
        <v>44378</v>
      </c>
      <c r="D13612">
        <v>-2789</v>
      </c>
      <c r="E13612" t="str">
        <f>INDEX(LedgerMapping[[#All],[Area]],MATCH(Transactions[[#This Row],[Sub Ledger]],LedgerMapping[[#All],[Sub Ledger]],0))</f>
        <v>Income Statement</v>
      </c>
    </row>
    <row r="13613" spans="1:5" x14ac:dyDescent="0.55000000000000004">
      <c r="A13613">
        <v>3</v>
      </c>
      <c r="B13613">
        <v>62000</v>
      </c>
      <c r="C13613" s="6">
        <v>44409</v>
      </c>
      <c r="D13613">
        <v>-3400</v>
      </c>
      <c r="E13613" t="str">
        <f>INDEX(LedgerMapping[[#All],[Area]],MATCH(Transactions[[#This Row],[Sub Ledger]],LedgerMapping[[#All],[Sub Ledger]],0))</f>
        <v>Income Statement</v>
      </c>
    </row>
    <row r="13614" spans="1:5" x14ac:dyDescent="0.55000000000000004">
      <c r="A13614">
        <v>3</v>
      </c>
      <c r="B13614">
        <v>62000</v>
      </c>
      <c r="C13614" s="6">
        <v>44440</v>
      </c>
      <c r="D13614">
        <v>-4559</v>
      </c>
      <c r="E13614" t="str">
        <f>INDEX(LedgerMapping[[#All],[Area]],MATCH(Transactions[[#This Row],[Sub Ledger]],LedgerMapping[[#All],[Sub Ledger]],0))</f>
        <v>Income Statement</v>
      </c>
    </row>
    <row r="13615" spans="1:5" x14ac:dyDescent="0.55000000000000004">
      <c r="A13615">
        <v>3</v>
      </c>
      <c r="B13615">
        <v>62000</v>
      </c>
      <c r="C13615" s="6">
        <v>44470</v>
      </c>
      <c r="D13615">
        <v>-4349</v>
      </c>
      <c r="E13615" t="str">
        <f>INDEX(LedgerMapping[[#All],[Area]],MATCH(Transactions[[#This Row],[Sub Ledger]],LedgerMapping[[#All],[Sub Ledger]],0))</f>
        <v>Income Statement</v>
      </c>
    </row>
    <row r="13616" spans="1:5" x14ac:dyDescent="0.55000000000000004">
      <c r="A13616">
        <v>3</v>
      </c>
      <c r="B13616">
        <v>62000</v>
      </c>
      <c r="C13616" s="6">
        <v>44501</v>
      </c>
      <c r="D13616">
        <v>-4938</v>
      </c>
      <c r="E13616" t="str">
        <f>INDEX(LedgerMapping[[#All],[Area]],MATCH(Transactions[[#This Row],[Sub Ledger]],LedgerMapping[[#All],[Sub Ledger]],0))</f>
        <v>Income Statement</v>
      </c>
    </row>
    <row r="13617" spans="1:5" x14ac:dyDescent="0.55000000000000004">
      <c r="A13617">
        <v>3</v>
      </c>
      <c r="B13617">
        <v>62000</v>
      </c>
      <c r="C13617" s="6">
        <v>44531</v>
      </c>
      <c r="D13617">
        <v>-4372</v>
      </c>
      <c r="E13617" t="str">
        <f>INDEX(LedgerMapping[[#All],[Area]],MATCH(Transactions[[#This Row],[Sub Ledger]],LedgerMapping[[#All],[Sub Ledger]],0))</f>
        <v>Income Statement</v>
      </c>
    </row>
    <row r="13618" spans="1:5" x14ac:dyDescent="0.55000000000000004">
      <c r="A13618">
        <v>3</v>
      </c>
      <c r="B13618">
        <v>62000</v>
      </c>
      <c r="C13618" s="6">
        <v>43466</v>
      </c>
      <c r="D13618">
        <v>-1546</v>
      </c>
      <c r="E13618" t="str">
        <f>INDEX(LedgerMapping[[#All],[Area]],MATCH(Transactions[[#This Row],[Sub Ledger]],LedgerMapping[[#All],[Sub Ledger]],0))</f>
        <v>Income Statement</v>
      </c>
    </row>
    <row r="13619" spans="1:5" x14ac:dyDescent="0.55000000000000004">
      <c r="A13619">
        <v>3</v>
      </c>
      <c r="B13619">
        <v>62000</v>
      </c>
      <c r="C13619" s="6">
        <v>43497</v>
      </c>
      <c r="D13619">
        <v>-2002</v>
      </c>
      <c r="E13619" t="str">
        <f>INDEX(LedgerMapping[[#All],[Area]],MATCH(Transactions[[#This Row],[Sub Ledger]],LedgerMapping[[#All],[Sub Ledger]],0))</f>
        <v>Income Statement</v>
      </c>
    </row>
    <row r="13620" spans="1:5" x14ac:dyDescent="0.55000000000000004">
      <c r="A13620">
        <v>3</v>
      </c>
      <c r="B13620">
        <v>62000</v>
      </c>
      <c r="C13620" s="6">
        <v>43525</v>
      </c>
      <c r="D13620">
        <v>-2178</v>
      </c>
      <c r="E13620" t="str">
        <f>INDEX(LedgerMapping[[#All],[Area]],MATCH(Transactions[[#This Row],[Sub Ledger]],LedgerMapping[[#All],[Sub Ledger]],0))</f>
        <v>Income Statement</v>
      </c>
    </row>
    <row r="13621" spans="1:5" x14ac:dyDescent="0.55000000000000004">
      <c r="A13621">
        <v>3</v>
      </c>
      <c r="B13621">
        <v>62000</v>
      </c>
      <c r="C13621" s="6">
        <v>43556</v>
      </c>
      <c r="D13621">
        <v>-1092</v>
      </c>
      <c r="E13621" t="str">
        <f>INDEX(LedgerMapping[[#All],[Area]],MATCH(Transactions[[#This Row],[Sub Ledger]],LedgerMapping[[#All],[Sub Ledger]],0))</f>
        <v>Income Statement</v>
      </c>
    </row>
    <row r="13622" spans="1:5" x14ac:dyDescent="0.55000000000000004">
      <c r="A13622">
        <v>3</v>
      </c>
      <c r="B13622">
        <v>62000</v>
      </c>
      <c r="C13622" s="6">
        <v>43586</v>
      </c>
      <c r="D13622">
        <v>-1432</v>
      </c>
      <c r="E13622" t="str">
        <f>INDEX(LedgerMapping[[#All],[Area]],MATCH(Transactions[[#This Row],[Sub Ledger]],LedgerMapping[[#All],[Sub Ledger]],0))</f>
        <v>Income Statement</v>
      </c>
    </row>
    <row r="13623" spans="1:5" x14ac:dyDescent="0.55000000000000004">
      <c r="A13623">
        <v>3</v>
      </c>
      <c r="B13623">
        <v>62000</v>
      </c>
      <c r="C13623" s="6">
        <v>43617</v>
      </c>
      <c r="D13623">
        <v>-2310</v>
      </c>
      <c r="E13623" t="str">
        <f>INDEX(LedgerMapping[[#All],[Area]],MATCH(Transactions[[#This Row],[Sub Ledger]],LedgerMapping[[#All],[Sub Ledger]],0))</f>
        <v>Income Statement</v>
      </c>
    </row>
    <row r="13624" spans="1:5" x14ac:dyDescent="0.55000000000000004">
      <c r="A13624">
        <v>3</v>
      </c>
      <c r="B13624">
        <v>62000</v>
      </c>
      <c r="C13624" s="6">
        <v>43647</v>
      </c>
      <c r="D13624">
        <v>-2470</v>
      </c>
      <c r="E13624" t="str">
        <f>INDEX(LedgerMapping[[#All],[Area]],MATCH(Transactions[[#This Row],[Sub Ledger]],LedgerMapping[[#All],[Sub Ledger]],0))</f>
        <v>Income Statement</v>
      </c>
    </row>
    <row r="13625" spans="1:5" x14ac:dyDescent="0.55000000000000004">
      <c r="A13625">
        <v>3</v>
      </c>
      <c r="B13625">
        <v>62000</v>
      </c>
      <c r="C13625" s="6">
        <v>43678</v>
      </c>
      <c r="D13625">
        <v>-1782</v>
      </c>
      <c r="E13625" t="str">
        <f>INDEX(LedgerMapping[[#All],[Area]],MATCH(Transactions[[#This Row],[Sub Ledger]],LedgerMapping[[#All],[Sub Ledger]],0))</f>
        <v>Income Statement</v>
      </c>
    </row>
    <row r="13626" spans="1:5" x14ac:dyDescent="0.55000000000000004">
      <c r="A13626">
        <v>3</v>
      </c>
      <c r="B13626">
        <v>62000</v>
      </c>
      <c r="C13626" s="6">
        <v>43709</v>
      </c>
      <c r="D13626">
        <v>-1432</v>
      </c>
      <c r="E13626" t="str">
        <f>INDEX(LedgerMapping[[#All],[Area]],MATCH(Transactions[[#This Row],[Sub Ledger]],LedgerMapping[[#All],[Sub Ledger]],0))</f>
        <v>Income Statement</v>
      </c>
    </row>
    <row r="13627" spans="1:5" x14ac:dyDescent="0.55000000000000004">
      <c r="A13627">
        <v>3</v>
      </c>
      <c r="B13627">
        <v>62000</v>
      </c>
      <c r="C13627" s="6">
        <v>43739</v>
      </c>
      <c r="D13627">
        <v>-2284</v>
      </c>
      <c r="E13627" t="str">
        <f>INDEX(LedgerMapping[[#All],[Area]],MATCH(Transactions[[#This Row],[Sub Ledger]],LedgerMapping[[#All],[Sub Ledger]],0))</f>
        <v>Income Statement</v>
      </c>
    </row>
    <row r="13628" spans="1:5" x14ac:dyDescent="0.55000000000000004">
      <c r="A13628">
        <v>3</v>
      </c>
      <c r="B13628">
        <v>62000</v>
      </c>
      <c r="C13628" s="6">
        <v>43770</v>
      </c>
      <c r="D13628">
        <v>-2651</v>
      </c>
      <c r="E13628" t="str">
        <f>INDEX(LedgerMapping[[#All],[Area]],MATCH(Transactions[[#This Row],[Sub Ledger]],LedgerMapping[[#All],[Sub Ledger]],0))</f>
        <v>Income Statement</v>
      </c>
    </row>
    <row r="13629" spans="1:5" x14ac:dyDescent="0.55000000000000004">
      <c r="A13629">
        <v>3</v>
      </c>
      <c r="B13629">
        <v>62000</v>
      </c>
      <c r="C13629" s="6">
        <v>43800</v>
      </c>
      <c r="D13629">
        <v>-2648</v>
      </c>
      <c r="E13629" t="str">
        <f>INDEX(LedgerMapping[[#All],[Area]],MATCH(Transactions[[#This Row],[Sub Ledger]],LedgerMapping[[#All],[Sub Ledger]],0))</f>
        <v>Income Statement</v>
      </c>
    </row>
    <row r="13630" spans="1:5" x14ac:dyDescent="0.55000000000000004">
      <c r="A13630">
        <v>3</v>
      </c>
      <c r="B13630">
        <v>62000</v>
      </c>
      <c r="C13630" s="6">
        <v>43831</v>
      </c>
      <c r="D13630">
        <v>-8283</v>
      </c>
      <c r="E13630" t="str">
        <f>INDEX(LedgerMapping[[#All],[Area]],MATCH(Transactions[[#This Row],[Sub Ledger]],LedgerMapping[[#All],[Sub Ledger]],0))</f>
        <v>Income Statement</v>
      </c>
    </row>
    <row r="13631" spans="1:5" x14ac:dyDescent="0.55000000000000004">
      <c r="A13631">
        <v>3</v>
      </c>
      <c r="B13631">
        <v>62000</v>
      </c>
      <c r="C13631" s="6">
        <v>43862</v>
      </c>
      <c r="D13631">
        <v>-5515</v>
      </c>
      <c r="E13631" t="str">
        <f>INDEX(LedgerMapping[[#All],[Area]],MATCH(Transactions[[#This Row],[Sub Ledger]],LedgerMapping[[#All],[Sub Ledger]],0))</f>
        <v>Income Statement</v>
      </c>
    </row>
    <row r="13632" spans="1:5" x14ac:dyDescent="0.55000000000000004">
      <c r="A13632">
        <v>3</v>
      </c>
      <c r="B13632">
        <v>62000</v>
      </c>
      <c r="C13632" s="6">
        <v>43891</v>
      </c>
      <c r="D13632">
        <v>-8747</v>
      </c>
      <c r="E13632" t="str">
        <f>INDEX(LedgerMapping[[#All],[Area]],MATCH(Transactions[[#This Row],[Sub Ledger]],LedgerMapping[[#All],[Sub Ledger]],0))</f>
        <v>Income Statement</v>
      </c>
    </row>
    <row r="13633" spans="1:5" x14ac:dyDescent="0.55000000000000004">
      <c r="A13633">
        <v>3</v>
      </c>
      <c r="B13633">
        <v>62000</v>
      </c>
      <c r="C13633" s="6">
        <v>43922</v>
      </c>
      <c r="D13633">
        <v>-6958</v>
      </c>
      <c r="E13633" t="str">
        <f>INDEX(LedgerMapping[[#All],[Area]],MATCH(Transactions[[#This Row],[Sub Ledger]],LedgerMapping[[#All],[Sub Ledger]],0))</f>
        <v>Income Statement</v>
      </c>
    </row>
    <row r="13634" spans="1:5" x14ac:dyDescent="0.55000000000000004">
      <c r="A13634">
        <v>3</v>
      </c>
      <c r="B13634">
        <v>62000</v>
      </c>
      <c r="C13634" s="6">
        <v>43952</v>
      </c>
      <c r="D13634">
        <v>-6479</v>
      </c>
      <c r="E13634" t="str">
        <f>INDEX(LedgerMapping[[#All],[Area]],MATCH(Transactions[[#This Row],[Sub Ledger]],LedgerMapping[[#All],[Sub Ledger]],0))</f>
        <v>Income Statement</v>
      </c>
    </row>
    <row r="13635" spans="1:5" x14ac:dyDescent="0.55000000000000004">
      <c r="A13635">
        <v>3</v>
      </c>
      <c r="B13635">
        <v>62000</v>
      </c>
      <c r="C13635" s="6">
        <v>43983</v>
      </c>
      <c r="D13635">
        <v>-6872</v>
      </c>
      <c r="E13635" t="str">
        <f>INDEX(LedgerMapping[[#All],[Area]],MATCH(Transactions[[#This Row],[Sub Ledger]],LedgerMapping[[#All],[Sub Ledger]],0))</f>
        <v>Income Statement</v>
      </c>
    </row>
    <row r="13636" spans="1:5" x14ac:dyDescent="0.55000000000000004">
      <c r="A13636">
        <v>3</v>
      </c>
      <c r="B13636">
        <v>62000</v>
      </c>
      <c r="C13636" s="6">
        <v>44013</v>
      </c>
      <c r="D13636">
        <v>-8927</v>
      </c>
      <c r="E13636" t="str">
        <f>INDEX(LedgerMapping[[#All],[Area]],MATCH(Transactions[[#This Row],[Sub Ledger]],LedgerMapping[[#All],[Sub Ledger]],0))</f>
        <v>Income Statement</v>
      </c>
    </row>
    <row r="13637" spans="1:5" x14ac:dyDescent="0.55000000000000004">
      <c r="A13637">
        <v>3</v>
      </c>
      <c r="B13637">
        <v>62000</v>
      </c>
      <c r="C13637" s="6">
        <v>44044</v>
      </c>
      <c r="D13637">
        <v>-7620</v>
      </c>
      <c r="E13637" t="str">
        <f>INDEX(LedgerMapping[[#All],[Area]],MATCH(Transactions[[#This Row],[Sub Ledger]],LedgerMapping[[#All],[Sub Ledger]],0))</f>
        <v>Income Statement</v>
      </c>
    </row>
    <row r="13638" spans="1:5" x14ac:dyDescent="0.55000000000000004">
      <c r="A13638">
        <v>3</v>
      </c>
      <c r="B13638">
        <v>62000</v>
      </c>
      <c r="C13638" s="6">
        <v>44075</v>
      </c>
      <c r="D13638">
        <v>-5154</v>
      </c>
      <c r="E13638" t="str">
        <f>INDEX(LedgerMapping[[#All],[Area]],MATCH(Transactions[[#This Row],[Sub Ledger]],LedgerMapping[[#All],[Sub Ledger]],0))</f>
        <v>Income Statement</v>
      </c>
    </row>
    <row r="13639" spans="1:5" x14ac:dyDescent="0.55000000000000004">
      <c r="A13639">
        <v>3</v>
      </c>
      <c r="B13639">
        <v>62000</v>
      </c>
      <c r="C13639" s="6">
        <v>44105</v>
      </c>
      <c r="D13639">
        <v>-8025</v>
      </c>
      <c r="E13639" t="str">
        <f>INDEX(LedgerMapping[[#All],[Area]],MATCH(Transactions[[#This Row],[Sub Ledger]],LedgerMapping[[#All],[Sub Ledger]],0))</f>
        <v>Income Statement</v>
      </c>
    </row>
    <row r="13640" spans="1:5" x14ac:dyDescent="0.55000000000000004">
      <c r="A13640">
        <v>3</v>
      </c>
      <c r="B13640">
        <v>62000</v>
      </c>
      <c r="C13640" s="6">
        <v>44136</v>
      </c>
      <c r="D13640">
        <v>-7854</v>
      </c>
      <c r="E13640" t="str">
        <f>INDEX(LedgerMapping[[#All],[Area]],MATCH(Transactions[[#This Row],[Sub Ledger]],LedgerMapping[[#All],[Sub Ledger]],0))</f>
        <v>Income Statement</v>
      </c>
    </row>
    <row r="13641" spans="1:5" x14ac:dyDescent="0.55000000000000004">
      <c r="A13641">
        <v>3</v>
      </c>
      <c r="B13641">
        <v>62000</v>
      </c>
      <c r="C13641" s="6">
        <v>44166</v>
      </c>
      <c r="D13641">
        <v>-7952</v>
      </c>
      <c r="E13641" t="str">
        <f>INDEX(LedgerMapping[[#All],[Area]],MATCH(Transactions[[#This Row],[Sub Ledger]],LedgerMapping[[#All],[Sub Ledger]],0))</f>
        <v>Income Statement</v>
      </c>
    </row>
    <row r="13642" spans="1:5" x14ac:dyDescent="0.55000000000000004">
      <c r="A13642">
        <v>3</v>
      </c>
      <c r="B13642">
        <v>62000</v>
      </c>
      <c r="C13642" s="6">
        <v>44197</v>
      </c>
      <c r="D13642">
        <v>-6185</v>
      </c>
      <c r="E13642" t="str">
        <f>INDEX(LedgerMapping[[#All],[Area]],MATCH(Transactions[[#This Row],[Sub Ledger]],LedgerMapping[[#All],[Sub Ledger]],0))</f>
        <v>Income Statement</v>
      </c>
    </row>
    <row r="13643" spans="1:5" x14ac:dyDescent="0.55000000000000004">
      <c r="A13643">
        <v>3</v>
      </c>
      <c r="B13643">
        <v>62000</v>
      </c>
      <c r="C13643" s="6">
        <v>44228</v>
      </c>
      <c r="D13643">
        <v>-3894</v>
      </c>
      <c r="E13643" t="str">
        <f>INDEX(LedgerMapping[[#All],[Area]],MATCH(Transactions[[#This Row],[Sub Ledger]],LedgerMapping[[#All],[Sub Ledger]],0))</f>
        <v>Income Statement</v>
      </c>
    </row>
    <row r="13644" spans="1:5" x14ac:dyDescent="0.55000000000000004">
      <c r="A13644">
        <v>3</v>
      </c>
      <c r="B13644">
        <v>62000</v>
      </c>
      <c r="C13644" s="6">
        <v>44256</v>
      </c>
      <c r="D13644">
        <v>-3504</v>
      </c>
      <c r="E13644" t="str">
        <f>INDEX(LedgerMapping[[#All],[Area]],MATCH(Transactions[[#This Row],[Sub Ledger]],LedgerMapping[[#All],[Sub Ledger]],0))</f>
        <v>Income Statement</v>
      </c>
    </row>
    <row r="13645" spans="1:5" x14ac:dyDescent="0.55000000000000004">
      <c r="A13645">
        <v>3</v>
      </c>
      <c r="B13645">
        <v>62000</v>
      </c>
      <c r="C13645" s="6">
        <v>44287</v>
      </c>
      <c r="D13645">
        <v>-6626</v>
      </c>
      <c r="E13645" t="str">
        <f>INDEX(LedgerMapping[[#All],[Area]],MATCH(Transactions[[#This Row],[Sub Ledger]],LedgerMapping[[#All],[Sub Ledger]],0))</f>
        <v>Income Statement</v>
      </c>
    </row>
    <row r="13646" spans="1:5" x14ac:dyDescent="0.55000000000000004">
      <c r="A13646">
        <v>3</v>
      </c>
      <c r="B13646">
        <v>62000</v>
      </c>
      <c r="C13646" s="6">
        <v>44317</v>
      </c>
      <c r="D13646">
        <v>-5778</v>
      </c>
      <c r="E13646" t="str">
        <f>INDEX(LedgerMapping[[#All],[Area]],MATCH(Transactions[[#This Row],[Sub Ledger]],LedgerMapping[[#All],[Sub Ledger]],0))</f>
        <v>Income Statement</v>
      </c>
    </row>
    <row r="13647" spans="1:5" x14ac:dyDescent="0.55000000000000004">
      <c r="A13647">
        <v>3</v>
      </c>
      <c r="B13647">
        <v>62000</v>
      </c>
      <c r="C13647" s="6">
        <v>44348</v>
      </c>
      <c r="D13647">
        <v>-6939</v>
      </c>
      <c r="E13647" t="str">
        <f>INDEX(LedgerMapping[[#All],[Area]],MATCH(Transactions[[#This Row],[Sub Ledger]],LedgerMapping[[#All],[Sub Ledger]],0))</f>
        <v>Income Statement</v>
      </c>
    </row>
    <row r="13648" spans="1:5" x14ac:dyDescent="0.55000000000000004">
      <c r="A13648">
        <v>3</v>
      </c>
      <c r="B13648">
        <v>62000</v>
      </c>
      <c r="C13648" s="6">
        <v>44378</v>
      </c>
      <c r="D13648">
        <v>-7657</v>
      </c>
      <c r="E13648" t="str">
        <f>INDEX(LedgerMapping[[#All],[Area]],MATCH(Transactions[[#This Row],[Sub Ledger]],LedgerMapping[[#All],[Sub Ledger]],0))</f>
        <v>Income Statement</v>
      </c>
    </row>
    <row r="13649" spans="1:5" x14ac:dyDescent="0.55000000000000004">
      <c r="A13649">
        <v>3</v>
      </c>
      <c r="B13649">
        <v>62000</v>
      </c>
      <c r="C13649" s="6">
        <v>44409</v>
      </c>
      <c r="D13649">
        <v>-7880</v>
      </c>
      <c r="E13649" t="str">
        <f>INDEX(LedgerMapping[[#All],[Area]],MATCH(Transactions[[#This Row],[Sub Ledger]],LedgerMapping[[#All],[Sub Ledger]],0))</f>
        <v>Income Statement</v>
      </c>
    </row>
    <row r="13650" spans="1:5" x14ac:dyDescent="0.55000000000000004">
      <c r="A13650">
        <v>3</v>
      </c>
      <c r="B13650">
        <v>62000</v>
      </c>
      <c r="C13650" s="6">
        <v>44440</v>
      </c>
      <c r="D13650">
        <v>-5342</v>
      </c>
      <c r="E13650" t="str">
        <f>INDEX(LedgerMapping[[#All],[Area]],MATCH(Transactions[[#This Row],[Sub Ledger]],LedgerMapping[[#All],[Sub Ledger]],0))</f>
        <v>Income Statement</v>
      </c>
    </row>
    <row r="13651" spans="1:5" x14ac:dyDescent="0.55000000000000004">
      <c r="A13651">
        <v>3</v>
      </c>
      <c r="B13651">
        <v>62000</v>
      </c>
      <c r="C13651" s="6">
        <v>44470</v>
      </c>
      <c r="D13651">
        <v>-7880</v>
      </c>
      <c r="E13651" t="str">
        <f>INDEX(LedgerMapping[[#All],[Area]],MATCH(Transactions[[#This Row],[Sub Ledger]],LedgerMapping[[#All],[Sub Ledger]],0))</f>
        <v>Income Statement</v>
      </c>
    </row>
    <row r="13652" spans="1:5" x14ac:dyDescent="0.55000000000000004">
      <c r="A13652">
        <v>3</v>
      </c>
      <c r="B13652">
        <v>62000</v>
      </c>
      <c r="C13652" s="6">
        <v>44501</v>
      </c>
      <c r="D13652">
        <v>-8255</v>
      </c>
      <c r="E13652" t="str">
        <f>INDEX(LedgerMapping[[#All],[Area]],MATCH(Transactions[[#This Row],[Sub Ledger]],LedgerMapping[[#All],[Sub Ledger]],0))</f>
        <v>Income Statement</v>
      </c>
    </row>
    <row r="13653" spans="1:5" x14ac:dyDescent="0.55000000000000004">
      <c r="A13653">
        <v>3</v>
      </c>
      <c r="B13653">
        <v>62000</v>
      </c>
      <c r="C13653" s="6">
        <v>44531</v>
      </c>
      <c r="D13653">
        <v>-3543</v>
      </c>
      <c r="E13653" t="str">
        <f>INDEX(LedgerMapping[[#All],[Area]],MATCH(Transactions[[#This Row],[Sub Ledger]],LedgerMapping[[#All],[Sub Ledger]],0))</f>
        <v>Income Statement</v>
      </c>
    </row>
    <row r="13654" spans="1:5" x14ac:dyDescent="0.55000000000000004">
      <c r="A13654">
        <v>3</v>
      </c>
      <c r="B13654">
        <v>62000</v>
      </c>
      <c r="C13654" s="6">
        <v>43466</v>
      </c>
      <c r="D13654">
        <v>-331</v>
      </c>
      <c r="E13654" t="str">
        <f>INDEX(LedgerMapping[[#All],[Area]],MATCH(Transactions[[#This Row],[Sub Ledger]],LedgerMapping[[#All],[Sub Ledger]],0))</f>
        <v>Income Statement</v>
      </c>
    </row>
    <row r="13655" spans="1:5" x14ac:dyDescent="0.55000000000000004">
      <c r="A13655">
        <v>3</v>
      </c>
      <c r="B13655">
        <v>62000</v>
      </c>
      <c r="C13655" s="6">
        <v>43497</v>
      </c>
      <c r="D13655">
        <v>-320</v>
      </c>
      <c r="E13655" t="str">
        <f>INDEX(LedgerMapping[[#All],[Area]],MATCH(Transactions[[#This Row],[Sub Ledger]],LedgerMapping[[#All],[Sub Ledger]],0))</f>
        <v>Income Statement</v>
      </c>
    </row>
    <row r="13656" spans="1:5" x14ac:dyDescent="0.55000000000000004">
      <c r="A13656">
        <v>3</v>
      </c>
      <c r="B13656">
        <v>62000</v>
      </c>
      <c r="C13656" s="6">
        <v>43525</v>
      </c>
      <c r="D13656">
        <v>-535</v>
      </c>
      <c r="E13656" t="str">
        <f>INDEX(LedgerMapping[[#All],[Area]],MATCH(Transactions[[#This Row],[Sub Ledger]],LedgerMapping[[#All],[Sub Ledger]],0))</f>
        <v>Income Statement</v>
      </c>
    </row>
    <row r="13657" spans="1:5" x14ac:dyDescent="0.55000000000000004">
      <c r="A13657">
        <v>3</v>
      </c>
      <c r="B13657">
        <v>62000</v>
      </c>
      <c r="C13657" s="6">
        <v>43556</v>
      </c>
      <c r="D13657">
        <v>-583</v>
      </c>
      <c r="E13657" t="str">
        <f>INDEX(LedgerMapping[[#All],[Area]],MATCH(Transactions[[#This Row],[Sub Ledger]],LedgerMapping[[#All],[Sub Ledger]],0))</f>
        <v>Income Statement</v>
      </c>
    </row>
    <row r="13658" spans="1:5" x14ac:dyDescent="0.55000000000000004">
      <c r="A13658">
        <v>3</v>
      </c>
      <c r="B13658">
        <v>62000</v>
      </c>
      <c r="C13658" s="6">
        <v>43586</v>
      </c>
      <c r="D13658">
        <v>-691</v>
      </c>
      <c r="E13658" t="str">
        <f>INDEX(LedgerMapping[[#All],[Area]],MATCH(Transactions[[#This Row],[Sub Ledger]],LedgerMapping[[#All],[Sub Ledger]],0))</f>
        <v>Income Statement</v>
      </c>
    </row>
    <row r="13659" spans="1:5" x14ac:dyDescent="0.55000000000000004">
      <c r="A13659">
        <v>3</v>
      </c>
      <c r="B13659">
        <v>62000</v>
      </c>
      <c r="C13659" s="6">
        <v>43617</v>
      </c>
      <c r="D13659">
        <v>-646</v>
      </c>
      <c r="E13659" t="str">
        <f>INDEX(LedgerMapping[[#All],[Area]],MATCH(Transactions[[#This Row],[Sub Ledger]],LedgerMapping[[#All],[Sub Ledger]],0))</f>
        <v>Income Statement</v>
      </c>
    </row>
    <row r="13660" spans="1:5" x14ac:dyDescent="0.55000000000000004">
      <c r="A13660">
        <v>3</v>
      </c>
      <c r="B13660">
        <v>62000</v>
      </c>
      <c r="C13660" s="6">
        <v>43647</v>
      </c>
      <c r="D13660">
        <v>-360</v>
      </c>
      <c r="E13660" t="str">
        <f>INDEX(LedgerMapping[[#All],[Area]],MATCH(Transactions[[#This Row],[Sub Ledger]],LedgerMapping[[#All],[Sub Ledger]],0))</f>
        <v>Income Statement</v>
      </c>
    </row>
    <row r="13661" spans="1:5" x14ac:dyDescent="0.55000000000000004">
      <c r="A13661">
        <v>3</v>
      </c>
      <c r="B13661">
        <v>62000</v>
      </c>
      <c r="C13661" s="6">
        <v>43678</v>
      </c>
      <c r="D13661">
        <v>-324</v>
      </c>
      <c r="E13661" t="str">
        <f>INDEX(LedgerMapping[[#All],[Area]],MATCH(Transactions[[#This Row],[Sub Ledger]],LedgerMapping[[#All],[Sub Ledger]],0))</f>
        <v>Income Statement</v>
      </c>
    </row>
    <row r="13662" spans="1:5" x14ac:dyDescent="0.55000000000000004">
      <c r="A13662">
        <v>3</v>
      </c>
      <c r="B13662">
        <v>62000</v>
      </c>
      <c r="C13662" s="6">
        <v>43709</v>
      </c>
      <c r="D13662">
        <v>-371</v>
      </c>
      <c r="E13662" t="str">
        <f>INDEX(LedgerMapping[[#All],[Area]],MATCH(Transactions[[#This Row],[Sub Ledger]],LedgerMapping[[#All],[Sub Ledger]],0))</f>
        <v>Income Statement</v>
      </c>
    </row>
    <row r="13663" spans="1:5" x14ac:dyDescent="0.55000000000000004">
      <c r="A13663">
        <v>3</v>
      </c>
      <c r="B13663">
        <v>62000</v>
      </c>
      <c r="C13663" s="6">
        <v>43739</v>
      </c>
      <c r="D13663">
        <v>-466</v>
      </c>
      <c r="E13663" t="str">
        <f>INDEX(LedgerMapping[[#All],[Area]],MATCH(Transactions[[#This Row],[Sub Ledger]],LedgerMapping[[#All],[Sub Ledger]],0))</f>
        <v>Income Statement</v>
      </c>
    </row>
    <row r="13664" spans="1:5" x14ac:dyDescent="0.55000000000000004">
      <c r="A13664">
        <v>3</v>
      </c>
      <c r="B13664">
        <v>62000</v>
      </c>
      <c r="C13664" s="6">
        <v>43770</v>
      </c>
      <c r="D13664">
        <v>-415</v>
      </c>
      <c r="E13664" t="str">
        <f>INDEX(LedgerMapping[[#All],[Area]],MATCH(Transactions[[#This Row],[Sub Ledger]],LedgerMapping[[#All],[Sub Ledger]],0))</f>
        <v>Income Statement</v>
      </c>
    </row>
    <row r="13665" spans="1:5" x14ac:dyDescent="0.55000000000000004">
      <c r="A13665">
        <v>3</v>
      </c>
      <c r="B13665">
        <v>62000</v>
      </c>
      <c r="C13665" s="6">
        <v>43800</v>
      </c>
      <c r="D13665">
        <v>-500</v>
      </c>
      <c r="E13665" t="str">
        <f>INDEX(LedgerMapping[[#All],[Area]],MATCH(Transactions[[#This Row],[Sub Ledger]],LedgerMapping[[#All],[Sub Ledger]],0))</f>
        <v>Income Statement</v>
      </c>
    </row>
    <row r="13666" spans="1:5" x14ac:dyDescent="0.55000000000000004">
      <c r="A13666">
        <v>3</v>
      </c>
      <c r="B13666">
        <v>62000</v>
      </c>
      <c r="C13666" s="6">
        <v>43831</v>
      </c>
      <c r="D13666">
        <v>-1649</v>
      </c>
      <c r="E13666" t="str">
        <f>INDEX(LedgerMapping[[#All],[Area]],MATCH(Transactions[[#This Row],[Sub Ledger]],LedgerMapping[[#All],[Sub Ledger]],0))</f>
        <v>Income Statement</v>
      </c>
    </row>
    <row r="13667" spans="1:5" x14ac:dyDescent="0.55000000000000004">
      <c r="A13667">
        <v>3</v>
      </c>
      <c r="B13667">
        <v>62000</v>
      </c>
      <c r="C13667" s="6">
        <v>43862</v>
      </c>
      <c r="D13667">
        <v>-758</v>
      </c>
      <c r="E13667" t="str">
        <f>INDEX(LedgerMapping[[#All],[Area]],MATCH(Transactions[[#This Row],[Sub Ledger]],LedgerMapping[[#All],[Sub Ledger]],0))</f>
        <v>Income Statement</v>
      </c>
    </row>
    <row r="13668" spans="1:5" x14ac:dyDescent="0.55000000000000004">
      <c r="A13668">
        <v>3</v>
      </c>
      <c r="B13668">
        <v>62000</v>
      </c>
      <c r="C13668" s="6">
        <v>43891</v>
      </c>
      <c r="D13668">
        <v>-1619</v>
      </c>
      <c r="E13668" t="str">
        <f>INDEX(LedgerMapping[[#All],[Area]],MATCH(Transactions[[#This Row],[Sub Ledger]],LedgerMapping[[#All],[Sub Ledger]],0))</f>
        <v>Income Statement</v>
      </c>
    </row>
    <row r="13669" spans="1:5" x14ac:dyDescent="0.55000000000000004">
      <c r="A13669">
        <v>3</v>
      </c>
      <c r="B13669">
        <v>62000</v>
      </c>
      <c r="C13669" s="6">
        <v>43922</v>
      </c>
      <c r="D13669">
        <v>-1615</v>
      </c>
      <c r="E13669" t="str">
        <f>INDEX(LedgerMapping[[#All],[Area]],MATCH(Transactions[[#This Row],[Sub Ledger]],LedgerMapping[[#All],[Sub Ledger]],0))</f>
        <v>Income Statement</v>
      </c>
    </row>
    <row r="13670" spans="1:5" x14ac:dyDescent="0.55000000000000004">
      <c r="A13670">
        <v>3</v>
      </c>
      <c r="B13670">
        <v>62000</v>
      </c>
      <c r="C13670" s="6">
        <v>43952</v>
      </c>
      <c r="D13670">
        <v>-1027</v>
      </c>
      <c r="E13670" t="str">
        <f>INDEX(LedgerMapping[[#All],[Area]],MATCH(Transactions[[#This Row],[Sub Ledger]],LedgerMapping[[#All],[Sub Ledger]],0))</f>
        <v>Income Statement</v>
      </c>
    </row>
    <row r="13671" spans="1:5" x14ac:dyDescent="0.55000000000000004">
      <c r="A13671">
        <v>3</v>
      </c>
      <c r="B13671">
        <v>62000</v>
      </c>
      <c r="C13671" s="6">
        <v>43983</v>
      </c>
      <c r="D13671">
        <v>-927</v>
      </c>
      <c r="E13671" t="str">
        <f>INDEX(LedgerMapping[[#All],[Area]],MATCH(Transactions[[#This Row],[Sub Ledger]],LedgerMapping[[#All],[Sub Ledger]],0))</f>
        <v>Income Statement</v>
      </c>
    </row>
    <row r="13672" spans="1:5" x14ac:dyDescent="0.55000000000000004">
      <c r="A13672">
        <v>3</v>
      </c>
      <c r="B13672">
        <v>62000</v>
      </c>
      <c r="C13672" s="6">
        <v>44013</v>
      </c>
      <c r="D13672">
        <v>-2282</v>
      </c>
      <c r="E13672" t="str">
        <f>INDEX(LedgerMapping[[#All],[Area]],MATCH(Transactions[[#This Row],[Sub Ledger]],LedgerMapping[[#All],[Sub Ledger]],0))</f>
        <v>Income Statement</v>
      </c>
    </row>
    <row r="13673" spans="1:5" x14ac:dyDescent="0.55000000000000004">
      <c r="A13673">
        <v>3</v>
      </c>
      <c r="B13673">
        <v>62000</v>
      </c>
      <c r="C13673" s="6">
        <v>44044</v>
      </c>
      <c r="D13673">
        <v>-1038</v>
      </c>
      <c r="E13673" t="str">
        <f>INDEX(LedgerMapping[[#All],[Area]],MATCH(Transactions[[#This Row],[Sub Ledger]],LedgerMapping[[#All],[Sub Ledger]],0))</f>
        <v>Income Statement</v>
      </c>
    </row>
    <row r="13674" spans="1:5" x14ac:dyDescent="0.55000000000000004">
      <c r="A13674">
        <v>3</v>
      </c>
      <c r="B13674">
        <v>62000</v>
      </c>
      <c r="C13674" s="6">
        <v>44075</v>
      </c>
      <c r="D13674">
        <v>-1030</v>
      </c>
      <c r="E13674" t="str">
        <f>INDEX(LedgerMapping[[#All],[Area]],MATCH(Transactions[[#This Row],[Sub Ledger]],LedgerMapping[[#All],[Sub Ledger]],0))</f>
        <v>Income Statement</v>
      </c>
    </row>
    <row r="13675" spans="1:5" x14ac:dyDescent="0.55000000000000004">
      <c r="A13675">
        <v>3</v>
      </c>
      <c r="B13675">
        <v>62000</v>
      </c>
      <c r="C13675" s="6">
        <v>44105</v>
      </c>
      <c r="D13675">
        <v>-1369</v>
      </c>
      <c r="E13675" t="str">
        <f>INDEX(LedgerMapping[[#All],[Area]],MATCH(Transactions[[#This Row],[Sub Ledger]],LedgerMapping[[#All],[Sub Ledger]],0))</f>
        <v>Income Statement</v>
      </c>
    </row>
    <row r="13676" spans="1:5" x14ac:dyDescent="0.55000000000000004">
      <c r="A13676">
        <v>3</v>
      </c>
      <c r="B13676">
        <v>62000</v>
      </c>
      <c r="C13676" s="6">
        <v>44136</v>
      </c>
      <c r="D13676">
        <v>-1038</v>
      </c>
      <c r="E13676" t="str">
        <f>INDEX(LedgerMapping[[#All],[Area]],MATCH(Transactions[[#This Row],[Sub Ledger]],LedgerMapping[[#All],[Sub Ledger]],0))</f>
        <v>Income Statement</v>
      </c>
    </row>
    <row r="13677" spans="1:5" x14ac:dyDescent="0.55000000000000004">
      <c r="A13677">
        <v>3</v>
      </c>
      <c r="B13677">
        <v>62000</v>
      </c>
      <c r="C13677" s="6">
        <v>44166</v>
      </c>
      <c r="D13677">
        <v>-816</v>
      </c>
      <c r="E13677" t="str">
        <f>INDEX(LedgerMapping[[#All],[Area]],MATCH(Transactions[[#This Row],[Sub Ledger]],LedgerMapping[[#All],[Sub Ledger]],0))</f>
        <v>Income Statement</v>
      </c>
    </row>
    <row r="13678" spans="1:5" x14ac:dyDescent="0.55000000000000004">
      <c r="A13678">
        <v>3</v>
      </c>
      <c r="B13678">
        <v>62000</v>
      </c>
      <c r="C13678" s="6">
        <v>44197</v>
      </c>
      <c r="D13678">
        <v>-1250</v>
      </c>
      <c r="E13678" t="str">
        <f>INDEX(LedgerMapping[[#All],[Area]],MATCH(Transactions[[#This Row],[Sub Ledger]],LedgerMapping[[#All],[Sub Ledger]],0))</f>
        <v>Income Statement</v>
      </c>
    </row>
    <row r="13679" spans="1:5" x14ac:dyDescent="0.55000000000000004">
      <c r="A13679">
        <v>3</v>
      </c>
      <c r="B13679">
        <v>62000</v>
      </c>
      <c r="C13679" s="6">
        <v>44228</v>
      </c>
      <c r="D13679">
        <v>-1734</v>
      </c>
      <c r="E13679" t="str">
        <f>INDEX(LedgerMapping[[#All],[Area]],MATCH(Transactions[[#This Row],[Sub Ledger]],LedgerMapping[[#All],[Sub Ledger]],0))</f>
        <v>Income Statement</v>
      </c>
    </row>
    <row r="13680" spans="1:5" x14ac:dyDescent="0.55000000000000004">
      <c r="A13680">
        <v>3</v>
      </c>
      <c r="B13680">
        <v>62000</v>
      </c>
      <c r="C13680" s="6">
        <v>44256</v>
      </c>
      <c r="D13680">
        <v>-1168</v>
      </c>
      <c r="E13680" t="str">
        <f>INDEX(LedgerMapping[[#All],[Area]],MATCH(Transactions[[#This Row],[Sub Ledger]],LedgerMapping[[#All],[Sub Ledger]],0))</f>
        <v>Income Statement</v>
      </c>
    </row>
    <row r="13681" spans="1:5" x14ac:dyDescent="0.55000000000000004">
      <c r="A13681">
        <v>3</v>
      </c>
      <c r="B13681">
        <v>62000</v>
      </c>
      <c r="C13681" s="6">
        <v>44287</v>
      </c>
      <c r="D13681">
        <v>-1083</v>
      </c>
      <c r="E13681" t="str">
        <f>INDEX(LedgerMapping[[#All],[Area]],MATCH(Transactions[[#This Row],[Sub Ledger]],LedgerMapping[[#All],[Sub Ledger]],0))</f>
        <v>Income Statement</v>
      </c>
    </row>
    <row r="13682" spans="1:5" x14ac:dyDescent="0.55000000000000004">
      <c r="A13682">
        <v>3</v>
      </c>
      <c r="B13682">
        <v>62000</v>
      </c>
      <c r="C13682" s="6">
        <v>44317</v>
      </c>
      <c r="D13682">
        <v>-1444</v>
      </c>
      <c r="E13682" t="str">
        <f>INDEX(LedgerMapping[[#All],[Area]],MATCH(Transactions[[#This Row],[Sub Ledger]],LedgerMapping[[#All],[Sub Ledger]],0))</f>
        <v>Income Statement</v>
      </c>
    </row>
    <row r="13683" spans="1:5" x14ac:dyDescent="0.55000000000000004">
      <c r="A13683">
        <v>3</v>
      </c>
      <c r="B13683">
        <v>62000</v>
      </c>
      <c r="C13683" s="6">
        <v>44348</v>
      </c>
      <c r="D13683">
        <v>-1136</v>
      </c>
      <c r="E13683" t="str">
        <f>INDEX(LedgerMapping[[#All],[Area]],MATCH(Transactions[[#This Row],[Sub Ledger]],LedgerMapping[[#All],[Sub Ledger]],0))</f>
        <v>Income Statement</v>
      </c>
    </row>
    <row r="13684" spans="1:5" x14ac:dyDescent="0.55000000000000004">
      <c r="A13684">
        <v>3</v>
      </c>
      <c r="B13684">
        <v>62000</v>
      </c>
      <c r="C13684" s="6">
        <v>44378</v>
      </c>
      <c r="D13684">
        <v>-1083</v>
      </c>
      <c r="E13684" t="str">
        <f>INDEX(LedgerMapping[[#All],[Area]],MATCH(Transactions[[#This Row],[Sub Ledger]],LedgerMapping[[#All],[Sub Ledger]],0))</f>
        <v>Income Statement</v>
      </c>
    </row>
    <row r="13685" spans="1:5" x14ac:dyDescent="0.55000000000000004">
      <c r="A13685">
        <v>3</v>
      </c>
      <c r="B13685">
        <v>62000</v>
      </c>
      <c r="C13685" s="6">
        <v>44409</v>
      </c>
      <c r="D13685">
        <v>-1673</v>
      </c>
      <c r="E13685" t="str">
        <f>INDEX(LedgerMapping[[#All],[Area]],MATCH(Transactions[[#This Row],[Sub Ledger]],LedgerMapping[[#All],[Sub Ledger]],0))</f>
        <v>Income Statement</v>
      </c>
    </row>
    <row r="13686" spans="1:5" x14ac:dyDescent="0.55000000000000004">
      <c r="A13686">
        <v>3</v>
      </c>
      <c r="B13686">
        <v>62000</v>
      </c>
      <c r="C13686" s="6">
        <v>44440</v>
      </c>
      <c r="D13686">
        <v>-1009</v>
      </c>
      <c r="E13686" t="str">
        <f>INDEX(LedgerMapping[[#All],[Area]],MATCH(Transactions[[#This Row],[Sub Ledger]],LedgerMapping[[#All],[Sub Ledger]],0))</f>
        <v>Income Statement</v>
      </c>
    </row>
    <row r="13687" spans="1:5" x14ac:dyDescent="0.55000000000000004">
      <c r="A13687">
        <v>3</v>
      </c>
      <c r="B13687">
        <v>62000</v>
      </c>
      <c r="C13687" s="6">
        <v>44470</v>
      </c>
      <c r="D13687">
        <v>-1099</v>
      </c>
      <c r="E13687" t="str">
        <f>INDEX(LedgerMapping[[#All],[Area]],MATCH(Transactions[[#This Row],[Sub Ledger]],LedgerMapping[[#All],[Sub Ledger]],0))</f>
        <v>Income Statement</v>
      </c>
    </row>
    <row r="13688" spans="1:5" x14ac:dyDescent="0.55000000000000004">
      <c r="A13688">
        <v>3</v>
      </c>
      <c r="B13688">
        <v>62000</v>
      </c>
      <c r="C13688" s="6">
        <v>44501</v>
      </c>
      <c r="D13688">
        <v>-966</v>
      </c>
      <c r="E13688" t="str">
        <f>INDEX(LedgerMapping[[#All],[Area]],MATCH(Transactions[[#This Row],[Sub Ledger]],LedgerMapping[[#All],[Sub Ledger]],0))</f>
        <v>Income Statement</v>
      </c>
    </row>
    <row r="13689" spans="1:5" x14ac:dyDescent="0.55000000000000004">
      <c r="A13689">
        <v>3</v>
      </c>
      <c r="B13689">
        <v>62000</v>
      </c>
      <c r="C13689" s="6">
        <v>44531</v>
      </c>
      <c r="D13689">
        <v>-644</v>
      </c>
      <c r="E13689" t="str">
        <f>INDEX(LedgerMapping[[#All],[Area]],MATCH(Transactions[[#This Row],[Sub Ledger]],LedgerMapping[[#All],[Sub Ledger]],0))</f>
        <v>Income Statement</v>
      </c>
    </row>
    <row r="13690" spans="1:5" x14ac:dyDescent="0.55000000000000004">
      <c r="A13690">
        <v>3</v>
      </c>
      <c r="B13690">
        <v>62000</v>
      </c>
      <c r="C13690" s="6">
        <v>44256</v>
      </c>
      <c r="D13690">
        <v>-4120.5600000000004</v>
      </c>
      <c r="E13690" t="str">
        <f>INDEX(LedgerMapping[[#All],[Area]],MATCH(Transactions[[#This Row],[Sub Ledger]],LedgerMapping[[#All],[Sub Ledger]],0))</f>
        <v>Income Statement</v>
      </c>
    </row>
    <row r="13691" spans="1:5" x14ac:dyDescent="0.55000000000000004">
      <c r="A13691">
        <v>3</v>
      </c>
      <c r="B13691">
        <v>62000</v>
      </c>
      <c r="C13691" s="6">
        <v>44256</v>
      </c>
      <c r="D13691">
        <v>-4010.82</v>
      </c>
      <c r="E13691" t="str">
        <f>INDEX(LedgerMapping[[#All],[Area]],MATCH(Transactions[[#This Row],[Sub Ledger]],LedgerMapping[[#All],[Sub Ledger]],0))</f>
        <v>Income Statement</v>
      </c>
    </row>
    <row r="13692" spans="1:5" x14ac:dyDescent="0.55000000000000004">
      <c r="A13692">
        <v>3</v>
      </c>
      <c r="B13692">
        <v>62000</v>
      </c>
      <c r="C13692" s="6">
        <v>44256</v>
      </c>
      <c r="D13692">
        <v>-1681.98</v>
      </c>
      <c r="E13692" t="str">
        <f>INDEX(LedgerMapping[[#All],[Area]],MATCH(Transactions[[#This Row],[Sub Ledger]],LedgerMapping[[#All],[Sub Ledger]],0))</f>
        <v>Income Statement</v>
      </c>
    </row>
    <row r="13693" spans="1:5" x14ac:dyDescent="0.55000000000000004">
      <c r="A13693">
        <v>3</v>
      </c>
      <c r="B13693">
        <v>65000</v>
      </c>
      <c r="C13693" s="6">
        <v>43466</v>
      </c>
      <c r="D13693">
        <v>-220</v>
      </c>
      <c r="E13693" t="str">
        <f>INDEX(LedgerMapping[[#All],[Area]],MATCH(Transactions[[#This Row],[Sub Ledger]],LedgerMapping[[#All],[Sub Ledger]],0))</f>
        <v>Income Statement</v>
      </c>
    </row>
    <row r="13694" spans="1:5" x14ac:dyDescent="0.55000000000000004">
      <c r="A13694">
        <v>3</v>
      </c>
      <c r="B13694">
        <v>65000</v>
      </c>
      <c r="C13694" s="6">
        <v>43497</v>
      </c>
      <c r="D13694">
        <v>-344</v>
      </c>
      <c r="E13694" t="str">
        <f>INDEX(LedgerMapping[[#All],[Area]],MATCH(Transactions[[#This Row],[Sub Ledger]],LedgerMapping[[#All],[Sub Ledger]],0))</f>
        <v>Income Statement</v>
      </c>
    </row>
    <row r="13695" spans="1:5" x14ac:dyDescent="0.55000000000000004">
      <c r="A13695">
        <v>3</v>
      </c>
      <c r="B13695">
        <v>65000</v>
      </c>
      <c r="C13695" s="6">
        <v>43525</v>
      </c>
      <c r="D13695">
        <v>-252</v>
      </c>
      <c r="E13695" t="str">
        <f>INDEX(LedgerMapping[[#All],[Area]],MATCH(Transactions[[#This Row],[Sub Ledger]],LedgerMapping[[#All],[Sub Ledger]],0))</f>
        <v>Income Statement</v>
      </c>
    </row>
    <row r="13696" spans="1:5" x14ac:dyDescent="0.55000000000000004">
      <c r="A13696">
        <v>3</v>
      </c>
      <c r="B13696">
        <v>65000</v>
      </c>
      <c r="C13696" s="6">
        <v>43556</v>
      </c>
      <c r="D13696">
        <v>-240</v>
      </c>
      <c r="E13696" t="str">
        <f>INDEX(LedgerMapping[[#All],[Area]],MATCH(Transactions[[#This Row],[Sub Ledger]],LedgerMapping[[#All],[Sub Ledger]],0))</f>
        <v>Income Statement</v>
      </c>
    </row>
    <row r="13697" spans="1:5" x14ac:dyDescent="0.55000000000000004">
      <c r="A13697">
        <v>3</v>
      </c>
      <c r="B13697">
        <v>65000</v>
      </c>
      <c r="C13697" s="6">
        <v>43586</v>
      </c>
      <c r="D13697">
        <v>-196</v>
      </c>
      <c r="E13697" t="str">
        <f>INDEX(LedgerMapping[[#All],[Area]],MATCH(Transactions[[#This Row],[Sub Ledger]],LedgerMapping[[#All],[Sub Ledger]],0))</f>
        <v>Income Statement</v>
      </c>
    </row>
    <row r="13698" spans="1:5" x14ac:dyDescent="0.55000000000000004">
      <c r="A13698">
        <v>3</v>
      </c>
      <c r="B13698">
        <v>65000</v>
      </c>
      <c r="C13698" s="6">
        <v>43617</v>
      </c>
      <c r="D13698">
        <v>-186</v>
      </c>
      <c r="E13698" t="str">
        <f>INDEX(LedgerMapping[[#All],[Area]],MATCH(Transactions[[#This Row],[Sub Ledger]],LedgerMapping[[#All],[Sub Ledger]],0))</f>
        <v>Income Statement</v>
      </c>
    </row>
    <row r="13699" spans="1:5" x14ac:dyDescent="0.55000000000000004">
      <c r="A13699">
        <v>3</v>
      </c>
      <c r="B13699">
        <v>65000</v>
      </c>
      <c r="C13699" s="6">
        <v>43647</v>
      </c>
      <c r="D13699">
        <v>-180</v>
      </c>
      <c r="E13699" t="str">
        <f>INDEX(LedgerMapping[[#All],[Area]],MATCH(Transactions[[#This Row],[Sub Ledger]],LedgerMapping[[#All],[Sub Ledger]],0))</f>
        <v>Income Statement</v>
      </c>
    </row>
    <row r="13700" spans="1:5" x14ac:dyDescent="0.55000000000000004">
      <c r="A13700">
        <v>3</v>
      </c>
      <c r="B13700">
        <v>65000</v>
      </c>
      <c r="C13700" s="6">
        <v>43678</v>
      </c>
      <c r="D13700">
        <v>-244</v>
      </c>
      <c r="E13700" t="str">
        <f>INDEX(LedgerMapping[[#All],[Area]],MATCH(Transactions[[#This Row],[Sub Ledger]],LedgerMapping[[#All],[Sub Ledger]],0))</f>
        <v>Income Statement</v>
      </c>
    </row>
    <row r="13701" spans="1:5" x14ac:dyDescent="0.55000000000000004">
      <c r="A13701">
        <v>3</v>
      </c>
      <c r="B13701">
        <v>65000</v>
      </c>
      <c r="C13701" s="6">
        <v>43709</v>
      </c>
      <c r="D13701">
        <v>-236</v>
      </c>
      <c r="E13701" t="str">
        <f>INDEX(LedgerMapping[[#All],[Area]],MATCH(Transactions[[#This Row],[Sub Ledger]],LedgerMapping[[#All],[Sub Ledger]],0))</f>
        <v>Income Statement</v>
      </c>
    </row>
    <row r="13702" spans="1:5" x14ac:dyDescent="0.55000000000000004">
      <c r="A13702">
        <v>3</v>
      </c>
      <c r="B13702">
        <v>65000</v>
      </c>
      <c r="C13702" s="6">
        <v>43739</v>
      </c>
      <c r="D13702">
        <v>-217</v>
      </c>
      <c r="E13702" t="str">
        <f>INDEX(LedgerMapping[[#All],[Area]],MATCH(Transactions[[#This Row],[Sub Ledger]],LedgerMapping[[#All],[Sub Ledger]],0))</f>
        <v>Income Statement</v>
      </c>
    </row>
    <row r="13703" spans="1:5" x14ac:dyDescent="0.55000000000000004">
      <c r="A13703">
        <v>3</v>
      </c>
      <c r="B13703">
        <v>65000</v>
      </c>
      <c r="C13703" s="6">
        <v>43770</v>
      </c>
      <c r="D13703">
        <v>-260</v>
      </c>
      <c r="E13703" t="str">
        <f>INDEX(LedgerMapping[[#All],[Area]],MATCH(Transactions[[#This Row],[Sub Ledger]],LedgerMapping[[#All],[Sub Ledger]],0))</f>
        <v>Income Statement</v>
      </c>
    </row>
    <row r="13704" spans="1:5" x14ac:dyDescent="0.55000000000000004">
      <c r="A13704">
        <v>3</v>
      </c>
      <c r="B13704">
        <v>65000</v>
      </c>
      <c r="C13704" s="6">
        <v>43800</v>
      </c>
      <c r="D13704">
        <v>-291</v>
      </c>
      <c r="E13704" t="str">
        <f>INDEX(LedgerMapping[[#All],[Area]],MATCH(Transactions[[#This Row],[Sub Ledger]],LedgerMapping[[#All],[Sub Ledger]],0))</f>
        <v>Income Statement</v>
      </c>
    </row>
    <row r="13705" spans="1:5" x14ac:dyDescent="0.55000000000000004">
      <c r="A13705">
        <v>3</v>
      </c>
      <c r="B13705">
        <v>65000</v>
      </c>
      <c r="C13705" s="6">
        <v>43831</v>
      </c>
      <c r="D13705">
        <v>-660</v>
      </c>
      <c r="E13705" t="str">
        <f>INDEX(LedgerMapping[[#All],[Area]],MATCH(Transactions[[#This Row],[Sub Ledger]],LedgerMapping[[#All],[Sub Ledger]],0))</f>
        <v>Income Statement</v>
      </c>
    </row>
    <row r="13706" spans="1:5" x14ac:dyDescent="0.55000000000000004">
      <c r="A13706">
        <v>3</v>
      </c>
      <c r="B13706">
        <v>65000</v>
      </c>
      <c r="C13706" s="6">
        <v>43862</v>
      </c>
      <c r="D13706">
        <v>-726</v>
      </c>
      <c r="E13706" t="str">
        <f>INDEX(LedgerMapping[[#All],[Area]],MATCH(Transactions[[#This Row],[Sub Ledger]],LedgerMapping[[#All],[Sub Ledger]],0))</f>
        <v>Income Statement</v>
      </c>
    </row>
    <row r="13707" spans="1:5" x14ac:dyDescent="0.55000000000000004">
      <c r="A13707">
        <v>3</v>
      </c>
      <c r="B13707">
        <v>65000</v>
      </c>
      <c r="C13707" s="6">
        <v>43891</v>
      </c>
      <c r="D13707">
        <v>-640</v>
      </c>
      <c r="E13707" t="str">
        <f>INDEX(LedgerMapping[[#All],[Area]],MATCH(Transactions[[#This Row],[Sub Ledger]],LedgerMapping[[#All],[Sub Ledger]],0))</f>
        <v>Income Statement</v>
      </c>
    </row>
    <row r="13708" spans="1:5" x14ac:dyDescent="0.55000000000000004">
      <c r="A13708">
        <v>3</v>
      </c>
      <c r="B13708">
        <v>65000</v>
      </c>
      <c r="C13708" s="6">
        <v>43922</v>
      </c>
      <c r="D13708">
        <v>-580</v>
      </c>
      <c r="E13708" t="str">
        <f>INDEX(LedgerMapping[[#All],[Area]],MATCH(Transactions[[#This Row],[Sub Ledger]],LedgerMapping[[#All],[Sub Ledger]],0))</f>
        <v>Income Statement</v>
      </c>
    </row>
    <row r="13709" spans="1:5" x14ac:dyDescent="0.55000000000000004">
      <c r="A13709">
        <v>3</v>
      </c>
      <c r="B13709">
        <v>65000</v>
      </c>
      <c r="C13709" s="6">
        <v>43952</v>
      </c>
      <c r="D13709">
        <v>-605</v>
      </c>
      <c r="E13709" t="str">
        <f>INDEX(LedgerMapping[[#All],[Area]],MATCH(Transactions[[#This Row],[Sub Ledger]],LedgerMapping[[#All],[Sub Ledger]],0))</f>
        <v>Income Statement</v>
      </c>
    </row>
    <row r="13710" spans="1:5" x14ac:dyDescent="0.55000000000000004">
      <c r="A13710">
        <v>3</v>
      </c>
      <c r="B13710">
        <v>65000</v>
      </c>
      <c r="C13710" s="6">
        <v>43983</v>
      </c>
      <c r="D13710">
        <v>-720</v>
      </c>
      <c r="E13710" t="str">
        <f>INDEX(LedgerMapping[[#All],[Area]],MATCH(Transactions[[#This Row],[Sub Ledger]],LedgerMapping[[#All],[Sub Ledger]],0))</f>
        <v>Income Statement</v>
      </c>
    </row>
    <row r="13711" spans="1:5" x14ac:dyDescent="0.55000000000000004">
      <c r="A13711">
        <v>3</v>
      </c>
      <c r="B13711">
        <v>65000</v>
      </c>
      <c r="C13711" s="6">
        <v>44013</v>
      </c>
      <c r="D13711">
        <v>-770</v>
      </c>
      <c r="E13711" t="str">
        <f>INDEX(LedgerMapping[[#All],[Area]],MATCH(Transactions[[#This Row],[Sub Ledger]],LedgerMapping[[#All],[Sub Ledger]],0))</f>
        <v>Income Statement</v>
      </c>
    </row>
    <row r="13712" spans="1:5" x14ac:dyDescent="0.55000000000000004">
      <c r="A13712">
        <v>3</v>
      </c>
      <c r="B13712">
        <v>65000</v>
      </c>
      <c r="C13712" s="6">
        <v>44044</v>
      </c>
      <c r="D13712">
        <v>-621</v>
      </c>
      <c r="E13712" t="str">
        <f>INDEX(LedgerMapping[[#All],[Area]],MATCH(Transactions[[#This Row],[Sub Ledger]],LedgerMapping[[#All],[Sub Ledger]],0))</f>
        <v>Income Statement</v>
      </c>
    </row>
    <row r="13713" spans="1:5" x14ac:dyDescent="0.55000000000000004">
      <c r="A13713">
        <v>3</v>
      </c>
      <c r="B13713">
        <v>65000</v>
      </c>
      <c r="C13713" s="6">
        <v>44075</v>
      </c>
      <c r="D13713">
        <v>-510</v>
      </c>
      <c r="E13713" t="str">
        <f>INDEX(LedgerMapping[[#All],[Area]],MATCH(Transactions[[#This Row],[Sub Ledger]],LedgerMapping[[#All],[Sub Ledger]],0))</f>
        <v>Income Statement</v>
      </c>
    </row>
    <row r="13714" spans="1:5" x14ac:dyDescent="0.55000000000000004">
      <c r="A13714">
        <v>3</v>
      </c>
      <c r="B13714">
        <v>65000</v>
      </c>
      <c r="C13714" s="6">
        <v>44105</v>
      </c>
      <c r="D13714">
        <v>-650</v>
      </c>
      <c r="E13714" t="str">
        <f>INDEX(LedgerMapping[[#All],[Area]],MATCH(Transactions[[#This Row],[Sub Ledger]],LedgerMapping[[#All],[Sub Ledger]],0))</f>
        <v>Income Statement</v>
      </c>
    </row>
    <row r="13715" spans="1:5" x14ac:dyDescent="0.55000000000000004">
      <c r="A13715">
        <v>3</v>
      </c>
      <c r="B13715">
        <v>65000</v>
      </c>
      <c r="C13715" s="6">
        <v>44136</v>
      </c>
      <c r="D13715">
        <v>-720</v>
      </c>
      <c r="E13715" t="str">
        <f>INDEX(LedgerMapping[[#All],[Area]],MATCH(Transactions[[#This Row],[Sub Ledger]],LedgerMapping[[#All],[Sub Ledger]],0))</f>
        <v>Income Statement</v>
      </c>
    </row>
    <row r="13716" spans="1:5" x14ac:dyDescent="0.55000000000000004">
      <c r="A13716">
        <v>3</v>
      </c>
      <c r="B13716">
        <v>65000</v>
      </c>
      <c r="C13716" s="6">
        <v>44166</v>
      </c>
      <c r="D13716">
        <v>-540</v>
      </c>
      <c r="E13716" t="str">
        <f>INDEX(LedgerMapping[[#All],[Area]],MATCH(Transactions[[#This Row],[Sub Ledger]],LedgerMapping[[#All],[Sub Ledger]],0))</f>
        <v>Income Statement</v>
      </c>
    </row>
    <row r="13717" spans="1:5" x14ac:dyDescent="0.55000000000000004">
      <c r="A13717">
        <v>3</v>
      </c>
      <c r="B13717">
        <v>65000</v>
      </c>
      <c r="C13717" s="6">
        <v>44197</v>
      </c>
      <c r="D13717">
        <v>-614</v>
      </c>
      <c r="E13717" t="str">
        <f>INDEX(LedgerMapping[[#All],[Area]],MATCH(Transactions[[#This Row],[Sub Ledger]],LedgerMapping[[#All],[Sub Ledger]],0))</f>
        <v>Income Statement</v>
      </c>
    </row>
    <row r="13718" spans="1:5" x14ac:dyDescent="0.55000000000000004">
      <c r="A13718">
        <v>3</v>
      </c>
      <c r="B13718">
        <v>65000</v>
      </c>
      <c r="C13718" s="6">
        <v>44228</v>
      </c>
      <c r="D13718">
        <v>-788</v>
      </c>
      <c r="E13718" t="str">
        <f>INDEX(LedgerMapping[[#All],[Area]],MATCH(Transactions[[#This Row],[Sub Ledger]],LedgerMapping[[#All],[Sub Ledger]],0))</f>
        <v>Income Statement</v>
      </c>
    </row>
    <row r="13719" spans="1:5" x14ac:dyDescent="0.55000000000000004">
      <c r="A13719">
        <v>3</v>
      </c>
      <c r="B13719">
        <v>65000</v>
      </c>
      <c r="C13719" s="6">
        <v>44256</v>
      </c>
      <c r="D13719">
        <v>-777</v>
      </c>
      <c r="E13719" t="str">
        <f>INDEX(LedgerMapping[[#All],[Area]],MATCH(Transactions[[#This Row],[Sub Ledger]],LedgerMapping[[#All],[Sub Ledger]],0))</f>
        <v>Income Statement</v>
      </c>
    </row>
    <row r="13720" spans="1:5" x14ac:dyDescent="0.55000000000000004">
      <c r="A13720">
        <v>3</v>
      </c>
      <c r="B13720">
        <v>65000</v>
      </c>
      <c r="C13720" s="6">
        <v>44287</v>
      </c>
      <c r="D13720">
        <v>-704</v>
      </c>
      <c r="E13720" t="str">
        <f>INDEX(LedgerMapping[[#All],[Area]],MATCH(Transactions[[#This Row],[Sub Ledger]],LedgerMapping[[#All],[Sub Ledger]],0))</f>
        <v>Income Statement</v>
      </c>
    </row>
    <row r="13721" spans="1:5" x14ac:dyDescent="0.55000000000000004">
      <c r="A13721">
        <v>3</v>
      </c>
      <c r="B13721">
        <v>65000</v>
      </c>
      <c r="C13721" s="6">
        <v>44317</v>
      </c>
      <c r="D13721">
        <v>-473</v>
      </c>
      <c r="E13721" t="str">
        <f>INDEX(LedgerMapping[[#All],[Area]],MATCH(Transactions[[#This Row],[Sub Ledger]],LedgerMapping[[#All],[Sub Ledger]],0))</f>
        <v>Income Statement</v>
      </c>
    </row>
    <row r="13722" spans="1:5" x14ac:dyDescent="0.55000000000000004">
      <c r="A13722">
        <v>3</v>
      </c>
      <c r="B13722">
        <v>65000</v>
      </c>
      <c r="C13722" s="6">
        <v>44348</v>
      </c>
      <c r="D13722">
        <v>-452</v>
      </c>
      <c r="E13722" t="str">
        <f>INDEX(LedgerMapping[[#All],[Area]],MATCH(Transactions[[#This Row],[Sub Ledger]],LedgerMapping[[#All],[Sub Ledger]],0))</f>
        <v>Income Statement</v>
      </c>
    </row>
    <row r="13723" spans="1:5" x14ac:dyDescent="0.55000000000000004">
      <c r="A13723">
        <v>3</v>
      </c>
      <c r="B13723">
        <v>65000</v>
      </c>
      <c r="C13723" s="6">
        <v>44378</v>
      </c>
      <c r="D13723">
        <v>-488</v>
      </c>
      <c r="E13723" t="str">
        <f>INDEX(LedgerMapping[[#All],[Area]],MATCH(Transactions[[#This Row],[Sub Ledger]],LedgerMapping[[#All],[Sub Ledger]],0))</f>
        <v>Income Statement</v>
      </c>
    </row>
    <row r="13724" spans="1:5" x14ac:dyDescent="0.55000000000000004">
      <c r="A13724">
        <v>3</v>
      </c>
      <c r="B13724">
        <v>65000</v>
      </c>
      <c r="C13724" s="6">
        <v>44409</v>
      </c>
      <c r="D13724">
        <v>-662</v>
      </c>
      <c r="E13724" t="str">
        <f>INDEX(LedgerMapping[[#All],[Area]],MATCH(Transactions[[#This Row],[Sub Ledger]],LedgerMapping[[#All],[Sub Ledger]],0))</f>
        <v>Income Statement</v>
      </c>
    </row>
    <row r="13725" spans="1:5" x14ac:dyDescent="0.55000000000000004">
      <c r="A13725">
        <v>3</v>
      </c>
      <c r="B13725">
        <v>65000</v>
      </c>
      <c r="C13725" s="6">
        <v>44440</v>
      </c>
      <c r="D13725">
        <v>-935</v>
      </c>
      <c r="E13725" t="str">
        <f>INDEX(LedgerMapping[[#All],[Area]],MATCH(Transactions[[#This Row],[Sub Ledger]],LedgerMapping[[#All],[Sub Ledger]],0))</f>
        <v>Income Statement</v>
      </c>
    </row>
    <row r="13726" spans="1:5" x14ac:dyDescent="0.55000000000000004">
      <c r="A13726">
        <v>3</v>
      </c>
      <c r="B13726">
        <v>65000</v>
      </c>
      <c r="C13726" s="6">
        <v>44470</v>
      </c>
      <c r="D13726">
        <v>-741</v>
      </c>
      <c r="E13726" t="str">
        <f>INDEX(LedgerMapping[[#All],[Area]],MATCH(Transactions[[#This Row],[Sub Ledger]],LedgerMapping[[#All],[Sub Ledger]],0))</f>
        <v>Income Statement</v>
      </c>
    </row>
    <row r="13727" spans="1:5" x14ac:dyDescent="0.55000000000000004">
      <c r="A13727">
        <v>3</v>
      </c>
      <c r="B13727">
        <v>65000</v>
      </c>
      <c r="C13727" s="6">
        <v>44501</v>
      </c>
      <c r="D13727">
        <v>-945</v>
      </c>
      <c r="E13727" t="str">
        <f>INDEX(LedgerMapping[[#All],[Area]],MATCH(Transactions[[#This Row],[Sub Ledger]],LedgerMapping[[#All],[Sub Ledger]],0))</f>
        <v>Income Statement</v>
      </c>
    </row>
    <row r="13728" spans="1:5" x14ac:dyDescent="0.55000000000000004">
      <c r="A13728">
        <v>3</v>
      </c>
      <c r="B13728">
        <v>65000</v>
      </c>
      <c r="C13728" s="6">
        <v>44531</v>
      </c>
      <c r="D13728">
        <v>-809</v>
      </c>
      <c r="E13728" t="str">
        <f>INDEX(LedgerMapping[[#All],[Area]],MATCH(Transactions[[#This Row],[Sub Ledger]],LedgerMapping[[#All],[Sub Ledger]],0))</f>
        <v>Income Statement</v>
      </c>
    </row>
    <row r="13729" spans="1:5" x14ac:dyDescent="0.55000000000000004">
      <c r="A13729">
        <v>3</v>
      </c>
      <c r="B13729">
        <v>65000</v>
      </c>
      <c r="C13729" s="6">
        <v>43466</v>
      </c>
      <c r="D13729">
        <v>-378</v>
      </c>
      <c r="E13729" t="str">
        <f>INDEX(LedgerMapping[[#All],[Area]],MATCH(Transactions[[#This Row],[Sub Ledger]],LedgerMapping[[#All],[Sub Ledger]],0))</f>
        <v>Income Statement</v>
      </c>
    </row>
    <row r="13730" spans="1:5" x14ac:dyDescent="0.55000000000000004">
      <c r="A13730">
        <v>3</v>
      </c>
      <c r="B13730">
        <v>65000</v>
      </c>
      <c r="C13730" s="6">
        <v>43497</v>
      </c>
      <c r="D13730">
        <v>-490</v>
      </c>
      <c r="E13730" t="str">
        <f>INDEX(LedgerMapping[[#All],[Area]],MATCH(Transactions[[#This Row],[Sub Ledger]],LedgerMapping[[#All],[Sub Ledger]],0))</f>
        <v>Income Statement</v>
      </c>
    </row>
    <row r="13731" spans="1:5" x14ac:dyDescent="0.55000000000000004">
      <c r="A13731">
        <v>3</v>
      </c>
      <c r="B13731">
        <v>65000</v>
      </c>
      <c r="C13731" s="6">
        <v>43525</v>
      </c>
      <c r="D13731">
        <v>-451</v>
      </c>
      <c r="E13731" t="str">
        <f>INDEX(LedgerMapping[[#All],[Area]],MATCH(Transactions[[#This Row],[Sub Ledger]],LedgerMapping[[#All],[Sub Ledger]],0))</f>
        <v>Income Statement</v>
      </c>
    </row>
    <row r="13732" spans="1:5" x14ac:dyDescent="0.55000000000000004">
      <c r="A13732">
        <v>3</v>
      </c>
      <c r="B13732">
        <v>65000</v>
      </c>
      <c r="C13732" s="6">
        <v>43556</v>
      </c>
      <c r="D13732">
        <v>-270</v>
      </c>
      <c r="E13732" t="str">
        <f>INDEX(LedgerMapping[[#All],[Area]],MATCH(Transactions[[#This Row],[Sub Ledger]],LedgerMapping[[#All],[Sub Ledger]],0))</f>
        <v>Income Statement</v>
      </c>
    </row>
    <row r="13733" spans="1:5" x14ac:dyDescent="0.55000000000000004">
      <c r="A13733">
        <v>3</v>
      </c>
      <c r="B13733">
        <v>65000</v>
      </c>
      <c r="C13733" s="6">
        <v>43586</v>
      </c>
      <c r="D13733">
        <v>-347</v>
      </c>
      <c r="E13733" t="str">
        <f>INDEX(LedgerMapping[[#All],[Area]],MATCH(Transactions[[#This Row],[Sub Ledger]],LedgerMapping[[#All],[Sub Ledger]],0))</f>
        <v>Income Statement</v>
      </c>
    </row>
    <row r="13734" spans="1:5" x14ac:dyDescent="0.55000000000000004">
      <c r="A13734">
        <v>3</v>
      </c>
      <c r="B13734">
        <v>65000</v>
      </c>
      <c r="C13734" s="6">
        <v>43617</v>
      </c>
      <c r="D13734">
        <v>-462</v>
      </c>
      <c r="E13734" t="str">
        <f>INDEX(LedgerMapping[[#All],[Area]],MATCH(Transactions[[#This Row],[Sub Ledger]],LedgerMapping[[#All],[Sub Ledger]],0))</f>
        <v>Income Statement</v>
      </c>
    </row>
    <row r="13735" spans="1:5" x14ac:dyDescent="0.55000000000000004">
      <c r="A13735">
        <v>3</v>
      </c>
      <c r="B13735">
        <v>65000</v>
      </c>
      <c r="C13735" s="6">
        <v>43647</v>
      </c>
      <c r="D13735">
        <v>-585</v>
      </c>
      <c r="E13735" t="str">
        <f>INDEX(LedgerMapping[[#All],[Area]],MATCH(Transactions[[#This Row],[Sub Ledger]],LedgerMapping[[#All],[Sub Ledger]],0))</f>
        <v>Income Statement</v>
      </c>
    </row>
    <row r="13736" spans="1:5" x14ac:dyDescent="0.55000000000000004">
      <c r="A13736">
        <v>3</v>
      </c>
      <c r="B13736">
        <v>65000</v>
      </c>
      <c r="C13736" s="6">
        <v>43678</v>
      </c>
      <c r="D13736">
        <v>-429</v>
      </c>
      <c r="E13736" t="str">
        <f>INDEX(LedgerMapping[[#All],[Area]],MATCH(Transactions[[#This Row],[Sub Ledger]],LedgerMapping[[#All],[Sub Ledger]],0))</f>
        <v>Income Statement</v>
      </c>
    </row>
    <row r="13737" spans="1:5" x14ac:dyDescent="0.55000000000000004">
      <c r="A13737">
        <v>3</v>
      </c>
      <c r="B13737">
        <v>65000</v>
      </c>
      <c r="C13737" s="6">
        <v>43709</v>
      </c>
      <c r="D13737">
        <v>-336</v>
      </c>
      <c r="E13737" t="str">
        <f>INDEX(LedgerMapping[[#All],[Area]],MATCH(Transactions[[#This Row],[Sub Ledger]],LedgerMapping[[#All],[Sub Ledger]],0))</f>
        <v>Income Statement</v>
      </c>
    </row>
    <row r="13738" spans="1:5" x14ac:dyDescent="0.55000000000000004">
      <c r="A13738">
        <v>3</v>
      </c>
      <c r="B13738">
        <v>65000</v>
      </c>
      <c r="C13738" s="6">
        <v>43739</v>
      </c>
      <c r="D13738">
        <v>-363</v>
      </c>
      <c r="E13738" t="str">
        <f>INDEX(LedgerMapping[[#All],[Area]],MATCH(Transactions[[#This Row],[Sub Ledger]],LedgerMapping[[#All],[Sub Ledger]],0))</f>
        <v>Income Statement</v>
      </c>
    </row>
    <row r="13739" spans="1:5" x14ac:dyDescent="0.55000000000000004">
      <c r="A13739">
        <v>3</v>
      </c>
      <c r="B13739">
        <v>65000</v>
      </c>
      <c r="C13739" s="6">
        <v>43770</v>
      </c>
      <c r="D13739">
        <v>-488</v>
      </c>
      <c r="E13739" t="str">
        <f>INDEX(LedgerMapping[[#All],[Area]],MATCH(Transactions[[#This Row],[Sub Ledger]],LedgerMapping[[#All],[Sub Ledger]],0))</f>
        <v>Income Statement</v>
      </c>
    </row>
    <row r="13740" spans="1:5" x14ac:dyDescent="0.55000000000000004">
      <c r="A13740">
        <v>3</v>
      </c>
      <c r="B13740">
        <v>65000</v>
      </c>
      <c r="C13740" s="6">
        <v>43800</v>
      </c>
      <c r="D13740">
        <v>-462</v>
      </c>
      <c r="E13740" t="str">
        <f>INDEX(LedgerMapping[[#All],[Area]],MATCH(Transactions[[#This Row],[Sub Ledger]],LedgerMapping[[#All],[Sub Ledger]],0))</f>
        <v>Income Statement</v>
      </c>
    </row>
    <row r="13741" spans="1:5" x14ac:dyDescent="0.55000000000000004">
      <c r="A13741">
        <v>3</v>
      </c>
      <c r="B13741">
        <v>65000</v>
      </c>
      <c r="C13741" s="6">
        <v>43831</v>
      </c>
      <c r="D13741">
        <v>-1290</v>
      </c>
      <c r="E13741" t="str">
        <f>INDEX(LedgerMapping[[#All],[Area]],MATCH(Transactions[[#This Row],[Sub Ledger]],LedgerMapping[[#All],[Sub Ledger]],0))</f>
        <v>Income Statement</v>
      </c>
    </row>
    <row r="13742" spans="1:5" x14ac:dyDescent="0.55000000000000004">
      <c r="A13742">
        <v>3</v>
      </c>
      <c r="B13742">
        <v>65000</v>
      </c>
      <c r="C13742" s="6">
        <v>43862</v>
      </c>
      <c r="D13742">
        <v>-784</v>
      </c>
      <c r="E13742" t="str">
        <f>INDEX(LedgerMapping[[#All],[Area]],MATCH(Transactions[[#This Row],[Sub Ledger]],LedgerMapping[[#All],[Sub Ledger]],0))</f>
        <v>Income Statement</v>
      </c>
    </row>
    <row r="13743" spans="1:5" x14ac:dyDescent="0.55000000000000004">
      <c r="A13743">
        <v>3</v>
      </c>
      <c r="B13743">
        <v>65000</v>
      </c>
      <c r="C13743" s="6">
        <v>43891</v>
      </c>
      <c r="D13743">
        <v>-1312</v>
      </c>
      <c r="E13743" t="str">
        <f>INDEX(LedgerMapping[[#All],[Area]],MATCH(Transactions[[#This Row],[Sub Ledger]],LedgerMapping[[#All],[Sub Ledger]],0))</f>
        <v>Income Statement</v>
      </c>
    </row>
    <row r="13744" spans="1:5" x14ac:dyDescent="0.55000000000000004">
      <c r="A13744">
        <v>3</v>
      </c>
      <c r="B13744">
        <v>65000</v>
      </c>
      <c r="C13744" s="6">
        <v>43922</v>
      </c>
      <c r="D13744">
        <v>-855</v>
      </c>
      <c r="E13744" t="str">
        <f>INDEX(LedgerMapping[[#All],[Area]],MATCH(Transactions[[#This Row],[Sub Ledger]],LedgerMapping[[#All],[Sub Ledger]],0))</f>
        <v>Income Statement</v>
      </c>
    </row>
    <row r="13745" spans="1:5" x14ac:dyDescent="0.55000000000000004">
      <c r="A13745">
        <v>3</v>
      </c>
      <c r="B13745">
        <v>65000</v>
      </c>
      <c r="C13745" s="6">
        <v>43952</v>
      </c>
      <c r="D13745">
        <v>-864</v>
      </c>
      <c r="E13745" t="str">
        <f>INDEX(LedgerMapping[[#All],[Area]],MATCH(Transactions[[#This Row],[Sub Ledger]],LedgerMapping[[#All],[Sub Ledger]],0))</f>
        <v>Income Statement</v>
      </c>
    </row>
    <row r="13746" spans="1:5" x14ac:dyDescent="0.55000000000000004">
      <c r="A13746">
        <v>3</v>
      </c>
      <c r="B13746">
        <v>65000</v>
      </c>
      <c r="C13746" s="6">
        <v>43983</v>
      </c>
      <c r="D13746">
        <v>-976</v>
      </c>
      <c r="E13746" t="str">
        <f>INDEX(LedgerMapping[[#All],[Area]],MATCH(Transactions[[#This Row],[Sub Ledger]],LedgerMapping[[#All],[Sub Ledger]],0))</f>
        <v>Income Statement</v>
      </c>
    </row>
    <row r="13747" spans="1:5" x14ac:dyDescent="0.55000000000000004">
      <c r="A13747">
        <v>3</v>
      </c>
      <c r="B13747">
        <v>65000</v>
      </c>
      <c r="C13747" s="6">
        <v>44013</v>
      </c>
      <c r="D13747">
        <v>-1290</v>
      </c>
      <c r="E13747" t="str">
        <f>INDEX(LedgerMapping[[#All],[Area]],MATCH(Transactions[[#This Row],[Sub Ledger]],LedgerMapping[[#All],[Sub Ledger]],0))</f>
        <v>Income Statement</v>
      </c>
    </row>
    <row r="13748" spans="1:5" x14ac:dyDescent="0.55000000000000004">
      <c r="A13748">
        <v>3</v>
      </c>
      <c r="B13748">
        <v>65000</v>
      </c>
      <c r="C13748" s="6">
        <v>44044</v>
      </c>
      <c r="D13748">
        <v>-1200</v>
      </c>
      <c r="E13748" t="str">
        <f>INDEX(LedgerMapping[[#All],[Area]],MATCH(Transactions[[#This Row],[Sub Ledger]],LedgerMapping[[#All],[Sub Ledger]],0))</f>
        <v>Income Statement</v>
      </c>
    </row>
    <row r="13749" spans="1:5" x14ac:dyDescent="0.55000000000000004">
      <c r="A13749">
        <v>3</v>
      </c>
      <c r="B13749">
        <v>65000</v>
      </c>
      <c r="C13749" s="6">
        <v>44075</v>
      </c>
      <c r="D13749">
        <v>-700</v>
      </c>
      <c r="E13749" t="str">
        <f>INDEX(LedgerMapping[[#All],[Area]],MATCH(Transactions[[#This Row],[Sub Ledger]],LedgerMapping[[#All],[Sub Ledger]],0))</f>
        <v>Income Statement</v>
      </c>
    </row>
    <row r="13750" spans="1:5" x14ac:dyDescent="0.55000000000000004">
      <c r="A13750">
        <v>3</v>
      </c>
      <c r="B13750">
        <v>65000</v>
      </c>
      <c r="C13750" s="6">
        <v>44105</v>
      </c>
      <c r="D13750">
        <v>-975</v>
      </c>
      <c r="E13750" t="str">
        <f>INDEX(LedgerMapping[[#All],[Area]],MATCH(Transactions[[#This Row],[Sub Ledger]],LedgerMapping[[#All],[Sub Ledger]],0))</f>
        <v>Income Statement</v>
      </c>
    </row>
    <row r="13751" spans="1:5" x14ac:dyDescent="0.55000000000000004">
      <c r="A13751">
        <v>3</v>
      </c>
      <c r="B13751">
        <v>65000</v>
      </c>
      <c r="C13751" s="6">
        <v>44136</v>
      </c>
      <c r="D13751">
        <v>-1120</v>
      </c>
      <c r="E13751" t="str">
        <f>INDEX(LedgerMapping[[#All],[Area]],MATCH(Transactions[[#This Row],[Sub Ledger]],LedgerMapping[[#All],[Sub Ledger]],0))</f>
        <v>Income Statement</v>
      </c>
    </row>
    <row r="13752" spans="1:5" x14ac:dyDescent="0.55000000000000004">
      <c r="A13752">
        <v>3</v>
      </c>
      <c r="B13752">
        <v>65000</v>
      </c>
      <c r="C13752" s="6">
        <v>44166</v>
      </c>
      <c r="D13752">
        <v>-1125</v>
      </c>
      <c r="E13752" t="str">
        <f>INDEX(LedgerMapping[[#All],[Area]],MATCH(Transactions[[#This Row],[Sub Ledger]],LedgerMapping[[#All],[Sub Ledger]],0))</f>
        <v>Income Statement</v>
      </c>
    </row>
    <row r="13753" spans="1:5" x14ac:dyDescent="0.55000000000000004">
      <c r="A13753">
        <v>3</v>
      </c>
      <c r="B13753">
        <v>65000</v>
      </c>
      <c r="C13753" s="6">
        <v>44197</v>
      </c>
      <c r="D13753">
        <v>-870</v>
      </c>
      <c r="E13753" t="str">
        <f>INDEX(LedgerMapping[[#All],[Area]],MATCH(Transactions[[#This Row],[Sub Ledger]],LedgerMapping[[#All],[Sub Ledger]],0))</f>
        <v>Income Statement</v>
      </c>
    </row>
    <row r="13754" spans="1:5" x14ac:dyDescent="0.55000000000000004">
      <c r="A13754">
        <v>3</v>
      </c>
      <c r="B13754">
        <v>65000</v>
      </c>
      <c r="C13754" s="6">
        <v>44228</v>
      </c>
      <c r="D13754">
        <v>-690</v>
      </c>
      <c r="E13754" t="str">
        <f>INDEX(LedgerMapping[[#All],[Area]],MATCH(Transactions[[#This Row],[Sub Ledger]],LedgerMapping[[#All],[Sub Ledger]],0))</f>
        <v>Income Statement</v>
      </c>
    </row>
    <row r="13755" spans="1:5" x14ac:dyDescent="0.55000000000000004">
      <c r="A13755">
        <v>3</v>
      </c>
      <c r="B13755">
        <v>65000</v>
      </c>
      <c r="C13755" s="6">
        <v>44256</v>
      </c>
      <c r="D13755">
        <v>-693</v>
      </c>
      <c r="E13755" t="str">
        <f>INDEX(LedgerMapping[[#All],[Area]],MATCH(Transactions[[#This Row],[Sub Ledger]],LedgerMapping[[#All],[Sub Ledger]],0))</f>
        <v>Income Statement</v>
      </c>
    </row>
    <row r="13756" spans="1:5" x14ac:dyDescent="0.55000000000000004">
      <c r="A13756">
        <v>3</v>
      </c>
      <c r="B13756">
        <v>65000</v>
      </c>
      <c r="C13756" s="6">
        <v>44287</v>
      </c>
      <c r="D13756">
        <v>-1185</v>
      </c>
      <c r="E13756" t="str">
        <f>INDEX(LedgerMapping[[#All],[Area]],MATCH(Transactions[[#This Row],[Sub Ledger]],LedgerMapping[[#All],[Sub Ledger]],0))</f>
        <v>Income Statement</v>
      </c>
    </row>
    <row r="13757" spans="1:5" x14ac:dyDescent="0.55000000000000004">
      <c r="A13757">
        <v>3</v>
      </c>
      <c r="B13757">
        <v>65000</v>
      </c>
      <c r="C13757" s="6">
        <v>44317</v>
      </c>
      <c r="D13757">
        <v>-1040</v>
      </c>
      <c r="E13757" t="str">
        <f>INDEX(LedgerMapping[[#All],[Area]],MATCH(Transactions[[#This Row],[Sub Ledger]],LedgerMapping[[#All],[Sub Ledger]],0))</f>
        <v>Income Statement</v>
      </c>
    </row>
    <row r="13758" spans="1:5" x14ac:dyDescent="0.55000000000000004">
      <c r="A13758">
        <v>3</v>
      </c>
      <c r="B13758">
        <v>65000</v>
      </c>
      <c r="C13758" s="6">
        <v>44348</v>
      </c>
      <c r="D13758">
        <v>-1320</v>
      </c>
      <c r="E13758" t="str">
        <f>INDEX(LedgerMapping[[#All],[Area]],MATCH(Transactions[[#This Row],[Sub Ledger]],LedgerMapping[[#All],[Sub Ledger]],0))</f>
        <v>Income Statement</v>
      </c>
    </row>
    <row r="13759" spans="1:5" x14ac:dyDescent="0.55000000000000004">
      <c r="A13759">
        <v>3</v>
      </c>
      <c r="B13759">
        <v>65000</v>
      </c>
      <c r="C13759" s="6">
        <v>44378</v>
      </c>
      <c r="D13759">
        <v>-1402</v>
      </c>
      <c r="E13759" t="str">
        <f>INDEX(LedgerMapping[[#All],[Area]],MATCH(Transactions[[#This Row],[Sub Ledger]],LedgerMapping[[#All],[Sub Ledger]],0))</f>
        <v>Income Statement</v>
      </c>
    </row>
    <row r="13760" spans="1:5" x14ac:dyDescent="0.55000000000000004">
      <c r="A13760">
        <v>3</v>
      </c>
      <c r="B13760">
        <v>65000</v>
      </c>
      <c r="C13760" s="6">
        <v>44409</v>
      </c>
      <c r="D13760">
        <v>-1307</v>
      </c>
      <c r="E13760" t="str">
        <f>INDEX(LedgerMapping[[#All],[Area]],MATCH(Transactions[[#This Row],[Sub Ledger]],LedgerMapping[[#All],[Sub Ledger]],0))</f>
        <v>Income Statement</v>
      </c>
    </row>
    <row r="13761" spans="1:5" x14ac:dyDescent="0.55000000000000004">
      <c r="A13761">
        <v>3</v>
      </c>
      <c r="B13761">
        <v>65000</v>
      </c>
      <c r="C13761" s="6">
        <v>44440</v>
      </c>
      <c r="D13761">
        <v>-1007</v>
      </c>
      <c r="E13761" t="str">
        <f>INDEX(LedgerMapping[[#All],[Area]],MATCH(Transactions[[#This Row],[Sub Ledger]],LedgerMapping[[#All],[Sub Ledger]],0))</f>
        <v>Income Statement</v>
      </c>
    </row>
    <row r="13762" spans="1:5" x14ac:dyDescent="0.55000000000000004">
      <c r="A13762">
        <v>3</v>
      </c>
      <c r="B13762">
        <v>65000</v>
      </c>
      <c r="C13762" s="6">
        <v>44470</v>
      </c>
      <c r="D13762">
        <v>-1292</v>
      </c>
      <c r="E13762" t="str">
        <f>INDEX(LedgerMapping[[#All],[Area]],MATCH(Transactions[[#This Row],[Sub Ledger]],LedgerMapping[[#All],[Sub Ledger]],0))</f>
        <v>Income Statement</v>
      </c>
    </row>
    <row r="13763" spans="1:5" x14ac:dyDescent="0.55000000000000004">
      <c r="A13763">
        <v>3</v>
      </c>
      <c r="B13763">
        <v>65000</v>
      </c>
      <c r="C13763" s="6">
        <v>44501</v>
      </c>
      <c r="D13763">
        <v>-1419</v>
      </c>
      <c r="E13763" t="str">
        <f>INDEX(LedgerMapping[[#All],[Area]],MATCH(Transactions[[#This Row],[Sub Ledger]],LedgerMapping[[#All],[Sub Ledger]],0))</f>
        <v>Income Statement</v>
      </c>
    </row>
    <row r="13764" spans="1:5" x14ac:dyDescent="0.55000000000000004">
      <c r="A13764">
        <v>3</v>
      </c>
      <c r="B13764">
        <v>65000</v>
      </c>
      <c r="C13764" s="6">
        <v>44531</v>
      </c>
      <c r="D13764">
        <v>-776</v>
      </c>
      <c r="E13764" t="str">
        <f>INDEX(LedgerMapping[[#All],[Area]],MATCH(Transactions[[#This Row],[Sub Ledger]],LedgerMapping[[#All],[Sub Ledger]],0))</f>
        <v>Income Statement</v>
      </c>
    </row>
    <row r="13765" spans="1:5" x14ac:dyDescent="0.55000000000000004">
      <c r="A13765">
        <v>3</v>
      </c>
      <c r="B13765">
        <v>65000</v>
      </c>
      <c r="C13765" s="6">
        <v>43466</v>
      </c>
      <c r="D13765">
        <v>-81</v>
      </c>
      <c r="E13765" t="str">
        <f>INDEX(LedgerMapping[[#All],[Area]],MATCH(Transactions[[#This Row],[Sub Ledger]],LedgerMapping[[#All],[Sub Ledger]],0))</f>
        <v>Income Statement</v>
      </c>
    </row>
    <row r="13766" spans="1:5" x14ac:dyDescent="0.55000000000000004">
      <c r="A13766">
        <v>3</v>
      </c>
      <c r="B13766">
        <v>65000</v>
      </c>
      <c r="C13766" s="6">
        <v>43497</v>
      </c>
      <c r="D13766">
        <v>-72</v>
      </c>
      <c r="E13766" t="str">
        <f>INDEX(LedgerMapping[[#All],[Area]],MATCH(Transactions[[#This Row],[Sub Ledger]],LedgerMapping[[#All],[Sub Ledger]],0))</f>
        <v>Income Statement</v>
      </c>
    </row>
    <row r="13767" spans="1:5" x14ac:dyDescent="0.55000000000000004">
      <c r="A13767">
        <v>3</v>
      </c>
      <c r="B13767">
        <v>65000</v>
      </c>
      <c r="C13767" s="6">
        <v>43525</v>
      </c>
      <c r="D13767">
        <v>-111</v>
      </c>
      <c r="E13767" t="str">
        <f>INDEX(LedgerMapping[[#All],[Area]],MATCH(Transactions[[#This Row],[Sub Ledger]],LedgerMapping[[#All],[Sub Ledger]],0))</f>
        <v>Income Statement</v>
      </c>
    </row>
    <row r="13768" spans="1:5" x14ac:dyDescent="0.55000000000000004">
      <c r="A13768">
        <v>3</v>
      </c>
      <c r="B13768">
        <v>65000</v>
      </c>
      <c r="C13768" s="6">
        <v>43556</v>
      </c>
      <c r="D13768">
        <v>-123</v>
      </c>
      <c r="E13768" t="str">
        <f>INDEX(LedgerMapping[[#All],[Area]],MATCH(Transactions[[#This Row],[Sub Ledger]],LedgerMapping[[#All],[Sub Ledger]],0))</f>
        <v>Income Statement</v>
      </c>
    </row>
    <row r="13769" spans="1:5" x14ac:dyDescent="0.55000000000000004">
      <c r="A13769">
        <v>3</v>
      </c>
      <c r="B13769">
        <v>65000</v>
      </c>
      <c r="C13769" s="6">
        <v>43586</v>
      </c>
      <c r="D13769">
        <v>-140</v>
      </c>
      <c r="E13769" t="str">
        <f>INDEX(LedgerMapping[[#All],[Area]],MATCH(Transactions[[#This Row],[Sub Ledger]],LedgerMapping[[#All],[Sub Ledger]],0))</f>
        <v>Income Statement</v>
      </c>
    </row>
    <row r="13770" spans="1:5" x14ac:dyDescent="0.55000000000000004">
      <c r="A13770">
        <v>3</v>
      </c>
      <c r="B13770">
        <v>65000</v>
      </c>
      <c r="C13770" s="6">
        <v>43617</v>
      </c>
      <c r="D13770">
        <v>-134</v>
      </c>
      <c r="E13770" t="str">
        <f>INDEX(LedgerMapping[[#All],[Area]],MATCH(Transactions[[#This Row],[Sub Ledger]],LedgerMapping[[#All],[Sub Ledger]],0))</f>
        <v>Income Statement</v>
      </c>
    </row>
    <row r="13771" spans="1:5" x14ac:dyDescent="0.55000000000000004">
      <c r="A13771">
        <v>3</v>
      </c>
      <c r="B13771">
        <v>65000</v>
      </c>
      <c r="C13771" s="6">
        <v>43647</v>
      </c>
      <c r="D13771">
        <v>-74</v>
      </c>
      <c r="E13771" t="str">
        <f>INDEX(LedgerMapping[[#All],[Area]],MATCH(Transactions[[#This Row],[Sub Ledger]],LedgerMapping[[#All],[Sub Ledger]],0))</f>
        <v>Income Statement</v>
      </c>
    </row>
    <row r="13772" spans="1:5" x14ac:dyDescent="0.55000000000000004">
      <c r="A13772">
        <v>3</v>
      </c>
      <c r="B13772">
        <v>65000</v>
      </c>
      <c r="C13772" s="6">
        <v>43678</v>
      </c>
      <c r="D13772">
        <v>-75</v>
      </c>
      <c r="E13772" t="str">
        <f>INDEX(LedgerMapping[[#All],[Area]],MATCH(Transactions[[#This Row],[Sub Ledger]],LedgerMapping[[#All],[Sub Ledger]],0))</f>
        <v>Income Statement</v>
      </c>
    </row>
    <row r="13773" spans="1:5" x14ac:dyDescent="0.55000000000000004">
      <c r="A13773">
        <v>3</v>
      </c>
      <c r="B13773">
        <v>65000</v>
      </c>
      <c r="C13773" s="6">
        <v>43709</v>
      </c>
      <c r="D13773">
        <v>-75</v>
      </c>
      <c r="E13773" t="str">
        <f>INDEX(LedgerMapping[[#All],[Area]],MATCH(Transactions[[#This Row],[Sub Ledger]],LedgerMapping[[#All],[Sub Ledger]],0))</f>
        <v>Income Statement</v>
      </c>
    </row>
    <row r="13774" spans="1:5" x14ac:dyDescent="0.55000000000000004">
      <c r="A13774">
        <v>3</v>
      </c>
      <c r="B13774">
        <v>65000</v>
      </c>
      <c r="C13774" s="6">
        <v>43739</v>
      </c>
      <c r="D13774">
        <v>-93</v>
      </c>
      <c r="E13774" t="str">
        <f>INDEX(LedgerMapping[[#All],[Area]],MATCH(Transactions[[#This Row],[Sub Ledger]],LedgerMapping[[#All],[Sub Ledger]],0))</f>
        <v>Income Statement</v>
      </c>
    </row>
    <row r="13775" spans="1:5" x14ac:dyDescent="0.55000000000000004">
      <c r="A13775">
        <v>3</v>
      </c>
      <c r="B13775">
        <v>65000</v>
      </c>
      <c r="C13775" s="6">
        <v>43770</v>
      </c>
      <c r="D13775">
        <v>-65</v>
      </c>
      <c r="E13775" t="str">
        <f>INDEX(LedgerMapping[[#All],[Area]],MATCH(Transactions[[#This Row],[Sub Ledger]],LedgerMapping[[#All],[Sub Ledger]],0))</f>
        <v>Income Statement</v>
      </c>
    </row>
    <row r="13776" spans="1:5" x14ac:dyDescent="0.55000000000000004">
      <c r="A13776">
        <v>3</v>
      </c>
      <c r="B13776">
        <v>65000</v>
      </c>
      <c r="C13776" s="6">
        <v>43800</v>
      </c>
      <c r="D13776">
        <v>-80</v>
      </c>
      <c r="E13776" t="str">
        <f>INDEX(LedgerMapping[[#All],[Area]],MATCH(Transactions[[#This Row],[Sub Ledger]],LedgerMapping[[#All],[Sub Ledger]],0))</f>
        <v>Income Statement</v>
      </c>
    </row>
    <row r="13777" spans="1:5" x14ac:dyDescent="0.55000000000000004">
      <c r="A13777">
        <v>3</v>
      </c>
      <c r="B13777">
        <v>65000</v>
      </c>
      <c r="C13777" s="6">
        <v>43831</v>
      </c>
      <c r="D13777">
        <v>-248</v>
      </c>
      <c r="E13777" t="str">
        <f>INDEX(LedgerMapping[[#All],[Area]],MATCH(Transactions[[#This Row],[Sub Ledger]],LedgerMapping[[#All],[Sub Ledger]],0))</f>
        <v>Income Statement</v>
      </c>
    </row>
    <row r="13778" spans="1:5" x14ac:dyDescent="0.55000000000000004">
      <c r="A13778">
        <v>3</v>
      </c>
      <c r="B13778">
        <v>65000</v>
      </c>
      <c r="C13778" s="6">
        <v>43862</v>
      </c>
      <c r="D13778">
        <v>-100</v>
      </c>
      <c r="E13778" t="str">
        <f>INDEX(LedgerMapping[[#All],[Area]],MATCH(Transactions[[#This Row],[Sub Ledger]],LedgerMapping[[#All],[Sub Ledger]],0))</f>
        <v>Income Statement</v>
      </c>
    </row>
    <row r="13779" spans="1:5" x14ac:dyDescent="0.55000000000000004">
      <c r="A13779">
        <v>3</v>
      </c>
      <c r="B13779">
        <v>65000</v>
      </c>
      <c r="C13779" s="6">
        <v>43891</v>
      </c>
      <c r="D13779">
        <v>-204</v>
      </c>
      <c r="E13779" t="str">
        <f>INDEX(LedgerMapping[[#All],[Area]],MATCH(Transactions[[#This Row],[Sub Ledger]],LedgerMapping[[#All],[Sub Ledger]],0))</f>
        <v>Income Statement</v>
      </c>
    </row>
    <row r="13780" spans="1:5" x14ac:dyDescent="0.55000000000000004">
      <c r="A13780">
        <v>3</v>
      </c>
      <c r="B13780">
        <v>65000</v>
      </c>
      <c r="C13780" s="6">
        <v>43922</v>
      </c>
      <c r="D13780">
        <v>-240</v>
      </c>
      <c r="E13780" t="str">
        <f>INDEX(LedgerMapping[[#All],[Area]],MATCH(Transactions[[#This Row],[Sub Ledger]],LedgerMapping[[#All],[Sub Ledger]],0))</f>
        <v>Income Statement</v>
      </c>
    </row>
    <row r="13781" spans="1:5" x14ac:dyDescent="0.55000000000000004">
      <c r="A13781">
        <v>3</v>
      </c>
      <c r="B13781">
        <v>65000</v>
      </c>
      <c r="C13781" s="6">
        <v>43952</v>
      </c>
      <c r="D13781">
        <v>-156</v>
      </c>
      <c r="E13781" t="str">
        <f>INDEX(LedgerMapping[[#All],[Area]],MATCH(Transactions[[#This Row],[Sub Ledger]],LedgerMapping[[#All],[Sub Ledger]],0))</f>
        <v>Income Statement</v>
      </c>
    </row>
    <row r="13782" spans="1:5" x14ac:dyDescent="0.55000000000000004">
      <c r="A13782">
        <v>3</v>
      </c>
      <c r="B13782">
        <v>65000</v>
      </c>
      <c r="C13782" s="6">
        <v>43983</v>
      </c>
      <c r="D13782">
        <v>-120</v>
      </c>
      <c r="E13782" t="str">
        <f>INDEX(LedgerMapping[[#All],[Area]],MATCH(Transactions[[#This Row],[Sub Ledger]],LedgerMapping[[#All],[Sub Ledger]],0))</f>
        <v>Income Statement</v>
      </c>
    </row>
    <row r="13783" spans="1:5" x14ac:dyDescent="0.55000000000000004">
      <c r="A13783">
        <v>3</v>
      </c>
      <c r="B13783">
        <v>65000</v>
      </c>
      <c r="C13783" s="6">
        <v>44013</v>
      </c>
      <c r="D13783">
        <v>-356</v>
      </c>
      <c r="E13783" t="str">
        <f>INDEX(LedgerMapping[[#All],[Area]],MATCH(Transactions[[#This Row],[Sub Ledger]],LedgerMapping[[#All],[Sub Ledger]],0))</f>
        <v>Income Statement</v>
      </c>
    </row>
    <row r="13784" spans="1:5" x14ac:dyDescent="0.55000000000000004">
      <c r="A13784">
        <v>3</v>
      </c>
      <c r="B13784">
        <v>65000</v>
      </c>
      <c r="C13784" s="6">
        <v>44044</v>
      </c>
      <c r="D13784">
        <v>-158</v>
      </c>
      <c r="E13784" t="str">
        <f>INDEX(LedgerMapping[[#All],[Area]],MATCH(Transactions[[#This Row],[Sub Ledger]],LedgerMapping[[#All],[Sub Ledger]],0))</f>
        <v>Income Statement</v>
      </c>
    </row>
    <row r="13785" spans="1:5" x14ac:dyDescent="0.55000000000000004">
      <c r="A13785">
        <v>3</v>
      </c>
      <c r="B13785">
        <v>65000</v>
      </c>
      <c r="C13785" s="6">
        <v>44075</v>
      </c>
      <c r="D13785">
        <v>-144</v>
      </c>
      <c r="E13785" t="str">
        <f>INDEX(LedgerMapping[[#All],[Area]],MATCH(Transactions[[#This Row],[Sub Ledger]],LedgerMapping[[#All],[Sub Ledger]],0))</f>
        <v>Income Statement</v>
      </c>
    </row>
    <row r="13786" spans="1:5" x14ac:dyDescent="0.55000000000000004">
      <c r="A13786">
        <v>3</v>
      </c>
      <c r="B13786">
        <v>65000</v>
      </c>
      <c r="C13786" s="6">
        <v>44105</v>
      </c>
      <c r="D13786">
        <v>-216</v>
      </c>
      <c r="E13786" t="str">
        <f>INDEX(LedgerMapping[[#All],[Area]],MATCH(Transactions[[#This Row],[Sub Ledger]],LedgerMapping[[#All],[Sub Ledger]],0))</f>
        <v>Income Statement</v>
      </c>
    </row>
    <row r="13787" spans="1:5" x14ac:dyDescent="0.55000000000000004">
      <c r="A13787">
        <v>3</v>
      </c>
      <c r="B13787">
        <v>65000</v>
      </c>
      <c r="C13787" s="6">
        <v>44136</v>
      </c>
      <c r="D13787">
        <v>-156</v>
      </c>
      <c r="E13787" t="str">
        <f>INDEX(LedgerMapping[[#All],[Area]],MATCH(Transactions[[#This Row],[Sub Ledger]],LedgerMapping[[#All],[Sub Ledger]],0))</f>
        <v>Income Statement</v>
      </c>
    </row>
    <row r="13788" spans="1:5" x14ac:dyDescent="0.55000000000000004">
      <c r="A13788">
        <v>3</v>
      </c>
      <c r="B13788">
        <v>65000</v>
      </c>
      <c r="C13788" s="6">
        <v>44166</v>
      </c>
      <c r="D13788">
        <v>-126</v>
      </c>
      <c r="E13788" t="str">
        <f>INDEX(LedgerMapping[[#All],[Area]],MATCH(Transactions[[#This Row],[Sub Ledger]],LedgerMapping[[#All],[Sub Ledger]],0))</f>
        <v>Income Statement</v>
      </c>
    </row>
    <row r="13789" spans="1:5" x14ac:dyDescent="0.55000000000000004">
      <c r="A13789">
        <v>3</v>
      </c>
      <c r="B13789">
        <v>65000</v>
      </c>
      <c r="C13789" s="6">
        <v>44197</v>
      </c>
      <c r="D13789">
        <v>-183</v>
      </c>
      <c r="E13789" t="str">
        <f>INDEX(LedgerMapping[[#All],[Area]],MATCH(Transactions[[#This Row],[Sub Ledger]],LedgerMapping[[#All],[Sub Ledger]],0))</f>
        <v>Income Statement</v>
      </c>
    </row>
    <row r="13790" spans="1:5" x14ac:dyDescent="0.55000000000000004">
      <c r="A13790">
        <v>3</v>
      </c>
      <c r="B13790">
        <v>65000</v>
      </c>
      <c r="C13790" s="6">
        <v>44228</v>
      </c>
      <c r="D13790">
        <v>-311</v>
      </c>
      <c r="E13790" t="str">
        <f>INDEX(LedgerMapping[[#All],[Area]],MATCH(Transactions[[#This Row],[Sub Ledger]],LedgerMapping[[#All],[Sub Ledger]],0))</f>
        <v>Income Statement</v>
      </c>
    </row>
    <row r="13791" spans="1:5" x14ac:dyDescent="0.55000000000000004">
      <c r="A13791">
        <v>3</v>
      </c>
      <c r="B13791">
        <v>65000</v>
      </c>
      <c r="C13791" s="6">
        <v>44256</v>
      </c>
      <c r="D13791">
        <v>-206</v>
      </c>
      <c r="E13791" t="str">
        <f>INDEX(LedgerMapping[[#All],[Area]],MATCH(Transactions[[#This Row],[Sub Ledger]],LedgerMapping[[#All],[Sub Ledger]],0))</f>
        <v>Income Statement</v>
      </c>
    </row>
    <row r="13792" spans="1:5" x14ac:dyDescent="0.55000000000000004">
      <c r="A13792">
        <v>3</v>
      </c>
      <c r="B13792">
        <v>65000</v>
      </c>
      <c r="C13792" s="6">
        <v>44287</v>
      </c>
      <c r="D13792">
        <v>-207</v>
      </c>
      <c r="E13792" t="str">
        <f>INDEX(LedgerMapping[[#All],[Area]],MATCH(Transactions[[#This Row],[Sub Ledger]],LedgerMapping[[#All],[Sub Ledger]],0))</f>
        <v>Income Statement</v>
      </c>
    </row>
    <row r="13793" spans="1:5" x14ac:dyDescent="0.55000000000000004">
      <c r="A13793">
        <v>3</v>
      </c>
      <c r="B13793">
        <v>65000</v>
      </c>
      <c r="C13793" s="6">
        <v>44317</v>
      </c>
      <c r="D13793">
        <v>-244</v>
      </c>
      <c r="E13793" t="str">
        <f>INDEX(LedgerMapping[[#All],[Area]],MATCH(Transactions[[#This Row],[Sub Ledger]],LedgerMapping[[#All],[Sub Ledger]],0))</f>
        <v>Income Statement</v>
      </c>
    </row>
    <row r="13794" spans="1:5" x14ac:dyDescent="0.55000000000000004">
      <c r="A13794">
        <v>3</v>
      </c>
      <c r="B13794">
        <v>65000</v>
      </c>
      <c r="C13794" s="6">
        <v>44348</v>
      </c>
      <c r="D13794">
        <v>-210</v>
      </c>
      <c r="E13794" t="str">
        <f>INDEX(LedgerMapping[[#All],[Area]],MATCH(Transactions[[#This Row],[Sub Ledger]],LedgerMapping[[#All],[Sub Ledger]],0))</f>
        <v>Income Statement</v>
      </c>
    </row>
    <row r="13795" spans="1:5" x14ac:dyDescent="0.55000000000000004">
      <c r="A13795">
        <v>3</v>
      </c>
      <c r="B13795">
        <v>65000</v>
      </c>
      <c r="C13795" s="6">
        <v>44378</v>
      </c>
      <c r="D13795">
        <v>-185</v>
      </c>
      <c r="E13795" t="str">
        <f>INDEX(LedgerMapping[[#All],[Area]],MATCH(Transactions[[#This Row],[Sub Ledger]],LedgerMapping[[#All],[Sub Ledger]],0))</f>
        <v>Income Statement</v>
      </c>
    </row>
    <row r="13796" spans="1:5" x14ac:dyDescent="0.55000000000000004">
      <c r="A13796">
        <v>3</v>
      </c>
      <c r="B13796">
        <v>65000</v>
      </c>
      <c r="C13796" s="6">
        <v>44409</v>
      </c>
      <c r="D13796">
        <v>-304</v>
      </c>
      <c r="E13796" t="str">
        <f>INDEX(LedgerMapping[[#All],[Area]],MATCH(Transactions[[#This Row],[Sub Ledger]],LedgerMapping[[#All],[Sub Ledger]],0))</f>
        <v>Income Statement</v>
      </c>
    </row>
    <row r="13797" spans="1:5" x14ac:dyDescent="0.55000000000000004">
      <c r="A13797">
        <v>3</v>
      </c>
      <c r="B13797">
        <v>65000</v>
      </c>
      <c r="C13797" s="6">
        <v>44440</v>
      </c>
      <c r="D13797">
        <v>-212</v>
      </c>
      <c r="E13797" t="str">
        <f>INDEX(LedgerMapping[[#All],[Area]],MATCH(Transactions[[#This Row],[Sub Ledger]],LedgerMapping[[#All],[Sub Ledger]],0))</f>
        <v>Income Statement</v>
      </c>
    </row>
    <row r="13798" spans="1:5" x14ac:dyDescent="0.55000000000000004">
      <c r="A13798">
        <v>3</v>
      </c>
      <c r="B13798">
        <v>65000</v>
      </c>
      <c r="C13798" s="6">
        <v>44470</v>
      </c>
      <c r="D13798">
        <v>-204</v>
      </c>
      <c r="E13798" t="str">
        <f>INDEX(LedgerMapping[[#All],[Area]],MATCH(Transactions[[#This Row],[Sub Ledger]],LedgerMapping[[#All],[Sub Ledger]],0))</f>
        <v>Income Statement</v>
      </c>
    </row>
    <row r="13799" spans="1:5" x14ac:dyDescent="0.55000000000000004">
      <c r="A13799">
        <v>3</v>
      </c>
      <c r="B13799">
        <v>65000</v>
      </c>
      <c r="C13799" s="6">
        <v>44501</v>
      </c>
      <c r="D13799">
        <v>-188</v>
      </c>
      <c r="E13799" t="str">
        <f>INDEX(LedgerMapping[[#All],[Area]],MATCH(Transactions[[#This Row],[Sub Ledger]],LedgerMapping[[#All],[Sub Ledger]],0))</f>
        <v>Income Statement</v>
      </c>
    </row>
    <row r="13800" spans="1:5" x14ac:dyDescent="0.55000000000000004">
      <c r="A13800">
        <v>3</v>
      </c>
      <c r="B13800">
        <v>65000</v>
      </c>
      <c r="C13800" s="6">
        <v>44531</v>
      </c>
      <c r="D13800">
        <v>-126</v>
      </c>
      <c r="E13800" t="str">
        <f>INDEX(LedgerMapping[[#All],[Area]],MATCH(Transactions[[#This Row],[Sub Ledger]],LedgerMapping[[#All],[Sub Ledger]],0))</f>
        <v>Income Statement</v>
      </c>
    </row>
    <row r="13801" spans="1:5" x14ac:dyDescent="0.55000000000000004">
      <c r="A13801">
        <v>3</v>
      </c>
      <c r="B13801">
        <v>65000</v>
      </c>
      <c r="C13801" s="6">
        <v>44256</v>
      </c>
      <c r="D13801">
        <v>-764.36</v>
      </c>
      <c r="E13801" t="str">
        <f>INDEX(LedgerMapping[[#All],[Area]],MATCH(Transactions[[#This Row],[Sub Ledger]],LedgerMapping[[#All],[Sub Ledger]],0))</f>
        <v>Income Statement</v>
      </c>
    </row>
    <row r="13802" spans="1:5" x14ac:dyDescent="0.55000000000000004">
      <c r="A13802">
        <v>3</v>
      </c>
      <c r="B13802">
        <v>65000</v>
      </c>
      <c r="C13802" s="6">
        <v>44256</v>
      </c>
      <c r="D13802">
        <v>-703.8</v>
      </c>
      <c r="E13802" t="str">
        <f>INDEX(LedgerMapping[[#All],[Area]],MATCH(Transactions[[#This Row],[Sub Ledger]],LedgerMapping[[#All],[Sub Ledger]],0))</f>
        <v>Income Statement</v>
      </c>
    </row>
    <row r="13803" spans="1:5" x14ac:dyDescent="0.55000000000000004">
      <c r="A13803">
        <v>3</v>
      </c>
      <c r="B13803">
        <v>65000</v>
      </c>
      <c r="C13803" s="6">
        <v>44256</v>
      </c>
      <c r="D13803">
        <v>-304.77999999999997</v>
      </c>
      <c r="E13803" t="str">
        <f>INDEX(LedgerMapping[[#All],[Area]],MATCH(Transactions[[#This Row],[Sub Ledger]],LedgerMapping[[#All],[Sub Ledger]],0))</f>
        <v>Income Statement</v>
      </c>
    </row>
    <row r="13804" spans="1:5" x14ac:dyDescent="0.55000000000000004">
      <c r="A13804">
        <v>3</v>
      </c>
      <c r="B13804">
        <v>66000</v>
      </c>
      <c r="C13804" s="6">
        <v>43983</v>
      </c>
      <c r="D13804">
        <v>-655</v>
      </c>
      <c r="E13804" t="str">
        <f>INDEX(LedgerMapping[[#All],[Area]],MATCH(Transactions[[#This Row],[Sub Ledger]],LedgerMapping[[#All],[Sub Ledger]],0))</f>
        <v>Income Statement</v>
      </c>
    </row>
    <row r="13805" spans="1:5" x14ac:dyDescent="0.55000000000000004">
      <c r="A13805">
        <v>3</v>
      </c>
      <c r="B13805">
        <v>66000</v>
      </c>
      <c r="C13805" s="6">
        <v>43466</v>
      </c>
      <c r="D13805">
        <v>-200</v>
      </c>
      <c r="E13805" t="str">
        <f>INDEX(LedgerMapping[[#All],[Area]],MATCH(Transactions[[#This Row],[Sub Ledger]],LedgerMapping[[#All],[Sub Ledger]],0))</f>
        <v>Income Statement</v>
      </c>
    </row>
    <row r="13806" spans="1:5" x14ac:dyDescent="0.55000000000000004">
      <c r="A13806">
        <v>3</v>
      </c>
      <c r="B13806">
        <v>66000</v>
      </c>
      <c r="C13806" s="6">
        <v>43497</v>
      </c>
      <c r="D13806">
        <v>-313</v>
      </c>
      <c r="E13806" t="str">
        <f>INDEX(LedgerMapping[[#All],[Area]],MATCH(Transactions[[#This Row],[Sub Ledger]],LedgerMapping[[#All],[Sub Ledger]],0))</f>
        <v>Income Statement</v>
      </c>
    </row>
    <row r="13807" spans="1:5" x14ac:dyDescent="0.55000000000000004">
      <c r="A13807">
        <v>3</v>
      </c>
      <c r="B13807">
        <v>66000</v>
      </c>
      <c r="C13807" s="6">
        <v>43525</v>
      </c>
      <c r="D13807">
        <v>-229</v>
      </c>
      <c r="E13807" t="str">
        <f>INDEX(LedgerMapping[[#All],[Area]],MATCH(Transactions[[#This Row],[Sub Ledger]],LedgerMapping[[#All],[Sub Ledger]],0))</f>
        <v>Income Statement</v>
      </c>
    </row>
    <row r="13808" spans="1:5" x14ac:dyDescent="0.55000000000000004">
      <c r="A13808">
        <v>3</v>
      </c>
      <c r="B13808">
        <v>66000</v>
      </c>
      <c r="C13808" s="6">
        <v>43556</v>
      </c>
      <c r="D13808">
        <v>-218</v>
      </c>
      <c r="E13808" t="str">
        <f>INDEX(LedgerMapping[[#All],[Area]],MATCH(Transactions[[#This Row],[Sub Ledger]],LedgerMapping[[#All],[Sub Ledger]],0))</f>
        <v>Income Statement</v>
      </c>
    </row>
    <row r="13809" spans="1:5" x14ac:dyDescent="0.55000000000000004">
      <c r="A13809">
        <v>3</v>
      </c>
      <c r="B13809">
        <v>66000</v>
      </c>
      <c r="C13809" s="6">
        <v>43586</v>
      </c>
      <c r="D13809">
        <v>-178</v>
      </c>
      <c r="E13809" t="str">
        <f>INDEX(LedgerMapping[[#All],[Area]],MATCH(Transactions[[#This Row],[Sub Ledger]],LedgerMapping[[#All],[Sub Ledger]],0))</f>
        <v>Income Statement</v>
      </c>
    </row>
    <row r="13810" spans="1:5" x14ac:dyDescent="0.55000000000000004">
      <c r="A13810">
        <v>3</v>
      </c>
      <c r="B13810">
        <v>66000</v>
      </c>
      <c r="C13810" s="6">
        <v>43617</v>
      </c>
      <c r="D13810">
        <v>-169</v>
      </c>
      <c r="E13810" t="str">
        <f>INDEX(LedgerMapping[[#All],[Area]],MATCH(Transactions[[#This Row],[Sub Ledger]],LedgerMapping[[#All],[Sub Ledger]],0))</f>
        <v>Income Statement</v>
      </c>
    </row>
    <row r="13811" spans="1:5" x14ac:dyDescent="0.55000000000000004">
      <c r="A13811">
        <v>3</v>
      </c>
      <c r="B13811">
        <v>66000</v>
      </c>
      <c r="C13811" s="6">
        <v>43647</v>
      </c>
      <c r="D13811">
        <v>-164</v>
      </c>
      <c r="E13811" t="str">
        <f>INDEX(LedgerMapping[[#All],[Area]],MATCH(Transactions[[#This Row],[Sub Ledger]],LedgerMapping[[#All],[Sub Ledger]],0))</f>
        <v>Income Statement</v>
      </c>
    </row>
    <row r="13812" spans="1:5" x14ac:dyDescent="0.55000000000000004">
      <c r="A13812">
        <v>3</v>
      </c>
      <c r="B13812">
        <v>66000</v>
      </c>
      <c r="C13812" s="6">
        <v>43678</v>
      </c>
      <c r="D13812">
        <v>-222</v>
      </c>
      <c r="E13812" t="str">
        <f>INDEX(LedgerMapping[[#All],[Area]],MATCH(Transactions[[#This Row],[Sub Ledger]],LedgerMapping[[#All],[Sub Ledger]],0))</f>
        <v>Income Statement</v>
      </c>
    </row>
    <row r="13813" spans="1:5" x14ac:dyDescent="0.55000000000000004">
      <c r="A13813">
        <v>3</v>
      </c>
      <c r="B13813">
        <v>66000</v>
      </c>
      <c r="C13813" s="6">
        <v>43709</v>
      </c>
      <c r="D13813">
        <v>-215</v>
      </c>
      <c r="E13813" t="str">
        <f>INDEX(LedgerMapping[[#All],[Area]],MATCH(Transactions[[#This Row],[Sub Ledger]],LedgerMapping[[#All],[Sub Ledger]],0))</f>
        <v>Income Statement</v>
      </c>
    </row>
    <row r="13814" spans="1:5" x14ac:dyDescent="0.55000000000000004">
      <c r="A13814">
        <v>3</v>
      </c>
      <c r="B13814">
        <v>66000</v>
      </c>
      <c r="C13814" s="6">
        <v>43739</v>
      </c>
      <c r="D13814">
        <v>-197</v>
      </c>
      <c r="E13814" t="str">
        <f>INDEX(LedgerMapping[[#All],[Area]],MATCH(Transactions[[#This Row],[Sub Ledger]],LedgerMapping[[#All],[Sub Ledger]],0))</f>
        <v>Income Statement</v>
      </c>
    </row>
    <row r="13815" spans="1:5" x14ac:dyDescent="0.55000000000000004">
      <c r="A13815">
        <v>3</v>
      </c>
      <c r="B13815">
        <v>66000</v>
      </c>
      <c r="C13815" s="6">
        <v>43770</v>
      </c>
      <c r="D13815">
        <v>-237</v>
      </c>
      <c r="E13815" t="str">
        <f>INDEX(LedgerMapping[[#All],[Area]],MATCH(Transactions[[#This Row],[Sub Ledger]],LedgerMapping[[#All],[Sub Ledger]],0))</f>
        <v>Income Statement</v>
      </c>
    </row>
    <row r="13816" spans="1:5" x14ac:dyDescent="0.55000000000000004">
      <c r="A13816">
        <v>3</v>
      </c>
      <c r="B13816">
        <v>66000</v>
      </c>
      <c r="C13816" s="6">
        <v>43800</v>
      </c>
      <c r="D13816">
        <v>-264</v>
      </c>
      <c r="E13816" t="str">
        <f>INDEX(LedgerMapping[[#All],[Area]],MATCH(Transactions[[#This Row],[Sub Ledger]],LedgerMapping[[#All],[Sub Ledger]],0))</f>
        <v>Income Statement</v>
      </c>
    </row>
    <row r="13817" spans="1:5" x14ac:dyDescent="0.55000000000000004">
      <c r="A13817">
        <v>3</v>
      </c>
      <c r="B13817">
        <v>66000</v>
      </c>
      <c r="C13817" s="6">
        <v>43831</v>
      </c>
      <c r="D13817">
        <v>-600</v>
      </c>
      <c r="E13817" t="str">
        <f>INDEX(LedgerMapping[[#All],[Area]],MATCH(Transactions[[#This Row],[Sub Ledger]],LedgerMapping[[#All],[Sub Ledger]],0))</f>
        <v>Income Statement</v>
      </c>
    </row>
    <row r="13818" spans="1:5" x14ac:dyDescent="0.55000000000000004">
      <c r="A13818">
        <v>3</v>
      </c>
      <c r="B13818">
        <v>66000</v>
      </c>
      <c r="C13818" s="6">
        <v>43862</v>
      </c>
      <c r="D13818">
        <v>-660</v>
      </c>
      <c r="E13818" t="str">
        <f>INDEX(LedgerMapping[[#All],[Area]],MATCH(Transactions[[#This Row],[Sub Ledger]],LedgerMapping[[#All],[Sub Ledger]],0))</f>
        <v>Income Statement</v>
      </c>
    </row>
    <row r="13819" spans="1:5" x14ac:dyDescent="0.55000000000000004">
      <c r="A13819">
        <v>3</v>
      </c>
      <c r="B13819">
        <v>66000</v>
      </c>
      <c r="C13819" s="6">
        <v>43891</v>
      </c>
      <c r="D13819">
        <v>-582</v>
      </c>
      <c r="E13819" t="str">
        <f>INDEX(LedgerMapping[[#All],[Area]],MATCH(Transactions[[#This Row],[Sub Ledger]],LedgerMapping[[#All],[Sub Ledger]],0))</f>
        <v>Income Statement</v>
      </c>
    </row>
    <row r="13820" spans="1:5" x14ac:dyDescent="0.55000000000000004">
      <c r="A13820">
        <v>3</v>
      </c>
      <c r="B13820">
        <v>66000</v>
      </c>
      <c r="C13820" s="6">
        <v>43922</v>
      </c>
      <c r="D13820">
        <v>-527</v>
      </c>
      <c r="E13820" t="str">
        <f>INDEX(LedgerMapping[[#All],[Area]],MATCH(Transactions[[#This Row],[Sub Ledger]],LedgerMapping[[#All],[Sub Ledger]],0))</f>
        <v>Income Statement</v>
      </c>
    </row>
    <row r="13821" spans="1:5" x14ac:dyDescent="0.55000000000000004">
      <c r="A13821">
        <v>3</v>
      </c>
      <c r="B13821">
        <v>66000</v>
      </c>
      <c r="C13821" s="6">
        <v>43952</v>
      </c>
      <c r="D13821">
        <v>-550</v>
      </c>
      <c r="E13821" t="str">
        <f>INDEX(LedgerMapping[[#All],[Area]],MATCH(Transactions[[#This Row],[Sub Ledger]],LedgerMapping[[#All],[Sub Ledger]],0))</f>
        <v>Income Statement</v>
      </c>
    </row>
    <row r="13822" spans="1:5" x14ac:dyDescent="0.55000000000000004">
      <c r="A13822">
        <v>3</v>
      </c>
      <c r="B13822">
        <v>66000</v>
      </c>
      <c r="C13822" s="6">
        <v>44013</v>
      </c>
      <c r="D13822">
        <v>-700</v>
      </c>
      <c r="E13822" t="str">
        <f>INDEX(LedgerMapping[[#All],[Area]],MATCH(Transactions[[#This Row],[Sub Ledger]],LedgerMapping[[#All],[Sub Ledger]],0))</f>
        <v>Income Statement</v>
      </c>
    </row>
    <row r="13823" spans="1:5" x14ac:dyDescent="0.55000000000000004">
      <c r="A13823">
        <v>3</v>
      </c>
      <c r="B13823">
        <v>66000</v>
      </c>
      <c r="C13823" s="6">
        <v>44044</v>
      </c>
      <c r="D13823">
        <v>-565</v>
      </c>
      <c r="E13823" t="str">
        <f>INDEX(LedgerMapping[[#All],[Area]],MATCH(Transactions[[#This Row],[Sub Ledger]],LedgerMapping[[#All],[Sub Ledger]],0))</f>
        <v>Income Statement</v>
      </c>
    </row>
    <row r="13824" spans="1:5" x14ac:dyDescent="0.55000000000000004">
      <c r="A13824">
        <v>3</v>
      </c>
      <c r="B13824">
        <v>66000</v>
      </c>
      <c r="C13824" s="6">
        <v>44075</v>
      </c>
      <c r="D13824">
        <v>-464</v>
      </c>
      <c r="E13824" t="str">
        <f>INDEX(LedgerMapping[[#All],[Area]],MATCH(Transactions[[#This Row],[Sub Ledger]],LedgerMapping[[#All],[Sub Ledger]],0))</f>
        <v>Income Statement</v>
      </c>
    </row>
    <row r="13825" spans="1:5" x14ac:dyDescent="0.55000000000000004">
      <c r="A13825">
        <v>3</v>
      </c>
      <c r="B13825">
        <v>66000</v>
      </c>
      <c r="C13825" s="6">
        <v>44105</v>
      </c>
      <c r="D13825">
        <v>-591</v>
      </c>
      <c r="E13825" t="str">
        <f>INDEX(LedgerMapping[[#All],[Area]],MATCH(Transactions[[#This Row],[Sub Ledger]],LedgerMapping[[#All],[Sub Ledger]],0))</f>
        <v>Income Statement</v>
      </c>
    </row>
    <row r="13826" spans="1:5" x14ac:dyDescent="0.55000000000000004">
      <c r="A13826">
        <v>3</v>
      </c>
      <c r="B13826">
        <v>66000</v>
      </c>
      <c r="C13826" s="6">
        <v>44136</v>
      </c>
      <c r="D13826">
        <v>-655</v>
      </c>
      <c r="E13826" t="str">
        <f>INDEX(LedgerMapping[[#All],[Area]],MATCH(Transactions[[#This Row],[Sub Ledger]],LedgerMapping[[#All],[Sub Ledger]],0))</f>
        <v>Income Statement</v>
      </c>
    </row>
    <row r="13827" spans="1:5" x14ac:dyDescent="0.55000000000000004">
      <c r="A13827">
        <v>3</v>
      </c>
      <c r="B13827">
        <v>66000</v>
      </c>
      <c r="C13827" s="6">
        <v>44166</v>
      </c>
      <c r="D13827">
        <v>-491</v>
      </c>
      <c r="E13827" t="str">
        <f>INDEX(LedgerMapping[[#All],[Area]],MATCH(Transactions[[#This Row],[Sub Ledger]],LedgerMapping[[#All],[Sub Ledger]],0))</f>
        <v>Income Statement</v>
      </c>
    </row>
    <row r="13828" spans="1:5" x14ac:dyDescent="0.55000000000000004">
      <c r="A13828">
        <v>3</v>
      </c>
      <c r="B13828">
        <v>66000</v>
      </c>
      <c r="C13828" s="6">
        <v>44197</v>
      </c>
      <c r="D13828">
        <v>-559</v>
      </c>
      <c r="E13828" t="str">
        <f>INDEX(LedgerMapping[[#All],[Area]],MATCH(Transactions[[#This Row],[Sub Ledger]],LedgerMapping[[#All],[Sub Ledger]],0))</f>
        <v>Income Statement</v>
      </c>
    </row>
    <row r="13829" spans="1:5" x14ac:dyDescent="0.55000000000000004">
      <c r="A13829">
        <v>3</v>
      </c>
      <c r="B13829">
        <v>66000</v>
      </c>
      <c r="C13829" s="6">
        <v>44228</v>
      </c>
      <c r="D13829">
        <v>-716</v>
      </c>
      <c r="E13829" t="str">
        <f>INDEX(LedgerMapping[[#All],[Area]],MATCH(Transactions[[#This Row],[Sub Ledger]],LedgerMapping[[#All],[Sub Ledger]],0))</f>
        <v>Income Statement</v>
      </c>
    </row>
    <row r="13830" spans="1:5" x14ac:dyDescent="0.55000000000000004">
      <c r="A13830">
        <v>3</v>
      </c>
      <c r="B13830">
        <v>66000</v>
      </c>
      <c r="C13830" s="6">
        <v>44256</v>
      </c>
      <c r="D13830">
        <v>-707</v>
      </c>
      <c r="E13830" t="str">
        <f>INDEX(LedgerMapping[[#All],[Area]],MATCH(Transactions[[#This Row],[Sub Ledger]],LedgerMapping[[#All],[Sub Ledger]],0))</f>
        <v>Income Statement</v>
      </c>
    </row>
    <row r="13831" spans="1:5" x14ac:dyDescent="0.55000000000000004">
      <c r="A13831">
        <v>3</v>
      </c>
      <c r="B13831">
        <v>66000</v>
      </c>
      <c r="C13831" s="6">
        <v>44287</v>
      </c>
      <c r="D13831">
        <v>-640</v>
      </c>
      <c r="E13831" t="str">
        <f>INDEX(LedgerMapping[[#All],[Area]],MATCH(Transactions[[#This Row],[Sub Ledger]],LedgerMapping[[#All],[Sub Ledger]],0))</f>
        <v>Income Statement</v>
      </c>
    </row>
    <row r="13832" spans="1:5" x14ac:dyDescent="0.55000000000000004">
      <c r="A13832">
        <v>3</v>
      </c>
      <c r="B13832">
        <v>66000</v>
      </c>
      <c r="C13832" s="6">
        <v>44317</v>
      </c>
      <c r="D13832">
        <v>-430</v>
      </c>
      <c r="E13832" t="str">
        <f>INDEX(LedgerMapping[[#All],[Area]],MATCH(Transactions[[#This Row],[Sub Ledger]],LedgerMapping[[#All],[Sub Ledger]],0))</f>
        <v>Income Statement</v>
      </c>
    </row>
    <row r="13833" spans="1:5" x14ac:dyDescent="0.55000000000000004">
      <c r="A13833">
        <v>3</v>
      </c>
      <c r="B13833">
        <v>66000</v>
      </c>
      <c r="C13833" s="6">
        <v>44348</v>
      </c>
      <c r="D13833">
        <v>-410</v>
      </c>
      <c r="E13833" t="str">
        <f>INDEX(LedgerMapping[[#All],[Area]],MATCH(Transactions[[#This Row],[Sub Ledger]],LedgerMapping[[#All],[Sub Ledger]],0))</f>
        <v>Income Statement</v>
      </c>
    </row>
    <row r="13834" spans="1:5" x14ac:dyDescent="0.55000000000000004">
      <c r="A13834">
        <v>3</v>
      </c>
      <c r="B13834">
        <v>66000</v>
      </c>
      <c r="C13834" s="6">
        <v>44378</v>
      </c>
      <c r="D13834">
        <v>-443</v>
      </c>
      <c r="E13834" t="str">
        <f>INDEX(LedgerMapping[[#All],[Area]],MATCH(Transactions[[#This Row],[Sub Ledger]],LedgerMapping[[#All],[Sub Ledger]],0))</f>
        <v>Income Statement</v>
      </c>
    </row>
    <row r="13835" spans="1:5" x14ac:dyDescent="0.55000000000000004">
      <c r="A13835">
        <v>3</v>
      </c>
      <c r="B13835">
        <v>66000</v>
      </c>
      <c r="C13835" s="6">
        <v>44409</v>
      </c>
      <c r="D13835">
        <v>-602</v>
      </c>
      <c r="E13835" t="str">
        <f>INDEX(LedgerMapping[[#All],[Area]],MATCH(Transactions[[#This Row],[Sub Ledger]],LedgerMapping[[#All],[Sub Ledger]],0))</f>
        <v>Income Statement</v>
      </c>
    </row>
    <row r="13836" spans="1:5" x14ac:dyDescent="0.55000000000000004">
      <c r="A13836">
        <v>3</v>
      </c>
      <c r="B13836">
        <v>66000</v>
      </c>
      <c r="C13836" s="6">
        <v>44440</v>
      </c>
      <c r="D13836">
        <v>-850</v>
      </c>
      <c r="E13836" t="str">
        <f>INDEX(LedgerMapping[[#All],[Area]],MATCH(Transactions[[#This Row],[Sub Ledger]],LedgerMapping[[#All],[Sub Ledger]],0))</f>
        <v>Income Statement</v>
      </c>
    </row>
    <row r="13837" spans="1:5" x14ac:dyDescent="0.55000000000000004">
      <c r="A13837">
        <v>3</v>
      </c>
      <c r="B13837">
        <v>66000</v>
      </c>
      <c r="C13837" s="6">
        <v>44470</v>
      </c>
      <c r="D13837">
        <v>-674</v>
      </c>
      <c r="E13837" t="str">
        <f>INDEX(LedgerMapping[[#All],[Area]],MATCH(Transactions[[#This Row],[Sub Ledger]],LedgerMapping[[#All],[Sub Ledger]],0))</f>
        <v>Income Statement</v>
      </c>
    </row>
    <row r="13838" spans="1:5" x14ac:dyDescent="0.55000000000000004">
      <c r="A13838">
        <v>3</v>
      </c>
      <c r="B13838">
        <v>66000</v>
      </c>
      <c r="C13838" s="6">
        <v>44501</v>
      </c>
      <c r="D13838">
        <v>-860</v>
      </c>
      <c r="E13838" t="str">
        <f>INDEX(LedgerMapping[[#All],[Area]],MATCH(Transactions[[#This Row],[Sub Ledger]],LedgerMapping[[#All],[Sub Ledger]],0))</f>
        <v>Income Statement</v>
      </c>
    </row>
    <row r="13839" spans="1:5" x14ac:dyDescent="0.55000000000000004">
      <c r="A13839">
        <v>3</v>
      </c>
      <c r="B13839">
        <v>66000</v>
      </c>
      <c r="C13839" s="6">
        <v>44531</v>
      </c>
      <c r="D13839">
        <v>-736</v>
      </c>
      <c r="E13839" t="str">
        <f>INDEX(LedgerMapping[[#All],[Area]],MATCH(Transactions[[#This Row],[Sub Ledger]],LedgerMapping[[#All],[Sub Ledger]],0))</f>
        <v>Income Statement</v>
      </c>
    </row>
    <row r="13840" spans="1:5" x14ac:dyDescent="0.55000000000000004">
      <c r="A13840">
        <v>3</v>
      </c>
      <c r="B13840">
        <v>66000</v>
      </c>
      <c r="C13840" s="6">
        <v>44013</v>
      </c>
      <c r="D13840">
        <v>-1173</v>
      </c>
      <c r="E13840" t="str">
        <f>INDEX(LedgerMapping[[#All],[Area]],MATCH(Transactions[[#This Row],[Sub Ledger]],LedgerMapping[[#All],[Sub Ledger]],0))</f>
        <v>Income Statement</v>
      </c>
    </row>
    <row r="13841" spans="1:5" x14ac:dyDescent="0.55000000000000004">
      <c r="A13841">
        <v>3</v>
      </c>
      <c r="B13841">
        <v>66000</v>
      </c>
      <c r="C13841" s="6">
        <v>43466</v>
      </c>
      <c r="D13841">
        <v>-344</v>
      </c>
      <c r="E13841" t="str">
        <f>INDEX(LedgerMapping[[#All],[Area]],MATCH(Transactions[[#This Row],[Sub Ledger]],LedgerMapping[[#All],[Sub Ledger]],0))</f>
        <v>Income Statement</v>
      </c>
    </row>
    <row r="13842" spans="1:5" x14ac:dyDescent="0.55000000000000004">
      <c r="A13842">
        <v>3</v>
      </c>
      <c r="B13842">
        <v>66000</v>
      </c>
      <c r="C13842" s="6">
        <v>43497</v>
      </c>
      <c r="D13842">
        <v>-445</v>
      </c>
      <c r="E13842" t="str">
        <f>INDEX(LedgerMapping[[#All],[Area]],MATCH(Transactions[[#This Row],[Sub Ledger]],LedgerMapping[[#All],[Sub Ledger]],0))</f>
        <v>Income Statement</v>
      </c>
    </row>
    <row r="13843" spans="1:5" x14ac:dyDescent="0.55000000000000004">
      <c r="A13843">
        <v>3</v>
      </c>
      <c r="B13843">
        <v>66000</v>
      </c>
      <c r="C13843" s="6">
        <v>43525</v>
      </c>
      <c r="D13843">
        <v>-410</v>
      </c>
      <c r="E13843" t="str">
        <f>INDEX(LedgerMapping[[#All],[Area]],MATCH(Transactions[[#This Row],[Sub Ledger]],LedgerMapping[[#All],[Sub Ledger]],0))</f>
        <v>Income Statement</v>
      </c>
    </row>
    <row r="13844" spans="1:5" x14ac:dyDescent="0.55000000000000004">
      <c r="A13844">
        <v>3</v>
      </c>
      <c r="B13844">
        <v>66000</v>
      </c>
      <c r="C13844" s="6">
        <v>43556</v>
      </c>
      <c r="D13844">
        <v>-246</v>
      </c>
      <c r="E13844" t="str">
        <f>INDEX(LedgerMapping[[#All],[Area]],MATCH(Transactions[[#This Row],[Sub Ledger]],LedgerMapping[[#All],[Sub Ledger]],0))</f>
        <v>Income Statement</v>
      </c>
    </row>
    <row r="13845" spans="1:5" x14ac:dyDescent="0.55000000000000004">
      <c r="A13845">
        <v>3</v>
      </c>
      <c r="B13845">
        <v>66000</v>
      </c>
      <c r="C13845" s="6">
        <v>43586</v>
      </c>
      <c r="D13845">
        <v>-315</v>
      </c>
      <c r="E13845" t="str">
        <f>INDEX(LedgerMapping[[#All],[Area]],MATCH(Transactions[[#This Row],[Sub Ledger]],LedgerMapping[[#All],[Sub Ledger]],0))</f>
        <v>Income Statement</v>
      </c>
    </row>
    <row r="13846" spans="1:5" x14ac:dyDescent="0.55000000000000004">
      <c r="A13846">
        <v>3</v>
      </c>
      <c r="B13846">
        <v>66000</v>
      </c>
      <c r="C13846" s="6">
        <v>43617</v>
      </c>
      <c r="D13846">
        <v>-420</v>
      </c>
      <c r="E13846" t="str">
        <f>INDEX(LedgerMapping[[#All],[Area]],MATCH(Transactions[[#This Row],[Sub Ledger]],LedgerMapping[[#All],[Sub Ledger]],0))</f>
        <v>Income Statement</v>
      </c>
    </row>
    <row r="13847" spans="1:5" x14ac:dyDescent="0.55000000000000004">
      <c r="A13847">
        <v>3</v>
      </c>
      <c r="B13847">
        <v>66000</v>
      </c>
      <c r="C13847" s="6">
        <v>43647</v>
      </c>
      <c r="D13847">
        <v>-532</v>
      </c>
      <c r="E13847" t="str">
        <f>INDEX(LedgerMapping[[#All],[Area]],MATCH(Transactions[[#This Row],[Sub Ledger]],LedgerMapping[[#All],[Sub Ledger]],0))</f>
        <v>Income Statement</v>
      </c>
    </row>
    <row r="13848" spans="1:5" x14ac:dyDescent="0.55000000000000004">
      <c r="A13848">
        <v>3</v>
      </c>
      <c r="B13848">
        <v>66000</v>
      </c>
      <c r="C13848" s="6">
        <v>43678</v>
      </c>
      <c r="D13848">
        <v>-390</v>
      </c>
      <c r="E13848" t="str">
        <f>INDEX(LedgerMapping[[#All],[Area]],MATCH(Transactions[[#This Row],[Sub Ledger]],LedgerMapping[[#All],[Sub Ledger]],0))</f>
        <v>Income Statement</v>
      </c>
    </row>
    <row r="13849" spans="1:5" x14ac:dyDescent="0.55000000000000004">
      <c r="A13849">
        <v>3</v>
      </c>
      <c r="B13849">
        <v>66000</v>
      </c>
      <c r="C13849" s="6">
        <v>43709</v>
      </c>
      <c r="D13849">
        <v>-305</v>
      </c>
      <c r="E13849" t="str">
        <f>INDEX(LedgerMapping[[#All],[Area]],MATCH(Transactions[[#This Row],[Sub Ledger]],LedgerMapping[[#All],[Sub Ledger]],0))</f>
        <v>Income Statement</v>
      </c>
    </row>
    <row r="13850" spans="1:5" x14ac:dyDescent="0.55000000000000004">
      <c r="A13850">
        <v>3</v>
      </c>
      <c r="B13850">
        <v>66000</v>
      </c>
      <c r="C13850" s="6">
        <v>43739</v>
      </c>
      <c r="D13850">
        <v>-330</v>
      </c>
      <c r="E13850" t="str">
        <f>INDEX(LedgerMapping[[#All],[Area]],MATCH(Transactions[[#This Row],[Sub Ledger]],LedgerMapping[[#All],[Sub Ledger]],0))</f>
        <v>Income Statement</v>
      </c>
    </row>
    <row r="13851" spans="1:5" x14ac:dyDescent="0.55000000000000004">
      <c r="A13851">
        <v>3</v>
      </c>
      <c r="B13851">
        <v>66000</v>
      </c>
      <c r="C13851" s="6">
        <v>43770</v>
      </c>
      <c r="D13851">
        <v>-444</v>
      </c>
      <c r="E13851" t="str">
        <f>INDEX(LedgerMapping[[#All],[Area]],MATCH(Transactions[[#This Row],[Sub Ledger]],LedgerMapping[[#All],[Sub Ledger]],0))</f>
        <v>Income Statement</v>
      </c>
    </row>
    <row r="13852" spans="1:5" x14ac:dyDescent="0.55000000000000004">
      <c r="A13852">
        <v>3</v>
      </c>
      <c r="B13852">
        <v>66000</v>
      </c>
      <c r="C13852" s="6">
        <v>43800</v>
      </c>
      <c r="D13852">
        <v>-420</v>
      </c>
      <c r="E13852" t="str">
        <f>INDEX(LedgerMapping[[#All],[Area]],MATCH(Transactions[[#This Row],[Sub Ledger]],LedgerMapping[[#All],[Sub Ledger]],0))</f>
        <v>Income Statement</v>
      </c>
    </row>
    <row r="13853" spans="1:5" x14ac:dyDescent="0.55000000000000004">
      <c r="A13853">
        <v>3</v>
      </c>
      <c r="B13853">
        <v>66000</v>
      </c>
      <c r="C13853" s="6">
        <v>43831</v>
      </c>
      <c r="D13853">
        <v>-1173</v>
      </c>
      <c r="E13853" t="str">
        <f>INDEX(LedgerMapping[[#All],[Area]],MATCH(Transactions[[#This Row],[Sub Ledger]],LedgerMapping[[#All],[Sub Ledger]],0))</f>
        <v>Income Statement</v>
      </c>
    </row>
    <row r="13854" spans="1:5" x14ac:dyDescent="0.55000000000000004">
      <c r="A13854">
        <v>3</v>
      </c>
      <c r="B13854">
        <v>66000</v>
      </c>
      <c r="C13854" s="6">
        <v>43862</v>
      </c>
      <c r="D13854">
        <v>-713</v>
      </c>
      <c r="E13854" t="str">
        <f>INDEX(LedgerMapping[[#All],[Area]],MATCH(Transactions[[#This Row],[Sub Ledger]],LedgerMapping[[#All],[Sub Ledger]],0))</f>
        <v>Income Statement</v>
      </c>
    </row>
    <row r="13855" spans="1:5" x14ac:dyDescent="0.55000000000000004">
      <c r="A13855">
        <v>3</v>
      </c>
      <c r="B13855">
        <v>66000</v>
      </c>
      <c r="C13855" s="6">
        <v>43891</v>
      </c>
      <c r="D13855">
        <v>-1193</v>
      </c>
      <c r="E13855" t="str">
        <f>INDEX(LedgerMapping[[#All],[Area]],MATCH(Transactions[[#This Row],[Sub Ledger]],LedgerMapping[[#All],[Sub Ledger]],0))</f>
        <v>Income Statement</v>
      </c>
    </row>
    <row r="13856" spans="1:5" x14ac:dyDescent="0.55000000000000004">
      <c r="A13856">
        <v>3</v>
      </c>
      <c r="B13856">
        <v>66000</v>
      </c>
      <c r="C13856" s="6">
        <v>43922</v>
      </c>
      <c r="D13856">
        <v>-778</v>
      </c>
      <c r="E13856" t="str">
        <f>INDEX(LedgerMapping[[#All],[Area]],MATCH(Transactions[[#This Row],[Sub Ledger]],LedgerMapping[[#All],[Sub Ledger]],0))</f>
        <v>Income Statement</v>
      </c>
    </row>
    <row r="13857" spans="1:5" x14ac:dyDescent="0.55000000000000004">
      <c r="A13857">
        <v>3</v>
      </c>
      <c r="B13857">
        <v>66000</v>
      </c>
      <c r="C13857" s="6">
        <v>43952</v>
      </c>
      <c r="D13857">
        <v>-786</v>
      </c>
      <c r="E13857" t="str">
        <f>INDEX(LedgerMapping[[#All],[Area]],MATCH(Transactions[[#This Row],[Sub Ledger]],LedgerMapping[[#All],[Sub Ledger]],0))</f>
        <v>Income Statement</v>
      </c>
    </row>
    <row r="13858" spans="1:5" x14ac:dyDescent="0.55000000000000004">
      <c r="A13858">
        <v>3</v>
      </c>
      <c r="B13858">
        <v>66000</v>
      </c>
      <c r="C13858" s="6">
        <v>43983</v>
      </c>
      <c r="D13858">
        <v>-888</v>
      </c>
      <c r="E13858" t="str">
        <f>INDEX(LedgerMapping[[#All],[Area]],MATCH(Transactions[[#This Row],[Sub Ledger]],LedgerMapping[[#All],[Sub Ledger]],0))</f>
        <v>Income Statement</v>
      </c>
    </row>
    <row r="13859" spans="1:5" x14ac:dyDescent="0.55000000000000004">
      <c r="A13859">
        <v>3</v>
      </c>
      <c r="B13859">
        <v>66000</v>
      </c>
      <c r="C13859" s="6">
        <v>44044</v>
      </c>
      <c r="D13859">
        <v>-1092</v>
      </c>
      <c r="E13859" t="str">
        <f>INDEX(LedgerMapping[[#All],[Area]],MATCH(Transactions[[#This Row],[Sub Ledger]],LedgerMapping[[#All],[Sub Ledger]],0))</f>
        <v>Income Statement</v>
      </c>
    </row>
    <row r="13860" spans="1:5" x14ac:dyDescent="0.55000000000000004">
      <c r="A13860">
        <v>3</v>
      </c>
      <c r="B13860">
        <v>66000</v>
      </c>
      <c r="C13860" s="6">
        <v>44075</v>
      </c>
      <c r="D13860">
        <v>-637</v>
      </c>
      <c r="E13860" t="str">
        <f>INDEX(LedgerMapping[[#All],[Area]],MATCH(Transactions[[#This Row],[Sub Ledger]],LedgerMapping[[#All],[Sub Ledger]],0))</f>
        <v>Income Statement</v>
      </c>
    </row>
    <row r="13861" spans="1:5" x14ac:dyDescent="0.55000000000000004">
      <c r="A13861">
        <v>3</v>
      </c>
      <c r="B13861">
        <v>66000</v>
      </c>
      <c r="C13861" s="6">
        <v>44105</v>
      </c>
      <c r="D13861">
        <v>-887</v>
      </c>
      <c r="E13861" t="str">
        <f>INDEX(LedgerMapping[[#All],[Area]],MATCH(Transactions[[#This Row],[Sub Ledger]],LedgerMapping[[#All],[Sub Ledger]],0))</f>
        <v>Income Statement</v>
      </c>
    </row>
    <row r="13862" spans="1:5" x14ac:dyDescent="0.55000000000000004">
      <c r="A13862">
        <v>3</v>
      </c>
      <c r="B13862">
        <v>66000</v>
      </c>
      <c r="C13862" s="6">
        <v>44136</v>
      </c>
      <c r="D13862">
        <v>-1019</v>
      </c>
      <c r="E13862" t="str">
        <f>INDEX(LedgerMapping[[#All],[Area]],MATCH(Transactions[[#This Row],[Sub Ledger]],LedgerMapping[[#All],[Sub Ledger]],0))</f>
        <v>Income Statement</v>
      </c>
    </row>
    <row r="13863" spans="1:5" x14ac:dyDescent="0.55000000000000004">
      <c r="A13863">
        <v>3</v>
      </c>
      <c r="B13863">
        <v>66000</v>
      </c>
      <c r="C13863" s="6">
        <v>44166</v>
      </c>
      <c r="D13863">
        <v>-1023</v>
      </c>
      <c r="E13863" t="str">
        <f>INDEX(LedgerMapping[[#All],[Area]],MATCH(Transactions[[#This Row],[Sub Ledger]],LedgerMapping[[#All],[Sub Ledger]],0))</f>
        <v>Income Statement</v>
      </c>
    </row>
    <row r="13864" spans="1:5" x14ac:dyDescent="0.55000000000000004">
      <c r="A13864">
        <v>3</v>
      </c>
      <c r="B13864">
        <v>66000</v>
      </c>
      <c r="C13864" s="6">
        <v>44197</v>
      </c>
      <c r="D13864">
        <v>-791</v>
      </c>
      <c r="E13864" t="str">
        <f>INDEX(LedgerMapping[[#All],[Area]],MATCH(Transactions[[#This Row],[Sub Ledger]],LedgerMapping[[#All],[Sub Ledger]],0))</f>
        <v>Income Statement</v>
      </c>
    </row>
    <row r="13865" spans="1:5" x14ac:dyDescent="0.55000000000000004">
      <c r="A13865">
        <v>3</v>
      </c>
      <c r="B13865">
        <v>66000</v>
      </c>
      <c r="C13865" s="6">
        <v>44228</v>
      </c>
      <c r="D13865">
        <v>-628</v>
      </c>
      <c r="E13865" t="str">
        <f>INDEX(LedgerMapping[[#All],[Area]],MATCH(Transactions[[#This Row],[Sub Ledger]],LedgerMapping[[#All],[Sub Ledger]],0))</f>
        <v>Income Statement</v>
      </c>
    </row>
    <row r="13866" spans="1:5" x14ac:dyDescent="0.55000000000000004">
      <c r="A13866">
        <v>3</v>
      </c>
      <c r="B13866">
        <v>66000</v>
      </c>
      <c r="C13866" s="6">
        <v>44256</v>
      </c>
      <c r="D13866">
        <v>-630</v>
      </c>
      <c r="E13866" t="str">
        <f>INDEX(LedgerMapping[[#All],[Area]],MATCH(Transactions[[#This Row],[Sub Ledger]],LedgerMapping[[#All],[Sub Ledger]],0))</f>
        <v>Income Statement</v>
      </c>
    </row>
    <row r="13867" spans="1:5" x14ac:dyDescent="0.55000000000000004">
      <c r="A13867">
        <v>3</v>
      </c>
      <c r="B13867">
        <v>66000</v>
      </c>
      <c r="C13867" s="6">
        <v>44287</v>
      </c>
      <c r="D13867">
        <v>-1078</v>
      </c>
      <c r="E13867" t="str">
        <f>INDEX(LedgerMapping[[#All],[Area]],MATCH(Transactions[[#This Row],[Sub Ledger]],LedgerMapping[[#All],[Sub Ledger]],0))</f>
        <v>Income Statement</v>
      </c>
    </row>
    <row r="13868" spans="1:5" x14ac:dyDescent="0.55000000000000004">
      <c r="A13868">
        <v>3</v>
      </c>
      <c r="B13868">
        <v>66000</v>
      </c>
      <c r="C13868" s="6">
        <v>44317</v>
      </c>
      <c r="D13868">
        <v>-946</v>
      </c>
      <c r="E13868" t="str">
        <f>INDEX(LedgerMapping[[#All],[Area]],MATCH(Transactions[[#This Row],[Sub Ledger]],LedgerMapping[[#All],[Sub Ledger]],0))</f>
        <v>Income Statement</v>
      </c>
    </row>
    <row r="13869" spans="1:5" x14ac:dyDescent="0.55000000000000004">
      <c r="A13869">
        <v>3</v>
      </c>
      <c r="B13869">
        <v>66000</v>
      </c>
      <c r="C13869" s="6">
        <v>44348</v>
      </c>
      <c r="D13869">
        <v>-1201</v>
      </c>
      <c r="E13869" t="str">
        <f>INDEX(LedgerMapping[[#All],[Area]],MATCH(Transactions[[#This Row],[Sub Ledger]],LedgerMapping[[#All],[Sub Ledger]],0))</f>
        <v>Income Statement</v>
      </c>
    </row>
    <row r="13870" spans="1:5" x14ac:dyDescent="0.55000000000000004">
      <c r="A13870">
        <v>3</v>
      </c>
      <c r="B13870">
        <v>66000</v>
      </c>
      <c r="C13870" s="6">
        <v>44378</v>
      </c>
      <c r="D13870">
        <v>-1275</v>
      </c>
      <c r="E13870" t="str">
        <f>INDEX(LedgerMapping[[#All],[Area]],MATCH(Transactions[[#This Row],[Sub Ledger]],LedgerMapping[[#All],[Sub Ledger]],0))</f>
        <v>Income Statement</v>
      </c>
    </row>
    <row r="13871" spans="1:5" x14ac:dyDescent="0.55000000000000004">
      <c r="A13871">
        <v>3</v>
      </c>
      <c r="B13871">
        <v>66000</v>
      </c>
      <c r="C13871" s="6">
        <v>44409</v>
      </c>
      <c r="D13871">
        <v>-1190</v>
      </c>
      <c r="E13871" t="str">
        <f>INDEX(LedgerMapping[[#All],[Area]],MATCH(Transactions[[#This Row],[Sub Ledger]],LedgerMapping[[#All],[Sub Ledger]],0))</f>
        <v>Income Statement</v>
      </c>
    </row>
    <row r="13872" spans="1:5" x14ac:dyDescent="0.55000000000000004">
      <c r="A13872">
        <v>3</v>
      </c>
      <c r="B13872">
        <v>66000</v>
      </c>
      <c r="C13872" s="6">
        <v>44440</v>
      </c>
      <c r="D13872">
        <v>-916</v>
      </c>
      <c r="E13872" t="str">
        <f>INDEX(LedgerMapping[[#All],[Area]],MATCH(Transactions[[#This Row],[Sub Ledger]],LedgerMapping[[#All],[Sub Ledger]],0))</f>
        <v>Income Statement</v>
      </c>
    </row>
    <row r="13873" spans="1:5" x14ac:dyDescent="0.55000000000000004">
      <c r="A13873">
        <v>3</v>
      </c>
      <c r="B13873">
        <v>66000</v>
      </c>
      <c r="C13873" s="6">
        <v>44470</v>
      </c>
      <c r="D13873">
        <v>-1175</v>
      </c>
      <c r="E13873" t="str">
        <f>INDEX(LedgerMapping[[#All],[Area]],MATCH(Transactions[[#This Row],[Sub Ledger]],LedgerMapping[[#All],[Sub Ledger]],0))</f>
        <v>Income Statement</v>
      </c>
    </row>
    <row r="13874" spans="1:5" x14ac:dyDescent="0.55000000000000004">
      <c r="A13874">
        <v>3</v>
      </c>
      <c r="B13874">
        <v>66000</v>
      </c>
      <c r="C13874" s="6">
        <v>44501</v>
      </c>
      <c r="D13874">
        <v>-1291</v>
      </c>
      <c r="E13874" t="str">
        <f>INDEX(LedgerMapping[[#All],[Area]],MATCH(Transactions[[#This Row],[Sub Ledger]],LedgerMapping[[#All],[Sub Ledger]],0))</f>
        <v>Income Statement</v>
      </c>
    </row>
    <row r="13875" spans="1:5" x14ac:dyDescent="0.55000000000000004">
      <c r="A13875">
        <v>3</v>
      </c>
      <c r="B13875">
        <v>66000</v>
      </c>
      <c r="C13875" s="6">
        <v>44531</v>
      </c>
      <c r="D13875">
        <v>-705</v>
      </c>
      <c r="E13875" t="str">
        <f>INDEX(LedgerMapping[[#All],[Area]],MATCH(Transactions[[#This Row],[Sub Ledger]],LedgerMapping[[#All],[Sub Ledger]],0))</f>
        <v>Income Statement</v>
      </c>
    </row>
    <row r="13876" spans="1:5" x14ac:dyDescent="0.55000000000000004">
      <c r="A13876">
        <v>3</v>
      </c>
      <c r="B13876">
        <v>66000</v>
      </c>
      <c r="C13876" s="6">
        <v>43466</v>
      </c>
      <c r="D13876">
        <v>-74</v>
      </c>
      <c r="E13876" t="str">
        <f>INDEX(LedgerMapping[[#All],[Area]],MATCH(Transactions[[#This Row],[Sub Ledger]],LedgerMapping[[#All],[Sub Ledger]],0))</f>
        <v>Income Statement</v>
      </c>
    </row>
    <row r="13877" spans="1:5" x14ac:dyDescent="0.55000000000000004">
      <c r="A13877">
        <v>3</v>
      </c>
      <c r="B13877">
        <v>66000</v>
      </c>
      <c r="C13877" s="6">
        <v>43497</v>
      </c>
      <c r="D13877">
        <v>-66</v>
      </c>
      <c r="E13877" t="str">
        <f>INDEX(LedgerMapping[[#All],[Area]],MATCH(Transactions[[#This Row],[Sub Ledger]],LedgerMapping[[#All],[Sub Ledger]],0))</f>
        <v>Income Statement</v>
      </c>
    </row>
    <row r="13878" spans="1:5" x14ac:dyDescent="0.55000000000000004">
      <c r="A13878">
        <v>3</v>
      </c>
      <c r="B13878">
        <v>66000</v>
      </c>
      <c r="C13878" s="6">
        <v>43525</v>
      </c>
      <c r="D13878">
        <v>-101</v>
      </c>
      <c r="E13878" t="str">
        <f>INDEX(LedgerMapping[[#All],[Area]],MATCH(Transactions[[#This Row],[Sub Ledger]],LedgerMapping[[#All],[Sub Ledger]],0))</f>
        <v>Income Statement</v>
      </c>
    </row>
    <row r="13879" spans="1:5" x14ac:dyDescent="0.55000000000000004">
      <c r="A13879">
        <v>3</v>
      </c>
      <c r="B13879">
        <v>66000</v>
      </c>
      <c r="C13879" s="6">
        <v>43556</v>
      </c>
      <c r="D13879">
        <v>-112</v>
      </c>
      <c r="E13879" t="str">
        <f>INDEX(LedgerMapping[[#All],[Area]],MATCH(Transactions[[#This Row],[Sub Ledger]],LedgerMapping[[#All],[Sub Ledger]],0))</f>
        <v>Income Statement</v>
      </c>
    </row>
    <row r="13880" spans="1:5" x14ac:dyDescent="0.55000000000000004">
      <c r="A13880">
        <v>3</v>
      </c>
      <c r="B13880">
        <v>66000</v>
      </c>
      <c r="C13880" s="6">
        <v>43586</v>
      </c>
      <c r="D13880">
        <v>-127</v>
      </c>
      <c r="E13880" t="str">
        <f>INDEX(LedgerMapping[[#All],[Area]],MATCH(Transactions[[#This Row],[Sub Ledger]],LedgerMapping[[#All],[Sub Ledger]],0))</f>
        <v>Income Statement</v>
      </c>
    </row>
    <row r="13881" spans="1:5" x14ac:dyDescent="0.55000000000000004">
      <c r="A13881">
        <v>3</v>
      </c>
      <c r="B13881">
        <v>66000</v>
      </c>
      <c r="C13881" s="6">
        <v>43617</v>
      </c>
      <c r="D13881">
        <v>-122</v>
      </c>
      <c r="E13881" t="str">
        <f>INDEX(LedgerMapping[[#All],[Area]],MATCH(Transactions[[#This Row],[Sub Ledger]],LedgerMapping[[#All],[Sub Ledger]],0))</f>
        <v>Income Statement</v>
      </c>
    </row>
    <row r="13882" spans="1:5" x14ac:dyDescent="0.55000000000000004">
      <c r="A13882">
        <v>3</v>
      </c>
      <c r="B13882">
        <v>66000</v>
      </c>
      <c r="C13882" s="6">
        <v>43647</v>
      </c>
      <c r="D13882">
        <v>-67</v>
      </c>
      <c r="E13882" t="str">
        <f>INDEX(LedgerMapping[[#All],[Area]],MATCH(Transactions[[#This Row],[Sub Ledger]],LedgerMapping[[#All],[Sub Ledger]],0))</f>
        <v>Income Statement</v>
      </c>
    </row>
    <row r="13883" spans="1:5" x14ac:dyDescent="0.55000000000000004">
      <c r="A13883">
        <v>3</v>
      </c>
      <c r="B13883">
        <v>66000</v>
      </c>
      <c r="C13883" s="6">
        <v>43678</v>
      </c>
      <c r="D13883">
        <v>-68</v>
      </c>
      <c r="E13883" t="str">
        <f>INDEX(LedgerMapping[[#All],[Area]],MATCH(Transactions[[#This Row],[Sub Ledger]],LedgerMapping[[#All],[Sub Ledger]],0))</f>
        <v>Income Statement</v>
      </c>
    </row>
    <row r="13884" spans="1:5" x14ac:dyDescent="0.55000000000000004">
      <c r="A13884">
        <v>3</v>
      </c>
      <c r="B13884">
        <v>66000</v>
      </c>
      <c r="C13884" s="6">
        <v>43709</v>
      </c>
      <c r="D13884">
        <v>-68</v>
      </c>
      <c r="E13884" t="str">
        <f>INDEX(LedgerMapping[[#All],[Area]],MATCH(Transactions[[#This Row],[Sub Ledger]],LedgerMapping[[#All],[Sub Ledger]],0))</f>
        <v>Income Statement</v>
      </c>
    </row>
    <row r="13885" spans="1:5" x14ac:dyDescent="0.55000000000000004">
      <c r="A13885">
        <v>3</v>
      </c>
      <c r="B13885">
        <v>66000</v>
      </c>
      <c r="C13885" s="6">
        <v>43739</v>
      </c>
      <c r="D13885">
        <v>-85</v>
      </c>
      <c r="E13885" t="str">
        <f>INDEX(LedgerMapping[[#All],[Area]],MATCH(Transactions[[#This Row],[Sub Ledger]],LedgerMapping[[#All],[Sub Ledger]],0))</f>
        <v>Income Statement</v>
      </c>
    </row>
    <row r="13886" spans="1:5" x14ac:dyDescent="0.55000000000000004">
      <c r="A13886">
        <v>3</v>
      </c>
      <c r="B13886">
        <v>66000</v>
      </c>
      <c r="C13886" s="6">
        <v>43770</v>
      </c>
      <c r="D13886">
        <v>-59</v>
      </c>
      <c r="E13886" t="str">
        <f>INDEX(LedgerMapping[[#All],[Area]],MATCH(Transactions[[#This Row],[Sub Ledger]],LedgerMapping[[#All],[Sub Ledger]],0))</f>
        <v>Income Statement</v>
      </c>
    </row>
    <row r="13887" spans="1:5" x14ac:dyDescent="0.55000000000000004">
      <c r="A13887">
        <v>3</v>
      </c>
      <c r="B13887">
        <v>66000</v>
      </c>
      <c r="C13887" s="6">
        <v>43800</v>
      </c>
      <c r="D13887">
        <v>-73</v>
      </c>
      <c r="E13887" t="str">
        <f>INDEX(LedgerMapping[[#All],[Area]],MATCH(Transactions[[#This Row],[Sub Ledger]],LedgerMapping[[#All],[Sub Ledger]],0))</f>
        <v>Income Statement</v>
      </c>
    </row>
    <row r="13888" spans="1:5" x14ac:dyDescent="0.55000000000000004">
      <c r="A13888">
        <v>3</v>
      </c>
      <c r="B13888">
        <v>66000</v>
      </c>
      <c r="C13888" s="6">
        <v>43831</v>
      </c>
      <c r="D13888">
        <v>-225</v>
      </c>
      <c r="E13888" t="str">
        <f>INDEX(LedgerMapping[[#All],[Area]],MATCH(Transactions[[#This Row],[Sub Ledger]],LedgerMapping[[#All],[Sub Ledger]],0))</f>
        <v>Income Statement</v>
      </c>
    </row>
    <row r="13889" spans="1:5" x14ac:dyDescent="0.55000000000000004">
      <c r="A13889">
        <v>3</v>
      </c>
      <c r="B13889">
        <v>66000</v>
      </c>
      <c r="C13889" s="6">
        <v>43862</v>
      </c>
      <c r="D13889">
        <v>-91</v>
      </c>
      <c r="E13889" t="str">
        <f>INDEX(LedgerMapping[[#All],[Area]],MATCH(Transactions[[#This Row],[Sub Ledger]],LedgerMapping[[#All],[Sub Ledger]],0))</f>
        <v>Income Statement</v>
      </c>
    </row>
    <row r="13890" spans="1:5" x14ac:dyDescent="0.55000000000000004">
      <c r="A13890">
        <v>3</v>
      </c>
      <c r="B13890">
        <v>66000</v>
      </c>
      <c r="C13890" s="6">
        <v>43891</v>
      </c>
      <c r="D13890">
        <v>-185</v>
      </c>
      <c r="E13890" t="str">
        <f>INDEX(LedgerMapping[[#All],[Area]],MATCH(Transactions[[#This Row],[Sub Ledger]],LedgerMapping[[#All],[Sub Ledger]],0))</f>
        <v>Income Statement</v>
      </c>
    </row>
    <row r="13891" spans="1:5" x14ac:dyDescent="0.55000000000000004">
      <c r="A13891">
        <v>3</v>
      </c>
      <c r="B13891">
        <v>66000</v>
      </c>
      <c r="C13891" s="6">
        <v>43922</v>
      </c>
      <c r="D13891">
        <v>-218</v>
      </c>
      <c r="E13891" t="str">
        <f>INDEX(LedgerMapping[[#All],[Area]],MATCH(Transactions[[#This Row],[Sub Ledger]],LedgerMapping[[#All],[Sub Ledger]],0))</f>
        <v>Income Statement</v>
      </c>
    </row>
    <row r="13892" spans="1:5" x14ac:dyDescent="0.55000000000000004">
      <c r="A13892">
        <v>3</v>
      </c>
      <c r="B13892">
        <v>66000</v>
      </c>
      <c r="C13892" s="6">
        <v>43952</v>
      </c>
      <c r="D13892">
        <v>-141</v>
      </c>
      <c r="E13892" t="str">
        <f>INDEX(LedgerMapping[[#All],[Area]],MATCH(Transactions[[#This Row],[Sub Ledger]],LedgerMapping[[#All],[Sub Ledger]],0))</f>
        <v>Income Statement</v>
      </c>
    </row>
    <row r="13893" spans="1:5" x14ac:dyDescent="0.55000000000000004">
      <c r="A13893">
        <v>3</v>
      </c>
      <c r="B13893">
        <v>66000</v>
      </c>
      <c r="C13893" s="6">
        <v>43983</v>
      </c>
      <c r="D13893">
        <v>-109</v>
      </c>
      <c r="E13893" t="str">
        <f>INDEX(LedgerMapping[[#All],[Area]],MATCH(Transactions[[#This Row],[Sub Ledger]],LedgerMapping[[#All],[Sub Ledger]],0))</f>
        <v>Income Statement</v>
      </c>
    </row>
    <row r="13894" spans="1:5" x14ac:dyDescent="0.55000000000000004">
      <c r="A13894">
        <v>3</v>
      </c>
      <c r="B13894">
        <v>66000</v>
      </c>
      <c r="C13894" s="6">
        <v>44013</v>
      </c>
      <c r="D13894">
        <v>-323</v>
      </c>
      <c r="E13894" t="str">
        <f>INDEX(LedgerMapping[[#All],[Area]],MATCH(Transactions[[#This Row],[Sub Ledger]],LedgerMapping[[#All],[Sub Ledger]],0))</f>
        <v>Income Statement</v>
      </c>
    </row>
    <row r="13895" spans="1:5" x14ac:dyDescent="0.55000000000000004">
      <c r="A13895">
        <v>3</v>
      </c>
      <c r="B13895">
        <v>66000</v>
      </c>
      <c r="C13895" s="6">
        <v>44044</v>
      </c>
      <c r="D13895">
        <v>-143</v>
      </c>
      <c r="E13895" t="str">
        <f>INDEX(LedgerMapping[[#All],[Area]],MATCH(Transactions[[#This Row],[Sub Ledger]],LedgerMapping[[#All],[Sub Ledger]],0))</f>
        <v>Income Statement</v>
      </c>
    </row>
    <row r="13896" spans="1:5" x14ac:dyDescent="0.55000000000000004">
      <c r="A13896">
        <v>3</v>
      </c>
      <c r="B13896">
        <v>66000</v>
      </c>
      <c r="C13896" s="6">
        <v>44075</v>
      </c>
      <c r="D13896">
        <v>-131</v>
      </c>
      <c r="E13896" t="str">
        <f>INDEX(LedgerMapping[[#All],[Area]],MATCH(Transactions[[#This Row],[Sub Ledger]],LedgerMapping[[#All],[Sub Ledger]],0))</f>
        <v>Income Statement</v>
      </c>
    </row>
    <row r="13897" spans="1:5" x14ac:dyDescent="0.55000000000000004">
      <c r="A13897">
        <v>3</v>
      </c>
      <c r="B13897">
        <v>66000</v>
      </c>
      <c r="C13897" s="6">
        <v>44105</v>
      </c>
      <c r="D13897">
        <v>-196</v>
      </c>
      <c r="E13897" t="str">
        <f>INDEX(LedgerMapping[[#All],[Area]],MATCH(Transactions[[#This Row],[Sub Ledger]],LedgerMapping[[#All],[Sub Ledger]],0))</f>
        <v>Income Statement</v>
      </c>
    </row>
    <row r="13898" spans="1:5" x14ac:dyDescent="0.55000000000000004">
      <c r="A13898">
        <v>3</v>
      </c>
      <c r="B13898">
        <v>66000</v>
      </c>
      <c r="C13898" s="6">
        <v>44136</v>
      </c>
      <c r="D13898">
        <v>-141</v>
      </c>
      <c r="E13898" t="str">
        <f>INDEX(LedgerMapping[[#All],[Area]],MATCH(Transactions[[#This Row],[Sub Ledger]],LedgerMapping[[#All],[Sub Ledger]],0))</f>
        <v>Income Statement</v>
      </c>
    </row>
    <row r="13899" spans="1:5" x14ac:dyDescent="0.55000000000000004">
      <c r="A13899">
        <v>3</v>
      </c>
      <c r="B13899">
        <v>66000</v>
      </c>
      <c r="C13899" s="6">
        <v>44166</v>
      </c>
      <c r="D13899">
        <v>-114</v>
      </c>
      <c r="E13899" t="str">
        <f>INDEX(LedgerMapping[[#All],[Area]],MATCH(Transactions[[#This Row],[Sub Ledger]],LedgerMapping[[#All],[Sub Ledger]],0))</f>
        <v>Income Statement</v>
      </c>
    </row>
    <row r="13900" spans="1:5" x14ac:dyDescent="0.55000000000000004">
      <c r="A13900">
        <v>3</v>
      </c>
      <c r="B13900">
        <v>66000</v>
      </c>
      <c r="C13900" s="6">
        <v>44197</v>
      </c>
      <c r="D13900">
        <v>-167</v>
      </c>
      <c r="E13900" t="str">
        <f>INDEX(LedgerMapping[[#All],[Area]],MATCH(Transactions[[#This Row],[Sub Ledger]],LedgerMapping[[#All],[Sub Ledger]],0))</f>
        <v>Income Statement</v>
      </c>
    </row>
    <row r="13901" spans="1:5" x14ac:dyDescent="0.55000000000000004">
      <c r="A13901">
        <v>3</v>
      </c>
      <c r="B13901">
        <v>66000</v>
      </c>
      <c r="C13901" s="6">
        <v>44228</v>
      </c>
      <c r="D13901">
        <v>-283</v>
      </c>
      <c r="E13901" t="str">
        <f>INDEX(LedgerMapping[[#All],[Area]],MATCH(Transactions[[#This Row],[Sub Ledger]],LedgerMapping[[#All],[Sub Ledger]],0))</f>
        <v>Income Statement</v>
      </c>
    </row>
    <row r="13902" spans="1:5" x14ac:dyDescent="0.55000000000000004">
      <c r="A13902">
        <v>3</v>
      </c>
      <c r="B13902">
        <v>66000</v>
      </c>
      <c r="C13902" s="6">
        <v>44256</v>
      </c>
      <c r="D13902">
        <v>-188</v>
      </c>
      <c r="E13902" t="str">
        <f>INDEX(LedgerMapping[[#All],[Area]],MATCH(Transactions[[#This Row],[Sub Ledger]],LedgerMapping[[#All],[Sub Ledger]],0))</f>
        <v>Income Statement</v>
      </c>
    </row>
    <row r="13903" spans="1:5" x14ac:dyDescent="0.55000000000000004">
      <c r="A13903">
        <v>3</v>
      </c>
      <c r="B13903">
        <v>66000</v>
      </c>
      <c r="C13903" s="6">
        <v>44287</v>
      </c>
      <c r="D13903">
        <v>-188</v>
      </c>
      <c r="E13903" t="str">
        <f>INDEX(LedgerMapping[[#All],[Area]],MATCH(Transactions[[#This Row],[Sub Ledger]],LedgerMapping[[#All],[Sub Ledger]],0))</f>
        <v>Income Statement</v>
      </c>
    </row>
    <row r="13904" spans="1:5" x14ac:dyDescent="0.55000000000000004">
      <c r="A13904">
        <v>3</v>
      </c>
      <c r="B13904">
        <v>66000</v>
      </c>
      <c r="C13904" s="6">
        <v>44317</v>
      </c>
      <c r="D13904">
        <v>-221</v>
      </c>
      <c r="E13904" t="str">
        <f>INDEX(LedgerMapping[[#All],[Area]],MATCH(Transactions[[#This Row],[Sub Ledger]],LedgerMapping[[#All],[Sub Ledger]],0))</f>
        <v>Income Statement</v>
      </c>
    </row>
    <row r="13905" spans="1:5" x14ac:dyDescent="0.55000000000000004">
      <c r="A13905">
        <v>3</v>
      </c>
      <c r="B13905">
        <v>66000</v>
      </c>
      <c r="C13905" s="6">
        <v>44348</v>
      </c>
      <c r="D13905">
        <v>-191</v>
      </c>
      <c r="E13905" t="str">
        <f>INDEX(LedgerMapping[[#All],[Area]],MATCH(Transactions[[#This Row],[Sub Ledger]],LedgerMapping[[#All],[Sub Ledger]],0))</f>
        <v>Income Statement</v>
      </c>
    </row>
    <row r="13906" spans="1:5" x14ac:dyDescent="0.55000000000000004">
      <c r="A13906">
        <v>3</v>
      </c>
      <c r="B13906">
        <v>66000</v>
      </c>
      <c r="C13906" s="6">
        <v>44378</v>
      </c>
      <c r="D13906">
        <v>-167</v>
      </c>
      <c r="E13906" t="str">
        <f>INDEX(LedgerMapping[[#All],[Area]],MATCH(Transactions[[#This Row],[Sub Ledger]],LedgerMapping[[#All],[Sub Ledger]],0))</f>
        <v>Income Statement</v>
      </c>
    </row>
    <row r="13907" spans="1:5" x14ac:dyDescent="0.55000000000000004">
      <c r="A13907">
        <v>3</v>
      </c>
      <c r="B13907">
        <v>66000</v>
      </c>
      <c r="C13907" s="6">
        <v>44409</v>
      </c>
      <c r="D13907">
        <v>-276</v>
      </c>
      <c r="E13907" t="str">
        <f>INDEX(LedgerMapping[[#All],[Area]],MATCH(Transactions[[#This Row],[Sub Ledger]],LedgerMapping[[#All],[Sub Ledger]],0))</f>
        <v>Income Statement</v>
      </c>
    </row>
    <row r="13908" spans="1:5" x14ac:dyDescent="0.55000000000000004">
      <c r="A13908">
        <v>3</v>
      </c>
      <c r="B13908">
        <v>66000</v>
      </c>
      <c r="C13908" s="6">
        <v>44440</v>
      </c>
      <c r="D13908">
        <v>-192</v>
      </c>
      <c r="E13908" t="str">
        <f>INDEX(LedgerMapping[[#All],[Area]],MATCH(Transactions[[#This Row],[Sub Ledger]],LedgerMapping[[#All],[Sub Ledger]],0))</f>
        <v>Income Statement</v>
      </c>
    </row>
    <row r="13909" spans="1:5" x14ac:dyDescent="0.55000000000000004">
      <c r="A13909">
        <v>3</v>
      </c>
      <c r="B13909">
        <v>66000</v>
      </c>
      <c r="C13909" s="6">
        <v>44470</v>
      </c>
      <c r="D13909">
        <v>-185</v>
      </c>
      <c r="E13909" t="str">
        <f>INDEX(LedgerMapping[[#All],[Area]],MATCH(Transactions[[#This Row],[Sub Ledger]],LedgerMapping[[#All],[Sub Ledger]],0))</f>
        <v>Income Statement</v>
      </c>
    </row>
    <row r="13910" spans="1:5" x14ac:dyDescent="0.55000000000000004">
      <c r="A13910">
        <v>3</v>
      </c>
      <c r="B13910">
        <v>66000</v>
      </c>
      <c r="C13910" s="6">
        <v>44501</v>
      </c>
      <c r="D13910">
        <v>-170</v>
      </c>
      <c r="E13910" t="str">
        <f>INDEX(LedgerMapping[[#All],[Area]],MATCH(Transactions[[#This Row],[Sub Ledger]],LedgerMapping[[#All],[Sub Ledger]],0))</f>
        <v>Income Statement</v>
      </c>
    </row>
    <row r="13911" spans="1:5" x14ac:dyDescent="0.55000000000000004">
      <c r="A13911">
        <v>3</v>
      </c>
      <c r="B13911">
        <v>66000</v>
      </c>
      <c r="C13911" s="6">
        <v>44531</v>
      </c>
      <c r="D13911">
        <v>-114</v>
      </c>
      <c r="E13911" t="str">
        <f>INDEX(LedgerMapping[[#All],[Area]],MATCH(Transactions[[#This Row],[Sub Ledger]],LedgerMapping[[#All],[Sub Ledger]],0))</f>
        <v>Income Statement</v>
      </c>
    </row>
    <row r="13912" spans="1:5" x14ac:dyDescent="0.55000000000000004">
      <c r="A13912">
        <v>3</v>
      </c>
      <c r="B13912">
        <v>66000</v>
      </c>
      <c r="C13912" s="6">
        <v>44256</v>
      </c>
      <c r="D13912">
        <v>-730.32</v>
      </c>
      <c r="E13912" t="str">
        <f>INDEX(LedgerMapping[[#All],[Area]],MATCH(Transactions[[#This Row],[Sub Ledger]],LedgerMapping[[#All],[Sub Ledger]],0))</f>
        <v>Income Statement</v>
      </c>
    </row>
    <row r="13913" spans="1:5" x14ac:dyDescent="0.55000000000000004">
      <c r="A13913">
        <v>3</v>
      </c>
      <c r="B13913">
        <v>66000</v>
      </c>
      <c r="C13913" s="6">
        <v>44256</v>
      </c>
      <c r="D13913">
        <v>-646.84</v>
      </c>
      <c r="E13913" t="str">
        <f>INDEX(LedgerMapping[[#All],[Area]],MATCH(Transactions[[#This Row],[Sub Ledger]],LedgerMapping[[#All],[Sub Ledger]],0))</f>
        <v>Income Statement</v>
      </c>
    </row>
    <row r="13914" spans="1:5" x14ac:dyDescent="0.55000000000000004">
      <c r="A13914">
        <v>3</v>
      </c>
      <c r="B13914">
        <v>66000</v>
      </c>
      <c r="C13914" s="6">
        <v>44256</v>
      </c>
      <c r="D13914">
        <v>-291.49</v>
      </c>
      <c r="E13914" t="str">
        <f>INDEX(LedgerMapping[[#All],[Area]],MATCH(Transactions[[#This Row],[Sub Ledger]],LedgerMapping[[#All],[Sub Ledger]],0))</f>
        <v>Income Statement</v>
      </c>
    </row>
    <row r="13915" spans="1:5" x14ac:dyDescent="0.55000000000000004">
      <c r="A13915">
        <v>3</v>
      </c>
      <c r="B13915">
        <v>67000</v>
      </c>
      <c r="C13915" s="6">
        <v>43466</v>
      </c>
      <c r="D13915">
        <v>-104</v>
      </c>
      <c r="E13915" t="str">
        <f>INDEX(LedgerMapping[[#All],[Area]],MATCH(Transactions[[#This Row],[Sub Ledger]],LedgerMapping[[#All],[Sub Ledger]],0))</f>
        <v>Income Statement</v>
      </c>
    </row>
    <row r="13916" spans="1:5" x14ac:dyDescent="0.55000000000000004">
      <c r="A13916">
        <v>3</v>
      </c>
      <c r="B13916">
        <v>67000</v>
      </c>
      <c r="C13916" s="6">
        <v>43497</v>
      </c>
      <c r="D13916">
        <v>-156</v>
      </c>
      <c r="E13916" t="str">
        <f>INDEX(LedgerMapping[[#All],[Area]],MATCH(Transactions[[#This Row],[Sub Ledger]],LedgerMapping[[#All],[Sub Ledger]],0))</f>
        <v>Income Statement</v>
      </c>
    </row>
    <row r="13917" spans="1:5" x14ac:dyDescent="0.55000000000000004">
      <c r="A13917">
        <v>3</v>
      </c>
      <c r="B13917">
        <v>67000</v>
      </c>
      <c r="C13917" s="6">
        <v>43525</v>
      </c>
      <c r="D13917">
        <v>-116</v>
      </c>
      <c r="E13917" t="str">
        <f>INDEX(LedgerMapping[[#All],[Area]],MATCH(Transactions[[#This Row],[Sub Ledger]],LedgerMapping[[#All],[Sub Ledger]],0))</f>
        <v>Income Statement</v>
      </c>
    </row>
    <row r="13918" spans="1:5" x14ac:dyDescent="0.55000000000000004">
      <c r="A13918">
        <v>3</v>
      </c>
      <c r="B13918">
        <v>67000</v>
      </c>
      <c r="C13918" s="6">
        <v>43586</v>
      </c>
      <c r="D13918">
        <v>-91</v>
      </c>
      <c r="E13918" t="str">
        <f>INDEX(LedgerMapping[[#All],[Area]],MATCH(Transactions[[#This Row],[Sub Ledger]],LedgerMapping[[#All],[Sub Ledger]],0))</f>
        <v>Income Statement</v>
      </c>
    </row>
    <row r="13919" spans="1:5" x14ac:dyDescent="0.55000000000000004">
      <c r="A13919">
        <v>3</v>
      </c>
      <c r="B13919">
        <v>67000</v>
      </c>
      <c r="C13919" s="6">
        <v>43617</v>
      </c>
      <c r="D13919">
        <v>-88</v>
      </c>
      <c r="E13919" t="str">
        <f>INDEX(LedgerMapping[[#All],[Area]],MATCH(Transactions[[#This Row],[Sub Ledger]],LedgerMapping[[#All],[Sub Ledger]],0))</f>
        <v>Income Statement</v>
      </c>
    </row>
    <row r="13920" spans="1:5" x14ac:dyDescent="0.55000000000000004">
      <c r="A13920">
        <v>3</v>
      </c>
      <c r="B13920">
        <v>67000</v>
      </c>
      <c r="C13920" s="6">
        <v>43647</v>
      </c>
      <c r="D13920">
        <v>-88</v>
      </c>
      <c r="E13920" t="str">
        <f>INDEX(LedgerMapping[[#All],[Area]],MATCH(Transactions[[#This Row],[Sub Ledger]],LedgerMapping[[#All],[Sub Ledger]],0))</f>
        <v>Income Statement</v>
      </c>
    </row>
    <row r="13921" spans="1:5" x14ac:dyDescent="0.55000000000000004">
      <c r="A13921">
        <v>3</v>
      </c>
      <c r="B13921">
        <v>67000</v>
      </c>
      <c r="C13921" s="6">
        <v>43678</v>
      </c>
      <c r="D13921">
        <v>-112</v>
      </c>
      <c r="E13921" t="str">
        <f>INDEX(LedgerMapping[[#All],[Area]],MATCH(Transactions[[#This Row],[Sub Ledger]],LedgerMapping[[#All],[Sub Ledger]],0))</f>
        <v>Income Statement</v>
      </c>
    </row>
    <row r="13922" spans="1:5" x14ac:dyDescent="0.55000000000000004">
      <c r="A13922">
        <v>3</v>
      </c>
      <c r="B13922">
        <v>67000</v>
      </c>
      <c r="C13922" s="6">
        <v>43709</v>
      </c>
      <c r="D13922">
        <v>-108</v>
      </c>
      <c r="E13922" t="str">
        <f>INDEX(LedgerMapping[[#All],[Area]],MATCH(Transactions[[#This Row],[Sub Ledger]],LedgerMapping[[#All],[Sub Ledger]],0))</f>
        <v>Income Statement</v>
      </c>
    </row>
    <row r="13923" spans="1:5" x14ac:dyDescent="0.55000000000000004">
      <c r="A13923">
        <v>3</v>
      </c>
      <c r="B13923">
        <v>67000</v>
      </c>
      <c r="C13923" s="6">
        <v>43739</v>
      </c>
      <c r="D13923">
        <v>-102</v>
      </c>
      <c r="E13923" t="str">
        <f>INDEX(LedgerMapping[[#All],[Area]],MATCH(Transactions[[#This Row],[Sub Ledger]],LedgerMapping[[#All],[Sub Ledger]],0))</f>
        <v>Income Statement</v>
      </c>
    </row>
    <row r="13924" spans="1:5" x14ac:dyDescent="0.55000000000000004">
      <c r="A13924">
        <v>3</v>
      </c>
      <c r="B13924">
        <v>67000</v>
      </c>
      <c r="C13924" s="6">
        <v>43770</v>
      </c>
      <c r="D13924">
        <v>-120</v>
      </c>
      <c r="E13924" t="str">
        <f>INDEX(LedgerMapping[[#All],[Area]],MATCH(Transactions[[#This Row],[Sub Ledger]],LedgerMapping[[#All],[Sub Ledger]],0))</f>
        <v>Income Statement</v>
      </c>
    </row>
    <row r="13925" spans="1:5" x14ac:dyDescent="0.55000000000000004">
      <c r="A13925">
        <v>3</v>
      </c>
      <c r="B13925">
        <v>67000</v>
      </c>
      <c r="C13925" s="6">
        <v>43800</v>
      </c>
      <c r="D13925">
        <v>-130</v>
      </c>
      <c r="E13925" t="str">
        <f>INDEX(LedgerMapping[[#All],[Area]],MATCH(Transactions[[#This Row],[Sub Ledger]],LedgerMapping[[#All],[Sub Ledger]],0))</f>
        <v>Income Statement</v>
      </c>
    </row>
    <row r="13926" spans="1:5" x14ac:dyDescent="0.55000000000000004">
      <c r="A13926">
        <v>3</v>
      </c>
      <c r="B13926">
        <v>67000</v>
      </c>
      <c r="C13926" s="6">
        <v>43831</v>
      </c>
      <c r="D13926">
        <v>-308</v>
      </c>
      <c r="E13926" t="str">
        <f>INDEX(LedgerMapping[[#All],[Area]],MATCH(Transactions[[#This Row],[Sub Ledger]],LedgerMapping[[#All],[Sub Ledger]],0))</f>
        <v>Income Statement</v>
      </c>
    </row>
    <row r="13927" spans="1:5" x14ac:dyDescent="0.55000000000000004">
      <c r="A13927">
        <v>3</v>
      </c>
      <c r="B13927">
        <v>67000</v>
      </c>
      <c r="C13927" s="6">
        <v>43862</v>
      </c>
      <c r="D13927">
        <v>-341</v>
      </c>
      <c r="E13927" t="str">
        <f>INDEX(LedgerMapping[[#All],[Area]],MATCH(Transactions[[#This Row],[Sub Ledger]],LedgerMapping[[#All],[Sub Ledger]],0))</f>
        <v>Income Statement</v>
      </c>
    </row>
    <row r="13928" spans="1:5" x14ac:dyDescent="0.55000000000000004">
      <c r="A13928">
        <v>3</v>
      </c>
      <c r="B13928">
        <v>67000</v>
      </c>
      <c r="C13928" s="6">
        <v>43891</v>
      </c>
      <c r="D13928">
        <v>-290</v>
      </c>
      <c r="E13928" t="str">
        <f>INDEX(LedgerMapping[[#All],[Area]],MATCH(Transactions[[#This Row],[Sub Ledger]],LedgerMapping[[#All],[Sub Ledger]],0))</f>
        <v>Income Statement</v>
      </c>
    </row>
    <row r="13929" spans="1:5" x14ac:dyDescent="0.55000000000000004">
      <c r="A13929">
        <v>3</v>
      </c>
      <c r="B13929">
        <v>67000</v>
      </c>
      <c r="C13929" s="6">
        <v>43922</v>
      </c>
      <c r="D13929">
        <v>-270</v>
      </c>
      <c r="E13929" t="str">
        <f>INDEX(LedgerMapping[[#All],[Area]],MATCH(Transactions[[#This Row],[Sub Ledger]],LedgerMapping[[#All],[Sub Ledger]],0))</f>
        <v>Income Statement</v>
      </c>
    </row>
    <row r="13930" spans="1:5" x14ac:dyDescent="0.55000000000000004">
      <c r="A13930">
        <v>3</v>
      </c>
      <c r="B13930">
        <v>67000</v>
      </c>
      <c r="C13930" s="6">
        <v>43952</v>
      </c>
      <c r="D13930">
        <v>-286</v>
      </c>
      <c r="E13930" t="str">
        <f>INDEX(LedgerMapping[[#All],[Area]],MATCH(Transactions[[#This Row],[Sub Ledger]],LedgerMapping[[#All],[Sub Ledger]],0))</f>
        <v>Income Statement</v>
      </c>
    </row>
    <row r="13931" spans="1:5" x14ac:dyDescent="0.55000000000000004">
      <c r="A13931">
        <v>3</v>
      </c>
      <c r="B13931">
        <v>67000</v>
      </c>
      <c r="C13931" s="6">
        <v>43983</v>
      </c>
      <c r="D13931">
        <v>-324</v>
      </c>
      <c r="E13931" t="str">
        <f>INDEX(LedgerMapping[[#All],[Area]],MATCH(Transactions[[#This Row],[Sub Ledger]],LedgerMapping[[#All],[Sub Ledger]],0))</f>
        <v>Income Statement</v>
      </c>
    </row>
    <row r="13932" spans="1:5" x14ac:dyDescent="0.55000000000000004">
      <c r="A13932">
        <v>3</v>
      </c>
      <c r="B13932">
        <v>67000</v>
      </c>
      <c r="C13932" s="6">
        <v>44013</v>
      </c>
      <c r="D13932">
        <v>-352</v>
      </c>
      <c r="E13932" t="str">
        <f>INDEX(LedgerMapping[[#All],[Area]],MATCH(Transactions[[#This Row],[Sub Ledger]],LedgerMapping[[#All],[Sub Ledger]],0))</f>
        <v>Income Statement</v>
      </c>
    </row>
    <row r="13933" spans="1:5" x14ac:dyDescent="0.55000000000000004">
      <c r="A13933">
        <v>3</v>
      </c>
      <c r="B13933">
        <v>67000</v>
      </c>
      <c r="C13933" s="6">
        <v>44044</v>
      </c>
      <c r="D13933">
        <v>-288</v>
      </c>
      <c r="E13933" t="str">
        <f>INDEX(LedgerMapping[[#All],[Area]],MATCH(Transactions[[#This Row],[Sub Ledger]],LedgerMapping[[#All],[Sub Ledger]],0))</f>
        <v>Income Statement</v>
      </c>
    </row>
    <row r="13934" spans="1:5" x14ac:dyDescent="0.55000000000000004">
      <c r="A13934">
        <v>3</v>
      </c>
      <c r="B13934">
        <v>67000</v>
      </c>
      <c r="C13934" s="6">
        <v>44075</v>
      </c>
      <c r="D13934">
        <v>-240</v>
      </c>
      <c r="E13934" t="str">
        <f>INDEX(LedgerMapping[[#All],[Area]],MATCH(Transactions[[#This Row],[Sub Ledger]],LedgerMapping[[#All],[Sub Ledger]],0))</f>
        <v>Income Statement</v>
      </c>
    </row>
    <row r="13935" spans="1:5" x14ac:dyDescent="0.55000000000000004">
      <c r="A13935">
        <v>3</v>
      </c>
      <c r="B13935">
        <v>67000</v>
      </c>
      <c r="C13935" s="6">
        <v>44105</v>
      </c>
      <c r="D13935">
        <v>-300</v>
      </c>
      <c r="E13935" t="str">
        <f>INDEX(LedgerMapping[[#All],[Area]],MATCH(Transactions[[#This Row],[Sub Ledger]],LedgerMapping[[#All],[Sub Ledger]],0))</f>
        <v>Income Statement</v>
      </c>
    </row>
    <row r="13936" spans="1:5" x14ac:dyDescent="0.55000000000000004">
      <c r="A13936">
        <v>3</v>
      </c>
      <c r="B13936">
        <v>67000</v>
      </c>
      <c r="C13936" s="6">
        <v>44136</v>
      </c>
      <c r="D13936">
        <v>-324</v>
      </c>
      <c r="E13936" t="str">
        <f>INDEX(LedgerMapping[[#All],[Area]],MATCH(Transactions[[#This Row],[Sub Ledger]],LedgerMapping[[#All],[Sub Ledger]],0))</f>
        <v>Income Statement</v>
      </c>
    </row>
    <row r="13937" spans="1:5" x14ac:dyDescent="0.55000000000000004">
      <c r="A13937">
        <v>3</v>
      </c>
      <c r="B13937">
        <v>67000</v>
      </c>
      <c r="C13937" s="6">
        <v>44166</v>
      </c>
      <c r="D13937">
        <v>-250</v>
      </c>
      <c r="E13937" t="str">
        <f>INDEX(LedgerMapping[[#All],[Area]],MATCH(Transactions[[#This Row],[Sub Ledger]],LedgerMapping[[#All],[Sub Ledger]],0))</f>
        <v>Income Statement</v>
      </c>
    </row>
    <row r="13938" spans="1:5" x14ac:dyDescent="0.55000000000000004">
      <c r="A13938">
        <v>3</v>
      </c>
      <c r="B13938">
        <v>67000</v>
      </c>
      <c r="C13938" s="6">
        <v>44197</v>
      </c>
      <c r="D13938">
        <v>-283</v>
      </c>
      <c r="E13938" t="str">
        <f>INDEX(LedgerMapping[[#All],[Area]],MATCH(Transactions[[#This Row],[Sub Ledger]],LedgerMapping[[#All],[Sub Ledger]],0))</f>
        <v>Income Statement</v>
      </c>
    </row>
    <row r="13939" spans="1:5" x14ac:dyDescent="0.55000000000000004">
      <c r="A13939">
        <v>3</v>
      </c>
      <c r="B13939">
        <v>67000</v>
      </c>
      <c r="C13939" s="6">
        <v>44228</v>
      </c>
      <c r="D13939">
        <v>-360</v>
      </c>
      <c r="E13939" t="str">
        <f>INDEX(LedgerMapping[[#All],[Area]],MATCH(Transactions[[#This Row],[Sub Ledger]],LedgerMapping[[#All],[Sub Ledger]],0))</f>
        <v>Income Statement</v>
      </c>
    </row>
    <row r="13940" spans="1:5" x14ac:dyDescent="0.55000000000000004">
      <c r="A13940">
        <v>3</v>
      </c>
      <c r="B13940">
        <v>67000</v>
      </c>
      <c r="C13940" s="6">
        <v>44256</v>
      </c>
      <c r="D13940">
        <v>-357</v>
      </c>
      <c r="E13940" t="str">
        <f>INDEX(LedgerMapping[[#All],[Area]],MATCH(Transactions[[#This Row],[Sub Ledger]],LedgerMapping[[#All],[Sub Ledger]],0))</f>
        <v>Income Statement</v>
      </c>
    </row>
    <row r="13941" spans="1:5" x14ac:dyDescent="0.55000000000000004">
      <c r="A13941">
        <v>3</v>
      </c>
      <c r="B13941">
        <v>67000</v>
      </c>
      <c r="C13941" s="6">
        <v>44287</v>
      </c>
      <c r="D13941">
        <v>-326</v>
      </c>
      <c r="E13941" t="str">
        <f>INDEX(LedgerMapping[[#All],[Area]],MATCH(Transactions[[#This Row],[Sub Ledger]],LedgerMapping[[#All],[Sub Ledger]],0))</f>
        <v>Income Statement</v>
      </c>
    </row>
    <row r="13942" spans="1:5" x14ac:dyDescent="0.55000000000000004">
      <c r="A13942">
        <v>3</v>
      </c>
      <c r="B13942">
        <v>67000</v>
      </c>
      <c r="C13942" s="6">
        <v>44317</v>
      </c>
      <c r="D13942">
        <v>-231</v>
      </c>
      <c r="E13942" t="str">
        <f>INDEX(LedgerMapping[[#All],[Area]],MATCH(Transactions[[#This Row],[Sub Ledger]],LedgerMapping[[#All],[Sub Ledger]],0))</f>
        <v>Income Statement</v>
      </c>
    </row>
    <row r="13943" spans="1:5" x14ac:dyDescent="0.55000000000000004">
      <c r="A13943">
        <v>3</v>
      </c>
      <c r="B13943">
        <v>67000</v>
      </c>
      <c r="C13943" s="6">
        <v>44348</v>
      </c>
      <c r="D13943">
        <v>-221</v>
      </c>
      <c r="E13943" t="str">
        <f>INDEX(LedgerMapping[[#All],[Area]],MATCH(Transactions[[#This Row],[Sub Ledger]],LedgerMapping[[#All],[Sub Ledger]],0))</f>
        <v>Income Statement</v>
      </c>
    </row>
    <row r="13944" spans="1:5" x14ac:dyDescent="0.55000000000000004">
      <c r="A13944">
        <v>3</v>
      </c>
      <c r="B13944">
        <v>67000</v>
      </c>
      <c r="C13944" s="6">
        <v>44378</v>
      </c>
      <c r="D13944">
        <v>-234</v>
      </c>
      <c r="E13944" t="str">
        <f>INDEX(LedgerMapping[[#All],[Area]],MATCH(Transactions[[#This Row],[Sub Ledger]],LedgerMapping[[#All],[Sub Ledger]],0))</f>
        <v>Income Statement</v>
      </c>
    </row>
    <row r="13945" spans="1:5" x14ac:dyDescent="0.55000000000000004">
      <c r="A13945">
        <v>3</v>
      </c>
      <c r="B13945">
        <v>67000</v>
      </c>
      <c r="C13945" s="6">
        <v>44409</v>
      </c>
      <c r="D13945">
        <v>-305</v>
      </c>
      <c r="E13945" t="str">
        <f>INDEX(LedgerMapping[[#All],[Area]],MATCH(Transactions[[#This Row],[Sub Ledger]],LedgerMapping[[#All],[Sub Ledger]],0))</f>
        <v>Income Statement</v>
      </c>
    </row>
    <row r="13946" spans="1:5" x14ac:dyDescent="0.55000000000000004">
      <c r="A13946">
        <v>3</v>
      </c>
      <c r="B13946">
        <v>67000</v>
      </c>
      <c r="C13946" s="6">
        <v>44440</v>
      </c>
      <c r="D13946">
        <v>-420</v>
      </c>
      <c r="E13946" t="str">
        <f>INDEX(LedgerMapping[[#All],[Area]],MATCH(Transactions[[#This Row],[Sub Ledger]],LedgerMapping[[#All],[Sub Ledger]],0))</f>
        <v>Income Statement</v>
      </c>
    </row>
    <row r="13947" spans="1:5" x14ac:dyDescent="0.55000000000000004">
      <c r="A13947">
        <v>3</v>
      </c>
      <c r="B13947">
        <v>67000</v>
      </c>
      <c r="C13947" s="6">
        <v>44470</v>
      </c>
      <c r="D13947">
        <v>-332</v>
      </c>
      <c r="E13947" t="str">
        <f>INDEX(LedgerMapping[[#All],[Area]],MATCH(Transactions[[#This Row],[Sub Ledger]],LedgerMapping[[#All],[Sub Ledger]],0))</f>
        <v>Income Statement</v>
      </c>
    </row>
    <row r="13948" spans="1:5" x14ac:dyDescent="0.55000000000000004">
      <c r="A13948">
        <v>3</v>
      </c>
      <c r="B13948">
        <v>67000</v>
      </c>
      <c r="C13948" s="6">
        <v>44501</v>
      </c>
      <c r="D13948">
        <v>-428</v>
      </c>
      <c r="E13948" t="str">
        <f>INDEX(LedgerMapping[[#All],[Area]],MATCH(Transactions[[#This Row],[Sub Ledger]],LedgerMapping[[#All],[Sub Ledger]],0))</f>
        <v>Income Statement</v>
      </c>
    </row>
    <row r="13949" spans="1:5" x14ac:dyDescent="0.55000000000000004">
      <c r="A13949">
        <v>3</v>
      </c>
      <c r="B13949">
        <v>67000</v>
      </c>
      <c r="C13949" s="6">
        <v>44531</v>
      </c>
      <c r="D13949">
        <v>-361</v>
      </c>
      <c r="E13949" t="str">
        <f>INDEX(LedgerMapping[[#All],[Area]],MATCH(Transactions[[#This Row],[Sub Ledger]],LedgerMapping[[#All],[Sub Ledger]],0))</f>
        <v>Income Statement</v>
      </c>
    </row>
    <row r="13950" spans="1:5" x14ac:dyDescent="0.55000000000000004">
      <c r="A13950">
        <v>3</v>
      </c>
      <c r="B13950">
        <v>67000</v>
      </c>
      <c r="C13950" s="6">
        <v>43556</v>
      </c>
      <c r="D13950">
        <v>-112</v>
      </c>
      <c r="E13950" t="str">
        <f>INDEX(LedgerMapping[[#All],[Area]],MATCH(Transactions[[#This Row],[Sub Ledger]],LedgerMapping[[#All],[Sub Ledger]],0))</f>
        <v>Income Statement</v>
      </c>
    </row>
    <row r="13951" spans="1:5" x14ac:dyDescent="0.55000000000000004">
      <c r="A13951">
        <v>3</v>
      </c>
      <c r="B13951">
        <v>67000</v>
      </c>
      <c r="C13951" s="6">
        <v>43466</v>
      </c>
      <c r="D13951">
        <v>-174</v>
      </c>
      <c r="E13951" t="str">
        <f>INDEX(LedgerMapping[[#All],[Area]],MATCH(Transactions[[#This Row],[Sub Ledger]],LedgerMapping[[#All],[Sub Ledger]],0))</f>
        <v>Income Statement</v>
      </c>
    </row>
    <row r="13952" spans="1:5" x14ac:dyDescent="0.55000000000000004">
      <c r="A13952">
        <v>3</v>
      </c>
      <c r="B13952">
        <v>67000</v>
      </c>
      <c r="C13952" s="6">
        <v>43497</v>
      </c>
      <c r="D13952">
        <v>-220</v>
      </c>
      <c r="E13952" t="str">
        <f>INDEX(LedgerMapping[[#All],[Area]],MATCH(Transactions[[#This Row],[Sub Ledger]],LedgerMapping[[#All],[Sub Ledger]],0))</f>
        <v>Income Statement</v>
      </c>
    </row>
    <row r="13953" spans="1:5" x14ac:dyDescent="0.55000000000000004">
      <c r="A13953">
        <v>3</v>
      </c>
      <c r="B13953">
        <v>67000</v>
      </c>
      <c r="C13953" s="6">
        <v>43525</v>
      </c>
      <c r="D13953">
        <v>-204</v>
      </c>
      <c r="E13953" t="str">
        <f>INDEX(LedgerMapping[[#All],[Area]],MATCH(Transactions[[#This Row],[Sub Ledger]],LedgerMapping[[#All],[Sub Ledger]],0))</f>
        <v>Income Statement</v>
      </c>
    </row>
    <row r="13954" spans="1:5" x14ac:dyDescent="0.55000000000000004">
      <c r="A13954">
        <v>3</v>
      </c>
      <c r="B13954">
        <v>67000</v>
      </c>
      <c r="C13954" s="6">
        <v>43556</v>
      </c>
      <c r="D13954">
        <v>-132</v>
      </c>
      <c r="E13954" t="str">
        <f>INDEX(LedgerMapping[[#All],[Area]],MATCH(Transactions[[#This Row],[Sub Ledger]],LedgerMapping[[#All],[Sub Ledger]],0))</f>
        <v>Income Statement</v>
      </c>
    </row>
    <row r="13955" spans="1:5" x14ac:dyDescent="0.55000000000000004">
      <c r="A13955">
        <v>3</v>
      </c>
      <c r="B13955">
        <v>67000</v>
      </c>
      <c r="C13955" s="6">
        <v>43586</v>
      </c>
      <c r="D13955">
        <v>-160</v>
      </c>
      <c r="E13955" t="str">
        <f>INDEX(LedgerMapping[[#All],[Area]],MATCH(Transactions[[#This Row],[Sub Ledger]],LedgerMapping[[#All],[Sub Ledger]],0))</f>
        <v>Income Statement</v>
      </c>
    </row>
    <row r="13956" spans="1:5" x14ac:dyDescent="0.55000000000000004">
      <c r="A13956">
        <v>3</v>
      </c>
      <c r="B13956">
        <v>67000</v>
      </c>
      <c r="C13956" s="6">
        <v>43617</v>
      </c>
      <c r="D13956">
        <v>-209</v>
      </c>
      <c r="E13956" t="str">
        <f>INDEX(LedgerMapping[[#All],[Area]],MATCH(Transactions[[#This Row],[Sub Ledger]],LedgerMapping[[#All],[Sub Ledger]],0))</f>
        <v>Income Statement</v>
      </c>
    </row>
    <row r="13957" spans="1:5" x14ac:dyDescent="0.55000000000000004">
      <c r="A13957">
        <v>3</v>
      </c>
      <c r="B13957">
        <v>67000</v>
      </c>
      <c r="C13957" s="6">
        <v>43647</v>
      </c>
      <c r="D13957">
        <v>-260</v>
      </c>
      <c r="E13957" t="str">
        <f>INDEX(LedgerMapping[[#All],[Area]],MATCH(Transactions[[#This Row],[Sub Ledger]],LedgerMapping[[#All],[Sub Ledger]],0))</f>
        <v>Income Statement</v>
      </c>
    </row>
    <row r="13958" spans="1:5" x14ac:dyDescent="0.55000000000000004">
      <c r="A13958">
        <v>3</v>
      </c>
      <c r="B13958">
        <v>67000</v>
      </c>
      <c r="C13958" s="6">
        <v>43678</v>
      </c>
      <c r="D13958">
        <v>-193</v>
      </c>
      <c r="E13958" t="str">
        <f>INDEX(LedgerMapping[[#All],[Area]],MATCH(Transactions[[#This Row],[Sub Ledger]],LedgerMapping[[#All],[Sub Ledger]],0))</f>
        <v>Income Statement</v>
      </c>
    </row>
    <row r="13959" spans="1:5" x14ac:dyDescent="0.55000000000000004">
      <c r="A13959">
        <v>3</v>
      </c>
      <c r="B13959">
        <v>67000</v>
      </c>
      <c r="C13959" s="6">
        <v>43709</v>
      </c>
      <c r="D13959">
        <v>-160</v>
      </c>
      <c r="E13959" t="str">
        <f>INDEX(LedgerMapping[[#All],[Area]],MATCH(Transactions[[#This Row],[Sub Ledger]],LedgerMapping[[#All],[Sub Ledger]],0))</f>
        <v>Income Statement</v>
      </c>
    </row>
    <row r="13960" spans="1:5" x14ac:dyDescent="0.55000000000000004">
      <c r="A13960">
        <v>3</v>
      </c>
      <c r="B13960">
        <v>67000</v>
      </c>
      <c r="C13960" s="6">
        <v>43739</v>
      </c>
      <c r="D13960">
        <v>-165</v>
      </c>
      <c r="E13960" t="str">
        <f>INDEX(LedgerMapping[[#All],[Area]],MATCH(Transactions[[#This Row],[Sub Ledger]],LedgerMapping[[#All],[Sub Ledger]],0))</f>
        <v>Income Statement</v>
      </c>
    </row>
    <row r="13961" spans="1:5" x14ac:dyDescent="0.55000000000000004">
      <c r="A13961">
        <v>3</v>
      </c>
      <c r="B13961">
        <v>67000</v>
      </c>
      <c r="C13961" s="6">
        <v>43770</v>
      </c>
      <c r="D13961">
        <v>-221</v>
      </c>
      <c r="E13961" t="str">
        <f>INDEX(LedgerMapping[[#All],[Area]],MATCH(Transactions[[#This Row],[Sub Ledger]],LedgerMapping[[#All],[Sub Ledger]],0))</f>
        <v>Income Statement</v>
      </c>
    </row>
    <row r="13962" spans="1:5" x14ac:dyDescent="0.55000000000000004">
      <c r="A13962">
        <v>3</v>
      </c>
      <c r="B13962">
        <v>67000</v>
      </c>
      <c r="C13962" s="6">
        <v>43800</v>
      </c>
      <c r="D13962">
        <v>-209</v>
      </c>
      <c r="E13962" t="str">
        <f>INDEX(LedgerMapping[[#All],[Area]],MATCH(Transactions[[#This Row],[Sub Ledger]],LedgerMapping[[#All],[Sub Ledger]],0))</f>
        <v>Income Statement</v>
      </c>
    </row>
    <row r="13963" spans="1:5" x14ac:dyDescent="0.55000000000000004">
      <c r="A13963">
        <v>3</v>
      </c>
      <c r="B13963">
        <v>67000</v>
      </c>
      <c r="C13963" s="6">
        <v>43831</v>
      </c>
      <c r="D13963">
        <v>-570</v>
      </c>
      <c r="E13963" t="str">
        <f>INDEX(LedgerMapping[[#All],[Area]],MATCH(Transactions[[#This Row],[Sub Ledger]],LedgerMapping[[#All],[Sub Ledger]],0))</f>
        <v>Income Statement</v>
      </c>
    </row>
    <row r="13964" spans="1:5" x14ac:dyDescent="0.55000000000000004">
      <c r="A13964">
        <v>3</v>
      </c>
      <c r="B13964">
        <v>67000</v>
      </c>
      <c r="C13964" s="6">
        <v>43862</v>
      </c>
      <c r="D13964">
        <v>-364</v>
      </c>
      <c r="E13964" t="str">
        <f>INDEX(LedgerMapping[[#All],[Area]],MATCH(Transactions[[#This Row],[Sub Ledger]],LedgerMapping[[#All],[Sub Ledger]],0))</f>
        <v>Income Statement</v>
      </c>
    </row>
    <row r="13965" spans="1:5" x14ac:dyDescent="0.55000000000000004">
      <c r="A13965">
        <v>3</v>
      </c>
      <c r="B13965">
        <v>67000</v>
      </c>
      <c r="C13965" s="6">
        <v>43891</v>
      </c>
      <c r="D13965">
        <v>-592</v>
      </c>
      <c r="E13965" t="str">
        <f>INDEX(LedgerMapping[[#All],[Area]],MATCH(Transactions[[#This Row],[Sub Ledger]],LedgerMapping[[#All],[Sub Ledger]],0))</f>
        <v>Income Statement</v>
      </c>
    </row>
    <row r="13966" spans="1:5" x14ac:dyDescent="0.55000000000000004">
      <c r="A13966">
        <v>3</v>
      </c>
      <c r="B13966">
        <v>67000</v>
      </c>
      <c r="C13966" s="6">
        <v>43922</v>
      </c>
      <c r="D13966">
        <v>-405</v>
      </c>
      <c r="E13966" t="str">
        <f>INDEX(LedgerMapping[[#All],[Area]],MATCH(Transactions[[#This Row],[Sub Ledger]],LedgerMapping[[#All],[Sub Ledger]],0))</f>
        <v>Income Statement</v>
      </c>
    </row>
    <row r="13967" spans="1:5" x14ac:dyDescent="0.55000000000000004">
      <c r="A13967">
        <v>3</v>
      </c>
      <c r="B13967">
        <v>67000</v>
      </c>
      <c r="C13967" s="6">
        <v>43952</v>
      </c>
      <c r="D13967">
        <v>-400</v>
      </c>
      <c r="E13967" t="str">
        <f>INDEX(LedgerMapping[[#All],[Area]],MATCH(Transactions[[#This Row],[Sub Ledger]],LedgerMapping[[#All],[Sub Ledger]],0))</f>
        <v>Income Statement</v>
      </c>
    </row>
    <row r="13968" spans="1:5" x14ac:dyDescent="0.55000000000000004">
      <c r="A13968">
        <v>3</v>
      </c>
      <c r="B13968">
        <v>67000</v>
      </c>
      <c r="C13968" s="6">
        <v>43983</v>
      </c>
      <c r="D13968">
        <v>-448</v>
      </c>
      <c r="E13968" t="str">
        <f>INDEX(LedgerMapping[[#All],[Area]],MATCH(Transactions[[#This Row],[Sub Ledger]],LedgerMapping[[#All],[Sub Ledger]],0))</f>
        <v>Income Statement</v>
      </c>
    </row>
    <row r="13969" spans="1:5" x14ac:dyDescent="0.55000000000000004">
      <c r="A13969">
        <v>3</v>
      </c>
      <c r="B13969">
        <v>67000</v>
      </c>
      <c r="C13969" s="6">
        <v>44013</v>
      </c>
      <c r="D13969">
        <v>-585</v>
      </c>
      <c r="E13969" t="str">
        <f>INDEX(LedgerMapping[[#All],[Area]],MATCH(Transactions[[#This Row],[Sub Ledger]],LedgerMapping[[#All],[Sub Ledger]],0))</f>
        <v>Income Statement</v>
      </c>
    </row>
    <row r="13970" spans="1:5" x14ac:dyDescent="0.55000000000000004">
      <c r="A13970">
        <v>3</v>
      </c>
      <c r="B13970">
        <v>67000</v>
      </c>
      <c r="C13970" s="6">
        <v>44044</v>
      </c>
      <c r="D13970">
        <v>-540</v>
      </c>
      <c r="E13970" t="str">
        <f>INDEX(LedgerMapping[[#All],[Area]],MATCH(Transactions[[#This Row],[Sub Ledger]],LedgerMapping[[#All],[Sub Ledger]],0))</f>
        <v>Income Statement</v>
      </c>
    </row>
    <row r="13971" spans="1:5" x14ac:dyDescent="0.55000000000000004">
      <c r="A13971">
        <v>3</v>
      </c>
      <c r="B13971">
        <v>67000</v>
      </c>
      <c r="C13971" s="6">
        <v>44075</v>
      </c>
      <c r="D13971">
        <v>-336</v>
      </c>
      <c r="E13971" t="str">
        <f>INDEX(LedgerMapping[[#All],[Area]],MATCH(Transactions[[#This Row],[Sub Ledger]],LedgerMapping[[#All],[Sub Ledger]],0))</f>
        <v>Income Statement</v>
      </c>
    </row>
    <row r="13972" spans="1:5" x14ac:dyDescent="0.55000000000000004">
      <c r="A13972">
        <v>3</v>
      </c>
      <c r="B13972">
        <v>67000</v>
      </c>
      <c r="C13972" s="6">
        <v>44105</v>
      </c>
      <c r="D13972">
        <v>-450</v>
      </c>
      <c r="E13972" t="str">
        <f>INDEX(LedgerMapping[[#All],[Area]],MATCH(Transactions[[#This Row],[Sub Ledger]],LedgerMapping[[#All],[Sub Ledger]],0))</f>
        <v>Income Statement</v>
      </c>
    </row>
    <row r="13973" spans="1:5" x14ac:dyDescent="0.55000000000000004">
      <c r="A13973">
        <v>3</v>
      </c>
      <c r="B13973">
        <v>67000</v>
      </c>
      <c r="C13973" s="6">
        <v>44136</v>
      </c>
      <c r="D13973">
        <v>-512</v>
      </c>
      <c r="E13973" t="str">
        <f>INDEX(LedgerMapping[[#All],[Area]],MATCH(Transactions[[#This Row],[Sub Ledger]],LedgerMapping[[#All],[Sub Ledger]],0))</f>
        <v>Income Statement</v>
      </c>
    </row>
    <row r="13974" spans="1:5" x14ac:dyDescent="0.55000000000000004">
      <c r="A13974">
        <v>3</v>
      </c>
      <c r="B13974">
        <v>67000</v>
      </c>
      <c r="C13974" s="6">
        <v>44166</v>
      </c>
      <c r="D13974">
        <v>-510</v>
      </c>
      <c r="E13974" t="str">
        <f>INDEX(LedgerMapping[[#All],[Area]],MATCH(Transactions[[#This Row],[Sub Ledger]],LedgerMapping[[#All],[Sub Ledger]],0))</f>
        <v>Income Statement</v>
      </c>
    </row>
    <row r="13975" spans="1:5" x14ac:dyDescent="0.55000000000000004">
      <c r="A13975">
        <v>3</v>
      </c>
      <c r="B13975">
        <v>67000</v>
      </c>
      <c r="C13975" s="6">
        <v>44197</v>
      </c>
      <c r="D13975">
        <v>-405</v>
      </c>
      <c r="E13975" t="str">
        <f>INDEX(LedgerMapping[[#All],[Area]],MATCH(Transactions[[#This Row],[Sub Ledger]],LedgerMapping[[#All],[Sub Ledger]],0))</f>
        <v>Income Statement</v>
      </c>
    </row>
    <row r="13976" spans="1:5" x14ac:dyDescent="0.55000000000000004">
      <c r="A13976">
        <v>3</v>
      </c>
      <c r="B13976">
        <v>67000</v>
      </c>
      <c r="C13976" s="6">
        <v>44228</v>
      </c>
      <c r="D13976">
        <v>-330</v>
      </c>
      <c r="E13976" t="str">
        <f>INDEX(LedgerMapping[[#All],[Area]],MATCH(Transactions[[#This Row],[Sub Ledger]],LedgerMapping[[#All],[Sub Ledger]],0))</f>
        <v>Income Statement</v>
      </c>
    </row>
    <row r="13977" spans="1:5" x14ac:dyDescent="0.55000000000000004">
      <c r="A13977">
        <v>3</v>
      </c>
      <c r="B13977">
        <v>67000</v>
      </c>
      <c r="C13977" s="6">
        <v>44256</v>
      </c>
      <c r="D13977">
        <v>-347</v>
      </c>
      <c r="E13977" t="str">
        <f>INDEX(LedgerMapping[[#All],[Area]],MATCH(Transactions[[#This Row],[Sub Ledger]],LedgerMapping[[#All],[Sub Ledger]],0))</f>
        <v>Income Statement</v>
      </c>
    </row>
    <row r="13978" spans="1:5" x14ac:dyDescent="0.55000000000000004">
      <c r="A13978">
        <v>3</v>
      </c>
      <c r="B13978">
        <v>67000</v>
      </c>
      <c r="C13978" s="6">
        <v>44287</v>
      </c>
      <c r="D13978">
        <v>-540</v>
      </c>
      <c r="E13978" t="str">
        <f>INDEX(LedgerMapping[[#All],[Area]],MATCH(Transactions[[#This Row],[Sub Ledger]],LedgerMapping[[#All],[Sub Ledger]],0))</f>
        <v>Income Statement</v>
      </c>
    </row>
    <row r="13979" spans="1:5" x14ac:dyDescent="0.55000000000000004">
      <c r="A13979">
        <v>3</v>
      </c>
      <c r="B13979">
        <v>67000</v>
      </c>
      <c r="C13979" s="6">
        <v>44317</v>
      </c>
      <c r="D13979">
        <v>-479</v>
      </c>
      <c r="E13979" t="str">
        <f>INDEX(LedgerMapping[[#All],[Area]],MATCH(Transactions[[#This Row],[Sub Ledger]],LedgerMapping[[#All],[Sub Ledger]],0))</f>
        <v>Income Statement</v>
      </c>
    </row>
    <row r="13980" spans="1:5" x14ac:dyDescent="0.55000000000000004">
      <c r="A13980">
        <v>3</v>
      </c>
      <c r="B13980">
        <v>67000</v>
      </c>
      <c r="C13980" s="6">
        <v>44348</v>
      </c>
      <c r="D13980">
        <v>-594</v>
      </c>
      <c r="E13980" t="str">
        <f>INDEX(LedgerMapping[[#All],[Area]],MATCH(Transactions[[#This Row],[Sub Ledger]],LedgerMapping[[#All],[Sub Ledger]],0))</f>
        <v>Income Statement</v>
      </c>
    </row>
    <row r="13981" spans="1:5" x14ac:dyDescent="0.55000000000000004">
      <c r="A13981">
        <v>3</v>
      </c>
      <c r="B13981">
        <v>67000</v>
      </c>
      <c r="C13981" s="6">
        <v>44378</v>
      </c>
      <c r="D13981">
        <v>-630</v>
      </c>
      <c r="E13981" t="str">
        <f>INDEX(LedgerMapping[[#All],[Area]],MATCH(Transactions[[#This Row],[Sub Ledger]],LedgerMapping[[#All],[Sub Ledger]],0))</f>
        <v>Income Statement</v>
      </c>
    </row>
    <row r="13982" spans="1:5" x14ac:dyDescent="0.55000000000000004">
      <c r="A13982">
        <v>3</v>
      </c>
      <c r="B13982">
        <v>67000</v>
      </c>
      <c r="C13982" s="6">
        <v>44409</v>
      </c>
      <c r="D13982">
        <v>-583</v>
      </c>
      <c r="E13982" t="str">
        <f>INDEX(LedgerMapping[[#All],[Area]],MATCH(Transactions[[#This Row],[Sub Ledger]],LedgerMapping[[#All],[Sub Ledger]],0))</f>
        <v>Income Statement</v>
      </c>
    </row>
    <row r="13983" spans="1:5" x14ac:dyDescent="0.55000000000000004">
      <c r="A13983">
        <v>3</v>
      </c>
      <c r="B13983">
        <v>67000</v>
      </c>
      <c r="C13983" s="6">
        <v>44440</v>
      </c>
      <c r="D13983">
        <v>-462</v>
      </c>
      <c r="E13983" t="str">
        <f>INDEX(LedgerMapping[[#All],[Area]],MATCH(Transactions[[#This Row],[Sub Ledger]],LedgerMapping[[#All],[Sub Ledger]],0))</f>
        <v>Income Statement</v>
      </c>
    </row>
    <row r="13984" spans="1:5" x14ac:dyDescent="0.55000000000000004">
      <c r="A13984">
        <v>3</v>
      </c>
      <c r="B13984">
        <v>67000</v>
      </c>
      <c r="C13984" s="6">
        <v>44470</v>
      </c>
      <c r="D13984">
        <v>-583</v>
      </c>
      <c r="E13984" t="str">
        <f>INDEX(LedgerMapping[[#All],[Area]],MATCH(Transactions[[#This Row],[Sub Ledger]],LedgerMapping[[#All],[Sub Ledger]],0))</f>
        <v>Income Statement</v>
      </c>
    </row>
    <row r="13985" spans="1:5" x14ac:dyDescent="0.55000000000000004">
      <c r="A13985">
        <v>3</v>
      </c>
      <c r="B13985">
        <v>67000</v>
      </c>
      <c r="C13985" s="6">
        <v>44501</v>
      </c>
      <c r="D13985">
        <v>-627</v>
      </c>
      <c r="E13985" t="str">
        <f>INDEX(LedgerMapping[[#All],[Area]],MATCH(Transactions[[#This Row],[Sub Ledger]],LedgerMapping[[#All],[Sub Ledger]],0))</f>
        <v>Income Statement</v>
      </c>
    </row>
    <row r="13986" spans="1:5" x14ac:dyDescent="0.55000000000000004">
      <c r="A13986">
        <v>3</v>
      </c>
      <c r="B13986">
        <v>67000</v>
      </c>
      <c r="C13986" s="6">
        <v>44531</v>
      </c>
      <c r="D13986">
        <v>-380</v>
      </c>
      <c r="E13986" t="str">
        <f>INDEX(LedgerMapping[[#All],[Area]],MATCH(Transactions[[#This Row],[Sub Ledger]],LedgerMapping[[#All],[Sub Ledger]],0))</f>
        <v>Income Statement</v>
      </c>
    </row>
    <row r="13987" spans="1:5" x14ac:dyDescent="0.55000000000000004">
      <c r="A13987">
        <v>3</v>
      </c>
      <c r="B13987">
        <v>67000</v>
      </c>
      <c r="C13987" s="6">
        <v>43466</v>
      </c>
      <c r="D13987">
        <v>-38</v>
      </c>
      <c r="E13987" t="str">
        <f>INDEX(LedgerMapping[[#All],[Area]],MATCH(Transactions[[#This Row],[Sub Ledger]],LedgerMapping[[#All],[Sub Ledger]],0))</f>
        <v>Income Statement</v>
      </c>
    </row>
    <row r="13988" spans="1:5" x14ac:dyDescent="0.55000000000000004">
      <c r="A13988">
        <v>3</v>
      </c>
      <c r="B13988">
        <v>67000</v>
      </c>
      <c r="C13988" s="6">
        <v>43497</v>
      </c>
      <c r="D13988">
        <v>-33</v>
      </c>
      <c r="E13988" t="str">
        <f>INDEX(LedgerMapping[[#All],[Area]],MATCH(Transactions[[#This Row],[Sub Ledger]],LedgerMapping[[#All],[Sub Ledger]],0))</f>
        <v>Income Statement</v>
      </c>
    </row>
    <row r="13989" spans="1:5" x14ac:dyDescent="0.55000000000000004">
      <c r="A13989">
        <v>3</v>
      </c>
      <c r="B13989">
        <v>67000</v>
      </c>
      <c r="C13989" s="6">
        <v>43525</v>
      </c>
      <c r="D13989">
        <v>-51</v>
      </c>
      <c r="E13989" t="str">
        <f>INDEX(LedgerMapping[[#All],[Area]],MATCH(Transactions[[#This Row],[Sub Ledger]],LedgerMapping[[#All],[Sub Ledger]],0))</f>
        <v>Income Statement</v>
      </c>
    </row>
    <row r="13990" spans="1:5" x14ac:dyDescent="0.55000000000000004">
      <c r="A13990">
        <v>3</v>
      </c>
      <c r="B13990">
        <v>67000</v>
      </c>
      <c r="C13990" s="6">
        <v>43556</v>
      </c>
      <c r="D13990">
        <v>-56</v>
      </c>
      <c r="E13990" t="str">
        <f>INDEX(LedgerMapping[[#All],[Area]],MATCH(Transactions[[#This Row],[Sub Ledger]],LedgerMapping[[#All],[Sub Ledger]],0))</f>
        <v>Income Statement</v>
      </c>
    </row>
    <row r="13991" spans="1:5" x14ac:dyDescent="0.55000000000000004">
      <c r="A13991">
        <v>3</v>
      </c>
      <c r="B13991">
        <v>67000</v>
      </c>
      <c r="C13991" s="6">
        <v>43586</v>
      </c>
      <c r="D13991">
        <v>-64</v>
      </c>
      <c r="E13991" t="str">
        <f>INDEX(LedgerMapping[[#All],[Area]],MATCH(Transactions[[#This Row],[Sub Ledger]],LedgerMapping[[#All],[Sub Ledger]],0))</f>
        <v>Income Statement</v>
      </c>
    </row>
    <row r="13992" spans="1:5" x14ac:dyDescent="0.55000000000000004">
      <c r="A13992">
        <v>3</v>
      </c>
      <c r="B13992">
        <v>67000</v>
      </c>
      <c r="C13992" s="6">
        <v>43617</v>
      </c>
      <c r="D13992">
        <v>-62</v>
      </c>
      <c r="E13992" t="str">
        <f>INDEX(LedgerMapping[[#All],[Area]],MATCH(Transactions[[#This Row],[Sub Ledger]],LedgerMapping[[#All],[Sub Ledger]],0))</f>
        <v>Income Statement</v>
      </c>
    </row>
    <row r="13993" spans="1:5" x14ac:dyDescent="0.55000000000000004">
      <c r="A13993">
        <v>3</v>
      </c>
      <c r="B13993">
        <v>67000</v>
      </c>
      <c r="C13993" s="6">
        <v>43647</v>
      </c>
      <c r="D13993">
        <v>-35</v>
      </c>
      <c r="E13993" t="str">
        <f>INDEX(LedgerMapping[[#All],[Area]],MATCH(Transactions[[#This Row],[Sub Ledger]],LedgerMapping[[#All],[Sub Ledger]],0))</f>
        <v>Income Statement</v>
      </c>
    </row>
    <row r="13994" spans="1:5" x14ac:dyDescent="0.55000000000000004">
      <c r="A13994">
        <v>3</v>
      </c>
      <c r="B13994">
        <v>67000</v>
      </c>
      <c r="C13994" s="6">
        <v>43678</v>
      </c>
      <c r="D13994">
        <v>-36</v>
      </c>
      <c r="E13994" t="str">
        <f>INDEX(LedgerMapping[[#All],[Area]],MATCH(Transactions[[#This Row],[Sub Ledger]],LedgerMapping[[#All],[Sub Ledger]],0))</f>
        <v>Income Statement</v>
      </c>
    </row>
    <row r="13995" spans="1:5" x14ac:dyDescent="0.55000000000000004">
      <c r="A13995">
        <v>3</v>
      </c>
      <c r="B13995">
        <v>67000</v>
      </c>
      <c r="C13995" s="6">
        <v>43709</v>
      </c>
      <c r="D13995">
        <v>-34</v>
      </c>
      <c r="E13995" t="str">
        <f>INDEX(LedgerMapping[[#All],[Area]],MATCH(Transactions[[#This Row],[Sub Ledger]],LedgerMapping[[#All],[Sub Ledger]],0))</f>
        <v>Income Statement</v>
      </c>
    </row>
    <row r="13996" spans="1:5" x14ac:dyDescent="0.55000000000000004">
      <c r="A13996">
        <v>3</v>
      </c>
      <c r="B13996">
        <v>67000</v>
      </c>
      <c r="C13996" s="6">
        <v>43739</v>
      </c>
      <c r="D13996">
        <v>-44</v>
      </c>
      <c r="E13996" t="str">
        <f>INDEX(LedgerMapping[[#All],[Area]],MATCH(Transactions[[#This Row],[Sub Ledger]],LedgerMapping[[#All],[Sub Ledger]],0))</f>
        <v>Income Statement</v>
      </c>
    </row>
    <row r="13997" spans="1:5" x14ac:dyDescent="0.55000000000000004">
      <c r="A13997">
        <v>3</v>
      </c>
      <c r="B13997">
        <v>67000</v>
      </c>
      <c r="C13997" s="6">
        <v>43770</v>
      </c>
      <c r="D13997">
        <v>-30</v>
      </c>
      <c r="E13997" t="str">
        <f>INDEX(LedgerMapping[[#All],[Area]],MATCH(Transactions[[#This Row],[Sub Ledger]],LedgerMapping[[#All],[Sub Ledger]],0))</f>
        <v>Income Statement</v>
      </c>
    </row>
    <row r="13998" spans="1:5" x14ac:dyDescent="0.55000000000000004">
      <c r="A13998">
        <v>3</v>
      </c>
      <c r="B13998">
        <v>67000</v>
      </c>
      <c r="C13998" s="6">
        <v>43800</v>
      </c>
      <c r="D13998">
        <v>-40</v>
      </c>
      <c r="E13998" t="str">
        <f>INDEX(LedgerMapping[[#All],[Area]],MATCH(Transactions[[#This Row],[Sub Ledger]],LedgerMapping[[#All],[Sub Ledger]],0))</f>
        <v>Income Statement</v>
      </c>
    </row>
    <row r="13999" spans="1:5" x14ac:dyDescent="0.55000000000000004">
      <c r="A13999">
        <v>3</v>
      </c>
      <c r="B13999">
        <v>67000</v>
      </c>
      <c r="C13999" s="6">
        <v>43831</v>
      </c>
      <c r="D13999">
        <v>-116</v>
      </c>
      <c r="E13999" t="str">
        <f>INDEX(LedgerMapping[[#All],[Area]],MATCH(Transactions[[#This Row],[Sub Ledger]],LedgerMapping[[#All],[Sub Ledger]],0))</f>
        <v>Income Statement</v>
      </c>
    </row>
    <row r="14000" spans="1:5" x14ac:dyDescent="0.55000000000000004">
      <c r="A14000">
        <v>3</v>
      </c>
      <c r="B14000">
        <v>67000</v>
      </c>
      <c r="C14000" s="6">
        <v>43862</v>
      </c>
      <c r="D14000">
        <v>-48</v>
      </c>
      <c r="E14000" t="str">
        <f>INDEX(LedgerMapping[[#All],[Area]],MATCH(Transactions[[#This Row],[Sub Ledger]],LedgerMapping[[#All],[Sub Ledger]],0))</f>
        <v>Income Statement</v>
      </c>
    </row>
    <row r="14001" spans="1:5" x14ac:dyDescent="0.55000000000000004">
      <c r="A14001">
        <v>3</v>
      </c>
      <c r="B14001">
        <v>67000</v>
      </c>
      <c r="C14001" s="6">
        <v>43891</v>
      </c>
      <c r="D14001">
        <v>-93</v>
      </c>
      <c r="E14001" t="str">
        <f>INDEX(LedgerMapping[[#All],[Area]],MATCH(Transactions[[#This Row],[Sub Ledger]],LedgerMapping[[#All],[Sub Ledger]],0))</f>
        <v>Income Statement</v>
      </c>
    </row>
    <row r="14002" spans="1:5" x14ac:dyDescent="0.55000000000000004">
      <c r="A14002">
        <v>3</v>
      </c>
      <c r="B14002">
        <v>67000</v>
      </c>
      <c r="C14002" s="6">
        <v>43922</v>
      </c>
      <c r="D14002">
        <v>-112</v>
      </c>
      <c r="E14002" t="str">
        <f>INDEX(LedgerMapping[[#All],[Area]],MATCH(Transactions[[#This Row],[Sub Ledger]],LedgerMapping[[#All],[Sub Ledger]],0))</f>
        <v>Income Statement</v>
      </c>
    </row>
    <row r="14003" spans="1:5" x14ac:dyDescent="0.55000000000000004">
      <c r="A14003">
        <v>3</v>
      </c>
      <c r="B14003">
        <v>67000</v>
      </c>
      <c r="C14003" s="6">
        <v>43952</v>
      </c>
      <c r="D14003">
        <v>-70</v>
      </c>
      <c r="E14003" t="str">
        <f>INDEX(LedgerMapping[[#All],[Area]],MATCH(Transactions[[#This Row],[Sub Ledger]],LedgerMapping[[#All],[Sub Ledger]],0))</f>
        <v>Income Statement</v>
      </c>
    </row>
    <row r="14004" spans="1:5" x14ac:dyDescent="0.55000000000000004">
      <c r="A14004">
        <v>3</v>
      </c>
      <c r="B14004">
        <v>67000</v>
      </c>
      <c r="C14004" s="6">
        <v>43983</v>
      </c>
      <c r="D14004">
        <v>-56</v>
      </c>
      <c r="E14004" t="str">
        <f>INDEX(LedgerMapping[[#All],[Area]],MATCH(Transactions[[#This Row],[Sub Ledger]],LedgerMapping[[#All],[Sub Ledger]],0))</f>
        <v>Income Statement</v>
      </c>
    </row>
    <row r="14005" spans="1:5" x14ac:dyDescent="0.55000000000000004">
      <c r="A14005">
        <v>3</v>
      </c>
      <c r="B14005">
        <v>67000</v>
      </c>
      <c r="C14005" s="6">
        <v>44013</v>
      </c>
      <c r="D14005">
        <v>-160</v>
      </c>
      <c r="E14005" t="str">
        <f>INDEX(LedgerMapping[[#All],[Area]],MATCH(Transactions[[#This Row],[Sub Ledger]],LedgerMapping[[#All],[Sub Ledger]],0))</f>
        <v>Income Statement</v>
      </c>
    </row>
    <row r="14006" spans="1:5" x14ac:dyDescent="0.55000000000000004">
      <c r="A14006">
        <v>3</v>
      </c>
      <c r="B14006">
        <v>67000</v>
      </c>
      <c r="C14006" s="6">
        <v>44044</v>
      </c>
      <c r="D14006">
        <v>-72</v>
      </c>
      <c r="E14006" t="str">
        <f>INDEX(LedgerMapping[[#All],[Area]],MATCH(Transactions[[#This Row],[Sub Ledger]],LedgerMapping[[#All],[Sub Ledger]],0))</f>
        <v>Income Statement</v>
      </c>
    </row>
    <row r="14007" spans="1:5" x14ac:dyDescent="0.55000000000000004">
      <c r="A14007">
        <v>3</v>
      </c>
      <c r="B14007">
        <v>67000</v>
      </c>
      <c r="C14007" s="6">
        <v>44075</v>
      </c>
      <c r="D14007">
        <v>-66</v>
      </c>
      <c r="E14007" t="str">
        <f>INDEX(LedgerMapping[[#All],[Area]],MATCH(Transactions[[#This Row],[Sub Ledger]],LedgerMapping[[#All],[Sub Ledger]],0))</f>
        <v>Income Statement</v>
      </c>
    </row>
    <row r="14008" spans="1:5" x14ac:dyDescent="0.55000000000000004">
      <c r="A14008">
        <v>3</v>
      </c>
      <c r="B14008">
        <v>67000</v>
      </c>
      <c r="C14008" s="6">
        <v>44105</v>
      </c>
      <c r="D14008">
        <v>-100</v>
      </c>
      <c r="E14008" t="str">
        <f>INDEX(LedgerMapping[[#All],[Area]],MATCH(Transactions[[#This Row],[Sub Ledger]],LedgerMapping[[#All],[Sub Ledger]],0))</f>
        <v>Income Statement</v>
      </c>
    </row>
    <row r="14009" spans="1:5" x14ac:dyDescent="0.55000000000000004">
      <c r="A14009">
        <v>3</v>
      </c>
      <c r="B14009">
        <v>67000</v>
      </c>
      <c r="C14009" s="6">
        <v>44136</v>
      </c>
      <c r="D14009">
        <v>-70</v>
      </c>
      <c r="E14009" t="str">
        <f>INDEX(LedgerMapping[[#All],[Area]],MATCH(Transactions[[#This Row],[Sub Ledger]],LedgerMapping[[#All],[Sub Ledger]],0))</f>
        <v>Income Statement</v>
      </c>
    </row>
    <row r="14010" spans="1:5" x14ac:dyDescent="0.55000000000000004">
      <c r="A14010">
        <v>3</v>
      </c>
      <c r="B14010">
        <v>67000</v>
      </c>
      <c r="C14010" s="6">
        <v>44166</v>
      </c>
      <c r="D14010">
        <v>-58</v>
      </c>
      <c r="E14010" t="str">
        <f>INDEX(LedgerMapping[[#All],[Area]],MATCH(Transactions[[#This Row],[Sub Ledger]],LedgerMapping[[#All],[Sub Ledger]],0))</f>
        <v>Income Statement</v>
      </c>
    </row>
    <row r="14011" spans="1:5" x14ac:dyDescent="0.55000000000000004">
      <c r="A14011">
        <v>3</v>
      </c>
      <c r="B14011">
        <v>67000</v>
      </c>
      <c r="C14011" s="6">
        <v>44197</v>
      </c>
      <c r="D14011">
        <v>-84</v>
      </c>
      <c r="E14011" t="str">
        <f>INDEX(LedgerMapping[[#All],[Area]],MATCH(Transactions[[#This Row],[Sub Ledger]],LedgerMapping[[#All],[Sub Ledger]],0))</f>
        <v>Income Statement</v>
      </c>
    </row>
    <row r="14012" spans="1:5" x14ac:dyDescent="0.55000000000000004">
      <c r="A14012">
        <v>3</v>
      </c>
      <c r="B14012">
        <v>67000</v>
      </c>
      <c r="C14012" s="6">
        <v>44228</v>
      </c>
      <c r="D14012">
        <v>-139</v>
      </c>
      <c r="E14012" t="str">
        <f>INDEX(LedgerMapping[[#All],[Area]],MATCH(Transactions[[#This Row],[Sub Ledger]],LedgerMapping[[#All],[Sub Ledger]],0))</f>
        <v>Income Statement</v>
      </c>
    </row>
    <row r="14013" spans="1:5" x14ac:dyDescent="0.55000000000000004">
      <c r="A14013">
        <v>3</v>
      </c>
      <c r="B14013">
        <v>67000</v>
      </c>
      <c r="C14013" s="6">
        <v>44256</v>
      </c>
      <c r="D14013">
        <v>-98</v>
      </c>
      <c r="E14013" t="str">
        <f>INDEX(LedgerMapping[[#All],[Area]],MATCH(Transactions[[#This Row],[Sub Ledger]],LedgerMapping[[#All],[Sub Ledger]],0))</f>
        <v>Income Statement</v>
      </c>
    </row>
    <row r="14014" spans="1:5" x14ac:dyDescent="0.55000000000000004">
      <c r="A14014">
        <v>3</v>
      </c>
      <c r="B14014">
        <v>67000</v>
      </c>
      <c r="C14014" s="6">
        <v>44287</v>
      </c>
      <c r="D14014">
        <v>-99</v>
      </c>
      <c r="E14014" t="str">
        <f>INDEX(LedgerMapping[[#All],[Area]],MATCH(Transactions[[#This Row],[Sub Ledger]],LedgerMapping[[#All],[Sub Ledger]],0))</f>
        <v>Income Statement</v>
      </c>
    </row>
    <row r="14015" spans="1:5" x14ac:dyDescent="0.55000000000000004">
      <c r="A14015">
        <v>3</v>
      </c>
      <c r="B14015">
        <v>67000</v>
      </c>
      <c r="C14015" s="6">
        <v>44317</v>
      </c>
      <c r="D14015">
        <v>-113</v>
      </c>
      <c r="E14015" t="str">
        <f>INDEX(LedgerMapping[[#All],[Area]],MATCH(Transactions[[#This Row],[Sub Ledger]],LedgerMapping[[#All],[Sub Ledger]],0))</f>
        <v>Income Statement</v>
      </c>
    </row>
    <row r="14016" spans="1:5" x14ac:dyDescent="0.55000000000000004">
      <c r="A14016">
        <v>3</v>
      </c>
      <c r="B14016">
        <v>67000</v>
      </c>
      <c r="C14016" s="6">
        <v>44348</v>
      </c>
      <c r="D14016">
        <v>-98</v>
      </c>
      <c r="E14016" t="str">
        <f>INDEX(LedgerMapping[[#All],[Area]],MATCH(Transactions[[#This Row],[Sub Ledger]],LedgerMapping[[#All],[Sub Ledger]],0))</f>
        <v>Income Statement</v>
      </c>
    </row>
    <row r="14017" spans="1:5" x14ac:dyDescent="0.55000000000000004">
      <c r="A14017">
        <v>3</v>
      </c>
      <c r="B14017">
        <v>67000</v>
      </c>
      <c r="C14017" s="6">
        <v>44378</v>
      </c>
      <c r="D14017">
        <v>-90</v>
      </c>
      <c r="E14017" t="str">
        <f>INDEX(LedgerMapping[[#All],[Area]],MATCH(Transactions[[#This Row],[Sub Ledger]],LedgerMapping[[#All],[Sub Ledger]],0))</f>
        <v>Income Statement</v>
      </c>
    </row>
    <row r="14018" spans="1:5" x14ac:dyDescent="0.55000000000000004">
      <c r="A14018">
        <v>3</v>
      </c>
      <c r="B14018">
        <v>67000</v>
      </c>
      <c r="C14018" s="6">
        <v>44409</v>
      </c>
      <c r="D14018">
        <v>-139</v>
      </c>
      <c r="E14018" t="str">
        <f>INDEX(LedgerMapping[[#All],[Area]],MATCH(Transactions[[#This Row],[Sub Ledger]],LedgerMapping[[#All],[Sub Ledger]],0))</f>
        <v>Income Statement</v>
      </c>
    </row>
    <row r="14019" spans="1:5" x14ac:dyDescent="0.55000000000000004">
      <c r="A14019">
        <v>3</v>
      </c>
      <c r="B14019">
        <v>67000</v>
      </c>
      <c r="C14019" s="6">
        <v>44440</v>
      </c>
      <c r="D14019">
        <v>-104</v>
      </c>
      <c r="E14019" t="str">
        <f>INDEX(LedgerMapping[[#All],[Area]],MATCH(Transactions[[#This Row],[Sub Ledger]],LedgerMapping[[#All],[Sub Ledger]],0))</f>
        <v>Income Statement</v>
      </c>
    </row>
    <row r="14020" spans="1:5" x14ac:dyDescent="0.55000000000000004">
      <c r="A14020">
        <v>3</v>
      </c>
      <c r="B14020">
        <v>67000</v>
      </c>
      <c r="C14020" s="6">
        <v>44470</v>
      </c>
      <c r="D14020">
        <v>-93</v>
      </c>
      <c r="E14020" t="str">
        <f>INDEX(LedgerMapping[[#All],[Area]],MATCH(Transactions[[#This Row],[Sub Ledger]],LedgerMapping[[#All],[Sub Ledger]],0))</f>
        <v>Income Statement</v>
      </c>
    </row>
    <row r="14021" spans="1:5" x14ac:dyDescent="0.55000000000000004">
      <c r="A14021">
        <v>3</v>
      </c>
      <c r="B14021">
        <v>67000</v>
      </c>
      <c r="C14021" s="6">
        <v>44501</v>
      </c>
      <c r="D14021">
        <v>-90</v>
      </c>
      <c r="E14021" t="str">
        <f>INDEX(LedgerMapping[[#All],[Area]],MATCH(Transactions[[#This Row],[Sub Ledger]],LedgerMapping[[#All],[Sub Ledger]],0))</f>
        <v>Income Statement</v>
      </c>
    </row>
    <row r="14022" spans="1:5" x14ac:dyDescent="0.55000000000000004">
      <c r="A14022">
        <v>3</v>
      </c>
      <c r="B14022">
        <v>67000</v>
      </c>
      <c r="C14022" s="6">
        <v>44531</v>
      </c>
      <c r="D14022">
        <v>-63</v>
      </c>
      <c r="E14022" t="str">
        <f>INDEX(LedgerMapping[[#All],[Area]],MATCH(Transactions[[#This Row],[Sub Ledger]],LedgerMapping[[#All],[Sub Ledger]],0))</f>
        <v>Income Statement</v>
      </c>
    </row>
    <row r="14023" spans="1:5" x14ac:dyDescent="0.55000000000000004">
      <c r="A14023">
        <v>3</v>
      </c>
      <c r="B14023">
        <v>67000</v>
      </c>
      <c r="C14023" s="6">
        <v>44256</v>
      </c>
      <c r="D14023">
        <v>-342</v>
      </c>
      <c r="E14023" t="str">
        <f>INDEX(LedgerMapping[[#All],[Area]],MATCH(Transactions[[#This Row],[Sub Ledger]],LedgerMapping[[#All],[Sub Ledger]],0))</f>
        <v>Income Statement</v>
      </c>
    </row>
    <row r="14024" spans="1:5" x14ac:dyDescent="0.55000000000000004">
      <c r="A14024">
        <v>3</v>
      </c>
      <c r="B14024">
        <v>67000</v>
      </c>
      <c r="C14024" s="6">
        <v>44256</v>
      </c>
      <c r="D14024">
        <v>-343.2</v>
      </c>
      <c r="E14024" t="str">
        <f>INDEX(LedgerMapping[[#All],[Area]],MATCH(Transactions[[#This Row],[Sub Ledger]],LedgerMapping[[#All],[Sub Ledger]],0))</f>
        <v>Income Statement</v>
      </c>
    </row>
    <row r="14025" spans="1:5" x14ac:dyDescent="0.55000000000000004">
      <c r="A14025">
        <v>3</v>
      </c>
      <c r="B14025">
        <v>67000</v>
      </c>
      <c r="C14025" s="6">
        <v>44256</v>
      </c>
      <c r="D14025">
        <v>-140.38999999999999</v>
      </c>
      <c r="E14025" t="str">
        <f>INDEX(LedgerMapping[[#All],[Area]],MATCH(Transactions[[#This Row],[Sub Ledger]],LedgerMapping[[#All],[Sub Ledger]],0))</f>
        <v>Income Statement</v>
      </c>
    </row>
    <row r="14026" spans="1:5" x14ac:dyDescent="0.55000000000000004">
      <c r="A14026">
        <v>3</v>
      </c>
      <c r="B14026">
        <v>68000</v>
      </c>
      <c r="C14026" s="6">
        <v>43466</v>
      </c>
      <c r="D14026">
        <v>-76</v>
      </c>
      <c r="E14026" t="str">
        <f>INDEX(LedgerMapping[[#All],[Area]],MATCH(Transactions[[#This Row],[Sub Ledger]],LedgerMapping[[#All],[Sub Ledger]],0))</f>
        <v>Income Statement</v>
      </c>
    </row>
    <row r="14027" spans="1:5" x14ac:dyDescent="0.55000000000000004">
      <c r="A14027">
        <v>3</v>
      </c>
      <c r="B14027">
        <v>68000</v>
      </c>
      <c r="C14027" s="6">
        <v>43497</v>
      </c>
      <c r="D14027">
        <v>-116</v>
      </c>
      <c r="E14027" t="str">
        <f>INDEX(LedgerMapping[[#All],[Area]],MATCH(Transactions[[#This Row],[Sub Ledger]],LedgerMapping[[#All],[Sub Ledger]],0))</f>
        <v>Income Statement</v>
      </c>
    </row>
    <row r="14028" spans="1:5" x14ac:dyDescent="0.55000000000000004">
      <c r="A14028">
        <v>3</v>
      </c>
      <c r="B14028">
        <v>68000</v>
      </c>
      <c r="C14028" s="6">
        <v>43525</v>
      </c>
      <c r="D14028">
        <v>-88</v>
      </c>
      <c r="E14028" t="str">
        <f>INDEX(LedgerMapping[[#All],[Area]],MATCH(Transactions[[#This Row],[Sub Ledger]],LedgerMapping[[#All],[Sub Ledger]],0))</f>
        <v>Income Statement</v>
      </c>
    </row>
    <row r="14029" spans="1:5" x14ac:dyDescent="0.55000000000000004">
      <c r="A14029">
        <v>3</v>
      </c>
      <c r="B14029">
        <v>68000</v>
      </c>
      <c r="C14029" s="6">
        <v>43556</v>
      </c>
      <c r="D14029">
        <v>-84</v>
      </c>
      <c r="E14029" t="str">
        <f>INDEX(LedgerMapping[[#All],[Area]],MATCH(Transactions[[#This Row],[Sub Ledger]],LedgerMapping[[#All],[Sub Ledger]],0))</f>
        <v>Income Statement</v>
      </c>
    </row>
    <row r="14030" spans="1:5" x14ac:dyDescent="0.55000000000000004">
      <c r="A14030">
        <v>3</v>
      </c>
      <c r="B14030">
        <v>68000</v>
      </c>
      <c r="C14030" s="6">
        <v>43586</v>
      </c>
      <c r="D14030">
        <v>-70</v>
      </c>
      <c r="E14030" t="str">
        <f>INDEX(LedgerMapping[[#All],[Area]],MATCH(Transactions[[#This Row],[Sub Ledger]],LedgerMapping[[#All],[Sub Ledger]],0))</f>
        <v>Income Statement</v>
      </c>
    </row>
    <row r="14031" spans="1:5" x14ac:dyDescent="0.55000000000000004">
      <c r="A14031">
        <v>3</v>
      </c>
      <c r="B14031">
        <v>68000</v>
      </c>
      <c r="C14031" s="6">
        <v>43617</v>
      </c>
      <c r="D14031">
        <v>-67</v>
      </c>
      <c r="E14031" t="str">
        <f>INDEX(LedgerMapping[[#All],[Area]],MATCH(Transactions[[#This Row],[Sub Ledger]],LedgerMapping[[#All],[Sub Ledger]],0))</f>
        <v>Income Statement</v>
      </c>
    </row>
    <row r="14032" spans="1:5" x14ac:dyDescent="0.55000000000000004">
      <c r="A14032">
        <v>3</v>
      </c>
      <c r="B14032">
        <v>68000</v>
      </c>
      <c r="C14032" s="6">
        <v>43647</v>
      </c>
      <c r="D14032">
        <v>-64</v>
      </c>
      <c r="E14032" t="str">
        <f>INDEX(LedgerMapping[[#All],[Area]],MATCH(Transactions[[#This Row],[Sub Ledger]],LedgerMapping[[#All],[Sub Ledger]],0))</f>
        <v>Income Statement</v>
      </c>
    </row>
    <row r="14033" spans="1:5" x14ac:dyDescent="0.55000000000000004">
      <c r="A14033">
        <v>3</v>
      </c>
      <c r="B14033">
        <v>68000</v>
      </c>
      <c r="C14033" s="6">
        <v>43678</v>
      </c>
      <c r="D14033">
        <v>-84</v>
      </c>
      <c r="E14033" t="str">
        <f>INDEX(LedgerMapping[[#All],[Area]],MATCH(Transactions[[#This Row],[Sub Ledger]],LedgerMapping[[#All],[Sub Ledger]],0))</f>
        <v>Income Statement</v>
      </c>
    </row>
    <row r="14034" spans="1:5" x14ac:dyDescent="0.55000000000000004">
      <c r="A14034">
        <v>3</v>
      </c>
      <c r="B14034">
        <v>68000</v>
      </c>
      <c r="C14034" s="6">
        <v>43709</v>
      </c>
      <c r="D14034">
        <v>-84</v>
      </c>
      <c r="E14034" t="str">
        <f>INDEX(LedgerMapping[[#All],[Area]],MATCH(Transactions[[#This Row],[Sub Ledger]],LedgerMapping[[#All],[Sub Ledger]],0))</f>
        <v>Income Statement</v>
      </c>
    </row>
    <row r="14035" spans="1:5" x14ac:dyDescent="0.55000000000000004">
      <c r="A14035">
        <v>3</v>
      </c>
      <c r="B14035">
        <v>68000</v>
      </c>
      <c r="C14035" s="6">
        <v>43739</v>
      </c>
      <c r="D14035">
        <v>-74</v>
      </c>
      <c r="E14035" t="str">
        <f>INDEX(LedgerMapping[[#All],[Area]],MATCH(Transactions[[#This Row],[Sub Ledger]],LedgerMapping[[#All],[Sub Ledger]],0))</f>
        <v>Income Statement</v>
      </c>
    </row>
    <row r="14036" spans="1:5" x14ac:dyDescent="0.55000000000000004">
      <c r="A14036">
        <v>3</v>
      </c>
      <c r="B14036">
        <v>68000</v>
      </c>
      <c r="C14036" s="6">
        <v>43770</v>
      </c>
      <c r="D14036">
        <v>-88</v>
      </c>
      <c r="E14036" t="str">
        <f>INDEX(LedgerMapping[[#All],[Area]],MATCH(Transactions[[#This Row],[Sub Ledger]],LedgerMapping[[#All],[Sub Ledger]],0))</f>
        <v>Income Statement</v>
      </c>
    </row>
    <row r="14037" spans="1:5" x14ac:dyDescent="0.55000000000000004">
      <c r="A14037">
        <v>3</v>
      </c>
      <c r="B14037">
        <v>68000</v>
      </c>
      <c r="C14037" s="6">
        <v>43800</v>
      </c>
      <c r="D14037">
        <v>-98</v>
      </c>
      <c r="E14037" t="str">
        <f>INDEX(LedgerMapping[[#All],[Area]],MATCH(Transactions[[#This Row],[Sub Ledger]],LedgerMapping[[#All],[Sub Ledger]],0))</f>
        <v>Income Statement</v>
      </c>
    </row>
    <row r="14038" spans="1:5" x14ac:dyDescent="0.55000000000000004">
      <c r="A14038">
        <v>3</v>
      </c>
      <c r="B14038">
        <v>68000</v>
      </c>
      <c r="C14038" s="6">
        <v>43831</v>
      </c>
      <c r="D14038">
        <v>-231</v>
      </c>
      <c r="E14038" t="str">
        <f>INDEX(LedgerMapping[[#All],[Area]],MATCH(Transactions[[#This Row],[Sub Ledger]],LedgerMapping[[#All],[Sub Ledger]],0))</f>
        <v>Income Statement</v>
      </c>
    </row>
    <row r="14039" spans="1:5" x14ac:dyDescent="0.55000000000000004">
      <c r="A14039">
        <v>3</v>
      </c>
      <c r="B14039">
        <v>68000</v>
      </c>
      <c r="C14039" s="6">
        <v>43862</v>
      </c>
      <c r="D14039">
        <v>-253</v>
      </c>
      <c r="E14039" t="str">
        <f>INDEX(LedgerMapping[[#All],[Area]],MATCH(Transactions[[#This Row],[Sub Ledger]],LedgerMapping[[#All],[Sub Ledger]],0))</f>
        <v>Income Statement</v>
      </c>
    </row>
    <row r="14040" spans="1:5" x14ac:dyDescent="0.55000000000000004">
      <c r="A14040">
        <v>3</v>
      </c>
      <c r="B14040">
        <v>68000</v>
      </c>
      <c r="C14040" s="6">
        <v>43891</v>
      </c>
      <c r="D14040">
        <v>-220</v>
      </c>
      <c r="E14040" t="str">
        <f>INDEX(LedgerMapping[[#All],[Area]],MATCH(Transactions[[#This Row],[Sub Ledger]],LedgerMapping[[#All],[Sub Ledger]],0))</f>
        <v>Income Statement</v>
      </c>
    </row>
    <row r="14041" spans="1:5" x14ac:dyDescent="0.55000000000000004">
      <c r="A14041">
        <v>3</v>
      </c>
      <c r="B14041">
        <v>68000</v>
      </c>
      <c r="C14041" s="6">
        <v>43922</v>
      </c>
      <c r="D14041">
        <v>-200</v>
      </c>
      <c r="E14041" t="str">
        <f>INDEX(LedgerMapping[[#All],[Area]],MATCH(Transactions[[#This Row],[Sub Ledger]],LedgerMapping[[#All],[Sub Ledger]],0))</f>
        <v>Income Statement</v>
      </c>
    </row>
    <row r="14042" spans="1:5" x14ac:dyDescent="0.55000000000000004">
      <c r="A14042">
        <v>3</v>
      </c>
      <c r="B14042">
        <v>68000</v>
      </c>
      <c r="C14042" s="6">
        <v>43952</v>
      </c>
      <c r="D14042">
        <v>-209</v>
      </c>
      <c r="E14042" t="str">
        <f>INDEX(LedgerMapping[[#All],[Area]],MATCH(Transactions[[#This Row],[Sub Ledger]],LedgerMapping[[#All],[Sub Ledger]],0))</f>
        <v>Income Statement</v>
      </c>
    </row>
    <row r="14043" spans="1:5" x14ac:dyDescent="0.55000000000000004">
      <c r="A14043">
        <v>3</v>
      </c>
      <c r="B14043">
        <v>68000</v>
      </c>
      <c r="C14043" s="6">
        <v>43983</v>
      </c>
      <c r="D14043">
        <v>-243</v>
      </c>
      <c r="E14043" t="str">
        <f>INDEX(LedgerMapping[[#All],[Area]],MATCH(Transactions[[#This Row],[Sub Ledger]],LedgerMapping[[#All],[Sub Ledger]],0))</f>
        <v>Income Statement</v>
      </c>
    </row>
    <row r="14044" spans="1:5" x14ac:dyDescent="0.55000000000000004">
      <c r="A14044">
        <v>3</v>
      </c>
      <c r="B14044">
        <v>68000</v>
      </c>
      <c r="C14044" s="6">
        <v>44013</v>
      </c>
      <c r="D14044">
        <v>-264</v>
      </c>
      <c r="E14044" t="str">
        <f>INDEX(LedgerMapping[[#All],[Area]],MATCH(Transactions[[#This Row],[Sub Ledger]],LedgerMapping[[#All],[Sub Ledger]],0))</f>
        <v>Income Statement</v>
      </c>
    </row>
    <row r="14045" spans="1:5" x14ac:dyDescent="0.55000000000000004">
      <c r="A14045">
        <v>3</v>
      </c>
      <c r="B14045">
        <v>68000</v>
      </c>
      <c r="C14045" s="6">
        <v>44044</v>
      </c>
      <c r="D14045">
        <v>-216</v>
      </c>
      <c r="E14045" t="str">
        <f>INDEX(LedgerMapping[[#All],[Area]],MATCH(Transactions[[#This Row],[Sub Ledger]],LedgerMapping[[#All],[Sub Ledger]],0))</f>
        <v>Income Statement</v>
      </c>
    </row>
    <row r="14046" spans="1:5" x14ac:dyDescent="0.55000000000000004">
      <c r="A14046">
        <v>3</v>
      </c>
      <c r="B14046">
        <v>68000</v>
      </c>
      <c r="C14046" s="6">
        <v>44075</v>
      </c>
      <c r="D14046">
        <v>-180</v>
      </c>
      <c r="E14046" t="str">
        <f>INDEX(LedgerMapping[[#All],[Area]],MATCH(Transactions[[#This Row],[Sub Ledger]],LedgerMapping[[#All],[Sub Ledger]],0))</f>
        <v>Income Statement</v>
      </c>
    </row>
    <row r="14047" spans="1:5" x14ac:dyDescent="0.55000000000000004">
      <c r="A14047">
        <v>3</v>
      </c>
      <c r="B14047">
        <v>68000</v>
      </c>
      <c r="C14047" s="6">
        <v>44105</v>
      </c>
      <c r="D14047">
        <v>-220</v>
      </c>
      <c r="E14047" t="str">
        <f>INDEX(LedgerMapping[[#All],[Area]],MATCH(Transactions[[#This Row],[Sub Ledger]],LedgerMapping[[#All],[Sub Ledger]],0))</f>
        <v>Income Statement</v>
      </c>
    </row>
    <row r="14048" spans="1:5" x14ac:dyDescent="0.55000000000000004">
      <c r="A14048">
        <v>3</v>
      </c>
      <c r="B14048">
        <v>68000</v>
      </c>
      <c r="C14048" s="6">
        <v>44136</v>
      </c>
      <c r="D14048">
        <v>-243</v>
      </c>
      <c r="E14048" t="str">
        <f>INDEX(LedgerMapping[[#All],[Area]],MATCH(Transactions[[#This Row],[Sub Ledger]],LedgerMapping[[#All],[Sub Ledger]],0))</f>
        <v>Income Statement</v>
      </c>
    </row>
    <row r="14049" spans="1:5" x14ac:dyDescent="0.55000000000000004">
      <c r="A14049">
        <v>3</v>
      </c>
      <c r="B14049">
        <v>68000</v>
      </c>
      <c r="C14049" s="6">
        <v>44166</v>
      </c>
      <c r="D14049">
        <v>-190</v>
      </c>
      <c r="E14049" t="str">
        <f>INDEX(LedgerMapping[[#All],[Area]],MATCH(Transactions[[#This Row],[Sub Ledger]],LedgerMapping[[#All],[Sub Ledger]],0))</f>
        <v>Income Statement</v>
      </c>
    </row>
    <row r="14050" spans="1:5" x14ac:dyDescent="0.55000000000000004">
      <c r="A14050">
        <v>3</v>
      </c>
      <c r="B14050">
        <v>68000</v>
      </c>
      <c r="C14050" s="6">
        <v>44197</v>
      </c>
      <c r="D14050">
        <v>-215</v>
      </c>
      <c r="E14050" t="str">
        <f>INDEX(LedgerMapping[[#All],[Area]],MATCH(Transactions[[#This Row],[Sub Ledger]],LedgerMapping[[#All],[Sub Ledger]],0))</f>
        <v>Income Statement</v>
      </c>
    </row>
    <row r="14051" spans="1:5" x14ac:dyDescent="0.55000000000000004">
      <c r="A14051">
        <v>3</v>
      </c>
      <c r="B14051">
        <v>68000</v>
      </c>
      <c r="C14051" s="6">
        <v>44228</v>
      </c>
      <c r="D14051">
        <v>-270</v>
      </c>
      <c r="E14051" t="str">
        <f>INDEX(LedgerMapping[[#All],[Area]],MATCH(Transactions[[#This Row],[Sub Ledger]],LedgerMapping[[#All],[Sub Ledger]],0))</f>
        <v>Income Statement</v>
      </c>
    </row>
    <row r="14052" spans="1:5" x14ac:dyDescent="0.55000000000000004">
      <c r="A14052">
        <v>3</v>
      </c>
      <c r="B14052">
        <v>68000</v>
      </c>
      <c r="C14052" s="6">
        <v>44256</v>
      </c>
      <c r="D14052">
        <v>-263</v>
      </c>
      <c r="E14052" t="str">
        <f>INDEX(LedgerMapping[[#All],[Area]],MATCH(Transactions[[#This Row],[Sub Ledger]],LedgerMapping[[#All],[Sub Ledger]],0))</f>
        <v>Income Statement</v>
      </c>
    </row>
    <row r="14053" spans="1:5" x14ac:dyDescent="0.55000000000000004">
      <c r="A14053">
        <v>3</v>
      </c>
      <c r="B14053">
        <v>68000</v>
      </c>
      <c r="C14053" s="6">
        <v>44287</v>
      </c>
      <c r="D14053">
        <v>-242</v>
      </c>
      <c r="E14053" t="str">
        <f>INDEX(LedgerMapping[[#All],[Area]],MATCH(Transactions[[#This Row],[Sub Ledger]],LedgerMapping[[#All],[Sub Ledger]],0))</f>
        <v>Income Statement</v>
      </c>
    </row>
    <row r="14054" spans="1:5" x14ac:dyDescent="0.55000000000000004">
      <c r="A14054">
        <v>3</v>
      </c>
      <c r="B14054">
        <v>68000</v>
      </c>
      <c r="C14054" s="6">
        <v>44317</v>
      </c>
      <c r="D14054">
        <v>-168</v>
      </c>
      <c r="E14054" t="str">
        <f>INDEX(LedgerMapping[[#All],[Area]],MATCH(Transactions[[#This Row],[Sub Ledger]],LedgerMapping[[#All],[Sub Ledger]],0))</f>
        <v>Income Statement</v>
      </c>
    </row>
    <row r="14055" spans="1:5" x14ac:dyDescent="0.55000000000000004">
      <c r="A14055">
        <v>3</v>
      </c>
      <c r="B14055">
        <v>68000</v>
      </c>
      <c r="C14055" s="6">
        <v>44348</v>
      </c>
      <c r="D14055">
        <v>-168</v>
      </c>
      <c r="E14055" t="str">
        <f>INDEX(LedgerMapping[[#All],[Area]],MATCH(Transactions[[#This Row],[Sub Ledger]],LedgerMapping[[#All],[Sub Ledger]],0))</f>
        <v>Income Statement</v>
      </c>
    </row>
    <row r="14056" spans="1:5" x14ac:dyDescent="0.55000000000000004">
      <c r="A14056">
        <v>3</v>
      </c>
      <c r="B14056">
        <v>68000</v>
      </c>
      <c r="C14056" s="6">
        <v>44378</v>
      </c>
      <c r="D14056">
        <v>-176</v>
      </c>
      <c r="E14056" t="str">
        <f>INDEX(LedgerMapping[[#All],[Area]],MATCH(Transactions[[#This Row],[Sub Ledger]],LedgerMapping[[#All],[Sub Ledger]],0))</f>
        <v>Income Statement</v>
      </c>
    </row>
    <row r="14057" spans="1:5" x14ac:dyDescent="0.55000000000000004">
      <c r="A14057">
        <v>3</v>
      </c>
      <c r="B14057">
        <v>68000</v>
      </c>
      <c r="C14057" s="6">
        <v>44409</v>
      </c>
      <c r="D14057">
        <v>-231</v>
      </c>
      <c r="E14057" t="str">
        <f>INDEX(LedgerMapping[[#All],[Area]],MATCH(Transactions[[#This Row],[Sub Ledger]],LedgerMapping[[#All],[Sub Ledger]],0))</f>
        <v>Income Statement</v>
      </c>
    </row>
    <row r="14058" spans="1:5" x14ac:dyDescent="0.55000000000000004">
      <c r="A14058">
        <v>3</v>
      </c>
      <c r="B14058">
        <v>68000</v>
      </c>
      <c r="C14058" s="6">
        <v>44440</v>
      </c>
      <c r="D14058">
        <v>-315</v>
      </c>
      <c r="E14058" t="str">
        <f>INDEX(LedgerMapping[[#All],[Area]],MATCH(Transactions[[#This Row],[Sub Ledger]],LedgerMapping[[#All],[Sub Ledger]],0))</f>
        <v>Income Statement</v>
      </c>
    </row>
    <row r="14059" spans="1:5" x14ac:dyDescent="0.55000000000000004">
      <c r="A14059">
        <v>3</v>
      </c>
      <c r="B14059">
        <v>68000</v>
      </c>
      <c r="C14059" s="6">
        <v>44470</v>
      </c>
      <c r="D14059">
        <v>-254</v>
      </c>
      <c r="E14059" t="str">
        <f>INDEX(LedgerMapping[[#All],[Area]],MATCH(Transactions[[#This Row],[Sub Ledger]],LedgerMapping[[#All],[Sub Ledger]],0))</f>
        <v>Income Statement</v>
      </c>
    </row>
    <row r="14060" spans="1:5" x14ac:dyDescent="0.55000000000000004">
      <c r="A14060">
        <v>3</v>
      </c>
      <c r="B14060">
        <v>68000</v>
      </c>
      <c r="C14060" s="6">
        <v>44501</v>
      </c>
      <c r="D14060">
        <v>-315</v>
      </c>
      <c r="E14060" t="str">
        <f>INDEX(LedgerMapping[[#All],[Area]],MATCH(Transactions[[#This Row],[Sub Ledger]],LedgerMapping[[#All],[Sub Ledger]],0))</f>
        <v>Income Statement</v>
      </c>
    </row>
    <row r="14061" spans="1:5" x14ac:dyDescent="0.55000000000000004">
      <c r="A14061">
        <v>3</v>
      </c>
      <c r="B14061">
        <v>68000</v>
      </c>
      <c r="C14061" s="6">
        <v>44531</v>
      </c>
      <c r="D14061">
        <v>-273</v>
      </c>
      <c r="E14061" t="str">
        <f>INDEX(LedgerMapping[[#All],[Area]],MATCH(Transactions[[#This Row],[Sub Ledger]],LedgerMapping[[#All],[Sub Ledger]],0))</f>
        <v>Income Statement</v>
      </c>
    </row>
    <row r="14062" spans="1:5" x14ac:dyDescent="0.55000000000000004">
      <c r="A14062">
        <v>3</v>
      </c>
      <c r="B14062">
        <v>68000</v>
      </c>
      <c r="C14062" s="6">
        <v>43466</v>
      </c>
      <c r="D14062">
        <v>-132</v>
      </c>
      <c r="E14062" t="str">
        <f>INDEX(LedgerMapping[[#All],[Area]],MATCH(Transactions[[#This Row],[Sub Ledger]],LedgerMapping[[#All],[Sub Ledger]],0))</f>
        <v>Income Statement</v>
      </c>
    </row>
    <row r="14063" spans="1:5" x14ac:dyDescent="0.55000000000000004">
      <c r="A14063">
        <v>3</v>
      </c>
      <c r="B14063">
        <v>68000</v>
      </c>
      <c r="C14063" s="6">
        <v>43497</v>
      </c>
      <c r="D14063">
        <v>-165</v>
      </c>
      <c r="E14063" t="str">
        <f>INDEX(LedgerMapping[[#All],[Area]],MATCH(Transactions[[#This Row],[Sub Ledger]],LedgerMapping[[#All],[Sub Ledger]],0))</f>
        <v>Income Statement</v>
      </c>
    </row>
    <row r="14064" spans="1:5" x14ac:dyDescent="0.55000000000000004">
      <c r="A14064">
        <v>3</v>
      </c>
      <c r="B14064">
        <v>68000</v>
      </c>
      <c r="C14064" s="6">
        <v>43525</v>
      </c>
      <c r="D14064">
        <v>-154</v>
      </c>
      <c r="E14064" t="str">
        <f>INDEX(LedgerMapping[[#All],[Area]],MATCH(Transactions[[#This Row],[Sub Ledger]],LedgerMapping[[#All],[Sub Ledger]],0))</f>
        <v>Income Statement</v>
      </c>
    </row>
    <row r="14065" spans="1:5" x14ac:dyDescent="0.55000000000000004">
      <c r="A14065">
        <v>3</v>
      </c>
      <c r="B14065">
        <v>68000</v>
      </c>
      <c r="C14065" s="6">
        <v>43556</v>
      </c>
      <c r="D14065">
        <v>-96</v>
      </c>
      <c r="E14065" t="str">
        <f>INDEX(LedgerMapping[[#All],[Area]],MATCH(Transactions[[#This Row],[Sub Ledger]],LedgerMapping[[#All],[Sub Ledger]],0))</f>
        <v>Income Statement</v>
      </c>
    </row>
    <row r="14066" spans="1:5" x14ac:dyDescent="0.55000000000000004">
      <c r="A14066">
        <v>3</v>
      </c>
      <c r="B14066">
        <v>68000</v>
      </c>
      <c r="C14066" s="6">
        <v>43586</v>
      </c>
      <c r="D14066">
        <v>-121</v>
      </c>
      <c r="E14066" t="str">
        <f>INDEX(LedgerMapping[[#All],[Area]],MATCH(Transactions[[#This Row],[Sub Ledger]],LedgerMapping[[#All],[Sub Ledger]],0))</f>
        <v>Income Statement</v>
      </c>
    </row>
    <row r="14067" spans="1:5" x14ac:dyDescent="0.55000000000000004">
      <c r="A14067">
        <v>3</v>
      </c>
      <c r="B14067">
        <v>68000</v>
      </c>
      <c r="C14067" s="6">
        <v>43617</v>
      </c>
      <c r="D14067">
        <v>-154</v>
      </c>
      <c r="E14067" t="str">
        <f>INDEX(LedgerMapping[[#All],[Area]],MATCH(Transactions[[#This Row],[Sub Ledger]],LedgerMapping[[#All],[Sub Ledger]],0))</f>
        <v>Income Statement</v>
      </c>
    </row>
    <row r="14068" spans="1:5" x14ac:dyDescent="0.55000000000000004">
      <c r="A14068">
        <v>3</v>
      </c>
      <c r="B14068">
        <v>68000</v>
      </c>
      <c r="C14068" s="6">
        <v>43647</v>
      </c>
      <c r="D14068">
        <v>-195</v>
      </c>
      <c r="E14068" t="str">
        <f>INDEX(LedgerMapping[[#All],[Area]],MATCH(Transactions[[#This Row],[Sub Ledger]],LedgerMapping[[#All],[Sub Ledger]],0))</f>
        <v>Income Statement</v>
      </c>
    </row>
    <row r="14069" spans="1:5" x14ac:dyDescent="0.55000000000000004">
      <c r="A14069">
        <v>3</v>
      </c>
      <c r="B14069">
        <v>68000</v>
      </c>
      <c r="C14069" s="6">
        <v>43678</v>
      </c>
      <c r="D14069">
        <v>-143</v>
      </c>
      <c r="E14069" t="str">
        <f>INDEX(LedgerMapping[[#All],[Area]],MATCH(Transactions[[#This Row],[Sub Ledger]],LedgerMapping[[#All],[Sub Ledger]],0))</f>
        <v>Income Statement</v>
      </c>
    </row>
    <row r="14070" spans="1:5" x14ac:dyDescent="0.55000000000000004">
      <c r="A14070">
        <v>3</v>
      </c>
      <c r="B14070">
        <v>68000</v>
      </c>
      <c r="C14070" s="6">
        <v>43709</v>
      </c>
      <c r="D14070">
        <v>-116</v>
      </c>
      <c r="E14070" t="str">
        <f>INDEX(LedgerMapping[[#All],[Area]],MATCH(Transactions[[#This Row],[Sub Ledger]],LedgerMapping[[#All],[Sub Ledger]],0))</f>
        <v>Income Statement</v>
      </c>
    </row>
    <row r="14071" spans="1:5" x14ac:dyDescent="0.55000000000000004">
      <c r="A14071">
        <v>3</v>
      </c>
      <c r="B14071">
        <v>68000</v>
      </c>
      <c r="C14071" s="6">
        <v>43739</v>
      </c>
      <c r="D14071">
        <v>-127</v>
      </c>
      <c r="E14071" t="str">
        <f>INDEX(LedgerMapping[[#All],[Area]],MATCH(Transactions[[#This Row],[Sub Ledger]],LedgerMapping[[#All],[Sub Ledger]],0))</f>
        <v>Income Statement</v>
      </c>
    </row>
    <row r="14072" spans="1:5" x14ac:dyDescent="0.55000000000000004">
      <c r="A14072">
        <v>3</v>
      </c>
      <c r="B14072">
        <v>68000</v>
      </c>
      <c r="C14072" s="6">
        <v>43770</v>
      </c>
      <c r="D14072">
        <v>-169</v>
      </c>
      <c r="E14072" t="str">
        <f>INDEX(LedgerMapping[[#All],[Area]],MATCH(Transactions[[#This Row],[Sub Ledger]],LedgerMapping[[#All],[Sub Ledger]],0))</f>
        <v>Income Statement</v>
      </c>
    </row>
    <row r="14073" spans="1:5" x14ac:dyDescent="0.55000000000000004">
      <c r="A14073">
        <v>3</v>
      </c>
      <c r="B14073">
        <v>68000</v>
      </c>
      <c r="C14073" s="6">
        <v>43800</v>
      </c>
      <c r="D14073">
        <v>-154</v>
      </c>
      <c r="E14073" t="str">
        <f>INDEX(LedgerMapping[[#All],[Area]],MATCH(Transactions[[#This Row],[Sub Ledger]],LedgerMapping[[#All],[Sub Ledger]],0))</f>
        <v>Income Statement</v>
      </c>
    </row>
    <row r="14074" spans="1:5" x14ac:dyDescent="0.55000000000000004">
      <c r="A14074">
        <v>3</v>
      </c>
      <c r="B14074">
        <v>68000</v>
      </c>
      <c r="C14074" s="6">
        <v>43831</v>
      </c>
      <c r="D14074">
        <v>-435</v>
      </c>
      <c r="E14074" t="str">
        <f>INDEX(LedgerMapping[[#All],[Area]],MATCH(Transactions[[#This Row],[Sub Ledger]],LedgerMapping[[#All],[Sub Ledger]],0))</f>
        <v>Income Statement</v>
      </c>
    </row>
    <row r="14075" spans="1:5" x14ac:dyDescent="0.55000000000000004">
      <c r="A14075">
        <v>3</v>
      </c>
      <c r="B14075">
        <v>68000</v>
      </c>
      <c r="C14075" s="6">
        <v>43862</v>
      </c>
      <c r="D14075">
        <v>-280</v>
      </c>
      <c r="E14075" t="str">
        <f>INDEX(LedgerMapping[[#All],[Area]],MATCH(Transactions[[#This Row],[Sub Ledger]],LedgerMapping[[#All],[Sub Ledger]],0))</f>
        <v>Income Statement</v>
      </c>
    </row>
    <row r="14076" spans="1:5" x14ac:dyDescent="0.55000000000000004">
      <c r="A14076">
        <v>3</v>
      </c>
      <c r="B14076">
        <v>68000</v>
      </c>
      <c r="C14076" s="6">
        <v>43891</v>
      </c>
      <c r="D14076">
        <v>-448</v>
      </c>
      <c r="E14076" t="str">
        <f>INDEX(LedgerMapping[[#All],[Area]],MATCH(Transactions[[#This Row],[Sub Ledger]],LedgerMapping[[#All],[Sub Ledger]],0))</f>
        <v>Income Statement</v>
      </c>
    </row>
    <row r="14077" spans="1:5" x14ac:dyDescent="0.55000000000000004">
      <c r="A14077">
        <v>3</v>
      </c>
      <c r="B14077">
        <v>68000</v>
      </c>
      <c r="C14077" s="6">
        <v>43922</v>
      </c>
      <c r="D14077">
        <v>-300</v>
      </c>
      <c r="E14077" t="str">
        <f>INDEX(LedgerMapping[[#All],[Area]],MATCH(Transactions[[#This Row],[Sub Ledger]],LedgerMapping[[#All],[Sub Ledger]],0))</f>
        <v>Income Statement</v>
      </c>
    </row>
    <row r="14078" spans="1:5" x14ac:dyDescent="0.55000000000000004">
      <c r="A14078">
        <v>3</v>
      </c>
      <c r="B14078">
        <v>68000</v>
      </c>
      <c r="C14078" s="6">
        <v>43952</v>
      </c>
      <c r="D14078">
        <v>-304</v>
      </c>
      <c r="E14078" t="str">
        <f>INDEX(LedgerMapping[[#All],[Area]],MATCH(Transactions[[#This Row],[Sub Ledger]],LedgerMapping[[#All],[Sub Ledger]],0))</f>
        <v>Income Statement</v>
      </c>
    </row>
    <row r="14079" spans="1:5" x14ac:dyDescent="0.55000000000000004">
      <c r="A14079">
        <v>3</v>
      </c>
      <c r="B14079">
        <v>68000</v>
      </c>
      <c r="C14079" s="6">
        <v>43983</v>
      </c>
      <c r="D14079">
        <v>-336</v>
      </c>
      <c r="E14079" t="str">
        <f>INDEX(LedgerMapping[[#All],[Area]],MATCH(Transactions[[#This Row],[Sub Ledger]],LedgerMapping[[#All],[Sub Ledger]],0))</f>
        <v>Income Statement</v>
      </c>
    </row>
    <row r="14080" spans="1:5" x14ac:dyDescent="0.55000000000000004">
      <c r="A14080">
        <v>3</v>
      </c>
      <c r="B14080">
        <v>68000</v>
      </c>
      <c r="C14080" s="6">
        <v>44013</v>
      </c>
      <c r="D14080">
        <v>-435</v>
      </c>
      <c r="E14080" t="str">
        <f>INDEX(LedgerMapping[[#All],[Area]],MATCH(Transactions[[#This Row],[Sub Ledger]],LedgerMapping[[#All],[Sub Ledger]],0))</f>
        <v>Income Statement</v>
      </c>
    </row>
    <row r="14081" spans="1:5" x14ac:dyDescent="0.55000000000000004">
      <c r="A14081">
        <v>3</v>
      </c>
      <c r="B14081">
        <v>68000</v>
      </c>
      <c r="C14081" s="6">
        <v>44044</v>
      </c>
      <c r="D14081">
        <v>-405</v>
      </c>
      <c r="E14081" t="str">
        <f>INDEX(LedgerMapping[[#All],[Area]],MATCH(Transactions[[#This Row],[Sub Ledger]],LedgerMapping[[#All],[Sub Ledger]],0))</f>
        <v>Income Statement</v>
      </c>
    </row>
    <row r="14082" spans="1:5" x14ac:dyDescent="0.55000000000000004">
      <c r="A14082">
        <v>3</v>
      </c>
      <c r="B14082">
        <v>68000</v>
      </c>
      <c r="C14082" s="6">
        <v>44075</v>
      </c>
      <c r="D14082">
        <v>-252</v>
      </c>
      <c r="E14082" t="str">
        <f>INDEX(LedgerMapping[[#All],[Area]],MATCH(Transactions[[#This Row],[Sub Ledger]],LedgerMapping[[#All],[Sub Ledger]],0))</f>
        <v>Income Statement</v>
      </c>
    </row>
    <row r="14083" spans="1:5" x14ac:dyDescent="0.55000000000000004">
      <c r="A14083">
        <v>3</v>
      </c>
      <c r="B14083">
        <v>68000</v>
      </c>
      <c r="C14083" s="6">
        <v>44105</v>
      </c>
      <c r="D14083">
        <v>-345</v>
      </c>
      <c r="E14083" t="str">
        <f>INDEX(LedgerMapping[[#All],[Area]],MATCH(Transactions[[#This Row],[Sub Ledger]],LedgerMapping[[#All],[Sub Ledger]],0))</f>
        <v>Income Statement</v>
      </c>
    </row>
    <row r="14084" spans="1:5" x14ac:dyDescent="0.55000000000000004">
      <c r="A14084">
        <v>3</v>
      </c>
      <c r="B14084">
        <v>68000</v>
      </c>
      <c r="C14084" s="6">
        <v>44136</v>
      </c>
      <c r="D14084">
        <v>-384</v>
      </c>
      <c r="E14084" t="str">
        <f>INDEX(LedgerMapping[[#All],[Area]],MATCH(Transactions[[#This Row],[Sub Ledger]],LedgerMapping[[#All],[Sub Ledger]],0))</f>
        <v>Income Statement</v>
      </c>
    </row>
    <row r="14085" spans="1:5" x14ac:dyDescent="0.55000000000000004">
      <c r="A14085">
        <v>3</v>
      </c>
      <c r="B14085">
        <v>68000</v>
      </c>
      <c r="C14085" s="6">
        <v>44166</v>
      </c>
      <c r="D14085">
        <v>-390</v>
      </c>
      <c r="E14085" t="str">
        <f>INDEX(LedgerMapping[[#All],[Area]],MATCH(Transactions[[#This Row],[Sub Ledger]],LedgerMapping[[#All],[Sub Ledger]],0))</f>
        <v>Income Statement</v>
      </c>
    </row>
    <row r="14086" spans="1:5" x14ac:dyDescent="0.55000000000000004">
      <c r="A14086">
        <v>3</v>
      </c>
      <c r="B14086">
        <v>68000</v>
      </c>
      <c r="C14086" s="6">
        <v>44197</v>
      </c>
      <c r="D14086">
        <v>-300</v>
      </c>
      <c r="E14086" t="str">
        <f>INDEX(LedgerMapping[[#All],[Area]],MATCH(Transactions[[#This Row],[Sub Ledger]],LedgerMapping[[#All],[Sub Ledger]],0))</f>
        <v>Income Statement</v>
      </c>
    </row>
    <row r="14087" spans="1:5" x14ac:dyDescent="0.55000000000000004">
      <c r="A14087">
        <v>3</v>
      </c>
      <c r="B14087">
        <v>68000</v>
      </c>
      <c r="C14087" s="6">
        <v>44228</v>
      </c>
      <c r="D14087">
        <v>-255</v>
      </c>
      <c r="E14087" t="str">
        <f>INDEX(LedgerMapping[[#All],[Area]],MATCH(Transactions[[#This Row],[Sub Ledger]],LedgerMapping[[#All],[Sub Ledger]],0))</f>
        <v>Income Statement</v>
      </c>
    </row>
    <row r="14088" spans="1:5" x14ac:dyDescent="0.55000000000000004">
      <c r="A14088">
        <v>3</v>
      </c>
      <c r="B14088">
        <v>68000</v>
      </c>
      <c r="C14088" s="6">
        <v>44256</v>
      </c>
      <c r="D14088">
        <v>-248</v>
      </c>
      <c r="E14088" t="str">
        <f>INDEX(LedgerMapping[[#All],[Area]],MATCH(Transactions[[#This Row],[Sub Ledger]],LedgerMapping[[#All],[Sub Ledger]],0))</f>
        <v>Income Statement</v>
      </c>
    </row>
    <row r="14089" spans="1:5" x14ac:dyDescent="0.55000000000000004">
      <c r="A14089">
        <v>3</v>
      </c>
      <c r="B14089">
        <v>68000</v>
      </c>
      <c r="C14089" s="6">
        <v>44287</v>
      </c>
      <c r="D14089">
        <v>-405</v>
      </c>
      <c r="E14089" t="str">
        <f>INDEX(LedgerMapping[[#All],[Area]],MATCH(Transactions[[#This Row],[Sub Ledger]],LedgerMapping[[#All],[Sub Ledger]],0))</f>
        <v>Income Statement</v>
      </c>
    </row>
    <row r="14090" spans="1:5" x14ac:dyDescent="0.55000000000000004">
      <c r="A14090">
        <v>3</v>
      </c>
      <c r="B14090">
        <v>68000</v>
      </c>
      <c r="C14090" s="6">
        <v>44317</v>
      </c>
      <c r="D14090">
        <v>-363</v>
      </c>
      <c r="E14090" t="str">
        <f>INDEX(LedgerMapping[[#All],[Area]],MATCH(Transactions[[#This Row],[Sub Ledger]],LedgerMapping[[#All],[Sub Ledger]],0))</f>
        <v>Income Statement</v>
      </c>
    </row>
    <row r="14091" spans="1:5" x14ac:dyDescent="0.55000000000000004">
      <c r="A14091">
        <v>3</v>
      </c>
      <c r="B14091">
        <v>68000</v>
      </c>
      <c r="C14091" s="6">
        <v>44348</v>
      </c>
      <c r="D14091">
        <v>-446</v>
      </c>
      <c r="E14091" t="str">
        <f>INDEX(LedgerMapping[[#All],[Area]],MATCH(Transactions[[#This Row],[Sub Ledger]],LedgerMapping[[#All],[Sub Ledger]],0))</f>
        <v>Income Statement</v>
      </c>
    </row>
    <row r="14092" spans="1:5" x14ac:dyDescent="0.55000000000000004">
      <c r="A14092">
        <v>3</v>
      </c>
      <c r="B14092">
        <v>68000</v>
      </c>
      <c r="C14092" s="6">
        <v>44378</v>
      </c>
      <c r="D14092">
        <v>-473</v>
      </c>
      <c r="E14092" t="str">
        <f>INDEX(LedgerMapping[[#All],[Area]],MATCH(Transactions[[#This Row],[Sub Ledger]],LedgerMapping[[#All],[Sub Ledger]],0))</f>
        <v>Income Statement</v>
      </c>
    </row>
    <row r="14093" spans="1:5" x14ac:dyDescent="0.55000000000000004">
      <c r="A14093">
        <v>3</v>
      </c>
      <c r="B14093">
        <v>68000</v>
      </c>
      <c r="C14093" s="6">
        <v>44409</v>
      </c>
      <c r="D14093">
        <v>-441</v>
      </c>
      <c r="E14093" t="str">
        <f>INDEX(LedgerMapping[[#All],[Area]],MATCH(Transactions[[#This Row],[Sub Ledger]],LedgerMapping[[#All],[Sub Ledger]],0))</f>
        <v>Income Statement</v>
      </c>
    </row>
    <row r="14094" spans="1:5" x14ac:dyDescent="0.55000000000000004">
      <c r="A14094">
        <v>3</v>
      </c>
      <c r="B14094">
        <v>68000</v>
      </c>
      <c r="C14094" s="6">
        <v>44440</v>
      </c>
      <c r="D14094">
        <v>-347</v>
      </c>
      <c r="E14094" t="str">
        <f>INDEX(LedgerMapping[[#All],[Area]],MATCH(Transactions[[#This Row],[Sub Ledger]],LedgerMapping[[#All],[Sub Ledger]],0))</f>
        <v>Income Statement</v>
      </c>
    </row>
    <row r="14095" spans="1:5" x14ac:dyDescent="0.55000000000000004">
      <c r="A14095">
        <v>3</v>
      </c>
      <c r="B14095">
        <v>68000</v>
      </c>
      <c r="C14095" s="6">
        <v>44470</v>
      </c>
      <c r="D14095">
        <v>-441</v>
      </c>
      <c r="E14095" t="str">
        <f>INDEX(LedgerMapping[[#All],[Area]],MATCH(Transactions[[#This Row],[Sub Ledger]],LedgerMapping[[#All],[Sub Ledger]],0))</f>
        <v>Income Statement</v>
      </c>
    </row>
    <row r="14096" spans="1:5" x14ac:dyDescent="0.55000000000000004">
      <c r="A14096">
        <v>3</v>
      </c>
      <c r="B14096">
        <v>68000</v>
      </c>
      <c r="C14096" s="6">
        <v>44501</v>
      </c>
      <c r="D14096">
        <v>-479</v>
      </c>
      <c r="E14096" t="str">
        <f>INDEX(LedgerMapping[[#All],[Area]],MATCH(Transactions[[#This Row],[Sub Ledger]],LedgerMapping[[#All],[Sub Ledger]],0))</f>
        <v>Income Statement</v>
      </c>
    </row>
    <row r="14097" spans="1:5" x14ac:dyDescent="0.55000000000000004">
      <c r="A14097">
        <v>3</v>
      </c>
      <c r="B14097">
        <v>68000</v>
      </c>
      <c r="C14097" s="6">
        <v>44531</v>
      </c>
      <c r="D14097">
        <v>-281</v>
      </c>
      <c r="E14097" t="str">
        <f>INDEX(LedgerMapping[[#All],[Area]],MATCH(Transactions[[#This Row],[Sub Ledger]],LedgerMapping[[#All],[Sub Ledger]],0))</f>
        <v>Income Statement</v>
      </c>
    </row>
    <row r="14098" spans="1:5" x14ac:dyDescent="0.55000000000000004">
      <c r="A14098">
        <v>3</v>
      </c>
      <c r="B14098">
        <v>68000</v>
      </c>
      <c r="C14098" s="6">
        <v>43466</v>
      </c>
      <c r="D14098">
        <v>-29</v>
      </c>
      <c r="E14098" t="str">
        <f>INDEX(LedgerMapping[[#All],[Area]],MATCH(Transactions[[#This Row],[Sub Ledger]],LedgerMapping[[#All],[Sub Ledger]],0))</f>
        <v>Income Statement</v>
      </c>
    </row>
    <row r="14099" spans="1:5" x14ac:dyDescent="0.55000000000000004">
      <c r="A14099">
        <v>3</v>
      </c>
      <c r="B14099">
        <v>68000</v>
      </c>
      <c r="C14099" s="6">
        <v>43497</v>
      </c>
      <c r="D14099">
        <v>-25</v>
      </c>
      <c r="E14099" t="str">
        <f>INDEX(LedgerMapping[[#All],[Area]],MATCH(Transactions[[#This Row],[Sub Ledger]],LedgerMapping[[#All],[Sub Ledger]],0))</f>
        <v>Income Statement</v>
      </c>
    </row>
    <row r="14100" spans="1:5" x14ac:dyDescent="0.55000000000000004">
      <c r="A14100">
        <v>3</v>
      </c>
      <c r="B14100">
        <v>68000</v>
      </c>
      <c r="C14100" s="6">
        <v>43525</v>
      </c>
      <c r="D14100">
        <v>-38</v>
      </c>
      <c r="E14100" t="str">
        <f>INDEX(LedgerMapping[[#All],[Area]],MATCH(Transactions[[#This Row],[Sub Ledger]],LedgerMapping[[#All],[Sub Ledger]],0))</f>
        <v>Income Statement</v>
      </c>
    </row>
    <row r="14101" spans="1:5" x14ac:dyDescent="0.55000000000000004">
      <c r="A14101">
        <v>3</v>
      </c>
      <c r="B14101">
        <v>68000</v>
      </c>
      <c r="C14101" s="6">
        <v>43556</v>
      </c>
      <c r="D14101">
        <v>-42</v>
      </c>
      <c r="E14101" t="str">
        <f>INDEX(LedgerMapping[[#All],[Area]],MATCH(Transactions[[#This Row],[Sub Ledger]],LedgerMapping[[#All],[Sub Ledger]],0))</f>
        <v>Income Statement</v>
      </c>
    </row>
    <row r="14102" spans="1:5" x14ac:dyDescent="0.55000000000000004">
      <c r="A14102">
        <v>3</v>
      </c>
      <c r="B14102">
        <v>68000</v>
      </c>
      <c r="C14102" s="6">
        <v>43586</v>
      </c>
      <c r="D14102">
        <v>-48</v>
      </c>
      <c r="E14102" t="str">
        <f>INDEX(LedgerMapping[[#All],[Area]],MATCH(Transactions[[#This Row],[Sub Ledger]],LedgerMapping[[#All],[Sub Ledger]],0))</f>
        <v>Income Statement</v>
      </c>
    </row>
    <row r="14103" spans="1:5" x14ac:dyDescent="0.55000000000000004">
      <c r="A14103">
        <v>3</v>
      </c>
      <c r="B14103">
        <v>68000</v>
      </c>
      <c r="C14103" s="6">
        <v>43617</v>
      </c>
      <c r="D14103">
        <v>-46</v>
      </c>
      <c r="E14103" t="str">
        <f>INDEX(LedgerMapping[[#All],[Area]],MATCH(Transactions[[#This Row],[Sub Ledger]],LedgerMapping[[#All],[Sub Ledger]],0))</f>
        <v>Income Statement</v>
      </c>
    </row>
    <row r="14104" spans="1:5" x14ac:dyDescent="0.55000000000000004">
      <c r="A14104">
        <v>3</v>
      </c>
      <c r="B14104">
        <v>68000</v>
      </c>
      <c r="C14104" s="6">
        <v>43647</v>
      </c>
      <c r="D14104">
        <v>-26</v>
      </c>
      <c r="E14104" t="str">
        <f>INDEX(LedgerMapping[[#All],[Area]],MATCH(Transactions[[#This Row],[Sub Ledger]],LedgerMapping[[#All],[Sub Ledger]],0))</f>
        <v>Income Statement</v>
      </c>
    </row>
    <row r="14105" spans="1:5" x14ac:dyDescent="0.55000000000000004">
      <c r="A14105">
        <v>3</v>
      </c>
      <c r="B14105">
        <v>68000</v>
      </c>
      <c r="C14105" s="6">
        <v>43678</v>
      </c>
      <c r="D14105">
        <v>-27</v>
      </c>
      <c r="E14105" t="str">
        <f>INDEX(LedgerMapping[[#All],[Area]],MATCH(Transactions[[#This Row],[Sub Ledger]],LedgerMapping[[#All],[Sub Ledger]],0))</f>
        <v>Income Statement</v>
      </c>
    </row>
    <row r="14106" spans="1:5" x14ac:dyDescent="0.55000000000000004">
      <c r="A14106">
        <v>3</v>
      </c>
      <c r="B14106">
        <v>68000</v>
      </c>
      <c r="C14106" s="6">
        <v>43709</v>
      </c>
      <c r="D14106">
        <v>-26</v>
      </c>
      <c r="E14106" t="str">
        <f>INDEX(LedgerMapping[[#All],[Area]],MATCH(Transactions[[#This Row],[Sub Ledger]],LedgerMapping[[#All],[Sub Ledger]],0))</f>
        <v>Income Statement</v>
      </c>
    </row>
    <row r="14107" spans="1:5" x14ac:dyDescent="0.55000000000000004">
      <c r="A14107">
        <v>3</v>
      </c>
      <c r="B14107">
        <v>68000</v>
      </c>
      <c r="C14107" s="6">
        <v>43739</v>
      </c>
      <c r="D14107">
        <v>-33</v>
      </c>
      <c r="E14107" t="str">
        <f>INDEX(LedgerMapping[[#All],[Area]],MATCH(Transactions[[#This Row],[Sub Ledger]],LedgerMapping[[#All],[Sub Ledger]],0))</f>
        <v>Income Statement</v>
      </c>
    </row>
    <row r="14108" spans="1:5" x14ac:dyDescent="0.55000000000000004">
      <c r="A14108">
        <v>3</v>
      </c>
      <c r="B14108">
        <v>68000</v>
      </c>
      <c r="C14108" s="6">
        <v>43770</v>
      </c>
      <c r="D14108">
        <v>-23</v>
      </c>
      <c r="E14108" t="str">
        <f>INDEX(LedgerMapping[[#All],[Area]],MATCH(Transactions[[#This Row],[Sub Ledger]],LedgerMapping[[#All],[Sub Ledger]],0))</f>
        <v>Income Statement</v>
      </c>
    </row>
    <row r="14109" spans="1:5" x14ac:dyDescent="0.55000000000000004">
      <c r="A14109">
        <v>3</v>
      </c>
      <c r="B14109">
        <v>68000</v>
      </c>
      <c r="C14109" s="6">
        <v>43800</v>
      </c>
      <c r="D14109">
        <v>-30</v>
      </c>
      <c r="E14109" t="str">
        <f>INDEX(LedgerMapping[[#All],[Area]],MATCH(Transactions[[#This Row],[Sub Ledger]],LedgerMapping[[#All],[Sub Ledger]],0))</f>
        <v>Income Statement</v>
      </c>
    </row>
    <row r="14110" spans="1:5" x14ac:dyDescent="0.55000000000000004">
      <c r="A14110">
        <v>3</v>
      </c>
      <c r="B14110">
        <v>68000</v>
      </c>
      <c r="C14110" s="6">
        <v>43831</v>
      </c>
      <c r="D14110">
        <v>-88</v>
      </c>
      <c r="E14110" t="str">
        <f>INDEX(LedgerMapping[[#All],[Area]],MATCH(Transactions[[#This Row],[Sub Ledger]],LedgerMapping[[#All],[Sub Ledger]],0))</f>
        <v>Income Statement</v>
      </c>
    </row>
    <row r="14111" spans="1:5" x14ac:dyDescent="0.55000000000000004">
      <c r="A14111">
        <v>3</v>
      </c>
      <c r="B14111">
        <v>68000</v>
      </c>
      <c r="C14111" s="6">
        <v>43862</v>
      </c>
      <c r="D14111">
        <v>-36</v>
      </c>
      <c r="E14111" t="str">
        <f>INDEX(LedgerMapping[[#All],[Area]],MATCH(Transactions[[#This Row],[Sub Ledger]],LedgerMapping[[#All],[Sub Ledger]],0))</f>
        <v>Income Statement</v>
      </c>
    </row>
    <row r="14112" spans="1:5" x14ac:dyDescent="0.55000000000000004">
      <c r="A14112">
        <v>3</v>
      </c>
      <c r="B14112">
        <v>68000</v>
      </c>
      <c r="C14112" s="6">
        <v>43891</v>
      </c>
      <c r="D14112">
        <v>-69</v>
      </c>
      <c r="E14112" t="str">
        <f>INDEX(LedgerMapping[[#All],[Area]],MATCH(Transactions[[#This Row],[Sub Ledger]],LedgerMapping[[#All],[Sub Ledger]],0))</f>
        <v>Income Statement</v>
      </c>
    </row>
    <row r="14113" spans="1:5" x14ac:dyDescent="0.55000000000000004">
      <c r="A14113">
        <v>3</v>
      </c>
      <c r="B14113">
        <v>68000</v>
      </c>
      <c r="C14113" s="6">
        <v>43922</v>
      </c>
      <c r="D14113">
        <v>-84</v>
      </c>
      <c r="E14113" t="str">
        <f>INDEX(LedgerMapping[[#All],[Area]],MATCH(Transactions[[#This Row],[Sub Ledger]],LedgerMapping[[#All],[Sub Ledger]],0))</f>
        <v>Income Statement</v>
      </c>
    </row>
    <row r="14114" spans="1:5" x14ac:dyDescent="0.55000000000000004">
      <c r="A14114">
        <v>3</v>
      </c>
      <c r="B14114">
        <v>68000</v>
      </c>
      <c r="C14114" s="6">
        <v>43952</v>
      </c>
      <c r="D14114">
        <v>-54</v>
      </c>
      <c r="E14114" t="str">
        <f>INDEX(LedgerMapping[[#All],[Area]],MATCH(Transactions[[#This Row],[Sub Ledger]],LedgerMapping[[#All],[Sub Ledger]],0))</f>
        <v>Income Statement</v>
      </c>
    </row>
    <row r="14115" spans="1:5" x14ac:dyDescent="0.55000000000000004">
      <c r="A14115">
        <v>3</v>
      </c>
      <c r="B14115">
        <v>68000</v>
      </c>
      <c r="C14115" s="6">
        <v>43983</v>
      </c>
      <c r="D14115">
        <v>-42</v>
      </c>
      <c r="E14115" t="str">
        <f>INDEX(LedgerMapping[[#All],[Area]],MATCH(Transactions[[#This Row],[Sub Ledger]],LedgerMapping[[#All],[Sub Ledger]],0))</f>
        <v>Income Statement</v>
      </c>
    </row>
    <row r="14116" spans="1:5" x14ac:dyDescent="0.55000000000000004">
      <c r="A14116">
        <v>3</v>
      </c>
      <c r="B14116">
        <v>68000</v>
      </c>
      <c r="C14116" s="6">
        <v>44013</v>
      </c>
      <c r="D14116">
        <v>-120</v>
      </c>
      <c r="E14116" t="str">
        <f>INDEX(LedgerMapping[[#All],[Area]],MATCH(Transactions[[#This Row],[Sub Ledger]],LedgerMapping[[#All],[Sub Ledger]],0))</f>
        <v>Income Statement</v>
      </c>
    </row>
    <row r="14117" spans="1:5" x14ac:dyDescent="0.55000000000000004">
      <c r="A14117">
        <v>3</v>
      </c>
      <c r="B14117">
        <v>68000</v>
      </c>
      <c r="C14117" s="6">
        <v>44044</v>
      </c>
      <c r="D14117">
        <v>-54</v>
      </c>
      <c r="E14117" t="str">
        <f>INDEX(LedgerMapping[[#All],[Area]],MATCH(Transactions[[#This Row],[Sub Ledger]],LedgerMapping[[#All],[Sub Ledger]],0))</f>
        <v>Income Statement</v>
      </c>
    </row>
    <row r="14118" spans="1:5" x14ac:dyDescent="0.55000000000000004">
      <c r="A14118">
        <v>3</v>
      </c>
      <c r="B14118">
        <v>68000</v>
      </c>
      <c r="C14118" s="6">
        <v>44075</v>
      </c>
      <c r="D14118">
        <v>-50</v>
      </c>
      <c r="E14118" t="str">
        <f>INDEX(LedgerMapping[[#All],[Area]],MATCH(Transactions[[#This Row],[Sub Ledger]],LedgerMapping[[#All],[Sub Ledger]],0))</f>
        <v>Income Statement</v>
      </c>
    </row>
    <row r="14119" spans="1:5" x14ac:dyDescent="0.55000000000000004">
      <c r="A14119">
        <v>3</v>
      </c>
      <c r="B14119">
        <v>68000</v>
      </c>
      <c r="C14119" s="6">
        <v>44105</v>
      </c>
      <c r="D14119">
        <v>-76</v>
      </c>
      <c r="E14119" t="str">
        <f>INDEX(LedgerMapping[[#All],[Area]],MATCH(Transactions[[#This Row],[Sub Ledger]],LedgerMapping[[#All],[Sub Ledger]],0))</f>
        <v>Income Statement</v>
      </c>
    </row>
    <row r="14120" spans="1:5" x14ac:dyDescent="0.55000000000000004">
      <c r="A14120">
        <v>3</v>
      </c>
      <c r="B14120">
        <v>68000</v>
      </c>
      <c r="C14120" s="6">
        <v>44136</v>
      </c>
      <c r="D14120">
        <v>-54</v>
      </c>
      <c r="E14120" t="str">
        <f>INDEX(LedgerMapping[[#All],[Area]],MATCH(Transactions[[#This Row],[Sub Ledger]],LedgerMapping[[#All],[Sub Ledger]],0))</f>
        <v>Income Statement</v>
      </c>
    </row>
    <row r="14121" spans="1:5" x14ac:dyDescent="0.55000000000000004">
      <c r="A14121">
        <v>3</v>
      </c>
      <c r="B14121">
        <v>68000</v>
      </c>
      <c r="C14121" s="6">
        <v>44166</v>
      </c>
      <c r="D14121">
        <v>-44</v>
      </c>
      <c r="E14121" t="str">
        <f>INDEX(LedgerMapping[[#All],[Area]],MATCH(Transactions[[#This Row],[Sub Ledger]],LedgerMapping[[#All],[Sub Ledger]],0))</f>
        <v>Income Statement</v>
      </c>
    </row>
    <row r="14122" spans="1:5" x14ac:dyDescent="0.55000000000000004">
      <c r="A14122">
        <v>3</v>
      </c>
      <c r="B14122">
        <v>68000</v>
      </c>
      <c r="C14122" s="6">
        <v>44197</v>
      </c>
      <c r="D14122">
        <v>-63</v>
      </c>
      <c r="E14122" t="str">
        <f>INDEX(LedgerMapping[[#All],[Area]],MATCH(Transactions[[#This Row],[Sub Ledger]],LedgerMapping[[#All],[Sub Ledger]],0))</f>
        <v>Income Statement</v>
      </c>
    </row>
    <row r="14123" spans="1:5" x14ac:dyDescent="0.55000000000000004">
      <c r="A14123">
        <v>3</v>
      </c>
      <c r="B14123">
        <v>68000</v>
      </c>
      <c r="C14123" s="6">
        <v>44228</v>
      </c>
      <c r="D14123">
        <v>-105</v>
      </c>
      <c r="E14123" t="str">
        <f>INDEX(LedgerMapping[[#All],[Area]],MATCH(Transactions[[#This Row],[Sub Ledger]],LedgerMapping[[#All],[Sub Ledger]],0))</f>
        <v>Income Statement</v>
      </c>
    </row>
    <row r="14124" spans="1:5" x14ac:dyDescent="0.55000000000000004">
      <c r="A14124">
        <v>3</v>
      </c>
      <c r="B14124">
        <v>68000</v>
      </c>
      <c r="C14124" s="6">
        <v>44256</v>
      </c>
      <c r="D14124">
        <v>-71</v>
      </c>
      <c r="E14124" t="str">
        <f>INDEX(LedgerMapping[[#All],[Area]],MATCH(Transactions[[#This Row],[Sub Ledger]],LedgerMapping[[#All],[Sub Ledger]],0))</f>
        <v>Income Statement</v>
      </c>
    </row>
    <row r="14125" spans="1:5" x14ac:dyDescent="0.55000000000000004">
      <c r="A14125">
        <v>3</v>
      </c>
      <c r="B14125">
        <v>68000</v>
      </c>
      <c r="C14125" s="6">
        <v>44287</v>
      </c>
      <c r="D14125">
        <v>-77</v>
      </c>
      <c r="E14125" t="str">
        <f>INDEX(LedgerMapping[[#All],[Area]],MATCH(Transactions[[#This Row],[Sub Ledger]],LedgerMapping[[#All],[Sub Ledger]],0))</f>
        <v>Income Statement</v>
      </c>
    </row>
    <row r="14126" spans="1:5" x14ac:dyDescent="0.55000000000000004">
      <c r="A14126">
        <v>3</v>
      </c>
      <c r="B14126">
        <v>68000</v>
      </c>
      <c r="C14126" s="6">
        <v>44317</v>
      </c>
      <c r="D14126">
        <v>-86</v>
      </c>
      <c r="E14126" t="str">
        <f>INDEX(LedgerMapping[[#All],[Area]],MATCH(Transactions[[#This Row],[Sub Ledger]],LedgerMapping[[#All],[Sub Ledger]],0))</f>
        <v>Income Statement</v>
      </c>
    </row>
    <row r="14127" spans="1:5" x14ac:dyDescent="0.55000000000000004">
      <c r="A14127">
        <v>3</v>
      </c>
      <c r="B14127">
        <v>68000</v>
      </c>
      <c r="C14127" s="6">
        <v>44348</v>
      </c>
      <c r="D14127">
        <v>-75</v>
      </c>
      <c r="E14127" t="str">
        <f>INDEX(LedgerMapping[[#All],[Area]],MATCH(Transactions[[#This Row],[Sub Ledger]],LedgerMapping[[#All],[Sub Ledger]],0))</f>
        <v>Income Statement</v>
      </c>
    </row>
    <row r="14128" spans="1:5" x14ac:dyDescent="0.55000000000000004">
      <c r="A14128">
        <v>3</v>
      </c>
      <c r="B14128">
        <v>68000</v>
      </c>
      <c r="C14128" s="6">
        <v>44378</v>
      </c>
      <c r="D14128">
        <v>-68</v>
      </c>
      <c r="E14128" t="str">
        <f>INDEX(LedgerMapping[[#All],[Area]],MATCH(Transactions[[#This Row],[Sub Ledger]],LedgerMapping[[#All],[Sub Ledger]],0))</f>
        <v>Income Statement</v>
      </c>
    </row>
    <row r="14129" spans="1:5" x14ac:dyDescent="0.55000000000000004">
      <c r="A14129">
        <v>3</v>
      </c>
      <c r="B14129">
        <v>68000</v>
      </c>
      <c r="C14129" s="6">
        <v>44409</v>
      </c>
      <c r="D14129">
        <v>-105</v>
      </c>
      <c r="E14129" t="str">
        <f>INDEX(LedgerMapping[[#All],[Area]],MATCH(Transactions[[#This Row],[Sub Ledger]],LedgerMapping[[#All],[Sub Ledger]],0))</f>
        <v>Income Statement</v>
      </c>
    </row>
    <row r="14130" spans="1:5" x14ac:dyDescent="0.55000000000000004">
      <c r="A14130">
        <v>3</v>
      </c>
      <c r="B14130">
        <v>68000</v>
      </c>
      <c r="C14130" s="6">
        <v>44440</v>
      </c>
      <c r="D14130">
        <v>-77</v>
      </c>
      <c r="E14130" t="str">
        <f>INDEX(LedgerMapping[[#All],[Area]],MATCH(Transactions[[#This Row],[Sub Ledger]],LedgerMapping[[#All],[Sub Ledger]],0))</f>
        <v>Income Statement</v>
      </c>
    </row>
    <row r="14131" spans="1:5" x14ac:dyDescent="0.55000000000000004">
      <c r="A14131">
        <v>3</v>
      </c>
      <c r="B14131">
        <v>68000</v>
      </c>
      <c r="C14131" s="6">
        <v>44470</v>
      </c>
      <c r="D14131">
        <v>-72</v>
      </c>
      <c r="E14131" t="str">
        <f>INDEX(LedgerMapping[[#All],[Area]],MATCH(Transactions[[#This Row],[Sub Ledger]],LedgerMapping[[#All],[Sub Ledger]],0))</f>
        <v>Income Statement</v>
      </c>
    </row>
    <row r="14132" spans="1:5" x14ac:dyDescent="0.55000000000000004">
      <c r="A14132">
        <v>3</v>
      </c>
      <c r="B14132">
        <v>68000</v>
      </c>
      <c r="C14132" s="6">
        <v>44501</v>
      </c>
      <c r="D14132">
        <v>-68</v>
      </c>
      <c r="E14132" t="str">
        <f>INDEX(LedgerMapping[[#All],[Area]],MATCH(Transactions[[#This Row],[Sub Ledger]],LedgerMapping[[#All],[Sub Ledger]],0))</f>
        <v>Income Statement</v>
      </c>
    </row>
    <row r="14133" spans="1:5" x14ac:dyDescent="0.55000000000000004">
      <c r="A14133">
        <v>3</v>
      </c>
      <c r="B14133">
        <v>68000</v>
      </c>
      <c r="C14133" s="6">
        <v>44531</v>
      </c>
      <c r="D14133">
        <v>-45</v>
      </c>
      <c r="E14133" t="str">
        <f>INDEX(LedgerMapping[[#All],[Area]],MATCH(Transactions[[#This Row],[Sub Ledger]],LedgerMapping[[#All],[Sub Ledger]],0))</f>
        <v>Income Statement</v>
      </c>
    </row>
    <row r="14134" spans="1:5" x14ac:dyDescent="0.55000000000000004">
      <c r="A14134">
        <v>3</v>
      </c>
      <c r="B14134">
        <v>68000</v>
      </c>
      <c r="C14134" s="6">
        <v>44256</v>
      </c>
      <c r="D14134">
        <v>-275.39999999999998</v>
      </c>
      <c r="E14134" t="str">
        <f>INDEX(LedgerMapping[[#All],[Area]],MATCH(Transactions[[#This Row],[Sub Ledger]],LedgerMapping[[#All],[Sub Ledger]],0))</f>
        <v>Income Statement</v>
      </c>
    </row>
    <row r="14135" spans="1:5" x14ac:dyDescent="0.55000000000000004">
      <c r="A14135">
        <v>3</v>
      </c>
      <c r="B14135">
        <v>68000</v>
      </c>
      <c r="C14135" s="6">
        <v>44256</v>
      </c>
      <c r="D14135">
        <v>-252.45</v>
      </c>
      <c r="E14135" t="str">
        <f>INDEX(LedgerMapping[[#All],[Area]],MATCH(Transactions[[#This Row],[Sub Ledger]],LedgerMapping[[#All],[Sub Ledger]],0))</f>
        <v>Income Statement</v>
      </c>
    </row>
    <row r="14136" spans="1:5" x14ac:dyDescent="0.55000000000000004">
      <c r="A14136">
        <v>3</v>
      </c>
      <c r="B14136">
        <v>68000</v>
      </c>
      <c r="C14136" s="6">
        <v>44256</v>
      </c>
      <c r="D14136">
        <v>-103.95</v>
      </c>
      <c r="E14136" t="str">
        <f>INDEX(LedgerMapping[[#All],[Area]],MATCH(Transactions[[#This Row],[Sub Ledger]],LedgerMapping[[#All],[Sub Ledger]],0))</f>
        <v>Income Statement</v>
      </c>
    </row>
    <row r="14137" spans="1:5" x14ac:dyDescent="0.55000000000000004">
      <c r="A14137">
        <v>3</v>
      </c>
      <c r="B14137">
        <v>69000</v>
      </c>
      <c r="C14137" s="6">
        <v>43466</v>
      </c>
      <c r="D14137">
        <v>-22</v>
      </c>
      <c r="E14137" t="str">
        <f>INDEX(LedgerMapping[[#All],[Area]],MATCH(Transactions[[#This Row],[Sub Ledger]],LedgerMapping[[#All],[Sub Ledger]],0))</f>
        <v>Income Statement</v>
      </c>
    </row>
    <row r="14138" spans="1:5" x14ac:dyDescent="0.55000000000000004">
      <c r="A14138">
        <v>3</v>
      </c>
      <c r="B14138">
        <v>69000</v>
      </c>
      <c r="C14138" s="6">
        <v>43497</v>
      </c>
      <c r="D14138">
        <v>-34</v>
      </c>
      <c r="E14138" t="str">
        <f>INDEX(LedgerMapping[[#All],[Area]],MATCH(Transactions[[#This Row],[Sub Ledger]],LedgerMapping[[#All],[Sub Ledger]],0))</f>
        <v>Income Statement</v>
      </c>
    </row>
    <row r="14139" spans="1:5" x14ac:dyDescent="0.55000000000000004">
      <c r="A14139">
        <v>3</v>
      </c>
      <c r="B14139">
        <v>69000</v>
      </c>
      <c r="C14139" s="6">
        <v>43525</v>
      </c>
      <c r="D14139">
        <v>-25</v>
      </c>
      <c r="E14139" t="str">
        <f>INDEX(LedgerMapping[[#All],[Area]],MATCH(Transactions[[#This Row],[Sub Ledger]],LedgerMapping[[#All],[Sub Ledger]],0))</f>
        <v>Income Statement</v>
      </c>
    </row>
    <row r="14140" spans="1:5" x14ac:dyDescent="0.55000000000000004">
      <c r="A14140">
        <v>3</v>
      </c>
      <c r="B14140">
        <v>69000</v>
      </c>
      <c r="C14140" s="6">
        <v>43556</v>
      </c>
      <c r="D14140">
        <v>-24</v>
      </c>
      <c r="E14140" t="str">
        <f>INDEX(LedgerMapping[[#All],[Area]],MATCH(Transactions[[#This Row],[Sub Ledger]],LedgerMapping[[#All],[Sub Ledger]],0))</f>
        <v>Income Statement</v>
      </c>
    </row>
    <row r="14141" spans="1:5" x14ac:dyDescent="0.55000000000000004">
      <c r="A14141">
        <v>3</v>
      </c>
      <c r="B14141">
        <v>69000</v>
      </c>
      <c r="C14141" s="6">
        <v>43586</v>
      </c>
      <c r="D14141">
        <v>-20</v>
      </c>
      <c r="E14141" t="str">
        <f>INDEX(LedgerMapping[[#All],[Area]],MATCH(Transactions[[#This Row],[Sub Ledger]],LedgerMapping[[#All],[Sub Ledger]],0))</f>
        <v>Income Statement</v>
      </c>
    </row>
    <row r="14142" spans="1:5" x14ac:dyDescent="0.55000000000000004">
      <c r="A14142">
        <v>3</v>
      </c>
      <c r="B14142">
        <v>69000</v>
      </c>
      <c r="C14142" s="6">
        <v>43617</v>
      </c>
      <c r="D14142">
        <v>-19</v>
      </c>
      <c r="E14142" t="str">
        <f>INDEX(LedgerMapping[[#All],[Area]],MATCH(Transactions[[#This Row],[Sub Ledger]],LedgerMapping[[#All],[Sub Ledger]],0))</f>
        <v>Income Statement</v>
      </c>
    </row>
    <row r="14143" spans="1:5" x14ac:dyDescent="0.55000000000000004">
      <c r="A14143">
        <v>3</v>
      </c>
      <c r="B14143">
        <v>69000</v>
      </c>
      <c r="C14143" s="6">
        <v>43647</v>
      </c>
      <c r="D14143">
        <v>-18</v>
      </c>
      <c r="E14143" t="str">
        <f>INDEX(LedgerMapping[[#All],[Area]],MATCH(Transactions[[#This Row],[Sub Ledger]],LedgerMapping[[#All],[Sub Ledger]],0))</f>
        <v>Income Statement</v>
      </c>
    </row>
    <row r="14144" spans="1:5" x14ac:dyDescent="0.55000000000000004">
      <c r="A14144">
        <v>3</v>
      </c>
      <c r="B14144">
        <v>69000</v>
      </c>
      <c r="C14144" s="6">
        <v>43678</v>
      </c>
      <c r="D14144">
        <v>-24</v>
      </c>
      <c r="E14144" t="str">
        <f>INDEX(LedgerMapping[[#All],[Area]],MATCH(Transactions[[#This Row],[Sub Ledger]],LedgerMapping[[#All],[Sub Ledger]],0))</f>
        <v>Income Statement</v>
      </c>
    </row>
    <row r="14145" spans="1:5" x14ac:dyDescent="0.55000000000000004">
      <c r="A14145">
        <v>3</v>
      </c>
      <c r="B14145">
        <v>69000</v>
      </c>
      <c r="C14145" s="6">
        <v>43709</v>
      </c>
      <c r="D14145">
        <v>-24</v>
      </c>
      <c r="E14145" t="str">
        <f>INDEX(LedgerMapping[[#All],[Area]],MATCH(Transactions[[#This Row],[Sub Ledger]],LedgerMapping[[#All],[Sub Ledger]],0))</f>
        <v>Income Statement</v>
      </c>
    </row>
    <row r="14146" spans="1:5" x14ac:dyDescent="0.55000000000000004">
      <c r="A14146">
        <v>3</v>
      </c>
      <c r="B14146">
        <v>69000</v>
      </c>
      <c r="C14146" s="6">
        <v>43739</v>
      </c>
      <c r="D14146">
        <v>-22</v>
      </c>
      <c r="E14146" t="str">
        <f>INDEX(LedgerMapping[[#All],[Area]],MATCH(Transactions[[#This Row],[Sub Ledger]],LedgerMapping[[#All],[Sub Ledger]],0))</f>
        <v>Income Statement</v>
      </c>
    </row>
    <row r="14147" spans="1:5" x14ac:dyDescent="0.55000000000000004">
      <c r="A14147">
        <v>3</v>
      </c>
      <c r="B14147">
        <v>69000</v>
      </c>
      <c r="C14147" s="6">
        <v>43770</v>
      </c>
      <c r="D14147">
        <v>-26</v>
      </c>
      <c r="E14147" t="str">
        <f>INDEX(LedgerMapping[[#All],[Area]],MATCH(Transactions[[#This Row],[Sub Ledger]],LedgerMapping[[#All],[Sub Ledger]],0))</f>
        <v>Income Statement</v>
      </c>
    </row>
    <row r="14148" spans="1:5" x14ac:dyDescent="0.55000000000000004">
      <c r="A14148">
        <v>3</v>
      </c>
      <c r="B14148">
        <v>69000</v>
      </c>
      <c r="C14148" s="6">
        <v>43800</v>
      </c>
      <c r="D14148">
        <v>-29</v>
      </c>
      <c r="E14148" t="str">
        <f>INDEX(LedgerMapping[[#All],[Area]],MATCH(Transactions[[#This Row],[Sub Ledger]],LedgerMapping[[#All],[Sub Ledger]],0))</f>
        <v>Income Statement</v>
      </c>
    </row>
    <row r="14149" spans="1:5" x14ac:dyDescent="0.55000000000000004">
      <c r="A14149">
        <v>3</v>
      </c>
      <c r="B14149">
        <v>69000</v>
      </c>
      <c r="C14149" s="6">
        <v>43831</v>
      </c>
      <c r="D14149">
        <v>-66</v>
      </c>
      <c r="E14149" t="str">
        <f>INDEX(LedgerMapping[[#All],[Area]],MATCH(Transactions[[#This Row],[Sub Ledger]],LedgerMapping[[#All],[Sub Ledger]],0))</f>
        <v>Income Statement</v>
      </c>
    </row>
    <row r="14150" spans="1:5" x14ac:dyDescent="0.55000000000000004">
      <c r="A14150">
        <v>3</v>
      </c>
      <c r="B14150">
        <v>69000</v>
      </c>
      <c r="C14150" s="6">
        <v>43862</v>
      </c>
      <c r="D14150">
        <v>-73</v>
      </c>
      <c r="E14150" t="str">
        <f>INDEX(LedgerMapping[[#All],[Area]],MATCH(Transactions[[#This Row],[Sub Ledger]],LedgerMapping[[#All],[Sub Ledger]],0))</f>
        <v>Income Statement</v>
      </c>
    </row>
    <row r="14151" spans="1:5" x14ac:dyDescent="0.55000000000000004">
      <c r="A14151">
        <v>3</v>
      </c>
      <c r="B14151">
        <v>69000</v>
      </c>
      <c r="C14151" s="6">
        <v>43891</v>
      </c>
      <c r="D14151">
        <v>-64</v>
      </c>
      <c r="E14151" t="str">
        <f>INDEX(LedgerMapping[[#All],[Area]],MATCH(Transactions[[#This Row],[Sub Ledger]],LedgerMapping[[#All],[Sub Ledger]],0))</f>
        <v>Income Statement</v>
      </c>
    </row>
    <row r="14152" spans="1:5" x14ac:dyDescent="0.55000000000000004">
      <c r="A14152">
        <v>3</v>
      </c>
      <c r="B14152">
        <v>69000</v>
      </c>
      <c r="C14152" s="6">
        <v>43922</v>
      </c>
      <c r="D14152">
        <v>-58</v>
      </c>
      <c r="E14152" t="str">
        <f>INDEX(LedgerMapping[[#All],[Area]],MATCH(Transactions[[#This Row],[Sub Ledger]],LedgerMapping[[#All],[Sub Ledger]],0))</f>
        <v>Income Statement</v>
      </c>
    </row>
    <row r="14153" spans="1:5" x14ac:dyDescent="0.55000000000000004">
      <c r="A14153">
        <v>3</v>
      </c>
      <c r="B14153">
        <v>69000</v>
      </c>
      <c r="C14153" s="6">
        <v>43952</v>
      </c>
      <c r="D14153">
        <v>-61</v>
      </c>
      <c r="E14153" t="str">
        <f>INDEX(LedgerMapping[[#All],[Area]],MATCH(Transactions[[#This Row],[Sub Ledger]],LedgerMapping[[#All],[Sub Ledger]],0))</f>
        <v>Income Statement</v>
      </c>
    </row>
    <row r="14154" spans="1:5" x14ac:dyDescent="0.55000000000000004">
      <c r="A14154">
        <v>3</v>
      </c>
      <c r="B14154">
        <v>69000</v>
      </c>
      <c r="C14154" s="6">
        <v>43983</v>
      </c>
      <c r="D14154">
        <v>-72</v>
      </c>
      <c r="E14154" t="str">
        <f>INDEX(LedgerMapping[[#All],[Area]],MATCH(Transactions[[#This Row],[Sub Ledger]],LedgerMapping[[#All],[Sub Ledger]],0))</f>
        <v>Income Statement</v>
      </c>
    </row>
    <row r="14155" spans="1:5" x14ac:dyDescent="0.55000000000000004">
      <c r="A14155">
        <v>3</v>
      </c>
      <c r="B14155">
        <v>69000</v>
      </c>
      <c r="C14155" s="6">
        <v>44013</v>
      </c>
      <c r="D14155">
        <v>-77</v>
      </c>
      <c r="E14155" t="str">
        <f>INDEX(LedgerMapping[[#All],[Area]],MATCH(Transactions[[#This Row],[Sub Ledger]],LedgerMapping[[#All],[Sub Ledger]],0))</f>
        <v>Income Statement</v>
      </c>
    </row>
    <row r="14156" spans="1:5" x14ac:dyDescent="0.55000000000000004">
      <c r="A14156">
        <v>3</v>
      </c>
      <c r="B14156">
        <v>69000</v>
      </c>
      <c r="C14156" s="6">
        <v>44044</v>
      </c>
      <c r="D14156">
        <v>-62</v>
      </c>
      <c r="E14156" t="str">
        <f>INDEX(LedgerMapping[[#All],[Area]],MATCH(Transactions[[#This Row],[Sub Ledger]],LedgerMapping[[#All],[Sub Ledger]],0))</f>
        <v>Income Statement</v>
      </c>
    </row>
    <row r="14157" spans="1:5" x14ac:dyDescent="0.55000000000000004">
      <c r="A14157">
        <v>3</v>
      </c>
      <c r="B14157">
        <v>69000</v>
      </c>
      <c r="C14157" s="6">
        <v>44075</v>
      </c>
      <c r="D14157">
        <v>-51</v>
      </c>
      <c r="E14157" t="str">
        <f>INDEX(LedgerMapping[[#All],[Area]],MATCH(Transactions[[#This Row],[Sub Ledger]],LedgerMapping[[#All],[Sub Ledger]],0))</f>
        <v>Income Statement</v>
      </c>
    </row>
    <row r="14158" spans="1:5" x14ac:dyDescent="0.55000000000000004">
      <c r="A14158">
        <v>3</v>
      </c>
      <c r="B14158">
        <v>69000</v>
      </c>
      <c r="C14158" s="6">
        <v>44105</v>
      </c>
      <c r="D14158">
        <v>-65</v>
      </c>
      <c r="E14158" t="str">
        <f>INDEX(LedgerMapping[[#All],[Area]],MATCH(Transactions[[#This Row],[Sub Ledger]],LedgerMapping[[#All],[Sub Ledger]],0))</f>
        <v>Income Statement</v>
      </c>
    </row>
    <row r="14159" spans="1:5" x14ac:dyDescent="0.55000000000000004">
      <c r="A14159">
        <v>3</v>
      </c>
      <c r="B14159">
        <v>69000</v>
      </c>
      <c r="C14159" s="6">
        <v>44136</v>
      </c>
      <c r="D14159">
        <v>-72</v>
      </c>
      <c r="E14159" t="str">
        <f>INDEX(LedgerMapping[[#All],[Area]],MATCH(Transactions[[#This Row],[Sub Ledger]],LedgerMapping[[#All],[Sub Ledger]],0))</f>
        <v>Income Statement</v>
      </c>
    </row>
    <row r="14160" spans="1:5" x14ac:dyDescent="0.55000000000000004">
      <c r="A14160">
        <v>3</v>
      </c>
      <c r="B14160">
        <v>69000</v>
      </c>
      <c r="C14160" s="6">
        <v>44166</v>
      </c>
      <c r="D14160">
        <v>-54</v>
      </c>
      <c r="E14160" t="str">
        <f>INDEX(LedgerMapping[[#All],[Area]],MATCH(Transactions[[#This Row],[Sub Ledger]],LedgerMapping[[#All],[Sub Ledger]],0))</f>
        <v>Income Statement</v>
      </c>
    </row>
    <row r="14161" spans="1:5" x14ac:dyDescent="0.55000000000000004">
      <c r="A14161">
        <v>3</v>
      </c>
      <c r="B14161">
        <v>69000</v>
      </c>
      <c r="C14161" s="6">
        <v>44197</v>
      </c>
      <c r="D14161">
        <v>-61</v>
      </c>
      <c r="E14161" t="str">
        <f>INDEX(LedgerMapping[[#All],[Area]],MATCH(Transactions[[#This Row],[Sub Ledger]],LedgerMapping[[#All],[Sub Ledger]],0))</f>
        <v>Income Statement</v>
      </c>
    </row>
    <row r="14162" spans="1:5" x14ac:dyDescent="0.55000000000000004">
      <c r="A14162">
        <v>3</v>
      </c>
      <c r="B14162">
        <v>69000</v>
      </c>
      <c r="C14162" s="6">
        <v>44228</v>
      </c>
      <c r="D14162">
        <v>-79</v>
      </c>
      <c r="E14162" t="str">
        <f>INDEX(LedgerMapping[[#All],[Area]],MATCH(Transactions[[#This Row],[Sub Ledger]],LedgerMapping[[#All],[Sub Ledger]],0))</f>
        <v>Income Statement</v>
      </c>
    </row>
    <row r="14163" spans="1:5" x14ac:dyDescent="0.55000000000000004">
      <c r="A14163">
        <v>3</v>
      </c>
      <c r="B14163">
        <v>69000</v>
      </c>
      <c r="C14163" s="6">
        <v>44256</v>
      </c>
      <c r="D14163">
        <v>-78</v>
      </c>
      <c r="E14163" t="str">
        <f>INDEX(LedgerMapping[[#All],[Area]],MATCH(Transactions[[#This Row],[Sub Ledger]],LedgerMapping[[#All],[Sub Ledger]],0))</f>
        <v>Income Statement</v>
      </c>
    </row>
    <row r="14164" spans="1:5" x14ac:dyDescent="0.55000000000000004">
      <c r="A14164">
        <v>3</v>
      </c>
      <c r="B14164">
        <v>69000</v>
      </c>
      <c r="C14164" s="6">
        <v>44287</v>
      </c>
      <c r="D14164">
        <v>-70</v>
      </c>
      <c r="E14164" t="str">
        <f>INDEX(LedgerMapping[[#All],[Area]],MATCH(Transactions[[#This Row],[Sub Ledger]],LedgerMapping[[#All],[Sub Ledger]],0))</f>
        <v>Income Statement</v>
      </c>
    </row>
    <row r="14165" spans="1:5" x14ac:dyDescent="0.55000000000000004">
      <c r="A14165">
        <v>3</v>
      </c>
      <c r="B14165">
        <v>69000</v>
      </c>
      <c r="C14165" s="6">
        <v>44317</v>
      </c>
      <c r="D14165">
        <v>-47</v>
      </c>
      <c r="E14165" t="str">
        <f>INDEX(LedgerMapping[[#All],[Area]],MATCH(Transactions[[#This Row],[Sub Ledger]],LedgerMapping[[#All],[Sub Ledger]],0))</f>
        <v>Income Statement</v>
      </c>
    </row>
    <row r="14166" spans="1:5" x14ac:dyDescent="0.55000000000000004">
      <c r="A14166">
        <v>3</v>
      </c>
      <c r="B14166">
        <v>69000</v>
      </c>
      <c r="C14166" s="6">
        <v>44348</v>
      </c>
      <c r="D14166">
        <v>-45</v>
      </c>
      <c r="E14166" t="str">
        <f>INDEX(LedgerMapping[[#All],[Area]],MATCH(Transactions[[#This Row],[Sub Ledger]],LedgerMapping[[#All],[Sub Ledger]],0))</f>
        <v>Income Statement</v>
      </c>
    </row>
    <row r="14167" spans="1:5" x14ac:dyDescent="0.55000000000000004">
      <c r="A14167">
        <v>3</v>
      </c>
      <c r="B14167">
        <v>69000</v>
      </c>
      <c r="C14167" s="6">
        <v>44378</v>
      </c>
      <c r="D14167">
        <v>-49</v>
      </c>
      <c r="E14167" t="str">
        <f>INDEX(LedgerMapping[[#All],[Area]],MATCH(Transactions[[#This Row],[Sub Ledger]],LedgerMapping[[#All],[Sub Ledger]],0))</f>
        <v>Income Statement</v>
      </c>
    </row>
    <row r="14168" spans="1:5" x14ac:dyDescent="0.55000000000000004">
      <c r="A14168">
        <v>3</v>
      </c>
      <c r="B14168">
        <v>69000</v>
      </c>
      <c r="C14168" s="6">
        <v>44409</v>
      </c>
      <c r="D14168">
        <v>-66</v>
      </c>
      <c r="E14168" t="str">
        <f>INDEX(LedgerMapping[[#All],[Area]],MATCH(Transactions[[#This Row],[Sub Ledger]],LedgerMapping[[#All],[Sub Ledger]],0))</f>
        <v>Income Statement</v>
      </c>
    </row>
    <row r="14169" spans="1:5" x14ac:dyDescent="0.55000000000000004">
      <c r="A14169">
        <v>3</v>
      </c>
      <c r="B14169">
        <v>69000</v>
      </c>
      <c r="C14169" s="6">
        <v>44440</v>
      </c>
      <c r="D14169">
        <v>-94</v>
      </c>
      <c r="E14169" t="str">
        <f>INDEX(LedgerMapping[[#All],[Area]],MATCH(Transactions[[#This Row],[Sub Ledger]],LedgerMapping[[#All],[Sub Ledger]],0))</f>
        <v>Income Statement</v>
      </c>
    </row>
    <row r="14170" spans="1:5" x14ac:dyDescent="0.55000000000000004">
      <c r="A14170">
        <v>3</v>
      </c>
      <c r="B14170">
        <v>69000</v>
      </c>
      <c r="C14170" s="6">
        <v>44470</v>
      </c>
      <c r="D14170">
        <v>-74</v>
      </c>
      <c r="E14170" t="str">
        <f>INDEX(LedgerMapping[[#All],[Area]],MATCH(Transactions[[#This Row],[Sub Ledger]],LedgerMapping[[#All],[Sub Ledger]],0))</f>
        <v>Income Statement</v>
      </c>
    </row>
    <row r="14171" spans="1:5" x14ac:dyDescent="0.55000000000000004">
      <c r="A14171">
        <v>3</v>
      </c>
      <c r="B14171">
        <v>69000</v>
      </c>
      <c r="C14171" s="6">
        <v>44501</v>
      </c>
      <c r="D14171">
        <v>-95</v>
      </c>
      <c r="E14171" t="str">
        <f>INDEX(LedgerMapping[[#All],[Area]],MATCH(Transactions[[#This Row],[Sub Ledger]],LedgerMapping[[#All],[Sub Ledger]],0))</f>
        <v>Income Statement</v>
      </c>
    </row>
    <row r="14172" spans="1:5" x14ac:dyDescent="0.55000000000000004">
      <c r="A14172">
        <v>3</v>
      </c>
      <c r="B14172">
        <v>69000</v>
      </c>
      <c r="C14172" s="6">
        <v>44531</v>
      </c>
      <c r="D14172">
        <v>-81</v>
      </c>
      <c r="E14172" t="str">
        <f>INDEX(LedgerMapping[[#All],[Area]],MATCH(Transactions[[#This Row],[Sub Ledger]],LedgerMapping[[#All],[Sub Ledger]],0))</f>
        <v>Income Statement</v>
      </c>
    </row>
    <row r="14173" spans="1:5" x14ac:dyDescent="0.55000000000000004">
      <c r="A14173">
        <v>3</v>
      </c>
      <c r="B14173">
        <v>69000</v>
      </c>
      <c r="C14173" s="6">
        <v>43466</v>
      </c>
      <c r="D14173">
        <v>-38</v>
      </c>
      <c r="E14173" t="str">
        <f>INDEX(LedgerMapping[[#All],[Area]],MATCH(Transactions[[#This Row],[Sub Ledger]],LedgerMapping[[#All],[Sub Ledger]],0))</f>
        <v>Income Statement</v>
      </c>
    </row>
    <row r="14174" spans="1:5" x14ac:dyDescent="0.55000000000000004">
      <c r="A14174">
        <v>3</v>
      </c>
      <c r="B14174">
        <v>69000</v>
      </c>
      <c r="C14174" s="6">
        <v>43497</v>
      </c>
      <c r="D14174">
        <v>-49</v>
      </c>
      <c r="E14174" t="str">
        <f>INDEX(LedgerMapping[[#All],[Area]],MATCH(Transactions[[#This Row],[Sub Ledger]],LedgerMapping[[#All],[Sub Ledger]],0))</f>
        <v>Income Statement</v>
      </c>
    </row>
    <row r="14175" spans="1:5" x14ac:dyDescent="0.55000000000000004">
      <c r="A14175">
        <v>3</v>
      </c>
      <c r="B14175">
        <v>69000</v>
      </c>
      <c r="C14175" s="6">
        <v>43525</v>
      </c>
      <c r="D14175">
        <v>-45</v>
      </c>
      <c r="E14175" t="str">
        <f>INDEX(LedgerMapping[[#All],[Area]],MATCH(Transactions[[#This Row],[Sub Ledger]],LedgerMapping[[#All],[Sub Ledger]],0))</f>
        <v>Income Statement</v>
      </c>
    </row>
    <row r="14176" spans="1:5" x14ac:dyDescent="0.55000000000000004">
      <c r="A14176">
        <v>3</v>
      </c>
      <c r="B14176">
        <v>69000</v>
      </c>
      <c r="C14176" s="6">
        <v>43556</v>
      </c>
      <c r="D14176">
        <v>-27</v>
      </c>
      <c r="E14176" t="str">
        <f>INDEX(LedgerMapping[[#All],[Area]],MATCH(Transactions[[#This Row],[Sub Ledger]],LedgerMapping[[#All],[Sub Ledger]],0))</f>
        <v>Income Statement</v>
      </c>
    </row>
    <row r="14177" spans="1:5" x14ac:dyDescent="0.55000000000000004">
      <c r="A14177">
        <v>3</v>
      </c>
      <c r="B14177">
        <v>69000</v>
      </c>
      <c r="C14177" s="6">
        <v>43586</v>
      </c>
      <c r="D14177">
        <v>-35</v>
      </c>
      <c r="E14177" t="str">
        <f>INDEX(LedgerMapping[[#All],[Area]],MATCH(Transactions[[#This Row],[Sub Ledger]],LedgerMapping[[#All],[Sub Ledger]],0))</f>
        <v>Income Statement</v>
      </c>
    </row>
    <row r="14178" spans="1:5" x14ac:dyDescent="0.55000000000000004">
      <c r="A14178">
        <v>3</v>
      </c>
      <c r="B14178">
        <v>69000</v>
      </c>
      <c r="C14178" s="6">
        <v>43617</v>
      </c>
      <c r="D14178">
        <v>-46</v>
      </c>
      <c r="E14178" t="str">
        <f>INDEX(LedgerMapping[[#All],[Area]],MATCH(Transactions[[#This Row],[Sub Ledger]],LedgerMapping[[#All],[Sub Ledger]],0))</f>
        <v>Income Statement</v>
      </c>
    </row>
    <row r="14179" spans="1:5" x14ac:dyDescent="0.55000000000000004">
      <c r="A14179">
        <v>3</v>
      </c>
      <c r="B14179">
        <v>69000</v>
      </c>
      <c r="C14179" s="6">
        <v>43647</v>
      </c>
      <c r="D14179">
        <v>-59</v>
      </c>
      <c r="E14179" t="str">
        <f>INDEX(LedgerMapping[[#All],[Area]],MATCH(Transactions[[#This Row],[Sub Ledger]],LedgerMapping[[#All],[Sub Ledger]],0))</f>
        <v>Income Statement</v>
      </c>
    </row>
    <row r="14180" spans="1:5" x14ac:dyDescent="0.55000000000000004">
      <c r="A14180">
        <v>3</v>
      </c>
      <c r="B14180">
        <v>69000</v>
      </c>
      <c r="C14180" s="6">
        <v>43678</v>
      </c>
      <c r="D14180">
        <v>-43</v>
      </c>
      <c r="E14180" t="str">
        <f>INDEX(LedgerMapping[[#All],[Area]],MATCH(Transactions[[#This Row],[Sub Ledger]],LedgerMapping[[#All],[Sub Ledger]],0))</f>
        <v>Income Statement</v>
      </c>
    </row>
    <row r="14181" spans="1:5" x14ac:dyDescent="0.55000000000000004">
      <c r="A14181">
        <v>3</v>
      </c>
      <c r="B14181">
        <v>69000</v>
      </c>
      <c r="C14181" s="6">
        <v>43709</v>
      </c>
      <c r="D14181">
        <v>-34</v>
      </c>
      <c r="E14181" t="str">
        <f>INDEX(LedgerMapping[[#All],[Area]],MATCH(Transactions[[#This Row],[Sub Ledger]],LedgerMapping[[#All],[Sub Ledger]],0))</f>
        <v>Income Statement</v>
      </c>
    </row>
    <row r="14182" spans="1:5" x14ac:dyDescent="0.55000000000000004">
      <c r="A14182">
        <v>3</v>
      </c>
      <c r="B14182">
        <v>69000</v>
      </c>
      <c r="C14182" s="6">
        <v>43739</v>
      </c>
      <c r="D14182">
        <v>-36</v>
      </c>
      <c r="E14182" t="str">
        <f>INDEX(LedgerMapping[[#All],[Area]],MATCH(Transactions[[#This Row],[Sub Ledger]],LedgerMapping[[#All],[Sub Ledger]],0))</f>
        <v>Income Statement</v>
      </c>
    </row>
    <row r="14183" spans="1:5" x14ac:dyDescent="0.55000000000000004">
      <c r="A14183">
        <v>3</v>
      </c>
      <c r="B14183">
        <v>69000</v>
      </c>
      <c r="C14183" s="6">
        <v>43770</v>
      </c>
      <c r="D14183">
        <v>-49</v>
      </c>
      <c r="E14183" t="str">
        <f>INDEX(LedgerMapping[[#All],[Area]],MATCH(Transactions[[#This Row],[Sub Ledger]],LedgerMapping[[#All],[Sub Ledger]],0))</f>
        <v>Income Statement</v>
      </c>
    </row>
    <row r="14184" spans="1:5" x14ac:dyDescent="0.55000000000000004">
      <c r="A14184">
        <v>3</v>
      </c>
      <c r="B14184">
        <v>69000</v>
      </c>
      <c r="C14184" s="6">
        <v>43800</v>
      </c>
      <c r="D14184">
        <v>-46</v>
      </c>
      <c r="E14184" t="str">
        <f>INDEX(LedgerMapping[[#All],[Area]],MATCH(Transactions[[#This Row],[Sub Ledger]],LedgerMapping[[#All],[Sub Ledger]],0))</f>
        <v>Income Statement</v>
      </c>
    </row>
    <row r="14185" spans="1:5" x14ac:dyDescent="0.55000000000000004">
      <c r="A14185">
        <v>3</v>
      </c>
      <c r="B14185">
        <v>69000</v>
      </c>
      <c r="C14185" s="6">
        <v>43831</v>
      </c>
      <c r="D14185">
        <v>-129</v>
      </c>
      <c r="E14185" t="str">
        <f>INDEX(LedgerMapping[[#All],[Area]],MATCH(Transactions[[#This Row],[Sub Ledger]],LedgerMapping[[#All],[Sub Ledger]],0))</f>
        <v>Income Statement</v>
      </c>
    </row>
    <row r="14186" spans="1:5" x14ac:dyDescent="0.55000000000000004">
      <c r="A14186">
        <v>3</v>
      </c>
      <c r="B14186">
        <v>69000</v>
      </c>
      <c r="C14186" s="6">
        <v>43862</v>
      </c>
      <c r="D14186">
        <v>-78</v>
      </c>
      <c r="E14186" t="str">
        <f>INDEX(LedgerMapping[[#All],[Area]],MATCH(Transactions[[#This Row],[Sub Ledger]],LedgerMapping[[#All],[Sub Ledger]],0))</f>
        <v>Income Statement</v>
      </c>
    </row>
    <row r="14187" spans="1:5" x14ac:dyDescent="0.55000000000000004">
      <c r="A14187">
        <v>3</v>
      </c>
      <c r="B14187">
        <v>69000</v>
      </c>
      <c r="C14187" s="6">
        <v>43891</v>
      </c>
      <c r="D14187">
        <v>-131</v>
      </c>
      <c r="E14187" t="str">
        <f>INDEX(LedgerMapping[[#All],[Area]],MATCH(Transactions[[#This Row],[Sub Ledger]],LedgerMapping[[#All],[Sub Ledger]],0))</f>
        <v>Income Statement</v>
      </c>
    </row>
    <row r="14188" spans="1:5" x14ac:dyDescent="0.55000000000000004">
      <c r="A14188">
        <v>3</v>
      </c>
      <c r="B14188">
        <v>69000</v>
      </c>
      <c r="C14188" s="6">
        <v>43922</v>
      </c>
      <c r="D14188">
        <v>-86</v>
      </c>
      <c r="E14188" t="str">
        <f>INDEX(LedgerMapping[[#All],[Area]],MATCH(Transactions[[#This Row],[Sub Ledger]],LedgerMapping[[#All],[Sub Ledger]],0))</f>
        <v>Income Statement</v>
      </c>
    </row>
    <row r="14189" spans="1:5" x14ac:dyDescent="0.55000000000000004">
      <c r="A14189">
        <v>3</v>
      </c>
      <c r="B14189">
        <v>69000</v>
      </c>
      <c r="C14189" s="6">
        <v>43952</v>
      </c>
      <c r="D14189">
        <v>-86</v>
      </c>
      <c r="E14189" t="str">
        <f>INDEX(LedgerMapping[[#All],[Area]],MATCH(Transactions[[#This Row],[Sub Ledger]],LedgerMapping[[#All],[Sub Ledger]],0))</f>
        <v>Income Statement</v>
      </c>
    </row>
    <row r="14190" spans="1:5" x14ac:dyDescent="0.55000000000000004">
      <c r="A14190">
        <v>3</v>
      </c>
      <c r="B14190">
        <v>69000</v>
      </c>
      <c r="C14190" s="6">
        <v>43983</v>
      </c>
      <c r="D14190">
        <v>-98</v>
      </c>
      <c r="E14190" t="str">
        <f>INDEX(LedgerMapping[[#All],[Area]],MATCH(Transactions[[#This Row],[Sub Ledger]],LedgerMapping[[#All],[Sub Ledger]],0))</f>
        <v>Income Statement</v>
      </c>
    </row>
    <row r="14191" spans="1:5" x14ac:dyDescent="0.55000000000000004">
      <c r="A14191">
        <v>3</v>
      </c>
      <c r="B14191">
        <v>69000</v>
      </c>
      <c r="C14191" s="6">
        <v>44013</v>
      </c>
      <c r="D14191">
        <v>-129</v>
      </c>
      <c r="E14191" t="str">
        <f>INDEX(LedgerMapping[[#All],[Area]],MATCH(Transactions[[#This Row],[Sub Ledger]],LedgerMapping[[#All],[Sub Ledger]],0))</f>
        <v>Income Statement</v>
      </c>
    </row>
    <row r="14192" spans="1:5" x14ac:dyDescent="0.55000000000000004">
      <c r="A14192">
        <v>3</v>
      </c>
      <c r="B14192">
        <v>69000</v>
      </c>
      <c r="C14192" s="6">
        <v>44044</v>
      </c>
      <c r="D14192">
        <v>-120</v>
      </c>
      <c r="E14192" t="str">
        <f>INDEX(LedgerMapping[[#All],[Area]],MATCH(Transactions[[#This Row],[Sub Ledger]],LedgerMapping[[#All],[Sub Ledger]],0))</f>
        <v>Income Statement</v>
      </c>
    </row>
    <row r="14193" spans="1:5" x14ac:dyDescent="0.55000000000000004">
      <c r="A14193">
        <v>3</v>
      </c>
      <c r="B14193">
        <v>69000</v>
      </c>
      <c r="C14193" s="6">
        <v>44075</v>
      </c>
      <c r="D14193">
        <v>-70</v>
      </c>
      <c r="E14193" t="str">
        <f>INDEX(LedgerMapping[[#All],[Area]],MATCH(Transactions[[#This Row],[Sub Ledger]],LedgerMapping[[#All],[Sub Ledger]],0))</f>
        <v>Income Statement</v>
      </c>
    </row>
    <row r="14194" spans="1:5" x14ac:dyDescent="0.55000000000000004">
      <c r="A14194">
        <v>3</v>
      </c>
      <c r="B14194">
        <v>69000</v>
      </c>
      <c r="C14194" s="6">
        <v>44105</v>
      </c>
      <c r="D14194">
        <v>-98</v>
      </c>
      <c r="E14194" t="str">
        <f>INDEX(LedgerMapping[[#All],[Area]],MATCH(Transactions[[#This Row],[Sub Ledger]],LedgerMapping[[#All],[Sub Ledger]],0))</f>
        <v>Income Statement</v>
      </c>
    </row>
    <row r="14195" spans="1:5" x14ac:dyDescent="0.55000000000000004">
      <c r="A14195">
        <v>3</v>
      </c>
      <c r="B14195">
        <v>69000</v>
      </c>
      <c r="C14195" s="6">
        <v>44136</v>
      </c>
      <c r="D14195">
        <v>-112</v>
      </c>
      <c r="E14195" t="str">
        <f>INDEX(LedgerMapping[[#All],[Area]],MATCH(Transactions[[#This Row],[Sub Ledger]],LedgerMapping[[#All],[Sub Ledger]],0))</f>
        <v>Income Statement</v>
      </c>
    </row>
    <row r="14196" spans="1:5" x14ac:dyDescent="0.55000000000000004">
      <c r="A14196">
        <v>3</v>
      </c>
      <c r="B14196">
        <v>69000</v>
      </c>
      <c r="C14196" s="6">
        <v>44166</v>
      </c>
      <c r="D14196">
        <v>-113</v>
      </c>
      <c r="E14196" t="str">
        <f>INDEX(LedgerMapping[[#All],[Area]],MATCH(Transactions[[#This Row],[Sub Ledger]],LedgerMapping[[#All],[Sub Ledger]],0))</f>
        <v>Income Statement</v>
      </c>
    </row>
    <row r="14197" spans="1:5" x14ac:dyDescent="0.55000000000000004">
      <c r="A14197">
        <v>3</v>
      </c>
      <c r="B14197">
        <v>69000</v>
      </c>
      <c r="C14197" s="6">
        <v>44197</v>
      </c>
      <c r="D14197">
        <v>-87</v>
      </c>
      <c r="E14197" t="str">
        <f>INDEX(LedgerMapping[[#All],[Area]],MATCH(Transactions[[#This Row],[Sub Ledger]],LedgerMapping[[#All],[Sub Ledger]],0))</f>
        <v>Income Statement</v>
      </c>
    </row>
    <row r="14198" spans="1:5" x14ac:dyDescent="0.55000000000000004">
      <c r="A14198">
        <v>3</v>
      </c>
      <c r="B14198">
        <v>69000</v>
      </c>
      <c r="C14198" s="6">
        <v>44228</v>
      </c>
      <c r="D14198">
        <v>-69</v>
      </c>
      <c r="E14198" t="str">
        <f>INDEX(LedgerMapping[[#All],[Area]],MATCH(Transactions[[#This Row],[Sub Ledger]],LedgerMapping[[#All],[Sub Ledger]],0))</f>
        <v>Income Statement</v>
      </c>
    </row>
    <row r="14199" spans="1:5" x14ac:dyDescent="0.55000000000000004">
      <c r="A14199">
        <v>3</v>
      </c>
      <c r="B14199">
        <v>69000</v>
      </c>
      <c r="C14199" s="6">
        <v>44256</v>
      </c>
      <c r="D14199">
        <v>-69</v>
      </c>
      <c r="E14199" t="str">
        <f>INDEX(LedgerMapping[[#All],[Area]],MATCH(Transactions[[#This Row],[Sub Ledger]],LedgerMapping[[#All],[Sub Ledger]],0))</f>
        <v>Income Statement</v>
      </c>
    </row>
    <row r="14200" spans="1:5" x14ac:dyDescent="0.55000000000000004">
      <c r="A14200">
        <v>3</v>
      </c>
      <c r="B14200">
        <v>69000</v>
      </c>
      <c r="C14200" s="6">
        <v>44287</v>
      </c>
      <c r="D14200">
        <v>-119</v>
      </c>
      <c r="E14200" t="str">
        <f>INDEX(LedgerMapping[[#All],[Area]],MATCH(Transactions[[#This Row],[Sub Ledger]],LedgerMapping[[#All],[Sub Ledger]],0))</f>
        <v>Income Statement</v>
      </c>
    </row>
    <row r="14201" spans="1:5" x14ac:dyDescent="0.55000000000000004">
      <c r="A14201">
        <v>3</v>
      </c>
      <c r="B14201">
        <v>69000</v>
      </c>
      <c r="C14201" s="6">
        <v>44317</v>
      </c>
      <c r="D14201">
        <v>-104</v>
      </c>
      <c r="E14201" t="str">
        <f>INDEX(LedgerMapping[[#All],[Area]],MATCH(Transactions[[#This Row],[Sub Ledger]],LedgerMapping[[#All],[Sub Ledger]],0))</f>
        <v>Income Statement</v>
      </c>
    </row>
    <row r="14202" spans="1:5" x14ac:dyDescent="0.55000000000000004">
      <c r="A14202">
        <v>3</v>
      </c>
      <c r="B14202">
        <v>69000</v>
      </c>
      <c r="C14202" s="6">
        <v>44348</v>
      </c>
      <c r="D14202">
        <v>-132</v>
      </c>
      <c r="E14202" t="str">
        <f>INDEX(LedgerMapping[[#All],[Area]],MATCH(Transactions[[#This Row],[Sub Ledger]],LedgerMapping[[#All],[Sub Ledger]],0))</f>
        <v>Income Statement</v>
      </c>
    </row>
    <row r="14203" spans="1:5" x14ac:dyDescent="0.55000000000000004">
      <c r="A14203">
        <v>3</v>
      </c>
      <c r="B14203">
        <v>69000</v>
      </c>
      <c r="C14203" s="6">
        <v>44378</v>
      </c>
      <c r="D14203">
        <v>-140</v>
      </c>
      <c r="E14203" t="str">
        <f>INDEX(LedgerMapping[[#All],[Area]],MATCH(Transactions[[#This Row],[Sub Ledger]],LedgerMapping[[#All],[Sub Ledger]],0))</f>
        <v>Income Statement</v>
      </c>
    </row>
    <row r="14204" spans="1:5" x14ac:dyDescent="0.55000000000000004">
      <c r="A14204">
        <v>3</v>
      </c>
      <c r="B14204">
        <v>69000</v>
      </c>
      <c r="C14204" s="6">
        <v>44409</v>
      </c>
      <c r="D14204">
        <v>-131</v>
      </c>
      <c r="E14204" t="str">
        <f>INDEX(LedgerMapping[[#All],[Area]],MATCH(Transactions[[#This Row],[Sub Ledger]],LedgerMapping[[#All],[Sub Ledger]],0))</f>
        <v>Income Statement</v>
      </c>
    </row>
    <row r="14205" spans="1:5" x14ac:dyDescent="0.55000000000000004">
      <c r="A14205">
        <v>3</v>
      </c>
      <c r="B14205">
        <v>69000</v>
      </c>
      <c r="C14205" s="6">
        <v>44440</v>
      </c>
      <c r="D14205">
        <v>-101</v>
      </c>
      <c r="E14205" t="str">
        <f>INDEX(LedgerMapping[[#All],[Area]],MATCH(Transactions[[#This Row],[Sub Ledger]],LedgerMapping[[#All],[Sub Ledger]],0))</f>
        <v>Income Statement</v>
      </c>
    </row>
    <row r="14206" spans="1:5" x14ac:dyDescent="0.55000000000000004">
      <c r="A14206">
        <v>3</v>
      </c>
      <c r="B14206">
        <v>69000</v>
      </c>
      <c r="C14206" s="6">
        <v>44470</v>
      </c>
      <c r="D14206">
        <v>-129</v>
      </c>
      <c r="E14206" t="str">
        <f>INDEX(LedgerMapping[[#All],[Area]],MATCH(Transactions[[#This Row],[Sub Ledger]],LedgerMapping[[#All],[Sub Ledger]],0))</f>
        <v>Income Statement</v>
      </c>
    </row>
    <row r="14207" spans="1:5" x14ac:dyDescent="0.55000000000000004">
      <c r="A14207">
        <v>3</v>
      </c>
      <c r="B14207">
        <v>69000</v>
      </c>
      <c r="C14207" s="6">
        <v>44501</v>
      </c>
      <c r="D14207">
        <v>-142</v>
      </c>
      <c r="E14207" t="str">
        <f>INDEX(LedgerMapping[[#All],[Area]],MATCH(Transactions[[#This Row],[Sub Ledger]],LedgerMapping[[#All],[Sub Ledger]],0))</f>
        <v>Income Statement</v>
      </c>
    </row>
    <row r="14208" spans="1:5" x14ac:dyDescent="0.55000000000000004">
      <c r="A14208">
        <v>3</v>
      </c>
      <c r="B14208">
        <v>69000</v>
      </c>
      <c r="C14208" s="6">
        <v>44531</v>
      </c>
      <c r="D14208">
        <v>-78</v>
      </c>
      <c r="E14208" t="str">
        <f>INDEX(LedgerMapping[[#All],[Area]],MATCH(Transactions[[#This Row],[Sub Ledger]],LedgerMapping[[#All],[Sub Ledger]],0))</f>
        <v>Income Statement</v>
      </c>
    </row>
    <row r="14209" spans="1:5" x14ac:dyDescent="0.55000000000000004">
      <c r="A14209">
        <v>3</v>
      </c>
      <c r="B14209">
        <v>69000</v>
      </c>
      <c r="C14209" s="6">
        <v>43466</v>
      </c>
      <c r="D14209">
        <v>-8</v>
      </c>
      <c r="E14209" t="str">
        <f>INDEX(LedgerMapping[[#All],[Area]],MATCH(Transactions[[#This Row],[Sub Ledger]],LedgerMapping[[#All],[Sub Ledger]],0))</f>
        <v>Income Statement</v>
      </c>
    </row>
    <row r="14210" spans="1:5" x14ac:dyDescent="0.55000000000000004">
      <c r="A14210">
        <v>3</v>
      </c>
      <c r="B14210">
        <v>69000</v>
      </c>
      <c r="C14210" s="6">
        <v>43497</v>
      </c>
      <c r="D14210">
        <v>-7</v>
      </c>
      <c r="E14210" t="str">
        <f>INDEX(LedgerMapping[[#All],[Area]],MATCH(Transactions[[#This Row],[Sub Ledger]],LedgerMapping[[#All],[Sub Ledger]],0))</f>
        <v>Income Statement</v>
      </c>
    </row>
    <row r="14211" spans="1:5" x14ac:dyDescent="0.55000000000000004">
      <c r="A14211">
        <v>3</v>
      </c>
      <c r="B14211">
        <v>69000</v>
      </c>
      <c r="C14211" s="6">
        <v>43525</v>
      </c>
      <c r="D14211">
        <v>-11</v>
      </c>
      <c r="E14211" t="str">
        <f>INDEX(LedgerMapping[[#All],[Area]],MATCH(Transactions[[#This Row],[Sub Ledger]],LedgerMapping[[#All],[Sub Ledger]],0))</f>
        <v>Income Statement</v>
      </c>
    </row>
    <row r="14212" spans="1:5" x14ac:dyDescent="0.55000000000000004">
      <c r="A14212">
        <v>3</v>
      </c>
      <c r="B14212">
        <v>69000</v>
      </c>
      <c r="C14212" s="6">
        <v>43556</v>
      </c>
      <c r="D14212">
        <v>-12</v>
      </c>
      <c r="E14212" t="str">
        <f>INDEX(LedgerMapping[[#All],[Area]],MATCH(Transactions[[#This Row],[Sub Ledger]],LedgerMapping[[#All],[Sub Ledger]],0))</f>
        <v>Income Statement</v>
      </c>
    </row>
    <row r="14213" spans="1:5" x14ac:dyDescent="0.55000000000000004">
      <c r="A14213">
        <v>3</v>
      </c>
      <c r="B14213">
        <v>69000</v>
      </c>
      <c r="C14213" s="6">
        <v>43586</v>
      </c>
      <c r="D14213">
        <v>-14</v>
      </c>
      <c r="E14213" t="str">
        <f>INDEX(LedgerMapping[[#All],[Area]],MATCH(Transactions[[#This Row],[Sub Ledger]],LedgerMapping[[#All],[Sub Ledger]],0))</f>
        <v>Income Statement</v>
      </c>
    </row>
    <row r="14214" spans="1:5" x14ac:dyDescent="0.55000000000000004">
      <c r="A14214">
        <v>3</v>
      </c>
      <c r="B14214">
        <v>69000</v>
      </c>
      <c r="C14214" s="6">
        <v>43617</v>
      </c>
      <c r="D14214">
        <v>-13</v>
      </c>
      <c r="E14214" t="str">
        <f>INDEX(LedgerMapping[[#All],[Area]],MATCH(Transactions[[#This Row],[Sub Ledger]],LedgerMapping[[#All],[Sub Ledger]],0))</f>
        <v>Income Statement</v>
      </c>
    </row>
    <row r="14215" spans="1:5" x14ac:dyDescent="0.55000000000000004">
      <c r="A14215">
        <v>3</v>
      </c>
      <c r="B14215">
        <v>69000</v>
      </c>
      <c r="C14215" s="6">
        <v>43647</v>
      </c>
      <c r="D14215">
        <v>-7</v>
      </c>
      <c r="E14215" t="str">
        <f>INDEX(LedgerMapping[[#All],[Area]],MATCH(Transactions[[#This Row],[Sub Ledger]],LedgerMapping[[#All],[Sub Ledger]],0))</f>
        <v>Income Statement</v>
      </c>
    </row>
    <row r="14216" spans="1:5" x14ac:dyDescent="0.55000000000000004">
      <c r="A14216">
        <v>3</v>
      </c>
      <c r="B14216">
        <v>69000</v>
      </c>
      <c r="C14216" s="6">
        <v>43678</v>
      </c>
      <c r="D14216">
        <v>-8</v>
      </c>
      <c r="E14216" t="str">
        <f>INDEX(LedgerMapping[[#All],[Area]],MATCH(Transactions[[#This Row],[Sub Ledger]],LedgerMapping[[#All],[Sub Ledger]],0))</f>
        <v>Income Statement</v>
      </c>
    </row>
    <row r="14217" spans="1:5" x14ac:dyDescent="0.55000000000000004">
      <c r="A14217">
        <v>3</v>
      </c>
      <c r="B14217">
        <v>69000</v>
      </c>
      <c r="C14217" s="6">
        <v>43709</v>
      </c>
      <c r="D14217">
        <v>-8</v>
      </c>
      <c r="E14217" t="str">
        <f>INDEX(LedgerMapping[[#All],[Area]],MATCH(Transactions[[#This Row],[Sub Ledger]],LedgerMapping[[#All],[Sub Ledger]],0))</f>
        <v>Income Statement</v>
      </c>
    </row>
    <row r="14218" spans="1:5" x14ac:dyDescent="0.55000000000000004">
      <c r="A14218">
        <v>3</v>
      </c>
      <c r="B14218">
        <v>69000</v>
      </c>
      <c r="C14218" s="6">
        <v>43739</v>
      </c>
      <c r="D14218">
        <v>-9</v>
      </c>
      <c r="E14218" t="str">
        <f>INDEX(LedgerMapping[[#All],[Area]],MATCH(Transactions[[#This Row],[Sub Ledger]],LedgerMapping[[#All],[Sub Ledger]],0))</f>
        <v>Income Statement</v>
      </c>
    </row>
    <row r="14219" spans="1:5" x14ac:dyDescent="0.55000000000000004">
      <c r="A14219">
        <v>3</v>
      </c>
      <c r="B14219">
        <v>69000</v>
      </c>
      <c r="C14219" s="6">
        <v>43770</v>
      </c>
      <c r="D14219">
        <v>-7</v>
      </c>
      <c r="E14219" t="str">
        <f>INDEX(LedgerMapping[[#All],[Area]],MATCH(Transactions[[#This Row],[Sub Ledger]],LedgerMapping[[#All],[Sub Ledger]],0))</f>
        <v>Income Statement</v>
      </c>
    </row>
    <row r="14220" spans="1:5" x14ac:dyDescent="0.55000000000000004">
      <c r="A14220">
        <v>3</v>
      </c>
      <c r="B14220">
        <v>69000</v>
      </c>
      <c r="C14220" s="6">
        <v>43800</v>
      </c>
      <c r="D14220">
        <v>-8</v>
      </c>
      <c r="E14220" t="str">
        <f>INDEX(LedgerMapping[[#All],[Area]],MATCH(Transactions[[#This Row],[Sub Ledger]],LedgerMapping[[#All],[Sub Ledger]],0))</f>
        <v>Income Statement</v>
      </c>
    </row>
    <row r="14221" spans="1:5" x14ac:dyDescent="0.55000000000000004">
      <c r="A14221">
        <v>3</v>
      </c>
      <c r="B14221">
        <v>69000</v>
      </c>
      <c r="C14221" s="6">
        <v>43831</v>
      </c>
      <c r="D14221">
        <v>-25</v>
      </c>
      <c r="E14221" t="str">
        <f>INDEX(LedgerMapping[[#All],[Area]],MATCH(Transactions[[#This Row],[Sub Ledger]],LedgerMapping[[#All],[Sub Ledger]],0))</f>
        <v>Income Statement</v>
      </c>
    </row>
    <row r="14222" spans="1:5" x14ac:dyDescent="0.55000000000000004">
      <c r="A14222">
        <v>3</v>
      </c>
      <c r="B14222">
        <v>69000</v>
      </c>
      <c r="C14222" s="6">
        <v>43862</v>
      </c>
      <c r="D14222">
        <v>-10</v>
      </c>
      <c r="E14222" t="str">
        <f>INDEX(LedgerMapping[[#All],[Area]],MATCH(Transactions[[#This Row],[Sub Ledger]],LedgerMapping[[#All],[Sub Ledger]],0))</f>
        <v>Income Statement</v>
      </c>
    </row>
    <row r="14223" spans="1:5" x14ac:dyDescent="0.55000000000000004">
      <c r="A14223">
        <v>3</v>
      </c>
      <c r="B14223">
        <v>69000</v>
      </c>
      <c r="C14223" s="6">
        <v>43891</v>
      </c>
      <c r="D14223">
        <v>-20</v>
      </c>
      <c r="E14223" t="str">
        <f>INDEX(LedgerMapping[[#All],[Area]],MATCH(Transactions[[#This Row],[Sub Ledger]],LedgerMapping[[#All],[Sub Ledger]],0))</f>
        <v>Income Statement</v>
      </c>
    </row>
    <row r="14224" spans="1:5" x14ac:dyDescent="0.55000000000000004">
      <c r="A14224">
        <v>3</v>
      </c>
      <c r="B14224">
        <v>69000</v>
      </c>
      <c r="C14224" s="6">
        <v>43922</v>
      </c>
      <c r="D14224">
        <v>-24</v>
      </c>
      <c r="E14224" t="str">
        <f>INDEX(LedgerMapping[[#All],[Area]],MATCH(Transactions[[#This Row],[Sub Ledger]],LedgerMapping[[#All],[Sub Ledger]],0))</f>
        <v>Income Statement</v>
      </c>
    </row>
    <row r="14225" spans="1:5" x14ac:dyDescent="0.55000000000000004">
      <c r="A14225">
        <v>3</v>
      </c>
      <c r="B14225">
        <v>69000</v>
      </c>
      <c r="C14225" s="6">
        <v>43952</v>
      </c>
      <c r="D14225">
        <v>-16</v>
      </c>
      <c r="E14225" t="str">
        <f>INDEX(LedgerMapping[[#All],[Area]],MATCH(Transactions[[#This Row],[Sub Ledger]],LedgerMapping[[#All],[Sub Ledger]],0))</f>
        <v>Income Statement</v>
      </c>
    </row>
    <row r="14226" spans="1:5" x14ac:dyDescent="0.55000000000000004">
      <c r="A14226">
        <v>3</v>
      </c>
      <c r="B14226">
        <v>69000</v>
      </c>
      <c r="C14226" s="6">
        <v>43983</v>
      </c>
      <c r="D14226">
        <v>-12</v>
      </c>
      <c r="E14226" t="str">
        <f>INDEX(LedgerMapping[[#All],[Area]],MATCH(Transactions[[#This Row],[Sub Ledger]],LedgerMapping[[#All],[Sub Ledger]],0))</f>
        <v>Income Statement</v>
      </c>
    </row>
    <row r="14227" spans="1:5" x14ac:dyDescent="0.55000000000000004">
      <c r="A14227">
        <v>3</v>
      </c>
      <c r="B14227">
        <v>69000</v>
      </c>
      <c r="C14227" s="6">
        <v>44013</v>
      </c>
      <c r="D14227">
        <v>-36</v>
      </c>
      <c r="E14227" t="str">
        <f>INDEX(LedgerMapping[[#All],[Area]],MATCH(Transactions[[#This Row],[Sub Ledger]],LedgerMapping[[#All],[Sub Ledger]],0))</f>
        <v>Income Statement</v>
      </c>
    </row>
    <row r="14228" spans="1:5" x14ac:dyDescent="0.55000000000000004">
      <c r="A14228">
        <v>3</v>
      </c>
      <c r="B14228">
        <v>69000</v>
      </c>
      <c r="C14228" s="6">
        <v>44044</v>
      </c>
      <c r="D14228">
        <v>-16</v>
      </c>
      <c r="E14228" t="str">
        <f>INDEX(LedgerMapping[[#All],[Area]],MATCH(Transactions[[#This Row],[Sub Ledger]],LedgerMapping[[#All],[Sub Ledger]],0))</f>
        <v>Income Statement</v>
      </c>
    </row>
    <row r="14229" spans="1:5" x14ac:dyDescent="0.55000000000000004">
      <c r="A14229">
        <v>3</v>
      </c>
      <c r="B14229">
        <v>69000</v>
      </c>
      <c r="C14229" s="6">
        <v>44075</v>
      </c>
      <c r="D14229">
        <v>-14</v>
      </c>
      <c r="E14229" t="str">
        <f>INDEX(LedgerMapping[[#All],[Area]],MATCH(Transactions[[#This Row],[Sub Ledger]],LedgerMapping[[#All],[Sub Ledger]],0))</f>
        <v>Income Statement</v>
      </c>
    </row>
    <row r="14230" spans="1:5" x14ac:dyDescent="0.55000000000000004">
      <c r="A14230">
        <v>3</v>
      </c>
      <c r="B14230">
        <v>69000</v>
      </c>
      <c r="C14230" s="6">
        <v>44105</v>
      </c>
      <c r="D14230">
        <v>-22</v>
      </c>
      <c r="E14230" t="str">
        <f>INDEX(LedgerMapping[[#All],[Area]],MATCH(Transactions[[#This Row],[Sub Ledger]],LedgerMapping[[#All],[Sub Ledger]],0))</f>
        <v>Income Statement</v>
      </c>
    </row>
    <row r="14231" spans="1:5" x14ac:dyDescent="0.55000000000000004">
      <c r="A14231">
        <v>3</v>
      </c>
      <c r="B14231">
        <v>69000</v>
      </c>
      <c r="C14231" s="6">
        <v>44136</v>
      </c>
      <c r="D14231">
        <v>-16</v>
      </c>
      <c r="E14231" t="str">
        <f>INDEX(LedgerMapping[[#All],[Area]],MATCH(Transactions[[#This Row],[Sub Ledger]],LedgerMapping[[#All],[Sub Ledger]],0))</f>
        <v>Income Statement</v>
      </c>
    </row>
    <row r="14232" spans="1:5" x14ac:dyDescent="0.55000000000000004">
      <c r="A14232">
        <v>3</v>
      </c>
      <c r="B14232">
        <v>69000</v>
      </c>
      <c r="C14232" s="6">
        <v>44166</v>
      </c>
      <c r="D14232">
        <v>-13</v>
      </c>
      <c r="E14232" t="str">
        <f>INDEX(LedgerMapping[[#All],[Area]],MATCH(Transactions[[#This Row],[Sub Ledger]],LedgerMapping[[#All],[Sub Ledger]],0))</f>
        <v>Income Statement</v>
      </c>
    </row>
    <row r="14233" spans="1:5" x14ac:dyDescent="0.55000000000000004">
      <c r="A14233">
        <v>3</v>
      </c>
      <c r="B14233">
        <v>69000</v>
      </c>
      <c r="C14233" s="6">
        <v>44197</v>
      </c>
      <c r="D14233">
        <v>-18</v>
      </c>
      <c r="E14233" t="str">
        <f>INDEX(LedgerMapping[[#All],[Area]],MATCH(Transactions[[#This Row],[Sub Ledger]],LedgerMapping[[#All],[Sub Ledger]],0))</f>
        <v>Income Statement</v>
      </c>
    </row>
    <row r="14234" spans="1:5" x14ac:dyDescent="0.55000000000000004">
      <c r="A14234">
        <v>3</v>
      </c>
      <c r="B14234">
        <v>69000</v>
      </c>
      <c r="C14234" s="6">
        <v>44228</v>
      </c>
      <c r="D14234">
        <v>-31</v>
      </c>
      <c r="E14234" t="str">
        <f>INDEX(LedgerMapping[[#All],[Area]],MATCH(Transactions[[#This Row],[Sub Ledger]],LedgerMapping[[#All],[Sub Ledger]],0))</f>
        <v>Income Statement</v>
      </c>
    </row>
    <row r="14235" spans="1:5" x14ac:dyDescent="0.55000000000000004">
      <c r="A14235">
        <v>3</v>
      </c>
      <c r="B14235">
        <v>69000</v>
      </c>
      <c r="C14235" s="6">
        <v>44256</v>
      </c>
      <c r="D14235">
        <v>-21</v>
      </c>
      <c r="E14235" t="str">
        <f>INDEX(LedgerMapping[[#All],[Area]],MATCH(Transactions[[#This Row],[Sub Ledger]],LedgerMapping[[#All],[Sub Ledger]],0))</f>
        <v>Income Statement</v>
      </c>
    </row>
    <row r="14236" spans="1:5" x14ac:dyDescent="0.55000000000000004">
      <c r="A14236">
        <v>3</v>
      </c>
      <c r="B14236">
        <v>69000</v>
      </c>
      <c r="C14236" s="6">
        <v>44287</v>
      </c>
      <c r="D14236">
        <v>-21</v>
      </c>
      <c r="E14236" t="str">
        <f>INDEX(LedgerMapping[[#All],[Area]],MATCH(Transactions[[#This Row],[Sub Ledger]],LedgerMapping[[#All],[Sub Ledger]],0))</f>
        <v>Income Statement</v>
      </c>
    </row>
    <row r="14237" spans="1:5" x14ac:dyDescent="0.55000000000000004">
      <c r="A14237">
        <v>3</v>
      </c>
      <c r="B14237">
        <v>69000</v>
      </c>
      <c r="C14237" s="6">
        <v>44317</v>
      </c>
      <c r="D14237">
        <v>-24</v>
      </c>
      <c r="E14237" t="str">
        <f>INDEX(LedgerMapping[[#All],[Area]],MATCH(Transactions[[#This Row],[Sub Ledger]],LedgerMapping[[#All],[Sub Ledger]],0))</f>
        <v>Income Statement</v>
      </c>
    </row>
    <row r="14238" spans="1:5" x14ac:dyDescent="0.55000000000000004">
      <c r="A14238">
        <v>3</v>
      </c>
      <c r="B14238">
        <v>69000</v>
      </c>
      <c r="C14238" s="6">
        <v>44348</v>
      </c>
      <c r="D14238">
        <v>-21</v>
      </c>
      <c r="E14238" t="str">
        <f>INDEX(LedgerMapping[[#All],[Area]],MATCH(Transactions[[#This Row],[Sub Ledger]],LedgerMapping[[#All],[Sub Ledger]],0))</f>
        <v>Income Statement</v>
      </c>
    </row>
    <row r="14239" spans="1:5" x14ac:dyDescent="0.55000000000000004">
      <c r="A14239">
        <v>3</v>
      </c>
      <c r="B14239">
        <v>69000</v>
      </c>
      <c r="C14239" s="6">
        <v>44378</v>
      </c>
      <c r="D14239">
        <v>-19</v>
      </c>
      <c r="E14239" t="str">
        <f>INDEX(LedgerMapping[[#All],[Area]],MATCH(Transactions[[#This Row],[Sub Ledger]],LedgerMapping[[#All],[Sub Ledger]],0))</f>
        <v>Income Statement</v>
      </c>
    </row>
    <row r="14240" spans="1:5" x14ac:dyDescent="0.55000000000000004">
      <c r="A14240">
        <v>3</v>
      </c>
      <c r="B14240">
        <v>69000</v>
      </c>
      <c r="C14240" s="6">
        <v>44409</v>
      </c>
      <c r="D14240">
        <v>-30</v>
      </c>
      <c r="E14240" t="str">
        <f>INDEX(LedgerMapping[[#All],[Area]],MATCH(Transactions[[#This Row],[Sub Ledger]],LedgerMapping[[#All],[Sub Ledger]],0))</f>
        <v>Income Statement</v>
      </c>
    </row>
    <row r="14241" spans="1:5" x14ac:dyDescent="0.55000000000000004">
      <c r="A14241">
        <v>3</v>
      </c>
      <c r="B14241">
        <v>69000</v>
      </c>
      <c r="C14241" s="6">
        <v>44440</v>
      </c>
      <c r="D14241">
        <v>-21</v>
      </c>
      <c r="E14241" t="str">
        <f>INDEX(LedgerMapping[[#All],[Area]],MATCH(Transactions[[#This Row],[Sub Ledger]],LedgerMapping[[#All],[Sub Ledger]],0))</f>
        <v>Income Statement</v>
      </c>
    </row>
    <row r="14242" spans="1:5" x14ac:dyDescent="0.55000000000000004">
      <c r="A14242">
        <v>3</v>
      </c>
      <c r="B14242">
        <v>69000</v>
      </c>
      <c r="C14242" s="6">
        <v>44470</v>
      </c>
      <c r="D14242">
        <v>-20</v>
      </c>
      <c r="E14242" t="str">
        <f>INDEX(LedgerMapping[[#All],[Area]],MATCH(Transactions[[#This Row],[Sub Ledger]],LedgerMapping[[#All],[Sub Ledger]],0))</f>
        <v>Income Statement</v>
      </c>
    </row>
    <row r="14243" spans="1:5" x14ac:dyDescent="0.55000000000000004">
      <c r="A14243">
        <v>3</v>
      </c>
      <c r="B14243">
        <v>69000</v>
      </c>
      <c r="C14243" s="6">
        <v>44501</v>
      </c>
      <c r="D14243">
        <v>-19</v>
      </c>
      <c r="E14243" t="str">
        <f>INDEX(LedgerMapping[[#All],[Area]],MATCH(Transactions[[#This Row],[Sub Ledger]],LedgerMapping[[#All],[Sub Ledger]],0))</f>
        <v>Income Statement</v>
      </c>
    </row>
    <row r="14244" spans="1:5" x14ac:dyDescent="0.55000000000000004">
      <c r="A14244">
        <v>3</v>
      </c>
      <c r="B14244">
        <v>69000</v>
      </c>
      <c r="C14244" s="6">
        <v>44531</v>
      </c>
      <c r="D14244">
        <v>-13</v>
      </c>
      <c r="E14244" t="str">
        <f>INDEX(LedgerMapping[[#All],[Area]],MATCH(Transactions[[#This Row],[Sub Ledger]],LedgerMapping[[#All],[Sub Ledger]],0))</f>
        <v>Income Statement</v>
      </c>
    </row>
    <row r="14245" spans="1:5" x14ac:dyDescent="0.55000000000000004">
      <c r="A14245">
        <v>3</v>
      </c>
      <c r="B14245">
        <v>69000</v>
      </c>
      <c r="C14245" s="6">
        <v>44256</v>
      </c>
      <c r="D14245">
        <v>-75.05</v>
      </c>
      <c r="E14245" t="str">
        <f>INDEX(LedgerMapping[[#All],[Area]],MATCH(Transactions[[#This Row],[Sub Ledger]],LedgerMapping[[#All],[Sub Ledger]],0))</f>
        <v>Income Statement</v>
      </c>
    </row>
    <row r="14246" spans="1:5" x14ac:dyDescent="0.55000000000000004">
      <c r="A14246">
        <v>3</v>
      </c>
      <c r="B14246">
        <v>69000</v>
      </c>
      <c r="C14246" s="6">
        <v>44256</v>
      </c>
      <c r="D14246">
        <v>-69.69</v>
      </c>
      <c r="E14246" t="str">
        <f>INDEX(LedgerMapping[[#All],[Area]],MATCH(Transactions[[#This Row],[Sub Ledger]],LedgerMapping[[#All],[Sub Ledger]],0))</f>
        <v>Income Statement</v>
      </c>
    </row>
    <row r="14247" spans="1:5" x14ac:dyDescent="0.55000000000000004">
      <c r="A14247">
        <v>3</v>
      </c>
      <c r="B14247">
        <v>69000</v>
      </c>
      <c r="C14247" s="6">
        <v>44256</v>
      </c>
      <c r="D14247">
        <v>-31.93</v>
      </c>
      <c r="E14247" t="str">
        <f>INDEX(LedgerMapping[[#All],[Area]],MATCH(Transactions[[#This Row],[Sub Ledger]],LedgerMapping[[#All],[Sub Ledger]],0))</f>
        <v>Income Statement</v>
      </c>
    </row>
    <row r="14248" spans="1:5" x14ac:dyDescent="0.55000000000000004">
      <c r="A14248">
        <v>3</v>
      </c>
      <c r="B14248">
        <v>71000</v>
      </c>
      <c r="C14248" s="6">
        <v>43466</v>
      </c>
      <c r="D14248">
        <v>-32</v>
      </c>
      <c r="E14248" t="str">
        <f>INDEX(LedgerMapping[[#All],[Area]],MATCH(Transactions[[#This Row],[Sub Ledger]],LedgerMapping[[#All],[Sub Ledger]],0))</f>
        <v>Income Statement</v>
      </c>
    </row>
    <row r="14249" spans="1:5" x14ac:dyDescent="0.55000000000000004">
      <c r="A14249">
        <v>3</v>
      </c>
      <c r="B14249">
        <v>71000</v>
      </c>
      <c r="C14249" s="6">
        <v>43497</v>
      </c>
      <c r="D14249">
        <v>-28</v>
      </c>
      <c r="E14249" t="str">
        <f>INDEX(LedgerMapping[[#All],[Area]],MATCH(Transactions[[#This Row],[Sub Ledger]],LedgerMapping[[#All],[Sub Ledger]],0))</f>
        <v>Income Statement</v>
      </c>
    </row>
    <row r="14250" spans="1:5" x14ac:dyDescent="0.55000000000000004">
      <c r="A14250">
        <v>3</v>
      </c>
      <c r="B14250">
        <v>71000</v>
      </c>
      <c r="C14250" s="6">
        <v>43525</v>
      </c>
      <c r="D14250">
        <v>-35</v>
      </c>
      <c r="E14250" t="str">
        <f>INDEX(LedgerMapping[[#All],[Area]],MATCH(Transactions[[#This Row],[Sub Ledger]],LedgerMapping[[#All],[Sub Ledger]],0))</f>
        <v>Income Statement</v>
      </c>
    </row>
    <row r="14251" spans="1:5" x14ac:dyDescent="0.55000000000000004">
      <c r="A14251">
        <v>3</v>
      </c>
      <c r="B14251">
        <v>71000</v>
      </c>
      <c r="C14251" s="6">
        <v>43556</v>
      </c>
      <c r="D14251">
        <v>-24</v>
      </c>
      <c r="E14251" t="str">
        <f>INDEX(LedgerMapping[[#All],[Area]],MATCH(Transactions[[#This Row],[Sub Ledger]],LedgerMapping[[#All],[Sub Ledger]],0))</f>
        <v>Income Statement</v>
      </c>
    </row>
    <row r="14252" spans="1:5" x14ac:dyDescent="0.55000000000000004">
      <c r="A14252">
        <v>3</v>
      </c>
      <c r="B14252">
        <v>71000</v>
      </c>
      <c r="C14252" s="6">
        <v>43586</v>
      </c>
      <c r="D14252">
        <v>-28</v>
      </c>
      <c r="E14252" t="str">
        <f>INDEX(LedgerMapping[[#All],[Area]],MATCH(Transactions[[#This Row],[Sub Ledger]],LedgerMapping[[#All],[Sub Ledger]],0))</f>
        <v>Income Statement</v>
      </c>
    </row>
    <row r="14253" spans="1:5" x14ac:dyDescent="0.55000000000000004">
      <c r="A14253">
        <v>3</v>
      </c>
      <c r="B14253">
        <v>71000</v>
      </c>
      <c r="C14253" s="6">
        <v>43617</v>
      </c>
      <c r="D14253">
        <v>-32</v>
      </c>
      <c r="E14253" t="str">
        <f>INDEX(LedgerMapping[[#All],[Area]],MATCH(Transactions[[#This Row],[Sub Ledger]],LedgerMapping[[#All],[Sub Ledger]],0))</f>
        <v>Income Statement</v>
      </c>
    </row>
    <row r="14254" spans="1:5" x14ac:dyDescent="0.55000000000000004">
      <c r="A14254">
        <v>3</v>
      </c>
      <c r="B14254">
        <v>71000</v>
      </c>
      <c r="C14254" s="6">
        <v>43647</v>
      </c>
      <c r="D14254">
        <v>-40</v>
      </c>
      <c r="E14254" t="str">
        <f>INDEX(LedgerMapping[[#All],[Area]],MATCH(Transactions[[#This Row],[Sub Ledger]],LedgerMapping[[#All],[Sub Ledger]],0))</f>
        <v>Income Statement</v>
      </c>
    </row>
    <row r="14255" spans="1:5" x14ac:dyDescent="0.55000000000000004">
      <c r="A14255">
        <v>3</v>
      </c>
      <c r="B14255">
        <v>71000</v>
      </c>
      <c r="C14255" s="6">
        <v>43678</v>
      </c>
      <c r="D14255">
        <v>-24</v>
      </c>
      <c r="E14255" t="str">
        <f>INDEX(LedgerMapping[[#All],[Area]],MATCH(Transactions[[#This Row],[Sub Ledger]],LedgerMapping[[#All],[Sub Ledger]],0))</f>
        <v>Income Statement</v>
      </c>
    </row>
    <row r="14256" spans="1:5" x14ac:dyDescent="0.55000000000000004">
      <c r="A14256">
        <v>3</v>
      </c>
      <c r="B14256">
        <v>71000</v>
      </c>
      <c r="C14256" s="6">
        <v>43709</v>
      </c>
      <c r="D14256">
        <v>-28</v>
      </c>
      <c r="E14256" t="str">
        <f>INDEX(LedgerMapping[[#All],[Area]],MATCH(Transactions[[#This Row],[Sub Ledger]],LedgerMapping[[#All],[Sub Ledger]],0))</f>
        <v>Income Statement</v>
      </c>
    </row>
    <row r="14257" spans="1:5" x14ac:dyDescent="0.55000000000000004">
      <c r="A14257">
        <v>3</v>
      </c>
      <c r="B14257">
        <v>71000</v>
      </c>
      <c r="C14257" s="6">
        <v>43739</v>
      </c>
      <c r="D14257">
        <v>-32</v>
      </c>
      <c r="E14257" t="str">
        <f>INDEX(LedgerMapping[[#All],[Area]],MATCH(Transactions[[#This Row],[Sub Ledger]],LedgerMapping[[#All],[Sub Ledger]],0))</f>
        <v>Income Statement</v>
      </c>
    </row>
    <row r="14258" spans="1:5" x14ac:dyDescent="0.55000000000000004">
      <c r="A14258">
        <v>3</v>
      </c>
      <c r="B14258">
        <v>71000</v>
      </c>
      <c r="C14258" s="6">
        <v>43770</v>
      </c>
      <c r="D14258">
        <v>-36</v>
      </c>
      <c r="E14258" t="str">
        <f>INDEX(LedgerMapping[[#All],[Area]],MATCH(Transactions[[#This Row],[Sub Ledger]],LedgerMapping[[#All],[Sub Ledger]],0))</f>
        <v>Income Statement</v>
      </c>
    </row>
    <row r="14259" spans="1:5" x14ac:dyDescent="0.55000000000000004">
      <c r="A14259">
        <v>3</v>
      </c>
      <c r="B14259">
        <v>71000</v>
      </c>
      <c r="C14259" s="6">
        <v>43800</v>
      </c>
      <c r="D14259">
        <v>-46</v>
      </c>
      <c r="E14259" t="str">
        <f>INDEX(LedgerMapping[[#All],[Area]],MATCH(Transactions[[#This Row],[Sub Ledger]],LedgerMapping[[#All],[Sub Ledger]],0))</f>
        <v>Income Statement</v>
      </c>
    </row>
    <row r="14260" spans="1:5" x14ac:dyDescent="0.55000000000000004">
      <c r="A14260">
        <v>3</v>
      </c>
      <c r="B14260">
        <v>71000</v>
      </c>
      <c r="C14260" s="6">
        <v>43831</v>
      </c>
      <c r="D14260">
        <v>-100</v>
      </c>
      <c r="E14260" t="str">
        <f>INDEX(LedgerMapping[[#All],[Area]],MATCH(Transactions[[#This Row],[Sub Ledger]],LedgerMapping[[#All],[Sub Ledger]],0))</f>
        <v>Income Statement</v>
      </c>
    </row>
    <row r="14261" spans="1:5" x14ac:dyDescent="0.55000000000000004">
      <c r="A14261">
        <v>3</v>
      </c>
      <c r="B14261">
        <v>71000</v>
      </c>
      <c r="C14261" s="6">
        <v>43862</v>
      </c>
      <c r="D14261">
        <v>-114</v>
      </c>
      <c r="E14261" t="str">
        <f>INDEX(LedgerMapping[[#All],[Area]],MATCH(Transactions[[#This Row],[Sub Ledger]],LedgerMapping[[#All],[Sub Ledger]],0))</f>
        <v>Income Statement</v>
      </c>
    </row>
    <row r="14262" spans="1:5" x14ac:dyDescent="0.55000000000000004">
      <c r="A14262">
        <v>3</v>
      </c>
      <c r="B14262">
        <v>71000</v>
      </c>
      <c r="C14262" s="6">
        <v>43891</v>
      </c>
      <c r="D14262">
        <v>-91</v>
      </c>
      <c r="E14262" t="str">
        <f>INDEX(LedgerMapping[[#All],[Area]],MATCH(Transactions[[#This Row],[Sub Ledger]],LedgerMapping[[#All],[Sub Ledger]],0))</f>
        <v>Income Statement</v>
      </c>
    </row>
    <row r="14263" spans="1:5" x14ac:dyDescent="0.55000000000000004">
      <c r="A14263">
        <v>3</v>
      </c>
      <c r="B14263">
        <v>71000</v>
      </c>
      <c r="C14263" s="6">
        <v>43922</v>
      </c>
      <c r="D14263">
        <v>-91</v>
      </c>
      <c r="E14263" t="str">
        <f>INDEX(LedgerMapping[[#All],[Area]],MATCH(Transactions[[#This Row],[Sub Ledger]],LedgerMapping[[#All],[Sub Ledger]],0))</f>
        <v>Income Statement</v>
      </c>
    </row>
    <row r="14264" spans="1:5" x14ac:dyDescent="0.55000000000000004">
      <c r="A14264">
        <v>3</v>
      </c>
      <c r="B14264">
        <v>71000</v>
      </c>
      <c r="C14264" s="6">
        <v>43952</v>
      </c>
      <c r="D14264">
        <v>-85</v>
      </c>
      <c r="E14264" t="str">
        <f>INDEX(LedgerMapping[[#All],[Area]],MATCH(Transactions[[#This Row],[Sub Ledger]],LedgerMapping[[#All],[Sub Ledger]],0))</f>
        <v>Income Statement</v>
      </c>
    </row>
    <row r="14265" spans="1:5" x14ac:dyDescent="0.55000000000000004">
      <c r="A14265">
        <v>3</v>
      </c>
      <c r="B14265">
        <v>71000</v>
      </c>
      <c r="C14265" s="6">
        <v>43983</v>
      </c>
      <c r="D14265">
        <v>-105</v>
      </c>
      <c r="E14265" t="str">
        <f>INDEX(LedgerMapping[[#All],[Area]],MATCH(Transactions[[#This Row],[Sub Ledger]],LedgerMapping[[#All],[Sub Ledger]],0))</f>
        <v>Income Statement</v>
      </c>
    </row>
    <row r="14266" spans="1:5" x14ac:dyDescent="0.55000000000000004">
      <c r="A14266">
        <v>3</v>
      </c>
      <c r="B14266">
        <v>71000</v>
      </c>
      <c r="C14266" s="6">
        <v>44013</v>
      </c>
      <c r="D14266">
        <v>-114</v>
      </c>
      <c r="E14266" t="str">
        <f>INDEX(LedgerMapping[[#All],[Area]],MATCH(Transactions[[#This Row],[Sub Ledger]],LedgerMapping[[#All],[Sub Ledger]],0))</f>
        <v>Income Statement</v>
      </c>
    </row>
    <row r="14267" spans="1:5" x14ac:dyDescent="0.55000000000000004">
      <c r="A14267">
        <v>3</v>
      </c>
      <c r="B14267">
        <v>71000</v>
      </c>
      <c r="C14267" s="6">
        <v>44044</v>
      </c>
      <c r="D14267">
        <v>-93</v>
      </c>
      <c r="E14267" t="str">
        <f>INDEX(LedgerMapping[[#All],[Area]],MATCH(Transactions[[#This Row],[Sub Ledger]],LedgerMapping[[#All],[Sub Ledger]],0))</f>
        <v>Income Statement</v>
      </c>
    </row>
    <row r="14268" spans="1:5" x14ac:dyDescent="0.55000000000000004">
      <c r="A14268">
        <v>3</v>
      </c>
      <c r="B14268">
        <v>71000</v>
      </c>
      <c r="C14268" s="6">
        <v>44075</v>
      </c>
      <c r="D14268">
        <v>-78</v>
      </c>
      <c r="E14268" t="str">
        <f>INDEX(LedgerMapping[[#All],[Area]],MATCH(Transactions[[#This Row],[Sub Ledger]],LedgerMapping[[#All],[Sub Ledger]],0))</f>
        <v>Income Statement</v>
      </c>
    </row>
    <row r="14269" spans="1:5" x14ac:dyDescent="0.55000000000000004">
      <c r="A14269">
        <v>3</v>
      </c>
      <c r="B14269">
        <v>71000</v>
      </c>
      <c r="C14269" s="6">
        <v>44105</v>
      </c>
      <c r="D14269">
        <v>-91</v>
      </c>
      <c r="E14269" t="str">
        <f>INDEX(LedgerMapping[[#All],[Area]],MATCH(Transactions[[#This Row],[Sub Ledger]],LedgerMapping[[#All],[Sub Ledger]],0))</f>
        <v>Income Statement</v>
      </c>
    </row>
    <row r="14270" spans="1:5" x14ac:dyDescent="0.55000000000000004">
      <c r="A14270">
        <v>3</v>
      </c>
      <c r="B14270">
        <v>71000</v>
      </c>
      <c r="C14270" s="6">
        <v>44136</v>
      </c>
      <c r="D14270">
        <v>-105</v>
      </c>
      <c r="E14270" t="str">
        <f>INDEX(LedgerMapping[[#All],[Area]],MATCH(Transactions[[#This Row],[Sub Ledger]],LedgerMapping[[#All],[Sub Ledger]],0))</f>
        <v>Income Statement</v>
      </c>
    </row>
    <row r="14271" spans="1:5" x14ac:dyDescent="0.55000000000000004">
      <c r="A14271">
        <v>3</v>
      </c>
      <c r="B14271">
        <v>71000</v>
      </c>
      <c r="C14271" s="6">
        <v>44166</v>
      </c>
      <c r="D14271">
        <v>-78</v>
      </c>
      <c r="E14271" t="str">
        <f>INDEX(LedgerMapping[[#All],[Area]],MATCH(Transactions[[#This Row],[Sub Ledger]],LedgerMapping[[#All],[Sub Ledger]],0))</f>
        <v>Income Statement</v>
      </c>
    </row>
    <row r="14272" spans="1:5" x14ac:dyDescent="0.55000000000000004">
      <c r="A14272">
        <v>3</v>
      </c>
      <c r="B14272">
        <v>71000</v>
      </c>
      <c r="C14272" s="6">
        <v>44197</v>
      </c>
      <c r="D14272">
        <v>-89</v>
      </c>
      <c r="E14272" t="str">
        <f>INDEX(LedgerMapping[[#All],[Area]],MATCH(Transactions[[#This Row],[Sub Ledger]],LedgerMapping[[#All],[Sub Ledger]],0))</f>
        <v>Income Statement</v>
      </c>
    </row>
    <row r="14273" spans="1:5" x14ac:dyDescent="0.55000000000000004">
      <c r="A14273">
        <v>3</v>
      </c>
      <c r="B14273">
        <v>71000</v>
      </c>
      <c r="C14273" s="6">
        <v>44228</v>
      </c>
      <c r="D14273">
        <v>-117</v>
      </c>
      <c r="E14273" t="str">
        <f>INDEX(LedgerMapping[[#All],[Area]],MATCH(Transactions[[#This Row],[Sub Ledger]],LedgerMapping[[#All],[Sub Ledger]],0))</f>
        <v>Income Statement</v>
      </c>
    </row>
    <row r="14274" spans="1:5" x14ac:dyDescent="0.55000000000000004">
      <c r="A14274">
        <v>3</v>
      </c>
      <c r="B14274">
        <v>71000</v>
      </c>
      <c r="C14274" s="6">
        <v>44256</v>
      </c>
      <c r="D14274">
        <v>-122</v>
      </c>
      <c r="E14274" t="str">
        <f>INDEX(LedgerMapping[[#All],[Area]],MATCH(Transactions[[#This Row],[Sub Ledger]],LedgerMapping[[#All],[Sub Ledger]],0))</f>
        <v>Income Statement</v>
      </c>
    </row>
    <row r="14275" spans="1:5" x14ac:dyDescent="0.55000000000000004">
      <c r="A14275">
        <v>3</v>
      </c>
      <c r="B14275">
        <v>71000</v>
      </c>
      <c r="C14275" s="6">
        <v>44287</v>
      </c>
      <c r="D14275">
        <v>-109</v>
      </c>
      <c r="E14275" t="str">
        <f>INDEX(LedgerMapping[[#All],[Area]],MATCH(Transactions[[#This Row],[Sub Ledger]],LedgerMapping[[#All],[Sub Ledger]],0))</f>
        <v>Income Statement</v>
      </c>
    </row>
    <row r="14276" spans="1:5" x14ac:dyDescent="0.55000000000000004">
      <c r="A14276">
        <v>3</v>
      </c>
      <c r="B14276">
        <v>71000</v>
      </c>
      <c r="C14276" s="6">
        <v>44317</v>
      </c>
      <c r="D14276">
        <v>-68</v>
      </c>
      <c r="E14276" t="str">
        <f>INDEX(LedgerMapping[[#All],[Area]],MATCH(Transactions[[#This Row],[Sub Ledger]],LedgerMapping[[#All],[Sub Ledger]],0))</f>
        <v>Income Statement</v>
      </c>
    </row>
    <row r="14277" spans="1:5" x14ac:dyDescent="0.55000000000000004">
      <c r="A14277">
        <v>3</v>
      </c>
      <c r="B14277">
        <v>71000</v>
      </c>
      <c r="C14277" s="6">
        <v>44348</v>
      </c>
      <c r="D14277">
        <v>-68</v>
      </c>
      <c r="E14277" t="str">
        <f>INDEX(LedgerMapping[[#All],[Area]],MATCH(Transactions[[#This Row],[Sub Ledger]],LedgerMapping[[#All],[Sub Ledger]],0))</f>
        <v>Income Statement</v>
      </c>
    </row>
    <row r="14278" spans="1:5" x14ac:dyDescent="0.55000000000000004">
      <c r="A14278">
        <v>3</v>
      </c>
      <c r="B14278">
        <v>71000</v>
      </c>
      <c r="C14278" s="6">
        <v>44378</v>
      </c>
      <c r="D14278">
        <v>-76</v>
      </c>
      <c r="E14278" t="str">
        <f>INDEX(LedgerMapping[[#All],[Area]],MATCH(Transactions[[#This Row],[Sub Ledger]],LedgerMapping[[#All],[Sub Ledger]],0))</f>
        <v>Income Statement</v>
      </c>
    </row>
    <row r="14279" spans="1:5" x14ac:dyDescent="0.55000000000000004">
      <c r="A14279">
        <v>3</v>
      </c>
      <c r="B14279">
        <v>71000</v>
      </c>
      <c r="C14279" s="6">
        <v>44409</v>
      </c>
      <c r="D14279">
        <v>-95</v>
      </c>
      <c r="E14279" t="str">
        <f>INDEX(LedgerMapping[[#All],[Area]],MATCH(Transactions[[#This Row],[Sub Ledger]],LedgerMapping[[#All],[Sub Ledger]],0))</f>
        <v>Income Statement</v>
      </c>
    </row>
    <row r="14280" spans="1:5" x14ac:dyDescent="0.55000000000000004">
      <c r="A14280">
        <v>3</v>
      </c>
      <c r="B14280">
        <v>71000</v>
      </c>
      <c r="C14280" s="6">
        <v>44440</v>
      </c>
      <c r="D14280">
        <v>-137</v>
      </c>
      <c r="E14280" t="str">
        <f>INDEX(LedgerMapping[[#All],[Area]],MATCH(Transactions[[#This Row],[Sub Ledger]],LedgerMapping[[#All],[Sub Ledger]],0))</f>
        <v>Income Statement</v>
      </c>
    </row>
    <row r="14281" spans="1:5" x14ac:dyDescent="0.55000000000000004">
      <c r="A14281">
        <v>3</v>
      </c>
      <c r="B14281">
        <v>71000</v>
      </c>
      <c r="C14281" s="6">
        <v>44470</v>
      </c>
      <c r="D14281">
        <v>-114</v>
      </c>
      <c r="E14281" t="str">
        <f>INDEX(LedgerMapping[[#All],[Area]],MATCH(Transactions[[#This Row],[Sub Ledger]],LedgerMapping[[#All],[Sub Ledger]],0))</f>
        <v>Income Statement</v>
      </c>
    </row>
    <row r="14282" spans="1:5" x14ac:dyDescent="0.55000000000000004">
      <c r="A14282">
        <v>3</v>
      </c>
      <c r="B14282">
        <v>71000</v>
      </c>
      <c r="C14282" s="6">
        <v>44501</v>
      </c>
      <c r="D14282">
        <v>-146</v>
      </c>
      <c r="E14282" t="str">
        <f>INDEX(LedgerMapping[[#All],[Area]],MATCH(Transactions[[#This Row],[Sub Ledger]],LedgerMapping[[#All],[Sub Ledger]],0))</f>
        <v>Income Statement</v>
      </c>
    </row>
    <row r="14283" spans="1:5" x14ac:dyDescent="0.55000000000000004">
      <c r="A14283">
        <v>3</v>
      </c>
      <c r="B14283">
        <v>71000</v>
      </c>
      <c r="C14283" s="6">
        <v>44531</v>
      </c>
      <c r="D14283">
        <v>-127</v>
      </c>
      <c r="E14283" t="str">
        <f>INDEX(LedgerMapping[[#All],[Area]],MATCH(Transactions[[#This Row],[Sub Ledger]],LedgerMapping[[#All],[Sub Ledger]],0))</f>
        <v>Income Statement</v>
      </c>
    </row>
    <row r="14284" spans="1:5" x14ac:dyDescent="0.55000000000000004">
      <c r="A14284">
        <v>3</v>
      </c>
      <c r="B14284">
        <v>71000</v>
      </c>
      <c r="C14284" s="6">
        <v>43466</v>
      </c>
      <c r="D14284">
        <v>-54</v>
      </c>
      <c r="E14284" t="str">
        <f>INDEX(LedgerMapping[[#All],[Area]],MATCH(Transactions[[#This Row],[Sub Ledger]],LedgerMapping[[#All],[Sub Ledger]],0))</f>
        <v>Income Statement</v>
      </c>
    </row>
    <row r="14285" spans="1:5" x14ac:dyDescent="0.55000000000000004">
      <c r="A14285">
        <v>3</v>
      </c>
      <c r="B14285">
        <v>71000</v>
      </c>
      <c r="C14285" s="6">
        <v>43497</v>
      </c>
      <c r="D14285">
        <v>-50</v>
      </c>
      <c r="E14285" t="str">
        <f>INDEX(LedgerMapping[[#All],[Area]],MATCH(Transactions[[#This Row],[Sub Ledger]],LedgerMapping[[#All],[Sub Ledger]],0))</f>
        <v>Income Statement</v>
      </c>
    </row>
    <row r="14286" spans="1:5" x14ac:dyDescent="0.55000000000000004">
      <c r="A14286">
        <v>3</v>
      </c>
      <c r="B14286">
        <v>71000</v>
      </c>
      <c r="C14286" s="6">
        <v>43525</v>
      </c>
      <c r="D14286">
        <v>-39</v>
      </c>
      <c r="E14286" t="str">
        <f>INDEX(LedgerMapping[[#All],[Area]],MATCH(Transactions[[#This Row],[Sub Ledger]],LedgerMapping[[#All],[Sub Ledger]],0))</f>
        <v>Income Statement</v>
      </c>
    </row>
    <row r="14287" spans="1:5" x14ac:dyDescent="0.55000000000000004">
      <c r="A14287">
        <v>3</v>
      </c>
      <c r="B14287">
        <v>71000</v>
      </c>
      <c r="C14287" s="6">
        <v>43556</v>
      </c>
      <c r="D14287">
        <v>-30</v>
      </c>
      <c r="E14287" t="str">
        <f>INDEX(LedgerMapping[[#All],[Area]],MATCH(Transactions[[#This Row],[Sub Ledger]],LedgerMapping[[#All],[Sub Ledger]],0))</f>
        <v>Income Statement</v>
      </c>
    </row>
    <row r="14288" spans="1:5" x14ac:dyDescent="0.55000000000000004">
      <c r="A14288">
        <v>3</v>
      </c>
      <c r="B14288">
        <v>71000</v>
      </c>
      <c r="C14288" s="6">
        <v>43586</v>
      </c>
      <c r="D14288">
        <v>-44</v>
      </c>
      <c r="E14288" t="str">
        <f>INDEX(LedgerMapping[[#All],[Area]],MATCH(Transactions[[#This Row],[Sub Ledger]],LedgerMapping[[#All],[Sub Ledger]],0))</f>
        <v>Income Statement</v>
      </c>
    </row>
    <row r="14289" spans="1:5" x14ac:dyDescent="0.55000000000000004">
      <c r="A14289">
        <v>3</v>
      </c>
      <c r="B14289">
        <v>71000</v>
      </c>
      <c r="C14289" s="6">
        <v>43617</v>
      </c>
      <c r="D14289">
        <v>-44</v>
      </c>
      <c r="E14289" t="str">
        <f>INDEX(LedgerMapping[[#All],[Area]],MATCH(Transactions[[#This Row],[Sub Ledger]],LedgerMapping[[#All],[Sub Ledger]],0))</f>
        <v>Income Statement</v>
      </c>
    </row>
    <row r="14290" spans="1:5" x14ac:dyDescent="0.55000000000000004">
      <c r="A14290">
        <v>3</v>
      </c>
      <c r="B14290">
        <v>71000</v>
      </c>
      <c r="C14290" s="6">
        <v>43647</v>
      </c>
      <c r="D14290">
        <v>-39</v>
      </c>
      <c r="E14290" t="str">
        <f>INDEX(LedgerMapping[[#All],[Area]],MATCH(Transactions[[#This Row],[Sub Ledger]],LedgerMapping[[#All],[Sub Ledger]],0))</f>
        <v>Income Statement</v>
      </c>
    </row>
    <row r="14291" spans="1:5" x14ac:dyDescent="0.55000000000000004">
      <c r="A14291">
        <v>3</v>
      </c>
      <c r="B14291">
        <v>71000</v>
      </c>
      <c r="C14291" s="6">
        <v>43678</v>
      </c>
      <c r="D14291">
        <v>-44</v>
      </c>
      <c r="E14291" t="str">
        <f>INDEX(LedgerMapping[[#All],[Area]],MATCH(Transactions[[#This Row],[Sub Ledger]],LedgerMapping[[#All],[Sub Ledger]],0))</f>
        <v>Income Statement</v>
      </c>
    </row>
    <row r="14292" spans="1:5" x14ac:dyDescent="0.55000000000000004">
      <c r="A14292">
        <v>3</v>
      </c>
      <c r="B14292">
        <v>71000</v>
      </c>
      <c r="C14292" s="6">
        <v>43709</v>
      </c>
      <c r="D14292">
        <v>-39</v>
      </c>
      <c r="E14292" t="str">
        <f>INDEX(LedgerMapping[[#All],[Area]],MATCH(Transactions[[#This Row],[Sub Ledger]],LedgerMapping[[#All],[Sub Ledger]],0))</f>
        <v>Income Statement</v>
      </c>
    </row>
    <row r="14293" spans="1:5" x14ac:dyDescent="0.55000000000000004">
      <c r="A14293">
        <v>3</v>
      </c>
      <c r="B14293">
        <v>71000</v>
      </c>
      <c r="C14293" s="6">
        <v>43739</v>
      </c>
      <c r="D14293">
        <v>-57</v>
      </c>
      <c r="E14293" t="str">
        <f>INDEX(LedgerMapping[[#All],[Area]],MATCH(Transactions[[#This Row],[Sub Ledger]],LedgerMapping[[#All],[Sub Ledger]],0))</f>
        <v>Income Statement</v>
      </c>
    </row>
    <row r="14294" spans="1:5" x14ac:dyDescent="0.55000000000000004">
      <c r="A14294">
        <v>3</v>
      </c>
      <c r="B14294">
        <v>71000</v>
      </c>
      <c r="C14294" s="6">
        <v>43770</v>
      </c>
      <c r="D14294">
        <v>-76</v>
      </c>
      <c r="E14294" t="str">
        <f>INDEX(LedgerMapping[[#All],[Area]],MATCH(Transactions[[#This Row],[Sub Ledger]],LedgerMapping[[#All],[Sub Ledger]],0))</f>
        <v>Income Statement</v>
      </c>
    </row>
    <row r="14295" spans="1:5" x14ac:dyDescent="0.55000000000000004">
      <c r="A14295">
        <v>3</v>
      </c>
      <c r="B14295">
        <v>71000</v>
      </c>
      <c r="C14295" s="6">
        <v>43800</v>
      </c>
      <c r="D14295">
        <v>-72</v>
      </c>
      <c r="E14295" t="str">
        <f>INDEX(LedgerMapping[[#All],[Area]],MATCH(Transactions[[#This Row],[Sub Ledger]],LedgerMapping[[#All],[Sub Ledger]],0))</f>
        <v>Income Statement</v>
      </c>
    </row>
    <row r="14296" spans="1:5" x14ac:dyDescent="0.55000000000000004">
      <c r="A14296">
        <v>3</v>
      </c>
      <c r="B14296">
        <v>71000</v>
      </c>
      <c r="C14296" s="6">
        <v>43831</v>
      </c>
      <c r="D14296">
        <v>-195</v>
      </c>
      <c r="E14296" t="str">
        <f>INDEX(LedgerMapping[[#All],[Area]],MATCH(Transactions[[#This Row],[Sub Ledger]],LedgerMapping[[#All],[Sub Ledger]],0))</f>
        <v>Income Statement</v>
      </c>
    </row>
    <row r="14297" spans="1:5" x14ac:dyDescent="0.55000000000000004">
      <c r="A14297">
        <v>3</v>
      </c>
      <c r="B14297">
        <v>71000</v>
      </c>
      <c r="C14297" s="6">
        <v>43862</v>
      </c>
      <c r="D14297">
        <v>-109</v>
      </c>
      <c r="E14297" t="str">
        <f>INDEX(LedgerMapping[[#All],[Area]],MATCH(Transactions[[#This Row],[Sub Ledger]],LedgerMapping[[#All],[Sub Ledger]],0))</f>
        <v>Income Statement</v>
      </c>
    </row>
    <row r="14298" spans="1:5" x14ac:dyDescent="0.55000000000000004">
      <c r="A14298">
        <v>3</v>
      </c>
      <c r="B14298">
        <v>71000</v>
      </c>
      <c r="C14298" s="6">
        <v>43891</v>
      </c>
      <c r="D14298">
        <v>-187</v>
      </c>
      <c r="E14298" t="str">
        <f>INDEX(LedgerMapping[[#All],[Area]],MATCH(Transactions[[#This Row],[Sub Ledger]],LedgerMapping[[#All],[Sub Ledger]],0))</f>
        <v>Income Statement</v>
      </c>
    </row>
    <row r="14299" spans="1:5" x14ac:dyDescent="0.55000000000000004">
      <c r="A14299">
        <v>3</v>
      </c>
      <c r="B14299">
        <v>71000</v>
      </c>
      <c r="C14299" s="6">
        <v>43922</v>
      </c>
      <c r="D14299">
        <v>-136</v>
      </c>
      <c r="E14299" t="str">
        <f>INDEX(LedgerMapping[[#All],[Area]],MATCH(Transactions[[#This Row],[Sub Ledger]],LedgerMapping[[#All],[Sub Ledger]],0))</f>
        <v>Income Statement</v>
      </c>
    </row>
    <row r="14300" spans="1:5" x14ac:dyDescent="0.55000000000000004">
      <c r="A14300">
        <v>3</v>
      </c>
      <c r="B14300">
        <v>71000</v>
      </c>
      <c r="C14300" s="6">
        <v>43952</v>
      </c>
      <c r="D14300">
        <v>-124</v>
      </c>
      <c r="E14300" t="str">
        <f>INDEX(LedgerMapping[[#All],[Area]],MATCH(Transactions[[#This Row],[Sub Ledger]],LedgerMapping[[#All],[Sub Ledger]],0))</f>
        <v>Income Statement</v>
      </c>
    </row>
    <row r="14301" spans="1:5" x14ac:dyDescent="0.55000000000000004">
      <c r="A14301">
        <v>3</v>
      </c>
      <c r="B14301">
        <v>71000</v>
      </c>
      <c r="C14301" s="6">
        <v>43983</v>
      </c>
      <c r="D14301">
        <v>-145</v>
      </c>
      <c r="E14301" t="str">
        <f>INDEX(LedgerMapping[[#All],[Area]],MATCH(Transactions[[#This Row],[Sub Ledger]],LedgerMapping[[#All],[Sub Ledger]],0))</f>
        <v>Income Statement</v>
      </c>
    </row>
    <row r="14302" spans="1:5" x14ac:dyDescent="0.55000000000000004">
      <c r="A14302">
        <v>3</v>
      </c>
      <c r="B14302">
        <v>71000</v>
      </c>
      <c r="C14302" s="6">
        <v>44013</v>
      </c>
      <c r="D14302">
        <v>-195</v>
      </c>
      <c r="E14302" t="str">
        <f>INDEX(LedgerMapping[[#All],[Area]],MATCH(Transactions[[#This Row],[Sub Ledger]],LedgerMapping[[#All],[Sub Ledger]],0))</f>
        <v>Income Statement</v>
      </c>
    </row>
    <row r="14303" spans="1:5" x14ac:dyDescent="0.55000000000000004">
      <c r="A14303">
        <v>3</v>
      </c>
      <c r="B14303">
        <v>71000</v>
      </c>
      <c r="C14303" s="6">
        <v>44044</v>
      </c>
      <c r="D14303">
        <v>-175</v>
      </c>
      <c r="E14303" t="str">
        <f>INDEX(LedgerMapping[[#All],[Area]],MATCH(Transactions[[#This Row],[Sub Ledger]],LedgerMapping[[#All],[Sub Ledger]],0))</f>
        <v>Income Statement</v>
      </c>
    </row>
    <row r="14304" spans="1:5" x14ac:dyDescent="0.55000000000000004">
      <c r="A14304">
        <v>3</v>
      </c>
      <c r="B14304">
        <v>71000</v>
      </c>
      <c r="C14304" s="6">
        <v>44075</v>
      </c>
      <c r="D14304">
        <v>-109</v>
      </c>
      <c r="E14304" t="str">
        <f>INDEX(LedgerMapping[[#All],[Area]],MATCH(Transactions[[#This Row],[Sub Ledger]],LedgerMapping[[#All],[Sub Ledger]],0))</f>
        <v>Income Statement</v>
      </c>
    </row>
    <row r="14305" spans="1:5" x14ac:dyDescent="0.55000000000000004">
      <c r="A14305">
        <v>3</v>
      </c>
      <c r="B14305">
        <v>71000</v>
      </c>
      <c r="C14305" s="6">
        <v>44105</v>
      </c>
      <c r="D14305">
        <v>-156</v>
      </c>
      <c r="E14305" t="str">
        <f>INDEX(LedgerMapping[[#All],[Area]],MATCH(Transactions[[#This Row],[Sub Ledger]],LedgerMapping[[#All],[Sub Ledger]],0))</f>
        <v>Income Statement</v>
      </c>
    </row>
    <row r="14306" spans="1:5" x14ac:dyDescent="0.55000000000000004">
      <c r="A14306">
        <v>3</v>
      </c>
      <c r="B14306">
        <v>71000</v>
      </c>
      <c r="C14306" s="6">
        <v>44136</v>
      </c>
      <c r="D14306">
        <v>-166</v>
      </c>
      <c r="E14306" t="str">
        <f>INDEX(LedgerMapping[[#All],[Area]],MATCH(Transactions[[#This Row],[Sub Ledger]],LedgerMapping[[#All],[Sub Ledger]],0))</f>
        <v>Income Statement</v>
      </c>
    </row>
    <row r="14307" spans="1:5" x14ac:dyDescent="0.55000000000000004">
      <c r="A14307">
        <v>3</v>
      </c>
      <c r="B14307">
        <v>71000</v>
      </c>
      <c r="C14307" s="6">
        <v>44166</v>
      </c>
      <c r="D14307">
        <v>-175</v>
      </c>
      <c r="E14307" t="str">
        <f>INDEX(LedgerMapping[[#All],[Area]],MATCH(Transactions[[#This Row],[Sub Ledger]],LedgerMapping[[#All],[Sub Ledger]],0))</f>
        <v>Income Statement</v>
      </c>
    </row>
    <row r="14308" spans="1:5" x14ac:dyDescent="0.55000000000000004">
      <c r="A14308">
        <v>3</v>
      </c>
      <c r="B14308">
        <v>71000</v>
      </c>
      <c r="C14308" s="6">
        <v>44197</v>
      </c>
      <c r="D14308">
        <v>-137</v>
      </c>
      <c r="E14308" t="str">
        <f>INDEX(LedgerMapping[[#All],[Area]],MATCH(Transactions[[#This Row],[Sub Ledger]],LedgerMapping[[#All],[Sub Ledger]],0))</f>
        <v>Income Statement</v>
      </c>
    </row>
    <row r="14309" spans="1:5" x14ac:dyDescent="0.55000000000000004">
      <c r="A14309">
        <v>3</v>
      </c>
      <c r="B14309">
        <v>71000</v>
      </c>
      <c r="C14309" s="6">
        <v>44228</v>
      </c>
      <c r="D14309">
        <v>-98</v>
      </c>
      <c r="E14309" t="str">
        <f>INDEX(LedgerMapping[[#All],[Area]],MATCH(Transactions[[#This Row],[Sub Ledger]],LedgerMapping[[#All],[Sub Ledger]],0))</f>
        <v>Income Statement</v>
      </c>
    </row>
    <row r="14310" spans="1:5" x14ac:dyDescent="0.55000000000000004">
      <c r="A14310">
        <v>3</v>
      </c>
      <c r="B14310">
        <v>71000</v>
      </c>
      <c r="C14310" s="6">
        <v>44256</v>
      </c>
      <c r="D14310">
        <v>-107</v>
      </c>
      <c r="E14310" t="str">
        <f>INDEX(LedgerMapping[[#All],[Area]],MATCH(Transactions[[#This Row],[Sub Ledger]],LedgerMapping[[#All],[Sub Ledger]],0))</f>
        <v>Income Statement</v>
      </c>
    </row>
    <row r="14311" spans="1:5" x14ac:dyDescent="0.55000000000000004">
      <c r="A14311">
        <v>3</v>
      </c>
      <c r="B14311">
        <v>71000</v>
      </c>
      <c r="C14311" s="6">
        <v>44287</v>
      </c>
      <c r="D14311">
        <v>-176</v>
      </c>
      <c r="E14311" t="str">
        <f>INDEX(LedgerMapping[[#All],[Area]],MATCH(Transactions[[#This Row],[Sub Ledger]],LedgerMapping[[#All],[Sub Ledger]],0))</f>
        <v>Income Statement</v>
      </c>
    </row>
    <row r="14312" spans="1:5" x14ac:dyDescent="0.55000000000000004">
      <c r="A14312">
        <v>3</v>
      </c>
      <c r="B14312">
        <v>71000</v>
      </c>
      <c r="C14312" s="6">
        <v>44317</v>
      </c>
      <c r="D14312">
        <v>-150</v>
      </c>
      <c r="E14312" t="str">
        <f>INDEX(LedgerMapping[[#All],[Area]],MATCH(Transactions[[#This Row],[Sub Ledger]],LedgerMapping[[#All],[Sub Ledger]],0))</f>
        <v>Income Statement</v>
      </c>
    </row>
    <row r="14313" spans="1:5" x14ac:dyDescent="0.55000000000000004">
      <c r="A14313">
        <v>3</v>
      </c>
      <c r="B14313">
        <v>71000</v>
      </c>
      <c r="C14313" s="6">
        <v>44348</v>
      </c>
      <c r="D14313">
        <v>-193</v>
      </c>
      <c r="E14313" t="str">
        <f>INDEX(LedgerMapping[[#All],[Area]],MATCH(Transactions[[#This Row],[Sub Ledger]],LedgerMapping[[#All],[Sub Ledger]],0))</f>
        <v>Income Statement</v>
      </c>
    </row>
    <row r="14314" spans="1:5" x14ac:dyDescent="0.55000000000000004">
      <c r="A14314">
        <v>3</v>
      </c>
      <c r="B14314">
        <v>71000</v>
      </c>
      <c r="C14314" s="6">
        <v>44378</v>
      </c>
      <c r="D14314">
        <v>-205</v>
      </c>
      <c r="E14314" t="str">
        <f>INDEX(LedgerMapping[[#All],[Area]],MATCH(Transactions[[#This Row],[Sub Ledger]],LedgerMapping[[#All],[Sub Ledger]],0))</f>
        <v>Income Statement</v>
      </c>
    </row>
    <row r="14315" spans="1:5" x14ac:dyDescent="0.55000000000000004">
      <c r="A14315">
        <v>3</v>
      </c>
      <c r="B14315">
        <v>71000</v>
      </c>
      <c r="C14315" s="6">
        <v>44409</v>
      </c>
      <c r="D14315">
        <v>-205</v>
      </c>
      <c r="E14315" t="str">
        <f>INDEX(LedgerMapping[[#All],[Area]],MATCH(Transactions[[#This Row],[Sub Ledger]],LedgerMapping[[#All],[Sub Ledger]],0))</f>
        <v>Income Statement</v>
      </c>
    </row>
    <row r="14316" spans="1:5" x14ac:dyDescent="0.55000000000000004">
      <c r="A14316">
        <v>3</v>
      </c>
      <c r="B14316">
        <v>71000</v>
      </c>
      <c r="C14316" s="6">
        <v>44440</v>
      </c>
      <c r="D14316">
        <v>-150</v>
      </c>
      <c r="E14316" t="str">
        <f>INDEX(LedgerMapping[[#All],[Area]],MATCH(Transactions[[#This Row],[Sub Ledger]],LedgerMapping[[#All],[Sub Ledger]],0))</f>
        <v>Income Statement</v>
      </c>
    </row>
    <row r="14317" spans="1:5" x14ac:dyDescent="0.55000000000000004">
      <c r="A14317">
        <v>3</v>
      </c>
      <c r="B14317">
        <v>71000</v>
      </c>
      <c r="C14317" s="6">
        <v>44470</v>
      </c>
      <c r="D14317">
        <v>-205</v>
      </c>
      <c r="E14317" t="str">
        <f>INDEX(LedgerMapping[[#All],[Area]],MATCH(Transactions[[#This Row],[Sub Ledger]],LedgerMapping[[#All],[Sub Ledger]],0))</f>
        <v>Income Statement</v>
      </c>
    </row>
    <row r="14318" spans="1:5" x14ac:dyDescent="0.55000000000000004">
      <c r="A14318">
        <v>3</v>
      </c>
      <c r="B14318">
        <v>71000</v>
      </c>
      <c r="C14318" s="6">
        <v>44501</v>
      </c>
      <c r="D14318">
        <v>-215</v>
      </c>
      <c r="E14318" t="str">
        <f>INDEX(LedgerMapping[[#All],[Area]],MATCH(Transactions[[#This Row],[Sub Ledger]],LedgerMapping[[#All],[Sub Ledger]],0))</f>
        <v>Income Statement</v>
      </c>
    </row>
    <row r="14319" spans="1:5" x14ac:dyDescent="0.55000000000000004">
      <c r="A14319">
        <v>3</v>
      </c>
      <c r="B14319">
        <v>71000</v>
      </c>
      <c r="C14319" s="6">
        <v>44531</v>
      </c>
      <c r="D14319">
        <v>-107</v>
      </c>
      <c r="E14319" t="str">
        <f>INDEX(LedgerMapping[[#All],[Area]],MATCH(Transactions[[#This Row],[Sub Ledger]],LedgerMapping[[#All],[Sub Ledger]],0))</f>
        <v>Income Statement</v>
      </c>
    </row>
    <row r="14320" spans="1:5" x14ac:dyDescent="0.55000000000000004">
      <c r="A14320">
        <v>3</v>
      </c>
      <c r="B14320">
        <v>71000</v>
      </c>
      <c r="C14320" s="6">
        <v>43466</v>
      </c>
      <c r="D14320">
        <v>-9</v>
      </c>
      <c r="E14320" t="str">
        <f>INDEX(LedgerMapping[[#All],[Area]],MATCH(Transactions[[#This Row],[Sub Ledger]],LedgerMapping[[#All],[Sub Ledger]],0))</f>
        <v>Income Statement</v>
      </c>
    </row>
    <row r="14321" spans="1:5" x14ac:dyDescent="0.55000000000000004">
      <c r="A14321">
        <v>3</v>
      </c>
      <c r="B14321">
        <v>71000</v>
      </c>
      <c r="C14321" s="6">
        <v>43497</v>
      </c>
      <c r="D14321">
        <v>-9</v>
      </c>
      <c r="E14321" t="str">
        <f>INDEX(LedgerMapping[[#All],[Area]],MATCH(Transactions[[#This Row],[Sub Ledger]],LedgerMapping[[#All],[Sub Ledger]],0))</f>
        <v>Income Statement</v>
      </c>
    </row>
    <row r="14322" spans="1:5" x14ac:dyDescent="0.55000000000000004">
      <c r="A14322">
        <v>3</v>
      </c>
      <c r="B14322">
        <v>71000</v>
      </c>
      <c r="C14322" s="6">
        <v>43525</v>
      </c>
      <c r="D14322">
        <v>-15</v>
      </c>
      <c r="E14322" t="str">
        <f>INDEX(LedgerMapping[[#All],[Area]],MATCH(Transactions[[#This Row],[Sub Ledger]],LedgerMapping[[#All],[Sub Ledger]],0))</f>
        <v>Income Statement</v>
      </c>
    </row>
    <row r="14323" spans="1:5" x14ac:dyDescent="0.55000000000000004">
      <c r="A14323">
        <v>3</v>
      </c>
      <c r="B14323">
        <v>71000</v>
      </c>
      <c r="C14323" s="6">
        <v>43556</v>
      </c>
      <c r="D14323">
        <v>-9</v>
      </c>
      <c r="E14323" t="str">
        <f>INDEX(LedgerMapping[[#All],[Area]],MATCH(Transactions[[#This Row],[Sub Ledger]],LedgerMapping[[#All],[Sub Ledger]],0))</f>
        <v>Income Statement</v>
      </c>
    </row>
    <row r="14324" spans="1:5" x14ac:dyDescent="0.55000000000000004">
      <c r="A14324">
        <v>3</v>
      </c>
      <c r="B14324">
        <v>71000</v>
      </c>
      <c r="C14324" s="6">
        <v>43586</v>
      </c>
      <c r="D14324">
        <v>-14</v>
      </c>
      <c r="E14324" t="str">
        <f>INDEX(LedgerMapping[[#All],[Area]],MATCH(Transactions[[#This Row],[Sub Ledger]],LedgerMapping[[#All],[Sub Ledger]],0))</f>
        <v>Income Statement</v>
      </c>
    </row>
    <row r="14325" spans="1:5" x14ac:dyDescent="0.55000000000000004">
      <c r="A14325">
        <v>3</v>
      </c>
      <c r="B14325">
        <v>71000</v>
      </c>
      <c r="C14325" s="6">
        <v>43617</v>
      </c>
      <c r="D14325">
        <v>-16</v>
      </c>
      <c r="E14325" t="str">
        <f>INDEX(LedgerMapping[[#All],[Area]],MATCH(Transactions[[#This Row],[Sub Ledger]],LedgerMapping[[#All],[Sub Ledger]],0))</f>
        <v>Income Statement</v>
      </c>
    </row>
    <row r="14326" spans="1:5" x14ac:dyDescent="0.55000000000000004">
      <c r="A14326">
        <v>3</v>
      </c>
      <c r="B14326">
        <v>71000</v>
      </c>
      <c r="C14326" s="6">
        <v>43647</v>
      </c>
      <c r="D14326">
        <v>-8</v>
      </c>
      <c r="E14326" t="str">
        <f>INDEX(LedgerMapping[[#All],[Area]],MATCH(Transactions[[#This Row],[Sub Ledger]],LedgerMapping[[#All],[Sub Ledger]],0))</f>
        <v>Income Statement</v>
      </c>
    </row>
    <row r="14327" spans="1:5" x14ac:dyDescent="0.55000000000000004">
      <c r="A14327">
        <v>3</v>
      </c>
      <c r="B14327">
        <v>71000</v>
      </c>
      <c r="C14327" s="6">
        <v>43678</v>
      </c>
      <c r="D14327">
        <v>-9</v>
      </c>
      <c r="E14327" t="str">
        <f>INDEX(LedgerMapping[[#All],[Area]],MATCH(Transactions[[#This Row],[Sub Ledger]],LedgerMapping[[#All],[Sub Ledger]],0))</f>
        <v>Income Statement</v>
      </c>
    </row>
    <row r="14328" spans="1:5" x14ac:dyDescent="0.55000000000000004">
      <c r="A14328">
        <v>3</v>
      </c>
      <c r="B14328">
        <v>71000</v>
      </c>
      <c r="C14328" s="6">
        <v>43709</v>
      </c>
      <c r="D14328">
        <v>-9</v>
      </c>
      <c r="E14328" t="str">
        <f>INDEX(LedgerMapping[[#All],[Area]],MATCH(Transactions[[#This Row],[Sub Ledger]],LedgerMapping[[#All],[Sub Ledger]],0))</f>
        <v>Income Statement</v>
      </c>
    </row>
    <row r="14329" spans="1:5" x14ac:dyDescent="0.55000000000000004">
      <c r="A14329">
        <v>3</v>
      </c>
      <c r="B14329">
        <v>71000</v>
      </c>
      <c r="C14329" s="6">
        <v>43739</v>
      </c>
      <c r="D14329">
        <v>-14</v>
      </c>
      <c r="E14329" t="str">
        <f>INDEX(LedgerMapping[[#All],[Area]],MATCH(Transactions[[#This Row],[Sub Ledger]],LedgerMapping[[#All],[Sub Ledger]],0))</f>
        <v>Income Statement</v>
      </c>
    </row>
    <row r="14330" spans="1:5" x14ac:dyDescent="0.55000000000000004">
      <c r="A14330">
        <v>3</v>
      </c>
      <c r="B14330">
        <v>71000</v>
      </c>
      <c r="C14330" s="6">
        <v>43770</v>
      </c>
      <c r="D14330">
        <v>-10</v>
      </c>
      <c r="E14330" t="str">
        <f>INDEX(LedgerMapping[[#All],[Area]],MATCH(Transactions[[#This Row],[Sub Ledger]],LedgerMapping[[#All],[Sub Ledger]],0))</f>
        <v>Income Statement</v>
      </c>
    </row>
    <row r="14331" spans="1:5" x14ac:dyDescent="0.55000000000000004">
      <c r="A14331">
        <v>3</v>
      </c>
      <c r="B14331">
        <v>71000</v>
      </c>
      <c r="C14331" s="6">
        <v>43800</v>
      </c>
      <c r="D14331">
        <v>-13</v>
      </c>
      <c r="E14331" t="str">
        <f>INDEX(LedgerMapping[[#All],[Area]],MATCH(Transactions[[#This Row],[Sub Ledger]],LedgerMapping[[#All],[Sub Ledger]],0))</f>
        <v>Income Statement</v>
      </c>
    </row>
    <row r="14332" spans="1:5" x14ac:dyDescent="0.55000000000000004">
      <c r="A14332">
        <v>3</v>
      </c>
      <c r="B14332">
        <v>71000</v>
      </c>
      <c r="C14332" s="6">
        <v>43831</v>
      </c>
      <c r="D14332">
        <v>-36</v>
      </c>
      <c r="E14332" t="str">
        <f>INDEX(LedgerMapping[[#All],[Area]],MATCH(Transactions[[#This Row],[Sub Ledger]],LedgerMapping[[#All],[Sub Ledger]],0))</f>
        <v>Income Statement</v>
      </c>
    </row>
    <row r="14333" spans="1:5" x14ac:dyDescent="0.55000000000000004">
      <c r="A14333">
        <v>3</v>
      </c>
      <c r="B14333">
        <v>71000</v>
      </c>
      <c r="C14333" s="6">
        <v>43862</v>
      </c>
      <c r="D14333">
        <v>-15</v>
      </c>
      <c r="E14333" t="str">
        <f>INDEX(LedgerMapping[[#All],[Area]],MATCH(Transactions[[#This Row],[Sub Ledger]],LedgerMapping[[#All],[Sub Ledger]],0))</f>
        <v>Income Statement</v>
      </c>
    </row>
    <row r="14334" spans="1:5" x14ac:dyDescent="0.55000000000000004">
      <c r="A14334">
        <v>3</v>
      </c>
      <c r="B14334">
        <v>71000</v>
      </c>
      <c r="C14334" s="6">
        <v>43891</v>
      </c>
      <c r="D14334">
        <v>-31</v>
      </c>
      <c r="E14334" t="str">
        <f>INDEX(LedgerMapping[[#All],[Area]],MATCH(Transactions[[#This Row],[Sub Ledger]],LedgerMapping[[#All],[Sub Ledger]],0))</f>
        <v>Income Statement</v>
      </c>
    </row>
    <row r="14335" spans="1:5" x14ac:dyDescent="0.55000000000000004">
      <c r="A14335">
        <v>3</v>
      </c>
      <c r="B14335">
        <v>71000</v>
      </c>
      <c r="C14335" s="6">
        <v>43922</v>
      </c>
      <c r="D14335">
        <v>-36</v>
      </c>
      <c r="E14335" t="str">
        <f>INDEX(LedgerMapping[[#All],[Area]],MATCH(Transactions[[#This Row],[Sub Ledger]],LedgerMapping[[#All],[Sub Ledger]],0))</f>
        <v>Income Statement</v>
      </c>
    </row>
    <row r="14336" spans="1:5" x14ac:dyDescent="0.55000000000000004">
      <c r="A14336">
        <v>3</v>
      </c>
      <c r="B14336">
        <v>71000</v>
      </c>
      <c r="C14336" s="6">
        <v>43952</v>
      </c>
      <c r="D14336">
        <v>-23</v>
      </c>
      <c r="E14336" t="str">
        <f>INDEX(LedgerMapping[[#All],[Area]],MATCH(Transactions[[#This Row],[Sub Ledger]],LedgerMapping[[#All],[Sub Ledger]],0))</f>
        <v>Income Statement</v>
      </c>
    </row>
    <row r="14337" spans="1:5" x14ac:dyDescent="0.55000000000000004">
      <c r="A14337">
        <v>3</v>
      </c>
      <c r="B14337">
        <v>71000</v>
      </c>
      <c r="C14337" s="6">
        <v>43983</v>
      </c>
      <c r="D14337">
        <v>-18</v>
      </c>
      <c r="E14337" t="str">
        <f>INDEX(LedgerMapping[[#All],[Area]],MATCH(Transactions[[#This Row],[Sub Ledger]],LedgerMapping[[#All],[Sub Ledger]],0))</f>
        <v>Income Statement</v>
      </c>
    </row>
    <row r="14338" spans="1:5" x14ac:dyDescent="0.55000000000000004">
      <c r="A14338">
        <v>3</v>
      </c>
      <c r="B14338">
        <v>71000</v>
      </c>
      <c r="C14338" s="6">
        <v>44013</v>
      </c>
      <c r="D14338">
        <v>-52</v>
      </c>
      <c r="E14338" t="str">
        <f>INDEX(LedgerMapping[[#All],[Area]],MATCH(Transactions[[#This Row],[Sub Ledger]],LedgerMapping[[#All],[Sub Ledger]],0))</f>
        <v>Income Statement</v>
      </c>
    </row>
    <row r="14339" spans="1:5" x14ac:dyDescent="0.55000000000000004">
      <c r="A14339">
        <v>3</v>
      </c>
      <c r="B14339">
        <v>71000</v>
      </c>
      <c r="C14339" s="6">
        <v>44044</v>
      </c>
      <c r="D14339">
        <v>-23</v>
      </c>
      <c r="E14339" t="str">
        <f>INDEX(LedgerMapping[[#All],[Area]],MATCH(Transactions[[#This Row],[Sub Ledger]],LedgerMapping[[#All],[Sub Ledger]],0))</f>
        <v>Income Statement</v>
      </c>
    </row>
    <row r="14340" spans="1:5" x14ac:dyDescent="0.55000000000000004">
      <c r="A14340">
        <v>3</v>
      </c>
      <c r="B14340">
        <v>71000</v>
      </c>
      <c r="C14340" s="6">
        <v>44075</v>
      </c>
      <c r="D14340">
        <v>-20</v>
      </c>
      <c r="E14340" t="str">
        <f>INDEX(LedgerMapping[[#All],[Area]],MATCH(Transactions[[#This Row],[Sub Ledger]],LedgerMapping[[#All],[Sub Ledger]],0))</f>
        <v>Income Statement</v>
      </c>
    </row>
    <row r="14341" spans="1:5" x14ac:dyDescent="0.55000000000000004">
      <c r="A14341">
        <v>3</v>
      </c>
      <c r="B14341">
        <v>71000</v>
      </c>
      <c r="C14341" s="6">
        <v>44105</v>
      </c>
      <c r="D14341">
        <v>-31</v>
      </c>
      <c r="E14341" t="str">
        <f>INDEX(LedgerMapping[[#All],[Area]],MATCH(Transactions[[#This Row],[Sub Ledger]],LedgerMapping[[#All],[Sub Ledger]],0))</f>
        <v>Income Statement</v>
      </c>
    </row>
    <row r="14342" spans="1:5" x14ac:dyDescent="0.55000000000000004">
      <c r="A14342">
        <v>3</v>
      </c>
      <c r="B14342">
        <v>71000</v>
      </c>
      <c r="C14342" s="6">
        <v>44136</v>
      </c>
      <c r="D14342">
        <v>-23</v>
      </c>
      <c r="E14342" t="str">
        <f>INDEX(LedgerMapping[[#All],[Area]],MATCH(Transactions[[#This Row],[Sub Ledger]],LedgerMapping[[#All],[Sub Ledger]],0))</f>
        <v>Income Statement</v>
      </c>
    </row>
    <row r="14343" spans="1:5" x14ac:dyDescent="0.55000000000000004">
      <c r="A14343">
        <v>3</v>
      </c>
      <c r="B14343">
        <v>71000</v>
      </c>
      <c r="C14343" s="6">
        <v>44166</v>
      </c>
      <c r="D14343">
        <v>-18</v>
      </c>
      <c r="E14343" t="str">
        <f>INDEX(LedgerMapping[[#All],[Area]],MATCH(Transactions[[#This Row],[Sub Ledger]],LedgerMapping[[#All],[Sub Ledger]],0))</f>
        <v>Income Statement</v>
      </c>
    </row>
    <row r="14344" spans="1:5" x14ac:dyDescent="0.55000000000000004">
      <c r="A14344">
        <v>3</v>
      </c>
      <c r="B14344">
        <v>71000</v>
      </c>
      <c r="C14344" s="6">
        <v>44197</v>
      </c>
      <c r="D14344">
        <v>-27</v>
      </c>
      <c r="E14344" t="str">
        <f>INDEX(LedgerMapping[[#All],[Area]],MATCH(Transactions[[#This Row],[Sub Ledger]],LedgerMapping[[#All],[Sub Ledger]],0))</f>
        <v>Income Statement</v>
      </c>
    </row>
    <row r="14345" spans="1:5" x14ac:dyDescent="0.55000000000000004">
      <c r="A14345">
        <v>3</v>
      </c>
      <c r="B14345">
        <v>71000</v>
      </c>
      <c r="C14345" s="6">
        <v>44228</v>
      </c>
      <c r="D14345">
        <v>-49</v>
      </c>
      <c r="E14345" t="str">
        <f>INDEX(LedgerMapping[[#All],[Area]],MATCH(Transactions[[#This Row],[Sub Ledger]],LedgerMapping[[#All],[Sub Ledger]],0))</f>
        <v>Income Statement</v>
      </c>
    </row>
    <row r="14346" spans="1:5" x14ac:dyDescent="0.55000000000000004">
      <c r="A14346">
        <v>3</v>
      </c>
      <c r="B14346">
        <v>71000</v>
      </c>
      <c r="C14346" s="6">
        <v>44256</v>
      </c>
      <c r="D14346">
        <v>-29</v>
      </c>
      <c r="E14346" t="str">
        <f>INDEX(LedgerMapping[[#All],[Area]],MATCH(Transactions[[#This Row],[Sub Ledger]],LedgerMapping[[#All],[Sub Ledger]],0))</f>
        <v>Income Statement</v>
      </c>
    </row>
    <row r="14347" spans="1:5" x14ac:dyDescent="0.55000000000000004">
      <c r="A14347">
        <v>3</v>
      </c>
      <c r="B14347">
        <v>71000</v>
      </c>
      <c r="C14347" s="6">
        <v>44287</v>
      </c>
      <c r="D14347">
        <v>-29</v>
      </c>
      <c r="E14347" t="str">
        <f>INDEX(LedgerMapping[[#All],[Area]],MATCH(Transactions[[#This Row],[Sub Ledger]],LedgerMapping[[#All],[Sub Ledger]],0))</f>
        <v>Income Statement</v>
      </c>
    </row>
    <row r="14348" spans="1:5" x14ac:dyDescent="0.55000000000000004">
      <c r="A14348">
        <v>3</v>
      </c>
      <c r="B14348">
        <v>71000</v>
      </c>
      <c r="C14348" s="6">
        <v>44317</v>
      </c>
      <c r="D14348">
        <v>-39</v>
      </c>
      <c r="E14348" t="str">
        <f>INDEX(LedgerMapping[[#All],[Area]],MATCH(Transactions[[#This Row],[Sub Ledger]],LedgerMapping[[#All],[Sub Ledger]],0))</f>
        <v>Income Statement</v>
      </c>
    </row>
    <row r="14349" spans="1:5" x14ac:dyDescent="0.55000000000000004">
      <c r="A14349">
        <v>3</v>
      </c>
      <c r="B14349">
        <v>71000</v>
      </c>
      <c r="C14349" s="6">
        <v>44348</v>
      </c>
      <c r="D14349">
        <v>-29</v>
      </c>
      <c r="E14349" t="str">
        <f>INDEX(LedgerMapping[[#All],[Area]],MATCH(Transactions[[#This Row],[Sub Ledger]],LedgerMapping[[#All],[Sub Ledger]],0))</f>
        <v>Income Statement</v>
      </c>
    </row>
    <row r="14350" spans="1:5" x14ac:dyDescent="0.55000000000000004">
      <c r="A14350">
        <v>3</v>
      </c>
      <c r="B14350">
        <v>71000</v>
      </c>
      <c r="C14350" s="6">
        <v>44378</v>
      </c>
      <c r="D14350">
        <v>-29</v>
      </c>
      <c r="E14350" t="str">
        <f>INDEX(LedgerMapping[[#All],[Area]],MATCH(Transactions[[#This Row],[Sub Ledger]],LedgerMapping[[#All],[Sub Ledger]],0))</f>
        <v>Income Statement</v>
      </c>
    </row>
    <row r="14351" spans="1:5" x14ac:dyDescent="0.55000000000000004">
      <c r="A14351">
        <v>3</v>
      </c>
      <c r="B14351">
        <v>71000</v>
      </c>
      <c r="C14351" s="6">
        <v>44409</v>
      </c>
      <c r="D14351">
        <v>-44</v>
      </c>
      <c r="E14351" t="str">
        <f>INDEX(LedgerMapping[[#All],[Area]],MATCH(Transactions[[#This Row],[Sub Ledger]],LedgerMapping[[#All],[Sub Ledger]],0))</f>
        <v>Income Statement</v>
      </c>
    </row>
    <row r="14352" spans="1:5" x14ac:dyDescent="0.55000000000000004">
      <c r="A14352">
        <v>3</v>
      </c>
      <c r="B14352">
        <v>71000</v>
      </c>
      <c r="C14352" s="6">
        <v>44440</v>
      </c>
      <c r="D14352">
        <v>-29</v>
      </c>
      <c r="E14352" t="str">
        <f>INDEX(LedgerMapping[[#All],[Area]],MATCH(Transactions[[#This Row],[Sub Ledger]],LedgerMapping[[#All],[Sub Ledger]],0))</f>
        <v>Income Statement</v>
      </c>
    </row>
    <row r="14353" spans="1:5" x14ac:dyDescent="0.55000000000000004">
      <c r="A14353">
        <v>3</v>
      </c>
      <c r="B14353">
        <v>71000</v>
      </c>
      <c r="C14353" s="6">
        <v>44470</v>
      </c>
      <c r="D14353">
        <v>-31</v>
      </c>
      <c r="E14353" t="str">
        <f>INDEX(LedgerMapping[[#All],[Area]],MATCH(Transactions[[#This Row],[Sub Ledger]],LedgerMapping[[#All],[Sub Ledger]],0))</f>
        <v>Income Statement</v>
      </c>
    </row>
    <row r="14354" spans="1:5" x14ac:dyDescent="0.55000000000000004">
      <c r="A14354">
        <v>3</v>
      </c>
      <c r="B14354">
        <v>71000</v>
      </c>
      <c r="C14354" s="6">
        <v>44501</v>
      </c>
      <c r="D14354">
        <v>-29</v>
      </c>
      <c r="E14354" t="str">
        <f>INDEX(LedgerMapping[[#All],[Area]],MATCH(Transactions[[#This Row],[Sub Ledger]],LedgerMapping[[#All],[Sub Ledger]],0))</f>
        <v>Income Statement</v>
      </c>
    </row>
    <row r="14355" spans="1:5" x14ac:dyDescent="0.55000000000000004">
      <c r="A14355">
        <v>3</v>
      </c>
      <c r="B14355">
        <v>71000</v>
      </c>
      <c r="C14355" s="6">
        <v>44531</v>
      </c>
      <c r="D14355">
        <v>-20</v>
      </c>
      <c r="E14355" t="str">
        <f>INDEX(LedgerMapping[[#All],[Area]],MATCH(Transactions[[#This Row],[Sub Ledger]],LedgerMapping[[#All],[Sub Ledger]],0))</f>
        <v>Income Statement</v>
      </c>
    </row>
    <row r="14356" spans="1:5" x14ac:dyDescent="0.55000000000000004">
      <c r="A14356">
        <v>3</v>
      </c>
      <c r="B14356">
        <v>71000</v>
      </c>
      <c r="C14356" s="6">
        <v>44256</v>
      </c>
      <c r="D14356">
        <v>-117</v>
      </c>
      <c r="E14356" t="str">
        <f>INDEX(LedgerMapping[[#All],[Area]],MATCH(Transactions[[#This Row],[Sub Ledger]],LedgerMapping[[#All],[Sub Ledger]],0))</f>
        <v>Income Statement</v>
      </c>
    </row>
    <row r="14357" spans="1:5" x14ac:dyDescent="0.55000000000000004">
      <c r="A14357">
        <v>3</v>
      </c>
      <c r="B14357">
        <v>71000</v>
      </c>
      <c r="C14357" s="6">
        <v>44256</v>
      </c>
      <c r="D14357">
        <v>-96.04</v>
      </c>
      <c r="E14357" t="str">
        <f>INDEX(LedgerMapping[[#All],[Area]],MATCH(Transactions[[#This Row],[Sub Ledger]],LedgerMapping[[#All],[Sub Ledger]],0))</f>
        <v>Income Statement</v>
      </c>
    </row>
    <row r="14358" spans="1:5" x14ac:dyDescent="0.55000000000000004">
      <c r="A14358">
        <v>3</v>
      </c>
      <c r="B14358">
        <v>71000</v>
      </c>
      <c r="C14358" s="6">
        <v>44256</v>
      </c>
      <c r="D14358">
        <v>-48.02</v>
      </c>
      <c r="E14358" t="str">
        <f>INDEX(LedgerMapping[[#All],[Area]],MATCH(Transactions[[#This Row],[Sub Ledger]],LedgerMapping[[#All],[Sub Ledger]],0))</f>
        <v>Income Statement</v>
      </c>
    </row>
    <row r="14359" spans="1:5" x14ac:dyDescent="0.55000000000000004">
      <c r="A14359">
        <v>3</v>
      </c>
      <c r="B14359">
        <v>73000</v>
      </c>
      <c r="C14359" s="6">
        <v>43466</v>
      </c>
      <c r="D14359">
        <v>-151</v>
      </c>
      <c r="E14359" t="str">
        <f>INDEX(LedgerMapping[[#All],[Area]],MATCH(Transactions[[#This Row],[Sub Ledger]],LedgerMapping[[#All],[Sub Ledger]],0))</f>
        <v>Income Statement</v>
      </c>
    </row>
    <row r="14360" spans="1:5" x14ac:dyDescent="0.55000000000000004">
      <c r="A14360">
        <v>3</v>
      </c>
      <c r="B14360">
        <v>73000</v>
      </c>
      <c r="C14360" s="6">
        <v>43497</v>
      </c>
      <c r="D14360">
        <v>-203</v>
      </c>
      <c r="E14360" t="str">
        <f>INDEX(LedgerMapping[[#All],[Area]],MATCH(Transactions[[#This Row],[Sub Ledger]],LedgerMapping[[#All],[Sub Ledger]],0))</f>
        <v>Income Statement</v>
      </c>
    </row>
    <row r="14361" spans="1:5" x14ac:dyDescent="0.55000000000000004">
      <c r="A14361">
        <v>3</v>
      </c>
      <c r="B14361">
        <v>73000</v>
      </c>
      <c r="C14361" s="6">
        <v>43525</v>
      </c>
      <c r="D14361">
        <v>-159</v>
      </c>
      <c r="E14361" t="str">
        <f>INDEX(LedgerMapping[[#All],[Area]],MATCH(Transactions[[#This Row],[Sub Ledger]],LedgerMapping[[#All],[Sub Ledger]],0))</f>
        <v>Income Statement</v>
      </c>
    </row>
    <row r="14362" spans="1:5" x14ac:dyDescent="0.55000000000000004">
      <c r="A14362">
        <v>3</v>
      </c>
      <c r="B14362">
        <v>73000</v>
      </c>
      <c r="C14362" s="6">
        <v>43556</v>
      </c>
      <c r="D14362">
        <v>-161</v>
      </c>
      <c r="E14362" t="str">
        <f>INDEX(LedgerMapping[[#All],[Area]],MATCH(Transactions[[#This Row],[Sub Ledger]],LedgerMapping[[#All],[Sub Ledger]],0))</f>
        <v>Income Statement</v>
      </c>
    </row>
    <row r="14363" spans="1:5" x14ac:dyDescent="0.55000000000000004">
      <c r="A14363">
        <v>3</v>
      </c>
      <c r="B14363">
        <v>73000</v>
      </c>
      <c r="C14363" s="6">
        <v>43586</v>
      </c>
      <c r="D14363">
        <v>-137</v>
      </c>
      <c r="E14363" t="str">
        <f>INDEX(LedgerMapping[[#All],[Area]],MATCH(Transactions[[#This Row],[Sub Ledger]],LedgerMapping[[#All],[Sub Ledger]],0))</f>
        <v>Income Statement</v>
      </c>
    </row>
    <row r="14364" spans="1:5" x14ac:dyDescent="0.55000000000000004">
      <c r="A14364">
        <v>3</v>
      </c>
      <c r="B14364">
        <v>73000</v>
      </c>
      <c r="C14364" s="6">
        <v>43617</v>
      </c>
      <c r="D14364">
        <v>-132</v>
      </c>
      <c r="E14364" t="str">
        <f>INDEX(LedgerMapping[[#All],[Area]],MATCH(Transactions[[#This Row],[Sub Ledger]],LedgerMapping[[#All],[Sub Ledger]],0))</f>
        <v>Income Statement</v>
      </c>
    </row>
    <row r="14365" spans="1:5" x14ac:dyDescent="0.55000000000000004">
      <c r="A14365">
        <v>3</v>
      </c>
      <c r="B14365">
        <v>73000</v>
      </c>
      <c r="C14365" s="6">
        <v>43647</v>
      </c>
      <c r="D14365">
        <v>-135</v>
      </c>
      <c r="E14365" t="str">
        <f>INDEX(LedgerMapping[[#All],[Area]],MATCH(Transactions[[#This Row],[Sub Ledger]],LedgerMapping[[#All],[Sub Ledger]],0))</f>
        <v>Income Statement</v>
      </c>
    </row>
    <row r="14366" spans="1:5" x14ac:dyDescent="0.55000000000000004">
      <c r="A14366">
        <v>3</v>
      </c>
      <c r="B14366">
        <v>73000</v>
      </c>
      <c r="C14366" s="6">
        <v>43678</v>
      </c>
      <c r="D14366">
        <v>-161</v>
      </c>
      <c r="E14366" t="str">
        <f>INDEX(LedgerMapping[[#All],[Area]],MATCH(Transactions[[#This Row],[Sub Ledger]],LedgerMapping[[#All],[Sub Ledger]],0))</f>
        <v>Income Statement</v>
      </c>
    </row>
    <row r="14367" spans="1:5" x14ac:dyDescent="0.55000000000000004">
      <c r="A14367">
        <v>3</v>
      </c>
      <c r="B14367">
        <v>73000</v>
      </c>
      <c r="C14367" s="6">
        <v>43709</v>
      </c>
      <c r="D14367">
        <v>-161</v>
      </c>
      <c r="E14367" t="str">
        <f>INDEX(LedgerMapping[[#All],[Area]],MATCH(Transactions[[#This Row],[Sub Ledger]],LedgerMapping[[#All],[Sub Ledger]],0))</f>
        <v>Income Statement</v>
      </c>
    </row>
    <row r="14368" spans="1:5" x14ac:dyDescent="0.55000000000000004">
      <c r="A14368">
        <v>3</v>
      </c>
      <c r="B14368">
        <v>73000</v>
      </c>
      <c r="C14368" s="6">
        <v>43739</v>
      </c>
      <c r="D14368">
        <v>-141</v>
      </c>
      <c r="E14368" t="str">
        <f>INDEX(LedgerMapping[[#All],[Area]],MATCH(Transactions[[#This Row],[Sub Ledger]],LedgerMapping[[#All],[Sub Ledger]],0))</f>
        <v>Income Statement</v>
      </c>
    </row>
    <row r="14369" spans="1:5" x14ac:dyDescent="0.55000000000000004">
      <c r="A14369">
        <v>3</v>
      </c>
      <c r="B14369">
        <v>73000</v>
      </c>
      <c r="C14369" s="6">
        <v>43770</v>
      </c>
      <c r="D14369">
        <v>-166</v>
      </c>
      <c r="E14369" t="str">
        <f>INDEX(LedgerMapping[[#All],[Area]],MATCH(Transactions[[#This Row],[Sub Ledger]],LedgerMapping[[#All],[Sub Ledger]],0))</f>
        <v>Income Statement</v>
      </c>
    </row>
    <row r="14370" spans="1:5" x14ac:dyDescent="0.55000000000000004">
      <c r="A14370">
        <v>3</v>
      </c>
      <c r="B14370">
        <v>73000</v>
      </c>
      <c r="C14370" s="6">
        <v>43800</v>
      </c>
      <c r="D14370">
        <v>-173</v>
      </c>
      <c r="E14370" t="str">
        <f>INDEX(LedgerMapping[[#All],[Area]],MATCH(Transactions[[#This Row],[Sub Ledger]],LedgerMapping[[#All],[Sub Ledger]],0))</f>
        <v>Income Statement</v>
      </c>
    </row>
    <row r="14371" spans="1:5" x14ac:dyDescent="0.55000000000000004">
      <c r="A14371">
        <v>3</v>
      </c>
      <c r="B14371">
        <v>73000</v>
      </c>
      <c r="C14371" s="6">
        <v>43831</v>
      </c>
      <c r="D14371">
        <v>-443</v>
      </c>
      <c r="E14371" t="str">
        <f>INDEX(LedgerMapping[[#All],[Area]],MATCH(Transactions[[#This Row],[Sub Ledger]],LedgerMapping[[#All],[Sub Ledger]],0))</f>
        <v>Income Statement</v>
      </c>
    </row>
    <row r="14372" spans="1:5" x14ac:dyDescent="0.55000000000000004">
      <c r="A14372">
        <v>3</v>
      </c>
      <c r="B14372">
        <v>73000</v>
      </c>
      <c r="C14372" s="6">
        <v>43862</v>
      </c>
      <c r="D14372">
        <v>-471</v>
      </c>
      <c r="E14372" t="str">
        <f>INDEX(LedgerMapping[[#All],[Area]],MATCH(Transactions[[#This Row],[Sub Ledger]],LedgerMapping[[#All],[Sub Ledger]],0))</f>
        <v>Income Statement</v>
      </c>
    </row>
    <row r="14373" spans="1:5" x14ac:dyDescent="0.55000000000000004">
      <c r="A14373">
        <v>3</v>
      </c>
      <c r="B14373">
        <v>73000</v>
      </c>
      <c r="C14373" s="6">
        <v>43891</v>
      </c>
      <c r="D14373">
        <v>-416</v>
      </c>
      <c r="E14373" t="str">
        <f>INDEX(LedgerMapping[[#All],[Area]],MATCH(Transactions[[#This Row],[Sub Ledger]],LedgerMapping[[#All],[Sub Ledger]],0))</f>
        <v>Income Statement</v>
      </c>
    </row>
    <row r="14374" spans="1:5" x14ac:dyDescent="0.55000000000000004">
      <c r="A14374">
        <v>3</v>
      </c>
      <c r="B14374">
        <v>73000</v>
      </c>
      <c r="C14374" s="6">
        <v>43922</v>
      </c>
      <c r="D14374">
        <v>-390</v>
      </c>
      <c r="E14374" t="str">
        <f>INDEX(LedgerMapping[[#All],[Area]],MATCH(Transactions[[#This Row],[Sub Ledger]],LedgerMapping[[#All],[Sub Ledger]],0))</f>
        <v>Income Statement</v>
      </c>
    </row>
    <row r="14375" spans="1:5" x14ac:dyDescent="0.55000000000000004">
      <c r="A14375">
        <v>3</v>
      </c>
      <c r="B14375">
        <v>73000</v>
      </c>
      <c r="C14375" s="6">
        <v>43952</v>
      </c>
      <c r="D14375">
        <v>-414</v>
      </c>
      <c r="E14375" t="str">
        <f>INDEX(LedgerMapping[[#All],[Area]],MATCH(Transactions[[#This Row],[Sub Ledger]],LedgerMapping[[#All],[Sub Ledger]],0))</f>
        <v>Income Statement</v>
      </c>
    </row>
    <row r="14376" spans="1:5" x14ac:dyDescent="0.55000000000000004">
      <c r="A14376">
        <v>3</v>
      </c>
      <c r="B14376">
        <v>73000</v>
      </c>
      <c r="C14376" s="6">
        <v>43983</v>
      </c>
      <c r="D14376">
        <v>-432</v>
      </c>
      <c r="E14376" t="str">
        <f>INDEX(LedgerMapping[[#All],[Area]],MATCH(Transactions[[#This Row],[Sub Ledger]],LedgerMapping[[#All],[Sub Ledger]],0))</f>
        <v>Income Statement</v>
      </c>
    </row>
    <row r="14377" spans="1:5" x14ac:dyDescent="0.55000000000000004">
      <c r="A14377">
        <v>3</v>
      </c>
      <c r="B14377">
        <v>73000</v>
      </c>
      <c r="C14377" s="6">
        <v>44013</v>
      </c>
      <c r="D14377">
        <v>-486</v>
      </c>
      <c r="E14377" t="str">
        <f>INDEX(LedgerMapping[[#All],[Area]],MATCH(Transactions[[#This Row],[Sub Ledger]],LedgerMapping[[#All],[Sub Ledger]],0))</f>
        <v>Income Statement</v>
      </c>
    </row>
    <row r="14378" spans="1:5" x14ac:dyDescent="0.55000000000000004">
      <c r="A14378">
        <v>3</v>
      </c>
      <c r="B14378">
        <v>73000</v>
      </c>
      <c r="C14378" s="6">
        <v>44044</v>
      </c>
      <c r="D14378">
        <v>-397</v>
      </c>
      <c r="E14378" t="str">
        <f>INDEX(LedgerMapping[[#All],[Area]],MATCH(Transactions[[#This Row],[Sub Ledger]],LedgerMapping[[#All],[Sub Ledger]],0))</f>
        <v>Income Statement</v>
      </c>
    </row>
    <row r="14379" spans="1:5" x14ac:dyDescent="0.55000000000000004">
      <c r="A14379">
        <v>3</v>
      </c>
      <c r="B14379">
        <v>73000</v>
      </c>
      <c r="C14379" s="6">
        <v>44075</v>
      </c>
      <c r="D14379">
        <v>-364</v>
      </c>
      <c r="E14379" t="str">
        <f>INDEX(LedgerMapping[[#All],[Area]],MATCH(Transactions[[#This Row],[Sub Ledger]],LedgerMapping[[#All],[Sub Ledger]],0))</f>
        <v>Income Statement</v>
      </c>
    </row>
    <row r="14380" spans="1:5" x14ac:dyDescent="0.55000000000000004">
      <c r="A14380">
        <v>3</v>
      </c>
      <c r="B14380">
        <v>73000</v>
      </c>
      <c r="C14380" s="6">
        <v>44105</v>
      </c>
      <c r="D14380">
        <v>-416</v>
      </c>
      <c r="E14380" t="str">
        <f>INDEX(LedgerMapping[[#All],[Area]],MATCH(Transactions[[#This Row],[Sub Ledger]],LedgerMapping[[#All],[Sub Ledger]],0))</f>
        <v>Income Statement</v>
      </c>
    </row>
    <row r="14381" spans="1:5" x14ac:dyDescent="0.55000000000000004">
      <c r="A14381">
        <v>3</v>
      </c>
      <c r="B14381">
        <v>73000</v>
      </c>
      <c r="C14381" s="6">
        <v>44136</v>
      </c>
      <c r="D14381">
        <v>-432</v>
      </c>
      <c r="E14381" t="str">
        <f>INDEX(LedgerMapping[[#All],[Area]],MATCH(Transactions[[#This Row],[Sub Ledger]],LedgerMapping[[#All],[Sub Ledger]],0))</f>
        <v>Income Statement</v>
      </c>
    </row>
    <row r="14382" spans="1:5" x14ac:dyDescent="0.55000000000000004">
      <c r="A14382">
        <v>3</v>
      </c>
      <c r="B14382">
        <v>73000</v>
      </c>
      <c r="C14382" s="6">
        <v>44166</v>
      </c>
      <c r="D14382">
        <v>-377</v>
      </c>
      <c r="E14382" t="str">
        <f>INDEX(LedgerMapping[[#All],[Area]],MATCH(Transactions[[#This Row],[Sub Ledger]],LedgerMapping[[#All],[Sub Ledger]],0))</f>
        <v>Income Statement</v>
      </c>
    </row>
    <row r="14383" spans="1:5" x14ac:dyDescent="0.55000000000000004">
      <c r="A14383">
        <v>3</v>
      </c>
      <c r="B14383">
        <v>73000</v>
      </c>
      <c r="C14383" s="6">
        <v>44197</v>
      </c>
      <c r="D14383">
        <v>-405</v>
      </c>
      <c r="E14383" t="str">
        <f>INDEX(LedgerMapping[[#All],[Area]],MATCH(Transactions[[#This Row],[Sub Ledger]],LedgerMapping[[#All],[Sub Ledger]],0))</f>
        <v>Income Statement</v>
      </c>
    </row>
    <row r="14384" spans="1:5" x14ac:dyDescent="0.55000000000000004">
      <c r="A14384">
        <v>3</v>
      </c>
      <c r="B14384">
        <v>73000</v>
      </c>
      <c r="C14384" s="6">
        <v>44228</v>
      </c>
      <c r="D14384">
        <v>-497</v>
      </c>
      <c r="E14384" t="str">
        <f>INDEX(LedgerMapping[[#All],[Area]],MATCH(Transactions[[#This Row],[Sub Ledger]],LedgerMapping[[#All],[Sub Ledger]],0))</f>
        <v>Income Statement</v>
      </c>
    </row>
    <row r="14385" spans="1:5" x14ac:dyDescent="0.55000000000000004">
      <c r="A14385">
        <v>3</v>
      </c>
      <c r="B14385">
        <v>73000</v>
      </c>
      <c r="C14385" s="6">
        <v>44256</v>
      </c>
      <c r="D14385">
        <v>-478</v>
      </c>
      <c r="E14385" t="str">
        <f>INDEX(LedgerMapping[[#All],[Area]],MATCH(Transactions[[#This Row],[Sub Ledger]],LedgerMapping[[#All],[Sub Ledger]],0))</f>
        <v>Income Statement</v>
      </c>
    </row>
    <row r="14386" spans="1:5" x14ac:dyDescent="0.55000000000000004">
      <c r="A14386">
        <v>3</v>
      </c>
      <c r="B14386">
        <v>73000</v>
      </c>
      <c r="C14386" s="6">
        <v>44287</v>
      </c>
      <c r="D14386">
        <v>-450</v>
      </c>
      <c r="E14386" t="str">
        <f>INDEX(LedgerMapping[[#All],[Area]],MATCH(Transactions[[#This Row],[Sub Ledger]],LedgerMapping[[#All],[Sub Ledger]],0))</f>
        <v>Income Statement</v>
      </c>
    </row>
    <row r="14387" spans="1:5" x14ac:dyDescent="0.55000000000000004">
      <c r="A14387">
        <v>3</v>
      </c>
      <c r="B14387">
        <v>73000</v>
      </c>
      <c r="C14387" s="6">
        <v>44317</v>
      </c>
      <c r="D14387">
        <v>-355</v>
      </c>
      <c r="E14387" t="str">
        <f>INDEX(LedgerMapping[[#All],[Area]],MATCH(Transactions[[#This Row],[Sub Ledger]],LedgerMapping[[#All],[Sub Ledger]],0))</f>
        <v>Income Statement</v>
      </c>
    </row>
    <row r="14388" spans="1:5" x14ac:dyDescent="0.55000000000000004">
      <c r="A14388">
        <v>3</v>
      </c>
      <c r="B14388">
        <v>73000</v>
      </c>
      <c r="C14388" s="6">
        <v>44348</v>
      </c>
      <c r="D14388">
        <v>-355</v>
      </c>
      <c r="E14388" t="str">
        <f>INDEX(LedgerMapping[[#All],[Area]],MATCH(Transactions[[#This Row],[Sub Ledger]],LedgerMapping[[#All],[Sub Ledger]],0))</f>
        <v>Income Statement</v>
      </c>
    </row>
    <row r="14389" spans="1:5" x14ac:dyDescent="0.55000000000000004">
      <c r="A14389">
        <v>3</v>
      </c>
      <c r="B14389">
        <v>73000</v>
      </c>
      <c r="C14389" s="6">
        <v>44378</v>
      </c>
      <c r="D14389">
        <v>-355</v>
      </c>
      <c r="E14389" t="str">
        <f>INDEX(LedgerMapping[[#All],[Area]],MATCH(Transactions[[#This Row],[Sub Ledger]],LedgerMapping[[#All],[Sub Ledger]],0))</f>
        <v>Income Statement</v>
      </c>
    </row>
    <row r="14390" spans="1:5" x14ac:dyDescent="0.55000000000000004">
      <c r="A14390">
        <v>3</v>
      </c>
      <c r="B14390">
        <v>73000</v>
      </c>
      <c r="C14390" s="6">
        <v>44409</v>
      </c>
      <c r="D14390">
        <v>-437</v>
      </c>
      <c r="E14390" t="str">
        <f>INDEX(LedgerMapping[[#All],[Area]],MATCH(Transactions[[#This Row],[Sub Ledger]],LedgerMapping[[#All],[Sub Ledger]],0))</f>
        <v>Income Statement</v>
      </c>
    </row>
    <row r="14391" spans="1:5" x14ac:dyDescent="0.55000000000000004">
      <c r="A14391">
        <v>3</v>
      </c>
      <c r="B14391">
        <v>73000</v>
      </c>
      <c r="C14391" s="6">
        <v>44440</v>
      </c>
      <c r="D14391">
        <v>-546</v>
      </c>
      <c r="E14391" t="str">
        <f>INDEX(LedgerMapping[[#All],[Area]],MATCH(Transactions[[#This Row],[Sub Ledger]],LedgerMapping[[#All],[Sub Ledger]],0))</f>
        <v>Income Statement</v>
      </c>
    </row>
    <row r="14392" spans="1:5" x14ac:dyDescent="0.55000000000000004">
      <c r="A14392">
        <v>3</v>
      </c>
      <c r="B14392">
        <v>73000</v>
      </c>
      <c r="C14392" s="6">
        <v>44470</v>
      </c>
      <c r="D14392">
        <v>-456</v>
      </c>
      <c r="E14392" t="str">
        <f>INDEX(LedgerMapping[[#All],[Area]],MATCH(Transactions[[#This Row],[Sub Ledger]],LedgerMapping[[#All],[Sub Ledger]],0))</f>
        <v>Income Statement</v>
      </c>
    </row>
    <row r="14393" spans="1:5" x14ac:dyDescent="0.55000000000000004">
      <c r="A14393">
        <v>3</v>
      </c>
      <c r="B14393">
        <v>73000</v>
      </c>
      <c r="C14393" s="6">
        <v>44501</v>
      </c>
      <c r="D14393">
        <v>-556</v>
      </c>
      <c r="E14393" t="str">
        <f>INDEX(LedgerMapping[[#All],[Area]],MATCH(Transactions[[#This Row],[Sub Ledger]],LedgerMapping[[#All],[Sub Ledger]],0))</f>
        <v>Income Statement</v>
      </c>
    </row>
    <row r="14394" spans="1:5" x14ac:dyDescent="0.55000000000000004">
      <c r="A14394">
        <v>3</v>
      </c>
      <c r="B14394">
        <v>73000</v>
      </c>
      <c r="C14394" s="6">
        <v>44531</v>
      </c>
      <c r="D14394">
        <v>-482</v>
      </c>
      <c r="E14394" t="str">
        <f>INDEX(LedgerMapping[[#All],[Area]],MATCH(Transactions[[#This Row],[Sub Ledger]],LedgerMapping[[#All],[Sub Ledger]],0))</f>
        <v>Income Statement</v>
      </c>
    </row>
    <row r="14395" spans="1:5" x14ac:dyDescent="0.55000000000000004">
      <c r="A14395">
        <v>3</v>
      </c>
      <c r="B14395">
        <v>73000</v>
      </c>
      <c r="C14395" s="6">
        <v>43466</v>
      </c>
      <c r="D14395">
        <v>-250</v>
      </c>
      <c r="E14395" t="str">
        <f>INDEX(LedgerMapping[[#All],[Area]],MATCH(Transactions[[#This Row],[Sub Ledger]],LedgerMapping[[#All],[Sub Ledger]],0))</f>
        <v>Income Statement</v>
      </c>
    </row>
    <row r="14396" spans="1:5" x14ac:dyDescent="0.55000000000000004">
      <c r="A14396">
        <v>3</v>
      </c>
      <c r="B14396">
        <v>73000</v>
      </c>
      <c r="C14396" s="6">
        <v>43497</v>
      </c>
      <c r="D14396">
        <v>-286</v>
      </c>
      <c r="E14396" t="str">
        <f>INDEX(LedgerMapping[[#All],[Area]],MATCH(Transactions[[#This Row],[Sub Ledger]],LedgerMapping[[#All],[Sub Ledger]],0))</f>
        <v>Income Statement</v>
      </c>
    </row>
    <row r="14397" spans="1:5" x14ac:dyDescent="0.55000000000000004">
      <c r="A14397">
        <v>3</v>
      </c>
      <c r="B14397">
        <v>73000</v>
      </c>
      <c r="C14397" s="6">
        <v>43525</v>
      </c>
      <c r="D14397">
        <v>-272</v>
      </c>
      <c r="E14397" t="str">
        <f>INDEX(LedgerMapping[[#All],[Area]],MATCH(Transactions[[#This Row],[Sub Ledger]],LedgerMapping[[#All],[Sub Ledger]],0))</f>
        <v>Income Statement</v>
      </c>
    </row>
    <row r="14398" spans="1:5" x14ac:dyDescent="0.55000000000000004">
      <c r="A14398">
        <v>3</v>
      </c>
      <c r="B14398">
        <v>73000</v>
      </c>
      <c r="C14398" s="6">
        <v>43556</v>
      </c>
      <c r="D14398">
        <v>-203</v>
      </c>
      <c r="E14398" t="str">
        <f>INDEX(LedgerMapping[[#All],[Area]],MATCH(Transactions[[#This Row],[Sub Ledger]],LedgerMapping[[#All],[Sub Ledger]],0))</f>
        <v>Income Statement</v>
      </c>
    </row>
    <row r="14399" spans="1:5" x14ac:dyDescent="0.55000000000000004">
      <c r="A14399">
        <v>3</v>
      </c>
      <c r="B14399">
        <v>73000</v>
      </c>
      <c r="C14399" s="6">
        <v>43586</v>
      </c>
      <c r="D14399">
        <v>-229</v>
      </c>
      <c r="E14399" t="str">
        <f>INDEX(LedgerMapping[[#All],[Area]],MATCH(Transactions[[#This Row],[Sub Ledger]],LedgerMapping[[#All],[Sub Ledger]],0))</f>
        <v>Income Statement</v>
      </c>
    </row>
    <row r="14400" spans="1:5" x14ac:dyDescent="0.55000000000000004">
      <c r="A14400">
        <v>3</v>
      </c>
      <c r="B14400">
        <v>73000</v>
      </c>
      <c r="C14400" s="6">
        <v>43617</v>
      </c>
      <c r="D14400">
        <v>-272</v>
      </c>
      <c r="E14400" t="str">
        <f>INDEX(LedgerMapping[[#All],[Area]],MATCH(Transactions[[#This Row],[Sub Ledger]],LedgerMapping[[#All],[Sub Ledger]],0))</f>
        <v>Income Statement</v>
      </c>
    </row>
    <row r="14401" spans="1:5" x14ac:dyDescent="0.55000000000000004">
      <c r="A14401">
        <v>3</v>
      </c>
      <c r="B14401">
        <v>73000</v>
      </c>
      <c r="C14401" s="6">
        <v>43647</v>
      </c>
      <c r="D14401">
        <v>-338</v>
      </c>
      <c r="E14401" t="str">
        <f>INDEX(LedgerMapping[[#All],[Area]],MATCH(Transactions[[#This Row],[Sub Ledger]],LedgerMapping[[#All],[Sub Ledger]],0))</f>
        <v>Income Statement</v>
      </c>
    </row>
    <row r="14402" spans="1:5" x14ac:dyDescent="0.55000000000000004">
      <c r="A14402">
        <v>3</v>
      </c>
      <c r="B14402">
        <v>73000</v>
      </c>
      <c r="C14402" s="6">
        <v>43678</v>
      </c>
      <c r="D14402">
        <v>-257</v>
      </c>
      <c r="E14402" t="str">
        <f>INDEX(LedgerMapping[[#All],[Area]],MATCH(Transactions[[#This Row],[Sub Ledger]],LedgerMapping[[#All],[Sub Ledger]],0))</f>
        <v>Income Statement</v>
      </c>
    </row>
    <row r="14403" spans="1:5" x14ac:dyDescent="0.55000000000000004">
      <c r="A14403">
        <v>3</v>
      </c>
      <c r="B14403">
        <v>73000</v>
      </c>
      <c r="C14403" s="6">
        <v>43709</v>
      </c>
      <c r="D14403">
        <v>-222</v>
      </c>
      <c r="E14403" t="str">
        <f>INDEX(LedgerMapping[[#All],[Area]],MATCH(Transactions[[#This Row],[Sub Ledger]],LedgerMapping[[#All],[Sub Ledger]],0))</f>
        <v>Income Statement</v>
      </c>
    </row>
    <row r="14404" spans="1:5" x14ac:dyDescent="0.55000000000000004">
      <c r="A14404">
        <v>3</v>
      </c>
      <c r="B14404">
        <v>73000</v>
      </c>
      <c r="C14404" s="6">
        <v>43739</v>
      </c>
      <c r="D14404">
        <v>-236</v>
      </c>
      <c r="E14404" t="str">
        <f>INDEX(LedgerMapping[[#All],[Area]],MATCH(Transactions[[#This Row],[Sub Ledger]],LedgerMapping[[#All],[Sub Ledger]],0))</f>
        <v>Income Statement</v>
      </c>
    </row>
    <row r="14405" spans="1:5" x14ac:dyDescent="0.55000000000000004">
      <c r="A14405">
        <v>3</v>
      </c>
      <c r="B14405">
        <v>73000</v>
      </c>
      <c r="C14405" s="6">
        <v>43770</v>
      </c>
      <c r="D14405">
        <v>-304</v>
      </c>
      <c r="E14405" t="str">
        <f>INDEX(LedgerMapping[[#All],[Area]],MATCH(Transactions[[#This Row],[Sub Ledger]],LedgerMapping[[#All],[Sub Ledger]],0))</f>
        <v>Income Statement</v>
      </c>
    </row>
    <row r="14406" spans="1:5" x14ac:dyDescent="0.55000000000000004">
      <c r="A14406">
        <v>3</v>
      </c>
      <c r="B14406">
        <v>73000</v>
      </c>
      <c r="C14406" s="6">
        <v>43800</v>
      </c>
      <c r="D14406">
        <v>-272</v>
      </c>
      <c r="E14406" t="str">
        <f>INDEX(LedgerMapping[[#All],[Area]],MATCH(Transactions[[#This Row],[Sub Ledger]],LedgerMapping[[#All],[Sub Ledger]],0))</f>
        <v>Income Statement</v>
      </c>
    </row>
    <row r="14407" spans="1:5" x14ac:dyDescent="0.55000000000000004">
      <c r="A14407">
        <v>3</v>
      </c>
      <c r="B14407">
        <v>73000</v>
      </c>
      <c r="C14407" s="6">
        <v>43831</v>
      </c>
      <c r="D14407">
        <v>-760</v>
      </c>
      <c r="E14407" t="str">
        <f>INDEX(LedgerMapping[[#All],[Area]],MATCH(Transactions[[#This Row],[Sub Ledger]],LedgerMapping[[#All],[Sub Ledger]],0))</f>
        <v>Income Statement</v>
      </c>
    </row>
    <row r="14408" spans="1:5" x14ac:dyDescent="0.55000000000000004">
      <c r="A14408">
        <v>3</v>
      </c>
      <c r="B14408">
        <v>73000</v>
      </c>
      <c r="C14408" s="6">
        <v>43862</v>
      </c>
      <c r="D14408">
        <v>-546</v>
      </c>
      <c r="E14408" t="str">
        <f>INDEX(LedgerMapping[[#All],[Area]],MATCH(Transactions[[#This Row],[Sub Ledger]],LedgerMapping[[#All],[Sub Ledger]],0))</f>
        <v>Income Statement</v>
      </c>
    </row>
    <row r="14409" spans="1:5" x14ac:dyDescent="0.55000000000000004">
      <c r="A14409">
        <v>3</v>
      </c>
      <c r="B14409">
        <v>73000</v>
      </c>
      <c r="C14409" s="6">
        <v>43891</v>
      </c>
      <c r="D14409">
        <v>-790</v>
      </c>
      <c r="E14409" t="str">
        <f>INDEX(LedgerMapping[[#All],[Area]],MATCH(Transactions[[#This Row],[Sub Ledger]],LedgerMapping[[#All],[Sub Ledger]],0))</f>
        <v>Income Statement</v>
      </c>
    </row>
    <row r="14410" spans="1:5" x14ac:dyDescent="0.55000000000000004">
      <c r="A14410">
        <v>3</v>
      </c>
      <c r="B14410">
        <v>73000</v>
      </c>
      <c r="C14410" s="6">
        <v>43922</v>
      </c>
      <c r="D14410">
        <v>-585</v>
      </c>
      <c r="E14410" t="str">
        <f>INDEX(LedgerMapping[[#All],[Area]],MATCH(Transactions[[#This Row],[Sub Ledger]],LedgerMapping[[#All],[Sub Ledger]],0))</f>
        <v>Income Statement</v>
      </c>
    </row>
    <row r="14411" spans="1:5" x14ac:dyDescent="0.55000000000000004">
      <c r="A14411">
        <v>3</v>
      </c>
      <c r="B14411">
        <v>73000</v>
      </c>
      <c r="C14411" s="6">
        <v>43952</v>
      </c>
      <c r="D14411">
        <v>-603</v>
      </c>
      <c r="E14411" t="str">
        <f>INDEX(LedgerMapping[[#All],[Area]],MATCH(Transactions[[#This Row],[Sub Ledger]],LedgerMapping[[#All],[Sub Ledger]],0))</f>
        <v>Income Statement</v>
      </c>
    </row>
    <row r="14412" spans="1:5" x14ac:dyDescent="0.55000000000000004">
      <c r="A14412">
        <v>3</v>
      </c>
      <c r="B14412">
        <v>73000</v>
      </c>
      <c r="C14412" s="6">
        <v>43983</v>
      </c>
      <c r="D14412">
        <v>-644</v>
      </c>
      <c r="E14412" t="str">
        <f>INDEX(LedgerMapping[[#All],[Area]],MATCH(Transactions[[#This Row],[Sub Ledger]],LedgerMapping[[#All],[Sub Ledger]],0))</f>
        <v>Income Statement</v>
      </c>
    </row>
    <row r="14413" spans="1:5" x14ac:dyDescent="0.55000000000000004">
      <c r="A14413">
        <v>3</v>
      </c>
      <c r="B14413">
        <v>73000</v>
      </c>
      <c r="C14413" s="6">
        <v>44013</v>
      </c>
      <c r="D14413">
        <v>-760</v>
      </c>
      <c r="E14413" t="str">
        <f>INDEX(LedgerMapping[[#All],[Area]],MATCH(Transactions[[#This Row],[Sub Ledger]],LedgerMapping[[#All],[Sub Ledger]],0))</f>
        <v>Income Statement</v>
      </c>
    </row>
    <row r="14414" spans="1:5" x14ac:dyDescent="0.55000000000000004">
      <c r="A14414">
        <v>3</v>
      </c>
      <c r="B14414">
        <v>73000</v>
      </c>
      <c r="C14414" s="6">
        <v>44044</v>
      </c>
      <c r="D14414">
        <v>-721</v>
      </c>
      <c r="E14414" t="str">
        <f>INDEX(LedgerMapping[[#All],[Area]],MATCH(Transactions[[#This Row],[Sub Ledger]],LedgerMapping[[#All],[Sub Ledger]],0))</f>
        <v>Income Statement</v>
      </c>
    </row>
    <row r="14415" spans="1:5" x14ac:dyDescent="0.55000000000000004">
      <c r="A14415">
        <v>3</v>
      </c>
      <c r="B14415">
        <v>73000</v>
      </c>
      <c r="C14415" s="6">
        <v>44075</v>
      </c>
      <c r="D14415">
        <v>-509</v>
      </c>
      <c r="E14415" t="str">
        <f>INDEX(LedgerMapping[[#All],[Area]],MATCH(Transactions[[#This Row],[Sub Ledger]],LedgerMapping[[#All],[Sub Ledger]],0))</f>
        <v>Income Statement</v>
      </c>
    </row>
    <row r="14416" spans="1:5" x14ac:dyDescent="0.55000000000000004">
      <c r="A14416">
        <v>3</v>
      </c>
      <c r="B14416">
        <v>73000</v>
      </c>
      <c r="C14416" s="6">
        <v>44105</v>
      </c>
      <c r="D14416">
        <v>-643</v>
      </c>
      <c r="E14416" t="str">
        <f>INDEX(LedgerMapping[[#All],[Area]],MATCH(Transactions[[#This Row],[Sub Ledger]],LedgerMapping[[#All],[Sub Ledger]],0))</f>
        <v>Income Statement</v>
      </c>
    </row>
    <row r="14417" spans="1:5" x14ac:dyDescent="0.55000000000000004">
      <c r="A14417">
        <v>3</v>
      </c>
      <c r="B14417">
        <v>73000</v>
      </c>
      <c r="C14417" s="6">
        <v>44136</v>
      </c>
      <c r="D14417">
        <v>-707</v>
      </c>
      <c r="E14417" t="str">
        <f>INDEX(LedgerMapping[[#All],[Area]],MATCH(Transactions[[#This Row],[Sub Ledger]],LedgerMapping[[#All],[Sub Ledger]],0))</f>
        <v>Income Statement</v>
      </c>
    </row>
    <row r="14418" spans="1:5" x14ac:dyDescent="0.55000000000000004">
      <c r="A14418">
        <v>3</v>
      </c>
      <c r="B14418">
        <v>73000</v>
      </c>
      <c r="C14418" s="6">
        <v>44166</v>
      </c>
      <c r="D14418">
        <v>-702</v>
      </c>
      <c r="E14418" t="str">
        <f>INDEX(LedgerMapping[[#All],[Area]],MATCH(Transactions[[#This Row],[Sub Ledger]],LedgerMapping[[#All],[Sub Ledger]],0))</f>
        <v>Income Statement</v>
      </c>
    </row>
    <row r="14419" spans="1:5" x14ac:dyDescent="0.55000000000000004">
      <c r="A14419">
        <v>3</v>
      </c>
      <c r="B14419">
        <v>73000</v>
      </c>
      <c r="C14419" s="6">
        <v>44197</v>
      </c>
      <c r="D14419">
        <v>-585</v>
      </c>
      <c r="E14419" t="str">
        <f>INDEX(LedgerMapping[[#All],[Area]],MATCH(Transactions[[#This Row],[Sub Ledger]],LedgerMapping[[#All],[Sub Ledger]],0))</f>
        <v>Income Statement</v>
      </c>
    </row>
    <row r="14420" spans="1:5" x14ac:dyDescent="0.55000000000000004">
      <c r="A14420">
        <v>3</v>
      </c>
      <c r="B14420">
        <v>73000</v>
      </c>
      <c r="C14420" s="6">
        <v>44228</v>
      </c>
      <c r="D14420">
        <v>-527</v>
      </c>
      <c r="E14420" t="str">
        <f>INDEX(LedgerMapping[[#All],[Area]],MATCH(Transactions[[#This Row],[Sub Ledger]],LedgerMapping[[#All],[Sub Ledger]],0))</f>
        <v>Income Statement</v>
      </c>
    </row>
    <row r="14421" spans="1:5" x14ac:dyDescent="0.55000000000000004">
      <c r="A14421">
        <v>3</v>
      </c>
      <c r="B14421">
        <v>73000</v>
      </c>
      <c r="C14421" s="6">
        <v>44256</v>
      </c>
      <c r="D14421">
        <v>-536</v>
      </c>
      <c r="E14421" t="str">
        <f>INDEX(LedgerMapping[[#All],[Area]],MATCH(Transactions[[#This Row],[Sub Ledger]],LedgerMapping[[#All],[Sub Ledger]],0))</f>
        <v>Income Statement</v>
      </c>
    </row>
    <row r="14422" spans="1:5" x14ac:dyDescent="0.55000000000000004">
      <c r="A14422">
        <v>3</v>
      </c>
      <c r="B14422">
        <v>73000</v>
      </c>
      <c r="C14422" s="6">
        <v>44287</v>
      </c>
      <c r="D14422">
        <v>-722</v>
      </c>
      <c r="E14422" t="str">
        <f>INDEX(LedgerMapping[[#All],[Area]],MATCH(Transactions[[#This Row],[Sub Ledger]],LedgerMapping[[#All],[Sub Ledger]],0))</f>
        <v>Income Statement</v>
      </c>
    </row>
    <row r="14423" spans="1:5" x14ac:dyDescent="0.55000000000000004">
      <c r="A14423">
        <v>3</v>
      </c>
      <c r="B14423">
        <v>73000</v>
      </c>
      <c r="C14423" s="6">
        <v>44317</v>
      </c>
      <c r="D14423">
        <v>-686</v>
      </c>
      <c r="E14423" t="str">
        <f>INDEX(LedgerMapping[[#All],[Area]],MATCH(Transactions[[#This Row],[Sub Ledger]],LedgerMapping[[#All],[Sub Ledger]],0))</f>
        <v>Income Statement</v>
      </c>
    </row>
    <row r="14424" spans="1:5" x14ac:dyDescent="0.55000000000000004">
      <c r="A14424">
        <v>3</v>
      </c>
      <c r="B14424">
        <v>73000</v>
      </c>
      <c r="C14424" s="6">
        <v>44348</v>
      </c>
      <c r="D14424">
        <v>-794</v>
      </c>
      <c r="E14424" t="str">
        <f>INDEX(LedgerMapping[[#All],[Area]],MATCH(Transactions[[#This Row],[Sub Ledger]],LedgerMapping[[#All],[Sub Ledger]],0))</f>
        <v>Income Statement</v>
      </c>
    </row>
    <row r="14425" spans="1:5" x14ac:dyDescent="0.55000000000000004">
      <c r="A14425">
        <v>3</v>
      </c>
      <c r="B14425">
        <v>73000</v>
      </c>
      <c r="C14425" s="6">
        <v>44378</v>
      </c>
      <c r="D14425">
        <v>-819</v>
      </c>
      <c r="E14425" t="str">
        <f>INDEX(LedgerMapping[[#All],[Area]],MATCH(Transactions[[#This Row],[Sub Ledger]],LedgerMapping[[#All],[Sub Ledger]],0))</f>
        <v>Income Statement</v>
      </c>
    </row>
    <row r="14426" spans="1:5" x14ac:dyDescent="0.55000000000000004">
      <c r="A14426">
        <v>3</v>
      </c>
      <c r="B14426">
        <v>73000</v>
      </c>
      <c r="C14426" s="6">
        <v>44409</v>
      </c>
      <c r="D14426">
        <v>-778</v>
      </c>
      <c r="E14426" t="str">
        <f>INDEX(LedgerMapping[[#All],[Area]],MATCH(Transactions[[#This Row],[Sub Ledger]],LedgerMapping[[#All],[Sub Ledger]],0))</f>
        <v>Income Statement</v>
      </c>
    </row>
    <row r="14427" spans="1:5" x14ac:dyDescent="0.55000000000000004">
      <c r="A14427">
        <v>3</v>
      </c>
      <c r="B14427">
        <v>73000</v>
      </c>
      <c r="C14427" s="6">
        <v>44440</v>
      </c>
      <c r="D14427">
        <v>-665</v>
      </c>
      <c r="E14427" t="str">
        <f>INDEX(LedgerMapping[[#All],[Area]],MATCH(Transactions[[#This Row],[Sub Ledger]],LedgerMapping[[#All],[Sub Ledger]],0))</f>
        <v>Income Statement</v>
      </c>
    </row>
    <row r="14428" spans="1:5" x14ac:dyDescent="0.55000000000000004">
      <c r="A14428">
        <v>3</v>
      </c>
      <c r="B14428">
        <v>73000</v>
      </c>
      <c r="C14428" s="6">
        <v>44470</v>
      </c>
      <c r="D14428">
        <v>-778</v>
      </c>
      <c r="E14428" t="str">
        <f>INDEX(LedgerMapping[[#All],[Area]],MATCH(Transactions[[#This Row],[Sub Ledger]],LedgerMapping[[#All],[Sub Ledger]],0))</f>
        <v>Income Statement</v>
      </c>
    </row>
    <row r="14429" spans="1:5" x14ac:dyDescent="0.55000000000000004">
      <c r="A14429">
        <v>3</v>
      </c>
      <c r="B14429">
        <v>73000</v>
      </c>
      <c r="C14429" s="6">
        <v>44501</v>
      </c>
      <c r="D14429">
        <v>-836</v>
      </c>
      <c r="E14429" t="str">
        <f>INDEX(LedgerMapping[[#All],[Area]],MATCH(Transactions[[#This Row],[Sub Ledger]],LedgerMapping[[#All],[Sub Ledger]],0))</f>
        <v>Income Statement</v>
      </c>
    </row>
    <row r="14430" spans="1:5" x14ac:dyDescent="0.55000000000000004">
      <c r="A14430">
        <v>3</v>
      </c>
      <c r="B14430">
        <v>73000</v>
      </c>
      <c r="C14430" s="6">
        <v>44531</v>
      </c>
      <c r="D14430">
        <v>-579</v>
      </c>
      <c r="E14430" t="str">
        <f>INDEX(LedgerMapping[[#All],[Area]],MATCH(Transactions[[#This Row],[Sub Ledger]],LedgerMapping[[#All],[Sub Ledger]],0))</f>
        <v>Income Statement</v>
      </c>
    </row>
    <row r="14431" spans="1:5" x14ac:dyDescent="0.55000000000000004">
      <c r="A14431">
        <v>3</v>
      </c>
      <c r="B14431">
        <v>73000</v>
      </c>
      <c r="C14431" s="6">
        <v>43466</v>
      </c>
      <c r="D14431">
        <v>-57</v>
      </c>
      <c r="E14431" t="str">
        <f>INDEX(LedgerMapping[[#All],[Area]],MATCH(Transactions[[#This Row],[Sub Ledger]],LedgerMapping[[#All],[Sub Ledger]],0))</f>
        <v>Income Statement</v>
      </c>
    </row>
    <row r="14432" spans="1:5" x14ac:dyDescent="0.55000000000000004">
      <c r="A14432">
        <v>3</v>
      </c>
      <c r="B14432">
        <v>73000</v>
      </c>
      <c r="C14432" s="6">
        <v>43497</v>
      </c>
      <c r="D14432">
        <v>-46</v>
      </c>
      <c r="E14432" t="str">
        <f>INDEX(LedgerMapping[[#All],[Area]],MATCH(Transactions[[#This Row],[Sub Ledger]],LedgerMapping[[#All],[Sub Ledger]],0))</f>
        <v>Income Statement</v>
      </c>
    </row>
    <row r="14433" spans="1:5" x14ac:dyDescent="0.55000000000000004">
      <c r="A14433">
        <v>3</v>
      </c>
      <c r="B14433">
        <v>73000</v>
      </c>
      <c r="C14433" s="6">
        <v>43525</v>
      </c>
      <c r="D14433">
        <v>-68</v>
      </c>
      <c r="E14433" t="str">
        <f>INDEX(LedgerMapping[[#All],[Area]],MATCH(Transactions[[#This Row],[Sub Ledger]],LedgerMapping[[#All],[Sub Ledger]],0))</f>
        <v>Income Statement</v>
      </c>
    </row>
    <row r="14434" spans="1:5" x14ac:dyDescent="0.55000000000000004">
      <c r="A14434">
        <v>3</v>
      </c>
      <c r="B14434">
        <v>73000</v>
      </c>
      <c r="C14434" s="6">
        <v>43556</v>
      </c>
      <c r="D14434">
        <v>-74</v>
      </c>
      <c r="E14434" t="str">
        <f>INDEX(LedgerMapping[[#All],[Area]],MATCH(Transactions[[#This Row],[Sub Ledger]],LedgerMapping[[#All],[Sub Ledger]],0))</f>
        <v>Income Statement</v>
      </c>
    </row>
    <row r="14435" spans="1:5" x14ac:dyDescent="0.55000000000000004">
      <c r="A14435">
        <v>3</v>
      </c>
      <c r="B14435">
        <v>73000</v>
      </c>
      <c r="C14435" s="6">
        <v>43586</v>
      </c>
      <c r="D14435">
        <v>-88</v>
      </c>
      <c r="E14435" t="str">
        <f>INDEX(LedgerMapping[[#All],[Area]],MATCH(Transactions[[#This Row],[Sub Ledger]],LedgerMapping[[#All],[Sub Ledger]],0))</f>
        <v>Income Statement</v>
      </c>
    </row>
    <row r="14436" spans="1:5" x14ac:dyDescent="0.55000000000000004">
      <c r="A14436">
        <v>3</v>
      </c>
      <c r="B14436">
        <v>73000</v>
      </c>
      <c r="C14436" s="6">
        <v>43617</v>
      </c>
      <c r="D14436">
        <v>-86</v>
      </c>
      <c r="E14436" t="str">
        <f>INDEX(LedgerMapping[[#All],[Area]],MATCH(Transactions[[#This Row],[Sub Ledger]],LedgerMapping[[#All],[Sub Ledger]],0))</f>
        <v>Income Statement</v>
      </c>
    </row>
    <row r="14437" spans="1:5" x14ac:dyDescent="0.55000000000000004">
      <c r="A14437">
        <v>3</v>
      </c>
      <c r="B14437">
        <v>73000</v>
      </c>
      <c r="C14437" s="6">
        <v>43647</v>
      </c>
      <c r="D14437">
        <v>-53</v>
      </c>
      <c r="E14437" t="str">
        <f>INDEX(LedgerMapping[[#All],[Area]],MATCH(Transactions[[#This Row],[Sub Ledger]],LedgerMapping[[#All],[Sub Ledger]],0))</f>
        <v>Income Statement</v>
      </c>
    </row>
    <row r="14438" spans="1:5" x14ac:dyDescent="0.55000000000000004">
      <c r="A14438">
        <v>3</v>
      </c>
      <c r="B14438">
        <v>73000</v>
      </c>
      <c r="C14438" s="6">
        <v>43678</v>
      </c>
      <c r="D14438">
        <v>-55</v>
      </c>
      <c r="E14438" t="str">
        <f>INDEX(LedgerMapping[[#All],[Area]],MATCH(Transactions[[#This Row],[Sub Ledger]],LedgerMapping[[#All],[Sub Ledger]],0))</f>
        <v>Income Statement</v>
      </c>
    </row>
    <row r="14439" spans="1:5" x14ac:dyDescent="0.55000000000000004">
      <c r="A14439">
        <v>3</v>
      </c>
      <c r="B14439">
        <v>73000</v>
      </c>
      <c r="C14439" s="6">
        <v>43709</v>
      </c>
      <c r="D14439">
        <v>-47</v>
      </c>
      <c r="E14439" t="str">
        <f>INDEX(LedgerMapping[[#All],[Area]],MATCH(Transactions[[#This Row],[Sub Ledger]],LedgerMapping[[#All],[Sub Ledger]],0))</f>
        <v>Income Statement</v>
      </c>
    </row>
    <row r="14440" spans="1:5" x14ac:dyDescent="0.55000000000000004">
      <c r="A14440">
        <v>3</v>
      </c>
      <c r="B14440">
        <v>73000</v>
      </c>
      <c r="C14440" s="6">
        <v>43739</v>
      </c>
      <c r="D14440">
        <v>-62</v>
      </c>
      <c r="E14440" t="str">
        <f>INDEX(LedgerMapping[[#All],[Area]],MATCH(Transactions[[#This Row],[Sub Ledger]],LedgerMapping[[#All],[Sub Ledger]],0))</f>
        <v>Income Statement</v>
      </c>
    </row>
    <row r="14441" spans="1:5" x14ac:dyDescent="0.55000000000000004">
      <c r="A14441">
        <v>3</v>
      </c>
      <c r="B14441">
        <v>73000</v>
      </c>
      <c r="C14441" s="6">
        <v>43770</v>
      </c>
      <c r="D14441">
        <v>-43</v>
      </c>
      <c r="E14441" t="str">
        <f>INDEX(LedgerMapping[[#All],[Area]],MATCH(Transactions[[#This Row],[Sub Ledger]],LedgerMapping[[#All],[Sub Ledger]],0))</f>
        <v>Income Statement</v>
      </c>
    </row>
    <row r="14442" spans="1:5" x14ac:dyDescent="0.55000000000000004">
      <c r="A14442">
        <v>3</v>
      </c>
      <c r="B14442">
        <v>73000</v>
      </c>
      <c r="C14442" s="6">
        <v>43800</v>
      </c>
      <c r="D14442">
        <v>-65</v>
      </c>
      <c r="E14442" t="str">
        <f>INDEX(LedgerMapping[[#All],[Area]],MATCH(Transactions[[#This Row],[Sub Ledger]],LedgerMapping[[#All],[Sub Ledger]],0))</f>
        <v>Income Statement</v>
      </c>
    </row>
    <row r="14443" spans="1:5" x14ac:dyDescent="0.55000000000000004">
      <c r="A14443">
        <v>3</v>
      </c>
      <c r="B14443">
        <v>73000</v>
      </c>
      <c r="C14443" s="6">
        <v>43831</v>
      </c>
      <c r="D14443">
        <v>-166</v>
      </c>
      <c r="E14443" t="str">
        <f>INDEX(LedgerMapping[[#All],[Area]],MATCH(Transactions[[#This Row],[Sub Ledger]],LedgerMapping[[#All],[Sub Ledger]],0))</f>
        <v>Income Statement</v>
      </c>
    </row>
    <row r="14444" spans="1:5" x14ac:dyDescent="0.55000000000000004">
      <c r="A14444">
        <v>3</v>
      </c>
      <c r="B14444">
        <v>73000</v>
      </c>
      <c r="C14444" s="6">
        <v>43862</v>
      </c>
      <c r="D14444">
        <v>-72</v>
      </c>
      <c r="E14444" t="str">
        <f>INDEX(LedgerMapping[[#All],[Area]],MATCH(Transactions[[#This Row],[Sub Ledger]],LedgerMapping[[#All],[Sub Ledger]],0))</f>
        <v>Income Statement</v>
      </c>
    </row>
    <row r="14445" spans="1:5" x14ac:dyDescent="0.55000000000000004">
      <c r="A14445">
        <v>3</v>
      </c>
      <c r="B14445">
        <v>73000</v>
      </c>
      <c r="C14445" s="6">
        <v>43891</v>
      </c>
      <c r="D14445">
        <v>-128</v>
      </c>
      <c r="E14445" t="str">
        <f>INDEX(LedgerMapping[[#All],[Area]],MATCH(Transactions[[#This Row],[Sub Ledger]],LedgerMapping[[#All],[Sub Ledger]],0))</f>
        <v>Income Statement</v>
      </c>
    </row>
    <row r="14446" spans="1:5" x14ac:dyDescent="0.55000000000000004">
      <c r="A14446">
        <v>3</v>
      </c>
      <c r="B14446">
        <v>73000</v>
      </c>
      <c r="C14446" s="6">
        <v>43922</v>
      </c>
      <c r="D14446">
        <v>-161</v>
      </c>
      <c r="E14446" t="str">
        <f>INDEX(LedgerMapping[[#All],[Area]],MATCH(Transactions[[#This Row],[Sub Ledger]],LedgerMapping[[#All],[Sub Ledger]],0))</f>
        <v>Income Statement</v>
      </c>
    </row>
    <row r="14447" spans="1:5" x14ac:dyDescent="0.55000000000000004">
      <c r="A14447">
        <v>3</v>
      </c>
      <c r="B14447">
        <v>73000</v>
      </c>
      <c r="C14447" s="6">
        <v>43952</v>
      </c>
      <c r="D14447">
        <v>-96</v>
      </c>
      <c r="E14447" t="str">
        <f>INDEX(LedgerMapping[[#All],[Area]],MATCH(Transactions[[#This Row],[Sub Ledger]],LedgerMapping[[#All],[Sub Ledger]],0))</f>
        <v>Income Statement</v>
      </c>
    </row>
    <row r="14448" spans="1:5" x14ac:dyDescent="0.55000000000000004">
      <c r="A14448">
        <v>3</v>
      </c>
      <c r="B14448">
        <v>73000</v>
      </c>
      <c r="C14448" s="6">
        <v>43983</v>
      </c>
      <c r="D14448">
        <v>-80</v>
      </c>
      <c r="E14448" t="str">
        <f>INDEX(LedgerMapping[[#All],[Area]],MATCH(Transactions[[#This Row],[Sub Ledger]],LedgerMapping[[#All],[Sub Ledger]],0))</f>
        <v>Income Statement</v>
      </c>
    </row>
    <row r="14449" spans="1:5" x14ac:dyDescent="0.55000000000000004">
      <c r="A14449">
        <v>3</v>
      </c>
      <c r="B14449">
        <v>73000</v>
      </c>
      <c r="C14449" s="6">
        <v>44013</v>
      </c>
      <c r="D14449">
        <v>-208</v>
      </c>
      <c r="E14449" t="str">
        <f>INDEX(LedgerMapping[[#All],[Area]],MATCH(Transactions[[#This Row],[Sub Ledger]],LedgerMapping[[#All],[Sub Ledger]],0))</f>
        <v>Income Statement</v>
      </c>
    </row>
    <row r="14450" spans="1:5" x14ac:dyDescent="0.55000000000000004">
      <c r="A14450">
        <v>3</v>
      </c>
      <c r="B14450">
        <v>73000</v>
      </c>
      <c r="C14450" s="6">
        <v>44044</v>
      </c>
      <c r="D14450">
        <v>-96</v>
      </c>
      <c r="E14450" t="str">
        <f>INDEX(LedgerMapping[[#All],[Area]],MATCH(Transactions[[#This Row],[Sub Ledger]],LedgerMapping[[#All],[Sub Ledger]],0))</f>
        <v>Income Statement</v>
      </c>
    </row>
    <row r="14451" spans="1:5" x14ac:dyDescent="0.55000000000000004">
      <c r="A14451">
        <v>3</v>
      </c>
      <c r="B14451">
        <v>73000</v>
      </c>
      <c r="C14451" s="6">
        <v>44075</v>
      </c>
      <c r="D14451">
        <v>-91</v>
      </c>
      <c r="E14451" t="str">
        <f>INDEX(LedgerMapping[[#All],[Area]],MATCH(Transactions[[#This Row],[Sub Ledger]],LedgerMapping[[#All],[Sub Ledger]],0))</f>
        <v>Income Statement</v>
      </c>
    </row>
    <row r="14452" spans="1:5" x14ac:dyDescent="0.55000000000000004">
      <c r="A14452">
        <v>3</v>
      </c>
      <c r="B14452">
        <v>73000</v>
      </c>
      <c r="C14452" s="6">
        <v>44105</v>
      </c>
      <c r="D14452">
        <v>-150</v>
      </c>
      <c r="E14452" t="str">
        <f>INDEX(LedgerMapping[[#All],[Area]],MATCH(Transactions[[#This Row],[Sub Ledger]],LedgerMapping[[#All],[Sub Ledger]],0))</f>
        <v>Income Statement</v>
      </c>
    </row>
    <row r="14453" spans="1:5" x14ac:dyDescent="0.55000000000000004">
      <c r="A14453">
        <v>3</v>
      </c>
      <c r="B14453">
        <v>73000</v>
      </c>
      <c r="C14453" s="6">
        <v>44136</v>
      </c>
      <c r="D14453">
        <v>-96</v>
      </c>
      <c r="E14453" t="str">
        <f>INDEX(LedgerMapping[[#All],[Area]],MATCH(Transactions[[#This Row],[Sub Ledger]],LedgerMapping[[#All],[Sub Ledger]],0))</f>
        <v>Income Statement</v>
      </c>
    </row>
    <row r="14454" spans="1:5" x14ac:dyDescent="0.55000000000000004">
      <c r="A14454">
        <v>3</v>
      </c>
      <c r="B14454">
        <v>73000</v>
      </c>
      <c r="C14454" s="6">
        <v>44166</v>
      </c>
      <c r="D14454">
        <v>-83</v>
      </c>
      <c r="E14454" t="str">
        <f>INDEX(LedgerMapping[[#All],[Area]],MATCH(Transactions[[#This Row],[Sub Ledger]],LedgerMapping[[#All],[Sub Ledger]],0))</f>
        <v>Income Statement</v>
      </c>
    </row>
    <row r="14455" spans="1:5" x14ac:dyDescent="0.55000000000000004">
      <c r="A14455">
        <v>3</v>
      </c>
      <c r="B14455">
        <v>73000</v>
      </c>
      <c r="C14455" s="6">
        <v>44197</v>
      </c>
      <c r="D14455">
        <v>-121</v>
      </c>
      <c r="E14455" t="str">
        <f>INDEX(LedgerMapping[[#All],[Area]],MATCH(Transactions[[#This Row],[Sub Ledger]],LedgerMapping[[#All],[Sub Ledger]],0))</f>
        <v>Income Statement</v>
      </c>
    </row>
    <row r="14456" spans="1:5" x14ac:dyDescent="0.55000000000000004">
      <c r="A14456">
        <v>3</v>
      </c>
      <c r="B14456">
        <v>73000</v>
      </c>
      <c r="C14456" s="6">
        <v>44228</v>
      </c>
      <c r="D14456">
        <v>-185</v>
      </c>
      <c r="E14456" t="str">
        <f>INDEX(LedgerMapping[[#All],[Area]],MATCH(Transactions[[#This Row],[Sub Ledger]],LedgerMapping[[#All],[Sub Ledger]],0))</f>
        <v>Income Statement</v>
      </c>
    </row>
    <row r="14457" spans="1:5" x14ac:dyDescent="0.55000000000000004">
      <c r="A14457">
        <v>3</v>
      </c>
      <c r="B14457">
        <v>73000</v>
      </c>
      <c r="C14457" s="6">
        <v>44256</v>
      </c>
      <c r="D14457">
        <v>-141</v>
      </c>
      <c r="E14457" t="str">
        <f>INDEX(LedgerMapping[[#All],[Area]],MATCH(Transactions[[#This Row],[Sub Ledger]],LedgerMapping[[#All],[Sub Ledger]],0))</f>
        <v>Income Statement</v>
      </c>
    </row>
    <row r="14458" spans="1:5" x14ac:dyDescent="0.55000000000000004">
      <c r="A14458">
        <v>3</v>
      </c>
      <c r="B14458">
        <v>73000</v>
      </c>
      <c r="C14458" s="6">
        <v>44287</v>
      </c>
      <c r="D14458">
        <v>-158</v>
      </c>
      <c r="E14458" t="str">
        <f>INDEX(LedgerMapping[[#All],[Area]],MATCH(Transactions[[#This Row],[Sub Ledger]],LedgerMapping[[#All],[Sub Ledger]],0))</f>
        <v>Income Statement</v>
      </c>
    </row>
    <row r="14459" spans="1:5" x14ac:dyDescent="0.55000000000000004">
      <c r="A14459">
        <v>3</v>
      </c>
      <c r="B14459">
        <v>73000</v>
      </c>
      <c r="C14459" s="6">
        <v>44317</v>
      </c>
      <c r="D14459">
        <v>-161</v>
      </c>
      <c r="E14459" t="str">
        <f>INDEX(LedgerMapping[[#All],[Area]],MATCH(Transactions[[#This Row],[Sub Ledger]],LedgerMapping[[#All],[Sub Ledger]],0))</f>
        <v>Income Statement</v>
      </c>
    </row>
    <row r="14460" spans="1:5" x14ac:dyDescent="0.55000000000000004">
      <c r="A14460">
        <v>3</v>
      </c>
      <c r="B14460">
        <v>73000</v>
      </c>
      <c r="C14460" s="6">
        <v>44348</v>
      </c>
      <c r="D14460">
        <v>-146</v>
      </c>
      <c r="E14460" t="str">
        <f>INDEX(LedgerMapping[[#All],[Area]],MATCH(Transactions[[#This Row],[Sub Ledger]],LedgerMapping[[#All],[Sub Ledger]],0))</f>
        <v>Income Statement</v>
      </c>
    </row>
    <row r="14461" spans="1:5" x14ac:dyDescent="0.55000000000000004">
      <c r="A14461">
        <v>3</v>
      </c>
      <c r="B14461">
        <v>73000</v>
      </c>
      <c r="C14461" s="6">
        <v>44378</v>
      </c>
      <c r="D14461">
        <v>-146</v>
      </c>
      <c r="E14461" t="str">
        <f>INDEX(LedgerMapping[[#All],[Area]],MATCH(Transactions[[#This Row],[Sub Ledger]],LedgerMapping[[#All],[Sub Ledger]],0))</f>
        <v>Income Statement</v>
      </c>
    </row>
    <row r="14462" spans="1:5" x14ac:dyDescent="0.55000000000000004">
      <c r="A14462">
        <v>3</v>
      </c>
      <c r="B14462">
        <v>73000</v>
      </c>
      <c r="C14462" s="6">
        <v>44409</v>
      </c>
      <c r="D14462">
        <v>-185</v>
      </c>
      <c r="E14462" t="str">
        <f>INDEX(LedgerMapping[[#All],[Area]],MATCH(Transactions[[#This Row],[Sub Ledger]],LedgerMapping[[#All],[Sub Ledger]],0))</f>
        <v>Income Statement</v>
      </c>
    </row>
    <row r="14463" spans="1:5" x14ac:dyDescent="0.55000000000000004">
      <c r="A14463">
        <v>3</v>
      </c>
      <c r="B14463">
        <v>73000</v>
      </c>
      <c r="C14463" s="6">
        <v>44440</v>
      </c>
      <c r="D14463">
        <v>-158</v>
      </c>
      <c r="E14463" t="str">
        <f>INDEX(LedgerMapping[[#All],[Area]],MATCH(Transactions[[#This Row],[Sub Ledger]],LedgerMapping[[#All],[Sub Ledger]],0))</f>
        <v>Income Statement</v>
      </c>
    </row>
    <row r="14464" spans="1:5" x14ac:dyDescent="0.55000000000000004">
      <c r="A14464">
        <v>3</v>
      </c>
      <c r="B14464">
        <v>73000</v>
      </c>
      <c r="C14464" s="6">
        <v>44470</v>
      </c>
      <c r="D14464">
        <v>-132</v>
      </c>
      <c r="E14464" t="str">
        <f>INDEX(LedgerMapping[[#All],[Area]],MATCH(Transactions[[#This Row],[Sub Ledger]],LedgerMapping[[#All],[Sub Ledger]],0))</f>
        <v>Income Statement</v>
      </c>
    </row>
    <row r="14465" spans="1:5" x14ac:dyDescent="0.55000000000000004">
      <c r="A14465">
        <v>3</v>
      </c>
      <c r="B14465">
        <v>73000</v>
      </c>
      <c r="C14465" s="6">
        <v>44501</v>
      </c>
      <c r="D14465">
        <v>-137</v>
      </c>
      <c r="E14465" t="str">
        <f>INDEX(LedgerMapping[[#All],[Area]],MATCH(Transactions[[#This Row],[Sub Ledger]],LedgerMapping[[#All],[Sub Ledger]],0))</f>
        <v>Income Statement</v>
      </c>
    </row>
    <row r="14466" spans="1:5" x14ac:dyDescent="0.55000000000000004">
      <c r="A14466">
        <v>3</v>
      </c>
      <c r="B14466">
        <v>73000</v>
      </c>
      <c r="C14466" s="6">
        <v>44531</v>
      </c>
      <c r="D14466">
        <v>-98</v>
      </c>
      <c r="E14466" t="str">
        <f>INDEX(LedgerMapping[[#All],[Area]],MATCH(Transactions[[#This Row],[Sub Ledger]],LedgerMapping[[#All],[Sub Ledger]],0))</f>
        <v>Income Statement</v>
      </c>
    </row>
    <row r="14467" spans="1:5" x14ac:dyDescent="0.55000000000000004">
      <c r="A14467">
        <v>3</v>
      </c>
      <c r="B14467">
        <v>73000</v>
      </c>
      <c r="C14467" s="6">
        <v>44256</v>
      </c>
      <c r="D14467">
        <v>-487.06</v>
      </c>
      <c r="E14467" t="str">
        <f>INDEX(LedgerMapping[[#All],[Area]],MATCH(Transactions[[#This Row],[Sub Ledger]],LedgerMapping[[#All],[Sub Ledger]],0))</f>
        <v>Income Statement</v>
      </c>
    </row>
    <row r="14468" spans="1:5" x14ac:dyDescent="0.55000000000000004">
      <c r="A14468">
        <v>3</v>
      </c>
      <c r="B14468">
        <v>73000</v>
      </c>
      <c r="C14468" s="6">
        <v>44256</v>
      </c>
      <c r="D14468">
        <v>-511.19</v>
      </c>
      <c r="E14468" t="str">
        <f>INDEX(LedgerMapping[[#All],[Area]],MATCH(Transactions[[#This Row],[Sub Ledger]],LedgerMapping[[#All],[Sub Ledger]],0))</f>
        <v>Income Statement</v>
      </c>
    </row>
    <row r="14469" spans="1:5" x14ac:dyDescent="0.55000000000000004">
      <c r="A14469">
        <v>3</v>
      </c>
      <c r="B14469">
        <v>73000</v>
      </c>
      <c r="C14469" s="6">
        <v>44256</v>
      </c>
      <c r="D14469">
        <v>-194.25</v>
      </c>
      <c r="E14469" t="str">
        <f>INDEX(LedgerMapping[[#All],[Area]],MATCH(Transactions[[#This Row],[Sub Ledger]],LedgerMapping[[#All],[Sub Ledger]],0))</f>
        <v>Income Statement</v>
      </c>
    </row>
    <row r="14470" spans="1:5" x14ac:dyDescent="0.55000000000000004">
      <c r="A14470">
        <v>3</v>
      </c>
      <c r="B14470">
        <v>74000</v>
      </c>
      <c r="C14470" s="6">
        <v>43466</v>
      </c>
      <c r="D14470">
        <v>-96</v>
      </c>
      <c r="E14470" t="str">
        <f>INDEX(LedgerMapping[[#All],[Area]],MATCH(Transactions[[#This Row],[Sub Ledger]],LedgerMapping[[#All],[Sub Ledger]],0))</f>
        <v>Income Statement</v>
      </c>
    </row>
    <row r="14471" spans="1:5" x14ac:dyDescent="0.55000000000000004">
      <c r="A14471">
        <v>3</v>
      </c>
      <c r="B14471">
        <v>74000</v>
      </c>
      <c r="C14471" s="6">
        <v>43497</v>
      </c>
      <c r="D14471">
        <v>-135</v>
      </c>
      <c r="E14471" t="str">
        <f>INDEX(LedgerMapping[[#All],[Area]],MATCH(Transactions[[#This Row],[Sub Ledger]],LedgerMapping[[#All],[Sub Ledger]],0))</f>
        <v>Income Statement</v>
      </c>
    </row>
    <row r="14472" spans="1:5" x14ac:dyDescent="0.55000000000000004">
      <c r="A14472">
        <v>3</v>
      </c>
      <c r="B14472">
        <v>74000</v>
      </c>
      <c r="C14472" s="6">
        <v>43525</v>
      </c>
      <c r="D14472">
        <v>-115</v>
      </c>
      <c r="E14472" t="str">
        <f>INDEX(LedgerMapping[[#All],[Area]],MATCH(Transactions[[#This Row],[Sub Ledger]],LedgerMapping[[#All],[Sub Ledger]],0))</f>
        <v>Income Statement</v>
      </c>
    </row>
    <row r="14473" spans="1:5" x14ac:dyDescent="0.55000000000000004">
      <c r="A14473">
        <v>3</v>
      </c>
      <c r="B14473">
        <v>74000</v>
      </c>
      <c r="C14473" s="6">
        <v>43556</v>
      </c>
      <c r="D14473">
        <v>-103</v>
      </c>
      <c r="E14473" t="str">
        <f>INDEX(LedgerMapping[[#All],[Area]],MATCH(Transactions[[#This Row],[Sub Ledger]],LedgerMapping[[#All],[Sub Ledger]],0))</f>
        <v>Income Statement</v>
      </c>
    </row>
    <row r="14474" spans="1:5" x14ac:dyDescent="0.55000000000000004">
      <c r="A14474">
        <v>3</v>
      </c>
      <c r="B14474">
        <v>74000</v>
      </c>
      <c r="C14474" s="6">
        <v>43586</v>
      </c>
      <c r="D14474">
        <v>-96</v>
      </c>
      <c r="E14474" t="str">
        <f>INDEX(LedgerMapping[[#All],[Area]],MATCH(Transactions[[#This Row],[Sub Ledger]],LedgerMapping[[#All],[Sub Ledger]],0))</f>
        <v>Income Statement</v>
      </c>
    </row>
    <row r="14475" spans="1:5" x14ac:dyDescent="0.55000000000000004">
      <c r="A14475">
        <v>3</v>
      </c>
      <c r="B14475">
        <v>74000</v>
      </c>
      <c r="C14475" s="6">
        <v>43617</v>
      </c>
      <c r="D14475">
        <v>-93</v>
      </c>
      <c r="E14475" t="str">
        <f>INDEX(LedgerMapping[[#All],[Area]],MATCH(Transactions[[#This Row],[Sub Ledger]],LedgerMapping[[#All],[Sub Ledger]],0))</f>
        <v>Income Statement</v>
      </c>
    </row>
    <row r="14476" spans="1:5" x14ac:dyDescent="0.55000000000000004">
      <c r="A14476">
        <v>3</v>
      </c>
      <c r="B14476">
        <v>74000</v>
      </c>
      <c r="C14476" s="6">
        <v>43647</v>
      </c>
      <c r="D14476">
        <v>-84</v>
      </c>
      <c r="E14476" t="str">
        <f>INDEX(LedgerMapping[[#All],[Area]],MATCH(Transactions[[#This Row],[Sub Ledger]],LedgerMapping[[#All],[Sub Ledger]],0))</f>
        <v>Income Statement</v>
      </c>
    </row>
    <row r="14477" spans="1:5" x14ac:dyDescent="0.55000000000000004">
      <c r="A14477">
        <v>3</v>
      </c>
      <c r="B14477">
        <v>74000</v>
      </c>
      <c r="C14477" s="6">
        <v>43678</v>
      </c>
      <c r="D14477">
        <v>-104</v>
      </c>
      <c r="E14477" t="str">
        <f>INDEX(LedgerMapping[[#All],[Area]],MATCH(Transactions[[#This Row],[Sub Ledger]],LedgerMapping[[#All],[Sub Ledger]],0))</f>
        <v>Income Statement</v>
      </c>
    </row>
    <row r="14478" spans="1:5" x14ac:dyDescent="0.55000000000000004">
      <c r="A14478">
        <v>3</v>
      </c>
      <c r="B14478">
        <v>74000</v>
      </c>
      <c r="C14478" s="6">
        <v>43709</v>
      </c>
      <c r="D14478">
        <v>-101</v>
      </c>
      <c r="E14478" t="str">
        <f>INDEX(LedgerMapping[[#All],[Area]],MATCH(Transactions[[#This Row],[Sub Ledger]],LedgerMapping[[#All],[Sub Ledger]],0))</f>
        <v>Income Statement</v>
      </c>
    </row>
    <row r="14479" spans="1:5" x14ac:dyDescent="0.55000000000000004">
      <c r="A14479">
        <v>3</v>
      </c>
      <c r="B14479">
        <v>74000</v>
      </c>
      <c r="C14479" s="6">
        <v>43739</v>
      </c>
      <c r="D14479">
        <v>-103</v>
      </c>
      <c r="E14479" t="str">
        <f>INDEX(LedgerMapping[[#All],[Area]],MATCH(Transactions[[#This Row],[Sub Ledger]],LedgerMapping[[#All],[Sub Ledger]],0))</f>
        <v>Income Statement</v>
      </c>
    </row>
    <row r="14480" spans="1:5" x14ac:dyDescent="0.55000000000000004">
      <c r="A14480">
        <v>3</v>
      </c>
      <c r="B14480">
        <v>74000</v>
      </c>
      <c r="C14480" s="6">
        <v>43770</v>
      </c>
      <c r="D14480">
        <v>-109</v>
      </c>
      <c r="E14480" t="str">
        <f>INDEX(LedgerMapping[[#All],[Area]],MATCH(Transactions[[#This Row],[Sub Ledger]],LedgerMapping[[#All],[Sub Ledger]],0))</f>
        <v>Income Statement</v>
      </c>
    </row>
    <row r="14481" spans="1:5" x14ac:dyDescent="0.55000000000000004">
      <c r="A14481">
        <v>3</v>
      </c>
      <c r="B14481">
        <v>74000</v>
      </c>
      <c r="C14481" s="6">
        <v>43800</v>
      </c>
      <c r="D14481">
        <v>-129</v>
      </c>
      <c r="E14481" t="str">
        <f>INDEX(LedgerMapping[[#All],[Area]],MATCH(Transactions[[#This Row],[Sub Ledger]],LedgerMapping[[#All],[Sub Ledger]],0))</f>
        <v>Income Statement</v>
      </c>
    </row>
    <row r="14482" spans="1:5" x14ac:dyDescent="0.55000000000000004">
      <c r="A14482">
        <v>3</v>
      </c>
      <c r="B14482">
        <v>74000</v>
      </c>
      <c r="C14482" s="6">
        <v>43831</v>
      </c>
      <c r="D14482">
        <v>-367</v>
      </c>
      <c r="E14482" t="str">
        <f>INDEX(LedgerMapping[[#All],[Area]],MATCH(Transactions[[#This Row],[Sub Ledger]],LedgerMapping[[#All],[Sub Ledger]],0))</f>
        <v>Income Statement</v>
      </c>
    </row>
    <row r="14483" spans="1:5" x14ac:dyDescent="0.55000000000000004">
      <c r="A14483">
        <v>3</v>
      </c>
      <c r="B14483">
        <v>74000</v>
      </c>
      <c r="C14483" s="6">
        <v>43862</v>
      </c>
      <c r="D14483">
        <v>-395</v>
      </c>
      <c r="E14483" t="str">
        <f>INDEX(LedgerMapping[[#All],[Area]],MATCH(Transactions[[#This Row],[Sub Ledger]],LedgerMapping[[#All],[Sub Ledger]],0))</f>
        <v>Income Statement</v>
      </c>
    </row>
    <row r="14484" spans="1:5" x14ac:dyDescent="0.55000000000000004">
      <c r="A14484">
        <v>3</v>
      </c>
      <c r="B14484">
        <v>74000</v>
      </c>
      <c r="C14484" s="6">
        <v>43891</v>
      </c>
      <c r="D14484">
        <v>-376</v>
      </c>
      <c r="E14484" t="str">
        <f>INDEX(LedgerMapping[[#All],[Area]],MATCH(Transactions[[#This Row],[Sub Ledger]],LedgerMapping[[#All],[Sub Ledger]],0))</f>
        <v>Income Statement</v>
      </c>
    </row>
    <row r="14485" spans="1:5" x14ac:dyDescent="0.55000000000000004">
      <c r="A14485">
        <v>3</v>
      </c>
      <c r="B14485">
        <v>74000</v>
      </c>
      <c r="C14485" s="6">
        <v>43922</v>
      </c>
      <c r="D14485">
        <v>-352</v>
      </c>
      <c r="E14485" t="str">
        <f>INDEX(LedgerMapping[[#All],[Area]],MATCH(Transactions[[#This Row],[Sub Ledger]],LedgerMapping[[#All],[Sub Ledger]],0))</f>
        <v>Income Statement</v>
      </c>
    </row>
    <row r="14486" spans="1:5" x14ac:dyDescent="0.55000000000000004">
      <c r="A14486">
        <v>3</v>
      </c>
      <c r="B14486">
        <v>74000</v>
      </c>
      <c r="C14486" s="6">
        <v>43952</v>
      </c>
      <c r="D14486">
        <v>-348</v>
      </c>
      <c r="E14486" t="str">
        <f>INDEX(LedgerMapping[[#All],[Area]],MATCH(Transactions[[#This Row],[Sub Ledger]],LedgerMapping[[#All],[Sub Ledger]],0))</f>
        <v>Income Statement</v>
      </c>
    </row>
    <row r="14487" spans="1:5" x14ac:dyDescent="0.55000000000000004">
      <c r="A14487">
        <v>3</v>
      </c>
      <c r="B14487">
        <v>74000</v>
      </c>
      <c r="C14487" s="6">
        <v>43983</v>
      </c>
      <c r="D14487">
        <v>-439</v>
      </c>
      <c r="E14487" t="str">
        <f>INDEX(LedgerMapping[[#All],[Area]],MATCH(Transactions[[#This Row],[Sub Ledger]],LedgerMapping[[#All],[Sub Ledger]],0))</f>
        <v>Income Statement</v>
      </c>
    </row>
    <row r="14488" spans="1:5" x14ac:dyDescent="0.55000000000000004">
      <c r="A14488">
        <v>3</v>
      </c>
      <c r="B14488">
        <v>74000</v>
      </c>
      <c r="C14488" s="6">
        <v>44013</v>
      </c>
      <c r="D14488">
        <v>-410</v>
      </c>
      <c r="E14488" t="str">
        <f>INDEX(LedgerMapping[[#All],[Area]],MATCH(Transactions[[#This Row],[Sub Ledger]],LedgerMapping[[#All],[Sub Ledger]],0))</f>
        <v>Income Statement</v>
      </c>
    </row>
    <row r="14489" spans="1:5" x14ac:dyDescent="0.55000000000000004">
      <c r="A14489">
        <v>3</v>
      </c>
      <c r="B14489">
        <v>74000</v>
      </c>
      <c r="C14489" s="6">
        <v>44044</v>
      </c>
      <c r="D14489">
        <v>-393</v>
      </c>
      <c r="E14489" t="str">
        <f>INDEX(LedgerMapping[[#All],[Area]],MATCH(Transactions[[#This Row],[Sub Ledger]],LedgerMapping[[#All],[Sub Ledger]],0))</f>
        <v>Income Statement</v>
      </c>
    </row>
    <row r="14490" spans="1:5" x14ac:dyDescent="0.55000000000000004">
      <c r="A14490">
        <v>3</v>
      </c>
      <c r="B14490">
        <v>74000</v>
      </c>
      <c r="C14490" s="6">
        <v>44075</v>
      </c>
      <c r="D14490">
        <v>-323</v>
      </c>
      <c r="E14490" t="str">
        <f>INDEX(LedgerMapping[[#All],[Area]],MATCH(Transactions[[#This Row],[Sub Ledger]],LedgerMapping[[#All],[Sub Ledger]],0))</f>
        <v>Income Statement</v>
      </c>
    </row>
    <row r="14491" spans="1:5" x14ac:dyDescent="0.55000000000000004">
      <c r="A14491">
        <v>3</v>
      </c>
      <c r="B14491">
        <v>74000</v>
      </c>
      <c r="C14491" s="6">
        <v>44105</v>
      </c>
      <c r="D14491">
        <v>-382</v>
      </c>
      <c r="E14491" t="str">
        <f>INDEX(LedgerMapping[[#All],[Area]],MATCH(Transactions[[#This Row],[Sub Ledger]],LedgerMapping[[#All],[Sub Ledger]],0))</f>
        <v>Income Statement</v>
      </c>
    </row>
    <row r="14492" spans="1:5" x14ac:dyDescent="0.55000000000000004">
      <c r="A14492">
        <v>3</v>
      </c>
      <c r="B14492">
        <v>74000</v>
      </c>
      <c r="C14492" s="6">
        <v>44136</v>
      </c>
      <c r="D14492">
        <v>-439</v>
      </c>
      <c r="E14492" t="str">
        <f>INDEX(LedgerMapping[[#All],[Area]],MATCH(Transactions[[#This Row],[Sub Ledger]],LedgerMapping[[#All],[Sub Ledger]],0))</f>
        <v>Income Statement</v>
      </c>
    </row>
    <row r="14493" spans="1:5" x14ac:dyDescent="0.55000000000000004">
      <c r="A14493">
        <v>3</v>
      </c>
      <c r="B14493">
        <v>74000</v>
      </c>
      <c r="C14493" s="6">
        <v>44166</v>
      </c>
      <c r="D14493">
        <v>-335</v>
      </c>
      <c r="E14493" t="str">
        <f>INDEX(LedgerMapping[[#All],[Area]],MATCH(Transactions[[#This Row],[Sub Ledger]],LedgerMapping[[#All],[Sub Ledger]],0))</f>
        <v>Income Statement</v>
      </c>
    </row>
    <row r="14494" spans="1:5" x14ac:dyDescent="0.55000000000000004">
      <c r="A14494">
        <v>3</v>
      </c>
      <c r="B14494">
        <v>74000</v>
      </c>
      <c r="C14494" s="6">
        <v>44197</v>
      </c>
      <c r="D14494">
        <v>-296</v>
      </c>
      <c r="E14494" t="str">
        <f>INDEX(LedgerMapping[[#All],[Area]],MATCH(Transactions[[#This Row],[Sub Ledger]],LedgerMapping[[#All],[Sub Ledger]],0))</f>
        <v>Income Statement</v>
      </c>
    </row>
    <row r="14495" spans="1:5" x14ac:dyDescent="0.55000000000000004">
      <c r="A14495">
        <v>3</v>
      </c>
      <c r="B14495">
        <v>74000</v>
      </c>
      <c r="C14495" s="6">
        <v>44228</v>
      </c>
      <c r="D14495">
        <v>-326</v>
      </c>
      <c r="E14495" t="str">
        <f>INDEX(LedgerMapping[[#All],[Area]],MATCH(Transactions[[#This Row],[Sub Ledger]],LedgerMapping[[#All],[Sub Ledger]],0))</f>
        <v>Income Statement</v>
      </c>
    </row>
    <row r="14496" spans="1:5" x14ac:dyDescent="0.55000000000000004">
      <c r="A14496">
        <v>3</v>
      </c>
      <c r="B14496">
        <v>74000</v>
      </c>
      <c r="C14496" s="6">
        <v>44256</v>
      </c>
      <c r="D14496">
        <v>-335</v>
      </c>
      <c r="E14496" t="str">
        <f>INDEX(LedgerMapping[[#All],[Area]],MATCH(Transactions[[#This Row],[Sub Ledger]],LedgerMapping[[#All],[Sub Ledger]],0))</f>
        <v>Income Statement</v>
      </c>
    </row>
    <row r="14497" spans="1:5" x14ac:dyDescent="0.55000000000000004">
      <c r="A14497">
        <v>3</v>
      </c>
      <c r="B14497">
        <v>74000</v>
      </c>
      <c r="C14497" s="6">
        <v>44287</v>
      </c>
      <c r="D14497">
        <v>-311</v>
      </c>
      <c r="E14497" t="str">
        <f>INDEX(LedgerMapping[[#All],[Area]],MATCH(Transactions[[#This Row],[Sub Ledger]],LedgerMapping[[#All],[Sub Ledger]],0))</f>
        <v>Income Statement</v>
      </c>
    </row>
    <row r="14498" spans="1:5" x14ac:dyDescent="0.55000000000000004">
      <c r="A14498">
        <v>3</v>
      </c>
      <c r="B14498">
        <v>74000</v>
      </c>
      <c r="C14498" s="6">
        <v>44317</v>
      </c>
      <c r="D14498">
        <v>-244</v>
      </c>
      <c r="E14498" t="str">
        <f>INDEX(LedgerMapping[[#All],[Area]],MATCH(Transactions[[#This Row],[Sub Ledger]],LedgerMapping[[#All],[Sub Ledger]],0))</f>
        <v>Income Statement</v>
      </c>
    </row>
    <row r="14499" spans="1:5" x14ac:dyDescent="0.55000000000000004">
      <c r="A14499">
        <v>3</v>
      </c>
      <c r="B14499">
        <v>74000</v>
      </c>
      <c r="C14499" s="6">
        <v>44348</v>
      </c>
      <c r="D14499">
        <v>-236</v>
      </c>
      <c r="E14499" t="str">
        <f>INDEX(LedgerMapping[[#All],[Area]],MATCH(Transactions[[#This Row],[Sub Ledger]],LedgerMapping[[#All],[Sub Ledger]],0))</f>
        <v>Income Statement</v>
      </c>
    </row>
    <row r="14500" spans="1:5" x14ac:dyDescent="0.55000000000000004">
      <c r="A14500">
        <v>3</v>
      </c>
      <c r="B14500">
        <v>74000</v>
      </c>
      <c r="C14500" s="6">
        <v>44378</v>
      </c>
      <c r="D14500">
        <v>-253</v>
      </c>
      <c r="E14500" t="str">
        <f>INDEX(LedgerMapping[[#All],[Area]],MATCH(Transactions[[#This Row],[Sub Ledger]],LedgerMapping[[#All],[Sub Ledger]],0))</f>
        <v>Income Statement</v>
      </c>
    </row>
    <row r="14501" spans="1:5" x14ac:dyDescent="0.55000000000000004">
      <c r="A14501">
        <v>3</v>
      </c>
      <c r="B14501">
        <v>74000</v>
      </c>
      <c r="C14501" s="6">
        <v>44409</v>
      </c>
      <c r="D14501">
        <v>-301</v>
      </c>
      <c r="E14501" t="str">
        <f>INDEX(LedgerMapping[[#All],[Area]],MATCH(Transactions[[#This Row],[Sub Ledger]],LedgerMapping[[#All],[Sub Ledger]],0))</f>
        <v>Income Statement</v>
      </c>
    </row>
    <row r="14502" spans="1:5" x14ac:dyDescent="0.55000000000000004">
      <c r="A14502">
        <v>3</v>
      </c>
      <c r="B14502">
        <v>74000</v>
      </c>
      <c r="C14502" s="6">
        <v>44440</v>
      </c>
      <c r="D14502">
        <v>-383</v>
      </c>
      <c r="E14502" t="str">
        <f>INDEX(LedgerMapping[[#All],[Area]],MATCH(Transactions[[#This Row],[Sub Ledger]],LedgerMapping[[#All],[Sub Ledger]],0))</f>
        <v>Income Statement</v>
      </c>
    </row>
    <row r="14503" spans="1:5" x14ac:dyDescent="0.55000000000000004">
      <c r="A14503">
        <v>3</v>
      </c>
      <c r="B14503">
        <v>74000</v>
      </c>
      <c r="C14503" s="6">
        <v>44470</v>
      </c>
      <c r="D14503">
        <v>-335</v>
      </c>
      <c r="E14503" t="str">
        <f>INDEX(LedgerMapping[[#All],[Area]],MATCH(Transactions[[#This Row],[Sub Ledger]],LedgerMapping[[#All],[Sub Ledger]],0))</f>
        <v>Income Statement</v>
      </c>
    </row>
    <row r="14504" spans="1:5" x14ac:dyDescent="0.55000000000000004">
      <c r="A14504">
        <v>3</v>
      </c>
      <c r="B14504">
        <v>74000</v>
      </c>
      <c r="C14504" s="6">
        <v>44501</v>
      </c>
      <c r="D14504">
        <v>-370</v>
      </c>
      <c r="E14504" t="str">
        <f>INDEX(LedgerMapping[[#All],[Area]],MATCH(Transactions[[#This Row],[Sub Ledger]],LedgerMapping[[#All],[Sub Ledger]],0))</f>
        <v>Income Statement</v>
      </c>
    </row>
    <row r="14505" spans="1:5" x14ac:dyDescent="0.55000000000000004">
      <c r="A14505">
        <v>3</v>
      </c>
      <c r="B14505">
        <v>74000</v>
      </c>
      <c r="C14505" s="6">
        <v>44531</v>
      </c>
      <c r="D14505">
        <v>-359</v>
      </c>
      <c r="E14505" t="str">
        <f>INDEX(LedgerMapping[[#All],[Area]],MATCH(Transactions[[#This Row],[Sub Ledger]],LedgerMapping[[#All],[Sub Ledger]],0))</f>
        <v>Income Statement</v>
      </c>
    </row>
    <row r="14506" spans="1:5" x14ac:dyDescent="0.55000000000000004">
      <c r="A14506">
        <v>3</v>
      </c>
      <c r="B14506">
        <v>74000</v>
      </c>
      <c r="C14506" s="6">
        <v>43466</v>
      </c>
      <c r="D14506">
        <v>-114</v>
      </c>
      <c r="E14506" t="str">
        <f>INDEX(LedgerMapping[[#All],[Area]],MATCH(Transactions[[#This Row],[Sub Ledger]],LedgerMapping[[#All],[Sub Ledger]],0))</f>
        <v>Income Statement</v>
      </c>
    </row>
    <row r="14507" spans="1:5" x14ac:dyDescent="0.55000000000000004">
      <c r="A14507">
        <v>3</v>
      </c>
      <c r="B14507">
        <v>74000</v>
      </c>
      <c r="C14507" s="6">
        <v>43497</v>
      </c>
      <c r="D14507">
        <v>-144</v>
      </c>
      <c r="E14507" t="str">
        <f>INDEX(LedgerMapping[[#All],[Area]],MATCH(Transactions[[#This Row],[Sub Ledger]],LedgerMapping[[#All],[Sub Ledger]],0))</f>
        <v>Income Statement</v>
      </c>
    </row>
    <row r="14508" spans="1:5" x14ac:dyDescent="0.55000000000000004">
      <c r="A14508">
        <v>3</v>
      </c>
      <c r="B14508">
        <v>74000</v>
      </c>
      <c r="C14508" s="6">
        <v>43525</v>
      </c>
      <c r="D14508">
        <v>-136</v>
      </c>
      <c r="E14508" t="str">
        <f>INDEX(LedgerMapping[[#All],[Area]],MATCH(Transactions[[#This Row],[Sub Ledger]],LedgerMapping[[#All],[Sub Ledger]],0))</f>
        <v>Income Statement</v>
      </c>
    </row>
    <row r="14509" spans="1:5" x14ac:dyDescent="0.55000000000000004">
      <c r="A14509">
        <v>3</v>
      </c>
      <c r="B14509">
        <v>74000</v>
      </c>
      <c r="C14509" s="6">
        <v>43556</v>
      </c>
      <c r="D14509">
        <v>-91</v>
      </c>
      <c r="E14509" t="str">
        <f>INDEX(LedgerMapping[[#All],[Area]],MATCH(Transactions[[#This Row],[Sub Ledger]],LedgerMapping[[#All],[Sub Ledger]],0))</f>
        <v>Income Statement</v>
      </c>
    </row>
    <row r="14510" spans="1:5" x14ac:dyDescent="0.55000000000000004">
      <c r="A14510">
        <v>3</v>
      </c>
      <c r="B14510">
        <v>74000</v>
      </c>
      <c r="C14510" s="6">
        <v>43586</v>
      </c>
      <c r="D14510">
        <v>-112</v>
      </c>
      <c r="E14510" t="str">
        <f>INDEX(LedgerMapping[[#All],[Area]],MATCH(Transactions[[#This Row],[Sub Ledger]],LedgerMapping[[#All],[Sub Ledger]],0))</f>
        <v>Income Statement</v>
      </c>
    </row>
    <row r="14511" spans="1:5" x14ac:dyDescent="0.55000000000000004">
      <c r="A14511">
        <v>3</v>
      </c>
      <c r="B14511">
        <v>74000</v>
      </c>
      <c r="C14511" s="6">
        <v>43617</v>
      </c>
      <c r="D14511">
        <v>-138</v>
      </c>
      <c r="E14511" t="str">
        <f>INDEX(LedgerMapping[[#All],[Area]],MATCH(Transactions[[#This Row],[Sub Ledger]],LedgerMapping[[#All],[Sub Ledger]],0))</f>
        <v>Income Statement</v>
      </c>
    </row>
    <row r="14512" spans="1:5" x14ac:dyDescent="0.55000000000000004">
      <c r="A14512">
        <v>3</v>
      </c>
      <c r="B14512">
        <v>74000</v>
      </c>
      <c r="C14512" s="6">
        <v>43647</v>
      </c>
      <c r="D14512">
        <v>-149</v>
      </c>
      <c r="E14512" t="str">
        <f>INDEX(LedgerMapping[[#All],[Area]],MATCH(Transactions[[#This Row],[Sub Ledger]],LedgerMapping[[#All],[Sub Ledger]],0))</f>
        <v>Income Statement</v>
      </c>
    </row>
    <row r="14513" spans="1:5" x14ac:dyDescent="0.55000000000000004">
      <c r="A14513">
        <v>3</v>
      </c>
      <c r="B14513">
        <v>74000</v>
      </c>
      <c r="C14513" s="6">
        <v>43678</v>
      </c>
      <c r="D14513">
        <v>-130</v>
      </c>
      <c r="E14513" t="str">
        <f>INDEX(LedgerMapping[[#All],[Area]],MATCH(Transactions[[#This Row],[Sub Ledger]],LedgerMapping[[#All],[Sub Ledger]],0))</f>
        <v>Income Statement</v>
      </c>
    </row>
    <row r="14514" spans="1:5" x14ac:dyDescent="0.55000000000000004">
      <c r="A14514">
        <v>3</v>
      </c>
      <c r="B14514">
        <v>74000</v>
      </c>
      <c r="C14514" s="6">
        <v>43709</v>
      </c>
      <c r="D14514">
        <v>-110</v>
      </c>
      <c r="E14514" t="str">
        <f>INDEX(LedgerMapping[[#All],[Area]],MATCH(Transactions[[#This Row],[Sub Ledger]],LedgerMapping[[#All],[Sub Ledger]],0))</f>
        <v>Income Statement</v>
      </c>
    </row>
    <row r="14515" spans="1:5" x14ac:dyDescent="0.55000000000000004">
      <c r="A14515">
        <v>3</v>
      </c>
      <c r="B14515">
        <v>74000</v>
      </c>
      <c r="C14515" s="6">
        <v>43739</v>
      </c>
      <c r="D14515">
        <v>-116</v>
      </c>
      <c r="E14515" t="str">
        <f>INDEX(LedgerMapping[[#All],[Area]],MATCH(Transactions[[#This Row],[Sub Ledger]],LedgerMapping[[#All],[Sub Ledger]],0))</f>
        <v>Income Statement</v>
      </c>
    </row>
    <row r="14516" spans="1:5" x14ac:dyDescent="0.55000000000000004">
      <c r="A14516">
        <v>3</v>
      </c>
      <c r="B14516">
        <v>74000</v>
      </c>
      <c r="C14516" s="6">
        <v>43770</v>
      </c>
      <c r="D14516">
        <v>-131</v>
      </c>
      <c r="E14516" t="str">
        <f>INDEX(LedgerMapping[[#All],[Area]],MATCH(Transactions[[#This Row],[Sub Ledger]],LedgerMapping[[#All],[Sub Ledger]],0))</f>
        <v>Income Statement</v>
      </c>
    </row>
    <row r="14517" spans="1:5" x14ac:dyDescent="0.55000000000000004">
      <c r="A14517">
        <v>3</v>
      </c>
      <c r="B14517">
        <v>74000</v>
      </c>
      <c r="C14517" s="6">
        <v>43800</v>
      </c>
      <c r="D14517">
        <v>-138</v>
      </c>
      <c r="E14517" t="str">
        <f>INDEX(LedgerMapping[[#All],[Area]],MATCH(Transactions[[#This Row],[Sub Ledger]],LedgerMapping[[#All],[Sub Ledger]],0))</f>
        <v>Income Statement</v>
      </c>
    </row>
    <row r="14518" spans="1:5" x14ac:dyDescent="0.55000000000000004">
      <c r="A14518">
        <v>3</v>
      </c>
      <c r="B14518">
        <v>74000</v>
      </c>
      <c r="C14518" s="6">
        <v>43831</v>
      </c>
      <c r="D14518">
        <v>-501</v>
      </c>
      <c r="E14518" t="str">
        <f>INDEX(LedgerMapping[[#All],[Area]],MATCH(Transactions[[#This Row],[Sub Ledger]],LedgerMapping[[#All],[Sub Ledger]],0))</f>
        <v>Income Statement</v>
      </c>
    </row>
    <row r="14519" spans="1:5" x14ac:dyDescent="0.55000000000000004">
      <c r="A14519">
        <v>3</v>
      </c>
      <c r="B14519">
        <v>74000</v>
      </c>
      <c r="C14519" s="6">
        <v>43862</v>
      </c>
      <c r="D14519">
        <v>-369</v>
      </c>
      <c r="E14519" t="str">
        <f>INDEX(LedgerMapping[[#All],[Area]],MATCH(Transactions[[#This Row],[Sub Ledger]],LedgerMapping[[#All],[Sub Ledger]],0))</f>
        <v>Income Statement</v>
      </c>
    </row>
    <row r="14520" spans="1:5" x14ac:dyDescent="0.55000000000000004">
      <c r="A14520">
        <v>3</v>
      </c>
      <c r="B14520">
        <v>74000</v>
      </c>
      <c r="C14520" s="6">
        <v>43891</v>
      </c>
      <c r="D14520">
        <v>-490</v>
      </c>
      <c r="E14520" t="str">
        <f>INDEX(LedgerMapping[[#All],[Area]],MATCH(Transactions[[#This Row],[Sub Ledger]],LedgerMapping[[#All],[Sub Ledger]],0))</f>
        <v>Income Statement</v>
      </c>
    </row>
    <row r="14521" spans="1:5" x14ac:dyDescent="0.55000000000000004">
      <c r="A14521">
        <v>3</v>
      </c>
      <c r="B14521">
        <v>74000</v>
      </c>
      <c r="C14521" s="6">
        <v>43922</v>
      </c>
      <c r="D14521">
        <v>-380</v>
      </c>
      <c r="E14521" t="str">
        <f>INDEX(LedgerMapping[[#All],[Area]],MATCH(Transactions[[#This Row],[Sub Ledger]],LedgerMapping[[#All],[Sub Ledger]],0))</f>
        <v>Income Statement</v>
      </c>
    </row>
    <row r="14522" spans="1:5" x14ac:dyDescent="0.55000000000000004">
      <c r="A14522">
        <v>3</v>
      </c>
      <c r="B14522">
        <v>74000</v>
      </c>
      <c r="C14522" s="6">
        <v>43952</v>
      </c>
      <c r="D14522">
        <v>-374</v>
      </c>
      <c r="E14522" t="str">
        <f>INDEX(LedgerMapping[[#All],[Area]],MATCH(Transactions[[#This Row],[Sub Ledger]],LedgerMapping[[#All],[Sub Ledger]],0))</f>
        <v>Income Statement</v>
      </c>
    </row>
    <row r="14523" spans="1:5" x14ac:dyDescent="0.55000000000000004">
      <c r="A14523">
        <v>3</v>
      </c>
      <c r="B14523">
        <v>74000</v>
      </c>
      <c r="C14523" s="6">
        <v>43983</v>
      </c>
      <c r="D14523">
        <v>-403</v>
      </c>
      <c r="E14523" t="str">
        <f>INDEX(LedgerMapping[[#All],[Area]],MATCH(Transactions[[#This Row],[Sub Ledger]],LedgerMapping[[#All],[Sub Ledger]],0))</f>
        <v>Income Statement</v>
      </c>
    </row>
    <row r="14524" spans="1:5" x14ac:dyDescent="0.55000000000000004">
      <c r="A14524">
        <v>3</v>
      </c>
      <c r="B14524">
        <v>74000</v>
      </c>
      <c r="C14524" s="6">
        <v>44013</v>
      </c>
      <c r="D14524">
        <v>-501</v>
      </c>
      <c r="E14524" t="str">
        <f>INDEX(LedgerMapping[[#All],[Area]],MATCH(Transactions[[#This Row],[Sub Ledger]],LedgerMapping[[#All],[Sub Ledger]],0))</f>
        <v>Income Statement</v>
      </c>
    </row>
    <row r="14525" spans="1:5" x14ac:dyDescent="0.55000000000000004">
      <c r="A14525">
        <v>3</v>
      </c>
      <c r="B14525">
        <v>74000</v>
      </c>
      <c r="C14525" s="6">
        <v>44044</v>
      </c>
      <c r="D14525">
        <v>-478</v>
      </c>
      <c r="E14525" t="str">
        <f>INDEX(LedgerMapping[[#All],[Area]],MATCH(Transactions[[#This Row],[Sub Ledger]],LedgerMapping[[#All],[Sub Ledger]],0))</f>
        <v>Income Statement</v>
      </c>
    </row>
    <row r="14526" spans="1:5" x14ac:dyDescent="0.55000000000000004">
      <c r="A14526">
        <v>3</v>
      </c>
      <c r="B14526">
        <v>74000</v>
      </c>
      <c r="C14526" s="6">
        <v>44075</v>
      </c>
      <c r="D14526">
        <v>-344</v>
      </c>
      <c r="E14526" t="str">
        <f>INDEX(LedgerMapping[[#All],[Area]],MATCH(Transactions[[#This Row],[Sub Ledger]],LedgerMapping[[#All],[Sub Ledger]],0))</f>
        <v>Income Statement</v>
      </c>
    </row>
    <row r="14527" spans="1:5" x14ac:dyDescent="0.55000000000000004">
      <c r="A14527">
        <v>3</v>
      </c>
      <c r="B14527">
        <v>74000</v>
      </c>
      <c r="C14527" s="6">
        <v>44105</v>
      </c>
      <c r="D14527">
        <v>-416</v>
      </c>
      <c r="E14527" t="str">
        <f>INDEX(LedgerMapping[[#All],[Area]],MATCH(Transactions[[#This Row],[Sub Ledger]],LedgerMapping[[#All],[Sub Ledger]],0))</f>
        <v>Income Statement</v>
      </c>
    </row>
    <row r="14528" spans="1:5" x14ac:dyDescent="0.55000000000000004">
      <c r="A14528">
        <v>3</v>
      </c>
      <c r="B14528">
        <v>74000</v>
      </c>
      <c r="C14528" s="6">
        <v>44136</v>
      </c>
      <c r="D14528">
        <v>-442</v>
      </c>
      <c r="E14528" t="str">
        <f>INDEX(LedgerMapping[[#All],[Area]],MATCH(Transactions[[#This Row],[Sub Ledger]],LedgerMapping[[#All],[Sub Ledger]],0))</f>
        <v>Income Statement</v>
      </c>
    </row>
    <row r="14529" spans="1:5" x14ac:dyDescent="0.55000000000000004">
      <c r="A14529">
        <v>3</v>
      </c>
      <c r="B14529">
        <v>74000</v>
      </c>
      <c r="C14529" s="6">
        <v>44166</v>
      </c>
      <c r="D14529">
        <v>-456</v>
      </c>
      <c r="E14529" t="str">
        <f>INDEX(LedgerMapping[[#All],[Area]],MATCH(Transactions[[#This Row],[Sub Ledger]],LedgerMapping[[#All],[Sub Ledger]],0))</f>
        <v>Income Statement</v>
      </c>
    </row>
    <row r="14530" spans="1:5" x14ac:dyDescent="0.55000000000000004">
      <c r="A14530">
        <v>3</v>
      </c>
      <c r="B14530">
        <v>74000</v>
      </c>
      <c r="C14530" s="6">
        <v>44197</v>
      </c>
      <c r="D14530">
        <v>-312</v>
      </c>
      <c r="E14530" t="str">
        <f>INDEX(LedgerMapping[[#All],[Area]],MATCH(Transactions[[#This Row],[Sub Ledger]],LedgerMapping[[#All],[Sub Ledger]],0))</f>
        <v>Income Statement</v>
      </c>
    </row>
    <row r="14531" spans="1:5" x14ac:dyDescent="0.55000000000000004">
      <c r="A14531">
        <v>3</v>
      </c>
      <c r="B14531">
        <v>74000</v>
      </c>
      <c r="C14531" s="6">
        <v>44228</v>
      </c>
      <c r="D14531">
        <v>-275</v>
      </c>
      <c r="E14531" t="str">
        <f>INDEX(LedgerMapping[[#All],[Area]],MATCH(Transactions[[#This Row],[Sub Ledger]],LedgerMapping[[#All],[Sub Ledger]],0))</f>
        <v>Income Statement</v>
      </c>
    </row>
    <row r="14532" spans="1:5" x14ac:dyDescent="0.55000000000000004">
      <c r="A14532">
        <v>3</v>
      </c>
      <c r="B14532">
        <v>74000</v>
      </c>
      <c r="C14532" s="6">
        <v>44256</v>
      </c>
      <c r="D14532">
        <v>-272</v>
      </c>
      <c r="E14532" t="str">
        <f>INDEX(LedgerMapping[[#All],[Area]],MATCH(Transactions[[#This Row],[Sub Ledger]],LedgerMapping[[#All],[Sub Ledger]],0))</f>
        <v>Income Statement</v>
      </c>
    </row>
    <row r="14533" spans="1:5" x14ac:dyDescent="0.55000000000000004">
      <c r="A14533">
        <v>3</v>
      </c>
      <c r="B14533">
        <v>74000</v>
      </c>
      <c r="C14533" s="6">
        <v>44287</v>
      </c>
      <c r="D14533">
        <v>-377</v>
      </c>
      <c r="E14533" t="str">
        <f>INDEX(LedgerMapping[[#All],[Area]],MATCH(Transactions[[#This Row],[Sub Ledger]],LedgerMapping[[#All],[Sub Ledger]],0))</f>
        <v>Income Statement</v>
      </c>
    </row>
    <row r="14534" spans="1:5" x14ac:dyDescent="0.55000000000000004">
      <c r="A14534">
        <v>3</v>
      </c>
      <c r="B14534">
        <v>74000</v>
      </c>
      <c r="C14534" s="6">
        <v>44317</v>
      </c>
      <c r="D14534">
        <v>-338</v>
      </c>
      <c r="E14534" t="str">
        <f>INDEX(LedgerMapping[[#All],[Area]],MATCH(Transactions[[#This Row],[Sub Ledger]],LedgerMapping[[#All],[Sub Ledger]],0))</f>
        <v>Income Statement</v>
      </c>
    </row>
    <row r="14535" spans="1:5" x14ac:dyDescent="0.55000000000000004">
      <c r="A14535">
        <v>3</v>
      </c>
      <c r="B14535">
        <v>74000</v>
      </c>
      <c r="C14535" s="6">
        <v>44348</v>
      </c>
      <c r="D14535">
        <v>-392</v>
      </c>
      <c r="E14535" t="str">
        <f>INDEX(LedgerMapping[[#All],[Area]],MATCH(Transactions[[#This Row],[Sub Ledger]],LedgerMapping[[#All],[Sub Ledger]],0))</f>
        <v>Income Statement</v>
      </c>
    </row>
    <row r="14536" spans="1:5" x14ac:dyDescent="0.55000000000000004">
      <c r="A14536">
        <v>3</v>
      </c>
      <c r="B14536">
        <v>74000</v>
      </c>
      <c r="C14536" s="6">
        <v>44378</v>
      </c>
      <c r="D14536">
        <v>-416</v>
      </c>
      <c r="E14536" t="str">
        <f>INDEX(LedgerMapping[[#All],[Area]],MATCH(Transactions[[#This Row],[Sub Ledger]],LedgerMapping[[#All],[Sub Ledger]],0))</f>
        <v>Income Statement</v>
      </c>
    </row>
    <row r="14537" spans="1:5" x14ac:dyDescent="0.55000000000000004">
      <c r="A14537">
        <v>3</v>
      </c>
      <c r="B14537">
        <v>74000</v>
      </c>
      <c r="C14537" s="6">
        <v>44409</v>
      </c>
      <c r="D14537">
        <v>-395</v>
      </c>
      <c r="E14537" t="str">
        <f>INDEX(LedgerMapping[[#All],[Area]],MATCH(Transactions[[#This Row],[Sub Ledger]],LedgerMapping[[#All],[Sub Ledger]],0))</f>
        <v>Income Statement</v>
      </c>
    </row>
    <row r="14538" spans="1:5" x14ac:dyDescent="0.55000000000000004">
      <c r="A14538">
        <v>3</v>
      </c>
      <c r="B14538">
        <v>74000</v>
      </c>
      <c r="C14538" s="6">
        <v>44440</v>
      </c>
      <c r="D14538">
        <v>-332</v>
      </c>
      <c r="E14538" t="str">
        <f>INDEX(LedgerMapping[[#All],[Area]],MATCH(Transactions[[#This Row],[Sub Ledger]],LedgerMapping[[#All],[Sub Ledger]],0))</f>
        <v>Income Statement</v>
      </c>
    </row>
    <row r="14539" spans="1:5" x14ac:dyDescent="0.55000000000000004">
      <c r="A14539">
        <v>3</v>
      </c>
      <c r="B14539">
        <v>74000</v>
      </c>
      <c r="C14539" s="6">
        <v>44470</v>
      </c>
      <c r="D14539">
        <v>-393</v>
      </c>
      <c r="E14539" t="str">
        <f>INDEX(LedgerMapping[[#All],[Area]],MATCH(Transactions[[#This Row],[Sub Ledger]],LedgerMapping[[#All],[Sub Ledger]],0))</f>
        <v>Income Statement</v>
      </c>
    </row>
    <row r="14540" spans="1:5" x14ac:dyDescent="0.55000000000000004">
      <c r="A14540">
        <v>3</v>
      </c>
      <c r="B14540">
        <v>74000</v>
      </c>
      <c r="C14540" s="6">
        <v>44501</v>
      </c>
      <c r="D14540">
        <v>-410</v>
      </c>
      <c r="E14540" t="str">
        <f>INDEX(LedgerMapping[[#All],[Area]],MATCH(Transactions[[#This Row],[Sub Ledger]],LedgerMapping[[#All],[Sub Ledger]],0))</f>
        <v>Income Statement</v>
      </c>
    </row>
    <row r="14541" spans="1:5" x14ac:dyDescent="0.55000000000000004">
      <c r="A14541">
        <v>3</v>
      </c>
      <c r="B14541">
        <v>74000</v>
      </c>
      <c r="C14541" s="6">
        <v>44531</v>
      </c>
      <c r="D14541">
        <v>-288</v>
      </c>
      <c r="E14541" t="str">
        <f>INDEX(LedgerMapping[[#All],[Area]],MATCH(Transactions[[#This Row],[Sub Ledger]],LedgerMapping[[#All],[Sub Ledger]],0))</f>
        <v>Income Statement</v>
      </c>
    </row>
    <row r="14542" spans="1:5" x14ac:dyDescent="0.55000000000000004">
      <c r="A14542">
        <v>3</v>
      </c>
      <c r="B14542">
        <v>74000</v>
      </c>
      <c r="C14542" s="6">
        <v>43466</v>
      </c>
      <c r="D14542">
        <v>-86</v>
      </c>
      <c r="E14542" t="str">
        <f>INDEX(LedgerMapping[[#All],[Area]],MATCH(Transactions[[#This Row],[Sub Ledger]],LedgerMapping[[#All],[Sub Ledger]],0))</f>
        <v>Income Statement</v>
      </c>
    </row>
    <row r="14543" spans="1:5" x14ac:dyDescent="0.55000000000000004">
      <c r="A14543">
        <v>3</v>
      </c>
      <c r="B14543">
        <v>74000</v>
      </c>
      <c r="C14543" s="6">
        <v>43497</v>
      </c>
      <c r="D14543">
        <v>-107</v>
      </c>
      <c r="E14543" t="str">
        <f>INDEX(LedgerMapping[[#All],[Area]],MATCH(Transactions[[#This Row],[Sub Ledger]],LedgerMapping[[#All],[Sub Ledger]],0))</f>
        <v>Income Statement</v>
      </c>
    </row>
    <row r="14544" spans="1:5" x14ac:dyDescent="0.55000000000000004">
      <c r="A14544">
        <v>3</v>
      </c>
      <c r="B14544">
        <v>74000</v>
      </c>
      <c r="C14544" s="6">
        <v>43525</v>
      </c>
      <c r="D14544">
        <v>-111</v>
      </c>
      <c r="E14544" t="str">
        <f>INDEX(LedgerMapping[[#All],[Area]],MATCH(Transactions[[#This Row],[Sub Ledger]],LedgerMapping[[#All],[Sub Ledger]],0))</f>
        <v>Income Statement</v>
      </c>
    </row>
    <row r="14545" spans="1:5" x14ac:dyDescent="0.55000000000000004">
      <c r="A14545">
        <v>3</v>
      </c>
      <c r="B14545">
        <v>74000</v>
      </c>
      <c r="C14545" s="6">
        <v>43556</v>
      </c>
      <c r="D14545">
        <v>-121</v>
      </c>
      <c r="E14545" t="str">
        <f>INDEX(LedgerMapping[[#All],[Area]],MATCH(Transactions[[#This Row],[Sub Ledger]],LedgerMapping[[#All],[Sub Ledger]],0))</f>
        <v>Income Statement</v>
      </c>
    </row>
    <row r="14546" spans="1:5" x14ac:dyDescent="0.55000000000000004">
      <c r="A14546">
        <v>3</v>
      </c>
      <c r="B14546">
        <v>74000</v>
      </c>
      <c r="C14546" s="6">
        <v>43586</v>
      </c>
      <c r="D14546">
        <v>-107</v>
      </c>
      <c r="E14546" t="str">
        <f>INDEX(LedgerMapping[[#All],[Area]],MATCH(Transactions[[#This Row],[Sub Ledger]],LedgerMapping[[#All],[Sub Ledger]],0))</f>
        <v>Income Statement</v>
      </c>
    </row>
    <row r="14547" spans="1:5" x14ac:dyDescent="0.55000000000000004">
      <c r="A14547">
        <v>3</v>
      </c>
      <c r="B14547">
        <v>74000</v>
      </c>
      <c r="C14547" s="6">
        <v>43617</v>
      </c>
      <c r="D14547">
        <v>-104</v>
      </c>
      <c r="E14547" t="str">
        <f>INDEX(LedgerMapping[[#All],[Area]],MATCH(Transactions[[#This Row],[Sub Ledger]],LedgerMapping[[#All],[Sub Ledger]],0))</f>
        <v>Income Statement</v>
      </c>
    </row>
    <row r="14548" spans="1:5" x14ac:dyDescent="0.55000000000000004">
      <c r="A14548">
        <v>3</v>
      </c>
      <c r="B14548">
        <v>74000</v>
      </c>
      <c r="C14548" s="6">
        <v>43647</v>
      </c>
      <c r="D14548">
        <v>-79</v>
      </c>
      <c r="E14548" t="str">
        <f>INDEX(LedgerMapping[[#All],[Area]],MATCH(Transactions[[#This Row],[Sub Ledger]],LedgerMapping[[#All],[Sub Ledger]],0))</f>
        <v>Income Statement</v>
      </c>
    </row>
    <row r="14549" spans="1:5" x14ac:dyDescent="0.55000000000000004">
      <c r="A14549">
        <v>3</v>
      </c>
      <c r="B14549">
        <v>74000</v>
      </c>
      <c r="C14549" s="6">
        <v>43678</v>
      </c>
      <c r="D14549">
        <v>-81</v>
      </c>
      <c r="E14549" t="str">
        <f>INDEX(LedgerMapping[[#All],[Area]],MATCH(Transactions[[#This Row],[Sub Ledger]],LedgerMapping[[#All],[Sub Ledger]],0))</f>
        <v>Income Statement</v>
      </c>
    </row>
    <row r="14550" spans="1:5" x14ac:dyDescent="0.55000000000000004">
      <c r="A14550">
        <v>3</v>
      </c>
      <c r="B14550">
        <v>74000</v>
      </c>
      <c r="C14550" s="6">
        <v>43709</v>
      </c>
      <c r="D14550">
        <v>-110</v>
      </c>
      <c r="E14550" t="str">
        <f>INDEX(LedgerMapping[[#All],[Area]],MATCH(Transactions[[#This Row],[Sub Ledger]],LedgerMapping[[#All],[Sub Ledger]],0))</f>
        <v>Income Statement</v>
      </c>
    </row>
    <row r="14551" spans="1:5" x14ac:dyDescent="0.55000000000000004">
      <c r="A14551">
        <v>3</v>
      </c>
      <c r="B14551">
        <v>74000</v>
      </c>
      <c r="C14551" s="6">
        <v>43739</v>
      </c>
      <c r="D14551">
        <v>-96</v>
      </c>
      <c r="E14551" t="str">
        <f>INDEX(LedgerMapping[[#All],[Area]],MATCH(Transactions[[#This Row],[Sub Ledger]],LedgerMapping[[#All],[Sub Ledger]],0))</f>
        <v>Income Statement</v>
      </c>
    </row>
    <row r="14552" spans="1:5" x14ac:dyDescent="0.55000000000000004">
      <c r="A14552">
        <v>3</v>
      </c>
      <c r="B14552">
        <v>74000</v>
      </c>
      <c r="C14552" s="6">
        <v>43770</v>
      </c>
      <c r="D14552">
        <v>-98</v>
      </c>
      <c r="E14552" t="str">
        <f>INDEX(LedgerMapping[[#All],[Area]],MATCH(Transactions[[#This Row],[Sub Ledger]],LedgerMapping[[#All],[Sub Ledger]],0))</f>
        <v>Income Statement</v>
      </c>
    </row>
    <row r="14553" spans="1:5" x14ac:dyDescent="0.55000000000000004">
      <c r="A14553">
        <v>3</v>
      </c>
      <c r="B14553">
        <v>74000</v>
      </c>
      <c r="C14553" s="6">
        <v>43800</v>
      </c>
      <c r="D14553">
        <v>-70</v>
      </c>
      <c r="E14553" t="str">
        <f>INDEX(LedgerMapping[[#All],[Area]],MATCH(Transactions[[#This Row],[Sub Ledger]],LedgerMapping[[#All],[Sub Ledger]],0))</f>
        <v>Income Statement</v>
      </c>
    </row>
    <row r="14554" spans="1:5" x14ac:dyDescent="0.55000000000000004">
      <c r="A14554">
        <v>3</v>
      </c>
      <c r="B14554">
        <v>74000</v>
      </c>
      <c r="C14554" s="6">
        <v>43831</v>
      </c>
      <c r="D14554">
        <v>-331</v>
      </c>
      <c r="E14554" t="str">
        <f>INDEX(LedgerMapping[[#All],[Area]],MATCH(Transactions[[#This Row],[Sub Ledger]],LedgerMapping[[#All],[Sub Ledger]],0))</f>
        <v>Income Statement</v>
      </c>
    </row>
    <row r="14555" spans="1:5" x14ac:dyDescent="0.55000000000000004">
      <c r="A14555">
        <v>3</v>
      </c>
      <c r="B14555">
        <v>74000</v>
      </c>
      <c r="C14555" s="6">
        <v>43862</v>
      </c>
      <c r="D14555">
        <v>-267</v>
      </c>
      <c r="E14555" t="str">
        <f>INDEX(LedgerMapping[[#All],[Area]],MATCH(Transactions[[#This Row],[Sub Ledger]],LedgerMapping[[#All],[Sub Ledger]],0))</f>
        <v>Income Statement</v>
      </c>
    </row>
    <row r="14556" spans="1:5" x14ac:dyDescent="0.55000000000000004">
      <c r="A14556">
        <v>3</v>
      </c>
      <c r="B14556">
        <v>74000</v>
      </c>
      <c r="C14556" s="6">
        <v>43891</v>
      </c>
      <c r="D14556">
        <v>-350</v>
      </c>
      <c r="E14556" t="str">
        <f>INDEX(LedgerMapping[[#All],[Area]],MATCH(Transactions[[#This Row],[Sub Ledger]],LedgerMapping[[#All],[Sub Ledger]],0))</f>
        <v>Income Statement</v>
      </c>
    </row>
    <row r="14557" spans="1:5" x14ac:dyDescent="0.55000000000000004">
      <c r="A14557">
        <v>3</v>
      </c>
      <c r="B14557">
        <v>74000</v>
      </c>
      <c r="C14557" s="6">
        <v>43922</v>
      </c>
      <c r="D14557">
        <v>-323</v>
      </c>
      <c r="E14557" t="str">
        <f>INDEX(LedgerMapping[[#All],[Area]],MATCH(Transactions[[#This Row],[Sub Ledger]],LedgerMapping[[#All],[Sub Ledger]],0))</f>
        <v>Income Statement</v>
      </c>
    </row>
    <row r="14558" spans="1:5" x14ac:dyDescent="0.55000000000000004">
      <c r="A14558">
        <v>3</v>
      </c>
      <c r="B14558">
        <v>74000</v>
      </c>
      <c r="C14558" s="6">
        <v>43952</v>
      </c>
      <c r="D14558">
        <v>-386</v>
      </c>
      <c r="E14558" t="str">
        <f>INDEX(LedgerMapping[[#All],[Area]],MATCH(Transactions[[#This Row],[Sub Ledger]],LedgerMapping[[#All],[Sub Ledger]],0))</f>
        <v>Income Statement</v>
      </c>
    </row>
    <row r="14559" spans="1:5" x14ac:dyDescent="0.55000000000000004">
      <c r="A14559">
        <v>3</v>
      </c>
      <c r="B14559">
        <v>74000</v>
      </c>
      <c r="C14559" s="6">
        <v>43983</v>
      </c>
      <c r="D14559">
        <v>-310</v>
      </c>
      <c r="E14559" t="str">
        <f>INDEX(LedgerMapping[[#All],[Area]],MATCH(Transactions[[#This Row],[Sub Ledger]],LedgerMapping[[#All],[Sub Ledger]],0))</f>
        <v>Income Statement</v>
      </c>
    </row>
    <row r="14560" spans="1:5" x14ac:dyDescent="0.55000000000000004">
      <c r="A14560">
        <v>3</v>
      </c>
      <c r="B14560">
        <v>74000</v>
      </c>
      <c r="C14560" s="6">
        <v>44013</v>
      </c>
      <c r="D14560">
        <v>-444</v>
      </c>
      <c r="E14560" t="str">
        <f>INDEX(LedgerMapping[[#All],[Area]],MATCH(Transactions[[#This Row],[Sub Ledger]],LedgerMapping[[#All],[Sub Ledger]],0))</f>
        <v>Income Statement</v>
      </c>
    </row>
    <row r="14561" spans="1:5" x14ac:dyDescent="0.55000000000000004">
      <c r="A14561">
        <v>3</v>
      </c>
      <c r="B14561">
        <v>74000</v>
      </c>
      <c r="C14561" s="6">
        <v>44044</v>
      </c>
      <c r="D14561">
        <v>-391</v>
      </c>
      <c r="E14561" t="str">
        <f>INDEX(LedgerMapping[[#All],[Area]],MATCH(Transactions[[#This Row],[Sub Ledger]],LedgerMapping[[#All],[Sub Ledger]],0))</f>
        <v>Income Statement</v>
      </c>
    </row>
    <row r="14562" spans="1:5" x14ac:dyDescent="0.55000000000000004">
      <c r="A14562">
        <v>3</v>
      </c>
      <c r="B14562">
        <v>74000</v>
      </c>
      <c r="C14562" s="6">
        <v>44075</v>
      </c>
      <c r="D14562">
        <v>-361</v>
      </c>
      <c r="E14562" t="str">
        <f>INDEX(LedgerMapping[[#All],[Area]],MATCH(Transactions[[#This Row],[Sub Ledger]],LedgerMapping[[#All],[Sub Ledger]],0))</f>
        <v>Income Statement</v>
      </c>
    </row>
    <row r="14563" spans="1:5" x14ac:dyDescent="0.55000000000000004">
      <c r="A14563">
        <v>3</v>
      </c>
      <c r="B14563">
        <v>74000</v>
      </c>
      <c r="C14563" s="6">
        <v>44105</v>
      </c>
      <c r="D14563">
        <v>-297</v>
      </c>
      <c r="E14563" t="str">
        <f>INDEX(LedgerMapping[[#All],[Area]],MATCH(Transactions[[#This Row],[Sub Ledger]],LedgerMapping[[#All],[Sub Ledger]],0))</f>
        <v>Income Statement</v>
      </c>
    </row>
    <row r="14564" spans="1:5" x14ac:dyDescent="0.55000000000000004">
      <c r="A14564">
        <v>3</v>
      </c>
      <c r="B14564">
        <v>74000</v>
      </c>
      <c r="C14564" s="6">
        <v>44136</v>
      </c>
      <c r="D14564">
        <v>-386</v>
      </c>
      <c r="E14564" t="str">
        <f>INDEX(LedgerMapping[[#All],[Area]],MATCH(Transactions[[#This Row],[Sub Ledger]],LedgerMapping[[#All],[Sub Ledger]],0))</f>
        <v>Income Statement</v>
      </c>
    </row>
    <row r="14565" spans="1:5" x14ac:dyDescent="0.55000000000000004">
      <c r="A14565">
        <v>3</v>
      </c>
      <c r="B14565">
        <v>74000</v>
      </c>
      <c r="C14565" s="6">
        <v>44166</v>
      </c>
      <c r="D14565">
        <v>-323</v>
      </c>
      <c r="E14565" t="str">
        <f>INDEX(LedgerMapping[[#All],[Area]],MATCH(Transactions[[#This Row],[Sub Ledger]],LedgerMapping[[#All],[Sub Ledger]],0))</f>
        <v>Income Statement</v>
      </c>
    </row>
    <row r="14566" spans="1:5" x14ac:dyDescent="0.55000000000000004">
      <c r="A14566">
        <v>3</v>
      </c>
      <c r="B14566">
        <v>74000</v>
      </c>
      <c r="C14566" s="6">
        <v>44197</v>
      </c>
      <c r="D14566">
        <v>-245</v>
      </c>
      <c r="E14566" t="str">
        <f>INDEX(LedgerMapping[[#All],[Area]],MATCH(Transactions[[#This Row],[Sub Ledger]],LedgerMapping[[#All],[Sub Ledger]],0))</f>
        <v>Income Statement</v>
      </c>
    </row>
    <row r="14567" spans="1:5" x14ac:dyDescent="0.55000000000000004">
      <c r="A14567">
        <v>3</v>
      </c>
      <c r="B14567">
        <v>74000</v>
      </c>
      <c r="C14567" s="6">
        <v>44228</v>
      </c>
      <c r="D14567">
        <v>-319</v>
      </c>
      <c r="E14567" t="str">
        <f>INDEX(LedgerMapping[[#All],[Area]],MATCH(Transactions[[#This Row],[Sub Ledger]],LedgerMapping[[#All],[Sub Ledger]],0))</f>
        <v>Income Statement</v>
      </c>
    </row>
    <row r="14568" spans="1:5" x14ac:dyDescent="0.55000000000000004">
      <c r="A14568">
        <v>3</v>
      </c>
      <c r="B14568">
        <v>74000</v>
      </c>
      <c r="C14568" s="6">
        <v>44256</v>
      </c>
      <c r="D14568">
        <v>-231</v>
      </c>
      <c r="E14568" t="str">
        <f>INDEX(LedgerMapping[[#All],[Area]],MATCH(Transactions[[#This Row],[Sub Ledger]],LedgerMapping[[#All],[Sub Ledger]],0))</f>
        <v>Income Statement</v>
      </c>
    </row>
    <row r="14569" spans="1:5" x14ac:dyDescent="0.55000000000000004">
      <c r="A14569">
        <v>3</v>
      </c>
      <c r="B14569">
        <v>74000</v>
      </c>
      <c r="C14569" s="6">
        <v>44287</v>
      </c>
      <c r="D14569">
        <v>-209</v>
      </c>
      <c r="E14569" t="str">
        <f>INDEX(LedgerMapping[[#All],[Area]],MATCH(Transactions[[#This Row],[Sub Ledger]],LedgerMapping[[#All],[Sub Ledger]],0))</f>
        <v>Income Statement</v>
      </c>
    </row>
    <row r="14570" spans="1:5" x14ac:dyDescent="0.55000000000000004">
      <c r="A14570">
        <v>3</v>
      </c>
      <c r="B14570">
        <v>74000</v>
      </c>
      <c r="C14570" s="6">
        <v>44317</v>
      </c>
      <c r="D14570">
        <v>-264</v>
      </c>
      <c r="E14570" t="str">
        <f>INDEX(LedgerMapping[[#All],[Area]],MATCH(Transactions[[#This Row],[Sub Ledger]],LedgerMapping[[#All],[Sub Ledger]],0))</f>
        <v>Income Statement</v>
      </c>
    </row>
    <row r="14571" spans="1:5" x14ac:dyDescent="0.55000000000000004">
      <c r="A14571">
        <v>3</v>
      </c>
      <c r="B14571">
        <v>74000</v>
      </c>
      <c r="C14571" s="6">
        <v>44348</v>
      </c>
      <c r="D14571">
        <v>-236</v>
      </c>
      <c r="E14571" t="str">
        <f>INDEX(LedgerMapping[[#All],[Area]],MATCH(Transactions[[#This Row],[Sub Ledger]],LedgerMapping[[#All],[Sub Ledger]],0))</f>
        <v>Income Statement</v>
      </c>
    </row>
    <row r="14572" spans="1:5" x14ac:dyDescent="0.55000000000000004">
      <c r="A14572">
        <v>3</v>
      </c>
      <c r="B14572">
        <v>74000</v>
      </c>
      <c r="C14572" s="6">
        <v>44378</v>
      </c>
      <c r="D14572">
        <v>-193</v>
      </c>
      <c r="E14572" t="str">
        <f>INDEX(LedgerMapping[[#All],[Area]],MATCH(Transactions[[#This Row],[Sub Ledger]],LedgerMapping[[#All],[Sub Ledger]],0))</f>
        <v>Income Statement</v>
      </c>
    </row>
    <row r="14573" spans="1:5" x14ac:dyDescent="0.55000000000000004">
      <c r="A14573">
        <v>3</v>
      </c>
      <c r="B14573">
        <v>74000</v>
      </c>
      <c r="C14573" s="6">
        <v>44409</v>
      </c>
      <c r="D14573">
        <v>-315</v>
      </c>
      <c r="E14573" t="str">
        <f>INDEX(LedgerMapping[[#All],[Area]],MATCH(Transactions[[#This Row],[Sub Ledger]],LedgerMapping[[#All],[Sub Ledger]],0))</f>
        <v>Income Statement</v>
      </c>
    </row>
    <row r="14574" spans="1:5" x14ac:dyDescent="0.55000000000000004">
      <c r="A14574">
        <v>3</v>
      </c>
      <c r="B14574">
        <v>74000</v>
      </c>
      <c r="C14574" s="6">
        <v>44440</v>
      </c>
      <c r="D14574">
        <v>-212</v>
      </c>
      <c r="E14574" t="str">
        <f>INDEX(LedgerMapping[[#All],[Area]],MATCH(Transactions[[#This Row],[Sub Ledger]],LedgerMapping[[#All],[Sub Ledger]],0))</f>
        <v>Income Statement</v>
      </c>
    </row>
    <row r="14575" spans="1:5" x14ac:dyDescent="0.55000000000000004">
      <c r="A14575">
        <v>3</v>
      </c>
      <c r="B14575">
        <v>74000</v>
      </c>
      <c r="C14575" s="6">
        <v>44470</v>
      </c>
      <c r="D14575">
        <v>-269</v>
      </c>
      <c r="E14575" t="str">
        <f>INDEX(LedgerMapping[[#All],[Area]],MATCH(Transactions[[#This Row],[Sub Ledger]],LedgerMapping[[#All],[Sub Ledger]],0))</f>
        <v>Income Statement</v>
      </c>
    </row>
    <row r="14576" spans="1:5" x14ac:dyDescent="0.55000000000000004">
      <c r="A14576">
        <v>3</v>
      </c>
      <c r="B14576">
        <v>74000</v>
      </c>
      <c r="C14576" s="6">
        <v>44501</v>
      </c>
      <c r="D14576">
        <v>-217</v>
      </c>
      <c r="E14576" t="str">
        <f>INDEX(LedgerMapping[[#All],[Area]],MATCH(Transactions[[#This Row],[Sub Ledger]],LedgerMapping[[#All],[Sub Ledger]],0))</f>
        <v>Income Statement</v>
      </c>
    </row>
    <row r="14577" spans="1:5" x14ac:dyDescent="0.55000000000000004">
      <c r="A14577">
        <v>3</v>
      </c>
      <c r="B14577">
        <v>74000</v>
      </c>
      <c r="C14577" s="6">
        <v>44531</v>
      </c>
      <c r="D14577">
        <v>-186</v>
      </c>
      <c r="E14577" t="str">
        <f>INDEX(LedgerMapping[[#All],[Area]],MATCH(Transactions[[#This Row],[Sub Ledger]],LedgerMapping[[#All],[Sub Ledger]],0))</f>
        <v>Income Statement</v>
      </c>
    </row>
    <row r="14578" spans="1:5" x14ac:dyDescent="0.55000000000000004">
      <c r="A14578">
        <v>3</v>
      </c>
      <c r="B14578">
        <v>74000</v>
      </c>
      <c r="C14578" s="6">
        <v>44256</v>
      </c>
      <c r="D14578">
        <v>-339.04</v>
      </c>
      <c r="E14578" t="str">
        <f>INDEX(LedgerMapping[[#All],[Area]],MATCH(Transactions[[#This Row],[Sub Ledger]],LedgerMapping[[#All],[Sub Ledger]],0))</f>
        <v>Income Statement</v>
      </c>
    </row>
    <row r="14579" spans="1:5" x14ac:dyDescent="0.55000000000000004">
      <c r="A14579">
        <v>3</v>
      </c>
      <c r="B14579">
        <v>74000</v>
      </c>
      <c r="C14579" s="6">
        <v>44256</v>
      </c>
      <c r="D14579">
        <v>-261.25</v>
      </c>
      <c r="E14579" t="str">
        <f>INDEX(LedgerMapping[[#All],[Area]],MATCH(Transactions[[#This Row],[Sub Ledger]],LedgerMapping[[#All],[Sub Ledger]],0))</f>
        <v>Income Statement</v>
      </c>
    </row>
    <row r="14580" spans="1:5" x14ac:dyDescent="0.55000000000000004">
      <c r="A14580">
        <v>3</v>
      </c>
      <c r="B14580">
        <v>74000</v>
      </c>
      <c r="C14580" s="6">
        <v>44256</v>
      </c>
      <c r="D14580">
        <v>-331.76</v>
      </c>
      <c r="E14580" t="str">
        <f>INDEX(LedgerMapping[[#All],[Area]],MATCH(Transactions[[#This Row],[Sub Ledger]],LedgerMapping[[#All],[Sub Ledger]],0))</f>
        <v>Income Statement</v>
      </c>
    </row>
    <row r="14581" spans="1:5" x14ac:dyDescent="0.55000000000000004">
      <c r="A14581">
        <v>3</v>
      </c>
      <c r="B14581">
        <v>76000</v>
      </c>
      <c r="C14581" s="6">
        <v>43466</v>
      </c>
      <c r="D14581">
        <v>-486</v>
      </c>
      <c r="E14581" t="str">
        <f>INDEX(LedgerMapping[[#All],[Area]],MATCH(Transactions[[#This Row],[Sub Ledger]],LedgerMapping[[#All],[Sub Ledger]],0))</f>
        <v>Income Statement</v>
      </c>
    </row>
    <row r="14582" spans="1:5" x14ac:dyDescent="0.55000000000000004">
      <c r="A14582">
        <v>3</v>
      </c>
      <c r="B14582">
        <v>76000</v>
      </c>
      <c r="C14582" s="6">
        <v>43497</v>
      </c>
      <c r="D14582">
        <v>-787</v>
      </c>
      <c r="E14582" t="str">
        <f>INDEX(LedgerMapping[[#All],[Area]],MATCH(Transactions[[#This Row],[Sub Ledger]],LedgerMapping[[#All],[Sub Ledger]],0))</f>
        <v>Income Statement</v>
      </c>
    </row>
    <row r="14583" spans="1:5" x14ac:dyDescent="0.55000000000000004">
      <c r="A14583">
        <v>3</v>
      </c>
      <c r="B14583">
        <v>76000</v>
      </c>
      <c r="C14583" s="6">
        <v>43525</v>
      </c>
      <c r="D14583">
        <v>-836</v>
      </c>
      <c r="E14583" t="str">
        <f>INDEX(LedgerMapping[[#All],[Area]],MATCH(Transactions[[#This Row],[Sub Ledger]],LedgerMapping[[#All],[Sub Ledger]],0))</f>
        <v>Income Statement</v>
      </c>
    </row>
    <row r="14584" spans="1:5" x14ac:dyDescent="0.55000000000000004">
      <c r="A14584">
        <v>3</v>
      </c>
      <c r="B14584">
        <v>76000</v>
      </c>
      <c r="C14584" s="6">
        <v>43556</v>
      </c>
      <c r="D14584">
        <v>-703</v>
      </c>
      <c r="E14584" t="str">
        <f>INDEX(LedgerMapping[[#All],[Area]],MATCH(Transactions[[#This Row],[Sub Ledger]],LedgerMapping[[#All],[Sub Ledger]],0))</f>
        <v>Income Statement</v>
      </c>
    </row>
    <row r="14585" spans="1:5" x14ac:dyDescent="0.55000000000000004">
      <c r="A14585">
        <v>3</v>
      </c>
      <c r="B14585">
        <v>76000</v>
      </c>
      <c r="C14585" s="6">
        <v>43586</v>
      </c>
      <c r="D14585">
        <v>-970</v>
      </c>
      <c r="E14585" t="str">
        <f>INDEX(LedgerMapping[[#All],[Area]],MATCH(Transactions[[#This Row],[Sub Ledger]],LedgerMapping[[#All],[Sub Ledger]],0))</f>
        <v>Income Statement</v>
      </c>
    </row>
    <row r="14586" spans="1:5" x14ac:dyDescent="0.55000000000000004">
      <c r="A14586">
        <v>3</v>
      </c>
      <c r="B14586">
        <v>76000</v>
      </c>
      <c r="C14586" s="6">
        <v>43617</v>
      </c>
      <c r="D14586">
        <v>-922</v>
      </c>
      <c r="E14586" t="str">
        <f>INDEX(LedgerMapping[[#All],[Area]],MATCH(Transactions[[#This Row],[Sub Ledger]],LedgerMapping[[#All],[Sub Ledger]],0))</f>
        <v>Income Statement</v>
      </c>
    </row>
    <row r="14587" spans="1:5" x14ac:dyDescent="0.55000000000000004">
      <c r="A14587">
        <v>3</v>
      </c>
      <c r="B14587">
        <v>76000</v>
      </c>
      <c r="C14587" s="6">
        <v>43647</v>
      </c>
      <c r="D14587">
        <v>-732</v>
      </c>
      <c r="E14587" t="str">
        <f>INDEX(LedgerMapping[[#All],[Area]],MATCH(Transactions[[#This Row],[Sub Ledger]],LedgerMapping[[#All],[Sub Ledger]],0))</f>
        <v>Income Statement</v>
      </c>
    </row>
    <row r="14588" spans="1:5" x14ac:dyDescent="0.55000000000000004">
      <c r="A14588">
        <v>3</v>
      </c>
      <c r="B14588">
        <v>76000</v>
      </c>
      <c r="C14588" s="6">
        <v>43678</v>
      </c>
      <c r="D14588">
        <v>-929</v>
      </c>
      <c r="E14588" t="str">
        <f>INDEX(LedgerMapping[[#All],[Area]],MATCH(Transactions[[#This Row],[Sub Ledger]],LedgerMapping[[#All],[Sub Ledger]],0))</f>
        <v>Income Statement</v>
      </c>
    </row>
    <row r="14589" spans="1:5" x14ac:dyDescent="0.55000000000000004">
      <c r="A14589">
        <v>3</v>
      </c>
      <c r="B14589">
        <v>76000</v>
      </c>
      <c r="C14589" s="6">
        <v>43709</v>
      </c>
      <c r="D14589">
        <v>-791</v>
      </c>
      <c r="E14589" t="str">
        <f>INDEX(LedgerMapping[[#All],[Area]],MATCH(Transactions[[#This Row],[Sub Ledger]],LedgerMapping[[#All],[Sub Ledger]],0))</f>
        <v>Income Statement</v>
      </c>
    </row>
    <row r="14590" spans="1:5" x14ac:dyDescent="0.55000000000000004">
      <c r="A14590">
        <v>3</v>
      </c>
      <c r="B14590">
        <v>76000</v>
      </c>
      <c r="C14590" s="6">
        <v>43739</v>
      </c>
      <c r="D14590">
        <v>-1016</v>
      </c>
      <c r="E14590" t="str">
        <f>INDEX(LedgerMapping[[#All],[Area]],MATCH(Transactions[[#This Row],[Sub Ledger]],LedgerMapping[[#All],[Sub Ledger]],0))</f>
        <v>Income Statement</v>
      </c>
    </row>
    <row r="14591" spans="1:5" x14ac:dyDescent="0.55000000000000004">
      <c r="A14591">
        <v>3</v>
      </c>
      <c r="B14591">
        <v>76000</v>
      </c>
      <c r="C14591" s="6">
        <v>43770</v>
      </c>
      <c r="D14591">
        <v>-1030</v>
      </c>
      <c r="E14591" t="str">
        <f>INDEX(LedgerMapping[[#All],[Area]],MATCH(Transactions[[#This Row],[Sub Ledger]],LedgerMapping[[#All],[Sub Ledger]],0))</f>
        <v>Income Statement</v>
      </c>
    </row>
    <row r="14592" spans="1:5" x14ac:dyDescent="0.55000000000000004">
      <c r="A14592">
        <v>3</v>
      </c>
      <c r="B14592">
        <v>76000</v>
      </c>
      <c r="C14592" s="6">
        <v>43800</v>
      </c>
      <c r="D14592">
        <v>-970</v>
      </c>
      <c r="E14592" t="str">
        <f>INDEX(LedgerMapping[[#All],[Area]],MATCH(Transactions[[#This Row],[Sub Ledger]],LedgerMapping[[#All],[Sub Ledger]],0))</f>
        <v>Income Statement</v>
      </c>
    </row>
    <row r="14593" spans="1:5" x14ac:dyDescent="0.55000000000000004">
      <c r="A14593">
        <v>3</v>
      </c>
      <c r="B14593">
        <v>76000</v>
      </c>
      <c r="C14593" s="6">
        <v>43831</v>
      </c>
      <c r="D14593">
        <v>-4529</v>
      </c>
      <c r="E14593" t="str">
        <f>INDEX(LedgerMapping[[#All],[Area]],MATCH(Transactions[[#This Row],[Sub Ledger]],LedgerMapping[[#All],[Sub Ledger]],0))</f>
        <v>Income Statement</v>
      </c>
    </row>
    <row r="14594" spans="1:5" x14ac:dyDescent="0.55000000000000004">
      <c r="A14594">
        <v>3</v>
      </c>
      <c r="B14594">
        <v>76000</v>
      </c>
      <c r="C14594" s="6">
        <v>43862</v>
      </c>
      <c r="D14594">
        <v>-5426</v>
      </c>
      <c r="E14594" t="str">
        <f>INDEX(LedgerMapping[[#All],[Area]],MATCH(Transactions[[#This Row],[Sub Ledger]],LedgerMapping[[#All],[Sub Ledger]],0))</f>
        <v>Income Statement</v>
      </c>
    </row>
    <row r="14595" spans="1:5" x14ac:dyDescent="0.55000000000000004">
      <c r="A14595">
        <v>3</v>
      </c>
      <c r="B14595">
        <v>76000</v>
      </c>
      <c r="C14595" s="6">
        <v>43891</v>
      </c>
      <c r="D14595">
        <v>-4205</v>
      </c>
      <c r="E14595" t="str">
        <f>INDEX(LedgerMapping[[#All],[Area]],MATCH(Transactions[[#This Row],[Sub Ledger]],LedgerMapping[[#All],[Sub Ledger]],0))</f>
        <v>Income Statement</v>
      </c>
    </row>
    <row r="14596" spans="1:5" x14ac:dyDescent="0.55000000000000004">
      <c r="A14596">
        <v>3</v>
      </c>
      <c r="B14596">
        <v>76000</v>
      </c>
      <c r="C14596" s="6">
        <v>43922</v>
      </c>
      <c r="D14596">
        <v>-3705</v>
      </c>
      <c r="E14596" t="str">
        <f>INDEX(LedgerMapping[[#All],[Area]],MATCH(Transactions[[#This Row],[Sub Ledger]],LedgerMapping[[#All],[Sub Ledger]],0))</f>
        <v>Income Statement</v>
      </c>
    </row>
    <row r="14597" spans="1:5" x14ac:dyDescent="0.55000000000000004">
      <c r="A14597">
        <v>3</v>
      </c>
      <c r="B14597">
        <v>76000</v>
      </c>
      <c r="C14597" s="6">
        <v>43952</v>
      </c>
      <c r="D14597">
        <v>-4582</v>
      </c>
      <c r="E14597" t="str">
        <f>INDEX(LedgerMapping[[#All],[Area]],MATCH(Transactions[[#This Row],[Sub Ledger]],LedgerMapping[[#All],[Sub Ledger]],0))</f>
        <v>Income Statement</v>
      </c>
    </row>
    <row r="14598" spans="1:5" x14ac:dyDescent="0.55000000000000004">
      <c r="A14598">
        <v>3</v>
      </c>
      <c r="B14598">
        <v>76000</v>
      </c>
      <c r="C14598" s="6">
        <v>43983</v>
      </c>
      <c r="D14598">
        <v>-3573</v>
      </c>
      <c r="E14598" t="str">
        <f>INDEX(LedgerMapping[[#All],[Area]],MATCH(Transactions[[#This Row],[Sub Ledger]],LedgerMapping[[#All],[Sub Ledger]],0))</f>
        <v>Income Statement</v>
      </c>
    </row>
    <row r="14599" spans="1:5" x14ac:dyDescent="0.55000000000000004">
      <c r="A14599">
        <v>3</v>
      </c>
      <c r="B14599">
        <v>76000</v>
      </c>
      <c r="C14599" s="6">
        <v>44013</v>
      </c>
      <c r="D14599">
        <v>-3227</v>
      </c>
      <c r="E14599" t="str">
        <f>INDEX(LedgerMapping[[#All],[Area]],MATCH(Transactions[[#This Row],[Sub Ledger]],LedgerMapping[[#All],[Sub Ledger]],0))</f>
        <v>Income Statement</v>
      </c>
    </row>
    <row r="14600" spans="1:5" x14ac:dyDescent="0.55000000000000004">
      <c r="A14600">
        <v>3</v>
      </c>
      <c r="B14600">
        <v>76000</v>
      </c>
      <c r="C14600" s="6">
        <v>44044</v>
      </c>
      <c r="D14600">
        <v>-3458</v>
      </c>
      <c r="E14600" t="str">
        <f>INDEX(LedgerMapping[[#All],[Area]],MATCH(Transactions[[#This Row],[Sub Ledger]],LedgerMapping[[#All],[Sub Ledger]],0))</f>
        <v>Income Statement</v>
      </c>
    </row>
    <row r="14601" spans="1:5" x14ac:dyDescent="0.55000000000000004">
      <c r="A14601">
        <v>3</v>
      </c>
      <c r="B14601">
        <v>76000</v>
      </c>
      <c r="C14601" s="6">
        <v>44075</v>
      </c>
      <c r="D14601">
        <v>-2148</v>
      </c>
      <c r="E14601" t="str">
        <f>INDEX(LedgerMapping[[#All],[Area]],MATCH(Transactions[[#This Row],[Sub Ledger]],LedgerMapping[[#All],[Sub Ledger]],0))</f>
        <v>Income Statement</v>
      </c>
    </row>
    <row r="14602" spans="1:5" x14ac:dyDescent="0.55000000000000004">
      <c r="A14602">
        <v>3</v>
      </c>
      <c r="B14602">
        <v>76000</v>
      </c>
      <c r="C14602" s="6">
        <v>44105</v>
      </c>
      <c r="D14602">
        <v>-4358</v>
      </c>
      <c r="E14602" t="str">
        <f>INDEX(LedgerMapping[[#All],[Area]],MATCH(Transactions[[#This Row],[Sub Ledger]],LedgerMapping[[#All],[Sub Ledger]],0))</f>
        <v>Income Statement</v>
      </c>
    </row>
    <row r="14603" spans="1:5" x14ac:dyDescent="0.55000000000000004">
      <c r="A14603">
        <v>3</v>
      </c>
      <c r="B14603">
        <v>76000</v>
      </c>
      <c r="C14603" s="6">
        <v>44136</v>
      </c>
      <c r="D14603">
        <v>-4392</v>
      </c>
      <c r="E14603" t="str">
        <f>INDEX(LedgerMapping[[#All],[Area]],MATCH(Transactions[[#This Row],[Sub Ledger]],LedgerMapping[[#All],[Sub Ledger]],0))</f>
        <v>Income Statement</v>
      </c>
    </row>
    <row r="14604" spans="1:5" x14ac:dyDescent="0.55000000000000004">
      <c r="A14604">
        <v>3</v>
      </c>
      <c r="B14604">
        <v>76000</v>
      </c>
      <c r="C14604" s="6">
        <v>44166</v>
      </c>
      <c r="D14604">
        <v>-3019</v>
      </c>
      <c r="E14604" t="str">
        <f>INDEX(LedgerMapping[[#All],[Area]],MATCH(Transactions[[#This Row],[Sub Ledger]],LedgerMapping[[#All],[Sub Ledger]],0))</f>
        <v>Income Statement</v>
      </c>
    </row>
    <row r="14605" spans="1:5" x14ac:dyDescent="0.55000000000000004">
      <c r="A14605">
        <v>3</v>
      </c>
      <c r="B14605">
        <v>76000</v>
      </c>
      <c r="C14605" s="6">
        <v>44197</v>
      </c>
      <c r="D14605">
        <v>-2381</v>
      </c>
      <c r="E14605" t="str">
        <f>INDEX(LedgerMapping[[#All],[Area]],MATCH(Transactions[[#This Row],[Sub Ledger]],LedgerMapping[[#All],[Sub Ledger]],0))</f>
        <v>Income Statement</v>
      </c>
    </row>
    <row r="14606" spans="1:5" x14ac:dyDescent="0.55000000000000004">
      <c r="A14606">
        <v>3</v>
      </c>
      <c r="B14606">
        <v>76000</v>
      </c>
      <c r="C14606" s="6">
        <v>44228</v>
      </c>
      <c r="D14606">
        <v>-3140</v>
      </c>
      <c r="E14606" t="str">
        <f>INDEX(LedgerMapping[[#All],[Area]],MATCH(Transactions[[#This Row],[Sub Ledger]],LedgerMapping[[#All],[Sub Ledger]],0))</f>
        <v>Income Statement</v>
      </c>
    </row>
    <row r="14607" spans="1:5" x14ac:dyDescent="0.55000000000000004">
      <c r="A14607">
        <v>3</v>
      </c>
      <c r="B14607">
        <v>76000</v>
      </c>
      <c r="C14607" s="6">
        <v>44256</v>
      </c>
      <c r="D14607">
        <v>-3749</v>
      </c>
      <c r="E14607" t="str">
        <f>INDEX(LedgerMapping[[#All],[Area]],MATCH(Transactions[[#This Row],[Sub Ledger]],LedgerMapping[[#All],[Sub Ledger]],0))</f>
        <v>Income Statement</v>
      </c>
    </row>
    <row r="14608" spans="1:5" x14ac:dyDescent="0.55000000000000004">
      <c r="A14608">
        <v>3</v>
      </c>
      <c r="B14608">
        <v>76000</v>
      </c>
      <c r="C14608" s="6">
        <v>44287</v>
      </c>
      <c r="D14608">
        <v>-2294</v>
      </c>
      <c r="E14608" t="str">
        <f>INDEX(LedgerMapping[[#All],[Area]],MATCH(Transactions[[#This Row],[Sub Ledger]],LedgerMapping[[#All],[Sub Ledger]],0))</f>
        <v>Income Statement</v>
      </c>
    </row>
    <row r="14609" spans="1:5" x14ac:dyDescent="0.55000000000000004">
      <c r="A14609">
        <v>3</v>
      </c>
      <c r="B14609">
        <v>76000</v>
      </c>
      <c r="C14609" s="6">
        <v>44317</v>
      </c>
      <c r="D14609">
        <v>-1979</v>
      </c>
      <c r="E14609" t="str">
        <f>INDEX(LedgerMapping[[#All],[Area]],MATCH(Transactions[[#This Row],[Sub Ledger]],LedgerMapping[[#All],[Sub Ledger]],0))</f>
        <v>Income Statement</v>
      </c>
    </row>
    <row r="14610" spans="1:5" x14ac:dyDescent="0.55000000000000004">
      <c r="A14610">
        <v>3</v>
      </c>
      <c r="B14610">
        <v>76000</v>
      </c>
      <c r="C14610" s="6">
        <v>44348</v>
      </c>
      <c r="D14610">
        <v>-2615</v>
      </c>
      <c r="E14610" t="str">
        <f>INDEX(LedgerMapping[[#All],[Area]],MATCH(Transactions[[#This Row],[Sub Ledger]],LedgerMapping[[#All],[Sub Ledger]],0))</f>
        <v>Income Statement</v>
      </c>
    </row>
    <row r="14611" spans="1:5" x14ac:dyDescent="0.55000000000000004">
      <c r="A14611">
        <v>3</v>
      </c>
      <c r="B14611">
        <v>76000</v>
      </c>
      <c r="C14611" s="6">
        <v>44378</v>
      </c>
      <c r="D14611">
        <v>-1574</v>
      </c>
      <c r="E14611" t="str">
        <f>INDEX(LedgerMapping[[#All],[Area]],MATCH(Transactions[[#This Row],[Sub Ledger]],LedgerMapping[[#All],[Sub Ledger]],0))</f>
        <v>Income Statement</v>
      </c>
    </row>
    <row r="14612" spans="1:5" x14ac:dyDescent="0.55000000000000004">
      <c r="A14612">
        <v>3</v>
      </c>
      <c r="B14612">
        <v>76000</v>
      </c>
      <c r="C14612" s="6">
        <v>44409</v>
      </c>
      <c r="D14612">
        <v>-1714</v>
      </c>
      <c r="E14612" t="str">
        <f>INDEX(LedgerMapping[[#All],[Area]],MATCH(Transactions[[#This Row],[Sub Ledger]],LedgerMapping[[#All],[Sub Ledger]],0))</f>
        <v>Income Statement</v>
      </c>
    </row>
    <row r="14613" spans="1:5" x14ac:dyDescent="0.55000000000000004">
      <c r="A14613">
        <v>3</v>
      </c>
      <c r="B14613">
        <v>76000</v>
      </c>
      <c r="C14613" s="6">
        <v>44440</v>
      </c>
      <c r="D14613">
        <v>-2775</v>
      </c>
      <c r="E14613" t="str">
        <f>INDEX(LedgerMapping[[#All],[Area]],MATCH(Transactions[[#This Row],[Sub Ledger]],LedgerMapping[[#All],[Sub Ledger]],0))</f>
        <v>Income Statement</v>
      </c>
    </row>
    <row r="14614" spans="1:5" x14ac:dyDescent="0.55000000000000004">
      <c r="A14614">
        <v>3</v>
      </c>
      <c r="B14614">
        <v>76000</v>
      </c>
      <c r="C14614" s="6">
        <v>44470</v>
      </c>
      <c r="D14614">
        <v>-2110</v>
      </c>
      <c r="E14614" t="str">
        <f>INDEX(LedgerMapping[[#All],[Area]],MATCH(Transactions[[#This Row],[Sub Ledger]],LedgerMapping[[#All],[Sub Ledger]],0))</f>
        <v>Income Statement</v>
      </c>
    </row>
    <row r="14615" spans="1:5" x14ac:dyDescent="0.55000000000000004">
      <c r="A14615">
        <v>3</v>
      </c>
      <c r="B14615">
        <v>76000</v>
      </c>
      <c r="C14615" s="6">
        <v>44501</v>
      </c>
      <c r="D14615">
        <v>-2259</v>
      </c>
      <c r="E14615" t="str">
        <f>INDEX(LedgerMapping[[#All],[Area]],MATCH(Transactions[[#This Row],[Sub Ledger]],LedgerMapping[[#All],[Sub Ledger]],0))</f>
        <v>Income Statement</v>
      </c>
    </row>
    <row r="14616" spans="1:5" x14ac:dyDescent="0.55000000000000004">
      <c r="A14616">
        <v>3</v>
      </c>
      <c r="B14616">
        <v>76000</v>
      </c>
      <c r="C14616" s="6">
        <v>44531</v>
      </c>
      <c r="D14616">
        <v>-3138</v>
      </c>
      <c r="E14616" t="str">
        <f>INDEX(LedgerMapping[[#All],[Area]],MATCH(Transactions[[#This Row],[Sub Ledger]],LedgerMapping[[#All],[Sub Ledger]],0))</f>
        <v>Income Statement</v>
      </c>
    </row>
    <row r="14617" spans="1:5" x14ac:dyDescent="0.55000000000000004">
      <c r="A14617">
        <v>3</v>
      </c>
      <c r="B14617">
        <v>76000</v>
      </c>
      <c r="C14617" s="6">
        <v>43466</v>
      </c>
      <c r="D14617">
        <v>-297</v>
      </c>
      <c r="E14617" t="str">
        <f>INDEX(LedgerMapping[[#All],[Area]],MATCH(Transactions[[#This Row],[Sub Ledger]],LedgerMapping[[#All],[Sub Ledger]],0))</f>
        <v>Income Statement</v>
      </c>
    </row>
    <row r="14618" spans="1:5" x14ac:dyDescent="0.55000000000000004">
      <c r="A14618">
        <v>3</v>
      </c>
      <c r="B14618">
        <v>76000</v>
      </c>
      <c r="C14618" s="6">
        <v>43497</v>
      </c>
      <c r="D14618">
        <v>-303</v>
      </c>
      <c r="E14618" t="str">
        <f>INDEX(LedgerMapping[[#All],[Area]],MATCH(Transactions[[#This Row],[Sub Ledger]],LedgerMapping[[#All],[Sub Ledger]],0))</f>
        <v>Income Statement</v>
      </c>
    </row>
    <row r="14619" spans="1:5" x14ac:dyDescent="0.55000000000000004">
      <c r="A14619">
        <v>3</v>
      </c>
      <c r="B14619">
        <v>76000</v>
      </c>
      <c r="C14619" s="6">
        <v>43525</v>
      </c>
      <c r="D14619">
        <v>-294</v>
      </c>
      <c r="E14619" t="str">
        <f>INDEX(LedgerMapping[[#All],[Area]],MATCH(Transactions[[#This Row],[Sub Ledger]],LedgerMapping[[#All],[Sub Ledger]],0))</f>
        <v>Income Statement</v>
      </c>
    </row>
    <row r="14620" spans="1:5" x14ac:dyDescent="0.55000000000000004">
      <c r="A14620">
        <v>3</v>
      </c>
      <c r="B14620">
        <v>76000</v>
      </c>
      <c r="C14620" s="6">
        <v>43556</v>
      </c>
      <c r="D14620">
        <v>-276</v>
      </c>
      <c r="E14620" t="str">
        <f>INDEX(LedgerMapping[[#All],[Area]],MATCH(Transactions[[#This Row],[Sub Ledger]],LedgerMapping[[#All],[Sub Ledger]],0))</f>
        <v>Income Statement</v>
      </c>
    </row>
    <row r="14621" spans="1:5" x14ac:dyDescent="0.55000000000000004">
      <c r="A14621">
        <v>3</v>
      </c>
      <c r="B14621">
        <v>76000</v>
      </c>
      <c r="C14621" s="6">
        <v>43586</v>
      </c>
      <c r="D14621">
        <v>-272</v>
      </c>
      <c r="E14621" t="str">
        <f>INDEX(LedgerMapping[[#All],[Area]],MATCH(Transactions[[#This Row],[Sub Ledger]],LedgerMapping[[#All],[Sub Ledger]],0))</f>
        <v>Income Statement</v>
      </c>
    </row>
    <row r="14622" spans="1:5" x14ac:dyDescent="0.55000000000000004">
      <c r="A14622">
        <v>3</v>
      </c>
      <c r="B14622">
        <v>76000</v>
      </c>
      <c r="C14622" s="6">
        <v>43617</v>
      </c>
      <c r="D14622">
        <v>-297</v>
      </c>
      <c r="E14622" t="str">
        <f>INDEX(LedgerMapping[[#All],[Area]],MATCH(Transactions[[#This Row],[Sub Ledger]],LedgerMapping[[#All],[Sub Ledger]],0))</f>
        <v>Income Statement</v>
      </c>
    </row>
    <row r="14623" spans="1:5" x14ac:dyDescent="0.55000000000000004">
      <c r="A14623">
        <v>3</v>
      </c>
      <c r="B14623">
        <v>76000</v>
      </c>
      <c r="C14623" s="6">
        <v>43647</v>
      </c>
      <c r="D14623">
        <v>-358</v>
      </c>
      <c r="E14623" t="str">
        <f>INDEX(LedgerMapping[[#All],[Area]],MATCH(Transactions[[#This Row],[Sub Ledger]],LedgerMapping[[#All],[Sub Ledger]],0))</f>
        <v>Income Statement</v>
      </c>
    </row>
    <row r="14624" spans="1:5" x14ac:dyDescent="0.55000000000000004">
      <c r="A14624">
        <v>3</v>
      </c>
      <c r="B14624">
        <v>76000</v>
      </c>
      <c r="C14624" s="6">
        <v>43678</v>
      </c>
      <c r="D14624">
        <v>-289</v>
      </c>
      <c r="E14624" t="str">
        <f>INDEX(LedgerMapping[[#All],[Area]],MATCH(Transactions[[#This Row],[Sub Ledger]],LedgerMapping[[#All],[Sub Ledger]],0))</f>
        <v>Income Statement</v>
      </c>
    </row>
    <row r="14625" spans="1:5" x14ac:dyDescent="0.55000000000000004">
      <c r="A14625">
        <v>3</v>
      </c>
      <c r="B14625">
        <v>76000</v>
      </c>
      <c r="C14625" s="6">
        <v>43709</v>
      </c>
      <c r="D14625">
        <v>-272</v>
      </c>
      <c r="E14625" t="str">
        <f>INDEX(LedgerMapping[[#All],[Area]],MATCH(Transactions[[#This Row],[Sub Ledger]],LedgerMapping[[#All],[Sub Ledger]],0))</f>
        <v>Income Statement</v>
      </c>
    </row>
    <row r="14626" spans="1:5" x14ac:dyDescent="0.55000000000000004">
      <c r="A14626">
        <v>3</v>
      </c>
      <c r="B14626">
        <v>76000</v>
      </c>
      <c r="C14626" s="6">
        <v>43739</v>
      </c>
      <c r="D14626">
        <v>-275</v>
      </c>
      <c r="E14626" t="str">
        <f>INDEX(LedgerMapping[[#All],[Area]],MATCH(Transactions[[#This Row],[Sub Ledger]],LedgerMapping[[#All],[Sub Ledger]],0))</f>
        <v>Income Statement</v>
      </c>
    </row>
    <row r="14627" spans="1:5" x14ac:dyDescent="0.55000000000000004">
      <c r="A14627">
        <v>3</v>
      </c>
      <c r="B14627">
        <v>76000</v>
      </c>
      <c r="C14627" s="6">
        <v>43770</v>
      </c>
      <c r="D14627">
        <v>-338</v>
      </c>
      <c r="E14627" t="str">
        <f>INDEX(LedgerMapping[[#All],[Area]],MATCH(Transactions[[#This Row],[Sub Ledger]],LedgerMapping[[#All],[Sub Ledger]],0))</f>
        <v>Income Statement</v>
      </c>
    </row>
    <row r="14628" spans="1:5" x14ac:dyDescent="0.55000000000000004">
      <c r="A14628">
        <v>3</v>
      </c>
      <c r="B14628">
        <v>76000</v>
      </c>
      <c r="C14628" s="6">
        <v>43800</v>
      </c>
      <c r="D14628">
        <v>-297</v>
      </c>
      <c r="E14628" t="str">
        <f>INDEX(LedgerMapping[[#All],[Area]],MATCH(Transactions[[#This Row],[Sub Ledger]],LedgerMapping[[#All],[Sub Ledger]],0))</f>
        <v>Income Statement</v>
      </c>
    </row>
    <row r="14629" spans="1:5" x14ac:dyDescent="0.55000000000000004">
      <c r="A14629">
        <v>3</v>
      </c>
      <c r="B14629">
        <v>76000</v>
      </c>
      <c r="C14629" s="6">
        <v>43831</v>
      </c>
      <c r="D14629">
        <v>-810</v>
      </c>
      <c r="E14629" t="str">
        <f>INDEX(LedgerMapping[[#All],[Area]],MATCH(Transactions[[#This Row],[Sub Ledger]],LedgerMapping[[#All],[Sub Ledger]],0))</f>
        <v>Income Statement</v>
      </c>
    </row>
    <row r="14630" spans="1:5" x14ac:dyDescent="0.55000000000000004">
      <c r="A14630">
        <v>3</v>
      </c>
      <c r="B14630">
        <v>76000</v>
      </c>
      <c r="C14630" s="6">
        <v>43862</v>
      </c>
      <c r="D14630">
        <v>-672</v>
      </c>
      <c r="E14630" t="str">
        <f>INDEX(LedgerMapping[[#All],[Area]],MATCH(Transactions[[#This Row],[Sub Ledger]],LedgerMapping[[#All],[Sub Ledger]],0))</f>
        <v>Income Statement</v>
      </c>
    </row>
    <row r="14631" spans="1:5" x14ac:dyDescent="0.55000000000000004">
      <c r="A14631">
        <v>3</v>
      </c>
      <c r="B14631">
        <v>76000</v>
      </c>
      <c r="C14631" s="6">
        <v>43891</v>
      </c>
      <c r="D14631">
        <v>-856</v>
      </c>
      <c r="E14631" t="str">
        <f>INDEX(LedgerMapping[[#All],[Area]],MATCH(Transactions[[#This Row],[Sub Ledger]],LedgerMapping[[#All],[Sub Ledger]],0))</f>
        <v>Income Statement</v>
      </c>
    </row>
    <row r="14632" spans="1:5" x14ac:dyDescent="0.55000000000000004">
      <c r="A14632">
        <v>3</v>
      </c>
      <c r="B14632">
        <v>76000</v>
      </c>
      <c r="C14632" s="6">
        <v>43922</v>
      </c>
      <c r="D14632">
        <v>-727</v>
      </c>
      <c r="E14632" t="str">
        <f>INDEX(LedgerMapping[[#All],[Area]],MATCH(Transactions[[#This Row],[Sub Ledger]],LedgerMapping[[#All],[Sub Ledger]],0))</f>
        <v>Income Statement</v>
      </c>
    </row>
    <row r="14633" spans="1:5" x14ac:dyDescent="0.55000000000000004">
      <c r="A14633">
        <v>3</v>
      </c>
      <c r="B14633">
        <v>76000</v>
      </c>
      <c r="C14633" s="6">
        <v>43952</v>
      </c>
      <c r="D14633">
        <v>-760</v>
      </c>
      <c r="E14633" t="str">
        <f>INDEX(LedgerMapping[[#All],[Area]],MATCH(Transactions[[#This Row],[Sub Ledger]],LedgerMapping[[#All],[Sub Ledger]],0))</f>
        <v>Income Statement</v>
      </c>
    </row>
    <row r="14634" spans="1:5" x14ac:dyDescent="0.55000000000000004">
      <c r="A14634">
        <v>3</v>
      </c>
      <c r="B14634">
        <v>76000</v>
      </c>
      <c r="C14634" s="6">
        <v>43983</v>
      </c>
      <c r="D14634">
        <v>-784</v>
      </c>
      <c r="E14634" t="str">
        <f>INDEX(LedgerMapping[[#All],[Area]],MATCH(Transactions[[#This Row],[Sub Ledger]],LedgerMapping[[#All],[Sub Ledger]],0))</f>
        <v>Income Statement</v>
      </c>
    </row>
    <row r="14635" spans="1:5" x14ac:dyDescent="0.55000000000000004">
      <c r="A14635">
        <v>3</v>
      </c>
      <c r="B14635">
        <v>76000</v>
      </c>
      <c r="C14635" s="6">
        <v>44013</v>
      </c>
      <c r="D14635">
        <v>-817</v>
      </c>
      <c r="E14635" t="str">
        <f>INDEX(LedgerMapping[[#All],[Area]],MATCH(Transactions[[#This Row],[Sub Ledger]],LedgerMapping[[#All],[Sub Ledger]],0))</f>
        <v>Income Statement</v>
      </c>
    </row>
    <row r="14636" spans="1:5" x14ac:dyDescent="0.55000000000000004">
      <c r="A14636">
        <v>3</v>
      </c>
      <c r="B14636">
        <v>76000</v>
      </c>
      <c r="C14636" s="6">
        <v>44044</v>
      </c>
      <c r="D14636">
        <v>-795</v>
      </c>
      <c r="E14636" t="str">
        <f>INDEX(LedgerMapping[[#All],[Area]],MATCH(Transactions[[#This Row],[Sub Ledger]],LedgerMapping[[#All],[Sub Ledger]],0))</f>
        <v>Income Statement</v>
      </c>
    </row>
    <row r="14637" spans="1:5" x14ac:dyDescent="0.55000000000000004">
      <c r="A14637">
        <v>3</v>
      </c>
      <c r="B14637">
        <v>76000</v>
      </c>
      <c r="C14637" s="6">
        <v>44075</v>
      </c>
      <c r="D14637">
        <v>-658</v>
      </c>
      <c r="E14637" t="str">
        <f>INDEX(LedgerMapping[[#All],[Area]],MATCH(Transactions[[#This Row],[Sub Ledger]],LedgerMapping[[#All],[Sub Ledger]],0))</f>
        <v>Income Statement</v>
      </c>
    </row>
    <row r="14638" spans="1:5" x14ac:dyDescent="0.55000000000000004">
      <c r="A14638">
        <v>3</v>
      </c>
      <c r="B14638">
        <v>76000</v>
      </c>
      <c r="C14638" s="6">
        <v>44105</v>
      </c>
      <c r="D14638">
        <v>-750</v>
      </c>
      <c r="E14638" t="str">
        <f>INDEX(LedgerMapping[[#All],[Area]],MATCH(Transactions[[#This Row],[Sub Ledger]],LedgerMapping[[#All],[Sub Ledger]],0))</f>
        <v>Income Statement</v>
      </c>
    </row>
    <row r="14639" spans="1:5" x14ac:dyDescent="0.55000000000000004">
      <c r="A14639">
        <v>3</v>
      </c>
      <c r="B14639">
        <v>76000</v>
      </c>
      <c r="C14639" s="6">
        <v>44136</v>
      </c>
      <c r="D14639">
        <v>-816</v>
      </c>
      <c r="E14639" t="str">
        <f>INDEX(LedgerMapping[[#All],[Area]],MATCH(Transactions[[#This Row],[Sub Ledger]],LedgerMapping[[#All],[Sub Ledger]],0))</f>
        <v>Income Statement</v>
      </c>
    </row>
    <row r="14640" spans="1:5" x14ac:dyDescent="0.55000000000000004">
      <c r="A14640">
        <v>3</v>
      </c>
      <c r="B14640">
        <v>76000</v>
      </c>
      <c r="C14640" s="6">
        <v>44166</v>
      </c>
      <c r="D14640">
        <v>-780</v>
      </c>
      <c r="E14640" t="str">
        <f>INDEX(LedgerMapping[[#All],[Area]],MATCH(Transactions[[#This Row],[Sub Ledger]],LedgerMapping[[#All],[Sub Ledger]],0))</f>
        <v>Income Statement</v>
      </c>
    </row>
    <row r="14641" spans="1:5" x14ac:dyDescent="0.55000000000000004">
      <c r="A14641">
        <v>3</v>
      </c>
      <c r="B14641">
        <v>76000</v>
      </c>
      <c r="C14641" s="6">
        <v>44197</v>
      </c>
      <c r="D14641">
        <v>-728</v>
      </c>
      <c r="E14641" t="str">
        <f>INDEX(LedgerMapping[[#All],[Area]],MATCH(Transactions[[#This Row],[Sub Ledger]],LedgerMapping[[#All],[Sub Ledger]],0))</f>
        <v>Income Statement</v>
      </c>
    </row>
    <row r="14642" spans="1:5" x14ac:dyDescent="0.55000000000000004">
      <c r="A14642">
        <v>3</v>
      </c>
      <c r="B14642">
        <v>76000</v>
      </c>
      <c r="C14642" s="6">
        <v>44228</v>
      </c>
      <c r="D14642">
        <v>-690</v>
      </c>
      <c r="E14642" t="str">
        <f>INDEX(LedgerMapping[[#All],[Area]],MATCH(Transactions[[#This Row],[Sub Ledger]],LedgerMapping[[#All],[Sub Ledger]],0))</f>
        <v>Income Statement</v>
      </c>
    </row>
    <row r="14643" spans="1:5" x14ac:dyDescent="0.55000000000000004">
      <c r="A14643">
        <v>3</v>
      </c>
      <c r="B14643">
        <v>76000</v>
      </c>
      <c r="C14643" s="6">
        <v>44256</v>
      </c>
      <c r="D14643">
        <v>-751</v>
      </c>
      <c r="E14643" t="str">
        <f>INDEX(LedgerMapping[[#All],[Area]],MATCH(Transactions[[#This Row],[Sub Ledger]],LedgerMapping[[#All],[Sub Ledger]],0))</f>
        <v>Income Statement</v>
      </c>
    </row>
    <row r="14644" spans="1:5" x14ac:dyDescent="0.55000000000000004">
      <c r="A14644">
        <v>3</v>
      </c>
      <c r="B14644">
        <v>76000</v>
      </c>
      <c r="C14644" s="6">
        <v>44287</v>
      </c>
      <c r="D14644">
        <v>-795</v>
      </c>
      <c r="E14644" t="str">
        <f>INDEX(LedgerMapping[[#All],[Area]],MATCH(Transactions[[#This Row],[Sub Ledger]],LedgerMapping[[#All],[Sub Ledger]],0))</f>
        <v>Income Statement</v>
      </c>
    </row>
    <row r="14645" spans="1:5" x14ac:dyDescent="0.55000000000000004">
      <c r="A14645">
        <v>3</v>
      </c>
      <c r="B14645">
        <v>76000</v>
      </c>
      <c r="C14645" s="6">
        <v>44317</v>
      </c>
      <c r="D14645">
        <v>-817</v>
      </c>
      <c r="E14645" t="str">
        <f>INDEX(LedgerMapping[[#All],[Area]],MATCH(Transactions[[#This Row],[Sub Ledger]],LedgerMapping[[#All],[Sub Ledger]],0))</f>
        <v>Income Statement</v>
      </c>
    </row>
    <row r="14646" spans="1:5" x14ac:dyDescent="0.55000000000000004">
      <c r="A14646">
        <v>3</v>
      </c>
      <c r="B14646">
        <v>76000</v>
      </c>
      <c r="C14646" s="6">
        <v>44348</v>
      </c>
      <c r="D14646">
        <v>-875</v>
      </c>
      <c r="E14646" t="str">
        <f>INDEX(LedgerMapping[[#All],[Area]],MATCH(Transactions[[#This Row],[Sub Ledger]],LedgerMapping[[#All],[Sub Ledger]],0))</f>
        <v>Income Statement</v>
      </c>
    </row>
    <row r="14647" spans="1:5" x14ac:dyDescent="0.55000000000000004">
      <c r="A14647">
        <v>3</v>
      </c>
      <c r="B14647">
        <v>76000</v>
      </c>
      <c r="C14647" s="6">
        <v>44378</v>
      </c>
      <c r="D14647">
        <v>-866</v>
      </c>
      <c r="E14647" t="str">
        <f>INDEX(LedgerMapping[[#All],[Area]],MATCH(Transactions[[#This Row],[Sub Ledger]],LedgerMapping[[#All],[Sub Ledger]],0))</f>
        <v>Income Statement</v>
      </c>
    </row>
    <row r="14648" spans="1:5" x14ac:dyDescent="0.55000000000000004">
      <c r="A14648">
        <v>3</v>
      </c>
      <c r="B14648">
        <v>76000</v>
      </c>
      <c r="C14648" s="6">
        <v>44409</v>
      </c>
      <c r="D14648">
        <v>-842</v>
      </c>
      <c r="E14648" t="str">
        <f>INDEX(LedgerMapping[[#All],[Area]],MATCH(Transactions[[#This Row],[Sub Ledger]],LedgerMapping[[#All],[Sub Ledger]],0))</f>
        <v>Income Statement</v>
      </c>
    </row>
    <row r="14649" spans="1:5" x14ac:dyDescent="0.55000000000000004">
      <c r="A14649">
        <v>3</v>
      </c>
      <c r="B14649">
        <v>76000</v>
      </c>
      <c r="C14649" s="6">
        <v>44440</v>
      </c>
      <c r="D14649">
        <v>-809</v>
      </c>
      <c r="E14649" t="str">
        <f>INDEX(LedgerMapping[[#All],[Area]],MATCH(Transactions[[#This Row],[Sub Ledger]],LedgerMapping[[#All],[Sub Ledger]],0))</f>
        <v>Income Statement</v>
      </c>
    </row>
    <row r="14650" spans="1:5" x14ac:dyDescent="0.55000000000000004">
      <c r="A14650">
        <v>3</v>
      </c>
      <c r="B14650">
        <v>76000</v>
      </c>
      <c r="C14650" s="6">
        <v>44470</v>
      </c>
      <c r="D14650">
        <v>-842</v>
      </c>
      <c r="E14650" t="str">
        <f>INDEX(LedgerMapping[[#All],[Area]],MATCH(Transactions[[#This Row],[Sub Ledger]],LedgerMapping[[#All],[Sub Ledger]],0))</f>
        <v>Income Statement</v>
      </c>
    </row>
    <row r="14651" spans="1:5" x14ac:dyDescent="0.55000000000000004">
      <c r="A14651">
        <v>3</v>
      </c>
      <c r="B14651">
        <v>76000</v>
      </c>
      <c r="C14651" s="6">
        <v>44501</v>
      </c>
      <c r="D14651">
        <v>-891</v>
      </c>
      <c r="E14651" t="str">
        <f>INDEX(LedgerMapping[[#All],[Area]],MATCH(Transactions[[#This Row],[Sub Ledger]],LedgerMapping[[#All],[Sub Ledger]],0))</f>
        <v>Income Statement</v>
      </c>
    </row>
    <row r="14652" spans="1:5" x14ac:dyDescent="0.55000000000000004">
      <c r="A14652">
        <v>3</v>
      </c>
      <c r="B14652">
        <v>76000</v>
      </c>
      <c r="C14652" s="6">
        <v>44531</v>
      </c>
      <c r="D14652">
        <v>-767</v>
      </c>
      <c r="E14652" t="str">
        <f>INDEX(LedgerMapping[[#All],[Area]],MATCH(Transactions[[#This Row],[Sub Ledger]],LedgerMapping[[#All],[Sub Ledger]],0))</f>
        <v>Income Statement</v>
      </c>
    </row>
    <row r="14653" spans="1:5" x14ac:dyDescent="0.55000000000000004">
      <c r="A14653">
        <v>3</v>
      </c>
      <c r="B14653">
        <v>76000</v>
      </c>
      <c r="C14653" s="6">
        <v>43466</v>
      </c>
      <c r="D14653">
        <v>-71</v>
      </c>
      <c r="E14653" t="str">
        <f>INDEX(LedgerMapping[[#All],[Area]],MATCH(Transactions[[#This Row],[Sub Ledger]],LedgerMapping[[#All],[Sub Ledger]],0))</f>
        <v>Income Statement</v>
      </c>
    </row>
    <row r="14654" spans="1:5" x14ac:dyDescent="0.55000000000000004">
      <c r="A14654">
        <v>3</v>
      </c>
      <c r="B14654">
        <v>76000</v>
      </c>
      <c r="C14654" s="6">
        <v>43497</v>
      </c>
      <c r="D14654">
        <v>-52</v>
      </c>
      <c r="E14654" t="str">
        <f>INDEX(LedgerMapping[[#All],[Area]],MATCH(Transactions[[#This Row],[Sub Ledger]],LedgerMapping[[#All],[Sub Ledger]],0))</f>
        <v>Income Statement</v>
      </c>
    </row>
    <row r="14655" spans="1:5" x14ac:dyDescent="0.55000000000000004">
      <c r="A14655">
        <v>3</v>
      </c>
      <c r="B14655">
        <v>76000</v>
      </c>
      <c r="C14655" s="6">
        <v>43525</v>
      </c>
      <c r="D14655">
        <v>-78</v>
      </c>
      <c r="E14655" t="str">
        <f>INDEX(LedgerMapping[[#All],[Area]],MATCH(Transactions[[#This Row],[Sub Ledger]],LedgerMapping[[#All],[Sub Ledger]],0))</f>
        <v>Income Statement</v>
      </c>
    </row>
    <row r="14656" spans="1:5" x14ac:dyDescent="0.55000000000000004">
      <c r="A14656">
        <v>3</v>
      </c>
      <c r="B14656">
        <v>76000</v>
      </c>
      <c r="C14656" s="6">
        <v>43556</v>
      </c>
      <c r="D14656">
        <v>-80</v>
      </c>
      <c r="E14656" t="str">
        <f>INDEX(LedgerMapping[[#All],[Area]],MATCH(Transactions[[#This Row],[Sub Ledger]],LedgerMapping[[#All],[Sub Ledger]],0))</f>
        <v>Income Statement</v>
      </c>
    </row>
    <row r="14657" spans="1:5" x14ac:dyDescent="0.55000000000000004">
      <c r="A14657">
        <v>3</v>
      </c>
      <c r="B14657">
        <v>76000</v>
      </c>
      <c r="C14657" s="6">
        <v>43586</v>
      </c>
      <c r="D14657">
        <v>-102</v>
      </c>
      <c r="E14657" t="str">
        <f>INDEX(LedgerMapping[[#All],[Area]],MATCH(Transactions[[#This Row],[Sub Ledger]],LedgerMapping[[#All],[Sub Ledger]],0))</f>
        <v>Income Statement</v>
      </c>
    </row>
    <row r="14658" spans="1:5" x14ac:dyDescent="0.55000000000000004">
      <c r="A14658">
        <v>3</v>
      </c>
      <c r="B14658">
        <v>76000</v>
      </c>
      <c r="C14658" s="6">
        <v>43617</v>
      </c>
      <c r="D14658">
        <v>-101</v>
      </c>
      <c r="E14658" t="str">
        <f>INDEX(LedgerMapping[[#All],[Area]],MATCH(Transactions[[#This Row],[Sub Ledger]],LedgerMapping[[#All],[Sub Ledger]],0))</f>
        <v>Income Statement</v>
      </c>
    </row>
    <row r="14659" spans="1:5" x14ac:dyDescent="0.55000000000000004">
      <c r="A14659">
        <v>3</v>
      </c>
      <c r="B14659">
        <v>76000</v>
      </c>
      <c r="C14659" s="6">
        <v>43647</v>
      </c>
      <c r="D14659">
        <v>-70</v>
      </c>
      <c r="E14659" t="str">
        <f>INDEX(LedgerMapping[[#All],[Area]],MATCH(Transactions[[#This Row],[Sub Ledger]],LedgerMapping[[#All],[Sub Ledger]],0))</f>
        <v>Income Statement</v>
      </c>
    </row>
    <row r="14660" spans="1:5" x14ac:dyDescent="0.55000000000000004">
      <c r="A14660">
        <v>3</v>
      </c>
      <c r="B14660">
        <v>76000</v>
      </c>
      <c r="C14660" s="6">
        <v>43678</v>
      </c>
      <c r="D14660">
        <v>-71</v>
      </c>
      <c r="E14660" t="str">
        <f>INDEX(LedgerMapping[[#All],[Area]],MATCH(Transactions[[#This Row],[Sub Ledger]],LedgerMapping[[#All],[Sub Ledger]],0))</f>
        <v>Income Statement</v>
      </c>
    </row>
    <row r="14661" spans="1:5" x14ac:dyDescent="0.55000000000000004">
      <c r="A14661">
        <v>3</v>
      </c>
      <c r="B14661">
        <v>76000</v>
      </c>
      <c r="C14661" s="6">
        <v>43709</v>
      </c>
      <c r="D14661">
        <v>-52</v>
      </c>
      <c r="E14661" t="str">
        <f>INDEX(LedgerMapping[[#All],[Area]],MATCH(Transactions[[#This Row],[Sub Ledger]],LedgerMapping[[#All],[Sub Ledger]],0))</f>
        <v>Income Statement</v>
      </c>
    </row>
    <row r="14662" spans="1:5" x14ac:dyDescent="0.55000000000000004">
      <c r="A14662">
        <v>3</v>
      </c>
      <c r="B14662">
        <v>76000</v>
      </c>
      <c r="C14662" s="6">
        <v>43739</v>
      </c>
      <c r="D14662">
        <v>-74</v>
      </c>
      <c r="E14662" t="str">
        <f>INDEX(LedgerMapping[[#All],[Area]],MATCH(Transactions[[#This Row],[Sub Ledger]],LedgerMapping[[#All],[Sub Ledger]],0))</f>
        <v>Income Statement</v>
      </c>
    </row>
    <row r="14663" spans="1:5" x14ac:dyDescent="0.55000000000000004">
      <c r="A14663">
        <v>3</v>
      </c>
      <c r="B14663">
        <v>76000</v>
      </c>
      <c r="C14663" s="6">
        <v>43770</v>
      </c>
      <c r="D14663">
        <v>-50</v>
      </c>
      <c r="E14663" t="str">
        <f>INDEX(LedgerMapping[[#All],[Area]],MATCH(Transactions[[#This Row],[Sub Ledger]],LedgerMapping[[#All],[Sub Ledger]],0))</f>
        <v>Income Statement</v>
      </c>
    </row>
    <row r="14664" spans="1:5" x14ac:dyDescent="0.55000000000000004">
      <c r="A14664">
        <v>3</v>
      </c>
      <c r="B14664">
        <v>76000</v>
      </c>
      <c r="C14664" s="6">
        <v>43800</v>
      </c>
      <c r="D14664">
        <v>-90</v>
      </c>
      <c r="E14664" t="str">
        <f>INDEX(LedgerMapping[[#All],[Area]],MATCH(Transactions[[#This Row],[Sub Ledger]],LedgerMapping[[#All],[Sub Ledger]],0))</f>
        <v>Income Statement</v>
      </c>
    </row>
    <row r="14665" spans="1:5" x14ac:dyDescent="0.55000000000000004">
      <c r="A14665">
        <v>3</v>
      </c>
      <c r="B14665">
        <v>76000</v>
      </c>
      <c r="C14665" s="6">
        <v>43831</v>
      </c>
      <c r="D14665">
        <v>-198</v>
      </c>
      <c r="E14665" t="str">
        <f>INDEX(LedgerMapping[[#All],[Area]],MATCH(Transactions[[#This Row],[Sub Ledger]],LedgerMapping[[#All],[Sub Ledger]],0))</f>
        <v>Income Statement</v>
      </c>
    </row>
    <row r="14666" spans="1:5" x14ac:dyDescent="0.55000000000000004">
      <c r="A14666">
        <v>3</v>
      </c>
      <c r="B14666">
        <v>76000</v>
      </c>
      <c r="C14666" s="6">
        <v>43862</v>
      </c>
      <c r="D14666">
        <v>-94</v>
      </c>
      <c r="E14666" t="str">
        <f>INDEX(LedgerMapping[[#All],[Area]],MATCH(Transactions[[#This Row],[Sub Ledger]],LedgerMapping[[#All],[Sub Ledger]],0))</f>
        <v>Income Statement</v>
      </c>
    </row>
    <row r="14667" spans="1:5" x14ac:dyDescent="0.55000000000000004">
      <c r="A14667">
        <v>3</v>
      </c>
      <c r="B14667">
        <v>76000</v>
      </c>
      <c r="C14667" s="6">
        <v>43891</v>
      </c>
      <c r="D14667">
        <v>-151</v>
      </c>
      <c r="E14667" t="str">
        <f>INDEX(LedgerMapping[[#All],[Area]],MATCH(Transactions[[#This Row],[Sub Ledger]],LedgerMapping[[#All],[Sub Ledger]],0))</f>
        <v>Income Statement</v>
      </c>
    </row>
    <row r="14668" spans="1:5" x14ac:dyDescent="0.55000000000000004">
      <c r="A14668">
        <v>3</v>
      </c>
      <c r="B14668">
        <v>76000</v>
      </c>
      <c r="C14668" s="6">
        <v>43922</v>
      </c>
      <c r="D14668">
        <v>-196</v>
      </c>
      <c r="E14668" t="str">
        <f>INDEX(LedgerMapping[[#All],[Area]],MATCH(Transactions[[#This Row],[Sub Ledger]],LedgerMapping[[#All],[Sub Ledger]],0))</f>
        <v>Income Statement</v>
      </c>
    </row>
    <row r="14669" spans="1:5" x14ac:dyDescent="0.55000000000000004">
      <c r="A14669">
        <v>3</v>
      </c>
      <c r="B14669">
        <v>76000</v>
      </c>
      <c r="C14669" s="6">
        <v>43952</v>
      </c>
      <c r="D14669">
        <v>-105</v>
      </c>
      <c r="E14669" t="str">
        <f>INDEX(LedgerMapping[[#All],[Area]],MATCH(Transactions[[#This Row],[Sub Ledger]],LedgerMapping[[#All],[Sub Ledger]],0))</f>
        <v>Income Statement</v>
      </c>
    </row>
    <row r="14670" spans="1:5" x14ac:dyDescent="0.55000000000000004">
      <c r="A14670">
        <v>3</v>
      </c>
      <c r="B14670">
        <v>76000</v>
      </c>
      <c r="C14670" s="6">
        <v>43983</v>
      </c>
      <c r="D14670">
        <v>-98</v>
      </c>
      <c r="E14670" t="str">
        <f>INDEX(LedgerMapping[[#All],[Area]],MATCH(Transactions[[#This Row],[Sub Ledger]],LedgerMapping[[#All],[Sub Ledger]],0))</f>
        <v>Income Statement</v>
      </c>
    </row>
    <row r="14671" spans="1:5" x14ac:dyDescent="0.55000000000000004">
      <c r="A14671">
        <v>3</v>
      </c>
      <c r="B14671">
        <v>76000</v>
      </c>
      <c r="C14671" s="6">
        <v>44013</v>
      </c>
      <c r="D14671">
        <v>-220</v>
      </c>
      <c r="E14671" t="str">
        <f>INDEX(LedgerMapping[[#All],[Area]],MATCH(Transactions[[#This Row],[Sub Ledger]],LedgerMapping[[#All],[Sub Ledger]],0))</f>
        <v>Income Statement</v>
      </c>
    </row>
    <row r="14672" spans="1:5" x14ac:dyDescent="0.55000000000000004">
      <c r="A14672">
        <v>3</v>
      </c>
      <c r="B14672">
        <v>76000</v>
      </c>
      <c r="C14672" s="6">
        <v>44044</v>
      </c>
      <c r="D14672">
        <v>-106</v>
      </c>
      <c r="E14672" t="str">
        <f>INDEX(LedgerMapping[[#All],[Area]],MATCH(Transactions[[#This Row],[Sub Ledger]],LedgerMapping[[#All],[Sub Ledger]],0))</f>
        <v>Income Statement</v>
      </c>
    </row>
    <row r="14673" spans="1:5" x14ac:dyDescent="0.55000000000000004">
      <c r="A14673">
        <v>3</v>
      </c>
      <c r="B14673">
        <v>76000</v>
      </c>
      <c r="C14673" s="6">
        <v>44075</v>
      </c>
      <c r="D14673">
        <v>-103</v>
      </c>
      <c r="E14673" t="str">
        <f>INDEX(LedgerMapping[[#All],[Area]],MATCH(Transactions[[#This Row],[Sub Ledger]],LedgerMapping[[#All],[Sub Ledger]],0))</f>
        <v>Income Statement</v>
      </c>
    </row>
    <row r="14674" spans="1:5" x14ac:dyDescent="0.55000000000000004">
      <c r="A14674">
        <v>3</v>
      </c>
      <c r="B14674">
        <v>76000</v>
      </c>
      <c r="C14674" s="6">
        <v>44105</v>
      </c>
      <c r="D14674">
        <v>-190</v>
      </c>
      <c r="E14674" t="str">
        <f>INDEX(LedgerMapping[[#All],[Area]],MATCH(Transactions[[#This Row],[Sub Ledger]],LedgerMapping[[#All],[Sub Ledger]],0))</f>
        <v>Income Statement</v>
      </c>
    </row>
    <row r="14675" spans="1:5" x14ac:dyDescent="0.55000000000000004">
      <c r="A14675">
        <v>3</v>
      </c>
      <c r="B14675">
        <v>76000</v>
      </c>
      <c r="C14675" s="6">
        <v>44136</v>
      </c>
      <c r="D14675">
        <v>-105</v>
      </c>
      <c r="E14675" t="str">
        <f>INDEX(LedgerMapping[[#All],[Area]],MATCH(Transactions[[#This Row],[Sub Ledger]],LedgerMapping[[#All],[Sub Ledger]],0))</f>
        <v>Income Statement</v>
      </c>
    </row>
    <row r="14676" spans="1:5" x14ac:dyDescent="0.55000000000000004">
      <c r="A14676">
        <v>3</v>
      </c>
      <c r="B14676">
        <v>76000</v>
      </c>
      <c r="C14676" s="6">
        <v>44166</v>
      </c>
      <c r="D14676">
        <v>-99</v>
      </c>
      <c r="E14676" t="str">
        <f>INDEX(LedgerMapping[[#All],[Area]],MATCH(Transactions[[#This Row],[Sub Ledger]],LedgerMapping[[#All],[Sub Ledger]],0))</f>
        <v>Income Statement</v>
      </c>
    </row>
    <row r="14677" spans="1:5" x14ac:dyDescent="0.55000000000000004">
      <c r="A14677">
        <v>3</v>
      </c>
      <c r="B14677">
        <v>76000</v>
      </c>
      <c r="C14677" s="6">
        <v>44197</v>
      </c>
      <c r="D14677">
        <v>-147</v>
      </c>
      <c r="E14677" t="str">
        <f>INDEX(LedgerMapping[[#All],[Area]],MATCH(Transactions[[#This Row],[Sub Ledger]],LedgerMapping[[#All],[Sub Ledger]],0))</f>
        <v>Income Statement</v>
      </c>
    </row>
    <row r="14678" spans="1:5" x14ac:dyDescent="0.55000000000000004">
      <c r="A14678">
        <v>3</v>
      </c>
      <c r="B14678">
        <v>76000</v>
      </c>
      <c r="C14678" s="6">
        <v>44228</v>
      </c>
      <c r="D14678">
        <v>-200</v>
      </c>
      <c r="E14678" t="str">
        <f>INDEX(LedgerMapping[[#All],[Area]],MATCH(Transactions[[#This Row],[Sub Ledger]],LedgerMapping[[#All],[Sub Ledger]],0))</f>
        <v>Income Statement</v>
      </c>
    </row>
    <row r="14679" spans="1:5" x14ac:dyDescent="0.55000000000000004">
      <c r="A14679">
        <v>3</v>
      </c>
      <c r="B14679">
        <v>76000</v>
      </c>
      <c r="C14679" s="6">
        <v>44256</v>
      </c>
      <c r="D14679">
        <v>-180</v>
      </c>
      <c r="E14679" t="str">
        <f>INDEX(LedgerMapping[[#All],[Area]],MATCH(Transactions[[#This Row],[Sub Ledger]],LedgerMapping[[#All],[Sub Ledger]],0))</f>
        <v>Income Statement</v>
      </c>
    </row>
    <row r="14680" spans="1:5" x14ac:dyDescent="0.55000000000000004">
      <c r="A14680">
        <v>3</v>
      </c>
      <c r="B14680">
        <v>76000</v>
      </c>
      <c r="C14680" s="6">
        <v>44287</v>
      </c>
      <c r="D14680">
        <v>-207</v>
      </c>
      <c r="E14680" t="str">
        <f>INDEX(LedgerMapping[[#All],[Area]],MATCH(Transactions[[#This Row],[Sub Ledger]],LedgerMapping[[#All],[Sub Ledger]],0))</f>
        <v>Income Statement</v>
      </c>
    </row>
    <row r="14681" spans="1:5" x14ac:dyDescent="0.55000000000000004">
      <c r="A14681">
        <v>3</v>
      </c>
      <c r="B14681">
        <v>76000</v>
      </c>
      <c r="C14681" s="6">
        <v>44317</v>
      </c>
      <c r="D14681">
        <v>-188</v>
      </c>
      <c r="E14681" t="str">
        <f>INDEX(LedgerMapping[[#All],[Area]],MATCH(Transactions[[#This Row],[Sub Ledger]],LedgerMapping[[#All],[Sub Ledger]],0))</f>
        <v>Income Statement</v>
      </c>
    </row>
    <row r="14682" spans="1:5" x14ac:dyDescent="0.55000000000000004">
      <c r="A14682">
        <v>3</v>
      </c>
      <c r="B14682">
        <v>76000</v>
      </c>
      <c r="C14682" s="6">
        <v>44348</v>
      </c>
      <c r="D14682">
        <v>-180</v>
      </c>
      <c r="E14682" t="str">
        <f>INDEX(LedgerMapping[[#All],[Area]],MATCH(Transactions[[#This Row],[Sub Ledger]],LedgerMapping[[#All],[Sub Ledger]],0))</f>
        <v>Income Statement</v>
      </c>
    </row>
    <row r="14683" spans="1:5" x14ac:dyDescent="0.55000000000000004">
      <c r="A14683">
        <v>3</v>
      </c>
      <c r="B14683">
        <v>76000</v>
      </c>
      <c r="C14683" s="6">
        <v>44378</v>
      </c>
      <c r="D14683">
        <v>-203</v>
      </c>
      <c r="E14683" t="str">
        <f>INDEX(LedgerMapping[[#All],[Area]],MATCH(Transactions[[#This Row],[Sub Ledger]],LedgerMapping[[#All],[Sub Ledger]],0))</f>
        <v>Income Statement</v>
      </c>
    </row>
    <row r="14684" spans="1:5" x14ac:dyDescent="0.55000000000000004">
      <c r="A14684">
        <v>3</v>
      </c>
      <c r="B14684">
        <v>76000</v>
      </c>
      <c r="C14684" s="6">
        <v>44409</v>
      </c>
      <c r="D14684">
        <v>-200</v>
      </c>
      <c r="E14684" t="str">
        <f>INDEX(LedgerMapping[[#All],[Area]],MATCH(Transactions[[#This Row],[Sub Ledger]],LedgerMapping[[#All],[Sub Ledger]],0))</f>
        <v>Income Statement</v>
      </c>
    </row>
    <row r="14685" spans="1:5" x14ac:dyDescent="0.55000000000000004">
      <c r="A14685">
        <v>3</v>
      </c>
      <c r="B14685">
        <v>76000</v>
      </c>
      <c r="C14685" s="6">
        <v>44440</v>
      </c>
      <c r="D14685">
        <v>-209</v>
      </c>
      <c r="E14685" t="str">
        <f>INDEX(LedgerMapping[[#All],[Area]],MATCH(Transactions[[#This Row],[Sub Ledger]],LedgerMapping[[#All],[Sub Ledger]],0))</f>
        <v>Income Statement</v>
      </c>
    </row>
    <row r="14686" spans="1:5" x14ac:dyDescent="0.55000000000000004">
      <c r="A14686">
        <v>3</v>
      </c>
      <c r="B14686">
        <v>76000</v>
      </c>
      <c r="C14686" s="6">
        <v>44470</v>
      </c>
      <c r="D14686">
        <v>-152</v>
      </c>
      <c r="E14686" t="str">
        <f>INDEX(LedgerMapping[[#All],[Area]],MATCH(Transactions[[#This Row],[Sub Ledger]],LedgerMapping[[#All],[Sub Ledger]],0))</f>
        <v>Income Statement</v>
      </c>
    </row>
    <row r="14687" spans="1:5" x14ac:dyDescent="0.55000000000000004">
      <c r="A14687">
        <v>3</v>
      </c>
      <c r="B14687">
        <v>76000</v>
      </c>
      <c r="C14687" s="6">
        <v>44501</v>
      </c>
      <c r="D14687">
        <v>-176</v>
      </c>
      <c r="E14687" t="str">
        <f>INDEX(LedgerMapping[[#All],[Area]],MATCH(Transactions[[#This Row],[Sub Ledger]],LedgerMapping[[#All],[Sub Ledger]],0))</f>
        <v>Income Statement</v>
      </c>
    </row>
    <row r="14688" spans="1:5" x14ac:dyDescent="0.55000000000000004">
      <c r="A14688">
        <v>3</v>
      </c>
      <c r="B14688">
        <v>76000</v>
      </c>
      <c r="C14688" s="6">
        <v>44531</v>
      </c>
      <c r="D14688">
        <v>-137</v>
      </c>
      <c r="E14688" t="str">
        <f>INDEX(LedgerMapping[[#All],[Area]],MATCH(Transactions[[#This Row],[Sub Ledger]],LedgerMapping[[#All],[Sub Ledger]],0))</f>
        <v>Income Statement</v>
      </c>
    </row>
    <row r="14689" spans="1:5" x14ac:dyDescent="0.55000000000000004">
      <c r="A14689">
        <v>3</v>
      </c>
      <c r="B14689">
        <v>76000</v>
      </c>
      <c r="C14689" s="6">
        <v>44256</v>
      </c>
      <c r="D14689">
        <v>-3108.6</v>
      </c>
      <c r="E14689" t="str">
        <f>INDEX(LedgerMapping[[#All],[Area]],MATCH(Transactions[[#This Row],[Sub Ledger]],LedgerMapping[[#All],[Sub Ledger]],0))</f>
        <v>Income Statement</v>
      </c>
    </row>
    <row r="14690" spans="1:5" x14ac:dyDescent="0.55000000000000004">
      <c r="A14690">
        <v>3</v>
      </c>
      <c r="B14690">
        <v>76000</v>
      </c>
      <c r="C14690" s="6">
        <v>44256</v>
      </c>
      <c r="D14690">
        <v>-703.8</v>
      </c>
      <c r="E14690" t="str">
        <f>INDEX(LedgerMapping[[#All],[Area]],MATCH(Transactions[[#This Row],[Sub Ledger]],LedgerMapping[[#All],[Sub Ledger]],0))</f>
        <v>Income Statement</v>
      </c>
    </row>
    <row r="14691" spans="1:5" x14ac:dyDescent="0.55000000000000004">
      <c r="A14691">
        <v>3</v>
      </c>
      <c r="B14691">
        <v>76000</v>
      </c>
      <c r="C14691" s="6">
        <v>44256</v>
      </c>
      <c r="D14691">
        <v>-208</v>
      </c>
      <c r="E14691" t="str">
        <f>INDEX(LedgerMapping[[#All],[Area]],MATCH(Transactions[[#This Row],[Sub Ledger]],LedgerMapping[[#All],[Sub Ledger]],0))</f>
        <v>Income Statement</v>
      </c>
    </row>
    <row r="14692" spans="1:5" x14ac:dyDescent="0.55000000000000004">
      <c r="A14692">
        <v>3</v>
      </c>
      <c r="B14692">
        <v>77000</v>
      </c>
      <c r="C14692" s="6">
        <v>43466</v>
      </c>
      <c r="D14692">
        <v>-346</v>
      </c>
      <c r="E14692" t="str">
        <f>INDEX(LedgerMapping[[#All],[Area]],MATCH(Transactions[[#This Row],[Sub Ledger]],LedgerMapping[[#All],[Sub Ledger]],0))</f>
        <v>Income Statement</v>
      </c>
    </row>
    <row r="14693" spans="1:5" x14ac:dyDescent="0.55000000000000004">
      <c r="A14693">
        <v>3</v>
      </c>
      <c r="B14693">
        <v>77000</v>
      </c>
      <c r="C14693" s="6">
        <v>43497</v>
      </c>
      <c r="D14693">
        <v>-392</v>
      </c>
      <c r="E14693" t="str">
        <f>INDEX(LedgerMapping[[#All],[Area]],MATCH(Transactions[[#This Row],[Sub Ledger]],LedgerMapping[[#All],[Sub Ledger]],0))</f>
        <v>Income Statement</v>
      </c>
    </row>
    <row r="14694" spans="1:5" x14ac:dyDescent="0.55000000000000004">
      <c r="A14694">
        <v>3</v>
      </c>
      <c r="B14694">
        <v>77000</v>
      </c>
      <c r="C14694" s="6">
        <v>43525</v>
      </c>
      <c r="D14694">
        <v>-324</v>
      </c>
      <c r="E14694" t="str">
        <f>INDEX(LedgerMapping[[#All],[Area]],MATCH(Transactions[[#This Row],[Sub Ledger]],LedgerMapping[[#All],[Sub Ledger]],0))</f>
        <v>Income Statement</v>
      </c>
    </row>
    <row r="14695" spans="1:5" x14ac:dyDescent="0.55000000000000004">
      <c r="A14695">
        <v>3</v>
      </c>
      <c r="B14695">
        <v>77000</v>
      </c>
      <c r="C14695" s="6">
        <v>43556</v>
      </c>
      <c r="D14695">
        <v>-353</v>
      </c>
      <c r="E14695" t="str">
        <f>INDEX(LedgerMapping[[#All],[Area]],MATCH(Transactions[[#This Row],[Sub Ledger]],LedgerMapping[[#All],[Sub Ledger]],0))</f>
        <v>Income Statement</v>
      </c>
    </row>
    <row r="14696" spans="1:5" x14ac:dyDescent="0.55000000000000004">
      <c r="A14696">
        <v>3</v>
      </c>
      <c r="B14696">
        <v>77000</v>
      </c>
      <c r="C14696" s="6">
        <v>43586</v>
      </c>
      <c r="D14696">
        <v>-302</v>
      </c>
      <c r="E14696" t="str">
        <f>INDEX(LedgerMapping[[#All],[Area]],MATCH(Transactions[[#This Row],[Sub Ledger]],LedgerMapping[[#All],[Sub Ledger]],0))</f>
        <v>Income Statement</v>
      </c>
    </row>
    <row r="14697" spans="1:5" x14ac:dyDescent="0.55000000000000004">
      <c r="A14697">
        <v>3</v>
      </c>
      <c r="B14697">
        <v>77000</v>
      </c>
      <c r="C14697" s="6">
        <v>43617</v>
      </c>
      <c r="D14697">
        <v>-299</v>
      </c>
      <c r="E14697" t="str">
        <f>INDEX(LedgerMapping[[#All],[Area]],MATCH(Transactions[[#This Row],[Sub Ledger]],LedgerMapping[[#All],[Sub Ledger]],0))</f>
        <v>Income Statement</v>
      </c>
    </row>
    <row r="14698" spans="1:5" x14ac:dyDescent="0.55000000000000004">
      <c r="A14698">
        <v>3</v>
      </c>
      <c r="B14698">
        <v>77000</v>
      </c>
      <c r="C14698" s="6">
        <v>43647</v>
      </c>
      <c r="D14698">
        <v>-331</v>
      </c>
      <c r="E14698" t="str">
        <f>INDEX(LedgerMapping[[#All],[Area]],MATCH(Transactions[[#This Row],[Sub Ledger]],LedgerMapping[[#All],[Sub Ledger]],0))</f>
        <v>Income Statement</v>
      </c>
    </row>
    <row r="14699" spans="1:5" x14ac:dyDescent="0.55000000000000004">
      <c r="A14699">
        <v>3</v>
      </c>
      <c r="B14699">
        <v>77000</v>
      </c>
      <c r="C14699" s="6">
        <v>43678</v>
      </c>
      <c r="D14699">
        <v>-353</v>
      </c>
      <c r="E14699" t="str">
        <f>INDEX(LedgerMapping[[#All],[Area]],MATCH(Transactions[[#This Row],[Sub Ledger]],LedgerMapping[[#All],[Sub Ledger]],0))</f>
        <v>Income Statement</v>
      </c>
    </row>
    <row r="14700" spans="1:5" x14ac:dyDescent="0.55000000000000004">
      <c r="A14700">
        <v>3</v>
      </c>
      <c r="B14700">
        <v>77000</v>
      </c>
      <c r="C14700" s="6">
        <v>43709</v>
      </c>
      <c r="D14700">
        <v>-349</v>
      </c>
      <c r="E14700" t="str">
        <f>INDEX(LedgerMapping[[#All],[Area]],MATCH(Transactions[[#This Row],[Sub Ledger]],LedgerMapping[[#All],[Sub Ledger]],0))</f>
        <v>Income Statement</v>
      </c>
    </row>
    <row r="14701" spans="1:5" x14ac:dyDescent="0.55000000000000004">
      <c r="A14701">
        <v>3</v>
      </c>
      <c r="B14701">
        <v>77000</v>
      </c>
      <c r="C14701" s="6">
        <v>43739</v>
      </c>
      <c r="D14701">
        <v>-312</v>
      </c>
      <c r="E14701" t="str">
        <f>INDEX(LedgerMapping[[#All],[Area]],MATCH(Transactions[[#This Row],[Sub Ledger]],LedgerMapping[[#All],[Sub Ledger]],0))</f>
        <v>Income Statement</v>
      </c>
    </row>
    <row r="14702" spans="1:5" x14ac:dyDescent="0.55000000000000004">
      <c r="A14702">
        <v>3</v>
      </c>
      <c r="B14702">
        <v>77000</v>
      </c>
      <c r="C14702" s="6">
        <v>43770</v>
      </c>
      <c r="D14702">
        <v>-360</v>
      </c>
      <c r="E14702" t="str">
        <f>INDEX(LedgerMapping[[#All],[Area]],MATCH(Transactions[[#This Row],[Sub Ledger]],LedgerMapping[[#All],[Sub Ledger]],0))</f>
        <v>Income Statement</v>
      </c>
    </row>
    <row r="14703" spans="1:5" x14ac:dyDescent="0.55000000000000004">
      <c r="A14703">
        <v>3</v>
      </c>
      <c r="B14703">
        <v>77000</v>
      </c>
      <c r="C14703" s="6">
        <v>43800</v>
      </c>
      <c r="D14703">
        <v>-337</v>
      </c>
      <c r="E14703" t="str">
        <f>INDEX(LedgerMapping[[#All],[Area]],MATCH(Transactions[[#This Row],[Sub Ledger]],LedgerMapping[[#All],[Sub Ledger]],0))</f>
        <v>Income Statement</v>
      </c>
    </row>
    <row r="14704" spans="1:5" x14ac:dyDescent="0.55000000000000004">
      <c r="A14704">
        <v>3</v>
      </c>
      <c r="B14704">
        <v>77000</v>
      </c>
      <c r="C14704" s="6">
        <v>43831</v>
      </c>
      <c r="D14704">
        <v>-970</v>
      </c>
      <c r="E14704" t="str">
        <f>INDEX(LedgerMapping[[#All],[Area]],MATCH(Transactions[[#This Row],[Sub Ledger]],LedgerMapping[[#All],[Sub Ledger]],0))</f>
        <v>Income Statement</v>
      </c>
    </row>
    <row r="14705" spans="1:5" x14ac:dyDescent="0.55000000000000004">
      <c r="A14705">
        <v>3</v>
      </c>
      <c r="B14705">
        <v>77000</v>
      </c>
      <c r="C14705" s="6">
        <v>43862</v>
      </c>
      <c r="D14705">
        <v>-999</v>
      </c>
      <c r="E14705" t="str">
        <f>INDEX(LedgerMapping[[#All],[Area]],MATCH(Transactions[[#This Row],[Sub Ledger]],LedgerMapping[[#All],[Sub Ledger]],0))</f>
        <v>Income Statement</v>
      </c>
    </row>
    <row r="14706" spans="1:5" x14ac:dyDescent="0.55000000000000004">
      <c r="A14706">
        <v>3</v>
      </c>
      <c r="B14706">
        <v>77000</v>
      </c>
      <c r="C14706" s="6">
        <v>43891</v>
      </c>
      <c r="D14706">
        <v>-891</v>
      </c>
      <c r="E14706" t="str">
        <f>INDEX(LedgerMapping[[#All],[Area]],MATCH(Transactions[[#This Row],[Sub Ledger]],LedgerMapping[[#All],[Sub Ledger]],0))</f>
        <v>Income Statement</v>
      </c>
    </row>
    <row r="14707" spans="1:5" x14ac:dyDescent="0.55000000000000004">
      <c r="A14707">
        <v>3</v>
      </c>
      <c r="B14707">
        <v>77000</v>
      </c>
      <c r="C14707" s="6">
        <v>43922</v>
      </c>
      <c r="D14707">
        <v>-873</v>
      </c>
      <c r="E14707" t="str">
        <f>INDEX(LedgerMapping[[#All],[Area]],MATCH(Transactions[[#This Row],[Sub Ledger]],LedgerMapping[[#All],[Sub Ledger]],0))</f>
        <v>Income Statement</v>
      </c>
    </row>
    <row r="14708" spans="1:5" x14ac:dyDescent="0.55000000000000004">
      <c r="A14708">
        <v>3</v>
      </c>
      <c r="B14708">
        <v>77000</v>
      </c>
      <c r="C14708" s="6">
        <v>43952</v>
      </c>
      <c r="D14708">
        <v>-950</v>
      </c>
      <c r="E14708" t="str">
        <f>INDEX(LedgerMapping[[#All],[Area]],MATCH(Transactions[[#This Row],[Sub Ledger]],LedgerMapping[[#All],[Sub Ledger]],0))</f>
        <v>Income Statement</v>
      </c>
    </row>
    <row r="14709" spans="1:5" x14ac:dyDescent="0.55000000000000004">
      <c r="A14709">
        <v>3</v>
      </c>
      <c r="B14709">
        <v>77000</v>
      </c>
      <c r="C14709" s="6">
        <v>43983</v>
      </c>
      <c r="D14709">
        <v>-858</v>
      </c>
      <c r="E14709" t="str">
        <f>INDEX(LedgerMapping[[#All],[Area]],MATCH(Transactions[[#This Row],[Sub Ledger]],LedgerMapping[[#All],[Sub Ledger]],0))</f>
        <v>Income Statement</v>
      </c>
    </row>
    <row r="14710" spans="1:5" x14ac:dyDescent="0.55000000000000004">
      <c r="A14710">
        <v>3</v>
      </c>
      <c r="B14710">
        <v>77000</v>
      </c>
      <c r="C14710" s="6">
        <v>44013</v>
      </c>
      <c r="D14710">
        <v>-1009</v>
      </c>
      <c r="E14710" t="str">
        <f>INDEX(LedgerMapping[[#All],[Area]],MATCH(Transactions[[#This Row],[Sub Ledger]],LedgerMapping[[#All],[Sub Ledger]],0))</f>
        <v>Income Statement</v>
      </c>
    </row>
    <row r="14711" spans="1:5" x14ac:dyDescent="0.55000000000000004">
      <c r="A14711">
        <v>3</v>
      </c>
      <c r="B14711">
        <v>77000</v>
      </c>
      <c r="C14711" s="6">
        <v>44044</v>
      </c>
      <c r="D14711">
        <v>-826</v>
      </c>
      <c r="E14711" t="str">
        <f>INDEX(LedgerMapping[[#All],[Area]],MATCH(Transactions[[#This Row],[Sub Ledger]],LedgerMapping[[#All],[Sub Ledger]],0))</f>
        <v>Income Statement</v>
      </c>
    </row>
    <row r="14712" spans="1:5" x14ac:dyDescent="0.55000000000000004">
      <c r="A14712">
        <v>3</v>
      </c>
      <c r="B14712">
        <v>77000</v>
      </c>
      <c r="C14712" s="6">
        <v>44075</v>
      </c>
      <c r="D14712">
        <v>-846</v>
      </c>
      <c r="E14712" t="str">
        <f>INDEX(LedgerMapping[[#All],[Area]],MATCH(Transactions[[#This Row],[Sub Ledger]],LedgerMapping[[#All],[Sub Ledger]],0))</f>
        <v>Income Statement</v>
      </c>
    </row>
    <row r="14713" spans="1:5" x14ac:dyDescent="0.55000000000000004">
      <c r="A14713">
        <v>3</v>
      </c>
      <c r="B14713">
        <v>77000</v>
      </c>
      <c r="C14713" s="6">
        <v>44105</v>
      </c>
      <c r="D14713">
        <v>-900</v>
      </c>
      <c r="E14713" t="str">
        <f>INDEX(LedgerMapping[[#All],[Area]],MATCH(Transactions[[#This Row],[Sub Ledger]],LedgerMapping[[#All],[Sub Ledger]],0))</f>
        <v>Income Statement</v>
      </c>
    </row>
    <row r="14714" spans="1:5" x14ac:dyDescent="0.55000000000000004">
      <c r="A14714">
        <v>3</v>
      </c>
      <c r="B14714">
        <v>77000</v>
      </c>
      <c r="C14714" s="6">
        <v>44136</v>
      </c>
      <c r="D14714">
        <v>-858</v>
      </c>
      <c r="E14714" t="str">
        <f>INDEX(LedgerMapping[[#All],[Area]],MATCH(Transactions[[#This Row],[Sub Ledger]],LedgerMapping[[#All],[Sub Ledger]],0))</f>
        <v>Income Statement</v>
      </c>
    </row>
    <row r="14715" spans="1:5" x14ac:dyDescent="0.55000000000000004">
      <c r="A14715">
        <v>3</v>
      </c>
      <c r="B14715">
        <v>77000</v>
      </c>
      <c r="C14715" s="6">
        <v>44166</v>
      </c>
      <c r="D14715">
        <v>-855</v>
      </c>
      <c r="E14715" t="str">
        <f>INDEX(LedgerMapping[[#All],[Area]],MATCH(Transactions[[#This Row],[Sub Ledger]],LedgerMapping[[#All],[Sub Ledger]],0))</f>
        <v>Income Statement</v>
      </c>
    </row>
    <row r="14716" spans="1:5" x14ac:dyDescent="0.55000000000000004">
      <c r="A14716">
        <v>3</v>
      </c>
      <c r="B14716">
        <v>77000</v>
      </c>
      <c r="C14716" s="6">
        <v>44197</v>
      </c>
      <c r="D14716">
        <v>-869</v>
      </c>
      <c r="E14716" t="str">
        <f>INDEX(LedgerMapping[[#All],[Area]],MATCH(Transactions[[#This Row],[Sub Ledger]],LedgerMapping[[#All],[Sub Ledger]],0))</f>
        <v>Income Statement</v>
      </c>
    </row>
    <row r="14717" spans="1:5" x14ac:dyDescent="0.55000000000000004">
      <c r="A14717">
        <v>3</v>
      </c>
      <c r="B14717">
        <v>77000</v>
      </c>
      <c r="C14717" s="6">
        <v>44228</v>
      </c>
      <c r="D14717">
        <v>-1033</v>
      </c>
      <c r="E14717" t="str">
        <f>INDEX(LedgerMapping[[#All],[Area]],MATCH(Transactions[[#This Row],[Sub Ledger]],LedgerMapping[[#All],[Sub Ledger]],0))</f>
        <v>Income Statement</v>
      </c>
    </row>
    <row r="14718" spans="1:5" x14ac:dyDescent="0.55000000000000004">
      <c r="A14718">
        <v>3</v>
      </c>
      <c r="B14718">
        <v>77000</v>
      </c>
      <c r="C14718" s="6">
        <v>44256</v>
      </c>
      <c r="D14718">
        <v>-983</v>
      </c>
      <c r="E14718" t="str">
        <f>INDEX(LedgerMapping[[#All],[Area]],MATCH(Transactions[[#This Row],[Sub Ledger]],LedgerMapping[[#All],[Sub Ledger]],0))</f>
        <v>Income Statement</v>
      </c>
    </row>
    <row r="14719" spans="1:5" x14ac:dyDescent="0.55000000000000004">
      <c r="A14719">
        <v>3</v>
      </c>
      <c r="B14719">
        <v>77000</v>
      </c>
      <c r="C14719" s="6">
        <v>44287</v>
      </c>
      <c r="D14719">
        <v>-954</v>
      </c>
      <c r="E14719" t="str">
        <f>INDEX(LedgerMapping[[#All],[Area]],MATCH(Transactions[[#This Row],[Sub Ledger]],LedgerMapping[[#All],[Sub Ledger]],0))</f>
        <v>Income Statement</v>
      </c>
    </row>
    <row r="14720" spans="1:5" x14ac:dyDescent="0.55000000000000004">
      <c r="A14720">
        <v>3</v>
      </c>
      <c r="B14720">
        <v>77000</v>
      </c>
      <c r="C14720" s="6">
        <v>44317</v>
      </c>
      <c r="D14720">
        <v>-869</v>
      </c>
      <c r="E14720" t="str">
        <f>INDEX(LedgerMapping[[#All],[Area]],MATCH(Transactions[[#This Row],[Sub Ledger]],LedgerMapping[[#All],[Sub Ledger]],0))</f>
        <v>Income Statement</v>
      </c>
    </row>
    <row r="14721" spans="1:5" x14ac:dyDescent="0.55000000000000004">
      <c r="A14721">
        <v>3</v>
      </c>
      <c r="B14721">
        <v>77000</v>
      </c>
      <c r="C14721" s="6">
        <v>44348</v>
      </c>
      <c r="D14721">
        <v>-860</v>
      </c>
      <c r="E14721" t="str">
        <f>INDEX(LedgerMapping[[#All],[Area]],MATCH(Transactions[[#This Row],[Sub Ledger]],LedgerMapping[[#All],[Sub Ledger]],0))</f>
        <v>Income Statement</v>
      </c>
    </row>
    <row r="14722" spans="1:5" x14ac:dyDescent="0.55000000000000004">
      <c r="A14722">
        <v>3</v>
      </c>
      <c r="B14722">
        <v>77000</v>
      </c>
      <c r="C14722" s="6">
        <v>44378</v>
      </c>
      <c r="D14722">
        <v>-824</v>
      </c>
      <c r="E14722" t="str">
        <f>INDEX(LedgerMapping[[#All],[Area]],MATCH(Transactions[[#This Row],[Sub Ledger]],LedgerMapping[[#All],[Sub Ledger]],0))</f>
        <v>Income Statement</v>
      </c>
    </row>
    <row r="14723" spans="1:5" x14ac:dyDescent="0.55000000000000004">
      <c r="A14723">
        <v>3</v>
      </c>
      <c r="B14723">
        <v>77000</v>
      </c>
      <c r="C14723" s="6">
        <v>44409</v>
      </c>
      <c r="D14723">
        <v>-935</v>
      </c>
      <c r="E14723" t="str">
        <f>INDEX(LedgerMapping[[#All],[Area]],MATCH(Transactions[[#This Row],[Sub Ledger]],LedgerMapping[[#All],[Sub Ledger]],0))</f>
        <v>Income Statement</v>
      </c>
    </row>
    <row r="14724" spans="1:5" x14ac:dyDescent="0.55000000000000004">
      <c r="A14724">
        <v>3</v>
      </c>
      <c r="B14724">
        <v>77000</v>
      </c>
      <c r="C14724" s="6">
        <v>44440</v>
      </c>
      <c r="D14724">
        <v>-1040</v>
      </c>
      <c r="E14724" t="str">
        <f>INDEX(LedgerMapping[[#All],[Area]],MATCH(Transactions[[#This Row],[Sub Ledger]],LedgerMapping[[#All],[Sub Ledger]],0))</f>
        <v>Income Statement</v>
      </c>
    </row>
    <row r="14725" spans="1:5" x14ac:dyDescent="0.55000000000000004">
      <c r="A14725">
        <v>3</v>
      </c>
      <c r="B14725">
        <v>77000</v>
      </c>
      <c r="C14725" s="6">
        <v>44470</v>
      </c>
      <c r="D14725">
        <v>-912</v>
      </c>
      <c r="E14725" t="str">
        <f>INDEX(LedgerMapping[[#All],[Area]],MATCH(Transactions[[#This Row],[Sub Ledger]],LedgerMapping[[#All],[Sub Ledger]],0))</f>
        <v>Income Statement</v>
      </c>
    </row>
    <row r="14726" spans="1:5" x14ac:dyDescent="0.55000000000000004">
      <c r="A14726">
        <v>3</v>
      </c>
      <c r="B14726">
        <v>77000</v>
      </c>
      <c r="C14726" s="6">
        <v>44501</v>
      </c>
      <c r="D14726">
        <v>-1094</v>
      </c>
      <c r="E14726" t="str">
        <f>INDEX(LedgerMapping[[#All],[Area]],MATCH(Transactions[[#This Row],[Sub Ledger]],LedgerMapping[[#All],[Sub Ledger]],0))</f>
        <v>Income Statement</v>
      </c>
    </row>
    <row r="14727" spans="1:5" x14ac:dyDescent="0.55000000000000004">
      <c r="A14727">
        <v>3</v>
      </c>
      <c r="B14727">
        <v>77000</v>
      </c>
      <c r="C14727" s="6">
        <v>44531</v>
      </c>
      <c r="D14727">
        <v>-938</v>
      </c>
      <c r="E14727" t="str">
        <f>INDEX(LedgerMapping[[#All],[Area]],MATCH(Transactions[[#This Row],[Sub Ledger]],LedgerMapping[[#All],[Sub Ledger]],0))</f>
        <v>Income Statement</v>
      </c>
    </row>
    <row r="14728" spans="1:5" x14ac:dyDescent="0.55000000000000004">
      <c r="A14728">
        <v>3</v>
      </c>
      <c r="B14728">
        <v>77000</v>
      </c>
      <c r="C14728" s="6">
        <v>43466</v>
      </c>
      <c r="D14728">
        <v>-535</v>
      </c>
      <c r="E14728" t="str">
        <f>INDEX(LedgerMapping[[#All],[Area]],MATCH(Transactions[[#This Row],[Sub Ledger]],LedgerMapping[[#All],[Sub Ledger]],0))</f>
        <v>Income Statement</v>
      </c>
    </row>
    <row r="14729" spans="1:5" x14ac:dyDescent="0.55000000000000004">
      <c r="A14729">
        <v>3</v>
      </c>
      <c r="B14729">
        <v>77000</v>
      </c>
      <c r="C14729" s="6">
        <v>43497</v>
      </c>
      <c r="D14729">
        <v>-545</v>
      </c>
      <c r="E14729" t="str">
        <f>INDEX(LedgerMapping[[#All],[Area]],MATCH(Transactions[[#This Row],[Sub Ledger]],LedgerMapping[[#All],[Sub Ledger]],0))</f>
        <v>Income Statement</v>
      </c>
    </row>
    <row r="14730" spans="1:5" x14ac:dyDescent="0.55000000000000004">
      <c r="A14730">
        <v>3</v>
      </c>
      <c r="B14730">
        <v>77000</v>
      </c>
      <c r="C14730" s="6">
        <v>43525</v>
      </c>
      <c r="D14730">
        <v>-530</v>
      </c>
      <c r="E14730" t="str">
        <f>INDEX(LedgerMapping[[#All],[Area]],MATCH(Transactions[[#This Row],[Sub Ledger]],LedgerMapping[[#All],[Sub Ledger]],0))</f>
        <v>Income Statement</v>
      </c>
    </row>
    <row r="14731" spans="1:5" x14ac:dyDescent="0.55000000000000004">
      <c r="A14731">
        <v>3</v>
      </c>
      <c r="B14731">
        <v>77000</v>
      </c>
      <c r="C14731" s="6">
        <v>43556</v>
      </c>
      <c r="D14731">
        <v>-497</v>
      </c>
      <c r="E14731" t="str">
        <f>INDEX(LedgerMapping[[#All],[Area]],MATCH(Transactions[[#This Row],[Sub Ledger]],LedgerMapping[[#All],[Sub Ledger]],0))</f>
        <v>Income Statement</v>
      </c>
    </row>
    <row r="14732" spans="1:5" x14ac:dyDescent="0.55000000000000004">
      <c r="A14732">
        <v>3</v>
      </c>
      <c r="B14732">
        <v>77000</v>
      </c>
      <c r="C14732" s="6">
        <v>43586</v>
      </c>
      <c r="D14732">
        <v>-490</v>
      </c>
      <c r="E14732" t="str">
        <f>INDEX(LedgerMapping[[#All],[Area]],MATCH(Transactions[[#This Row],[Sub Ledger]],LedgerMapping[[#All],[Sub Ledger]],0))</f>
        <v>Income Statement</v>
      </c>
    </row>
    <row r="14733" spans="1:5" x14ac:dyDescent="0.55000000000000004">
      <c r="A14733">
        <v>3</v>
      </c>
      <c r="B14733">
        <v>77000</v>
      </c>
      <c r="C14733" s="6">
        <v>43617</v>
      </c>
      <c r="D14733">
        <v>-535</v>
      </c>
      <c r="E14733" t="str">
        <f>INDEX(LedgerMapping[[#All],[Area]],MATCH(Transactions[[#This Row],[Sub Ledger]],LedgerMapping[[#All],[Sub Ledger]],0))</f>
        <v>Income Statement</v>
      </c>
    </row>
    <row r="14734" spans="1:5" x14ac:dyDescent="0.55000000000000004">
      <c r="A14734">
        <v>3</v>
      </c>
      <c r="B14734">
        <v>77000</v>
      </c>
      <c r="C14734" s="6">
        <v>43647</v>
      </c>
      <c r="D14734">
        <v>-644</v>
      </c>
      <c r="E14734" t="str">
        <f>INDEX(LedgerMapping[[#All],[Area]],MATCH(Transactions[[#This Row],[Sub Ledger]],LedgerMapping[[#All],[Sub Ledger]],0))</f>
        <v>Income Statement</v>
      </c>
    </row>
    <row r="14735" spans="1:5" x14ac:dyDescent="0.55000000000000004">
      <c r="A14735">
        <v>3</v>
      </c>
      <c r="B14735">
        <v>77000</v>
      </c>
      <c r="C14735" s="6">
        <v>43678</v>
      </c>
      <c r="D14735">
        <v>-520</v>
      </c>
      <c r="E14735" t="str">
        <f>INDEX(LedgerMapping[[#All],[Area]],MATCH(Transactions[[#This Row],[Sub Ledger]],LedgerMapping[[#All],[Sub Ledger]],0))</f>
        <v>Income Statement</v>
      </c>
    </row>
    <row r="14736" spans="1:5" x14ac:dyDescent="0.55000000000000004">
      <c r="A14736">
        <v>3</v>
      </c>
      <c r="B14736">
        <v>77000</v>
      </c>
      <c r="C14736" s="6">
        <v>43709</v>
      </c>
      <c r="D14736">
        <v>-490</v>
      </c>
      <c r="E14736" t="str">
        <f>INDEX(LedgerMapping[[#All],[Area]],MATCH(Transactions[[#This Row],[Sub Ledger]],LedgerMapping[[#All],[Sub Ledger]],0))</f>
        <v>Income Statement</v>
      </c>
    </row>
    <row r="14737" spans="1:5" x14ac:dyDescent="0.55000000000000004">
      <c r="A14737">
        <v>3</v>
      </c>
      <c r="B14737">
        <v>77000</v>
      </c>
      <c r="C14737" s="6">
        <v>43739</v>
      </c>
      <c r="D14737">
        <v>-495</v>
      </c>
      <c r="E14737" t="str">
        <f>INDEX(LedgerMapping[[#All],[Area]],MATCH(Transactions[[#This Row],[Sub Ledger]],LedgerMapping[[#All],[Sub Ledger]],0))</f>
        <v>Income Statement</v>
      </c>
    </row>
    <row r="14738" spans="1:5" x14ac:dyDescent="0.55000000000000004">
      <c r="A14738">
        <v>3</v>
      </c>
      <c r="B14738">
        <v>77000</v>
      </c>
      <c r="C14738" s="6">
        <v>43770</v>
      </c>
      <c r="D14738">
        <v>-608</v>
      </c>
      <c r="E14738" t="str">
        <f>INDEX(LedgerMapping[[#All],[Area]],MATCH(Transactions[[#This Row],[Sub Ledger]],LedgerMapping[[#All],[Sub Ledger]],0))</f>
        <v>Income Statement</v>
      </c>
    </row>
    <row r="14739" spans="1:5" x14ac:dyDescent="0.55000000000000004">
      <c r="A14739">
        <v>3</v>
      </c>
      <c r="B14739">
        <v>77000</v>
      </c>
      <c r="C14739" s="6">
        <v>43800</v>
      </c>
      <c r="D14739">
        <v>-535</v>
      </c>
      <c r="E14739" t="str">
        <f>INDEX(LedgerMapping[[#All],[Area]],MATCH(Transactions[[#This Row],[Sub Ledger]],LedgerMapping[[#All],[Sub Ledger]],0))</f>
        <v>Income Statement</v>
      </c>
    </row>
    <row r="14740" spans="1:5" x14ac:dyDescent="0.55000000000000004">
      <c r="A14740">
        <v>3</v>
      </c>
      <c r="B14740">
        <v>77000</v>
      </c>
      <c r="C14740" s="6">
        <v>43831</v>
      </c>
      <c r="D14740">
        <v>-1458</v>
      </c>
      <c r="E14740" t="str">
        <f>INDEX(LedgerMapping[[#All],[Area]],MATCH(Transactions[[#This Row],[Sub Ledger]],LedgerMapping[[#All],[Sub Ledger]],0))</f>
        <v>Income Statement</v>
      </c>
    </row>
    <row r="14741" spans="1:5" x14ac:dyDescent="0.55000000000000004">
      <c r="A14741">
        <v>3</v>
      </c>
      <c r="B14741">
        <v>77000</v>
      </c>
      <c r="C14741" s="6">
        <v>43862</v>
      </c>
      <c r="D14741">
        <v>-1209</v>
      </c>
      <c r="E14741" t="str">
        <f>INDEX(LedgerMapping[[#All],[Area]],MATCH(Transactions[[#This Row],[Sub Ledger]],LedgerMapping[[#All],[Sub Ledger]],0))</f>
        <v>Income Statement</v>
      </c>
    </row>
    <row r="14742" spans="1:5" x14ac:dyDescent="0.55000000000000004">
      <c r="A14742">
        <v>3</v>
      </c>
      <c r="B14742">
        <v>77000</v>
      </c>
      <c r="C14742" s="6">
        <v>43891</v>
      </c>
      <c r="D14742">
        <v>-1540</v>
      </c>
      <c r="E14742" t="str">
        <f>INDEX(LedgerMapping[[#All],[Area]],MATCH(Transactions[[#This Row],[Sub Ledger]],LedgerMapping[[#All],[Sub Ledger]],0))</f>
        <v>Income Statement</v>
      </c>
    </row>
    <row r="14743" spans="1:5" x14ac:dyDescent="0.55000000000000004">
      <c r="A14743">
        <v>3</v>
      </c>
      <c r="B14743">
        <v>77000</v>
      </c>
      <c r="C14743" s="6">
        <v>43922</v>
      </c>
      <c r="D14743">
        <v>-1309</v>
      </c>
      <c r="E14743" t="str">
        <f>INDEX(LedgerMapping[[#All],[Area]],MATCH(Transactions[[#This Row],[Sub Ledger]],LedgerMapping[[#All],[Sub Ledger]],0))</f>
        <v>Income Statement</v>
      </c>
    </row>
    <row r="14744" spans="1:5" x14ac:dyDescent="0.55000000000000004">
      <c r="A14744">
        <v>3</v>
      </c>
      <c r="B14744">
        <v>77000</v>
      </c>
      <c r="C14744" s="6">
        <v>43952</v>
      </c>
      <c r="D14744">
        <v>-1368</v>
      </c>
      <c r="E14744" t="str">
        <f>INDEX(LedgerMapping[[#All],[Area]],MATCH(Transactions[[#This Row],[Sub Ledger]],LedgerMapping[[#All],[Sub Ledger]],0))</f>
        <v>Income Statement</v>
      </c>
    </row>
    <row r="14745" spans="1:5" x14ac:dyDescent="0.55000000000000004">
      <c r="A14745">
        <v>3</v>
      </c>
      <c r="B14745">
        <v>77000</v>
      </c>
      <c r="C14745" s="6">
        <v>43983</v>
      </c>
      <c r="D14745">
        <v>-1411</v>
      </c>
      <c r="E14745" t="str">
        <f>INDEX(LedgerMapping[[#All],[Area]],MATCH(Transactions[[#This Row],[Sub Ledger]],LedgerMapping[[#All],[Sub Ledger]],0))</f>
        <v>Income Statement</v>
      </c>
    </row>
    <row r="14746" spans="1:5" x14ac:dyDescent="0.55000000000000004">
      <c r="A14746">
        <v>3</v>
      </c>
      <c r="B14746">
        <v>77000</v>
      </c>
      <c r="C14746" s="6">
        <v>44013</v>
      </c>
      <c r="D14746">
        <v>-1471</v>
      </c>
      <c r="E14746" t="str">
        <f>INDEX(LedgerMapping[[#All],[Area]],MATCH(Transactions[[#This Row],[Sub Ledger]],LedgerMapping[[#All],[Sub Ledger]],0))</f>
        <v>Income Statement</v>
      </c>
    </row>
    <row r="14747" spans="1:5" x14ac:dyDescent="0.55000000000000004">
      <c r="A14747">
        <v>3</v>
      </c>
      <c r="B14747">
        <v>77000</v>
      </c>
      <c r="C14747" s="6">
        <v>44044</v>
      </c>
      <c r="D14747">
        <v>-1431</v>
      </c>
      <c r="E14747" t="str">
        <f>INDEX(LedgerMapping[[#All],[Area]],MATCH(Transactions[[#This Row],[Sub Ledger]],LedgerMapping[[#All],[Sub Ledger]],0))</f>
        <v>Income Statement</v>
      </c>
    </row>
    <row r="14748" spans="1:5" x14ac:dyDescent="0.55000000000000004">
      <c r="A14748">
        <v>3</v>
      </c>
      <c r="B14748">
        <v>77000</v>
      </c>
      <c r="C14748" s="6">
        <v>44075</v>
      </c>
      <c r="D14748">
        <v>-1184</v>
      </c>
      <c r="E14748" t="str">
        <f>INDEX(LedgerMapping[[#All],[Area]],MATCH(Transactions[[#This Row],[Sub Ledger]],LedgerMapping[[#All],[Sub Ledger]],0))</f>
        <v>Income Statement</v>
      </c>
    </row>
    <row r="14749" spans="1:5" x14ac:dyDescent="0.55000000000000004">
      <c r="A14749">
        <v>3</v>
      </c>
      <c r="B14749">
        <v>77000</v>
      </c>
      <c r="C14749" s="6">
        <v>44105</v>
      </c>
      <c r="D14749">
        <v>-1350</v>
      </c>
      <c r="E14749" t="str">
        <f>INDEX(LedgerMapping[[#All],[Area]],MATCH(Transactions[[#This Row],[Sub Ledger]],LedgerMapping[[#All],[Sub Ledger]],0))</f>
        <v>Income Statement</v>
      </c>
    </row>
    <row r="14750" spans="1:5" x14ac:dyDescent="0.55000000000000004">
      <c r="A14750">
        <v>3</v>
      </c>
      <c r="B14750">
        <v>77000</v>
      </c>
      <c r="C14750" s="6">
        <v>44136</v>
      </c>
      <c r="D14750">
        <v>-1468</v>
      </c>
      <c r="E14750" t="str">
        <f>INDEX(LedgerMapping[[#All],[Area]],MATCH(Transactions[[#This Row],[Sub Ledger]],LedgerMapping[[#All],[Sub Ledger]],0))</f>
        <v>Income Statement</v>
      </c>
    </row>
    <row r="14751" spans="1:5" x14ac:dyDescent="0.55000000000000004">
      <c r="A14751">
        <v>3</v>
      </c>
      <c r="B14751">
        <v>77000</v>
      </c>
      <c r="C14751" s="6">
        <v>44166</v>
      </c>
      <c r="D14751">
        <v>-1404</v>
      </c>
      <c r="E14751" t="str">
        <f>INDEX(LedgerMapping[[#All],[Area]],MATCH(Transactions[[#This Row],[Sub Ledger]],LedgerMapping[[#All],[Sub Ledger]],0))</f>
        <v>Income Statement</v>
      </c>
    </row>
    <row r="14752" spans="1:5" x14ac:dyDescent="0.55000000000000004">
      <c r="A14752">
        <v>3</v>
      </c>
      <c r="B14752">
        <v>77000</v>
      </c>
      <c r="C14752" s="6">
        <v>44197</v>
      </c>
      <c r="D14752">
        <v>-1310</v>
      </c>
      <c r="E14752" t="str">
        <f>INDEX(LedgerMapping[[#All],[Area]],MATCH(Transactions[[#This Row],[Sub Ledger]],LedgerMapping[[#All],[Sub Ledger]],0))</f>
        <v>Income Statement</v>
      </c>
    </row>
    <row r="14753" spans="1:5" x14ac:dyDescent="0.55000000000000004">
      <c r="A14753">
        <v>3</v>
      </c>
      <c r="B14753">
        <v>77000</v>
      </c>
      <c r="C14753" s="6">
        <v>44228</v>
      </c>
      <c r="D14753">
        <v>-1242</v>
      </c>
      <c r="E14753" t="str">
        <f>INDEX(LedgerMapping[[#All],[Area]],MATCH(Transactions[[#This Row],[Sub Ledger]],LedgerMapping[[#All],[Sub Ledger]],0))</f>
        <v>Income Statement</v>
      </c>
    </row>
    <row r="14754" spans="1:5" x14ac:dyDescent="0.55000000000000004">
      <c r="A14754">
        <v>3</v>
      </c>
      <c r="B14754">
        <v>77000</v>
      </c>
      <c r="C14754" s="6">
        <v>44256</v>
      </c>
      <c r="D14754">
        <v>-1351</v>
      </c>
      <c r="E14754" t="str">
        <f>INDEX(LedgerMapping[[#All],[Area]],MATCH(Transactions[[#This Row],[Sub Ledger]],LedgerMapping[[#All],[Sub Ledger]],0))</f>
        <v>Income Statement</v>
      </c>
    </row>
    <row r="14755" spans="1:5" x14ac:dyDescent="0.55000000000000004">
      <c r="A14755">
        <v>3</v>
      </c>
      <c r="B14755">
        <v>77000</v>
      </c>
      <c r="C14755" s="6">
        <v>44287</v>
      </c>
      <c r="D14755">
        <v>-1431</v>
      </c>
      <c r="E14755" t="str">
        <f>INDEX(LedgerMapping[[#All],[Area]],MATCH(Transactions[[#This Row],[Sub Ledger]],LedgerMapping[[#All],[Sub Ledger]],0))</f>
        <v>Income Statement</v>
      </c>
    </row>
    <row r="14756" spans="1:5" x14ac:dyDescent="0.55000000000000004">
      <c r="A14756">
        <v>3</v>
      </c>
      <c r="B14756">
        <v>77000</v>
      </c>
      <c r="C14756" s="6">
        <v>44317</v>
      </c>
      <c r="D14756">
        <v>-1470</v>
      </c>
      <c r="E14756" t="str">
        <f>INDEX(LedgerMapping[[#All],[Area]],MATCH(Transactions[[#This Row],[Sub Ledger]],LedgerMapping[[#All],[Sub Ledger]],0))</f>
        <v>Income Statement</v>
      </c>
    </row>
    <row r="14757" spans="1:5" x14ac:dyDescent="0.55000000000000004">
      <c r="A14757">
        <v>3</v>
      </c>
      <c r="B14757">
        <v>77000</v>
      </c>
      <c r="C14757" s="6">
        <v>44348</v>
      </c>
      <c r="D14757">
        <v>-1574</v>
      </c>
      <c r="E14757" t="str">
        <f>INDEX(LedgerMapping[[#All],[Area]],MATCH(Transactions[[#This Row],[Sub Ledger]],LedgerMapping[[#All],[Sub Ledger]],0))</f>
        <v>Income Statement</v>
      </c>
    </row>
    <row r="14758" spans="1:5" x14ac:dyDescent="0.55000000000000004">
      <c r="A14758">
        <v>3</v>
      </c>
      <c r="B14758">
        <v>77000</v>
      </c>
      <c r="C14758" s="6">
        <v>44378</v>
      </c>
      <c r="D14758">
        <v>-1559</v>
      </c>
      <c r="E14758" t="str">
        <f>INDEX(LedgerMapping[[#All],[Area]],MATCH(Transactions[[#This Row],[Sub Ledger]],LedgerMapping[[#All],[Sub Ledger]],0))</f>
        <v>Income Statement</v>
      </c>
    </row>
    <row r="14759" spans="1:5" x14ac:dyDescent="0.55000000000000004">
      <c r="A14759">
        <v>3</v>
      </c>
      <c r="B14759">
        <v>77000</v>
      </c>
      <c r="C14759" s="6">
        <v>44409</v>
      </c>
      <c r="D14759">
        <v>-1517</v>
      </c>
      <c r="E14759" t="str">
        <f>INDEX(LedgerMapping[[#All],[Area]],MATCH(Transactions[[#This Row],[Sub Ledger]],LedgerMapping[[#All],[Sub Ledger]],0))</f>
        <v>Income Statement</v>
      </c>
    </row>
    <row r="14760" spans="1:5" x14ac:dyDescent="0.55000000000000004">
      <c r="A14760">
        <v>3</v>
      </c>
      <c r="B14760">
        <v>77000</v>
      </c>
      <c r="C14760" s="6">
        <v>44440</v>
      </c>
      <c r="D14760">
        <v>-1455</v>
      </c>
      <c r="E14760" t="str">
        <f>INDEX(LedgerMapping[[#All],[Area]],MATCH(Transactions[[#This Row],[Sub Ledger]],LedgerMapping[[#All],[Sub Ledger]],0))</f>
        <v>Income Statement</v>
      </c>
    </row>
    <row r="14761" spans="1:5" x14ac:dyDescent="0.55000000000000004">
      <c r="A14761">
        <v>3</v>
      </c>
      <c r="B14761">
        <v>77000</v>
      </c>
      <c r="C14761" s="6">
        <v>44470</v>
      </c>
      <c r="D14761">
        <v>-1517</v>
      </c>
      <c r="E14761" t="str">
        <f>INDEX(LedgerMapping[[#All],[Area]],MATCH(Transactions[[#This Row],[Sub Ledger]],LedgerMapping[[#All],[Sub Ledger]],0))</f>
        <v>Income Statement</v>
      </c>
    </row>
    <row r="14762" spans="1:5" x14ac:dyDescent="0.55000000000000004">
      <c r="A14762">
        <v>3</v>
      </c>
      <c r="B14762">
        <v>77000</v>
      </c>
      <c r="C14762" s="6">
        <v>44501</v>
      </c>
      <c r="D14762">
        <v>-1604</v>
      </c>
      <c r="E14762" t="str">
        <f>INDEX(LedgerMapping[[#All],[Area]],MATCH(Transactions[[#This Row],[Sub Ledger]],LedgerMapping[[#All],[Sub Ledger]],0))</f>
        <v>Income Statement</v>
      </c>
    </row>
    <row r="14763" spans="1:5" x14ac:dyDescent="0.55000000000000004">
      <c r="A14763">
        <v>3</v>
      </c>
      <c r="B14763">
        <v>77000</v>
      </c>
      <c r="C14763" s="6">
        <v>44531</v>
      </c>
      <c r="D14763">
        <v>-1381</v>
      </c>
      <c r="E14763" t="str">
        <f>INDEX(LedgerMapping[[#All],[Area]],MATCH(Transactions[[#This Row],[Sub Ledger]],LedgerMapping[[#All],[Sub Ledger]],0))</f>
        <v>Income Statement</v>
      </c>
    </row>
    <row r="14764" spans="1:5" x14ac:dyDescent="0.55000000000000004">
      <c r="A14764">
        <v>3</v>
      </c>
      <c r="B14764">
        <v>77000</v>
      </c>
      <c r="C14764" s="6">
        <v>43466</v>
      </c>
      <c r="D14764">
        <v>-128</v>
      </c>
      <c r="E14764" t="str">
        <f>INDEX(LedgerMapping[[#All],[Area]],MATCH(Transactions[[#This Row],[Sub Ledger]],LedgerMapping[[#All],[Sub Ledger]],0))</f>
        <v>Income Statement</v>
      </c>
    </row>
    <row r="14765" spans="1:5" x14ac:dyDescent="0.55000000000000004">
      <c r="A14765">
        <v>3</v>
      </c>
      <c r="B14765">
        <v>77000</v>
      </c>
      <c r="C14765" s="6">
        <v>43497</v>
      </c>
      <c r="D14765">
        <v>-93</v>
      </c>
      <c r="E14765" t="str">
        <f>INDEX(LedgerMapping[[#All],[Area]],MATCH(Transactions[[#This Row],[Sub Ledger]],LedgerMapping[[#All],[Sub Ledger]],0))</f>
        <v>Income Statement</v>
      </c>
    </row>
    <row r="14766" spans="1:5" x14ac:dyDescent="0.55000000000000004">
      <c r="A14766">
        <v>3</v>
      </c>
      <c r="B14766">
        <v>77000</v>
      </c>
      <c r="C14766" s="6">
        <v>43525</v>
      </c>
      <c r="D14766">
        <v>-140</v>
      </c>
      <c r="E14766" t="str">
        <f>INDEX(LedgerMapping[[#All],[Area]],MATCH(Transactions[[#This Row],[Sub Ledger]],LedgerMapping[[#All],[Sub Ledger]],0))</f>
        <v>Income Statement</v>
      </c>
    </row>
    <row r="14767" spans="1:5" x14ac:dyDescent="0.55000000000000004">
      <c r="A14767">
        <v>3</v>
      </c>
      <c r="B14767">
        <v>77000</v>
      </c>
      <c r="C14767" s="6">
        <v>43556</v>
      </c>
      <c r="D14767">
        <v>-144</v>
      </c>
      <c r="E14767" t="str">
        <f>INDEX(LedgerMapping[[#All],[Area]],MATCH(Transactions[[#This Row],[Sub Ledger]],LedgerMapping[[#All],[Sub Ledger]],0))</f>
        <v>Income Statement</v>
      </c>
    </row>
    <row r="14768" spans="1:5" x14ac:dyDescent="0.55000000000000004">
      <c r="A14768">
        <v>3</v>
      </c>
      <c r="B14768">
        <v>77000</v>
      </c>
      <c r="C14768" s="6">
        <v>43586</v>
      </c>
      <c r="D14768">
        <v>-184</v>
      </c>
      <c r="E14768" t="str">
        <f>INDEX(LedgerMapping[[#All],[Area]],MATCH(Transactions[[#This Row],[Sub Ledger]],LedgerMapping[[#All],[Sub Ledger]],0))</f>
        <v>Income Statement</v>
      </c>
    </row>
    <row r="14769" spans="1:5" x14ac:dyDescent="0.55000000000000004">
      <c r="A14769">
        <v>3</v>
      </c>
      <c r="B14769">
        <v>77000</v>
      </c>
      <c r="C14769" s="6">
        <v>43617</v>
      </c>
      <c r="D14769">
        <v>-182</v>
      </c>
      <c r="E14769" t="str">
        <f>INDEX(LedgerMapping[[#All],[Area]],MATCH(Transactions[[#This Row],[Sub Ledger]],LedgerMapping[[#All],[Sub Ledger]],0))</f>
        <v>Income Statement</v>
      </c>
    </row>
    <row r="14770" spans="1:5" x14ac:dyDescent="0.55000000000000004">
      <c r="A14770">
        <v>3</v>
      </c>
      <c r="B14770">
        <v>77000</v>
      </c>
      <c r="C14770" s="6">
        <v>43647</v>
      </c>
      <c r="D14770">
        <v>-126</v>
      </c>
      <c r="E14770" t="str">
        <f>INDEX(LedgerMapping[[#All],[Area]],MATCH(Transactions[[#This Row],[Sub Ledger]],LedgerMapping[[#All],[Sub Ledger]],0))</f>
        <v>Income Statement</v>
      </c>
    </row>
    <row r="14771" spans="1:5" x14ac:dyDescent="0.55000000000000004">
      <c r="A14771">
        <v>3</v>
      </c>
      <c r="B14771">
        <v>77000</v>
      </c>
      <c r="C14771" s="6">
        <v>43678</v>
      </c>
      <c r="D14771">
        <v>-127</v>
      </c>
      <c r="E14771" t="str">
        <f>INDEX(LedgerMapping[[#All],[Area]],MATCH(Transactions[[#This Row],[Sub Ledger]],LedgerMapping[[#All],[Sub Ledger]],0))</f>
        <v>Income Statement</v>
      </c>
    </row>
    <row r="14772" spans="1:5" x14ac:dyDescent="0.55000000000000004">
      <c r="A14772">
        <v>3</v>
      </c>
      <c r="B14772">
        <v>77000</v>
      </c>
      <c r="C14772" s="6">
        <v>43709</v>
      </c>
      <c r="D14772">
        <v>-94</v>
      </c>
      <c r="E14772" t="str">
        <f>INDEX(LedgerMapping[[#All],[Area]],MATCH(Transactions[[#This Row],[Sub Ledger]],LedgerMapping[[#All],[Sub Ledger]],0))</f>
        <v>Income Statement</v>
      </c>
    </row>
    <row r="14773" spans="1:5" x14ac:dyDescent="0.55000000000000004">
      <c r="A14773">
        <v>3</v>
      </c>
      <c r="B14773">
        <v>77000</v>
      </c>
      <c r="C14773" s="6">
        <v>43739</v>
      </c>
      <c r="D14773">
        <v>-134</v>
      </c>
      <c r="E14773" t="str">
        <f>INDEX(LedgerMapping[[#All],[Area]],MATCH(Transactions[[#This Row],[Sub Ledger]],LedgerMapping[[#All],[Sub Ledger]],0))</f>
        <v>Income Statement</v>
      </c>
    </row>
    <row r="14774" spans="1:5" x14ac:dyDescent="0.55000000000000004">
      <c r="A14774">
        <v>3</v>
      </c>
      <c r="B14774">
        <v>77000</v>
      </c>
      <c r="C14774" s="6">
        <v>43770</v>
      </c>
      <c r="D14774">
        <v>-90</v>
      </c>
      <c r="E14774" t="str">
        <f>INDEX(LedgerMapping[[#All],[Area]],MATCH(Transactions[[#This Row],[Sub Ledger]],LedgerMapping[[#All],[Sub Ledger]],0))</f>
        <v>Income Statement</v>
      </c>
    </row>
    <row r="14775" spans="1:5" x14ac:dyDescent="0.55000000000000004">
      <c r="A14775">
        <v>3</v>
      </c>
      <c r="B14775">
        <v>77000</v>
      </c>
      <c r="C14775" s="6">
        <v>43800</v>
      </c>
      <c r="D14775">
        <v>-162</v>
      </c>
      <c r="E14775" t="str">
        <f>INDEX(LedgerMapping[[#All],[Area]],MATCH(Transactions[[#This Row],[Sub Ledger]],LedgerMapping[[#All],[Sub Ledger]],0))</f>
        <v>Income Statement</v>
      </c>
    </row>
    <row r="14776" spans="1:5" x14ac:dyDescent="0.55000000000000004">
      <c r="A14776">
        <v>3</v>
      </c>
      <c r="B14776">
        <v>77000</v>
      </c>
      <c r="C14776" s="6">
        <v>43831</v>
      </c>
      <c r="D14776">
        <v>-356</v>
      </c>
      <c r="E14776" t="str">
        <f>INDEX(LedgerMapping[[#All],[Area]],MATCH(Transactions[[#This Row],[Sub Ledger]],LedgerMapping[[#All],[Sub Ledger]],0))</f>
        <v>Income Statement</v>
      </c>
    </row>
    <row r="14777" spans="1:5" x14ac:dyDescent="0.55000000000000004">
      <c r="A14777">
        <v>3</v>
      </c>
      <c r="B14777">
        <v>77000</v>
      </c>
      <c r="C14777" s="6">
        <v>43862</v>
      </c>
      <c r="D14777">
        <v>-169</v>
      </c>
      <c r="E14777" t="str">
        <f>INDEX(LedgerMapping[[#All],[Area]],MATCH(Transactions[[#This Row],[Sub Ledger]],LedgerMapping[[#All],[Sub Ledger]],0))</f>
        <v>Income Statement</v>
      </c>
    </row>
    <row r="14778" spans="1:5" x14ac:dyDescent="0.55000000000000004">
      <c r="A14778">
        <v>3</v>
      </c>
      <c r="B14778">
        <v>77000</v>
      </c>
      <c r="C14778" s="6">
        <v>43891</v>
      </c>
      <c r="D14778">
        <v>-272</v>
      </c>
      <c r="E14778" t="str">
        <f>INDEX(LedgerMapping[[#All],[Area]],MATCH(Transactions[[#This Row],[Sub Ledger]],LedgerMapping[[#All],[Sub Ledger]],0))</f>
        <v>Income Statement</v>
      </c>
    </row>
    <row r="14779" spans="1:5" x14ac:dyDescent="0.55000000000000004">
      <c r="A14779">
        <v>3</v>
      </c>
      <c r="B14779">
        <v>77000</v>
      </c>
      <c r="C14779" s="6">
        <v>43922</v>
      </c>
      <c r="D14779">
        <v>-352</v>
      </c>
      <c r="E14779" t="str">
        <f>INDEX(LedgerMapping[[#All],[Area]],MATCH(Transactions[[#This Row],[Sub Ledger]],LedgerMapping[[#All],[Sub Ledger]],0))</f>
        <v>Income Statement</v>
      </c>
    </row>
    <row r="14780" spans="1:5" x14ac:dyDescent="0.55000000000000004">
      <c r="A14780">
        <v>3</v>
      </c>
      <c r="B14780">
        <v>77000</v>
      </c>
      <c r="C14780" s="6">
        <v>43952</v>
      </c>
      <c r="D14780">
        <v>-189</v>
      </c>
      <c r="E14780" t="str">
        <f>INDEX(LedgerMapping[[#All],[Area]],MATCH(Transactions[[#This Row],[Sub Ledger]],LedgerMapping[[#All],[Sub Ledger]],0))</f>
        <v>Income Statement</v>
      </c>
    </row>
    <row r="14781" spans="1:5" x14ac:dyDescent="0.55000000000000004">
      <c r="A14781">
        <v>3</v>
      </c>
      <c r="B14781">
        <v>77000</v>
      </c>
      <c r="C14781" s="6">
        <v>43983</v>
      </c>
      <c r="D14781">
        <v>-176</v>
      </c>
      <c r="E14781" t="str">
        <f>INDEX(LedgerMapping[[#All],[Area]],MATCH(Transactions[[#This Row],[Sub Ledger]],LedgerMapping[[#All],[Sub Ledger]],0))</f>
        <v>Income Statement</v>
      </c>
    </row>
    <row r="14782" spans="1:5" x14ac:dyDescent="0.55000000000000004">
      <c r="A14782">
        <v>3</v>
      </c>
      <c r="B14782">
        <v>77000</v>
      </c>
      <c r="C14782" s="6">
        <v>44013</v>
      </c>
      <c r="D14782">
        <v>-396</v>
      </c>
      <c r="E14782" t="str">
        <f>INDEX(LedgerMapping[[#All],[Area]],MATCH(Transactions[[#This Row],[Sub Ledger]],LedgerMapping[[#All],[Sub Ledger]],0))</f>
        <v>Income Statement</v>
      </c>
    </row>
    <row r="14783" spans="1:5" x14ac:dyDescent="0.55000000000000004">
      <c r="A14783">
        <v>3</v>
      </c>
      <c r="B14783">
        <v>77000</v>
      </c>
      <c r="C14783" s="6">
        <v>44044</v>
      </c>
      <c r="D14783">
        <v>-190</v>
      </c>
      <c r="E14783" t="str">
        <f>INDEX(LedgerMapping[[#All],[Area]],MATCH(Transactions[[#This Row],[Sub Ledger]],LedgerMapping[[#All],[Sub Ledger]],0))</f>
        <v>Income Statement</v>
      </c>
    </row>
    <row r="14784" spans="1:5" x14ac:dyDescent="0.55000000000000004">
      <c r="A14784">
        <v>3</v>
      </c>
      <c r="B14784">
        <v>77000</v>
      </c>
      <c r="C14784" s="6">
        <v>44075</v>
      </c>
      <c r="D14784">
        <v>-185</v>
      </c>
      <c r="E14784" t="str">
        <f>INDEX(LedgerMapping[[#All],[Area]],MATCH(Transactions[[#This Row],[Sub Ledger]],LedgerMapping[[#All],[Sub Ledger]],0))</f>
        <v>Income Statement</v>
      </c>
    </row>
    <row r="14785" spans="1:5" x14ac:dyDescent="0.55000000000000004">
      <c r="A14785">
        <v>3</v>
      </c>
      <c r="B14785">
        <v>77000</v>
      </c>
      <c r="C14785" s="6">
        <v>44105</v>
      </c>
      <c r="D14785">
        <v>-342</v>
      </c>
      <c r="E14785" t="str">
        <f>INDEX(LedgerMapping[[#All],[Area]],MATCH(Transactions[[#This Row],[Sub Ledger]],LedgerMapping[[#All],[Sub Ledger]],0))</f>
        <v>Income Statement</v>
      </c>
    </row>
    <row r="14786" spans="1:5" x14ac:dyDescent="0.55000000000000004">
      <c r="A14786">
        <v>3</v>
      </c>
      <c r="B14786">
        <v>77000</v>
      </c>
      <c r="C14786" s="6">
        <v>44136</v>
      </c>
      <c r="D14786">
        <v>-189</v>
      </c>
      <c r="E14786" t="str">
        <f>INDEX(LedgerMapping[[#All],[Area]],MATCH(Transactions[[#This Row],[Sub Ledger]],LedgerMapping[[#All],[Sub Ledger]],0))</f>
        <v>Income Statement</v>
      </c>
    </row>
    <row r="14787" spans="1:5" x14ac:dyDescent="0.55000000000000004">
      <c r="A14787">
        <v>3</v>
      </c>
      <c r="B14787">
        <v>77000</v>
      </c>
      <c r="C14787" s="6">
        <v>44166</v>
      </c>
      <c r="D14787">
        <v>-178</v>
      </c>
      <c r="E14787" t="str">
        <f>INDEX(LedgerMapping[[#All],[Area]],MATCH(Transactions[[#This Row],[Sub Ledger]],LedgerMapping[[#All],[Sub Ledger]],0))</f>
        <v>Income Statement</v>
      </c>
    </row>
    <row r="14788" spans="1:5" x14ac:dyDescent="0.55000000000000004">
      <c r="A14788">
        <v>3</v>
      </c>
      <c r="B14788">
        <v>77000</v>
      </c>
      <c r="C14788" s="6">
        <v>44197</v>
      </c>
      <c r="D14788">
        <v>-264</v>
      </c>
      <c r="E14788" t="str">
        <f>INDEX(LedgerMapping[[#All],[Area]],MATCH(Transactions[[#This Row],[Sub Ledger]],LedgerMapping[[#All],[Sub Ledger]],0))</f>
        <v>Income Statement</v>
      </c>
    </row>
    <row r="14789" spans="1:5" x14ac:dyDescent="0.55000000000000004">
      <c r="A14789">
        <v>3</v>
      </c>
      <c r="B14789">
        <v>77000</v>
      </c>
      <c r="C14789" s="6">
        <v>44228</v>
      </c>
      <c r="D14789">
        <v>-361</v>
      </c>
      <c r="E14789" t="str">
        <f>INDEX(LedgerMapping[[#All],[Area]],MATCH(Transactions[[#This Row],[Sub Ledger]],LedgerMapping[[#All],[Sub Ledger]],0))</f>
        <v>Income Statement</v>
      </c>
    </row>
    <row r="14790" spans="1:5" x14ac:dyDescent="0.55000000000000004">
      <c r="A14790">
        <v>3</v>
      </c>
      <c r="B14790">
        <v>77000</v>
      </c>
      <c r="C14790" s="6">
        <v>44256</v>
      </c>
      <c r="D14790">
        <v>-324</v>
      </c>
      <c r="E14790" t="str">
        <f>INDEX(LedgerMapping[[#All],[Area]],MATCH(Transactions[[#This Row],[Sub Ledger]],LedgerMapping[[#All],[Sub Ledger]],0))</f>
        <v>Income Statement</v>
      </c>
    </row>
    <row r="14791" spans="1:5" x14ac:dyDescent="0.55000000000000004">
      <c r="A14791">
        <v>3</v>
      </c>
      <c r="B14791">
        <v>77000</v>
      </c>
      <c r="C14791" s="6">
        <v>44287</v>
      </c>
      <c r="D14791">
        <v>-372</v>
      </c>
      <c r="E14791" t="str">
        <f>INDEX(LedgerMapping[[#All],[Area]],MATCH(Transactions[[#This Row],[Sub Ledger]],LedgerMapping[[#All],[Sub Ledger]],0))</f>
        <v>Income Statement</v>
      </c>
    </row>
    <row r="14792" spans="1:5" x14ac:dyDescent="0.55000000000000004">
      <c r="A14792">
        <v>3</v>
      </c>
      <c r="B14792">
        <v>77000</v>
      </c>
      <c r="C14792" s="6">
        <v>44317</v>
      </c>
      <c r="D14792">
        <v>-338</v>
      </c>
      <c r="E14792" t="str">
        <f>INDEX(LedgerMapping[[#All],[Area]],MATCH(Transactions[[#This Row],[Sub Ledger]],LedgerMapping[[#All],[Sub Ledger]],0))</f>
        <v>Income Statement</v>
      </c>
    </row>
    <row r="14793" spans="1:5" x14ac:dyDescent="0.55000000000000004">
      <c r="A14793">
        <v>3</v>
      </c>
      <c r="B14793">
        <v>77000</v>
      </c>
      <c r="C14793" s="6">
        <v>44348</v>
      </c>
      <c r="D14793">
        <v>-324</v>
      </c>
      <c r="E14793" t="str">
        <f>INDEX(LedgerMapping[[#All],[Area]],MATCH(Transactions[[#This Row],[Sub Ledger]],LedgerMapping[[#All],[Sub Ledger]],0))</f>
        <v>Income Statement</v>
      </c>
    </row>
    <row r="14794" spans="1:5" x14ac:dyDescent="0.55000000000000004">
      <c r="A14794">
        <v>3</v>
      </c>
      <c r="B14794">
        <v>77000</v>
      </c>
      <c r="C14794" s="6">
        <v>44378</v>
      </c>
      <c r="D14794">
        <v>-365</v>
      </c>
      <c r="E14794" t="str">
        <f>INDEX(LedgerMapping[[#All],[Area]],MATCH(Transactions[[#This Row],[Sub Ledger]],LedgerMapping[[#All],[Sub Ledger]],0))</f>
        <v>Income Statement</v>
      </c>
    </row>
    <row r="14795" spans="1:5" x14ac:dyDescent="0.55000000000000004">
      <c r="A14795">
        <v>3</v>
      </c>
      <c r="B14795">
        <v>77000</v>
      </c>
      <c r="C14795" s="6">
        <v>44409</v>
      </c>
      <c r="D14795">
        <v>-361</v>
      </c>
      <c r="E14795" t="str">
        <f>INDEX(LedgerMapping[[#All],[Area]],MATCH(Transactions[[#This Row],[Sub Ledger]],LedgerMapping[[#All],[Sub Ledger]],0))</f>
        <v>Income Statement</v>
      </c>
    </row>
    <row r="14796" spans="1:5" x14ac:dyDescent="0.55000000000000004">
      <c r="A14796">
        <v>3</v>
      </c>
      <c r="B14796">
        <v>77000</v>
      </c>
      <c r="C14796" s="6">
        <v>44440</v>
      </c>
      <c r="D14796">
        <v>-377</v>
      </c>
      <c r="E14796" t="str">
        <f>INDEX(LedgerMapping[[#All],[Area]],MATCH(Transactions[[#This Row],[Sub Ledger]],LedgerMapping[[#All],[Sub Ledger]],0))</f>
        <v>Income Statement</v>
      </c>
    </row>
    <row r="14797" spans="1:5" x14ac:dyDescent="0.55000000000000004">
      <c r="A14797">
        <v>3</v>
      </c>
      <c r="B14797">
        <v>77000</v>
      </c>
      <c r="C14797" s="6">
        <v>44470</v>
      </c>
      <c r="D14797">
        <v>-272</v>
      </c>
      <c r="E14797" t="str">
        <f>INDEX(LedgerMapping[[#All],[Area]],MATCH(Transactions[[#This Row],[Sub Ledger]],LedgerMapping[[#All],[Sub Ledger]],0))</f>
        <v>Income Statement</v>
      </c>
    </row>
    <row r="14798" spans="1:5" x14ac:dyDescent="0.55000000000000004">
      <c r="A14798">
        <v>3</v>
      </c>
      <c r="B14798">
        <v>77000</v>
      </c>
      <c r="C14798" s="6">
        <v>44501</v>
      </c>
      <c r="D14798">
        <v>-317</v>
      </c>
      <c r="E14798" t="str">
        <f>INDEX(LedgerMapping[[#All],[Area]],MATCH(Transactions[[#This Row],[Sub Ledger]],LedgerMapping[[#All],[Sub Ledger]],0))</f>
        <v>Income Statement</v>
      </c>
    </row>
    <row r="14799" spans="1:5" x14ac:dyDescent="0.55000000000000004">
      <c r="A14799">
        <v>3</v>
      </c>
      <c r="B14799">
        <v>77000</v>
      </c>
      <c r="C14799" s="6">
        <v>44531</v>
      </c>
      <c r="D14799">
        <v>-245</v>
      </c>
      <c r="E14799" t="str">
        <f>INDEX(LedgerMapping[[#All],[Area]],MATCH(Transactions[[#This Row],[Sub Ledger]],LedgerMapping[[#All],[Sub Ledger]],0))</f>
        <v>Income Statement</v>
      </c>
    </row>
    <row r="14800" spans="1:5" x14ac:dyDescent="0.55000000000000004">
      <c r="A14800">
        <v>3</v>
      </c>
      <c r="B14800">
        <v>77000</v>
      </c>
      <c r="C14800" s="6">
        <v>44256</v>
      </c>
      <c r="D14800">
        <v>-1053.6600000000001</v>
      </c>
      <c r="E14800" t="str">
        <f>INDEX(LedgerMapping[[#All],[Area]],MATCH(Transactions[[#This Row],[Sub Ledger]],LedgerMapping[[#All],[Sub Ledger]],0))</f>
        <v>Income Statement</v>
      </c>
    </row>
    <row r="14801" spans="1:5" x14ac:dyDescent="0.55000000000000004">
      <c r="A14801">
        <v>3</v>
      </c>
      <c r="B14801">
        <v>77000</v>
      </c>
      <c r="C14801" s="6">
        <v>44256</v>
      </c>
      <c r="D14801">
        <v>-1279.26</v>
      </c>
      <c r="E14801" t="str">
        <f>INDEX(LedgerMapping[[#All],[Area]],MATCH(Transactions[[#This Row],[Sub Ledger]],LedgerMapping[[#All],[Sub Ledger]],0))</f>
        <v>Income Statement</v>
      </c>
    </row>
    <row r="14802" spans="1:5" x14ac:dyDescent="0.55000000000000004">
      <c r="A14802">
        <v>3</v>
      </c>
      <c r="B14802">
        <v>77000</v>
      </c>
      <c r="C14802" s="6">
        <v>44256</v>
      </c>
      <c r="D14802">
        <v>-342.95</v>
      </c>
      <c r="E14802" t="str">
        <f>INDEX(LedgerMapping[[#All],[Area]],MATCH(Transactions[[#This Row],[Sub Ledger]],LedgerMapping[[#All],[Sub Ledger]],0))</f>
        <v>Income Statement</v>
      </c>
    </row>
    <row r="14803" spans="1:5" x14ac:dyDescent="0.55000000000000004">
      <c r="A14803">
        <v>3</v>
      </c>
      <c r="B14803">
        <v>78000</v>
      </c>
      <c r="C14803" s="6">
        <v>43466</v>
      </c>
      <c r="D14803">
        <v>-113</v>
      </c>
      <c r="E14803" t="str">
        <f>INDEX(LedgerMapping[[#All],[Area]],MATCH(Transactions[[#This Row],[Sub Ledger]],LedgerMapping[[#All],[Sub Ledger]],0))</f>
        <v>Income Statement</v>
      </c>
    </row>
    <row r="14804" spans="1:5" x14ac:dyDescent="0.55000000000000004">
      <c r="A14804">
        <v>3</v>
      </c>
      <c r="B14804">
        <v>78000</v>
      </c>
      <c r="C14804" s="6">
        <v>43497</v>
      </c>
      <c r="D14804">
        <v>-113</v>
      </c>
      <c r="E14804" t="str">
        <f>INDEX(LedgerMapping[[#All],[Area]],MATCH(Transactions[[#This Row],[Sub Ledger]],LedgerMapping[[#All],[Sub Ledger]],0))</f>
        <v>Income Statement</v>
      </c>
    </row>
    <row r="14805" spans="1:5" x14ac:dyDescent="0.55000000000000004">
      <c r="A14805">
        <v>3</v>
      </c>
      <c r="B14805">
        <v>78000</v>
      </c>
      <c r="C14805" s="6">
        <v>43525</v>
      </c>
      <c r="D14805">
        <v>-92</v>
      </c>
      <c r="E14805" t="str">
        <f>INDEX(LedgerMapping[[#All],[Area]],MATCH(Transactions[[#This Row],[Sub Ledger]],LedgerMapping[[#All],[Sub Ledger]],0))</f>
        <v>Income Statement</v>
      </c>
    </row>
    <row r="14806" spans="1:5" x14ac:dyDescent="0.55000000000000004">
      <c r="A14806">
        <v>3</v>
      </c>
      <c r="B14806">
        <v>78000</v>
      </c>
      <c r="C14806" s="6">
        <v>43556</v>
      </c>
      <c r="D14806">
        <v>-101</v>
      </c>
      <c r="E14806" t="str">
        <f>INDEX(LedgerMapping[[#All],[Area]],MATCH(Transactions[[#This Row],[Sub Ledger]],LedgerMapping[[#All],[Sub Ledger]],0))</f>
        <v>Income Statement</v>
      </c>
    </row>
    <row r="14807" spans="1:5" x14ac:dyDescent="0.55000000000000004">
      <c r="A14807">
        <v>3</v>
      </c>
      <c r="B14807">
        <v>78000</v>
      </c>
      <c r="C14807" s="6">
        <v>43586</v>
      </c>
      <c r="D14807">
        <v>-91</v>
      </c>
      <c r="E14807" t="str">
        <f>INDEX(LedgerMapping[[#All],[Area]],MATCH(Transactions[[#This Row],[Sub Ledger]],LedgerMapping[[#All],[Sub Ledger]],0))</f>
        <v>Income Statement</v>
      </c>
    </row>
    <row r="14808" spans="1:5" x14ac:dyDescent="0.55000000000000004">
      <c r="A14808">
        <v>3</v>
      </c>
      <c r="B14808">
        <v>78000</v>
      </c>
      <c r="C14808" s="6">
        <v>43617</v>
      </c>
      <c r="D14808">
        <v>-97</v>
      </c>
      <c r="E14808" t="str">
        <f>INDEX(LedgerMapping[[#All],[Area]],MATCH(Transactions[[#This Row],[Sub Ledger]],LedgerMapping[[#All],[Sub Ledger]],0))</f>
        <v>Income Statement</v>
      </c>
    </row>
    <row r="14809" spans="1:5" x14ac:dyDescent="0.55000000000000004">
      <c r="A14809">
        <v>3</v>
      </c>
      <c r="B14809">
        <v>78000</v>
      </c>
      <c r="C14809" s="6">
        <v>43647</v>
      </c>
      <c r="D14809">
        <v>-114</v>
      </c>
      <c r="E14809" t="str">
        <f>INDEX(LedgerMapping[[#All],[Area]],MATCH(Transactions[[#This Row],[Sub Ledger]],LedgerMapping[[#All],[Sub Ledger]],0))</f>
        <v>Income Statement</v>
      </c>
    </row>
    <row r="14810" spans="1:5" x14ac:dyDescent="0.55000000000000004">
      <c r="A14810">
        <v>3</v>
      </c>
      <c r="B14810">
        <v>78000</v>
      </c>
      <c r="C14810" s="6">
        <v>43678</v>
      </c>
      <c r="D14810">
        <v>-107</v>
      </c>
      <c r="E14810" t="str">
        <f>INDEX(LedgerMapping[[#All],[Area]],MATCH(Transactions[[#This Row],[Sub Ledger]],LedgerMapping[[#All],[Sub Ledger]],0))</f>
        <v>Income Statement</v>
      </c>
    </row>
    <row r="14811" spans="1:5" x14ac:dyDescent="0.55000000000000004">
      <c r="A14811">
        <v>3</v>
      </c>
      <c r="B14811">
        <v>78000</v>
      </c>
      <c r="C14811" s="6">
        <v>43709</v>
      </c>
      <c r="D14811">
        <v>-105</v>
      </c>
      <c r="E14811" t="str">
        <f>INDEX(LedgerMapping[[#All],[Area]],MATCH(Transactions[[#This Row],[Sub Ledger]],LedgerMapping[[#All],[Sub Ledger]],0))</f>
        <v>Income Statement</v>
      </c>
    </row>
    <row r="14812" spans="1:5" x14ac:dyDescent="0.55000000000000004">
      <c r="A14812">
        <v>3</v>
      </c>
      <c r="B14812">
        <v>78000</v>
      </c>
      <c r="C14812" s="6">
        <v>43739</v>
      </c>
      <c r="D14812">
        <v>-101</v>
      </c>
      <c r="E14812" t="str">
        <f>INDEX(LedgerMapping[[#All],[Area]],MATCH(Transactions[[#This Row],[Sub Ledger]],LedgerMapping[[#All],[Sub Ledger]],0))</f>
        <v>Income Statement</v>
      </c>
    </row>
    <row r="14813" spans="1:5" x14ac:dyDescent="0.55000000000000004">
      <c r="A14813">
        <v>3</v>
      </c>
      <c r="B14813">
        <v>78000</v>
      </c>
      <c r="C14813" s="6">
        <v>43770</v>
      </c>
      <c r="D14813">
        <v>-106</v>
      </c>
      <c r="E14813" t="str">
        <f>INDEX(LedgerMapping[[#All],[Area]],MATCH(Transactions[[#This Row],[Sub Ledger]],LedgerMapping[[#All],[Sub Ledger]],0))</f>
        <v>Income Statement</v>
      </c>
    </row>
    <row r="14814" spans="1:5" x14ac:dyDescent="0.55000000000000004">
      <c r="A14814">
        <v>3</v>
      </c>
      <c r="B14814">
        <v>78000</v>
      </c>
      <c r="C14814" s="6">
        <v>43800</v>
      </c>
      <c r="D14814">
        <v>-93</v>
      </c>
      <c r="E14814" t="str">
        <f>INDEX(LedgerMapping[[#All],[Area]],MATCH(Transactions[[#This Row],[Sub Ledger]],LedgerMapping[[#All],[Sub Ledger]],0))</f>
        <v>Income Statement</v>
      </c>
    </row>
    <row r="14815" spans="1:5" x14ac:dyDescent="0.55000000000000004">
      <c r="A14815">
        <v>3</v>
      </c>
      <c r="B14815">
        <v>78000</v>
      </c>
      <c r="C14815" s="6">
        <v>43831</v>
      </c>
      <c r="D14815">
        <v>-289</v>
      </c>
      <c r="E14815" t="str">
        <f>INDEX(LedgerMapping[[#All],[Area]],MATCH(Transactions[[#This Row],[Sub Ledger]],LedgerMapping[[#All],[Sub Ledger]],0))</f>
        <v>Income Statement</v>
      </c>
    </row>
    <row r="14816" spans="1:5" x14ac:dyDescent="0.55000000000000004">
      <c r="A14816">
        <v>3</v>
      </c>
      <c r="B14816">
        <v>78000</v>
      </c>
      <c r="C14816" s="6">
        <v>43862</v>
      </c>
      <c r="D14816">
        <v>-285</v>
      </c>
      <c r="E14816" t="str">
        <f>INDEX(LedgerMapping[[#All],[Area]],MATCH(Transactions[[#This Row],[Sub Ledger]],LedgerMapping[[#All],[Sub Ledger]],0))</f>
        <v>Income Statement</v>
      </c>
    </row>
    <row r="14817" spans="1:5" x14ac:dyDescent="0.55000000000000004">
      <c r="A14817">
        <v>3</v>
      </c>
      <c r="B14817">
        <v>78000</v>
      </c>
      <c r="C14817" s="6">
        <v>43891</v>
      </c>
      <c r="D14817">
        <v>-252</v>
      </c>
      <c r="E14817" t="str">
        <f>INDEX(LedgerMapping[[#All],[Area]],MATCH(Transactions[[#This Row],[Sub Ledger]],LedgerMapping[[#All],[Sub Ledger]],0))</f>
        <v>Income Statement</v>
      </c>
    </row>
    <row r="14818" spans="1:5" x14ac:dyDescent="0.55000000000000004">
      <c r="A14818">
        <v>3</v>
      </c>
      <c r="B14818">
        <v>78000</v>
      </c>
      <c r="C14818" s="6">
        <v>43922</v>
      </c>
      <c r="D14818">
        <v>-258</v>
      </c>
      <c r="E14818" t="str">
        <f>INDEX(LedgerMapping[[#All],[Area]],MATCH(Transactions[[#This Row],[Sub Ledger]],LedgerMapping[[#All],[Sub Ledger]],0))</f>
        <v>Income Statement</v>
      </c>
    </row>
    <row r="14819" spans="1:5" x14ac:dyDescent="0.55000000000000004">
      <c r="A14819">
        <v>3</v>
      </c>
      <c r="B14819">
        <v>78000</v>
      </c>
      <c r="C14819" s="6">
        <v>43952</v>
      </c>
      <c r="D14819">
        <v>-285</v>
      </c>
      <c r="E14819" t="str">
        <f>INDEX(LedgerMapping[[#All],[Area]],MATCH(Transactions[[#This Row],[Sub Ledger]],LedgerMapping[[#All],[Sub Ledger]],0))</f>
        <v>Income Statement</v>
      </c>
    </row>
    <row r="14820" spans="1:5" x14ac:dyDescent="0.55000000000000004">
      <c r="A14820">
        <v>3</v>
      </c>
      <c r="B14820">
        <v>78000</v>
      </c>
      <c r="C14820" s="6">
        <v>43983</v>
      </c>
      <c r="D14820">
        <v>-238</v>
      </c>
      <c r="E14820" t="str">
        <f>INDEX(LedgerMapping[[#All],[Area]],MATCH(Transactions[[#This Row],[Sub Ledger]],LedgerMapping[[#All],[Sub Ledger]],0))</f>
        <v>Income Statement</v>
      </c>
    </row>
    <row r="14821" spans="1:5" x14ac:dyDescent="0.55000000000000004">
      <c r="A14821">
        <v>3</v>
      </c>
      <c r="B14821">
        <v>78000</v>
      </c>
      <c r="C14821" s="6">
        <v>44013</v>
      </c>
      <c r="D14821">
        <v>-278</v>
      </c>
      <c r="E14821" t="str">
        <f>INDEX(LedgerMapping[[#All],[Area]],MATCH(Transactions[[#This Row],[Sub Ledger]],LedgerMapping[[#All],[Sub Ledger]],0))</f>
        <v>Income Statement</v>
      </c>
    </row>
    <row r="14822" spans="1:5" x14ac:dyDescent="0.55000000000000004">
      <c r="A14822">
        <v>3</v>
      </c>
      <c r="B14822">
        <v>78000</v>
      </c>
      <c r="C14822" s="6">
        <v>44044</v>
      </c>
      <c r="D14822">
        <v>-247</v>
      </c>
      <c r="E14822" t="str">
        <f>INDEX(LedgerMapping[[#All],[Area]],MATCH(Transactions[[#This Row],[Sub Ledger]],LedgerMapping[[#All],[Sub Ledger]],0))</f>
        <v>Income Statement</v>
      </c>
    </row>
    <row r="14823" spans="1:5" x14ac:dyDescent="0.55000000000000004">
      <c r="A14823">
        <v>3</v>
      </c>
      <c r="B14823">
        <v>78000</v>
      </c>
      <c r="C14823" s="6">
        <v>44075</v>
      </c>
      <c r="D14823">
        <v>-267</v>
      </c>
      <c r="E14823" t="str">
        <f>INDEX(LedgerMapping[[#All],[Area]],MATCH(Transactions[[#This Row],[Sub Ledger]],LedgerMapping[[#All],[Sub Ledger]],0))</f>
        <v>Income Statement</v>
      </c>
    </row>
    <row r="14824" spans="1:5" x14ac:dyDescent="0.55000000000000004">
      <c r="A14824">
        <v>3</v>
      </c>
      <c r="B14824">
        <v>78000</v>
      </c>
      <c r="C14824" s="6">
        <v>44105</v>
      </c>
      <c r="D14824">
        <v>-254</v>
      </c>
      <c r="E14824" t="str">
        <f>INDEX(LedgerMapping[[#All],[Area]],MATCH(Transactions[[#This Row],[Sub Ledger]],LedgerMapping[[#All],[Sub Ledger]],0))</f>
        <v>Income Statement</v>
      </c>
    </row>
    <row r="14825" spans="1:5" x14ac:dyDescent="0.55000000000000004">
      <c r="A14825">
        <v>3</v>
      </c>
      <c r="B14825">
        <v>78000</v>
      </c>
      <c r="C14825" s="6">
        <v>44136</v>
      </c>
      <c r="D14825">
        <v>-229</v>
      </c>
      <c r="E14825" t="str">
        <f>INDEX(LedgerMapping[[#All],[Area]],MATCH(Transactions[[#This Row],[Sub Ledger]],LedgerMapping[[#All],[Sub Ledger]],0))</f>
        <v>Income Statement</v>
      </c>
    </row>
    <row r="14826" spans="1:5" x14ac:dyDescent="0.55000000000000004">
      <c r="A14826">
        <v>3</v>
      </c>
      <c r="B14826">
        <v>78000</v>
      </c>
      <c r="C14826" s="6">
        <v>44166</v>
      </c>
      <c r="D14826">
        <v>-263</v>
      </c>
      <c r="E14826" t="str">
        <f>INDEX(LedgerMapping[[#All],[Area]],MATCH(Transactions[[#This Row],[Sub Ledger]],LedgerMapping[[#All],[Sub Ledger]],0))</f>
        <v>Income Statement</v>
      </c>
    </row>
    <row r="14827" spans="1:5" x14ac:dyDescent="0.55000000000000004">
      <c r="A14827">
        <v>3</v>
      </c>
      <c r="B14827">
        <v>78000</v>
      </c>
      <c r="C14827" s="6">
        <v>44197</v>
      </c>
      <c r="D14827">
        <v>-251</v>
      </c>
      <c r="E14827" t="str">
        <f>INDEX(LedgerMapping[[#All],[Area]],MATCH(Transactions[[#This Row],[Sub Ledger]],LedgerMapping[[#All],[Sub Ledger]],0))</f>
        <v>Income Statement</v>
      </c>
    </row>
    <row r="14828" spans="1:5" x14ac:dyDescent="0.55000000000000004">
      <c r="A14828">
        <v>3</v>
      </c>
      <c r="B14828">
        <v>78000</v>
      </c>
      <c r="C14828" s="6">
        <v>44228</v>
      </c>
      <c r="D14828">
        <v>-299</v>
      </c>
      <c r="E14828" t="str">
        <f>INDEX(LedgerMapping[[#All],[Area]],MATCH(Transactions[[#This Row],[Sub Ledger]],LedgerMapping[[#All],[Sub Ledger]],0))</f>
        <v>Income Statement</v>
      </c>
    </row>
    <row r="14829" spans="1:5" x14ac:dyDescent="0.55000000000000004">
      <c r="A14829">
        <v>3</v>
      </c>
      <c r="B14829">
        <v>78000</v>
      </c>
      <c r="C14829" s="6">
        <v>44256</v>
      </c>
      <c r="D14829">
        <v>-278</v>
      </c>
      <c r="E14829" t="str">
        <f>INDEX(LedgerMapping[[#All],[Area]],MATCH(Transactions[[#This Row],[Sub Ledger]],LedgerMapping[[#All],[Sub Ledger]],0))</f>
        <v>Income Statement</v>
      </c>
    </row>
    <row r="14830" spans="1:5" x14ac:dyDescent="0.55000000000000004">
      <c r="A14830">
        <v>3</v>
      </c>
      <c r="B14830">
        <v>78000</v>
      </c>
      <c r="C14830" s="6">
        <v>44287</v>
      </c>
      <c r="D14830">
        <v>-267</v>
      </c>
      <c r="E14830" t="str">
        <f>INDEX(LedgerMapping[[#All],[Area]],MATCH(Transactions[[#This Row],[Sub Ledger]],LedgerMapping[[#All],[Sub Ledger]],0))</f>
        <v>Income Statement</v>
      </c>
    </row>
    <row r="14831" spans="1:5" x14ac:dyDescent="0.55000000000000004">
      <c r="A14831">
        <v>3</v>
      </c>
      <c r="B14831">
        <v>78000</v>
      </c>
      <c r="C14831" s="6">
        <v>44317</v>
      </c>
      <c r="D14831">
        <v>-274</v>
      </c>
      <c r="E14831" t="str">
        <f>INDEX(LedgerMapping[[#All],[Area]],MATCH(Transactions[[#This Row],[Sub Ledger]],LedgerMapping[[#All],[Sub Ledger]],0))</f>
        <v>Income Statement</v>
      </c>
    </row>
    <row r="14832" spans="1:5" x14ac:dyDescent="0.55000000000000004">
      <c r="A14832">
        <v>3</v>
      </c>
      <c r="B14832">
        <v>78000</v>
      </c>
      <c r="C14832" s="6">
        <v>44348</v>
      </c>
      <c r="D14832">
        <v>-266</v>
      </c>
      <c r="E14832" t="str">
        <f>INDEX(LedgerMapping[[#All],[Area]],MATCH(Transactions[[#This Row],[Sub Ledger]],LedgerMapping[[#All],[Sub Ledger]],0))</f>
        <v>Income Statement</v>
      </c>
    </row>
    <row r="14833" spans="1:5" x14ac:dyDescent="0.55000000000000004">
      <c r="A14833">
        <v>3</v>
      </c>
      <c r="B14833">
        <v>78000</v>
      </c>
      <c r="C14833" s="6">
        <v>44378</v>
      </c>
      <c r="D14833">
        <v>-251</v>
      </c>
      <c r="E14833" t="str">
        <f>INDEX(LedgerMapping[[#All],[Area]],MATCH(Transactions[[#This Row],[Sub Ledger]],LedgerMapping[[#All],[Sub Ledger]],0))</f>
        <v>Income Statement</v>
      </c>
    </row>
    <row r="14834" spans="1:5" x14ac:dyDescent="0.55000000000000004">
      <c r="A14834">
        <v>3</v>
      </c>
      <c r="B14834">
        <v>78000</v>
      </c>
      <c r="C14834" s="6">
        <v>44409</v>
      </c>
      <c r="D14834">
        <v>-263</v>
      </c>
      <c r="E14834" t="str">
        <f>INDEX(LedgerMapping[[#All],[Area]],MATCH(Transactions[[#This Row],[Sub Ledger]],LedgerMapping[[#All],[Sub Ledger]],0))</f>
        <v>Income Statement</v>
      </c>
    </row>
    <row r="14835" spans="1:5" x14ac:dyDescent="0.55000000000000004">
      <c r="A14835">
        <v>3</v>
      </c>
      <c r="B14835">
        <v>78000</v>
      </c>
      <c r="C14835" s="6">
        <v>44440</v>
      </c>
      <c r="D14835">
        <v>-269</v>
      </c>
      <c r="E14835" t="str">
        <f>INDEX(LedgerMapping[[#All],[Area]],MATCH(Transactions[[#This Row],[Sub Ledger]],LedgerMapping[[#All],[Sub Ledger]],0))</f>
        <v>Income Statement</v>
      </c>
    </row>
    <row r="14836" spans="1:5" x14ac:dyDescent="0.55000000000000004">
      <c r="A14836">
        <v>3</v>
      </c>
      <c r="B14836">
        <v>78000</v>
      </c>
      <c r="C14836" s="6">
        <v>44470</v>
      </c>
      <c r="D14836">
        <v>-258</v>
      </c>
      <c r="E14836" t="str">
        <f>INDEX(LedgerMapping[[#All],[Area]],MATCH(Transactions[[#This Row],[Sub Ledger]],LedgerMapping[[#All],[Sub Ledger]],0))</f>
        <v>Income Statement</v>
      </c>
    </row>
    <row r="14837" spans="1:5" x14ac:dyDescent="0.55000000000000004">
      <c r="A14837">
        <v>3</v>
      </c>
      <c r="B14837">
        <v>78000</v>
      </c>
      <c r="C14837" s="6">
        <v>44501</v>
      </c>
      <c r="D14837">
        <v>-302</v>
      </c>
      <c r="E14837" t="str">
        <f>INDEX(LedgerMapping[[#All],[Area]],MATCH(Transactions[[#This Row],[Sub Ledger]],LedgerMapping[[#All],[Sub Ledger]],0))</f>
        <v>Income Statement</v>
      </c>
    </row>
    <row r="14838" spans="1:5" x14ac:dyDescent="0.55000000000000004">
      <c r="A14838">
        <v>3</v>
      </c>
      <c r="B14838">
        <v>78000</v>
      </c>
      <c r="C14838" s="6">
        <v>44531</v>
      </c>
      <c r="D14838">
        <v>-251</v>
      </c>
      <c r="E14838" t="str">
        <f>INDEX(LedgerMapping[[#All],[Area]],MATCH(Transactions[[#This Row],[Sub Ledger]],LedgerMapping[[#All],[Sub Ledger]],0))</f>
        <v>Income Statement</v>
      </c>
    </row>
    <row r="14839" spans="1:5" x14ac:dyDescent="0.55000000000000004">
      <c r="A14839">
        <v>3</v>
      </c>
      <c r="B14839">
        <v>78000</v>
      </c>
      <c r="C14839" s="6">
        <v>43466</v>
      </c>
      <c r="D14839">
        <v>-153</v>
      </c>
      <c r="E14839" t="str">
        <f>INDEX(LedgerMapping[[#All],[Area]],MATCH(Transactions[[#This Row],[Sub Ledger]],LedgerMapping[[#All],[Sub Ledger]],0))</f>
        <v>Income Statement</v>
      </c>
    </row>
    <row r="14840" spans="1:5" x14ac:dyDescent="0.55000000000000004">
      <c r="A14840">
        <v>3</v>
      </c>
      <c r="B14840">
        <v>78000</v>
      </c>
      <c r="C14840" s="6">
        <v>43497</v>
      </c>
      <c r="D14840">
        <v>-152</v>
      </c>
      <c r="E14840" t="str">
        <f>INDEX(LedgerMapping[[#All],[Area]],MATCH(Transactions[[#This Row],[Sub Ledger]],LedgerMapping[[#All],[Sub Ledger]],0))</f>
        <v>Income Statement</v>
      </c>
    </row>
    <row r="14841" spans="1:5" x14ac:dyDescent="0.55000000000000004">
      <c r="A14841">
        <v>3</v>
      </c>
      <c r="B14841">
        <v>78000</v>
      </c>
      <c r="C14841" s="6">
        <v>43525</v>
      </c>
      <c r="D14841">
        <v>-151</v>
      </c>
      <c r="E14841" t="str">
        <f>INDEX(LedgerMapping[[#All],[Area]],MATCH(Transactions[[#This Row],[Sub Ledger]],LedgerMapping[[#All],[Sub Ledger]],0))</f>
        <v>Income Statement</v>
      </c>
    </row>
    <row r="14842" spans="1:5" x14ac:dyDescent="0.55000000000000004">
      <c r="A14842">
        <v>3</v>
      </c>
      <c r="B14842">
        <v>78000</v>
      </c>
      <c r="C14842" s="6">
        <v>43556</v>
      </c>
      <c r="D14842">
        <v>-156</v>
      </c>
      <c r="E14842" t="str">
        <f>INDEX(LedgerMapping[[#All],[Area]],MATCH(Transactions[[#This Row],[Sub Ledger]],LedgerMapping[[#All],[Sub Ledger]],0))</f>
        <v>Income Statement</v>
      </c>
    </row>
    <row r="14843" spans="1:5" x14ac:dyDescent="0.55000000000000004">
      <c r="A14843">
        <v>3</v>
      </c>
      <c r="B14843">
        <v>78000</v>
      </c>
      <c r="C14843" s="6">
        <v>43586</v>
      </c>
      <c r="D14843">
        <v>-140</v>
      </c>
      <c r="E14843" t="str">
        <f>INDEX(LedgerMapping[[#All],[Area]],MATCH(Transactions[[#This Row],[Sub Ledger]],LedgerMapping[[#All],[Sub Ledger]],0))</f>
        <v>Income Statement</v>
      </c>
    </row>
    <row r="14844" spans="1:5" x14ac:dyDescent="0.55000000000000004">
      <c r="A14844">
        <v>3</v>
      </c>
      <c r="B14844">
        <v>78000</v>
      </c>
      <c r="C14844" s="6">
        <v>43617</v>
      </c>
      <c r="D14844">
        <v>-140</v>
      </c>
      <c r="E14844" t="str">
        <f>INDEX(LedgerMapping[[#All],[Area]],MATCH(Transactions[[#This Row],[Sub Ledger]],LedgerMapping[[#All],[Sub Ledger]],0))</f>
        <v>Income Statement</v>
      </c>
    </row>
    <row r="14845" spans="1:5" x14ac:dyDescent="0.55000000000000004">
      <c r="A14845">
        <v>3</v>
      </c>
      <c r="B14845">
        <v>78000</v>
      </c>
      <c r="C14845" s="6">
        <v>43647</v>
      </c>
      <c r="D14845">
        <v>-172</v>
      </c>
      <c r="E14845" t="str">
        <f>INDEX(LedgerMapping[[#All],[Area]],MATCH(Transactions[[#This Row],[Sub Ledger]],LedgerMapping[[#All],[Sub Ledger]],0))</f>
        <v>Income Statement</v>
      </c>
    </row>
    <row r="14846" spans="1:5" x14ac:dyDescent="0.55000000000000004">
      <c r="A14846">
        <v>3</v>
      </c>
      <c r="B14846">
        <v>78000</v>
      </c>
      <c r="C14846" s="6">
        <v>43678</v>
      </c>
      <c r="D14846">
        <v>-141</v>
      </c>
      <c r="E14846" t="str">
        <f>INDEX(LedgerMapping[[#All],[Area]],MATCH(Transactions[[#This Row],[Sub Ledger]],LedgerMapping[[#All],[Sub Ledger]],0))</f>
        <v>Income Statement</v>
      </c>
    </row>
    <row r="14847" spans="1:5" x14ac:dyDescent="0.55000000000000004">
      <c r="A14847">
        <v>3</v>
      </c>
      <c r="B14847">
        <v>78000</v>
      </c>
      <c r="C14847" s="6">
        <v>43709</v>
      </c>
      <c r="D14847">
        <v>-145</v>
      </c>
      <c r="E14847" t="str">
        <f>INDEX(LedgerMapping[[#All],[Area]],MATCH(Transactions[[#This Row],[Sub Ledger]],LedgerMapping[[#All],[Sub Ledger]],0))</f>
        <v>Income Statement</v>
      </c>
    </row>
    <row r="14848" spans="1:5" x14ac:dyDescent="0.55000000000000004">
      <c r="A14848">
        <v>3</v>
      </c>
      <c r="B14848">
        <v>78000</v>
      </c>
      <c r="C14848" s="6">
        <v>43739</v>
      </c>
      <c r="D14848">
        <v>-144</v>
      </c>
      <c r="E14848" t="str">
        <f>INDEX(LedgerMapping[[#All],[Area]],MATCH(Transactions[[#This Row],[Sub Ledger]],LedgerMapping[[#All],[Sub Ledger]],0))</f>
        <v>Income Statement</v>
      </c>
    </row>
    <row r="14849" spans="1:5" x14ac:dyDescent="0.55000000000000004">
      <c r="A14849">
        <v>3</v>
      </c>
      <c r="B14849">
        <v>78000</v>
      </c>
      <c r="C14849" s="6">
        <v>43770</v>
      </c>
      <c r="D14849">
        <v>-173</v>
      </c>
      <c r="E14849" t="str">
        <f>INDEX(LedgerMapping[[#All],[Area]],MATCH(Transactions[[#This Row],[Sub Ledger]],LedgerMapping[[#All],[Sub Ledger]],0))</f>
        <v>Income Statement</v>
      </c>
    </row>
    <row r="14850" spans="1:5" x14ac:dyDescent="0.55000000000000004">
      <c r="A14850">
        <v>3</v>
      </c>
      <c r="B14850">
        <v>78000</v>
      </c>
      <c r="C14850" s="6">
        <v>43800</v>
      </c>
      <c r="D14850">
        <v>-144</v>
      </c>
      <c r="E14850" t="str">
        <f>INDEX(LedgerMapping[[#All],[Area]],MATCH(Transactions[[#This Row],[Sub Ledger]],LedgerMapping[[#All],[Sub Ledger]],0))</f>
        <v>Income Statement</v>
      </c>
    </row>
    <row r="14851" spans="1:5" x14ac:dyDescent="0.55000000000000004">
      <c r="A14851">
        <v>3</v>
      </c>
      <c r="B14851">
        <v>78000</v>
      </c>
      <c r="C14851" s="6">
        <v>43831</v>
      </c>
      <c r="D14851">
        <v>-389</v>
      </c>
      <c r="E14851" t="str">
        <f>INDEX(LedgerMapping[[#All],[Area]],MATCH(Transactions[[#This Row],[Sub Ledger]],LedgerMapping[[#All],[Sub Ledger]],0))</f>
        <v>Income Statement</v>
      </c>
    </row>
    <row r="14852" spans="1:5" x14ac:dyDescent="0.55000000000000004">
      <c r="A14852">
        <v>3</v>
      </c>
      <c r="B14852">
        <v>78000</v>
      </c>
      <c r="C14852" s="6">
        <v>43862</v>
      </c>
      <c r="D14852">
        <v>-358</v>
      </c>
      <c r="E14852" t="str">
        <f>INDEX(LedgerMapping[[#All],[Area]],MATCH(Transactions[[#This Row],[Sub Ledger]],LedgerMapping[[#All],[Sub Ledger]],0))</f>
        <v>Income Statement</v>
      </c>
    </row>
    <row r="14853" spans="1:5" x14ac:dyDescent="0.55000000000000004">
      <c r="A14853">
        <v>3</v>
      </c>
      <c r="B14853">
        <v>78000</v>
      </c>
      <c r="C14853" s="6">
        <v>43891</v>
      </c>
      <c r="D14853">
        <v>-426</v>
      </c>
      <c r="E14853" t="str">
        <f>INDEX(LedgerMapping[[#All],[Area]],MATCH(Transactions[[#This Row],[Sub Ledger]],LedgerMapping[[#All],[Sub Ledger]],0))</f>
        <v>Income Statement</v>
      </c>
    </row>
    <row r="14854" spans="1:5" x14ac:dyDescent="0.55000000000000004">
      <c r="A14854">
        <v>3</v>
      </c>
      <c r="B14854">
        <v>78000</v>
      </c>
      <c r="C14854" s="6">
        <v>43922</v>
      </c>
      <c r="D14854">
        <v>-395</v>
      </c>
      <c r="E14854" t="str">
        <f>INDEX(LedgerMapping[[#All],[Area]],MATCH(Transactions[[#This Row],[Sub Ledger]],LedgerMapping[[#All],[Sub Ledger]],0))</f>
        <v>Income Statement</v>
      </c>
    </row>
    <row r="14855" spans="1:5" x14ac:dyDescent="0.55000000000000004">
      <c r="A14855">
        <v>3</v>
      </c>
      <c r="B14855">
        <v>78000</v>
      </c>
      <c r="C14855" s="6">
        <v>43952</v>
      </c>
      <c r="D14855">
        <v>-424</v>
      </c>
      <c r="E14855" t="str">
        <f>INDEX(LedgerMapping[[#All],[Area]],MATCH(Transactions[[#This Row],[Sub Ledger]],LedgerMapping[[#All],[Sub Ledger]],0))</f>
        <v>Income Statement</v>
      </c>
    </row>
    <row r="14856" spans="1:5" x14ac:dyDescent="0.55000000000000004">
      <c r="A14856">
        <v>3</v>
      </c>
      <c r="B14856">
        <v>78000</v>
      </c>
      <c r="C14856" s="6">
        <v>43983</v>
      </c>
      <c r="D14856">
        <v>-429</v>
      </c>
      <c r="E14856" t="str">
        <f>INDEX(LedgerMapping[[#All],[Area]],MATCH(Transactions[[#This Row],[Sub Ledger]],LedgerMapping[[#All],[Sub Ledger]],0))</f>
        <v>Income Statement</v>
      </c>
    </row>
    <row r="14857" spans="1:5" x14ac:dyDescent="0.55000000000000004">
      <c r="A14857">
        <v>3</v>
      </c>
      <c r="B14857">
        <v>78000</v>
      </c>
      <c r="C14857" s="6">
        <v>44013</v>
      </c>
      <c r="D14857">
        <v>-388</v>
      </c>
      <c r="E14857" t="str">
        <f>INDEX(LedgerMapping[[#All],[Area]],MATCH(Transactions[[#This Row],[Sub Ledger]],LedgerMapping[[#All],[Sub Ledger]],0))</f>
        <v>Income Statement</v>
      </c>
    </row>
    <row r="14858" spans="1:5" x14ac:dyDescent="0.55000000000000004">
      <c r="A14858">
        <v>3</v>
      </c>
      <c r="B14858">
        <v>78000</v>
      </c>
      <c r="C14858" s="6">
        <v>44044</v>
      </c>
      <c r="D14858">
        <v>-398</v>
      </c>
      <c r="E14858" t="str">
        <f>INDEX(LedgerMapping[[#All],[Area]],MATCH(Transactions[[#This Row],[Sub Ledger]],LedgerMapping[[#All],[Sub Ledger]],0))</f>
        <v>Income Statement</v>
      </c>
    </row>
    <row r="14859" spans="1:5" x14ac:dyDescent="0.55000000000000004">
      <c r="A14859">
        <v>3</v>
      </c>
      <c r="B14859">
        <v>78000</v>
      </c>
      <c r="C14859" s="6">
        <v>44075</v>
      </c>
      <c r="D14859">
        <v>-362</v>
      </c>
      <c r="E14859" t="str">
        <f>INDEX(LedgerMapping[[#All],[Area]],MATCH(Transactions[[#This Row],[Sub Ledger]],LedgerMapping[[#All],[Sub Ledger]],0))</f>
        <v>Income Statement</v>
      </c>
    </row>
    <row r="14860" spans="1:5" x14ac:dyDescent="0.55000000000000004">
      <c r="A14860">
        <v>3</v>
      </c>
      <c r="B14860">
        <v>78000</v>
      </c>
      <c r="C14860" s="6">
        <v>44105</v>
      </c>
      <c r="D14860">
        <v>-392</v>
      </c>
      <c r="E14860" t="str">
        <f>INDEX(LedgerMapping[[#All],[Area]],MATCH(Transactions[[#This Row],[Sub Ledger]],LedgerMapping[[#All],[Sub Ledger]],0))</f>
        <v>Income Statement</v>
      </c>
    </row>
    <row r="14861" spans="1:5" x14ac:dyDescent="0.55000000000000004">
      <c r="A14861">
        <v>3</v>
      </c>
      <c r="B14861">
        <v>78000</v>
      </c>
      <c r="C14861" s="6">
        <v>44136</v>
      </c>
      <c r="D14861">
        <v>-406</v>
      </c>
      <c r="E14861" t="str">
        <f>INDEX(LedgerMapping[[#All],[Area]],MATCH(Transactions[[#This Row],[Sub Ledger]],LedgerMapping[[#All],[Sub Ledger]],0))</f>
        <v>Income Statement</v>
      </c>
    </row>
    <row r="14862" spans="1:5" x14ac:dyDescent="0.55000000000000004">
      <c r="A14862">
        <v>3</v>
      </c>
      <c r="B14862">
        <v>78000</v>
      </c>
      <c r="C14862" s="6">
        <v>44166</v>
      </c>
      <c r="D14862">
        <v>-398</v>
      </c>
      <c r="E14862" t="str">
        <f>INDEX(LedgerMapping[[#All],[Area]],MATCH(Transactions[[#This Row],[Sub Ledger]],LedgerMapping[[#All],[Sub Ledger]],0))</f>
        <v>Income Statement</v>
      </c>
    </row>
    <row r="14863" spans="1:5" x14ac:dyDescent="0.55000000000000004">
      <c r="A14863">
        <v>3</v>
      </c>
      <c r="B14863">
        <v>78000</v>
      </c>
      <c r="C14863" s="6">
        <v>44197</v>
      </c>
      <c r="D14863">
        <v>-376</v>
      </c>
      <c r="E14863" t="str">
        <f>INDEX(LedgerMapping[[#All],[Area]],MATCH(Transactions[[#This Row],[Sub Ledger]],LedgerMapping[[#All],[Sub Ledger]],0))</f>
        <v>Income Statement</v>
      </c>
    </row>
    <row r="14864" spans="1:5" x14ac:dyDescent="0.55000000000000004">
      <c r="A14864">
        <v>3</v>
      </c>
      <c r="B14864">
        <v>78000</v>
      </c>
      <c r="C14864" s="6">
        <v>44228</v>
      </c>
      <c r="D14864">
        <v>-387</v>
      </c>
      <c r="E14864" t="str">
        <f>INDEX(LedgerMapping[[#All],[Area]],MATCH(Transactions[[#This Row],[Sub Ledger]],LedgerMapping[[#All],[Sub Ledger]],0))</f>
        <v>Income Statement</v>
      </c>
    </row>
    <row r="14865" spans="1:5" x14ac:dyDescent="0.55000000000000004">
      <c r="A14865">
        <v>3</v>
      </c>
      <c r="B14865">
        <v>78000</v>
      </c>
      <c r="C14865" s="6">
        <v>44256</v>
      </c>
      <c r="D14865">
        <v>-428</v>
      </c>
      <c r="E14865" t="str">
        <f>INDEX(LedgerMapping[[#All],[Area]],MATCH(Transactions[[#This Row],[Sub Ledger]],LedgerMapping[[#All],[Sub Ledger]],0))</f>
        <v>Income Statement</v>
      </c>
    </row>
    <row r="14866" spans="1:5" x14ac:dyDescent="0.55000000000000004">
      <c r="A14866">
        <v>3</v>
      </c>
      <c r="B14866">
        <v>78000</v>
      </c>
      <c r="C14866" s="6">
        <v>44287</v>
      </c>
      <c r="D14866">
        <v>-398</v>
      </c>
      <c r="E14866" t="str">
        <f>INDEX(LedgerMapping[[#All],[Area]],MATCH(Transactions[[#This Row],[Sub Ledger]],LedgerMapping[[#All],[Sub Ledger]],0))</f>
        <v>Income Statement</v>
      </c>
    </row>
    <row r="14867" spans="1:5" x14ac:dyDescent="0.55000000000000004">
      <c r="A14867">
        <v>3</v>
      </c>
      <c r="B14867">
        <v>78000</v>
      </c>
      <c r="C14867" s="6">
        <v>44317</v>
      </c>
      <c r="D14867">
        <v>-431</v>
      </c>
      <c r="E14867" t="str">
        <f>INDEX(LedgerMapping[[#All],[Area]],MATCH(Transactions[[#This Row],[Sub Ledger]],LedgerMapping[[#All],[Sub Ledger]],0))</f>
        <v>Income Statement</v>
      </c>
    </row>
    <row r="14868" spans="1:5" x14ac:dyDescent="0.55000000000000004">
      <c r="A14868">
        <v>3</v>
      </c>
      <c r="B14868">
        <v>78000</v>
      </c>
      <c r="C14868" s="6">
        <v>44348</v>
      </c>
      <c r="D14868">
        <v>-428</v>
      </c>
      <c r="E14868" t="str">
        <f>INDEX(LedgerMapping[[#All],[Area]],MATCH(Transactions[[#This Row],[Sub Ledger]],LedgerMapping[[#All],[Sub Ledger]],0))</f>
        <v>Income Statement</v>
      </c>
    </row>
    <row r="14869" spans="1:5" x14ac:dyDescent="0.55000000000000004">
      <c r="A14869">
        <v>3</v>
      </c>
      <c r="B14869">
        <v>78000</v>
      </c>
      <c r="C14869" s="6">
        <v>44378</v>
      </c>
      <c r="D14869">
        <v>-401</v>
      </c>
      <c r="E14869" t="str">
        <f>INDEX(LedgerMapping[[#All],[Area]],MATCH(Transactions[[#This Row],[Sub Ledger]],LedgerMapping[[#All],[Sub Ledger]],0))</f>
        <v>Income Statement</v>
      </c>
    </row>
    <row r="14870" spans="1:5" x14ac:dyDescent="0.55000000000000004">
      <c r="A14870">
        <v>3</v>
      </c>
      <c r="B14870">
        <v>78000</v>
      </c>
      <c r="C14870" s="6">
        <v>44409</v>
      </c>
      <c r="D14870">
        <v>-401</v>
      </c>
      <c r="E14870" t="str">
        <f>INDEX(LedgerMapping[[#All],[Area]],MATCH(Transactions[[#This Row],[Sub Ledger]],LedgerMapping[[#All],[Sub Ledger]],0))</f>
        <v>Income Statement</v>
      </c>
    </row>
    <row r="14871" spans="1:5" x14ac:dyDescent="0.55000000000000004">
      <c r="A14871">
        <v>3</v>
      </c>
      <c r="B14871">
        <v>78000</v>
      </c>
      <c r="C14871" s="6">
        <v>44440</v>
      </c>
      <c r="D14871">
        <v>-423</v>
      </c>
      <c r="E14871" t="str">
        <f>INDEX(LedgerMapping[[#All],[Area]],MATCH(Transactions[[#This Row],[Sub Ledger]],LedgerMapping[[#All],[Sub Ledger]],0))</f>
        <v>Income Statement</v>
      </c>
    </row>
    <row r="14872" spans="1:5" x14ac:dyDescent="0.55000000000000004">
      <c r="A14872">
        <v>3</v>
      </c>
      <c r="B14872">
        <v>78000</v>
      </c>
      <c r="C14872" s="6">
        <v>44470</v>
      </c>
      <c r="D14872">
        <v>-395</v>
      </c>
      <c r="E14872" t="str">
        <f>INDEX(LedgerMapping[[#All],[Area]],MATCH(Transactions[[#This Row],[Sub Ledger]],LedgerMapping[[#All],[Sub Ledger]],0))</f>
        <v>Income Statement</v>
      </c>
    </row>
    <row r="14873" spans="1:5" x14ac:dyDescent="0.55000000000000004">
      <c r="A14873">
        <v>3</v>
      </c>
      <c r="B14873">
        <v>78000</v>
      </c>
      <c r="C14873" s="6">
        <v>44501</v>
      </c>
      <c r="D14873">
        <v>-435</v>
      </c>
      <c r="E14873" t="str">
        <f>INDEX(LedgerMapping[[#All],[Area]],MATCH(Transactions[[#This Row],[Sub Ledger]],LedgerMapping[[#All],[Sub Ledger]],0))</f>
        <v>Income Statement</v>
      </c>
    </row>
    <row r="14874" spans="1:5" x14ac:dyDescent="0.55000000000000004">
      <c r="A14874">
        <v>3</v>
      </c>
      <c r="B14874">
        <v>78000</v>
      </c>
      <c r="C14874" s="6">
        <v>44531</v>
      </c>
      <c r="D14874">
        <v>-424</v>
      </c>
      <c r="E14874" t="str">
        <f>INDEX(LedgerMapping[[#All],[Area]],MATCH(Transactions[[#This Row],[Sub Ledger]],LedgerMapping[[#All],[Sub Ledger]],0))</f>
        <v>Income Statement</v>
      </c>
    </row>
    <row r="14875" spans="1:5" x14ac:dyDescent="0.55000000000000004">
      <c r="A14875">
        <v>3</v>
      </c>
      <c r="B14875">
        <v>78000</v>
      </c>
      <c r="C14875" s="6">
        <v>43466</v>
      </c>
      <c r="D14875">
        <v>-39</v>
      </c>
      <c r="E14875" t="str">
        <f>INDEX(LedgerMapping[[#All],[Area]],MATCH(Transactions[[#This Row],[Sub Ledger]],LedgerMapping[[#All],[Sub Ledger]],0))</f>
        <v>Income Statement</v>
      </c>
    </row>
    <row r="14876" spans="1:5" x14ac:dyDescent="0.55000000000000004">
      <c r="A14876">
        <v>3</v>
      </c>
      <c r="B14876">
        <v>78000</v>
      </c>
      <c r="C14876" s="6">
        <v>43497</v>
      </c>
      <c r="D14876">
        <v>-29</v>
      </c>
      <c r="E14876" t="str">
        <f>INDEX(LedgerMapping[[#All],[Area]],MATCH(Transactions[[#This Row],[Sub Ledger]],LedgerMapping[[#All],[Sub Ledger]],0))</f>
        <v>Income Statement</v>
      </c>
    </row>
    <row r="14877" spans="1:5" x14ac:dyDescent="0.55000000000000004">
      <c r="A14877">
        <v>3</v>
      </c>
      <c r="B14877">
        <v>78000</v>
      </c>
      <c r="C14877" s="6">
        <v>43525</v>
      </c>
      <c r="D14877">
        <v>-46</v>
      </c>
      <c r="E14877" t="str">
        <f>INDEX(LedgerMapping[[#All],[Area]],MATCH(Transactions[[#This Row],[Sub Ledger]],LedgerMapping[[#All],[Sub Ledger]],0))</f>
        <v>Income Statement</v>
      </c>
    </row>
    <row r="14878" spans="1:5" x14ac:dyDescent="0.55000000000000004">
      <c r="A14878">
        <v>3</v>
      </c>
      <c r="B14878">
        <v>78000</v>
      </c>
      <c r="C14878" s="6">
        <v>43556</v>
      </c>
      <c r="D14878">
        <v>-53</v>
      </c>
      <c r="E14878" t="str">
        <f>INDEX(LedgerMapping[[#All],[Area]],MATCH(Transactions[[#This Row],[Sub Ledger]],LedgerMapping[[#All],[Sub Ledger]],0))</f>
        <v>Income Statement</v>
      </c>
    </row>
    <row r="14879" spans="1:5" x14ac:dyDescent="0.55000000000000004">
      <c r="A14879">
        <v>3</v>
      </c>
      <c r="B14879">
        <v>78000</v>
      </c>
      <c r="C14879" s="6">
        <v>43586</v>
      </c>
      <c r="D14879">
        <v>-54</v>
      </c>
      <c r="E14879" t="str">
        <f>INDEX(LedgerMapping[[#All],[Area]],MATCH(Transactions[[#This Row],[Sub Ledger]],LedgerMapping[[#All],[Sub Ledger]],0))</f>
        <v>Income Statement</v>
      </c>
    </row>
    <row r="14880" spans="1:5" x14ac:dyDescent="0.55000000000000004">
      <c r="A14880">
        <v>3</v>
      </c>
      <c r="B14880">
        <v>78000</v>
      </c>
      <c r="C14880" s="6">
        <v>43617</v>
      </c>
      <c r="D14880">
        <v>-54</v>
      </c>
      <c r="E14880" t="str">
        <f>INDEX(LedgerMapping[[#All],[Area]],MATCH(Transactions[[#This Row],[Sub Ledger]],LedgerMapping[[#All],[Sub Ledger]],0))</f>
        <v>Income Statement</v>
      </c>
    </row>
    <row r="14881" spans="1:5" x14ac:dyDescent="0.55000000000000004">
      <c r="A14881">
        <v>3</v>
      </c>
      <c r="B14881">
        <v>78000</v>
      </c>
      <c r="C14881" s="6">
        <v>43647</v>
      </c>
      <c r="D14881">
        <v>-44</v>
      </c>
      <c r="E14881" t="str">
        <f>INDEX(LedgerMapping[[#All],[Area]],MATCH(Transactions[[#This Row],[Sub Ledger]],LedgerMapping[[#All],[Sub Ledger]],0))</f>
        <v>Income Statement</v>
      </c>
    </row>
    <row r="14882" spans="1:5" x14ac:dyDescent="0.55000000000000004">
      <c r="A14882">
        <v>3</v>
      </c>
      <c r="B14882">
        <v>78000</v>
      </c>
      <c r="C14882" s="6">
        <v>43678</v>
      </c>
      <c r="D14882">
        <v>-42</v>
      </c>
      <c r="E14882" t="str">
        <f>INDEX(LedgerMapping[[#All],[Area]],MATCH(Transactions[[#This Row],[Sub Ledger]],LedgerMapping[[#All],[Sub Ledger]],0))</f>
        <v>Income Statement</v>
      </c>
    </row>
    <row r="14883" spans="1:5" x14ac:dyDescent="0.55000000000000004">
      <c r="A14883">
        <v>3</v>
      </c>
      <c r="B14883">
        <v>78000</v>
      </c>
      <c r="C14883" s="6">
        <v>43709</v>
      </c>
      <c r="D14883">
        <v>-36</v>
      </c>
      <c r="E14883" t="str">
        <f>INDEX(LedgerMapping[[#All],[Area]],MATCH(Transactions[[#This Row],[Sub Ledger]],LedgerMapping[[#All],[Sub Ledger]],0))</f>
        <v>Income Statement</v>
      </c>
    </row>
    <row r="14884" spans="1:5" x14ac:dyDescent="0.55000000000000004">
      <c r="A14884">
        <v>3</v>
      </c>
      <c r="B14884">
        <v>78000</v>
      </c>
      <c r="C14884" s="6">
        <v>43739</v>
      </c>
      <c r="D14884">
        <v>-48</v>
      </c>
      <c r="E14884" t="str">
        <f>INDEX(LedgerMapping[[#All],[Area]],MATCH(Transactions[[#This Row],[Sub Ledger]],LedgerMapping[[#All],[Sub Ledger]],0))</f>
        <v>Income Statement</v>
      </c>
    </row>
    <row r="14885" spans="1:5" x14ac:dyDescent="0.55000000000000004">
      <c r="A14885">
        <v>3</v>
      </c>
      <c r="B14885">
        <v>78000</v>
      </c>
      <c r="C14885" s="6">
        <v>43770</v>
      </c>
      <c r="D14885">
        <v>-30</v>
      </c>
      <c r="E14885" t="str">
        <f>INDEX(LedgerMapping[[#All],[Area]],MATCH(Transactions[[#This Row],[Sub Ledger]],LedgerMapping[[#All],[Sub Ledger]],0))</f>
        <v>Income Statement</v>
      </c>
    </row>
    <row r="14886" spans="1:5" x14ac:dyDescent="0.55000000000000004">
      <c r="A14886">
        <v>3</v>
      </c>
      <c r="B14886">
        <v>78000</v>
      </c>
      <c r="C14886" s="6">
        <v>43800</v>
      </c>
      <c r="D14886">
        <v>-60</v>
      </c>
      <c r="E14886" t="str">
        <f>INDEX(LedgerMapping[[#All],[Area]],MATCH(Transactions[[#This Row],[Sub Ledger]],LedgerMapping[[#All],[Sub Ledger]],0))</f>
        <v>Income Statement</v>
      </c>
    </row>
    <row r="14887" spans="1:5" x14ac:dyDescent="0.55000000000000004">
      <c r="A14887">
        <v>3</v>
      </c>
      <c r="B14887">
        <v>78000</v>
      </c>
      <c r="C14887" s="6">
        <v>43831</v>
      </c>
      <c r="D14887">
        <v>-115</v>
      </c>
      <c r="E14887" t="str">
        <f>INDEX(LedgerMapping[[#All],[Area]],MATCH(Transactions[[#This Row],[Sub Ledger]],LedgerMapping[[#All],[Sub Ledger]],0))</f>
        <v>Income Statement</v>
      </c>
    </row>
    <row r="14888" spans="1:5" x14ac:dyDescent="0.55000000000000004">
      <c r="A14888">
        <v>3</v>
      </c>
      <c r="B14888">
        <v>78000</v>
      </c>
      <c r="C14888" s="6">
        <v>43862</v>
      </c>
      <c r="D14888">
        <v>-63</v>
      </c>
      <c r="E14888" t="str">
        <f>INDEX(LedgerMapping[[#All],[Area]],MATCH(Transactions[[#This Row],[Sub Ledger]],LedgerMapping[[#All],[Sub Ledger]],0))</f>
        <v>Income Statement</v>
      </c>
    </row>
    <row r="14889" spans="1:5" x14ac:dyDescent="0.55000000000000004">
      <c r="A14889">
        <v>3</v>
      </c>
      <c r="B14889">
        <v>78000</v>
      </c>
      <c r="C14889" s="6">
        <v>43891</v>
      </c>
      <c r="D14889">
        <v>-78</v>
      </c>
      <c r="E14889" t="str">
        <f>INDEX(LedgerMapping[[#All],[Area]],MATCH(Transactions[[#This Row],[Sub Ledger]],LedgerMapping[[#All],[Sub Ledger]],0))</f>
        <v>Income Statement</v>
      </c>
    </row>
    <row r="14890" spans="1:5" x14ac:dyDescent="0.55000000000000004">
      <c r="A14890">
        <v>3</v>
      </c>
      <c r="B14890">
        <v>78000</v>
      </c>
      <c r="C14890" s="6">
        <v>43922</v>
      </c>
      <c r="D14890">
        <v>-124</v>
      </c>
      <c r="E14890" t="str">
        <f>INDEX(LedgerMapping[[#All],[Area]],MATCH(Transactions[[#This Row],[Sub Ledger]],LedgerMapping[[#All],[Sub Ledger]],0))</f>
        <v>Income Statement</v>
      </c>
    </row>
    <row r="14891" spans="1:5" x14ac:dyDescent="0.55000000000000004">
      <c r="A14891">
        <v>3</v>
      </c>
      <c r="B14891">
        <v>78000</v>
      </c>
      <c r="C14891" s="6">
        <v>43952</v>
      </c>
      <c r="D14891">
        <v>-57</v>
      </c>
      <c r="E14891" t="str">
        <f>INDEX(LedgerMapping[[#All],[Area]],MATCH(Transactions[[#This Row],[Sub Ledger]],LedgerMapping[[#All],[Sub Ledger]],0))</f>
        <v>Income Statement</v>
      </c>
    </row>
    <row r="14892" spans="1:5" x14ac:dyDescent="0.55000000000000004">
      <c r="A14892">
        <v>3</v>
      </c>
      <c r="B14892">
        <v>78000</v>
      </c>
      <c r="C14892" s="6">
        <v>43983</v>
      </c>
      <c r="D14892">
        <v>-68</v>
      </c>
      <c r="E14892" t="str">
        <f>INDEX(LedgerMapping[[#All],[Area]],MATCH(Transactions[[#This Row],[Sub Ledger]],LedgerMapping[[#All],[Sub Ledger]],0))</f>
        <v>Income Statement</v>
      </c>
    </row>
    <row r="14893" spans="1:5" x14ac:dyDescent="0.55000000000000004">
      <c r="A14893">
        <v>3</v>
      </c>
      <c r="B14893">
        <v>78000</v>
      </c>
      <c r="C14893" s="6">
        <v>44013</v>
      </c>
      <c r="D14893">
        <v>-118</v>
      </c>
      <c r="E14893" t="str">
        <f>INDEX(LedgerMapping[[#All],[Area]],MATCH(Transactions[[#This Row],[Sub Ledger]],LedgerMapping[[#All],[Sub Ledger]],0))</f>
        <v>Income Statement</v>
      </c>
    </row>
    <row r="14894" spans="1:5" x14ac:dyDescent="0.55000000000000004">
      <c r="A14894">
        <v>3</v>
      </c>
      <c r="B14894">
        <v>78000</v>
      </c>
      <c r="C14894" s="6">
        <v>44044</v>
      </c>
      <c r="D14894">
        <v>-74</v>
      </c>
      <c r="E14894" t="str">
        <f>INDEX(LedgerMapping[[#All],[Area]],MATCH(Transactions[[#This Row],[Sub Ledger]],LedgerMapping[[#All],[Sub Ledger]],0))</f>
        <v>Income Statement</v>
      </c>
    </row>
    <row r="14895" spans="1:5" x14ac:dyDescent="0.55000000000000004">
      <c r="A14895">
        <v>3</v>
      </c>
      <c r="B14895">
        <v>78000</v>
      </c>
      <c r="C14895" s="6">
        <v>44075</v>
      </c>
      <c r="D14895">
        <v>-60</v>
      </c>
      <c r="E14895" t="str">
        <f>INDEX(LedgerMapping[[#All],[Area]],MATCH(Transactions[[#This Row],[Sub Ledger]],LedgerMapping[[#All],[Sub Ledger]],0))</f>
        <v>Income Statement</v>
      </c>
    </row>
    <row r="14896" spans="1:5" x14ac:dyDescent="0.55000000000000004">
      <c r="A14896">
        <v>3</v>
      </c>
      <c r="B14896">
        <v>78000</v>
      </c>
      <c r="C14896" s="6">
        <v>44105</v>
      </c>
      <c r="D14896">
        <v>-111</v>
      </c>
      <c r="E14896" t="str">
        <f>INDEX(LedgerMapping[[#All],[Area]],MATCH(Transactions[[#This Row],[Sub Ledger]],LedgerMapping[[#All],[Sub Ledger]],0))</f>
        <v>Income Statement</v>
      </c>
    </row>
    <row r="14897" spans="1:5" x14ac:dyDescent="0.55000000000000004">
      <c r="A14897">
        <v>3</v>
      </c>
      <c r="B14897">
        <v>78000</v>
      </c>
      <c r="C14897" s="6">
        <v>44136</v>
      </c>
      <c r="D14897">
        <v>-59</v>
      </c>
      <c r="E14897" t="str">
        <f>INDEX(LedgerMapping[[#All],[Area]],MATCH(Transactions[[#This Row],[Sub Ledger]],LedgerMapping[[#All],[Sub Ledger]],0))</f>
        <v>Income Statement</v>
      </c>
    </row>
    <row r="14898" spans="1:5" x14ac:dyDescent="0.55000000000000004">
      <c r="A14898">
        <v>3</v>
      </c>
      <c r="B14898">
        <v>78000</v>
      </c>
      <c r="C14898" s="6">
        <v>44166</v>
      </c>
      <c r="D14898">
        <v>-59</v>
      </c>
      <c r="E14898" t="str">
        <f>INDEX(LedgerMapping[[#All],[Area]],MATCH(Transactions[[#This Row],[Sub Ledger]],LedgerMapping[[#All],[Sub Ledger]],0))</f>
        <v>Income Statement</v>
      </c>
    </row>
    <row r="14899" spans="1:5" x14ac:dyDescent="0.55000000000000004">
      <c r="A14899">
        <v>3</v>
      </c>
      <c r="B14899">
        <v>78000</v>
      </c>
      <c r="C14899" s="6">
        <v>44197</v>
      </c>
      <c r="D14899">
        <v>-85</v>
      </c>
      <c r="E14899" t="str">
        <f>INDEX(LedgerMapping[[#All],[Area]],MATCH(Transactions[[#This Row],[Sub Ledger]],LedgerMapping[[#All],[Sub Ledger]],0))</f>
        <v>Income Statement</v>
      </c>
    </row>
    <row r="14900" spans="1:5" x14ac:dyDescent="0.55000000000000004">
      <c r="A14900">
        <v>3</v>
      </c>
      <c r="B14900">
        <v>78000</v>
      </c>
      <c r="C14900" s="6">
        <v>44228</v>
      </c>
      <c r="D14900">
        <v>-113</v>
      </c>
      <c r="E14900" t="str">
        <f>INDEX(LedgerMapping[[#All],[Area]],MATCH(Transactions[[#This Row],[Sub Ledger]],LedgerMapping[[#All],[Sub Ledger]],0))</f>
        <v>Income Statement</v>
      </c>
    </row>
    <row r="14901" spans="1:5" x14ac:dyDescent="0.55000000000000004">
      <c r="A14901">
        <v>3</v>
      </c>
      <c r="B14901">
        <v>78000</v>
      </c>
      <c r="C14901" s="6">
        <v>44256</v>
      </c>
      <c r="D14901">
        <v>-110</v>
      </c>
      <c r="E14901" t="str">
        <f>INDEX(LedgerMapping[[#All],[Area]],MATCH(Transactions[[#This Row],[Sub Ledger]],LedgerMapping[[#All],[Sub Ledger]],0))</f>
        <v>Income Statement</v>
      </c>
    </row>
    <row r="14902" spans="1:5" x14ac:dyDescent="0.55000000000000004">
      <c r="A14902">
        <v>3</v>
      </c>
      <c r="B14902">
        <v>78000</v>
      </c>
      <c r="C14902" s="6">
        <v>44287</v>
      </c>
      <c r="D14902">
        <v>-119</v>
      </c>
      <c r="E14902" t="str">
        <f>INDEX(LedgerMapping[[#All],[Area]],MATCH(Transactions[[#This Row],[Sub Ledger]],LedgerMapping[[#All],[Sub Ledger]],0))</f>
        <v>Income Statement</v>
      </c>
    </row>
    <row r="14903" spans="1:5" x14ac:dyDescent="0.55000000000000004">
      <c r="A14903">
        <v>3</v>
      </c>
      <c r="B14903">
        <v>78000</v>
      </c>
      <c r="C14903" s="6">
        <v>44317</v>
      </c>
      <c r="D14903">
        <v>-112</v>
      </c>
      <c r="E14903" t="str">
        <f>INDEX(LedgerMapping[[#All],[Area]],MATCH(Transactions[[#This Row],[Sub Ledger]],LedgerMapping[[#All],[Sub Ledger]],0))</f>
        <v>Income Statement</v>
      </c>
    </row>
    <row r="14904" spans="1:5" x14ac:dyDescent="0.55000000000000004">
      <c r="A14904">
        <v>3</v>
      </c>
      <c r="B14904">
        <v>78000</v>
      </c>
      <c r="C14904" s="6">
        <v>44348</v>
      </c>
      <c r="D14904">
        <v>-107</v>
      </c>
      <c r="E14904" t="str">
        <f>INDEX(LedgerMapping[[#All],[Area]],MATCH(Transactions[[#This Row],[Sub Ledger]],LedgerMapping[[#All],[Sub Ledger]],0))</f>
        <v>Income Statement</v>
      </c>
    </row>
    <row r="14905" spans="1:5" x14ac:dyDescent="0.55000000000000004">
      <c r="A14905">
        <v>3</v>
      </c>
      <c r="B14905">
        <v>78000</v>
      </c>
      <c r="C14905" s="6">
        <v>44378</v>
      </c>
      <c r="D14905">
        <v>-134</v>
      </c>
      <c r="E14905" t="str">
        <f>INDEX(LedgerMapping[[#All],[Area]],MATCH(Transactions[[#This Row],[Sub Ledger]],LedgerMapping[[#All],[Sub Ledger]],0))</f>
        <v>Income Statement</v>
      </c>
    </row>
    <row r="14906" spans="1:5" x14ac:dyDescent="0.55000000000000004">
      <c r="A14906">
        <v>3</v>
      </c>
      <c r="B14906">
        <v>78000</v>
      </c>
      <c r="C14906" s="6">
        <v>44409</v>
      </c>
      <c r="D14906">
        <v>-96</v>
      </c>
      <c r="E14906" t="str">
        <f>INDEX(LedgerMapping[[#All],[Area]],MATCH(Transactions[[#This Row],[Sub Ledger]],LedgerMapping[[#All],[Sub Ledger]],0))</f>
        <v>Income Statement</v>
      </c>
    </row>
    <row r="14907" spans="1:5" x14ac:dyDescent="0.55000000000000004">
      <c r="A14907">
        <v>3</v>
      </c>
      <c r="B14907">
        <v>78000</v>
      </c>
      <c r="C14907" s="6">
        <v>44440</v>
      </c>
      <c r="D14907">
        <v>-118</v>
      </c>
      <c r="E14907" t="str">
        <f>INDEX(LedgerMapping[[#All],[Area]],MATCH(Transactions[[#This Row],[Sub Ledger]],LedgerMapping[[#All],[Sub Ledger]],0))</f>
        <v>Income Statement</v>
      </c>
    </row>
    <row r="14908" spans="1:5" x14ac:dyDescent="0.55000000000000004">
      <c r="A14908">
        <v>3</v>
      </c>
      <c r="B14908">
        <v>78000</v>
      </c>
      <c r="C14908" s="6">
        <v>44470</v>
      </c>
      <c r="D14908">
        <v>-87</v>
      </c>
      <c r="E14908" t="str">
        <f>INDEX(LedgerMapping[[#All],[Area]],MATCH(Transactions[[#This Row],[Sub Ledger]],LedgerMapping[[#All],[Sub Ledger]],0))</f>
        <v>Income Statement</v>
      </c>
    </row>
    <row r="14909" spans="1:5" x14ac:dyDescent="0.55000000000000004">
      <c r="A14909">
        <v>3</v>
      </c>
      <c r="B14909">
        <v>78000</v>
      </c>
      <c r="C14909" s="6">
        <v>44501</v>
      </c>
      <c r="D14909">
        <v>-109</v>
      </c>
      <c r="E14909" t="str">
        <f>INDEX(LedgerMapping[[#All],[Area]],MATCH(Transactions[[#This Row],[Sub Ledger]],LedgerMapping[[#All],[Sub Ledger]],0))</f>
        <v>Income Statement</v>
      </c>
    </row>
    <row r="14910" spans="1:5" x14ac:dyDescent="0.55000000000000004">
      <c r="A14910">
        <v>3</v>
      </c>
      <c r="B14910">
        <v>78000</v>
      </c>
      <c r="C14910" s="6">
        <v>44531</v>
      </c>
      <c r="D14910">
        <v>-82</v>
      </c>
      <c r="E14910" t="str">
        <f>INDEX(LedgerMapping[[#All],[Area]],MATCH(Transactions[[#This Row],[Sub Ledger]],LedgerMapping[[#All],[Sub Ledger]],0))</f>
        <v>Income Statement</v>
      </c>
    </row>
    <row r="14911" spans="1:5" x14ac:dyDescent="0.55000000000000004">
      <c r="A14911">
        <v>3</v>
      </c>
      <c r="B14911">
        <v>78000</v>
      </c>
      <c r="C14911" s="6">
        <v>44256</v>
      </c>
      <c r="D14911">
        <v>-284.05</v>
      </c>
      <c r="E14911" t="str">
        <f>INDEX(LedgerMapping[[#All],[Area]],MATCH(Transactions[[#This Row],[Sub Ledger]],LedgerMapping[[#All],[Sub Ledger]],0))</f>
        <v>Income Statement</v>
      </c>
    </row>
    <row r="14912" spans="1:5" x14ac:dyDescent="0.55000000000000004">
      <c r="A14912">
        <v>3</v>
      </c>
      <c r="B14912">
        <v>78000</v>
      </c>
      <c r="C14912" s="6">
        <v>44256</v>
      </c>
      <c r="D14912">
        <v>-367.65</v>
      </c>
      <c r="E14912" t="str">
        <f>INDEX(LedgerMapping[[#All],[Area]],MATCH(Transactions[[#This Row],[Sub Ledger]],LedgerMapping[[#All],[Sub Ledger]],0))</f>
        <v>Income Statement</v>
      </c>
    </row>
    <row r="14913" spans="1:5" x14ac:dyDescent="0.55000000000000004">
      <c r="A14913">
        <v>3</v>
      </c>
      <c r="B14913">
        <v>78000</v>
      </c>
      <c r="C14913" s="6">
        <v>44256</v>
      </c>
      <c r="D14913">
        <v>-110.74</v>
      </c>
      <c r="E14913" t="str">
        <f>INDEX(LedgerMapping[[#All],[Area]],MATCH(Transactions[[#This Row],[Sub Ledger]],LedgerMapping[[#All],[Sub Ledger]],0))</f>
        <v>Income Statement</v>
      </c>
    </row>
    <row r="14914" spans="1:5" x14ac:dyDescent="0.55000000000000004">
      <c r="A14914">
        <v>3</v>
      </c>
      <c r="B14914">
        <v>80000</v>
      </c>
      <c r="C14914" s="6">
        <v>43466</v>
      </c>
      <c r="D14914">
        <v>-449</v>
      </c>
      <c r="E14914" t="str">
        <f>INDEX(LedgerMapping[[#All],[Area]],MATCH(Transactions[[#This Row],[Sub Ledger]],LedgerMapping[[#All],[Sub Ledger]],0))</f>
        <v>Income Statement</v>
      </c>
    </row>
    <row r="14915" spans="1:5" x14ac:dyDescent="0.55000000000000004">
      <c r="A14915">
        <v>3</v>
      </c>
      <c r="B14915">
        <v>80000</v>
      </c>
      <c r="C14915" s="6">
        <v>43497</v>
      </c>
      <c r="D14915">
        <v>-454</v>
      </c>
      <c r="E14915" t="str">
        <f>INDEX(LedgerMapping[[#All],[Area]],MATCH(Transactions[[#This Row],[Sub Ledger]],LedgerMapping[[#All],[Sub Ledger]],0))</f>
        <v>Income Statement</v>
      </c>
    </row>
    <row r="14916" spans="1:5" x14ac:dyDescent="0.55000000000000004">
      <c r="A14916">
        <v>3</v>
      </c>
      <c r="B14916">
        <v>80000</v>
      </c>
      <c r="C14916" s="6">
        <v>43525</v>
      </c>
      <c r="D14916">
        <v>-349</v>
      </c>
      <c r="E14916" t="str">
        <f>INDEX(LedgerMapping[[#All],[Area]],MATCH(Transactions[[#This Row],[Sub Ledger]],LedgerMapping[[#All],[Sub Ledger]],0))</f>
        <v>Income Statement</v>
      </c>
    </row>
    <row r="14917" spans="1:5" x14ac:dyDescent="0.55000000000000004">
      <c r="A14917">
        <v>3</v>
      </c>
      <c r="B14917">
        <v>80000</v>
      </c>
      <c r="C14917" s="6">
        <v>43556</v>
      </c>
      <c r="D14917">
        <v>-382</v>
      </c>
      <c r="E14917" t="str">
        <f>INDEX(LedgerMapping[[#All],[Area]],MATCH(Transactions[[#This Row],[Sub Ledger]],LedgerMapping[[#All],[Sub Ledger]],0))</f>
        <v>Income Statement</v>
      </c>
    </row>
    <row r="14918" spans="1:5" x14ac:dyDescent="0.55000000000000004">
      <c r="A14918">
        <v>3</v>
      </c>
      <c r="B14918">
        <v>80000</v>
      </c>
      <c r="C14918" s="6">
        <v>43586</v>
      </c>
      <c r="D14918">
        <v>-345</v>
      </c>
      <c r="E14918" t="str">
        <f>INDEX(LedgerMapping[[#All],[Area]],MATCH(Transactions[[#This Row],[Sub Ledger]],LedgerMapping[[#All],[Sub Ledger]],0))</f>
        <v>Income Statement</v>
      </c>
    </row>
    <row r="14919" spans="1:5" x14ac:dyDescent="0.55000000000000004">
      <c r="A14919">
        <v>3</v>
      </c>
      <c r="B14919">
        <v>80000</v>
      </c>
      <c r="C14919" s="6">
        <v>43617</v>
      </c>
      <c r="D14919">
        <v>-375</v>
      </c>
      <c r="E14919" t="str">
        <f>INDEX(LedgerMapping[[#All],[Area]],MATCH(Transactions[[#This Row],[Sub Ledger]],LedgerMapping[[#All],[Sub Ledger]],0))</f>
        <v>Income Statement</v>
      </c>
    </row>
    <row r="14920" spans="1:5" x14ac:dyDescent="0.55000000000000004">
      <c r="A14920">
        <v>3</v>
      </c>
      <c r="B14920">
        <v>80000</v>
      </c>
      <c r="C14920" s="6">
        <v>43647</v>
      </c>
      <c r="D14920">
        <v>-454</v>
      </c>
      <c r="E14920" t="str">
        <f>INDEX(LedgerMapping[[#All],[Area]],MATCH(Transactions[[#This Row],[Sub Ledger]],LedgerMapping[[#All],[Sub Ledger]],0))</f>
        <v>Income Statement</v>
      </c>
    </row>
    <row r="14921" spans="1:5" x14ac:dyDescent="0.55000000000000004">
      <c r="A14921">
        <v>3</v>
      </c>
      <c r="B14921">
        <v>80000</v>
      </c>
      <c r="C14921" s="6">
        <v>43678</v>
      </c>
      <c r="D14921">
        <v>-416</v>
      </c>
      <c r="E14921" t="str">
        <f>INDEX(LedgerMapping[[#All],[Area]],MATCH(Transactions[[#This Row],[Sub Ledger]],LedgerMapping[[#All],[Sub Ledger]],0))</f>
        <v>Income Statement</v>
      </c>
    </row>
    <row r="14922" spans="1:5" x14ac:dyDescent="0.55000000000000004">
      <c r="A14922">
        <v>3</v>
      </c>
      <c r="B14922">
        <v>80000</v>
      </c>
      <c r="C14922" s="6">
        <v>43709</v>
      </c>
      <c r="D14922">
        <v>-403</v>
      </c>
      <c r="E14922" t="str">
        <f>INDEX(LedgerMapping[[#All],[Area]],MATCH(Transactions[[#This Row],[Sub Ledger]],LedgerMapping[[#All],[Sub Ledger]],0))</f>
        <v>Income Statement</v>
      </c>
    </row>
    <row r="14923" spans="1:5" x14ac:dyDescent="0.55000000000000004">
      <c r="A14923">
        <v>3</v>
      </c>
      <c r="B14923">
        <v>80000</v>
      </c>
      <c r="C14923" s="6">
        <v>43739</v>
      </c>
      <c r="D14923">
        <v>-393</v>
      </c>
      <c r="E14923" t="str">
        <f>INDEX(LedgerMapping[[#All],[Area]],MATCH(Transactions[[#This Row],[Sub Ledger]],LedgerMapping[[#All],[Sub Ledger]],0))</f>
        <v>Income Statement</v>
      </c>
    </row>
    <row r="14924" spans="1:5" x14ac:dyDescent="0.55000000000000004">
      <c r="A14924">
        <v>3</v>
      </c>
      <c r="B14924">
        <v>80000</v>
      </c>
      <c r="C14924" s="6">
        <v>43770</v>
      </c>
      <c r="D14924">
        <v>-412</v>
      </c>
      <c r="E14924" t="str">
        <f>INDEX(LedgerMapping[[#All],[Area]],MATCH(Transactions[[#This Row],[Sub Ledger]],LedgerMapping[[#All],[Sub Ledger]],0))</f>
        <v>Income Statement</v>
      </c>
    </row>
    <row r="14925" spans="1:5" x14ac:dyDescent="0.55000000000000004">
      <c r="A14925">
        <v>3</v>
      </c>
      <c r="B14925">
        <v>80000</v>
      </c>
      <c r="C14925" s="6">
        <v>43800</v>
      </c>
      <c r="D14925">
        <v>-356</v>
      </c>
      <c r="E14925" t="str">
        <f>INDEX(LedgerMapping[[#All],[Area]],MATCH(Transactions[[#This Row],[Sub Ledger]],LedgerMapping[[#All],[Sub Ledger]],0))</f>
        <v>Income Statement</v>
      </c>
    </row>
    <row r="14926" spans="1:5" x14ac:dyDescent="0.55000000000000004">
      <c r="A14926">
        <v>3</v>
      </c>
      <c r="B14926">
        <v>80000</v>
      </c>
      <c r="C14926" s="6">
        <v>43831</v>
      </c>
      <c r="D14926">
        <v>-1143</v>
      </c>
      <c r="E14926" t="str">
        <f>INDEX(LedgerMapping[[#All],[Area]],MATCH(Transactions[[#This Row],[Sub Ledger]],LedgerMapping[[#All],[Sub Ledger]],0))</f>
        <v>Income Statement</v>
      </c>
    </row>
    <row r="14927" spans="1:5" x14ac:dyDescent="0.55000000000000004">
      <c r="A14927">
        <v>3</v>
      </c>
      <c r="B14927">
        <v>80000</v>
      </c>
      <c r="C14927" s="6">
        <v>43862</v>
      </c>
      <c r="D14927">
        <v>-1108</v>
      </c>
      <c r="E14927" t="str">
        <f>INDEX(LedgerMapping[[#All],[Area]],MATCH(Transactions[[#This Row],[Sub Ledger]],LedgerMapping[[#All],[Sub Ledger]],0))</f>
        <v>Income Statement</v>
      </c>
    </row>
    <row r="14928" spans="1:5" x14ac:dyDescent="0.55000000000000004">
      <c r="A14928">
        <v>3</v>
      </c>
      <c r="B14928">
        <v>80000</v>
      </c>
      <c r="C14928" s="6">
        <v>43891</v>
      </c>
      <c r="D14928">
        <v>-945</v>
      </c>
      <c r="E14928" t="str">
        <f>INDEX(LedgerMapping[[#All],[Area]],MATCH(Transactions[[#This Row],[Sub Ledger]],LedgerMapping[[#All],[Sub Ledger]],0))</f>
        <v>Income Statement</v>
      </c>
    </row>
    <row r="14929" spans="1:5" x14ac:dyDescent="0.55000000000000004">
      <c r="A14929">
        <v>3</v>
      </c>
      <c r="B14929">
        <v>80000</v>
      </c>
      <c r="C14929" s="6">
        <v>43922</v>
      </c>
      <c r="D14929">
        <v>-997</v>
      </c>
      <c r="E14929" t="str">
        <f>INDEX(LedgerMapping[[#All],[Area]],MATCH(Transactions[[#This Row],[Sub Ledger]],LedgerMapping[[#All],[Sub Ledger]],0))</f>
        <v>Income Statement</v>
      </c>
    </row>
    <row r="14930" spans="1:5" x14ac:dyDescent="0.55000000000000004">
      <c r="A14930">
        <v>3</v>
      </c>
      <c r="B14930">
        <v>80000</v>
      </c>
      <c r="C14930" s="6">
        <v>43952</v>
      </c>
      <c r="D14930">
        <v>-1108</v>
      </c>
      <c r="E14930" t="str">
        <f>INDEX(LedgerMapping[[#All],[Area]],MATCH(Transactions[[#This Row],[Sub Ledger]],LedgerMapping[[#All],[Sub Ledger]],0))</f>
        <v>Income Statement</v>
      </c>
    </row>
    <row r="14931" spans="1:5" x14ac:dyDescent="0.55000000000000004">
      <c r="A14931">
        <v>3</v>
      </c>
      <c r="B14931">
        <v>80000</v>
      </c>
      <c r="C14931" s="6">
        <v>43983</v>
      </c>
      <c r="D14931">
        <v>-935</v>
      </c>
      <c r="E14931" t="str">
        <f>INDEX(LedgerMapping[[#All],[Area]],MATCH(Transactions[[#This Row],[Sub Ledger]],LedgerMapping[[#All],[Sub Ledger]],0))</f>
        <v>Income Statement</v>
      </c>
    </row>
    <row r="14932" spans="1:5" x14ac:dyDescent="0.55000000000000004">
      <c r="A14932">
        <v>3</v>
      </c>
      <c r="B14932">
        <v>80000</v>
      </c>
      <c r="C14932" s="6">
        <v>44013</v>
      </c>
      <c r="D14932">
        <v>-1051</v>
      </c>
      <c r="E14932" t="str">
        <f>INDEX(LedgerMapping[[#All],[Area]],MATCH(Transactions[[#This Row],[Sub Ledger]],LedgerMapping[[#All],[Sub Ledger]],0))</f>
        <v>Income Statement</v>
      </c>
    </row>
    <row r="14933" spans="1:5" x14ac:dyDescent="0.55000000000000004">
      <c r="A14933">
        <v>3</v>
      </c>
      <c r="B14933">
        <v>80000</v>
      </c>
      <c r="C14933" s="6">
        <v>44044</v>
      </c>
      <c r="D14933">
        <v>-992</v>
      </c>
      <c r="E14933" t="str">
        <f>INDEX(LedgerMapping[[#All],[Area]],MATCH(Transactions[[#This Row],[Sub Ledger]],LedgerMapping[[#All],[Sub Ledger]],0))</f>
        <v>Income Statement</v>
      </c>
    </row>
    <row r="14934" spans="1:5" x14ac:dyDescent="0.55000000000000004">
      <c r="A14934">
        <v>3</v>
      </c>
      <c r="B14934">
        <v>80000</v>
      </c>
      <c r="C14934" s="6">
        <v>44075</v>
      </c>
      <c r="D14934">
        <v>-1060</v>
      </c>
      <c r="E14934" t="str">
        <f>INDEX(LedgerMapping[[#All],[Area]],MATCH(Transactions[[#This Row],[Sub Ledger]],LedgerMapping[[#All],[Sub Ledger]],0))</f>
        <v>Income Statement</v>
      </c>
    </row>
    <row r="14935" spans="1:5" x14ac:dyDescent="0.55000000000000004">
      <c r="A14935">
        <v>3</v>
      </c>
      <c r="B14935">
        <v>80000</v>
      </c>
      <c r="C14935" s="6">
        <v>44105</v>
      </c>
      <c r="D14935">
        <v>-966</v>
      </c>
      <c r="E14935" t="str">
        <f>INDEX(LedgerMapping[[#All],[Area]],MATCH(Transactions[[#This Row],[Sub Ledger]],LedgerMapping[[#All],[Sub Ledger]],0))</f>
        <v>Income Statement</v>
      </c>
    </row>
    <row r="14936" spans="1:5" x14ac:dyDescent="0.55000000000000004">
      <c r="A14936">
        <v>3</v>
      </c>
      <c r="B14936">
        <v>80000</v>
      </c>
      <c r="C14936" s="6">
        <v>44136</v>
      </c>
      <c r="D14936">
        <v>-869</v>
      </c>
      <c r="E14936" t="str">
        <f>INDEX(LedgerMapping[[#All],[Area]],MATCH(Transactions[[#This Row],[Sub Ledger]],LedgerMapping[[#All],[Sub Ledger]],0))</f>
        <v>Income Statement</v>
      </c>
    </row>
    <row r="14937" spans="1:5" x14ac:dyDescent="0.55000000000000004">
      <c r="A14937">
        <v>3</v>
      </c>
      <c r="B14937">
        <v>80000</v>
      </c>
      <c r="C14937" s="6">
        <v>44166</v>
      </c>
      <c r="D14937">
        <v>-1029</v>
      </c>
      <c r="E14937" t="str">
        <f>INDEX(LedgerMapping[[#All],[Area]],MATCH(Transactions[[#This Row],[Sub Ledger]],LedgerMapping[[#All],[Sub Ledger]],0))</f>
        <v>Income Statement</v>
      </c>
    </row>
    <row r="14938" spans="1:5" x14ac:dyDescent="0.55000000000000004">
      <c r="A14938">
        <v>3</v>
      </c>
      <c r="B14938">
        <v>80000</v>
      </c>
      <c r="C14938" s="6">
        <v>44197</v>
      </c>
      <c r="D14938">
        <v>-983</v>
      </c>
      <c r="E14938" t="str">
        <f>INDEX(LedgerMapping[[#All],[Area]],MATCH(Transactions[[#This Row],[Sub Ledger]],LedgerMapping[[#All],[Sub Ledger]],0))</f>
        <v>Income Statement</v>
      </c>
    </row>
    <row r="14939" spans="1:5" x14ac:dyDescent="0.55000000000000004">
      <c r="A14939">
        <v>3</v>
      </c>
      <c r="B14939">
        <v>80000</v>
      </c>
      <c r="C14939" s="6">
        <v>44228</v>
      </c>
      <c r="D14939">
        <v>-1252</v>
      </c>
      <c r="E14939" t="str">
        <f>INDEX(LedgerMapping[[#All],[Area]],MATCH(Transactions[[#This Row],[Sub Ledger]],LedgerMapping[[#All],[Sub Ledger]],0))</f>
        <v>Income Statement</v>
      </c>
    </row>
    <row r="14940" spans="1:5" x14ac:dyDescent="0.55000000000000004">
      <c r="A14940">
        <v>3</v>
      </c>
      <c r="B14940">
        <v>80000</v>
      </c>
      <c r="C14940" s="6">
        <v>44256</v>
      </c>
      <c r="D14940">
        <v>-1136</v>
      </c>
      <c r="E14940" t="str">
        <f>INDEX(LedgerMapping[[#All],[Area]],MATCH(Transactions[[#This Row],[Sub Ledger]],LedgerMapping[[#All],[Sub Ledger]],0))</f>
        <v>Income Statement</v>
      </c>
    </row>
    <row r="14941" spans="1:5" x14ac:dyDescent="0.55000000000000004">
      <c r="A14941">
        <v>3</v>
      </c>
      <c r="B14941">
        <v>80000</v>
      </c>
      <c r="C14941" s="6">
        <v>44287</v>
      </c>
      <c r="D14941">
        <v>-1025</v>
      </c>
      <c r="E14941" t="str">
        <f>INDEX(LedgerMapping[[#All],[Area]],MATCH(Transactions[[#This Row],[Sub Ledger]],LedgerMapping[[#All],[Sub Ledger]],0))</f>
        <v>Income Statement</v>
      </c>
    </row>
    <row r="14942" spans="1:5" x14ac:dyDescent="0.55000000000000004">
      <c r="A14942">
        <v>3</v>
      </c>
      <c r="B14942">
        <v>80000</v>
      </c>
      <c r="C14942" s="6">
        <v>44317</v>
      </c>
      <c r="D14942">
        <v>-1103</v>
      </c>
      <c r="E14942" t="str">
        <f>INDEX(LedgerMapping[[#All],[Area]],MATCH(Transactions[[#This Row],[Sub Ledger]],LedgerMapping[[#All],[Sub Ledger]],0))</f>
        <v>Income Statement</v>
      </c>
    </row>
    <row r="14943" spans="1:5" x14ac:dyDescent="0.55000000000000004">
      <c r="A14943">
        <v>3</v>
      </c>
      <c r="B14943">
        <v>80000</v>
      </c>
      <c r="C14943" s="6">
        <v>44348</v>
      </c>
      <c r="D14943">
        <v>-1025</v>
      </c>
      <c r="E14943" t="str">
        <f>INDEX(LedgerMapping[[#All],[Area]],MATCH(Transactions[[#This Row],[Sub Ledger]],LedgerMapping[[#All],[Sub Ledger]],0))</f>
        <v>Income Statement</v>
      </c>
    </row>
    <row r="14944" spans="1:5" x14ac:dyDescent="0.55000000000000004">
      <c r="A14944">
        <v>3</v>
      </c>
      <c r="B14944">
        <v>80000</v>
      </c>
      <c r="C14944" s="6">
        <v>44378</v>
      </c>
      <c r="D14944">
        <v>-972</v>
      </c>
      <c r="E14944" t="str">
        <f>INDEX(LedgerMapping[[#All],[Area]],MATCH(Transactions[[#This Row],[Sub Ledger]],LedgerMapping[[#All],[Sub Ledger]],0))</f>
        <v>Income Statement</v>
      </c>
    </row>
    <row r="14945" spans="1:5" x14ac:dyDescent="0.55000000000000004">
      <c r="A14945">
        <v>3</v>
      </c>
      <c r="B14945">
        <v>80000</v>
      </c>
      <c r="C14945" s="6">
        <v>44409</v>
      </c>
      <c r="D14945">
        <v>-992</v>
      </c>
      <c r="E14945" t="str">
        <f>INDEX(LedgerMapping[[#All],[Area]],MATCH(Transactions[[#This Row],[Sub Ledger]],LedgerMapping[[#All],[Sub Ledger]],0))</f>
        <v>Income Statement</v>
      </c>
    </row>
    <row r="14946" spans="1:5" x14ac:dyDescent="0.55000000000000004">
      <c r="A14946">
        <v>3</v>
      </c>
      <c r="B14946">
        <v>80000</v>
      </c>
      <c r="C14946" s="6">
        <v>44440</v>
      </c>
      <c r="D14946">
        <v>-1047</v>
      </c>
      <c r="E14946" t="str">
        <f>INDEX(LedgerMapping[[#All],[Area]],MATCH(Transactions[[#This Row],[Sub Ledger]],LedgerMapping[[#All],[Sub Ledger]],0))</f>
        <v>Income Statement</v>
      </c>
    </row>
    <row r="14947" spans="1:5" x14ac:dyDescent="0.55000000000000004">
      <c r="A14947">
        <v>3</v>
      </c>
      <c r="B14947">
        <v>80000</v>
      </c>
      <c r="C14947" s="6">
        <v>44470</v>
      </c>
      <c r="D14947">
        <v>-1054</v>
      </c>
      <c r="E14947" t="str">
        <f>INDEX(LedgerMapping[[#All],[Area]],MATCH(Transactions[[#This Row],[Sub Ledger]],LedgerMapping[[#All],[Sub Ledger]],0))</f>
        <v>Income Statement</v>
      </c>
    </row>
    <row r="14948" spans="1:5" x14ac:dyDescent="0.55000000000000004">
      <c r="A14948">
        <v>3</v>
      </c>
      <c r="B14948">
        <v>80000</v>
      </c>
      <c r="C14948" s="6">
        <v>44501</v>
      </c>
      <c r="D14948">
        <v>-1287</v>
      </c>
      <c r="E14948" t="str">
        <f>INDEX(LedgerMapping[[#All],[Area]],MATCH(Transactions[[#This Row],[Sub Ledger]],LedgerMapping[[#All],[Sub Ledger]],0))</f>
        <v>Income Statement</v>
      </c>
    </row>
    <row r="14949" spans="1:5" x14ac:dyDescent="0.55000000000000004">
      <c r="A14949">
        <v>3</v>
      </c>
      <c r="B14949">
        <v>80000</v>
      </c>
      <c r="C14949" s="6">
        <v>44531</v>
      </c>
      <c r="D14949">
        <v>-983</v>
      </c>
      <c r="E14949" t="str">
        <f>INDEX(LedgerMapping[[#All],[Area]],MATCH(Transactions[[#This Row],[Sub Ledger]],LedgerMapping[[#All],[Sub Ledger]],0))</f>
        <v>Income Statement</v>
      </c>
    </row>
    <row r="14950" spans="1:5" x14ac:dyDescent="0.55000000000000004">
      <c r="A14950">
        <v>3</v>
      </c>
      <c r="B14950">
        <v>80000</v>
      </c>
      <c r="C14950" s="6">
        <v>43466</v>
      </c>
      <c r="D14950">
        <v>-586</v>
      </c>
      <c r="E14950" t="str">
        <f>INDEX(LedgerMapping[[#All],[Area]],MATCH(Transactions[[#This Row],[Sub Ledger]],LedgerMapping[[#All],[Sub Ledger]],0))</f>
        <v>Income Statement</v>
      </c>
    </row>
    <row r="14951" spans="1:5" x14ac:dyDescent="0.55000000000000004">
      <c r="A14951">
        <v>3</v>
      </c>
      <c r="B14951">
        <v>80000</v>
      </c>
      <c r="C14951" s="6">
        <v>43497</v>
      </c>
      <c r="D14951">
        <v>-624</v>
      </c>
      <c r="E14951" t="str">
        <f>INDEX(LedgerMapping[[#All],[Area]],MATCH(Transactions[[#This Row],[Sub Ledger]],LedgerMapping[[#All],[Sub Ledger]],0))</f>
        <v>Income Statement</v>
      </c>
    </row>
    <row r="14952" spans="1:5" x14ac:dyDescent="0.55000000000000004">
      <c r="A14952">
        <v>3</v>
      </c>
      <c r="B14952">
        <v>80000</v>
      </c>
      <c r="C14952" s="6">
        <v>43525</v>
      </c>
      <c r="D14952">
        <v>-618</v>
      </c>
      <c r="E14952" t="str">
        <f>INDEX(LedgerMapping[[#All],[Area]],MATCH(Transactions[[#This Row],[Sub Ledger]],LedgerMapping[[#All],[Sub Ledger]],0))</f>
        <v>Income Statement</v>
      </c>
    </row>
    <row r="14953" spans="1:5" x14ac:dyDescent="0.55000000000000004">
      <c r="A14953">
        <v>3</v>
      </c>
      <c r="B14953">
        <v>80000</v>
      </c>
      <c r="C14953" s="6">
        <v>43556</v>
      </c>
      <c r="D14953">
        <v>-611</v>
      </c>
      <c r="E14953" t="str">
        <f>INDEX(LedgerMapping[[#All],[Area]],MATCH(Transactions[[#This Row],[Sub Ledger]],LedgerMapping[[#All],[Sub Ledger]],0))</f>
        <v>Income Statement</v>
      </c>
    </row>
    <row r="14954" spans="1:5" x14ac:dyDescent="0.55000000000000004">
      <c r="A14954">
        <v>3</v>
      </c>
      <c r="B14954">
        <v>80000</v>
      </c>
      <c r="C14954" s="6">
        <v>43586</v>
      </c>
      <c r="D14954">
        <v>-531</v>
      </c>
      <c r="E14954" t="str">
        <f>INDEX(LedgerMapping[[#All],[Area]],MATCH(Transactions[[#This Row],[Sub Ledger]],LedgerMapping[[#All],[Sub Ledger]],0))</f>
        <v>Income Statement</v>
      </c>
    </row>
    <row r="14955" spans="1:5" x14ac:dyDescent="0.55000000000000004">
      <c r="A14955">
        <v>3</v>
      </c>
      <c r="B14955">
        <v>80000</v>
      </c>
      <c r="C14955" s="6">
        <v>43617</v>
      </c>
      <c r="D14955">
        <v>-531</v>
      </c>
      <c r="E14955" t="str">
        <f>INDEX(LedgerMapping[[#All],[Area]],MATCH(Transactions[[#This Row],[Sub Ledger]],LedgerMapping[[#All],[Sub Ledger]],0))</f>
        <v>Income Statement</v>
      </c>
    </row>
    <row r="14956" spans="1:5" x14ac:dyDescent="0.55000000000000004">
      <c r="A14956">
        <v>3</v>
      </c>
      <c r="B14956">
        <v>80000</v>
      </c>
      <c r="C14956" s="6">
        <v>43647</v>
      </c>
      <c r="D14956">
        <v>-703</v>
      </c>
      <c r="E14956" t="str">
        <f>INDEX(LedgerMapping[[#All],[Area]],MATCH(Transactions[[#This Row],[Sub Ledger]],LedgerMapping[[#All],[Sub Ledger]],0))</f>
        <v>Income Statement</v>
      </c>
    </row>
    <row r="14957" spans="1:5" x14ac:dyDescent="0.55000000000000004">
      <c r="A14957">
        <v>3</v>
      </c>
      <c r="B14957">
        <v>80000</v>
      </c>
      <c r="C14957" s="6">
        <v>43678</v>
      </c>
      <c r="D14957">
        <v>-537</v>
      </c>
      <c r="E14957" t="str">
        <f>INDEX(LedgerMapping[[#All],[Area]],MATCH(Transactions[[#This Row],[Sub Ledger]],LedgerMapping[[#All],[Sub Ledger]],0))</f>
        <v>Income Statement</v>
      </c>
    </row>
    <row r="14958" spans="1:5" x14ac:dyDescent="0.55000000000000004">
      <c r="A14958">
        <v>3</v>
      </c>
      <c r="B14958">
        <v>80000</v>
      </c>
      <c r="C14958" s="6">
        <v>43709</v>
      </c>
      <c r="D14958">
        <v>-578</v>
      </c>
      <c r="E14958" t="str">
        <f>INDEX(LedgerMapping[[#All],[Area]],MATCH(Transactions[[#This Row],[Sub Ledger]],LedgerMapping[[#All],[Sub Ledger]],0))</f>
        <v>Income Statement</v>
      </c>
    </row>
    <row r="14959" spans="1:5" x14ac:dyDescent="0.55000000000000004">
      <c r="A14959">
        <v>3</v>
      </c>
      <c r="B14959">
        <v>80000</v>
      </c>
      <c r="C14959" s="6">
        <v>43739</v>
      </c>
      <c r="D14959">
        <v>-560</v>
      </c>
      <c r="E14959" t="str">
        <f>INDEX(LedgerMapping[[#All],[Area]],MATCH(Transactions[[#This Row],[Sub Ledger]],LedgerMapping[[#All],[Sub Ledger]],0))</f>
        <v>Income Statement</v>
      </c>
    </row>
    <row r="14960" spans="1:5" x14ac:dyDescent="0.55000000000000004">
      <c r="A14960">
        <v>3</v>
      </c>
      <c r="B14960">
        <v>80000</v>
      </c>
      <c r="C14960" s="6">
        <v>43770</v>
      </c>
      <c r="D14960">
        <v>-710</v>
      </c>
      <c r="E14960" t="str">
        <f>INDEX(LedgerMapping[[#All],[Area]],MATCH(Transactions[[#This Row],[Sub Ledger]],LedgerMapping[[#All],[Sub Ledger]],0))</f>
        <v>Income Statement</v>
      </c>
    </row>
    <row r="14961" spans="1:5" x14ac:dyDescent="0.55000000000000004">
      <c r="A14961">
        <v>3</v>
      </c>
      <c r="B14961">
        <v>80000</v>
      </c>
      <c r="C14961" s="6">
        <v>43800</v>
      </c>
      <c r="D14961">
        <v>-566</v>
      </c>
      <c r="E14961" t="str">
        <f>INDEX(LedgerMapping[[#All],[Area]],MATCH(Transactions[[#This Row],[Sub Ledger]],LedgerMapping[[#All],[Sub Ledger]],0))</f>
        <v>Income Statement</v>
      </c>
    </row>
    <row r="14962" spans="1:5" x14ac:dyDescent="0.55000000000000004">
      <c r="A14962">
        <v>3</v>
      </c>
      <c r="B14962">
        <v>80000</v>
      </c>
      <c r="C14962" s="6">
        <v>43831</v>
      </c>
      <c r="D14962">
        <v>-1559</v>
      </c>
      <c r="E14962" t="str">
        <f>INDEX(LedgerMapping[[#All],[Area]],MATCH(Transactions[[#This Row],[Sub Ledger]],LedgerMapping[[#All],[Sub Ledger]],0))</f>
        <v>Income Statement</v>
      </c>
    </row>
    <row r="14963" spans="1:5" x14ac:dyDescent="0.55000000000000004">
      <c r="A14963">
        <v>3</v>
      </c>
      <c r="B14963">
        <v>80000</v>
      </c>
      <c r="C14963" s="6">
        <v>43862</v>
      </c>
      <c r="D14963">
        <v>-1396</v>
      </c>
      <c r="E14963" t="str">
        <f>INDEX(LedgerMapping[[#All],[Area]],MATCH(Transactions[[#This Row],[Sub Ledger]],LedgerMapping[[#All],[Sub Ledger]],0))</f>
        <v>Income Statement</v>
      </c>
    </row>
    <row r="14964" spans="1:5" x14ac:dyDescent="0.55000000000000004">
      <c r="A14964">
        <v>3</v>
      </c>
      <c r="B14964">
        <v>80000</v>
      </c>
      <c r="C14964" s="6">
        <v>43891</v>
      </c>
      <c r="D14964">
        <v>-1797</v>
      </c>
      <c r="E14964" t="str">
        <f>INDEX(LedgerMapping[[#All],[Area]],MATCH(Transactions[[#This Row],[Sub Ledger]],LedgerMapping[[#All],[Sub Ledger]],0))</f>
        <v>Income Statement</v>
      </c>
    </row>
    <row r="14965" spans="1:5" x14ac:dyDescent="0.55000000000000004">
      <c r="A14965">
        <v>3</v>
      </c>
      <c r="B14965">
        <v>80000</v>
      </c>
      <c r="C14965" s="6">
        <v>43922</v>
      </c>
      <c r="D14965">
        <v>-1622</v>
      </c>
      <c r="E14965" t="str">
        <f>INDEX(LedgerMapping[[#All],[Area]],MATCH(Transactions[[#This Row],[Sub Ledger]],LedgerMapping[[#All],[Sub Ledger]],0))</f>
        <v>Income Statement</v>
      </c>
    </row>
    <row r="14966" spans="1:5" x14ac:dyDescent="0.55000000000000004">
      <c r="A14966">
        <v>3</v>
      </c>
      <c r="B14966">
        <v>80000</v>
      </c>
      <c r="C14966" s="6">
        <v>43952</v>
      </c>
      <c r="D14966">
        <v>-1780</v>
      </c>
      <c r="E14966" t="str">
        <f>INDEX(LedgerMapping[[#All],[Area]],MATCH(Transactions[[#This Row],[Sub Ledger]],LedgerMapping[[#All],[Sub Ledger]],0))</f>
        <v>Income Statement</v>
      </c>
    </row>
    <row r="14967" spans="1:5" x14ac:dyDescent="0.55000000000000004">
      <c r="A14967">
        <v>3</v>
      </c>
      <c r="B14967">
        <v>80000</v>
      </c>
      <c r="C14967" s="6">
        <v>43983</v>
      </c>
      <c r="D14967">
        <v>-1848</v>
      </c>
      <c r="E14967" t="str">
        <f>INDEX(LedgerMapping[[#All],[Area]],MATCH(Transactions[[#This Row],[Sub Ledger]],LedgerMapping[[#All],[Sub Ledger]],0))</f>
        <v>Income Statement</v>
      </c>
    </row>
    <row r="14968" spans="1:5" x14ac:dyDescent="0.55000000000000004">
      <c r="A14968">
        <v>3</v>
      </c>
      <c r="B14968">
        <v>80000</v>
      </c>
      <c r="C14968" s="6">
        <v>44013</v>
      </c>
      <c r="D14968">
        <v>-1543</v>
      </c>
      <c r="E14968" t="str">
        <f>INDEX(LedgerMapping[[#All],[Area]],MATCH(Transactions[[#This Row],[Sub Ledger]],LedgerMapping[[#All],[Sub Ledger]],0))</f>
        <v>Income Statement</v>
      </c>
    </row>
    <row r="14969" spans="1:5" x14ac:dyDescent="0.55000000000000004">
      <c r="A14969">
        <v>3</v>
      </c>
      <c r="B14969">
        <v>80000</v>
      </c>
      <c r="C14969" s="6">
        <v>44044</v>
      </c>
      <c r="D14969">
        <v>-1653</v>
      </c>
      <c r="E14969" t="str">
        <f>INDEX(LedgerMapping[[#All],[Area]],MATCH(Transactions[[#This Row],[Sub Ledger]],LedgerMapping[[#All],[Sub Ledger]],0))</f>
        <v>Income Statement</v>
      </c>
    </row>
    <row r="14970" spans="1:5" x14ac:dyDescent="0.55000000000000004">
      <c r="A14970">
        <v>3</v>
      </c>
      <c r="B14970">
        <v>80000</v>
      </c>
      <c r="C14970" s="6">
        <v>44075</v>
      </c>
      <c r="D14970">
        <v>-1440</v>
      </c>
      <c r="E14970" t="str">
        <f>INDEX(LedgerMapping[[#All],[Area]],MATCH(Transactions[[#This Row],[Sub Ledger]],LedgerMapping[[#All],[Sub Ledger]],0))</f>
        <v>Income Statement</v>
      </c>
    </row>
    <row r="14971" spans="1:5" x14ac:dyDescent="0.55000000000000004">
      <c r="A14971">
        <v>3</v>
      </c>
      <c r="B14971">
        <v>80000</v>
      </c>
      <c r="C14971" s="6">
        <v>44105</v>
      </c>
      <c r="D14971">
        <v>-1590</v>
      </c>
      <c r="E14971" t="str">
        <f>INDEX(LedgerMapping[[#All],[Area]],MATCH(Transactions[[#This Row],[Sub Ledger]],LedgerMapping[[#All],[Sub Ledger]],0))</f>
        <v>Income Statement</v>
      </c>
    </row>
    <row r="14972" spans="1:5" x14ac:dyDescent="0.55000000000000004">
      <c r="A14972">
        <v>3</v>
      </c>
      <c r="B14972">
        <v>80000</v>
      </c>
      <c r="C14972" s="6">
        <v>44136</v>
      </c>
      <c r="D14972">
        <v>-1562</v>
      </c>
      <c r="E14972" t="str">
        <f>INDEX(LedgerMapping[[#All],[Area]],MATCH(Transactions[[#This Row],[Sub Ledger]],LedgerMapping[[#All],[Sub Ledger]],0))</f>
        <v>Income Statement</v>
      </c>
    </row>
    <row r="14973" spans="1:5" x14ac:dyDescent="0.55000000000000004">
      <c r="A14973">
        <v>3</v>
      </c>
      <c r="B14973">
        <v>80000</v>
      </c>
      <c r="C14973" s="6">
        <v>44166</v>
      </c>
      <c r="D14973">
        <v>-1653</v>
      </c>
      <c r="E14973" t="str">
        <f>INDEX(LedgerMapping[[#All],[Area]],MATCH(Transactions[[#This Row],[Sub Ledger]],LedgerMapping[[#All],[Sub Ledger]],0))</f>
        <v>Income Statement</v>
      </c>
    </row>
    <row r="14974" spans="1:5" x14ac:dyDescent="0.55000000000000004">
      <c r="A14974">
        <v>3</v>
      </c>
      <c r="B14974">
        <v>80000</v>
      </c>
      <c r="C14974" s="6">
        <v>44197</v>
      </c>
      <c r="D14974">
        <v>-1418</v>
      </c>
      <c r="E14974" t="str">
        <f>INDEX(LedgerMapping[[#All],[Area]],MATCH(Transactions[[#This Row],[Sub Ledger]],LedgerMapping[[#All],[Sub Ledger]],0))</f>
        <v>Income Statement</v>
      </c>
    </row>
    <row r="14975" spans="1:5" x14ac:dyDescent="0.55000000000000004">
      <c r="A14975">
        <v>3</v>
      </c>
      <c r="B14975">
        <v>80000</v>
      </c>
      <c r="C14975" s="6">
        <v>44228</v>
      </c>
      <c r="D14975">
        <v>-1575</v>
      </c>
      <c r="E14975" t="str">
        <f>INDEX(LedgerMapping[[#All],[Area]],MATCH(Transactions[[#This Row],[Sub Ledger]],LedgerMapping[[#All],[Sub Ledger]],0))</f>
        <v>Income Statement</v>
      </c>
    </row>
    <row r="14976" spans="1:5" x14ac:dyDescent="0.55000000000000004">
      <c r="A14976">
        <v>3</v>
      </c>
      <c r="B14976">
        <v>80000</v>
      </c>
      <c r="C14976" s="6">
        <v>44256</v>
      </c>
      <c r="D14976">
        <v>-1784</v>
      </c>
      <c r="E14976" t="str">
        <f>INDEX(LedgerMapping[[#All],[Area]],MATCH(Transactions[[#This Row],[Sub Ledger]],LedgerMapping[[#All],[Sub Ledger]],0))</f>
        <v>Income Statement</v>
      </c>
    </row>
    <row r="14977" spans="1:5" x14ac:dyDescent="0.55000000000000004">
      <c r="A14977">
        <v>3</v>
      </c>
      <c r="B14977">
        <v>80000</v>
      </c>
      <c r="C14977" s="6">
        <v>44287</v>
      </c>
      <c r="D14977">
        <v>-1733</v>
      </c>
      <c r="E14977" t="str">
        <f>INDEX(LedgerMapping[[#All],[Area]],MATCH(Transactions[[#This Row],[Sub Ledger]],LedgerMapping[[#All],[Sub Ledger]],0))</f>
        <v>Income Statement</v>
      </c>
    </row>
    <row r="14978" spans="1:5" x14ac:dyDescent="0.55000000000000004">
      <c r="A14978">
        <v>3</v>
      </c>
      <c r="B14978">
        <v>80000</v>
      </c>
      <c r="C14978" s="6">
        <v>44317</v>
      </c>
      <c r="D14978">
        <v>-1836</v>
      </c>
      <c r="E14978" t="str">
        <f>INDEX(LedgerMapping[[#All],[Area]],MATCH(Transactions[[#This Row],[Sub Ledger]],LedgerMapping[[#All],[Sub Ledger]],0))</f>
        <v>Income Statement</v>
      </c>
    </row>
    <row r="14979" spans="1:5" x14ac:dyDescent="0.55000000000000004">
      <c r="A14979">
        <v>3</v>
      </c>
      <c r="B14979">
        <v>80000</v>
      </c>
      <c r="C14979" s="6">
        <v>44348</v>
      </c>
      <c r="D14979">
        <v>-1802</v>
      </c>
      <c r="E14979" t="str">
        <f>INDEX(LedgerMapping[[#All],[Area]],MATCH(Transactions[[#This Row],[Sub Ledger]],LedgerMapping[[#All],[Sub Ledger]],0))</f>
        <v>Income Statement</v>
      </c>
    </row>
    <row r="14980" spans="1:5" x14ac:dyDescent="0.55000000000000004">
      <c r="A14980">
        <v>3</v>
      </c>
      <c r="B14980">
        <v>80000</v>
      </c>
      <c r="C14980" s="6">
        <v>44378</v>
      </c>
      <c r="D14980">
        <v>-1587</v>
      </c>
      <c r="E14980" t="str">
        <f>INDEX(LedgerMapping[[#All],[Area]],MATCH(Transactions[[#This Row],[Sub Ledger]],LedgerMapping[[#All],[Sub Ledger]],0))</f>
        <v>Income Statement</v>
      </c>
    </row>
    <row r="14981" spans="1:5" x14ac:dyDescent="0.55000000000000004">
      <c r="A14981">
        <v>3</v>
      </c>
      <c r="B14981">
        <v>80000</v>
      </c>
      <c r="C14981" s="6">
        <v>44409</v>
      </c>
      <c r="D14981">
        <v>-1587</v>
      </c>
      <c r="E14981" t="str">
        <f>INDEX(LedgerMapping[[#All],[Area]],MATCH(Transactions[[#This Row],[Sub Ledger]],LedgerMapping[[#All],[Sub Ledger]],0))</f>
        <v>Income Statement</v>
      </c>
    </row>
    <row r="14982" spans="1:5" x14ac:dyDescent="0.55000000000000004">
      <c r="A14982">
        <v>3</v>
      </c>
      <c r="B14982">
        <v>80000</v>
      </c>
      <c r="C14982" s="6">
        <v>44440</v>
      </c>
      <c r="D14982">
        <v>-1715</v>
      </c>
      <c r="E14982" t="str">
        <f>INDEX(LedgerMapping[[#All],[Area]],MATCH(Transactions[[#This Row],[Sub Ledger]],LedgerMapping[[#All],[Sub Ledger]],0))</f>
        <v>Income Statement</v>
      </c>
    </row>
    <row r="14983" spans="1:5" x14ac:dyDescent="0.55000000000000004">
      <c r="A14983">
        <v>3</v>
      </c>
      <c r="B14983">
        <v>80000</v>
      </c>
      <c r="C14983" s="6">
        <v>44470</v>
      </c>
      <c r="D14983">
        <v>-1488</v>
      </c>
      <c r="E14983" t="str">
        <f>INDEX(LedgerMapping[[#All],[Area]],MATCH(Transactions[[#This Row],[Sub Ledger]],LedgerMapping[[#All],[Sub Ledger]],0))</f>
        <v>Income Statement</v>
      </c>
    </row>
    <row r="14984" spans="1:5" x14ac:dyDescent="0.55000000000000004">
      <c r="A14984">
        <v>3</v>
      </c>
      <c r="B14984">
        <v>80000</v>
      </c>
      <c r="C14984" s="6">
        <v>44501</v>
      </c>
      <c r="D14984">
        <v>-1906</v>
      </c>
      <c r="E14984" t="str">
        <f>INDEX(LedgerMapping[[#All],[Area]],MATCH(Transactions[[#This Row],[Sub Ledger]],LedgerMapping[[#All],[Sub Ledger]],0))</f>
        <v>Income Statement</v>
      </c>
    </row>
    <row r="14985" spans="1:5" x14ac:dyDescent="0.55000000000000004">
      <c r="A14985">
        <v>3</v>
      </c>
      <c r="B14985">
        <v>80000</v>
      </c>
      <c r="C14985" s="6">
        <v>44531</v>
      </c>
      <c r="D14985">
        <v>-1715</v>
      </c>
      <c r="E14985" t="str">
        <f>INDEX(LedgerMapping[[#All],[Area]],MATCH(Transactions[[#This Row],[Sub Ledger]],LedgerMapping[[#All],[Sub Ledger]],0))</f>
        <v>Income Statement</v>
      </c>
    </row>
    <row r="14986" spans="1:5" x14ac:dyDescent="0.55000000000000004">
      <c r="A14986">
        <v>3</v>
      </c>
      <c r="B14986">
        <v>80000</v>
      </c>
      <c r="C14986" s="6">
        <v>43466</v>
      </c>
      <c r="D14986">
        <v>-143</v>
      </c>
      <c r="E14986" t="str">
        <f>INDEX(LedgerMapping[[#All],[Area]],MATCH(Transactions[[#This Row],[Sub Ledger]],LedgerMapping[[#All],[Sub Ledger]],0))</f>
        <v>Income Statement</v>
      </c>
    </row>
    <row r="14987" spans="1:5" x14ac:dyDescent="0.55000000000000004">
      <c r="A14987">
        <v>3</v>
      </c>
      <c r="B14987">
        <v>80000</v>
      </c>
      <c r="C14987" s="6">
        <v>43497</v>
      </c>
      <c r="D14987">
        <v>-99</v>
      </c>
      <c r="E14987" t="str">
        <f>INDEX(LedgerMapping[[#All],[Area]],MATCH(Transactions[[#This Row],[Sub Ledger]],LedgerMapping[[#All],[Sub Ledger]],0))</f>
        <v>Income Statement</v>
      </c>
    </row>
    <row r="14988" spans="1:5" x14ac:dyDescent="0.55000000000000004">
      <c r="A14988">
        <v>3</v>
      </c>
      <c r="B14988">
        <v>80000</v>
      </c>
      <c r="C14988" s="6">
        <v>43525</v>
      </c>
      <c r="D14988">
        <v>-159</v>
      </c>
      <c r="E14988" t="str">
        <f>INDEX(LedgerMapping[[#All],[Area]],MATCH(Transactions[[#This Row],[Sub Ledger]],LedgerMapping[[#All],[Sub Ledger]],0))</f>
        <v>Income Statement</v>
      </c>
    </row>
    <row r="14989" spans="1:5" x14ac:dyDescent="0.55000000000000004">
      <c r="A14989">
        <v>3</v>
      </c>
      <c r="B14989">
        <v>80000</v>
      </c>
      <c r="C14989" s="6">
        <v>43556</v>
      </c>
      <c r="D14989">
        <v>-173</v>
      </c>
      <c r="E14989" t="str">
        <f>INDEX(LedgerMapping[[#All],[Area]],MATCH(Transactions[[#This Row],[Sub Ledger]],LedgerMapping[[#All],[Sub Ledger]],0))</f>
        <v>Income Statement</v>
      </c>
    </row>
    <row r="14990" spans="1:5" x14ac:dyDescent="0.55000000000000004">
      <c r="A14990">
        <v>3</v>
      </c>
      <c r="B14990">
        <v>80000</v>
      </c>
      <c r="C14990" s="6">
        <v>43586</v>
      </c>
      <c r="D14990">
        <v>-200</v>
      </c>
      <c r="E14990" t="str">
        <f>INDEX(LedgerMapping[[#All],[Area]],MATCH(Transactions[[#This Row],[Sub Ledger]],LedgerMapping[[#All],[Sub Ledger]],0))</f>
        <v>Income Statement</v>
      </c>
    </row>
    <row r="14991" spans="1:5" x14ac:dyDescent="0.55000000000000004">
      <c r="A14991">
        <v>3</v>
      </c>
      <c r="B14991">
        <v>80000</v>
      </c>
      <c r="C14991" s="6">
        <v>43617</v>
      </c>
      <c r="D14991">
        <v>-200</v>
      </c>
      <c r="E14991" t="str">
        <f>INDEX(LedgerMapping[[#All],[Area]],MATCH(Transactions[[#This Row],[Sub Ledger]],LedgerMapping[[#All],[Sub Ledger]],0))</f>
        <v>Income Statement</v>
      </c>
    </row>
    <row r="14992" spans="1:5" x14ac:dyDescent="0.55000000000000004">
      <c r="A14992">
        <v>3</v>
      </c>
      <c r="B14992">
        <v>80000</v>
      </c>
      <c r="C14992" s="6">
        <v>43647</v>
      </c>
      <c r="D14992">
        <v>-154</v>
      </c>
      <c r="E14992" t="str">
        <f>INDEX(LedgerMapping[[#All],[Area]],MATCH(Transactions[[#This Row],[Sub Ledger]],LedgerMapping[[#All],[Sub Ledger]],0))</f>
        <v>Income Statement</v>
      </c>
    </row>
    <row r="14993" spans="1:5" x14ac:dyDescent="0.55000000000000004">
      <c r="A14993">
        <v>3</v>
      </c>
      <c r="B14993">
        <v>80000</v>
      </c>
      <c r="C14993" s="6">
        <v>43678</v>
      </c>
      <c r="D14993">
        <v>-150</v>
      </c>
      <c r="E14993" t="str">
        <f>INDEX(LedgerMapping[[#All],[Area]],MATCH(Transactions[[#This Row],[Sub Ledger]],LedgerMapping[[#All],[Sub Ledger]],0))</f>
        <v>Income Statement</v>
      </c>
    </row>
    <row r="14994" spans="1:5" x14ac:dyDescent="0.55000000000000004">
      <c r="A14994">
        <v>3</v>
      </c>
      <c r="B14994">
        <v>80000</v>
      </c>
      <c r="C14994" s="6">
        <v>43709</v>
      </c>
      <c r="D14994">
        <v>-109</v>
      </c>
      <c r="E14994" t="str">
        <f>INDEX(LedgerMapping[[#All],[Area]],MATCH(Transactions[[#This Row],[Sub Ledger]],LedgerMapping[[#All],[Sub Ledger]],0))</f>
        <v>Income Statement</v>
      </c>
    </row>
    <row r="14995" spans="1:5" x14ac:dyDescent="0.55000000000000004">
      <c r="A14995">
        <v>3</v>
      </c>
      <c r="B14995">
        <v>80000</v>
      </c>
      <c r="C14995" s="6">
        <v>43739</v>
      </c>
      <c r="D14995">
        <v>-162</v>
      </c>
      <c r="E14995" t="str">
        <f>INDEX(LedgerMapping[[#All],[Area]],MATCH(Transactions[[#This Row],[Sub Ledger]],LedgerMapping[[#All],[Sub Ledger]],0))</f>
        <v>Income Statement</v>
      </c>
    </row>
    <row r="14996" spans="1:5" x14ac:dyDescent="0.55000000000000004">
      <c r="A14996">
        <v>3</v>
      </c>
      <c r="B14996">
        <v>80000</v>
      </c>
      <c r="C14996" s="6">
        <v>43770</v>
      </c>
      <c r="D14996">
        <v>-100</v>
      </c>
      <c r="E14996" t="str">
        <f>INDEX(LedgerMapping[[#All],[Area]],MATCH(Transactions[[#This Row],[Sub Ledger]],LedgerMapping[[#All],[Sub Ledger]],0))</f>
        <v>Income Statement</v>
      </c>
    </row>
    <row r="14997" spans="1:5" x14ac:dyDescent="0.55000000000000004">
      <c r="A14997">
        <v>3</v>
      </c>
      <c r="B14997">
        <v>80000</v>
      </c>
      <c r="C14997" s="6">
        <v>43800</v>
      </c>
      <c r="D14997">
        <v>-214</v>
      </c>
      <c r="E14997" t="str">
        <f>INDEX(LedgerMapping[[#All],[Area]],MATCH(Transactions[[#This Row],[Sub Ledger]],LedgerMapping[[#All],[Sub Ledger]],0))</f>
        <v>Income Statement</v>
      </c>
    </row>
    <row r="14998" spans="1:5" x14ac:dyDescent="0.55000000000000004">
      <c r="A14998">
        <v>3</v>
      </c>
      <c r="B14998">
        <v>80000</v>
      </c>
      <c r="C14998" s="6">
        <v>43831</v>
      </c>
      <c r="D14998">
        <v>-415</v>
      </c>
      <c r="E14998" t="str">
        <f>INDEX(LedgerMapping[[#All],[Area]],MATCH(Transactions[[#This Row],[Sub Ledger]],LedgerMapping[[#All],[Sub Ledger]],0))</f>
        <v>Income Statement</v>
      </c>
    </row>
    <row r="14999" spans="1:5" x14ac:dyDescent="0.55000000000000004">
      <c r="A14999">
        <v>3</v>
      </c>
      <c r="B14999">
        <v>80000</v>
      </c>
      <c r="C14999" s="6">
        <v>43862</v>
      </c>
      <c r="D14999">
        <v>-205</v>
      </c>
      <c r="E14999" t="str">
        <f>INDEX(LedgerMapping[[#All],[Area]],MATCH(Transactions[[#This Row],[Sub Ledger]],LedgerMapping[[#All],[Sub Ledger]],0))</f>
        <v>Income Statement</v>
      </c>
    </row>
    <row r="15000" spans="1:5" x14ac:dyDescent="0.55000000000000004">
      <c r="A15000">
        <v>3</v>
      </c>
      <c r="B15000">
        <v>80000</v>
      </c>
      <c r="C15000" s="6">
        <v>43891</v>
      </c>
      <c r="D15000">
        <v>-286</v>
      </c>
      <c r="E15000" t="str">
        <f>INDEX(LedgerMapping[[#All],[Area]],MATCH(Transactions[[#This Row],[Sub Ledger]],LedgerMapping[[#All],[Sub Ledger]],0))</f>
        <v>Income Statement</v>
      </c>
    </row>
    <row r="15001" spans="1:5" x14ac:dyDescent="0.55000000000000004">
      <c r="A15001">
        <v>3</v>
      </c>
      <c r="B15001">
        <v>80000</v>
      </c>
      <c r="C15001" s="6">
        <v>43922</v>
      </c>
      <c r="D15001">
        <v>-445</v>
      </c>
      <c r="E15001" t="str">
        <f>INDEX(LedgerMapping[[#All],[Area]],MATCH(Transactions[[#This Row],[Sub Ledger]],LedgerMapping[[#All],[Sub Ledger]],0))</f>
        <v>Income Statement</v>
      </c>
    </row>
    <row r="15002" spans="1:5" x14ac:dyDescent="0.55000000000000004">
      <c r="A15002">
        <v>3</v>
      </c>
      <c r="B15002">
        <v>80000</v>
      </c>
      <c r="C15002" s="6">
        <v>43952</v>
      </c>
      <c r="D15002">
        <v>-197</v>
      </c>
      <c r="E15002" t="str">
        <f>INDEX(LedgerMapping[[#All],[Area]],MATCH(Transactions[[#This Row],[Sub Ledger]],LedgerMapping[[#All],[Sub Ledger]],0))</f>
        <v>Income Statement</v>
      </c>
    </row>
    <row r="15003" spans="1:5" x14ac:dyDescent="0.55000000000000004">
      <c r="A15003">
        <v>3</v>
      </c>
      <c r="B15003">
        <v>80000</v>
      </c>
      <c r="C15003" s="6">
        <v>43983</v>
      </c>
      <c r="D15003">
        <v>-214</v>
      </c>
      <c r="E15003" t="str">
        <f>INDEX(LedgerMapping[[#All],[Area]],MATCH(Transactions[[#This Row],[Sub Ledger]],LedgerMapping[[#All],[Sub Ledger]],0))</f>
        <v>Income Statement</v>
      </c>
    </row>
    <row r="15004" spans="1:5" x14ac:dyDescent="0.55000000000000004">
      <c r="A15004">
        <v>3</v>
      </c>
      <c r="B15004">
        <v>80000</v>
      </c>
      <c r="C15004" s="6">
        <v>44013</v>
      </c>
      <c r="D15004">
        <v>-428</v>
      </c>
      <c r="E15004" t="str">
        <f>INDEX(LedgerMapping[[#All],[Area]],MATCH(Transactions[[#This Row],[Sub Ledger]],LedgerMapping[[#All],[Sub Ledger]],0))</f>
        <v>Income Statement</v>
      </c>
    </row>
    <row r="15005" spans="1:5" x14ac:dyDescent="0.55000000000000004">
      <c r="A15005">
        <v>3</v>
      </c>
      <c r="B15005">
        <v>80000</v>
      </c>
      <c r="C15005" s="6">
        <v>44044</v>
      </c>
      <c r="D15005">
        <v>-222</v>
      </c>
      <c r="E15005" t="str">
        <f>INDEX(LedgerMapping[[#All],[Area]],MATCH(Transactions[[#This Row],[Sub Ledger]],LedgerMapping[[#All],[Sub Ledger]],0))</f>
        <v>Income Statement</v>
      </c>
    </row>
    <row r="15006" spans="1:5" x14ac:dyDescent="0.55000000000000004">
      <c r="A15006">
        <v>3</v>
      </c>
      <c r="B15006">
        <v>80000</v>
      </c>
      <c r="C15006" s="6">
        <v>44075</v>
      </c>
      <c r="D15006">
        <v>-201</v>
      </c>
      <c r="E15006" t="str">
        <f>INDEX(LedgerMapping[[#All],[Area]],MATCH(Transactions[[#This Row],[Sub Ledger]],LedgerMapping[[#All],[Sub Ledger]],0))</f>
        <v>Income Statement</v>
      </c>
    </row>
    <row r="15007" spans="1:5" x14ac:dyDescent="0.55000000000000004">
      <c r="A15007">
        <v>3</v>
      </c>
      <c r="B15007">
        <v>80000</v>
      </c>
      <c r="C15007" s="6">
        <v>44105</v>
      </c>
      <c r="D15007">
        <v>-407</v>
      </c>
      <c r="E15007" t="str">
        <f>INDEX(LedgerMapping[[#All],[Area]],MATCH(Transactions[[#This Row],[Sub Ledger]],LedgerMapping[[#All],[Sub Ledger]],0))</f>
        <v>Income Statement</v>
      </c>
    </row>
    <row r="15008" spans="1:5" x14ac:dyDescent="0.55000000000000004">
      <c r="A15008">
        <v>3</v>
      </c>
      <c r="B15008">
        <v>80000</v>
      </c>
      <c r="C15008" s="6">
        <v>44136</v>
      </c>
      <c r="D15008">
        <v>-201</v>
      </c>
      <c r="E15008" t="str">
        <f>INDEX(LedgerMapping[[#All],[Area]],MATCH(Transactions[[#This Row],[Sub Ledger]],LedgerMapping[[#All],[Sub Ledger]],0))</f>
        <v>Income Statement</v>
      </c>
    </row>
    <row r="15009" spans="1:5" x14ac:dyDescent="0.55000000000000004">
      <c r="A15009">
        <v>3</v>
      </c>
      <c r="B15009">
        <v>80000</v>
      </c>
      <c r="C15009" s="6">
        <v>44166</v>
      </c>
      <c r="D15009">
        <v>-199</v>
      </c>
      <c r="E15009" t="str">
        <f>INDEX(LedgerMapping[[#All],[Area]],MATCH(Transactions[[#This Row],[Sub Ledger]],LedgerMapping[[#All],[Sub Ledger]],0))</f>
        <v>Income Statement</v>
      </c>
    </row>
    <row r="15010" spans="1:5" x14ac:dyDescent="0.55000000000000004">
      <c r="A15010">
        <v>3</v>
      </c>
      <c r="B15010">
        <v>80000</v>
      </c>
      <c r="C15010" s="6">
        <v>44197</v>
      </c>
      <c r="D15010">
        <v>-308</v>
      </c>
      <c r="E15010" t="str">
        <f>INDEX(LedgerMapping[[#All],[Area]],MATCH(Transactions[[#This Row],[Sub Ledger]],LedgerMapping[[#All],[Sub Ledger]],0))</f>
        <v>Income Statement</v>
      </c>
    </row>
    <row r="15011" spans="1:5" x14ac:dyDescent="0.55000000000000004">
      <c r="A15011">
        <v>3</v>
      </c>
      <c r="B15011">
        <v>80000</v>
      </c>
      <c r="C15011" s="6">
        <v>44228</v>
      </c>
      <c r="D15011">
        <v>-421</v>
      </c>
      <c r="E15011" t="str">
        <f>INDEX(LedgerMapping[[#All],[Area]],MATCH(Transactions[[#This Row],[Sub Ledger]],LedgerMapping[[#All],[Sub Ledger]],0))</f>
        <v>Income Statement</v>
      </c>
    </row>
    <row r="15012" spans="1:5" x14ac:dyDescent="0.55000000000000004">
      <c r="A15012">
        <v>3</v>
      </c>
      <c r="B15012">
        <v>80000</v>
      </c>
      <c r="C15012" s="6">
        <v>44256</v>
      </c>
      <c r="D15012">
        <v>-410</v>
      </c>
      <c r="E15012" t="str">
        <f>INDEX(LedgerMapping[[#All],[Area]],MATCH(Transactions[[#This Row],[Sub Ledger]],LedgerMapping[[#All],[Sub Ledger]],0))</f>
        <v>Income Statement</v>
      </c>
    </row>
    <row r="15013" spans="1:5" x14ac:dyDescent="0.55000000000000004">
      <c r="A15013">
        <v>3</v>
      </c>
      <c r="B15013">
        <v>80000</v>
      </c>
      <c r="C15013" s="6">
        <v>44287</v>
      </c>
      <c r="D15013">
        <v>-449</v>
      </c>
      <c r="E15013" t="str">
        <f>INDEX(LedgerMapping[[#All],[Area]],MATCH(Transactions[[#This Row],[Sub Ledger]],LedgerMapping[[#All],[Sub Ledger]],0))</f>
        <v>Income Statement</v>
      </c>
    </row>
    <row r="15014" spans="1:5" x14ac:dyDescent="0.55000000000000004">
      <c r="A15014">
        <v>3</v>
      </c>
      <c r="B15014">
        <v>80000</v>
      </c>
      <c r="C15014" s="6">
        <v>44317</v>
      </c>
      <c r="D15014">
        <v>-417</v>
      </c>
      <c r="E15014" t="str">
        <f>INDEX(LedgerMapping[[#All],[Area]],MATCH(Transactions[[#This Row],[Sub Ledger]],LedgerMapping[[#All],[Sub Ledger]],0))</f>
        <v>Income Statement</v>
      </c>
    </row>
    <row r="15015" spans="1:5" x14ac:dyDescent="0.55000000000000004">
      <c r="A15015">
        <v>3</v>
      </c>
      <c r="B15015">
        <v>80000</v>
      </c>
      <c r="C15015" s="6">
        <v>44348</v>
      </c>
      <c r="D15015">
        <v>-398</v>
      </c>
      <c r="E15015" t="str">
        <f>INDEX(LedgerMapping[[#All],[Area]],MATCH(Transactions[[#This Row],[Sub Ledger]],LedgerMapping[[#All],[Sub Ledger]],0))</f>
        <v>Income Statement</v>
      </c>
    </row>
    <row r="15016" spans="1:5" x14ac:dyDescent="0.55000000000000004">
      <c r="A15016">
        <v>3</v>
      </c>
      <c r="B15016">
        <v>80000</v>
      </c>
      <c r="C15016" s="6">
        <v>44378</v>
      </c>
      <c r="D15016">
        <v>-520</v>
      </c>
      <c r="E15016" t="str">
        <f>INDEX(LedgerMapping[[#All],[Area]],MATCH(Transactions[[#This Row],[Sub Ledger]],LedgerMapping[[#All],[Sub Ledger]],0))</f>
        <v>Income Statement</v>
      </c>
    </row>
    <row r="15017" spans="1:5" x14ac:dyDescent="0.55000000000000004">
      <c r="A15017">
        <v>3</v>
      </c>
      <c r="B15017">
        <v>80000</v>
      </c>
      <c r="C15017" s="6">
        <v>44409</v>
      </c>
      <c r="D15017">
        <v>-362</v>
      </c>
      <c r="E15017" t="str">
        <f>INDEX(LedgerMapping[[#All],[Area]],MATCH(Transactions[[#This Row],[Sub Ledger]],LedgerMapping[[#All],[Sub Ledger]],0))</f>
        <v>Income Statement</v>
      </c>
    </row>
    <row r="15018" spans="1:5" x14ac:dyDescent="0.55000000000000004">
      <c r="A15018">
        <v>3</v>
      </c>
      <c r="B15018">
        <v>80000</v>
      </c>
      <c r="C15018" s="6">
        <v>44440</v>
      </c>
      <c r="D15018">
        <v>-444</v>
      </c>
      <c r="E15018" t="str">
        <f>INDEX(LedgerMapping[[#All],[Area]],MATCH(Transactions[[#This Row],[Sub Ledger]],LedgerMapping[[#All],[Sub Ledger]],0))</f>
        <v>Income Statement</v>
      </c>
    </row>
    <row r="15019" spans="1:5" x14ac:dyDescent="0.55000000000000004">
      <c r="A15019">
        <v>3</v>
      </c>
      <c r="B15019">
        <v>80000</v>
      </c>
      <c r="C15019" s="6">
        <v>44470</v>
      </c>
      <c r="D15019">
        <v>-315</v>
      </c>
      <c r="E15019" t="str">
        <f>INDEX(LedgerMapping[[#All],[Area]],MATCH(Transactions[[#This Row],[Sub Ledger]],LedgerMapping[[#All],[Sub Ledger]],0))</f>
        <v>Income Statement</v>
      </c>
    </row>
    <row r="15020" spans="1:5" x14ac:dyDescent="0.55000000000000004">
      <c r="A15020">
        <v>3</v>
      </c>
      <c r="B15020">
        <v>80000</v>
      </c>
      <c r="C15020" s="6">
        <v>44501</v>
      </c>
      <c r="D15020">
        <v>-405</v>
      </c>
      <c r="E15020" t="str">
        <f>INDEX(LedgerMapping[[#All],[Area]],MATCH(Transactions[[#This Row],[Sub Ledger]],LedgerMapping[[#All],[Sub Ledger]],0))</f>
        <v>Income Statement</v>
      </c>
    </row>
    <row r="15021" spans="1:5" x14ac:dyDescent="0.55000000000000004">
      <c r="A15021">
        <v>3</v>
      </c>
      <c r="B15021">
        <v>80000</v>
      </c>
      <c r="C15021" s="6">
        <v>44531</v>
      </c>
      <c r="D15021">
        <v>-299</v>
      </c>
      <c r="E15021" t="str">
        <f>INDEX(LedgerMapping[[#All],[Area]],MATCH(Transactions[[#This Row],[Sub Ledger]],LedgerMapping[[#All],[Sub Ledger]],0))</f>
        <v>Income Statement</v>
      </c>
    </row>
    <row r="15022" spans="1:5" x14ac:dyDescent="0.55000000000000004">
      <c r="A15022">
        <v>3</v>
      </c>
      <c r="B15022">
        <v>80000</v>
      </c>
      <c r="C15022" s="6">
        <v>44256</v>
      </c>
      <c r="D15022">
        <v>-1302.08</v>
      </c>
      <c r="E15022" t="str">
        <f>INDEX(LedgerMapping[[#All],[Area]],MATCH(Transactions[[#This Row],[Sub Ledger]],LedgerMapping[[#All],[Sub Ledger]],0))</f>
        <v>Income Statement</v>
      </c>
    </row>
    <row r="15023" spans="1:5" x14ac:dyDescent="0.55000000000000004">
      <c r="A15023">
        <v>3</v>
      </c>
      <c r="B15023">
        <v>80000</v>
      </c>
      <c r="C15023" s="6">
        <v>44256</v>
      </c>
      <c r="D15023">
        <v>-1590.75</v>
      </c>
      <c r="E15023" t="str">
        <f>INDEX(LedgerMapping[[#All],[Area]],MATCH(Transactions[[#This Row],[Sub Ledger]],LedgerMapping[[#All],[Sub Ledger]],0))</f>
        <v>Income Statement</v>
      </c>
    </row>
    <row r="15024" spans="1:5" x14ac:dyDescent="0.55000000000000004">
      <c r="A15024">
        <v>3</v>
      </c>
      <c r="B15024">
        <v>80000</v>
      </c>
      <c r="C15024" s="6">
        <v>44256</v>
      </c>
      <c r="D15024">
        <v>-404.16</v>
      </c>
      <c r="E15024" t="str">
        <f>INDEX(LedgerMapping[[#All],[Area]],MATCH(Transactions[[#This Row],[Sub Ledger]],LedgerMapping[[#All],[Sub Ledger]],0))</f>
        <v>Income Statement</v>
      </c>
    </row>
    <row r="15025" spans="1:5" x14ac:dyDescent="0.55000000000000004">
      <c r="A15025">
        <v>3</v>
      </c>
      <c r="B15025">
        <v>81000</v>
      </c>
      <c r="C15025" s="6">
        <v>43891</v>
      </c>
      <c r="D15025">
        <v>-585</v>
      </c>
      <c r="E15025" t="str">
        <f>INDEX(LedgerMapping[[#All],[Area]],MATCH(Transactions[[#This Row],[Sub Ledger]],LedgerMapping[[#All],[Sub Ledger]],0))</f>
        <v>Income Statement</v>
      </c>
    </row>
    <row r="15026" spans="1:5" x14ac:dyDescent="0.55000000000000004">
      <c r="A15026">
        <v>3</v>
      </c>
      <c r="B15026">
        <v>81000</v>
      </c>
      <c r="C15026" s="6">
        <v>43922</v>
      </c>
      <c r="D15026">
        <v>-617</v>
      </c>
      <c r="E15026" t="str">
        <f>INDEX(LedgerMapping[[#All],[Area]],MATCH(Transactions[[#This Row],[Sub Ledger]],LedgerMapping[[#All],[Sub Ledger]],0))</f>
        <v>Income Statement</v>
      </c>
    </row>
    <row r="15027" spans="1:5" x14ac:dyDescent="0.55000000000000004">
      <c r="A15027">
        <v>3</v>
      </c>
      <c r="B15027">
        <v>81000</v>
      </c>
      <c r="C15027" s="6">
        <v>43952</v>
      </c>
      <c r="D15027">
        <v>-686</v>
      </c>
      <c r="E15027" t="str">
        <f>INDEX(LedgerMapping[[#All],[Area]],MATCH(Transactions[[#This Row],[Sub Ledger]],LedgerMapping[[#All],[Sub Ledger]],0))</f>
        <v>Income Statement</v>
      </c>
    </row>
    <row r="15028" spans="1:5" x14ac:dyDescent="0.55000000000000004">
      <c r="A15028">
        <v>3</v>
      </c>
      <c r="B15028">
        <v>81000</v>
      </c>
      <c r="C15028" s="6">
        <v>43983</v>
      </c>
      <c r="D15028">
        <v>-579</v>
      </c>
      <c r="E15028" t="str">
        <f>INDEX(LedgerMapping[[#All],[Area]],MATCH(Transactions[[#This Row],[Sub Ledger]],LedgerMapping[[#All],[Sub Ledger]],0))</f>
        <v>Income Statement</v>
      </c>
    </row>
    <row r="15029" spans="1:5" x14ac:dyDescent="0.55000000000000004">
      <c r="A15029">
        <v>3</v>
      </c>
      <c r="B15029">
        <v>81000</v>
      </c>
      <c r="C15029" s="6">
        <v>44013</v>
      </c>
      <c r="D15029">
        <v>-650</v>
      </c>
      <c r="E15029" t="str">
        <f>INDEX(LedgerMapping[[#All],[Area]],MATCH(Transactions[[#This Row],[Sub Ledger]],LedgerMapping[[#All],[Sub Ledger]],0))</f>
        <v>Income Statement</v>
      </c>
    </row>
    <row r="15030" spans="1:5" x14ac:dyDescent="0.55000000000000004">
      <c r="A15030">
        <v>3</v>
      </c>
      <c r="B15030">
        <v>81000</v>
      </c>
      <c r="C15030" s="6">
        <v>44044</v>
      </c>
      <c r="D15030">
        <v>-614</v>
      </c>
      <c r="E15030" t="str">
        <f>INDEX(LedgerMapping[[#All],[Area]],MATCH(Transactions[[#This Row],[Sub Ledger]],LedgerMapping[[#All],[Sub Ledger]],0))</f>
        <v>Income Statement</v>
      </c>
    </row>
    <row r="15031" spans="1:5" x14ac:dyDescent="0.55000000000000004">
      <c r="A15031">
        <v>3</v>
      </c>
      <c r="B15031">
        <v>81000</v>
      </c>
      <c r="C15031" s="6">
        <v>44075</v>
      </c>
      <c r="D15031">
        <v>-656</v>
      </c>
      <c r="E15031" t="str">
        <f>INDEX(LedgerMapping[[#All],[Area]],MATCH(Transactions[[#This Row],[Sub Ledger]],LedgerMapping[[#All],[Sub Ledger]],0))</f>
        <v>Income Statement</v>
      </c>
    </row>
    <row r="15032" spans="1:5" x14ac:dyDescent="0.55000000000000004">
      <c r="A15032">
        <v>3</v>
      </c>
      <c r="B15032">
        <v>81000</v>
      </c>
      <c r="C15032" s="6">
        <v>44105</v>
      </c>
      <c r="D15032">
        <v>-598</v>
      </c>
      <c r="E15032" t="str">
        <f>INDEX(LedgerMapping[[#All],[Area]],MATCH(Transactions[[#This Row],[Sub Ledger]],LedgerMapping[[#All],[Sub Ledger]],0))</f>
        <v>Income Statement</v>
      </c>
    </row>
    <row r="15033" spans="1:5" x14ac:dyDescent="0.55000000000000004">
      <c r="A15033">
        <v>3</v>
      </c>
      <c r="B15033">
        <v>81000</v>
      </c>
      <c r="C15033" s="6">
        <v>44136</v>
      </c>
      <c r="D15033">
        <v>-538</v>
      </c>
      <c r="E15033" t="str">
        <f>INDEX(LedgerMapping[[#All],[Area]],MATCH(Transactions[[#This Row],[Sub Ledger]],LedgerMapping[[#All],[Sub Ledger]],0))</f>
        <v>Income Statement</v>
      </c>
    </row>
    <row r="15034" spans="1:5" x14ac:dyDescent="0.55000000000000004">
      <c r="A15034">
        <v>3</v>
      </c>
      <c r="B15034">
        <v>81000</v>
      </c>
      <c r="C15034" s="6">
        <v>44166</v>
      </c>
      <c r="D15034">
        <v>-637</v>
      </c>
      <c r="E15034" t="str">
        <f>INDEX(LedgerMapping[[#All],[Area]],MATCH(Transactions[[#This Row],[Sub Ledger]],LedgerMapping[[#All],[Sub Ledger]],0))</f>
        <v>Income Statement</v>
      </c>
    </row>
    <row r="15035" spans="1:5" x14ac:dyDescent="0.55000000000000004">
      <c r="A15035">
        <v>3</v>
      </c>
      <c r="B15035">
        <v>81000</v>
      </c>
      <c r="C15035" s="6">
        <v>44197</v>
      </c>
      <c r="D15035">
        <v>-608</v>
      </c>
      <c r="E15035" t="str">
        <f>INDEX(LedgerMapping[[#All],[Area]],MATCH(Transactions[[#This Row],[Sub Ledger]],LedgerMapping[[#All],[Sub Ledger]],0))</f>
        <v>Income Statement</v>
      </c>
    </row>
    <row r="15036" spans="1:5" x14ac:dyDescent="0.55000000000000004">
      <c r="A15036">
        <v>3</v>
      </c>
      <c r="B15036">
        <v>81000</v>
      </c>
      <c r="C15036" s="6">
        <v>44228</v>
      </c>
      <c r="D15036">
        <v>-775</v>
      </c>
      <c r="E15036" t="str">
        <f>INDEX(LedgerMapping[[#All],[Area]],MATCH(Transactions[[#This Row],[Sub Ledger]],LedgerMapping[[#All],[Sub Ledger]],0))</f>
        <v>Income Statement</v>
      </c>
    </row>
    <row r="15037" spans="1:5" x14ac:dyDescent="0.55000000000000004">
      <c r="A15037">
        <v>3</v>
      </c>
      <c r="B15037">
        <v>81000</v>
      </c>
      <c r="C15037" s="6">
        <v>44256</v>
      </c>
      <c r="D15037">
        <v>-703</v>
      </c>
      <c r="E15037" t="str">
        <f>INDEX(LedgerMapping[[#All],[Area]],MATCH(Transactions[[#This Row],[Sub Ledger]],LedgerMapping[[#All],[Sub Ledger]],0))</f>
        <v>Income Statement</v>
      </c>
    </row>
    <row r="15038" spans="1:5" x14ac:dyDescent="0.55000000000000004">
      <c r="A15038">
        <v>3</v>
      </c>
      <c r="B15038">
        <v>81000</v>
      </c>
      <c r="C15038" s="6">
        <v>44287</v>
      </c>
      <c r="D15038">
        <v>-635</v>
      </c>
      <c r="E15038" t="str">
        <f>INDEX(LedgerMapping[[#All],[Area]],MATCH(Transactions[[#This Row],[Sub Ledger]],LedgerMapping[[#All],[Sub Ledger]],0))</f>
        <v>Income Statement</v>
      </c>
    </row>
    <row r="15039" spans="1:5" x14ac:dyDescent="0.55000000000000004">
      <c r="A15039">
        <v>3</v>
      </c>
      <c r="B15039">
        <v>81000</v>
      </c>
      <c r="C15039" s="6">
        <v>44317</v>
      </c>
      <c r="D15039">
        <v>-683</v>
      </c>
      <c r="E15039" t="str">
        <f>INDEX(LedgerMapping[[#All],[Area]],MATCH(Transactions[[#This Row],[Sub Ledger]],LedgerMapping[[#All],[Sub Ledger]],0))</f>
        <v>Income Statement</v>
      </c>
    </row>
    <row r="15040" spans="1:5" x14ac:dyDescent="0.55000000000000004">
      <c r="A15040">
        <v>3</v>
      </c>
      <c r="B15040">
        <v>81000</v>
      </c>
      <c r="C15040" s="6">
        <v>44348</v>
      </c>
      <c r="D15040">
        <v>-635</v>
      </c>
      <c r="E15040" t="str">
        <f>INDEX(LedgerMapping[[#All],[Area]],MATCH(Transactions[[#This Row],[Sub Ledger]],LedgerMapping[[#All],[Sub Ledger]],0))</f>
        <v>Income Statement</v>
      </c>
    </row>
    <row r="15041" spans="1:5" x14ac:dyDescent="0.55000000000000004">
      <c r="A15041">
        <v>3</v>
      </c>
      <c r="B15041">
        <v>81000</v>
      </c>
      <c r="C15041" s="6">
        <v>44378</v>
      </c>
      <c r="D15041">
        <v>-602</v>
      </c>
      <c r="E15041" t="str">
        <f>INDEX(LedgerMapping[[#All],[Area]],MATCH(Transactions[[#This Row],[Sub Ledger]],LedgerMapping[[#All],[Sub Ledger]],0))</f>
        <v>Income Statement</v>
      </c>
    </row>
    <row r="15042" spans="1:5" x14ac:dyDescent="0.55000000000000004">
      <c r="A15042">
        <v>3</v>
      </c>
      <c r="B15042">
        <v>81000</v>
      </c>
      <c r="C15042" s="6">
        <v>44409</v>
      </c>
      <c r="D15042">
        <v>-614</v>
      </c>
      <c r="E15042" t="str">
        <f>INDEX(LedgerMapping[[#All],[Area]],MATCH(Transactions[[#This Row],[Sub Ledger]],LedgerMapping[[#All],[Sub Ledger]],0))</f>
        <v>Income Statement</v>
      </c>
    </row>
    <row r="15043" spans="1:5" x14ac:dyDescent="0.55000000000000004">
      <c r="A15043">
        <v>3</v>
      </c>
      <c r="B15043">
        <v>81000</v>
      </c>
      <c r="C15043" s="6">
        <v>44440</v>
      </c>
      <c r="D15043">
        <v>-648</v>
      </c>
      <c r="E15043" t="str">
        <f>INDEX(LedgerMapping[[#All],[Area]],MATCH(Transactions[[#This Row],[Sub Ledger]],LedgerMapping[[#All],[Sub Ledger]],0))</f>
        <v>Income Statement</v>
      </c>
    </row>
    <row r="15044" spans="1:5" x14ac:dyDescent="0.55000000000000004">
      <c r="A15044">
        <v>3</v>
      </c>
      <c r="B15044">
        <v>81000</v>
      </c>
      <c r="C15044" s="6">
        <v>44470</v>
      </c>
      <c r="D15044">
        <v>-653</v>
      </c>
      <c r="E15044" t="str">
        <f>INDEX(LedgerMapping[[#All],[Area]],MATCH(Transactions[[#This Row],[Sub Ledger]],LedgerMapping[[#All],[Sub Ledger]],0))</f>
        <v>Income Statement</v>
      </c>
    </row>
    <row r="15045" spans="1:5" x14ac:dyDescent="0.55000000000000004">
      <c r="A15045">
        <v>3</v>
      </c>
      <c r="B15045">
        <v>81000</v>
      </c>
      <c r="C15045" s="6">
        <v>44501</v>
      </c>
      <c r="D15045">
        <v>-797</v>
      </c>
      <c r="E15045" t="str">
        <f>INDEX(LedgerMapping[[#All],[Area]],MATCH(Transactions[[#This Row],[Sub Ledger]],LedgerMapping[[#All],[Sub Ledger]],0))</f>
        <v>Income Statement</v>
      </c>
    </row>
    <row r="15046" spans="1:5" x14ac:dyDescent="0.55000000000000004">
      <c r="A15046">
        <v>3</v>
      </c>
      <c r="B15046">
        <v>81000</v>
      </c>
      <c r="C15046" s="6">
        <v>44531</v>
      </c>
      <c r="D15046">
        <v>-608</v>
      </c>
      <c r="E15046" t="str">
        <f>INDEX(LedgerMapping[[#All],[Area]],MATCH(Transactions[[#This Row],[Sub Ledger]],LedgerMapping[[#All],[Sub Ledger]],0))</f>
        <v>Income Statement</v>
      </c>
    </row>
    <row r="15047" spans="1:5" x14ac:dyDescent="0.55000000000000004">
      <c r="A15047">
        <v>3</v>
      </c>
      <c r="B15047">
        <v>81000</v>
      </c>
      <c r="C15047" s="6">
        <v>43466</v>
      </c>
      <c r="D15047">
        <v>-278</v>
      </c>
      <c r="E15047" t="str">
        <f>INDEX(LedgerMapping[[#All],[Area]],MATCH(Transactions[[#This Row],[Sub Ledger]],LedgerMapping[[#All],[Sub Ledger]],0))</f>
        <v>Income Statement</v>
      </c>
    </row>
    <row r="15048" spans="1:5" x14ac:dyDescent="0.55000000000000004">
      <c r="A15048">
        <v>3</v>
      </c>
      <c r="B15048">
        <v>81000</v>
      </c>
      <c r="C15048" s="6">
        <v>43497</v>
      </c>
      <c r="D15048">
        <v>-281</v>
      </c>
      <c r="E15048" t="str">
        <f>INDEX(LedgerMapping[[#All],[Area]],MATCH(Transactions[[#This Row],[Sub Ledger]],LedgerMapping[[#All],[Sub Ledger]],0))</f>
        <v>Income Statement</v>
      </c>
    </row>
    <row r="15049" spans="1:5" x14ac:dyDescent="0.55000000000000004">
      <c r="A15049">
        <v>3</v>
      </c>
      <c r="B15049">
        <v>81000</v>
      </c>
      <c r="C15049" s="6">
        <v>43525</v>
      </c>
      <c r="D15049">
        <v>-216</v>
      </c>
      <c r="E15049" t="str">
        <f>INDEX(LedgerMapping[[#All],[Area]],MATCH(Transactions[[#This Row],[Sub Ledger]],LedgerMapping[[#All],[Sub Ledger]],0))</f>
        <v>Income Statement</v>
      </c>
    </row>
    <row r="15050" spans="1:5" x14ac:dyDescent="0.55000000000000004">
      <c r="A15050">
        <v>3</v>
      </c>
      <c r="B15050">
        <v>81000</v>
      </c>
      <c r="C15050" s="6">
        <v>43556</v>
      </c>
      <c r="D15050">
        <v>-237</v>
      </c>
      <c r="E15050" t="str">
        <f>INDEX(LedgerMapping[[#All],[Area]],MATCH(Transactions[[#This Row],[Sub Ledger]],LedgerMapping[[#All],[Sub Ledger]],0))</f>
        <v>Income Statement</v>
      </c>
    </row>
    <row r="15051" spans="1:5" x14ac:dyDescent="0.55000000000000004">
      <c r="A15051">
        <v>3</v>
      </c>
      <c r="B15051">
        <v>81000</v>
      </c>
      <c r="C15051" s="6">
        <v>43586</v>
      </c>
      <c r="D15051">
        <v>-214</v>
      </c>
      <c r="E15051" t="str">
        <f>INDEX(LedgerMapping[[#All],[Area]],MATCH(Transactions[[#This Row],[Sub Ledger]],LedgerMapping[[#All],[Sub Ledger]],0))</f>
        <v>Income Statement</v>
      </c>
    </row>
    <row r="15052" spans="1:5" x14ac:dyDescent="0.55000000000000004">
      <c r="A15052">
        <v>3</v>
      </c>
      <c r="B15052">
        <v>81000</v>
      </c>
      <c r="C15052" s="6">
        <v>43617</v>
      </c>
      <c r="D15052">
        <v>-232</v>
      </c>
      <c r="E15052" t="str">
        <f>INDEX(LedgerMapping[[#All],[Area]],MATCH(Transactions[[#This Row],[Sub Ledger]],LedgerMapping[[#All],[Sub Ledger]],0))</f>
        <v>Income Statement</v>
      </c>
    </row>
    <row r="15053" spans="1:5" x14ac:dyDescent="0.55000000000000004">
      <c r="A15053">
        <v>3</v>
      </c>
      <c r="B15053">
        <v>81000</v>
      </c>
      <c r="C15053" s="6">
        <v>43647</v>
      </c>
      <c r="D15053">
        <v>-281</v>
      </c>
      <c r="E15053" t="str">
        <f>INDEX(LedgerMapping[[#All],[Area]],MATCH(Transactions[[#This Row],[Sub Ledger]],LedgerMapping[[#All],[Sub Ledger]],0))</f>
        <v>Income Statement</v>
      </c>
    </row>
    <row r="15054" spans="1:5" x14ac:dyDescent="0.55000000000000004">
      <c r="A15054">
        <v>3</v>
      </c>
      <c r="B15054">
        <v>81000</v>
      </c>
      <c r="C15054" s="6">
        <v>43678</v>
      </c>
      <c r="D15054">
        <v>-257</v>
      </c>
      <c r="E15054" t="str">
        <f>INDEX(LedgerMapping[[#All],[Area]],MATCH(Transactions[[#This Row],[Sub Ledger]],LedgerMapping[[#All],[Sub Ledger]],0))</f>
        <v>Income Statement</v>
      </c>
    </row>
    <row r="15055" spans="1:5" x14ac:dyDescent="0.55000000000000004">
      <c r="A15055">
        <v>3</v>
      </c>
      <c r="B15055">
        <v>81000</v>
      </c>
      <c r="C15055" s="6">
        <v>43709</v>
      </c>
      <c r="D15055">
        <v>-250</v>
      </c>
      <c r="E15055" t="str">
        <f>INDEX(LedgerMapping[[#All],[Area]],MATCH(Transactions[[#This Row],[Sub Ledger]],LedgerMapping[[#All],[Sub Ledger]],0))</f>
        <v>Income Statement</v>
      </c>
    </row>
    <row r="15056" spans="1:5" x14ac:dyDescent="0.55000000000000004">
      <c r="A15056">
        <v>3</v>
      </c>
      <c r="B15056">
        <v>81000</v>
      </c>
      <c r="C15056" s="6">
        <v>43739</v>
      </c>
      <c r="D15056">
        <v>-243</v>
      </c>
      <c r="E15056" t="str">
        <f>INDEX(LedgerMapping[[#All],[Area]],MATCH(Transactions[[#This Row],[Sub Ledger]],LedgerMapping[[#All],[Sub Ledger]],0))</f>
        <v>Income Statement</v>
      </c>
    </row>
    <row r="15057" spans="1:5" x14ac:dyDescent="0.55000000000000004">
      <c r="A15057">
        <v>3</v>
      </c>
      <c r="B15057">
        <v>81000</v>
      </c>
      <c r="C15057" s="6">
        <v>43770</v>
      </c>
      <c r="D15057">
        <v>-255</v>
      </c>
      <c r="E15057" t="str">
        <f>INDEX(LedgerMapping[[#All],[Area]],MATCH(Transactions[[#This Row],[Sub Ledger]],LedgerMapping[[#All],[Sub Ledger]],0))</f>
        <v>Income Statement</v>
      </c>
    </row>
    <row r="15058" spans="1:5" x14ac:dyDescent="0.55000000000000004">
      <c r="A15058">
        <v>3</v>
      </c>
      <c r="B15058">
        <v>81000</v>
      </c>
      <c r="C15058" s="6">
        <v>43800</v>
      </c>
      <c r="D15058">
        <v>-221</v>
      </c>
      <c r="E15058" t="str">
        <f>INDEX(LedgerMapping[[#All],[Area]],MATCH(Transactions[[#This Row],[Sub Ledger]],LedgerMapping[[#All],[Sub Ledger]],0))</f>
        <v>Income Statement</v>
      </c>
    </row>
    <row r="15059" spans="1:5" x14ac:dyDescent="0.55000000000000004">
      <c r="A15059">
        <v>3</v>
      </c>
      <c r="B15059">
        <v>81000</v>
      </c>
      <c r="C15059" s="6">
        <v>43831</v>
      </c>
      <c r="D15059">
        <v>-707</v>
      </c>
      <c r="E15059" t="str">
        <f>INDEX(LedgerMapping[[#All],[Area]],MATCH(Transactions[[#This Row],[Sub Ledger]],LedgerMapping[[#All],[Sub Ledger]],0))</f>
        <v>Income Statement</v>
      </c>
    </row>
    <row r="15060" spans="1:5" x14ac:dyDescent="0.55000000000000004">
      <c r="A15060">
        <v>3</v>
      </c>
      <c r="B15060">
        <v>81000</v>
      </c>
      <c r="C15060" s="6">
        <v>43862</v>
      </c>
      <c r="D15060">
        <v>-686</v>
      </c>
      <c r="E15060" t="str">
        <f>INDEX(LedgerMapping[[#All],[Area]],MATCH(Transactions[[#This Row],[Sub Ledger]],LedgerMapping[[#All],[Sub Ledger]],0))</f>
        <v>Income Statement</v>
      </c>
    </row>
    <row r="15061" spans="1:5" x14ac:dyDescent="0.55000000000000004">
      <c r="A15061">
        <v>3</v>
      </c>
      <c r="B15061">
        <v>81000</v>
      </c>
      <c r="C15061" s="6">
        <v>43466</v>
      </c>
      <c r="D15061">
        <v>-363</v>
      </c>
      <c r="E15061" t="str">
        <f>INDEX(LedgerMapping[[#All],[Area]],MATCH(Transactions[[#This Row],[Sub Ledger]],LedgerMapping[[#All],[Sub Ledger]],0))</f>
        <v>Income Statement</v>
      </c>
    </row>
    <row r="15062" spans="1:5" x14ac:dyDescent="0.55000000000000004">
      <c r="A15062">
        <v>3</v>
      </c>
      <c r="B15062">
        <v>81000</v>
      </c>
      <c r="C15062" s="6">
        <v>43497</v>
      </c>
      <c r="D15062">
        <v>-386</v>
      </c>
      <c r="E15062" t="str">
        <f>INDEX(LedgerMapping[[#All],[Area]],MATCH(Transactions[[#This Row],[Sub Ledger]],LedgerMapping[[#All],[Sub Ledger]],0))</f>
        <v>Income Statement</v>
      </c>
    </row>
    <row r="15063" spans="1:5" x14ac:dyDescent="0.55000000000000004">
      <c r="A15063">
        <v>3</v>
      </c>
      <c r="B15063">
        <v>81000</v>
      </c>
      <c r="C15063" s="6">
        <v>43525</v>
      </c>
      <c r="D15063">
        <v>-383</v>
      </c>
      <c r="E15063" t="str">
        <f>INDEX(LedgerMapping[[#All],[Area]],MATCH(Transactions[[#This Row],[Sub Ledger]],LedgerMapping[[#All],[Sub Ledger]],0))</f>
        <v>Income Statement</v>
      </c>
    </row>
    <row r="15064" spans="1:5" x14ac:dyDescent="0.55000000000000004">
      <c r="A15064">
        <v>3</v>
      </c>
      <c r="B15064">
        <v>81000</v>
      </c>
      <c r="C15064" s="6">
        <v>43556</v>
      </c>
      <c r="D15064">
        <v>-378</v>
      </c>
      <c r="E15064" t="str">
        <f>INDEX(LedgerMapping[[#All],[Area]],MATCH(Transactions[[#This Row],[Sub Ledger]],LedgerMapping[[#All],[Sub Ledger]],0))</f>
        <v>Income Statement</v>
      </c>
    </row>
    <row r="15065" spans="1:5" x14ac:dyDescent="0.55000000000000004">
      <c r="A15065">
        <v>3</v>
      </c>
      <c r="B15065">
        <v>81000</v>
      </c>
      <c r="C15065" s="6">
        <v>43586</v>
      </c>
      <c r="D15065">
        <v>-329</v>
      </c>
      <c r="E15065" t="str">
        <f>INDEX(LedgerMapping[[#All],[Area]],MATCH(Transactions[[#This Row],[Sub Ledger]],LedgerMapping[[#All],[Sub Ledger]],0))</f>
        <v>Income Statement</v>
      </c>
    </row>
    <row r="15066" spans="1:5" x14ac:dyDescent="0.55000000000000004">
      <c r="A15066">
        <v>3</v>
      </c>
      <c r="B15066">
        <v>81000</v>
      </c>
      <c r="C15066" s="6">
        <v>43617</v>
      </c>
      <c r="D15066">
        <v>-329</v>
      </c>
      <c r="E15066" t="str">
        <f>INDEX(LedgerMapping[[#All],[Area]],MATCH(Transactions[[#This Row],[Sub Ledger]],LedgerMapping[[#All],[Sub Ledger]],0))</f>
        <v>Income Statement</v>
      </c>
    </row>
    <row r="15067" spans="1:5" x14ac:dyDescent="0.55000000000000004">
      <c r="A15067">
        <v>3</v>
      </c>
      <c r="B15067">
        <v>81000</v>
      </c>
      <c r="C15067" s="6">
        <v>43647</v>
      </c>
      <c r="D15067">
        <v>-435</v>
      </c>
      <c r="E15067" t="str">
        <f>INDEX(LedgerMapping[[#All],[Area]],MATCH(Transactions[[#This Row],[Sub Ledger]],LedgerMapping[[#All],[Sub Ledger]],0))</f>
        <v>Income Statement</v>
      </c>
    </row>
    <row r="15068" spans="1:5" x14ac:dyDescent="0.55000000000000004">
      <c r="A15068">
        <v>3</v>
      </c>
      <c r="B15068">
        <v>81000</v>
      </c>
      <c r="C15068" s="6">
        <v>43678</v>
      </c>
      <c r="D15068">
        <v>-332</v>
      </c>
      <c r="E15068" t="str">
        <f>INDEX(LedgerMapping[[#All],[Area]],MATCH(Transactions[[#This Row],[Sub Ledger]],LedgerMapping[[#All],[Sub Ledger]],0))</f>
        <v>Income Statement</v>
      </c>
    </row>
    <row r="15069" spans="1:5" x14ac:dyDescent="0.55000000000000004">
      <c r="A15069">
        <v>3</v>
      </c>
      <c r="B15069">
        <v>81000</v>
      </c>
      <c r="C15069" s="6">
        <v>43709</v>
      </c>
      <c r="D15069">
        <v>-358</v>
      </c>
      <c r="E15069" t="str">
        <f>INDEX(LedgerMapping[[#All],[Area]],MATCH(Transactions[[#This Row],[Sub Ledger]],LedgerMapping[[#All],[Sub Ledger]],0))</f>
        <v>Income Statement</v>
      </c>
    </row>
    <row r="15070" spans="1:5" x14ac:dyDescent="0.55000000000000004">
      <c r="A15070">
        <v>3</v>
      </c>
      <c r="B15070">
        <v>81000</v>
      </c>
      <c r="C15070" s="6">
        <v>43739</v>
      </c>
      <c r="D15070">
        <v>-347</v>
      </c>
      <c r="E15070" t="str">
        <f>INDEX(LedgerMapping[[#All],[Area]],MATCH(Transactions[[#This Row],[Sub Ledger]],LedgerMapping[[#All],[Sub Ledger]],0))</f>
        <v>Income Statement</v>
      </c>
    </row>
    <row r="15071" spans="1:5" x14ac:dyDescent="0.55000000000000004">
      <c r="A15071">
        <v>3</v>
      </c>
      <c r="B15071">
        <v>81000</v>
      </c>
      <c r="C15071" s="6">
        <v>43770</v>
      </c>
      <c r="D15071">
        <v>-439</v>
      </c>
      <c r="E15071" t="str">
        <f>INDEX(LedgerMapping[[#All],[Area]],MATCH(Transactions[[#This Row],[Sub Ledger]],LedgerMapping[[#All],[Sub Ledger]],0))</f>
        <v>Income Statement</v>
      </c>
    </row>
    <row r="15072" spans="1:5" x14ac:dyDescent="0.55000000000000004">
      <c r="A15072">
        <v>3</v>
      </c>
      <c r="B15072">
        <v>81000</v>
      </c>
      <c r="C15072" s="6">
        <v>43800</v>
      </c>
      <c r="D15072">
        <v>-350</v>
      </c>
      <c r="E15072" t="str">
        <f>INDEX(LedgerMapping[[#All],[Area]],MATCH(Transactions[[#This Row],[Sub Ledger]],LedgerMapping[[#All],[Sub Ledger]],0))</f>
        <v>Income Statement</v>
      </c>
    </row>
    <row r="15073" spans="1:5" x14ac:dyDescent="0.55000000000000004">
      <c r="A15073">
        <v>3</v>
      </c>
      <c r="B15073">
        <v>81000</v>
      </c>
      <c r="C15073" s="6">
        <v>43831</v>
      </c>
      <c r="D15073">
        <v>-965</v>
      </c>
      <c r="E15073" t="str">
        <f>INDEX(LedgerMapping[[#All],[Area]],MATCH(Transactions[[#This Row],[Sub Ledger]],LedgerMapping[[#All],[Sub Ledger]],0))</f>
        <v>Income Statement</v>
      </c>
    </row>
    <row r="15074" spans="1:5" x14ac:dyDescent="0.55000000000000004">
      <c r="A15074">
        <v>3</v>
      </c>
      <c r="B15074">
        <v>81000</v>
      </c>
      <c r="C15074" s="6">
        <v>43862</v>
      </c>
      <c r="D15074">
        <v>-864</v>
      </c>
      <c r="E15074" t="str">
        <f>INDEX(LedgerMapping[[#All],[Area]],MATCH(Transactions[[#This Row],[Sub Ledger]],LedgerMapping[[#All],[Sub Ledger]],0))</f>
        <v>Income Statement</v>
      </c>
    </row>
    <row r="15075" spans="1:5" x14ac:dyDescent="0.55000000000000004">
      <c r="A15075">
        <v>3</v>
      </c>
      <c r="B15075">
        <v>81000</v>
      </c>
      <c r="C15075" s="6">
        <v>43891</v>
      </c>
      <c r="D15075">
        <v>-1112</v>
      </c>
      <c r="E15075" t="str">
        <f>INDEX(LedgerMapping[[#All],[Area]],MATCH(Transactions[[#This Row],[Sub Ledger]],LedgerMapping[[#All],[Sub Ledger]],0))</f>
        <v>Income Statement</v>
      </c>
    </row>
    <row r="15076" spans="1:5" x14ac:dyDescent="0.55000000000000004">
      <c r="A15076">
        <v>3</v>
      </c>
      <c r="B15076">
        <v>81000</v>
      </c>
      <c r="C15076" s="6">
        <v>43922</v>
      </c>
      <c r="D15076">
        <v>-1004</v>
      </c>
      <c r="E15076" t="str">
        <f>INDEX(LedgerMapping[[#All],[Area]],MATCH(Transactions[[#This Row],[Sub Ledger]],LedgerMapping[[#All],[Sub Ledger]],0))</f>
        <v>Income Statement</v>
      </c>
    </row>
    <row r="15077" spans="1:5" x14ac:dyDescent="0.55000000000000004">
      <c r="A15077">
        <v>3</v>
      </c>
      <c r="B15077">
        <v>81000</v>
      </c>
      <c r="C15077" s="6">
        <v>43952</v>
      </c>
      <c r="D15077">
        <v>-1102</v>
      </c>
      <c r="E15077" t="str">
        <f>INDEX(LedgerMapping[[#All],[Area]],MATCH(Transactions[[#This Row],[Sub Ledger]],LedgerMapping[[#All],[Sub Ledger]],0))</f>
        <v>Income Statement</v>
      </c>
    </row>
    <row r="15078" spans="1:5" x14ac:dyDescent="0.55000000000000004">
      <c r="A15078">
        <v>3</v>
      </c>
      <c r="B15078">
        <v>81000</v>
      </c>
      <c r="C15078" s="6">
        <v>43983</v>
      </c>
      <c r="D15078">
        <v>-1144</v>
      </c>
      <c r="E15078" t="str">
        <f>INDEX(LedgerMapping[[#All],[Area]],MATCH(Transactions[[#This Row],[Sub Ledger]],LedgerMapping[[#All],[Sub Ledger]],0))</f>
        <v>Income Statement</v>
      </c>
    </row>
    <row r="15079" spans="1:5" x14ac:dyDescent="0.55000000000000004">
      <c r="A15079">
        <v>3</v>
      </c>
      <c r="B15079">
        <v>81000</v>
      </c>
      <c r="C15079" s="6">
        <v>44013</v>
      </c>
      <c r="D15079">
        <v>-955</v>
      </c>
      <c r="E15079" t="str">
        <f>INDEX(LedgerMapping[[#All],[Area]],MATCH(Transactions[[#This Row],[Sub Ledger]],LedgerMapping[[#All],[Sub Ledger]],0))</f>
        <v>Income Statement</v>
      </c>
    </row>
    <row r="15080" spans="1:5" x14ac:dyDescent="0.55000000000000004">
      <c r="A15080">
        <v>3</v>
      </c>
      <c r="B15080">
        <v>81000</v>
      </c>
      <c r="C15080" s="6">
        <v>44044</v>
      </c>
      <c r="D15080">
        <v>-1023</v>
      </c>
      <c r="E15080" t="str">
        <f>INDEX(LedgerMapping[[#All],[Area]],MATCH(Transactions[[#This Row],[Sub Ledger]],LedgerMapping[[#All],[Sub Ledger]],0))</f>
        <v>Income Statement</v>
      </c>
    </row>
    <row r="15081" spans="1:5" x14ac:dyDescent="0.55000000000000004">
      <c r="A15081">
        <v>3</v>
      </c>
      <c r="B15081">
        <v>81000</v>
      </c>
      <c r="C15081" s="6">
        <v>44075</v>
      </c>
      <c r="D15081">
        <v>-891</v>
      </c>
      <c r="E15081" t="str">
        <f>INDEX(LedgerMapping[[#All],[Area]],MATCH(Transactions[[#This Row],[Sub Ledger]],LedgerMapping[[#All],[Sub Ledger]],0))</f>
        <v>Income Statement</v>
      </c>
    </row>
    <row r="15082" spans="1:5" x14ac:dyDescent="0.55000000000000004">
      <c r="A15082">
        <v>3</v>
      </c>
      <c r="B15082">
        <v>81000</v>
      </c>
      <c r="C15082" s="6">
        <v>44105</v>
      </c>
      <c r="D15082">
        <v>-984</v>
      </c>
      <c r="E15082" t="str">
        <f>INDEX(LedgerMapping[[#All],[Area]],MATCH(Transactions[[#This Row],[Sub Ledger]],LedgerMapping[[#All],[Sub Ledger]],0))</f>
        <v>Income Statement</v>
      </c>
    </row>
    <row r="15083" spans="1:5" x14ac:dyDescent="0.55000000000000004">
      <c r="A15083">
        <v>3</v>
      </c>
      <c r="B15083">
        <v>81000</v>
      </c>
      <c r="C15083" s="6">
        <v>44136</v>
      </c>
      <c r="D15083">
        <v>-967</v>
      </c>
      <c r="E15083" t="str">
        <f>INDEX(LedgerMapping[[#All],[Area]],MATCH(Transactions[[#This Row],[Sub Ledger]],LedgerMapping[[#All],[Sub Ledger]],0))</f>
        <v>Income Statement</v>
      </c>
    </row>
    <row r="15084" spans="1:5" x14ac:dyDescent="0.55000000000000004">
      <c r="A15084">
        <v>3</v>
      </c>
      <c r="B15084">
        <v>81000</v>
      </c>
      <c r="C15084" s="6">
        <v>44166</v>
      </c>
      <c r="D15084">
        <v>-1023</v>
      </c>
      <c r="E15084" t="str">
        <f>INDEX(LedgerMapping[[#All],[Area]],MATCH(Transactions[[#This Row],[Sub Ledger]],LedgerMapping[[#All],[Sub Ledger]],0))</f>
        <v>Income Statement</v>
      </c>
    </row>
    <row r="15085" spans="1:5" x14ac:dyDescent="0.55000000000000004">
      <c r="A15085">
        <v>3</v>
      </c>
      <c r="B15085">
        <v>81000</v>
      </c>
      <c r="C15085" s="6">
        <v>44197</v>
      </c>
      <c r="D15085">
        <v>-878</v>
      </c>
      <c r="E15085" t="str">
        <f>INDEX(LedgerMapping[[#All],[Area]],MATCH(Transactions[[#This Row],[Sub Ledger]],LedgerMapping[[#All],[Sub Ledger]],0))</f>
        <v>Income Statement</v>
      </c>
    </row>
    <row r="15086" spans="1:5" x14ac:dyDescent="0.55000000000000004">
      <c r="A15086">
        <v>3</v>
      </c>
      <c r="B15086">
        <v>81000</v>
      </c>
      <c r="C15086" s="6">
        <v>44228</v>
      </c>
      <c r="D15086">
        <v>-975</v>
      </c>
      <c r="E15086" t="str">
        <f>INDEX(LedgerMapping[[#All],[Area]],MATCH(Transactions[[#This Row],[Sub Ledger]],LedgerMapping[[#All],[Sub Ledger]],0))</f>
        <v>Income Statement</v>
      </c>
    </row>
    <row r="15087" spans="1:5" x14ac:dyDescent="0.55000000000000004">
      <c r="A15087">
        <v>3</v>
      </c>
      <c r="B15087">
        <v>81000</v>
      </c>
      <c r="C15087" s="6">
        <v>44256</v>
      </c>
      <c r="D15087">
        <v>-1104</v>
      </c>
      <c r="E15087" t="str">
        <f>INDEX(LedgerMapping[[#All],[Area]],MATCH(Transactions[[#This Row],[Sub Ledger]],LedgerMapping[[#All],[Sub Ledger]],0))</f>
        <v>Income Statement</v>
      </c>
    </row>
    <row r="15088" spans="1:5" x14ac:dyDescent="0.55000000000000004">
      <c r="A15088">
        <v>3</v>
      </c>
      <c r="B15088">
        <v>81000</v>
      </c>
      <c r="C15088" s="6">
        <v>44287</v>
      </c>
      <c r="D15088">
        <v>-1073</v>
      </c>
      <c r="E15088" t="str">
        <f>INDEX(LedgerMapping[[#All],[Area]],MATCH(Transactions[[#This Row],[Sub Ledger]],LedgerMapping[[#All],[Sub Ledger]],0))</f>
        <v>Income Statement</v>
      </c>
    </row>
    <row r="15089" spans="1:5" x14ac:dyDescent="0.55000000000000004">
      <c r="A15089">
        <v>3</v>
      </c>
      <c r="B15089">
        <v>81000</v>
      </c>
      <c r="C15089" s="6">
        <v>44317</v>
      </c>
      <c r="D15089">
        <v>-1136</v>
      </c>
      <c r="E15089" t="str">
        <f>INDEX(LedgerMapping[[#All],[Area]],MATCH(Transactions[[#This Row],[Sub Ledger]],LedgerMapping[[#All],[Sub Ledger]],0))</f>
        <v>Income Statement</v>
      </c>
    </row>
    <row r="15090" spans="1:5" x14ac:dyDescent="0.55000000000000004">
      <c r="A15090">
        <v>3</v>
      </c>
      <c r="B15090">
        <v>81000</v>
      </c>
      <c r="C15090" s="6">
        <v>44348</v>
      </c>
      <c r="D15090">
        <v>-1115</v>
      </c>
      <c r="E15090" t="str">
        <f>INDEX(LedgerMapping[[#All],[Area]],MATCH(Transactions[[#This Row],[Sub Ledger]],LedgerMapping[[#All],[Sub Ledger]],0))</f>
        <v>Income Statement</v>
      </c>
    </row>
    <row r="15091" spans="1:5" x14ac:dyDescent="0.55000000000000004">
      <c r="A15091">
        <v>3</v>
      </c>
      <c r="B15091">
        <v>81000</v>
      </c>
      <c r="C15091" s="6">
        <v>44378</v>
      </c>
      <c r="D15091">
        <v>-983</v>
      </c>
      <c r="E15091" t="str">
        <f>INDEX(LedgerMapping[[#All],[Area]],MATCH(Transactions[[#This Row],[Sub Ledger]],LedgerMapping[[#All],[Sub Ledger]],0))</f>
        <v>Income Statement</v>
      </c>
    </row>
    <row r="15092" spans="1:5" x14ac:dyDescent="0.55000000000000004">
      <c r="A15092">
        <v>3</v>
      </c>
      <c r="B15092">
        <v>81000</v>
      </c>
      <c r="C15092" s="6">
        <v>44409</v>
      </c>
      <c r="D15092">
        <v>-983</v>
      </c>
      <c r="E15092" t="str">
        <f>INDEX(LedgerMapping[[#All],[Area]],MATCH(Transactions[[#This Row],[Sub Ledger]],LedgerMapping[[#All],[Sub Ledger]],0))</f>
        <v>Income Statement</v>
      </c>
    </row>
    <row r="15093" spans="1:5" x14ac:dyDescent="0.55000000000000004">
      <c r="A15093">
        <v>3</v>
      </c>
      <c r="B15093">
        <v>81000</v>
      </c>
      <c r="C15093" s="6">
        <v>44440</v>
      </c>
      <c r="D15093">
        <v>-1061</v>
      </c>
      <c r="E15093" t="str">
        <f>INDEX(LedgerMapping[[#All],[Area]],MATCH(Transactions[[#This Row],[Sub Ledger]],LedgerMapping[[#All],[Sub Ledger]],0))</f>
        <v>Income Statement</v>
      </c>
    </row>
    <row r="15094" spans="1:5" x14ac:dyDescent="0.55000000000000004">
      <c r="A15094">
        <v>3</v>
      </c>
      <c r="B15094">
        <v>81000</v>
      </c>
      <c r="C15094" s="6">
        <v>44470</v>
      </c>
      <c r="D15094">
        <v>-921</v>
      </c>
      <c r="E15094" t="str">
        <f>INDEX(LedgerMapping[[#All],[Area]],MATCH(Transactions[[#This Row],[Sub Ledger]],LedgerMapping[[#All],[Sub Ledger]],0))</f>
        <v>Income Statement</v>
      </c>
    </row>
    <row r="15095" spans="1:5" x14ac:dyDescent="0.55000000000000004">
      <c r="A15095">
        <v>3</v>
      </c>
      <c r="B15095">
        <v>81000</v>
      </c>
      <c r="C15095" s="6">
        <v>44501</v>
      </c>
      <c r="D15095">
        <v>-1180</v>
      </c>
      <c r="E15095" t="str">
        <f>INDEX(LedgerMapping[[#All],[Area]],MATCH(Transactions[[#This Row],[Sub Ledger]],LedgerMapping[[#All],[Sub Ledger]],0))</f>
        <v>Income Statement</v>
      </c>
    </row>
    <row r="15096" spans="1:5" x14ac:dyDescent="0.55000000000000004">
      <c r="A15096">
        <v>3</v>
      </c>
      <c r="B15096">
        <v>81000</v>
      </c>
      <c r="C15096" s="6">
        <v>44531</v>
      </c>
      <c r="D15096">
        <v>-1061</v>
      </c>
      <c r="E15096" t="str">
        <f>INDEX(LedgerMapping[[#All],[Area]],MATCH(Transactions[[#This Row],[Sub Ledger]],LedgerMapping[[#All],[Sub Ledger]],0))</f>
        <v>Income Statement</v>
      </c>
    </row>
    <row r="15097" spans="1:5" x14ac:dyDescent="0.55000000000000004">
      <c r="A15097">
        <v>3</v>
      </c>
      <c r="B15097">
        <v>81000</v>
      </c>
      <c r="C15097" s="6">
        <v>43466</v>
      </c>
      <c r="D15097">
        <v>-89</v>
      </c>
      <c r="E15097" t="str">
        <f>INDEX(LedgerMapping[[#All],[Area]],MATCH(Transactions[[#This Row],[Sub Ledger]],LedgerMapping[[#All],[Sub Ledger]],0))</f>
        <v>Income Statement</v>
      </c>
    </row>
    <row r="15098" spans="1:5" x14ac:dyDescent="0.55000000000000004">
      <c r="A15098">
        <v>3</v>
      </c>
      <c r="B15098">
        <v>81000</v>
      </c>
      <c r="C15098" s="6">
        <v>43497</v>
      </c>
      <c r="D15098">
        <v>-61</v>
      </c>
      <c r="E15098" t="str">
        <f>INDEX(LedgerMapping[[#All],[Area]],MATCH(Transactions[[#This Row],[Sub Ledger]],LedgerMapping[[#All],[Sub Ledger]],0))</f>
        <v>Income Statement</v>
      </c>
    </row>
    <row r="15099" spans="1:5" x14ac:dyDescent="0.55000000000000004">
      <c r="A15099">
        <v>3</v>
      </c>
      <c r="B15099">
        <v>81000</v>
      </c>
      <c r="C15099" s="6">
        <v>43525</v>
      </c>
      <c r="D15099">
        <v>-98</v>
      </c>
      <c r="E15099" t="str">
        <f>INDEX(LedgerMapping[[#All],[Area]],MATCH(Transactions[[#This Row],[Sub Ledger]],LedgerMapping[[#All],[Sub Ledger]],0))</f>
        <v>Income Statement</v>
      </c>
    </row>
    <row r="15100" spans="1:5" x14ac:dyDescent="0.55000000000000004">
      <c r="A15100">
        <v>3</v>
      </c>
      <c r="B15100">
        <v>81000</v>
      </c>
      <c r="C15100" s="6">
        <v>43556</v>
      </c>
      <c r="D15100">
        <v>-107</v>
      </c>
      <c r="E15100" t="str">
        <f>INDEX(LedgerMapping[[#All],[Area]],MATCH(Transactions[[#This Row],[Sub Ledger]],LedgerMapping[[#All],[Sub Ledger]],0))</f>
        <v>Income Statement</v>
      </c>
    </row>
    <row r="15101" spans="1:5" x14ac:dyDescent="0.55000000000000004">
      <c r="A15101">
        <v>3</v>
      </c>
      <c r="B15101">
        <v>81000</v>
      </c>
      <c r="C15101" s="6">
        <v>43586</v>
      </c>
      <c r="D15101">
        <v>-124</v>
      </c>
      <c r="E15101" t="str">
        <f>INDEX(LedgerMapping[[#All],[Area]],MATCH(Transactions[[#This Row],[Sub Ledger]],LedgerMapping[[#All],[Sub Ledger]],0))</f>
        <v>Income Statement</v>
      </c>
    </row>
    <row r="15102" spans="1:5" x14ac:dyDescent="0.55000000000000004">
      <c r="A15102">
        <v>3</v>
      </c>
      <c r="B15102">
        <v>81000</v>
      </c>
      <c r="C15102" s="6">
        <v>43617</v>
      </c>
      <c r="D15102">
        <v>-124</v>
      </c>
      <c r="E15102" t="str">
        <f>INDEX(LedgerMapping[[#All],[Area]],MATCH(Transactions[[#This Row],[Sub Ledger]],LedgerMapping[[#All],[Sub Ledger]],0))</f>
        <v>Income Statement</v>
      </c>
    </row>
    <row r="15103" spans="1:5" x14ac:dyDescent="0.55000000000000004">
      <c r="A15103">
        <v>3</v>
      </c>
      <c r="B15103">
        <v>81000</v>
      </c>
      <c r="C15103" s="6">
        <v>43647</v>
      </c>
      <c r="D15103">
        <v>-96</v>
      </c>
      <c r="E15103" t="str">
        <f>INDEX(LedgerMapping[[#All],[Area]],MATCH(Transactions[[#This Row],[Sub Ledger]],LedgerMapping[[#All],[Sub Ledger]],0))</f>
        <v>Income Statement</v>
      </c>
    </row>
    <row r="15104" spans="1:5" x14ac:dyDescent="0.55000000000000004">
      <c r="A15104">
        <v>3</v>
      </c>
      <c r="B15104">
        <v>81000</v>
      </c>
      <c r="C15104" s="6">
        <v>43678</v>
      </c>
      <c r="D15104">
        <v>-93</v>
      </c>
      <c r="E15104" t="str">
        <f>INDEX(LedgerMapping[[#All],[Area]],MATCH(Transactions[[#This Row],[Sub Ledger]],LedgerMapping[[#All],[Sub Ledger]],0))</f>
        <v>Income Statement</v>
      </c>
    </row>
    <row r="15105" spans="1:5" x14ac:dyDescent="0.55000000000000004">
      <c r="A15105">
        <v>3</v>
      </c>
      <c r="B15105">
        <v>81000</v>
      </c>
      <c r="C15105" s="6">
        <v>43709</v>
      </c>
      <c r="D15105">
        <v>-68</v>
      </c>
      <c r="E15105" t="str">
        <f>INDEX(LedgerMapping[[#All],[Area]],MATCH(Transactions[[#This Row],[Sub Ledger]],LedgerMapping[[#All],[Sub Ledger]],0))</f>
        <v>Income Statement</v>
      </c>
    </row>
    <row r="15106" spans="1:5" x14ac:dyDescent="0.55000000000000004">
      <c r="A15106">
        <v>3</v>
      </c>
      <c r="B15106">
        <v>81000</v>
      </c>
      <c r="C15106" s="6">
        <v>43739</v>
      </c>
      <c r="D15106">
        <v>-100</v>
      </c>
      <c r="E15106" t="str">
        <f>INDEX(LedgerMapping[[#All],[Area]],MATCH(Transactions[[#This Row],[Sub Ledger]],LedgerMapping[[#All],[Sub Ledger]],0))</f>
        <v>Income Statement</v>
      </c>
    </row>
    <row r="15107" spans="1:5" x14ac:dyDescent="0.55000000000000004">
      <c r="A15107">
        <v>3</v>
      </c>
      <c r="B15107">
        <v>81000</v>
      </c>
      <c r="C15107" s="6">
        <v>43770</v>
      </c>
      <c r="D15107">
        <v>-62</v>
      </c>
      <c r="E15107" t="str">
        <f>INDEX(LedgerMapping[[#All],[Area]],MATCH(Transactions[[#This Row],[Sub Ledger]],LedgerMapping[[#All],[Sub Ledger]],0))</f>
        <v>Income Statement</v>
      </c>
    </row>
    <row r="15108" spans="1:5" x14ac:dyDescent="0.55000000000000004">
      <c r="A15108">
        <v>3</v>
      </c>
      <c r="B15108">
        <v>81000</v>
      </c>
      <c r="C15108" s="6">
        <v>43800</v>
      </c>
      <c r="D15108">
        <v>-133</v>
      </c>
      <c r="E15108" t="str">
        <f>INDEX(LedgerMapping[[#All],[Area]],MATCH(Transactions[[#This Row],[Sub Ledger]],LedgerMapping[[#All],[Sub Ledger]],0))</f>
        <v>Income Statement</v>
      </c>
    </row>
    <row r="15109" spans="1:5" x14ac:dyDescent="0.55000000000000004">
      <c r="A15109">
        <v>3</v>
      </c>
      <c r="B15109">
        <v>81000</v>
      </c>
      <c r="C15109" s="6">
        <v>43831</v>
      </c>
      <c r="D15109">
        <v>-257</v>
      </c>
      <c r="E15109" t="str">
        <f>INDEX(LedgerMapping[[#All],[Area]],MATCH(Transactions[[#This Row],[Sub Ledger]],LedgerMapping[[#All],[Sub Ledger]],0))</f>
        <v>Income Statement</v>
      </c>
    </row>
    <row r="15110" spans="1:5" x14ac:dyDescent="0.55000000000000004">
      <c r="A15110">
        <v>3</v>
      </c>
      <c r="B15110">
        <v>81000</v>
      </c>
      <c r="C15110" s="6">
        <v>43862</v>
      </c>
      <c r="D15110">
        <v>-127</v>
      </c>
      <c r="E15110" t="str">
        <f>INDEX(LedgerMapping[[#All],[Area]],MATCH(Transactions[[#This Row],[Sub Ledger]],LedgerMapping[[#All],[Sub Ledger]],0))</f>
        <v>Income Statement</v>
      </c>
    </row>
    <row r="15111" spans="1:5" x14ac:dyDescent="0.55000000000000004">
      <c r="A15111">
        <v>3</v>
      </c>
      <c r="B15111">
        <v>81000</v>
      </c>
      <c r="C15111" s="6">
        <v>43891</v>
      </c>
      <c r="D15111">
        <v>-177</v>
      </c>
      <c r="E15111" t="str">
        <f>INDEX(LedgerMapping[[#All],[Area]],MATCH(Transactions[[#This Row],[Sub Ledger]],LedgerMapping[[#All],[Sub Ledger]],0))</f>
        <v>Income Statement</v>
      </c>
    </row>
    <row r="15112" spans="1:5" x14ac:dyDescent="0.55000000000000004">
      <c r="A15112">
        <v>3</v>
      </c>
      <c r="B15112">
        <v>81000</v>
      </c>
      <c r="C15112" s="6">
        <v>43922</v>
      </c>
      <c r="D15112">
        <v>-275</v>
      </c>
      <c r="E15112" t="str">
        <f>INDEX(LedgerMapping[[#All],[Area]],MATCH(Transactions[[#This Row],[Sub Ledger]],LedgerMapping[[#All],[Sub Ledger]],0))</f>
        <v>Income Statement</v>
      </c>
    </row>
    <row r="15113" spans="1:5" x14ac:dyDescent="0.55000000000000004">
      <c r="A15113">
        <v>3</v>
      </c>
      <c r="B15113">
        <v>81000</v>
      </c>
      <c r="C15113" s="6">
        <v>43952</v>
      </c>
      <c r="D15113">
        <v>-122</v>
      </c>
      <c r="E15113" t="str">
        <f>INDEX(LedgerMapping[[#All],[Area]],MATCH(Transactions[[#This Row],[Sub Ledger]],LedgerMapping[[#All],[Sub Ledger]],0))</f>
        <v>Income Statement</v>
      </c>
    </row>
    <row r="15114" spans="1:5" x14ac:dyDescent="0.55000000000000004">
      <c r="A15114">
        <v>3</v>
      </c>
      <c r="B15114">
        <v>81000</v>
      </c>
      <c r="C15114" s="6">
        <v>43983</v>
      </c>
      <c r="D15114">
        <v>-132</v>
      </c>
      <c r="E15114" t="str">
        <f>INDEX(LedgerMapping[[#All],[Area]],MATCH(Transactions[[#This Row],[Sub Ledger]],LedgerMapping[[#All],[Sub Ledger]],0))</f>
        <v>Income Statement</v>
      </c>
    </row>
    <row r="15115" spans="1:5" x14ac:dyDescent="0.55000000000000004">
      <c r="A15115">
        <v>3</v>
      </c>
      <c r="B15115">
        <v>81000</v>
      </c>
      <c r="C15115" s="6">
        <v>44013</v>
      </c>
      <c r="D15115">
        <v>-265</v>
      </c>
      <c r="E15115" t="str">
        <f>INDEX(LedgerMapping[[#All],[Area]],MATCH(Transactions[[#This Row],[Sub Ledger]],LedgerMapping[[#All],[Sub Ledger]],0))</f>
        <v>Income Statement</v>
      </c>
    </row>
    <row r="15116" spans="1:5" x14ac:dyDescent="0.55000000000000004">
      <c r="A15116">
        <v>3</v>
      </c>
      <c r="B15116">
        <v>81000</v>
      </c>
      <c r="C15116" s="6">
        <v>44044</v>
      </c>
      <c r="D15116">
        <v>-137</v>
      </c>
      <c r="E15116" t="str">
        <f>INDEX(LedgerMapping[[#All],[Area]],MATCH(Transactions[[#This Row],[Sub Ledger]],LedgerMapping[[#All],[Sub Ledger]],0))</f>
        <v>Income Statement</v>
      </c>
    </row>
    <row r="15117" spans="1:5" x14ac:dyDescent="0.55000000000000004">
      <c r="A15117">
        <v>3</v>
      </c>
      <c r="B15117">
        <v>81000</v>
      </c>
      <c r="C15117" s="6">
        <v>44075</v>
      </c>
      <c r="D15117">
        <v>-124</v>
      </c>
      <c r="E15117" t="str">
        <f>INDEX(LedgerMapping[[#All],[Area]],MATCH(Transactions[[#This Row],[Sub Ledger]],LedgerMapping[[#All],[Sub Ledger]],0))</f>
        <v>Income Statement</v>
      </c>
    </row>
    <row r="15118" spans="1:5" x14ac:dyDescent="0.55000000000000004">
      <c r="A15118">
        <v>3</v>
      </c>
      <c r="B15118">
        <v>81000</v>
      </c>
      <c r="C15118" s="6">
        <v>44105</v>
      </c>
      <c r="D15118">
        <v>-252</v>
      </c>
      <c r="E15118" t="str">
        <f>INDEX(LedgerMapping[[#All],[Area]],MATCH(Transactions[[#This Row],[Sub Ledger]],LedgerMapping[[#All],[Sub Ledger]],0))</f>
        <v>Income Statement</v>
      </c>
    </row>
    <row r="15119" spans="1:5" x14ac:dyDescent="0.55000000000000004">
      <c r="A15119">
        <v>3</v>
      </c>
      <c r="B15119">
        <v>81000</v>
      </c>
      <c r="C15119" s="6">
        <v>44136</v>
      </c>
      <c r="D15119">
        <v>-124</v>
      </c>
      <c r="E15119" t="str">
        <f>INDEX(LedgerMapping[[#All],[Area]],MATCH(Transactions[[#This Row],[Sub Ledger]],LedgerMapping[[#All],[Sub Ledger]],0))</f>
        <v>Income Statement</v>
      </c>
    </row>
    <row r="15120" spans="1:5" x14ac:dyDescent="0.55000000000000004">
      <c r="A15120">
        <v>3</v>
      </c>
      <c r="B15120">
        <v>81000</v>
      </c>
      <c r="C15120" s="6">
        <v>44166</v>
      </c>
      <c r="D15120">
        <v>-123</v>
      </c>
      <c r="E15120" t="str">
        <f>INDEX(LedgerMapping[[#All],[Area]],MATCH(Transactions[[#This Row],[Sub Ledger]],LedgerMapping[[#All],[Sub Ledger]],0))</f>
        <v>Income Statement</v>
      </c>
    </row>
    <row r="15121" spans="1:5" x14ac:dyDescent="0.55000000000000004">
      <c r="A15121">
        <v>3</v>
      </c>
      <c r="B15121">
        <v>81000</v>
      </c>
      <c r="C15121" s="6">
        <v>44197</v>
      </c>
      <c r="D15121">
        <v>-191</v>
      </c>
      <c r="E15121" t="str">
        <f>INDEX(LedgerMapping[[#All],[Area]],MATCH(Transactions[[#This Row],[Sub Ledger]],LedgerMapping[[#All],[Sub Ledger]],0))</f>
        <v>Income Statement</v>
      </c>
    </row>
    <row r="15122" spans="1:5" x14ac:dyDescent="0.55000000000000004">
      <c r="A15122">
        <v>3</v>
      </c>
      <c r="B15122">
        <v>81000</v>
      </c>
      <c r="C15122" s="6">
        <v>44228</v>
      </c>
      <c r="D15122">
        <v>-260</v>
      </c>
      <c r="E15122" t="str">
        <f>INDEX(LedgerMapping[[#All],[Area]],MATCH(Transactions[[#This Row],[Sub Ledger]],LedgerMapping[[#All],[Sub Ledger]],0))</f>
        <v>Income Statement</v>
      </c>
    </row>
    <row r="15123" spans="1:5" x14ac:dyDescent="0.55000000000000004">
      <c r="A15123">
        <v>3</v>
      </c>
      <c r="B15123">
        <v>81000</v>
      </c>
      <c r="C15123" s="6">
        <v>44256</v>
      </c>
      <c r="D15123">
        <v>-254</v>
      </c>
      <c r="E15123" t="str">
        <f>INDEX(LedgerMapping[[#All],[Area]],MATCH(Transactions[[#This Row],[Sub Ledger]],LedgerMapping[[#All],[Sub Ledger]],0))</f>
        <v>Income Statement</v>
      </c>
    </row>
    <row r="15124" spans="1:5" x14ac:dyDescent="0.55000000000000004">
      <c r="A15124">
        <v>3</v>
      </c>
      <c r="B15124">
        <v>81000</v>
      </c>
      <c r="C15124" s="6">
        <v>44287</v>
      </c>
      <c r="D15124">
        <v>-278</v>
      </c>
      <c r="E15124" t="str">
        <f>INDEX(LedgerMapping[[#All],[Area]],MATCH(Transactions[[#This Row],[Sub Ledger]],LedgerMapping[[#All],[Sub Ledger]],0))</f>
        <v>Income Statement</v>
      </c>
    </row>
    <row r="15125" spans="1:5" x14ac:dyDescent="0.55000000000000004">
      <c r="A15125">
        <v>3</v>
      </c>
      <c r="B15125">
        <v>81000</v>
      </c>
      <c r="C15125" s="6">
        <v>44317</v>
      </c>
      <c r="D15125">
        <v>-258</v>
      </c>
      <c r="E15125" t="str">
        <f>INDEX(LedgerMapping[[#All],[Area]],MATCH(Transactions[[#This Row],[Sub Ledger]],LedgerMapping[[#All],[Sub Ledger]],0))</f>
        <v>Income Statement</v>
      </c>
    </row>
    <row r="15126" spans="1:5" x14ac:dyDescent="0.55000000000000004">
      <c r="A15126">
        <v>3</v>
      </c>
      <c r="B15126">
        <v>81000</v>
      </c>
      <c r="C15126" s="6">
        <v>44348</v>
      </c>
      <c r="D15126">
        <v>-246</v>
      </c>
      <c r="E15126" t="str">
        <f>INDEX(LedgerMapping[[#All],[Area]],MATCH(Transactions[[#This Row],[Sub Ledger]],LedgerMapping[[#All],[Sub Ledger]],0))</f>
        <v>Income Statement</v>
      </c>
    </row>
    <row r="15127" spans="1:5" x14ac:dyDescent="0.55000000000000004">
      <c r="A15127">
        <v>3</v>
      </c>
      <c r="B15127">
        <v>81000</v>
      </c>
      <c r="C15127" s="6">
        <v>44378</v>
      </c>
      <c r="D15127">
        <v>-322</v>
      </c>
      <c r="E15127" t="str">
        <f>INDEX(LedgerMapping[[#All],[Area]],MATCH(Transactions[[#This Row],[Sub Ledger]],LedgerMapping[[#All],[Sub Ledger]],0))</f>
        <v>Income Statement</v>
      </c>
    </row>
    <row r="15128" spans="1:5" x14ac:dyDescent="0.55000000000000004">
      <c r="A15128">
        <v>3</v>
      </c>
      <c r="B15128">
        <v>81000</v>
      </c>
      <c r="C15128" s="6">
        <v>44409</v>
      </c>
      <c r="D15128">
        <v>-224</v>
      </c>
      <c r="E15128" t="str">
        <f>INDEX(LedgerMapping[[#All],[Area]],MATCH(Transactions[[#This Row],[Sub Ledger]],LedgerMapping[[#All],[Sub Ledger]],0))</f>
        <v>Income Statement</v>
      </c>
    </row>
    <row r="15129" spans="1:5" x14ac:dyDescent="0.55000000000000004">
      <c r="A15129">
        <v>3</v>
      </c>
      <c r="B15129">
        <v>81000</v>
      </c>
      <c r="C15129" s="6">
        <v>44440</v>
      </c>
      <c r="D15129">
        <v>-275</v>
      </c>
      <c r="E15129" t="str">
        <f>INDEX(LedgerMapping[[#All],[Area]],MATCH(Transactions[[#This Row],[Sub Ledger]],LedgerMapping[[#All],[Sub Ledger]],0))</f>
        <v>Income Statement</v>
      </c>
    </row>
    <row r="15130" spans="1:5" x14ac:dyDescent="0.55000000000000004">
      <c r="A15130">
        <v>3</v>
      </c>
      <c r="B15130">
        <v>81000</v>
      </c>
      <c r="C15130" s="6">
        <v>44470</v>
      </c>
      <c r="D15130">
        <v>-195</v>
      </c>
      <c r="E15130" t="str">
        <f>INDEX(LedgerMapping[[#All],[Area]],MATCH(Transactions[[#This Row],[Sub Ledger]],LedgerMapping[[#All],[Sub Ledger]],0))</f>
        <v>Income Statement</v>
      </c>
    </row>
    <row r="15131" spans="1:5" x14ac:dyDescent="0.55000000000000004">
      <c r="A15131">
        <v>3</v>
      </c>
      <c r="B15131">
        <v>81000</v>
      </c>
      <c r="C15131" s="6">
        <v>44501</v>
      </c>
      <c r="D15131">
        <v>-251</v>
      </c>
      <c r="E15131" t="str">
        <f>INDEX(LedgerMapping[[#All],[Area]],MATCH(Transactions[[#This Row],[Sub Ledger]],LedgerMapping[[#All],[Sub Ledger]],0))</f>
        <v>Income Statement</v>
      </c>
    </row>
    <row r="15132" spans="1:5" x14ac:dyDescent="0.55000000000000004">
      <c r="A15132">
        <v>3</v>
      </c>
      <c r="B15132">
        <v>81000</v>
      </c>
      <c r="C15132" s="6">
        <v>44531</v>
      </c>
      <c r="D15132">
        <v>-185</v>
      </c>
      <c r="E15132" t="str">
        <f>INDEX(LedgerMapping[[#All],[Area]],MATCH(Transactions[[#This Row],[Sub Ledger]],LedgerMapping[[#All],[Sub Ledger]],0))</f>
        <v>Income Statement</v>
      </c>
    </row>
    <row r="15133" spans="1:5" x14ac:dyDescent="0.55000000000000004">
      <c r="A15133">
        <v>3</v>
      </c>
      <c r="B15133">
        <v>81000</v>
      </c>
      <c r="C15133" s="6">
        <v>44256</v>
      </c>
      <c r="D15133">
        <v>-767.25</v>
      </c>
      <c r="E15133" t="str">
        <f>INDEX(LedgerMapping[[#All],[Area]],MATCH(Transactions[[#This Row],[Sub Ledger]],LedgerMapping[[#All],[Sub Ledger]],0))</f>
        <v>Income Statement</v>
      </c>
    </row>
    <row r="15134" spans="1:5" x14ac:dyDescent="0.55000000000000004">
      <c r="A15134">
        <v>3</v>
      </c>
      <c r="B15134">
        <v>81000</v>
      </c>
      <c r="C15134" s="6">
        <v>44256</v>
      </c>
      <c r="D15134">
        <v>-975</v>
      </c>
      <c r="E15134" t="str">
        <f>INDEX(LedgerMapping[[#All],[Area]],MATCH(Transactions[[#This Row],[Sub Ledger]],LedgerMapping[[#All],[Sub Ledger]],0))</f>
        <v>Income Statement</v>
      </c>
    </row>
    <row r="15135" spans="1:5" x14ac:dyDescent="0.55000000000000004">
      <c r="A15135">
        <v>3</v>
      </c>
      <c r="B15135">
        <v>81000</v>
      </c>
      <c r="C15135" s="6">
        <v>44256</v>
      </c>
      <c r="D15135">
        <v>-270.39999999999998</v>
      </c>
      <c r="E15135" t="str">
        <f>INDEX(LedgerMapping[[#All],[Area]],MATCH(Transactions[[#This Row],[Sub Ledger]],LedgerMapping[[#All],[Sub Ledger]],0))</f>
        <v>Income Statement</v>
      </c>
    </row>
    <row r="15136" spans="1:5" x14ac:dyDescent="0.55000000000000004">
      <c r="A15136">
        <v>3</v>
      </c>
      <c r="B15136">
        <v>82000</v>
      </c>
      <c r="C15136" s="6">
        <v>43466</v>
      </c>
      <c r="D15136">
        <v>-29</v>
      </c>
      <c r="E15136" t="str">
        <f>INDEX(LedgerMapping[[#All],[Area]],MATCH(Transactions[[#This Row],[Sub Ledger]],LedgerMapping[[#All],[Sub Ledger]],0))</f>
        <v>Income Statement</v>
      </c>
    </row>
    <row r="15137" spans="1:5" x14ac:dyDescent="0.55000000000000004">
      <c r="A15137">
        <v>3</v>
      </c>
      <c r="B15137">
        <v>82000</v>
      </c>
      <c r="C15137" s="6">
        <v>43497</v>
      </c>
      <c r="D15137">
        <v>-29</v>
      </c>
      <c r="E15137" t="str">
        <f>INDEX(LedgerMapping[[#All],[Area]],MATCH(Transactions[[#This Row],[Sub Ledger]],LedgerMapping[[#All],[Sub Ledger]],0))</f>
        <v>Income Statement</v>
      </c>
    </row>
    <row r="15138" spans="1:5" x14ac:dyDescent="0.55000000000000004">
      <c r="A15138">
        <v>3</v>
      </c>
      <c r="B15138">
        <v>82000</v>
      </c>
      <c r="C15138" s="6">
        <v>43525</v>
      </c>
      <c r="D15138">
        <v>-21</v>
      </c>
      <c r="E15138" t="str">
        <f>INDEX(LedgerMapping[[#All],[Area]],MATCH(Transactions[[#This Row],[Sub Ledger]],LedgerMapping[[#All],[Sub Ledger]],0))</f>
        <v>Income Statement</v>
      </c>
    </row>
    <row r="15139" spans="1:5" x14ac:dyDescent="0.55000000000000004">
      <c r="A15139">
        <v>3</v>
      </c>
      <c r="B15139">
        <v>82000</v>
      </c>
      <c r="C15139" s="6">
        <v>43556</v>
      </c>
      <c r="D15139">
        <v>-23</v>
      </c>
      <c r="E15139" t="str">
        <f>INDEX(LedgerMapping[[#All],[Area]],MATCH(Transactions[[#This Row],[Sub Ledger]],LedgerMapping[[#All],[Sub Ledger]],0))</f>
        <v>Income Statement</v>
      </c>
    </row>
    <row r="15140" spans="1:5" x14ac:dyDescent="0.55000000000000004">
      <c r="A15140">
        <v>3</v>
      </c>
      <c r="B15140">
        <v>82000</v>
      </c>
      <c r="C15140" s="6">
        <v>43586</v>
      </c>
      <c r="D15140">
        <v>-21</v>
      </c>
      <c r="E15140" t="str">
        <f>INDEX(LedgerMapping[[#All],[Area]],MATCH(Transactions[[#This Row],[Sub Ledger]],LedgerMapping[[#All],[Sub Ledger]],0))</f>
        <v>Income Statement</v>
      </c>
    </row>
    <row r="15141" spans="1:5" x14ac:dyDescent="0.55000000000000004">
      <c r="A15141">
        <v>3</v>
      </c>
      <c r="B15141">
        <v>82000</v>
      </c>
      <c r="C15141" s="6">
        <v>43617</v>
      </c>
      <c r="D15141">
        <v>-24</v>
      </c>
      <c r="E15141" t="str">
        <f>INDEX(LedgerMapping[[#All],[Area]],MATCH(Transactions[[#This Row],[Sub Ledger]],LedgerMapping[[#All],[Sub Ledger]],0))</f>
        <v>Income Statement</v>
      </c>
    </row>
    <row r="15142" spans="1:5" x14ac:dyDescent="0.55000000000000004">
      <c r="A15142">
        <v>3</v>
      </c>
      <c r="B15142">
        <v>82000</v>
      </c>
      <c r="C15142" s="6">
        <v>43647</v>
      </c>
      <c r="D15142">
        <v>-30</v>
      </c>
      <c r="E15142" t="str">
        <f>INDEX(LedgerMapping[[#All],[Area]],MATCH(Transactions[[#This Row],[Sub Ledger]],LedgerMapping[[#All],[Sub Ledger]],0))</f>
        <v>Income Statement</v>
      </c>
    </row>
    <row r="15143" spans="1:5" x14ac:dyDescent="0.55000000000000004">
      <c r="A15143">
        <v>3</v>
      </c>
      <c r="B15143">
        <v>82000</v>
      </c>
      <c r="C15143" s="6">
        <v>43678</v>
      </c>
      <c r="D15143">
        <v>-26</v>
      </c>
      <c r="E15143" t="str">
        <f>INDEX(LedgerMapping[[#All],[Area]],MATCH(Transactions[[#This Row],[Sub Ledger]],LedgerMapping[[#All],[Sub Ledger]],0))</f>
        <v>Income Statement</v>
      </c>
    </row>
    <row r="15144" spans="1:5" x14ac:dyDescent="0.55000000000000004">
      <c r="A15144">
        <v>3</v>
      </c>
      <c r="B15144">
        <v>82000</v>
      </c>
      <c r="C15144" s="6">
        <v>43709</v>
      </c>
      <c r="D15144">
        <v>-25</v>
      </c>
      <c r="E15144" t="str">
        <f>INDEX(LedgerMapping[[#All],[Area]],MATCH(Transactions[[#This Row],[Sub Ledger]],LedgerMapping[[#All],[Sub Ledger]],0))</f>
        <v>Income Statement</v>
      </c>
    </row>
    <row r="15145" spans="1:5" x14ac:dyDescent="0.55000000000000004">
      <c r="A15145">
        <v>3</v>
      </c>
      <c r="B15145">
        <v>82000</v>
      </c>
      <c r="C15145" s="6">
        <v>43739</v>
      </c>
      <c r="D15145">
        <v>-25</v>
      </c>
      <c r="E15145" t="str">
        <f>INDEX(LedgerMapping[[#All],[Area]],MATCH(Transactions[[#This Row],[Sub Ledger]],LedgerMapping[[#All],[Sub Ledger]],0))</f>
        <v>Income Statement</v>
      </c>
    </row>
    <row r="15146" spans="1:5" x14ac:dyDescent="0.55000000000000004">
      <c r="A15146">
        <v>3</v>
      </c>
      <c r="B15146">
        <v>82000</v>
      </c>
      <c r="C15146" s="6">
        <v>43770</v>
      </c>
      <c r="D15146">
        <v>-26</v>
      </c>
      <c r="E15146" t="str">
        <f>INDEX(LedgerMapping[[#All],[Area]],MATCH(Transactions[[#This Row],[Sub Ledger]],LedgerMapping[[#All],[Sub Ledger]],0))</f>
        <v>Income Statement</v>
      </c>
    </row>
    <row r="15147" spans="1:5" x14ac:dyDescent="0.55000000000000004">
      <c r="A15147">
        <v>3</v>
      </c>
      <c r="B15147">
        <v>82000</v>
      </c>
      <c r="C15147" s="6">
        <v>43800</v>
      </c>
      <c r="D15147">
        <v>-22</v>
      </c>
      <c r="E15147" t="str">
        <f>INDEX(LedgerMapping[[#All],[Area]],MATCH(Transactions[[#This Row],[Sub Ledger]],LedgerMapping[[#All],[Sub Ledger]],0))</f>
        <v>Income Statement</v>
      </c>
    </row>
    <row r="15148" spans="1:5" x14ac:dyDescent="0.55000000000000004">
      <c r="A15148">
        <v>3</v>
      </c>
      <c r="B15148">
        <v>82000</v>
      </c>
      <c r="C15148" s="6">
        <v>43831</v>
      </c>
      <c r="D15148">
        <v>-71</v>
      </c>
      <c r="E15148" t="str">
        <f>INDEX(LedgerMapping[[#All],[Area]],MATCH(Transactions[[#This Row],[Sub Ledger]],LedgerMapping[[#All],[Sub Ledger]],0))</f>
        <v>Income Statement</v>
      </c>
    </row>
    <row r="15149" spans="1:5" x14ac:dyDescent="0.55000000000000004">
      <c r="A15149">
        <v>3</v>
      </c>
      <c r="B15149">
        <v>82000</v>
      </c>
      <c r="C15149" s="6">
        <v>43862</v>
      </c>
      <c r="D15149">
        <v>-68</v>
      </c>
      <c r="E15149" t="str">
        <f>INDEX(LedgerMapping[[#All],[Area]],MATCH(Transactions[[#This Row],[Sub Ledger]],LedgerMapping[[#All],[Sub Ledger]],0))</f>
        <v>Income Statement</v>
      </c>
    </row>
    <row r="15150" spans="1:5" x14ac:dyDescent="0.55000000000000004">
      <c r="A15150">
        <v>3</v>
      </c>
      <c r="B15150">
        <v>82000</v>
      </c>
      <c r="C15150" s="6">
        <v>43891</v>
      </c>
      <c r="D15150">
        <v>-56</v>
      </c>
      <c r="E15150" t="str">
        <f>INDEX(LedgerMapping[[#All],[Area]],MATCH(Transactions[[#This Row],[Sub Ledger]],LedgerMapping[[#All],[Sub Ledger]],0))</f>
        <v>Income Statement</v>
      </c>
    </row>
    <row r="15151" spans="1:5" x14ac:dyDescent="0.55000000000000004">
      <c r="A15151">
        <v>3</v>
      </c>
      <c r="B15151">
        <v>82000</v>
      </c>
      <c r="C15151" s="6">
        <v>43922</v>
      </c>
      <c r="D15151">
        <v>-60</v>
      </c>
      <c r="E15151" t="str">
        <f>INDEX(LedgerMapping[[#All],[Area]],MATCH(Transactions[[#This Row],[Sub Ledger]],LedgerMapping[[#All],[Sub Ledger]],0))</f>
        <v>Income Statement</v>
      </c>
    </row>
    <row r="15152" spans="1:5" x14ac:dyDescent="0.55000000000000004">
      <c r="A15152">
        <v>3</v>
      </c>
      <c r="B15152">
        <v>82000</v>
      </c>
      <c r="C15152" s="6">
        <v>43952</v>
      </c>
      <c r="D15152">
        <v>-68</v>
      </c>
      <c r="E15152" t="str">
        <f>INDEX(LedgerMapping[[#All],[Area]],MATCH(Transactions[[#This Row],[Sub Ledger]],LedgerMapping[[#All],[Sub Ledger]],0))</f>
        <v>Income Statement</v>
      </c>
    </row>
    <row r="15153" spans="1:5" x14ac:dyDescent="0.55000000000000004">
      <c r="A15153">
        <v>3</v>
      </c>
      <c r="B15153">
        <v>82000</v>
      </c>
      <c r="C15153" s="6">
        <v>43983</v>
      </c>
      <c r="D15153">
        <v>-58</v>
      </c>
      <c r="E15153" t="str">
        <f>INDEX(LedgerMapping[[#All],[Area]],MATCH(Transactions[[#This Row],[Sub Ledger]],LedgerMapping[[#All],[Sub Ledger]],0))</f>
        <v>Income Statement</v>
      </c>
    </row>
    <row r="15154" spans="1:5" x14ac:dyDescent="0.55000000000000004">
      <c r="A15154">
        <v>3</v>
      </c>
      <c r="B15154">
        <v>82000</v>
      </c>
      <c r="C15154" s="6">
        <v>44013</v>
      </c>
      <c r="D15154">
        <v>-63</v>
      </c>
      <c r="E15154" t="str">
        <f>INDEX(LedgerMapping[[#All],[Area]],MATCH(Transactions[[#This Row],[Sub Ledger]],LedgerMapping[[#All],[Sub Ledger]],0))</f>
        <v>Income Statement</v>
      </c>
    </row>
    <row r="15155" spans="1:5" x14ac:dyDescent="0.55000000000000004">
      <c r="A15155">
        <v>3</v>
      </c>
      <c r="B15155">
        <v>82000</v>
      </c>
      <c r="C15155" s="6">
        <v>44044</v>
      </c>
      <c r="D15155">
        <v>-63</v>
      </c>
      <c r="E15155" t="str">
        <f>INDEX(LedgerMapping[[#All],[Area]],MATCH(Transactions[[#This Row],[Sub Ledger]],LedgerMapping[[#All],[Sub Ledger]],0))</f>
        <v>Income Statement</v>
      </c>
    </row>
    <row r="15156" spans="1:5" x14ac:dyDescent="0.55000000000000004">
      <c r="A15156">
        <v>3</v>
      </c>
      <c r="B15156">
        <v>82000</v>
      </c>
      <c r="C15156" s="6">
        <v>44075</v>
      </c>
      <c r="D15156">
        <v>-66</v>
      </c>
      <c r="E15156" t="str">
        <f>INDEX(LedgerMapping[[#All],[Area]],MATCH(Transactions[[#This Row],[Sub Ledger]],LedgerMapping[[#All],[Sub Ledger]],0))</f>
        <v>Income Statement</v>
      </c>
    </row>
    <row r="15157" spans="1:5" x14ac:dyDescent="0.55000000000000004">
      <c r="A15157">
        <v>3</v>
      </c>
      <c r="B15157">
        <v>82000</v>
      </c>
      <c r="C15157" s="6">
        <v>44105</v>
      </c>
      <c r="D15157">
        <v>-58</v>
      </c>
      <c r="E15157" t="str">
        <f>INDEX(LedgerMapping[[#All],[Area]],MATCH(Transactions[[#This Row],[Sub Ledger]],LedgerMapping[[#All],[Sub Ledger]],0))</f>
        <v>Income Statement</v>
      </c>
    </row>
    <row r="15158" spans="1:5" x14ac:dyDescent="0.55000000000000004">
      <c r="A15158">
        <v>3</v>
      </c>
      <c r="B15158">
        <v>82000</v>
      </c>
      <c r="C15158" s="6">
        <v>44136</v>
      </c>
      <c r="D15158">
        <v>-52</v>
      </c>
      <c r="E15158" t="str">
        <f>INDEX(LedgerMapping[[#All],[Area]],MATCH(Transactions[[#This Row],[Sub Ledger]],LedgerMapping[[#All],[Sub Ledger]],0))</f>
        <v>Income Statement</v>
      </c>
    </row>
    <row r="15159" spans="1:5" x14ac:dyDescent="0.55000000000000004">
      <c r="A15159">
        <v>3</v>
      </c>
      <c r="B15159">
        <v>82000</v>
      </c>
      <c r="C15159" s="6">
        <v>44166</v>
      </c>
      <c r="D15159">
        <v>-64</v>
      </c>
      <c r="E15159" t="str">
        <f>INDEX(LedgerMapping[[#All],[Area]],MATCH(Transactions[[#This Row],[Sub Ledger]],LedgerMapping[[#All],[Sub Ledger]],0))</f>
        <v>Income Statement</v>
      </c>
    </row>
    <row r="15160" spans="1:5" x14ac:dyDescent="0.55000000000000004">
      <c r="A15160">
        <v>3</v>
      </c>
      <c r="B15160">
        <v>82000</v>
      </c>
      <c r="C15160" s="6">
        <v>44197</v>
      </c>
      <c r="D15160">
        <v>-61</v>
      </c>
      <c r="E15160" t="str">
        <f>INDEX(LedgerMapping[[#All],[Area]],MATCH(Transactions[[#This Row],[Sub Ledger]],LedgerMapping[[#All],[Sub Ledger]],0))</f>
        <v>Income Statement</v>
      </c>
    </row>
    <row r="15161" spans="1:5" x14ac:dyDescent="0.55000000000000004">
      <c r="A15161">
        <v>3</v>
      </c>
      <c r="B15161">
        <v>82000</v>
      </c>
      <c r="C15161" s="6">
        <v>44228</v>
      </c>
      <c r="D15161">
        <v>-80</v>
      </c>
      <c r="E15161" t="str">
        <f>INDEX(LedgerMapping[[#All],[Area]],MATCH(Transactions[[#This Row],[Sub Ledger]],LedgerMapping[[#All],[Sub Ledger]],0))</f>
        <v>Income Statement</v>
      </c>
    </row>
    <row r="15162" spans="1:5" x14ac:dyDescent="0.55000000000000004">
      <c r="A15162">
        <v>3</v>
      </c>
      <c r="B15162">
        <v>82000</v>
      </c>
      <c r="C15162" s="6">
        <v>44256</v>
      </c>
      <c r="D15162">
        <v>-73</v>
      </c>
      <c r="E15162" t="str">
        <f>INDEX(LedgerMapping[[#All],[Area]],MATCH(Transactions[[#This Row],[Sub Ledger]],LedgerMapping[[#All],[Sub Ledger]],0))</f>
        <v>Income Statement</v>
      </c>
    </row>
    <row r="15163" spans="1:5" x14ac:dyDescent="0.55000000000000004">
      <c r="A15163">
        <v>3</v>
      </c>
      <c r="B15163">
        <v>82000</v>
      </c>
      <c r="C15163" s="6">
        <v>44287</v>
      </c>
      <c r="D15163">
        <v>-62</v>
      </c>
      <c r="E15163" t="str">
        <f>INDEX(LedgerMapping[[#All],[Area]],MATCH(Transactions[[#This Row],[Sub Ledger]],LedgerMapping[[#All],[Sub Ledger]],0))</f>
        <v>Income Statement</v>
      </c>
    </row>
    <row r="15164" spans="1:5" x14ac:dyDescent="0.55000000000000004">
      <c r="A15164">
        <v>3</v>
      </c>
      <c r="B15164">
        <v>82000</v>
      </c>
      <c r="C15164" s="6">
        <v>44317</v>
      </c>
      <c r="D15164">
        <v>-69</v>
      </c>
      <c r="E15164" t="str">
        <f>INDEX(LedgerMapping[[#All],[Area]],MATCH(Transactions[[#This Row],[Sub Ledger]],LedgerMapping[[#All],[Sub Ledger]],0))</f>
        <v>Income Statement</v>
      </c>
    </row>
    <row r="15165" spans="1:5" x14ac:dyDescent="0.55000000000000004">
      <c r="A15165">
        <v>3</v>
      </c>
      <c r="B15165">
        <v>82000</v>
      </c>
      <c r="C15165" s="6">
        <v>44348</v>
      </c>
      <c r="D15165">
        <v>-62</v>
      </c>
      <c r="E15165" t="str">
        <f>INDEX(LedgerMapping[[#All],[Area]],MATCH(Transactions[[#This Row],[Sub Ledger]],LedgerMapping[[#All],[Sub Ledger]],0))</f>
        <v>Income Statement</v>
      </c>
    </row>
    <row r="15166" spans="1:5" x14ac:dyDescent="0.55000000000000004">
      <c r="A15166">
        <v>3</v>
      </c>
      <c r="B15166">
        <v>82000</v>
      </c>
      <c r="C15166" s="6">
        <v>44378</v>
      </c>
      <c r="D15166">
        <v>-59</v>
      </c>
      <c r="E15166" t="str">
        <f>INDEX(LedgerMapping[[#All],[Area]],MATCH(Transactions[[#This Row],[Sub Ledger]],LedgerMapping[[#All],[Sub Ledger]],0))</f>
        <v>Income Statement</v>
      </c>
    </row>
    <row r="15167" spans="1:5" x14ac:dyDescent="0.55000000000000004">
      <c r="A15167">
        <v>3</v>
      </c>
      <c r="B15167">
        <v>82000</v>
      </c>
      <c r="C15167" s="6">
        <v>44409</v>
      </c>
      <c r="D15167">
        <v>-59</v>
      </c>
      <c r="E15167" t="str">
        <f>INDEX(LedgerMapping[[#All],[Area]],MATCH(Transactions[[#This Row],[Sub Ledger]],LedgerMapping[[#All],[Sub Ledger]],0))</f>
        <v>Income Statement</v>
      </c>
    </row>
    <row r="15168" spans="1:5" x14ac:dyDescent="0.55000000000000004">
      <c r="A15168">
        <v>3</v>
      </c>
      <c r="B15168">
        <v>82000</v>
      </c>
      <c r="C15168" s="6">
        <v>44440</v>
      </c>
      <c r="D15168">
        <v>-64</v>
      </c>
      <c r="E15168" t="str">
        <f>INDEX(LedgerMapping[[#All],[Area]],MATCH(Transactions[[#This Row],[Sub Ledger]],LedgerMapping[[#All],[Sub Ledger]],0))</f>
        <v>Income Statement</v>
      </c>
    </row>
    <row r="15169" spans="1:5" x14ac:dyDescent="0.55000000000000004">
      <c r="A15169">
        <v>3</v>
      </c>
      <c r="B15169">
        <v>82000</v>
      </c>
      <c r="C15169" s="6">
        <v>44470</v>
      </c>
      <c r="D15169">
        <v>-67</v>
      </c>
      <c r="E15169" t="str">
        <f>INDEX(LedgerMapping[[#All],[Area]],MATCH(Transactions[[#This Row],[Sub Ledger]],LedgerMapping[[#All],[Sub Ledger]],0))</f>
        <v>Income Statement</v>
      </c>
    </row>
    <row r="15170" spans="1:5" x14ac:dyDescent="0.55000000000000004">
      <c r="A15170">
        <v>3</v>
      </c>
      <c r="B15170">
        <v>82000</v>
      </c>
      <c r="C15170" s="6">
        <v>44501</v>
      </c>
      <c r="D15170">
        <v>-83</v>
      </c>
      <c r="E15170" t="str">
        <f>INDEX(LedgerMapping[[#All],[Area]],MATCH(Transactions[[#This Row],[Sub Ledger]],LedgerMapping[[#All],[Sub Ledger]],0))</f>
        <v>Income Statement</v>
      </c>
    </row>
    <row r="15171" spans="1:5" x14ac:dyDescent="0.55000000000000004">
      <c r="A15171">
        <v>3</v>
      </c>
      <c r="B15171">
        <v>82000</v>
      </c>
      <c r="C15171" s="6">
        <v>44531</v>
      </c>
      <c r="D15171">
        <v>-60</v>
      </c>
      <c r="E15171" t="str">
        <f>INDEX(LedgerMapping[[#All],[Area]],MATCH(Transactions[[#This Row],[Sub Ledger]],LedgerMapping[[#All],[Sub Ledger]],0))</f>
        <v>Income Statement</v>
      </c>
    </row>
    <row r="15172" spans="1:5" x14ac:dyDescent="0.55000000000000004">
      <c r="A15172">
        <v>3</v>
      </c>
      <c r="B15172">
        <v>82000</v>
      </c>
      <c r="C15172" s="6">
        <v>43466</v>
      </c>
      <c r="D15172">
        <v>-35</v>
      </c>
      <c r="E15172" t="str">
        <f>INDEX(LedgerMapping[[#All],[Area]],MATCH(Transactions[[#This Row],[Sub Ledger]],LedgerMapping[[#All],[Sub Ledger]],0))</f>
        <v>Income Statement</v>
      </c>
    </row>
    <row r="15173" spans="1:5" x14ac:dyDescent="0.55000000000000004">
      <c r="A15173">
        <v>3</v>
      </c>
      <c r="B15173">
        <v>82000</v>
      </c>
      <c r="C15173" s="6">
        <v>43497</v>
      </c>
      <c r="D15173">
        <v>-41</v>
      </c>
      <c r="E15173" t="str">
        <f>INDEX(LedgerMapping[[#All],[Area]],MATCH(Transactions[[#This Row],[Sub Ledger]],LedgerMapping[[#All],[Sub Ledger]],0))</f>
        <v>Income Statement</v>
      </c>
    </row>
    <row r="15174" spans="1:5" x14ac:dyDescent="0.55000000000000004">
      <c r="A15174">
        <v>3</v>
      </c>
      <c r="B15174">
        <v>82000</v>
      </c>
      <c r="C15174" s="6">
        <v>43525</v>
      </c>
      <c r="D15174">
        <v>-40</v>
      </c>
      <c r="E15174" t="str">
        <f>INDEX(LedgerMapping[[#All],[Area]],MATCH(Transactions[[#This Row],[Sub Ledger]],LedgerMapping[[#All],[Sub Ledger]],0))</f>
        <v>Income Statement</v>
      </c>
    </row>
    <row r="15175" spans="1:5" x14ac:dyDescent="0.55000000000000004">
      <c r="A15175">
        <v>3</v>
      </c>
      <c r="B15175">
        <v>82000</v>
      </c>
      <c r="C15175" s="6">
        <v>43556</v>
      </c>
      <c r="D15175">
        <v>-38</v>
      </c>
      <c r="E15175" t="str">
        <f>INDEX(LedgerMapping[[#All],[Area]],MATCH(Transactions[[#This Row],[Sub Ledger]],LedgerMapping[[#All],[Sub Ledger]],0))</f>
        <v>Income Statement</v>
      </c>
    </row>
    <row r="15176" spans="1:5" x14ac:dyDescent="0.55000000000000004">
      <c r="A15176">
        <v>3</v>
      </c>
      <c r="B15176">
        <v>82000</v>
      </c>
      <c r="C15176" s="6">
        <v>43586</v>
      </c>
      <c r="D15176">
        <v>-32</v>
      </c>
      <c r="E15176" t="str">
        <f>INDEX(LedgerMapping[[#All],[Area]],MATCH(Transactions[[#This Row],[Sub Ledger]],LedgerMapping[[#All],[Sub Ledger]],0))</f>
        <v>Income Statement</v>
      </c>
    </row>
    <row r="15177" spans="1:5" x14ac:dyDescent="0.55000000000000004">
      <c r="A15177">
        <v>3</v>
      </c>
      <c r="B15177">
        <v>82000</v>
      </c>
      <c r="C15177" s="6">
        <v>43617</v>
      </c>
      <c r="D15177">
        <v>-32</v>
      </c>
      <c r="E15177" t="str">
        <f>INDEX(LedgerMapping[[#All],[Area]],MATCH(Transactions[[#This Row],[Sub Ledger]],LedgerMapping[[#All],[Sub Ledger]],0))</f>
        <v>Income Statement</v>
      </c>
    </row>
    <row r="15178" spans="1:5" x14ac:dyDescent="0.55000000000000004">
      <c r="A15178">
        <v>3</v>
      </c>
      <c r="B15178">
        <v>82000</v>
      </c>
      <c r="C15178" s="6">
        <v>43647</v>
      </c>
      <c r="D15178">
        <v>-45</v>
      </c>
      <c r="E15178" t="str">
        <f>INDEX(LedgerMapping[[#All],[Area]],MATCH(Transactions[[#This Row],[Sub Ledger]],LedgerMapping[[#All],[Sub Ledger]],0))</f>
        <v>Income Statement</v>
      </c>
    </row>
    <row r="15179" spans="1:5" x14ac:dyDescent="0.55000000000000004">
      <c r="A15179">
        <v>3</v>
      </c>
      <c r="B15179">
        <v>82000</v>
      </c>
      <c r="C15179" s="6">
        <v>43678</v>
      </c>
      <c r="D15179">
        <v>-33</v>
      </c>
      <c r="E15179" t="str">
        <f>INDEX(LedgerMapping[[#All],[Area]],MATCH(Transactions[[#This Row],[Sub Ledger]],LedgerMapping[[#All],[Sub Ledger]],0))</f>
        <v>Income Statement</v>
      </c>
    </row>
    <row r="15180" spans="1:5" x14ac:dyDescent="0.55000000000000004">
      <c r="A15180">
        <v>3</v>
      </c>
      <c r="B15180">
        <v>82000</v>
      </c>
      <c r="C15180" s="6">
        <v>43709</v>
      </c>
      <c r="D15180">
        <v>-36</v>
      </c>
      <c r="E15180" t="str">
        <f>INDEX(LedgerMapping[[#All],[Area]],MATCH(Transactions[[#This Row],[Sub Ledger]],LedgerMapping[[#All],[Sub Ledger]],0))</f>
        <v>Income Statement</v>
      </c>
    </row>
    <row r="15181" spans="1:5" x14ac:dyDescent="0.55000000000000004">
      <c r="A15181">
        <v>3</v>
      </c>
      <c r="B15181">
        <v>82000</v>
      </c>
      <c r="C15181" s="6">
        <v>43739</v>
      </c>
      <c r="D15181">
        <v>-35</v>
      </c>
      <c r="E15181" t="str">
        <f>INDEX(LedgerMapping[[#All],[Area]],MATCH(Transactions[[#This Row],[Sub Ledger]],LedgerMapping[[#All],[Sub Ledger]],0))</f>
        <v>Income Statement</v>
      </c>
    </row>
    <row r="15182" spans="1:5" x14ac:dyDescent="0.55000000000000004">
      <c r="A15182">
        <v>3</v>
      </c>
      <c r="B15182">
        <v>82000</v>
      </c>
      <c r="C15182" s="6">
        <v>43770</v>
      </c>
      <c r="D15182">
        <v>-45</v>
      </c>
      <c r="E15182" t="str">
        <f>INDEX(LedgerMapping[[#All],[Area]],MATCH(Transactions[[#This Row],[Sub Ledger]],LedgerMapping[[#All],[Sub Ledger]],0))</f>
        <v>Income Statement</v>
      </c>
    </row>
    <row r="15183" spans="1:5" x14ac:dyDescent="0.55000000000000004">
      <c r="A15183">
        <v>3</v>
      </c>
      <c r="B15183">
        <v>82000</v>
      </c>
      <c r="C15183" s="6">
        <v>43800</v>
      </c>
      <c r="D15183">
        <v>-36</v>
      </c>
      <c r="E15183" t="str">
        <f>INDEX(LedgerMapping[[#All],[Area]],MATCH(Transactions[[#This Row],[Sub Ledger]],LedgerMapping[[#All],[Sub Ledger]],0))</f>
        <v>Income Statement</v>
      </c>
    </row>
    <row r="15184" spans="1:5" x14ac:dyDescent="0.55000000000000004">
      <c r="A15184">
        <v>3</v>
      </c>
      <c r="B15184">
        <v>82000</v>
      </c>
      <c r="C15184" s="6">
        <v>43831</v>
      </c>
      <c r="D15184">
        <v>-98</v>
      </c>
      <c r="E15184" t="str">
        <f>INDEX(LedgerMapping[[#All],[Area]],MATCH(Transactions[[#This Row],[Sub Ledger]],LedgerMapping[[#All],[Sub Ledger]],0))</f>
        <v>Income Statement</v>
      </c>
    </row>
    <row r="15185" spans="1:5" x14ac:dyDescent="0.55000000000000004">
      <c r="A15185">
        <v>3</v>
      </c>
      <c r="B15185">
        <v>82000</v>
      </c>
      <c r="C15185" s="6">
        <v>43862</v>
      </c>
      <c r="D15185">
        <v>-85</v>
      </c>
      <c r="E15185" t="str">
        <f>INDEX(LedgerMapping[[#All],[Area]],MATCH(Transactions[[#This Row],[Sub Ledger]],LedgerMapping[[#All],[Sub Ledger]],0))</f>
        <v>Income Statement</v>
      </c>
    </row>
    <row r="15186" spans="1:5" x14ac:dyDescent="0.55000000000000004">
      <c r="A15186">
        <v>3</v>
      </c>
      <c r="B15186">
        <v>82000</v>
      </c>
      <c r="C15186" s="6">
        <v>43891</v>
      </c>
      <c r="D15186">
        <v>-117</v>
      </c>
      <c r="E15186" t="str">
        <f>INDEX(LedgerMapping[[#All],[Area]],MATCH(Transactions[[#This Row],[Sub Ledger]],LedgerMapping[[#All],[Sub Ledger]],0))</f>
        <v>Income Statement</v>
      </c>
    </row>
    <row r="15187" spans="1:5" x14ac:dyDescent="0.55000000000000004">
      <c r="A15187">
        <v>3</v>
      </c>
      <c r="B15187">
        <v>82000</v>
      </c>
      <c r="C15187" s="6">
        <v>43922</v>
      </c>
      <c r="D15187">
        <v>-102</v>
      </c>
      <c r="E15187" t="str">
        <f>INDEX(LedgerMapping[[#All],[Area]],MATCH(Transactions[[#This Row],[Sub Ledger]],LedgerMapping[[#All],[Sub Ledger]],0))</f>
        <v>Income Statement</v>
      </c>
    </row>
    <row r="15188" spans="1:5" x14ac:dyDescent="0.55000000000000004">
      <c r="A15188">
        <v>3</v>
      </c>
      <c r="B15188">
        <v>82000</v>
      </c>
      <c r="C15188" s="6">
        <v>43952</v>
      </c>
      <c r="D15188">
        <v>-114</v>
      </c>
      <c r="E15188" t="str">
        <f>INDEX(LedgerMapping[[#All],[Area]],MATCH(Transactions[[#This Row],[Sub Ledger]],LedgerMapping[[#All],[Sub Ledger]],0))</f>
        <v>Income Statement</v>
      </c>
    </row>
    <row r="15189" spans="1:5" x14ac:dyDescent="0.55000000000000004">
      <c r="A15189">
        <v>3</v>
      </c>
      <c r="B15189">
        <v>82000</v>
      </c>
      <c r="C15189" s="6">
        <v>43983</v>
      </c>
      <c r="D15189">
        <v>-120</v>
      </c>
      <c r="E15189" t="str">
        <f>INDEX(LedgerMapping[[#All],[Area]],MATCH(Transactions[[#This Row],[Sub Ledger]],LedgerMapping[[#All],[Sub Ledger]],0))</f>
        <v>Income Statement</v>
      </c>
    </row>
    <row r="15190" spans="1:5" x14ac:dyDescent="0.55000000000000004">
      <c r="A15190">
        <v>3</v>
      </c>
      <c r="B15190">
        <v>82000</v>
      </c>
      <c r="C15190" s="6">
        <v>44013</v>
      </c>
      <c r="D15190">
        <v>-96</v>
      </c>
      <c r="E15190" t="str">
        <f>INDEX(LedgerMapping[[#All],[Area]],MATCH(Transactions[[#This Row],[Sub Ledger]],LedgerMapping[[#All],[Sub Ledger]],0))</f>
        <v>Income Statement</v>
      </c>
    </row>
    <row r="15191" spans="1:5" x14ac:dyDescent="0.55000000000000004">
      <c r="A15191">
        <v>3</v>
      </c>
      <c r="B15191">
        <v>82000</v>
      </c>
      <c r="C15191" s="6">
        <v>44044</v>
      </c>
      <c r="D15191">
        <v>-106</v>
      </c>
      <c r="E15191" t="str">
        <f>INDEX(LedgerMapping[[#All],[Area]],MATCH(Transactions[[#This Row],[Sub Ledger]],LedgerMapping[[#All],[Sub Ledger]],0))</f>
        <v>Income Statement</v>
      </c>
    </row>
    <row r="15192" spans="1:5" x14ac:dyDescent="0.55000000000000004">
      <c r="A15192">
        <v>3</v>
      </c>
      <c r="B15192">
        <v>82000</v>
      </c>
      <c r="C15192" s="6">
        <v>44075</v>
      </c>
      <c r="D15192">
        <v>-89</v>
      </c>
      <c r="E15192" t="str">
        <f>INDEX(LedgerMapping[[#All],[Area]],MATCH(Transactions[[#This Row],[Sub Ledger]],LedgerMapping[[#All],[Sub Ledger]],0))</f>
        <v>Income Statement</v>
      </c>
    </row>
    <row r="15193" spans="1:5" x14ac:dyDescent="0.55000000000000004">
      <c r="A15193">
        <v>3</v>
      </c>
      <c r="B15193">
        <v>82000</v>
      </c>
      <c r="C15193" s="6">
        <v>44105</v>
      </c>
      <c r="D15193">
        <v>-100</v>
      </c>
      <c r="E15193" t="str">
        <f>INDEX(LedgerMapping[[#All],[Area]],MATCH(Transactions[[#This Row],[Sub Ledger]],LedgerMapping[[#All],[Sub Ledger]],0))</f>
        <v>Income Statement</v>
      </c>
    </row>
    <row r="15194" spans="1:5" x14ac:dyDescent="0.55000000000000004">
      <c r="A15194">
        <v>3</v>
      </c>
      <c r="B15194">
        <v>82000</v>
      </c>
      <c r="C15194" s="6">
        <v>44136</v>
      </c>
      <c r="D15194">
        <v>-95</v>
      </c>
      <c r="E15194" t="str">
        <f>INDEX(LedgerMapping[[#All],[Area]],MATCH(Transactions[[#This Row],[Sub Ledger]],LedgerMapping[[#All],[Sub Ledger]],0))</f>
        <v>Income Statement</v>
      </c>
    </row>
    <row r="15195" spans="1:5" x14ac:dyDescent="0.55000000000000004">
      <c r="A15195">
        <v>3</v>
      </c>
      <c r="B15195">
        <v>82000</v>
      </c>
      <c r="C15195" s="6">
        <v>44166</v>
      </c>
      <c r="D15195">
        <v>-106</v>
      </c>
      <c r="E15195" t="str">
        <f>INDEX(LedgerMapping[[#All],[Area]],MATCH(Transactions[[#This Row],[Sub Ledger]],LedgerMapping[[#All],[Sub Ledger]],0))</f>
        <v>Income Statement</v>
      </c>
    </row>
    <row r="15196" spans="1:5" x14ac:dyDescent="0.55000000000000004">
      <c r="A15196">
        <v>3</v>
      </c>
      <c r="B15196">
        <v>82000</v>
      </c>
      <c r="C15196" s="6">
        <v>44197</v>
      </c>
      <c r="D15196">
        <v>-84</v>
      </c>
      <c r="E15196" t="str">
        <f>INDEX(LedgerMapping[[#All],[Area]],MATCH(Transactions[[#This Row],[Sub Ledger]],LedgerMapping[[#All],[Sub Ledger]],0))</f>
        <v>Income Statement</v>
      </c>
    </row>
    <row r="15197" spans="1:5" x14ac:dyDescent="0.55000000000000004">
      <c r="A15197">
        <v>3</v>
      </c>
      <c r="B15197">
        <v>82000</v>
      </c>
      <c r="C15197" s="6">
        <v>44228</v>
      </c>
      <c r="D15197">
        <v>-99</v>
      </c>
      <c r="E15197" t="str">
        <f>INDEX(LedgerMapping[[#All],[Area]],MATCH(Transactions[[#This Row],[Sub Ledger]],LedgerMapping[[#All],[Sub Ledger]],0))</f>
        <v>Income Statement</v>
      </c>
    </row>
    <row r="15198" spans="1:5" x14ac:dyDescent="0.55000000000000004">
      <c r="A15198">
        <v>3</v>
      </c>
      <c r="B15198">
        <v>82000</v>
      </c>
      <c r="C15198" s="6">
        <v>44256</v>
      </c>
      <c r="D15198">
        <v>-114</v>
      </c>
      <c r="E15198" t="str">
        <f>INDEX(LedgerMapping[[#All],[Area]],MATCH(Transactions[[#This Row],[Sub Ledger]],LedgerMapping[[#All],[Sub Ledger]],0))</f>
        <v>Income Statement</v>
      </c>
    </row>
    <row r="15199" spans="1:5" x14ac:dyDescent="0.55000000000000004">
      <c r="A15199">
        <v>3</v>
      </c>
      <c r="B15199">
        <v>82000</v>
      </c>
      <c r="C15199" s="6">
        <v>44287</v>
      </c>
      <c r="D15199">
        <v>-113</v>
      </c>
      <c r="E15199" t="str">
        <f>INDEX(LedgerMapping[[#All],[Area]],MATCH(Transactions[[#This Row],[Sub Ledger]],LedgerMapping[[#All],[Sub Ledger]],0))</f>
        <v>Income Statement</v>
      </c>
    </row>
    <row r="15200" spans="1:5" x14ac:dyDescent="0.55000000000000004">
      <c r="A15200">
        <v>3</v>
      </c>
      <c r="B15200">
        <v>82000</v>
      </c>
      <c r="C15200" s="6">
        <v>44317</v>
      </c>
      <c r="D15200">
        <v>-119</v>
      </c>
      <c r="E15200" t="str">
        <f>INDEX(LedgerMapping[[#All],[Area]],MATCH(Transactions[[#This Row],[Sub Ledger]],LedgerMapping[[#All],[Sub Ledger]],0))</f>
        <v>Income Statement</v>
      </c>
    </row>
    <row r="15201" spans="1:5" x14ac:dyDescent="0.55000000000000004">
      <c r="A15201">
        <v>3</v>
      </c>
      <c r="B15201">
        <v>82000</v>
      </c>
      <c r="C15201" s="6">
        <v>44348</v>
      </c>
      <c r="D15201">
        <v>-115</v>
      </c>
      <c r="E15201" t="str">
        <f>INDEX(LedgerMapping[[#All],[Area]],MATCH(Transactions[[#This Row],[Sub Ledger]],LedgerMapping[[#All],[Sub Ledger]],0))</f>
        <v>Income Statement</v>
      </c>
    </row>
    <row r="15202" spans="1:5" x14ac:dyDescent="0.55000000000000004">
      <c r="A15202">
        <v>3</v>
      </c>
      <c r="B15202">
        <v>82000</v>
      </c>
      <c r="C15202" s="6">
        <v>44378</v>
      </c>
      <c r="D15202">
        <v>-98</v>
      </c>
      <c r="E15202" t="str">
        <f>INDEX(LedgerMapping[[#All],[Area]],MATCH(Transactions[[#This Row],[Sub Ledger]],LedgerMapping[[#All],[Sub Ledger]],0))</f>
        <v>Income Statement</v>
      </c>
    </row>
    <row r="15203" spans="1:5" x14ac:dyDescent="0.55000000000000004">
      <c r="A15203">
        <v>3</v>
      </c>
      <c r="B15203">
        <v>82000</v>
      </c>
      <c r="C15203" s="6">
        <v>44409</v>
      </c>
      <c r="D15203">
        <v>-98</v>
      </c>
      <c r="E15203" t="str">
        <f>INDEX(LedgerMapping[[#All],[Area]],MATCH(Transactions[[#This Row],[Sub Ledger]],LedgerMapping[[#All],[Sub Ledger]],0))</f>
        <v>Income Statement</v>
      </c>
    </row>
    <row r="15204" spans="1:5" x14ac:dyDescent="0.55000000000000004">
      <c r="A15204">
        <v>3</v>
      </c>
      <c r="B15204">
        <v>82000</v>
      </c>
      <c r="C15204" s="6">
        <v>44440</v>
      </c>
      <c r="D15204">
        <v>-107</v>
      </c>
      <c r="E15204" t="str">
        <f>INDEX(LedgerMapping[[#All],[Area]],MATCH(Transactions[[#This Row],[Sub Ledger]],LedgerMapping[[#All],[Sub Ledger]],0))</f>
        <v>Income Statement</v>
      </c>
    </row>
    <row r="15205" spans="1:5" x14ac:dyDescent="0.55000000000000004">
      <c r="A15205">
        <v>3</v>
      </c>
      <c r="B15205">
        <v>82000</v>
      </c>
      <c r="C15205" s="6">
        <v>44470</v>
      </c>
      <c r="D15205">
        <v>-88</v>
      </c>
      <c r="E15205" t="str">
        <f>INDEX(LedgerMapping[[#All],[Area]],MATCH(Transactions[[#This Row],[Sub Ledger]],LedgerMapping[[#All],[Sub Ledger]],0))</f>
        <v>Income Statement</v>
      </c>
    </row>
    <row r="15206" spans="1:5" x14ac:dyDescent="0.55000000000000004">
      <c r="A15206">
        <v>3</v>
      </c>
      <c r="B15206">
        <v>82000</v>
      </c>
      <c r="C15206" s="6">
        <v>44501</v>
      </c>
      <c r="D15206">
        <v>-125</v>
      </c>
      <c r="E15206" t="str">
        <f>INDEX(LedgerMapping[[#All],[Area]],MATCH(Transactions[[#This Row],[Sub Ledger]],LedgerMapping[[#All],[Sub Ledger]],0))</f>
        <v>Income Statement</v>
      </c>
    </row>
    <row r="15207" spans="1:5" x14ac:dyDescent="0.55000000000000004">
      <c r="A15207">
        <v>3</v>
      </c>
      <c r="B15207">
        <v>82000</v>
      </c>
      <c r="C15207" s="6">
        <v>44531</v>
      </c>
      <c r="D15207">
        <v>-107</v>
      </c>
      <c r="E15207" t="str">
        <f>INDEX(LedgerMapping[[#All],[Area]],MATCH(Transactions[[#This Row],[Sub Ledger]],LedgerMapping[[#All],[Sub Ledger]],0))</f>
        <v>Income Statement</v>
      </c>
    </row>
    <row r="15208" spans="1:5" x14ac:dyDescent="0.55000000000000004">
      <c r="A15208">
        <v>3</v>
      </c>
      <c r="B15208">
        <v>82000</v>
      </c>
      <c r="C15208" s="6">
        <v>43466</v>
      </c>
      <c r="D15208">
        <v>-9</v>
      </c>
      <c r="E15208" t="str">
        <f>INDEX(LedgerMapping[[#All],[Area]],MATCH(Transactions[[#This Row],[Sub Ledger]],LedgerMapping[[#All],[Sub Ledger]],0))</f>
        <v>Income Statement</v>
      </c>
    </row>
    <row r="15209" spans="1:5" x14ac:dyDescent="0.55000000000000004">
      <c r="A15209">
        <v>3</v>
      </c>
      <c r="B15209">
        <v>82000</v>
      </c>
      <c r="C15209" s="6">
        <v>43497</v>
      </c>
      <c r="D15209">
        <v>-6</v>
      </c>
      <c r="E15209" t="str">
        <f>INDEX(LedgerMapping[[#All],[Area]],MATCH(Transactions[[#This Row],[Sub Ledger]],LedgerMapping[[#All],[Sub Ledger]],0))</f>
        <v>Income Statement</v>
      </c>
    </row>
    <row r="15210" spans="1:5" x14ac:dyDescent="0.55000000000000004">
      <c r="A15210">
        <v>3</v>
      </c>
      <c r="B15210">
        <v>82000</v>
      </c>
      <c r="C15210" s="6">
        <v>43525</v>
      </c>
      <c r="D15210">
        <v>-10</v>
      </c>
      <c r="E15210" t="str">
        <f>INDEX(LedgerMapping[[#All],[Area]],MATCH(Transactions[[#This Row],[Sub Ledger]],LedgerMapping[[#All],[Sub Ledger]],0))</f>
        <v>Income Statement</v>
      </c>
    </row>
    <row r="15211" spans="1:5" x14ac:dyDescent="0.55000000000000004">
      <c r="A15211">
        <v>3</v>
      </c>
      <c r="B15211">
        <v>82000</v>
      </c>
      <c r="C15211" s="6">
        <v>43556</v>
      </c>
      <c r="D15211">
        <v>-11</v>
      </c>
      <c r="E15211" t="str">
        <f>INDEX(LedgerMapping[[#All],[Area]],MATCH(Transactions[[#This Row],[Sub Ledger]],LedgerMapping[[#All],[Sub Ledger]],0))</f>
        <v>Income Statement</v>
      </c>
    </row>
    <row r="15212" spans="1:5" x14ac:dyDescent="0.55000000000000004">
      <c r="A15212">
        <v>3</v>
      </c>
      <c r="B15212">
        <v>82000</v>
      </c>
      <c r="C15212" s="6">
        <v>43586</v>
      </c>
      <c r="D15212">
        <v>-12</v>
      </c>
      <c r="E15212" t="str">
        <f>INDEX(LedgerMapping[[#All],[Area]],MATCH(Transactions[[#This Row],[Sub Ledger]],LedgerMapping[[#All],[Sub Ledger]],0))</f>
        <v>Income Statement</v>
      </c>
    </row>
    <row r="15213" spans="1:5" x14ac:dyDescent="0.55000000000000004">
      <c r="A15213">
        <v>3</v>
      </c>
      <c r="B15213">
        <v>82000</v>
      </c>
      <c r="C15213" s="6">
        <v>43617</v>
      </c>
      <c r="D15213">
        <v>-12</v>
      </c>
      <c r="E15213" t="str">
        <f>INDEX(LedgerMapping[[#All],[Area]],MATCH(Transactions[[#This Row],[Sub Ledger]],LedgerMapping[[#All],[Sub Ledger]],0))</f>
        <v>Income Statement</v>
      </c>
    </row>
    <row r="15214" spans="1:5" x14ac:dyDescent="0.55000000000000004">
      <c r="A15214">
        <v>3</v>
      </c>
      <c r="B15214">
        <v>82000</v>
      </c>
      <c r="C15214" s="6">
        <v>43647</v>
      </c>
      <c r="D15214">
        <v>-10</v>
      </c>
      <c r="E15214" t="str">
        <f>INDEX(LedgerMapping[[#All],[Area]],MATCH(Transactions[[#This Row],[Sub Ledger]],LedgerMapping[[#All],[Sub Ledger]],0))</f>
        <v>Income Statement</v>
      </c>
    </row>
    <row r="15215" spans="1:5" x14ac:dyDescent="0.55000000000000004">
      <c r="A15215">
        <v>3</v>
      </c>
      <c r="B15215">
        <v>82000</v>
      </c>
      <c r="C15215" s="6">
        <v>43678</v>
      </c>
      <c r="D15215">
        <v>-9</v>
      </c>
      <c r="E15215" t="str">
        <f>INDEX(LedgerMapping[[#All],[Area]],MATCH(Transactions[[#This Row],[Sub Ledger]],LedgerMapping[[#All],[Sub Ledger]],0))</f>
        <v>Income Statement</v>
      </c>
    </row>
    <row r="15216" spans="1:5" x14ac:dyDescent="0.55000000000000004">
      <c r="A15216">
        <v>3</v>
      </c>
      <c r="B15216">
        <v>82000</v>
      </c>
      <c r="C15216" s="6">
        <v>43709</v>
      </c>
      <c r="D15216">
        <v>-7</v>
      </c>
      <c r="E15216" t="str">
        <f>INDEX(LedgerMapping[[#All],[Area]],MATCH(Transactions[[#This Row],[Sub Ledger]],LedgerMapping[[#All],[Sub Ledger]],0))</f>
        <v>Income Statement</v>
      </c>
    </row>
    <row r="15217" spans="1:5" x14ac:dyDescent="0.55000000000000004">
      <c r="A15217">
        <v>3</v>
      </c>
      <c r="B15217">
        <v>82000</v>
      </c>
      <c r="C15217" s="6">
        <v>43739</v>
      </c>
      <c r="D15217">
        <v>-10</v>
      </c>
      <c r="E15217" t="str">
        <f>INDEX(LedgerMapping[[#All],[Area]],MATCH(Transactions[[#This Row],[Sub Ledger]],LedgerMapping[[#All],[Sub Ledger]],0))</f>
        <v>Income Statement</v>
      </c>
    </row>
    <row r="15218" spans="1:5" x14ac:dyDescent="0.55000000000000004">
      <c r="A15218">
        <v>3</v>
      </c>
      <c r="B15218">
        <v>82000</v>
      </c>
      <c r="C15218" s="6">
        <v>43770</v>
      </c>
      <c r="D15218">
        <v>-6</v>
      </c>
      <c r="E15218" t="str">
        <f>INDEX(LedgerMapping[[#All],[Area]],MATCH(Transactions[[#This Row],[Sub Ledger]],LedgerMapping[[#All],[Sub Ledger]],0))</f>
        <v>Income Statement</v>
      </c>
    </row>
    <row r="15219" spans="1:5" x14ac:dyDescent="0.55000000000000004">
      <c r="A15219">
        <v>3</v>
      </c>
      <c r="B15219">
        <v>82000</v>
      </c>
      <c r="C15219" s="6">
        <v>43800</v>
      </c>
      <c r="D15219">
        <v>-14</v>
      </c>
      <c r="E15219" t="str">
        <f>INDEX(LedgerMapping[[#All],[Area]],MATCH(Transactions[[#This Row],[Sub Ledger]],LedgerMapping[[#All],[Sub Ledger]],0))</f>
        <v>Income Statement</v>
      </c>
    </row>
    <row r="15220" spans="1:5" x14ac:dyDescent="0.55000000000000004">
      <c r="A15220">
        <v>3</v>
      </c>
      <c r="B15220">
        <v>82000</v>
      </c>
      <c r="C15220" s="6">
        <v>43831</v>
      </c>
      <c r="D15220">
        <v>-26</v>
      </c>
      <c r="E15220" t="str">
        <f>INDEX(LedgerMapping[[#All],[Area]],MATCH(Transactions[[#This Row],[Sub Ledger]],LedgerMapping[[#All],[Sub Ledger]],0))</f>
        <v>Income Statement</v>
      </c>
    </row>
    <row r="15221" spans="1:5" x14ac:dyDescent="0.55000000000000004">
      <c r="A15221">
        <v>3</v>
      </c>
      <c r="B15221">
        <v>82000</v>
      </c>
      <c r="C15221" s="6">
        <v>43862</v>
      </c>
      <c r="D15221">
        <v>-12</v>
      </c>
      <c r="E15221" t="str">
        <f>INDEX(LedgerMapping[[#All],[Area]],MATCH(Transactions[[#This Row],[Sub Ledger]],LedgerMapping[[#All],[Sub Ledger]],0))</f>
        <v>Income Statement</v>
      </c>
    </row>
    <row r="15222" spans="1:5" x14ac:dyDescent="0.55000000000000004">
      <c r="A15222">
        <v>3</v>
      </c>
      <c r="B15222">
        <v>82000</v>
      </c>
      <c r="C15222" s="6">
        <v>43891</v>
      </c>
      <c r="D15222">
        <v>-17</v>
      </c>
      <c r="E15222" t="str">
        <f>INDEX(LedgerMapping[[#All],[Area]],MATCH(Transactions[[#This Row],[Sub Ledger]],LedgerMapping[[#All],[Sub Ledger]],0))</f>
        <v>Income Statement</v>
      </c>
    </row>
    <row r="15223" spans="1:5" x14ac:dyDescent="0.55000000000000004">
      <c r="A15223">
        <v>3</v>
      </c>
      <c r="B15223">
        <v>82000</v>
      </c>
      <c r="C15223" s="6">
        <v>43922</v>
      </c>
      <c r="D15223">
        <v>-28</v>
      </c>
      <c r="E15223" t="str">
        <f>INDEX(LedgerMapping[[#All],[Area]],MATCH(Transactions[[#This Row],[Sub Ledger]],LedgerMapping[[#All],[Sub Ledger]],0))</f>
        <v>Income Statement</v>
      </c>
    </row>
    <row r="15224" spans="1:5" x14ac:dyDescent="0.55000000000000004">
      <c r="A15224">
        <v>3</v>
      </c>
      <c r="B15224">
        <v>82000</v>
      </c>
      <c r="C15224" s="6">
        <v>43952</v>
      </c>
      <c r="D15224">
        <v>-12</v>
      </c>
      <c r="E15224" t="str">
        <f>INDEX(LedgerMapping[[#All],[Area]],MATCH(Transactions[[#This Row],[Sub Ledger]],LedgerMapping[[#All],[Sub Ledger]],0))</f>
        <v>Income Statement</v>
      </c>
    </row>
    <row r="15225" spans="1:5" x14ac:dyDescent="0.55000000000000004">
      <c r="A15225">
        <v>3</v>
      </c>
      <c r="B15225">
        <v>82000</v>
      </c>
      <c r="C15225" s="6">
        <v>43983</v>
      </c>
      <c r="D15225">
        <v>-13</v>
      </c>
      <c r="E15225" t="str">
        <f>INDEX(LedgerMapping[[#All],[Area]],MATCH(Transactions[[#This Row],[Sub Ledger]],LedgerMapping[[#All],[Sub Ledger]],0))</f>
        <v>Income Statement</v>
      </c>
    </row>
    <row r="15226" spans="1:5" x14ac:dyDescent="0.55000000000000004">
      <c r="A15226">
        <v>3</v>
      </c>
      <c r="B15226">
        <v>82000</v>
      </c>
      <c r="C15226" s="6">
        <v>44013</v>
      </c>
      <c r="D15226">
        <v>-27</v>
      </c>
      <c r="E15226" t="str">
        <f>INDEX(LedgerMapping[[#All],[Area]],MATCH(Transactions[[#This Row],[Sub Ledger]],LedgerMapping[[#All],[Sub Ledger]],0))</f>
        <v>Income Statement</v>
      </c>
    </row>
    <row r="15227" spans="1:5" x14ac:dyDescent="0.55000000000000004">
      <c r="A15227">
        <v>3</v>
      </c>
      <c r="B15227">
        <v>82000</v>
      </c>
      <c r="C15227" s="6">
        <v>44044</v>
      </c>
      <c r="D15227">
        <v>-14</v>
      </c>
      <c r="E15227" t="str">
        <f>INDEX(LedgerMapping[[#All],[Area]],MATCH(Transactions[[#This Row],[Sub Ledger]],LedgerMapping[[#All],[Sub Ledger]],0))</f>
        <v>Income Statement</v>
      </c>
    </row>
    <row r="15228" spans="1:5" x14ac:dyDescent="0.55000000000000004">
      <c r="A15228">
        <v>3</v>
      </c>
      <c r="B15228">
        <v>82000</v>
      </c>
      <c r="C15228" s="6">
        <v>44075</v>
      </c>
      <c r="D15228">
        <v>-12</v>
      </c>
      <c r="E15228" t="str">
        <f>INDEX(LedgerMapping[[#All],[Area]],MATCH(Transactions[[#This Row],[Sub Ledger]],LedgerMapping[[#All],[Sub Ledger]],0))</f>
        <v>Income Statement</v>
      </c>
    </row>
    <row r="15229" spans="1:5" x14ac:dyDescent="0.55000000000000004">
      <c r="A15229">
        <v>3</v>
      </c>
      <c r="B15229">
        <v>82000</v>
      </c>
      <c r="C15229" s="6">
        <v>44105</v>
      </c>
      <c r="D15229">
        <v>-25</v>
      </c>
      <c r="E15229" t="str">
        <f>INDEX(LedgerMapping[[#All],[Area]],MATCH(Transactions[[#This Row],[Sub Ledger]],LedgerMapping[[#All],[Sub Ledger]],0))</f>
        <v>Income Statement</v>
      </c>
    </row>
    <row r="15230" spans="1:5" x14ac:dyDescent="0.55000000000000004">
      <c r="A15230">
        <v>3</v>
      </c>
      <c r="B15230">
        <v>82000</v>
      </c>
      <c r="C15230" s="6">
        <v>44136</v>
      </c>
      <c r="D15230">
        <v>-12</v>
      </c>
      <c r="E15230" t="str">
        <f>INDEX(LedgerMapping[[#All],[Area]],MATCH(Transactions[[#This Row],[Sub Ledger]],LedgerMapping[[#All],[Sub Ledger]],0))</f>
        <v>Income Statement</v>
      </c>
    </row>
    <row r="15231" spans="1:5" x14ac:dyDescent="0.55000000000000004">
      <c r="A15231">
        <v>3</v>
      </c>
      <c r="B15231">
        <v>82000</v>
      </c>
      <c r="C15231" s="6">
        <v>44166</v>
      </c>
      <c r="D15231">
        <v>-12</v>
      </c>
      <c r="E15231" t="str">
        <f>INDEX(LedgerMapping[[#All],[Area]],MATCH(Transactions[[#This Row],[Sub Ledger]],LedgerMapping[[#All],[Sub Ledger]],0))</f>
        <v>Income Statement</v>
      </c>
    </row>
    <row r="15232" spans="1:5" x14ac:dyDescent="0.55000000000000004">
      <c r="A15232">
        <v>3</v>
      </c>
      <c r="B15232">
        <v>82000</v>
      </c>
      <c r="C15232" s="6">
        <v>44197</v>
      </c>
      <c r="D15232">
        <v>-19</v>
      </c>
      <c r="E15232" t="str">
        <f>INDEX(LedgerMapping[[#All],[Area]],MATCH(Transactions[[#This Row],[Sub Ledger]],LedgerMapping[[#All],[Sub Ledger]],0))</f>
        <v>Income Statement</v>
      </c>
    </row>
    <row r="15233" spans="1:5" x14ac:dyDescent="0.55000000000000004">
      <c r="A15233">
        <v>3</v>
      </c>
      <c r="B15233">
        <v>82000</v>
      </c>
      <c r="C15233" s="6">
        <v>44228</v>
      </c>
      <c r="D15233">
        <v>-27</v>
      </c>
      <c r="E15233" t="str">
        <f>INDEX(LedgerMapping[[#All],[Area]],MATCH(Transactions[[#This Row],[Sub Ledger]],LedgerMapping[[#All],[Sub Ledger]],0))</f>
        <v>Income Statement</v>
      </c>
    </row>
    <row r="15234" spans="1:5" x14ac:dyDescent="0.55000000000000004">
      <c r="A15234">
        <v>3</v>
      </c>
      <c r="B15234">
        <v>82000</v>
      </c>
      <c r="C15234" s="6">
        <v>44256</v>
      </c>
      <c r="D15234">
        <v>-26</v>
      </c>
      <c r="E15234" t="str">
        <f>INDEX(LedgerMapping[[#All],[Area]],MATCH(Transactions[[#This Row],[Sub Ledger]],LedgerMapping[[#All],[Sub Ledger]],0))</f>
        <v>Income Statement</v>
      </c>
    </row>
    <row r="15235" spans="1:5" x14ac:dyDescent="0.55000000000000004">
      <c r="A15235">
        <v>3</v>
      </c>
      <c r="B15235">
        <v>82000</v>
      </c>
      <c r="C15235" s="6">
        <v>44287</v>
      </c>
      <c r="D15235">
        <v>-27</v>
      </c>
      <c r="E15235" t="str">
        <f>INDEX(LedgerMapping[[#All],[Area]],MATCH(Transactions[[#This Row],[Sub Ledger]],LedgerMapping[[#All],[Sub Ledger]],0))</f>
        <v>Income Statement</v>
      </c>
    </row>
    <row r="15236" spans="1:5" x14ac:dyDescent="0.55000000000000004">
      <c r="A15236">
        <v>3</v>
      </c>
      <c r="B15236">
        <v>82000</v>
      </c>
      <c r="C15236" s="6">
        <v>44317</v>
      </c>
      <c r="D15236">
        <v>-26</v>
      </c>
      <c r="E15236" t="str">
        <f>INDEX(LedgerMapping[[#All],[Area]],MATCH(Transactions[[#This Row],[Sub Ledger]],LedgerMapping[[#All],[Sub Ledger]],0))</f>
        <v>Income Statement</v>
      </c>
    </row>
    <row r="15237" spans="1:5" x14ac:dyDescent="0.55000000000000004">
      <c r="A15237">
        <v>3</v>
      </c>
      <c r="B15237">
        <v>82000</v>
      </c>
      <c r="C15237" s="6">
        <v>44348</v>
      </c>
      <c r="D15237">
        <v>-25</v>
      </c>
      <c r="E15237" t="str">
        <f>INDEX(LedgerMapping[[#All],[Area]],MATCH(Transactions[[#This Row],[Sub Ledger]],LedgerMapping[[#All],[Sub Ledger]],0))</f>
        <v>Income Statement</v>
      </c>
    </row>
    <row r="15238" spans="1:5" x14ac:dyDescent="0.55000000000000004">
      <c r="A15238">
        <v>3</v>
      </c>
      <c r="B15238">
        <v>82000</v>
      </c>
      <c r="C15238" s="6">
        <v>44378</v>
      </c>
      <c r="D15238">
        <v>-34</v>
      </c>
      <c r="E15238" t="str">
        <f>INDEX(LedgerMapping[[#All],[Area]],MATCH(Transactions[[#This Row],[Sub Ledger]],LedgerMapping[[#All],[Sub Ledger]],0))</f>
        <v>Income Statement</v>
      </c>
    </row>
    <row r="15239" spans="1:5" x14ac:dyDescent="0.55000000000000004">
      <c r="A15239">
        <v>3</v>
      </c>
      <c r="B15239">
        <v>82000</v>
      </c>
      <c r="C15239" s="6">
        <v>44409</v>
      </c>
      <c r="D15239">
        <v>-22</v>
      </c>
      <c r="E15239" t="str">
        <f>INDEX(LedgerMapping[[#All],[Area]],MATCH(Transactions[[#This Row],[Sub Ledger]],LedgerMapping[[#All],[Sub Ledger]],0))</f>
        <v>Income Statement</v>
      </c>
    </row>
    <row r="15240" spans="1:5" x14ac:dyDescent="0.55000000000000004">
      <c r="A15240">
        <v>3</v>
      </c>
      <c r="B15240">
        <v>82000</v>
      </c>
      <c r="C15240" s="6">
        <v>44440</v>
      </c>
      <c r="D15240">
        <v>-27</v>
      </c>
      <c r="E15240" t="str">
        <f>INDEX(LedgerMapping[[#All],[Area]],MATCH(Transactions[[#This Row],[Sub Ledger]],LedgerMapping[[#All],[Sub Ledger]],0))</f>
        <v>Income Statement</v>
      </c>
    </row>
    <row r="15241" spans="1:5" x14ac:dyDescent="0.55000000000000004">
      <c r="A15241">
        <v>3</v>
      </c>
      <c r="B15241">
        <v>82000</v>
      </c>
      <c r="C15241" s="6">
        <v>44470</v>
      </c>
      <c r="D15241">
        <v>-20</v>
      </c>
      <c r="E15241" t="str">
        <f>INDEX(LedgerMapping[[#All],[Area]],MATCH(Transactions[[#This Row],[Sub Ledger]],LedgerMapping[[#All],[Sub Ledger]],0))</f>
        <v>Income Statement</v>
      </c>
    </row>
    <row r="15242" spans="1:5" x14ac:dyDescent="0.55000000000000004">
      <c r="A15242">
        <v>3</v>
      </c>
      <c r="B15242">
        <v>82000</v>
      </c>
      <c r="C15242" s="6">
        <v>44501</v>
      </c>
      <c r="D15242">
        <v>-26</v>
      </c>
      <c r="E15242" t="str">
        <f>INDEX(LedgerMapping[[#All],[Area]],MATCH(Transactions[[#This Row],[Sub Ledger]],LedgerMapping[[#All],[Sub Ledger]],0))</f>
        <v>Income Statement</v>
      </c>
    </row>
    <row r="15243" spans="1:5" x14ac:dyDescent="0.55000000000000004">
      <c r="A15243">
        <v>3</v>
      </c>
      <c r="B15243">
        <v>82000</v>
      </c>
      <c r="C15243" s="6">
        <v>44531</v>
      </c>
      <c r="D15243">
        <v>-18</v>
      </c>
      <c r="E15243" t="str">
        <f>INDEX(LedgerMapping[[#All],[Area]],MATCH(Transactions[[#This Row],[Sub Ledger]],LedgerMapping[[#All],[Sub Ledger]],0))</f>
        <v>Income Statement</v>
      </c>
    </row>
    <row r="15244" spans="1:5" x14ac:dyDescent="0.55000000000000004">
      <c r="A15244">
        <v>3</v>
      </c>
      <c r="B15244">
        <v>82000</v>
      </c>
      <c r="C15244" s="6">
        <v>44256</v>
      </c>
      <c r="D15244">
        <v>-79.2</v>
      </c>
      <c r="E15244" t="str">
        <f>INDEX(LedgerMapping[[#All],[Area]],MATCH(Transactions[[#This Row],[Sub Ledger]],LedgerMapping[[#All],[Sub Ledger]],0))</f>
        <v>Income Statement</v>
      </c>
    </row>
    <row r="15245" spans="1:5" x14ac:dyDescent="0.55000000000000004">
      <c r="A15245">
        <v>3</v>
      </c>
      <c r="B15245">
        <v>82000</v>
      </c>
      <c r="C15245" s="6">
        <v>44256</v>
      </c>
      <c r="D15245">
        <v>-94.05</v>
      </c>
      <c r="E15245" t="str">
        <f>INDEX(LedgerMapping[[#All],[Area]],MATCH(Transactions[[#This Row],[Sub Ledger]],LedgerMapping[[#All],[Sub Ledger]],0))</f>
        <v>Income Statement</v>
      </c>
    </row>
    <row r="15246" spans="1:5" x14ac:dyDescent="0.55000000000000004">
      <c r="A15246">
        <v>3</v>
      </c>
      <c r="B15246">
        <v>82000</v>
      </c>
      <c r="C15246" s="6">
        <v>44256</v>
      </c>
      <c r="D15246">
        <v>-27.54</v>
      </c>
      <c r="E15246" t="str">
        <f>INDEX(LedgerMapping[[#All],[Area]],MATCH(Transactions[[#This Row],[Sub Ledger]],LedgerMapping[[#All],[Sub Ledger]],0))</f>
        <v>Income Statement</v>
      </c>
    </row>
    <row r="15247" spans="1:5" x14ac:dyDescent="0.55000000000000004">
      <c r="A15247">
        <v>3</v>
      </c>
      <c r="B15247">
        <v>83000</v>
      </c>
      <c r="C15247" s="6">
        <v>43466</v>
      </c>
      <c r="D15247">
        <v>-102</v>
      </c>
      <c r="E15247" t="str">
        <f>INDEX(LedgerMapping[[#All],[Area]],MATCH(Transactions[[#This Row],[Sub Ledger]],LedgerMapping[[#All],[Sub Ledger]],0))</f>
        <v>Income Statement</v>
      </c>
    </row>
    <row r="15248" spans="1:5" x14ac:dyDescent="0.55000000000000004">
      <c r="A15248">
        <v>3</v>
      </c>
      <c r="B15248">
        <v>83000</v>
      </c>
      <c r="C15248" s="6">
        <v>43497</v>
      </c>
      <c r="D15248">
        <v>-102</v>
      </c>
      <c r="E15248" t="str">
        <f>INDEX(LedgerMapping[[#All],[Area]],MATCH(Transactions[[#This Row],[Sub Ledger]],LedgerMapping[[#All],[Sub Ledger]],0))</f>
        <v>Income Statement</v>
      </c>
    </row>
    <row r="15249" spans="1:5" x14ac:dyDescent="0.55000000000000004">
      <c r="A15249">
        <v>3</v>
      </c>
      <c r="B15249">
        <v>83000</v>
      </c>
      <c r="C15249" s="6">
        <v>43525</v>
      </c>
      <c r="D15249">
        <v>-74</v>
      </c>
      <c r="E15249" t="str">
        <f>INDEX(LedgerMapping[[#All],[Area]],MATCH(Transactions[[#This Row],[Sub Ledger]],LedgerMapping[[#All],[Sub Ledger]],0))</f>
        <v>Income Statement</v>
      </c>
    </row>
    <row r="15250" spans="1:5" x14ac:dyDescent="0.55000000000000004">
      <c r="A15250">
        <v>3</v>
      </c>
      <c r="B15250">
        <v>83000</v>
      </c>
      <c r="C15250" s="6">
        <v>43556</v>
      </c>
      <c r="D15250">
        <v>-79</v>
      </c>
      <c r="E15250" t="str">
        <f>INDEX(LedgerMapping[[#All],[Area]],MATCH(Transactions[[#This Row],[Sub Ledger]],LedgerMapping[[#All],[Sub Ledger]],0))</f>
        <v>Income Statement</v>
      </c>
    </row>
    <row r="15251" spans="1:5" x14ac:dyDescent="0.55000000000000004">
      <c r="A15251">
        <v>3</v>
      </c>
      <c r="B15251">
        <v>83000</v>
      </c>
      <c r="C15251" s="6">
        <v>43586</v>
      </c>
      <c r="D15251">
        <v>-74</v>
      </c>
      <c r="E15251" t="str">
        <f>INDEX(LedgerMapping[[#All],[Area]],MATCH(Transactions[[#This Row],[Sub Ledger]],LedgerMapping[[#All],[Sub Ledger]],0))</f>
        <v>Income Statement</v>
      </c>
    </row>
    <row r="15252" spans="1:5" x14ac:dyDescent="0.55000000000000004">
      <c r="A15252">
        <v>3</v>
      </c>
      <c r="B15252">
        <v>83000</v>
      </c>
      <c r="C15252" s="6">
        <v>43617</v>
      </c>
      <c r="D15252">
        <v>-83</v>
      </c>
      <c r="E15252" t="str">
        <f>INDEX(LedgerMapping[[#All],[Area]],MATCH(Transactions[[#This Row],[Sub Ledger]],LedgerMapping[[#All],[Sub Ledger]],0))</f>
        <v>Income Statement</v>
      </c>
    </row>
    <row r="15253" spans="1:5" x14ac:dyDescent="0.55000000000000004">
      <c r="A15253">
        <v>3</v>
      </c>
      <c r="B15253">
        <v>83000</v>
      </c>
      <c r="C15253" s="6">
        <v>43647</v>
      </c>
      <c r="D15253">
        <v>-103</v>
      </c>
      <c r="E15253" t="str">
        <f>INDEX(LedgerMapping[[#All],[Area]],MATCH(Transactions[[#This Row],[Sub Ledger]],LedgerMapping[[#All],[Sub Ledger]],0))</f>
        <v>Income Statement</v>
      </c>
    </row>
    <row r="15254" spans="1:5" x14ac:dyDescent="0.55000000000000004">
      <c r="A15254">
        <v>3</v>
      </c>
      <c r="B15254">
        <v>83000</v>
      </c>
      <c r="C15254" s="6">
        <v>43678</v>
      </c>
      <c r="D15254">
        <v>-90</v>
      </c>
      <c r="E15254" t="str">
        <f>INDEX(LedgerMapping[[#All],[Area]],MATCH(Transactions[[#This Row],[Sub Ledger]],LedgerMapping[[#All],[Sub Ledger]],0))</f>
        <v>Income Statement</v>
      </c>
    </row>
    <row r="15255" spans="1:5" x14ac:dyDescent="0.55000000000000004">
      <c r="A15255">
        <v>3</v>
      </c>
      <c r="B15255">
        <v>83000</v>
      </c>
      <c r="C15255" s="6">
        <v>43709</v>
      </c>
      <c r="D15255">
        <v>-86</v>
      </c>
      <c r="E15255" t="str">
        <f>INDEX(LedgerMapping[[#All],[Area]],MATCH(Transactions[[#This Row],[Sub Ledger]],LedgerMapping[[#All],[Sub Ledger]],0))</f>
        <v>Income Statement</v>
      </c>
    </row>
    <row r="15256" spans="1:5" x14ac:dyDescent="0.55000000000000004">
      <c r="A15256">
        <v>3</v>
      </c>
      <c r="B15256">
        <v>83000</v>
      </c>
      <c r="C15256" s="6">
        <v>43739</v>
      </c>
      <c r="D15256">
        <v>-89</v>
      </c>
      <c r="E15256" t="str">
        <f>INDEX(LedgerMapping[[#All],[Area]],MATCH(Transactions[[#This Row],[Sub Ledger]],LedgerMapping[[#All],[Sub Ledger]],0))</f>
        <v>Income Statement</v>
      </c>
    </row>
    <row r="15257" spans="1:5" x14ac:dyDescent="0.55000000000000004">
      <c r="A15257">
        <v>3</v>
      </c>
      <c r="B15257">
        <v>83000</v>
      </c>
      <c r="C15257" s="6">
        <v>43770</v>
      </c>
      <c r="D15257">
        <v>-89</v>
      </c>
      <c r="E15257" t="str">
        <f>INDEX(LedgerMapping[[#All],[Area]],MATCH(Transactions[[#This Row],[Sub Ledger]],LedgerMapping[[#All],[Sub Ledger]],0))</f>
        <v>Income Statement</v>
      </c>
    </row>
    <row r="15258" spans="1:5" x14ac:dyDescent="0.55000000000000004">
      <c r="A15258">
        <v>3</v>
      </c>
      <c r="B15258">
        <v>83000</v>
      </c>
      <c r="C15258" s="6">
        <v>43800</v>
      </c>
      <c r="D15258">
        <v>-76</v>
      </c>
      <c r="E15258" t="str">
        <f>INDEX(LedgerMapping[[#All],[Area]],MATCH(Transactions[[#This Row],[Sub Ledger]],LedgerMapping[[#All],[Sub Ledger]],0))</f>
        <v>Income Statement</v>
      </c>
    </row>
    <row r="15259" spans="1:5" x14ac:dyDescent="0.55000000000000004">
      <c r="A15259">
        <v>3</v>
      </c>
      <c r="B15259">
        <v>83000</v>
      </c>
      <c r="C15259" s="6">
        <v>43831</v>
      </c>
      <c r="D15259">
        <v>-250</v>
      </c>
      <c r="E15259" t="str">
        <f>INDEX(LedgerMapping[[#All],[Area]],MATCH(Transactions[[#This Row],[Sub Ledger]],LedgerMapping[[#All],[Sub Ledger]],0))</f>
        <v>Income Statement</v>
      </c>
    </row>
    <row r="15260" spans="1:5" x14ac:dyDescent="0.55000000000000004">
      <c r="A15260">
        <v>3</v>
      </c>
      <c r="B15260">
        <v>83000</v>
      </c>
      <c r="C15260" s="6">
        <v>43862</v>
      </c>
      <c r="D15260">
        <v>-237</v>
      </c>
      <c r="E15260" t="str">
        <f>INDEX(LedgerMapping[[#All],[Area]],MATCH(Transactions[[#This Row],[Sub Ledger]],LedgerMapping[[#All],[Sub Ledger]],0))</f>
        <v>Income Statement</v>
      </c>
    </row>
    <row r="15261" spans="1:5" x14ac:dyDescent="0.55000000000000004">
      <c r="A15261">
        <v>3</v>
      </c>
      <c r="B15261">
        <v>83000</v>
      </c>
      <c r="C15261" s="6">
        <v>43891</v>
      </c>
      <c r="D15261">
        <v>-197</v>
      </c>
      <c r="E15261" t="str">
        <f>INDEX(LedgerMapping[[#All],[Area]],MATCH(Transactions[[#This Row],[Sub Ledger]],LedgerMapping[[#All],[Sub Ledger]],0))</f>
        <v>Income Statement</v>
      </c>
    </row>
    <row r="15262" spans="1:5" x14ac:dyDescent="0.55000000000000004">
      <c r="A15262">
        <v>3</v>
      </c>
      <c r="B15262">
        <v>83000</v>
      </c>
      <c r="C15262" s="6">
        <v>43922</v>
      </c>
      <c r="D15262">
        <v>-211</v>
      </c>
      <c r="E15262" t="str">
        <f>INDEX(LedgerMapping[[#All],[Area]],MATCH(Transactions[[#This Row],[Sub Ledger]],LedgerMapping[[#All],[Sub Ledger]],0))</f>
        <v>Income Statement</v>
      </c>
    </row>
    <row r="15263" spans="1:5" x14ac:dyDescent="0.55000000000000004">
      <c r="A15263">
        <v>3</v>
      </c>
      <c r="B15263">
        <v>83000</v>
      </c>
      <c r="C15263" s="6">
        <v>43952</v>
      </c>
      <c r="D15263">
        <v>-237</v>
      </c>
      <c r="E15263" t="str">
        <f>INDEX(LedgerMapping[[#All],[Area]],MATCH(Transactions[[#This Row],[Sub Ledger]],LedgerMapping[[#All],[Sub Ledger]],0))</f>
        <v>Income Statement</v>
      </c>
    </row>
    <row r="15264" spans="1:5" x14ac:dyDescent="0.55000000000000004">
      <c r="A15264">
        <v>3</v>
      </c>
      <c r="B15264">
        <v>83000</v>
      </c>
      <c r="C15264" s="6">
        <v>43983</v>
      </c>
      <c r="D15264">
        <v>-202</v>
      </c>
      <c r="E15264" t="str">
        <f>INDEX(LedgerMapping[[#All],[Area]],MATCH(Transactions[[#This Row],[Sub Ledger]],LedgerMapping[[#All],[Sub Ledger]],0))</f>
        <v>Income Statement</v>
      </c>
    </row>
    <row r="15265" spans="1:5" x14ac:dyDescent="0.55000000000000004">
      <c r="A15265">
        <v>3</v>
      </c>
      <c r="B15265">
        <v>83000</v>
      </c>
      <c r="C15265" s="6">
        <v>44013</v>
      </c>
      <c r="D15265">
        <v>-220</v>
      </c>
      <c r="E15265" t="str">
        <f>INDEX(LedgerMapping[[#All],[Area]],MATCH(Transactions[[#This Row],[Sub Ledger]],LedgerMapping[[#All],[Sub Ledger]],0))</f>
        <v>Income Statement</v>
      </c>
    </row>
    <row r="15266" spans="1:5" x14ac:dyDescent="0.55000000000000004">
      <c r="A15266">
        <v>3</v>
      </c>
      <c r="B15266">
        <v>83000</v>
      </c>
      <c r="C15266" s="6">
        <v>44044</v>
      </c>
      <c r="D15266">
        <v>-221</v>
      </c>
      <c r="E15266" t="str">
        <f>INDEX(LedgerMapping[[#All],[Area]],MATCH(Transactions[[#This Row],[Sub Ledger]],LedgerMapping[[#All],[Sub Ledger]],0))</f>
        <v>Income Statement</v>
      </c>
    </row>
    <row r="15267" spans="1:5" x14ac:dyDescent="0.55000000000000004">
      <c r="A15267">
        <v>3</v>
      </c>
      <c r="B15267">
        <v>83000</v>
      </c>
      <c r="C15267" s="6">
        <v>44075</v>
      </c>
      <c r="D15267">
        <v>-232</v>
      </c>
      <c r="E15267" t="str">
        <f>INDEX(LedgerMapping[[#All],[Area]],MATCH(Transactions[[#This Row],[Sub Ledger]],LedgerMapping[[#All],[Sub Ledger]],0))</f>
        <v>Income Statement</v>
      </c>
    </row>
    <row r="15268" spans="1:5" x14ac:dyDescent="0.55000000000000004">
      <c r="A15268">
        <v>3</v>
      </c>
      <c r="B15268">
        <v>83000</v>
      </c>
      <c r="C15268" s="6">
        <v>44105</v>
      </c>
      <c r="D15268">
        <v>-202</v>
      </c>
      <c r="E15268" t="str">
        <f>INDEX(LedgerMapping[[#All],[Area]],MATCH(Transactions[[#This Row],[Sub Ledger]],LedgerMapping[[#All],[Sub Ledger]],0))</f>
        <v>Income Statement</v>
      </c>
    </row>
    <row r="15269" spans="1:5" x14ac:dyDescent="0.55000000000000004">
      <c r="A15269">
        <v>3</v>
      </c>
      <c r="B15269">
        <v>83000</v>
      </c>
      <c r="C15269" s="6">
        <v>44136</v>
      </c>
      <c r="D15269">
        <v>-182</v>
      </c>
      <c r="E15269" t="str">
        <f>INDEX(LedgerMapping[[#All],[Area]],MATCH(Transactions[[#This Row],[Sub Ledger]],LedgerMapping[[#All],[Sub Ledger]],0))</f>
        <v>Income Statement</v>
      </c>
    </row>
    <row r="15270" spans="1:5" x14ac:dyDescent="0.55000000000000004">
      <c r="A15270">
        <v>3</v>
      </c>
      <c r="B15270">
        <v>83000</v>
      </c>
      <c r="C15270" s="6">
        <v>44166</v>
      </c>
      <c r="D15270">
        <v>-223</v>
      </c>
      <c r="E15270" t="str">
        <f>INDEX(LedgerMapping[[#All],[Area]],MATCH(Transactions[[#This Row],[Sub Ledger]],LedgerMapping[[#All],[Sub Ledger]],0))</f>
        <v>Income Statement</v>
      </c>
    </row>
    <row r="15271" spans="1:5" x14ac:dyDescent="0.55000000000000004">
      <c r="A15271">
        <v>3</v>
      </c>
      <c r="B15271">
        <v>83000</v>
      </c>
      <c r="C15271" s="6">
        <v>44197</v>
      </c>
      <c r="D15271">
        <v>-213</v>
      </c>
      <c r="E15271" t="str">
        <f>INDEX(LedgerMapping[[#All],[Area]],MATCH(Transactions[[#This Row],[Sub Ledger]],LedgerMapping[[#All],[Sub Ledger]],0))</f>
        <v>Income Statement</v>
      </c>
    </row>
    <row r="15272" spans="1:5" x14ac:dyDescent="0.55000000000000004">
      <c r="A15272">
        <v>3</v>
      </c>
      <c r="B15272">
        <v>83000</v>
      </c>
      <c r="C15272" s="6">
        <v>44228</v>
      </c>
      <c r="D15272">
        <v>-282</v>
      </c>
      <c r="E15272" t="str">
        <f>INDEX(LedgerMapping[[#All],[Area]],MATCH(Transactions[[#This Row],[Sub Ledger]],LedgerMapping[[#All],[Sub Ledger]],0))</f>
        <v>Income Statement</v>
      </c>
    </row>
    <row r="15273" spans="1:5" x14ac:dyDescent="0.55000000000000004">
      <c r="A15273">
        <v>3</v>
      </c>
      <c r="B15273">
        <v>83000</v>
      </c>
      <c r="C15273" s="6">
        <v>44256</v>
      </c>
      <c r="D15273">
        <v>-254</v>
      </c>
      <c r="E15273" t="str">
        <f>INDEX(LedgerMapping[[#All],[Area]],MATCH(Transactions[[#This Row],[Sub Ledger]],LedgerMapping[[#All],[Sub Ledger]],0))</f>
        <v>Income Statement</v>
      </c>
    </row>
    <row r="15274" spans="1:5" x14ac:dyDescent="0.55000000000000004">
      <c r="A15274">
        <v>3</v>
      </c>
      <c r="B15274">
        <v>83000</v>
      </c>
      <c r="C15274" s="6">
        <v>44287</v>
      </c>
      <c r="D15274">
        <v>-217</v>
      </c>
      <c r="E15274" t="str">
        <f>INDEX(LedgerMapping[[#All],[Area]],MATCH(Transactions[[#This Row],[Sub Ledger]],LedgerMapping[[#All],[Sub Ledger]],0))</f>
        <v>Income Statement</v>
      </c>
    </row>
    <row r="15275" spans="1:5" x14ac:dyDescent="0.55000000000000004">
      <c r="A15275">
        <v>3</v>
      </c>
      <c r="B15275">
        <v>83000</v>
      </c>
      <c r="C15275" s="6">
        <v>44317</v>
      </c>
      <c r="D15275">
        <v>-242</v>
      </c>
      <c r="E15275" t="str">
        <f>INDEX(LedgerMapping[[#All],[Area]],MATCH(Transactions[[#This Row],[Sub Ledger]],LedgerMapping[[#All],[Sub Ledger]],0))</f>
        <v>Income Statement</v>
      </c>
    </row>
    <row r="15276" spans="1:5" x14ac:dyDescent="0.55000000000000004">
      <c r="A15276">
        <v>3</v>
      </c>
      <c r="B15276">
        <v>83000</v>
      </c>
      <c r="C15276" s="6">
        <v>44348</v>
      </c>
      <c r="D15276">
        <v>-215</v>
      </c>
      <c r="E15276" t="str">
        <f>INDEX(LedgerMapping[[#All],[Area]],MATCH(Transactions[[#This Row],[Sub Ledger]],LedgerMapping[[#All],[Sub Ledger]],0))</f>
        <v>Income Statement</v>
      </c>
    </row>
    <row r="15277" spans="1:5" x14ac:dyDescent="0.55000000000000004">
      <c r="A15277">
        <v>3</v>
      </c>
      <c r="B15277">
        <v>83000</v>
      </c>
      <c r="C15277" s="6">
        <v>44378</v>
      </c>
      <c r="D15277">
        <v>-209</v>
      </c>
      <c r="E15277" t="str">
        <f>INDEX(LedgerMapping[[#All],[Area]],MATCH(Transactions[[#This Row],[Sub Ledger]],LedgerMapping[[#All],[Sub Ledger]],0))</f>
        <v>Income Statement</v>
      </c>
    </row>
    <row r="15278" spans="1:5" x14ac:dyDescent="0.55000000000000004">
      <c r="A15278">
        <v>3</v>
      </c>
      <c r="B15278">
        <v>83000</v>
      </c>
      <c r="C15278" s="6">
        <v>44409</v>
      </c>
      <c r="D15278">
        <v>-205</v>
      </c>
      <c r="E15278" t="str">
        <f>INDEX(LedgerMapping[[#All],[Area]],MATCH(Transactions[[#This Row],[Sub Ledger]],LedgerMapping[[#All],[Sub Ledger]],0))</f>
        <v>Income Statement</v>
      </c>
    </row>
    <row r="15279" spans="1:5" x14ac:dyDescent="0.55000000000000004">
      <c r="A15279">
        <v>3</v>
      </c>
      <c r="B15279">
        <v>83000</v>
      </c>
      <c r="C15279" s="6">
        <v>44440</v>
      </c>
      <c r="D15279">
        <v>-224</v>
      </c>
      <c r="E15279" t="str">
        <f>INDEX(LedgerMapping[[#All],[Area]],MATCH(Transactions[[#This Row],[Sub Ledger]],LedgerMapping[[#All],[Sub Ledger]],0))</f>
        <v>Income Statement</v>
      </c>
    </row>
    <row r="15280" spans="1:5" x14ac:dyDescent="0.55000000000000004">
      <c r="A15280">
        <v>3</v>
      </c>
      <c r="B15280">
        <v>83000</v>
      </c>
      <c r="C15280" s="6">
        <v>44470</v>
      </c>
      <c r="D15280">
        <v>-233</v>
      </c>
      <c r="E15280" t="str">
        <f>INDEX(LedgerMapping[[#All],[Area]],MATCH(Transactions[[#This Row],[Sub Ledger]],LedgerMapping[[#All],[Sub Ledger]],0))</f>
        <v>Income Statement</v>
      </c>
    </row>
    <row r="15281" spans="1:5" x14ac:dyDescent="0.55000000000000004">
      <c r="A15281">
        <v>3</v>
      </c>
      <c r="B15281">
        <v>83000</v>
      </c>
      <c r="C15281" s="6">
        <v>44501</v>
      </c>
      <c r="D15281">
        <v>-292</v>
      </c>
      <c r="E15281" t="str">
        <f>INDEX(LedgerMapping[[#All],[Area]],MATCH(Transactions[[#This Row],[Sub Ledger]],LedgerMapping[[#All],[Sub Ledger]],0))</f>
        <v>Income Statement</v>
      </c>
    </row>
    <row r="15282" spans="1:5" x14ac:dyDescent="0.55000000000000004">
      <c r="A15282">
        <v>3</v>
      </c>
      <c r="B15282">
        <v>83000</v>
      </c>
      <c r="C15282" s="6">
        <v>44531</v>
      </c>
      <c r="D15282">
        <v>-211</v>
      </c>
      <c r="E15282" t="str">
        <f>INDEX(LedgerMapping[[#All],[Area]],MATCH(Transactions[[#This Row],[Sub Ledger]],LedgerMapping[[#All],[Sub Ledger]],0))</f>
        <v>Income Statement</v>
      </c>
    </row>
    <row r="15283" spans="1:5" x14ac:dyDescent="0.55000000000000004">
      <c r="A15283">
        <v>3</v>
      </c>
      <c r="B15283">
        <v>83000</v>
      </c>
      <c r="C15283" s="6">
        <v>43466</v>
      </c>
      <c r="D15283">
        <v>-123</v>
      </c>
      <c r="E15283" t="str">
        <f>INDEX(LedgerMapping[[#All],[Area]],MATCH(Transactions[[#This Row],[Sub Ledger]],LedgerMapping[[#All],[Sub Ledger]],0))</f>
        <v>Income Statement</v>
      </c>
    </row>
    <row r="15284" spans="1:5" x14ac:dyDescent="0.55000000000000004">
      <c r="A15284">
        <v>3</v>
      </c>
      <c r="B15284">
        <v>83000</v>
      </c>
      <c r="C15284" s="6">
        <v>43497</v>
      </c>
      <c r="D15284">
        <v>-142</v>
      </c>
      <c r="E15284" t="str">
        <f>INDEX(LedgerMapping[[#All],[Area]],MATCH(Transactions[[#This Row],[Sub Ledger]],LedgerMapping[[#All],[Sub Ledger]],0))</f>
        <v>Income Statement</v>
      </c>
    </row>
    <row r="15285" spans="1:5" x14ac:dyDescent="0.55000000000000004">
      <c r="A15285">
        <v>3</v>
      </c>
      <c r="B15285">
        <v>83000</v>
      </c>
      <c r="C15285" s="6">
        <v>43525</v>
      </c>
      <c r="D15285">
        <v>-139</v>
      </c>
      <c r="E15285" t="str">
        <f>INDEX(LedgerMapping[[#All],[Area]],MATCH(Transactions[[#This Row],[Sub Ledger]],LedgerMapping[[#All],[Sub Ledger]],0))</f>
        <v>Income Statement</v>
      </c>
    </row>
    <row r="15286" spans="1:5" x14ac:dyDescent="0.55000000000000004">
      <c r="A15286">
        <v>3</v>
      </c>
      <c r="B15286">
        <v>83000</v>
      </c>
      <c r="C15286" s="6">
        <v>43556</v>
      </c>
      <c r="D15286">
        <v>-132</v>
      </c>
      <c r="E15286" t="str">
        <f>INDEX(LedgerMapping[[#All],[Area]],MATCH(Transactions[[#This Row],[Sub Ledger]],LedgerMapping[[#All],[Sub Ledger]],0))</f>
        <v>Income Statement</v>
      </c>
    </row>
    <row r="15287" spans="1:5" x14ac:dyDescent="0.55000000000000004">
      <c r="A15287">
        <v>3</v>
      </c>
      <c r="B15287">
        <v>83000</v>
      </c>
      <c r="C15287" s="6">
        <v>43586</v>
      </c>
      <c r="D15287">
        <v>-113</v>
      </c>
      <c r="E15287" t="str">
        <f>INDEX(LedgerMapping[[#All],[Area]],MATCH(Transactions[[#This Row],[Sub Ledger]],LedgerMapping[[#All],[Sub Ledger]],0))</f>
        <v>Income Statement</v>
      </c>
    </row>
    <row r="15288" spans="1:5" x14ac:dyDescent="0.55000000000000004">
      <c r="A15288">
        <v>3</v>
      </c>
      <c r="B15288">
        <v>83000</v>
      </c>
      <c r="C15288" s="6">
        <v>43617</v>
      </c>
      <c r="D15288">
        <v>-113</v>
      </c>
      <c r="E15288" t="str">
        <f>INDEX(LedgerMapping[[#All],[Area]],MATCH(Transactions[[#This Row],[Sub Ledger]],LedgerMapping[[#All],[Sub Ledger]],0))</f>
        <v>Income Statement</v>
      </c>
    </row>
    <row r="15289" spans="1:5" x14ac:dyDescent="0.55000000000000004">
      <c r="A15289">
        <v>3</v>
      </c>
      <c r="B15289">
        <v>83000</v>
      </c>
      <c r="C15289" s="6">
        <v>43647</v>
      </c>
      <c r="D15289">
        <v>-155</v>
      </c>
      <c r="E15289" t="str">
        <f>INDEX(LedgerMapping[[#All],[Area]],MATCH(Transactions[[#This Row],[Sub Ledger]],LedgerMapping[[#All],[Sub Ledger]],0))</f>
        <v>Income Statement</v>
      </c>
    </row>
    <row r="15290" spans="1:5" x14ac:dyDescent="0.55000000000000004">
      <c r="A15290">
        <v>3</v>
      </c>
      <c r="B15290">
        <v>83000</v>
      </c>
      <c r="C15290" s="6">
        <v>43678</v>
      </c>
      <c r="D15290">
        <v>-114</v>
      </c>
      <c r="E15290" t="str">
        <f>INDEX(LedgerMapping[[#All],[Area]],MATCH(Transactions[[#This Row],[Sub Ledger]],LedgerMapping[[#All],[Sub Ledger]],0))</f>
        <v>Income Statement</v>
      </c>
    </row>
    <row r="15291" spans="1:5" x14ac:dyDescent="0.55000000000000004">
      <c r="A15291">
        <v>3</v>
      </c>
      <c r="B15291">
        <v>83000</v>
      </c>
      <c r="C15291" s="6">
        <v>43709</v>
      </c>
      <c r="D15291">
        <v>-127</v>
      </c>
      <c r="E15291" t="str">
        <f>INDEX(LedgerMapping[[#All],[Area]],MATCH(Transactions[[#This Row],[Sub Ledger]],LedgerMapping[[#All],[Sub Ledger]],0))</f>
        <v>Income Statement</v>
      </c>
    </row>
    <row r="15292" spans="1:5" x14ac:dyDescent="0.55000000000000004">
      <c r="A15292">
        <v>3</v>
      </c>
      <c r="B15292">
        <v>83000</v>
      </c>
      <c r="C15292" s="6">
        <v>43739</v>
      </c>
      <c r="D15292">
        <v>-121</v>
      </c>
      <c r="E15292" t="str">
        <f>INDEX(LedgerMapping[[#All],[Area]],MATCH(Transactions[[#This Row],[Sub Ledger]],LedgerMapping[[#All],[Sub Ledger]],0))</f>
        <v>Income Statement</v>
      </c>
    </row>
    <row r="15293" spans="1:5" x14ac:dyDescent="0.55000000000000004">
      <c r="A15293">
        <v>3</v>
      </c>
      <c r="B15293">
        <v>83000</v>
      </c>
      <c r="C15293" s="6">
        <v>43770</v>
      </c>
      <c r="D15293">
        <v>-158</v>
      </c>
      <c r="E15293" t="str">
        <f>INDEX(LedgerMapping[[#All],[Area]],MATCH(Transactions[[#This Row],[Sub Ledger]],LedgerMapping[[#All],[Sub Ledger]],0))</f>
        <v>Income Statement</v>
      </c>
    </row>
    <row r="15294" spans="1:5" x14ac:dyDescent="0.55000000000000004">
      <c r="A15294">
        <v>3</v>
      </c>
      <c r="B15294">
        <v>83000</v>
      </c>
      <c r="C15294" s="6">
        <v>43800</v>
      </c>
      <c r="D15294">
        <v>-124</v>
      </c>
      <c r="E15294" t="str">
        <f>INDEX(LedgerMapping[[#All],[Area]],MATCH(Transactions[[#This Row],[Sub Ledger]],LedgerMapping[[#All],[Sub Ledger]],0))</f>
        <v>Income Statement</v>
      </c>
    </row>
    <row r="15295" spans="1:5" x14ac:dyDescent="0.55000000000000004">
      <c r="A15295">
        <v>3</v>
      </c>
      <c r="B15295">
        <v>83000</v>
      </c>
      <c r="C15295" s="6">
        <v>43831</v>
      </c>
      <c r="D15295">
        <v>-341</v>
      </c>
      <c r="E15295" t="str">
        <f>INDEX(LedgerMapping[[#All],[Area]],MATCH(Transactions[[#This Row],[Sub Ledger]],LedgerMapping[[#All],[Sub Ledger]],0))</f>
        <v>Income Statement</v>
      </c>
    </row>
    <row r="15296" spans="1:5" x14ac:dyDescent="0.55000000000000004">
      <c r="A15296">
        <v>3</v>
      </c>
      <c r="B15296">
        <v>83000</v>
      </c>
      <c r="C15296" s="6">
        <v>43862</v>
      </c>
      <c r="D15296">
        <v>-296</v>
      </c>
      <c r="E15296" t="str">
        <f>INDEX(LedgerMapping[[#All],[Area]],MATCH(Transactions[[#This Row],[Sub Ledger]],LedgerMapping[[#All],[Sub Ledger]],0))</f>
        <v>Income Statement</v>
      </c>
    </row>
    <row r="15297" spans="1:5" x14ac:dyDescent="0.55000000000000004">
      <c r="A15297">
        <v>3</v>
      </c>
      <c r="B15297">
        <v>83000</v>
      </c>
      <c r="C15297" s="6">
        <v>43891</v>
      </c>
      <c r="D15297">
        <v>-408</v>
      </c>
      <c r="E15297" t="str">
        <f>INDEX(LedgerMapping[[#All],[Area]],MATCH(Transactions[[#This Row],[Sub Ledger]],LedgerMapping[[#All],[Sub Ledger]],0))</f>
        <v>Income Statement</v>
      </c>
    </row>
    <row r="15298" spans="1:5" x14ac:dyDescent="0.55000000000000004">
      <c r="A15298">
        <v>3</v>
      </c>
      <c r="B15298">
        <v>83000</v>
      </c>
      <c r="C15298" s="6">
        <v>43922</v>
      </c>
      <c r="D15298">
        <v>-358</v>
      </c>
      <c r="E15298" t="str">
        <f>INDEX(LedgerMapping[[#All],[Area]],MATCH(Transactions[[#This Row],[Sub Ledger]],LedgerMapping[[#All],[Sub Ledger]],0))</f>
        <v>Income Statement</v>
      </c>
    </row>
    <row r="15299" spans="1:5" x14ac:dyDescent="0.55000000000000004">
      <c r="A15299">
        <v>3</v>
      </c>
      <c r="B15299">
        <v>83000</v>
      </c>
      <c r="C15299" s="6">
        <v>43952</v>
      </c>
      <c r="D15299">
        <v>-397</v>
      </c>
      <c r="E15299" t="str">
        <f>INDEX(LedgerMapping[[#All],[Area]],MATCH(Transactions[[#This Row],[Sub Ledger]],LedgerMapping[[#All],[Sub Ledger]],0))</f>
        <v>Income Statement</v>
      </c>
    </row>
    <row r="15300" spans="1:5" x14ac:dyDescent="0.55000000000000004">
      <c r="A15300">
        <v>3</v>
      </c>
      <c r="B15300">
        <v>83000</v>
      </c>
      <c r="C15300" s="6">
        <v>43983</v>
      </c>
      <c r="D15300">
        <v>-419</v>
      </c>
      <c r="E15300" t="str">
        <f>INDEX(LedgerMapping[[#All],[Area]],MATCH(Transactions[[#This Row],[Sub Ledger]],LedgerMapping[[#All],[Sub Ledger]],0))</f>
        <v>Income Statement</v>
      </c>
    </row>
    <row r="15301" spans="1:5" x14ac:dyDescent="0.55000000000000004">
      <c r="A15301">
        <v>3</v>
      </c>
      <c r="B15301">
        <v>83000</v>
      </c>
      <c r="C15301" s="6">
        <v>44013</v>
      </c>
      <c r="D15301">
        <v>-334</v>
      </c>
      <c r="E15301" t="str">
        <f>INDEX(LedgerMapping[[#All],[Area]],MATCH(Transactions[[#This Row],[Sub Ledger]],LedgerMapping[[#All],[Sub Ledger]],0))</f>
        <v>Income Statement</v>
      </c>
    </row>
    <row r="15302" spans="1:5" x14ac:dyDescent="0.55000000000000004">
      <c r="A15302">
        <v>3</v>
      </c>
      <c r="B15302">
        <v>83000</v>
      </c>
      <c r="C15302" s="6">
        <v>44044</v>
      </c>
      <c r="D15302">
        <v>-372</v>
      </c>
      <c r="E15302" t="str">
        <f>INDEX(LedgerMapping[[#All],[Area]],MATCH(Transactions[[#This Row],[Sub Ledger]],LedgerMapping[[#All],[Sub Ledger]],0))</f>
        <v>Income Statement</v>
      </c>
    </row>
    <row r="15303" spans="1:5" x14ac:dyDescent="0.55000000000000004">
      <c r="A15303">
        <v>3</v>
      </c>
      <c r="B15303">
        <v>83000</v>
      </c>
      <c r="C15303" s="6">
        <v>44075</v>
      </c>
      <c r="D15303">
        <v>-312</v>
      </c>
      <c r="E15303" t="str">
        <f>INDEX(LedgerMapping[[#All],[Area]],MATCH(Transactions[[#This Row],[Sub Ledger]],LedgerMapping[[#All],[Sub Ledger]],0))</f>
        <v>Income Statement</v>
      </c>
    </row>
    <row r="15304" spans="1:5" x14ac:dyDescent="0.55000000000000004">
      <c r="A15304">
        <v>3</v>
      </c>
      <c r="B15304">
        <v>83000</v>
      </c>
      <c r="C15304" s="6">
        <v>44105</v>
      </c>
      <c r="D15304">
        <v>-351</v>
      </c>
      <c r="E15304" t="str">
        <f>INDEX(LedgerMapping[[#All],[Area]],MATCH(Transactions[[#This Row],[Sub Ledger]],LedgerMapping[[#All],[Sub Ledger]],0))</f>
        <v>Income Statement</v>
      </c>
    </row>
    <row r="15305" spans="1:5" x14ac:dyDescent="0.55000000000000004">
      <c r="A15305">
        <v>3</v>
      </c>
      <c r="B15305">
        <v>83000</v>
      </c>
      <c r="C15305" s="6">
        <v>44136</v>
      </c>
      <c r="D15305">
        <v>-331</v>
      </c>
      <c r="E15305" t="str">
        <f>INDEX(LedgerMapping[[#All],[Area]],MATCH(Transactions[[#This Row],[Sub Ledger]],LedgerMapping[[#All],[Sub Ledger]],0))</f>
        <v>Income Statement</v>
      </c>
    </row>
    <row r="15306" spans="1:5" x14ac:dyDescent="0.55000000000000004">
      <c r="A15306">
        <v>3</v>
      </c>
      <c r="B15306">
        <v>83000</v>
      </c>
      <c r="C15306" s="6">
        <v>44166</v>
      </c>
      <c r="D15306">
        <v>-372</v>
      </c>
      <c r="E15306" t="str">
        <f>INDEX(LedgerMapping[[#All],[Area]],MATCH(Transactions[[#This Row],[Sub Ledger]],LedgerMapping[[#All],[Sub Ledger]],0))</f>
        <v>Income Statement</v>
      </c>
    </row>
    <row r="15307" spans="1:5" x14ac:dyDescent="0.55000000000000004">
      <c r="A15307">
        <v>3</v>
      </c>
      <c r="B15307">
        <v>83000</v>
      </c>
      <c r="C15307" s="6">
        <v>44197</v>
      </c>
      <c r="D15307">
        <v>-293</v>
      </c>
      <c r="E15307" t="str">
        <f>INDEX(LedgerMapping[[#All],[Area]],MATCH(Transactions[[#This Row],[Sub Ledger]],LedgerMapping[[#All],[Sub Ledger]],0))</f>
        <v>Income Statement</v>
      </c>
    </row>
    <row r="15308" spans="1:5" x14ac:dyDescent="0.55000000000000004">
      <c r="A15308">
        <v>3</v>
      </c>
      <c r="B15308">
        <v>83000</v>
      </c>
      <c r="C15308" s="6">
        <v>44228</v>
      </c>
      <c r="D15308">
        <v>-345</v>
      </c>
      <c r="E15308" t="str">
        <f>INDEX(LedgerMapping[[#All],[Area]],MATCH(Transactions[[#This Row],[Sub Ledger]],LedgerMapping[[#All],[Sub Ledger]],0))</f>
        <v>Income Statement</v>
      </c>
    </row>
    <row r="15309" spans="1:5" x14ac:dyDescent="0.55000000000000004">
      <c r="A15309">
        <v>3</v>
      </c>
      <c r="B15309">
        <v>83000</v>
      </c>
      <c r="C15309" s="6">
        <v>44256</v>
      </c>
      <c r="D15309">
        <v>-398</v>
      </c>
      <c r="E15309" t="str">
        <f>INDEX(LedgerMapping[[#All],[Area]],MATCH(Transactions[[#This Row],[Sub Ledger]],LedgerMapping[[#All],[Sub Ledger]],0))</f>
        <v>Income Statement</v>
      </c>
    </row>
    <row r="15310" spans="1:5" x14ac:dyDescent="0.55000000000000004">
      <c r="A15310">
        <v>3</v>
      </c>
      <c r="B15310">
        <v>83000</v>
      </c>
      <c r="C15310" s="6">
        <v>44287</v>
      </c>
      <c r="D15310">
        <v>-397</v>
      </c>
      <c r="E15310" t="str">
        <f>INDEX(LedgerMapping[[#All],[Area]],MATCH(Transactions[[#This Row],[Sub Ledger]],LedgerMapping[[#All],[Sub Ledger]],0))</f>
        <v>Income Statement</v>
      </c>
    </row>
    <row r="15311" spans="1:5" x14ac:dyDescent="0.55000000000000004">
      <c r="A15311">
        <v>3</v>
      </c>
      <c r="B15311">
        <v>83000</v>
      </c>
      <c r="C15311" s="6">
        <v>44317</v>
      </c>
      <c r="D15311">
        <v>-417</v>
      </c>
      <c r="E15311" t="str">
        <f>INDEX(LedgerMapping[[#All],[Area]],MATCH(Transactions[[#This Row],[Sub Ledger]],LedgerMapping[[#All],[Sub Ledger]],0))</f>
        <v>Income Statement</v>
      </c>
    </row>
    <row r="15312" spans="1:5" x14ac:dyDescent="0.55000000000000004">
      <c r="A15312">
        <v>3</v>
      </c>
      <c r="B15312">
        <v>83000</v>
      </c>
      <c r="C15312" s="6">
        <v>44348</v>
      </c>
      <c r="D15312">
        <v>-402</v>
      </c>
      <c r="E15312" t="str">
        <f>INDEX(LedgerMapping[[#All],[Area]],MATCH(Transactions[[#This Row],[Sub Ledger]],LedgerMapping[[#All],[Sub Ledger]],0))</f>
        <v>Income Statement</v>
      </c>
    </row>
    <row r="15313" spans="1:5" x14ac:dyDescent="0.55000000000000004">
      <c r="A15313">
        <v>3</v>
      </c>
      <c r="B15313">
        <v>83000</v>
      </c>
      <c r="C15313" s="6">
        <v>44378</v>
      </c>
      <c r="D15313">
        <v>-344</v>
      </c>
      <c r="E15313" t="str">
        <f>INDEX(LedgerMapping[[#All],[Area]],MATCH(Transactions[[#This Row],[Sub Ledger]],LedgerMapping[[#All],[Sub Ledger]],0))</f>
        <v>Income Statement</v>
      </c>
    </row>
    <row r="15314" spans="1:5" x14ac:dyDescent="0.55000000000000004">
      <c r="A15314">
        <v>3</v>
      </c>
      <c r="B15314">
        <v>83000</v>
      </c>
      <c r="C15314" s="6">
        <v>44409</v>
      </c>
      <c r="D15314">
        <v>-344</v>
      </c>
      <c r="E15314" t="str">
        <f>INDEX(LedgerMapping[[#All],[Area]],MATCH(Transactions[[#This Row],[Sub Ledger]],LedgerMapping[[#All],[Sub Ledger]],0))</f>
        <v>Income Statement</v>
      </c>
    </row>
    <row r="15315" spans="1:5" x14ac:dyDescent="0.55000000000000004">
      <c r="A15315">
        <v>3</v>
      </c>
      <c r="B15315">
        <v>83000</v>
      </c>
      <c r="C15315" s="6">
        <v>44440</v>
      </c>
      <c r="D15315">
        <v>-375</v>
      </c>
      <c r="E15315" t="str">
        <f>INDEX(LedgerMapping[[#All],[Area]],MATCH(Transactions[[#This Row],[Sub Ledger]],LedgerMapping[[#All],[Sub Ledger]],0))</f>
        <v>Income Statement</v>
      </c>
    </row>
    <row r="15316" spans="1:5" x14ac:dyDescent="0.55000000000000004">
      <c r="A15316">
        <v>3</v>
      </c>
      <c r="B15316">
        <v>83000</v>
      </c>
      <c r="C15316" s="6">
        <v>44470</v>
      </c>
      <c r="D15316">
        <v>-308</v>
      </c>
      <c r="E15316" t="str">
        <f>INDEX(LedgerMapping[[#All],[Area]],MATCH(Transactions[[#This Row],[Sub Ledger]],LedgerMapping[[#All],[Sub Ledger]],0))</f>
        <v>Income Statement</v>
      </c>
    </row>
    <row r="15317" spans="1:5" x14ac:dyDescent="0.55000000000000004">
      <c r="A15317">
        <v>3</v>
      </c>
      <c r="B15317">
        <v>83000</v>
      </c>
      <c r="C15317" s="6">
        <v>44501</v>
      </c>
      <c r="D15317">
        <v>-436</v>
      </c>
      <c r="E15317" t="str">
        <f>INDEX(LedgerMapping[[#All],[Area]],MATCH(Transactions[[#This Row],[Sub Ledger]],LedgerMapping[[#All],[Sub Ledger]],0))</f>
        <v>Income Statement</v>
      </c>
    </row>
    <row r="15318" spans="1:5" x14ac:dyDescent="0.55000000000000004">
      <c r="A15318">
        <v>3</v>
      </c>
      <c r="B15318">
        <v>83000</v>
      </c>
      <c r="C15318" s="6">
        <v>44531</v>
      </c>
      <c r="D15318">
        <v>-375</v>
      </c>
      <c r="E15318" t="str">
        <f>INDEX(LedgerMapping[[#All],[Area]],MATCH(Transactions[[#This Row],[Sub Ledger]],LedgerMapping[[#All],[Sub Ledger]],0))</f>
        <v>Income Statement</v>
      </c>
    </row>
    <row r="15319" spans="1:5" x14ac:dyDescent="0.55000000000000004">
      <c r="A15319">
        <v>3</v>
      </c>
      <c r="B15319">
        <v>83000</v>
      </c>
      <c r="C15319" s="6">
        <v>43466</v>
      </c>
      <c r="D15319">
        <v>-30</v>
      </c>
      <c r="E15319" t="str">
        <f>INDEX(LedgerMapping[[#All],[Area]],MATCH(Transactions[[#This Row],[Sub Ledger]],LedgerMapping[[#All],[Sub Ledger]],0))</f>
        <v>Income Statement</v>
      </c>
    </row>
    <row r="15320" spans="1:5" x14ac:dyDescent="0.55000000000000004">
      <c r="A15320">
        <v>3</v>
      </c>
      <c r="B15320">
        <v>83000</v>
      </c>
      <c r="C15320" s="6">
        <v>43497</v>
      </c>
      <c r="D15320">
        <v>-21</v>
      </c>
      <c r="E15320" t="str">
        <f>INDEX(LedgerMapping[[#All],[Area]],MATCH(Transactions[[#This Row],[Sub Ledger]],LedgerMapping[[#All],[Sub Ledger]],0))</f>
        <v>Income Statement</v>
      </c>
    </row>
    <row r="15321" spans="1:5" x14ac:dyDescent="0.55000000000000004">
      <c r="A15321">
        <v>3</v>
      </c>
      <c r="B15321">
        <v>83000</v>
      </c>
      <c r="C15321" s="6">
        <v>43525</v>
      </c>
      <c r="D15321">
        <v>-35</v>
      </c>
      <c r="E15321" t="str">
        <f>INDEX(LedgerMapping[[#All],[Area]],MATCH(Transactions[[#This Row],[Sub Ledger]],LedgerMapping[[#All],[Sub Ledger]],0))</f>
        <v>Income Statement</v>
      </c>
    </row>
    <row r="15322" spans="1:5" x14ac:dyDescent="0.55000000000000004">
      <c r="A15322">
        <v>3</v>
      </c>
      <c r="B15322">
        <v>83000</v>
      </c>
      <c r="C15322" s="6">
        <v>43556</v>
      </c>
      <c r="D15322">
        <v>-40</v>
      </c>
      <c r="E15322" t="str">
        <f>INDEX(LedgerMapping[[#All],[Area]],MATCH(Transactions[[#This Row],[Sub Ledger]],LedgerMapping[[#All],[Sub Ledger]],0))</f>
        <v>Income Statement</v>
      </c>
    </row>
    <row r="15323" spans="1:5" x14ac:dyDescent="0.55000000000000004">
      <c r="A15323">
        <v>3</v>
      </c>
      <c r="B15323">
        <v>83000</v>
      </c>
      <c r="C15323" s="6">
        <v>43586</v>
      </c>
      <c r="D15323">
        <v>-42</v>
      </c>
      <c r="E15323" t="str">
        <f>INDEX(LedgerMapping[[#All],[Area]],MATCH(Transactions[[#This Row],[Sub Ledger]],LedgerMapping[[#All],[Sub Ledger]],0))</f>
        <v>Income Statement</v>
      </c>
    </row>
    <row r="15324" spans="1:5" x14ac:dyDescent="0.55000000000000004">
      <c r="A15324">
        <v>3</v>
      </c>
      <c r="B15324">
        <v>83000</v>
      </c>
      <c r="C15324" s="6">
        <v>43617</v>
      </c>
      <c r="D15324">
        <v>-42</v>
      </c>
      <c r="E15324" t="str">
        <f>INDEX(LedgerMapping[[#All],[Area]],MATCH(Transactions[[#This Row],[Sub Ledger]],LedgerMapping[[#All],[Sub Ledger]],0))</f>
        <v>Income Statement</v>
      </c>
    </row>
    <row r="15325" spans="1:5" x14ac:dyDescent="0.55000000000000004">
      <c r="A15325">
        <v>3</v>
      </c>
      <c r="B15325">
        <v>83000</v>
      </c>
      <c r="C15325" s="6">
        <v>43647</v>
      </c>
      <c r="D15325">
        <v>-33</v>
      </c>
      <c r="E15325" t="str">
        <f>INDEX(LedgerMapping[[#All],[Area]],MATCH(Transactions[[#This Row],[Sub Ledger]],LedgerMapping[[#All],[Sub Ledger]],0))</f>
        <v>Income Statement</v>
      </c>
    </row>
    <row r="15326" spans="1:5" x14ac:dyDescent="0.55000000000000004">
      <c r="A15326">
        <v>3</v>
      </c>
      <c r="B15326">
        <v>83000</v>
      </c>
      <c r="C15326" s="6">
        <v>43678</v>
      </c>
      <c r="D15326">
        <v>-32</v>
      </c>
      <c r="E15326" t="str">
        <f>INDEX(LedgerMapping[[#All],[Area]],MATCH(Transactions[[#This Row],[Sub Ledger]],LedgerMapping[[#All],[Sub Ledger]],0))</f>
        <v>Income Statement</v>
      </c>
    </row>
    <row r="15327" spans="1:5" x14ac:dyDescent="0.55000000000000004">
      <c r="A15327">
        <v>3</v>
      </c>
      <c r="B15327">
        <v>83000</v>
      </c>
      <c r="C15327" s="6">
        <v>43709</v>
      </c>
      <c r="D15327">
        <v>-24</v>
      </c>
      <c r="E15327" t="str">
        <f>INDEX(LedgerMapping[[#All],[Area]],MATCH(Transactions[[#This Row],[Sub Ledger]],LedgerMapping[[#All],[Sub Ledger]],0))</f>
        <v>Income Statement</v>
      </c>
    </row>
    <row r="15328" spans="1:5" x14ac:dyDescent="0.55000000000000004">
      <c r="A15328">
        <v>3</v>
      </c>
      <c r="B15328">
        <v>83000</v>
      </c>
      <c r="C15328" s="6">
        <v>43739</v>
      </c>
      <c r="D15328">
        <v>-36</v>
      </c>
      <c r="E15328" t="str">
        <f>INDEX(LedgerMapping[[#All],[Area]],MATCH(Transactions[[#This Row],[Sub Ledger]],LedgerMapping[[#All],[Sub Ledger]],0))</f>
        <v>Income Statement</v>
      </c>
    </row>
    <row r="15329" spans="1:5" x14ac:dyDescent="0.55000000000000004">
      <c r="A15329">
        <v>3</v>
      </c>
      <c r="B15329">
        <v>83000</v>
      </c>
      <c r="C15329" s="6">
        <v>43770</v>
      </c>
      <c r="D15329">
        <v>-21</v>
      </c>
      <c r="E15329" t="str">
        <f>INDEX(LedgerMapping[[#All],[Area]],MATCH(Transactions[[#This Row],[Sub Ledger]],LedgerMapping[[#All],[Sub Ledger]],0))</f>
        <v>Income Statement</v>
      </c>
    </row>
    <row r="15330" spans="1:5" x14ac:dyDescent="0.55000000000000004">
      <c r="A15330">
        <v>3</v>
      </c>
      <c r="B15330">
        <v>83000</v>
      </c>
      <c r="C15330" s="6">
        <v>43800</v>
      </c>
      <c r="D15330">
        <v>-47</v>
      </c>
      <c r="E15330" t="str">
        <f>INDEX(LedgerMapping[[#All],[Area]],MATCH(Transactions[[#This Row],[Sub Ledger]],LedgerMapping[[#All],[Sub Ledger]],0))</f>
        <v>Income Statement</v>
      </c>
    </row>
    <row r="15331" spans="1:5" x14ac:dyDescent="0.55000000000000004">
      <c r="A15331">
        <v>3</v>
      </c>
      <c r="B15331">
        <v>83000</v>
      </c>
      <c r="C15331" s="6">
        <v>43831</v>
      </c>
      <c r="D15331">
        <v>-91</v>
      </c>
      <c r="E15331" t="str">
        <f>INDEX(LedgerMapping[[#All],[Area]],MATCH(Transactions[[#This Row],[Sub Ledger]],LedgerMapping[[#All],[Sub Ledger]],0))</f>
        <v>Income Statement</v>
      </c>
    </row>
    <row r="15332" spans="1:5" x14ac:dyDescent="0.55000000000000004">
      <c r="A15332">
        <v>3</v>
      </c>
      <c r="B15332">
        <v>83000</v>
      </c>
      <c r="C15332" s="6">
        <v>43862</v>
      </c>
      <c r="D15332">
        <v>-44</v>
      </c>
      <c r="E15332" t="str">
        <f>INDEX(LedgerMapping[[#All],[Area]],MATCH(Transactions[[#This Row],[Sub Ledger]],LedgerMapping[[#All],[Sub Ledger]],0))</f>
        <v>Income Statement</v>
      </c>
    </row>
    <row r="15333" spans="1:5" x14ac:dyDescent="0.55000000000000004">
      <c r="A15333">
        <v>3</v>
      </c>
      <c r="B15333">
        <v>83000</v>
      </c>
      <c r="C15333" s="6">
        <v>43891</v>
      </c>
      <c r="D15333">
        <v>-60</v>
      </c>
      <c r="E15333" t="str">
        <f>INDEX(LedgerMapping[[#All],[Area]],MATCH(Transactions[[#This Row],[Sub Ledger]],LedgerMapping[[#All],[Sub Ledger]],0))</f>
        <v>Income Statement</v>
      </c>
    </row>
    <row r="15334" spans="1:5" x14ac:dyDescent="0.55000000000000004">
      <c r="A15334">
        <v>3</v>
      </c>
      <c r="B15334">
        <v>83000</v>
      </c>
      <c r="C15334" s="6">
        <v>43922</v>
      </c>
      <c r="D15334">
        <v>-99</v>
      </c>
      <c r="E15334" t="str">
        <f>INDEX(LedgerMapping[[#All],[Area]],MATCH(Transactions[[#This Row],[Sub Ledger]],LedgerMapping[[#All],[Sub Ledger]],0))</f>
        <v>Income Statement</v>
      </c>
    </row>
    <row r="15335" spans="1:5" x14ac:dyDescent="0.55000000000000004">
      <c r="A15335">
        <v>3</v>
      </c>
      <c r="B15335">
        <v>83000</v>
      </c>
      <c r="C15335" s="6">
        <v>43952</v>
      </c>
      <c r="D15335">
        <v>-41</v>
      </c>
      <c r="E15335" t="str">
        <f>INDEX(LedgerMapping[[#All],[Area]],MATCH(Transactions[[#This Row],[Sub Ledger]],LedgerMapping[[#All],[Sub Ledger]],0))</f>
        <v>Income Statement</v>
      </c>
    </row>
    <row r="15336" spans="1:5" x14ac:dyDescent="0.55000000000000004">
      <c r="A15336">
        <v>3</v>
      </c>
      <c r="B15336">
        <v>83000</v>
      </c>
      <c r="C15336" s="6">
        <v>43983</v>
      </c>
      <c r="D15336">
        <v>-47</v>
      </c>
      <c r="E15336" t="str">
        <f>INDEX(LedgerMapping[[#All],[Area]],MATCH(Transactions[[#This Row],[Sub Ledger]],LedgerMapping[[#All],[Sub Ledger]],0))</f>
        <v>Income Statement</v>
      </c>
    </row>
    <row r="15337" spans="1:5" x14ac:dyDescent="0.55000000000000004">
      <c r="A15337">
        <v>3</v>
      </c>
      <c r="B15337">
        <v>83000</v>
      </c>
      <c r="C15337" s="6">
        <v>44013</v>
      </c>
      <c r="D15337">
        <v>-94</v>
      </c>
      <c r="E15337" t="str">
        <f>INDEX(LedgerMapping[[#All],[Area]],MATCH(Transactions[[#This Row],[Sub Ledger]],LedgerMapping[[#All],[Sub Ledger]],0))</f>
        <v>Income Statement</v>
      </c>
    </row>
    <row r="15338" spans="1:5" x14ac:dyDescent="0.55000000000000004">
      <c r="A15338">
        <v>3</v>
      </c>
      <c r="B15338">
        <v>83000</v>
      </c>
      <c r="C15338" s="6">
        <v>44044</v>
      </c>
      <c r="D15338">
        <v>-50</v>
      </c>
      <c r="E15338" t="str">
        <f>INDEX(LedgerMapping[[#All],[Area]],MATCH(Transactions[[#This Row],[Sub Ledger]],LedgerMapping[[#All],[Sub Ledger]],0))</f>
        <v>Income Statement</v>
      </c>
    </row>
    <row r="15339" spans="1:5" x14ac:dyDescent="0.55000000000000004">
      <c r="A15339">
        <v>3</v>
      </c>
      <c r="B15339">
        <v>83000</v>
      </c>
      <c r="C15339" s="6">
        <v>44075</v>
      </c>
      <c r="D15339">
        <v>-43</v>
      </c>
      <c r="E15339" t="str">
        <f>INDEX(LedgerMapping[[#All],[Area]],MATCH(Transactions[[#This Row],[Sub Ledger]],LedgerMapping[[#All],[Sub Ledger]],0))</f>
        <v>Income Statement</v>
      </c>
    </row>
    <row r="15340" spans="1:5" x14ac:dyDescent="0.55000000000000004">
      <c r="A15340">
        <v>3</v>
      </c>
      <c r="B15340">
        <v>83000</v>
      </c>
      <c r="C15340" s="6">
        <v>44105</v>
      </c>
      <c r="D15340">
        <v>-87</v>
      </c>
      <c r="E15340" t="str">
        <f>INDEX(LedgerMapping[[#All],[Area]],MATCH(Transactions[[#This Row],[Sub Ledger]],LedgerMapping[[#All],[Sub Ledger]],0))</f>
        <v>Income Statement</v>
      </c>
    </row>
    <row r="15341" spans="1:5" x14ac:dyDescent="0.55000000000000004">
      <c r="A15341">
        <v>3</v>
      </c>
      <c r="B15341">
        <v>83000</v>
      </c>
      <c r="C15341" s="6">
        <v>44136</v>
      </c>
      <c r="D15341">
        <v>-42</v>
      </c>
      <c r="E15341" t="str">
        <f>INDEX(LedgerMapping[[#All],[Area]],MATCH(Transactions[[#This Row],[Sub Ledger]],LedgerMapping[[#All],[Sub Ledger]],0))</f>
        <v>Income Statement</v>
      </c>
    </row>
    <row r="15342" spans="1:5" x14ac:dyDescent="0.55000000000000004">
      <c r="A15342">
        <v>3</v>
      </c>
      <c r="B15342">
        <v>83000</v>
      </c>
      <c r="C15342" s="6">
        <v>44166</v>
      </c>
      <c r="D15342">
        <v>-42</v>
      </c>
      <c r="E15342" t="str">
        <f>INDEX(LedgerMapping[[#All],[Area]],MATCH(Transactions[[#This Row],[Sub Ledger]],LedgerMapping[[#All],[Sub Ledger]],0))</f>
        <v>Income Statement</v>
      </c>
    </row>
    <row r="15343" spans="1:5" x14ac:dyDescent="0.55000000000000004">
      <c r="A15343">
        <v>3</v>
      </c>
      <c r="B15343">
        <v>83000</v>
      </c>
      <c r="C15343" s="6">
        <v>44197</v>
      </c>
      <c r="D15343">
        <v>-67</v>
      </c>
      <c r="E15343" t="str">
        <f>INDEX(LedgerMapping[[#All],[Area]],MATCH(Transactions[[#This Row],[Sub Ledger]],LedgerMapping[[#All],[Sub Ledger]],0))</f>
        <v>Income Statement</v>
      </c>
    </row>
    <row r="15344" spans="1:5" x14ac:dyDescent="0.55000000000000004">
      <c r="A15344">
        <v>3</v>
      </c>
      <c r="B15344">
        <v>83000</v>
      </c>
      <c r="C15344" s="6">
        <v>44228</v>
      </c>
      <c r="D15344">
        <v>-95</v>
      </c>
      <c r="E15344" t="str">
        <f>INDEX(LedgerMapping[[#All],[Area]],MATCH(Transactions[[#This Row],[Sub Ledger]],LedgerMapping[[#All],[Sub Ledger]],0))</f>
        <v>Income Statement</v>
      </c>
    </row>
    <row r="15345" spans="1:5" x14ac:dyDescent="0.55000000000000004">
      <c r="A15345">
        <v>3</v>
      </c>
      <c r="B15345">
        <v>83000</v>
      </c>
      <c r="C15345" s="6">
        <v>44256</v>
      </c>
      <c r="D15345">
        <v>-91</v>
      </c>
      <c r="E15345" t="str">
        <f>INDEX(LedgerMapping[[#All],[Area]],MATCH(Transactions[[#This Row],[Sub Ledger]],LedgerMapping[[#All],[Sub Ledger]],0))</f>
        <v>Income Statement</v>
      </c>
    </row>
    <row r="15346" spans="1:5" x14ac:dyDescent="0.55000000000000004">
      <c r="A15346">
        <v>3</v>
      </c>
      <c r="B15346">
        <v>83000</v>
      </c>
      <c r="C15346" s="6">
        <v>44287</v>
      </c>
      <c r="D15346">
        <v>-96</v>
      </c>
      <c r="E15346" t="str">
        <f>INDEX(LedgerMapping[[#All],[Area]],MATCH(Transactions[[#This Row],[Sub Ledger]],LedgerMapping[[#All],[Sub Ledger]],0))</f>
        <v>Income Statement</v>
      </c>
    </row>
    <row r="15347" spans="1:5" x14ac:dyDescent="0.55000000000000004">
      <c r="A15347">
        <v>3</v>
      </c>
      <c r="B15347">
        <v>83000</v>
      </c>
      <c r="C15347" s="6">
        <v>44317</v>
      </c>
      <c r="D15347">
        <v>-94</v>
      </c>
      <c r="E15347" t="str">
        <f>INDEX(LedgerMapping[[#All],[Area]],MATCH(Transactions[[#This Row],[Sub Ledger]],LedgerMapping[[#All],[Sub Ledger]],0))</f>
        <v>Income Statement</v>
      </c>
    </row>
    <row r="15348" spans="1:5" x14ac:dyDescent="0.55000000000000004">
      <c r="A15348">
        <v>3</v>
      </c>
      <c r="B15348">
        <v>83000</v>
      </c>
      <c r="C15348" s="6">
        <v>44348</v>
      </c>
      <c r="D15348">
        <v>-87</v>
      </c>
      <c r="E15348" t="str">
        <f>INDEX(LedgerMapping[[#All],[Area]],MATCH(Transactions[[#This Row],[Sub Ledger]],LedgerMapping[[#All],[Sub Ledger]],0))</f>
        <v>Income Statement</v>
      </c>
    </row>
    <row r="15349" spans="1:5" x14ac:dyDescent="0.55000000000000004">
      <c r="A15349">
        <v>3</v>
      </c>
      <c r="B15349">
        <v>83000</v>
      </c>
      <c r="C15349" s="6">
        <v>44378</v>
      </c>
      <c r="D15349">
        <v>-118</v>
      </c>
      <c r="E15349" t="str">
        <f>INDEX(LedgerMapping[[#All],[Area]],MATCH(Transactions[[#This Row],[Sub Ledger]],LedgerMapping[[#All],[Sub Ledger]],0))</f>
        <v>Income Statement</v>
      </c>
    </row>
    <row r="15350" spans="1:5" x14ac:dyDescent="0.55000000000000004">
      <c r="A15350">
        <v>3</v>
      </c>
      <c r="B15350">
        <v>83000</v>
      </c>
      <c r="C15350" s="6">
        <v>44409</v>
      </c>
      <c r="D15350">
        <v>-76</v>
      </c>
      <c r="E15350" t="str">
        <f>INDEX(LedgerMapping[[#All],[Area]],MATCH(Transactions[[#This Row],[Sub Ledger]],LedgerMapping[[#All],[Sub Ledger]],0))</f>
        <v>Income Statement</v>
      </c>
    </row>
    <row r="15351" spans="1:5" x14ac:dyDescent="0.55000000000000004">
      <c r="A15351">
        <v>3</v>
      </c>
      <c r="B15351">
        <v>83000</v>
      </c>
      <c r="C15351" s="6">
        <v>44440</v>
      </c>
      <c r="D15351">
        <v>-94</v>
      </c>
      <c r="E15351" t="str">
        <f>INDEX(LedgerMapping[[#All],[Area]],MATCH(Transactions[[#This Row],[Sub Ledger]],LedgerMapping[[#All],[Sub Ledger]],0))</f>
        <v>Income Statement</v>
      </c>
    </row>
    <row r="15352" spans="1:5" x14ac:dyDescent="0.55000000000000004">
      <c r="A15352">
        <v>3</v>
      </c>
      <c r="B15352">
        <v>83000</v>
      </c>
      <c r="C15352" s="6">
        <v>44470</v>
      </c>
      <c r="D15352">
        <v>-69</v>
      </c>
      <c r="E15352" t="str">
        <f>INDEX(LedgerMapping[[#All],[Area]],MATCH(Transactions[[#This Row],[Sub Ledger]],LedgerMapping[[#All],[Sub Ledger]],0))</f>
        <v>Income Statement</v>
      </c>
    </row>
    <row r="15353" spans="1:5" x14ac:dyDescent="0.55000000000000004">
      <c r="A15353">
        <v>3</v>
      </c>
      <c r="B15353">
        <v>83000</v>
      </c>
      <c r="C15353" s="6">
        <v>44501</v>
      </c>
      <c r="D15353">
        <v>-90</v>
      </c>
      <c r="E15353" t="str">
        <f>INDEX(LedgerMapping[[#All],[Area]],MATCH(Transactions[[#This Row],[Sub Ledger]],LedgerMapping[[#All],[Sub Ledger]],0))</f>
        <v>Income Statement</v>
      </c>
    </row>
    <row r="15354" spans="1:5" x14ac:dyDescent="0.55000000000000004">
      <c r="A15354">
        <v>3</v>
      </c>
      <c r="B15354">
        <v>83000</v>
      </c>
      <c r="C15354" s="6">
        <v>44531</v>
      </c>
      <c r="D15354">
        <v>-64</v>
      </c>
      <c r="E15354" t="str">
        <f>INDEX(LedgerMapping[[#All],[Area]],MATCH(Transactions[[#This Row],[Sub Ledger]],LedgerMapping[[#All],[Sub Ledger]],0))</f>
        <v>Income Statement</v>
      </c>
    </row>
    <row r="15355" spans="1:5" x14ac:dyDescent="0.55000000000000004">
      <c r="A15355">
        <v>3</v>
      </c>
      <c r="B15355">
        <v>83000</v>
      </c>
      <c r="C15355" s="6">
        <v>44256</v>
      </c>
      <c r="D15355">
        <v>-276.36</v>
      </c>
      <c r="E15355" t="str">
        <f>INDEX(LedgerMapping[[#All],[Area]],MATCH(Transactions[[#This Row],[Sub Ledger]],LedgerMapping[[#All],[Sub Ledger]],0))</f>
        <v>Income Statement</v>
      </c>
    </row>
    <row r="15356" spans="1:5" x14ac:dyDescent="0.55000000000000004">
      <c r="A15356">
        <v>3</v>
      </c>
      <c r="B15356">
        <v>83000</v>
      </c>
      <c r="C15356" s="6">
        <v>44256</v>
      </c>
      <c r="D15356">
        <v>-331.2</v>
      </c>
      <c r="E15356" t="str">
        <f>INDEX(LedgerMapping[[#All],[Area]],MATCH(Transactions[[#This Row],[Sub Ledger]],LedgerMapping[[#All],[Sub Ledger]],0))</f>
        <v>Income Statement</v>
      </c>
    </row>
    <row r="15357" spans="1:5" x14ac:dyDescent="0.55000000000000004">
      <c r="A15357">
        <v>3</v>
      </c>
      <c r="B15357">
        <v>83000</v>
      </c>
      <c r="C15357" s="6">
        <v>44256</v>
      </c>
      <c r="D15357">
        <v>-94.05</v>
      </c>
      <c r="E15357" t="str">
        <f>INDEX(LedgerMapping[[#All],[Area]],MATCH(Transactions[[#This Row],[Sub Ledger]],LedgerMapping[[#All],[Sub Ledger]],0))</f>
        <v>Income Statement</v>
      </c>
    </row>
    <row r="15358" spans="1:5" x14ac:dyDescent="0.55000000000000004">
      <c r="A15358">
        <v>3</v>
      </c>
      <c r="B15358">
        <v>84000</v>
      </c>
      <c r="C15358" s="6">
        <v>44440</v>
      </c>
      <c r="D15358">
        <v>-191</v>
      </c>
      <c r="E15358" t="str">
        <f>INDEX(LedgerMapping[[#All],[Area]],MATCH(Transactions[[#This Row],[Sub Ledger]],LedgerMapping[[#All],[Sub Ledger]],0))</f>
        <v>Income Statement</v>
      </c>
    </row>
    <row r="15359" spans="1:5" x14ac:dyDescent="0.55000000000000004">
      <c r="A15359">
        <v>3</v>
      </c>
      <c r="B15359">
        <v>84000</v>
      </c>
      <c r="C15359" s="6">
        <v>43466</v>
      </c>
      <c r="D15359">
        <v>-92</v>
      </c>
      <c r="E15359" t="str">
        <f>INDEX(LedgerMapping[[#All],[Area]],MATCH(Transactions[[#This Row],[Sub Ledger]],LedgerMapping[[#All],[Sub Ledger]],0))</f>
        <v>Income Statement</v>
      </c>
    </row>
    <row r="15360" spans="1:5" x14ac:dyDescent="0.55000000000000004">
      <c r="A15360">
        <v>3</v>
      </c>
      <c r="B15360">
        <v>84000</v>
      </c>
      <c r="C15360" s="6">
        <v>43497</v>
      </c>
      <c r="D15360">
        <v>-92</v>
      </c>
      <c r="E15360" t="str">
        <f>INDEX(LedgerMapping[[#All],[Area]],MATCH(Transactions[[#This Row],[Sub Ledger]],LedgerMapping[[#All],[Sub Ledger]],0))</f>
        <v>Income Statement</v>
      </c>
    </row>
    <row r="15361" spans="1:5" x14ac:dyDescent="0.55000000000000004">
      <c r="A15361">
        <v>3</v>
      </c>
      <c r="B15361">
        <v>84000</v>
      </c>
      <c r="C15361" s="6">
        <v>43525</v>
      </c>
      <c r="D15361">
        <v>-63</v>
      </c>
      <c r="E15361" t="str">
        <f>INDEX(LedgerMapping[[#All],[Area]],MATCH(Transactions[[#This Row],[Sub Ledger]],LedgerMapping[[#All],[Sub Ledger]],0))</f>
        <v>Income Statement</v>
      </c>
    </row>
    <row r="15362" spans="1:5" x14ac:dyDescent="0.55000000000000004">
      <c r="A15362">
        <v>3</v>
      </c>
      <c r="B15362">
        <v>84000</v>
      </c>
      <c r="C15362" s="6">
        <v>43556</v>
      </c>
      <c r="D15362">
        <v>-66</v>
      </c>
      <c r="E15362" t="str">
        <f>INDEX(LedgerMapping[[#All],[Area]],MATCH(Transactions[[#This Row],[Sub Ledger]],LedgerMapping[[#All],[Sub Ledger]],0))</f>
        <v>Income Statement</v>
      </c>
    </row>
    <row r="15363" spans="1:5" x14ac:dyDescent="0.55000000000000004">
      <c r="A15363">
        <v>3</v>
      </c>
      <c r="B15363">
        <v>84000</v>
      </c>
      <c r="C15363" s="6">
        <v>43586</v>
      </c>
      <c r="D15363">
        <v>-62</v>
      </c>
      <c r="E15363" t="str">
        <f>INDEX(LedgerMapping[[#All],[Area]],MATCH(Transactions[[#This Row],[Sub Ledger]],LedgerMapping[[#All],[Sub Ledger]],0))</f>
        <v>Income Statement</v>
      </c>
    </row>
    <row r="15364" spans="1:5" x14ac:dyDescent="0.55000000000000004">
      <c r="A15364">
        <v>3</v>
      </c>
      <c r="B15364">
        <v>84000</v>
      </c>
      <c r="C15364" s="6">
        <v>43617</v>
      </c>
      <c r="D15364">
        <v>-73</v>
      </c>
      <c r="E15364" t="str">
        <f>INDEX(LedgerMapping[[#All],[Area]],MATCH(Transactions[[#This Row],[Sub Ledger]],LedgerMapping[[#All],[Sub Ledger]],0))</f>
        <v>Income Statement</v>
      </c>
    </row>
    <row r="15365" spans="1:5" x14ac:dyDescent="0.55000000000000004">
      <c r="A15365">
        <v>3</v>
      </c>
      <c r="B15365">
        <v>84000</v>
      </c>
      <c r="C15365" s="6">
        <v>43647</v>
      </c>
      <c r="D15365">
        <v>-93</v>
      </c>
      <c r="E15365" t="str">
        <f>INDEX(LedgerMapping[[#All],[Area]],MATCH(Transactions[[#This Row],[Sub Ledger]],LedgerMapping[[#All],[Sub Ledger]],0))</f>
        <v>Income Statement</v>
      </c>
    </row>
    <row r="15366" spans="1:5" x14ac:dyDescent="0.55000000000000004">
      <c r="A15366">
        <v>3</v>
      </c>
      <c r="B15366">
        <v>84000</v>
      </c>
      <c r="C15366" s="6">
        <v>43678</v>
      </c>
      <c r="D15366">
        <v>-78</v>
      </c>
      <c r="E15366" t="str">
        <f>INDEX(LedgerMapping[[#All],[Area]],MATCH(Transactions[[#This Row],[Sub Ledger]],LedgerMapping[[#All],[Sub Ledger]],0))</f>
        <v>Income Statement</v>
      </c>
    </row>
    <row r="15367" spans="1:5" x14ac:dyDescent="0.55000000000000004">
      <c r="A15367">
        <v>3</v>
      </c>
      <c r="B15367">
        <v>84000</v>
      </c>
      <c r="C15367" s="6">
        <v>43709</v>
      </c>
      <c r="D15367">
        <v>-74</v>
      </c>
      <c r="E15367" t="str">
        <f>INDEX(LedgerMapping[[#All],[Area]],MATCH(Transactions[[#This Row],[Sub Ledger]],LedgerMapping[[#All],[Sub Ledger]],0))</f>
        <v>Income Statement</v>
      </c>
    </row>
    <row r="15368" spans="1:5" x14ac:dyDescent="0.55000000000000004">
      <c r="A15368">
        <v>3</v>
      </c>
      <c r="B15368">
        <v>84000</v>
      </c>
      <c r="C15368" s="6">
        <v>43739</v>
      </c>
      <c r="D15368">
        <v>-80</v>
      </c>
      <c r="E15368" t="str">
        <f>INDEX(LedgerMapping[[#All],[Area]],MATCH(Transactions[[#This Row],[Sub Ledger]],LedgerMapping[[#All],[Sub Ledger]],0))</f>
        <v>Income Statement</v>
      </c>
    </row>
    <row r="15369" spans="1:5" x14ac:dyDescent="0.55000000000000004">
      <c r="A15369">
        <v>3</v>
      </c>
      <c r="B15369">
        <v>84000</v>
      </c>
      <c r="C15369" s="6">
        <v>43770</v>
      </c>
      <c r="D15369">
        <v>-77</v>
      </c>
      <c r="E15369" t="str">
        <f>INDEX(LedgerMapping[[#All],[Area]],MATCH(Transactions[[#This Row],[Sub Ledger]],LedgerMapping[[#All],[Sub Ledger]],0))</f>
        <v>Income Statement</v>
      </c>
    </row>
    <row r="15370" spans="1:5" x14ac:dyDescent="0.55000000000000004">
      <c r="A15370">
        <v>3</v>
      </c>
      <c r="B15370">
        <v>84000</v>
      </c>
      <c r="C15370" s="6">
        <v>43800</v>
      </c>
      <c r="D15370">
        <v>-66</v>
      </c>
      <c r="E15370" t="str">
        <f>INDEX(LedgerMapping[[#All],[Area]],MATCH(Transactions[[#This Row],[Sub Ledger]],LedgerMapping[[#All],[Sub Ledger]],0))</f>
        <v>Income Statement</v>
      </c>
    </row>
    <row r="15371" spans="1:5" x14ac:dyDescent="0.55000000000000004">
      <c r="A15371">
        <v>3</v>
      </c>
      <c r="B15371">
        <v>84000</v>
      </c>
      <c r="C15371" s="6">
        <v>43831</v>
      </c>
      <c r="D15371">
        <v>-217</v>
      </c>
      <c r="E15371" t="str">
        <f>INDEX(LedgerMapping[[#All],[Area]],MATCH(Transactions[[#This Row],[Sub Ledger]],LedgerMapping[[#All],[Sub Ledger]],0))</f>
        <v>Income Statement</v>
      </c>
    </row>
    <row r="15372" spans="1:5" x14ac:dyDescent="0.55000000000000004">
      <c r="A15372">
        <v>3</v>
      </c>
      <c r="B15372">
        <v>84000</v>
      </c>
      <c r="C15372" s="6">
        <v>43862</v>
      </c>
      <c r="D15372">
        <v>-204</v>
      </c>
      <c r="E15372" t="str">
        <f>INDEX(LedgerMapping[[#All],[Area]],MATCH(Transactions[[#This Row],[Sub Ledger]],LedgerMapping[[#All],[Sub Ledger]],0))</f>
        <v>Income Statement</v>
      </c>
    </row>
    <row r="15373" spans="1:5" x14ac:dyDescent="0.55000000000000004">
      <c r="A15373">
        <v>3</v>
      </c>
      <c r="B15373">
        <v>84000</v>
      </c>
      <c r="C15373" s="6">
        <v>43891</v>
      </c>
      <c r="D15373">
        <v>-162</v>
      </c>
      <c r="E15373" t="str">
        <f>INDEX(LedgerMapping[[#All],[Area]],MATCH(Transactions[[#This Row],[Sub Ledger]],LedgerMapping[[#All],[Sub Ledger]],0))</f>
        <v>Income Statement</v>
      </c>
    </row>
    <row r="15374" spans="1:5" x14ac:dyDescent="0.55000000000000004">
      <c r="A15374">
        <v>3</v>
      </c>
      <c r="B15374">
        <v>84000</v>
      </c>
      <c r="C15374" s="6">
        <v>43922</v>
      </c>
      <c r="D15374">
        <v>-180</v>
      </c>
      <c r="E15374" t="str">
        <f>INDEX(LedgerMapping[[#All],[Area]],MATCH(Transactions[[#This Row],[Sub Ledger]],LedgerMapping[[#All],[Sub Ledger]],0))</f>
        <v>Income Statement</v>
      </c>
    </row>
    <row r="15375" spans="1:5" x14ac:dyDescent="0.55000000000000004">
      <c r="A15375">
        <v>3</v>
      </c>
      <c r="B15375">
        <v>84000</v>
      </c>
      <c r="C15375" s="6">
        <v>43952</v>
      </c>
      <c r="D15375">
        <v>-202</v>
      </c>
      <c r="E15375" t="str">
        <f>INDEX(LedgerMapping[[#All],[Area]],MATCH(Transactions[[#This Row],[Sub Ledger]],LedgerMapping[[#All],[Sub Ledger]],0))</f>
        <v>Income Statement</v>
      </c>
    </row>
    <row r="15376" spans="1:5" x14ac:dyDescent="0.55000000000000004">
      <c r="A15376">
        <v>3</v>
      </c>
      <c r="B15376">
        <v>84000</v>
      </c>
      <c r="C15376" s="6">
        <v>43983</v>
      </c>
      <c r="D15376">
        <v>-174</v>
      </c>
      <c r="E15376" t="str">
        <f>INDEX(LedgerMapping[[#All],[Area]],MATCH(Transactions[[#This Row],[Sub Ledger]],LedgerMapping[[#All],[Sub Ledger]],0))</f>
        <v>Income Statement</v>
      </c>
    </row>
    <row r="15377" spans="1:5" x14ac:dyDescent="0.55000000000000004">
      <c r="A15377">
        <v>3</v>
      </c>
      <c r="B15377">
        <v>84000</v>
      </c>
      <c r="C15377" s="6">
        <v>44013</v>
      </c>
      <c r="D15377">
        <v>-182</v>
      </c>
      <c r="E15377" t="str">
        <f>INDEX(LedgerMapping[[#All],[Area]],MATCH(Transactions[[#This Row],[Sub Ledger]],LedgerMapping[[#All],[Sub Ledger]],0))</f>
        <v>Income Statement</v>
      </c>
    </row>
    <row r="15378" spans="1:5" x14ac:dyDescent="0.55000000000000004">
      <c r="A15378">
        <v>3</v>
      </c>
      <c r="B15378">
        <v>84000</v>
      </c>
      <c r="C15378" s="6">
        <v>44044</v>
      </c>
      <c r="D15378">
        <v>-196</v>
      </c>
      <c r="E15378" t="str">
        <f>INDEX(LedgerMapping[[#All],[Area]],MATCH(Transactions[[#This Row],[Sub Ledger]],LedgerMapping[[#All],[Sub Ledger]],0))</f>
        <v>Income Statement</v>
      </c>
    </row>
    <row r="15379" spans="1:5" x14ac:dyDescent="0.55000000000000004">
      <c r="A15379">
        <v>3</v>
      </c>
      <c r="B15379">
        <v>84000</v>
      </c>
      <c r="C15379" s="6">
        <v>44075</v>
      </c>
      <c r="D15379">
        <v>-204</v>
      </c>
      <c r="E15379" t="str">
        <f>INDEX(LedgerMapping[[#All],[Area]],MATCH(Transactions[[#This Row],[Sub Ledger]],LedgerMapping[[#All],[Sub Ledger]],0))</f>
        <v>Income Statement</v>
      </c>
    </row>
    <row r="15380" spans="1:5" x14ac:dyDescent="0.55000000000000004">
      <c r="A15380">
        <v>3</v>
      </c>
      <c r="B15380">
        <v>84000</v>
      </c>
      <c r="C15380" s="6">
        <v>44105</v>
      </c>
      <c r="D15380">
        <v>-168</v>
      </c>
      <c r="E15380" t="str">
        <f>INDEX(LedgerMapping[[#All],[Area]],MATCH(Transactions[[#This Row],[Sub Ledger]],LedgerMapping[[#All],[Sub Ledger]],0))</f>
        <v>Income Statement</v>
      </c>
    </row>
    <row r="15381" spans="1:5" x14ac:dyDescent="0.55000000000000004">
      <c r="A15381">
        <v>3</v>
      </c>
      <c r="B15381">
        <v>84000</v>
      </c>
      <c r="C15381" s="6">
        <v>44136</v>
      </c>
      <c r="D15381">
        <v>-151</v>
      </c>
      <c r="E15381" t="str">
        <f>INDEX(LedgerMapping[[#All],[Area]],MATCH(Transactions[[#This Row],[Sub Ledger]],LedgerMapping[[#All],[Sub Ledger]],0))</f>
        <v>Income Statement</v>
      </c>
    </row>
    <row r="15382" spans="1:5" x14ac:dyDescent="0.55000000000000004">
      <c r="A15382">
        <v>3</v>
      </c>
      <c r="B15382">
        <v>84000</v>
      </c>
      <c r="C15382" s="6">
        <v>44166</v>
      </c>
      <c r="D15382">
        <v>-192</v>
      </c>
      <c r="E15382" t="str">
        <f>INDEX(LedgerMapping[[#All],[Area]],MATCH(Transactions[[#This Row],[Sub Ledger]],LedgerMapping[[#All],[Sub Ledger]],0))</f>
        <v>Income Statement</v>
      </c>
    </row>
    <row r="15383" spans="1:5" x14ac:dyDescent="0.55000000000000004">
      <c r="A15383">
        <v>3</v>
      </c>
      <c r="B15383">
        <v>84000</v>
      </c>
      <c r="C15383" s="6">
        <v>44197</v>
      </c>
      <c r="D15383">
        <v>-181</v>
      </c>
      <c r="E15383" t="str">
        <f>INDEX(LedgerMapping[[#All],[Area]],MATCH(Transactions[[#This Row],[Sub Ledger]],LedgerMapping[[#All],[Sub Ledger]],0))</f>
        <v>Income Statement</v>
      </c>
    </row>
    <row r="15384" spans="1:5" x14ac:dyDescent="0.55000000000000004">
      <c r="A15384">
        <v>3</v>
      </c>
      <c r="B15384">
        <v>84000</v>
      </c>
      <c r="C15384" s="6">
        <v>44228</v>
      </c>
      <c r="D15384">
        <v>-252</v>
      </c>
      <c r="E15384" t="str">
        <f>INDEX(LedgerMapping[[#All],[Area]],MATCH(Transactions[[#This Row],[Sub Ledger]],LedgerMapping[[#All],[Sub Ledger]],0))</f>
        <v>Income Statement</v>
      </c>
    </row>
    <row r="15385" spans="1:5" x14ac:dyDescent="0.55000000000000004">
      <c r="A15385">
        <v>3</v>
      </c>
      <c r="B15385">
        <v>84000</v>
      </c>
      <c r="C15385" s="6">
        <v>44256</v>
      </c>
      <c r="D15385">
        <v>-222</v>
      </c>
      <c r="E15385" t="str">
        <f>INDEX(LedgerMapping[[#All],[Area]],MATCH(Transactions[[#This Row],[Sub Ledger]],LedgerMapping[[#All],[Sub Ledger]],0))</f>
        <v>Income Statement</v>
      </c>
    </row>
    <row r="15386" spans="1:5" x14ac:dyDescent="0.55000000000000004">
      <c r="A15386">
        <v>3</v>
      </c>
      <c r="B15386">
        <v>84000</v>
      </c>
      <c r="C15386" s="6">
        <v>44287</v>
      </c>
      <c r="D15386">
        <v>-182</v>
      </c>
      <c r="E15386" t="str">
        <f>INDEX(LedgerMapping[[#All],[Area]],MATCH(Transactions[[#This Row],[Sub Ledger]],LedgerMapping[[#All],[Sub Ledger]],0))</f>
        <v>Income Statement</v>
      </c>
    </row>
    <row r="15387" spans="1:5" x14ac:dyDescent="0.55000000000000004">
      <c r="A15387">
        <v>3</v>
      </c>
      <c r="B15387">
        <v>84000</v>
      </c>
      <c r="C15387" s="6">
        <v>44317</v>
      </c>
      <c r="D15387">
        <v>-210</v>
      </c>
      <c r="E15387" t="str">
        <f>INDEX(LedgerMapping[[#All],[Area]],MATCH(Transactions[[#This Row],[Sub Ledger]],LedgerMapping[[#All],[Sub Ledger]],0))</f>
        <v>Income Statement</v>
      </c>
    </row>
    <row r="15388" spans="1:5" x14ac:dyDescent="0.55000000000000004">
      <c r="A15388">
        <v>3</v>
      </c>
      <c r="B15388">
        <v>84000</v>
      </c>
      <c r="C15388" s="6">
        <v>44348</v>
      </c>
      <c r="D15388">
        <v>-180</v>
      </c>
      <c r="E15388" t="str">
        <f>INDEX(LedgerMapping[[#All],[Area]],MATCH(Transactions[[#This Row],[Sub Ledger]],LedgerMapping[[#All],[Sub Ledger]],0))</f>
        <v>Income Statement</v>
      </c>
    </row>
    <row r="15389" spans="1:5" x14ac:dyDescent="0.55000000000000004">
      <c r="A15389">
        <v>3</v>
      </c>
      <c r="B15389">
        <v>84000</v>
      </c>
      <c r="C15389" s="6">
        <v>44378</v>
      </c>
      <c r="D15389">
        <v>-177</v>
      </c>
      <c r="E15389" t="str">
        <f>INDEX(LedgerMapping[[#All],[Area]],MATCH(Transactions[[#This Row],[Sub Ledger]],LedgerMapping[[#All],[Sub Ledger]],0))</f>
        <v>Income Statement</v>
      </c>
    </row>
    <row r="15390" spans="1:5" x14ac:dyDescent="0.55000000000000004">
      <c r="A15390">
        <v>3</v>
      </c>
      <c r="B15390">
        <v>84000</v>
      </c>
      <c r="C15390" s="6">
        <v>44409</v>
      </c>
      <c r="D15390">
        <v>-168</v>
      </c>
      <c r="E15390" t="str">
        <f>INDEX(LedgerMapping[[#All],[Area]],MATCH(Transactions[[#This Row],[Sub Ledger]],LedgerMapping[[#All],[Sub Ledger]],0))</f>
        <v>Income Statement</v>
      </c>
    </row>
    <row r="15391" spans="1:5" x14ac:dyDescent="0.55000000000000004">
      <c r="A15391">
        <v>3</v>
      </c>
      <c r="B15391">
        <v>84000</v>
      </c>
      <c r="C15391" s="6">
        <v>44470</v>
      </c>
      <c r="D15391">
        <v>-205</v>
      </c>
      <c r="E15391" t="str">
        <f>INDEX(LedgerMapping[[#All],[Area]],MATCH(Transactions[[#This Row],[Sub Ledger]],LedgerMapping[[#All],[Sub Ledger]],0))</f>
        <v>Income Statement</v>
      </c>
    </row>
    <row r="15392" spans="1:5" x14ac:dyDescent="0.55000000000000004">
      <c r="A15392">
        <v>3</v>
      </c>
      <c r="B15392">
        <v>84000</v>
      </c>
      <c r="C15392" s="6">
        <v>44501</v>
      </c>
      <c r="D15392">
        <v>-263</v>
      </c>
      <c r="E15392" t="str">
        <f>INDEX(LedgerMapping[[#All],[Area]],MATCH(Transactions[[#This Row],[Sub Ledger]],LedgerMapping[[#All],[Sub Ledger]],0))</f>
        <v>Income Statement</v>
      </c>
    </row>
    <row r="15393" spans="1:5" x14ac:dyDescent="0.55000000000000004">
      <c r="A15393">
        <v>3</v>
      </c>
      <c r="B15393">
        <v>84000</v>
      </c>
      <c r="C15393" s="6">
        <v>44531</v>
      </c>
      <c r="D15393">
        <v>-179</v>
      </c>
      <c r="E15393" t="str">
        <f>INDEX(LedgerMapping[[#All],[Area]],MATCH(Transactions[[#This Row],[Sub Ledger]],LedgerMapping[[#All],[Sub Ledger]],0))</f>
        <v>Income Statement</v>
      </c>
    </row>
    <row r="15394" spans="1:5" x14ac:dyDescent="0.55000000000000004">
      <c r="A15394">
        <v>3</v>
      </c>
      <c r="B15394">
        <v>84000</v>
      </c>
      <c r="C15394" s="6">
        <v>43466</v>
      </c>
      <c r="D15394">
        <v>-103</v>
      </c>
      <c r="E15394" t="str">
        <f>INDEX(LedgerMapping[[#All],[Area]],MATCH(Transactions[[#This Row],[Sub Ledger]],LedgerMapping[[#All],[Sub Ledger]],0))</f>
        <v>Income Statement</v>
      </c>
    </row>
    <row r="15395" spans="1:5" x14ac:dyDescent="0.55000000000000004">
      <c r="A15395">
        <v>3</v>
      </c>
      <c r="B15395">
        <v>84000</v>
      </c>
      <c r="C15395" s="6">
        <v>43497</v>
      </c>
      <c r="D15395">
        <v>-129</v>
      </c>
      <c r="E15395" t="str">
        <f>INDEX(LedgerMapping[[#All],[Area]],MATCH(Transactions[[#This Row],[Sub Ledger]],LedgerMapping[[#All],[Sub Ledger]],0))</f>
        <v>Income Statement</v>
      </c>
    </row>
    <row r="15396" spans="1:5" x14ac:dyDescent="0.55000000000000004">
      <c r="A15396">
        <v>3</v>
      </c>
      <c r="B15396">
        <v>84000</v>
      </c>
      <c r="C15396" s="6">
        <v>43525</v>
      </c>
      <c r="D15396">
        <v>-125</v>
      </c>
      <c r="E15396" t="str">
        <f>INDEX(LedgerMapping[[#All],[Area]],MATCH(Transactions[[#This Row],[Sub Ledger]],LedgerMapping[[#All],[Sub Ledger]],0))</f>
        <v>Income Statement</v>
      </c>
    </row>
    <row r="15397" spans="1:5" x14ac:dyDescent="0.55000000000000004">
      <c r="A15397">
        <v>3</v>
      </c>
      <c r="B15397">
        <v>84000</v>
      </c>
      <c r="C15397" s="6">
        <v>43556</v>
      </c>
      <c r="D15397">
        <v>-113</v>
      </c>
      <c r="E15397" t="str">
        <f>INDEX(LedgerMapping[[#All],[Area]],MATCH(Transactions[[#This Row],[Sub Ledger]],LedgerMapping[[#All],[Sub Ledger]],0))</f>
        <v>Income Statement</v>
      </c>
    </row>
    <row r="15398" spans="1:5" x14ac:dyDescent="0.55000000000000004">
      <c r="A15398">
        <v>3</v>
      </c>
      <c r="B15398">
        <v>84000</v>
      </c>
      <c r="C15398" s="6">
        <v>43586</v>
      </c>
      <c r="D15398">
        <v>-94</v>
      </c>
      <c r="E15398" t="str">
        <f>INDEX(LedgerMapping[[#All],[Area]],MATCH(Transactions[[#This Row],[Sub Ledger]],LedgerMapping[[#All],[Sub Ledger]],0))</f>
        <v>Income Statement</v>
      </c>
    </row>
    <row r="15399" spans="1:5" x14ac:dyDescent="0.55000000000000004">
      <c r="A15399">
        <v>3</v>
      </c>
      <c r="B15399">
        <v>84000</v>
      </c>
      <c r="C15399" s="6">
        <v>43617</v>
      </c>
      <c r="D15399">
        <v>-94</v>
      </c>
      <c r="E15399" t="str">
        <f>INDEX(LedgerMapping[[#All],[Area]],MATCH(Transactions[[#This Row],[Sub Ledger]],LedgerMapping[[#All],[Sub Ledger]],0))</f>
        <v>Income Statement</v>
      </c>
    </row>
    <row r="15400" spans="1:5" x14ac:dyDescent="0.55000000000000004">
      <c r="A15400">
        <v>3</v>
      </c>
      <c r="B15400">
        <v>84000</v>
      </c>
      <c r="C15400" s="6">
        <v>43647</v>
      </c>
      <c r="D15400">
        <v>-137</v>
      </c>
      <c r="E15400" t="str">
        <f>INDEX(LedgerMapping[[#All],[Area]],MATCH(Transactions[[#This Row],[Sub Ledger]],LedgerMapping[[#All],[Sub Ledger]],0))</f>
        <v>Income Statement</v>
      </c>
    </row>
    <row r="15401" spans="1:5" x14ac:dyDescent="0.55000000000000004">
      <c r="A15401">
        <v>3</v>
      </c>
      <c r="B15401">
        <v>84000</v>
      </c>
      <c r="C15401" s="6">
        <v>43678</v>
      </c>
      <c r="D15401">
        <v>-96</v>
      </c>
      <c r="E15401" t="str">
        <f>INDEX(LedgerMapping[[#All],[Area]],MATCH(Transactions[[#This Row],[Sub Ledger]],LedgerMapping[[#All],[Sub Ledger]],0))</f>
        <v>Income Statement</v>
      </c>
    </row>
    <row r="15402" spans="1:5" x14ac:dyDescent="0.55000000000000004">
      <c r="A15402">
        <v>3</v>
      </c>
      <c r="B15402">
        <v>84000</v>
      </c>
      <c r="C15402" s="6">
        <v>43709</v>
      </c>
      <c r="D15402">
        <v>-110</v>
      </c>
      <c r="E15402" t="str">
        <f>INDEX(LedgerMapping[[#All],[Area]],MATCH(Transactions[[#This Row],[Sub Ledger]],LedgerMapping[[#All],[Sub Ledger]],0))</f>
        <v>Income Statement</v>
      </c>
    </row>
    <row r="15403" spans="1:5" x14ac:dyDescent="0.55000000000000004">
      <c r="A15403">
        <v>3</v>
      </c>
      <c r="B15403">
        <v>84000</v>
      </c>
      <c r="C15403" s="6">
        <v>43739</v>
      </c>
      <c r="D15403">
        <v>-105</v>
      </c>
      <c r="E15403" t="str">
        <f>INDEX(LedgerMapping[[#All],[Area]],MATCH(Transactions[[#This Row],[Sub Ledger]],LedgerMapping[[#All],[Sub Ledger]],0))</f>
        <v>Income Statement</v>
      </c>
    </row>
    <row r="15404" spans="1:5" x14ac:dyDescent="0.55000000000000004">
      <c r="A15404">
        <v>3</v>
      </c>
      <c r="B15404">
        <v>84000</v>
      </c>
      <c r="C15404" s="6">
        <v>43770</v>
      </c>
      <c r="D15404">
        <v>-140</v>
      </c>
      <c r="E15404" t="str">
        <f>INDEX(LedgerMapping[[#All],[Area]],MATCH(Transactions[[#This Row],[Sub Ledger]],LedgerMapping[[#All],[Sub Ledger]],0))</f>
        <v>Income Statement</v>
      </c>
    </row>
    <row r="15405" spans="1:5" x14ac:dyDescent="0.55000000000000004">
      <c r="A15405">
        <v>3</v>
      </c>
      <c r="B15405">
        <v>84000</v>
      </c>
      <c r="C15405" s="6">
        <v>43800</v>
      </c>
      <c r="D15405">
        <v>-107</v>
      </c>
      <c r="E15405" t="str">
        <f>INDEX(LedgerMapping[[#All],[Area]],MATCH(Transactions[[#This Row],[Sub Ledger]],LedgerMapping[[#All],[Sub Ledger]],0))</f>
        <v>Income Statement</v>
      </c>
    </row>
    <row r="15406" spans="1:5" x14ac:dyDescent="0.55000000000000004">
      <c r="A15406">
        <v>3</v>
      </c>
      <c r="B15406">
        <v>84000</v>
      </c>
      <c r="C15406" s="6">
        <v>43831</v>
      </c>
      <c r="D15406">
        <v>-294</v>
      </c>
      <c r="E15406" t="str">
        <f>INDEX(LedgerMapping[[#All],[Area]],MATCH(Transactions[[#This Row],[Sub Ledger]],LedgerMapping[[#All],[Sub Ledger]],0))</f>
        <v>Income Statement</v>
      </c>
    </row>
    <row r="15407" spans="1:5" x14ac:dyDescent="0.55000000000000004">
      <c r="A15407">
        <v>3</v>
      </c>
      <c r="B15407">
        <v>84000</v>
      </c>
      <c r="C15407" s="6">
        <v>43862</v>
      </c>
      <c r="D15407">
        <v>-252</v>
      </c>
      <c r="E15407" t="str">
        <f>INDEX(LedgerMapping[[#All],[Area]],MATCH(Transactions[[#This Row],[Sub Ledger]],LedgerMapping[[#All],[Sub Ledger]],0))</f>
        <v>Income Statement</v>
      </c>
    </row>
    <row r="15408" spans="1:5" x14ac:dyDescent="0.55000000000000004">
      <c r="A15408">
        <v>3</v>
      </c>
      <c r="B15408">
        <v>84000</v>
      </c>
      <c r="C15408" s="6">
        <v>43891</v>
      </c>
      <c r="D15408">
        <v>-364</v>
      </c>
      <c r="E15408" t="str">
        <f>INDEX(LedgerMapping[[#All],[Area]],MATCH(Transactions[[#This Row],[Sub Ledger]],LedgerMapping[[#All],[Sub Ledger]],0))</f>
        <v>Income Statement</v>
      </c>
    </row>
    <row r="15409" spans="1:5" x14ac:dyDescent="0.55000000000000004">
      <c r="A15409">
        <v>3</v>
      </c>
      <c r="B15409">
        <v>84000</v>
      </c>
      <c r="C15409" s="6">
        <v>43922</v>
      </c>
      <c r="D15409">
        <v>-318</v>
      </c>
      <c r="E15409" t="str">
        <f>INDEX(LedgerMapping[[#All],[Area]],MATCH(Transactions[[#This Row],[Sub Ledger]],LedgerMapping[[#All],[Sub Ledger]],0))</f>
        <v>Income Statement</v>
      </c>
    </row>
    <row r="15410" spans="1:5" x14ac:dyDescent="0.55000000000000004">
      <c r="A15410">
        <v>3</v>
      </c>
      <c r="B15410">
        <v>84000</v>
      </c>
      <c r="C15410" s="6">
        <v>43952</v>
      </c>
      <c r="D15410">
        <v>-355</v>
      </c>
      <c r="E15410" t="str">
        <f>INDEX(LedgerMapping[[#All],[Area]],MATCH(Transactions[[#This Row],[Sub Ledger]],LedgerMapping[[#All],[Sub Ledger]],0))</f>
        <v>Income Statement</v>
      </c>
    </row>
    <row r="15411" spans="1:5" x14ac:dyDescent="0.55000000000000004">
      <c r="A15411">
        <v>3</v>
      </c>
      <c r="B15411">
        <v>84000</v>
      </c>
      <c r="C15411" s="6">
        <v>43983</v>
      </c>
      <c r="D15411">
        <v>-380</v>
      </c>
      <c r="E15411" t="str">
        <f>INDEX(LedgerMapping[[#All],[Area]],MATCH(Transactions[[#This Row],[Sub Ledger]],LedgerMapping[[#All],[Sub Ledger]],0))</f>
        <v>Income Statement</v>
      </c>
    </row>
    <row r="15412" spans="1:5" x14ac:dyDescent="0.55000000000000004">
      <c r="A15412">
        <v>3</v>
      </c>
      <c r="B15412">
        <v>84000</v>
      </c>
      <c r="C15412" s="6">
        <v>44013</v>
      </c>
      <c r="D15412">
        <v>-288</v>
      </c>
      <c r="E15412" t="str">
        <f>INDEX(LedgerMapping[[#All],[Area]],MATCH(Transactions[[#This Row],[Sub Ledger]],LedgerMapping[[#All],[Sub Ledger]],0))</f>
        <v>Income Statement</v>
      </c>
    </row>
    <row r="15413" spans="1:5" x14ac:dyDescent="0.55000000000000004">
      <c r="A15413">
        <v>3</v>
      </c>
      <c r="B15413">
        <v>84000</v>
      </c>
      <c r="C15413" s="6">
        <v>44044</v>
      </c>
      <c r="D15413">
        <v>-333</v>
      </c>
      <c r="E15413" t="str">
        <f>INDEX(LedgerMapping[[#All],[Area]],MATCH(Transactions[[#This Row],[Sub Ledger]],LedgerMapping[[#All],[Sub Ledger]],0))</f>
        <v>Income Statement</v>
      </c>
    </row>
    <row r="15414" spans="1:5" x14ac:dyDescent="0.55000000000000004">
      <c r="A15414">
        <v>3</v>
      </c>
      <c r="B15414">
        <v>84000</v>
      </c>
      <c r="C15414" s="6">
        <v>44075</v>
      </c>
      <c r="D15414">
        <v>-268</v>
      </c>
      <c r="E15414" t="str">
        <f>INDEX(LedgerMapping[[#All],[Area]],MATCH(Transactions[[#This Row],[Sub Ledger]],LedgerMapping[[#All],[Sub Ledger]],0))</f>
        <v>Income Statement</v>
      </c>
    </row>
    <row r="15415" spans="1:5" x14ac:dyDescent="0.55000000000000004">
      <c r="A15415">
        <v>3</v>
      </c>
      <c r="B15415">
        <v>84000</v>
      </c>
      <c r="C15415" s="6">
        <v>44105</v>
      </c>
      <c r="D15415">
        <v>-309</v>
      </c>
      <c r="E15415" t="str">
        <f>INDEX(LedgerMapping[[#All],[Area]],MATCH(Transactions[[#This Row],[Sub Ledger]],LedgerMapping[[#All],[Sub Ledger]],0))</f>
        <v>Income Statement</v>
      </c>
    </row>
    <row r="15416" spans="1:5" x14ac:dyDescent="0.55000000000000004">
      <c r="A15416">
        <v>3</v>
      </c>
      <c r="B15416">
        <v>84000</v>
      </c>
      <c r="C15416" s="6">
        <v>44136</v>
      </c>
      <c r="D15416">
        <v>-278</v>
      </c>
      <c r="E15416" t="str">
        <f>INDEX(LedgerMapping[[#All],[Area]],MATCH(Transactions[[#This Row],[Sub Ledger]],LedgerMapping[[#All],[Sub Ledger]],0))</f>
        <v>Income Statement</v>
      </c>
    </row>
    <row r="15417" spans="1:5" x14ac:dyDescent="0.55000000000000004">
      <c r="A15417">
        <v>3</v>
      </c>
      <c r="B15417">
        <v>84000</v>
      </c>
      <c r="C15417" s="6">
        <v>44166</v>
      </c>
      <c r="D15417">
        <v>-333</v>
      </c>
      <c r="E15417" t="str">
        <f>INDEX(LedgerMapping[[#All],[Area]],MATCH(Transactions[[#This Row],[Sub Ledger]],LedgerMapping[[#All],[Sub Ledger]],0))</f>
        <v>Income Statement</v>
      </c>
    </row>
    <row r="15418" spans="1:5" x14ac:dyDescent="0.55000000000000004">
      <c r="A15418">
        <v>3</v>
      </c>
      <c r="B15418">
        <v>84000</v>
      </c>
      <c r="C15418" s="6">
        <v>44197</v>
      </c>
      <c r="D15418">
        <v>-240</v>
      </c>
      <c r="E15418" t="str">
        <f>INDEX(LedgerMapping[[#All],[Area]],MATCH(Transactions[[#This Row],[Sub Ledger]],LedgerMapping[[#All],[Sub Ledger]],0))</f>
        <v>Income Statement</v>
      </c>
    </row>
    <row r="15419" spans="1:5" x14ac:dyDescent="0.55000000000000004">
      <c r="A15419">
        <v>3</v>
      </c>
      <c r="B15419">
        <v>84000</v>
      </c>
      <c r="C15419" s="6">
        <v>44228</v>
      </c>
      <c r="D15419">
        <v>-300</v>
      </c>
      <c r="E15419" t="str">
        <f>INDEX(LedgerMapping[[#All],[Area]],MATCH(Transactions[[#This Row],[Sub Ledger]],LedgerMapping[[#All],[Sub Ledger]],0))</f>
        <v>Income Statement</v>
      </c>
    </row>
    <row r="15420" spans="1:5" x14ac:dyDescent="0.55000000000000004">
      <c r="A15420">
        <v>3</v>
      </c>
      <c r="B15420">
        <v>84000</v>
      </c>
      <c r="C15420" s="6">
        <v>44256</v>
      </c>
      <c r="D15420">
        <v>-350</v>
      </c>
      <c r="E15420" t="str">
        <f>INDEX(LedgerMapping[[#All],[Area]],MATCH(Transactions[[#This Row],[Sub Ledger]],LedgerMapping[[#All],[Sub Ledger]],0))</f>
        <v>Income Statement</v>
      </c>
    </row>
    <row r="15421" spans="1:5" x14ac:dyDescent="0.55000000000000004">
      <c r="A15421">
        <v>3</v>
      </c>
      <c r="B15421">
        <v>84000</v>
      </c>
      <c r="C15421" s="6">
        <v>44287</v>
      </c>
      <c r="D15421">
        <v>-360</v>
      </c>
      <c r="E15421" t="str">
        <f>INDEX(LedgerMapping[[#All],[Area]],MATCH(Transactions[[#This Row],[Sub Ledger]],LedgerMapping[[#All],[Sub Ledger]],0))</f>
        <v>Income Statement</v>
      </c>
    </row>
    <row r="15422" spans="1:5" x14ac:dyDescent="0.55000000000000004">
      <c r="A15422">
        <v>3</v>
      </c>
      <c r="B15422">
        <v>84000</v>
      </c>
      <c r="C15422" s="6">
        <v>44317</v>
      </c>
      <c r="D15422">
        <v>-373</v>
      </c>
      <c r="E15422" t="str">
        <f>INDEX(LedgerMapping[[#All],[Area]],MATCH(Transactions[[#This Row],[Sub Ledger]],LedgerMapping[[#All],[Sub Ledger]],0))</f>
        <v>Income Statement</v>
      </c>
    </row>
    <row r="15423" spans="1:5" x14ac:dyDescent="0.55000000000000004">
      <c r="A15423">
        <v>3</v>
      </c>
      <c r="B15423">
        <v>84000</v>
      </c>
      <c r="C15423" s="6">
        <v>44348</v>
      </c>
      <c r="D15423">
        <v>-356</v>
      </c>
      <c r="E15423" t="str">
        <f>INDEX(LedgerMapping[[#All],[Area]],MATCH(Transactions[[#This Row],[Sub Ledger]],LedgerMapping[[#All],[Sub Ledger]],0))</f>
        <v>Income Statement</v>
      </c>
    </row>
    <row r="15424" spans="1:5" x14ac:dyDescent="0.55000000000000004">
      <c r="A15424">
        <v>3</v>
      </c>
      <c r="B15424">
        <v>84000</v>
      </c>
      <c r="C15424" s="6">
        <v>44378</v>
      </c>
      <c r="D15424">
        <v>-293</v>
      </c>
      <c r="E15424" t="str">
        <f>INDEX(LedgerMapping[[#All],[Area]],MATCH(Transactions[[#This Row],[Sub Ledger]],LedgerMapping[[#All],[Sub Ledger]],0))</f>
        <v>Income Statement</v>
      </c>
    </row>
    <row r="15425" spans="1:5" x14ac:dyDescent="0.55000000000000004">
      <c r="A15425">
        <v>3</v>
      </c>
      <c r="B15425">
        <v>84000</v>
      </c>
      <c r="C15425" s="6">
        <v>44409</v>
      </c>
      <c r="D15425">
        <v>-293</v>
      </c>
      <c r="E15425" t="str">
        <f>INDEX(LedgerMapping[[#All],[Area]],MATCH(Transactions[[#This Row],[Sub Ledger]],LedgerMapping[[#All],[Sub Ledger]],0))</f>
        <v>Income Statement</v>
      </c>
    </row>
    <row r="15426" spans="1:5" x14ac:dyDescent="0.55000000000000004">
      <c r="A15426">
        <v>3</v>
      </c>
      <c r="B15426">
        <v>84000</v>
      </c>
      <c r="C15426" s="6">
        <v>44440</v>
      </c>
      <c r="D15426">
        <v>-323</v>
      </c>
      <c r="E15426" t="str">
        <f>INDEX(LedgerMapping[[#All],[Area]],MATCH(Transactions[[#This Row],[Sub Ledger]],LedgerMapping[[#All],[Sub Ledger]],0))</f>
        <v>Income Statement</v>
      </c>
    </row>
    <row r="15427" spans="1:5" x14ac:dyDescent="0.55000000000000004">
      <c r="A15427">
        <v>3</v>
      </c>
      <c r="B15427">
        <v>84000</v>
      </c>
      <c r="C15427" s="6">
        <v>44470</v>
      </c>
      <c r="D15427">
        <v>-252</v>
      </c>
      <c r="E15427" t="str">
        <f>INDEX(LedgerMapping[[#All],[Area]],MATCH(Transactions[[#This Row],[Sub Ledger]],LedgerMapping[[#All],[Sub Ledger]],0))</f>
        <v>Income Statement</v>
      </c>
    </row>
    <row r="15428" spans="1:5" x14ac:dyDescent="0.55000000000000004">
      <c r="A15428">
        <v>3</v>
      </c>
      <c r="B15428">
        <v>84000</v>
      </c>
      <c r="C15428" s="6">
        <v>44501</v>
      </c>
      <c r="D15428">
        <v>-396</v>
      </c>
      <c r="E15428" t="str">
        <f>INDEX(LedgerMapping[[#All],[Area]],MATCH(Transactions[[#This Row],[Sub Ledger]],LedgerMapping[[#All],[Sub Ledger]],0))</f>
        <v>Income Statement</v>
      </c>
    </row>
    <row r="15429" spans="1:5" x14ac:dyDescent="0.55000000000000004">
      <c r="A15429">
        <v>3</v>
      </c>
      <c r="B15429">
        <v>84000</v>
      </c>
      <c r="C15429" s="6">
        <v>44531</v>
      </c>
      <c r="D15429">
        <v>-326</v>
      </c>
      <c r="E15429" t="str">
        <f>INDEX(LedgerMapping[[#All],[Area]],MATCH(Transactions[[#This Row],[Sub Ledger]],LedgerMapping[[#All],[Sub Ledger]],0))</f>
        <v>Income Statement</v>
      </c>
    </row>
    <row r="15430" spans="1:5" x14ac:dyDescent="0.55000000000000004">
      <c r="A15430">
        <v>3</v>
      </c>
      <c r="B15430">
        <v>84000</v>
      </c>
      <c r="C15430" s="6">
        <v>43466</v>
      </c>
      <c r="D15430">
        <v>-25</v>
      </c>
      <c r="E15430" t="str">
        <f>INDEX(LedgerMapping[[#All],[Area]],MATCH(Transactions[[#This Row],[Sub Ledger]],LedgerMapping[[#All],[Sub Ledger]],0))</f>
        <v>Income Statement</v>
      </c>
    </row>
    <row r="15431" spans="1:5" x14ac:dyDescent="0.55000000000000004">
      <c r="A15431">
        <v>3</v>
      </c>
      <c r="B15431">
        <v>84000</v>
      </c>
      <c r="C15431" s="6">
        <v>43497</v>
      </c>
      <c r="D15431">
        <v>-18</v>
      </c>
      <c r="E15431" t="str">
        <f>INDEX(LedgerMapping[[#All],[Area]],MATCH(Transactions[[#This Row],[Sub Ledger]],LedgerMapping[[#All],[Sub Ledger]],0))</f>
        <v>Income Statement</v>
      </c>
    </row>
    <row r="15432" spans="1:5" x14ac:dyDescent="0.55000000000000004">
      <c r="A15432">
        <v>3</v>
      </c>
      <c r="B15432">
        <v>84000</v>
      </c>
      <c r="C15432" s="6">
        <v>43525</v>
      </c>
      <c r="D15432">
        <v>-31</v>
      </c>
      <c r="E15432" t="str">
        <f>INDEX(LedgerMapping[[#All],[Area]],MATCH(Transactions[[#This Row],[Sub Ledger]],LedgerMapping[[#All],[Sub Ledger]],0))</f>
        <v>Income Statement</v>
      </c>
    </row>
    <row r="15433" spans="1:5" x14ac:dyDescent="0.55000000000000004">
      <c r="A15433">
        <v>3</v>
      </c>
      <c r="B15433">
        <v>84000</v>
      </c>
      <c r="C15433" s="6">
        <v>43556</v>
      </c>
      <c r="D15433">
        <v>-36</v>
      </c>
      <c r="E15433" t="str">
        <f>INDEX(LedgerMapping[[#All],[Area]],MATCH(Transactions[[#This Row],[Sub Ledger]],LedgerMapping[[#All],[Sub Ledger]],0))</f>
        <v>Income Statement</v>
      </c>
    </row>
    <row r="15434" spans="1:5" x14ac:dyDescent="0.55000000000000004">
      <c r="A15434">
        <v>3</v>
      </c>
      <c r="B15434">
        <v>84000</v>
      </c>
      <c r="C15434" s="6">
        <v>43586</v>
      </c>
      <c r="D15434">
        <v>-36</v>
      </c>
      <c r="E15434" t="str">
        <f>INDEX(LedgerMapping[[#All],[Area]],MATCH(Transactions[[#This Row],[Sub Ledger]],LedgerMapping[[#All],[Sub Ledger]],0))</f>
        <v>Income Statement</v>
      </c>
    </row>
    <row r="15435" spans="1:5" x14ac:dyDescent="0.55000000000000004">
      <c r="A15435">
        <v>3</v>
      </c>
      <c r="B15435">
        <v>84000</v>
      </c>
      <c r="C15435" s="6">
        <v>43617</v>
      </c>
      <c r="D15435">
        <v>-36</v>
      </c>
      <c r="E15435" t="str">
        <f>INDEX(LedgerMapping[[#All],[Area]],MATCH(Transactions[[#This Row],[Sub Ledger]],LedgerMapping[[#All],[Sub Ledger]],0))</f>
        <v>Income Statement</v>
      </c>
    </row>
    <row r="15436" spans="1:5" x14ac:dyDescent="0.55000000000000004">
      <c r="A15436">
        <v>3</v>
      </c>
      <c r="B15436">
        <v>84000</v>
      </c>
      <c r="C15436" s="6">
        <v>43647</v>
      </c>
      <c r="D15436">
        <v>-29</v>
      </c>
      <c r="E15436" t="str">
        <f>INDEX(LedgerMapping[[#All],[Area]],MATCH(Transactions[[#This Row],[Sub Ledger]],LedgerMapping[[#All],[Sub Ledger]],0))</f>
        <v>Income Statement</v>
      </c>
    </row>
    <row r="15437" spans="1:5" x14ac:dyDescent="0.55000000000000004">
      <c r="A15437">
        <v>3</v>
      </c>
      <c r="B15437">
        <v>84000</v>
      </c>
      <c r="C15437" s="6">
        <v>43678</v>
      </c>
      <c r="D15437">
        <v>-27</v>
      </c>
      <c r="E15437" t="str">
        <f>INDEX(LedgerMapping[[#All],[Area]],MATCH(Transactions[[#This Row],[Sub Ledger]],LedgerMapping[[#All],[Sub Ledger]],0))</f>
        <v>Income Statement</v>
      </c>
    </row>
    <row r="15438" spans="1:5" x14ac:dyDescent="0.55000000000000004">
      <c r="A15438">
        <v>3</v>
      </c>
      <c r="B15438">
        <v>84000</v>
      </c>
      <c r="C15438" s="6">
        <v>43709</v>
      </c>
      <c r="D15438">
        <v>-21</v>
      </c>
      <c r="E15438" t="str">
        <f>INDEX(LedgerMapping[[#All],[Area]],MATCH(Transactions[[#This Row],[Sub Ledger]],LedgerMapping[[#All],[Sub Ledger]],0))</f>
        <v>Income Statement</v>
      </c>
    </row>
    <row r="15439" spans="1:5" x14ac:dyDescent="0.55000000000000004">
      <c r="A15439">
        <v>3</v>
      </c>
      <c r="B15439">
        <v>84000</v>
      </c>
      <c r="C15439" s="6">
        <v>43739</v>
      </c>
      <c r="D15439">
        <v>-32</v>
      </c>
      <c r="E15439" t="str">
        <f>INDEX(LedgerMapping[[#All],[Area]],MATCH(Transactions[[#This Row],[Sub Ledger]],LedgerMapping[[#All],[Sub Ledger]],0))</f>
        <v>Income Statement</v>
      </c>
    </row>
    <row r="15440" spans="1:5" x14ac:dyDescent="0.55000000000000004">
      <c r="A15440">
        <v>3</v>
      </c>
      <c r="B15440">
        <v>84000</v>
      </c>
      <c r="C15440" s="6">
        <v>43770</v>
      </c>
      <c r="D15440">
        <v>-18</v>
      </c>
      <c r="E15440" t="str">
        <f>INDEX(LedgerMapping[[#All],[Area]],MATCH(Transactions[[#This Row],[Sub Ledger]],LedgerMapping[[#All],[Sub Ledger]],0))</f>
        <v>Income Statement</v>
      </c>
    </row>
    <row r="15441" spans="1:5" x14ac:dyDescent="0.55000000000000004">
      <c r="A15441">
        <v>3</v>
      </c>
      <c r="B15441">
        <v>84000</v>
      </c>
      <c r="C15441" s="6">
        <v>43800</v>
      </c>
      <c r="D15441">
        <v>-42</v>
      </c>
      <c r="E15441" t="str">
        <f>INDEX(LedgerMapping[[#All],[Area]],MATCH(Transactions[[#This Row],[Sub Ledger]],LedgerMapping[[#All],[Sub Ledger]],0))</f>
        <v>Income Statement</v>
      </c>
    </row>
    <row r="15442" spans="1:5" x14ac:dyDescent="0.55000000000000004">
      <c r="A15442">
        <v>3</v>
      </c>
      <c r="B15442">
        <v>84000</v>
      </c>
      <c r="C15442" s="6">
        <v>43831</v>
      </c>
      <c r="D15442">
        <v>-79</v>
      </c>
      <c r="E15442" t="str">
        <f>INDEX(LedgerMapping[[#All],[Area]],MATCH(Transactions[[#This Row],[Sub Ledger]],LedgerMapping[[#All],[Sub Ledger]],0))</f>
        <v>Income Statement</v>
      </c>
    </row>
    <row r="15443" spans="1:5" x14ac:dyDescent="0.55000000000000004">
      <c r="A15443">
        <v>3</v>
      </c>
      <c r="B15443">
        <v>84000</v>
      </c>
      <c r="C15443" s="6">
        <v>43862</v>
      </c>
      <c r="D15443">
        <v>-38</v>
      </c>
      <c r="E15443" t="str">
        <f>INDEX(LedgerMapping[[#All],[Area]],MATCH(Transactions[[#This Row],[Sub Ledger]],LedgerMapping[[#All],[Sub Ledger]],0))</f>
        <v>Income Statement</v>
      </c>
    </row>
    <row r="15444" spans="1:5" x14ac:dyDescent="0.55000000000000004">
      <c r="A15444">
        <v>3</v>
      </c>
      <c r="B15444">
        <v>84000</v>
      </c>
      <c r="C15444" s="6">
        <v>43891</v>
      </c>
      <c r="D15444">
        <v>-49</v>
      </c>
      <c r="E15444" t="str">
        <f>INDEX(LedgerMapping[[#All],[Area]],MATCH(Transactions[[#This Row],[Sub Ledger]],LedgerMapping[[#All],[Sub Ledger]],0))</f>
        <v>Income Statement</v>
      </c>
    </row>
    <row r="15445" spans="1:5" x14ac:dyDescent="0.55000000000000004">
      <c r="A15445">
        <v>3</v>
      </c>
      <c r="B15445">
        <v>84000</v>
      </c>
      <c r="C15445" s="6">
        <v>43922</v>
      </c>
      <c r="D15445">
        <v>-88</v>
      </c>
      <c r="E15445" t="str">
        <f>INDEX(LedgerMapping[[#All],[Area]],MATCH(Transactions[[#This Row],[Sub Ledger]],LedgerMapping[[#All],[Sub Ledger]],0))</f>
        <v>Income Statement</v>
      </c>
    </row>
    <row r="15446" spans="1:5" x14ac:dyDescent="0.55000000000000004">
      <c r="A15446">
        <v>3</v>
      </c>
      <c r="B15446">
        <v>84000</v>
      </c>
      <c r="C15446" s="6">
        <v>43952</v>
      </c>
      <c r="D15446">
        <v>-35</v>
      </c>
      <c r="E15446" t="str">
        <f>INDEX(LedgerMapping[[#All],[Area]],MATCH(Transactions[[#This Row],[Sub Ledger]],LedgerMapping[[#All],[Sub Ledger]],0))</f>
        <v>Income Statement</v>
      </c>
    </row>
    <row r="15447" spans="1:5" x14ac:dyDescent="0.55000000000000004">
      <c r="A15447">
        <v>3</v>
      </c>
      <c r="B15447">
        <v>84000</v>
      </c>
      <c r="C15447" s="6">
        <v>43983</v>
      </c>
      <c r="D15447">
        <v>-41</v>
      </c>
      <c r="E15447" t="str">
        <f>INDEX(LedgerMapping[[#All],[Area]],MATCH(Transactions[[#This Row],[Sub Ledger]],LedgerMapping[[#All],[Sub Ledger]],0))</f>
        <v>Income Statement</v>
      </c>
    </row>
    <row r="15448" spans="1:5" x14ac:dyDescent="0.55000000000000004">
      <c r="A15448">
        <v>3</v>
      </c>
      <c r="B15448">
        <v>84000</v>
      </c>
      <c r="C15448" s="6">
        <v>44013</v>
      </c>
      <c r="D15448">
        <v>-83</v>
      </c>
      <c r="E15448" t="str">
        <f>INDEX(LedgerMapping[[#All],[Area]],MATCH(Transactions[[#This Row],[Sub Ledger]],LedgerMapping[[#All],[Sub Ledger]],0))</f>
        <v>Income Statement</v>
      </c>
    </row>
    <row r="15449" spans="1:5" x14ac:dyDescent="0.55000000000000004">
      <c r="A15449">
        <v>3</v>
      </c>
      <c r="B15449">
        <v>84000</v>
      </c>
      <c r="C15449" s="6">
        <v>44044</v>
      </c>
      <c r="D15449">
        <v>-44</v>
      </c>
      <c r="E15449" t="str">
        <f>INDEX(LedgerMapping[[#All],[Area]],MATCH(Transactions[[#This Row],[Sub Ledger]],LedgerMapping[[#All],[Sub Ledger]],0))</f>
        <v>Income Statement</v>
      </c>
    </row>
    <row r="15450" spans="1:5" x14ac:dyDescent="0.55000000000000004">
      <c r="A15450">
        <v>3</v>
      </c>
      <c r="B15450">
        <v>84000</v>
      </c>
      <c r="C15450" s="6">
        <v>44075</v>
      </c>
      <c r="D15450">
        <v>-36</v>
      </c>
      <c r="E15450" t="str">
        <f>INDEX(LedgerMapping[[#All],[Area]],MATCH(Transactions[[#This Row],[Sub Ledger]],LedgerMapping[[#All],[Sub Ledger]],0))</f>
        <v>Income Statement</v>
      </c>
    </row>
    <row r="15451" spans="1:5" x14ac:dyDescent="0.55000000000000004">
      <c r="A15451">
        <v>3</v>
      </c>
      <c r="B15451">
        <v>84000</v>
      </c>
      <c r="C15451" s="6">
        <v>44105</v>
      </c>
      <c r="D15451">
        <v>-75</v>
      </c>
      <c r="E15451" t="str">
        <f>INDEX(LedgerMapping[[#All],[Area]],MATCH(Transactions[[#This Row],[Sub Ledger]],LedgerMapping[[#All],[Sub Ledger]],0))</f>
        <v>Income Statement</v>
      </c>
    </row>
    <row r="15452" spans="1:5" x14ac:dyDescent="0.55000000000000004">
      <c r="A15452">
        <v>3</v>
      </c>
      <c r="B15452">
        <v>84000</v>
      </c>
      <c r="C15452" s="6">
        <v>44136</v>
      </c>
      <c r="D15452">
        <v>-36</v>
      </c>
      <c r="E15452" t="str">
        <f>INDEX(LedgerMapping[[#All],[Area]],MATCH(Transactions[[#This Row],[Sub Ledger]],LedgerMapping[[#All],[Sub Ledger]],0))</f>
        <v>Income Statement</v>
      </c>
    </row>
    <row r="15453" spans="1:5" x14ac:dyDescent="0.55000000000000004">
      <c r="A15453">
        <v>3</v>
      </c>
      <c r="B15453">
        <v>84000</v>
      </c>
      <c r="C15453" s="6">
        <v>44166</v>
      </c>
      <c r="D15453">
        <v>-36</v>
      </c>
      <c r="E15453" t="str">
        <f>INDEX(LedgerMapping[[#All],[Area]],MATCH(Transactions[[#This Row],[Sub Ledger]],LedgerMapping[[#All],[Sub Ledger]],0))</f>
        <v>Income Statement</v>
      </c>
    </row>
    <row r="15454" spans="1:5" x14ac:dyDescent="0.55000000000000004">
      <c r="A15454">
        <v>3</v>
      </c>
      <c r="B15454">
        <v>84000</v>
      </c>
      <c r="C15454" s="6">
        <v>44197</v>
      </c>
      <c r="D15454">
        <v>-57</v>
      </c>
      <c r="E15454" t="str">
        <f>INDEX(LedgerMapping[[#All],[Area]],MATCH(Transactions[[#This Row],[Sub Ledger]],LedgerMapping[[#All],[Sub Ledger]],0))</f>
        <v>Income Statement</v>
      </c>
    </row>
    <row r="15455" spans="1:5" x14ac:dyDescent="0.55000000000000004">
      <c r="A15455">
        <v>3</v>
      </c>
      <c r="B15455">
        <v>84000</v>
      </c>
      <c r="C15455" s="6">
        <v>44228</v>
      </c>
      <c r="D15455">
        <v>-86</v>
      </c>
      <c r="E15455" t="str">
        <f>INDEX(LedgerMapping[[#All],[Area]],MATCH(Transactions[[#This Row],[Sub Ledger]],LedgerMapping[[#All],[Sub Ledger]],0))</f>
        <v>Income Statement</v>
      </c>
    </row>
    <row r="15456" spans="1:5" x14ac:dyDescent="0.55000000000000004">
      <c r="A15456">
        <v>3</v>
      </c>
      <c r="B15456">
        <v>84000</v>
      </c>
      <c r="C15456" s="6">
        <v>44256</v>
      </c>
      <c r="D15456">
        <v>-81</v>
      </c>
      <c r="E15456" t="str">
        <f>INDEX(LedgerMapping[[#All],[Area]],MATCH(Transactions[[#This Row],[Sub Ledger]],LedgerMapping[[#All],[Sub Ledger]],0))</f>
        <v>Income Statement</v>
      </c>
    </row>
    <row r="15457" spans="1:5" x14ac:dyDescent="0.55000000000000004">
      <c r="A15457">
        <v>3</v>
      </c>
      <c r="B15457">
        <v>84000</v>
      </c>
      <c r="C15457" s="6">
        <v>44287</v>
      </c>
      <c r="D15457">
        <v>-82</v>
      </c>
      <c r="E15457" t="str">
        <f>INDEX(LedgerMapping[[#All],[Area]],MATCH(Transactions[[#This Row],[Sub Ledger]],LedgerMapping[[#All],[Sub Ledger]],0))</f>
        <v>Income Statement</v>
      </c>
    </row>
    <row r="15458" spans="1:5" x14ac:dyDescent="0.55000000000000004">
      <c r="A15458">
        <v>3</v>
      </c>
      <c r="B15458">
        <v>84000</v>
      </c>
      <c r="C15458" s="6">
        <v>44317</v>
      </c>
      <c r="D15458">
        <v>-84</v>
      </c>
      <c r="E15458" t="str">
        <f>INDEX(LedgerMapping[[#All],[Area]],MATCH(Transactions[[#This Row],[Sub Ledger]],LedgerMapping[[#All],[Sub Ledger]],0))</f>
        <v>Income Statement</v>
      </c>
    </row>
    <row r="15459" spans="1:5" x14ac:dyDescent="0.55000000000000004">
      <c r="A15459">
        <v>3</v>
      </c>
      <c r="B15459">
        <v>84000</v>
      </c>
      <c r="C15459" s="6">
        <v>44348</v>
      </c>
      <c r="D15459">
        <v>-77</v>
      </c>
      <c r="E15459" t="str">
        <f>INDEX(LedgerMapping[[#All],[Area]],MATCH(Transactions[[#This Row],[Sub Ledger]],LedgerMapping[[#All],[Sub Ledger]],0))</f>
        <v>Income Statement</v>
      </c>
    </row>
    <row r="15460" spans="1:5" x14ac:dyDescent="0.55000000000000004">
      <c r="A15460">
        <v>3</v>
      </c>
      <c r="B15460">
        <v>84000</v>
      </c>
      <c r="C15460" s="6">
        <v>44378</v>
      </c>
      <c r="D15460">
        <v>-107</v>
      </c>
      <c r="E15460" t="str">
        <f>INDEX(LedgerMapping[[#All],[Area]],MATCH(Transactions[[#This Row],[Sub Ledger]],LedgerMapping[[#All],[Sub Ledger]],0))</f>
        <v>Income Statement</v>
      </c>
    </row>
    <row r="15461" spans="1:5" x14ac:dyDescent="0.55000000000000004">
      <c r="A15461">
        <v>3</v>
      </c>
      <c r="B15461">
        <v>84000</v>
      </c>
      <c r="C15461" s="6">
        <v>44409</v>
      </c>
      <c r="D15461">
        <v>-63</v>
      </c>
      <c r="E15461" t="str">
        <f>INDEX(LedgerMapping[[#All],[Area]],MATCH(Transactions[[#This Row],[Sub Ledger]],LedgerMapping[[#All],[Sub Ledger]],0))</f>
        <v>Income Statement</v>
      </c>
    </row>
    <row r="15462" spans="1:5" x14ac:dyDescent="0.55000000000000004">
      <c r="A15462">
        <v>3</v>
      </c>
      <c r="B15462">
        <v>84000</v>
      </c>
      <c r="C15462" s="6">
        <v>44440</v>
      </c>
      <c r="D15462">
        <v>-79</v>
      </c>
      <c r="E15462" t="str">
        <f>INDEX(LedgerMapping[[#All],[Area]],MATCH(Transactions[[#This Row],[Sub Ledger]],LedgerMapping[[#All],[Sub Ledger]],0))</f>
        <v>Income Statement</v>
      </c>
    </row>
    <row r="15463" spans="1:5" x14ac:dyDescent="0.55000000000000004">
      <c r="A15463">
        <v>3</v>
      </c>
      <c r="B15463">
        <v>84000</v>
      </c>
      <c r="C15463" s="6">
        <v>44470</v>
      </c>
      <c r="D15463">
        <v>-60</v>
      </c>
      <c r="E15463" t="str">
        <f>INDEX(LedgerMapping[[#All],[Area]],MATCH(Transactions[[#This Row],[Sub Ledger]],LedgerMapping[[#All],[Sub Ledger]],0))</f>
        <v>Income Statement</v>
      </c>
    </row>
    <row r="15464" spans="1:5" x14ac:dyDescent="0.55000000000000004">
      <c r="A15464">
        <v>3</v>
      </c>
      <c r="B15464">
        <v>84000</v>
      </c>
      <c r="C15464" s="6">
        <v>44501</v>
      </c>
      <c r="D15464">
        <v>-80</v>
      </c>
      <c r="E15464" t="str">
        <f>INDEX(LedgerMapping[[#All],[Area]],MATCH(Transactions[[#This Row],[Sub Ledger]],LedgerMapping[[#All],[Sub Ledger]],0))</f>
        <v>Income Statement</v>
      </c>
    </row>
    <row r="15465" spans="1:5" x14ac:dyDescent="0.55000000000000004">
      <c r="A15465">
        <v>3</v>
      </c>
      <c r="B15465">
        <v>84000</v>
      </c>
      <c r="C15465" s="6">
        <v>44531</v>
      </c>
      <c r="D15465">
        <v>-54</v>
      </c>
      <c r="E15465" t="str">
        <f>INDEX(LedgerMapping[[#All],[Area]],MATCH(Transactions[[#This Row],[Sub Ledger]],LedgerMapping[[#All],[Sub Ledger]],0))</f>
        <v>Income Statement</v>
      </c>
    </row>
    <row r="15466" spans="1:5" x14ac:dyDescent="0.55000000000000004">
      <c r="A15466">
        <v>3</v>
      </c>
      <c r="B15466">
        <v>84000</v>
      </c>
      <c r="C15466" s="6">
        <v>44256</v>
      </c>
      <c r="D15466">
        <v>-262.08</v>
      </c>
      <c r="E15466" t="str">
        <f>INDEX(LedgerMapping[[#All],[Area]],MATCH(Transactions[[#This Row],[Sub Ledger]],LedgerMapping[[#All],[Sub Ledger]],0))</f>
        <v>Income Statement</v>
      </c>
    </row>
    <row r="15467" spans="1:5" x14ac:dyDescent="0.55000000000000004">
      <c r="A15467">
        <v>3</v>
      </c>
      <c r="B15467">
        <v>84000</v>
      </c>
      <c r="C15467" s="6">
        <v>44256</v>
      </c>
      <c r="D15467">
        <v>-291</v>
      </c>
      <c r="E15467" t="str">
        <f>INDEX(LedgerMapping[[#All],[Area]],MATCH(Transactions[[#This Row],[Sub Ledger]],LedgerMapping[[#All],[Sub Ledger]],0))</f>
        <v>Income Statement</v>
      </c>
    </row>
    <row r="15468" spans="1:5" x14ac:dyDescent="0.55000000000000004">
      <c r="A15468">
        <v>3</v>
      </c>
      <c r="B15468">
        <v>84000</v>
      </c>
      <c r="C15468" s="6">
        <v>44256</v>
      </c>
      <c r="D15468">
        <v>-85.14</v>
      </c>
      <c r="E15468" t="str">
        <f>INDEX(LedgerMapping[[#All],[Area]],MATCH(Transactions[[#This Row],[Sub Ledger]],LedgerMapping[[#All],[Sub Ledger]],0))</f>
        <v>Income Statement</v>
      </c>
    </row>
    <row r="15469" spans="1:5" x14ac:dyDescent="0.55000000000000004">
      <c r="A15469">
        <v>3</v>
      </c>
      <c r="B15469">
        <v>87000</v>
      </c>
      <c r="C15469" s="6">
        <v>43466</v>
      </c>
      <c r="D15469">
        <v>-360</v>
      </c>
      <c r="E15469" t="str">
        <f>INDEX(LedgerMapping[[#All],[Area]],MATCH(Transactions[[#This Row],[Sub Ledger]],LedgerMapping[[#All],[Sub Ledger]],0))</f>
        <v>Income Statement</v>
      </c>
    </row>
    <row r="15470" spans="1:5" x14ac:dyDescent="0.55000000000000004">
      <c r="A15470">
        <v>3</v>
      </c>
      <c r="B15470">
        <v>87000</v>
      </c>
      <c r="C15470" s="6">
        <v>43497</v>
      </c>
      <c r="D15470">
        <v>-360</v>
      </c>
      <c r="E15470" t="str">
        <f>INDEX(LedgerMapping[[#All],[Area]],MATCH(Transactions[[#This Row],[Sub Ledger]],LedgerMapping[[#All],[Sub Ledger]],0))</f>
        <v>Income Statement</v>
      </c>
    </row>
    <row r="15471" spans="1:5" x14ac:dyDescent="0.55000000000000004">
      <c r="A15471">
        <v>3</v>
      </c>
      <c r="B15471">
        <v>87000</v>
      </c>
      <c r="C15471" s="6">
        <v>43525</v>
      </c>
      <c r="D15471">
        <v>-315</v>
      </c>
      <c r="E15471" t="str">
        <f>INDEX(LedgerMapping[[#All],[Area]],MATCH(Transactions[[#This Row],[Sub Ledger]],LedgerMapping[[#All],[Sub Ledger]],0))</f>
        <v>Income Statement</v>
      </c>
    </row>
    <row r="15472" spans="1:5" x14ac:dyDescent="0.55000000000000004">
      <c r="A15472">
        <v>3</v>
      </c>
      <c r="B15472">
        <v>87000</v>
      </c>
      <c r="C15472" s="6">
        <v>43556</v>
      </c>
      <c r="D15472">
        <v>-360</v>
      </c>
      <c r="E15472" t="str">
        <f>INDEX(LedgerMapping[[#All],[Area]],MATCH(Transactions[[#This Row],[Sub Ledger]],LedgerMapping[[#All],[Sub Ledger]],0))</f>
        <v>Income Statement</v>
      </c>
    </row>
    <row r="15473" spans="1:5" x14ac:dyDescent="0.55000000000000004">
      <c r="A15473">
        <v>3</v>
      </c>
      <c r="B15473">
        <v>87000</v>
      </c>
      <c r="C15473" s="6">
        <v>43586</v>
      </c>
      <c r="D15473">
        <v>-315</v>
      </c>
      <c r="E15473" t="str">
        <f>INDEX(LedgerMapping[[#All],[Area]],MATCH(Transactions[[#This Row],[Sub Ledger]],LedgerMapping[[#All],[Sub Ledger]],0))</f>
        <v>Income Statement</v>
      </c>
    </row>
    <row r="15474" spans="1:5" x14ac:dyDescent="0.55000000000000004">
      <c r="A15474">
        <v>3</v>
      </c>
      <c r="B15474">
        <v>87000</v>
      </c>
      <c r="C15474" s="6">
        <v>43617</v>
      </c>
      <c r="D15474">
        <v>-315</v>
      </c>
      <c r="E15474" t="str">
        <f>INDEX(LedgerMapping[[#All],[Area]],MATCH(Transactions[[#This Row],[Sub Ledger]],LedgerMapping[[#All],[Sub Ledger]],0))</f>
        <v>Income Statement</v>
      </c>
    </row>
    <row r="15475" spans="1:5" x14ac:dyDescent="0.55000000000000004">
      <c r="A15475">
        <v>3</v>
      </c>
      <c r="B15475">
        <v>87000</v>
      </c>
      <c r="C15475" s="6">
        <v>43647</v>
      </c>
      <c r="D15475">
        <v>-360</v>
      </c>
      <c r="E15475" t="str">
        <f>INDEX(LedgerMapping[[#All],[Area]],MATCH(Transactions[[#This Row],[Sub Ledger]],LedgerMapping[[#All],[Sub Ledger]],0))</f>
        <v>Income Statement</v>
      </c>
    </row>
    <row r="15476" spans="1:5" x14ac:dyDescent="0.55000000000000004">
      <c r="A15476">
        <v>3</v>
      </c>
      <c r="B15476">
        <v>87000</v>
      </c>
      <c r="C15476" s="6">
        <v>43678</v>
      </c>
      <c r="D15476">
        <v>-360</v>
      </c>
      <c r="E15476" t="str">
        <f>INDEX(LedgerMapping[[#All],[Area]],MATCH(Transactions[[#This Row],[Sub Ledger]],LedgerMapping[[#All],[Sub Ledger]],0))</f>
        <v>Income Statement</v>
      </c>
    </row>
    <row r="15477" spans="1:5" x14ac:dyDescent="0.55000000000000004">
      <c r="A15477">
        <v>3</v>
      </c>
      <c r="B15477">
        <v>87000</v>
      </c>
      <c r="C15477" s="6">
        <v>43709</v>
      </c>
      <c r="D15477">
        <v>-360</v>
      </c>
      <c r="E15477" t="str">
        <f>INDEX(LedgerMapping[[#All],[Area]],MATCH(Transactions[[#This Row],[Sub Ledger]],LedgerMapping[[#All],[Sub Ledger]],0))</f>
        <v>Income Statement</v>
      </c>
    </row>
    <row r="15478" spans="1:5" x14ac:dyDescent="0.55000000000000004">
      <c r="A15478">
        <v>3</v>
      </c>
      <c r="B15478">
        <v>87000</v>
      </c>
      <c r="C15478" s="6">
        <v>43739</v>
      </c>
      <c r="D15478">
        <v>-315</v>
      </c>
      <c r="E15478" t="str">
        <f>INDEX(LedgerMapping[[#All],[Area]],MATCH(Transactions[[#This Row],[Sub Ledger]],LedgerMapping[[#All],[Sub Ledger]],0))</f>
        <v>Income Statement</v>
      </c>
    </row>
    <row r="15479" spans="1:5" x14ac:dyDescent="0.55000000000000004">
      <c r="A15479">
        <v>3</v>
      </c>
      <c r="B15479">
        <v>87000</v>
      </c>
      <c r="C15479" s="6">
        <v>43770</v>
      </c>
      <c r="D15479">
        <v>-360</v>
      </c>
      <c r="E15479" t="str">
        <f>INDEX(LedgerMapping[[#All],[Area]],MATCH(Transactions[[#This Row],[Sub Ledger]],LedgerMapping[[#All],[Sub Ledger]],0))</f>
        <v>Income Statement</v>
      </c>
    </row>
    <row r="15480" spans="1:5" x14ac:dyDescent="0.55000000000000004">
      <c r="A15480">
        <v>3</v>
      </c>
      <c r="B15480">
        <v>87000</v>
      </c>
      <c r="C15480" s="6">
        <v>43800</v>
      </c>
      <c r="D15480">
        <v>-315</v>
      </c>
      <c r="E15480" t="str">
        <f>INDEX(LedgerMapping[[#All],[Area]],MATCH(Transactions[[#This Row],[Sub Ledger]],LedgerMapping[[#All],[Sub Ledger]],0))</f>
        <v>Income Statement</v>
      </c>
    </row>
    <row r="15481" spans="1:5" x14ac:dyDescent="0.55000000000000004">
      <c r="A15481">
        <v>3</v>
      </c>
      <c r="B15481">
        <v>87000</v>
      </c>
      <c r="C15481" s="6">
        <v>43831</v>
      </c>
      <c r="D15481">
        <v>-990</v>
      </c>
      <c r="E15481" t="str">
        <f>INDEX(LedgerMapping[[#All],[Area]],MATCH(Transactions[[#This Row],[Sub Ledger]],LedgerMapping[[#All],[Sub Ledger]],0))</f>
        <v>Income Statement</v>
      </c>
    </row>
    <row r="15482" spans="1:5" x14ac:dyDescent="0.55000000000000004">
      <c r="A15482">
        <v>3</v>
      </c>
      <c r="B15482">
        <v>87000</v>
      </c>
      <c r="C15482" s="6">
        <v>43862</v>
      </c>
      <c r="D15482">
        <v>-990</v>
      </c>
      <c r="E15482" t="str">
        <f>INDEX(LedgerMapping[[#All],[Area]],MATCH(Transactions[[#This Row],[Sub Ledger]],LedgerMapping[[#All],[Sub Ledger]],0))</f>
        <v>Income Statement</v>
      </c>
    </row>
    <row r="15483" spans="1:5" x14ac:dyDescent="0.55000000000000004">
      <c r="A15483">
        <v>3</v>
      </c>
      <c r="B15483">
        <v>87000</v>
      </c>
      <c r="C15483" s="6">
        <v>43891</v>
      </c>
      <c r="D15483">
        <v>-900</v>
      </c>
      <c r="E15483" t="str">
        <f>INDEX(LedgerMapping[[#All],[Area]],MATCH(Transactions[[#This Row],[Sub Ledger]],LedgerMapping[[#All],[Sub Ledger]],0))</f>
        <v>Income Statement</v>
      </c>
    </row>
    <row r="15484" spans="1:5" x14ac:dyDescent="0.55000000000000004">
      <c r="A15484">
        <v>3</v>
      </c>
      <c r="B15484">
        <v>87000</v>
      </c>
      <c r="C15484" s="6">
        <v>43922</v>
      </c>
      <c r="D15484">
        <v>-900</v>
      </c>
      <c r="E15484" t="str">
        <f>INDEX(LedgerMapping[[#All],[Area]],MATCH(Transactions[[#This Row],[Sub Ledger]],LedgerMapping[[#All],[Sub Ledger]],0))</f>
        <v>Income Statement</v>
      </c>
    </row>
    <row r="15485" spans="1:5" x14ac:dyDescent="0.55000000000000004">
      <c r="A15485">
        <v>3</v>
      </c>
      <c r="B15485">
        <v>87000</v>
      </c>
      <c r="C15485" s="6">
        <v>43952</v>
      </c>
      <c r="D15485">
        <v>-990</v>
      </c>
      <c r="E15485" t="str">
        <f>INDEX(LedgerMapping[[#All],[Area]],MATCH(Transactions[[#This Row],[Sub Ledger]],LedgerMapping[[#All],[Sub Ledger]],0))</f>
        <v>Income Statement</v>
      </c>
    </row>
    <row r="15486" spans="1:5" x14ac:dyDescent="0.55000000000000004">
      <c r="A15486">
        <v>3</v>
      </c>
      <c r="B15486">
        <v>87000</v>
      </c>
      <c r="C15486" s="6">
        <v>43983</v>
      </c>
      <c r="D15486">
        <v>-810</v>
      </c>
      <c r="E15486" t="str">
        <f>INDEX(LedgerMapping[[#All],[Area]],MATCH(Transactions[[#This Row],[Sub Ledger]],LedgerMapping[[#All],[Sub Ledger]],0))</f>
        <v>Income Statement</v>
      </c>
    </row>
    <row r="15487" spans="1:5" x14ac:dyDescent="0.55000000000000004">
      <c r="A15487">
        <v>3</v>
      </c>
      <c r="B15487">
        <v>87000</v>
      </c>
      <c r="C15487" s="6">
        <v>44013</v>
      </c>
      <c r="D15487">
        <v>-990</v>
      </c>
      <c r="E15487" t="str">
        <f>INDEX(LedgerMapping[[#All],[Area]],MATCH(Transactions[[#This Row],[Sub Ledger]],LedgerMapping[[#All],[Sub Ledger]],0))</f>
        <v>Income Statement</v>
      </c>
    </row>
    <row r="15488" spans="1:5" x14ac:dyDescent="0.55000000000000004">
      <c r="A15488">
        <v>3</v>
      </c>
      <c r="B15488">
        <v>87000</v>
      </c>
      <c r="C15488" s="6">
        <v>44044</v>
      </c>
      <c r="D15488">
        <v>-810</v>
      </c>
      <c r="E15488" t="str">
        <f>INDEX(LedgerMapping[[#All],[Area]],MATCH(Transactions[[#This Row],[Sub Ledger]],LedgerMapping[[#All],[Sub Ledger]],0))</f>
        <v>Income Statement</v>
      </c>
    </row>
    <row r="15489" spans="1:5" x14ac:dyDescent="0.55000000000000004">
      <c r="A15489">
        <v>3</v>
      </c>
      <c r="B15489">
        <v>87000</v>
      </c>
      <c r="C15489" s="6">
        <v>44075</v>
      </c>
      <c r="D15489">
        <v>-900</v>
      </c>
      <c r="E15489" t="str">
        <f>INDEX(LedgerMapping[[#All],[Area]],MATCH(Transactions[[#This Row],[Sub Ledger]],LedgerMapping[[#All],[Sub Ledger]],0))</f>
        <v>Income Statement</v>
      </c>
    </row>
    <row r="15490" spans="1:5" x14ac:dyDescent="0.55000000000000004">
      <c r="A15490">
        <v>3</v>
      </c>
      <c r="B15490">
        <v>87000</v>
      </c>
      <c r="C15490" s="6">
        <v>44105</v>
      </c>
      <c r="D15490">
        <v>-900</v>
      </c>
      <c r="E15490" t="str">
        <f>INDEX(LedgerMapping[[#All],[Area]],MATCH(Transactions[[#This Row],[Sub Ledger]],LedgerMapping[[#All],[Sub Ledger]],0))</f>
        <v>Income Statement</v>
      </c>
    </row>
    <row r="15491" spans="1:5" x14ac:dyDescent="0.55000000000000004">
      <c r="A15491">
        <v>3</v>
      </c>
      <c r="B15491">
        <v>87000</v>
      </c>
      <c r="C15491" s="6">
        <v>44136</v>
      </c>
      <c r="D15491">
        <v>-810</v>
      </c>
      <c r="E15491" t="str">
        <f>INDEX(LedgerMapping[[#All],[Area]],MATCH(Transactions[[#This Row],[Sub Ledger]],LedgerMapping[[#All],[Sub Ledger]],0))</f>
        <v>Income Statement</v>
      </c>
    </row>
    <row r="15492" spans="1:5" x14ac:dyDescent="0.55000000000000004">
      <c r="A15492">
        <v>3</v>
      </c>
      <c r="B15492">
        <v>87000</v>
      </c>
      <c r="C15492" s="6">
        <v>44166</v>
      </c>
      <c r="D15492">
        <v>-900</v>
      </c>
      <c r="E15492" t="str">
        <f>INDEX(LedgerMapping[[#All],[Area]],MATCH(Transactions[[#This Row],[Sub Ledger]],LedgerMapping[[#All],[Sub Ledger]],0))</f>
        <v>Income Statement</v>
      </c>
    </row>
    <row r="15493" spans="1:5" x14ac:dyDescent="0.55000000000000004">
      <c r="A15493">
        <v>3</v>
      </c>
      <c r="B15493">
        <v>87000</v>
      </c>
      <c r="C15493" s="6">
        <v>44197</v>
      </c>
      <c r="D15493">
        <v>-878</v>
      </c>
      <c r="E15493" t="str">
        <f>INDEX(LedgerMapping[[#All],[Area]],MATCH(Transactions[[#This Row],[Sub Ledger]],LedgerMapping[[#All],[Sub Ledger]],0))</f>
        <v>Income Statement</v>
      </c>
    </row>
    <row r="15494" spans="1:5" x14ac:dyDescent="0.55000000000000004">
      <c r="A15494">
        <v>3</v>
      </c>
      <c r="B15494">
        <v>87000</v>
      </c>
      <c r="C15494" s="6">
        <v>44228</v>
      </c>
      <c r="D15494">
        <v>-1013</v>
      </c>
      <c r="E15494" t="str">
        <f>INDEX(LedgerMapping[[#All],[Area]],MATCH(Transactions[[#This Row],[Sub Ledger]],LedgerMapping[[#All],[Sub Ledger]],0))</f>
        <v>Income Statement</v>
      </c>
    </row>
    <row r="15495" spans="1:5" x14ac:dyDescent="0.55000000000000004">
      <c r="A15495">
        <v>3</v>
      </c>
      <c r="B15495">
        <v>87000</v>
      </c>
      <c r="C15495" s="6">
        <v>44256</v>
      </c>
      <c r="D15495">
        <v>-945</v>
      </c>
      <c r="E15495" t="str">
        <f>INDEX(LedgerMapping[[#All],[Area]],MATCH(Transactions[[#This Row],[Sub Ledger]],LedgerMapping[[#All],[Sub Ledger]],0))</f>
        <v>Income Statement</v>
      </c>
    </row>
    <row r="15496" spans="1:5" x14ac:dyDescent="0.55000000000000004">
      <c r="A15496">
        <v>3</v>
      </c>
      <c r="B15496">
        <v>87000</v>
      </c>
      <c r="C15496" s="6">
        <v>44287</v>
      </c>
      <c r="D15496">
        <v>-945</v>
      </c>
      <c r="E15496" t="str">
        <f>INDEX(LedgerMapping[[#All],[Area]],MATCH(Transactions[[#This Row],[Sub Ledger]],LedgerMapping[[#All],[Sub Ledger]],0))</f>
        <v>Income Statement</v>
      </c>
    </row>
    <row r="15497" spans="1:5" x14ac:dyDescent="0.55000000000000004">
      <c r="A15497">
        <v>3</v>
      </c>
      <c r="B15497">
        <v>87000</v>
      </c>
      <c r="C15497" s="6">
        <v>44317</v>
      </c>
      <c r="D15497">
        <v>-945</v>
      </c>
      <c r="E15497" t="str">
        <f>INDEX(LedgerMapping[[#All],[Area]],MATCH(Transactions[[#This Row],[Sub Ledger]],LedgerMapping[[#All],[Sub Ledger]],0))</f>
        <v>Income Statement</v>
      </c>
    </row>
    <row r="15498" spans="1:5" x14ac:dyDescent="0.55000000000000004">
      <c r="A15498">
        <v>3</v>
      </c>
      <c r="B15498">
        <v>87000</v>
      </c>
      <c r="C15498" s="6">
        <v>44348</v>
      </c>
      <c r="D15498">
        <v>-945</v>
      </c>
      <c r="E15498" t="str">
        <f>INDEX(LedgerMapping[[#All],[Area]],MATCH(Transactions[[#This Row],[Sub Ledger]],LedgerMapping[[#All],[Sub Ledger]],0))</f>
        <v>Income Statement</v>
      </c>
    </row>
    <row r="15499" spans="1:5" x14ac:dyDescent="0.55000000000000004">
      <c r="A15499">
        <v>3</v>
      </c>
      <c r="B15499">
        <v>87000</v>
      </c>
      <c r="C15499" s="6">
        <v>44378</v>
      </c>
      <c r="D15499">
        <v>-878</v>
      </c>
      <c r="E15499" t="str">
        <f>INDEX(LedgerMapping[[#All],[Area]],MATCH(Transactions[[#This Row],[Sub Ledger]],LedgerMapping[[#All],[Sub Ledger]],0))</f>
        <v>Income Statement</v>
      </c>
    </row>
    <row r="15500" spans="1:5" x14ac:dyDescent="0.55000000000000004">
      <c r="A15500">
        <v>3</v>
      </c>
      <c r="B15500">
        <v>87000</v>
      </c>
      <c r="C15500" s="6">
        <v>44409</v>
      </c>
      <c r="D15500">
        <v>-945</v>
      </c>
      <c r="E15500" t="str">
        <f>INDEX(LedgerMapping[[#All],[Area]],MATCH(Transactions[[#This Row],[Sub Ledger]],LedgerMapping[[#All],[Sub Ledger]],0))</f>
        <v>Income Statement</v>
      </c>
    </row>
    <row r="15501" spans="1:5" x14ac:dyDescent="0.55000000000000004">
      <c r="A15501">
        <v>3</v>
      </c>
      <c r="B15501">
        <v>87000</v>
      </c>
      <c r="C15501" s="6">
        <v>44440</v>
      </c>
      <c r="D15501">
        <v>-945</v>
      </c>
      <c r="E15501" t="str">
        <f>INDEX(LedgerMapping[[#All],[Area]],MATCH(Transactions[[#This Row],[Sub Ledger]],LedgerMapping[[#All],[Sub Ledger]],0))</f>
        <v>Income Statement</v>
      </c>
    </row>
    <row r="15502" spans="1:5" x14ac:dyDescent="0.55000000000000004">
      <c r="A15502">
        <v>3</v>
      </c>
      <c r="B15502">
        <v>87000</v>
      </c>
      <c r="C15502" s="6">
        <v>44470</v>
      </c>
      <c r="D15502">
        <v>-878</v>
      </c>
      <c r="E15502" t="str">
        <f>INDEX(LedgerMapping[[#All],[Area]],MATCH(Transactions[[#This Row],[Sub Ledger]],LedgerMapping[[#All],[Sub Ledger]],0))</f>
        <v>Income Statement</v>
      </c>
    </row>
    <row r="15503" spans="1:5" x14ac:dyDescent="0.55000000000000004">
      <c r="A15503">
        <v>3</v>
      </c>
      <c r="B15503">
        <v>87000</v>
      </c>
      <c r="C15503" s="6">
        <v>44501</v>
      </c>
      <c r="D15503">
        <v>-1013</v>
      </c>
      <c r="E15503" t="str">
        <f>INDEX(LedgerMapping[[#All],[Area]],MATCH(Transactions[[#This Row],[Sub Ledger]],LedgerMapping[[#All],[Sub Ledger]],0))</f>
        <v>Income Statement</v>
      </c>
    </row>
    <row r="15504" spans="1:5" x14ac:dyDescent="0.55000000000000004">
      <c r="A15504">
        <v>3</v>
      </c>
      <c r="B15504">
        <v>87000</v>
      </c>
      <c r="C15504" s="6">
        <v>44531</v>
      </c>
      <c r="D15504">
        <v>-878</v>
      </c>
      <c r="E15504" t="str">
        <f>INDEX(LedgerMapping[[#All],[Area]],MATCH(Transactions[[#This Row],[Sub Ledger]],LedgerMapping[[#All],[Sub Ledger]],0))</f>
        <v>Income Statement</v>
      </c>
    </row>
    <row r="15505" spans="1:5" x14ac:dyDescent="0.55000000000000004">
      <c r="A15505">
        <v>3</v>
      </c>
      <c r="B15505">
        <v>87000</v>
      </c>
      <c r="C15505" s="6">
        <v>43466</v>
      </c>
      <c r="D15505">
        <v>-540</v>
      </c>
      <c r="E15505" t="str">
        <f>INDEX(LedgerMapping[[#All],[Area]],MATCH(Transactions[[#This Row],[Sub Ledger]],LedgerMapping[[#All],[Sub Ledger]],0))</f>
        <v>Income Statement</v>
      </c>
    </row>
    <row r="15506" spans="1:5" x14ac:dyDescent="0.55000000000000004">
      <c r="A15506">
        <v>3</v>
      </c>
      <c r="B15506">
        <v>87000</v>
      </c>
      <c r="C15506" s="6">
        <v>43497</v>
      </c>
      <c r="D15506">
        <v>-495</v>
      </c>
      <c r="E15506" t="str">
        <f>INDEX(LedgerMapping[[#All],[Area]],MATCH(Transactions[[#This Row],[Sub Ledger]],LedgerMapping[[#All],[Sub Ledger]],0))</f>
        <v>Income Statement</v>
      </c>
    </row>
    <row r="15507" spans="1:5" x14ac:dyDescent="0.55000000000000004">
      <c r="A15507">
        <v>3</v>
      </c>
      <c r="B15507">
        <v>87000</v>
      </c>
      <c r="C15507" s="6">
        <v>43525</v>
      </c>
      <c r="D15507">
        <v>-495</v>
      </c>
      <c r="E15507" t="str">
        <f>INDEX(LedgerMapping[[#All],[Area]],MATCH(Transactions[[#This Row],[Sub Ledger]],LedgerMapping[[#All],[Sub Ledger]],0))</f>
        <v>Income Statement</v>
      </c>
    </row>
    <row r="15508" spans="1:5" x14ac:dyDescent="0.55000000000000004">
      <c r="A15508">
        <v>3</v>
      </c>
      <c r="B15508">
        <v>87000</v>
      </c>
      <c r="C15508" s="6">
        <v>43556</v>
      </c>
      <c r="D15508">
        <v>-540</v>
      </c>
      <c r="E15508" t="str">
        <f>INDEX(LedgerMapping[[#All],[Area]],MATCH(Transactions[[#This Row],[Sub Ledger]],LedgerMapping[[#All],[Sub Ledger]],0))</f>
        <v>Income Statement</v>
      </c>
    </row>
    <row r="15509" spans="1:5" x14ac:dyDescent="0.55000000000000004">
      <c r="A15509">
        <v>3</v>
      </c>
      <c r="B15509">
        <v>87000</v>
      </c>
      <c r="C15509" s="6">
        <v>43586</v>
      </c>
      <c r="D15509">
        <v>-495</v>
      </c>
      <c r="E15509" t="str">
        <f>INDEX(LedgerMapping[[#All],[Area]],MATCH(Transactions[[#This Row],[Sub Ledger]],LedgerMapping[[#All],[Sub Ledger]],0))</f>
        <v>Income Statement</v>
      </c>
    </row>
    <row r="15510" spans="1:5" x14ac:dyDescent="0.55000000000000004">
      <c r="A15510">
        <v>3</v>
      </c>
      <c r="B15510">
        <v>87000</v>
      </c>
      <c r="C15510" s="6">
        <v>43617</v>
      </c>
      <c r="D15510">
        <v>-495</v>
      </c>
      <c r="E15510" t="str">
        <f>INDEX(LedgerMapping[[#All],[Area]],MATCH(Transactions[[#This Row],[Sub Ledger]],LedgerMapping[[#All],[Sub Ledger]],0))</f>
        <v>Income Statement</v>
      </c>
    </row>
    <row r="15511" spans="1:5" x14ac:dyDescent="0.55000000000000004">
      <c r="A15511">
        <v>3</v>
      </c>
      <c r="B15511">
        <v>87000</v>
      </c>
      <c r="C15511" s="6">
        <v>43647</v>
      </c>
      <c r="D15511">
        <v>-585</v>
      </c>
      <c r="E15511" t="str">
        <f>INDEX(LedgerMapping[[#All],[Area]],MATCH(Transactions[[#This Row],[Sub Ledger]],LedgerMapping[[#All],[Sub Ledger]],0))</f>
        <v>Income Statement</v>
      </c>
    </row>
    <row r="15512" spans="1:5" x14ac:dyDescent="0.55000000000000004">
      <c r="A15512">
        <v>3</v>
      </c>
      <c r="B15512">
        <v>87000</v>
      </c>
      <c r="C15512" s="6">
        <v>43678</v>
      </c>
      <c r="D15512">
        <v>-495</v>
      </c>
      <c r="E15512" t="str">
        <f>INDEX(LedgerMapping[[#All],[Area]],MATCH(Transactions[[#This Row],[Sub Ledger]],LedgerMapping[[#All],[Sub Ledger]],0))</f>
        <v>Income Statement</v>
      </c>
    </row>
    <row r="15513" spans="1:5" x14ac:dyDescent="0.55000000000000004">
      <c r="A15513">
        <v>3</v>
      </c>
      <c r="B15513">
        <v>87000</v>
      </c>
      <c r="C15513" s="6">
        <v>43709</v>
      </c>
      <c r="D15513">
        <v>-495</v>
      </c>
      <c r="E15513" t="str">
        <f>INDEX(LedgerMapping[[#All],[Area]],MATCH(Transactions[[#This Row],[Sub Ledger]],LedgerMapping[[#All],[Sub Ledger]],0))</f>
        <v>Income Statement</v>
      </c>
    </row>
    <row r="15514" spans="1:5" x14ac:dyDescent="0.55000000000000004">
      <c r="A15514">
        <v>3</v>
      </c>
      <c r="B15514">
        <v>87000</v>
      </c>
      <c r="C15514" s="6">
        <v>43739</v>
      </c>
      <c r="D15514">
        <v>-495</v>
      </c>
      <c r="E15514" t="str">
        <f>INDEX(LedgerMapping[[#All],[Area]],MATCH(Transactions[[#This Row],[Sub Ledger]],LedgerMapping[[#All],[Sub Ledger]],0))</f>
        <v>Income Statement</v>
      </c>
    </row>
    <row r="15515" spans="1:5" x14ac:dyDescent="0.55000000000000004">
      <c r="A15515">
        <v>3</v>
      </c>
      <c r="B15515">
        <v>87000</v>
      </c>
      <c r="C15515" s="6">
        <v>43770</v>
      </c>
      <c r="D15515">
        <v>-585</v>
      </c>
      <c r="E15515" t="str">
        <f>INDEX(LedgerMapping[[#All],[Area]],MATCH(Transactions[[#This Row],[Sub Ledger]],LedgerMapping[[#All],[Sub Ledger]],0))</f>
        <v>Income Statement</v>
      </c>
    </row>
    <row r="15516" spans="1:5" x14ac:dyDescent="0.55000000000000004">
      <c r="A15516">
        <v>3</v>
      </c>
      <c r="B15516">
        <v>87000</v>
      </c>
      <c r="C15516" s="6">
        <v>43800</v>
      </c>
      <c r="D15516">
        <v>-495</v>
      </c>
      <c r="E15516" t="str">
        <f>INDEX(LedgerMapping[[#All],[Area]],MATCH(Transactions[[#This Row],[Sub Ledger]],LedgerMapping[[#All],[Sub Ledger]],0))</f>
        <v>Income Statement</v>
      </c>
    </row>
    <row r="15517" spans="1:5" x14ac:dyDescent="0.55000000000000004">
      <c r="A15517">
        <v>3</v>
      </c>
      <c r="B15517">
        <v>87000</v>
      </c>
      <c r="C15517" s="6">
        <v>43831</v>
      </c>
      <c r="D15517">
        <v>-1350</v>
      </c>
      <c r="E15517" t="str">
        <f>INDEX(LedgerMapping[[#All],[Area]],MATCH(Transactions[[#This Row],[Sub Ledger]],LedgerMapping[[#All],[Sub Ledger]],0))</f>
        <v>Income Statement</v>
      </c>
    </row>
    <row r="15518" spans="1:5" x14ac:dyDescent="0.55000000000000004">
      <c r="A15518">
        <v>3</v>
      </c>
      <c r="B15518">
        <v>87000</v>
      </c>
      <c r="C15518" s="6">
        <v>43862</v>
      </c>
      <c r="D15518">
        <v>-1260</v>
      </c>
      <c r="E15518" t="str">
        <f>INDEX(LedgerMapping[[#All],[Area]],MATCH(Transactions[[#This Row],[Sub Ledger]],LedgerMapping[[#All],[Sub Ledger]],0))</f>
        <v>Income Statement</v>
      </c>
    </row>
    <row r="15519" spans="1:5" x14ac:dyDescent="0.55000000000000004">
      <c r="A15519">
        <v>3</v>
      </c>
      <c r="B15519">
        <v>87000</v>
      </c>
      <c r="C15519" s="6">
        <v>43891</v>
      </c>
      <c r="D15519">
        <v>-1440</v>
      </c>
      <c r="E15519" t="str">
        <f>INDEX(LedgerMapping[[#All],[Area]],MATCH(Transactions[[#This Row],[Sub Ledger]],LedgerMapping[[#All],[Sub Ledger]],0))</f>
        <v>Income Statement</v>
      </c>
    </row>
    <row r="15520" spans="1:5" x14ac:dyDescent="0.55000000000000004">
      <c r="A15520">
        <v>3</v>
      </c>
      <c r="B15520">
        <v>87000</v>
      </c>
      <c r="C15520" s="6">
        <v>43922</v>
      </c>
      <c r="D15520">
        <v>-1350</v>
      </c>
      <c r="E15520" t="str">
        <f>INDEX(LedgerMapping[[#All],[Area]],MATCH(Transactions[[#This Row],[Sub Ledger]],LedgerMapping[[#All],[Sub Ledger]],0))</f>
        <v>Income Statement</v>
      </c>
    </row>
    <row r="15521" spans="1:5" x14ac:dyDescent="0.55000000000000004">
      <c r="A15521">
        <v>3</v>
      </c>
      <c r="B15521">
        <v>87000</v>
      </c>
      <c r="C15521" s="6">
        <v>43952</v>
      </c>
      <c r="D15521">
        <v>-1440</v>
      </c>
      <c r="E15521" t="str">
        <f>INDEX(LedgerMapping[[#All],[Area]],MATCH(Transactions[[#This Row],[Sub Ledger]],LedgerMapping[[#All],[Sub Ledger]],0))</f>
        <v>Income Statement</v>
      </c>
    </row>
    <row r="15522" spans="1:5" x14ac:dyDescent="0.55000000000000004">
      <c r="A15522">
        <v>3</v>
      </c>
      <c r="B15522">
        <v>87000</v>
      </c>
      <c r="C15522" s="6">
        <v>43983</v>
      </c>
      <c r="D15522">
        <v>-1440</v>
      </c>
      <c r="E15522" t="str">
        <f>INDEX(LedgerMapping[[#All],[Area]],MATCH(Transactions[[#This Row],[Sub Ledger]],LedgerMapping[[#All],[Sub Ledger]],0))</f>
        <v>Income Statement</v>
      </c>
    </row>
    <row r="15523" spans="1:5" x14ac:dyDescent="0.55000000000000004">
      <c r="A15523">
        <v>3</v>
      </c>
      <c r="B15523">
        <v>87000</v>
      </c>
      <c r="C15523" s="6">
        <v>44013</v>
      </c>
      <c r="D15523">
        <v>-1350</v>
      </c>
      <c r="E15523" t="str">
        <f>INDEX(LedgerMapping[[#All],[Area]],MATCH(Transactions[[#This Row],[Sub Ledger]],LedgerMapping[[#All],[Sub Ledger]],0))</f>
        <v>Income Statement</v>
      </c>
    </row>
    <row r="15524" spans="1:5" x14ac:dyDescent="0.55000000000000004">
      <c r="A15524">
        <v>3</v>
      </c>
      <c r="B15524">
        <v>87000</v>
      </c>
      <c r="C15524" s="6">
        <v>44044</v>
      </c>
      <c r="D15524">
        <v>-1350</v>
      </c>
      <c r="E15524" t="str">
        <f>INDEX(LedgerMapping[[#All],[Area]],MATCH(Transactions[[#This Row],[Sub Ledger]],LedgerMapping[[#All],[Sub Ledger]],0))</f>
        <v>Income Statement</v>
      </c>
    </row>
    <row r="15525" spans="1:5" x14ac:dyDescent="0.55000000000000004">
      <c r="A15525">
        <v>3</v>
      </c>
      <c r="B15525">
        <v>87000</v>
      </c>
      <c r="C15525" s="6">
        <v>44075</v>
      </c>
      <c r="D15525">
        <v>-1260</v>
      </c>
      <c r="E15525" t="str">
        <f>INDEX(LedgerMapping[[#All],[Area]],MATCH(Transactions[[#This Row],[Sub Ledger]],LedgerMapping[[#All],[Sub Ledger]],0))</f>
        <v>Income Statement</v>
      </c>
    </row>
    <row r="15526" spans="1:5" x14ac:dyDescent="0.55000000000000004">
      <c r="A15526">
        <v>3</v>
      </c>
      <c r="B15526">
        <v>87000</v>
      </c>
      <c r="C15526" s="6">
        <v>44105</v>
      </c>
      <c r="D15526">
        <v>-1350</v>
      </c>
      <c r="E15526" t="str">
        <f>INDEX(LedgerMapping[[#All],[Area]],MATCH(Transactions[[#This Row],[Sub Ledger]],LedgerMapping[[#All],[Sub Ledger]],0))</f>
        <v>Income Statement</v>
      </c>
    </row>
    <row r="15527" spans="1:5" x14ac:dyDescent="0.55000000000000004">
      <c r="A15527">
        <v>3</v>
      </c>
      <c r="B15527">
        <v>87000</v>
      </c>
      <c r="C15527" s="6">
        <v>44136</v>
      </c>
      <c r="D15527">
        <v>-1440</v>
      </c>
      <c r="E15527" t="str">
        <f>INDEX(LedgerMapping[[#All],[Area]],MATCH(Transactions[[#This Row],[Sub Ledger]],LedgerMapping[[#All],[Sub Ledger]],0))</f>
        <v>Income Statement</v>
      </c>
    </row>
    <row r="15528" spans="1:5" x14ac:dyDescent="0.55000000000000004">
      <c r="A15528">
        <v>3</v>
      </c>
      <c r="B15528">
        <v>87000</v>
      </c>
      <c r="C15528" s="6">
        <v>44166</v>
      </c>
      <c r="D15528">
        <v>-1350</v>
      </c>
      <c r="E15528" t="str">
        <f>INDEX(LedgerMapping[[#All],[Area]],MATCH(Transactions[[#This Row],[Sub Ledger]],LedgerMapping[[#All],[Sub Ledger]],0))</f>
        <v>Income Statement</v>
      </c>
    </row>
    <row r="15529" spans="1:5" x14ac:dyDescent="0.55000000000000004">
      <c r="A15529">
        <v>3</v>
      </c>
      <c r="B15529">
        <v>87000</v>
      </c>
      <c r="C15529" s="6">
        <v>44197</v>
      </c>
      <c r="D15529">
        <v>-1350</v>
      </c>
      <c r="E15529" t="str">
        <f>INDEX(LedgerMapping[[#All],[Area]],MATCH(Transactions[[#This Row],[Sub Ledger]],LedgerMapping[[#All],[Sub Ledger]],0))</f>
        <v>Income Statement</v>
      </c>
    </row>
    <row r="15530" spans="1:5" x14ac:dyDescent="0.55000000000000004">
      <c r="A15530">
        <v>3</v>
      </c>
      <c r="B15530">
        <v>87000</v>
      </c>
      <c r="C15530" s="6">
        <v>44228</v>
      </c>
      <c r="D15530">
        <v>-1350</v>
      </c>
      <c r="E15530" t="str">
        <f>INDEX(LedgerMapping[[#All],[Area]],MATCH(Transactions[[#This Row],[Sub Ledger]],LedgerMapping[[#All],[Sub Ledger]],0))</f>
        <v>Income Statement</v>
      </c>
    </row>
    <row r="15531" spans="1:5" x14ac:dyDescent="0.55000000000000004">
      <c r="A15531">
        <v>3</v>
      </c>
      <c r="B15531">
        <v>87000</v>
      </c>
      <c r="C15531" s="6">
        <v>44256</v>
      </c>
      <c r="D15531">
        <v>-1485</v>
      </c>
      <c r="E15531" t="str">
        <f>INDEX(LedgerMapping[[#All],[Area]],MATCH(Transactions[[#This Row],[Sub Ledger]],LedgerMapping[[#All],[Sub Ledger]],0))</f>
        <v>Income Statement</v>
      </c>
    </row>
    <row r="15532" spans="1:5" x14ac:dyDescent="0.55000000000000004">
      <c r="A15532">
        <v>3</v>
      </c>
      <c r="B15532">
        <v>87000</v>
      </c>
      <c r="C15532" s="6">
        <v>44287</v>
      </c>
      <c r="D15532">
        <v>-1350</v>
      </c>
      <c r="E15532" t="str">
        <f>INDEX(LedgerMapping[[#All],[Area]],MATCH(Transactions[[#This Row],[Sub Ledger]],LedgerMapping[[#All],[Sub Ledger]],0))</f>
        <v>Income Statement</v>
      </c>
    </row>
    <row r="15533" spans="1:5" x14ac:dyDescent="0.55000000000000004">
      <c r="A15533">
        <v>3</v>
      </c>
      <c r="B15533">
        <v>87000</v>
      </c>
      <c r="C15533" s="6">
        <v>44317</v>
      </c>
      <c r="D15533">
        <v>-1485</v>
      </c>
      <c r="E15533" t="str">
        <f>INDEX(LedgerMapping[[#All],[Area]],MATCH(Transactions[[#This Row],[Sub Ledger]],LedgerMapping[[#All],[Sub Ledger]],0))</f>
        <v>Income Statement</v>
      </c>
    </row>
    <row r="15534" spans="1:5" x14ac:dyDescent="0.55000000000000004">
      <c r="A15534">
        <v>3</v>
      </c>
      <c r="B15534">
        <v>87000</v>
      </c>
      <c r="C15534" s="6">
        <v>44348</v>
      </c>
      <c r="D15534">
        <v>-1485</v>
      </c>
      <c r="E15534" t="str">
        <f>INDEX(LedgerMapping[[#All],[Area]],MATCH(Transactions[[#This Row],[Sub Ledger]],LedgerMapping[[#All],[Sub Ledger]],0))</f>
        <v>Income Statement</v>
      </c>
    </row>
    <row r="15535" spans="1:5" x14ac:dyDescent="0.55000000000000004">
      <c r="A15535">
        <v>3</v>
      </c>
      <c r="B15535">
        <v>87000</v>
      </c>
      <c r="C15535" s="6">
        <v>44378</v>
      </c>
      <c r="D15535">
        <v>-1418</v>
      </c>
      <c r="E15535" t="str">
        <f>INDEX(LedgerMapping[[#All],[Area]],MATCH(Transactions[[#This Row],[Sub Ledger]],LedgerMapping[[#All],[Sub Ledger]],0))</f>
        <v>Income Statement</v>
      </c>
    </row>
    <row r="15536" spans="1:5" x14ac:dyDescent="0.55000000000000004">
      <c r="A15536">
        <v>3</v>
      </c>
      <c r="B15536">
        <v>87000</v>
      </c>
      <c r="C15536" s="6">
        <v>44409</v>
      </c>
      <c r="D15536">
        <v>-1418</v>
      </c>
      <c r="E15536" t="str">
        <f>INDEX(LedgerMapping[[#All],[Area]],MATCH(Transactions[[#This Row],[Sub Ledger]],LedgerMapping[[#All],[Sub Ledger]],0))</f>
        <v>Income Statement</v>
      </c>
    </row>
    <row r="15537" spans="1:5" x14ac:dyDescent="0.55000000000000004">
      <c r="A15537">
        <v>3</v>
      </c>
      <c r="B15537">
        <v>87000</v>
      </c>
      <c r="C15537" s="6">
        <v>44440</v>
      </c>
      <c r="D15537">
        <v>-1485</v>
      </c>
      <c r="E15537" t="str">
        <f>INDEX(LedgerMapping[[#All],[Area]],MATCH(Transactions[[#This Row],[Sub Ledger]],LedgerMapping[[#All],[Sub Ledger]],0))</f>
        <v>Income Statement</v>
      </c>
    </row>
    <row r="15538" spans="1:5" x14ac:dyDescent="0.55000000000000004">
      <c r="A15538">
        <v>3</v>
      </c>
      <c r="B15538">
        <v>87000</v>
      </c>
      <c r="C15538" s="6">
        <v>44470</v>
      </c>
      <c r="D15538">
        <v>-1418</v>
      </c>
      <c r="E15538" t="str">
        <f>INDEX(LedgerMapping[[#All],[Area]],MATCH(Transactions[[#This Row],[Sub Ledger]],LedgerMapping[[#All],[Sub Ledger]],0))</f>
        <v>Income Statement</v>
      </c>
    </row>
    <row r="15539" spans="1:5" x14ac:dyDescent="0.55000000000000004">
      <c r="A15539">
        <v>3</v>
      </c>
      <c r="B15539">
        <v>87000</v>
      </c>
      <c r="C15539" s="6">
        <v>44501</v>
      </c>
      <c r="D15539">
        <v>-1485</v>
      </c>
      <c r="E15539" t="str">
        <f>INDEX(LedgerMapping[[#All],[Area]],MATCH(Transactions[[#This Row],[Sub Ledger]],LedgerMapping[[#All],[Sub Ledger]],0))</f>
        <v>Income Statement</v>
      </c>
    </row>
    <row r="15540" spans="1:5" x14ac:dyDescent="0.55000000000000004">
      <c r="A15540">
        <v>3</v>
      </c>
      <c r="B15540">
        <v>87000</v>
      </c>
      <c r="C15540" s="6">
        <v>44531</v>
      </c>
      <c r="D15540">
        <v>-1485</v>
      </c>
      <c r="E15540" t="str">
        <f>INDEX(LedgerMapping[[#All],[Area]],MATCH(Transactions[[#This Row],[Sub Ledger]],LedgerMapping[[#All],[Sub Ledger]],0))</f>
        <v>Income Statement</v>
      </c>
    </row>
    <row r="15541" spans="1:5" x14ac:dyDescent="0.55000000000000004">
      <c r="A15541">
        <v>3</v>
      </c>
      <c r="B15541">
        <v>87000</v>
      </c>
      <c r="C15541" s="6">
        <v>43466</v>
      </c>
      <c r="D15541">
        <v>-135</v>
      </c>
      <c r="E15541" t="str">
        <f>INDEX(LedgerMapping[[#All],[Area]],MATCH(Transactions[[#This Row],[Sub Ledger]],LedgerMapping[[#All],[Sub Ledger]],0))</f>
        <v>Income Statement</v>
      </c>
    </row>
    <row r="15542" spans="1:5" x14ac:dyDescent="0.55000000000000004">
      <c r="A15542">
        <v>3</v>
      </c>
      <c r="B15542">
        <v>87000</v>
      </c>
      <c r="C15542" s="6">
        <v>43497</v>
      </c>
      <c r="D15542">
        <v>-90</v>
      </c>
      <c r="E15542" t="str">
        <f>INDEX(LedgerMapping[[#All],[Area]],MATCH(Transactions[[#This Row],[Sub Ledger]],LedgerMapping[[#All],[Sub Ledger]],0))</f>
        <v>Income Statement</v>
      </c>
    </row>
    <row r="15543" spans="1:5" x14ac:dyDescent="0.55000000000000004">
      <c r="A15543">
        <v>3</v>
      </c>
      <c r="B15543">
        <v>87000</v>
      </c>
      <c r="C15543" s="6">
        <v>43525</v>
      </c>
      <c r="D15543">
        <v>-135</v>
      </c>
      <c r="E15543" t="str">
        <f>INDEX(LedgerMapping[[#All],[Area]],MATCH(Transactions[[#This Row],[Sub Ledger]],LedgerMapping[[#All],[Sub Ledger]],0))</f>
        <v>Income Statement</v>
      </c>
    </row>
    <row r="15544" spans="1:5" x14ac:dyDescent="0.55000000000000004">
      <c r="A15544">
        <v>3</v>
      </c>
      <c r="B15544">
        <v>87000</v>
      </c>
      <c r="C15544" s="6">
        <v>43556</v>
      </c>
      <c r="D15544">
        <v>-135</v>
      </c>
      <c r="E15544" t="str">
        <f>INDEX(LedgerMapping[[#All],[Area]],MATCH(Transactions[[#This Row],[Sub Ledger]],LedgerMapping[[#All],[Sub Ledger]],0))</f>
        <v>Income Statement</v>
      </c>
    </row>
    <row r="15545" spans="1:5" x14ac:dyDescent="0.55000000000000004">
      <c r="A15545">
        <v>3</v>
      </c>
      <c r="B15545">
        <v>87000</v>
      </c>
      <c r="C15545" s="6">
        <v>43586</v>
      </c>
      <c r="D15545">
        <v>-180</v>
      </c>
      <c r="E15545" t="str">
        <f>INDEX(LedgerMapping[[#All],[Area]],MATCH(Transactions[[#This Row],[Sub Ledger]],LedgerMapping[[#All],[Sub Ledger]],0))</f>
        <v>Income Statement</v>
      </c>
    </row>
    <row r="15546" spans="1:5" x14ac:dyDescent="0.55000000000000004">
      <c r="A15546">
        <v>3</v>
      </c>
      <c r="B15546">
        <v>87000</v>
      </c>
      <c r="C15546" s="6">
        <v>43617</v>
      </c>
      <c r="D15546">
        <v>-180</v>
      </c>
      <c r="E15546" t="str">
        <f>INDEX(LedgerMapping[[#All],[Area]],MATCH(Transactions[[#This Row],[Sub Ledger]],LedgerMapping[[#All],[Sub Ledger]],0))</f>
        <v>Income Statement</v>
      </c>
    </row>
    <row r="15547" spans="1:5" x14ac:dyDescent="0.55000000000000004">
      <c r="A15547">
        <v>3</v>
      </c>
      <c r="B15547">
        <v>87000</v>
      </c>
      <c r="C15547" s="6">
        <v>43647</v>
      </c>
      <c r="D15547">
        <v>-135</v>
      </c>
      <c r="E15547" t="str">
        <f>INDEX(LedgerMapping[[#All],[Area]],MATCH(Transactions[[#This Row],[Sub Ledger]],LedgerMapping[[#All],[Sub Ledger]],0))</f>
        <v>Income Statement</v>
      </c>
    </row>
    <row r="15548" spans="1:5" x14ac:dyDescent="0.55000000000000004">
      <c r="A15548">
        <v>3</v>
      </c>
      <c r="B15548">
        <v>87000</v>
      </c>
      <c r="C15548" s="6">
        <v>43678</v>
      </c>
      <c r="D15548">
        <v>-135</v>
      </c>
      <c r="E15548" t="str">
        <f>INDEX(LedgerMapping[[#All],[Area]],MATCH(Transactions[[#This Row],[Sub Ledger]],LedgerMapping[[#All],[Sub Ledger]],0))</f>
        <v>Income Statement</v>
      </c>
    </row>
    <row r="15549" spans="1:5" x14ac:dyDescent="0.55000000000000004">
      <c r="A15549">
        <v>3</v>
      </c>
      <c r="B15549">
        <v>87000</v>
      </c>
      <c r="C15549" s="6">
        <v>43709</v>
      </c>
      <c r="D15549">
        <v>-90</v>
      </c>
      <c r="E15549" t="str">
        <f>INDEX(LedgerMapping[[#All],[Area]],MATCH(Transactions[[#This Row],[Sub Ledger]],LedgerMapping[[#All],[Sub Ledger]],0))</f>
        <v>Income Statement</v>
      </c>
    </row>
    <row r="15550" spans="1:5" x14ac:dyDescent="0.55000000000000004">
      <c r="A15550">
        <v>3</v>
      </c>
      <c r="B15550">
        <v>87000</v>
      </c>
      <c r="C15550" s="6">
        <v>43739</v>
      </c>
      <c r="D15550">
        <v>-135</v>
      </c>
      <c r="E15550" t="str">
        <f>INDEX(LedgerMapping[[#All],[Area]],MATCH(Transactions[[#This Row],[Sub Ledger]],LedgerMapping[[#All],[Sub Ledger]],0))</f>
        <v>Income Statement</v>
      </c>
    </row>
    <row r="15551" spans="1:5" x14ac:dyDescent="0.55000000000000004">
      <c r="A15551">
        <v>3</v>
      </c>
      <c r="B15551">
        <v>87000</v>
      </c>
      <c r="C15551" s="6">
        <v>43770</v>
      </c>
      <c r="D15551">
        <v>-90</v>
      </c>
      <c r="E15551" t="str">
        <f>INDEX(LedgerMapping[[#All],[Area]],MATCH(Transactions[[#This Row],[Sub Ledger]],LedgerMapping[[#All],[Sub Ledger]],0))</f>
        <v>Income Statement</v>
      </c>
    </row>
    <row r="15552" spans="1:5" x14ac:dyDescent="0.55000000000000004">
      <c r="A15552">
        <v>3</v>
      </c>
      <c r="B15552">
        <v>87000</v>
      </c>
      <c r="C15552" s="6">
        <v>43800</v>
      </c>
      <c r="D15552">
        <v>-180</v>
      </c>
      <c r="E15552" t="str">
        <f>INDEX(LedgerMapping[[#All],[Area]],MATCH(Transactions[[#This Row],[Sub Ledger]],LedgerMapping[[#All],[Sub Ledger]],0))</f>
        <v>Income Statement</v>
      </c>
    </row>
    <row r="15553" spans="1:5" x14ac:dyDescent="0.55000000000000004">
      <c r="A15553">
        <v>3</v>
      </c>
      <c r="B15553">
        <v>87000</v>
      </c>
      <c r="C15553" s="6">
        <v>43831</v>
      </c>
      <c r="D15553">
        <v>-360</v>
      </c>
      <c r="E15553" t="str">
        <f>INDEX(LedgerMapping[[#All],[Area]],MATCH(Transactions[[#This Row],[Sub Ledger]],LedgerMapping[[#All],[Sub Ledger]],0))</f>
        <v>Income Statement</v>
      </c>
    </row>
    <row r="15554" spans="1:5" x14ac:dyDescent="0.55000000000000004">
      <c r="A15554">
        <v>3</v>
      </c>
      <c r="B15554">
        <v>87000</v>
      </c>
      <c r="C15554" s="6">
        <v>43862</v>
      </c>
      <c r="D15554">
        <v>-180</v>
      </c>
      <c r="E15554" t="str">
        <f>INDEX(LedgerMapping[[#All],[Area]],MATCH(Transactions[[#This Row],[Sub Ledger]],LedgerMapping[[#All],[Sub Ledger]],0))</f>
        <v>Income Statement</v>
      </c>
    </row>
    <row r="15555" spans="1:5" x14ac:dyDescent="0.55000000000000004">
      <c r="A15555">
        <v>3</v>
      </c>
      <c r="B15555">
        <v>87000</v>
      </c>
      <c r="C15555" s="6">
        <v>43891</v>
      </c>
      <c r="D15555">
        <v>-270</v>
      </c>
      <c r="E15555" t="str">
        <f>INDEX(LedgerMapping[[#All],[Area]],MATCH(Transactions[[#This Row],[Sub Ledger]],LedgerMapping[[#All],[Sub Ledger]],0))</f>
        <v>Income Statement</v>
      </c>
    </row>
    <row r="15556" spans="1:5" x14ac:dyDescent="0.55000000000000004">
      <c r="A15556">
        <v>3</v>
      </c>
      <c r="B15556">
        <v>87000</v>
      </c>
      <c r="C15556" s="6">
        <v>43922</v>
      </c>
      <c r="D15556">
        <v>-360</v>
      </c>
      <c r="E15556" t="str">
        <f>INDEX(LedgerMapping[[#All],[Area]],MATCH(Transactions[[#This Row],[Sub Ledger]],LedgerMapping[[#All],[Sub Ledger]],0))</f>
        <v>Income Statement</v>
      </c>
    </row>
    <row r="15557" spans="1:5" x14ac:dyDescent="0.55000000000000004">
      <c r="A15557">
        <v>3</v>
      </c>
      <c r="B15557">
        <v>87000</v>
      </c>
      <c r="C15557" s="6">
        <v>43952</v>
      </c>
      <c r="D15557">
        <v>-180</v>
      </c>
      <c r="E15557" t="str">
        <f>INDEX(LedgerMapping[[#All],[Area]],MATCH(Transactions[[#This Row],[Sub Ledger]],LedgerMapping[[#All],[Sub Ledger]],0))</f>
        <v>Income Statement</v>
      </c>
    </row>
    <row r="15558" spans="1:5" x14ac:dyDescent="0.55000000000000004">
      <c r="A15558">
        <v>3</v>
      </c>
      <c r="B15558">
        <v>87000</v>
      </c>
      <c r="C15558" s="6">
        <v>43983</v>
      </c>
      <c r="D15558">
        <v>-180</v>
      </c>
      <c r="E15558" t="str">
        <f>INDEX(LedgerMapping[[#All],[Area]],MATCH(Transactions[[#This Row],[Sub Ledger]],LedgerMapping[[#All],[Sub Ledger]],0))</f>
        <v>Income Statement</v>
      </c>
    </row>
    <row r="15559" spans="1:5" x14ac:dyDescent="0.55000000000000004">
      <c r="A15559">
        <v>3</v>
      </c>
      <c r="B15559">
        <v>87000</v>
      </c>
      <c r="C15559" s="6">
        <v>44013</v>
      </c>
      <c r="D15559">
        <v>-360</v>
      </c>
      <c r="E15559" t="str">
        <f>INDEX(LedgerMapping[[#All],[Area]],MATCH(Transactions[[#This Row],[Sub Ledger]],LedgerMapping[[#All],[Sub Ledger]],0))</f>
        <v>Income Statement</v>
      </c>
    </row>
    <row r="15560" spans="1:5" x14ac:dyDescent="0.55000000000000004">
      <c r="A15560">
        <v>3</v>
      </c>
      <c r="B15560">
        <v>87000</v>
      </c>
      <c r="C15560" s="6">
        <v>44044</v>
      </c>
      <c r="D15560">
        <v>-180</v>
      </c>
      <c r="E15560" t="str">
        <f>INDEX(LedgerMapping[[#All],[Area]],MATCH(Transactions[[#This Row],[Sub Ledger]],LedgerMapping[[#All],[Sub Ledger]],0))</f>
        <v>Income Statement</v>
      </c>
    </row>
    <row r="15561" spans="1:5" x14ac:dyDescent="0.55000000000000004">
      <c r="A15561">
        <v>3</v>
      </c>
      <c r="B15561">
        <v>87000</v>
      </c>
      <c r="C15561" s="6">
        <v>44075</v>
      </c>
      <c r="D15561">
        <v>-180</v>
      </c>
      <c r="E15561" t="str">
        <f>INDEX(LedgerMapping[[#All],[Area]],MATCH(Transactions[[#This Row],[Sub Ledger]],LedgerMapping[[#All],[Sub Ledger]],0))</f>
        <v>Income Statement</v>
      </c>
    </row>
    <row r="15562" spans="1:5" x14ac:dyDescent="0.55000000000000004">
      <c r="A15562">
        <v>3</v>
      </c>
      <c r="B15562">
        <v>87000</v>
      </c>
      <c r="C15562" s="6">
        <v>44105</v>
      </c>
      <c r="D15562">
        <v>-360</v>
      </c>
      <c r="E15562" t="str">
        <f>INDEX(LedgerMapping[[#All],[Area]],MATCH(Transactions[[#This Row],[Sub Ledger]],LedgerMapping[[#All],[Sub Ledger]],0))</f>
        <v>Income Statement</v>
      </c>
    </row>
    <row r="15563" spans="1:5" x14ac:dyDescent="0.55000000000000004">
      <c r="A15563">
        <v>3</v>
      </c>
      <c r="B15563">
        <v>87000</v>
      </c>
      <c r="C15563" s="6">
        <v>44136</v>
      </c>
      <c r="D15563">
        <v>-180</v>
      </c>
      <c r="E15563" t="str">
        <f>INDEX(LedgerMapping[[#All],[Area]],MATCH(Transactions[[#This Row],[Sub Ledger]],LedgerMapping[[#All],[Sub Ledger]],0))</f>
        <v>Income Statement</v>
      </c>
    </row>
    <row r="15564" spans="1:5" x14ac:dyDescent="0.55000000000000004">
      <c r="A15564">
        <v>3</v>
      </c>
      <c r="B15564">
        <v>87000</v>
      </c>
      <c r="C15564" s="6">
        <v>44166</v>
      </c>
      <c r="D15564">
        <v>-180</v>
      </c>
      <c r="E15564" t="str">
        <f>INDEX(LedgerMapping[[#All],[Area]],MATCH(Transactions[[#This Row],[Sub Ledger]],LedgerMapping[[#All],[Sub Ledger]],0))</f>
        <v>Income Statement</v>
      </c>
    </row>
    <row r="15565" spans="1:5" x14ac:dyDescent="0.55000000000000004">
      <c r="A15565">
        <v>3</v>
      </c>
      <c r="B15565">
        <v>87000</v>
      </c>
      <c r="C15565" s="6">
        <v>44197</v>
      </c>
      <c r="D15565">
        <v>-270</v>
      </c>
      <c r="E15565" t="str">
        <f>INDEX(LedgerMapping[[#All],[Area]],MATCH(Transactions[[#This Row],[Sub Ledger]],LedgerMapping[[#All],[Sub Ledger]],0))</f>
        <v>Income Statement</v>
      </c>
    </row>
    <row r="15566" spans="1:5" x14ac:dyDescent="0.55000000000000004">
      <c r="A15566">
        <v>3</v>
      </c>
      <c r="B15566">
        <v>87000</v>
      </c>
      <c r="C15566" s="6">
        <v>44228</v>
      </c>
      <c r="D15566">
        <v>-338</v>
      </c>
      <c r="E15566" t="str">
        <f>INDEX(LedgerMapping[[#All],[Area]],MATCH(Transactions[[#This Row],[Sub Ledger]],LedgerMapping[[#All],[Sub Ledger]],0))</f>
        <v>Income Statement</v>
      </c>
    </row>
    <row r="15567" spans="1:5" x14ac:dyDescent="0.55000000000000004">
      <c r="A15567">
        <v>3</v>
      </c>
      <c r="B15567">
        <v>87000</v>
      </c>
      <c r="C15567" s="6">
        <v>44256</v>
      </c>
      <c r="D15567">
        <v>-338</v>
      </c>
      <c r="E15567" t="str">
        <f>INDEX(LedgerMapping[[#All],[Area]],MATCH(Transactions[[#This Row],[Sub Ledger]],LedgerMapping[[#All],[Sub Ledger]],0))</f>
        <v>Income Statement</v>
      </c>
    </row>
    <row r="15568" spans="1:5" x14ac:dyDescent="0.55000000000000004">
      <c r="A15568">
        <v>3</v>
      </c>
      <c r="B15568">
        <v>87000</v>
      </c>
      <c r="C15568" s="6">
        <v>44287</v>
      </c>
      <c r="D15568">
        <v>-405</v>
      </c>
      <c r="E15568" t="str">
        <f>INDEX(LedgerMapping[[#All],[Area]],MATCH(Transactions[[#This Row],[Sub Ledger]],LedgerMapping[[#All],[Sub Ledger]],0))</f>
        <v>Income Statement</v>
      </c>
    </row>
    <row r="15569" spans="1:5" x14ac:dyDescent="0.55000000000000004">
      <c r="A15569">
        <v>3</v>
      </c>
      <c r="B15569">
        <v>87000</v>
      </c>
      <c r="C15569" s="6">
        <v>44317</v>
      </c>
      <c r="D15569">
        <v>-338</v>
      </c>
      <c r="E15569" t="str">
        <f>INDEX(LedgerMapping[[#All],[Area]],MATCH(Transactions[[#This Row],[Sub Ledger]],LedgerMapping[[#All],[Sub Ledger]],0))</f>
        <v>Income Statement</v>
      </c>
    </row>
    <row r="15570" spans="1:5" x14ac:dyDescent="0.55000000000000004">
      <c r="A15570">
        <v>3</v>
      </c>
      <c r="B15570">
        <v>87000</v>
      </c>
      <c r="C15570" s="6">
        <v>44348</v>
      </c>
      <c r="D15570">
        <v>-338</v>
      </c>
      <c r="E15570" t="str">
        <f>INDEX(LedgerMapping[[#All],[Area]],MATCH(Transactions[[#This Row],[Sub Ledger]],LedgerMapping[[#All],[Sub Ledger]],0))</f>
        <v>Income Statement</v>
      </c>
    </row>
    <row r="15571" spans="1:5" x14ac:dyDescent="0.55000000000000004">
      <c r="A15571">
        <v>3</v>
      </c>
      <c r="B15571">
        <v>87000</v>
      </c>
      <c r="C15571" s="6">
        <v>44378</v>
      </c>
      <c r="D15571">
        <v>-405</v>
      </c>
      <c r="E15571" t="str">
        <f>INDEX(LedgerMapping[[#All],[Area]],MATCH(Transactions[[#This Row],[Sub Ledger]],LedgerMapping[[#All],[Sub Ledger]],0))</f>
        <v>Income Statement</v>
      </c>
    </row>
    <row r="15572" spans="1:5" x14ac:dyDescent="0.55000000000000004">
      <c r="A15572">
        <v>3</v>
      </c>
      <c r="B15572">
        <v>87000</v>
      </c>
      <c r="C15572" s="6">
        <v>44409</v>
      </c>
      <c r="D15572">
        <v>-338</v>
      </c>
      <c r="E15572" t="str">
        <f>INDEX(LedgerMapping[[#All],[Area]],MATCH(Transactions[[#This Row],[Sub Ledger]],LedgerMapping[[#All],[Sub Ledger]],0))</f>
        <v>Income Statement</v>
      </c>
    </row>
    <row r="15573" spans="1:5" x14ac:dyDescent="0.55000000000000004">
      <c r="A15573">
        <v>3</v>
      </c>
      <c r="B15573">
        <v>87000</v>
      </c>
      <c r="C15573" s="6">
        <v>44440</v>
      </c>
      <c r="D15573">
        <v>-405</v>
      </c>
      <c r="E15573" t="str">
        <f>INDEX(LedgerMapping[[#All],[Area]],MATCH(Transactions[[#This Row],[Sub Ledger]],LedgerMapping[[#All],[Sub Ledger]],0))</f>
        <v>Income Statement</v>
      </c>
    </row>
    <row r="15574" spans="1:5" x14ac:dyDescent="0.55000000000000004">
      <c r="A15574">
        <v>3</v>
      </c>
      <c r="B15574">
        <v>87000</v>
      </c>
      <c r="C15574" s="6">
        <v>44470</v>
      </c>
      <c r="D15574">
        <v>-270</v>
      </c>
      <c r="E15574" t="str">
        <f>INDEX(LedgerMapping[[#All],[Area]],MATCH(Transactions[[#This Row],[Sub Ledger]],LedgerMapping[[#All],[Sub Ledger]],0))</f>
        <v>Income Statement</v>
      </c>
    </row>
    <row r="15575" spans="1:5" x14ac:dyDescent="0.55000000000000004">
      <c r="A15575">
        <v>3</v>
      </c>
      <c r="B15575">
        <v>87000</v>
      </c>
      <c r="C15575" s="6">
        <v>44501</v>
      </c>
      <c r="D15575">
        <v>-338</v>
      </c>
      <c r="E15575" t="str">
        <f>INDEX(LedgerMapping[[#All],[Area]],MATCH(Transactions[[#This Row],[Sub Ledger]],LedgerMapping[[#All],[Sub Ledger]],0))</f>
        <v>Income Statement</v>
      </c>
    </row>
    <row r="15576" spans="1:5" x14ac:dyDescent="0.55000000000000004">
      <c r="A15576">
        <v>3</v>
      </c>
      <c r="B15576">
        <v>87000</v>
      </c>
      <c r="C15576" s="6">
        <v>44531</v>
      </c>
      <c r="D15576">
        <v>-270</v>
      </c>
      <c r="E15576" t="str">
        <f>INDEX(LedgerMapping[[#All],[Area]],MATCH(Transactions[[#This Row],[Sub Ledger]],LedgerMapping[[#All],[Sub Ledger]],0))</f>
        <v>Income Statement</v>
      </c>
    </row>
    <row r="15577" spans="1:5" x14ac:dyDescent="0.55000000000000004">
      <c r="A15577">
        <v>3</v>
      </c>
      <c r="B15577">
        <v>87000</v>
      </c>
      <c r="C15577" s="6">
        <v>44256</v>
      </c>
      <c r="D15577">
        <v>-1023.13</v>
      </c>
      <c r="E15577" t="str">
        <f>INDEX(LedgerMapping[[#All],[Area]],MATCH(Transactions[[#This Row],[Sub Ledger]],LedgerMapping[[#All],[Sub Ledger]],0))</f>
        <v>Income Statement</v>
      </c>
    </row>
    <row r="15578" spans="1:5" x14ac:dyDescent="0.55000000000000004">
      <c r="A15578">
        <v>3</v>
      </c>
      <c r="B15578">
        <v>87000</v>
      </c>
      <c r="C15578" s="6">
        <v>44256</v>
      </c>
      <c r="D15578">
        <v>-1363.5</v>
      </c>
      <c r="E15578" t="str">
        <f>INDEX(LedgerMapping[[#All],[Area]],MATCH(Transactions[[#This Row],[Sub Ledger]],LedgerMapping[[#All],[Sub Ledger]],0))</f>
        <v>Income Statement</v>
      </c>
    </row>
    <row r="15579" spans="1:5" x14ac:dyDescent="0.55000000000000004">
      <c r="A15579">
        <v>3</v>
      </c>
      <c r="B15579">
        <v>87000</v>
      </c>
      <c r="C15579" s="6">
        <v>44256</v>
      </c>
      <c r="D15579">
        <v>-351.52</v>
      </c>
      <c r="E15579" t="str">
        <f>INDEX(LedgerMapping[[#All],[Area]],MATCH(Transactions[[#This Row],[Sub Ledger]],LedgerMapping[[#All],[Sub Ledger]],0))</f>
        <v>Income Statement</v>
      </c>
    </row>
    <row r="15580" spans="1:5" x14ac:dyDescent="0.55000000000000004">
      <c r="A15580">
        <v>3</v>
      </c>
      <c r="B15580">
        <v>90000</v>
      </c>
      <c r="C15580" s="6">
        <v>43466</v>
      </c>
      <c r="D15580">
        <v>-276</v>
      </c>
      <c r="E15580" t="str">
        <f>INDEX(LedgerMapping[[#All],[Area]],MATCH(Transactions[[#This Row],[Sub Ledger]],LedgerMapping[[#All],[Sub Ledger]],0))</f>
        <v>Income Statement</v>
      </c>
    </row>
    <row r="15581" spans="1:5" x14ac:dyDescent="0.55000000000000004">
      <c r="A15581">
        <v>3</v>
      </c>
      <c r="B15581">
        <v>90000</v>
      </c>
      <c r="C15581" s="6">
        <v>43497</v>
      </c>
      <c r="D15581">
        <v>-276</v>
      </c>
      <c r="E15581" t="str">
        <f>INDEX(LedgerMapping[[#All],[Area]],MATCH(Transactions[[#This Row],[Sub Ledger]],LedgerMapping[[#All],[Sub Ledger]],0))</f>
        <v>Income Statement</v>
      </c>
    </row>
    <row r="15582" spans="1:5" x14ac:dyDescent="0.55000000000000004">
      <c r="A15582">
        <v>3</v>
      </c>
      <c r="B15582">
        <v>90000</v>
      </c>
      <c r="C15582" s="6">
        <v>43525</v>
      </c>
      <c r="D15582">
        <v>-189</v>
      </c>
      <c r="E15582" t="str">
        <f>INDEX(LedgerMapping[[#All],[Area]],MATCH(Transactions[[#This Row],[Sub Ledger]],LedgerMapping[[#All],[Sub Ledger]],0))</f>
        <v>Income Statement</v>
      </c>
    </row>
    <row r="15583" spans="1:5" x14ac:dyDescent="0.55000000000000004">
      <c r="A15583">
        <v>3</v>
      </c>
      <c r="B15583">
        <v>90000</v>
      </c>
      <c r="C15583" s="6">
        <v>43556</v>
      </c>
      <c r="D15583">
        <v>-196</v>
      </c>
      <c r="E15583" t="str">
        <f>INDEX(LedgerMapping[[#All],[Area]],MATCH(Transactions[[#This Row],[Sub Ledger]],LedgerMapping[[#All],[Sub Ledger]],0))</f>
        <v>Income Statement</v>
      </c>
    </row>
    <row r="15584" spans="1:5" x14ac:dyDescent="0.55000000000000004">
      <c r="A15584">
        <v>3</v>
      </c>
      <c r="B15584">
        <v>90000</v>
      </c>
      <c r="C15584" s="6">
        <v>43586</v>
      </c>
      <c r="D15584">
        <v>-186</v>
      </c>
      <c r="E15584" t="str">
        <f>INDEX(LedgerMapping[[#All],[Area]],MATCH(Transactions[[#This Row],[Sub Ledger]],LedgerMapping[[#All],[Sub Ledger]],0))</f>
        <v>Income Statement</v>
      </c>
    </row>
    <row r="15585" spans="1:5" x14ac:dyDescent="0.55000000000000004">
      <c r="A15585">
        <v>3</v>
      </c>
      <c r="B15585">
        <v>90000</v>
      </c>
      <c r="C15585" s="6">
        <v>43617</v>
      </c>
      <c r="D15585">
        <v>-218</v>
      </c>
      <c r="E15585" t="str">
        <f>INDEX(LedgerMapping[[#All],[Area]],MATCH(Transactions[[#This Row],[Sub Ledger]],LedgerMapping[[#All],[Sub Ledger]],0))</f>
        <v>Income Statement</v>
      </c>
    </row>
    <row r="15586" spans="1:5" x14ac:dyDescent="0.55000000000000004">
      <c r="A15586">
        <v>3</v>
      </c>
      <c r="B15586">
        <v>90000</v>
      </c>
      <c r="C15586" s="6">
        <v>43647</v>
      </c>
      <c r="D15586">
        <v>-278</v>
      </c>
      <c r="E15586" t="str">
        <f>INDEX(LedgerMapping[[#All],[Area]],MATCH(Transactions[[#This Row],[Sub Ledger]],LedgerMapping[[#All],[Sub Ledger]],0))</f>
        <v>Income Statement</v>
      </c>
    </row>
    <row r="15587" spans="1:5" x14ac:dyDescent="0.55000000000000004">
      <c r="A15587">
        <v>3</v>
      </c>
      <c r="B15587">
        <v>90000</v>
      </c>
      <c r="C15587" s="6">
        <v>43678</v>
      </c>
      <c r="D15587">
        <v>-232</v>
      </c>
      <c r="E15587" t="str">
        <f>INDEX(LedgerMapping[[#All],[Area]],MATCH(Transactions[[#This Row],[Sub Ledger]],LedgerMapping[[#All],[Sub Ledger]],0))</f>
        <v>Income Statement</v>
      </c>
    </row>
    <row r="15588" spans="1:5" x14ac:dyDescent="0.55000000000000004">
      <c r="A15588">
        <v>3</v>
      </c>
      <c r="B15588">
        <v>90000</v>
      </c>
      <c r="C15588" s="6">
        <v>43709</v>
      </c>
      <c r="D15588">
        <v>-220</v>
      </c>
      <c r="E15588" t="str">
        <f>INDEX(LedgerMapping[[#All],[Area]],MATCH(Transactions[[#This Row],[Sub Ledger]],LedgerMapping[[#All],[Sub Ledger]],0))</f>
        <v>Income Statement</v>
      </c>
    </row>
    <row r="15589" spans="1:5" x14ac:dyDescent="0.55000000000000004">
      <c r="A15589">
        <v>3</v>
      </c>
      <c r="B15589">
        <v>90000</v>
      </c>
      <c r="C15589" s="6">
        <v>43739</v>
      </c>
      <c r="D15589">
        <v>-239</v>
      </c>
      <c r="E15589" t="str">
        <f>INDEX(LedgerMapping[[#All],[Area]],MATCH(Transactions[[#This Row],[Sub Ledger]],LedgerMapping[[#All],[Sub Ledger]],0))</f>
        <v>Income Statement</v>
      </c>
    </row>
    <row r="15590" spans="1:5" x14ac:dyDescent="0.55000000000000004">
      <c r="A15590">
        <v>3</v>
      </c>
      <c r="B15590">
        <v>90000</v>
      </c>
      <c r="C15590" s="6">
        <v>43770</v>
      </c>
      <c r="D15590">
        <v>-230</v>
      </c>
      <c r="E15590" t="str">
        <f>INDEX(LedgerMapping[[#All],[Area]],MATCH(Transactions[[#This Row],[Sub Ledger]],LedgerMapping[[#All],[Sub Ledger]],0))</f>
        <v>Income Statement</v>
      </c>
    </row>
    <row r="15591" spans="1:5" x14ac:dyDescent="0.55000000000000004">
      <c r="A15591">
        <v>3</v>
      </c>
      <c r="B15591">
        <v>90000</v>
      </c>
      <c r="C15591" s="6">
        <v>43800</v>
      </c>
      <c r="D15591">
        <v>-197</v>
      </c>
      <c r="E15591" t="str">
        <f>INDEX(LedgerMapping[[#All],[Area]],MATCH(Transactions[[#This Row],[Sub Ledger]],LedgerMapping[[#All],[Sub Ledger]],0))</f>
        <v>Income Statement</v>
      </c>
    </row>
    <row r="15592" spans="1:5" x14ac:dyDescent="0.55000000000000004">
      <c r="A15592">
        <v>3</v>
      </c>
      <c r="B15592">
        <v>90000</v>
      </c>
      <c r="C15592" s="6">
        <v>43831</v>
      </c>
      <c r="D15592">
        <v>-326</v>
      </c>
      <c r="E15592" t="str">
        <f>INDEX(LedgerMapping[[#All],[Area]],MATCH(Transactions[[#This Row],[Sub Ledger]],LedgerMapping[[#All],[Sub Ledger]],0))</f>
        <v>Income Statement</v>
      </c>
    </row>
    <row r="15593" spans="1:5" x14ac:dyDescent="0.55000000000000004">
      <c r="A15593">
        <v>3</v>
      </c>
      <c r="B15593">
        <v>90000</v>
      </c>
      <c r="C15593" s="6">
        <v>43862</v>
      </c>
      <c r="D15593">
        <v>-306</v>
      </c>
      <c r="E15593" t="str">
        <f>INDEX(LedgerMapping[[#All],[Area]],MATCH(Transactions[[#This Row],[Sub Ledger]],LedgerMapping[[#All],[Sub Ledger]],0))</f>
        <v>Income Statement</v>
      </c>
    </row>
    <row r="15594" spans="1:5" x14ac:dyDescent="0.55000000000000004">
      <c r="A15594">
        <v>3</v>
      </c>
      <c r="B15594">
        <v>90000</v>
      </c>
      <c r="C15594" s="6">
        <v>43891</v>
      </c>
      <c r="D15594">
        <v>-243</v>
      </c>
      <c r="E15594" t="str">
        <f>INDEX(LedgerMapping[[#All],[Area]],MATCH(Transactions[[#This Row],[Sub Ledger]],LedgerMapping[[#All],[Sub Ledger]],0))</f>
        <v>Income Statement</v>
      </c>
    </row>
    <row r="15595" spans="1:5" x14ac:dyDescent="0.55000000000000004">
      <c r="A15595">
        <v>3</v>
      </c>
      <c r="B15595">
        <v>90000</v>
      </c>
      <c r="C15595" s="6">
        <v>43922</v>
      </c>
      <c r="D15595">
        <v>-270</v>
      </c>
      <c r="E15595" t="str">
        <f>INDEX(LedgerMapping[[#All],[Area]],MATCH(Transactions[[#This Row],[Sub Ledger]],LedgerMapping[[#All],[Sub Ledger]],0))</f>
        <v>Income Statement</v>
      </c>
    </row>
    <row r="15596" spans="1:5" x14ac:dyDescent="0.55000000000000004">
      <c r="A15596">
        <v>3</v>
      </c>
      <c r="B15596">
        <v>90000</v>
      </c>
      <c r="C15596" s="6">
        <v>43952</v>
      </c>
      <c r="D15596">
        <v>-303</v>
      </c>
      <c r="E15596" t="str">
        <f>INDEX(LedgerMapping[[#All],[Area]],MATCH(Transactions[[#This Row],[Sub Ledger]],LedgerMapping[[#All],[Sub Ledger]],0))</f>
        <v>Income Statement</v>
      </c>
    </row>
    <row r="15597" spans="1:5" x14ac:dyDescent="0.55000000000000004">
      <c r="A15597">
        <v>3</v>
      </c>
      <c r="B15597">
        <v>90000</v>
      </c>
      <c r="C15597" s="6">
        <v>43983</v>
      </c>
      <c r="D15597">
        <v>-261</v>
      </c>
      <c r="E15597" t="str">
        <f>INDEX(LedgerMapping[[#All],[Area]],MATCH(Transactions[[#This Row],[Sub Ledger]],LedgerMapping[[#All],[Sub Ledger]],0))</f>
        <v>Income Statement</v>
      </c>
    </row>
    <row r="15598" spans="1:5" x14ac:dyDescent="0.55000000000000004">
      <c r="A15598">
        <v>3</v>
      </c>
      <c r="B15598">
        <v>90000</v>
      </c>
      <c r="C15598" s="6">
        <v>44013</v>
      </c>
      <c r="D15598">
        <v>-273</v>
      </c>
      <c r="E15598" t="str">
        <f>INDEX(LedgerMapping[[#All],[Area]],MATCH(Transactions[[#This Row],[Sub Ledger]],LedgerMapping[[#All],[Sub Ledger]],0))</f>
        <v>Income Statement</v>
      </c>
    </row>
    <row r="15599" spans="1:5" x14ac:dyDescent="0.55000000000000004">
      <c r="A15599">
        <v>3</v>
      </c>
      <c r="B15599">
        <v>90000</v>
      </c>
      <c r="C15599" s="6">
        <v>44044</v>
      </c>
      <c r="D15599">
        <v>-294</v>
      </c>
      <c r="E15599" t="str">
        <f>INDEX(LedgerMapping[[#All],[Area]],MATCH(Transactions[[#This Row],[Sub Ledger]],LedgerMapping[[#All],[Sub Ledger]],0))</f>
        <v>Income Statement</v>
      </c>
    </row>
    <row r="15600" spans="1:5" x14ac:dyDescent="0.55000000000000004">
      <c r="A15600">
        <v>3</v>
      </c>
      <c r="B15600">
        <v>90000</v>
      </c>
      <c r="C15600" s="6">
        <v>44075</v>
      </c>
      <c r="D15600">
        <v>-306</v>
      </c>
      <c r="E15600" t="str">
        <f>INDEX(LedgerMapping[[#All],[Area]],MATCH(Transactions[[#This Row],[Sub Ledger]],LedgerMapping[[#All],[Sub Ledger]],0))</f>
        <v>Income Statement</v>
      </c>
    </row>
    <row r="15601" spans="1:5" x14ac:dyDescent="0.55000000000000004">
      <c r="A15601">
        <v>3</v>
      </c>
      <c r="B15601">
        <v>90000</v>
      </c>
      <c r="C15601" s="6">
        <v>44105</v>
      </c>
      <c r="D15601">
        <v>-252</v>
      </c>
      <c r="E15601" t="str">
        <f>INDEX(LedgerMapping[[#All],[Area]],MATCH(Transactions[[#This Row],[Sub Ledger]],LedgerMapping[[#All],[Sub Ledger]],0))</f>
        <v>Income Statement</v>
      </c>
    </row>
    <row r="15602" spans="1:5" x14ac:dyDescent="0.55000000000000004">
      <c r="A15602">
        <v>3</v>
      </c>
      <c r="B15602">
        <v>90000</v>
      </c>
      <c r="C15602" s="6">
        <v>44136</v>
      </c>
      <c r="D15602">
        <v>-226</v>
      </c>
      <c r="E15602" t="str">
        <f>INDEX(LedgerMapping[[#All],[Area]],MATCH(Transactions[[#This Row],[Sub Ledger]],LedgerMapping[[#All],[Sub Ledger]],0))</f>
        <v>Income Statement</v>
      </c>
    </row>
    <row r="15603" spans="1:5" x14ac:dyDescent="0.55000000000000004">
      <c r="A15603">
        <v>3</v>
      </c>
      <c r="B15603">
        <v>90000</v>
      </c>
      <c r="C15603" s="6">
        <v>44166</v>
      </c>
      <c r="D15603">
        <v>-288</v>
      </c>
      <c r="E15603" t="str">
        <f>INDEX(LedgerMapping[[#All],[Area]],MATCH(Transactions[[#This Row],[Sub Ledger]],LedgerMapping[[#All],[Sub Ledger]],0))</f>
        <v>Income Statement</v>
      </c>
    </row>
    <row r="15604" spans="1:5" x14ac:dyDescent="0.55000000000000004">
      <c r="A15604">
        <v>3</v>
      </c>
      <c r="B15604">
        <v>90000</v>
      </c>
      <c r="C15604" s="6">
        <v>44197</v>
      </c>
      <c r="D15604">
        <v>-362</v>
      </c>
      <c r="E15604" t="str">
        <f>INDEX(LedgerMapping[[#All],[Area]],MATCH(Transactions[[#This Row],[Sub Ledger]],LedgerMapping[[#All],[Sub Ledger]],0))</f>
        <v>Income Statement</v>
      </c>
    </row>
    <row r="15605" spans="1:5" x14ac:dyDescent="0.55000000000000004">
      <c r="A15605">
        <v>3</v>
      </c>
      <c r="B15605">
        <v>90000</v>
      </c>
      <c r="C15605" s="6">
        <v>44228</v>
      </c>
      <c r="D15605">
        <v>-504</v>
      </c>
      <c r="E15605" t="str">
        <f>INDEX(LedgerMapping[[#All],[Area]],MATCH(Transactions[[#This Row],[Sub Ledger]],LedgerMapping[[#All],[Sub Ledger]],0))</f>
        <v>Income Statement</v>
      </c>
    </row>
    <row r="15606" spans="1:5" x14ac:dyDescent="0.55000000000000004">
      <c r="A15606">
        <v>3</v>
      </c>
      <c r="B15606">
        <v>90000</v>
      </c>
      <c r="C15606" s="6">
        <v>44256</v>
      </c>
      <c r="D15606">
        <v>-445</v>
      </c>
      <c r="E15606" t="str">
        <f>INDEX(LedgerMapping[[#All],[Area]],MATCH(Transactions[[#This Row],[Sub Ledger]],LedgerMapping[[#All],[Sub Ledger]],0))</f>
        <v>Income Statement</v>
      </c>
    </row>
    <row r="15607" spans="1:5" x14ac:dyDescent="0.55000000000000004">
      <c r="A15607">
        <v>3</v>
      </c>
      <c r="B15607">
        <v>90000</v>
      </c>
      <c r="C15607" s="6">
        <v>44287</v>
      </c>
      <c r="D15607">
        <v>-365</v>
      </c>
      <c r="E15607" t="str">
        <f>INDEX(LedgerMapping[[#All],[Area]],MATCH(Transactions[[#This Row],[Sub Ledger]],LedgerMapping[[#All],[Sub Ledger]],0))</f>
        <v>Income Statement</v>
      </c>
    </row>
    <row r="15608" spans="1:5" x14ac:dyDescent="0.55000000000000004">
      <c r="A15608">
        <v>3</v>
      </c>
      <c r="B15608">
        <v>90000</v>
      </c>
      <c r="C15608" s="6">
        <v>44317</v>
      </c>
      <c r="D15608">
        <v>-420</v>
      </c>
      <c r="E15608" t="str">
        <f>INDEX(LedgerMapping[[#All],[Area]],MATCH(Transactions[[#This Row],[Sub Ledger]],LedgerMapping[[#All],[Sub Ledger]],0))</f>
        <v>Income Statement</v>
      </c>
    </row>
    <row r="15609" spans="1:5" x14ac:dyDescent="0.55000000000000004">
      <c r="A15609">
        <v>3</v>
      </c>
      <c r="B15609">
        <v>90000</v>
      </c>
      <c r="C15609" s="6">
        <v>44348</v>
      </c>
      <c r="D15609">
        <v>-361</v>
      </c>
      <c r="E15609" t="str">
        <f>INDEX(LedgerMapping[[#All],[Area]],MATCH(Transactions[[#This Row],[Sub Ledger]],LedgerMapping[[#All],[Sub Ledger]],0))</f>
        <v>Income Statement</v>
      </c>
    </row>
    <row r="15610" spans="1:5" x14ac:dyDescent="0.55000000000000004">
      <c r="A15610">
        <v>3</v>
      </c>
      <c r="B15610">
        <v>90000</v>
      </c>
      <c r="C15610" s="6">
        <v>44378</v>
      </c>
      <c r="D15610">
        <v>-354</v>
      </c>
      <c r="E15610" t="str">
        <f>INDEX(LedgerMapping[[#All],[Area]],MATCH(Transactions[[#This Row],[Sub Ledger]],LedgerMapping[[#All],[Sub Ledger]],0))</f>
        <v>Income Statement</v>
      </c>
    </row>
    <row r="15611" spans="1:5" x14ac:dyDescent="0.55000000000000004">
      <c r="A15611">
        <v>3</v>
      </c>
      <c r="B15611">
        <v>90000</v>
      </c>
      <c r="C15611" s="6">
        <v>44409</v>
      </c>
      <c r="D15611">
        <v>-336</v>
      </c>
      <c r="E15611" t="str">
        <f>INDEX(LedgerMapping[[#All],[Area]],MATCH(Transactions[[#This Row],[Sub Ledger]],LedgerMapping[[#All],[Sub Ledger]],0))</f>
        <v>Income Statement</v>
      </c>
    </row>
    <row r="15612" spans="1:5" x14ac:dyDescent="0.55000000000000004">
      <c r="A15612">
        <v>3</v>
      </c>
      <c r="B15612">
        <v>90000</v>
      </c>
      <c r="C15612" s="6">
        <v>44440</v>
      </c>
      <c r="D15612">
        <v>-382</v>
      </c>
      <c r="E15612" t="str">
        <f>INDEX(LedgerMapping[[#All],[Area]],MATCH(Transactions[[#This Row],[Sub Ledger]],LedgerMapping[[#All],[Sub Ledger]],0))</f>
        <v>Income Statement</v>
      </c>
    </row>
    <row r="15613" spans="1:5" x14ac:dyDescent="0.55000000000000004">
      <c r="A15613">
        <v>3</v>
      </c>
      <c r="B15613">
        <v>90000</v>
      </c>
      <c r="C15613" s="6">
        <v>44470</v>
      </c>
      <c r="D15613">
        <v>-409</v>
      </c>
      <c r="E15613" t="str">
        <f>INDEX(LedgerMapping[[#All],[Area]],MATCH(Transactions[[#This Row],[Sub Ledger]],LedgerMapping[[#All],[Sub Ledger]],0))</f>
        <v>Income Statement</v>
      </c>
    </row>
    <row r="15614" spans="1:5" x14ac:dyDescent="0.55000000000000004">
      <c r="A15614">
        <v>3</v>
      </c>
      <c r="B15614">
        <v>90000</v>
      </c>
      <c r="C15614" s="6">
        <v>44501</v>
      </c>
      <c r="D15614">
        <v>-526</v>
      </c>
      <c r="E15614" t="str">
        <f>INDEX(LedgerMapping[[#All],[Area]],MATCH(Transactions[[#This Row],[Sub Ledger]],LedgerMapping[[#All],[Sub Ledger]],0))</f>
        <v>Income Statement</v>
      </c>
    </row>
    <row r="15615" spans="1:5" x14ac:dyDescent="0.55000000000000004">
      <c r="A15615">
        <v>3</v>
      </c>
      <c r="B15615">
        <v>90000</v>
      </c>
      <c r="C15615" s="6">
        <v>44531</v>
      </c>
      <c r="D15615">
        <v>-358</v>
      </c>
      <c r="E15615" t="str">
        <f>INDEX(LedgerMapping[[#All],[Area]],MATCH(Transactions[[#This Row],[Sub Ledger]],LedgerMapping[[#All],[Sub Ledger]],0))</f>
        <v>Income Statement</v>
      </c>
    </row>
    <row r="15616" spans="1:5" x14ac:dyDescent="0.55000000000000004">
      <c r="A15616">
        <v>3</v>
      </c>
      <c r="B15616">
        <v>90000</v>
      </c>
      <c r="C15616" s="6">
        <v>43466</v>
      </c>
      <c r="D15616">
        <v>-309</v>
      </c>
      <c r="E15616" t="str">
        <f>INDEX(LedgerMapping[[#All],[Area]],MATCH(Transactions[[#This Row],[Sub Ledger]],LedgerMapping[[#All],[Sub Ledger]],0))</f>
        <v>Income Statement</v>
      </c>
    </row>
    <row r="15617" spans="1:5" x14ac:dyDescent="0.55000000000000004">
      <c r="A15617">
        <v>3</v>
      </c>
      <c r="B15617">
        <v>90000</v>
      </c>
      <c r="C15617" s="6">
        <v>43497</v>
      </c>
      <c r="D15617">
        <v>-386</v>
      </c>
      <c r="E15617" t="str">
        <f>INDEX(LedgerMapping[[#All],[Area]],MATCH(Transactions[[#This Row],[Sub Ledger]],LedgerMapping[[#All],[Sub Ledger]],0))</f>
        <v>Income Statement</v>
      </c>
    </row>
    <row r="15618" spans="1:5" x14ac:dyDescent="0.55000000000000004">
      <c r="A15618">
        <v>3</v>
      </c>
      <c r="B15618">
        <v>90000</v>
      </c>
      <c r="C15618" s="6">
        <v>43525</v>
      </c>
      <c r="D15618">
        <v>-376</v>
      </c>
      <c r="E15618" t="str">
        <f>INDEX(LedgerMapping[[#All],[Area]],MATCH(Transactions[[#This Row],[Sub Ledger]],LedgerMapping[[#All],[Sub Ledger]],0))</f>
        <v>Income Statement</v>
      </c>
    </row>
    <row r="15619" spans="1:5" x14ac:dyDescent="0.55000000000000004">
      <c r="A15619">
        <v>3</v>
      </c>
      <c r="B15619">
        <v>90000</v>
      </c>
      <c r="C15619" s="6">
        <v>43556</v>
      </c>
      <c r="D15619">
        <v>-338</v>
      </c>
      <c r="E15619" t="str">
        <f>INDEX(LedgerMapping[[#All],[Area]],MATCH(Transactions[[#This Row],[Sub Ledger]],LedgerMapping[[#All],[Sub Ledger]],0))</f>
        <v>Income Statement</v>
      </c>
    </row>
    <row r="15620" spans="1:5" x14ac:dyDescent="0.55000000000000004">
      <c r="A15620">
        <v>3</v>
      </c>
      <c r="B15620">
        <v>90000</v>
      </c>
      <c r="C15620" s="6">
        <v>43586</v>
      </c>
      <c r="D15620">
        <v>-280</v>
      </c>
      <c r="E15620" t="str">
        <f>INDEX(LedgerMapping[[#All],[Area]],MATCH(Transactions[[#This Row],[Sub Ledger]],LedgerMapping[[#All],[Sub Ledger]],0))</f>
        <v>Income Statement</v>
      </c>
    </row>
    <row r="15621" spans="1:5" x14ac:dyDescent="0.55000000000000004">
      <c r="A15621">
        <v>3</v>
      </c>
      <c r="B15621">
        <v>90000</v>
      </c>
      <c r="C15621" s="6">
        <v>43617</v>
      </c>
      <c r="D15621">
        <v>-280</v>
      </c>
      <c r="E15621" t="str">
        <f>INDEX(LedgerMapping[[#All],[Area]],MATCH(Transactions[[#This Row],[Sub Ledger]],LedgerMapping[[#All],[Sub Ledger]],0))</f>
        <v>Income Statement</v>
      </c>
    </row>
    <row r="15622" spans="1:5" x14ac:dyDescent="0.55000000000000004">
      <c r="A15622">
        <v>3</v>
      </c>
      <c r="B15622">
        <v>90000</v>
      </c>
      <c r="C15622" s="6">
        <v>43647</v>
      </c>
      <c r="D15622">
        <v>-409</v>
      </c>
      <c r="E15622" t="str">
        <f>INDEX(LedgerMapping[[#All],[Area]],MATCH(Transactions[[#This Row],[Sub Ledger]],LedgerMapping[[#All],[Sub Ledger]],0))</f>
        <v>Income Statement</v>
      </c>
    </row>
    <row r="15623" spans="1:5" x14ac:dyDescent="0.55000000000000004">
      <c r="A15623">
        <v>3</v>
      </c>
      <c r="B15623">
        <v>90000</v>
      </c>
      <c r="C15623" s="6">
        <v>43678</v>
      </c>
      <c r="D15623">
        <v>-287</v>
      </c>
      <c r="E15623" t="str">
        <f>INDEX(LedgerMapping[[#All],[Area]],MATCH(Transactions[[#This Row],[Sub Ledger]],LedgerMapping[[#All],[Sub Ledger]],0))</f>
        <v>Income Statement</v>
      </c>
    </row>
    <row r="15624" spans="1:5" x14ac:dyDescent="0.55000000000000004">
      <c r="A15624">
        <v>3</v>
      </c>
      <c r="B15624">
        <v>90000</v>
      </c>
      <c r="C15624" s="6">
        <v>43709</v>
      </c>
      <c r="D15624">
        <v>-330</v>
      </c>
      <c r="E15624" t="str">
        <f>INDEX(LedgerMapping[[#All],[Area]],MATCH(Transactions[[#This Row],[Sub Ledger]],LedgerMapping[[#All],[Sub Ledger]],0))</f>
        <v>Income Statement</v>
      </c>
    </row>
    <row r="15625" spans="1:5" x14ac:dyDescent="0.55000000000000004">
      <c r="A15625">
        <v>3</v>
      </c>
      <c r="B15625">
        <v>90000</v>
      </c>
      <c r="C15625" s="6">
        <v>43739</v>
      </c>
      <c r="D15625">
        <v>-313</v>
      </c>
      <c r="E15625" t="str">
        <f>INDEX(LedgerMapping[[#All],[Area]],MATCH(Transactions[[#This Row],[Sub Ledger]],LedgerMapping[[#All],[Sub Ledger]],0))</f>
        <v>Income Statement</v>
      </c>
    </row>
    <row r="15626" spans="1:5" x14ac:dyDescent="0.55000000000000004">
      <c r="A15626">
        <v>3</v>
      </c>
      <c r="B15626">
        <v>90000</v>
      </c>
      <c r="C15626" s="6">
        <v>43770</v>
      </c>
      <c r="D15626">
        <v>-421</v>
      </c>
      <c r="E15626" t="str">
        <f>INDEX(LedgerMapping[[#All],[Area]],MATCH(Transactions[[#This Row],[Sub Ledger]],LedgerMapping[[#All],[Sub Ledger]],0))</f>
        <v>Income Statement</v>
      </c>
    </row>
    <row r="15627" spans="1:5" x14ac:dyDescent="0.55000000000000004">
      <c r="A15627">
        <v>3</v>
      </c>
      <c r="B15627">
        <v>90000</v>
      </c>
      <c r="C15627" s="6">
        <v>43800</v>
      </c>
      <c r="D15627">
        <v>-320</v>
      </c>
      <c r="E15627" t="str">
        <f>INDEX(LedgerMapping[[#All],[Area]],MATCH(Transactions[[#This Row],[Sub Ledger]],LedgerMapping[[#All],[Sub Ledger]],0))</f>
        <v>Income Statement</v>
      </c>
    </row>
    <row r="15628" spans="1:5" x14ac:dyDescent="0.55000000000000004">
      <c r="A15628">
        <v>3</v>
      </c>
      <c r="B15628">
        <v>90000</v>
      </c>
      <c r="C15628" s="6">
        <v>43831</v>
      </c>
      <c r="D15628">
        <v>-441</v>
      </c>
      <c r="E15628" t="str">
        <f>INDEX(LedgerMapping[[#All],[Area]],MATCH(Transactions[[#This Row],[Sub Ledger]],LedgerMapping[[#All],[Sub Ledger]],0))</f>
        <v>Income Statement</v>
      </c>
    </row>
    <row r="15629" spans="1:5" x14ac:dyDescent="0.55000000000000004">
      <c r="A15629">
        <v>3</v>
      </c>
      <c r="B15629">
        <v>90000</v>
      </c>
      <c r="C15629" s="6">
        <v>43862</v>
      </c>
      <c r="D15629">
        <v>-378</v>
      </c>
      <c r="E15629" t="str">
        <f>INDEX(LedgerMapping[[#All],[Area]],MATCH(Transactions[[#This Row],[Sub Ledger]],LedgerMapping[[#All],[Sub Ledger]],0))</f>
        <v>Income Statement</v>
      </c>
    </row>
    <row r="15630" spans="1:5" x14ac:dyDescent="0.55000000000000004">
      <c r="A15630">
        <v>3</v>
      </c>
      <c r="B15630">
        <v>90000</v>
      </c>
      <c r="C15630" s="6">
        <v>43891</v>
      </c>
      <c r="D15630">
        <v>-547</v>
      </c>
      <c r="E15630" t="str">
        <f>INDEX(LedgerMapping[[#All],[Area]],MATCH(Transactions[[#This Row],[Sub Ledger]],LedgerMapping[[#All],[Sub Ledger]],0))</f>
        <v>Income Statement</v>
      </c>
    </row>
    <row r="15631" spans="1:5" x14ac:dyDescent="0.55000000000000004">
      <c r="A15631">
        <v>3</v>
      </c>
      <c r="B15631">
        <v>90000</v>
      </c>
      <c r="C15631" s="6">
        <v>43922</v>
      </c>
      <c r="D15631">
        <v>-477</v>
      </c>
      <c r="E15631" t="str">
        <f>INDEX(LedgerMapping[[#All],[Area]],MATCH(Transactions[[#This Row],[Sub Ledger]],LedgerMapping[[#All],[Sub Ledger]],0))</f>
        <v>Income Statement</v>
      </c>
    </row>
    <row r="15632" spans="1:5" x14ac:dyDescent="0.55000000000000004">
      <c r="A15632">
        <v>3</v>
      </c>
      <c r="B15632">
        <v>90000</v>
      </c>
      <c r="C15632" s="6">
        <v>43952</v>
      </c>
      <c r="D15632">
        <v>-532</v>
      </c>
      <c r="E15632" t="str">
        <f>INDEX(LedgerMapping[[#All],[Area]],MATCH(Transactions[[#This Row],[Sub Ledger]],LedgerMapping[[#All],[Sub Ledger]],0))</f>
        <v>Income Statement</v>
      </c>
    </row>
    <row r="15633" spans="1:5" x14ac:dyDescent="0.55000000000000004">
      <c r="A15633">
        <v>3</v>
      </c>
      <c r="B15633">
        <v>90000</v>
      </c>
      <c r="C15633" s="6">
        <v>43983</v>
      </c>
      <c r="D15633">
        <v>-571</v>
      </c>
      <c r="E15633" t="str">
        <f>INDEX(LedgerMapping[[#All],[Area]],MATCH(Transactions[[#This Row],[Sub Ledger]],LedgerMapping[[#All],[Sub Ledger]],0))</f>
        <v>Income Statement</v>
      </c>
    </row>
    <row r="15634" spans="1:5" x14ac:dyDescent="0.55000000000000004">
      <c r="A15634">
        <v>3</v>
      </c>
      <c r="B15634">
        <v>90000</v>
      </c>
      <c r="C15634" s="6">
        <v>44013</v>
      </c>
      <c r="D15634">
        <v>-432</v>
      </c>
      <c r="E15634" t="str">
        <f>INDEX(LedgerMapping[[#All],[Area]],MATCH(Transactions[[#This Row],[Sub Ledger]],LedgerMapping[[#All],[Sub Ledger]],0))</f>
        <v>Income Statement</v>
      </c>
    </row>
    <row r="15635" spans="1:5" x14ac:dyDescent="0.55000000000000004">
      <c r="A15635">
        <v>3</v>
      </c>
      <c r="B15635">
        <v>90000</v>
      </c>
      <c r="C15635" s="6">
        <v>44044</v>
      </c>
      <c r="D15635">
        <v>-499</v>
      </c>
      <c r="E15635" t="str">
        <f>INDEX(LedgerMapping[[#All],[Area]],MATCH(Transactions[[#This Row],[Sub Ledger]],LedgerMapping[[#All],[Sub Ledger]],0))</f>
        <v>Income Statement</v>
      </c>
    </row>
    <row r="15636" spans="1:5" x14ac:dyDescent="0.55000000000000004">
      <c r="A15636">
        <v>3</v>
      </c>
      <c r="B15636">
        <v>90000</v>
      </c>
      <c r="C15636" s="6">
        <v>44075</v>
      </c>
      <c r="D15636">
        <v>-403</v>
      </c>
      <c r="E15636" t="str">
        <f>INDEX(LedgerMapping[[#All],[Area]],MATCH(Transactions[[#This Row],[Sub Ledger]],LedgerMapping[[#All],[Sub Ledger]],0))</f>
        <v>Income Statement</v>
      </c>
    </row>
    <row r="15637" spans="1:5" x14ac:dyDescent="0.55000000000000004">
      <c r="A15637">
        <v>3</v>
      </c>
      <c r="B15637">
        <v>90000</v>
      </c>
      <c r="C15637" s="6">
        <v>44105</v>
      </c>
      <c r="D15637">
        <v>-463</v>
      </c>
      <c r="E15637" t="str">
        <f>INDEX(LedgerMapping[[#All],[Area]],MATCH(Transactions[[#This Row],[Sub Ledger]],LedgerMapping[[#All],[Sub Ledger]],0))</f>
        <v>Income Statement</v>
      </c>
    </row>
    <row r="15638" spans="1:5" x14ac:dyDescent="0.55000000000000004">
      <c r="A15638">
        <v>3</v>
      </c>
      <c r="B15638">
        <v>90000</v>
      </c>
      <c r="C15638" s="6">
        <v>44136</v>
      </c>
      <c r="D15638">
        <v>-417</v>
      </c>
      <c r="E15638" t="str">
        <f>INDEX(LedgerMapping[[#All],[Area]],MATCH(Transactions[[#This Row],[Sub Ledger]],LedgerMapping[[#All],[Sub Ledger]],0))</f>
        <v>Income Statement</v>
      </c>
    </row>
    <row r="15639" spans="1:5" x14ac:dyDescent="0.55000000000000004">
      <c r="A15639">
        <v>3</v>
      </c>
      <c r="B15639">
        <v>90000</v>
      </c>
      <c r="C15639" s="6">
        <v>44166</v>
      </c>
      <c r="D15639">
        <v>-499</v>
      </c>
      <c r="E15639" t="str">
        <f>INDEX(LedgerMapping[[#All],[Area]],MATCH(Transactions[[#This Row],[Sub Ledger]],LedgerMapping[[#All],[Sub Ledger]],0))</f>
        <v>Income Statement</v>
      </c>
    </row>
    <row r="15640" spans="1:5" x14ac:dyDescent="0.55000000000000004">
      <c r="A15640">
        <v>3</v>
      </c>
      <c r="B15640">
        <v>90000</v>
      </c>
      <c r="C15640" s="6">
        <v>44197</v>
      </c>
      <c r="D15640">
        <v>-480</v>
      </c>
      <c r="E15640" t="str">
        <f>INDEX(LedgerMapping[[#All],[Area]],MATCH(Transactions[[#This Row],[Sub Ledger]],LedgerMapping[[#All],[Sub Ledger]],0))</f>
        <v>Income Statement</v>
      </c>
    </row>
    <row r="15641" spans="1:5" x14ac:dyDescent="0.55000000000000004">
      <c r="A15641">
        <v>3</v>
      </c>
      <c r="B15641">
        <v>90000</v>
      </c>
      <c r="C15641" s="6">
        <v>44228</v>
      </c>
      <c r="D15641">
        <v>-600</v>
      </c>
      <c r="E15641" t="str">
        <f>INDEX(LedgerMapping[[#All],[Area]],MATCH(Transactions[[#This Row],[Sub Ledger]],LedgerMapping[[#All],[Sub Ledger]],0))</f>
        <v>Income Statement</v>
      </c>
    </row>
    <row r="15642" spans="1:5" x14ac:dyDescent="0.55000000000000004">
      <c r="A15642">
        <v>3</v>
      </c>
      <c r="B15642">
        <v>90000</v>
      </c>
      <c r="C15642" s="6">
        <v>44256</v>
      </c>
      <c r="D15642">
        <v>-699</v>
      </c>
      <c r="E15642" t="str">
        <f>INDEX(LedgerMapping[[#All],[Area]],MATCH(Transactions[[#This Row],[Sub Ledger]],LedgerMapping[[#All],[Sub Ledger]],0))</f>
        <v>Income Statement</v>
      </c>
    </row>
    <row r="15643" spans="1:5" x14ac:dyDescent="0.55000000000000004">
      <c r="A15643">
        <v>3</v>
      </c>
      <c r="B15643">
        <v>90000</v>
      </c>
      <c r="C15643" s="6">
        <v>44287</v>
      </c>
      <c r="D15643">
        <v>-720</v>
      </c>
      <c r="E15643" t="str">
        <f>INDEX(LedgerMapping[[#All],[Area]],MATCH(Transactions[[#This Row],[Sub Ledger]],LedgerMapping[[#All],[Sub Ledger]],0))</f>
        <v>Income Statement</v>
      </c>
    </row>
    <row r="15644" spans="1:5" x14ac:dyDescent="0.55000000000000004">
      <c r="A15644">
        <v>3</v>
      </c>
      <c r="B15644">
        <v>90000</v>
      </c>
      <c r="C15644" s="6">
        <v>44317</v>
      </c>
      <c r="D15644">
        <v>-745</v>
      </c>
      <c r="E15644" t="str">
        <f>INDEX(LedgerMapping[[#All],[Area]],MATCH(Transactions[[#This Row],[Sub Ledger]],LedgerMapping[[#All],[Sub Ledger]],0))</f>
        <v>Income Statement</v>
      </c>
    </row>
    <row r="15645" spans="1:5" x14ac:dyDescent="0.55000000000000004">
      <c r="A15645">
        <v>3</v>
      </c>
      <c r="B15645">
        <v>90000</v>
      </c>
      <c r="C15645" s="6">
        <v>44348</v>
      </c>
      <c r="D15645">
        <v>-712</v>
      </c>
      <c r="E15645" t="str">
        <f>INDEX(LedgerMapping[[#All],[Area]],MATCH(Transactions[[#This Row],[Sub Ledger]],LedgerMapping[[#All],[Sub Ledger]],0))</f>
        <v>Income Statement</v>
      </c>
    </row>
    <row r="15646" spans="1:5" x14ac:dyDescent="0.55000000000000004">
      <c r="A15646">
        <v>3</v>
      </c>
      <c r="B15646">
        <v>90000</v>
      </c>
      <c r="C15646" s="6">
        <v>44378</v>
      </c>
      <c r="D15646">
        <v>-585</v>
      </c>
      <c r="E15646" t="str">
        <f>INDEX(LedgerMapping[[#All],[Area]],MATCH(Transactions[[#This Row],[Sub Ledger]],LedgerMapping[[#All],[Sub Ledger]],0))</f>
        <v>Income Statement</v>
      </c>
    </row>
    <row r="15647" spans="1:5" x14ac:dyDescent="0.55000000000000004">
      <c r="A15647">
        <v>3</v>
      </c>
      <c r="B15647">
        <v>90000</v>
      </c>
      <c r="C15647" s="6">
        <v>44409</v>
      </c>
      <c r="D15647">
        <v>-585</v>
      </c>
      <c r="E15647" t="str">
        <f>INDEX(LedgerMapping[[#All],[Area]],MATCH(Transactions[[#This Row],[Sub Ledger]],LedgerMapping[[#All],[Sub Ledger]],0))</f>
        <v>Income Statement</v>
      </c>
    </row>
    <row r="15648" spans="1:5" x14ac:dyDescent="0.55000000000000004">
      <c r="A15648">
        <v>3</v>
      </c>
      <c r="B15648">
        <v>90000</v>
      </c>
      <c r="C15648" s="6">
        <v>44440</v>
      </c>
      <c r="D15648">
        <v>-646</v>
      </c>
      <c r="E15648" t="str">
        <f>INDEX(LedgerMapping[[#All],[Area]],MATCH(Transactions[[#This Row],[Sub Ledger]],LedgerMapping[[#All],[Sub Ledger]],0))</f>
        <v>Income Statement</v>
      </c>
    </row>
    <row r="15649" spans="1:5" x14ac:dyDescent="0.55000000000000004">
      <c r="A15649">
        <v>3</v>
      </c>
      <c r="B15649">
        <v>90000</v>
      </c>
      <c r="C15649" s="6">
        <v>44470</v>
      </c>
      <c r="D15649">
        <v>-504</v>
      </c>
      <c r="E15649" t="str">
        <f>INDEX(LedgerMapping[[#All],[Area]],MATCH(Transactions[[#This Row],[Sub Ledger]],LedgerMapping[[#All],[Sub Ledger]],0))</f>
        <v>Income Statement</v>
      </c>
    </row>
    <row r="15650" spans="1:5" x14ac:dyDescent="0.55000000000000004">
      <c r="A15650">
        <v>3</v>
      </c>
      <c r="B15650">
        <v>90000</v>
      </c>
      <c r="C15650" s="6">
        <v>44501</v>
      </c>
      <c r="D15650">
        <v>-792</v>
      </c>
      <c r="E15650" t="str">
        <f>INDEX(LedgerMapping[[#All],[Area]],MATCH(Transactions[[#This Row],[Sub Ledger]],LedgerMapping[[#All],[Sub Ledger]],0))</f>
        <v>Income Statement</v>
      </c>
    </row>
    <row r="15651" spans="1:5" x14ac:dyDescent="0.55000000000000004">
      <c r="A15651">
        <v>3</v>
      </c>
      <c r="B15651">
        <v>90000</v>
      </c>
      <c r="C15651" s="6">
        <v>44531</v>
      </c>
      <c r="D15651">
        <v>-653</v>
      </c>
      <c r="E15651" t="str">
        <f>INDEX(LedgerMapping[[#All],[Area]],MATCH(Transactions[[#This Row],[Sub Ledger]],LedgerMapping[[#All],[Sub Ledger]],0))</f>
        <v>Income Statement</v>
      </c>
    </row>
    <row r="15652" spans="1:5" x14ac:dyDescent="0.55000000000000004">
      <c r="A15652">
        <v>3</v>
      </c>
      <c r="B15652">
        <v>90000</v>
      </c>
      <c r="C15652" s="6">
        <v>43466</v>
      </c>
      <c r="D15652">
        <v>-73</v>
      </c>
      <c r="E15652" t="str">
        <f>INDEX(LedgerMapping[[#All],[Area]],MATCH(Transactions[[#This Row],[Sub Ledger]],LedgerMapping[[#All],[Sub Ledger]],0))</f>
        <v>Income Statement</v>
      </c>
    </row>
    <row r="15653" spans="1:5" x14ac:dyDescent="0.55000000000000004">
      <c r="A15653">
        <v>3</v>
      </c>
      <c r="B15653">
        <v>90000</v>
      </c>
      <c r="C15653" s="6">
        <v>43497</v>
      </c>
      <c r="D15653">
        <v>-52</v>
      </c>
      <c r="E15653" t="str">
        <f>INDEX(LedgerMapping[[#All],[Area]],MATCH(Transactions[[#This Row],[Sub Ledger]],LedgerMapping[[#All],[Sub Ledger]],0))</f>
        <v>Income Statement</v>
      </c>
    </row>
    <row r="15654" spans="1:5" x14ac:dyDescent="0.55000000000000004">
      <c r="A15654">
        <v>3</v>
      </c>
      <c r="B15654">
        <v>90000</v>
      </c>
      <c r="C15654" s="6">
        <v>43525</v>
      </c>
      <c r="D15654">
        <v>-92</v>
      </c>
      <c r="E15654" t="str">
        <f>INDEX(LedgerMapping[[#All],[Area]],MATCH(Transactions[[#This Row],[Sub Ledger]],LedgerMapping[[#All],[Sub Ledger]],0))</f>
        <v>Income Statement</v>
      </c>
    </row>
    <row r="15655" spans="1:5" x14ac:dyDescent="0.55000000000000004">
      <c r="A15655">
        <v>3</v>
      </c>
      <c r="B15655">
        <v>90000</v>
      </c>
      <c r="C15655" s="6">
        <v>43556</v>
      </c>
      <c r="D15655">
        <v>-107</v>
      </c>
      <c r="E15655" t="str">
        <f>INDEX(LedgerMapping[[#All],[Area]],MATCH(Transactions[[#This Row],[Sub Ledger]],LedgerMapping[[#All],[Sub Ledger]],0))</f>
        <v>Income Statement</v>
      </c>
    </row>
    <row r="15656" spans="1:5" x14ac:dyDescent="0.55000000000000004">
      <c r="A15656">
        <v>3</v>
      </c>
      <c r="B15656">
        <v>90000</v>
      </c>
      <c r="C15656" s="6">
        <v>43586</v>
      </c>
      <c r="D15656">
        <v>-106</v>
      </c>
      <c r="E15656" t="str">
        <f>INDEX(LedgerMapping[[#All],[Area]],MATCH(Transactions[[#This Row],[Sub Ledger]],LedgerMapping[[#All],[Sub Ledger]],0))</f>
        <v>Income Statement</v>
      </c>
    </row>
    <row r="15657" spans="1:5" x14ac:dyDescent="0.55000000000000004">
      <c r="A15657">
        <v>3</v>
      </c>
      <c r="B15657">
        <v>90000</v>
      </c>
      <c r="C15657" s="6">
        <v>43617</v>
      </c>
      <c r="D15657">
        <v>-108</v>
      </c>
      <c r="E15657" t="str">
        <f>INDEX(LedgerMapping[[#All],[Area]],MATCH(Transactions[[#This Row],[Sub Ledger]],LedgerMapping[[#All],[Sub Ledger]],0))</f>
        <v>Income Statement</v>
      </c>
    </row>
    <row r="15658" spans="1:5" x14ac:dyDescent="0.55000000000000004">
      <c r="A15658">
        <v>3</v>
      </c>
      <c r="B15658">
        <v>90000</v>
      </c>
      <c r="C15658" s="6">
        <v>43647</v>
      </c>
      <c r="D15658">
        <v>-85</v>
      </c>
      <c r="E15658" t="str">
        <f>INDEX(LedgerMapping[[#All],[Area]],MATCH(Transactions[[#This Row],[Sub Ledger]],LedgerMapping[[#All],[Sub Ledger]],0))</f>
        <v>Income Statement</v>
      </c>
    </row>
    <row r="15659" spans="1:5" x14ac:dyDescent="0.55000000000000004">
      <c r="A15659">
        <v>3</v>
      </c>
      <c r="B15659">
        <v>90000</v>
      </c>
      <c r="C15659" s="6">
        <v>43678</v>
      </c>
      <c r="D15659">
        <v>-81</v>
      </c>
      <c r="E15659" t="str">
        <f>INDEX(LedgerMapping[[#All],[Area]],MATCH(Transactions[[#This Row],[Sub Ledger]],LedgerMapping[[#All],[Sub Ledger]],0))</f>
        <v>Income Statement</v>
      </c>
    </row>
    <row r="15660" spans="1:5" x14ac:dyDescent="0.55000000000000004">
      <c r="A15660">
        <v>3</v>
      </c>
      <c r="B15660">
        <v>90000</v>
      </c>
      <c r="C15660" s="6">
        <v>43709</v>
      </c>
      <c r="D15660">
        <v>-64</v>
      </c>
      <c r="E15660" t="str">
        <f>INDEX(LedgerMapping[[#All],[Area]],MATCH(Transactions[[#This Row],[Sub Ledger]],LedgerMapping[[#All],[Sub Ledger]],0))</f>
        <v>Income Statement</v>
      </c>
    </row>
    <row r="15661" spans="1:5" x14ac:dyDescent="0.55000000000000004">
      <c r="A15661">
        <v>3</v>
      </c>
      <c r="B15661">
        <v>90000</v>
      </c>
      <c r="C15661" s="6">
        <v>43739</v>
      </c>
      <c r="D15661">
        <v>-95</v>
      </c>
      <c r="E15661" t="str">
        <f>INDEX(LedgerMapping[[#All],[Area]],MATCH(Transactions[[#This Row],[Sub Ledger]],LedgerMapping[[#All],[Sub Ledger]],0))</f>
        <v>Income Statement</v>
      </c>
    </row>
    <row r="15662" spans="1:5" x14ac:dyDescent="0.55000000000000004">
      <c r="A15662">
        <v>3</v>
      </c>
      <c r="B15662">
        <v>90000</v>
      </c>
      <c r="C15662" s="6">
        <v>43770</v>
      </c>
      <c r="D15662">
        <v>-54</v>
      </c>
      <c r="E15662" t="str">
        <f>INDEX(LedgerMapping[[#All],[Area]],MATCH(Transactions[[#This Row],[Sub Ledger]],LedgerMapping[[#All],[Sub Ledger]],0))</f>
        <v>Income Statement</v>
      </c>
    </row>
    <row r="15663" spans="1:5" x14ac:dyDescent="0.55000000000000004">
      <c r="A15663">
        <v>3</v>
      </c>
      <c r="B15663">
        <v>90000</v>
      </c>
      <c r="C15663" s="6">
        <v>43800</v>
      </c>
      <c r="D15663">
        <v>-124</v>
      </c>
      <c r="E15663" t="str">
        <f>INDEX(LedgerMapping[[#All],[Area]],MATCH(Transactions[[#This Row],[Sub Ledger]],LedgerMapping[[#All],[Sub Ledger]],0))</f>
        <v>Income Statement</v>
      </c>
    </row>
    <row r="15664" spans="1:5" x14ac:dyDescent="0.55000000000000004">
      <c r="A15664">
        <v>3</v>
      </c>
      <c r="B15664">
        <v>90000</v>
      </c>
      <c r="C15664" s="6">
        <v>43831</v>
      </c>
      <c r="D15664">
        <v>-118</v>
      </c>
      <c r="E15664" t="str">
        <f>INDEX(LedgerMapping[[#All],[Area]],MATCH(Transactions[[#This Row],[Sub Ledger]],LedgerMapping[[#All],[Sub Ledger]],0))</f>
        <v>Income Statement</v>
      </c>
    </row>
    <row r="15665" spans="1:5" x14ac:dyDescent="0.55000000000000004">
      <c r="A15665">
        <v>3</v>
      </c>
      <c r="B15665">
        <v>90000</v>
      </c>
      <c r="C15665" s="6">
        <v>43862</v>
      </c>
      <c r="D15665">
        <v>-58</v>
      </c>
      <c r="E15665" t="str">
        <f>INDEX(LedgerMapping[[#All],[Area]],MATCH(Transactions[[#This Row],[Sub Ledger]],LedgerMapping[[#All],[Sub Ledger]],0))</f>
        <v>Income Statement</v>
      </c>
    </row>
    <row r="15666" spans="1:5" x14ac:dyDescent="0.55000000000000004">
      <c r="A15666">
        <v>3</v>
      </c>
      <c r="B15666">
        <v>90000</v>
      </c>
      <c r="C15666" s="6">
        <v>43891</v>
      </c>
      <c r="D15666">
        <v>-73</v>
      </c>
      <c r="E15666" t="str">
        <f>INDEX(LedgerMapping[[#All],[Area]],MATCH(Transactions[[#This Row],[Sub Ledger]],LedgerMapping[[#All],[Sub Ledger]],0))</f>
        <v>Income Statement</v>
      </c>
    </row>
    <row r="15667" spans="1:5" x14ac:dyDescent="0.55000000000000004">
      <c r="A15667">
        <v>3</v>
      </c>
      <c r="B15667">
        <v>90000</v>
      </c>
      <c r="C15667" s="6">
        <v>43922</v>
      </c>
      <c r="D15667">
        <v>-133</v>
      </c>
      <c r="E15667" t="str">
        <f>INDEX(LedgerMapping[[#All],[Area]],MATCH(Transactions[[#This Row],[Sub Ledger]],LedgerMapping[[#All],[Sub Ledger]],0))</f>
        <v>Income Statement</v>
      </c>
    </row>
    <row r="15668" spans="1:5" x14ac:dyDescent="0.55000000000000004">
      <c r="A15668">
        <v>3</v>
      </c>
      <c r="B15668">
        <v>90000</v>
      </c>
      <c r="C15668" s="6">
        <v>43952</v>
      </c>
      <c r="D15668">
        <v>-52</v>
      </c>
      <c r="E15668" t="str">
        <f>INDEX(LedgerMapping[[#All],[Area]],MATCH(Transactions[[#This Row],[Sub Ledger]],LedgerMapping[[#All],[Sub Ledger]],0))</f>
        <v>Income Statement</v>
      </c>
    </row>
    <row r="15669" spans="1:5" x14ac:dyDescent="0.55000000000000004">
      <c r="A15669">
        <v>3</v>
      </c>
      <c r="B15669">
        <v>90000</v>
      </c>
      <c r="C15669" s="6">
        <v>43983</v>
      </c>
      <c r="D15669">
        <v>-61</v>
      </c>
      <c r="E15669" t="str">
        <f>INDEX(LedgerMapping[[#All],[Area]],MATCH(Transactions[[#This Row],[Sub Ledger]],LedgerMapping[[#All],[Sub Ledger]],0))</f>
        <v>Income Statement</v>
      </c>
    </row>
    <row r="15670" spans="1:5" x14ac:dyDescent="0.55000000000000004">
      <c r="A15670">
        <v>3</v>
      </c>
      <c r="B15670">
        <v>90000</v>
      </c>
      <c r="C15670" s="6">
        <v>44013</v>
      </c>
      <c r="D15670">
        <v>-124</v>
      </c>
      <c r="E15670" t="str">
        <f>INDEX(LedgerMapping[[#All],[Area]],MATCH(Transactions[[#This Row],[Sub Ledger]],LedgerMapping[[#All],[Sub Ledger]],0))</f>
        <v>Income Statement</v>
      </c>
    </row>
    <row r="15671" spans="1:5" x14ac:dyDescent="0.55000000000000004">
      <c r="A15671">
        <v>3</v>
      </c>
      <c r="B15671">
        <v>90000</v>
      </c>
      <c r="C15671" s="6">
        <v>44044</v>
      </c>
      <c r="D15671">
        <v>-67</v>
      </c>
      <c r="E15671" t="str">
        <f>INDEX(LedgerMapping[[#All],[Area]],MATCH(Transactions[[#This Row],[Sub Ledger]],LedgerMapping[[#All],[Sub Ledger]],0))</f>
        <v>Income Statement</v>
      </c>
    </row>
    <row r="15672" spans="1:5" x14ac:dyDescent="0.55000000000000004">
      <c r="A15672">
        <v>3</v>
      </c>
      <c r="B15672">
        <v>90000</v>
      </c>
      <c r="C15672" s="6">
        <v>44075</v>
      </c>
      <c r="D15672">
        <v>-55</v>
      </c>
      <c r="E15672" t="str">
        <f>INDEX(LedgerMapping[[#All],[Area]],MATCH(Transactions[[#This Row],[Sub Ledger]],LedgerMapping[[#All],[Sub Ledger]],0))</f>
        <v>Income Statement</v>
      </c>
    </row>
    <row r="15673" spans="1:5" x14ac:dyDescent="0.55000000000000004">
      <c r="A15673">
        <v>3</v>
      </c>
      <c r="B15673">
        <v>90000</v>
      </c>
      <c r="C15673" s="6">
        <v>44105</v>
      </c>
      <c r="D15673">
        <v>-112</v>
      </c>
      <c r="E15673" t="str">
        <f>INDEX(LedgerMapping[[#All],[Area]],MATCH(Transactions[[#This Row],[Sub Ledger]],LedgerMapping[[#All],[Sub Ledger]],0))</f>
        <v>Income Statement</v>
      </c>
    </row>
    <row r="15674" spans="1:5" x14ac:dyDescent="0.55000000000000004">
      <c r="A15674">
        <v>3</v>
      </c>
      <c r="B15674">
        <v>90000</v>
      </c>
      <c r="C15674" s="6">
        <v>44136</v>
      </c>
      <c r="D15674">
        <v>-54</v>
      </c>
      <c r="E15674" t="str">
        <f>INDEX(LedgerMapping[[#All],[Area]],MATCH(Transactions[[#This Row],[Sub Ledger]],LedgerMapping[[#All],[Sub Ledger]],0))</f>
        <v>Income Statement</v>
      </c>
    </row>
    <row r="15675" spans="1:5" x14ac:dyDescent="0.55000000000000004">
      <c r="A15675">
        <v>3</v>
      </c>
      <c r="B15675">
        <v>90000</v>
      </c>
      <c r="C15675" s="6">
        <v>44166</v>
      </c>
      <c r="D15675">
        <v>-54</v>
      </c>
      <c r="E15675" t="str">
        <f>INDEX(LedgerMapping[[#All],[Area]],MATCH(Transactions[[#This Row],[Sub Ledger]],LedgerMapping[[#All],[Sub Ledger]],0))</f>
        <v>Income Statement</v>
      </c>
    </row>
    <row r="15676" spans="1:5" x14ac:dyDescent="0.55000000000000004">
      <c r="A15676">
        <v>3</v>
      </c>
      <c r="B15676">
        <v>90000</v>
      </c>
      <c r="C15676" s="6">
        <v>44197</v>
      </c>
      <c r="D15676">
        <v>-115</v>
      </c>
      <c r="E15676" t="str">
        <f>INDEX(LedgerMapping[[#All],[Area]],MATCH(Transactions[[#This Row],[Sub Ledger]],LedgerMapping[[#All],[Sub Ledger]],0))</f>
        <v>Income Statement</v>
      </c>
    </row>
    <row r="15677" spans="1:5" x14ac:dyDescent="0.55000000000000004">
      <c r="A15677">
        <v>3</v>
      </c>
      <c r="B15677">
        <v>90000</v>
      </c>
      <c r="C15677" s="6">
        <v>44228</v>
      </c>
      <c r="D15677">
        <v>-171</v>
      </c>
      <c r="E15677" t="str">
        <f>INDEX(LedgerMapping[[#All],[Area]],MATCH(Transactions[[#This Row],[Sub Ledger]],LedgerMapping[[#All],[Sub Ledger]],0))</f>
        <v>Income Statement</v>
      </c>
    </row>
    <row r="15678" spans="1:5" x14ac:dyDescent="0.55000000000000004">
      <c r="A15678">
        <v>3</v>
      </c>
      <c r="B15678">
        <v>90000</v>
      </c>
      <c r="C15678" s="6">
        <v>44256</v>
      </c>
      <c r="D15678">
        <v>-162</v>
      </c>
      <c r="E15678" t="str">
        <f>INDEX(LedgerMapping[[#All],[Area]],MATCH(Transactions[[#This Row],[Sub Ledger]],LedgerMapping[[#All],[Sub Ledger]],0))</f>
        <v>Income Statement</v>
      </c>
    </row>
    <row r="15679" spans="1:5" x14ac:dyDescent="0.55000000000000004">
      <c r="A15679">
        <v>3</v>
      </c>
      <c r="B15679">
        <v>90000</v>
      </c>
      <c r="C15679" s="6">
        <v>44287</v>
      </c>
      <c r="D15679">
        <v>-163</v>
      </c>
      <c r="E15679" t="str">
        <f>INDEX(LedgerMapping[[#All],[Area]],MATCH(Transactions[[#This Row],[Sub Ledger]],LedgerMapping[[#All],[Sub Ledger]],0))</f>
        <v>Income Statement</v>
      </c>
    </row>
    <row r="15680" spans="1:5" x14ac:dyDescent="0.55000000000000004">
      <c r="A15680">
        <v>3</v>
      </c>
      <c r="B15680">
        <v>90000</v>
      </c>
      <c r="C15680" s="6">
        <v>44317</v>
      </c>
      <c r="D15680">
        <v>-168</v>
      </c>
      <c r="E15680" t="str">
        <f>INDEX(LedgerMapping[[#All],[Area]],MATCH(Transactions[[#This Row],[Sub Ledger]],LedgerMapping[[#All],[Sub Ledger]],0))</f>
        <v>Income Statement</v>
      </c>
    </row>
    <row r="15681" spans="1:5" x14ac:dyDescent="0.55000000000000004">
      <c r="A15681">
        <v>3</v>
      </c>
      <c r="B15681">
        <v>90000</v>
      </c>
      <c r="C15681" s="6">
        <v>44348</v>
      </c>
      <c r="D15681">
        <v>-153</v>
      </c>
      <c r="E15681" t="str">
        <f>INDEX(LedgerMapping[[#All],[Area]],MATCH(Transactions[[#This Row],[Sub Ledger]],LedgerMapping[[#All],[Sub Ledger]],0))</f>
        <v>Income Statement</v>
      </c>
    </row>
    <row r="15682" spans="1:5" x14ac:dyDescent="0.55000000000000004">
      <c r="A15682">
        <v>3</v>
      </c>
      <c r="B15682">
        <v>90000</v>
      </c>
      <c r="C15682" s="6">
        <v>44378</v>
      </c>
      <c r="D15682">
        <v>-214</v>
      </c>
      <c r="E15682" t="str">
        <f>INDEX(LedgerMapping[[#All],[Area]],MATCH(Transactions[[#This Row],[Sub Ledger]],LedgerMapping[[#All],[Sub Ledger]],0))</f>
        <v>Income Statement</v>
      </c>
    </row>
    <row r="15683" spans="1:5" x14ac:dyDescent="0.55000000000000004">
      <c r="A15683">
        <v>3</v>
      </c>
      <c r="B15683">
        <v>90000</v>
      </c>
      <c r="C15683" s="6">
        <v>44409</v>
      </c>
      <c r="D15683">
        <v>-126</v>
      </c>
      <c r="E15683" t="str">
        <f>INDEX(LedgerMapping[[#All],[Area]],MATCH(Transactions[[#This Row],[Sub Ledger]],LedgerMapping[[#All],[Sub Ledger]],0))</f>
        <v>Income Statement</v>
      </c>
    </row>
    <row r="15684" spans="1:5" x14ac:dyDescent="0.55000000000000004">
      <c r="A15684">
        <v>3</v>
      </c>
      <c r="B15684">
        <v>90000</v>
      </c>
      <c r="C15684" s="6">
        <v>44440</v>
      </c>
      <c r="D15684">
        <v>-158</v>
      </c>
      <c r="E15684" t="str">
        <f>INDEX(LedgerMapping[[#All],[Area]],MATCH(Transactions[[#This Row],[Sub Ledger]],LedgerMapping[[#All],[Sub Ledger]],0))</f>
        <v>Income Statement</v>
      </c>
    </row>
    <row r="15685" spans="1:5" x14ac:dyDescent="0.55000000000000004">
      <c r="A15685">
        <v>3</v>
      </c>
      <c r="B15685">
        <v>90000</v>
      </c>
      <c r="C15685" s="6">
        <v>44470</v>
      </c>
      <c r="D15685">
        <v>-120</v>
      </c>
      <c r="E15685" t="str">
        <f>INDEX(LedgerMapping[[#All],[Area]],MATCH(Transactions[[#This Row],[Sub Ledger]],LedgerMapping[[#All],[Sub Ledger]],0))</f>
        <v>Income Statement</v>
      </c>
    </row>
    <row r="15686" spans="1:5" x14ac:dyDescent="0.55000000000000004">
      <c r="A15686">
        <v>3</v>
      </c>
      <c r="B15686">
        <v>90000</v>
      </c>
      <c r="C15686" s="6">
        <v>44501</v>
      </c>
      <c r="D15686">
        <v>-159</v>
      </c>
      <c r="E15686" t="str">
        <f>INDEX(LedgerMapping[[#All],[Area]],MATCH(Transactions[[#This Row],[Sub Ledger]],LedgerMapping[[#All],[Sub Ledger]],0))</f>
        <v>Income Statement</v>
      </c>
    </row>
    <row r="15687" spans="1:5" x14ac:dyDescent="0.55000000000000004">
      <c r="A15687">
        <v>3</v>
      </c>
      <c r="B15687">
        <v>90000</v>
      </c>
      <c r="C15687" s="6">
        <v>44531</v>
      </c>
      <c r="D15687">
        <v>-109</v>
      </c>
      <c r="E15687" t="str">
        <f>INDEX(LedgerMapping[[#All],[Area]],MATCH(Transactions[[#This Row],[Sub Ledger]],LedgerMapping[[#All],[Sub Ledger]],0))</f>
        <v>Income Statement</v>
      </c>
    </row>
    <row r="15688" spans="1:5" x14ac:dyDescent="0.55000000000000004">
      <c r="A15688">
        <v>3</v>
      </c>
      <c r="B15688">
        <v>90000</v>
      </c>
      <c r="C15688" s="6">
        <v>44256</v>
      </c>
      <c r="D15688">
        <v>-498.96</v>
      </c>
      <c r="E15688" t="str">
        <f>INDEX(LedgerMapping[[#All],[Area]],MATCH(Transactions[[#This Row],[Sub Ledger]],LedgerMapping[[#All],[Sub Ledger]],0))</f>
        <v>Income Statement</v>
      </c>
    </row>
    <row r="15689" spans="1:5" x14ac:dyDescent="0.55000000000000004">
      <c r="A15689">
        <v>3</v>
      </c>
      <c r="B15689">
        <v>90000</v>
      </c>
      <c r="C15689" s="6">
        <v>44256</v>
      </c>
      <c r="D15689">
        <v>-606</v>
      </c>
      <c r="E15689" t="str">
        <f>INDEX(LedgerMapping[[#All],[Area]],MATCH(Transactions[[#This Row],[Sub Ledger]],LedgerMapping[[#All],[Sub Ledger]],0))</f>
        <v>Income Statement</v>
      </c>
    </row>
    <row r="15690" spans="1:5" x14ac:dyDescent="0.55000000000000004">
      <c r="A15690">
        <v>3</v>
      </c>
      <c r="B15690">
        <v>90000</v>
      </c>
      <c r="C15690" s="6">
        <v>44256</v>
      </c>
      <c r="D15690">
        <v>-167.58</v>
      </c>
      <c r="E15690" t="str">
        <f>INDEX(LedgerMapping[[#All],[Area]],MATCH(Transactions[[#This Row],[Sub Ledger]],LedgerMapping[[#All],[Sub Ledger]],0))</f>
        <v>Income Statement</v>
      </c>
    </row>
    <row r="15691" spans="1:5" x14ac:dyDescent="0.55000000000000004">
      <c r="A15691">
        <v>3</v>
      </c>
      <c r="B15691">
        <v>94000</v>
      </c>
      <c r="C15691" s="6">
        <v>43466</v>
      </c>
      <c r="D15691">
        <v>-3642</v>
      </c>
      <c r="E15691" t="str">
        <f>INDEX(LedgerMapping[[#All],[Area]],MATCH(Transactions[[#This Row],[Sub Ledger]],LedgerMapping[[#All],[Sub Ledger]],0))</f>
        <v>Income Statement</v>
      </c>
    </row>
    <row r="15692" spans="1:5" x14ac:dyDescent="0.55000000000000004">
      <c r="A15692">
        <v>3</v>
      </c>
      <c r="B15692">
        <v>94000</v>
      </c>
      <c r="C15692" s="6">
        <v>43497</v>
      </c>
      <c r="D15692">
        <v>-6860</v>
      </c>
      <c r="E15692" t="str">
        <f>INDEX(LedgerMapping[[#All],[Area]],MATCH(Transactions[[#This Row],[Sub Ledger]],LedgerMapping[[#All],[Sub Ledger]],0))</f>
        <v>Income Statement</v>
      </c>
    </row>
    <row r="15693" spans="1:5" x14ac:dyDescent="0.55000000000000004">
      <c r="A15693">
        <v>3</v>
      </c>
      <c r="B15693">
        <v>94000</v>
      </c>
      <c r="C15693" s="6">
        <v>43525</v>
      </c>
      <c r="D15693">
        <v>-7822</v>
      </c>
      <c r="E15693" t="str">
        <f>INDEX(LedgerMapping[[#All],[Area]],MATCH(Transactions[[#This Row],[Sub Ledger]],LedgerMapping[[#All],[Sub Ledger]],0))</f>
        <v>Income Statement</v>
      </c>
    </row>
    <row r="15694" spans="1:5" x14ac:dyDescent="0.55000000000000004">
      <c r="A15694">
        <v>3</v>
      </c>
      <c r="B15694">
        <v>94000</v>
      </c>
      <c r="C15694" s="6">
        <v>43556</v>
      </c>
      <c r="D15694">
        <v>-5530</v>
      </c>
      <c r="E15694" t="str">
        <f>INDEX(LedgerMapping[[#All],[Area]],MATCH(Transactions[[#This Row],[Sub Ledger]],LedgerMapping[[#All],[Sub Ledger]],0))</f>
        <v>Income Statement</v>
      </c>
    </row>
    <row r="15695" spans="1:5" x14ac:dyDescent="0.55000000000000004">
      <c r="A15695">
        <v>3</v>
      </c>
      <c r="B15695">
        <v>94000</v>
      </c>
      <c r="C15695" s="6">
        <v>43586</v>
      </c>
      <c r="D15695">
        <v>-9518</v>
      </c>
      <c r="E15695" t="str">
        <f>INDEX(LedgerMapping[[#All],[Area]],MATCH(Transactions[[#This Row],[Sub Ledger]],LedgerMapping[[#All],[Sub Ledger]],0))</f>
        <v>Income Statement</v>
      </c>
    </row>
    <row r="15696" spans="1:5" x14ac:dyDescent="0.55000000000000004">
      <c r="A15696">
        <v>3</v>
      </c>
      <c r="B15696">
        <v>94000</v>
      </c>
      <c r="C15696" s="6">
        <v>43617</v>
      </c>
      <c r="D15696">
        <v>-12264</v>
      </c>
      <c r="E15696" t="str">
        <f>INDEX(LedgerMapping[[#All],[Area]],MATCH(Transactions[[#This Row],[Sub Ledger]],LedgerMapping[[#All],[Sub Ledger]],0))</f>
        <v>Income Statement</v>
      </c>
    </row>
    <row r="15697" spans="1:5" x14ac:dyDescent="0.55000000000000004">
      <c r="A15697">
        <v>3</v>
      </c>
      <c r="B15697">
        <v>94000</v>
      </c>
      <c r="C15697" s="6">
        <v>43647</v>
      </c>
      <c r="D15697">
        <v>-7392</v>
      </c>
      <c r="E15697" t="str">
        <f>INDEX(LedgerMapping[[#All],[Area]],MATCH(Transactions[[#This Row],[Sub Ledger]],LedgerMapping[[#All],[Sub Ledger]],0))</f>
        <v>Income Statement</v>
      </c>
    </row>
    <row r="15698" spans="1:5" x14ac:dyDescent="0.55000000000000004">
      <c r="A15698">
        <v>3</v>
      </c>
      <c r="B15698">
        <v>94000</v>
      </c>
      <c r="C15698" s="6">
        <v>43678</v>
      </c>
      <c r="D15698">
        <v>-8246</v>
      </c>
      <c r="E15698" t="str">
        <f>INDEX(LedgerMapping[[#All],[Area]],MATCH(Transactions[[#This Row],[Sub Ledger]],LedgerMapping[[#All],[Sub Ledger]],0))</f>
        <v>Income Statement</v>
      </c>
    </row>
    <row r="15699" spans="1:5" x14ac:dyDescent="0.55000000000000004">
      <c r="A15699">
        <v>3</v>
      </c>
      <c r="B15699">
        <v>94000</v>
      </c>
      <c r="C15699" s="6">
        <v>43709</v>
      </c>
      <c r="D15699">
        <v>-7230</v>
      </c>
      <c r="E15699" t="str">
        <f>INDEX(LedgerMapping[[#All],[Area]],MATCH(Transactions[[#This Row],[Sub Ledger]],LedgerMapping[[#All],[Sub Ledger]],0))</f>
        <v>Income Statement</v>
      </c>
    </row>
    <row r="15700" spans="1:5" x14ac:dyDescent="0.55000000000000004">
      <c r="A15700">
        <v>3</v>
      </c>
      <c r="B15700">
        <v>94000</v>
      </c>
      <c r="C15700" s="6">
        <v>43739</v>
      </c>
      <c r="D15700">
        <v>-12604</v>
      </c>
      <c r="E15700" t="str">
        <f>INDEX(LedgerMapping[[#All],[Area]],MATCH(Transactions[[#This Row],[Sub Ledger]],LedgerMapping[[#All],[Sub Ledger]],0))</f>
        <v>Income Statement</v>
      </c>
    </row>
    <row r="15701" spans="1:5" x14ac:dyDescent="0.55000000000000004">
      <c r="A15701">
        <v>3</v>
      </c>
      <c r="B15701">
        <v>94000</v>
      </c>
      <c r="C15701" s="6">
        <v>43770</v>
      </c>
      <c r="D15701">
        <v>-10600</v>
      </c>
      <c r="E15701" t="str">
        <f>INDEX(LedgerMapping[[#All],[Area]],MATCH(Transactions[[#This Row],[Sub Ledger]],LedgerMapping[[#All],[Sub Ledger]],0))</f>
        <v>Income Statement</v>
      </c>
    </row>
    <row r="15702" spans="1:5" x14ac:dyDescent="0.55000000000000004">
      <c r="A15702">
        <v>3</v>
      </c>
      <c r="B15702">
        <v>94000</v>
      </c>
      <c r="C15702" s="6">
        <v>43800</v>
      </c>
      <c r="D15702">
        <v>-7718</v>
      </c>
      <c r="E15702" t="str">
        <f>INDEX(LedgerMapping[[#All],[Area]],MATCH(Transactions[[#This Row],[Sub Ledger]],LedgerMapping[[#All],[Sub Ledger]],0))</f>
        <v>Income Statement</v>
      </c>
    </row>
    <row r="15703" spans="1:5" x14ac:dyDescent="0.55000000000000004">
      <c r="A15703">
        <v>3</v>
      </c>
      <c r="B15703">
        <v>94000</v>
      </c>
      <c r="C15703" s="6">
        <v>43831</v>
      </c>
      <c r="D15703">
        <v>-16824</v>
      </c>
      <c r="E15703" t="str">
        <f>INDEX(LedgerMapping[[#All],[Area]],MATCH(Transactions[[#This Row],[Sub Ledger]],LedgerMapping[[#All],[Sub Ledger]],0))</f>
        <v>Income Statement</v>
      </c>
    </row>
    <row r="15704" spans="1:5" x14ac:dyDescent="0.55000000000000004">
      <c r="A15704">
        <v>3</v>
      </c>
      <c r="B15704">
        <v>94000</v>
      </c>
      <c r="C15704" s="6">
        <v>43862</v>
      </c>
      <c r="D15704">
        <v>-18744</v>
      </c>
      <c r="E15704" t="str">
        <f>INDEX(LedgerMapping[[#All],[Area]],MATCH(Transactions[[#This Row],[Sub Ledger]],LedgerMapping[[#All],[Sub Ledger]],0))</f>
        <v>Income Statement</v>
      </c>
    </row>
    <row r="15705" spans="1:5" x14ac:dyDescent="0.55000000000000004">
      <c r="A15705">
        <v>3</v>
      </c>
      <c r="B15705">
        <v>94000</v>
      </c>
      <c r="C15705" s="6">
        <v>43891</v>
      </c>
      <c r="D15705">
        <v>-14365</v>
      </c>
      <c r="E15705" t="str">
        <f>INDEX(LedgerMapping[[#All],[Area]],MATCH(Transactions[[#This Row],[Sub Ledger]],LedgerMapping[[#All],[Sub Ledger]],0))</f>
        <v>Income Statement</v>
      </c>
    </row>
    <row r="15706" spans="1:5" x14ac:dyDescent="0.55000000000000004">
      <c r="A15706">
        <v>3</v>
      </c>
      <c r="B15706">
        <v>94000</v>
      </c>
      <c r="C15706" s="6">
        <v>43922</v>
      </c>
      <c r="D15706">
        <v>-12573</v>
      </c>
      <c r="E15706" t="str">
        <f>INDEX(LedgerMapping[[#All],[Area]],MATCH(Transactions[[#This Row],[Sub Ledger]],LedgerMapping[[#All],[Sub Ledger]],0))</f>
        <v>Income Statement</v>
      </c>
    </row>
    <row r="15707" spans="1:5" x14ac:dyDescent="0.55000000000000004">
      <c r="A15707">
        <v>3</v>
      </c>
      <c r="B15707">
        <v>94000</v>
      </c>
      <c r="C15707" s="6">
        <v>43952</v>
      </c>
      <c r="D15707">
        <v>-15639</v>
      </c>
      <c r="E15707" t="str">
        <f>INDEX(LedgerMapping[[#All],[Area]],MATCH(Transactions[[#This Row],[Sub Ledger]],LedgerMapping[[#All],[Sub Ledger]],0))</f>
        <v>Income Statement</v>
      </c>
    </row>
    <row r="15708" spans="1:5" x14ac:dyDescent="0.55000000000000004">
      <c r="A15708">
        <v>3</v>
      </c>
      <c r="B15708">
        <v>94000</v>
      </c>
      <c r="C15708" s="6">
        <v>43983</v>
      </c>
      <c r="D15708">
        <v>-11854</v>
      </c>
      <c r="E15708" t="str">
        <f>INDEX(LedgerMapping[[#All],[Area]],MATCH(Transactions[[#This Row],[Sub Ledger]],LedgerMapping[[#All],[Sub Ledger]],0))</f>
        <v>Income Statement</v>
      </c>
    </row>
    <row r="15709" spans="1:5" x14ac:dyDescent="0.55000000000000004">
      <c r="A15709">
        <v>3</v>
      </c>
      <c r="B15709">
        <v>94000</v>
      </c>
      <c r="C15709" s="6">
        <v>44013</v>
      </c>
      <c r="D15709">
        <v>-9163</v>
      </c>
      <c r="E15709" t="str">
        <f>INDEX(LedgerMapping[[#All],[Area]],MATCH(Transactions[[#This Row],[Sub Ledger]],LedgerMapping[[#All],[Sub Ledger]],0))</f>
        <v>Income Statement</v>
      </c>
    </row>
    <row r="15710" spans="1:5" x14ac:dyDescent="0.55000000000000004">
      <c r="A15710">
        <v>3</v>
      </c>
      <c r="B15710">
        <v>94000</v>
      </c>
      <c r="C15710" s="6">
        <v>44044</v>
      </c>
      <c r="D15710">
        <v>-12594</v>
      </c>
      <c r="E15710" t="str">
        <f>INDEX(LedgerMapping[[#All],[Area]],MATCH(Transactions[[#This Row],[Sub Ledger]],LedgerMapping[[#All],[Sub Ledger]],0))</f>
        <v>Income Statement</v>
      </c>
    </row>
    <row r="15711" spans="1:5" x14ac:dyDescent="0.55000000000000004">
      <c r="A15711">
        <v>3</v>
      </c>
      <c r="B15711">
        <v>94000</v>
      </c>
      <c r="C15711" s="6">
        <v>44075</v>
      </c>
      <c r="D15711">
        <v>-7156</v>
      </c>
      <c r="E15711" t="str">
        <f>INDEX(LedgerMapping[[#All],[Area]],MATCH(Transactions[[#This Row],[Sub Ledger]],LedgerMapping[[#All],[Sub Ledger]],0))</f>
        <v>Income Statement</v>
      </c>
    </row>
    <row r="15712" spans="1:5" x14ac:dyDescent="0.55000000000000004">
      <c r="A15712">
        <v>3</v>
      </c>
      <c r="B15712">
        <v>94000</v>
      </c>
      <c r="C15712" s="6">
        <v>44105</v>
      </c>
      <c r="D15712">
        <v>-14372</v>
      </c>
      <c r="E15712" t="str">
        <f>INDEX(LedgerMapping[[#All],[Area]],MATCH(Transactions[[#This Row],[Sub Ledger]],LedgerMapping[[#All],[Sub Ledger]],0))</f>
        <v>Income Statement</v>
      </c>
    </row>
    <row r="15713" spans="1:5" x14ac:dyDescent="0.55000000000000004">
      <c r="A15713">
        <v>3</v>
      </c>
      <c r="B15713">
        <v>94000</v>
      </c>
      <c r="C15713" s="6">
        <v>44136</v>
      </c>
      <c r="D15713">
        <v>-12543</v>
      </c>
      <c r="E15713" t="str">
        <f>INDEX(LedgerMapping[[#All],[Area]],MATCH(Transactions[[#This Row],[Sub Ledger]],LedgerMapping[[#All],[Sub Ledger]],0))</f>
        <v>Income Statement</v>
      </c>
    </row>
    <row r="15714" spans="1:5" x14ac:dyDescent="0.55000000000000004">
      <c r="A15714">
        <v>3</v>
      </c>
      <c r="B15714">
        <v>94000</v>
      </c>
      <c r="C15714" s="6">
        <v>44166</v>
      </c>
      <c r="D15714">
        <v>-10989</v>
      </c>
      <c r="E15714" t="str">
        <f>INDEX(LedgerMapping[[#All],[Area]],MATCH(Transactions[[#This Row],[Sub Ledger]],LedgerMapping[[#All],[Sub Ledger]],0))</f>
        <v>Income Statement</v>
      </c>
    </row>
    <row r="15715" spans="1:5" x14ac:dyDescent="0.55000000000000004">
      <c r="A15715">
        <v>3</v>
      </c>
      <c r="B15715">
        <v>94000</v>
      </c>
      <c r="C15715" s="6">
        <v>44197</v>
      </c>
      <c r="D15715">
        <v>-3293</v>
      </c>
      <c r="E15715" t="str">
        <f>INDEX(LedgerMapping[[#All],[Area]],MATCH(Transactions[[#This Row],[Sub Ledger]],LedgerMapping[[#All],[Sub Ledger]],0))</f>
        <v>Income Statement</v>
      </c>
    </row>
    <row r="15716" spans="1:5" x14ac:dyDescent="0.55000000000000004">
      <c r="A15716">
        <v>3</v>
      </c>
      <c r="B15716">
        <v>94000</v>
      </c>
      <c r="C15716" s="6">
        <v>44228</v>
      </c>
      <c r="D15716">
        <v>-3589</v>
      </c>
      <c r="E15716" t="str">
        <f>INDEX(LedgerMapping[[#All],[Area]],MATCH(Transactions[[#This Row],[Sub Ledger]],LedgerMapping[[#All],[Sub Ledger]],0))</f>
        <v>Income Statement</v>
      </c>
    </row>
    <row r="15717" spans="1:5" x14ac:dyDescent="0.55000000000000004">
      <c r="A15717">
        <v>3</v>
      </c>
      <c r="B15717">
        <v>94000</v>
      </c>
      <c r="C15717" s="6">
        <v>44256</v>
      </c>
      <c r="D15717">
        <v>-4107</v>
      </c>
      <c r="E15717" t="str">
        <f>INDEX(LedgerMapping[[#All],[Area]],MATCH(Transactions[[#This Row],[Sub Ledger]],LedgerMapping[[#All],[Sub Ledger]],0))</f>
        <v>Income Statement</v>
      </c>
    </row>
    <row r="15718" spans="1:5" x14ac:dyDescent="0.55000000000000004">
      <c r="A15718">
        <v>3</v>
      </c>
      <c r="B15718">
        <v>94000</v>
      </c>
      <c r="C15718" s="6">
        <v>44287</v>
      </c>
      <c r="D15718">
        <v>-2019</v>
      </c>
      <c r="E15718" t="str">
        <f>INDEX(LedgerMapping[[#All],[Area]],MATCH(Transactions[[#This Row],[Sub Ledger]],LedgerMapping[[#All],[Sub Ledger]],0))</f>
        <v>Income Statement</v>
      </c>
    </row>
    <row r="15719" spans="1:5" x14ac:dyDescent="0.55000000000000004">
      <c r="A15719">
        <v>3</v>
      </c>
      <c r="B15719">
        <v>94000</v>
      </c>
      <c r="C15719" s="6">
        <v>44317</v>
      </c>
      <c r="D15719">
        <v>-1737</v>
      </c>
      <c r="E15719" t="str">
        <f>INDEX(LedgerMapping[[#All],[Area]],MATCH(Transactions[[#This Row],[Sub Ledger]],LedgerMapping[[#All],[Sub Ledger]],0))</f>
        <v>Income Statement</v>
      </c>
    </row>
    <row r="15720" spans="1:5" x14ac:dyDescent="0.55000000000000004">
      <c r="A15720">
        <v>3</v>
      </c>
      <c r="B15720">
        <v>94000</v>
      </c>
      <c r="C15720" s="6">
        <v>44348</v>
      </c>
      <c r="D15720">
        <v>-2735</v>
      </c>
      <c r="E15720" t="str">
        <f>INDEX(LedgerMapping[[#All],[Area]],MATCH(Transactions[[#This Row],[Sub Ledger]],LedgerMapping[[#All],[Sub Ledger]],0))</f>
        <v>Income Statement</v>
      </c>
    </row>
    <row r="15721" spans="1:5" x14ac:dyDescent="0.55000000000000004">
      <c r="A15721">
        <v>3</v>
      </c>
      <c r="B15721">
        <v>94000</v>
      </c>
      <c r="C15721" s="6">
        <v>44378</v>
      </c>
      <c r="D15721">
        <v>-1332</v>
      </c>
      <c r="E15721" t="str">
        <f>INDEX(LedgerMapping[[#All],[Area]],MATCH(Transactions[[#This Row],[Sub Ledger]],LedgerMapping[[#All],[Sub Ledger]],0))</f>
        <v>Income Statement</v>
      </c>
    </row>
    <row r="15722" spans="1:5" x14ac:dyDescent="0.55000000000000004">
      <c r="A15722">
        <v>3</v>
      </c>
      <c r="B15722">
        <v>94000</v>
      </c>
      <c r="C15722" s="6">
        <v>44409</v>
      </c>
      <c r="D15722">
        <v>-1172</v>
      </c>
      <c r="E15722" t="str">
        <f>INDEX(LedgerMapping[[#All],[Area]],MATCH(Transactions[[#This Row],[Sub Ledger]],LedgerMapping[[#All],[Sub Ledger]],0))</f>
        <v>Income Statement</v>
      </c>
    </row>
    <row r="15723" spans="1:5" x14ac:dyDescent="0.55000000000000004">
      <c r="A15723">
        <v>3</v>
      </c>
      <c r="B15723">
        <v>94000</v>
      </c>
      <c r="C15723" s="6">
        <v>44440</v>
      </c>
      <c r="D15723">
        <v>-2318</v>
      </c>
      <c r="E15723" t="str">
        <f>INDEX(LedgerMapping[[#All],[Area]],MATCH(Transactions[[#This Row],[Sub Ledger]],LedgerMapping[[#All],[Sub Ledger]],0))</f>
        <v>Income Statement</v>
      </c>
    </row>
    <row r="15724" spans="1:5" x14ac:dyDescent="0.55000000000000004">
      <c r="A15724">
        <v>3</v>
      </c>
      <c r="B15724">
        <v>94000</v>
      </c>
      <c r="C15724" s="6">
        <v>44470</v>
      </c>
      <c r="D15724">
        <v>-1947</v>
      </c>
      <c r="E15724" t="str">
        <f>INDEX(LedgerMapping[[#All],[Area]],MATCH(Transactions[[#This Row],[Sub Ledger]],LedgerMapping[[#All],[Sub Ledger]],0))</f>
        <v>Income Statement</v>
      </c>
    </row>
    <row r="15725" spans="1:5" x14ac:dyDescent="0.55000000000000004">
      <c r="A15725">
        <v>3</v>
      </c>
      <c r="B15725">
        <v>94000</v>
      </c>
      <c r="C15725" s="6">
        <v>44501</v>
      </c>
      <c r="D15725">
        <v>-2020</v>
      </c>
      <c r="E15725" t="str">
        <f>INDEX(LedgerMapping[[#All],[Area]],MATCH(Transactions[[#This Row],[Sub Ledger]],LedgerMapping[[#All],[Sub Ledger]],0))</f>
        <v>Income Statement</v>
      </c>
    </row>
    <row r="15726" spans="1:5" x14ac:dyDescent="0.55000000000000004">
      <c r="A15726">
        <v>3</v>
      </c>
      <c r="B15726">
        <v>94000</v>
      </c>
      <c r="C15726" s="6">
        <v>44531</v>
      </c>
      <c r="D15726">
        <v>-3173</v>
      </c>
      <c r="E15726" t="str">
        <f>INDEX(LedgerMapping[[#All],[Area]],MATCH(Transactions[[#This Row],[Sub Ledger]],LedgerMapping[[#All],[Sub Ledger]],0))</f>
        <v>Income Statement</v>
      </c>
    </row>
    <row r="15727" spans="1:5" x14ac:dyDescent="0.55000000000000004">
      <c r="A15727">
        <v>3</v>
      </c>
      <c r="B15727">
        <v>94000</v>
      </c>
      <c r="C15727" s="6">
        <v>43466</v>
      </c>
      <c r="D15727">
        <v>-214</v>
      </c>
      <c r="E15727" t="str">
        <f>INDEX(LedgerMapping[[#All],[Area]],MATCH(Transactions[[#This Row],[Sub Ledger]],LedgerMapping[[#All],[Sub Ledger]],0))</f>
        <v>Income Statement</v>
      </c>
    </row>
    <row r="15728" spans="1:5" x14ac:dyDescent="0.55000000000000004">
      <c r="A15728">
        <v>3</v>
      </c>
      <c r="B15728">
        <v>94000</v>
      </c>
      <c r="C15728" s="6">
        <v>43497</v>
      </c>
      <c r="D15728">
        <v>-228</v>
      </c>
      <c r="E15728" t="str">
        <f>INDEX(LedgerMapping[[#All],[Area]],MATCH(Transactions[[#This Row],[Sub Ledger]],LedgerMapping[[#All],[Sub Ledger]],0))</f>
        <v>Income Statement</v>
      </c>
    </row>
    <row r="15729" spans="1:5" x14ac:dyDescent="0.55000000000000004">
      <c r="A15729">
        <v>3</v>
      </c>
      <c r="B15729">
        <v>94000</v>
      </c>
      <c r="C15729" s="6">
        <v>43525</v>
      </c>
      <c r="D15729">
        <v>-226</v>
      </c>
      <c r="E15729" t="str">
        <f>INDEX(LedgerMapping[[#All],[Area]],MATCH(Transactions[[#This Row],[Sub Ledger]],LedgerMapping[[#All],[Sub Ledger]],0))</f>
        <v>Income Statement</v>
      </c>
    </row>
    <row r="15730" spans="1:5" x14ac:dyDescent="0.55000000000000004">
      <c r="A15730">
        <v>3</v>
      </c>
      <c r="B15730">
        <v>94000</v>
      </c>
      <c r="C15730" s="6">
        <v>43556</v>
      </c>
      <c r="D15730">
        <v>-222</v>
      </c>
      <c r="E15730" t="str">
        <f>INDEX(LedgerMapping[[#All],[Area]],MATCH(Transactions[[#This Row],[Sub Ledger]],LedgerMapping[[#All],[Sub Ledger]],0))</f>
        <v>Income Statement</v>
      </c>
    </row>
    <row r="15731" spans="1:5" x14ac:dyDescent="0.55000000000000004">
      <c r="A15731">
        <v>3</v>
      </c>
      <c r="B15731">
        <v>94000</v>
      </c>
      <c r="C15731" s="6">
        <v>43586</v>
      </c>
      <c r="D15731">
        <v>-194</v>
      </c>
      <c r="E15731" t="str">
        <f>INDEX(LedgerMapping[[#All],[Area]],MATCH(Transactions[[#This Row],[Sub Ledger]],LedgerMapping[[#All],[Sub Ledger]],0))</f>
        <v>Income Statement</v>
      </c>
    </row>
    <row r="15732" spans="1:5" x14ac:dyDescent="0.55000000000000004">
      <c r="A15732">
        <v>3</v>
      </c>
      <c r="B15732">
        <v>94000</v>
      </c>
      <c r="C15732" s="6">
        <v>43617</v>
      </c>
      <c r="D15732">
        <v>-194</v>
      </c>
      <c r="E15732" t="str">
        <f>INDEX(LedgerMapping[[#All],[Area]],MATCH(Transactions[[#This Row],[Sub Ledger]],LedgerMapping[[#All],[Sub Ledger]],0))</f>
        <v>Income Statement</v>
      </c>
    </row>
    <row r="15733" spans="1:5" x14ac:dyDescent="0.55000000000000004">
      <c r="A15733">
        <v>3</v>
      </c>
      <c r="B15733">
        <v>94000</v>
      </c>
      <c r="C15733" s="6">
        <v>43647</v>
      </c>
      <c r="D15733">
        <v>-256</v>
      </c>
      <c r="E15733" t="str">
        <f>INDEX(LedgerMapping[[#All],[Area]],MATCH(Transactions[[#This Row],[Sub Ledger]],LedgerMapping[[#All],[Sub Ledger]],0))</f>
        <v>Income Statement</v>
      </c>
    </row>
    <row r="15734" spans="1:5" x14ac:dyDescent="0.55000000000000004">
      <c r="A15734">
        <v>3</v>
      </c>
      <c r="B15734">
        <v>94000</v>
      </c>
      <c r="C15734" s="6">
        <v>43678</v>
      </c>
      <c r="D15734">
        <v>-196</v>
      </c>
      <c r="E15734" t="str">
        <f>INDEX(LedgerMapping[[#All],[Area]],MATCH(Transactions[[#This Row],[Sub Ledger]],LedgerMapping[[#All],[Sub Ledger]],0))</f>
        <v>Income Statement</v>
      </c>
    </row>
    <row r="15735" spans="1:5" x14ac:dyDescent="0.55000000000000004">
      <c r="A15735">
        <v>3</v>
      </c>
      <c r="B15735">
        <v>94000</v>
      </c>
      <c r="C15735" s="6">
        <v>43709</v>
      </c>
      <c r="D15735">
        <v>-210</v>
      </c>
      <c r="E15735" t="str">
        <f>INDEX(LedgerMapping[[#All],[Area]],MATCH(Transactions[[#This Row],[Sub Ledger]],LedgerMapping[[#All],[Sub Ledger]],0))</f>
        <v>Income Statement</v>
      </c>
    </row>
    <row r="15736" spans="1:5" x14ac:dyDescent="0.55000000000000004">
      <c r="A15736">
        <v>3</v>
      </c>
      <c r="B15736">
        <v>94000</v>
      </c>
      <c r="C15736" s="6">
        <v>43739</v>
      </c>
      <c r="D15736">
        <v>-204</v>
      </c>
      <c r="E15736" t="str">
        <f>INDEX(LedgerMapping[[#All],[Area]],MATCH(Transactions[[#This Row],[Sub Ledger]],LedgerMapping[[#All],[Sub Ledger]],0))</f>
        <v>Income Statement</v>
      </c>
    </row>
    <row r="15737" spans="1:5" x14ac:dyDescent="0.55000000000000004">
      <c r="A15737">
        <v>3</v>
      </c>
      <c r="B15737">
        <v>94000</v>
      </c>
      <c r="C15737" s="6">
        <v>43770</v>
      </c>
      <c r="D15737">
        <v>-258</v>
      </c>
      <c r="E15737" t="str">
        <f>INDEX(LedgerMapping[[#All],[Area]],MATCH(Transactions[[#This Row],[Sub Ledger]],LedgerMapping[[#All],[Sub Ledger]],0))</f>
        <v>Income Statement</v>
      </c>
    </row>
    <row r="15738" spans="1:5" x14ac:dyDescent="0.55000000000000004">
      <c r="A15738">
        <v>3</v>
      </c>
      <c r="B15738">
        <v>94000</v>
      </c>
      <c r="C15738" s="6">
        <v>43800</v>
      </c>
      <c r="D15738">
        <v>-206</v>
      </c>
      <c r="E15738" t="str">
        <f>INDEX(LedgerMapping[[#All],[Area]],MATCH(Transactions[[#This Row],[Sub Ledger]],LedgerMapping[[#All],[Sub Ledger]],0))</f>
        <v>Income Statement</v>
      </c>
    </row>
    <row r="15739" spans="1:5" x14ac:dyDescent="0.55000000000000004">
      <c r="A15739">
        <v>3</v>
      </c>
      <c r="B15739">
        <v>94000</v>
      </c>
      <c r="C15739" s="6">
        <v>43831</v>
      </c>
      <c r="D15739">
        <v>-142</v>
      </c>
      <c r="E15739" t="str">
        <f>INDEX(LedgerMapping[[#All],[Area]],MATCH(Transactions[[#This Row],[Sub Ledger]],LedgerMapping[[#All],[Sub Ledger]],0))</f>
        <v>Income Statement</v>
      </c>
    </row>
    <row r="15740" spans="1:5" x14ac:dyDescent="0.55000000000000004">
      <c r="A15740">
        <v>3</v>
      </c>
      <c r="B15740">
        <v>94000</v>
      </c>
      <c r="C15740" s="6">
        <v>43862</v>
      </c>
      <c r="D15740">
        <v>-127</v>
      </c>
      <c r="E15740" t="str">
        <f>INDEX(LedgerMapping[[#All],[Area]],MATCH(Transactions[[#This Row],[Sub Ledger]],LedgerMapping[[#All],[Sub Ledger]],0))</f>
        <v>Income Statement</v>
      </c>
    </row>
    <row r="15741" spans="1:5" x14ac:dyDescent="0.55000000000000004">
      <c r="A15741">
        <v>3</v>
      </c>
      <c r="B15741">
        <v>94000</v>
      </c>
      <c r="C15741" s="6">
        <v>43891</v>
      </c>
      <c r="D15741">
        <v>-164</v>
      </c>
      <c r="E15741" t="str">
        <f>INDEX(LedgerMapping[[#All],[Area]],MATCH(Transactions[[#This Row],[Sub Ledger]],LedgerMapping[[#All],[Sub Ledger]],0))</f>
        <v>Income Statement</v>
      </c>
    </row>
    <row r="15742" spans="1:5" x14ac:dyDescent="0.55000000000000004">
      <c r="A15742">
        <v>3</v>
      </c>
      <c r="B15742">
        <v>94000</v>
      </c>
      <c r="C15742" s="6">
        <v>43922</v>
      </c>
      <c r="D15742">
        <v>-148</v>
      </c>
      <c r="E15742" t="str">
        <f>INDEX(LedgerMapping[[#All],[Area]],MATCH(Transactions[[#This Row],[Sub Ledger]],LedgerMapping[[#All],[Sub Ledger]],0))</f>
        <v>Income Statement</v>
      </c>
    </row>
    <row r="15743" spans="1:5" x14ac:dyDescent="0.55000000000000004">
      <c r="A15743">
        <v>3</v>
      </c>
      <c r="B15743">
        <v>94000</v>
      </c>
      <c r="C15743" s="6">
        <v>43952</v>
      </c>
      <c r="D15743">
        <v>-163</v>
      </c>
      <c r="E15743" t="str">
        <f>INDEX(LedgerMapping[[#All],[Area]],MATCH(Transactions[[#This Row],[Sub Ledger]],LedgerMapping[[#All],[Sub Ledger]],0))</f>
        <v>Income Statement</v>
      </c>
    </row>
    <row r="15744" spans="1:5" x14ac:dyDescent="0.55000000000000004">
      <c r="A15744">
        <v>3</v>
      </c>
      <c r="B15744">
        <v>94000</v>
      </c>
      <c r="C15744" s="6">
        <v>43983</v>
      </c>
      <c r="D15744">
        <v>-169</v>
      </c>
      <c r="E15744" t="str">
        <f>INDEX(LedgerMapping[[#All],[Area]],MATCH(Transactions[[#This Row],[Sub Ledger]],LedgerMapping[[#All],[Sub Ledger]],0))</f>
        <v>Income Statement</v>
      </c>
    </row>
    <row r="15745" spans="1:5" x14ac:dyDescent="0.55000000000000004">
      <c r="A15745">
        <v>3</v>
      </c>
      <c r="B15745">
        <v>94000</v>
      </c>
      <c r="C15745" s="6">
        <v>44013</v>
      </c>
      <c r="D15745">
        <v>-141</v>
      </c>
      <c r="E15745" t="str">
        <f>INDEX(LedgerMapping[[#All],[Area]],MATCH(Transactions[[#This Row],[Sub Ledger]],LedgerMapping[[#All],[Sub Ledger]],0))</f>
        <v>Income Statement</v>
      </c>
    </row>
    <row r="15746" spans="1:5" x14ac:dyDescent="0.55000000000000004">
      <c r="A15746">
        <v>3</v>
      </c>
      <c r="B15746">
        <v>94000</v>
      </c>
      <c r="C15746" s="6">
        <v>44044</v>
      </c>
      <c r="D15746">
        <v>-151</v>
      </c>
      <c r="E15746" t="str">
        <f>INDEX(LedgerMapping[[#All],[Area]],MATCH(Transactions[[#This Row],[Sub Ledger]],LedgerMapping[[#All],[Sub Ledger]],0))</f>
        <v>Income Statement</v>
      </c>
    </row>
    <row r="15747" spans="1:5" x14ac:dyDescent="0.55000000000000004">
      <c r="A15747">
        <v>3</v>
      </c>
      <c r="B15747">
        <v>94000</v>
      </c>
      <c r="C15747" s="6">
        <v>44075</v>
      </c>
      <c r="D15747">
        <v>-131</v>
      </c>
      <c r="E15747" t="str">
        <f>INDEX(LedgerMapping[[#All],[Area]],MATCH(Transactions[[#This Row],[Sub Ledger]],LedgerMapping[[#All],[Sub Ledger]],0))</f>
        <v>Income Statement</v>
      </c>
    </row>
    <row r="15748" spans="1:5" x14ac:dyDescent="0.55000000000000004">
      <c r="A15748">
        <v>3</v>
      </c>
      <c r="B15748">
        <v>94000</v>
      </c>
      <c r="C15748" s="6">
        <v>44105</v>
      </c>
      <c r="D15748">
        <v>-145</v>
      </c>
      <c r="E15748" t="str">
        <f>INDEX(LedgerMapping[[#All],[Area]],MATCH(Transactions[[#This Row],[Sub Ledger]],LedgerMapping[[#All],[Sub Ledger]],0))</f>
        <v>Income Statement</v>
      </c>
    </row>
    <row r="15749" spans="1:5" x14ac:dyDescent="0.55000000000000004">
      <c r="A15749">
        <v>3</v>
      </c>
      <c r="B15749">
        <v>94000</v>
      </c>
      <c r="C15749" s="6">
        <v>44136</v>
      </c>
      <c r="D15749">
        <v>-143</v>
      </c>
      <c r="E15749" t="str">
        <f>INDEX(LedgerMapping[[#All],[Area]],MATCH(Transactions[[#This Row],[Sub Ledger]],LedgerMapping[[#All],[Sub Ledger]],0))</f>
        <v>Income Statement</v>
      </c>
    </row>
    <row r="15750" spans="1:5" x14ac:dyDescent="0.55000000000000004">
      <c r="A15750">
        <v>3</v>
      </c>
      <c r="B15750">
        <v>94000</v>
      </c>
      <c r="C15750" s="6">
        <v>44166</v>
      </c>
      <c r="D15750">
        <v>-151</v>
      </c>
      <c r="E15750" t="str">
        <f>INDEX(LedgerMapping[[#All],[Area]],MATCH(Transactions[[#This Row],[Sub Ledger]],LedgerMapping[[#All],[Sub Ledger]],0))</f>
        <v>Income Statement</v>
      </c>
    </row>
    <row r="15751" spans="1:5" x14ac:dyDescent="0.55000000000000004">
      <c r="A15751">
        <v>3</v>
      </c>
      <c r="B15751">
        <v>94000</v>
      </c>
      <c r="C15751" s="6">
        <v>44197</v>
      </c>
      <c r="D15751">
        <v>-57</v>
      </c>
      <c r="E15751" t="str">
        <f>INDEX(LedgerMapping[[#All],[Area]],MATCH(Transactions[[#This Row],[Sub Ledger]],LedgerMapping[[#All],[Sub Ledger]],0))</f>
        <v>Income Statement</v>
      </c>
    </row>
    <row r="15752" spans="1:5" x14ac:dyDescent="0.55000000000000004">
      <c r="A15752">
        <v>3</v>
      </c>
      <c r="B15752">
        <v>94000</v>
      </c>
      <c r="C15752" s="6">
        <v>44228</v>
      </c>
      <c r="D15752">
        <v>-50</v>
      </c>
      <c r="E15752" t="str">
        <f>INDEX(LedgerMapping[[#All],[Area]],MATCH(Transactions[[#This Row],[Sub Ledger]],LedgerMapping[[#All],[Sub Ledger]],0))</f>
        <v>Income Statement</v>
      </c>
    </row>
    <row r="15753" spans="1:5" x14ac:dyDescent="0.55000000000000004">
      <c r="A15753">
        <v>3</v>
      </c>
      <c r="B15753">
        <v>94000</v>
      </c>
      <c r="C15753" s="6">
        <v>44256</v>
      </c>
      <c r="D15753">
        <v>-56</v>
      </c>
      <c r="E15753" t="str">
        <f>INDEX(LedgerMapping[[#All],[Area]],MATCH(Transactions[[#This Row],[Sub Ledger]],LedgerMapping[[#All],[Sub Ledger]],0))</f>
        <v>Income Statement</v>
      </c>
    </row>
    <row r="15754" spans="1:5" x14ac:dyDescent="0.55000000000000004">
      <c r="A15754">
        <v>3</v>
      </c>
      <c r="B15754">
        <v>94000</v>
      </c>
      <c r="C15754" s="6">
        <v>44287</v>
      </c>
      <c r="D15754">
        <v>-54</v>
      </c>
      <c r="E15754" t="str">
        <f>INDEX(LedgerMapping[[#All],[Area]],MATCH(Transactions[[#This Row],[Sub Ledger]],LedgerMapping[[#All],[Sub Ledger]],0))</f>
        <v>Income Statement</v>
      </c>
    </row>
    <row r="15755" spans="1:5" x14ac:dyDescent="0.55000000000000004">
      <c r="A15755">
        <v>3</v>
      </c>
      <c r="B15755">
        <v>94000</v>
      </c>
      <c r="C15755" s="6">
        <v>44317</v>
      </c>
      <c r="D15755">
        <v>-58</v>
      </c>
      <c r="E15755" t="str">
        <f>INDEX(LedgerMapping[[#All],[Area]],MATCH(Transactions[[#This Row],[Sub Ledger]],LedgerMapping[[#All],[Sub Ledger]],0))</f>
        <v>Income Statement</v>
      </c>
    </row>
    <row r="15756" spans="1:5" x14ac:dyDescent="0.55000000000000004">
      <c r="A15756">
        <v>3</v>
      </c>
      <c r="B15756">
        <v>94000</v>
      </c>
      <c r="C15756" s="6">
        <v>44348</v>
      </c>
      <c r="D15756">
        <v>-57</v>
      </c>
      <c r="E15756" t="str">
        <f>INDEX(LedgerMapping[[#All],[Area]],MATCH(Transactions[[#This Row],[Sub Ledger]],LedgerMapping[[#All],[Sub Ledger]],0))</f>
        <v>Income Statement</v>
      </c>
    </row>
    <row r="15757" spans="1:5" x14ac:dyDescent="0.55000000000000004">
      <c r="A15757">
        <v>3</v>
      </c>
      <c r="B15757">
        <v>94000</v>
      </c>
      <c r="C15757" s="6">
        <v>44378</v>
      </c>
      <c r="D15757">
        <v>-50</v>
      </c>
      <c r="E15757" t="str">
        <f>INDEX(LedgerMapping[[#All],[Area]],MATCH(Transactions[[#This Row],[Sub Ledger]],LedgerMapping[[#All],[Sub Ledger]],0))</f>
        <v>Income Statement</v>
      </c>
    </row>
    <row r="15758" spans="1:5" x14ac:dyDescent="0.55000000000000004">
      <c r="A15758">
        <v>3</v>
      </c>
      <c r="B15758">
        <v>94000</v>
      </c>
      <c r="C15758" s="6">
        <v>44409</v>
      </c>
      <c r="D15758">
        <v>-50</v>
      </c>
      <c r="E15758" t="str">
        <f>INDEX(LedgerMapping[[#All],[Area]],MATCH(Transactions[[#This Row],[Sub Ledger]],LedgerMapping[[#All],[Sub Ledger]],0))</f>
        <v>Income Statement</v>
      </c>
    </row>
    <row r="15759" spans="1:5" x14ac:dyDescent="0.55000000000000004">
      <c r="A15759">
        <v>3</v>
      </c>
      <c r="B15759">
        <v>94000</v>
      </c>
      <c r="C15759" s="6">
        <v>44440</v>
      </c>
      <c r="D15759">
        <v>-54</v>
      </c>
      <c r="E15759" t="str">
        <f>INDEX(LedgerMapping[[#All],[Area]],MATCH(Transactions[[#This Row],[Sub Ledger]],LedgerMapping[[#All],[Sub Ledger]],0))</f>
        <v>Income Statement</v>
      </c>
    </row>
    <row r="15760" spans="1:5" x14ac:dyDescent="0.55000000000000004">
      <c r="A15760">
        <v>3</v>
      </c>
      <c r="B15760">
        <v>94000</v>
      </c>
      <c r="C15760" s="6">
        <v>44470</v>
      </c>
      <c r="D15760">
        <v>-47</v>
      </c>
      <c r="E15760" t="str">
        <f>INDEX(LedgerMapping[[#All],[Area]],MATCH(Transactions[[#This Row],[Sub Ledger]],LedgerMapping[[#All],[Sub Ledger]],0))</f>
        <v>Income Statement</v>
      </c>
    </row>
    <row r="15761" spans="1:5" x14ac:dyDescent="0.55000000000000004">
      <c r="A15761">
        <v>3</v>
      </c>
      <c r="B15761">
        <v>94000</v>
      </c>
      <c r="C15761" s="6">
        <v>44501</v>
      </c>
      <c r="D15761">
        <v>-60</v>
      </c>
      <c r="E15761" t="str">
        <f>INDEX(LedgerMapping[[#All],[Area]],MATCH(Transactions[[#This Row],[Sub Ledger]],LedgerMapping[[#All],[Sub Ledger]],0))</f>
        <v>Income Statement</v>
      </c>
    </row>
    <row r="15762" spans="1:5" x14ac:dyDescent="0.55000000000000004">
      <c r="A15762">
        <v>3</v>
      </c>
      <c r="B15762">
        <v>94000</v>
      </c>
      <c r="C15762" s="6">
        <v>44531</v>
      </c>
      <c r="D15762">
        <v>-54</v>
      </c>
      <c r="E15762" t="str">
        <f>INDEX(LedgerMapping[[#All],[Area]],MATCH(Transactions[[#This Row],[Sub Ledger]],LedgerMapping[[#All],[Sub Ledger]],0))</f>
        <v>Income Statement</v>
      </c>
    </row>
    <row r="15763" spans="1:5" x14ac:dyDescent="0.55000000000000004">
      <c r="A15763">
        <v>3</v>
      </c>
      <c r="B15763">
        <v>94000</v>
      </c>
      <c r="C15763" s="6">
        <v>43466</v>
      </c>
      <c r="D15763">
        <v>-52</v>
      </c>
      <c r="E15763" t="str">
        <f>INDEX(LedgerMapping[[#All],[Area]],MATCH(Transactions[[#This Row],[Sub Ledger]],LedgerMapping[[#All],[Sub Ledger]],0))</f>
        <v>Income Statement</v>
      </c>
    </row>
    <row r="15764" spans="1:5" x14ac:dyDescent="0.55000000000000004">
      <c r="A15764">
        <v>3</v>
      </c>
      <c r="B15764">
        <v>94000</v>
      </c>
      <c r="C15764" s="6">
        <v>43497</v>
      </c>
      <c r="D15764">
        <v>-36</v>
      </c>
      <c r="E15764" t="str">
        <f>INDEX(LedgerMapping[[#All],[Area]],MATCH(Transactions[[#This Row],[Sub Ledger]],LedgerMapping[[#All],[Sub Ledger]],0))</f>
        <v>Income Statement</v>
      </c>
    </row>
    <row r="15765" spans="1:5" x14ac:dyDescent="0.55000000000000004">
      <c r="A15765">
        <v>3</v>
      </c>
      <c r="B15765">
        <v>94000</v>
      </c>
      <c r="C15765" s="6">
        <v>43525</v>
      </c>
      <c r="D15765">
        <v>-58</v>
      </c>
      <c r="E15765" t="str">
        <f>INDEX(LedgerMapping[[#All],[Area]],MATCH(Transactions[[#This Row],[Sub Ledger]],LedgerMapping[[#All],[Sub Ledger]],0))</f>
        <v>Income Statement</v>
      </c>
    </row>
    <row r="15766" spans="1:5" x14ac:dyDescent="0.55000000000000004">
      <c r="A15766">
        <v>3</v>
      </c>
      <c r="B15766">
        <v>94000</v>
      </c>
      <c r="C15766" s="6">
        <v>43556</v>
      </c>
      <c r="D15766">
        <v>-62</v>
      </c>
      <c r="E15766" t="str">
        <f>INDEX(LedgerMapping[[#All],[Area]],MATCH(Transactions[[#This Row],[Sub Ledger]],LedgerMapping[[#All],[Sub Ledger]],0))</f>
        <v>Income Statement</v>
      </c>
    </row>
    <row r="15767" spans="1:5" x14ac:dyDescent="0.55000000000000004">
      <c r="A15767">
        <v>3</v>
      </c>
      <c r="B15767">
        <v>94000</v>
      </c>
      <c r="C15767" s="6">
        <v>43586</v>
      </c>
      <c r="D15767">
        <v>-72</v>
      </c>
      <c r="E15767" t="str">
        <f>INDEX(LedgerMapping[[#All],[Area]],MATCH(Transactions[[#This Row],[Sub Ledger]],LedgerMapping[[#All],[Sub Ledger]],0))</f>
        <v>Income Statement</v>
      </c>
    </row>
    <row r="15768" spans="1:5" x14ac:dyDescent="0.55000000000000004">
      <c r="A15768">
        <v>3</v>
      </c>
      <c r="B15768">
        <v>94000</v>
      </c>
      <c r="C15768" s="6">
        <v>43617</v>
      </c>
      <c r="D15768">
        <v>-72</v>
      </c>
      <c r="E15768" t="str">
        <f>INDEX(LedgerMapping[[#All],[Area]],MATCH(Transactions[[#This Row],[Sub Ledger]],LedgerMapping[[#All],[Sub Ledger]],0))</f>
        <v>Income Statement</v>
      </c>
    </row>
    <row r="15769" spans="1:5" x14ac:dyDescent="0.55000000000000004">
      <c r="A15769">
        <v>3</v>
      </c>
      <c r="B15769">
        <v>94000</v>
      </c>
      <c r="C15769" s="6">
        <v>43647</v>
      </c>
      <c r="D15769">
        <v>-56</v>
      </c>
      <c r="E15769" t="str">
        <f>INDEX(LedgerMapping[[#All],[Area]],MATCH(Transactions[[#This Row],[Sub Ledger]],LedgerMapping[[#All],[Sub Ledger]],0))</f>
        <v>Income Statement</v>
      </c>
    </row>
    <row r="15770" spans="1:5" x14ac:dyDescent="0.55000000000000004">
      <c r="A15770">
        <v>3</v>
      </c>
      <c r="B15770">
        <v>94000</v>
      </c>
      <c r="C15770" s="6">
        <v>43678</v>
      </c>
      <c r="D15770">
        <v>-54</v>
      </c>
      <c r="E15770" t="str">
        <f>INDEX(LedgerMapping[[#All],[Area]],MATCH(Transactions[[#This Row],[Sub Ledger]],LedgerMapping[[#All],[Sub Ledger]],0))</f>
        <v>Income Statement</v>
      </c>
    </row>
    <row r="15771" spans="1:5" x14ac:dyDescent="0.55000000000000004">
      <c r="A15771">
        <v>3</v>
      </c>
      <c r="B15771">
        <v>94000</v>
      </c>
      <c r="C15771" s="6">
        <v>43709</v>
      </c>
      <c r="D15771">
        <v>-38</v>
      </c>
      <c r="E15771" t="str">
        <f>INDEX(LedgerMapping[[#All],[Area]],MATCH(Transactions[[#This Row],[Sub Ledger]],LedgerMapping[[#All],[Sub Ledger]],0))</f>
        <v>Income Statement</v>
      </c>
    </row>
    <row r="15772" spans="1:5" x14ac:dyDescent="0.55000000000000004">
      <c r="A15772">
        <v>3</v>
      </c>
      <c r="B15772">
        <v>94000</v>
      </c>
      <c r="C15772" s="6">
        <v>43739</v>
      </c>
      <c r="D15772">
        <v>-58</v>
      </c>
      <c r="E15772" t="str">
        <f>INDEX(LedgerMapping[[#All],[Area]],MATCH(Transactions[[#This Row],[Sub Ledger]],LedgerMapping[[#All],[Sub Ledger]],0))</f>
        <v>Income Statement</v>
      </c>
    </row>
    <row r="15773" spans="1:5" x14ac:dyDescent="0.55000000000000004">
      <c r="A15773">
        <v>3</v>
      </c>
      <c r="B15773">
        <v>94000</v>
      </c>
      <c r="C15773" s="6">
        <v>43770</v>
      </c>
      <c r="D15773">
        <v>-36</v>
      </c>
      <c r="E15773" t="str">
        <f>INDEX(LedgerMapping[[#All],[Area]],MATCH(Transactions[[#This Row],[Sub Ledger]],LedgerMapping[[#All],[Sub Ledger]],0))</f>
        <v>Income Statement</v>
      </c>
    </row>
    <row r="15774" spans="1:5" x14ac:dyDescent="0.55000000000000004">
      <c r="A15774">
        <v>3</v>
      </c>
      <c r="B15774">
        <v>94000</v>
      </c>
      <c r="C15774" s="6">
        <v>43800</v>
      </c>
      <c r="D15774">
        <v>-78</v>
      </c>
      <c r="E15774" t="str">
        <f>INDEX(LedgerMapping[[#All],[Area]],MATCH(Transactions[[#This Row],[Sub Ledger]],LedgerMapping[[#All],[Sub Ledger]],0))</f>
        <v>Income Statement</v>
      </c>
    </row>
    <row r="15775" spans="1:5" x14ac:dyDescent="0.55000000000000004">
      <c r="A15775">
        <v>3</v>
      </c>
      <c r="B15775">
        <v>94000</v>
      </c>
      <c r="C15775" s="6">
        <v>43831</v>
      </c>
      <c r="D15775">
        <v>-38</v>
      </c>
      <c r="E15775" t="str">
        <f>INDEX(LedgerMapping[[#All],[Area]],MATCH(Transactions[[#This Row],[Sub Ledger]],LedgerMapping[[#All],[Sub Ledger]],0))</f>
        <v>Income Statement</v>
      </c>
    </row>
    <row r="15776" spans="1:5" x14ac:dyDescent="0.55000000000000004">
      <c r="A15776">
        <v>3</v>
      </c>
      <c r="B15776">
        <v>94000</v>
      </c>
      <c r="C15776" s="6">
        <v>43862</v>
      </c>
      <c r="D15776">
        <v>-18</v>
      </c>
      <c r="E15776" t="str">
        <f>INDEX(LedgerMapping[[#All],[Area]],MATCH(Transactions[[#This Row],[Sub Ledger]],LedgerMapping[[#All],[Sub Ledger]],0))</f>
        <v>Income Statement</v>
      </c>
    </row>
    <row r="15777" spans="1:5" x14ac:dyDescent="0.55000000000000004">
      <c r="A15777">
        <v>3</v>
      </c>
      <c r="B15777">
        <v>94000</v>
      </c>
      <c r="C15777" s="6">
        <v>43891</v>
      </c>
      <c r="D15777">
        <v>-26</v>
      </c>
      <c r="E15777" t="str">
        <f>INDEX(LedgerMapping[[#All],[Area]],MATCH(Transactions[[#This Row],[Sub Ledger]],LedgerMapping[[#All],[Sub Ledger]],0))</f>
        <v>Income Statement</v>
      </c>
    </row>
    <row r="15778" spans="1:5" x14ac:dyDescent="0.55000000000000004">
      <c r="A15778">
        <v>3</v>
      </c>
      <c r="B15778">
        <v>94000</v>
      </c>
      <c r="C15778" s="6">
        <v>43922</v>
      </c>
      <c r="D15778">
        <v>-40</v>
      </c>
      <c r="E15778" t="str">
        <f>INDEX(LedgerMapping[[#All],[Area]],MATCH(Transactions[[#This Row],[Sub Ledger]],LedgerMapping[[#All],[Sub Ledger]],0))</f>
        <v>Income Statement</v>
      </c>
    </row>
    <row r="15779" spans="1:5" x14ac:dyDescent="0.55000000000000004">
      <c r="A15779">
        <v>3</v>
      </c>
      <c r="B15779">
        <v>94000</v>
      </c>
      <c r="C15779" s="6">
        <v>43952</v>
      </c>
      <c r="D15779">
        <v>-18</v>
      </c>
      <c r="E15779" t="str">
        <f>INDEX(LedgerMapping[[#All],[Area]],MATCH(Transactions[[#This Row],[Sub Ledger]],LedgerMapping[[#All],[Sub Ledger]],0))</f>
        <v>Income Statement</v>
      </c>
    </row>
    <row r="15780" spans="1:5" x14ac:dyDescent="0.55000000000000004">
      <c r="A15780">
        <v>3</v>
      </c>
      <c r="B15780">
        <v>94000</v>
      </c>
      <c r="C15780" s="6">
        <v>43983</v>
      </c>
      <c r="D15780">
        <v>-19</v>
      </c>
      <c r="E15780" t="str">
        <f>INDEX(LedgerMapping[[#All],[Area]],MATCH(Transactions[[#This Row],[Sub Ledger]],LedgerMapping[[#All],[Sub Ledger]],0))</f>
        <v>Income Statement</v>
      </c>
    </row>
    <row r="15781" spans="1:5" x14ac:dyDescent="0.55000000000000004">
      <c r="A15781">
        <v>3</v>
      </c>
      <c r="B15781">
        <v>94000</v>
      </c>
      <c r="C15781" s="6">
        <v>44013</v>
      </c>
      <c r="D15781">
        <v>-39</v>
      </c>
      <c r="E15781" t="str">
        <f>INDEX(LedgerMapping[[#All],[Area]],MATCH(Transactions[[#This Row],[Sub Ledger]],LedgerMapping[[#All],[Sub Ledger]],0))</f>
        <v>Income Statement</v>
      </c>
    </row>
    <row r="15782" spans="1:5" x14ac:dyDescent="0.55000000000000004">
      <c r="A15782">
        <v>3</v>
      </c>
      <c r="B15782">
        <v>94000</v>
      </c>
      <c r="C15782" s="6">
        <v>44044</v>
      </c>
      <c r="D15782">
        <v>-20</v>
      </c>
      <c r="E15782" t="str">
        <f>INDEX(LedgerMapping[[#All],[Area]],MATCH(Transactions[[#This Row],[Sub Ledger]],LedgerMapping[[#All],[Sub Ledger]],0))</f>
        <v>Income Statement</v>
      </c>
    </row>
    <row r="15783" spans="1:5" x14ac:dyDescent="0.55000000000000004">
      <c r="A15783">
        <v>3</v>
      </c>
      <c r="B15783">
        <v>94000</v>
      </c>
      <c r="C15783" s="6">
        <v>44075</v>
      </c>
      <c r="D15783">
        <v>-18</v>
      </c>
      <c r="E15783" t="str">
        <f>INDEX(LedgerMapping[[#All],[Area]],MATCH(Transactions[[#This Row],[Sub Ledger]],LedgerMapping[[#All],[Sub Ledger]],0))</f>
        <v>Income Statement</v>
      </c>
    </row>
    <row r="15784" spans="1:5" x14ac:dyDescent="0.55000000000000004">
      <c r="A15784">
        <v>3</v>
      </c>
      <c r="B15784">
        <v>94000</v>
      </c>
      <c r="C15784" s="6">
        <v>44105</v>
      </c>
      <c r="D15784">
        <v>-37</v>
      </c>
      <c r="E15784" t="str">
        <f>INDEX(LedgerMapping[[#All],[Area]],MATCH(Transactions[[#This Row],[Sub Ledger]],LedgerMapping[[#All],[Sub Ledger]],0))</f>
        <v>Income Statement</v>
      </c>
    </row>
    <row r="15785" spans="1:5" x14ac:dyDescent="0.55000000000000004">
      <c r="A15785">
        <v>3</v>
      </c>
      <c r="B15785">
        <v>94000</v>
      </c>
      <c r="C15785" s="6">
        <v>44136</v>
      </c>
      <c r="D15785">
        <v>-18</v>
      </c>
      <c r="E15785" t="str">
        <f>INDEX(LedgerMapping[[#All],[Area]],MATCH(Transactions[[#This Row],[Sub Ledger]],LedgerMapping[[#All],[Sub Ledger]],0))</f>
        <v>Income Statement</v>
      </c>
    </row>
    <row r="15786" spans="1:5" x14ac:dyDescent="0.55000000000000004">
      <c r="A15786">
        <v>3</v>
      </c>
      <c r="B15786">
        <v>94000</v>
      </c>
      <c r="C15786" s="6">
        <v>44166</v>
      </c>
      <c r="D15786">
        <v>-18</v>
      </c>
      <c r="E15786" t="str">
        <f>INDEX(LedgerMapping[[#All],[Area]],MATCH(Transactions[[#This Row],[Sub Ledger]],LedgerMapping[[#All],[Sub Ledger]],0))</f>
        <v>Income Statement</v>
      </c>
    </row>
    <row r="15787" spans="1:5" x14ac:dyDescent="0.55000000000000004">
      <c r="A15787">
        <v>3</v>
      </c>
      <c r="B15787">
        <v>94000</v>
      </c>
      <c r="C15787" s="6">
        <v>44197</v>
      </c>
      <c r="D15787">
        <v>-12</v>
      </c>
      <c r="E15787" t="str">
        <f>INDEX(LedgerMapping[[#All],[Area]],MATCH(Transactions[[#This Row],[Sub Ledger]],LedgerMapping[[#All],[Sub Ledger]],0))</f>
        <v>Income Statement</v>
      </c>
    </row>
    <row r="15788" spans="1:5" x14ac:dyDescent="0.55000000000000004">
      <c r="A15788">
        <v>3</v>
      </c>
      <c r="B15788">
        <v>94000</v>
      </c>
      <c r="C15788" s="6">
        <v>44228</v>
      </c>
      <c r="D15788">
        <v>-13</v>
      </c>
      <c r="E15788" t="str">
        <f>INDEX(LedgerMapping[[#All],[Area]],MATCH(Transactions[[#This Row],[Sub Ledger]],LedgerMapping[[#All],[Sub Ledger]],0))</f>
        <v>Income Statement</v>
      </c>
    </row>
    <row r="15789" spans="1:5" x14ac:dyDescent="0.55000000000000004">
      <c r="A15789">
        <v>3</v>
      </c>
      <c r="B15789">
        <v>94000</v>
      </c>
      <c r="C15789" s="6">
        <v>44256</v>
      </c>
      <c r="D15789">
        <v>-13</v>
      </c>
      <c r="E15789" t="str">
        <f>INDEX(LedgerMapping[[#All],[Area]],MATCH(Transactions[[#This Row],[Sub Ledger]],LedgerMapping[[#All],[Sub Ledger]],0))</f>
        <v>Income Statement</v>
      </c>
    </row>
    <row r="15790" spans="1:5" x14ac:dyDescent="0.55000000000000004">
      <c r="A15790">
        <v>3</v>
      </c>
      <c r="B15790">
        <v>94000</v>
      </c>
      <c r="C15790" s="6">
        <v>44287</v>
      </c>
      <c r="D15790">
        <v>-14</v>
      </c>
      <c r="E15790" t="str">
        <f>INDEX(LedgerMapping[[#All],[Area]],MATCH(Transactions[[#This Row],[Sub Ledger]],LedgerMapping[[#All],[Sub Ledger]],0))</f>
        <v>Income Statement</v>
      </c>
    </row>
    <row r="15791" spans="1:5" x14ac:dyDescent="0.55000000000000004">
      <c r="A15791">
        <v>3</v>
      </c>
      <c r="B15791">
        <v>94000</v>
      </c>
      <c r="C15791" s="6">
        <v>44317</v>
      </c>
      <c r="D15791">
        <v>-13</v>
      </c>
      <c r="E15791" t="str">
        <f>INDEX(LedgerMapping[[#All],[Area]],MATCH(Transactions[[#This Row],[Sub Ledger]],LedgerMapping[[#All],[Sub Ledger]],0))</f>
        <v>Income Statement</v>
      </c>
    </row>
    <row r="15792" spans="1:5" x14ac:dyDescent="0.55000000000000004">
      <c r="A15792">
        <v>3</v>
      </c>
      <c r="B15792">
        <v>94000</v>
      </c>
      <c r="C15792" s="6">
        <v>44348</v>
      </c>
      <c r="D15792">
        <v>-13</v>
      </c>
      <c r="E15792" t="str">
        <f>INDEX(LedgerMapping[[#All],[Area]],MATCH(Transactions[[#This Row],[Sub Ledger]],LedgerMapping[[#All],[Sub Ledger]],0))</f>
        <v>Income Statement</v>
      </c>
    </row>
    <row r="15793" spans="1:5" x14ac:dyDescent="0.55000000000000004">
      <c r="A15793">
        <v>3</v>
      </c>
      <c r="B15793">
        <v>94000</v>
      </c>
      <c r="C15793" s="6">
        <v>44378</v>
      </c>
      <c r="D15793">
        <v>-17</v>
      </c>
      <c r="E15793" t="str">
        <f>INDEX(LedgerMapping[[#All],[Area]],MATCH(Transactions[[#This Row],[Sub Ledger]],LedgerMapping[[#All],[Sub Ledger]],0))</f>
        <v>Income Statement</v>
      </c>
    </row>
    <row r="15794" spans="1:5" x14ac:dyDescent="0.55000000000000004">
      <c r="A15794">
        <v>3</v>
      </c>
      <c r="B15794">
        <v>94000</v>
      </c>
      <c r="C15794" s="6">
        <v>44409</v>
      </c>
      <c r="D15794">
        <v>-11</v>
      </c>
      <c r="E15794" t="str">
        <f>INDEX(LedgerMapping[[#All],[Area]],MATCH(Transactions[[#This Row],[Sub Ledger]],LedgerMapping[[#All],[Sub Ledger]],0))</f>
        <v>Income Statement</v>
      </c>
    </row>
    <row r="15795" spans="1:5" x14ac:dyDescent="0.55000000000000004">
      <c r="A15795">
        <v>3</v>
      </c>
      <c r="B15795">
        <v>94000</v>
      </c>
      <c r="C15795" s="6">
        <v>44440</v>
      </c>
      <c r="D15795">
        <v>-14</v>
      </c>
      <c r="E15795" t="str">
        <f>INDEX(LedgerMapping[[#All],[Area]],MATCH(Transactions[[#This Row],[Sub Ledger]],LedgerMapping[[#All],[Sub Ledger]],0))</f>
        <v>Income Statement</v>
      </c>
    </row>
    <row r="15796" spans="1:5" x14ac:dyDescent="0.55000000000000004">
      <c r="A15796">
        <v>3</v>
      </c>
      <c r="B15796">
        <v>94000</v>
      </c>
      <c r="C15796" s="6">
        <v>44470</v>
      </c>
      <c r="D15796">
        <v>-10</v>
      </c>
      <c r="E15796" t="str">
        <f>INDEX(LedgerMapping[[#All],[Area]],MATCH(Transactions[[#This Row],[Sub Ledger]],LedgerMapping[[#All],[Sub Ledger]],0))</f>
        <v>Income Statement</v>
      </c>
    </row>
    <row r="15797" spans="1:5" x14ac:dyDescent="0.55000000000000004">
      <c r="A15797">
        <v>3</v>
      </c>
      <c r="B15797">
        <v>94000</v>
      </c>
      <c r="C15797" s="6">
        <v>44501</v>
      </c>
      <c r="D15797">
        <v>-13</v>
      </c>
      <c r="E15797" t="str">
        <f>INDEX(LedgerMapping[[#All],[Area]],MATCH(Transactions[[#This Row],[Sub Ledger]],LedgerMapping[[#All],[Sub Ledger]],0))</f>
        <v>Income Statement</v>
      </c>
    </row>
    <row r="15798" spans="1:5" x14ac:dyDescent="0.55000000000000004">
      <c r="A15798">
        <v>3</v>
      </c>
      <c r="B15798">
        <v>94000</v>
      </c>
      <c r="C15798" s="6">
        <v>44531</v>
      </c>
      <c r="D15798">
        <v>-9</v>
      </c>
      <c r="E15798" t="str">
        <f>INDEX(LedgerMapping[[#All],[Area]],MATCH(Transactions[[#This Row],[Sub Ledger]],LedgerMapping[[#All],[Sub Ledger]],0))</f>
        <v>Income Statement</v>
      </c>
    </row>
    <row r="15799" spans="1:5" x14ac:dyDescent="0.55000000000000004">
      <c r="A15799">
        <v>3</v>
      </c>
      <c r="B15799">
        <v>94000</v>
      </c>
      <c r="C15799" s="6">
        <v>44256</v>
      </c>
      <c r="D15799">
        <v>-3624.89</v>
      </c>
      <c r="E15799" t="str">
        <f>INDEX(LedgerMapping[[#All],[Area]],MATCH(Transactions[[#This Row],[Sub Ledger]],LedgerMapping[[#All],[Sub Ledger]],0))</f>
        <v>Income Statement</v>
      </c>
    </row>
    <row r="15800" spans="1:5" x14ac:dyDescent="0.55000000000000004">
      <c r="A15800">
        <v>3</v>
      </c>
      <c r="B15800">
        <v>94000</v>
      </c>
      <c r="C15800" s="6">
        <v>44256</v>
      </c>
      <c r="D15800">
        <v>-52.5</v>
      </c>
      <c r="E15800" t="str">
        <f>INDEX(LedgerMapping[[#All],[Area]],MATCH(Transactions[[#This Row],[Sub Ledger]],LedgerMapping[[#All],[Sub Ledger]],0))</f>
        <v>Income Statement</v>
      </c>
    </row>
    <row r="15801" spans="1:5" x14ac:dyDescent="0.55000000000000004">
      <c r="A15801">
        <v>3</v>
      </c>
      <c r="B15801">
        <v>94000</v>
      </c>
      <c r="C15801" s="6">
        <v>44256</v>
      </c>
      <c r="D15801">
        <v>-13.65</v>
      </c>
      <c r="E15801" t="str">
        <f>INDEX(LedgerMapping[[#All],[Area]],MATCH(Transactions[[#This Row],[Sub Ledger]],LedgerMapping[[#All],[Sub Ledger]],0))</f>
        <v>Income Statement</v>
      </c>
    </row>
    <row r="15802" spans="1:5" x14ac:dyDescent="0.55000000000000004">
      <c r="A15802">
        <v>3</v>
      </c>
      <c r="B15802">
        <v>89000</v>
      </c>
      <c r="C15802" s="6">
        <v>43466</v>
      </c>
      <c r="D15802">
        <v>179</v>
      </c>
      <c r="E15802" t="str">
        <f>INDEX(LedgerMapping[[#All],[Area]],MATCH(Transactions[[#This Row],[Sub Ledger]],LedgerMapping[[#All],[Sub Ledger]],0))</f>
        <v>Income Statement</v>
      </c>
    </row>
    <row r="15803" spans="1:5" x14ac:dyDescent="0.55000000000000004">
      <c r="A15803">
        <v>3</v>
      </c>
      <c r="B15803">
        <v>89000</v>
      </c>
      <c r="C15803" s="6">
        <v>43497</v>
      </c>
      <c r="D15803">
        <v>179</v>
      </c>
      <c r="E15803" t="str">
        <f>INDEX(LedgerMapping[[#All],[Area]],MATCH(Transactions[[#This Row],[Sub Ledger]],LedgerMapping[[#All],[Sub Ledger]],0))</f>
        <v>Income Statement</v>
      </c>
    </row>
    <row r="15804" spans="1:5" x14ac:dyDescent="0.55000000000000004">
      <c r="A15804">
        <v>3</v>
      </c>
      <c r="B15804">
        <v>89000</v>
      </c>
      <c r="C15804" s="6">
        <v>43525</v>
      </c>
      <c r="D15804">
        <v>123</v>
      </c>
      <c r="E15804" t="str">
        <f>INDEX(LedgerMapping[[#All],[Area]],MATCH(Transactions[[#This Row],[Sub Ledger]],LedgerMapping[[#All],[Sub Ledger]],0))</f>
        <v>Income Statement</v>
      </c>
    </row>
    <row r="15805" spans="1:5" x14ac:dyDescent="0.55000000000000004">
      <c r="A15805">
        <v>3</v>
      </c>
      <c r="B15805">
        <v>89000</v>
      </c>
      <c r="C15805" s="6">
        <v>43556</v>
      </c>
      <c r="D15805">
        <v>128</v>
      </c>
      <c r="E15805" t="str">
        <f>INDEX(LedgerMapping[[#All],[Area]],MATCH(Transactions[[#This Row],[Sub Ledger]],LedgerMapping[[#All],[Sub Ledger]],0))</f>
        <v>Income Statement</v>
      </c>
    </row>
    <row r="15806" spans="1:5" x14ac:dyDescent="0.55000000000000004">
      <c r="A15806">
        <v>3</v>
      </c>
      <c r="B15806">
        <v>89000</v>
      </c>
      <c r="C15806" s="6">
        <v>43586</v>
      </c>
      <c r="D15806">
        <v>122</v>
      </c>
      <c r="E15806" t="str">
        <f>INDEX(LedgerMapping[[#All],[Area]],MATCH(Transactions[[#This Row],[Sub Ledger]],LedgerMapping[[#All],[Sub Ledger]],0))</f>
        <v>Income Statement</v>
      </c>
    </row>
    <row r="15807" spans="1:5" x14ac:dyDescent="0.55000000000000004">
      <c r="A15807">
        <v>3</v>
      </c>
      <c r="B15807">
        <v>89000</v>
      </c>
      <c r="C15807" s="6">
        <v>43617</v>
      </c>
      <c r="D15807">
        <v>142</v>
      </c>
      <c r="E15807" t="str">
        <f>INDEX(LedgerMapping[[#All],[Area]],MATCH(Transactions[[#This Row],[Sub Ledger]],LedgerMapping[[#All],[Sub Ledger]],0))</f>
        <v>Income Statement</v>
      </c>
    </row>
    <row r="15808" spans="1:5" x14ac:dyDescent="0.55000000000000004">
      <c r="A15808">
        <v>3</v>
      </c>
      <c r="B15808">
        <v>89000</v>
      </c>
      <c r="C15808" s="6">
        <v>43647</v>
      </c>
      <c r="D15808">
        <v>181</v>
      </c>
      <c r="E15808" t="str">
        <f>INDEX(LedgerMapping[[#All],[Area]],MATCH(Transactions[[#This Row],[Sub Ledger]],LedgerMapping[[#All],[Sub Ledger]],0))</f>
        <v>Income Statement</v>
      </c>
    </row>
    <row r="15809" spans="1:5" x14ac:dyDescent="0.55000000000000004">
      <c r="A15809">
        <v>3</v>
      </c>
      <c r="B15809">
        <v>89000</v>
      </c>
      <c r="C15809" s="6">
        <v>43678</v>
      </c>
      <c r="D15809">
        <v>151</v>
      </c>
      <c r="E15809" t="str">
        <f>INDEX(LedgerMapping[[#All],[Area]],MATCH(Transactions[[#This Row],[Sub Ledger]],LedgerMapping[[#All],[Sub Ledger]],0))</f>
        <v>Income Statement</v>
      </c>
    </row>
    <row r="15810" spans="1:5" x14ac:dyDescent="0.55000000000000004">
      <c r="A15810">
        <v>3</v>
      </c>
      <c r="B15810">
        <v>89000</v>
      </c>
      <c r="C15810" s="6">
        <v>43709</v>
      </c>
      <c r="D15810">
        <v>144</v>
      </c>
      <c r="E15810" t="str">
        <f>INDEX(LedgerMapping[[#All],[Area]],MATCH(Transactions[[#This Row],[Sub Ledger]],LedgerMapping[[#All],[Sub Ledger]],0))</f>
        <v>Income Statement</v>
      </c>
    </row>
    <row r="15811" spans="1:5" x14ac:dyDescent="0.55000000000000004">
      <c r="A15811">
        <v>3</v>
      </c>
      <c r="B15811">
        <v>89000</v>
      </c>
      <c r="C15811" s="6">
        <v>43739</v>
      </c>
      <c r="D15811">
        <v>155</v>
      </c>
      <c r="E15811" t="str">
        <f>INDEX(LedgerMapping[[#All],[Area]],MATCH(Transactions[[#This Row],[Sub Ledger]],LedgerMapping[[#All],[Sub Ledger]],0))</f>
        <v>Income Statement</v>
      </c>
    </row>
    <row r="15812" spans="1:5" x14ac:dyDescent="0.55000000000000004">
      <c r="A15812">
        <v>3</v>
      </c>
      <c r="B15812">
        <v>89000</v>
      </c>
      <c r="C15812" s="6">
        <v>43770</v>
      </c>
      <c r="D15812">
        <v>150</v>
      </c>
      <c r="E15812" t="str">
        <f>INDEX(LedgerMapping[[#All],[Area]],MATCH(Transactions[[#This Row],[Sub Ledger]],LedgerMapping[[#All],[Sub Ledger]],0))</f>
        <v>Income Statement</v>
      </c>
    </row>
    <row r="15813" spans="1:5" x14ac:dyDescent="0.55000000000000004">
      <c r="A15813">
        <v>3</v>
      </c>
      <c r="B15813">
        <v>89000</v>
      </c>
      <c r="C15813" s="6">
        <v>43800</v>
      </c>
      <c r="D15813">
        <v>128</v>
      </c>
      <c r="E15813" t="str">
        <f>INDEX(LedgerMapping[[#All],[Area]],MATCH(Transactions[[#This Row],[Sub Ledger]],LedgerMapping[[#All],[Sub Ledger]],0))</f>
        <v>Income Statement</v>
      </c>
    </row>
    <row r="15814" spans="1:5" x14ac:dyDescent="0.55000000000000004">
      <c r="A15814">
        <v>3</v>
      </c>
      <c r="B15814">
        <v>89000</v>
      </c>
      <c r="C15814" s="6">
        <v>43831</v>
      </c>
      <c r="D15814">
        <v>212</v>
      </c>
      <c r="E15814" t="str">
        <f>INDEX(LedgerMapping[[#All],[Area]],MATCH(Transactions[[#This Row],[Sub Ledger]],LedgerMapping[[#All],[Sub Ledger]],0))</f>
        <v>Income Statement</v>
      </c>
    </row>
    <row r="15815" spans="1:5" x14ac:dyDescent="0.55000000000000004">
      <c r="A15815">
        <v>3</v>
      </c>
      <c r="B15815">
        <v>89000</v>
      </c>
      <c r="C15815" s="6">
        <v>43862</v>
      </c>
      <c r="D15815">
        <v>200</v>
      </c>
      <c r="E15815" t="str">
        <f>INDEX(LedgerMapping[[#All],[Area]],MATCH(Transactions[[#This Row],[Sub Ledger]],LedgerMapping[[#All],[Sub Ledger]],0))</f>
        <v>Income Statement</v>
      </c>
    </row>
    <row r="15816" spans="1:5" x14ac:dyDescent="0.55000000000000004">
      <c r="A15816">
        <v>3</v>
      </c>
      <c r="B15816">
        <v>89000</v>
      </c>
      <c r="C15816" s="6">
        <v>43891</v>
      </c>
      <c r="D15816">
        <v>158</v>
      </c>
      <c r="E15816" t="str">
        <f>INDEX(LedgerMapping[[#All],[Area]],MATCH(Transactions[[#This Row],[Sub Ledger]],LedgerMapping[[#All],[Sub Ledger]],0))</f>
        <v>Income Statement</v>
      </c>
    </row>
    <row r="15817" spans="1:5" x14ac:dyDescent="0.55000000000000004">
      <c r="A15817">
        <v>3</v>
      </c>
      <c r="B15817">
        <v>89000</v>
      </c>
      <c r="C15817" s="6">
        <v>43922</v>
      </c>
      <c r="D15817">
        <v>176</v>
      </c>
      <c r="E15817" t="str">
        <f>INDEX(LedgerMapping[[#All],[Area]],MATCH(Transactions[[#This Row],[Sub Ledger]],LedgerMapping[[#All],[Sub Ledger]],0))</f>
        <v>Income Statement</v>
      </c>
    </row>
    <row r="15818" spans="1:5" x14ac:dyDescent="0.55000000000000004">
      <c r="A15818">
        <v>3</v>
      </c>
      <c r="B15818">
        <v>89000</v>
      </c>
      <c r="C15818" s="6">
        <v>43952</v>
      </c>
      <c r="D15818">
        <v>197</v>
      </c>
      <c r="E15818" t="str">
        <f>INDEX(LedgerMapping[[#All],[Area]],MATCH(Transactions[[#This Row],[Sub Ledger]],LedgerMapping[[#All],[Sub Ledger]],0))</f>
        <v>Income Statement</v>
      </c>
    </row>
    <row r="15819" spans="1:5" x14ac:dyDescent="0.55000000000000004">
      <c r="A15819">
        <v>3</v>
      </c>
      <c r="B15819">
        <v>89000</v>
      </c>
      <c r="C15819" s="6">
        <v>43983</v>
      </c>
      <c r="D15819">
        <v>170</v>
      </c>
      <c r="E15819" t="str">
        <f>INDEX(LedgerMapping[[#All],[Area]],MATCH(Transactions[[#This Row],[Sub Ledger]],LedgerMapping[[#All],[Sub Ledger]],0))</f>
        <v>Income Statement</v>
      </c>
    </row>
    <row r="15820" spans="1:5" x14ac:dyDescent="0.55000000000000004">
      <c r="A15820">
        <v>3</v>
      </c>
      <c r="B15820">
        <v>89000</v>
      </c>
      <c r="C15820" s="6">
        <v>44013</v>
      </c>
      <c r="D15820">
        <v>178</v>
      </c>
      <c r="E15820" t="str">
        <f>INDEX(LedgerMapping[[#All],[Area]],MATCH(Transactions[[#This Row],[Sub Ledger]],LedgerMapping[[#All],[Sub Ledger]],0))</f>
        <v>Income Statement</v>
      </c>
    </row>
    <row r="15821" spans="1:5" x14ac:dyDescent="0.55000000000000004">
      <c r="A15821">
        <v>3</v>
      </c>
      <c r="B15821">
        <v>89000</v>
      </c>
      <c r="C15821" s="6">
        <v>44044</v>
      </c>
      <c r="D15821">
        <v>191</v>
      </c>
      <c r="E15821" t="str">
        <f>INDEX(LedgerMapping[[#All],[Area]],MATCH(Transactions[[#This Row],[Sub Ledger]],LedgerMapping[[#All],[Sub Ledger]],0))</f>
        <v>Income Statement</v>
      </c>
    </row>
    <row r="15822" spans="1:5" x14ac:dyDescent="0.55000000000000004">
      <c r="A15822">
        <v>3</v>
      </c>
      <c r="B15822">
        <v>89000</v>
      </c>
      <c r="C15822" s="6">
        <v>44075</v>
      </c>
      <c r="D15822">
        <v>199</v>
      </c>
      <c r="E15822" t="str">
        <f>INDEX(LedgerMapping[[#All],[Area]],MATCH(Transactions[[#This Row],[Sub Ledger]],LedgerMapping[[#All],[Sub Ledger]],0))</f>
        <v>Income Statement</v>
      </c>
    </row>
    <row r="15823" spans="1:5" x14ac:dyDescent="0.55000000000000004">
      <c r="A15823">
        <v>3</v>
      </c>
      <c r="B15823">
        <v>89000</v>
      </c>
      <c r="C15823" s="6">
        <v>44105</v>
      </c>
      <c r="D15823">
        <v>164</v>
      </c>
      <c r="E15823" t="str">
        <f>INDEX(LedgerMapping[[#All],[Area]],MATCH(Transactions[[#This Row],[Sub Ledger]],LedgerMapping[[#All],[Sub Ledger]],0))</f>
        <v>Income Statement</v>
      </c>
    </row>
    <row r="15824" spans="1:5" x14ac:dyDescent="0.55000000000000004">
      <c r="A15824">
        <v>3</v>
      </c>
      <c r="B15824">
        <v>89000</v>
      </c>
      <c r="C15824" s="6">
        <v>44136</v>
      </c>
      <c r="D15824">
        <v>148</v>
      </c>
      <c r="E15824" t="str">
        <f>INDEX(LedgerMapping[[#All],[Area]],MATCH(Transactions[[#This Row],[Sub Ledger]],LedgerMapping[[#All],[Sub Ledger]],0))</f>
        <v>Income Statement</v>
      </c>
    </row>
    <row r="15825" spans="1:5" x14ac:dyDescent="0.55000000000000004">
      <c r="A15825">
        <v>3</v>
      </c>
      <c r="B15825">
        <v>89000</v>
      </c>
      <c r="C15825" s="6">
        <v>44166</v>
      </c>
      <c r="D15825">
        <v>187</v>
      </c>
      <c r="E15825" t="str">
        <f>INDEX(LedgerMapping[[#All],[Area]],MATCH(Transactions[[#This Row],[Sub Ledger]],LedgerMapping[[#All],[Sub Ledger]],0))</f>
        <v>Income Statement</v>
      </c>
    </row>
    <row r="15826" spans="1:5" x14ac:dyDescent="0.55000000000000004">
      <c r="A15826">
        <v>3</v>
      </c>
      <c r="B15826">
        <v>89000</v>
      </c>
      <c r="C15826" s="6">
        <v>44197</v>
      </c>
      <c r="D15826">
        <v>235</v>
      </c>
      <c r="E15826" t="str">
        <f>INDEX(LedgerMapping[[#All],[Area]],MATCH(Transactions[[#This Row],[Sub Ledger]],LedgerMapping[[#All],[Sub Ledger]],0))</f>
        <v>Income Statement</v>
      </c>
    </row>
    <row r="15827" spans="1:5" x14ac:dyDescent="0.55000000000000004">
      <c r="A15827">
        <v>3</v>
      </c>
      <c r="B15827">
        <v>89000</v>
      </c>
      <c r="C15827" s="6">
        <v>44228</v>
      </c>
      <c r="D15827">
        <v>328</v>
      </c>
      <c r="E15827" t="str">
        <f>INDEX(LedgerMapping[[#All],[Area]],MATCH(Transactions[[#This Row],[Sub Ledger]],LedgerMapping[[#All],[Sub Ledger]],0))</f>
        <v>Income Statement</v>
      </c>
    </row>
    <row r="15828" spans="1:5" x14ac:dyDescent="0.55000000000000004">
      <c r="A15828">
        <v>3</v>
      </c>
      <c r="B15828">
        <v>89000</v>
      </c>
      <c r="C15828" s="6">
        <v>44256</v>
      </c>
      <c r="D15828">
        <v>289</v>
      </c>
      <c r="E15828" t="str">
        <f>INDEX(LedgerMapping[[#All],[Area]],MATCH(Transactions[[#This Row],[Sub Ledger]],LedgerMapping[[#All],[Sub Ledger]],0))</f>
        <v>Income Statement</v>
      </c>
    </row>
    <row r="15829" spans="1:5" x14ac:dyDescent="0.55000000000000004">
      <c r="A15829">
        <v>3</v>
      </c>
      <c r="B15829">
        <v>89000</v>
      </c>
      <c r="C15829" s="6">
        <v>44287</v>
      </c>
      <c r="D15829">
        <v>237</v>
      </c>
      <c r="E15829" t="str">
        <f>INDEX(LedgerMapping[[#All],[Area]],MATCH(Transactions[[#This Row],[Sub Ledger]],LedgerMapping[[#All],[Sub Ledger]],0))</f>
        <v>Income Statement</v>
      </c>
    </row>
    <row r="15830" spans="1:5" x14ac:dyDescent="0.55000000000000004">
      <c r="A15830">
        <v>3</v>
      </c>
      <c r="B15830">
        <v>89000</v>
      </c>
      <c r="C15830" s="6">
        <v>44317</v>
      </c>
      <c r="D15830">
        <v>273</v>
      </c>
      <c r="E15830" t="str">
        <f>INDEX(LedgerMapping[[#All],[Area]],MATCH(Transactions[[#This Row],[Sub Ledger]],LedgerMapping[[#All],[Sub Ledger]],0))</f>
        <v>Income Statement</v>
      </c>
    </row>
    <row r="15831" spans="1:5" x14ac:dyDescent="0.55000000000000004">
      <c r="A15831">
        <v>3</v>
      </c>
      <c r="B15831">
        <v>89000</v>
      </c>
      <c r="C15831" s="6">
        <v>44348</v>
      </c>
      <c r="D15831">
        <v>235</v>
      </c>
      <c r="E15831" t="str">
        <f>INDEX(LedgerMapping[[#All],[Area]],MATCH(Transactions[[#This Row],[Sub Ledger]],LedgerMapping[[#All],[Sub Ledger]],0))</f>
        <v>Income Statement</v>
      </c>
    </row>
    <row r="15832" spans="1:5" x14ac:dyDescent="0.55000000000000004">
      <c r="A15832">
        <v>3</v>
      </c>
      <c r="B15832">
        <v>89000</v>
      </c>
      <c r="C15832" s="6">
        <v>44378</v>
      </c>
      <c r="D15832">
        <v>231</v>
      </c>
      <c r="E15832" t="str">
        <f>INDEX(LedgerMapping[[#All],[Area]],MATCH(Transactions[[#This Row],[Sub Ledger]],LedgerMapping[[#All],[Sub Ledger]],0))</f>
        <v>Income Statement</v>
      </c>
    </row>
    <row r="15833" spans="1:5" x14ac:dyDescent="0.55000000000000004">
      <c r="A15833">
        <v>3</v>
      </c>
      <c r="B15833">
        <v>89000</v>
      </c>
      <c r="C15833" s="6">
        <v>44409</v>
      </c>
      <c r="D15833">
        <v>218</v>
      </c>
      <c r="E15833" t="str">
        <f>INDEX(LedgerMapping[[#All],[Area]],MATCH(Transactions[[#This Row],[Sub Ledger]],LedgerMapping[[#All],[Sub Ledger]],0))</f>
        <v>Income Statement</v>
      </c>
    </row>
    <row r="15834" spans="1:5" x14ac:dyDescent="0.55000000000000004">
      <c r="A15834">
        <v>3</v>
      </c>
      <c r="B15834">
        <v>89000</v>
      </c>
      <c r="C15834" s="6">
        <v>44440</v>
      </c>
      <c r="D15834">
        <v>248</v>
      </c>
      <c r="E15834" t="str">
        <f>INDEX(LedgerMapping[[#All],[Area]],MATCH(Transactions[[#This Row],[Sub Ledger]],LedgerMapping[[#All],[Sub Ledger]],0))</f>
        <v>Income Statement</v>
      </c>
    </row>
    <row r="15835" spans="1:5" x14ac:dyDescent="0.55000000000000004">
      <c r="A15835">
        <v>3</v>
      </c>
      <c r="B15835">
        <v>89000</v>
      </c>
      <c r="C15835" s="6">
        <v>44470</v>
      </c>
      <c r="D15835">
        <v>267</v>
      </c>
      <c r="E15835" t="str">
        <f>INDEX(LedgerMapping[[#All],[Area]],MATCH(Transactions[[#This Row],[Sub Ledger]],LedgerMapping[[#All],[Sub Ledger]],0))</f>
        <v>Income Statement</v>
      </c>
    </row>
    <row r="15836" spans="1:5" x14ac:dyDescent="0.55000000000000004">
      <c r="A15836">
        <v>3</v>
      </c>
      <c r="B15836">
        <v>89000</v>
      </c>
      <c r="C15836" s="6">
        <v>44501</v>
      </c>
      <c r="D15836">
        <v>343</v>
      </c>
      <c r="E15836" t="str">
        <f>INDEX(LedgerMapping[[#All],[Area]],MATCH(Transactions[[#This Row],[Sub Ledger]],LedgerMapping[[#All],[Sub Ledger]],0))</f>
        <v>Income Statement</v>
      </c>
    </row>
    <row r="15837" spans="1:5" x14ac:dyDescent="0.55000000000000004">
      <c r="A15837">
        <v>3</v>
      </c>
      <c r="B15837">
        <v>89000</v>
      </c>
      <c r="C15837" s="6">
        <v>44531</v>
      </c>
      <c r="D15837">
        <v>233</v>
      </c>
      <c r="E15837" t="str">
        <f>INDEX(LedgerMapping[[#All],[Area]],MATCH(Transactions[[#This Row],[Sub Ledger]],LedgerMapping[[#All],[Sub Ledger]],0))</f>
        <v>Income Statement</v>
      </c>
    </row>
    <row r="15838" spans="1:5" x14ac:dyDescent="0.55000000000000004">
      <c r="A15838">
        <v>3</v>
      </c>
      <c r="B15838">
        <v>89000</v>
      </c>
      <c r="C15838" s="6">
        <v>43497</v>
      </c>
      <c r="D15838">
        <v>251</v>
      </c>
      <c r="E15838" t="str">
        <f>INDEX(LedgerMapping[[#All],[Area]],MATCH(Transactions[[#This Row],[Sub Ledger]],LedgerMapping[[#All],[Sub Ledger]],0))</f>
        <v>Income Statement</v>
      </c>
    </row>
    <row r="15839" spans="1:5" x14ac:dyDescent="0.55000000000000004">
      <c r="A15839">
        <v>3</v>
      </c>
      <c r="B15839">
        <v>89000</v>
      </c>
      <c r="C15839" s="6">
        <v>43525</v>
      </c>
      <c r="D15839">
        <v>244</v>
      </c>
      <c r="E15839" t="str">
        <f>INDEX(LedgerMapping[[#All],[Area]],MATCH(Transactions[[#This Row],[Sub Ledger]],LedgerMapping[[#All],[Sub Ledger]],0))</f>
        <v>Income Statement</v>
      </c>
    </row>
    <row r="15840" spans="1:5" x14ac:dyDescent="0.55000000000000004">
      <c r="A15840">
        <v>3</v>
      </c>
      <c r="B15840">
        <v>89000</v>
      </c>
      <c r="C15840" s="6">
        <v>43556</v>
      </c>
      <c r="D15840">
        <v>220</v>
      </c>
      <c r="E15840" t="str">
        <f>INDEX(LedgerMapping[[#All],[Area]],MATCH(Transactions[[#This Row],[Sub Ledger]],LedgerMapping[[#All],[Sub Ledger]],0))</f>
        <v>Income Statement</v>
      </c>
    </row>
    <row r="15841" spans="1:5" x14ac:dyDescent="0.55000000000000004">
      <c r="A15841">
        <v>3</v>
      </c>
      <c r="B15841">
        <v>89000</v>
      </c>
      <c r="C15841" s="6">
        <v>43586</v>
      </c>
      <c r="D15841">
        <v>183</v>
      </c>
      <c r="E15841" t="str">
        <f>INDEX(LedgerMapping[[#All],[Area]],MATCH(Transactions[[#This Row],[Sub Ledger]],LedgerMapping[[#All],[Sub Ledger]],0))</f>
        <v>Income Statement</v>
      </c>
    </row>
    <row r="15842" spans="1:5" x14ac:dyDescent="0.55000000000000004">
      <c r="A15842">
        <v>3</v>
      </c>
      <c r="B15842">
        <v>89000</v>
      </c>
      <c r="C15842" s="6">
        <v>43617</v>
      </c>
      <c r="D15842">
        <v>183</v>
      </c>
      <c r="E15842" t="str">
        <f>INDEX(LedgerMapping[[#All],[Area]],MATCH(Transactions[[#This Row],[Sub Ledger]],LedgerMapping[[#All],[Sub Ledger]],0))</f>
        <v>Income Statement</v>
      </c>
    </row>
    <row r="15843" spans="1:5" x14ac:dyDescent="0.55000000000000004">
      <c r="A15843">
        <v>3</v>
      </c>
      <c r="B15843">
        <v>89000</v>
      </c>
      <c r="C15843" s="6">
        <v>43647</v>
      </c>
      <c r="D15843">
        <v>267</v>
      </c>
      <c r="E15843" t="str">
        <f>INDEX(LedgerMapping[[#All],[Area]],MATCH(Transactions[[#This Row],[Sub Ledger]],LedgerMapping[[#All],[Sub Ledger]],0))</f>
        <v>Income Statement</v>
      </c>
    </row>
    <row r="15844" spans="1:5" x14ac:dyDescent="0.55000000000000004">
      <c r="A15844">
        <v>3</v>
      </c>
      <c r="B15844">
        <v>89000</v>
      </c>
      <c r="C15844" s="6">
        <v>43678</v>
      </c>
      <c r="D15844">
        <v>187</v>
      </c>
      <c r="E15844" t="str">
        <f>INDEX(LedgerMapping[[#All],[Area]],MATCH(Transactions[[#This Row],[Sub Ledger]],LedgerMapping[[#All],[Sub Ledger]],0))</f>
        <v>Income Statement</v>
      </c>
    </row>
    <row r="15845" spans="1:5" x14ac:dyDescent="0.55000000000000004">
      <c r="A15845">
        <v>3</v>
      </c>
      <c r="B15845">
        <v>89000</v>
      </c>
      <c r="C15845" s="6">
        <v>43709</v>
      </c>
      <c r="D15845">
        <v>215</v>
      </c>
      <c r="E15845" t="str">
        <f>INDEX(LedgerMapping[[#All],[Area]],MATCH(Transactions[[#This Row],[Sub Ledger]],LedgerMapping[[#All],[Sub Ledger]],0))</f>
        <v>Income Statement</v>
      </c>
    </row>
    <row r="15846" spans="1:5" x14ac:dyDescent="0.55000000000000004">
      <c r="A15846">
        <v>3</v>
      </c>
      <c r="B15846">
        <v>89000</v>
      </c>
      <c r="C15846" s="6">
        <v>43739</v>
      </c>
      <c r="D15846">
        <v>204</v>
      </c>
      <c r="E15846" t="str">
        <f>INDEX(LedgerMapping[[#All],[Area]],MATCH(Transactions[[#This Row],[Sub Ledger]],LedgerMapping[[#All],[Sub Ledger]],0))</f>
        <v>Income Statement</v>
      </c>
    </row>
    <row r="15847" spans="1:5" x14ac:dyDescent="0.55000000000000004">
      <c r="A15847">
        <v>3</v>
      </c>
      <c r="B15847">
        <v>89000</v>
      </c>
      <c r="C15847" s="6">
        <v>43770</v>
      </c>
      <c r="D15847">
        <v>274</v>
      </c>
      <c r="E15847" t="str">
        <f>INDEX(LedgerMapping[[#All],[Area]],MATCH(Transactions[[#This Row],[Sub Ledger]],LedgerMapping[[#All],[Sub Ledger]],0))</f>
        <v>Income Statement</v>
      </c>
    </row>
    <row r="15848" spans="1:5" x14ac:dyDescent="0.55000000000000004">
      <c r="A15848">
        <v>3</v>
      </c>
      <c r="B15848">
        <v>89000</v>
      </c>
      <c r="C15848" s="6">
        <v>43800</v>
      </c>
      <c r="D15848">
        <v>208</v>
      </c>
      <c r="E15848" t="str">
        <f>INDEX(LedgerMapping[[#All],[Area]],MATCH(Transactions[[#This Row],[Sub Ledger]],LedgerMapping[[#All],[Sub Ledger]],0))</f>
        <v>Income Statement</v>
      </c>
    </row>
    <row r="15849" spans="1:5" x14ac:dyDescent="0.55000000000000004">
      <c r="A15849">
        <v>3</v>
      </c>
      <c r="B15849">
        <v>89000</v>
      </c>
      <c r="C15849" s="6">
        <v>43831</v>
      </c>
      <c r="D15849">
        <v>287</v>
      </c>
      <c r="E15849" t="str">
        <f>INDEX(LedgerMapping[[#All],[Area]],MATCH(Transactions[[#This Row],[Sub Ledger]],LedgerMapping[[#All],[Sub Ledger]],0))</f>
        <v>Income Statement</v>
      </c>
    </row>
    <row r="15850" spans="1:5" x14ac:dyDescent="0.55000000000000004">
      <c r="A15850">
        <v>3</v>
      </c>
      <c r="B15850">
        <v>89000</v>
      </c>
      <c r="C15850" s="6">
        <v>43862</v>
      </c>
      <c r="D15850">
        <v>246</v>
      </c>
      <c r="E15850" t="str">
        <f>INDEX(LedgerMapping[[#All],[Area]],MATCH(Transactions[[#This Row],[Sub Ledger]],LedgerMapping[[#All],[Sub Ledger]],0))</f>
        <v>Income Statement</v>
      </c>
    </row>
    <row r="15851" spans="1:5" x14ac:dyDescent="0.55000000000000004">
      <c r="A15851">
        <v>3</v>
      </c>
      <c r="B15851">
        <v>89000</v>
      </c>
      <c r="C15851" s="6">
        <v>43891</v>
      </c>
      <c r="D15851">
        <v>356</v>
      </c>
      <c r="E15851" t="str">
        <f>INDEX(LedgerMapping[[#All],[Area]],MATCH(Transactions[[#This Row],[Sub Ledger]],LedgerMapping[[#All],[Sub Ledger]],0))</f>
        <v>Income Statement</v>
      </c>
    </row>
    <row r="15852" spans="1:5" x14ac:dyDescent="0.55000000000000004">
      <c r="A15852">
        <v>3</v>
      </c>
      <c r="B15852">
        <v>89000</v>
      </c>
      <c r="C15852" s="6">
        <v>43922</v>
      </c>
      <c r="D15852">
        <v>310</v>
      </c>
      <c r="E15852" t="str">
        <f>INDEX(LedgerMapping[[#All],[Area]],MATCH(Transactions[[#This Row],[Sub Ledger]],LedgerMapping[[#All],[Sub Ledger]],0))</f>
        <v>Income Statement</v>
      </c>
    </row>
    <row r="15853" spans="1:5" x14ac:dyDescent="0.55000000000000004">
      <c r="A15853">
        <v>3</v>
      </c>
      <c r="B15853">
        <v>89000</v>
      </c>
      <c r="C15853" s="6">
        <v>43952</v>
      </c>
      <c r="D15853">
        <v>346</v>
      </c>
      <c r="E15853" t="str">
        <f>INDEX(LedgerMapping[[#All],[Area]],MATCH(Transactions[[#This Row],[Sub Ledger]],LedgerMapping[[#All],[Sub Ledger]],0))</f>
        <v>Income Statement</v>
      </c>
    </row>
    <row r="15854" spans="1:5" x14ac:dyDescent="0.55000000000000004">
      <c r="A15854">
        <v>3</v>
      </c>
      <c r="B15854">
        <v>89000</v>
      </c>
      <c r="C15854" s="6">
        <v>43983</v>
      </c>
      <c r="D15854">
        <v>371</v>
      </c>
      <c r="E15854" t="str">
        <f>INDEX(LedgerMapping[[#All],[Area]],MATCH(Transactions[[#This Row],[Sub Ledger]],LedgerMapping[[#All],[Sub Ledger]],0))</f>
        <v>Income Statement</v>
      </c>
    </row>
    <row r="15855" spans="1:5" x14ac:dyDescent="0.55000000000000004">
      <c r="A15855">
        <v>3</v>
      </c>
      <c r="B15855">
        <v>89000</v>
      </c>
      <c r="C15855" s="6">
        <v>44013</v>
      </c>
      <c r="D15855">
        <v>281</v>
      </c>
      <c r="E15855" t="str">
        <f>INDEX(LedgerMapping[[#All],[Area]],MATCH(Transactions[[#This Row],[Sub Ledger]],LedgerMapping[[#All],[Sub Ledger]],0))</f>
        <v>Income Statement</v>
      </c>
    </row>
    <row r="15856" spans="1:5" x14ac:dyDescent="0.55000000000000004">
      <c r="A15856">
        <v>3</v>
      </c>
      <c r="B15856">
        <v>89000</v>
      </c>
      <c r="C15856" s="6">
        <v>44044</v>
      </c>
      <c r="D15856">
        <v>325</v>
      </c>
      <c r="E15856" t="str">
        <f>INDEX(LedgerMapping[[#All],[Area]],MATCH(Transactions[[#This Row],[Sub Ledger]],LedgerMapping[[#All],[Sub Ledger]],0))</f>
        <v>Income Statement</v>
      </c>
    </row>
    <row r="15857" spans="1:5" x14ac:dyDescent="0.55000000000000004">
      <c r="A15857">
        <v>3</v>
      </c>
      <c r="B15857">
        <v>89000</v>
      </c>
      <c r="C15857" s="6">
        <v>44075</v>
      </c>
      <c r="D15857">
        <v>262</v>
      </c>
      <c r="E15857" t="str">
        <f>INDEX(LedgerMapping[[#All],[Area]],MATCH(Transactions[[#This Row],[Sub Ledger]],LedgerMapping[[#All],[Sub Ledger]],0))</f>
        <v>Income Statement</v>
      </c>
    </row>
    <row r="15858" spans="1:5" x14ac:dyDescent="0.55000000000000004">
      <c r="A15858">
        <v>3</v>
      </c>
      <c r="B15858">
        <v>89000</v>
      </c>
      <c r="C15858" s="6">
        <v>44105</v>
      </c>
      <c r="D15858">
        <v>302</v>
      </c>
      <c r="E15858" t="str">
        <f>INDEX(LedgerMapping[[#All],[Area]],MATCH(Transactions[[#This Row],[Sub Ledger]],LedgerMapping[[#All],[Sub Ledger]],0))</f>
        <v>Income Statement</v>
      </c>
    </row>
    <row r="15859" spans="1:5" x14ac:dyDescent="0.55000000000000004">
      <c r="A15859">
        <v>3</v>
      </c>
      <c r="B15859">
        <v>89000</v>
      </c>
      <c r="C15859" s="6">
        <v>44136</v>
      </c>
      <c r="D15859">
        <v>271</v>
      </c>
      <c r="E15859" t="str">
        <f>INDEX(LedgerMapping[[#All],[Area]],MATCH(Transactions[[#This Row],[Sub Ledger]],LedgerMapping[[#All],[Sub Ledger]],0))</f>
        <v>Income Statement</v>
      </c>
    </row>
    <row r="15860" spans="1:5" x14ac:dyDescent="0.55000000000000004">
      <c r="A15860">
        <v>3</v>
      </c>
      <c r="B15860">
        <v>89000</v>
      </c>
      <c r="C15860" s="6">
        <v>43466</v>
      </c>
      <c r="D15860">
        <v>201</v>
      </c>
      <c r="E15860" t="str">
        <f>INDEX(LedgerMapping[[#All],[Area]],MATCH(Transactions[[#This Row],[Sub Ledger]],LedgerMapping[[#All],[Sub Ledger]],0))</f>
        <v>Income Statement</v>
      </c>
    </row>
    <row r="15861" spans="1:5" x14ac:dyDescent="0.55000000000000004">
      <c r="A15861">
        <v>3</v>
      </c>
      <c r="B15861">
        <v>89000</v>
      </c>
      <c r="C15861" s="6">
        <v>44166</v>
      </c>
      <c r="D15861">
        <v>325</v>
      </c>
      <c r="E15861" t="str">
        <f>INDEX(LedgerMapping[[#All],[Area]],MATCH(Transactions[[#This Row],[Sub Ledger]],LedgerMapping[[#All],[Sub Ledger]],0))</f>
        <v>Income Statement</v>
      </c>
    </row>
    <row r="15862" spans="1:5" x14ac:dyDescent="0.55000000000000004">
      <c r="A15862">
        <v>3</v>
      </c>
      <c r="B15862">
        <v>89000</v>
      </c>
      <c r="C15862" s="6">
        <v>44197</v>
      </c>
      <c r="D15862">
        <v>312</v>
      </c>
      <c r="E15862" t="str">
        <f>INDEX(LedgerMapping[[#All],[Area]],MATCH(Transactions[[#This Row],[Sub Ledger]],LedgerMapping[[#All],[Sub Ledger]],0))</f>
        <v>Income Statement</v>
      </c>
    </row>
    <row r="15863" spans="1:5" x14ac:dyDescent="0.55000000000000004">
      <c r="A15863">
        <v>3</v>
      </c>
      <c r="B15863">
        <v>89000</v>
      </c>
      <c r="C15863" s="6">
        <v>44228</v>
      </c>
      <c r="D15863">
        <v>390</v>
      </c>
      <c r="E15863" t="str">
        <f>INDEX(LedgerMapping[[#All],[Area]],MATCH(Transactions[[#This Row],[Sub Ledger]],LedgerMapping[[#All],[Sub Ledger]],0))</f>
        <v>Income Statement</v>
      </c>
    </row>
    <row r="15864" spans="1:5" x14ac:dyDescent="0.55000000000000004">
      <c r="A15864">
        <v>3</v>
      </c>
      <c r="B15864">
        <v>89000</v>
      </c>
      <c r="C15864" s="6">
        <v>44256</v>
      </c>
      <c r="D15864">
        <v>454</v>
      </c>
      <c r="E15864" t="str">
        <f>INDEX(LedgerMapping[[#All],[Area]],MATCH(Transactions[[#This Row],[Sub Ledger]],LedgerMapping[[#All],[Sub Ledger]],0))</f>
        <v>Income Statement</v>
      </c>
    </row>
    <row r="15865" spans="1:5" x14ac:dyDescent="0.55000000000000004">
      <c r="A15865">
        <v>3</v>
      </c>
      <c r="B15865">
        <v>89000</v>
      </c>
      <c r="C15865" s="6">
        <v>44287</v>
      </c>
      <c r="D15865">
        <v>468</v>
      </c>
      <c r="E15865" t="str">
        <f>INDEX(LedgerMapping[[#All],[Area]],MATCH(Transactions[[#This Row],[Sub Ledger]],LedgerMapping[[#All],[Sub Ledger]],0))</f>
        <v>Income Statement</v>
      </c>
    </row>
    <row r="15866" spans="1:5" x14ac:dyDescent="0.55000000000000004">
      <c r="A15866">
        <v>3</v>
      </c>
      <c r="B15866">
        <v>89000</v>
      </c>
      <c r="C15866" s="6">
        <v>44317</v>
      </c>
      <c r="D15866">
        <v>485</v>
      </c>
      <c r="E15866" t="str">
        <f>INDEX(LedgerMapping[[#All],[Area]],MATCH(Transactions[[#This Row],[Sub Ledger]],LedgerMapping[[#All],[Sub Ledger]],0))</f>
        <v>Income Statement</v>
      </c>
    </row>
    <row r="15867" spans="1:5" x14ac:dyDescent="0.55000000000000004">
      <c r="A15867">
        <v>3</v>
      </c>
      <c r="B15867">
        <v>89000</v>
      </c>
      <c r="C15867" s="6">
        <v>44348</v>
      </c>
      <c r="D15867">
        <v>463</v>
      </c>
      <c r="E15867" t="str">
        <f>INDEX(LedgerMapping[[#All],[Area]],MATCH(Transactions[[#This Row],[Sub Ledger]],LedgerMapping[[#All],[Sub Ledger]],0))</f>
        <v>Income Statement</v>
      </c>
    </row>
    <row r="15868" spans="1:5" x14ac:dyDescent="0.55000000000000004">
      <c r="A15868">
        <v>3</v>
      </c>
      <c r="B15868">
        <v>89000</v>
      </c>
      <c r="C15868" s="6">
        <v>44378</v>
      </c>
      <c r="D15868">
        <v>381</v>
      </c>
      <c r="E15868" t="str">
        <f>INDEX(LedgerMapping[[#All],[Area]],MATCH(Transactions[[#This Row],[Sub Ledger]],LedgerMapping[[#All],[Sub Ledger]],0))</f>
        <v>Income Statement</v>
      </c>
    </row>
    <row r="15869" spans="1:5" x14ac:dyDescent="0.55000000000000004">
      <c r="A15869">
        <v>3</v>
      </c>
      <c r="B15869">
        <v>89000</v>
      </c>
      <c r="C15869" s="6">
        <v>44409</v>
      </c>
      <c r="D15869">
        <v>381</v>
      </c>
      <c r="E15869" t="str">
        <f>INDEX(LedgerMapping[[#All],[Area]],MATCH(Transactions[[#This Row],[Sub Ledger]],LedgerMapping[[#All],[Sub Ledger]],0))</f>
        <v>Income Statement</v>
      </c>
    </row>
    <row r="15870" spans="1:5" x14ac:dyDescent="0.55000000000000004">
      <c r="A15870">
        <v>3</v>
      </c>
      <c r="B15870">
        <v>89000</v>
      </c>
      <c r="C15870" s="6">
        <v>44440</v>
      </c>
      <c r="D15870">
        <v>421</v>
      </c>
      <c r="E15870" t="str">
        <f>INDEX(LedgerMapping[[#All],[Area]],MATCH(Transactions[[#This Row],[Sub Ledger]],LedgerMapping[[#All],[Sub Ledger]],0))</f>
        <v>Income Statement</v>
      </c>
    </row>
    <row r="15871" spans="1:5" x14ac:dyDescent="0.55000000000000004">
      <c r="A15871">
        <v>3</v>
      </c>
      <c r="B15871">
        <v>89000</v>
      </c>
      <c r="C15871" s="6">
        <v>44470</v>
      </c>
      <c r="D15871">
        <v>328</v>
      </c>
      <c r="E15871" t="str">
        <f>INDEX(LedgerMapping[[#All],[Area]],MATCH(Transactions[[#This Row],[Sub Ledger]],LedgerMapping[[#All],[Sub Ledger]],0))</f>
        <v>Income Statement</v>
      </c>
    </row>
    <row r="15872" spans="1:5" x14ac:dyDescent="0.55000000000000004">
      <c r="A15872">
        <v>3</v>
      </c>
      <c r="B15872">
        <v>89000</v>
      </c>
      <c r="C15872" s="6">
        <v>44501</v>
      </c>
      <c r="D15872">
        <v>515</v>
      </c>
      <c r="E15872" t="str">
        <f>INDEX(LedgerMapping[[#All],[Area]],MATCH(Transactions[[#This Row],[Sub Ledger]],LedgerMapping[[#All],[Sub Ledger]],0))</f>
        <v>Income Statement</v>
      </c>
    </row>
    <row r="15873" spans="1:5" x14ac:dyDescent="0.55000000000000004">
      <c r="A15873">
        <v>3</v>
      </c>
      <c r="B15873">
        <v>89000</v>
      </c>
      <c r="C15873" s="6">
        <v>44531</v>
      </c>
      <c r="D15873">
        <v>424</v>
      </c>
      <c r="E15873" t="str">
        <f>INDEX(LedgerMapping[[#All],[Area]],MATCH(Transactions[[#This Row],[Sub Ledger]],LedgerMapping[[#All],[Sub Ledger]],0))</f>
        <v>Income Statement</v>
      </c>
    </row>
    <row r="15874" spans="1:5" x14ac:dyDescent="0.55000000000000004">
      <c r="A15874">
        <v>3</v>
      </c>
      <c r="B15874">
        <v>89000</v>
      </c>
      <c r="C15874" s="6">
        <v>43466</v>
      </c>
      <c r="D15874">
        <v>48</v>
      </c>
      <c r="E15874" t="str">
        <f>INDEX(LedgerMapping[[#All],[Area]],MATCH(Transactions[[#This Row],[Sub Ledger]],LedgerMapping[[#All],[Sub Ledger]],0))</f>
        <v>Income Statement</v>
      </c>
    </row>
    <row r="15875" spans="1:5" x14ac:dyDescent="0.55000000000000004">
      <c r="A15875">
        <v>3</v>
      </c>
      <c r="B15875">
        <v>89000</v>
      </c>
      <c r="C15875" s="6">
        <v>43497</v>
      </c>
      <c r="D15875">
        <v>34</v>
      </c>
      <c r="E15875" t="str">
        <f>INDEX(LedgerMapping[[#All],[Area]],MATCH(Transactions[[#This Row],[Sub Ledger]],LedgerMapping[[#All],[Sub Ledger]],0))</f>
        <v>Income Statement</v>
      </c>
    </row>
    <row r="15876" spans="1:5" x14ac:dyDescent="0.55000000000000004">
      <c r="A15876">
        <v>3</v>
      </c>
      <c r="B15876">
        <v>89000</v>
      </c>
      <c r="C15876" s="6">
        <v>43525</v>
      </c>
      <c r="D15876">
        <v>60</v>
      </c>
      <c r="E15876" t="str">
        <f>INDEX(LedgerMapping[[#All],[Area]],MATCH(Transactions[[#This Row],[Sub Ledger]],LedgerMapping[[#All],[Sub Ledger]],0))</f>
        <v>Income Statement</v>
      </c>
    </row>
    <row r="15877" spans="1:5" x14ac:dyDescent="0.55000000000000004">
      <c r="A15877">
        <v>3</v>
      </c>
      <c r="B15877">
        <v>89000</v>
      </c>
      <c r="C15877" s="6">
        <v>43556</v>
      </c>
      <c r="D15877">
        <v>70</v>
      </c>
      <c r="E15877" t="str">
        <f>INDEX(LedgerMapping[[#All],[Area]],MATCH(Transactions[[#This Row],[Sub Ledger]],LedgerMapping[[#All],[Sub Ledger]],0))</f>
        <v>Income Statement</v>
      </c>
    </row>
    <row r="15878" spans="1:5" x14ac:dyDescent="0.55000000000000004">
      <c r="A15878">
        <v>3</v>
      </c>
      <c r="B15878">
        <v>89000</v>
      </c>
      <c r="C15878" s="6">
        <v>43586</v>
      </c>
      <c r="D15878">
        <v>70</v>
      </c>
      <c r="E15878" t="str">
        <f>INDEX(LedgerMapping[[#All],[Area]],MATCH(Transactions[[#This Row],[Sub Ledger]],LedgerMapping[[#All],[Sub Ledger]],0))</f>
        <v>Income Statement</v>
      </c>
    </row>
    <row r="15879" spans="1:5" x14ac:dyDescent="0.55000000000000004">
      <c r="A15879">
        <v>3</v>
      </c>
      <c r="B15879">
        <v>89000</v>
      </c>
      <c r="C15879" s="6">
        <v>43617</v>
      </c>
      <c r="D15879">
        <v>70</v>
      </c>
      <c r="E15879" t="str">
        <f>INDEX(LedgerMapping[[#All],[Area]],MATCH(Transactions[[#This Row],[Sub Ledger]],LedgerMapping[[#All],[Sub Ledger]],0))</f>
        <v>Income Statement</v>
      </c>
    </row>
    <row r="15880" spans="1:5" x14ac:dyDescent="0.55000000000000004">
      <c r="A15880">
        <v>3</v>
      </c>
      <c r="B15880">
        <v>89000</v>
      </c>
      <c r="C15880" s="6">
        <v>43647</v>
      </c>
      <c r="D15880">
        <v>56</v>
      </c>
      <c r="E15880" t="str">
        <f>INDEX(LedgerMapping[[#All],[Area]],MATCH(Transactions[[#This Row],[Sub Ledger]],LedgerMapping[[#All],[Sub Ledger]],0))</f>
        <v>Income Statement</v>
      </c>
    </row>
    <row r="15881" spans="1:5" x14ac:dyDescent="0.55000000000000004">
      <c r="A15881">
        <v>3</v>
      </c>
      <c r="B15881">
        <v>89000</v>
      </c>
      <c r="C15881" s="6">
        <v>43678</v>
      </c>
      <c r="D15881">
        <v>53</v>
      </c>
      <c r="E15881" t="str">
        <f>INDEX(LedgerMapping[[#All],[Area]],MATCH(Transactions[[#This Row],[Sub Ledger]],LedgerMapping[[#All],[Sub Ledger]],0))</f>
        <v>Income Statement</v>
      </c>
    </row>
    <row r="15882" spans="1:5" x14ac:dyDescent="0.55000000000000004">
      <c r="A15882">
        <v>3</v>
      </c>
      <c r="B15882">
        <v>89000</v>
      </c>
      <c r="C15882" s="6">
        <v>43709</v>
      </c>
      <c r="D15882">
        <v>42</v>
      </c>
      <c r="E15882" t="str">
        <f>INDEX(LedgerMapping[[#All],[Area]],MATCH(Transactions[[#This Row],[Sub Ledger]],LedgerMapping[[#All],[Sub Ledger]],0))</f>
        <v>Income Statement</v>
      </c>
    </row>
    <row r="15883" spans="1:5" x14ac:dyDescent="0.55000000000000004">
      <c r="A15883">
        <v>3</v>
      </c>
      <c r="B15883">
        <v>89000</v>
      </c>
      <c r="C15883" s="6">
        <v>43739</v>
      </c>
      <c r="D15883">
        <v>62</v>
      </c>
      <c r="E15883" t="str">
        <f>INDEX(LedgerMapping[[#All],[Area]],MATCH(Transactions[[#This Row],[Sub Ledger]],LedgerMapping[[#All],[Sub Ledger]],0))</f>
        <v>Income Statement</v>
      </c>
    </row>
    <row r="15884" spans="1:5" x14ac:dyDescent="0.55000000000000004">
      <c r="A15884">
        <v>3</v>
      </c>
      <c r="B15884">
        <v>89000</v>
      </c>
      <c r="C15884" s="6">
        <v>43770</v>
      </c>
      <c r="D15884">
        <v>35</v>
      </c>
      <c r="E15884" t="str">
        <f>INDEX(LedgerMapping[[#All],[Area]],MATCH(Transactions[[#This Row],[Sub Ledger]],LedgerMapping[[#All],[Sub Ledger]],0))</f>
        <v>Income Statement</v>
      </c>
    </row>
    <row r="15885" spans="1:5" x14ac:dyDescent="0.55000000000000004">
      <c r="A15885">
        <v>3</v>
      </c>
      <c r="B15885">
        <v>89000</v>
      </c>
      <c r="C15885" s="6">
        <v>43800</v>
      </c>
      <c r="D15885">
        <v>81</v>
      </c>
      <c r="E15885" t="str">
        <f>INDEX(LedgerMapping[[#All],[Area]],MATCH(Transactions[[#This Row],[Sub Ledger]],LedgerMapping[[#All],[Sub Ledger]],0))</f>
        <v>Income Statement</v>
      </c>
    </row>
    <row r="15886" spans="1:5" x14ac:dyDescent="0.55000000000000004">
      <c r="A15886">
        <v>3</v>
      </c>
      <c r="B15886">
        <v>89000</v>
      </c>
      <c r="C15886" s="6">
        <v>43831</v>
      </c>
      <c r="D15886">
        <v>77</v>
      </c>
      <c r="E15886" t="str">
        <f>INDEX(LedgerMapping[[#All],[Area]],MATCH(Transactions[[#This Row],[Sub Ledger]],LedgerMapping[[#All],[Sub Ledger]],0))</f>
        <v>Income Statement</v>
      </c>
    </row>
    <row r="15887" spans="1:5" x14ac:dyDescent="0.55000000000000004">
      <c r="A15887">
        <v>3</v>
      </c>
      <c r="B15887">
        <v>89000</v>
      </c>
      <c r="C15887" s="6">
        <v>43862</v>
      </c>
      <c r="D15887">
        <v>38</v>
      </c>
      <c r="E15887" t="str">
        <f>INDEX(LedgerMapping[[#All],[Area]],MATCH(Transactions[[#This Row],[Sub Ledger]],LedgerMapping[[#All],[Sub Ledger]],0))</f>
        <v>Income Statement</v>
      </c>
    </row>
    <row r="15888" spans="1:5" x14ac:dyDescent="0.55000000000000004">
      <c r="A15888">
        <v>3</v>
      </c>
      <c r="B15888">
        <v>89000</v>
      </c>
      <c r="C15888" s="6">
        <v>43891</v>
      </c>
      <c r="D15888">
        <v>48</v>
      </c>
      <c r="E15888" t="str">
        <f>INDEX(LedgerMapping[[#All],[Area]],MATCH(Transactions[[#This Row],[Sub Ledger]],LedgerMapping[[#All],[Sub Ledger]],0))</f>
        <v>Income Statement</v>
      </c>
    </row>
    <row r="15889" spans="1:5" x14ac:dyDescent="0.55000000000000004">
      <c r="A15889">
        <v>3</v>
      </c>
      <c r="B15889">
        <v>89000</v>
      </c>
      <c r="C15889" s="6">
        <v>43922</v>
      </c>
      <c r="D15889">
        <v>86</v>
      </c>
      <c r="E15889" t="str">
        <f>INDEX(LedgerMapping[[#All],[Area]],MATCH(Transactions[[#This Row],[Sub Ledger]],LedgerMapping[[#All],[Sub Ledger]],0))</f>
        <v>Income Statement</v>
      </c>
    </row>
    <row r="15890" spans="1:5" x14ac:dyDescent="0.55000000000000004">
      <c r="A15890">
        <v>3</v>
      </c>
      <c r="B15890">
        <v>89000</v>
      </c>
      <c r="C15890" s="6">
        <v>43952</v>
      </c>
      <c r="D15890">
        <v>34</v>
      </c>
      <c r="E15890" t="str">
        <f>INDEX(LedgerMapping[[#All],[Area]],MATCH(Transactions[[#This Row],[Sub Ledger]],LedgerMapping[[#All],[Sub Ledger]],0))</f>
        <v>Income Statement</v>
      </c>
    </row>
    <row r="15891" spans="1:5" x14ac:dyDescent="0.55000000000000004">
      <c r="A15891">
        <v>3</v>
      </c>
      <c r="B15891">
        <v>89000</v>
      </c>
      <c r="C15891" s="6">
        <v>43983</v>
      </c>
      <c r="D15891">
        <v>40</v>
      </c>
      <c r="E15891" t="str">
        <f>INDEX(LedgerMapping[[#All],[Area]],MATCH(Transactions[[#This Row],[Sub Ledger]],LedgerMapping[[#All],[Sub Ledger]],0))</f>
        <v>Income Statement</v>
      </c>
    </row>
    <row r="15892" spans="1:5" x14ac:dyDescent="0.55000000000000004">
      <c r="A15892">
        <v>3</v>
      </c>
      <c r="B15892">
        <v>89000</v>
      </c>
      <c r="C15892" s="6">
        <v>44013</v>
      </c>
      <c r="D15892">
        <v>81</v>
      </c>
      <c r="E15892" t="str">
        <f>INDEX(LedgerMapping[[#All],[Area]],MATCH(Transactions[[#This Row],[Sub Ledger]],LedgerMapping[[#All],[Sub Ledger]],0))</f>
        <v>Income Statement</v>
      </c>
    </row>
    <row r="15893" spans="1:5" x14ac:dyDescent="0.55000000000000004">
      <c r="A15893">
        <v>3</v>
      </c>
      <c r="B15893">
        <v>89000</v>
      </c>
      <c r="C15893" s="6">
        <v>44044</v>
      </c>
      <c r="D15893">
        <v>44</v>
      </c>
      <c r="E15893" t="str">
        <f>INDEX(LedgerMapping[[#All],[Area]],MATCH(Transactions[[#This Row],[Sub Ledger]],LedgerMapping[[#All],[Sub Ledger]],0))</f>
        <v>Income Statement</v>
      </c>
    </row>
    <row r="15894" spans="1:5" x14ac:dyDescent="0.55000000000000004">
      <c r="A15894">
        <v>3</v>
      </c>
      <c r="B15894">
        <v>89000</v>
      </c>
      <c r="C15894" s="6">
        <v>44075</v>
      </c>
      <c r="D15894">
        <v>36</v>
      </c>
      <c r="E15894" t="str">
        <f>INDEX(LedgerMapping[[#All],[Area]],MATCH(Transactions[[#This Row],[Sub Ledger]],LedgerMapping[[#All],[Sub Ledger]],0))</f>
        <v>Income Statement</v>
      </c>
    </row>
    <row r="15895" spans="1:5" x14ac:dyDescent="0.55000000000000004">
      <c r="A15895">
        <v>3</v>
      </c>
      <c r="B15895">
        <v>89000</v>
      </c>
      <c r="C15895" s="6">
        <v>44105</v>
      </c>
      <c r="D15895">
        <v>73</v>
      </c>
      <c r="E15895" t="str">
        <f>INDEX(LedgerMapping[[#All],[Area]],MATCH(Transactions[[#This Row],[Sub Ledger]],LedgerMapping[[#All],[Sub Ledger]],0))</f>
        <v>Income Statement</v>
      </c>
    </row>
    <row r="15896" spans="1:5" x14ac:dyDescent="0.55000000000000004">
      <c r="A15896">
        <v>3</v>
      </c>
      <c r="B15896">
        <v>89000</v>
      </c>
      <c r="C15896" s="6">
        <v>44136</v>
      </c>
      <c r="D15896">
        <v>35</v>
      </c>
      <c r="E15896" t="str">
        <f>INDEX(LedgerMapping[[#All],[Area]],MATCH(Transactions[[#This Row],[Sub Ledger]],LedgerMapping[[#All],[Sub Ledger]],0))</f>
        <v>Income Statement</v>
      </c>
    </row>
    <row r="15897" spans="1:5" x14ac:dyDescent="0.55000000000000004">
      <c r="A15897">
        <v>3</v>
      </c>
      <c r="B15897">
        <v>89000</v>
      </c>
      <c r="C15897" s="6">
        <v>44166</v>
      </c>
      <c r="D15897">
        <v>35</v>
      </c>
      <c r="E15897" t="str">
        <f>INDEX(LedgerMapping[[#All],[Area]],MATCH(Transactions[[#This Row],[Sub Ledger]],LedgerMapping[[#All],[Sub Ledger]],0))</f>
        <v>Income Statement</v>
      </c>
    </row>
    <row r="15898" spans="1:5" x14ac:dyDescent="0.55000000000000004">
      <c r="A15898">
        <v>3</v>
      </c>
      <c r="B15898">
        <v>89000</v>
      </c>
      <c r="C15898" s="6">
        <v>44197</v>
      </c>
      <c r="D15898">
        <v>75</v>
      </c>
      <c r="E15898" t="str">
        <f>INDEX(LedgerMapping[[#All],[Area]],MATCH(Transactions[[#This Row],[Sub Ledger]],LedgerMapping[[#All],[Sub Ledger]],0))</f>
        <v>Income Statement</v>
      </c>
    </row>
    <row r="15899" spans="1:5" x14ac:dyDescent="0.55000000000000004">
      <c r="A15899">
        <v>3</v>
      </c>
      <c r="B15899">
        <v>89000</v>
      </c>
      <c r="C15899" s="6">
        <v>44228</v>
      </c>
      <c r="D15899">
        <v>111</v>
      </c>
      <c r="E15899" t="str">
        <f>INDEX(LedgerMapping[[#All],[Area]],MATCH(Transactions[[#This Row],[Sub Ledger]],LedgerMapping[[#All],[Sub Ledger]],0))</f>
        <v>Income Statement</v>
      </c>
    </row>
    <row r="15900" spans="1:5" x14ac:dyDescent="0.55000000000000004">
      <c r="A15900">
        <v>3</v>
      </c>
      <c r="B15900">
        <v>89000</v>
      </c>
      <c r="C15900" s="6">
        <v>44256</v>
      </c>
      <c r="D15900">
        <v>105</v>
      </c>
      <c r="E15900" t="str">
        <f>INDEX(LedgerMapping[[#All],[Area]],MATCH(Transactions[[#This Row],[Sub Ledger]],LedgerMapping[[#All],[Sub Ledger]],0))</f>
        <v>Income Statement</v>
      </c>
    </row>
    <row r="15901" spans="1:5" x14ac:dyDescent="0.55000000000000004">
      <c r="A15901">
        <v>3</v>
      </c>
      <c r="B15901">
        <v>89000</v>
      </c>
      <c r="C15901" s="6">
        <v>44287</v>
      </c>
      <c r="D15901">
        <v>107</v>
      </c>
      <c r="E15901" t="str">
        <f>INDEX(LedgerMapping[[#All],[Area]],MATCH(Transactions[[#This Row],[Sub Ledger]],LedgerMapping[[#All],[Sub Ledger]],0))</f>
        <v>Income Statement</v>
      </c>
    </row>
    <row r="15902" spans="1:5" x14ac:dyDescent="0.55000000000000004">
      <c r="A15902">
        <v>3</v>
      </c>
      <c r="B15902">
        <v>89000</v>
      </c>
      <c r="C15902" s="6">
        <v>44317</v>
      </c>
      <c r="D15902">
        <v>109</v>
      </c>
      <c r="E15902" t="str">
        <f>INDEX(LedgerMapping[[#All],[Area]],MATCH(Transactions[[#This Row],[Sub Ledger]],LedgerMapping[[#All],[Sub Ledger]],0))</f>
        <v>Income Statement</v>
      </c>
    </row>
    <row r="15903" spans="1:5" x14ac:dyDescent="0.55000000000000004">
      <c r="A15903">
        <v>3</v>
      </c>
      <c r="B15903">
        <v>89000</v>
      </c>
      <c r="C15903" s="6">
        <v>44348</v>
      </c>
      <c r="D15903">
        <v>99</v>
      </c>
      <c r="E15903" t="str">
        <f>INDEX(LedgerMapping[[#All],[Area]],MATCH(Transactions[[#This Row],[Sub Ledger]],LedgerMapping[[#All],[Sub Ledger]],0))</f>
        <v>Income Statement</v>
      </c>
    </row>
    <row r="15904" spans="1:5" x14ac:dyDescent="0.55000000000000004">
      <c r="A15904">
        <v>3</v>
      </c>
      <c r="B15904">
        <v>89000</v>
      </c>
      <c r="C15904" s="6">
        <v>44378</v>
      </c>
      <c r="D15904">
        <v>139</v>
      </c>
      <c r="E15904" t="str">
        <f>INDEX(LedgerMapping[[#All],[Area]],MATCH(Transactions[[#This Row],[Sub Ledger]],LedgerMapping[[#All],[Sub Ledger]],0))</f>
        <v>Income Statement</v>
      </c>
    </row>
    <row r="15905" spans="1:5" x14ac:dyDescent="0.55000000000000004">
      <c r="A15905">
        <v>3</v>
      </c>
      <c r="B15905">
        <v>89000</v>
      </c>
      <c r="C15905" s="6">
        <v>44409</v>
      </c>
      <c r="D15905">
        <v>82</v>
      </c>
      <c r="E15905" t="str">
        <f>INDEX(LedgerMapping[[#All],[Area]],MATCH(Transactions[[#This Row],[Sub Ledger]],LedgerMapping[[#All],[Sub Ledger]],0))</f>
        <v>Income Statement</v>
      </c>
    </row>
    <row r="15906" spans="1:5" x14ac:dyDescent="0.55000000000000004">
      <c r="A15906">
        <v>3</v>
      </c>
      <c r="B15906">
        <v>89000</v>
      </c>
      <c r="C15906" s="6">
        <v>44440</v>
      </c>
      <c r="D15906">
        <v>103</v>
      </c>
      <c r="E15906" t="str">
        <f>INDEX(LedgerMapping[[#All],[Area]],MATCH(Transactions[[#This Row],[Sub Ledger]],LedgerMapping[[#All],[Sub Ledger]],0))</f>
        <v>Income Statement</v>
      </c>
    </row>
    <row r="15907" spans="1:5" x14ac:dyDescent="0.55000000000000004">
      <c r="A15907">
        <v>3</v>
      </c>
      <c r="B15907">
        <v>89000</v>
      </c>
      <c r="C15907" s="6">
        <v>44470</v>
      </c>
      <c r="D15907">
        <v>78</v>
      </c>
      <c r="E15907" t="str">
        <f>INDEX(LedgerMapping[[#All],[Area]],MATCH(Transactions[[#This Row],[Sub Ledger]],LedgerMapping[[#All],[Sub Ledger]],0))</f>
        <v>Income Statement</v>
      </c>
    </row>
    <row r="15908" spans="1:5" x14ac:dyDescent="0.55000000000000004">
      <c r="A15908">
        <v>3</v>
      </c>
      <c r="B15908">
        <v>89000</v>
      </c>
      <c r="C15908" s="6">
        <v>44501</v>
      </c>
      <c r="D15908">
        <v>103</v>
      </c>
      <c r="E15908" t="str">
        <f>INDEX(LedgerMapping[[#All],[Area]],MATCH(Transactions[[#This Row],[Sub Ledger]],LedgerMapping[[#All],[Sub Ledger]],0))</f>
        <v>Income Statement</v>
      </c>
    </row>
    <row r="15909" spans="1:5" x14ac:dyDescent="0.55000000000000004">
      <c r="A15909">
        <v>3</v>
      </c>
      <c r="B15909">
        <v>89000</v>
      </c>
      <c r="C15909" s="6">
        <v>44531</v>
      </c>
      <c r="D15909">
        <v>71</v>
      </c>
      <c r="E15909" t="str">
        <f>INDEX(LedgerMapping[[#All],[Area]],MATCH(Transactions[[#This Row],[Sub Ledger]],LedgerMapping[[#All],[Sub Ledger]],0))</f>
        <v>Income Statement</v>
      </c>
    </row>
    <row r="15910" spans="1:5" x14ac:dyDescent="0.55000000000000004">
      <c r="A15910">
        <v>3</v>
      </c>
      <c r="B15910">
        <v>89000</v>
      </c>
      <c r="C15910" s="6">
        <v>44256</v>
      </c>
      <c r="D15910">
        <v>331.28</v>
      </c>
      <c r="E15910" t="str">
        <f>INDEX(LedgerMapping[[#All],[Area]],MATCH(Transactions[[#This Row],[Sub Ledger]],LedgerMapping[[#All],[Sub Ledger]],0))</f>
        <v>Income Statement</v>
      </c>
    </row>
    <row r="15911" spans="1:5" x14ac:dyDescent="0.55000000000000004">
      <c r="A15911">
        <v>3</v>
      </c>
      <c r="B15911">
        <v>89000</v>
      </c>
      <c r="C15911" s="6">
        <v>44256</v>
      </c>
      <c r="D15911">
        <v>390</v>
      </c>
      <c r="E15911" t="str">
        <f>INDEX(LedgerMapping[[#All],[Area]],MATCH(Transactions[[#This Row],[Sub Ledger]],LedgerMapping[[#All],[Sub Ledger]],0))</f>
        <v>Income Statement</v>
      </c>
    </row>
    <row r="15912" spans="1:5" x14ac:dyDescent="0.55000000000000004">
      <c r="A15912">
        <v>3</v>
      </c>
      <c r="B15912">
        <v>89000</v>
      </c>
      <c r="C15912" s="6">
        <v>44256</v>
      </c>
      <c r="D15912">
        <v>106.56</v>
      </c>
      <c r="E15912" t="str">
        <f>INDEX(LedgerMapping[[#All],[Area]],MATCH(Transactions[[#This Row],[Sub Ledger]],LedgerMapping[[#All],[Sub Ledger]],0))</f>
        <v>Income Statement</v>
      </c>
    </row>
    <row r="15913" spans="1:5" x14ac:dyDescent="0.55000000000000004">
      <c r="A15913">
        <v>3</v>
      </c>
      <c r="B15913">
        <v>91000</v>
      </c>
      <c r="C15913" s="6">
        <v>43466</v>
      </c>
      <c r="D15913">
        <v>-221</v>
      </c>
      <c r="E15913" t="str">
        <f>INDEX(LedgerMapping[[#All],[Area]],MATCH(Transactions[[#This Row],[Sub Ledger]],LedgerMapping[[#All],[Sub Ledger]],0))</f>
        <v>Income Statement</v>
      </c>
    </row>
    <row r="15914" spans="1:5" x14ac:dyDescent="0.55000000000000004">
      <c r="A15914">
        <v>3</v>
      </c>
      <c r="B15914">
        <v>91000</v>
      </c>
      <c r="C15914" s="6">
        <v>43497</v>
      </c>
      <c r="D15914">
        <v>-221</v>
      </c>
      <c r="E15914" t="str">
        <f>INDEX(LedgerMapping[[#All],[Area]],MATCH(Transactions[[#This Row],[Sub Ledger]],LedgerMapping[[#All],[Sub Ledger]],0))</f>
        <v>Income Statement</v>
      </c>
    </row>
    <row r="15915" spans="1:5" x14ac:dyDescent="0.55000000000000004">
      <c r="A15915">
        <v>3</v>
      </c>
      <c r="B15915">
        <v>91000</v>
      </c>
      <c r="C15915" s="6">
        <v>43525</v>
      </c>
      <c r="D15915">
        <v>-151</v>
      </c>
      <c r="E15915" t="str">
        <f>INDEX(LedgerMapping[[#All],[Area]],MATCH(Transactions[[#This Row],[Sub Ledger]],LedgerMapping[[#All],[Sub Ledger]],0))</f>
        <v>Income Statement</v>
      </c>
    </row>
    <row r="15916" spans="1:5" x14ac:dyDescent="0.55000000000000004">
      <c r="A15916">
        <v>3</v>
      </c>
      <c r="B15916">
        <v>91000</v>
      </c>
      <c r="C15916" s="6">
        <v>43556</v>
      </c>
      <c r="D15916">
        <v>-157</v>
      </c>
      <c r="E15916" t="str">
        <f>INDEX(LedgerMapping[[#All],[Area]],MATCH(Transactions[[#This Row],[Sub Ledger]],LedgerMapping[[#All],[Sub Ledger]],0))</f>
        <v>Income Statement</v>
      </c>
    </row>
    <row r="15917" spans="1:5" x14ac:dyDescent="0.55000000000000004">
      <c r="A15917">
        <v>3</v>
      </c>
      <c r="B15917">
        <v>91000</v>
      </c>
      <c r="C15917" s="6">
        <v>43586</v>
      </c>
      <c r="D15917">
        <v>-149</v>
      </c>
      <c r="E15917" t="str">
        <f>INDEX(LedgerMapping[[#All],[Area]],MATCH(Transactions[[#This Row],[Sub Ledger]],LedgerMapping[[#All],[Sub Ledger]],0))</f>
        <v>Income Statement</v>
      </c>
    </row>
    <row r="15918" spans="1:5" x14ac:dyDescent="0.55000000000000004">
      <c r="A15918">
        <v>3</v>
      </c>
      <c r="B15918">
        <v>91000</v>
      </c>
      <c r="C15918" s="6">
        <v>43617</v>
      </c>
      <c r="D15918">
        <v>-174</v>
      </c>
      <c r="E15918" t="str">
        <f>INDEX(LedgerMapping[[#All],[Area]],MATCH(Transactions[[#This Row],[Sub Ledger]],LedgerMapping[[#All],[Sub Ledger]],0))</f>
        <v>Income Statement</v>
      </c>
    </row>
    <row r="15919" spans="1:5" x14ac:dyDescent="0.55000000000000004">
      <c r="A15919">
        <v>3</v>
      </c>
      <c r="B15919">
        <v>91000</v>
      </c>
      <c r="C15919" s="6">
        <v>43647</v>
      </c>
      <c r="D15919">
        <v>-222</v>
      </c>
      <c r="E15919" t="str">
        <f>INDEX(LedgerMapping[[#All],[Area]],MATCH(Transactions[[#This Row],[Sub Ledger]],LedgerMapping[[#All],[Sub Ledger]],0))</f>
        <v>Income Statement</v>
      </c>
    </row>
    <row r="15920" spans="1:5" x14ac:dyDescent="0.55000000000000004">
      <c r="A15920">
        <v>3</v>
      </c>
      <c r="B15920">
        <v>91000</v>
      </c>
      <c r="C15920" s="6">
        <v>43678</v>
      </c>
      <c r="D15920">
        <v>-186</v>
      </c>
      <c r="E15920" t="str">
        <f>INDEX(LedgerMapping[[#All],[Area]],MATCH(Transactions[[#This Row],[Sub Ledger]],LedgerMapping[[#All],[Sub Ledger]],0))</f>
        <v>Income Statement</v>
      </c>
    </row>
    <row r="15921" spans="1:5" x14ac:dyDescent="0.55000000000000004">
      <c r="A15921">
        <v>3</v>
      </c>
      <c r="B15921">
        <v>91000</v>
      </c>
      <c r="C15921" s="6">
        <v>43709</v>
      </c>
      <c r="D15921">
        <v>-176</v>
      </c>
      <c r="E15921" t="str">
        <f>INDEX(LedgerMapping[[#All],[Area]],MATCH(Transactions[[#This Row],[Sub Ledger]],LedgerMapping[[#All],[Sub Ledger]],0))</f>
        <v>Income Statement</v>
      </c>
    </row>
    <row r="15922" spans="1:5" x14ac:dyDescent="0.55000000000000004">
      <c r="A15922">
        <v>3</v>
      </c>
      <c r="B15922">
        <v>91000</v>
      </c>
      <c r="C15922" s="6">
        <v>43739</v>
      </c>
      <c r="D15922">
        <v>-191</v>
      </c>
      <c r="E15922" t="str">
        <f>INDEX(LedgerMapping[[#All],[Area]],MATCH(Transactions[[#This Row],[Sub Ledger]],LedgerMapping[[#All],[Sub Ledger]],0))</f>
        <v>Income Statement</v>
      </c>
    </row>
    <row r="15923" spans="1:5" x14ac:dyDescent="0.55000000000000004">
      <c r="A15923">
        <v>3</v>
      </c>
      <c r="B15923">
        <v>91000</v>
      </c>
      <c r="C15923" s="6">
        <v>43770</v>
      </c>
      <c r="D15923">
        <v>-184</v>
      </c>
      <c r="E15923" t="str">
        <f>INDEX(LedgerMapping[[#All],[Area]],MATCH(Transactions[[#This Row],[Sub Ledger]],LedgerMapping[[#All],[Sub Ledger]],0))</f>
        <v>Income Statement</v>
      </c>
    </row>
    <row r="15924" spans="1:5" x14ac:dyDescent="0.55000000000000004">
      <c r="A15924">
        <v>3</v>
      </c>
      <c r="B15924">
        <v>91000</v>
      </c>
      <c r="C15924" s="6">
        <v>43800</v>
      </c>
      <c r="D15924">
        <v>-158</v>
      </c>
      <c r="E15924" t="str">
        <f>INDEX(LedgerMapping[[#All],[Area]],MATCH(Transactions[[#This Row],[Sub Ledger]],LedgerMapping[[#All],[Sub Ledger]],0))</f>
        <v>Income Statement</v>
      </c>
    </row>
    <row r="15925" spans="1:5" x14ac:dyDescent="0.55000000000000004">
      <c r="A15925">
        <v>3</v>
      </c>
      <c r="B15925">
        <v>91000</v>
      </c>
      <c r="C15925" s="6">
        <v>43831</v>
      </c>
      <c r="D15925">
        <v>-261</v>
      </c>
      <c r="E15925" t="str">
        <f>INDEX(LedgerMapping[[#All],[Area]],MATCH(Transactions[[#This Row],[Sub Ledger]],LedgerMapping[[#All],[Sub Ledger]],0))</f>
        <v>Income Statement</v>
      </c>
    </row>
    <row r="15926" spans="1:5" x14ac:dyDescent="0.55000000000000004">
      <c r="A15926">
        <v>3</v>
      </c>
      <c r="B15926">
        <v>91000</v>
      </c>
      <c r="C15926" s="6">
        <v>43862</v>
      </c>
      <c r="D15926">
        <v>-245</v>
      </c>
      <c r="E15926" t="str">
        <f>INDEX(LedgerMapping[[#All],[Area]],MATCH(Transactions[[#This Row],[Sub Ledger]],LedgerMapping[[#All],[Sub Ledger]],0))</f>
        <v>Income Statement</v>
      </c>
    </row>
    <row r="15927" spans="1:5" x14ac:dyDescent="0.55000000000000004">
      <c r="A15927">
        <v>3</v>
      </c>
      <c r="B15927">
        <v>91000</v>
      </c>
      <c r="C15927" s="6">
        <v>43891</v>
      </c>
      <c r="D15927">
        <v>-194</v>
      </c>
      <c r="E15927" t="str">
        <f>INDEX(LedgerMapping[[#All],[Area]],MATCH(Transactions[[#This Row],[Sub Ledger]],LedgerMapping[[#All],[Sub Ledger]],0))</f>
        <v>Income Statement</v>
      </c>
    </row>
    <row r="15928" spans="1:5" x14ac:dyDescent="0.55000000000000004">
      <c r="A15928">
        <v>3</v>
      </c>
      <c r="B15928">
        <v>91000</v>
      </c>
      <c r="C15928" s="6">
        <v>43922</v>
      </c>
      <c r="D15928">
        <v>-216</v>
      </c>
      <c r="E15928" t="str">
        <f>INDEX(LedgerMapping[[#All],[Area]],MATCH(Transactions[[#This Row],[Sub Ledger]],LedgerMapping[[#All],[Sub Ledger]],0))</f>
        <v>Income Statement</v>
      </c>
    </row>
    <row r="15929" spans="1:5" x14ac:dyDescent="0.55000000000000004">
      <c r="A15929">
        <v>3</v>
      </c>
      <c r="B15929">
        <v>91000</v>
      </c>
      <c r="C15929" s="6">
        <v>43952</v>
      </c>
      <c r="D15929">
        <v>-242</v>
      </c>
      <c r="E15929" t="str">
        <f>INDEX(LedgerMapping[[#All],[Area]],MATCH(Transactions[[#This Row],[Sub Ledger]],LedgerMapping[[#All],[Sub Ledger]],0))</f>
        <v>Income Statement</v>
      </c>
    </row>
    <row r="15930" spans="1:5" x14ac:dyDescent="0.55000000000000004">
      <c r="A15930">
        <v>3</v>
      </c>
      <c r="B15930">
        <v>91000</v>
      </c>
      <c r="C15930" s="6">
        <v>43983</v>
      </c>
      <c r="D15930">
        <v>-209</v>
      </c>
      <c r="E15930" t="str">
        <f>INDEX(LedgerMapping[[#All],[Area]],MATCH(Transactions[[#This Row],[Sub Ledger]],LedgerMapping[[#All],[Sub Ledger]],0))</f>
        <v>Income Statement</v>
      </c>
    </row>
    <row r="15931" spans="1:5" x14ac:dyDescent="0.55000000000000004">
      <c r="A15931">
        <v>3</v>
      </c>
      <c r="B15931">
        <v>91000</v>
      </c>
      <c r="C15931" s="6">
        <v>44013</v>
      </c>
      <c r="D15931">
        <v>-218</v>
      </c>
      <c r="E15931" t="str">
        <f>INDEX(LedgerMapping[[#All],[Area]],MATCH(Transactions[[#This Row],[Sub Ledger]],LedgerMapping[[#All],[Sub Ledger]],0))</f>
        <v>Income Statement</v>
      </c>
    </row>
    <row r="15932" spans="1:5" x14ac:dyDescent="0.55000000000000004">
      <c r="A15932">
        <v>3</v>
      </c>
      <c r="B15932">
        <v>91000</v>
      </c>
      <c r="C15932" s="6">
        <v>44044</v>
      </c>
      <c r="D15932">
        <v>-235</v>
      </c>
      <c r="E15932" t="str">
        <f>INDEX(LedgerMapping[[#All],[Area]],MATCH(Transactions[[#This Row],[Sub Ledger]],LedgerMapping[[#All],[Sub Ledger]],0))</f>
        <v>Income Statement</v>
      </c>
    </row>
    <row r="15933" spans="1:5" x14ac:dyDescent="0.55000000000000004">
      <c r="A15933">
        <v>3</v>
      </c>
      <c r="B15933">
        <v>91000</v>
      </c>
      <c r="C15933" s="6">
        <v>44075</v>
      </c>
      <c r="D15933">
        <v>-245</v>
      </c>
      <c r="E15933" t="str">
        <f>INDEX(LedgerMapping[[#All],[Area]],MATCH(Transactions[[#This Row],[Sub Ledger]],LedgerMapping[[#All],[Sub Ledger]],0))</f>
        <v>Income Statement</v>
      </c>
    </row>
    <row r="15934" spans="1:5" x14ac:dyDescent="0.55000000000000004">
      <c r="A15934">
        <v>3</v>
      </c>
      <c r="B15934">
        <v>91000</v>
      </c>
      <c r="C15934" s="6">
        <v>44105</v>
      </c>
      <c r="D15934">
        <v>-202</v>
      </c>
      <c r="E15934" t="str">
        <f>INDEX(LedgerMapping[[#All],[Area]],MATCH(Transactions[[#This Row],[Sub Ledger]],LedgerMapping[[#All],[Sub Ledger]],0))</f>
        <v>Income Statement</v>
      </c>
    </row>
    <row r="15935" spans="1:5" x14ac:dyDescent="0.55000000000000004">
      <c r="A15935">
        <v>3</v>
      </c>
      <c r="B15935">
        <v>91000</v>
      </c>
      <c r="C15935" s="6">
        <v>44136</v>
      </c>
      <c r="D15935">
        <v>-181</v>
      </c>
      <c r="E15935" t="str">
        <f>INDEX(LedgerMapping[[#All],[Area]],MATCH(Transactions[[#This Row],[Sub Ledger]],LedgerMapping[[#All],[Sub Ledger]],0))</f>
        <v>Income Statement</v>
      </c>
    </row>
    <row r="15936" spans="1:5" x14ac:dyDescent="0.55000000000000004">
      <c r="A15936">
        <v>3</v>
      </c>
      <c r="B15936">
        <v>91000</v>
      </c>
      <c r="C15936" s="6">
        <v>44166</v>
      </c>
      <c r="D15936">
        <v>-230</v>
      </c>
      <c r="E15936" t="str">
        <f>INDEX(LedgerMapping[[#All],[Area]],MATCH(Transactions[[#This Row],[Sub Ledger]],LedgerMapping[[#All],[Sub Ledger]],0))</f>
        <v>Income Statement</v>
      </c>
    </row>
    <row r="15937" spans="1:5" x14ac:dyDescent="0.55000000000000004">
      <c r="A15937">
        <v>3</v>
      </c>
      <c r="B15937">
        <v>91000</v>
      </c>
      <c r="C15937" s="6">
        <v>44197</v>
      </c>
      <c r="D15937">
        <v>-290</v>
      </c>
      <c r="E15937" t="str">
        <f>INDEX(LedgerMapping[[#All],[Area]],MATCH(Transactions[[#This Row],[Sub Ledger]],LedgerMapping[[#All],[Sub Ledger]],0))</f>
        <v>Income Statement</v>
      </c>
    </row>
    <row r="15938" spans="1:5" x14ac:dyDescent="0.55000000000000004">
      <c r="A15938">
        <v>3</v>
      </c>
      <c r="B15938">
        <v>91000</v>
      </c>
      <c r="C15938" s="6">
        <v>44228</v>
      </c>
      <c r="D15938">
        <v>-403</v>
      </c>
      <c r="E15938" t="str">
        <f>INDEX(LedgerMapping[[#All],[Area]],MATCH(Transactions[[#This Row],[Sub Ledger]],LedgerMapping[[#All],[Sub Ledger]],0))</f>
        <v>Income Statement</v>
      </c>
    </row>
    <row r="15939" spans="1:5" x14ac:dyDescent="0.55000000000000004">
      <c r="A15939">
        <v>3</v>
      </c>
      <c r="B15939">
        <v>91000</v>
      </c>
      <c r="C15939" s="6">
        <v>44256</v>
      </c>
      <c r="D15939">
        <v>-356</v>
      </c>
      <c r="E15939" t="str">
        <f>INDEX(LedgerMapping[[#All],[Area]],MATCH(Transactions[[#This Row],[Sub Ledger]],LedgerMapping[[#All],[Sub Ledger]],0))</f>
        <v>Income Statement</v>
      </c>
    </row>
    <row r="15940" spans="1:5" x14ac:dyDescent="0.55000000000000004">
      <c r="A15940">
        <v>3</v>
      </c>
      <c r="B15940">
        <v>91000</v>
      </c>
      <c r="C15940" s="6">
        <v>44287</v>
      </c>
      <c r="D15940">
        <v>-292</v>
      </c>
      <c r="E15940" t="str">
        <f>INDEX(LedgerMapping[[#All],[Area]],MATCH(Transactions[[#This Row],[Sub Ledger]],LedgerMapping[[#All],[Sub Ledger]],0))</f>
        <v>Income Statement</v>
      </c>
    </row>
    <row r="15941" spans="1:5" x14ac:dyDescent="0.55000000000000004">
      <c r="A15941">
        <v>3</v>
      </c>
      <c r="B15941">
        <v>91000</v>
      </c>
      <c r="C15941" s="6">
        <v>44317</v>
      </c>
      <c r="D15941">
        <v>-336</v>
      </c>
      <c r="E15941" t="str">
        <f>INDEX(LedgerMapping[[#All],[Area]],MATCH(Transactions[[#This Row],[Sub Ledger]],LedgerMapping[[#All],[Sub Ledger]],0))</f>
        <v>Income Statement</v>
      </c>
    </row>
    <row r="15942" spans="1:5" x14ac:dyDescent="0.55000000000000004">
      <c r="A15942">
        <v>3</v>
      </c>
      <c r="B15942">
        <v>91000</v>
      </c>
      <c r="C15942" s="6">
        <v>44348</v>
      </c>
      <c r="D15942">
        <v>-289</v>
      </c>
      <c r="E15942" t="str">
        <f>INDEX(LedgerMapping[[#All],[Area]],MATCH(Transactions[[#This Row],[Sub Ledger]],LedgerMapping[[#All],[Sub Ledger]],0))</f>
        <v>Income Statement</v>
      </c>
    </row>
    <row r="15943" spans="1:5" x14ac:dyDescent="0.55000000000000004">
      <c r="A15943">
        <v>3</v>
      </c>
      <c r="B15943">
        <v>91000</v>
      </c>
      <c r="C15943" s="6">
        <v>44378</v>
      </c>
      <c r="D15943">
        <v>-283</v>
      </c>
      <c r="E15943" t="str">
        <f>INDEX(LedgerMapping[[#All],[Area]],MATCH(Transactions[[#This Row],[Sub Ledger]],LedgerMapping[[#All],[Sub Ledger]],0))</f>
        <v>Income Statement</v>
      </c>
    </row>
    <row r="15944" spans="1:5" x14ac:dyDescent="0.55000000000000004">
      <c r="A15944">
        <v>3</v>
      </c>
      <c r="B15944">
        <v>91000</v>
      </c>
      <c r="C15944" s="6">
        <v>44409</v>
      </c>
      <c r="D15944">
        <v>-269</v>
      </c>
      <c r="E15944" t="str">
        <f>INDEX(LedgerMapping[[#All],[Area]],MATCH(Transactions[[#This Row],[Sub Ledger]],LedgerMapping[[#All],[Sub Ledger]],0))</f>
        <v>Income Statement</v>
      </c>
    </row>
    <row r="15945" spans="1:5" x14ac:dyDescent="0.55000000000000004">
      <c r="A15945">
        <v>3</v>
      </c>
      <c r="B15945">
        <v>91000</v>
      </c>
      <c r="C15945" s="6">
        <v>44440</v>
      </c>
      <c r="D15945">
        <v>-306</v>
      </c>
      <c r="E15945" t="str">
        <f>INDEX(LedgerMapping[[#All],[Area]],MATCH(Transactions[[#This Row],[Sub Ledger]],LedgerMapping[[#All],[Sub Ledger]],0))</f>
        <v>Income Statement</v>
      </c>
    </row>
    <row r="15946" spans="1:5" x14ac:dyDescent="0.55000000000000004">
      <c r="A15946">
        <v>3</v>
      </c>
      <c r="B15946">
        <v>91000</v>
      </c>
      <c r="C15946" s="6">
        <v>44470</v>
      </c>
      <c r="D15946">
        <v>-327</v>
      </c>
      <c r="E15946" t="str">
        <f>INDEX(LedgerMapping[[#All],[Area]],MATCH(Transactions[[#This Row],[Sub Ledger]],LedgerMapping[[#All],[Sub Ledger]],0))</f>
        <v>Income Statement</v>
      </c>
    </row>
    <row r="15947" spans="1:5" x14ac:dyDescent="0.55000000000000004">
      <c r="A15947">
        <v>3</v>
      </c>
      <c r="B15947">
        <v>91000</v>
      </c>
      <c r="C15947" s="6">
        <v>44501</v>
      </c>
      <c r="D15947">
        <v>-421</v>
      </c>
      <c r="E15947" t="str">
        <f>INDEX(LedgerMapping[[#All],[Area]],MATCH(Transactions[[#This Row],[Sub Ledger]],LedgerMapping[[#All],[Sub Ledger]],0))</f>
        <v>Income Statement</v>
      </c>
    </row>
    <row r="15948" spans="1:5" x14ac:dyDescent="0.55000000000000004">
      <c r="A15948">
        <v>3</v>
      </c>
      <c r="B15948">
        <v>91000</v>
      </c>
      <c r="C15948" s="6">
        <v>44531</v>
      </c>
      <c r="D15948">
        <v>-286</v>
      </c>
      <c r="E15948" t="str">
        <f>INDEX(LedgerMapping[[#All],[Area]],MATCH(Transactions[[#This Row],[Sub Ledger]],LedgerMapping[[#All],[Sub Ledger]],0))</f>
        <v>Income Statement</v>
      </c>
    </row>
    <row r="15949" spans="1:5" x14ac:dyDescent="0.55000000000000004">
      <c r="A15949">
        <v>3</v>
      </c>
      <c r="B15949">
        <v>91000</v>
      </c>
      <c r="C15949" s="6">
        <v>44075</v>
      </c>
      <c r="D15949">
        <v>-322</v>
      </c>
      <c r="E15949" t="str">
        <f>INDEX(LedgerMapping[[#All],[Area]],MATCH(Transactions[[#This Row],[Sub Ledger]],LedgerMapping[[#All],[Sub Ledger]],0))</f>
        <v>Income Statement</v>
      </c>
    </row>
    <row r="15950" spans="1:5" x14ac:dyDescent="0.55000000000000004">
      <c r="A15950">
        <v>3</v>
      </c>
      <c r="B15950">
        <v>91000</v>
      </c>
      <c r="C15950" s="6">
        <v>44105</v>
      </c>
      <c r="D15950">
        <v>-370</v>
      </c>
      <c r="E15950" t="str">
        <f>INDEX(LedgerMapping[[#All],[Area]],MATCH(Transactions[[#This Row],[Sub Ledger]],LedgerMapping[[#All],[Sub Ledger]],0))</f>
        <v>Income Statement</v>
      </c>
    </row>
    <row r="15951" spans="1:5" x14ac:dyDescent="0.55000000000000004">
      <c r="A15951">
        <v>3</v>
      </c>
      <c r="B15951">
        <v>91000</v>
      </c>
      <c r="C15951" s="6">
        <v>44136</v>
      </c>
      <c r="D15951">
        <v>-334</v>
      </c>
      <c r="E15951" t="str">
        <f>INDEX(LedgerMapping[[#All],[Area]],MATCH(Transactions[[#This Row],[Sub Ledger]],LedgerMapping[[#All],[Sub Ledger]],0))</f>
        <v>Income Statement</v>
      </c>
    </row>
    <row r="15952" spans="1:5" x14ac:dyDescent="0.55000000000000004">
      <c r="A15952">
        <v>3</v>
      </c>
      <c r="B15952">
        <v>91000</v>
      </c>
      <c r="C15952" s="6">
        <v>44166</v>
      </c>
      <c r="D15952">
        <v>-399</v>
      </c>
      <c r="E15952" t="str">
        <f>INDEX(LedgerMapping[[#All],[Area]],MATCH(Transactions[[#This Row],[Sub Ledger]],LedgerMapping[[#All],[Sub Ledger]],0))</f>
        <v>Income Statement</v>
      </c>
    </row>
    <row r="15953" spans="1:5" x14ac:dyDescent="0.55000000000000004">
      <c r="A15953">
        <v>3</v>
      </c>
      <c r="B15953">
        <v>91000</v>
      </c>
      <c r="C15953" s="6">
        <v>44197</v>
      </c>
      <c r="D15953">
        <v>-384</v>
      </c>
      <c r="E15953" t="str">
        <f>INDEX(LedgerMapping[[#All],[Area]],MATCH(Transactions[[#This Row],[Sub Ledger]],LedgerMapping[[#All],[Sub Ledger]],0))</f>
        <v>Income Statement</v>
      </c>
    </row>
    <row r="15954" spans="1:5" x14ac:dyDescent="0.55000000000000004">
      <c r="A15954">
        <v>3</v>
      </c>
      <c r="B15954">
        <v>91000</v>
      </c>
      <c r="C15954" s="6">
        <v>44228</v>
      </c>
      <c r="D15954">
        <v>-480</v>
      </c>
      <c r="E15954" t="str">
        <f>INDEX(LedgerMapping[[#All],[Area]],MATCH(Transactions[[#This Row],[Sub Ledger]],LedgerMapping[[#All],[Sub Ledger]],0))</f>
        <v>Income Statement</v>
      </c>
    </row>
    <row r="15955" spans="1:5" x14ac:dyDescent="0.55000000000000004">
      <c r="A15955">
        <v>3</v>
      </c>
      <c r="B15955">
        <v>91000</v>
      </c>
      <c r="C15955" s="6">
        <v>44256</v>
      </c>
      <c r="D15955">
        <v>-559</v>
      </c>
      <c r="E15955" t="str">
        <f>INDEX(LedgerMapping[[#All],[Area]],MATCH(Transactions[[#This Row],[Sub Ledger]],LedgerMapping[[#All],[Sub Ledger]],0))</f>
        <v>Income Statement</v>
      </c>
    </row>
    <row r="15956" spans="1:5" x14ac:dyDescent="0.55000000000000004">
      <c r="A15956">
        <v>3</v>
      </c>
      <c r="B15956">
        <v>91000</v>
      </c>
      <c r="C15956" s="6">
        <v>44287</v>
      </c>
      <c r="D15956">
        <v>-576</v>
      </c>
      <c r="E15956" t="str">
        <f>INDEX(LedgerMapping[[#All],[Area]],MATCH(Transactions[[#This Row],[Sub Ledger]],LedgerMapping[[#All],[Sub Ledger]],0))</f>
        <v>Income Statement</v>
      </c>
    </row>
    <row r="15957" spans="1:5" x14ac:dyDescent="0.55000000000000004">
      <c r="A15957">
        <v>3</v>
      </c>
      <c r="B15957">
        <v>91000</v>
      </c>
      <c r="C15957" s="6">
        <v>44317</v>
      </c>
      <c r="D15957">
        <v>-596</v>
      </c>
      <c r="E15957" t="str">
        <f>INDEX(LedgerMapping[[#All],[Area]],MATCH(Transactions[[#This Row],[Sub Ledger]],LedgerMapping[[#All],[Sub Ledger]],0))</f>
        <v>Income Statement</v>
      </c>
    </row>
    <row r="15958" spans="1:5" x14ac:dyDescent="0.55000000000000004">
      <c r="A15958">
        <v>3</v>
      </c>
      <c r="B15958">
        <v>91000</v>
      </c>
      <c r="C15958" s="6">
        <v>44348</v>
      </c>
      <c r="D15958">
        <v>-570</v>
      </c>
      <c r="E15958" t="str">
        <f>INDEX(LedgerMapping[[#All],[Area]],MATCH(Transactions[[#This Row],[Sub Ledger]],LedgerMapping[[#All],[Sub Ledger]],0))</f>
        <v>Income Statement</v>
      </c>
    </row>
    <row r="15959" spans="1:5" x14ac:dyDescent="0.55000000000000004">
      <c r="A15959">
        <v>3</v>
      </c>
      <c r="B15959">
        <v>91000</v>
      </c>
      <c r="C15959" s="6">
        <v>44378</v>
      </c>
      <c r="D15959">
        <v>-468</v>
      </c>
      <c r="E15959" t="str">
        <f>INDEX(LedgerMapping[[#All],[Area]],MATCH(Transactions[[#This Row],[Sub Ledger]],LedgerMapping[[#All],[Sub Ledger]],0))</f>
        <v>Income Statement</v>
      </c>
    </row>
    <row r="15960" spans="1:5" x14ac:dyDescent="0.55000000000000004">
      <c r="A15960">
        <v>3</v>
      </c>
      <c r="B15960">
        <v>91000</v>
      </c>
      <c r="C15960" s="6">
        <v>44409</v>
      </c>
      <c r="D15960">
        <v>-468</v>
      </c>
      <c r="E15960" t="str">
        <f>INDEX(LedgerMapping[[#All],[Area]],MATCH(Transactions[[#This Row],[Sub Ledger]],LedgerMapping[[#All],[Sub Ledger]],0))</f>
        <v>Income Statement</v>
      </c>
    </row>
    <row r="15961" spans="1:5" x14ac:dyDescent="0.55000000000000004">
      <c r="A15961">
        <v>3</v>
      </c>
      <c r="B15961">
        <v>91000</v>
      </c>
      <c r="C15961" s="6">
        <v>44440</v>
      </c>
      <c r="D15961">
        <v>-517</v>
      </c>
      <c r="E15961" t="str">
        <f>INDEX(LedgerMapping[[#All],[Area]],MATCH(Transactions[[#This Row],[Sub Ledger]],LedgerMapping[[#All],[Sub Ledger]],0))</f>
        <v>Income Statement</v>
      </c>
    </row>
    <row r="15962" spans="1:5" x14ac:dyDescent="0.55000000000000004">
      <c r="A15962">
        <v>3</v>
      </c>
      <c r="B15962">
        <v>91000</v>
      </c>
      <c r="C15962" s="6">
        <v>44470</v>
      </c>
      <c r="D15962">
        <v>-403</v>
      </c>
      <c r="E15962" t="str">
        <f>INDEX(LedgerMapping[[#All],[Area]],MATCH(Transactions[[#This Row],[Sub Ledger]],LedgerMapping[[#All],[Sub Ledger]],0))</f>
        <v>Income Statement</v>
      </c>
    </row>
    <row r="15963" spans="1:5" x14ac:dyDescent="0.55000000000000004">
      <c r="A15963">
        <v>3</v>
      </c>
      <c r="B15963">
        <v>91000</v>
      </c>
      <c r="C15963" s="6">
        <v>44501</v>
      </c>
      <c r="D15963">
        <v>-634</v>
      </c>
      <c r="E15963" t="str">
        <f>INDEX(LedgerMapping[[#All],[Area]],MATCH(Transactions[[#This Row],[Sub Ledger]],LedgerMapping[[#All],[Sub Ledger]],0))</f>
        <v>Income Statement</v>
      </c>
    </row>
    <row r="15964" spans="1:5" x14ac:dyDescent="0.55000000000000004">
      <c r="A15964">
        <v>3</v>
      </c>
      <c r="B15964">
        <v>91000</v>
      </c>
      <c r="C15964" s="6">
        <v>44531</v>
      </c>
      <c r="D15964">
        <v>-522</v>
      </c>
      <c r="E15964" t="str">
        <f>INDEX(LedgerMapping[[#All],[Area]],MATCH(Transactions[[#This Row],[Sub Ledger]],LedgerMapping[[#All],[Sub Ledger]],0))</f>
        <v>Income Statement</v>
      </c>
    </row>
    <row r="15965" spans="1:5" x14ac:dyDescent="0.55000000000000004">
      <c r="A15965">
        <v>3</v>
      </c>
      <c r="B15965">
        <v>91000</v>
      </c>
      <c r="C15965" s="6">
        <v>44044</v>
      </c>
      <c r="D15965">
        <v>-399</v>
      </c>
      <c r="E15965" t="str">
        <f>INDEX(LedgerMapping[[#All],[Area]],MATCH(Transactions[[#This Row],[Sub Ledger]],LedgerMapping[[#All],[Sub Ledger]],0))</f>
        <v>Income Statement</v>
      </c>
    </row>
    <row r="15966" spans="1:5" x14ac:dyDescent="0.55000000000000004">
      <c r="A15966">
        <v>3</v>
      </c>
      <c r="B15966">
        <v>91000</v>
      </c>
      <c r="C15966" s="6">
        <v>43466</v>
      </c>
      <c r="D15966">
        <v>-247</v>
      </c>
      <c r="E15966" t="str">
        <f>INDEX(LedgerMapping[[#All],[Area]],MATCH(Transactions[[#This Row],[Sub Ledger]],LedgerMapping[[#All],[Sub Ledger]],0))</f>
        <v>Income Statement</v>
      </c>
    </row>
    <row r="15967" spans="1:5" x14ac:dyDescent="0.55000000000000004">
      <c r="A15967">
        <v>3</v>
      </c>
      <c r="B15967">
        <v>91000</v>
      </c>
      <c r="C15967" s="6">
        <v>43497</v>
      </c>
      <c r="D15967">
        <v>-309</v>
      </c>
      <c r="E15967" t="str">
        <f>INDEX(LedgerMapping[[#All],[Area]],MATCH(Transactions[[#This Row],[Sub Ledger]],LedgerMapping[[#All],[Sub Ledger]],0))</f>
        <v>Income Statement</v>
      </c>
    </row>
    <row r="15968" spans="1:5" x14ac:dyDescent="0.55000000000000004">
      <c r="A15968">
        <v>3</v>
      </c>
      <c r="B15968">
        <v>91000</v>
      </c>
      <c r="C15968" s="6">
        <v>43525</v>
      </c>
      <c r="D15968">
        <v>-301</v>
      </c>
      <c r="E15968" t="str">
        <f>INDEX(LedgerMapping[[#All],[Area]],MATCH(Transactions[[#This Row],[Sub Ledger]],LedgerMapping[[#All],[Sub Ledger]],0))</f>
        <v>Income Statement</v>
      </c>
    </row>
    <row r="15969" spans="1:5" x14ac:dyDescent="0.55000000000000004">
      <c r="A15969">
        <v>3</v>
      </c>
      <c r="B15969">
        <v>91000</v>
      </c>
      <c r="C15969" s="6">
        <v>43556</v>
      </c>
      <c r="D15969">
        <v>-270</v>
      </c>
      <c r="E15969" t="str">
        <f>INDEX(LedgerMapping[[#All],[Area]],MATCH(Transactions[[#This Row],[Sub Ledger]],LedgerMapping[[#All],[Sub Ledger]],0))</f>
        <v>Income Statement</v>
      </c>
    </row>
    <row r="15970" spans="1:5" x14ac:dyDescent="0.55000000000000004">
      <c r="A15970">
        <v>3</v>
      </c>
      <c r="B15970">
        <v>91000</v>
      </c>
      <c r="C15970" s="6">
        <v>43586</v>
      </c>
      <c r="D15970">
        <v>-224</v>
      </c>
      <c r="E15970" t="str">
        <f>INDEX(LedgerMapping[[#All],[Area]],MATCH(Transactions[[#This Row],[Sub Ledger]],LedgerMapping[[#All],[Sub Ledger]],0))</f>
        <v>Income Statement</v>
      </c>
    </row>
    <row r="15971" spans="1:5" x14ac:dyDescent="0.55000000000000004">
      <c r="A15971">
        <v>3</v>
      </c>
      <c r="B15971">
        <v>91000</v>
      </c>
      <c r="C15971" s="6">
        <v>43617</v>
      </c>
      <c r="D15971">
        <v>-224</v>
      </c>
      <c r="E15971" t="str">
        <f>INDEX(LedgerMapping[[#All],[Area]],MATCH(Transactions[[#This Row],[Sub Ledger]],LedgerMapping[[#All],[Sub Ledger]],0))</f>
        <v>Income Statement</v>
      </c>
    </row>
    <row r="15972" spans="1:5" x14ac:dyDescent="0.55000000000000004">
      <c r="A15972">
        <v>3</v>
      </c>
      <c r="B15972">
        <v>91000</v>
      </c>
      <c r="C15972" s="6">
        <v>43647</v>
      </c>
      <c r="D15972">
        <v>-327</v>
      </c>
      <c r="E15972" t="str">
        <f>INDEX(LedgerMapping[[#All],[Area]],MATCH(Transactions[[#This Row],[Sub Ledger]],LedgerMapping[[#All],[Sub Ledger]],0))</f>
        <v>Income Statement</v>
      </c>
    </row>
    <row r="15973" spans="1:5" x14ac:dyDescent="0.55000000000000004">
      <c r="A15973">
        <v>3</v>
      </c>
      <c r="B15973">
        <v>91000</v>
      </c>
      <c r="C15973" s="6">
        <v>43678</v>
      </c>
      <c r="D15973">
        <v>-230</v>
      </c>
      <c r="E15973" t="str">
        <f>INDEX(LedgerMapping[[#All],[Area]],MATCH(Transactions[[#This Row],[Sub Ledger]],LedgerMapping[[#All],[Sub Ledger]],0))</f>
        <v>Income Statement</v>
      </c>
    </row>
    <row r="15974" spans="1:5" x14ac:dyDescent="0.55000000000000004">
      <c r="A15974">
        <v>3</v>
      </c>
      <c r="B15974">
        <v>91000</v>
      </c>
      <c r="C15974" s="6">
        <v>43709</v>
      </c>
      <c r="D15974">
        <v>-264</v>
      </c>
      <c r="E15974" t="str">
        <f>INDEX(LedgerMapping[[#All],[Area]],MATCH(Transactions[[#This Row],[Sub Ledger]],LedgerMapping[[#All],[Sub Ledger]],0))</f>
        <v>Income Statement</v>
      </c>
    </row>
    <row r="15975" spans="1:5" x14ac:dyDescent="0.55000000000000004">
      <c r="A15975">
        <v>3</v>
      </c>
      <c r="B15975">
        <v>91000</v>
      </c>
      <c r="C15975" s="6">
        <v>43739</v>
      </c>
      <c r="D15975">
        <v>-250</v>
      </c>
      <c r="E15975" t="str">
        <f>INDEX(LedgerMapping[[#All],[Area]],MATCH(Transactions[[#This Row],[Sub Ledger]],LedgerMapping[[#All],[Sub Ledger]],0))</f>
        <v>Income Statement</v>
      </c>
    </row>
    <row r="15976" spans="1:5" x14ac:dyDescent="0.55000000000000004">
      <c r="A15976">
        <v>3</v>
      </c>
      <c r="B15976">
        <v>91000</v>
      </c>
      <c r="C15976" s="6">
        <v>43770</v>
      </c>
      <c r="D15976">
        <v>-337</v>
      </c>
      <c r="E15976" t="str">
        <f>INDEX(LedgerMapping[[#All],[Area]],MATCH(Transactions[[#This Row],[Sub Ledger]],LedgerMapping[[#All],[Sub Ledger]],0))</f>
        <v>Income Statement</v>
      </c>
    </row>
    <row r="15977" spans="1:5" x14ac:dyDescent="0.55000000000000004">
      <c r="A15977">
        <v>3</v>
      </c>
      <c r="B15977">
        <v>91000</v>
      </c>
      <c r="C15977" s="6">
        <v>43800</v>
      </c>
      <c r="D15977">
        <v>-256</v>
      </c>
      <c r="E15977" t="str">
        <f>INDEX(LedgerMapping[[#All],[Area]],MATCH(Transactions[[#This Row],[Sub Ledger]],LedgerMapping[[#All],[Sub Ledger]],0))</f>
        <v>Income Statement</v>
      </c>
    </row>
    <row r="15978" spans="1:5" x14ac:dyDescent="0.55000000000000004">
      <c r="A15978">
        <v>3</v>
      </c>
      <c r="B15978">
        <v>91000</v>
      </c>
      <c r="C15978" s="6">
        <v>43831</v>
      </c>
      <c r="D15978">
        <v>-353</v>
      </c>
      <c r="E15978" t="str">
        <f>INDEX(LedgerMapping[[#All],[Area]],MATCH(Transactions[[#This Row],[Sub Ledger]],LedgerMapping[[#All],[Sub Ledger]],0))</f>
        <v>Income Statement</v>
      </c>
    </row>
    <row r="15979" spans="1:5" x14ac:dyDescent="0.55000000000000004">
      <c r="A15979">
        <v>3</v>
      </c>
      <c r="B15979">
        <v>91000</v>
      </c>
      <c r="C15979" s="6">
        <v>43862</v>
      </c>
      <c r="D15979">
        <v>-302</v>
      </c>
      <c r="E15979" t="str">
        <f>INDEX(LedgerMapping[[#All],[Area]],MATCH(Transactions[[#This Row],[Sub Ledger]],LedgerMapping[[#All],[Sub Ledger]],0))</f>
        <v>Income Statement</v>
      </c>
    </row>
    <row r="15980" spans="1:5" x14ac:dyDescent="0.55000000000000004">
      <c r="A15980">
        <v>3</v>
      </c>
      <c r="B15980">
        <v>91000</v>
      </c>
      <c r="C15980" s="6">
        <v>43891</v>
      </c>
      <c r="D15980">
        <v>-438</v>
      </c>
      <c r="E15980" t="str">
        <f>INDEX(LedgerMapping[[#All],[Area]],MATCH(Transactions[[#This Row],[Sub Ledger]],LedgerMapping[[#All],[Sub Ledger]],0))</f>
        <v>Income Statement</v>
      </c>
    </row>
    <row r="15981" spans="1:5" x14ac:dyDescent="0.55000000000000004">
      <c r="A15981">
        <v>3</v>
      </c>
      <c r="B15981">
        <v>91000</v>
      </c>
      <c r="C15981" s="6">
        <v>43922</v>
      </c>
      <c r="D15981">
        <v>-382</v>
      </c>
      <c r="E15981" t="str">
        <f>INDEX(LedgerMapping[[#All],[Area]],MATCH(Transactions[[#This Row],[Sub Ledger]],LedgerMapping[[#All],[Sub Ledger]],0))</f>
        <v>Income Statement</v>
      </c>
    </row>
    <row r="15982" spans="1:5" x14ac:dyDescent="0.55000000000000004">
      <c r="A15982">
        <v>3</v>
      </c>
      <c r="B15982">
        <v>91000</v>
      </c>
      <c r="C15982" s="6">
        <v>43952</v>
      </c>
      <c r="D15982">
        <v>-426</v>
      </c>
      <c r="E15982" t="str">
        <f>INDEX(LedgerMapping[[#All],[Area]],MATCH(Transactions[[#This Row],[Sub Ledger]],LedgerMapping[[#All],[Sub Ledger]],0))</f>
        <v>Income Statement</v>
      </c>
    </row>
    <row r="15983" spans="1:5" x14ac:dyDescent="0.55000000000000004">
      <c r="A15983">
        <v>3</v>
      </c>
      <c r="B15983">
        <v>91000</v>
      </c>
      <c r="C15983" s="6">
        <v>43983</v>
      </c>
      <c r="D15983">
        <v>-457</v>
      </c>
      <c r="E15983" t="str">
        <f>INDEX(LedgerMapping[[#All],[Area]],MATCH(Transactions[[#This Row],[Sub Ledger]],LedgerMapping[[#All],[Sub Ledger]],0))</f>
        <v>Income Statement</v>
      </c>
    </row>
    <row r="15984" spans="1:5" x14ac:dyDescent="0.55000000000000004">
      <c r="A15984">
        <v>3</v>
      </c>
      <c r="B15984">
        <v>91000</v>
      </c>
      <c r="C15984" s="6">
        <v>44013</v>
      </c>
      <c r="D15984">
        <v>-346</v>
      </c>
      <c r="E15984" t="str">
        <f>INDEX(LedgerMapping[[#All],[Area]],MATCH(Transactions[[#This Row],[Sub Ledger]],LedgerMapping[[#All],[Sub Ledger]],0))</f>
        <v>Income Statement</v>
      </c>
    </row>
    <row r="15985" spans="1:5" x14ac:dyDescent="0.55000000000000004">
      <c r="A15985">
        <v>3</v>
      </c>
      <c r="B15985">
        <v>91000</v>
      </c>
      <c r="C15985" s="6">
        <v>43466</v>
      </c>
      <c r="D15985">
        <v>-58</v>
      </c>
      <c r="E15985" t="str">
        <f>INDEX(LedgerMapping[[#All],[Area]],MATCH(Transactions[[#This Row],[Sub Ledger]],LedgerMapping[[#All],[Sub Ledger]],0))</f>
        <v>Income Statement</v>
      </c>
    </row>
    <row r="15986" spans="1:5" x14ac:dyDescent="0.55000000000000004">
      <c r="A15986">
        <v>3</v>
      </c>
      <c r="B15986">
        <v>91000</v>
      </c>
      <c r="C15986" s="6">
        <v>43497</v>
      </c>
      <c r="D15986">
        <v>-42</v>
      </c>
      <c r="E15986" t="str">
        <f>INDEX(LedgerMapping[[#All],[Area]],MATCH(Transactions[[#This Row],[Sub Ledger]],LedgerMapping[[#All],[Sub Ledger]],0))</f>
        <v>Income Statement</v>
      </c>
    </row>
    <row r="15987" spans="1:5" x14ac:dyDescent="0.55000000000000004">
      <c r="A15987">
        <v>3</v>
      </c>
      <c r="B15987">
        <v>91000</v>
      </c>
      <c r="C15987" s="6">
        <v>43525</v>
      </c>
      <c r="D15987">
        <v>-74</v>
      </c>
      <c r="E15987" t="str">
        <f>INDEX(LedgerMapping[[#All],[Area]],MATCH(Transactions[[#This Row],[Sub Ledger]],LedgerMapping[[#All],[Sub Ledger]],0))</f>
        <v>Income Statement</v>
      </c>
    </row>
    <row r="15988" spans="1:5" x14ac:dyDescent="0.55000000000000004">
      <c r="A15988">
        <v>3</v>
      </c>
      <c r="B15988">
        <v>91000</v>
      </c>
      <c r="C15988" s="6">
        <v>43556</v>
      </c>
      <c r="D15988">
        <v>-86</v>
      </c>
      <c r="E15988" t="str">
        <f>INDEX(LedgerMapping[[#All],[Area]],MATCH(Transactions[[#This Row],[Sub Ledger]],LedgerMapping[[#All],[Sub Ledger]],0))</f>
        <v>Income Statement</v>
      </c>
    </row>
    <row r="15989" spans="1:5" x14ac:dyDescent="0.55000000000000004">
      <c r="A15989">
        <v>3</v>
      </c>
      <c r="B15989">
        <v>91000</v>
      </c>
      <c r="C15989" s="6">
        <v>43586</v>
      </c>
      <c r="D15989">
        <v>-85</v>
      </c>
      <c r="E15989" t="str">
        <f>INDEX(LedgerMapping[[#All],[Area]],MATCH(Transactions[[#This Row],[Sub Ledger]],LedgerMapping[[#All],[Sub Ledger]],0))</f>
        <v>Income Statement</v>
      </c>
    </row>
    <row r="15990" spans="1:5" x14ac:dyDescent="0.55000000000000004">
      <c r="A15990">
        <v>3</v>
      </c>
      <c r="B15990">
        <v>91000</v>
      </c>
      <c r="C15990" s="6">
        <v>43617</v>
      </c>
      <c r="D15990">
        <v>-86</v>
      </c>
      <c r="E15990" t="str">
        <f>INDEX(LedgerMapping[[#All],[Area]],MATCH(Transactions[[#This Row],[Sub Ledger]],LedgerMapping[[#All],[Sub Ledger]],0))</f>
        <v>Income Statement</v>
      </c>
    </row>
    <row r="15991" spans="1:5" x14ac:dyDescent="0.55000000000000004">
      <c r="A15991">
        <v>3</v>
      </c>
      <c r="B15991">
        <v>91000</v>
      </c>
      <c r="C15991" s="6">
        <v>43647</v>
      </c>
      <c r="D15991">
        <v>-68</v>
      </c>
      <c r="E15991" t="str">
        <f>INDEX(LedgerMapping[[#All],[Area]],MATCH(Transactions[[#This Row],[Sub Ledger]],LedgerMapping[[#All],[Sub Ledger]],0))</f>
        <v>Income Statement</v>
      </c>
    </row>
    <row r="15992" spans="1:5" x14ac:dyDescent="0.55000000000000004">
      <c r="A15992">
        <v>3</v>
      </c>
      <c r="B15992">
        <v>91000</v>
      </c>
      <c r="C15992" s="6">
        <v>43678</v>
      </c>
      <c r="D15992">
        <v>-65</v>
      </c>
      <c r="E15992" t="str">
        <f>INDEX(LedgerMapping[[#All],[Area]],MATCH(Transactions[[#This Row],[Sub Ledger]],LedgerMapping[[#All],[Sub Ledger]],0))</f>
        <v>Income Statement</v>
      </c>
    </row>
    <row r="15993" spans="1:5" x14ac:dyDescent="0.55000000000000004">
      <c r="A15993">
        <v>3</v>
      </c>
      <c r="B15993">
        <v>91000</v>
      </c>
      <c r="C15993" s="6">
        <v>43709</v>
      </c>
      <c r="D15993">
        <v>-51</v>
      </c>
      <c r="E15993" t="str">
        <f>INDEX(LedgerMapping[[#All],[Area]],MATCH(Transactions[[#This Row],[Sub Ledger]],LedgerMapping[[#All],[Sub Ledger]],0))</f>
        <v>Income Statement</v>
      </c>
    </row>
    <row r="15994" spans="1:5" x14ac:dyDescent="0.55000000000000004">
      <c r="A15994">
        <v>3</v>
      </c>
      <c r="B15994">
        <v>91000</v>
      </c>
      <c r="C15994" s="6">
        <v>43739</v>
      </c>
      <c r="D15994">
        <v>-76</v>
      </c>
      <c r="E15994" t="str">
        <f>INDEX(LedgerMapping[[#All],[Area]],MATCH(Transactions[[#This Row],[Sub Ledger]],LedgerMapping[[#All],[Sub Ledger]],0))</f>
        <v>Income Statement</v>
      </c>
    </row>
    <row r="15995" spans="1:5" x14ac:dyDescent="0.55000000000000004">
      <c r="A15995">
        <v>3</v>
      </c>
      <c r="B15995">
        <v>91000</v>
      </c>
      <c r="C15995" s="6">
        <v>43770</v>
      </c>
      <c r="D15995">
        <v>-43</v>
      </c>
      <c r="E15995" t="str">
        <f>INDEX(LedgerMapping[[#All],[Area]],MATCH(Transactions[[#This Row],[Sub Ledger]],LedgerMapping[[#All],[Sub Ledger]],0))</f>
        <v>Income Statement</v>
      </c>
    </row>
    <row r="15996" spans="1:5" x14ac:dyDescent="0.55000000000000004">
      <c r="A15996">
        <v>3</v>
      </c>
      <c r="B15996">
        <v>91000</v>
      </c>
      <c r="C15996" s="6">
        <v>43800</v>
      </c>
      <c r="D15996">
        <v>-99</v>
      </c>
      <c r="E15996" t="str">
        <f>INDEX(LedgerMapping[[#All],[Area]],MATCH(Transactions[[#This Row],[Sub Ledger]],LedgerMapping[[#All],[Sub Ledger]],0))</f>
        <v>Income Statement</v>
      </c>
    </row>
    <row r="15997" spans="1:5" x14ac:dyDescent="0.55000000000000004">
      <c r="A15997">
        <v>3</v>
      </c>
      <c r="B15997">
        <v>91000</v>
      </c>
      <c r="C15997" s="6">
        <v>43831</v>
      </c>
      <c r="D15997">
        <v>-94</v>
      </c>
      <c r="E15997" t="str">
        <f>INDEX(LedgerMapping[[#All],[Area]],MATCH(Transactions[[#This Row],[Sub Ledger]],LedgerMapping[[#All],[Sub Ledger]],0))</f>
        <v>Income Statement</v>
      </c>
    </row>
    <row r="15998" spans="1:5" x14ac:dyDescent="0.55000000000000004">
      <c r="A15998">
        <v>3</v>
      </c>
      <c r="B15998">
        <v>91000</v>
      </c>
      <c r="C15998" s="6">
        <v>43862</v>
      </c>
      <c r="D15998">
        <v>-46</v>
      </c>
      <c r="E15998" t="str">
        <f>INDEX(LedgerMapping[[#All],[Area]],MATCH(Transactions[[#This Row],[Sub Ledger]],LedgerMapping[[#All],[Sub Ledger]],0))</f>
        <v>Income Statement</v>
      </c>
    </row>
    <row r="15999" spans="1:5" x14ac:dyDescent="0.55000000000000004">
      <c r="A15999">
        <v>3</v>
      </c>
      <c r="B15999">
        <v>91000</v>
      </c>
      <c r="C15999" s="6">
        <v>43891</v>
      </c>
      <c r="D15999">
        <v>-58</v>
      </c>
      <c r="E15999" t="str">
        <f>INDEX(LedgerMapping[[#All],[Area]],MATCH(Transactions[[#This Row],[Sub Ledger]],LedgerMapping[[#All],[Sub Ledger]],0))</f>
        <v>Income Statement</v>
      </c>
    </row>
    <row r="16000" spans="1:5" x14ac:dyDescent="0.55000000000000004">
      <c r="A16000">
        <v>3</v>
      </c>
      <c r="B16000">
        <v>91000</v>
      </c>
      <c r="C16000" s="6">
        <v>43922</v>
      </c>
      <c r="D16000">
        <v>-106</v>
      </c>
      <c r="E16000" t="str">
        <f>INDEX(LedgerMapping[[#All],[Area]],MATCH(Transactions[[#This Row],[Sub Ledger]],LedgerMapping[[#All],[Sub Ledger]],0))</f>
        <v>Income Statement</v>
      </c>
    </row>
    <row r="16001" spans="1:5" x14ac:dyDescent="0.55000000000000004">
      <c r="A16001">
        <v>3</v>
      </c>
      <c r="B16001">
        <v>91000</v>
      </c>
      <c r="C16001" s="6">
        <v>43952</v>
      </c>
      <c r="D16001">
        <v>-42</v>
      </c>
      <c r="E16001" t="str">
        <f>INDEX(LedgerMapping[[#All],[Area]],MATCH(Transactions[[#This Row],[Sub Ledger]],LedgerMapping[[#All],[Sub Ledger]],0))</f>
        <v>Income Statement</v>
      </c>
    </row>
    <row r="16002" spans="1:5" x14ac:dyDescent="0.55000000000000004">
      <c r="A16002">
        <v>3</v>
      </c>
      <c r="B16002">
        <v>91000</v>
      </c>
      <c r="C16002" s="6">
        <v>43983</v>
      </c>
      <c r="D16002">
        <v>-49</v>
      </c>
      <c r="E16002" t="str">
        <f>INDEX(LedgerMapping[[#All],[Area]],MATCH(Transactions[[#This Row],[Sub Ledger]],LedgerMapping[[#All],[Sub Ledger]],0))</f>
        <v>Income Statement</v>
      </c>
    </row>
    <row r="16003" spans="1:5" x14ac:dyDescent="0.55000000000000004">
      <c r="A16003">
        <v>3</v>
      </c>
      <c r="B16003">
        <v>91000</v>
      </c>
      <c r="C16003" s="6">
        <v>44013</v>
      </c>
      <c r="D16003">
        <v>-99</v>
      </c>
      <c r="E16003" t="str">
        <f>INDEX(LedgerMapping[[#All],[Area]],MATCH(Transactions[[#This Row],[Sub Ledger]],LedgerMapping[[#All],[Sub Ledger]],0))</f>
        <v>Income Statement</v>
      </c>
    </row>
    <row r="16004" spans="1:5" x14ac:dyDescent="0.55000000000000004">
      <c r="A16004">
        <v>3</v>
      </c>
      <c r="B16004">
        <v>91000</v>
      </c>
      <c r="C16004" s="6">
        <v>44044</v>
      </c>
      <c r="D16004">
        <v>-54</v>
      </c>
      <c r="E16004" t="str">
        <f>INDEX(LedgerMapping[[#All],[Area]],MATCH(Transactions[[#This Row],[Sub Ledger]],LedgerMapping[[#All],[Sub Ledger]],0))</f>
        <v>Income Statement</v>
      </c>
    </row>
    <row r="16005" spans="1:5" x14ac:dyDescent="0.55000000000000004">
      <c r="A16005">
        <v>3</v>
      </c>
      <c r="B16005">
        <v>91000</v>
      </c>
      <c r="C16005" s="6">
        <v>44075</v>
      </c>
      <c r="D16005">
        <v>-44</v>
      </c>
      <c r="E16005" t="str">
        <f>INDEX(LedgerMapping[[#All],[Area]],MATCH(Transactions[[#This Row],[Sub Ledger]],LedgerMapping[[#All],[Sub Ledger]],0))</f>
        <v>Income Statement</v>
      </c>
    </row>
    <row r="16006" spans="1:5" x14ac:dyDescent="0.55000000000000004">
      <c r="A16006">
        <v>3</v>
      </c>
      <c r="B16006">
        <v>91000</v>
      </c>
      <c r="C16006" s="6">
        <v>44105</v>
      </c>
      <c r="D16006">
        <v>-90</v>
      </c>
      <c r="E16006" t="str">
        <f>INDEX(LedgerMapping[[#All],[Area]],MATCH(Transactions[[#This Row],[Sub Ledger]],LedgerMapping[[#All],[Sub Ledger]],0))</f>
        <v>Income Statement</v>
      </c>
    </row>
    <row r="16007" spans="1:5" x14ac:dyDescent="0.55000000000000004">
      <c r="A16007">
        <v>3</v>
      </c>
      <c r="B16007">
        <v>91000</v>
      </c>
      <c r="C16007" s="6">
        <v>44136</v>
      </c>
      <c r="D16007">
        <v>-43</v>
      </c>
      <c r="E16007" t="str">
        <f>INDEX(LedgerMapping[[#All],[Area]],MATCH(Transactions[[#This Row],[Sub Ledger]],LedgerMapping[[#All],[Sub Ledger]],0))</f>
        <v>Income Statement</v>
      </c>
    </row>
    <row r="16008" spans="1:5" x14ac:dyDescent="0.55000000000000004">
      <c r="A16008">
        <v>3</v>
      </c>
      <c r="B16008">
        <v>91000</v>
      </c>
      <c r="C16008" s="6">
        <v>44166</v>
      </c>
      <c r="D16008">
        <v>-43</v>
      </c>
      <c r="E16008" t="str">
        <f>INDEX(LedgerMapping[[#All],[Area]],MATCH(Transactions[[#This Row],[Sub Ledger]],LedgerMapping[[#All],[Sub Ledger]],0))</f>
        <v>Income Statement</v>
      </c>
    </row>
    <row r="16009" spans="1:5" x14ac:dyDescent="0.55000000000000004">
      <c r="A16009">
        <v>3</v>
      </c>
      <c r="B16009">
        <v>91000</v>
      </c>
      <c r="C16009" s="6">
        <v>44197</v>
      </c>
      <c r="D16009">
        <v>-92</v>
      </c>
      <c r="E16009" t="str">
        <f>INDEX(LedgerMapping[[#All],[Area]],MATCH(Transactions[[#This Row],[Sub Ledger]],LedgerMapping[[#All],[Sub Ledger]],0))</f>
        <v>Income Statement</v>
      </c>
    </row>
    <row r="16010" spans="1:5" x14ac:dyDescent="0.55000000000000004">
      <c r="A16010">
        <v>3</v>
      </c>
      <c r="B16010">
        <v>91000</v>
      </c>
      <c r="C16010" s="6">
        <v>44228</v>
      </c>
      <c r="D16010">
        <v>-137</v>
      </c>
      <c r="E16010" t="str">
        <f>INDEX(LedgerMapping[[#All],[Area]],MATCH(Transactions[[#This Row],[Sub Ledger]],LedgerMapping[[#All],[Sub Ledger]],0))</f>
        <v>Income Statement</v>
      </c>
    </row>
    <row r="16011" spans="1:5" x14ac:dyDescent="0.55000000000000004">
      <c r="A16011">
        <v>3</v>
      </c>
      <c r="B16011">
        <v>91000</v>
      </c>
      <c r="C16011" s="6">
        <v>44256</v>
      </c>
      <c r="D16011">
        <v>-130</v>
      </c>
      <c r="E16011" t="str">
        <f>INDEX(LedgerMapping[[#All],[Area]],MATCH(Transactions[[#This Row],[Sub Ledger]],LedgerMapping[[#All],[Sub Ledger]],0))</f>
        <v>Income Statement</v>
      </c>
    </row>
    <row r="16012" spans="1:5" x14ac:dyDescent="0.55000000000000004">
      <c r="A16012">
        <v>3</v>
      </c>
      <c r="B16012">
        <v>91000</v>
      </c>
      <c r="C16012" s="6">
        <v>44287</v>
      </c>
      <c r="D16012">
        <v>-130</v>
      </c>
      <c r="E16012" t="str">
        <f>INDEX(LedgerMapping[[#All],[Area]],MATCH(Transactions[[#This Row],[Sub Ledger]],LedgerMapping[[#All],[Sub Ledger]],0))</f>
        <v>Income Statement</v>
      </c>
    </row>
    <row r="16013" spans="1:5" x14ac:dyDescent="0.55000000000000004">
      <c r="A16013">
        <v>3</v>
      </c>
      <c r="B16013">
        <v>91000</v>
      </c>
      <c r="C16013" s="6">
        <v>44317</v>
      </c>
      <c r="D16013">
        <v>-134</v>
      </c>
      <c r="E16013" t="str">
        <f>INDEX(LedgerMapping[[#All],[Area]],MATCH(Transactions[[#This Row],[Sub Ledger]],LedgerMapping[[#All],[Sub Ledger]],0))</f>
        <v>Income Statement</v>
      </c>
    </row>
    <row r="16014" spans="1:5" x14ac:dyDescent="0.55000000000000004">
      <c r="A16014">
        <v>3</v>
      </c>
      <c r="B16014">
        <v>91000</v>
      </c>
      <c r="C16014" s="6">
        <v>44348</v>
      </c>
      <c r="D16014">
        <v>-122</v>
      </c>
      <c r="E16014" t="str">
        <f>INDEX(LedgerMapping[[#All],[Area]],MATCH(Transactions[[#This Row],[Sub Ledger]],LedgerMapping[[#All],[Sub Ledger]],0))</f>
        <v>Income Statement</v>
      </c>
    </row>
    <row r="16015" spans="1:5" x14ac:dyDescent="0.55000000000000004">
      <c r="A16015">
        <v>3</v>
      </c>
      <c r="B16015">
        <v>91000</v>
      </c>
      <c r="C16015" s="6">
        <v>44378</v>
      </c>
      <c r="D16015">
        <v>-171</v>
      </c>
      <c r="E16015" t="str">
        <f>INDEX(LedgerMapping[[#All],[Area]],MATCH(Transactions[[#This Row],[Sub Ledger]],LedgerMapping[[#All],[Sub Ledger]],0))</f>
        <v>Income Statement</v>
      </c>
    </row>
    <row r="16016" spans="1:5" x14ac:dyDescent="0.55000000000000004">
      <c r="A16016">
        <v>3</v>
      </c>
      <c r="B16016">
        <v>91000</v>
      </c>
      <c r="C16016" s="6">
        <v>44409</v>
      </c>
      <c r="D16016">
        <v>-101</v>
      </c>
      <c r="E16016" t="str">
        <f>INDEX(LedgerMapping[[#All],[Area]],MATCH(Transactions[[#This Row],[Sub Ledger]],LedgerMapping[[#All],[Sub Ledger]],0))</f>
        <v>Income Statement</v>
      </c>
    </row>
    <row r="16017" spans="1:5" x14ac:dyDescent="0.55000000000000004">
      <c r="A16017">
        <v>3</v>
      </c>
      <c r="B16017">
        <v>91000</v>
      </c>
      <c r="C16017" s="6">
        <v>44440</v>
      </c>
      <c r="D16017">
        <v>-126</v>
      </c>
      <c r="E16017" t="str">
        <f>INDEX(LedgerMapping[[#All],[Area]],MATCH(Transactions[[#This Row],[Sub Ledger]],LedgerMapping[[#All],[Sub Ledger]],0))</f>
        <v>Income Statement</v>
      </c>
    </row>
    <row r="16018" spans="1:5" x14ac:dyDescent="0.55000000000000004">
      <c r="A16018">
        <v>3</v>
      </c>
      <c r="B16018">
        <v>91000</v>
      </c>
      <c r="C16018" s="6">
        <v>44470</v>
      </c>
      <c r="D16018">
        <v>-96</v>
      </c>
      <c r="E16018" t="str">
        <f>INDEX(LedgerMapping[[#All],[Area]],MATCH(Transactions[[#This Row],[Sub Ledger]],LedgerMapping[[#All],[Sub Ledger]],0))</f>
        <v>Income Statement</v>
      </c>
    </row>
    <row r="16019" spans="1:5" x14ac:dyDescent="0.55000000000000004">
      <c r="A16019">
        <v>3</v>
      </c>
      <c r="B16019">
        <v>91000</v>
      </c>
      <c r="C16019" s="6">
        <v>44501</v>
      </c>
      <c r="D16019">
        <v>-127</v>
      </c>
      <c r="E16019" t="str">
        <f>INDEX(LedgerMapping[[#All],[Area]],MATCH(Transactions[[#This Row],[Sub Ledger]],LedgerMapping[[#All],[Sub Ledger]],0))</f>
        <v>Income Statement</v>
      </c>
    </row>
    <row r="16020" spans="1:5" x14ac:dyDescent="0.55000000000000004">
      <c r="A16020">
        <v>3</v>
      </c>
      <c r="B16020">
        <v>91000</v>
      </c>
      <c r="C16020" s="6">
        <v>44531</v>
      </c>
      <c r="D16020">
        <v>-87</v>
      </c>
      <c r="E16020" t="str">
        <f>INDEX(LedgerMapping[[#All],[Area]],MATCH(Transactions[[#This Row],[Sub Ledger]],LedgerMapping[[#All],[Sub Ledger]],0))</f>
        <v>Income Statement</v>
      </c>
    </row>
    <row r="16021" spans="1:5" x14ac:dyDescent="0.55000000000000004">
      <c r="A16021">
        <v>3</v>
      </c>
      <c r="B16021">
        <v>91000</v>
      </c>
      <c r="C16021" s="6">
        <v>44256</v>
      </c>
      <c r="D16021">
        <v>-415.09</v>
      </c>
      <c r="E16021" t="str">
        <f>INDEX(LedgerMapping[[#All],[Area]],MATCH(Transactions[[#This Row],[Sub Ledger]],LedgerMapping[[#All],[Sub Ledger]],0))</f>
        <v>Income Statement</v>
      </c>
    </row>
    <row r="16022" spans="1:5" x14ac:dyDescent="0.55000000000000004">
      <c r="A16022">
        <v>3</v>
      </c>
      <c r="B16022">
        <v>91000</v>
      </c>
      <c r="C16022" s="6">
        <v>44256</v>
      </c>
      <c r="D16022">
        <v>-465.6</v>
      </c>
      <c r="E16022" t="str">
        <f>INDEX(LedgerMapping[[#All],[Area]],MATCH(Transactions[[#This Row],[Sub Ledger]],LedgerMapping[[#All],[Sub Ledger]],0))</f>
        <v>Income Statement</v>
      </c>
    </row>
    <row r="16023" spans="1:5" x14ac:dyDescent="0.55000000000000004">
      <c r="A16023">
        <v>3</v>
      </c>
      <c r="B16023">
        <v>91000</v>
      </c>
      <c r="C16023" s="6">
        <v>44256</v>
      </c>
      <c r="D16023">
        <v>-138.37</v>
      </c>
      <c r="E16023" t="str">
        <f>INDEX(LedgerMapping[[#All],[Area]],MATCH(Transactions[[#This Row],[Sub Ledger]],LedgerMapping[[#All],[Sub Ledger]],0))</f>
        <v>Income Statement</v>
      </c>
    </row>
    <row r="16024" spans="1:5" x14ac:dyDescent="0.55000000000000004">
      <c r="A16024">
        <v>3</v>
      </c>
      <c r="B16024">
        <v>53000</v>
      </c>
      <c r="C16024" s="6">
        <v>43800</v>
      </c>
      <c r="D16024">
        <v>-3655</v>
      </c>
      <c r="E16024" t="str">
        <f>INDEX(LedgerMapping[[#All],[Area]],MATCH(Transactions[[#This Row],[Sub Ledger]],LedgerMapping[[#All],[Sub Ledger]],0))</f>
        <v>Income Statement</v>
      </c>
    </row>
    <row r="16025" spans="1:5" x14ac:dyDescent="0.55000000000000004">
      <c r="A16025">
        <v>3</v>
      </c>
      <c r="B16025">
        <v>53000</v>
      </c>
      <c r="C16025" s="6">
        <v>43466</v>
      </c>
      <c r="D16025">
        <v>-2294</v>
      </c>
      <c r="E16025" t="str">
        <f>INDEX(LedgerMapping[[#All],[Area]],MATCH(Transactions[[#This Row],[Sub Ledger]],LedgerMapping[[#All],[Sub Ledger]],0))</f>
        <v>Income Statement</v>
      </c>
    </row>
    <row r="16026" spans="1:5" x14ac:dyDescent="0.55000000000000004">
      <c r="A16026">
        <v>3</v>
      </c>
      <c r="B16026">
        <v>53000</v>
      </c>
      <c r="C16026" s="6">
        <v>43497</v>
      </c>
      <c r="D16026">
        <v>-5220</v>
      </c>
      <c r="E16026" t="str">
        <f>INDEX(LedgerMapping[[#All],[Area]],MATCH(Transactions[[#This Row],[Sub Ledger]],LedgerMapping[[#All],[Sub Ledger]],0))</f>
        <v>Income Statement</v>
      </c>
    </row>
    <row r="16027" spans="1:5" x14ac:dyDescent="0.55000000000000004">
      <c r="A16027">
        <v>3</v>
      </c>
      <c r="B16027">
        <v>53000</v>
      </c>
      <c r="C16027" s="6">
        <v>43525</v>
      </c>
      <c r="D16027">
        <v>-7954</v>
      </c>
      <c r="E16027" t="str">
        <f>INDEX(LedgerMapping[[#All],[Area]],MATCH(Transactions[[#This Row],[Sub Ledger]],LedgerMapping[[#All],[Sub Ledger]],0))</f>
        <v>Income Statement</v>
      </c>
    </row>
    <row r="16028" spans="1:5" x14ac:dyDescent="0.55000000000000004">
      <c r="A16028">
        <v>3</v>
      </c>
      <c r="B16028">
        <v>53000</v>
      </c>
      <c r="C16028" s="6">
        <v>43556</v>
      </c>
      <c r="D16028">
        <v>-2588</v>
      </c>
      <c r="E16028" t="str">
        <f>INDEX(LedgerMapping[[#All],[Area]],MATCH(Transactions[[#This Row],[Sub Ledger]],LedgerMapping[[#All],[Sub Ledger]],0))</f>
        <v>Income Statement</v>
      </c>
    </row>
    <row r="16029" spans="1:5" x14ac:dyDescent="0.55000000000000004">
      <c r="A16029">
        <v>3</v>
      </c>
      <c r="B16029">
        <v>53000</v>
      </c>
      <c r="C16029" s="6">
        <v>43586</v>
      </c>
      <c r="D16029">
        <v>-2089</v>
      </c>
      <c r="E16029" t="str">
        <f>INDEX(LedgerMapping[[#All],[Area]],MATCH(Transactions[[#This Row],[Sub Ledger]],LedgerMapping[[#All],[Sub Ledger]],0))</f>
        <v>Income Statement</v>
      </c>
    </row>
    <row r="16030" spans="1:5" x14ac:dyDescent="0.55000000000000004">
      <c r="A16030">
        <v>3</v>
      </c>
      <c r="B16030">
        <v>53000</v>
      </c>
      <c r="C16030" s="6">
        <v>43617</v>
      </c>
      <c r="D16030">
        <v>-1987</v>
      </c>
      <c r="E16030" t="str">
        <f>INDEX(LedgerMapping[[#All],[Area]],MATCH(Transactions[[#This Row],[Sub Ledger]],LedgerMapping[[#All],[Sub Ledger]],0))</f>
        <v>Income Statement</v>
      </c>
    </row>
    <row r="16031" spans="1:5" x14ac:dyDescent="0.55000000000000004">
      <c r="A16031">
        <v>3</v>
      </c>
      <c r="B16031">
        <v>53000</v>
      </c>
      <c r="C16031" s="6">
        <v>43647</v>
      </c>
      <c r="D16031">
        <v>-5956</v>
      </c>
      <c r="E16031" t="str">
        <f>INDEX(LedgerMapping[[#All],[Area]],MATCH(Transactions[[#This Row],[Sub Ledger]],LedgerMapping[[#All],[Sub Ledger]],0))</f>
        <v>Income Statement</v>
      </c>
    </row>
    <row r="16032" spans="1:5" x14ac:dyDescent="0.55000000000000004">
      <c r="A16032">
        <v>3</v>
      </c>
      <c r="B16032">
        <v>53000</v>
      </c>
      <c r="C16032" s="6">
        <v>43678</v>
      </c>
      <c r="D16032">
        <v>-1871</v>
      </c>
      <c r="E16032" t="str">
        <f>INDEX(LedgerMapping[[#All],[Area]],MATCH(Transactions[[#This Row],[Sub Ledger]],LedgerMapping[[#All],[Sub Ledger]],0))</f>
        <v>Income Statement</v>
      </c>
    </row>
    <row r="16033" spans="1:5" x14ac:dyDescent="0.55000000000000004">
      <c r="A16033">
        <v>3</v>
      </c>
      <c r="B16033">
        <v>53000</v>
      </c>
      <c r="C16033" s="6">
        <v>43709</v>
      </c>
      <c r="D16033">
        <v>-7689</v>
      </c>
      <c r="E16033" t="str">
        <f>INDEX(LedgerMapping[[#All],[Area]],MATCH(Transactions[[#This Row],[Sub Ledger]],LedgerMapping[[#All],[Sub Ledger]],0))</f>
        <v>Income Statement</v>
      </c>
    </row>
    <row r="16034" spans="1:5" x14ac:dyDescent="0.55000000000000004">
      <c r="A16034">
        <v>3</v>
      </c>
      <c r="B16034">
        <v>53000</v>
      </c>
      <c r="C16034" s="6">
        <v>43739</v>
      </c>
      <c r="D16034">
        <v>-6384</v>
      </c>
      <c r="E16034" t="str">
        <f>INDEX(LedgerMapping[[#All],[Area]],MATCH(Transactions[[#This Row],[Sub Ledger]],LedgerMapping[[#All],[Sub Ledger]],0))</f>
        <v>Income Statement</v>
      </c>
    </row>
    <row r="16035" spans="1:5" x14ac:dyDescent="0.55000000000000004">
      <c r="A16035">
        <v>3</v>
      </c>
      <c r="B16035">
        <v>53000</v>
      </c>
      <c r="C16035" s="6">
        <v>43770</v>
      </c>
      <c r="D16035">
        <v>-4147</v>
      </c>
      <c r="E16035" t="str">
        <f>INDEX(LedgerMapping[[#All],[Area]],MATCH(Transactions[[#This Row],[Sub Ledger]],LedgerMapping[[#All],[Sub Ledger]],0))</f>
        <v>Income Statement</v>
      </c>
    </row>
    <row r="16036" spans="1:5" x14ac:dyDescent="0.55000000000000004">
      <c r="A16036">
        <v>3</v>
      </c>
      <c r="B16036">
        <v>53000</v>
      </c>
      <c r="C16036" s="6">
        <v>43831</v>
      </c>
      <c r="D16036">
        <v>-30542</v>
      </c>
      <c r="E16036" t="str">
        <f>INDEX(LedgerMapping[[#All],[Area]],MATCH(Transactions[[#This Row],[Sub Ledger]],LedgerMapping[[#All],[Sub Ledger]],0))</f>
        <v>Income Statement</v>
      </c>
    </row>
    <row r="16037" spans="1:5" x14ac:dyDescent="0.55000000000000004">
      <c r="A16037">
        <v>3</v>
      </c>
      <c r="B16037">
        <v>53000</v>
      </c>
      <c r="C16037" s="6">
        <v>43891</v>
      </c>
      <c r="D16037">
        <v>-35140</v>
      </c>
      <c r="E16037" t="str">
        <f>INDEX(LedgerMapping[[#All],[Area]],MATCH(Transactions[[#This Row],[Sub Ledger]],LedgerMapping[[#All],[Sub Ledger]],0))</f>
        <v>Income Statement</v>
      </c>
    </row>
    <row r="16038" spans="1:5" x14ac:dyDescent="0.55000000000000004">
      <c r="A16038">
        <v>3</v>
      </c>
      <c r="B16038">
        <v>53000</v>
      </c>
      <c r="C16038" s="6">
        <v>43922</v>
      </c>
      <c r="D16038">
        <v>-12451</v>
      </c>
      <c r="E16038" t="str">
        <f>INDEX(LedgerMapping[[#All],[Area]],MATCH(Transactions[[#This Row],[Sub Ledger]],LedgerMapping[[#All],[Sub Ledger]],0))</f>
        <v>Income Statement</v>
      </c>
    </row>
    <row r="16039" spans="1:5" x14ac:dyDescent="0.55000000000000004">
      <c r="A16039">
        <v>3</v>
      </c>
      <c r="B16039">
        <v>53000</v>
      </c>
      <c r="C16039" s="6">
        <v>43952</v>
      </c>
      <c r="D16039">
        <v>-7918</v>
      </c>
      <c r="E16039" t="str">
        <f>INDEX(LedgerMapping[[#All],[Area]],MATCH(Transactions[[#This Row],[Sub Ledger]],LedgerMapping[[#All],[Sub Ledger]],0))</f>
        <v>Income Statement</v>
      </c>
    </row>
    <row r="16040" spans="1:5" x14ac:dyDescent="0.55000000000000004">
      <c r="A16040">
        <v>3</v>
      </c>
      <c r="B16040">
        <v>53000</v>
      </c>
      <c r="C16040" s="6">
        <v>43983</v>
      </c>
      <c r="D16040">
        <v>-16432</v>
      </c>
      <c r="E16040" t="str">
        <f>INDEX(LedgerMapping[[#All],[Area]],MATCH(Transactions[[#This Row],[Sub Ledger]],LedgerMapping[[#All],[Sub Ledger]],0))</f>
        <v>Income Statement</v>
      </c>
    </row>
    <row r="16041" spans="1:5" x14ac:dyDescent="0.55000000000000004">
      <c r="A16041">
        <v>3</v>
      </c>
      <c r="B16041">
        <v>53000</v>
      </c>
      <c r="C16041" s="6">
        <v>44013</v>
      </c>
      <c r="D16041">
        <v>-9802</v>
      </c>
      <c r="E16041" t="str">
        <f>INDEX(LedgerMapping[[#All],[Area]],MATCH(Transactions[[#This Row],[Sub Ledger]],LedgerMapping[[#All],[Sub Ledger]],0))</f>
        <v>Income Statement</v>
      </c>
    </row>
    <row r="16042" spans="1:5" x14ac:dyDescent="0.55000000000000004">
      <c r="A16042">
        <v>3</v>
      </c>
      <c r="B16042">
        <v>53000</v>
      </c>
      <c r="C16042" s="6">
        <v>44044</v>
      </c>
      <c r="D16042">
        <v>-16540</v>
      </c>
      <c r="E16042" t="str">
        <f>INDEX(LedgerMapping[[#All],[Area]],MATCH(Transactions[[#This Row],[Sub Ledger]],LedgerMapping[[#All],[Sub Ledger]],0))</f>
        <v>Income Statement</v>
      </c>
    </row>
    <row r="16043" spans="1:5" x14ac:dyDescent="0.55000000000000004">
      <c r="A16043">
        <v>3</v>
      </c>
      <c r="B16043">
        <v>53000</v>
      </c>
      <c r="C16043" s="6">
        <v>44105</v>
      </c>
      <c r="D16043">
        <v>-21701</v>
      </c>
      <c r="E16043" t="str">
        <f>INDEX(LedgerMapping[[#All],[Area]],MATCH(Transactions[[#This Row],[Sub Ledger]],LedgerMapping[[#All],[Sub Ledger]],0))</f>
        <v>Income Statement</v>
      </c>
    </row>
    <row r="16044" spans="1:5" x14ac:dyDescent="0.55000000000000004">
      <c r="A16044">
        <v>3</v>
      </c>
      <c r="B16044">
        <v>53000</v>
      </c>
      <c r="C16044" s="6">
        <v>44136</v>
      </c>
      <c r="D16044">
        <v>-34627</v>
      </c>
      <c r="E16044" t="str">
        <f>INDEX(LedgerMapping[[#All],[Area]],MATCH(Transactions[[#This Row],[Sub Ledger]],LedgerMapping[[#All],[Sub Ledger]],0))</f>
        <v>Income Statement</v>
      </c>
    </row>
    <row r="16045" spans="1:5" x14ac:dyDescent="0.55000000000000004">
      <c r="A16045">
        <v>3</v>
      </c>
      <c r="B16045">
        <v>53000</v>
      </c>
      <c r="C16045" s="6">
        <v>44166</v>
      </c>
      <c r="D16045">
        <v>-15065</v>
      </c>
      <c r="E16045" t="str">
        <f>INDEX(LedgerMapping[[#All],[Area]],MATCH(Transactions[[#This Row],[Sub Ledger]],LedgerMapping[[#All],[Sub Ledger]],0))</f>
        <v>Income Statement</v>
      </c>
    </row>
    <row r="16046" spans="1:5" x14ac:dyDescent="0.55000000000000004">
      <c r="A16046">
        <v>3</v>
      </c>
      <c r="B16046">
        <v>53000</v>
      </c>
      <c r="C16046" s="6">
        <v>44197</v>
      </c>
      <c r="D16046">
        <v>-9592</v>
      </c>
      <c r="E16046" t="str">
        <f>INDEX(LedgerMapping[[#All],[Area]],MATCH(Transactions[[#This Row],[Sub Ledger]],LedgerMapping[[#All],[Sub Ledger]],0))</f>
        <v>Income Statement</v>
      </c>
    </row>
    <row r="16047" spans="1:5" x14ac:dyDescent="0.55000000000000004">
      <c r="A16047">
        <v>3</v>
      </c>
      <c r="B16047">
        <v>53000</v>
      </c>
      <c r="C16047" s="6">
        <v>44228</v>
      </c>
      <c r="D16047">
        <v>-4193</v>
      </c>
      <c r="E16047" t="str">
        <f>INDEX(LedgerMapping[[#All],[Area]],MATCH(Transactions[[#This Row],[Sub Ledger]],LedgerMapping[[#All],[Sub Ledger]],0))</f>
        <v>Income Statement</v>
      </c>
    </row>
    <row r="16048" spans="1:5" x14ac:dyDescent="0.55000000000000004">
      <c r="A16048">
        <v>3</v>
      </c>
      <c r="B16048">
        <v>53000</v>
      </c>
      <c r="C16048" s="6">
        <v>44256</v>
      </c>
      <c r="D16048">
        <v>-5133</v>
      </c>
      <c r="E16048" t="str">
        <f>INDEX(LedgerMapping[[#All],[Area]],MATCH(Transactions[[#This Row],[Sub Ledger]],LedgerMapping[[#All],[Sub Ledger]],0))</f>
        <v>Income Statement</v>
      </c>
    </row>
    <row r="16049" spans="1:5" x14ac:dyDescent="0.55000000000000004">
      <c r="A16049">
        <v>3</v>
      </c>
      <c r="B16049">
        <v>53000</v>
      </c>
      <c r="C16049" s="6">
        <v>44287</v>
      </c>
      <c r="D16049">
        <v>-5819</v>
      </c>
      <c r="E16049" t="str">
        <f>INDEX(LedgerMapping[[#All],[Area]],MATCH(Transactions[[#This Row],[Sub Ledger]],LedgerMapping[[#All],[Sub Ledger]],0))</f>
        <v>Income Statement</v>
      </c>
    </row>
    <row r="16050" spans="1:5" x14ac:dyDescent="0.55000000000000004">
      <c r="A16050">
        <v>3</v>
      </c>
      <c r="B16050">
        <v>53000</v>
      </c>
      <c r="C16050" s="6">
        <v>44317</v>
      </c>
      <c r="D16050">
        <v>-16257</v>
      </c>
      <c r="E16050" t="str">
        <f>INDEX(LedgerMapping[[#All],[Area]],MATCH(Transactions[[#This Row],[Sub Ledger]],LedgerMapping[[#All],[Sub Ledger]],0))</f>
        <v>Income Statement</v>
      </c>
    </row>
    <row r="16051" spans="1:5" x14ac:dyDescent="0.55000000000000004">
      <c r="A16051">
        <v>3</v>
      </c>
      <c r="B16051">
        <v>53000</v>
      </c>
      <c r="C16051" s="6">
        <v>44348</v>
      </c>
      <c r="D16051">
        <v>-15658</v>
      </c>
      <c r="E16051" t="str">
        <f>INDEX(LedgerMapping[[#All],[Area]],MATCH(Transactions[[#This Row],[Sub Ledger]],LedgerMapping[[#All],[Sub Ledger]],0))</f>
        <v>Income Statement</v>
      </c>
    </row>
    <row r="16052" spans="1:5" x14ac:dyDescent="0.55000000000000004">
      <c r="A16052">
        <v>3</v>
      </c>
      <c r="B16052">
        <v>53000</v>
      </c>
      <c r="C16052" s="6">
        <v>44378</v>
      </c>
      <c r="D16052">
        <v>-3957</v>
      </c>
      <c r="E16052" t="str">
        <f>INDEX(LedgerMapping[[#All],[Area]],MATCH(Transactions[[#This Row],[Sub Ledger]],LedgerMapping[[#All],[Sub Ledger]],0))</f>
        <v>Income Statement</v>
      </c>
    </row>
    <row r="16053" spans="1:5" x14ac:dyDescent="0.55000000000000004">
      <c r="A16053">
        <v>3</v>
      </c>
      <c r="B16053">
        <v>53000</v>
      </c>
      <c r="C16053" s="6">
        <v>44409</v>
      </c>
      <c r="D16053">
        <v>-12060</v>
      </c>
      <c r="E16053" t="str">
        <f>INDEX(LedgerMapping[[#All],[Area]],MATCH(Transactions[[#This Row],[Sub Ledger]],LedgerMapping[[#All],[Sub Ledger]],0))</f>
        <v>Income Statement</v>
      </c>
    </row>
    <row r="16054" spans="1:5" x14ac:dyDescent="0.55000000000000004">
      <c r="A16054">
        <v>3</v>
      </c>
      <c r="B16054">
        <v>53000</v>
      </c>
      <c r="C16054" s="6">
        <v>44440</v>
      </c>
      <c r="D16054">
        <v>-9990</v>
      </c>
      <c r="E16054" t="str">
        <f>INDEX(LedgerMapping[[#All],[Area]],MATCH(Transactions[[#This Row],[Sub Ledger]],LedgerMapping[[#All],[Sub Ledger]],0))</f>
        <v>Income Statement</v>
      </c>
    </row>
    <row r="16055" spans="1:5" x14ac:dyDescent="0.55000000000000004">
      <c r="A16055">
        <v>3</v>
      </c>
      <c r="B16055">
        <v>53000</v>
      </c>
      <c r="C16055" s="6">
        <v>44470</v>
      </c>
      <c r="D16055">
        <v>-2569</v>
      </c>
      <c r="E16055" t="str">
        <f>INDEX(LedgerMapping[[#All],[Area]],MATCH(Transactions[[#This Row],[Sub Ledger]],LedgerMapping[[#All],[Sub Ledger]],0))</f>
        <v>Income Statement</v>
      </c>
    </row>
    <row r="16056" spans="1:5" x14ac:dyDescent="0.55000000000000004">
      <c r="A16056">
        <v>3</v>
      </c>
      <c r="B16056">
        <v>53000</v>
      </c>
      <c r="C16056" s="6">
        <v>44501</v>
      </c>
      <c r="D16056">
        <v>-7647</v>
      </c>
      <c r="E16056" t="str">
        <f>INDEX(LedgerMapping[[#All],[Area]],MATCH(Transactions[[#This Row],[Sub Ledger]],LedgerMapping[[#All],[Sub Ledger]],0))</f>
        <v>Income Statement</v>
      </c>
    </row>
    <row r="16057" spans="1:5" x14ac:dyDescent="0.55000000000000004">
      <c r="A16057">
        <v>3</v>
      </c>
      <c r="B16057">
        <v>53000</v>
      </c>
      <c r="C16057" s="6">
        <v>44531</v>
      </c>
      <c r="D16057">
        <v>-8151</v>
      </c>
      <c r="E16057" t="str">
        <f>INDEX(LedgerMapping[[#All],[Area]],MATCH(Transactions[[#This Row],[Sub Ledger]],LedgerMapping[[#All],[Sub Ledger]],0))</f>
        <v>Income Statement</v>
      </c>
    </row>
    <row r="16058" spans="1:5" x14ac:dyDescent="0.55000000000000004">
      <c r="A16058">
        <v>3</v>
      </c>
      <c r="B16058">
        <v>54000</v>
      </c>
      <c r="C16058" s="6">
        <v>43556</v>
      </c>
      <c r="D16058">
        <v>-1</v>
      </c>
      <c r="E16058" t="str">
        <f>INDEX(LedgerMapping[[#All],[Area]],MATCH(Transactions[[#This Row],[Sub Ledger]],LedgerMapping[[#All],[Sub Ledger]],0))</f>
        <v>Income Statement</v>
      </c>
    </row>
    <row r="16059" spans="1:5" x14ac:dyDescent="0.55000000000000004">
      <c r="A16059">
        <v>3</v>
      </c>
      <c r="B16059">
        <v>54000</v>
      </c>
      <c r="C16059" s="6">
        <v>43617</v>
      </c>
      <c r="D16059">
        <v>-7</v>
      </c>
      <c r="E16059" t="str">
        <f>INDEX(LedgerMapping[[#All],[Area]],MATCH(Transactions[[#This Row],[Sub Ledger]],LedgerMapping[[#All],[Sub Ledger]],0))</f>
        <v>Income Statement</v>
      </c>
    </row>
    <row r="16060" spans="1:5" x14ac:dyDescent="0.55000000000000004">
      <c r="A16060">
        <v>3</v>
      </c>
      <c r="B16060">
        <v>54000</v>
      </c>
      <c r="C16060" s="6">
        <v>43800</v>
      </c>
      <c r="D16060">
        <v>-23431</v>
      </c>
      <c r="E16060" t="str">
        <f>INDEX(LedgerMapping[[#All],[Area]],MATCH(Transactions[[#This Row],[Sub Ledger]],LedgerMapping[[#All],[Sub Ledger]],0))</f>
        <v>Income Statement</v>
      </c>
    </row>
    <row r="16061" spans="1:5" x14ac:dyDescent="0.55000000000000004">
      <c r="A16061">
        <v>3</v>
      </c>
      <c r="B16061">
        <v>54000</v>
      </c>
      <c r="C16061" s="6">
        <v>43831</v>
      </c>
      <c r="D16061">
        <v>-17446</v>
      </c>
      <c r="E16061" t="str">
        <f>INDEX(LedgerMapping[[#All],[Area]],MATCH(Transactions[[#This Row],[Sub Ledger]],LedgerMapping[[#All],[Sub Ledger]],0))</f>
        <v>Income Statement</v>
      </c>
    </row>
    <row r="16062" spans="1:5" x14ac:dyDescent="0.55000000000000004">
      <c r="A16062">
        <v>3</v>
      </c>
      <c r="B16062">
        <v>54000</v>
      </c>
      <c r="C16062" s="6">
        <v>43862</v>
      </c>
      <c r="D16062">
        <v>-32181</v>
      </c>
      <c r="E16062" t="str">
        <f>INDEX(LedgerMapping[[#All],[Area]],MATCH(Transactions[[#This Row],[Sub Ledger]],LedgerMapping[[#All],[Sub Ledger]],0))</f>
        <v>Income Statement</v>
      </c>
    </row>
    <row r="16063" spans="1:5" x14ac:dyDescent="0.55000000000000004">
      <c r="A16063">
        <v>3</v>
      </c>
      <c r="B16063">
        <v>54000</v>
      </c>
      <c r="C16063" s="6">
        <v>43891</v>
      </c>
      <c r="D16063">
        <v>-18704</v>
      </c>
      <c r="E16063" t="str">
        <f>INDEX(LedgerMapping[[#All],[Area]],MATCH(Transactions[[#This Row],[Sub Ledger]],LedgerMapping[[#All],[Sub Ledger]],0))</f>
        <v>Income Statement</v>
      </c>
    </row>
    <row r="16064" spans="1:5" x14ac:dyDescent="0.55000000000000004">
      <c r="A16064">
        <v>3</v>
      </c>
      <c r="B16064">
        <v>54000</v>
      </c>
      <c r="C16064" s="6">
        <v>43922</v>
      </c>
      <c r="D16064">
        <v>-507</v>
      </c>
      <c r="E16064" t="str">
        <f>INDEX(LedgerMapping[[#All],[Area]],MATCH(Transactions[[#This Row],[Sub Ledger]],LedgerMapping[[#All],[Sub Ledger]],0))</f>
        <v>Income Statement</v>
      </c>
    </row>
    <row r="16065" spans="1:5" x14ac:dyDescent="0.55000000000000004">
      <c r="A16065">
        <v>3</v>
      </c>
      <c r="B16065">
        <v>54000</v>
      </c>
      <c r="C16065" s="6">
        <v>43952</v>
      </c>
      <c r="D16065">
        <v>-438</v>
      </c>
      <c r="E16065" t="str">
        <f>INDEX(LedgerMapping[[#All],[Area]],MATCH(Transactions[[#This Row],[Sub Ledger]],LedgerMapping[[#All],[Sub Ledger]],0))</f>
        <v>Income Statement</v>
      </c>
    </row>
    <row r="16066" spans="1:5" x14ac:dyDescent="0.55000000000000004">
      <c r="A16066">
        <v>3</v>
      </c>
      <c r="B16066">
        <v>54000</v>
      </c>
      <c r="C16066" s="6">
        <v>43983</v>
      </c>
      <c r="D16066">
        <v>-5687</v>
      </c>
      <c r="E16066" t="str">
        <f>INDEX(LedgerMapping[[#All],[Area]],MATCH(Transactions[[#This Row],[Sub Ledger]],LedgerMapping[[#All],[Sub Ledger]],0))</f>
        <v>Income Statement</v>
      </c>
    </row>
    <row r="16067" spans="1:5" x14ac:dyDescent="0.55000000000000004">
      <c r="A16067">
        <v>3</v>
      </c>
      <c r="B16067">
        <v>54000</v>
      </c>
      <c r="C16067" s="6">
        <v>44013</v>
      </c>
      <c r="D16067">
        <v>-375</v>
      </c>
      <c r="E16067" t="str">
        <f>INDEX(LedgerMapping[[#All],[Area]],MATCH(Transactions[[#This Row],[Sub Ledger]],LedgerMapping[[#All],[Sub Ledger]],0))</f>
        <v>Income Statement</v>
      </c>
    </row>
    <row r="16068" spans="1:5" x14ac:dyDescent="0.55000000000000004">
      <c r="A16068">
        <v>3</v>
      </c>
      <c r="B16068">
        <v>54000</v>
      </c>
      <c r="C16068" s="6">
        <v>44044</v>
      </c>
      <c r="D16068">
        <v>-265</v>
      </c>
      <c r="E16068" t="str">
        <f>INDEX(LedgerMapping[[#All],[Area]],MATCH(Transactions[[#This Row],[Sub Ledger]],LedgerMapping[[#All],[Sub Ledger]],0))</f>
        <v>Income Statement</v>
      </c>
    </row>
    <row r="16069" spans="1:5" x14ac:dyDescent="0.55000000000000004">
      <c r="A16069">
        <v>3</v>
      </c>
      <c r="B16069">
        <v>54000</v>
      </c>
      <c r="C16069" s="6">
        <v>44075</v>
      </c>
      <c r="D16069">
        <v>-683</v>
      </c>
      <c r="E16069" t="str">
        <f>INDEX(LedgerMapping[[#All],[Area]],MATCH(Transactions[[#This Row],[Sub Ledger]],LedgerMapping[[#All],[Sub Ledger]],0))</f>
        <v>Income Statement</v>
      </c>
    </row>
    <row r="16070" spans="1:5" x14ac:dyDescent="0.55000000000000004">
      <c r="A16070">
        <v>3</v>
      </c>
      <c r="B16070">
        <v>54000</v>
      </c>
      <c r="C16070" s="6">
        <v>44105</v>
      </c>
      <c r="D16070">
        <v>-3683</v>
      </c>
      <c r="E16070" t="str">
        <f>INDEX(LedgerMapping[[#All],[Area]],MATCH(Transactions[[#This Row],[Sub Ledger]],LedgerMapping[[#All],[Sub Ledger]],0))</f>
        <v>Income Statement</v>
      </c>
    </row>
    <row r="16071" spans="1:5" x14ac:dyDescent="0.55000000000000004">
      <c r="A16071">
        <v>3</v>
      </c>
      <c r="B16071">
        <v>54000</v>
      </c>
      <c r="C16071" s="6">
        <v>44136</v>
      </c>
      <c r="D16071">
        <v>-983</v>
      </c>
      <c r="E16071" t="str">
        <f>INDEX(LedgerMapping[[#All],[Area]],MATCH(Transactions[[#This Row],[Sub Ledger]],LedgerMapping[[#All],[Sub Ledger]],0))</f>
        <v>Income Statement</v>
      </c>
    </row>
    <row r="16072" spans="1:5" x14ac:dyDescent="0.55000000000000004">
      <c r="A16072">
        <v>3</v>
      </c>
      <c r="B16072">
        <v>54000</v>
      </c>
      <c r="C16072" s="6">
        <v>44166</v>
      </c>
      <c r="D16072">
        <v>-5681</v>
      </c>
      <c r="E16072" t="str">
        <f>INDEX(LedgerMapping[[#All],[Area]],MATCH(Transactions[[#This Row],[Sub Ledger]],LedgerMapping[[#All],[Sub Ledger]],0))</f>
        <v>Income Statement</v>
      </c>
    </row>
    <row r="16073" spans="1:5" x14ac:dyDescent="0.55000000000000004">
      <c r="A16073">
        <v>3</v>
      </c>
      <c r="B16073">
        <v>54000</v>
      </c>
      <c r="C16073" s="6">
        <v>44197</v>
      </c>
      <c r="D16073">
        <v>-19816</v>
      </c>
      <c r="E16073" t="str">
        <f>INDEX(LedgerMapping[[#All],[Area]],MATCH(Transactions[[#This Row],[Sub Ledger]],LedgerMapping[[#All],[Sub Ledger]],0))</f>
        <v>Income Statement</v>
      </c>
    </row>
    <row r="16074" spans="1:5" x14ac:dyDescent="0.55000000000000004">
      <c r="A16074">
        <v>3</v>
      </c>
      <c r="B16074">
        <v>54000</v>
      </c>
      <c r="C16074" s="6">
        <v>44228</v>
      </c>
      <c r="D16074">
        <v>-2995</v>
      </c>
      <c r="E16074" t="str">
        <f>INDEX(LedgerMapping[[#All],[Area]],MATCH(Transactions[[#This Row],[Sub Ledger]],LedgerMapping[[#All],[Sub Ledger]],0))</f>
        <v>Income Statement</v>
      </c>
    </row>
    <row r="16075" spans="1:5" x14ac:dyDescent="0.55000000000000004">
      <c r="A16075">
        <v>3</v>
      </c>
      <c r="B16075">
        <v>54000</v>
      </c>
      <c r="C16075" s="6">
        <v>44256</v>
      </c>
      <c r="D16075">
        <v>-10324</v>
      </c>
      <c r="E16075" t="str">
        <f>INDEX(LedgerMapping[[#All],[Area]],MATCH(Transactions[[#This Row],[Sub Ledger]],LedgerMapping[[#All],[Sub Ledger]],0))</f>
        <v>Income Statement</v>
      </c>
    </row>
    <row r="16076" spans="1:5" x14ac:dyDescent="0.55000000000000004">
      <c r="A16076">
        <v>3</v>
      </c>
      <c r="B16076">
        <v>54000</v>
      </c>
      <c r="C16076" s="6">
        <v>44287</v>
      </c>
      <c r="D16076">
        <v>-442</v>
      </c>
      <c r="E16076" t="str">
        <f>INDEX(LedgerMapping[[#All],[Area]],MATCH(Transactions[[#This Row],[Sub Ledger]],LedgerMapping[[#All],[Sub Ledger]],0))</f>
        <v>Income Statement</v>
      </c>
    </row>
    <row r="16077" spans="1:5" x14ac:dyDescent="0.55000000000000004">
      <c r="A16077">
        <v>3</v>
      </c>
      <c r="B16077">
        <v>54000</v>
      </c>
      <c r="C16077" s="6">
        <v>44317</v>
      </c>
      <c r="D16077">
        <v>-309</v>
      </c>
      <c r="E16077" t="str">
        <f>INDEX(LedgerMapping[[#All],[Area]],MATCH(Transactions[[#This Row],[Sub Ledger]],LedgerMapping[[#All],[Sub Ledger]],0))</f>
        <v>Income Statement</v>
      </c>
    </row>
    <row r="16078" spans="1:5" x14ac:dyDescent="0.55000000000000004">
      <c r="A16078">
        <v>3</v>
      </c>
      <c r="B16078">
        <v>54000</v>
      </c>
      <c r="C16078" s="6">
        <v>44348</v>
      </c>
      <c r="D16078">
        <v>-1508</v>
      </c>
      <c r="E16078" t="str">
        <f>INDEX(LedgerMapping[[#All],[Area]],MATCH(Transactions[[#This Row],[Sub Ledger]],LedgerMapping[[#All],[Sub Ledger]],0))</f>
        <v>Income Statement</v>
      </c>
    </row>
    <row r="16079" spans="1:5" x14ac:dyDescent="0.55000000000000004">
      <c r="A16079">
        <v>3</v>
      </c>
      <c r="B16079">
        <v>54000</v>
      </c>
      <c r="C16079" s="6">
        <v>44378</v>
      </c>
      <c r="D16079">
        <v>-11</v>
      </c>
      <c r="E16079" t="str">
        <f>INDEX(LedgerMapping[[#All],[Area]],MATCH(Transactions[[#This Row],[Sub Ledger]],LedgerMapping[[#All],[Sub Ledger]],0))</f>
        <v>Income Statement</v>
      </c>
    </row>
    <row r="16080" spans="1:5" x14ac:dyDescent="0.55000000000000004">
      <c r="A16080">
        <v>3</v>
      </c>
      <c r="B16080">
        <v>54000</v>
      </c>
      <c r="C16080" s="6">
        <v>44409</v>
      </c>
      <c r="D16080">
        <v>-9</v>
      </c>
      <c r="E16080" t="str">
        <f>INDEX(LedgerMapping[[#All],[Area]],MATCH(Transactions[[#This Row],[Sub Ledger]],LedgerMapping[[#All],[Sub Ledger]],0))</f>
        <v>Income Statement</v>
      </c>
    </row>
    <row r="16081" spans="1:5" x14ac:dyDescent="0.55000000000000004">
      <c r="A16081">
        <v>3</v>
      </c>
      <c r="B16081">
        <v>54000</v>
      </c>
      <c r="C16081" s="6">
        <v>44440</v>
      </c>
      <c r="D16081">
        <v>-338</v>
      </c>
      <c r="E16081" t="str">
        <f>INDEX(LedgerMapping[[#All],[Area]],MATCH(Transactions[[#This Row],[Sub Ledger]],LedgerMapping[[#All],[Sub Ledger]],0))</f>
        <v>Income Statement</v>
      </c>
    </row>
    <row r="16082" spans="1:5" x14ac:dyDescent="0.55000000000000004">
      <c r="A16082">
        <v>3</v>
      </c>
      <c r="B16082">
        <v>54000</v>
      </c>
      <c r="C16082" s="6">
        <v>44470</v>
      </c>
      <c r="D16082">
        <v>-151</v>
      </c>
      <c r="E16082" t="str">
        <f>INDEX(LedgerMapping[[#All],[Area]],MATCH(Transactions[[#This Row],[Sub Ledger]],LedgerMapping[[#All],[Sub Ledger]],0))</f>
        <v>Income Statement</v>
      </c>
    </row>
    <row r="16083" spans="1:5" x14ac:dyDescent="0.55000000000000004">
      <c r="A16083">
        <v>3</v>
      </c>
      <c r="B16083">
        <v>54000</v>
      </c>
      <c r="C16083" s="6">
        <v>44501</v>
      </c>
      <c r="D16083">
        <v>-2823</v>
      </c>
      <c r="E16083" t="str">
        <f>INDEX(LedgerMapping[[#All],[Area]],MATCH(Transactions[[#This Row],[Sub Ledger]],LedgerMapping[[#All],[Sub Ledger]],0))</f>
        <v>Income Statement</v>
      </c>
    </row>
    <row r="16084" spans="1:5" x14ac:dyDescent="0.55000000000000004">
      <c r="A16084">
        <v>3</v>
      </c>
      <c r="B16084">
        <v>54000</v>
      </c>
      <c r="C16084" s="6">
        <v>44531</v>
      </c>
      <c r="D16084">
        <v>-2117</v>
      </c>
      <c r="E16084" t="str">
        <f>INDEX(LedgerMapping[[#All],[Area]],MATCH(Transactions[[#This Row],[Sub Ledger]],LedgerMapping[[#All],[Sub Ledger]],0))</f>
        <v>Income Statement</v>
      </c>
    </row>
    <row r="16085" spans="1:5" x14ac:dyDescent="0.55000000000000004">
      <c r="A16085">
        <v>3</v>
      </c>
      <c r="B16085">
        <v>56000</v>
      </c>
      <c r="C16085" s="6">
        <v>44166</v>
      </c>
      <c r="D16085">
        <v>-73813</v>
      </c>
      <c r="E16085" t="str">
        <f>INDEX(LedgerMapping[[#All],[Area]],MATCH(Transactions[[#This Row],[Sub Ledger]],LedgerMapping[[#All],[Sub Ledger]],0))</f>
        <v>Income Statement</v>
      </c>
    </row>
    <row r="16086" spans="1:5" x14ac:dyDescent="0.55000000000000004">
      <c r="A16086">
        <v>3</v>
      </c>
      <c r="B16086">
        <v>56000</v>
      </c>
      <c r="C16086" s="6">
        <v>43466</v>
      </c>
      <c r="D16086">
        <v>-33968</v>
      </c>
      <c r="E16086" t="str">
        <f>INDEX(LedgerMapping[[#All],[Area]],MATCH(Transactions[[#This Row],[Sub Ledger]],LedgerMapping[[#All],[Sub Ledger]],0))</f>
        <v>Income Statement</v>
      </c>
    </row>
    <row r="16087" spans="1:5" x14ac:dyDescent="0.55000000000000004">
      <c r="A16087">
        <v>3</v>
      </c>
      <c r="B16087">
        <v>56000</v>
      </c>
      <c r="C16087" s="6">
        <v>43497</v>
      </c>
      <c r="D16087">
        <v>-56580</v>
      </c>
      <c r="E16087" t="str">
        <f>INDEX(LedgerMapping[[#All],[Area]],MATCH(Transactions[[#This Row],[Sub Ledger]],LedgerMapping[[#All],[Sub Ledger]],0))</f>
        <v>Income Statement</v>
      </c>
    </row>
    <row r="16088" spans="1:5" x14ac:dyDescent="0.55000000000000004">
      <c r="A16088">
        <v>3</v>
      </c>
      <c r="B16088">
        <v>56000</v>
      </c>
      <c r="C16088" s="6">
        <v>43525</v>
      </c>
      <c r="D16088">
        <v>-52820</v>
      </c>
      <c r="E16088" t="str">
        <f>INDEX(LedgerMapping[[#All],[Area]],MATCH(Transactions[[#This Row],[Sub Ledger]],LedgerMapping[[#All],[Sub Ledger]],0))</f>
        <v>Income Statement</v>
      </c>
    </row>
    <row r="16089" spans="1:5" x14ac:dyDescent="0.55000000000000004">
      <c r="A16089">
        <v>3</v>
      </c>
      <c r="B16089">
        <v>56000</v>
      </c>
      <c r="C16089" s="6">
        <v>43556</v>
      </c>
      <c r="D16089">
        <v>-61418</v>
      </c>
      <c r="E16089" t="str">
        <f>INDEX(LedgerMapping[[#All],[Area]],MATCH(Transactions[[#This Row],[Sub Ledger]],LedgerMapping[[#All],[Sub Ledger]],0))</f>
        <v>Income Statement</v>
      </c>
    </row>
    <row r="16090" spans="1:5" x14ac:dyDescent="0.55000000000000004">
      <c r="A16090">
        <v>3</v>
      </c>
      <c r="B16090">
        <v>56000</v>
      </c>
      <c r="C16090" s="6">
        <v>43586</v>
      </c>
      <c r="D16090">
        <v>-83477</v>
      </c>
      <c r="E16090" t="str">
        <f>INDEX(LedgerMapping[[#All],[Area]],MATCH(Transactions[[#This Row],[Sub Ledger]],LedgerMapping[[#All],[Sub Ledger]],0))</f>
        <v>Income Statement</v>
      </c>
    </row>
    <row r="16091" spans="1:5" x14ac:dyDescent="0.55000000000000004">
      <c r="A16091">
        <v>3</v>
      </c>
      <c r="B16091">
        <v>56000</v>
      </c>
      <c r="C16091" s="6">
        <v>43617</v>
      </c>
      <c r="D16091">
        <v>-62400</v>
      </c>
      <c r="E16091" t="str">
        <f>INDEX(LedgerMapping[[#All],[Area]],MATCH(Transactions[[#This Row],[Sub Ledger]],LedgerMapping[[#All],[Sub Ledger]],0))</f>
        <v>Income Statement</v>
      </c>
    </row>
    <row r="16092" spans="1:5" x14ac:dyDescent="0.55000000000000004">
      <c r="A16092">
        <v>3</v>
      </c>
      <c r="B16092">
        <v>56000</v>
      </c>
      <c r="C16092" s="6">
        <v>43647</v>
      </c>
      <c r="D16092">
        <v>-64718</v>
      </c>
      <c r="E16092" t="str">
        <f>INDEX(LedgerMapping[[#All],[Area]],MATCH(Transactions[[#This Row],[Sub Ledger]],LedgerMapping[[#All],[Sub Ledger]],0))</f>
        <v>Income Statement</v>
      </c>
    </row>
    <row r="16093" spans="1:5" x14ac:dyDescent="0.55000000000000004">
      <c r="A16093">
        <v>3</v>
      </c>
      <c r="B16093">
        <v>56000</v>
      </c>
      <c r="C16093" s="6">
        <v>43678</v>
      </c>
      <c r="D16093">
        <v>-87865</v>
      </c>
      <c r="E16093" t="str">
        <f>INDEX(LedgerMapping[[#All],[Area]],MATCH(Transactions[[#This Row],[Sub Ledger]],LedgerMapping[[#All],[Sub Ledger]],0))</f>
        <v>Income Statement</v>
      </c>
    </row>
    <row r="16094" spans="1:5" x14ac:dyDescent="0.55000000000000004">
      <c r="A16094">
        <v>3</v>
      </c>
      <c r="B16094">
        <v>56000</v>
      </c>
      <c r="C16094" s="6">
        <v>43709</v>
      </c>
      <c r="D16094">
        <v>-61152</v>
      </c>
      <c r="E16094" t="str">
        <f>INDEX(LedgerMapping[[#All],[Area]],MATCH(Transactions[[#This Row],[Sub Ledger]],LedgerMapping[[#All],[Sub Ledger]],0))</f>
        <v>Income Statement</v>
      </c>
    </row>
    <row r="16095" spans="1:5" x14ac:dyDescent="0.55000000000000004">
      <c r="A16095">
        <v>3</v>
      </c>
      <c r="B16095">
        <v>56000</v>
      </c>
      <c r="C16095" s="6">
        <v>43739</v>
      </c>
      <c r="D16095">
        <v>-75718</v>
      </c>
      <c r="E16095" t="str">
        <f>INDEX(LedgerMapping[[#All],[Area]],MATCH(Transactions[[#This Row],[Sub Ledger]],LedgerMapping[[#All],[Sub Ledger]],0))</f>
        <v>Income Statement</v>
      </c>
    </row>
    <row r="16096" spans="1:5" x14ac:dyDescent="0.55000000000000004">
      <c r="A16096">
        <v>3</v>
      </c>
      <c r="B16096">
        <v>56000</v>
      </c>
      <c r="C16096" s="6">
        <v>43770</v>
      </c>
      <c r="D16096">
        <v>-82089</v>
      </c>
      <c r="E16096" t="str">
        <f>INDEX(LedgerMapping[[#All],[Area]],MATCH(Transactions[[#This Row],[Sub Ledger]],LedgerMapping[[#All],[Sub Ledger]],0))</f>
        <v>Income Statement</v>
      </c>
    </row>
    <row r="16097" spans="1:5" x14ac:dyDescent="0.55000000000000004">
      <c r="A16097">
        <v>3</v>
      </c>
      <c r="B16097">
        <v>56000</v>
      </c>
      <c r="C16097" s="6">
        <v>43800</v>
      </c>
      <c r="D16097">
        <v>-71696</v>
      </c>
      <c r="E16097" t="str">
        <f>INDEX(LedgerMapping[[#All],[Area]],MATCH(Transactions[[#This Row],[Sub Ledger]],LedgerMapping[[#All],[Sub Ledger]],0))</f>
        <v>Income Statement</v>
      </c>
    </row>
    <row r="16098" spans="1:5" x14ac:dyDescent="0.55000000000000004">
      <c r="A16098">
        <v>3</v>
      </c>
      <c r="B16098">
        <v>56000</v>
      </c>
      <c r="C16098" s="6">
        <v>43831</v>
      </c>
      <c r="D16098">
        <v>-121025</v>
      </c>
      <c r="E16098" t="str">
        <f>INDEX(LedgerMapping[[#All],[Area]],MATCH(Transactions[[#This Row],[Sub Ledger]],LedgerMapping[[#All],[Sub Ledger]],0))</f>
        <v>Income Statement</v>
      </c>
    </row>
    <row r="16099" spans="1:5" x14ac:dyDescent="0.55000000000000004">
      <c r="A16099">
        <v>3</v>
      </c>
      <c r="B16099">
        <v>56000</v>
      </c>
      <c r="C16099" s="6">
        <v>43862</v>
      </c>
      <c r="D16099">
        <v>-143041</v>
      </c>
      <c r="E16099" t="str">
        <f>INDEX(LedgerMapping[[#All],[Area]],MATCH(Transactions[[#This Row],[Sub Ledger]],LedgerMapping[[#All],[Sub Ledger]],0))</f>
        <v>Income Statement</v>
      </c>
    </row>
    <row r="16100" spans="1:5" x14ac:dyDescent="0.55000000000000004">
      <c r="A16100">
        <v>3</v>
      </c>
      <c r="B16100">
        <v>56000</v>
      </c>
      <c r="C16100" s="6">
        <v>43891</v>
      </c>
      <c r="D16100">
        <v>-84331</v>
      </c>
      <c r="E16100" t="str">
        <f>INDEX(LedgerMapping[[#All],[Area]],MATCH(Transactions[[#This Row],[Sub Ledger]],LedgerMapping[[#All],[Sub Ledger]],0))</f>
        <v>Income Statement</v>
      </c>
    </row>
    <row r="16101" spans="1:5" x14ac:dyDescent="0.55000000000000004">
      <c r="A16101">
        <v>3</v>
      </c>
      <c r="B16101">
        <v>56000</v>
      </c>
      <c r="C16101" s="6">
        <v>43922</v>
      </c>
      <c r="D16101">
        <v>-108459</v>
      </c>
      <c r="E16101" t="str">
        <f>INDEX(LedgerMapping[[#All],[Area]],MATCH(Transactions[[#This Row],[Sub Ledger]],LedgerMapping[[#All],[Sub Ledger]],0))</f>
        <v>Income Statement</v>
      </c>
    </row>
    <row r="16102" spans="1:5" x14ac:dyDescent="0.55000000000000004">
      <c r="A16102">
        <v>3</v>
      </c>
      <c r="B16102">
        <v>56000</v>
      </c>
      <c r="C16102" s="6">
        <v>43952</v>
      </c>
      <c r="D16102">
        <v>-134925</v>
      </c>
      <c r="E16102" t="str">
        <f>INDEX(LedgerMapping[[#All],[Area]],MATCH(Transactions[[#This Row],[Sub Ledger]],LedgerMapping[[#All],[Sub Ledger]],0))</f>
        <v>Income Statement</v>
      </c>
    </row>
    <row r="16103" spans="1:5" x14ac:dyDescent="0.55000000000000004">
      <c r="A16103">
        <v>3</v>
      </c>
      <c r="B16103">
        <v>56000</v>
      </c>
      <c r="C16103" s="6">
        <v>43983</v>
      </c>
      <c r="D16103">
        <v>-79105</v>
      </c>
      <c r="E16103" t="str">
        <f>INDEX(LedgerMapping[[#All],[Area]],MATCH(Transactions[[#This Row],[Sub Ledger]],LedgerMapping[[#All],[Sub Ledger]],0))</f>
        <v>Income Statement</v>
      </c>
    </row>
    <row r="16104" spans="1:5" x14ac:dyDescent="0.55000000000000004">
      <c r="A16104">
        <v>3</v>
      </c>
      <c r="B16104">
        <v>56000</v>
      </c>
      <c r="C16104" s="6">
        <v>44013</v>
      </c>
      <c r="D16104">
        <v>-91311</v>
      </c>
      <c r="E16104" t="str">
        <f>INDEX(LedgerMapping[[#All],[Area]],MATCH(Transactions[[#This Row],[Sub Ledger]],LedgerMapping[[#All],[Sub Ledger]],0))</f>
        <v>Income Statement</v>
      </c>
    </row>
    <row r="16105" spans="1:5" x14ac:dyDescent="0.55000000000000004">
      <c r="A16105">
        <v>3</v>
      </c>
      <c r="B16105">
        <v>56000</v>
      </c>
      <c r="C16105" s="6">
        <v>44044</v>
      </c>
      <c r="D16105">
        <v>-100485</v>
      </c>
      <c r="E16105" t="str">
        <f>INDEX(LedgerMapping[[#All],[Area]],MATCH(Transactions[[#This Row],[Sub Ledger]],LedgerMapping[[#All],[Sub Ledger]],0))</f>
        <v>Income Statement</v>
      </c>
    </row>
    <row r="16106" spans="1:5" x14ac:dyDescent="0.55000000000000004">
      <c r="A16106">
        <v>3</v>
      </c>
      <c r="B16106">
        <v>56000</v>
      </c>
      <c r="C16106" s="6">
        <v>44075</v>
      </c>
      <c r="D16106">
        <v>-55620</v>
      </c>
      <c r="E16106" t="str">
        <f>INDEX(LedgerMapping[[#All],[Area]],MATCH(Transactions[[#This Row],[Sub Ledger]],LedgerMapping[[#All],[Sub Ledger]],0))</f>
        <v>Income Statement</v>
      </c>
    </row>
    <row r="16107" spans="1:5" x14ac:dyDescent="0.55000000000000004">
      <c r="A16107">
        <v>3</v>
      </c>
      <c r="B16107">
        <v>56000</v>
      </c>
      <c r="C16107" s="6">
        <v>44105</v>
      </c>
      <c r="D16107">
        <v>-109446</v>
      </c>
      <c r="E16107" t="str">
        <f>INDEX(LedgerMapping[[#All],[Area]],MATCH(Transactions[[#This Row],[Sub Ledger]],LedgerMapping[[#All],[Sub Ledger]],0))</f>
        <v>Income Statement</v>
      </c>
    </row>
    <row r="16108" spans="1:5" x14ac:dyDescent="0.55000000000000004">
      <c r="A16108">
        <v>3</v>
      </c>
      <c r="B16108">
        <v>56000</v>
      </c>
      <c r="C16108" s="6">
        <v>44136</v>
      </c>
      <c r="D16108">
        <v>-123391</v>
      </c>
      <c r="E16108" t="str">
        <f>INDEX(LedgerMapping[[#All],[Area]],MATCH(Transactions[[#This Row],[Sub Ledger]],LedgerMapping[[#All],[Sub Ledger]],0))</f>
        <v>Income Statement</v>
      </c>
    </row>
    <row r="16109" spans="1:5" x14ac:dyDescent="0.55000000000000004">
      <c r="A16109">
        <v>3</v>
      </c>
      <c r="B16109">
        <v>56000</v>
      </c>
      <c r="C16109" s="6">
        <v>44197</v>
      </c>
      <c r="D16109">
        <v>-98436</v>
      </c>
      <c r="E16109" t="str">
        <f>INDEX(LedgerMapping[[#All],[Area]],MATCH(Transactions[[#This Row],[Sub Ledger]],LedgerMapping[[#All],[Sub Ledger]],0))</f>
        <v>Income Statement</v>
      </c>
    </row>
    <row r="16110" spans="1:5" x14ac:dyDescent="0.55000000000000004">
      <c r="A16110">
        <v>3</v>
      </c>
      <c r="B16110">
        <v>56000</v>
      </c>
      <c r="C16110" s="6">
        <v>44228</v>
      </c>
      <c r="D16110">
        <v>-109291</v>
      </c>
      <c r="E16110" t="str">
        <f>INDEX(LedgerMapping[[#All],[Area]],MATCH(Transactions[[#This Row],[Sub Ledger]],LedgerMapping[[#All],[Sub Ledger]],0))</f>
        <v>Income Statement</v>
      </c>
    </row>
    <row r="16111" spans="1:5" x14ac:dyDescent="0.55000000000000004">
      <c r="A16111">
        <v>3</v>
      </c>
      <c r="B16111">
        <v>56000</v>
      </c>
      <c r="C16111" s="6">
        <v>44256</v>
      </c>
      <c r="D16111">
        <v>-135925</v>
      </c>
      <c r="E16111" t="str">
        <f>INDEX(LedgerMapping[[#All],[Area]],MATCH(Transactions[[#This Row],[Sub Ledger]],LedgerMapping[[#All],[Sub Ledger]],0))</f>
        <v>Income Statement</v>
      </c>
    </row>
    <row r="16112" spans="1:5" x14ac:dyDescent="0.55000000000000004">
      <c r="A16112">
        <v>3</v>
      </c>
      <c r="B16112">
        <v>56000</v>
      </c>
      <c r="C16112" s="6">
        <v>44287</v>
      </c>
      <c r="D16112">
        <v>-89342</v>
      </c>
      <c r="E16112" t="str">
        <f>INDEX(LedgerMapping[[#All],[Area]],MATCH(Transactions[[#This Row],[Sub Ledger]],LedgerMapping[[#All],[Sub Ledger]],0))</f>
        <v>Income Statement</v>
      </c>
    </row>
    <row r="16113" spans="1:5" x14ac:dyDescent="0.55000000000000004">
      <c r="A16113">
        <v>3</v>
      </c>
      <c r="B16113">
        <v>56000</v>
      </c>
      <c r="C16113" s="6">
        <v>44317</v>
      </c>
      <c r="D16113">
        <v>-85948</v>
      </c>
      <c r="E16113" t="str">
        <f>INDEX(LedgerMapping[[#All],[Area]],MATCH(Transactions[[#This Row],[Sub Ledger]],LedgerMapping[[#All],[Sub Ledger]],0))</f>
        <v>Income Statement</v>
      </c>
    </row>
    <row r="16114" spans="1:5" x14ac:dyDescent="0.55000000000000004">
      <c r="A16114">
        <v>3</v>
      </c>
      <c r="B16114">
        <v>56000</v>
      </c>
      <c r="C16114" s="6">
        <v>44348</v>
      </c>
      <c r="D16114">
        <v>-116199</v>
      </c>
      <c r="E16114" t="str">
        <f>INDEX(LedgerMapping[[#All],[Area]],MATCH(Transactions[[#This Row],[Sub Ledger]],LedgerMapping[[#All],[Sub Ledger]],0))</f>
        <v>Income Statement</v>
      </c>
    </row>
    <row r="16115" spans="1:5" x14ac:dyDescent="0.55000000000000004">
      <c r="A16115">
        <v>3</v>
      </c>
      <c r="B16115">
        <v>56000</v>
      </c>
      <c r="C16115" s="6">
        <v>44378</v>
      </c>
      <c r="D16115">
        <v>-74813</v>
      </c>
      <c r="E16115" t="str">
        <f>INDEX(LedgerMapping[[#All],[Area]],MATCH(Transactions[[#This Row],[Sub Ledger]],LedgerMapping[[#All],[Sub Ledger]],0))</f>
        <v>Income Statement</v>
      </c>
    </row>
    <row r="16116" spans="1:5" x14ac:dyDescent="0.55000000000000004">
      <c r="A16116">
        <v>3</v>
      </c>
      <c r="B16116">
        <v>56000</v>
      </c>
      <c r="C16116" s="6">
        <v>44409</v>
      </c>
      <c r="D16116">
        <v>-73600</v>
      </c>
      <c r="E16116" t="str">
        <f>INDEX(LedgerMapping[[#All],[Area]],MATCH(Transactions[[#This Row],[Sub Ledger]],LedgerMapping[[#All],[Sub Ledger]],0))</f>
        <v>Income Statement</v>
      </c>
    </row>
    <row r="16117" spans="1:5" x14ac:dyDescent="0.55000000000000004">
      <c r="A16117">
        <v>3</v>
      </c>
      <c r="B16117">
        <v>56000</v>
      </c>
      <c r="C16117" s="6">
        <v>44440</v>
      </c>
      <c r="D16117">
        <v>-99475</v>
      </c>
      <c r="E16117" t="str">
        <f>INDEX(LedgerMapping[[#All],[Area]],MATCH(Transactions[[#This Row],[Sub Ledger]],LedgerMapping[[#All],[Sub Ledger]],0))</f>
        <v>Income Statement</v>
      </c>
    </row>
    <row r="16118" spans="1:5" x14ac:dyDescent="0.55000000000000004">
      <c r="A16118">
        <v>3</v>
      </c>
      <c r="B16118">
        <v>56000</v>
      </c>
      <c r="C16118" s="6">
        <v>44470</v>
      </c>
      <c r="D16118">
        <v>-86901</v>
      </c>
      <c r="E16118" t="str">
        <f>INDEX(LedgerMapping[[#All],[Area]],MATCH(Transactions[[#This Row],[Sub Ledger]],LedgerMapping[[#All],[Sub Ledger]],0))</f>
        <v>Income Statement</v>
      </c>
    </row>
    <row r="16119" spans="1:5" x14ac:dyDescent="0.55000000000000004">
      <c r="A16119">
        <v>3</v>
      </c>
      <c r="B16119">
        <v>56000</v>
      </c>
      <c r="C16119" s="6">
        <v>44501</v>
      </c>
      <c r="D16119">
        <v>-83580</v>
      </c>
      <c r="E16119" t="str">
        <f>INDEX(LedgerMapping[[#All],[Area]],MATCH(Transactions[[#This Row],[Sub Ledger]],LedgerMapping[[#All],[Sub Ledger]],0))</f>
        <v>Income Statement</v>
      </c>
    </row>
    <row r="16120" spans="1:5" x14ac:dyDescent="0.55000000000000004">
      <c r="A16120">
        <v>3</v>
      </c>
      <c r="B16120">
        <v>56000</v>
      </c>
      <c r="C16120" s="6">
        <v>44531</v>
      </c>
      <c r="D16120">
        <v>-109405</v>
      </c>
      <c r="E16120" t="str">
        <f>INDEX(LedgerMapping[[#All],[Area]],MATCH(Transactions[[#This Row],[Sub Ledger]],LedgerMapping[[#All],[Sub Ledger]],0))</f>
        <v>Income Statement</v>
      </c>
    </row>
    <row r="16121" spans="1:5" x14ac:dyDescent="0.55000000000000004">
      <c r="A16121">
        <v>3</v>
      </c>
      <c r="B16121">
        <v>57000</v>
      </c>
      <c r="C16121" s="6">
        <v>43466</v>
      </c>
      <c r="D16121">
        <v>-3186</v>
      </c>
      <c r="E16121" t="str">
        <f>INDEX(LedgerMapping[[#All],[Area]],MATCH(Transactions[[#This Row],[Sub Ledger]],LedgerMapping[[#All],[Sub Ledger]],0))</f>
        <v>Income Statement</v>
      </c>
    </row>
    <row r="16122" spans="1:5" x14ac:dyDescent="0.55000000000000004">
      <c r="A16122">
        <v>3</v>
      </c>
      <c r="B16122">
        <v>57000</v>
      </c>
      <c r="C16122" s="6">
        <v>43525</v>
      </c>
      <c r="D16122">
        <v>-3977</v>
      </c>
      <c r="E16122" t="str">
        <f>INDEX(LedgerMapping[[#All],[Area]],MATCH(Transactions[[#This Row],[Sub Ledger]],LedgerMapping[[#All],[Sub Ledger]],0))</f>
        <v>Income Statement</v>
      </c>
    </row>
    <row r="16123" spans="1:5" x14ac:dyDescent="0.55000000000000004">
      <c r="A16123">
        <v>3</v>
      </c>
      <c r="B16123">
        <v>57000</v>
      </c>
      <c r="C16123" s="6">
        <v>43556</v>
      </c>
      <c r="D16123">
        <v>-2157</v>
      </c>
      <c r="E16123" t="str">
        <f>INDEX(LedgerMapping[[#All],[Area]],MATCH(Transactions[[#This Row],[Sub Ledger]],LedgerMapping[[#All],[Sub Ledger]],0))</f>
        <v>Income Statement</v>
      </c>
    </row>
    <row r="16124" spans="1:5" x14ac:dyDescent="0.55000000000000004">
      <c r="A16124">
        <v>3</v>
      </c>
      <c r="B16124">
        <v>57000</v>
      </c>
      <c r="C16124" s="6">
        <v>43586</v>
      </c>
      <c r="D16124">
        <v>-8706</v>
      </c>
      <c r="E16124" t="str">
        <f>INDEX(LedgerMapping[[#All],[Area]],MATCH(Transactions[[#This Row],[Sub Ledger]],LedgerMapping[[#All],[Sub Ledger]],0))</f>
        <v>Income Statement</v>
      </c>
    </row>
    <row r="16125" spans="1:5" x14ac:dyDescent="0.55000000000000004">
      <c r="A16125">
        <v>3</v>
      </c>
      <c r="B16125">
        <v>57000</v>
      </c>
      <c r="C16125" s="6">
        <v>43617</v>
      </c>
      <c r="D16125">
        <v>-6625</v>
      </c>
      <c r="E16125" t="str">
        <f>INDEX(LedgerMapping[[#All],[Area]],MATCH(Transactions[[#This Row],[Sub Ledger]],LedgerMapping[[#All],[Sub Ledger]],0))</f>
        <v>Income Statement</v>
      </c>
    </row>
    <row r="16126" spans="1:5" x14ac:dyDescent="0.55000000000000004">
      <c r="A16126">
        <v>3</v>
      </c>
      <c r="B16126">
        <v>57000</v>
      </c>
      <c r="C16126" s="6">
        <v>43647</v>
      </c>
      <c r="D16126">
        <v>-1240</v>
      </c>
      <c r="E16126" t="str">
        <f>INDEX(LedgerMapping[[#All],[Area]],MATCH(Transactions[[#This Row],[Sub Ledger]],LedgerMapping[[#All],[Sub Ledger]],0))</f>
        <v>Income Statement</v>
      </c>
    </row>
    <row r="16127" spans="1:5" x14ac:dyDescent="0.55000000000000004">
      <c r="A16127">
        <v>3</v>
      </c>
      <c r="B16127">
        <v>57000</v>
      </c>
      <c r="C16127" s="6">
        <v>43678</v>
      </c>
      <c r="D16127">
        <v>-3118</v>
      </c>
      <c r="E16127" t="str">
        <f>INDEX(LedgerMapping[[#All],[Area]],MATCH(Transactions[[#This Row],[Sub Ledger]],LedgerMapping[[#All],[Sub Ledger]],0))</f>
        <v>Income Statement</v>
      </c>
    </row>
    <row r="16128" spans="1:5" x14ac:dyDescent="0.55000000000000004">
      <c r="A16128">
        <v>3</v>
      </c>
      <c r="B16128">
        <v>57000</v>
      </c>
      <c r="C16128" s="6">
        <v>43709</v>
      </c>
      <c r="D16128">
        <v>-5126</v>
      </c>
      <c r="E16128" t="str">
        <f>INDEX(LedgerMapping[[#All],[Area]],MATCH(Transactions[[#This Row],[Sub Ledger]],LedgerMapping[[#All],[Sub Ledger]],0))</f>
        <v>Income Statement</v>
      </c>
    </row>
    <row r="16129" spans="1:5" x14ac:dyDescent="0.55000000000000004">
      <c r="A16129">
        <v>3</v>
      </c>
      <c r="B16129">
        <v>57000</v>
      </c>
      <c r="C16129" s="6">
        <v>43739</v>
      </c>
      <c r="D16129">
        <v>-5320</v>
      </c>
      <c r="E16129" t="str">
        <f>INDEX(LedgerMapping[[#All],[Area]],MATCH(Transactions[[#This Row],[Sub Ledger]],LedgerMapping[[#All],[Sub Ledger]],0))</f>
        <v>Income Statement</v>
      </c>
    </row>
    <row r="16130" spans="1:5" x14ac:dyDescent="0.55000000000000004">
      <c r="A16130">
        <v>3</v>
      </c>
      <c r="B16130">
        <v>57000</v>
      </c>
      <c r="C16130" s="6">
        <v>43770</v>
      </c>
      <c r="D16130">
        <v>-1728</v>
      </c>
      <c r="E16130" t="str">
        <f>INDEX(LedgerMapping[[#All],[Area]],MATCH(Transactions[[#This Row],[Sub Ledger]],LedgerMapping[[#All],[Sub Ledger]],0))</f>
        <v>Income Statement</v>
      </c>
    </row>
    <row r="16131" spans="1:5" x14ac:dyDescent="0.55000000000000004">
      <c r="A16131">
        <v>3</v>
      </c>
      <c r="B16131">
        <v>57000</v>
      </c>
      <c r="C16131" s="6">
        <v>43800</v>
      </c>
      <c r="D16131">
        <v>-4569</v>
      </c>
      <c r="E16131" t="str">
        <f>INDEX(LedgerMapping[[#All],[Area]],MATCH(Transactions[[#This Row],[Sub Ledger]],LedgerMapping[[#All],[Sub Ledger]],0))</f>
        <v>Income Statement</v>
      </c>
    </row>
    <row r="16132" spans="1:5" x14ac:dyDescent="0.55000000000000004">
      <c r="A16132">
        <v>3</v>
      </c>
      <c r="B16132">
        <v>57000</v>
      </c>
      <c r="C16132" s="6">
        <v>43831</v>
      </c>
      <c r="D16132">
        <v>-25452</v>
      </c>
      <c r="E16132" t="str">
        <f>INDEX(LedgerMapping[[#All],[Area]],MATCH(Transactions[[#This Row],[Sub Ledger]],LedgerMapping[[#All],[Sub Ledger]],0))</f>
        <v>Income Statement</v>
      </c>
    </row>
    <row r="16133" spans="1:5" x14ac:dyDescent="0.55000000000000004">
      <c r="A16133">
        <v>3</v>
      </c>
      <c r="B16133">
        <v>57000</v>
      </c>
      <c r="C16133" s="6">
        <v>43862</v>
      </c>
      <c r="D16133">
        <v>-30140</v>
      </c>
      <c r="E16133" t="str">
        <f>INDEX(LedgerMapping[[#All],[Area]],MATCH(Transactions[[#This Row],[Sub Ledger]],LedgerMapping[[#All],[Sub Ledger]],0))</f>
        <v>Income Statement</v>
      </c>
    </row>
    <row r="16134" spans="1:5" x14ac:dyDescent="0.55000000000000004">
      <c r="A16134">
        <v>3</v>
      </c>
      <c r="B16134">
        <v>57000</v>
      </c>
      <c r="C16134" s="6">
        <v>43891</v>
      </c>
      <c r="D16134">
        <v>-11713</v>
      </c>
      <c r="E16134" t="str">
        <f>INDEX(LedgerMapping[[#All],[Area]],MATCH(Transactions[[#This Row],[Sub Ledger]],LedgerMapping[[#All],[Sub Ledger]],0))</f>
        <v>Income Statement</v>
      </c>
    </row>
    <row r="16135" spans="1:5" x14ac:dyDescent="0.55000000000000004">
      <c r="A16135">
        <v>3</v>
      </c>
      <c r="B16135">
        <v>57000</v>
      </c>
      <c r="C16135" s="6">
        <v>43922</v>
      </c>
      <c r="D16135">
        <v>-41506</v>
      </c>
      <c r="E16135" t="str">
        <f>INDEX(LedgerMapping[[#All],[Area]],MATCH(Transactions[[#This Row],[Sub Ledger]],LedgerMapping[[#All],[Sub Ledger]],0))</f>
        <v>Income Statement</v>
      </c>
    </row>
    <row r="16136" spans="1:5" x14ac:dyDescent="0.55000000000000004">
      <c r="A16136">
        <v>3</v>
      </c>
      <c r="B16136">
        <v>57000</v>
      </c>
      <c r="C16136" s="6">
        <v>43952</v>
      </c>
      <c r="D16136">
        <v>-13198</v>
      </c>
      <c r="E16136" t="str">
        <f>INDEX(LedgerMapping[[#All],[Area]],MATCH(Transactions[[#This Row],[Sub Ledger]],LedgerMapping[[#All],[Sub Ledger]],0))</f>
        <v>Income Statement</v>
      </c>
    </row>
    <row r="16137" spans="1:5" x14ac:dyDescent="0.55000000000000004">
      <c r="A16137">
        <v>3</v>
      </c>
      <c r="B16137">
        <v>57000</v>
      </c>
      <c r="C16137" s="6">
        <v>43983</v>
      </c>
      <c r="D16137">
        <v>-9129</v>
      </c>
      <c r="E16137" t="str">
        <f>INDEX(LedgerMapping[[#All],[Area]],MATCH(Transactions[[#This Row],[Sub Ledger]],LedgerMapping[[#All],[Sub Ledger]],0))</f>
        <v>Income Statement</v>
      </c>
    </row>
    <row r="16138" spans="1:5" x14ac:dyDescent="0.55000000000000004">
      <c r="A16138">
        <v>3</v>
      </c>
      <c r="B16138">
        <v>57000</v>
      </c>
      <c r="C16138" s="6">
        <v>44044</v>
      </c>
      <c r="D16138">
        <v>-36756</v>
      </c>
      <c r="E16138" t="str">
        <f>INDEX(LedgerMapping[[#All],[Area]],MATCH(Transactions[[#This Row],[Sub Ledger]],LedgerMapping[[#All],[Sub Ledger]],0))</f>
        <v>Income Statement</v>
      </c>
    </row>
    <row r="16139" spans="1:5" x14ac:dyDescent="0.55000000000000004">
      <c r="A16139">
        <v>3</v>
      </c>
      <c r="B16139">
        <v>57000</v>
      </c>
      <c r="C16139" s="6">
        <v>44075</v>
      </c>
      <c r="D16139">
        <v>-11160</v>
      </c>
      <c r="E16139" t="str">
        <f>INDEX(LedgerMapping[[#All],[Area]],MATCH(Transactions[[#This Row],[Sub Ledger]],LedgerMapping[[#All],[Sub Ledger]],0))</f>
        <v>Income Statement</v>
      </c>
    </row>
    <row r="16140" spans="1:5" x14ac:dyDescent="0.55000000000000004">
      <c r="A16140">
        <v>3</v>
      </c>
      <c r="B16140">
        <v>57000</v>
      </c>
      <c r="C16140" s="6">
        <v>44105</v>
      </c>
      <c r="D16140">
        <v>-36169</v>
      </c>
      <c r="E16140" t="str">
        <f>INDEX(LedgerMapping[[#All],[Area]],MATCH(Transactions[[#This Row],[Sub Ledger]],LedgerMapping[[#All],[Sub Ledger]],0))</f>
        <v>Income Statement</v>
      </c>
    </row>
    <row r="16141" spans="1:5" x14ac:dyDescent="0.55000000000000004">
      <c r="A16141">
        <v>3</v>
      </c>
      <c r="B16141">
        <v>57000</v>
      </c>
      <c r="C16141" s="6">
        <v>44136</v>
      </c>
      <c r="D16141">
        <v>-11542</v>
      </c>
      <c r="E16141" t="str">
        <f>INDEX(LedgerMapping[[#All],[Area]],MATCH(Transactions[[#This Row],[Sub Ledger]],LedgerMapping[[#All],[Sub Ledger]],0))</f>
        <v>Income Statement</v>
      </c>
    </row>
    <row r="16142" spans="1:5" x14ac:dyDescent="0.55000000000000004">
      <c r="A16142">
        <v>3</v>
      </c>
      <c r="B16142">
        <v>57000</v>
      </c>
      <c r="C16142" s="6">
        <v>44166</v>
      </c>
      <c r="D16142">
        <v>-33478</v>
      </c>
      <c r="E16142" t="str">
        <f>INDEX(LedgerMapping[[#All],[Area]],MATCH(Transactions[[#This Row],[Sub Ledger]],LedgerMapping[[#All],[Sub Ledger]],0))</f>
        <v>Income Statement</v>
      </c>
    </row>
    <row r="16143" spans="1:5" x14ac:dyDescent="0.55000000000000004">
      <c r="A16143">
        <v>3</v>
      </c>
      <c r="B16143">
        <v>57000</v>
      </c>
      <c r="C16143" s="6">
        <v>44197</v>
      </c>
      <c r="D16143">
        <v>-31973</v>
      </c>
      <c r="E16143" t="str">
        <f>INDEX(LedgerMapping[[#All],[Area]],MATCH(Transactions[[#This Row],[Sub Ledger]],LedgerMapping[[#All],[Sub Ledger]],0))</f>
        <v>Income Statement</v>
      </c>
    </row>
    <row r="16144" spans="1:5" x14ac:dyDescent="0.55000000000000004">
      <c r="A16144">
        <v>3</v>
      </c>
      <c r="B16144">
        <v>57000</v>
      </c>
      <c r="C16144" s="6">
        <v>44228</v>
      </c>
      <c r="D16144">
        <v>-12579</v>
      </c>
      <c r="E16144" t="str">
        <f>INDEX(LedgerMapping[[#All],[Area]],MATCH(Transactions[[#This Row],[Sub Ledger]],LedgerMapping[[#All],[Sub Ledger]],0))</f>
        <v>Income Statement</v>
      </c>
    </row>
    <row r="16145" spans="1:5" x14ac:dyDescent="0.55000000000000004">
      <c r="A16145">
        <v>3</v>
      </c>
      <c r="B16145">
        <v>57000</v>
      </c>
      <c r="C16145" s="6">
        <v>44256</v>
      </c>
      <c r="D16145">
        <v>-30802</v>
      </c>
      <c r="E16145" t="str">
        <f>INDEX(LedgerMapping[[#All],[Area]],MATCH(Transactions[[#This Row],[Sub Ledger]],LedgerMapping[[#All],[Sub Ledger]],0))</f>
        <v>Income Statement</v>
      </c>
    </row>
    <row r="16146" spans="1:5" x14ac:dyDescent="0.55000000000000004">
      <c r="A16146">
        <v>3</v>
      </c>
      <c r="B16146">
        <v>57000</v>
      </c>
      <c r="C16146" s="6">
        <v>44287</v>
      </c>
      <c r="D16146">
        <v>-17459</v>
      </c>
      <c r="E16146" t="str">
        <f>INDEX(LedgerMapping[[#All],[Area]],MATCH(Transactions[[#This Row],[Sub Ledger]],LedgerMapping[[#All],[Sub Ledger]],0))</f>
        <v>Income Statement</v>
      </c>
    </row>
    <row r="16147" spans="1:5" x14ac:dyDescent="0.55000000000000004">
      <c r="A16147">
        <v>3</v>
      </c>
      <c r="B16147">
        <v>57000</v>
      </c>
      <c r="C16147" s="6">
        <v>44317</v>
      </c>
      <c r="D16147">
        <v>-20321</v>
      </c>
      <c r="E16147" t="str">
        <f>INDEX(LedgerMapping[[#All],[Area]],MATCH(Transactions[[#This Row],[Sub Ledger]],LedgerMapping[[#All],[Sub Ledger]],0))</f>
        <v>Income Statement</v>
      </c>
    </row>
    <row r="16148" spans="1:5" x14ac:dyDescent="0.55000000000000004">
      <c r="A16148">
        <v>3</v>
      </c>
      <c r="B16148">
        <v>57000</v>
      </c>
      <c r="C16148" s="6">
        <v>44348</v>
      </c>
      <c r="D16148">
        <v>-11744</v>
      </c>
      <c r="E16148" t="str">
        <f>INDEX(LedgerMapping[[#All],[Area]],MATCH(Transactions[[#This Row],[Sub Ledger]],LedgerMapping[[#All],[Sub Ledger]],0))</f>
        <v>Income Statement</v>
      </c>
    </row>
    <row r="16149" spans="1:5" x14ac:dyDescent="0.55000000000000004">
      <c r="A16149">
        <v>3</v>
      </c>
      <c r="B16149">
        <v>57000</v>
      </c>
      <c r="C16149" s="6">
        <v>44378</v>
      </c>
      <c r="D16149">
        <v>-5936</v>
      </c>
      <c r="E16149" t="str">
        <f>INDEX(LedgerMapping[[#All],[Area]],MATCH(Transactions[[#This Row],[Sub Ledger]],LedgerMapping[[#All],[Sub Ledger]],0))</f>
        <v>Income Statement</v>
      </c>
    </row>
    <row r="16150" spans="1:5" x14ac:dyDescent="0.55000000000000004">
      <c r="A16150">
        <v>3</v>
      </c>
      <c r="B16150">
        <v>57000</v>
      </c>
      <c r="C16150" s="6">
        <v>44409</v>
      </c>
      <c r="D16150">
        <v>-6030</v>
      </c>
      <c r="E16150" t="str">
        <f>INDEX(LedgerMapping[[#All],[Area]],MATCH(Transactions[[#This Row],[Sub Ledger]],LedgerMapping[[#All],[Sub Ledger]],0))</f>
        <v>Income Statement</v>
      </c>
    </row>
    <row r="16151" spans="1:5" x14ac:dyDescent="0.55000000000000004">
      <c r="A16151">
        <v>3</v>
      </c>
      <c r="B16151">
        <v>57000</v>
      </c>
      <c r="C16151" s="6">
        <v>44440</v>
      </c>
      <c r="D16151">
        <v>-4995</v>
      </c>
      <c r="E16151" t="str">
        <f>INDEX(LedgerMapping[[#All],[Area]],MATCH(Transactions[[#This Row],[Sub Ledger]],LedgerMapping[[#All],[Sub Ledger]],0))</f>
        <v>Income Statement</v>
      </c>
    </row>
    <row r="16152" spans="1:5" x14ac:dyDescent="0.55000000000000004">
      <c r="A16152">
        <v>3</v>
      </c>
      <c r="B16152">
        <v>57000</v>
      </c>
      <c r="C16152" s="6">
        <v>44501</v>
      </c>
      <c r="D16152">
        <v>-7647</v>
      </c>
      <c r="E16152" t="str">
        <f>INDEX(LedgerMapping[[#All],[Area]],MATCH(Transactions[[#This Row],[Sub Ledger]],LedgerMapping[[#All],[Sub Ledger]],0))</f>
        <v>Income Statement</v>
      </c>
    </row>
    <row r="16153" spans="1:5" x14ac:dyDescent="0.55000000000000004">
      <c r="A16153">
        <v>3</v>
      </c>
      <c r="B16153">
        <v>57000</v>
      </c>
      <c r="C16153" s="6">
        <v>44531</v>
      </c>
      <c r="D16153">
        <v>-18340</v>
      </c>
      <c r="E16153" t="str">
        <f>INDEX(LedgerMapping[[#All],[Area]],MATCH(Transactions[[#This Row],[Sub Ledger]],LedgerMapping[[#All],[Sub Ledger]],0))</f>
        <v>Income Statement</v>
      </c>
    </row>
    <row r="16154" spans="1:5" x14ac:dyDescent="0.55000000000000004">
      <c r="A16154">
        <v>3</v>
      </c>
      <c r="B16154">
        <v>63000</v>
      </c>
      <c r="C16154" s="6">
        <v>43466</v>
      </c>
      <c r="D16154">
        <v>-1912</v>
      </c>
      <c r="E16154" t="str">
        <f>INDEX(LedgerMapping[[#All],[Area]],MATCH(Transactions[[#This Row],[Sub Ledger]],LedgerMapping[[#All],[Sub Ledger]],0))</f>
        <v>Income Statement</v>
      </c>
    </row>
    <row r="16155" spans="1:5" x14ac:dyDescent="0.55000000000000004">
      <c r="A16155">
        <v>3</v>
      </c>
      <c r="B16155">
        <v>63000</v>
      </c>
      <c r="C16155" s="6">
        <v>43497</v>
      </c>
      <c r="D16155">
        <v>-2610</v>
      </c>
      <c r="E16155" t="str">
        <f>INDEX(LedgerMapping[[#All],[Area]],MATCH(Transactions[[#This Row],[Sub Ledger]],LedgerMapping[[#All],[Sub Ledger]],0))</f>
        <v>Income Statement</v>
      </c>
    </row>
    <row r="16156" spans="1:5" x14ac:dyDescent="0.55000000000000004">
      <c r="A16156">
        <v>3</v>
      </c>
      <c r="B16156">
        <v>63000</v>
      </c>
      <c r="C16156" s="6">
        <v>43525</v>
      </c>
      <c r="D16156">
        <v>-3182</v>
      </c>
      <c r="E16156" t="str">
        <f>INDEX(LedgerMapping[[#All],[Area]],MATCH(Transactions[[#This Row],[Sub Ledger]],LedgerMapping[[#All],[Sub Ledger]],0))</f>
        <v>Income Statement</v>
      </c>
    </row>
    <row r="16157" spans="1:5" x14ac:dyDescent="0.55000000000000004">
      <c r="A16157">
        <v>3</v>
      </c>
      <c r="B16157">
        <v>63000</v>
      </c>
      <c r="C16157" s="6">
        <v>43556</v>
      </c>
      <c r="D16157">
        <v>-2589</v>
      </c>
      <c r="E16157" t="str">
        <f>INDEX(LedgerMapping[[#All],[Area]],MATCH(Transactions[[#This Row],[Sub Ledger]],LedgerMapping[[#All],[Sub Ledger]],0))</f>
        <v>Income Statement</v>
      </c>
    </row>
    <row r="16158" spans="1:5" x14ac:dyDescent="0.55000000000000004">
      <c r="A16158">
        <v>3</v>
      </c>
      <c r="B16158">
        <v>63000</v>
      </c>
      <c r="C16158" s="6">
        <v>43586</v>
      </c>
      <c r="D16158">
        <v>-3134</v>
      </c>
      <c r="E16158" t="str">
        <f>INDEX(LedgerMapping[[#All],[Area]],MATCH(Transactions[[#This Row],[Sub Ledger]],LedgerMapping[[#All],[Sub Ledger]],0))</f>
        <v>Income Statement</v>
      </c>
    </row>
    <row r="16159" spans="1:5" x14ac:dyDescent="0.55000000000000004">
      <c r="A16159">
        <v>3</v>
      </c>
      <c r="B16159">
        <v>63000</v>
      </c>
      <c r="C16159" s="6">
        <v>43617</v>
      </c>
      <c r="D16159">
        <v>-2981</v>
      </c>
      <c r="E16159" t="str">
        <f>INDEX(LedgerMapping[[#All],[Area]],MATCH(Transactions[[#This Row],[Sub Ledger]],LedgerMapping[[#All],[Sub Ledger]],0))</f>
        <v>Income Statement</v>
      </c>
    </row>
    <row r="16160" spans="1:5" x14ac:dyDescent="0.55000000000000004">
      <c r="A16160">
        <v>3</v>
      </c>
      <c r="B16160">
        <v>63000</v>
      </c>
      <c r="C16160" s="6">
        <v>43647</v>
      </c>
      <c r="D16160">
        <v>-2978</v>
      </c>
      <c r="E16160" t="str">
        <f>INDEX(LedgerMapping[[#All],[Area]],MATCH(Transactions[[#This Row],[Sub Ledger]],LedgerMapping[[#All],[Sub Ledger]],0))</f>
        <v>Income Statement</v>
      </c>
    </row>
    <row r="16161" spans="1:5" x14ac:dyDescent="0.55000000000000004">
      <c r="A16161">
        <v>3</v>
      </c>
      <c r="B16161">
        <v>63000</v>
      </c>
      <c r="C16161" s="6">
        <v>43678</v>
      </c>
      <c r="D16161">
        <v>-1871</v>
      </c>
      <c r="E16161" t="str">
        <f>INDEX(LedgerMapping[[#All],[Area]],MATCH(Transactions[[#This Row],[Sub Ledger]],LedgerMapping[[#All],[Sub Ledger]],0))</f>
        <v>Income Statement</v>
      </c>
    </row>
    <row r="16162" spans="1:5" x14ac:dyDescent="0.55000000000000004">
      <c r="A16162">
        <v>3</v>
      </c>
      <c r="B16162">
        <v>63000</v>
      </c>
      <c r="C16162" s="6">
        <v>43709</v>
      </c>
      <c r="D16162">
        <v>-1538</v>
      </c>
      <c r="E16162" t="str">
        <f>INDEX(LedgerMapping[[#All],[Area]],MATCH(Transactions[[#This Row],[Sub Ledger]],LedgerMapping[[#All],[Sub Ledger]],0))</f>
        <v>Income Statement</v>
      </c>
    </row>
    <row r="16163" spans="1:5" x14ac:dyDescent="0.55000000000000004">
      <c r="A16163">
        <v>3</v>
      </c>
      <c r="B16163">
        <v>63000</v>
      </c>
      <c r="C16163" s="6">
        <v>43739</v>
      </c>
      <c r="D16163">
        <v>-5321</v>
      </c>
      <c r="E16163" t="str">
        <f>INDEX(LedgerMapping[[#All],[Area]],MATCH(Transactions[[#This Row],[Sub Ledger]],LedgerMapping[[#All],[Sub Ledger]],0))</f>
        <v>Income Statement</v>
      </c>
    </row>
    <row r="16164" spans="1:5" x14ac:dyDescent="0.55000000000000004">
      <c r="A16164">
        <v>3</v>
      </c>
      <c r="B16164">
        <v>63000</v>
      </c>
      <c r="C16164" s="6">
        <v>43770</v>
      </c>
      <c r="D16164">
        <v>-2074</v>
      </c>
      <c r="E16164" t="str">
        <f>INDEX(LedgerMapping[[#All],[Area]],MATCH(Transactions[[#This Row],[Sub Ledger]],LedgerMapping[[#All],[Sub Ledger]],0))</f>
        <v>Income Statement</v>
      </c>
    </row>
    <row r="16165" spans="1:5" x14ac:dyDescent="0.55000000000000004">
      <c r="A16165">
        <v>3</v>
      </c>
      <c r="B16165">
        <v>63000</v>
      </c>
      <c r="C16165" s="6">
        <v>43800</v>
      </c>
      <c r="D16165">
        <v>-3655</v>
      </c>
      <c r="E16165" t="str">
        <f>INDEX(LedgerMapping[[#All],[Area]],MATCH(Transactions[[#This Row],[Sub Ledger]],LedgerMapping[[#All],[Sub Ledger]],0))</f>
        <v>Income Statement</v>
      </c>
    </row>
    <row r="16166" spans="1:5" x14ac:dyDescent="0.55000000000000004">
      <c r="A16166">
        <v>3</v>
      </c>
      <c r="B16166">
        <v>63000</v>
      </c>
      <c r="C16166" s="6">
        <v>43831</v>
      </c>
      <c r="D16166">
        <v>-10180</v>
      </c>
      <c r="E16166" t="str">
        <f>INDEX(LedgerMapping[[#All],[Area]],MATCH(Transactions[[#This Row],[Sub Ledger]],LedgerMapping[[#All],[Sub Ledger]],0))</f>
        <v>Income Statement</v>
      </c>
    </row>
    <row r="16167" spans="1:5" x14ac:dyDescent="0.55000000000000004">
      <c r="A16167">
        <v>3</v>
      </c>
      <c r="B16167">
        <v>63000</v>
      </c>
      <c r="C16167" s="6">
        <v>43862</v>
      </c>
      <c r="D16167">
        <v>-12056</v>
      </c>
      <c r="E16167" t="str">
        <f>INDEX(LedgerMapping[[#All],[Area]],MATCH(Transactions[[#This Row],[Sub Ledger]],LedgerMapping[[#All],[Sub Ledger]],0))</f>
        <v>Income Statement</v>
      </c>
    </row>
    <row r="16168" spans="1:5" x14ac:dyDescent="0.55000000000000004">
      <c r="A16168">
        <v>3</v>
      </c>
      <c r="B16168">
        <v>63000</v>
      </c>
      <c r="C16168" s="6">
        <v>43891</v>
      </c>
      <c r="D16168">
        <v>-9370</v>
      </c>
      <c r="E16168" t="str">
        <f>INDEX(LedgerMapping[[#All],[Area]],MATCH(Transactions[[#This Row],[Sub Ledger]],LedgerMapping[[#All],[Sub Ledger]],0))</f>
        <v>Income Statement</v>
      </c>
    </row>
    <row r="16169" spans="1:5" x14ac:dyDescent="0.55000000000000004">
      <c r="A16169">
        <v>3</v>
      </c>
      <c r="B16169">
        <v>63000</v>
      </c>
      <c r="C16169" s="6">
        <v>43922</v>
      </c>
      <c r="D16169">
        <v>-20753</v>
      </c>
      <c r="E16169" t="str">
        <f>INDEX(LedgerMapping[[#All],[Area]],MATCH(Transactions[[#This Row],[Sub Ledger]],LedgerMapping[[#All],[Sub Ledger]],0))</f>
        <v>Income Statement</v>
      </c>
    </row>
    <row r="16170" spans="1:5" x14ac:dyDescent="0.55000000000000004">
      <c r="A16170">
        <v>3</v>
      </c>
      <c r="B16170">
        <v>63000</v>
      </c>
      <c r="C16170" s="6">
        <v>43952</v>
      </c>
      <c r="D16170">
        <v>-15837</v>
      </c>
      <c r="E16170" t="str">
        <f>INDEX(LedgerMapping[[#All],[Area]],MATCH(Transactions[[#This Row],[Sub Ledger]],LedgerMapping[[#All],[Sub Ledger]],0))</f>
        <v>Income Statement</v>
      </c>
    </row>
    <row r="16171" spans="1:5" x14ac:dyDescent="0.55000000000000004">
      <c r="A16171">
        <v>3</v>
      </c>
      <c r="B16171">
        <v>63000</v>
      </c>
      <c r="C16171" s="6">
        <v>43983</v>
      </c>
      <c r="D16171">
        <v>-7303</v>
      </c>
      <c r="E16171" t="str">
        <f>INDEX(LedgerMapping[[#All],[Area]],MATCH(Transactions[[#This Row],[Sub Ledger]],LedgerMapping[[#All],[Sub Ledger]],0))</f>
        <v>Income Statement</v>
      </c>
    </row>
    <row r="16172" spans="1:5" x14ac:dyDescent="0.55000000000000004">
      <c r="A16172">
        <v>3</v>
      </c>
      <c r="B16172">
        <v>63000</v>
      </c>
      <c r="C16172" s="6">
        <v>44013</v>
      </c>
      <c r="D16172">
        <v>-9802</v>
      </c>
      <c r="E16172" t="str">
        <f>INDEX(LedgerMapping[[#All],[Area]],MATCH(Transactions[[#This Row],[Sub Ledger]],LedgerMapping[[#All],[Sub Ledger]],0))</f>
        <v>Income Statement</v>
      </c>
    </row>
    <row r="16173" spans="1:5" x14ac:dyDescent="0.55000000000000004">
      <c r="A16173">
        <v>3</v>
      </c>
      <c r="B16173">
        <v>63000</v>
      </c>
      <c r="C16173" s="6">
        <v>44044</v>
      </c>
      <c r="D16173">
        <v>-11027</v>
      </c>
      <c r="E16173" t="str">
        <f>INDEX(LedgerMapping[[#All],[Area]],MATCH(Transactions[[#This Row],[Sub Ledger]],LedgerMapping[[#All],[Sub Ledger]],0))</f>
        <v>Income Statement</v>
      </c>
    </row>
    <row r="16174" spans="1:5" x14ac:dyDescent="0.55000000000000004">
      <c r="A16174">
        <v>3</v>
      </c>
      <c r="B16174">
        <v>63000</v>
      </c>
      <c r="C16174" s="6">
        <v>44075</v>
      </c>
      <c r="D16174">
        <v>-8928</v>
      </c>
      <c r="E16174" t="str">
        <f>INDEX(LedgerMapping[[#All],[Area]],MATCH(Transactions[[#This Row],[Sub Ledger]],LedgerMapping[[#All],[Sub Ledger]],0))</f>
        <v>Income Statement</v>
      </c>
    </row>
    <row r="16175" spans="1:5" x14ac:dyDescent="0.55000000000000004">
      <c r="A16175">
        <v>3</v>
      </c>
      <c r="B16175">
        <v>63000</v>
      </c>
      <c r="C16175" s="6">
        <v>44105</v>
      </c>
      <c r="D16175">
        <v>-14467</v>
      </c>
      <c r="E16175" t="str">
        <f>INDEX(LedgerMapping[[#All],[Area]],MATCH(Transactions[[#This Row],[Sub Ledger]],LedgerMapping[[#All],[Sub Ledger]],0))</f>
        <v>Income Statement</v>
      </c>
    </row>
    <row r="16176" spans="1:5" x14ac:dyDescent="0.55000000000000004">
      <c r="A16176">
        <v>3</v>
      </c>
      <c r="B16176">
        <v>63000</v>
      </c>
      <c r="C16176" s="6">
        <v>44136</v>
      </c>
      <c r="D16176">
        <v>-18467</v>
      </c>
      <c r="E16176" t="str">
        <f>INDEX(LedgerMapping[[#All],[Area]],MATCH(Transactions[[#This Row],[Sub Ledger]],LedgerMapping[[#All],[Sub Ledger]],0))</f>
        <v>Income Statement</v>
      </c>
    </row>
    <row r="16177" spans="1:5" x14ac:dyDescent="0.55000000000000004">
      <c r="A16177">
        <v>3</v>
      </c>
      <c r="B16177">
        <v>63000</v>
      </c>
      <c r="C16177" s="6">
        <v>44166</v>
      </c>
      <c r="D16177">
        <v>-10043</v>
      </c>
      <c r="E16177" t="str">
        <f>INDEX(LedgerMapping[[#All],[Area]],MATCH(Transactions[[#This Row],[Sub Ledger]],LedgerMapping[[#All],[Sub Ledger]],0))</f>
        <v>Income Statement</v>
      </c>
    </row>
    <row r="16178" spans="1:5" x14ac:dyDescent="0.55000000000000004">
      <c r="A16178">
        <v>3</v>
      </c>
      <c r="B16178">
        <v>63000</v>
      </c>
      <c r="C16178" s="6">
        <v>44197</v>
      </c>
      <c r="D16178">
        <v>-4796</v>
      </c>
      <c r="E16178" t="str">
        <f>INDEX(LedgerMapping[[#All],[Area]],MATCH(Transactions[[#This Row],[Sub Ledger]],LedgerMapping[[#All],[Sub Ledger]],0))</f>
        <v>Income Statement</v>
      </c>
    </row>
    <row r="16179" spans="1:5" x14ac:dyDescent="0.55000000000000004">
      <c r="A16179">
        <v>3</v>
      </c>
      <c r="B16179">
        <v>63000</v>
      </c>
      <c r="C16179" s="6">
        <v>44228</v>
      </c>
      <c r="D16179">
        <v>-9434</v>
      </c>
      <c r="E16179" t="str">
        <f>INDEX(LedgerMapping[[#All],[Area]],MATCH(Transactions[[#This Row],[Sub Ledger]],LedgerMapping[[#All],[Sub Ledger]],0))</f>
        <v>Income Statement</v>
      </c>
    </row>
    <row r="16180" spans="1:5" x14ac:dyDescent="0.55000000000000004">
      <c r="A16180">
        <v>3</v>
      </c>
      <c r="B16180">
        <v>63000</v>
      </c>
      <c r="C16180" s="6">
        <v>44256</v>
      </c>
      <c r="D16180">
        <v>-11551</v>
      </c>
      <c r="E16180" t="str">
        <f>INDEX(LedgerMapping[[#All],[Area]],MATCH(Transactions[[#This Row],[Sub Ledger]],LedgerMapping[[#All],[Sub Ledger]],0))</f>
        <v>Income Statement</v>
      </c>
    </row>
    <row r="16181" spans="1:5" x14ac:dyDescent="0.55000000000000004">
      <c r="A16181">
        <v>3</v>
      </c>
      <c r="B16181">
        <v>63000</v>
      </c>
      <c r="C16181" s="6">
        <v>44287</v>
      </c>
      <c r="D16181">
        <v>-8729</v>
      </c>
      <c r="E16181" t="str">
        <f>INDEX(LedgerMapping[[#All],[Area]],MATCH(Transactions[[#This Row],[Sub Ledger]],LedgerMapping[[#All],[Sub Ledger]],0))</f>
        <v>Income Statement</v>
      </c>
    </row>
    <row r="16182" spans="1:5" x14ac:dyDescent="0.55000000000000004">
      <c r="A16182">
        <v>3</v>
      </c>
      <c r="B16182">
        <v>63000</v>
      </c>
      <c r="C16182" s="6">
        <v>44317</v>
      </c>
      <c r="D16182">
        <v>-8129</v>
      </c>
      <c r="E16182" t="str">
        <f>INDEX(LedgerMapping[[#All],[Area]],MATCH(Transactions[[#This Row],[Sub Ledger]],LedgerMapping[[#All],[Sub Ledger]],0))</f>
        <v>Income Statement</v>
      </c>
    </row>
    <row r="16183" spans="1:5" x14ac:dyDescent="0.55000000000000004">
      <c r="A16183">
        <v>3</v>
      </c>
      <c r="B16183">
        <v>63000</v>
      </c>
      <c r="C16183" s="6">
        <v>44348</v>
      </c>
      <c r="D16183">
        <v>-5872</v>
      </c>
      <c r="E16183" t="str">
        <f>INDEX(LedgerMapping[[#All],[Area]],MATCH(Transactions[[#This Row],[Sub Ledger]],LedgerMapping[[#All],[Sub Ledger]],0))</f>
        <v>Income Statement</v>
      </c>
    </row>
    <row r="16184" spans="1:5" x14ac:dyDescent="0.55000000000000004">
      <c r="A16184">
        <v>3</v>
      </c>
      <c r="B16184">
        <v>63000</v>
      </c>
      <c r="C16184" s="6">
        <v>44378</v>
      </c>
      <c r="D16184">
        <v>-2968</v>
      </c>
      <c r="E16184" t="str">
        <f>INDEX(LedgerMapping[[#All],[Area]],MATCH(Transactions[[#This Row],[Sub Ledger]],LedgerMapping[[#All],[Sub Ledger]],0))</f>
        <v>Income Statement</v>
      </c>
    </row>
    <row r="16185" spans="1:5" x14ac:dyDescent="0.55000000000000004">
      <c r="A16185">
        <v>3</v>
      </c>
      <c r="B16185">
        <v>63000</v>
      </c>
      <c r="C16185" s="6">
        <v>44409</v>
      </c>
      <c r="D16185">
        <v>-3015</v>
      </c>
      <c r="E16185" t="str">
        <f>INDEX(LedgerMapping[[#All],[Area]],MATCH(Transactions[[#This Row],[Sub Ledger]],LedgerMapping[[#All],[Sub Ledger]],0))</f>
        <v>Income Statement</v>
      </c>
    </row>
    <row r="16186" spans="1:5" x14ac:dyDescent="0.55000000000000004">
      <c r="A16186">
        <v>3</v>
      </c>
      <c r="B16186">
        <v>63000</v>
      </c>
      <c r="C16186" s="6">
        <v>44440</v>
      </c>
      <c r="D16186">
        <v>-12488</v>
      </c>
      <c r="E16186" t="str">
        <f>INDEX(LedgerMapping[[#All],[Area]],MATCH(Transactions[[#This Row],[Sub Ledger]],LedgerMapping[[#All],[Sub Ledger]],0))</f>
        <v>Income Statement</v>
      </c>
    </row>
    <row r="16187" spans="1:5" x14ac:dyDescent="0.55000000000000004">
      <c r="A16187">
        <v>3</v>
      </c>
      <c r="B16187">
        <v>63000</v>
      </c>
      <c r="C16187" s="6">
        <v>44470</v>
      </c>
      <c r="D16187">
        <v>-5780</v>
      </c>
      <c r="E16187" t="str">
        <f>INDEX(LedgerMapping[[#All],[Area]],MATCH(Transactions[[#This Row],[Sub Ledger]],LedgerMapping[[#All],[Sub Ledger]],0))</f>
        <v>Income Statement</v>
      </c>
    </row>
    <row r="16188" spans="1:5" x14ac:dyDescent="0.55000000000000004">
      <c r="A16188">
        <v>3</v>
      </c>
      <c r="B16188">
        <v>63000</v>
      </c>
      <c r="C16188" s="6">
        <v>44501</v>
      </c>
      <c r="D16188">
        <v>-9559</v>
      </c>
      <c r="E16188" t="str">
        <f>INDEX(LedgerMapping[[#All],[Area]],MATCH(Transactions[[#This Row],[Sub Ledger]],LedgerMapping[[#All],[Sub Ledger]],0))</f>
        <v>Income Statement</v>
      </c>
    </row>
    <row r="16189" spans="1:5" x14ac:dyDescent="0.55000000000000004">
      <c r="A16189">
        <v>3</v>
      </c>
      <c r="B16189">
        <v>63000</v>
      </c>
      <c r="C16189" s="6">
        <v>44531</v>
      </c>
      <c r="D16189">
        <v>-6113</v>
      </c>
      <c r="E16189" t="str">
        <f>INDEX(LedgerMapping[[#All],[Area]],MATCH(Transactions[[#This Row],[Sub Ledger]],LedgerMapping[[#All],[Sub Ledger]],0))</f>
        <v>Income Statement</v>
      </c>
    </row>
    <row r="16190" spans="1:5" x14ac:dyDescent="0.55000000000000004">
      <c r="A16190">
        <v>3</v>
      </c>
      <c r="B16190">
        <v>72000</v>
      </c>
      <c r="C16190" s="6">
        <v>43466</v>
      </c>
      <c r="D16190">
        <v>-153</v>
      </c>
      <c r="E16190" t="str">
        <f>INDEX(LedgerMapping[[#All],[Area]],MATCH(Transactions[[#This Row],[Sub Ledger]],LedgerMapping[[#All],[Sub Ledger]],0))</f>
        <v>Income Statement</v>
      </c>
    </row>
    <row r="16191" spans="1:5" x14ac:dyDescent="0.55000000000000004">
      <c r="A16191">
        <v>3</v>
      </c>
      <c r="B16191">
        <v>72000</v>
      </c>
      <c r="C16191" s="6">
        <v>43497</v>
      </c>
      <c r="D16191">
        <v>-131</v>
      </c>
      <c r="E16191" t="str">
        <f>INDEX(LedgerMapping[[#All],[Area]],MATCH(Transactions[[#This Row],[Sub Ledger]],LedgerMapping[[#All],[Sub Ledger]],0))</f>
        <v>Income Statement</v>
      </c>
    </row>
    <row r="16192" spans="1:5" x14ac:dyDescent="0.55000000000000004">
      <c r="A16192">
        <v>3</v>
      </c>
      <c r="B16192">
        <v>72000</v>
      </c>
      <c r="C16192" s="6">
        <v>43525</v>
      </c>
      <c r="D16192">
        <v>-159</v>
      </c>
      <c r="E16192" t="str">
        <f>INDEX(LedgerMapping[[#All],[Area]],MATCH(Transactions[[#This Row],[Sub Ledger]],LedgerMapping[[#All],[Sub Ledger]],0))</f>
        <v>Income Statement</v>
      </c>
    </row>
    <row r="16193" spans="1:5" x14ac:dyDescent="0.55000000000000004">
      <c r="A16193">
        <v>3</v>
      </c>
      <c r="B16193">
        <v>72000</v>
      </c>
      <c r="C16193" s="6">
        <v>43556</v>
      </c>
      <c r="D16193">
        <v>-259</v>
      </c>
      <c r="E16193" t="str">
        <f>INDEX(LedgerMapping[[#All],[Area]],MATCH(Transactions[[#This Row],[Sub Ledger]],LedgerMapping[[#All],[Sub Ledger]],0))</f>
        <v>Income Statement</v>
      </c>
    </row>
    <row r="16194" spans="1:5" x14ac:dyDescent="0.55000000000000004">
      <c r="A16194">
        <v>3</v>
      </c>
      <c r="B16194">
        <v>72000</v>
      </c>
      <c r="C16194" s="6">
        <v>43586</v>
      </c>
      <c r="D16194">
        <v>-104</v>
      </c>
      <c r="E16194" t="str">
        <f>INDEX(LedgerMapping[[#All],[Area]],MATCH(Transactions[[#This Row],[Sub Ledger]],LedgerMapping[[#All],[Sub Ledger]],0))</f>
        <v>Income Statement</v>
      </c>
    </row>
    <row r="16195" spans="1:5" x14ac:dyDescent="0.55000000000000004">
      <c r="A16195">
        <v>3</v>
      </c>
      <c r="B16195">
        <v>72000</v>
      </c>
      <c r="C16195" s="6">
        <v>43617</v>
      </c>
      <c r="D16195">
        <v>-398</v>
      </c>
      <c r="E16195" t="str">
        <f>INDEX(LedgerMapping[[#All],[Area]],MATCH(Transactions[[#This Row],[Sub Ledger]],LedgerMapping[[#All],[Sub Ledger]],0))</f>
        <v>Income Statement</v>
      </c>
    </row>
    <row r="16196" spans="1:5" x14ac:dyDescent="0.55000000000000004">
      <c r="A16196">
        <v>3</v>
      </c>
      <c r="B16196">
        <v>72000</v>
      </c>
      <c r="C16196" s="6">
        <v>43647</v>
      </c>
      <c r="D16196">
        <v>-74</v>
      </c>
      <c r="E16196" t="str">
        <f>INDEX(LedgerMapping[[#All],[Area]],MATCH(Transactions[[#This Row],[Sub Ledger]],LedgerMapping[[#All],[Sub Ledger]],0))</f>
        <v>Income Statement</v>
      </c>
    </row>
    <row r="16197" spans="1:5" x14ac:dyDescent="0.55000000000000004">
      <c r="A16197">
        <v>3</v>
      </c>
      <c r="B16197">
        <v>72000</v>
      </c>
      <c r="C16197" s="6">
        <v>43678</v>
      </c>
      <c r="D16197">
        <v>-281</v>
      </c>
      <c r="E16197" t="str">
        <f>INDEX(LedgerMapping[[#All],[Area]],MATCH(Transactions[[#This Row],[Sub Ledger]],LedgerMapping[[#All],[Sub Ledger]],0))</f>
        <v>Income Statement</v>
      </c>
    </row>
    <row r="16198" spans="1:5" x14ac:dyDescent="0.55000000000000004">
      <c r="A16198">
        <v>3</v>
      </c>
      <c r="B16198">
        <v>72000</v>
      </c>
      <c r="C16198" s="6">
        <v>43709</v>
      </c>
      <c r="D16198">
        <v>-154</v>
      </c>
      <c r="E16198" t="str">
        <f>INDEX(LedgerMapping[[#All],[Area]],MATCH(Transactions[[#This Row],[Sub Ledger]],LedgerMapping[[#All],[Sub Ledger]],0))</f>
        <v>Income Statement</v>
      </c>
    </row>
    <row r="16199" spans="1:5" x14ac:dyDescent="0.55000000000000004">
      <c r="A16199">
        <v>3</v>
      </c>
      <c r="B16199">
        <v>72000</v>
      </c>
      <c r="C16199" s="6">
        <v>43739</v>
      </c>
      <c r="D16199">
        <v>-106</v>
      </c>
      <c r="E16199" t="str">
        <f>INDEX(LedgerMapping[[#All],[Area]],MATCH(Transactions[[#This Row],[Sub Ledger]],LedgerMapping[[#All],[Sub Ledger]],0))</f>
        <v>Income Statement</v>
      </c>
    </row>
    <row r="16200" spans="1:5" x14ac:dyDescent="0.55000000000000004">
      <c r="A16200">
        <v>3</v>
      </c>
      <c r="B16200">
        <v>72000</v>
      </c>
      <c r="C16200" s="6">
        <v>43770</v>
      </c>
      <c r="D16200">
        <v>-207</v>
      </c>
      <c r="E16200" t="str">
        <f>INDEX(LedgerMapping[[#All],[Area]],MATCH(Transactions[[#This Row],[Sub Ledger]],LedgerMapping[[#All],[Sub Ledger]],0))</f>
        <v>Income Statement</v>
      </c>
    </row>
    <row r="16201" spans="1:5" x14ac:dyDescent="0.55000000000000004">
      <c r="A16201">
        <v>3</v>
      </c>
      <c r="B16201">
        <v>72000</v>
      </c>
      <c r="C16201" s="6">
        <v>43800</v>
      </c>
      <c r="D16201">
        <v>-91</v>
      </c>
      <c r="E16201" t="str">
        <f>INDEX(LedgerMapping[[#All],[Area]],MATCH(Transactions[[#This Row],[Sub Ledger]],LedgerMapping[[#All],[Sub Ledger]],0))</f>
        <v>Income Statement</v>
      </c>
    </row>
    <row r="16202" spans="1:5" x14ac:dyDescent="0.55000000000000004">
      <c r="A16202">
        <v>3</v>
      </c>
      <c r="B16202">
        <v>72000</v>
      </c>
      <c r="C16202" s="6">
        <v>43831</v>
      </c>
      <c r="D16202">
        <v>-1018</v>
      </c>
      <c r="E16202" t="str">
        <f>INDEX(LedgerMapping[[#All],[Area]],MATCH(Transactions[[#This Row],[Sub Ledger]],LedgerMapping[[#All],[Sub Ledger]],0))</f>
        <v>Income Statement</v>
      </c>
    </row>
    <row r="16203" spans="1:5" x14ac:dyDescent="0.55000000000000004">
      <c r="A16203">
        <v>3</v>
      </c>
      <c r="B16203">
        <v>72000</v>
      </c>
      <c r="C16203" s="6">
        <v>43862</v>
      </c>
      <c r="D16203">
        <v>-1205</v>
      </c>
      <c r="E16203" t="str">
        <f>INDEX(LedgerMapping[[#All],[Area]],MATCH(Transactions[[#This Row],[Sub Ledger]],LedgerMapping[[#All],[Sub Ledger]],0))</f>
        <v>Income Statement</v>
      </c>
    </row>
    <row r="16204" spans="1:5" x14ac:dyDescent="0.55000000000000004">
      <c r="A16204">
        <v>3</v>
      </c>
      <c r="B16204">
        <v>72000</v>
      </c>
      <c r="C16204" s="6">
        <v>43891</v>
      </c>
      <c r="D16204">
        <v>-1874</v>
      </c>
      <c r="E16204" t="str">
        <f>INDEX(LedgerMapping[[#All],[Area]],MATCH(Transactions[[#This Row],[Sub Ledger]],LedgerMapping[[#All],[Sub Ledger]],0))</f>
        <v>Income Statement</v>
      </c>
    </row>
    <row r="16205" spans="1:5" x14ac:dyDescent="0.55000000000000004">
      <c r="A16205">
        <v>3</v>
      </c>
      <c r="B16205">
        <v>72000</v>
      </c>
      <c r="C16205" s="6">
        <v>43922</v>
      </c>
      <c r="D16205">
        <v>-415</v>
      </c>
      <c r="E16205" t="str">
        <f>INDEX(LedgerMapping[[#All],[Area]],MATCH(Transactions[[#This Row],[Sub Ledger]],LedgerMapping[[#All],[Sub Ledger]],0))</f>
        <v>Income Statement</v>
      </c>
    </row>
    <row r="16206" spans="1:5" x14ac:dyDescent="0.55000000000000004">
      <c r="A16206">
        <v>3</v>
      </c>
      <c r="B16206">
        <v>72000</v>
      </c>
      <c r="C16206" s="6">
        <v>43952</v>
      </c>
      <c r="D16206">
        <v>-1583</v>
      </c>
      <c r="E16206" t="str">
        <f>INDEX(LedgerMapping[[#All],[Area]],MATCH(Transactions[[#This Row],[Sub Ledger]],LedgerMapping[[#All],[Sub Ledger]],0))</f>
        <v>Income Statement</v>
      </c>
    </row>
    <row r="16207" spans="1:5" x14ac:dyDescent="0.55000000000000004">
      <c r="A16207">
        <v>3</v>
      </c>
      <c r="B16207">
        <v>72000</v>
      </c>
      <c r="C16207" s="6">
        <v>43983</v>
      </c>
      <c r="D16207">
        <v>-1095</v>
      </c>
      <c r="E16207" t="str">
        <f>INDEX(LedgerMapping[[#All],[Area]],MATCH(Transactions[[#This Row],[Sub Ledger]],LedgerMapping[[#All],[Sub Ledger]],0))</f>
        <v>Income Statement</v>
      </c>
    </row>
    <row r="16208" spans="1:5" x14ac:dyDescent="0.55000000000000004">
      <c r="A16208">
        <v>3</v>
      </c>
      <c r="B16208">
        <v>72000</v>
      </c>
      <c r="C16208" s="6">
        <v>44013</v>
      </c>
      <c r="D16208">
        <v>-653</v>
      </c>
      <c r="E16208" t="str">
        <f>INDEX(LedgerMapping[[#All],[Area]],MATCH(Transactions[[#This Row],[Sub Ledger]],LedgerMapping[[#All],[Sub Ledger]],0))</f>
        <v>Income Statement</v>
      </c>
    </row>
    <row r="16209" spans="1:5" x14ac:dyDescent="0.55000000000000004">
      <c r="A16209">
        <v>3</v>
      </c>
      <c r="B16209">
        <v>72000</v>
      </c>
      <c r="C16209" s="6">
        <v>44044</v>
      </c>
      <c r="D16209">
        <v>-735</v>
      </c>
      <c r="E16209" t="str">
        <f>INDEX(LedgerMapping[[#All],[Area]],MATCH(Transactions[[#This Row],[Sub Ledger]],LedgerMapping[[#All],[Sub Ledger]],0))</f>
        <v>Income Statement</v>
      </c>
    </row>
    <row r="16210" spans="1:5" x14ac:dyDescent="0.55000000000000004">
      <c r="A16210">
        <v>3</v>
      </c>
      <c r="B16210">
        <v>72000</v>
      </c>
      <c r="C16210" s="6">
        <v>44075</v>
      </c>
      <c r="D16210">
        <v>-223</v>
      </c>
      <c r="E16210" t="str">
        <f>INDEX(LedgerMapping[[#All],[Area]],MATCH(Transactions[[#This Row],[Sub Ledger]],LedgerMapping[[#All],[Sub Ledger]],0))</f>
        <v>Income Statement</v>
      </c>
    </row>
    <row r="16211" spans="1:5" x14ac:dyDescent="0.55000000000000004">
      <c r="A16211">
        <v>3</v>
      </c>
      <c r="B16211">
        <v>72000</v>
      </c>
      <c r="C16211" s="6">
        <v>44105</v>
      </c>
      <c r="D16211">
        <v>-482</v>
      </c>
      <c r="E16211" t="str">
        <f>INDEX(LedgerMapping[[#All],[Area]],MATCH(Transactions[[#This Row],[Sub Ledger]],LedgerMapping[[#All],[Sub Ledger]],0))</f>
        <v>Income Statement</v>
      </c>
    </row>
    <row r="16212" spans="1:5" x14ac:dyDescent="0.55000000000000004">
      <c r="A16212">
        <v>3</v>
      </c>
      <c r="B16212">
        <v>72000</v>
      </c>
      <c r="C16212" s="6">
        <v>44136</v>
      </c>
      <c r="D16212">
        <v>-461</v>
      </c>
      <c r="E16212" t="str">
        <f>INDEX(LedgerMapping[[#All],[Area]],MATCH(Transactions[[#This Row],[Sub Ledger]],LedgerMapping[[#All],[Sub Ledger]],0))</f>
        <v>Income Statement</v>
      </c>
    </row>
    <row r="16213" spans="1:5" x14ac:dyDescent="0.55000000000000004">
      <c r="A16213">
        <v>3</v>
      </c>
      <c r="B16213">
        <v>72000</v>
      </c>
      <c r="C16213" s="6">
        <v>44166</v>
      </c>
      <c r="D16213">
        <v>-1339</v>
      </c>
      <c r="E16213" t="str">
        <f>INDEX(LedgerMapping[[#All],[Area]],MATCH(Transactions[[#This Row],[Sub Ledger]],LedgerMapping[[#All],[Sub Ledger]],0))</f>
        <v>Income Statement</v>
      </c>
    </row>
    <row r="16214" spans="1:5" x14ac:dyDescent="0.55000000000000004">
      <c r="A16214">
        <v>3</v>
      </c>
      <c r="B16214">
        <v>72000</v>
      </c>
      <c r="C16214" s="6">
        <v>44197</v>
      </c>
      <c r="D16214">
        <v>-959</v>
      </c>
      <c r="E16214" t="str">
        <f>INDEX(LedgerMapping[[#All],[Area]],MATCH(Transactions[[#This Row],[Sub Ledger]],LedgerMapping[[#All],[Sub Ledger]],0))</f>
        <v>Income Statement</v>
      </c>
    </row>
    <row r="16215" spans="1:5" x14ac:dyDescent="0.55000000000000004">
      <c r="A16215">
        <v>3</v>
      </c>
      <c r="B16215">
        <v>72000</v>
      </c>
      <c r="C16215" s="6">
        <v>44228</v>
      </c>
      <c r="D16215">
        <v>-314</v>
      </c>
      <c r="E16215" t="str">
        <f>INDEX(LedgerMapping[[#All],[Area]],MATCH(Transactions[[#This Row],[Sub Ledger]],LedgerMapping[[#All],[Sub Ledger]],0))</f>
        <v>Income Statement</v>
      </c>
    </row>
    <row r="16216" spans="1:5" x14ac:dyDescent="0.55000000000000004">
      <c r="A16216">
        <v>3</v>
      </c>
      <c r="B16216">
        <v>72000</v>
      </c>
      <c r="C16216" s="6">
        <v>44256</v>
      </c>
      <c r="D16216">
        <v>-385</v>
      </c>
      <c r="E16216" t="str">
        <f>INDEX(LedgerMapping[[#All],[Area]],MATCH(Transactions[[#This Row],[Sub Ledger]],LedgerMapping[[#All],[Sub Ledger]],0))</f>
        <v>Income Statement</v>
      </c>
    </row>
    <row r="16217" spans="1:5" x14ac:dyDescent="0.55000000000000004">
      <c r="A16217">
        <v>3</v>
      </c>
      <c r="B16217">
        <v>72000</v>
      </c>
      <c r="C16217" s="6">
        <v>44287</v>
      </c>
      <c r="D16217">
        <v>-218</v>
      </c>
      <c r="E16217" t="str">
        <f>INDEX(LedgerMapping[[#All],[Area]],MATCH(Transactions[[#This Row],[Sub Ledger]],LedgerMapping[[#All],[Sub Ledger]],0))</f>
        <v>Income Statement</v>
      </c>
    </row>
    <row r="16218" spans="1:5" x14ac:dyDescent="0.55000000000000004">
      <c r="A16218">
        <v>3</v>
      </c>
      <c r="B16218">
        <v>72000</v>
      </c>
      <c r="C16218" s="6">
        <v>44317</v>
      </c>
      <c r="D16218">
        <v>-406</v>
      </c>
      <c r="E16218" t="str">
        <f>INDEX(LedgerMapping[[#All],[Area]],MATCH(Transactions[[#This Row],[Sub Ledger]],LedgerMapping[[#All],[Sub Ledger]],0))</f>
        <v>Income Statement</v>
      </c>
    </row>
    <row r="16219" spans="1:5" x14ac:dyDescent="0.55000000000000004">
      <c r="A16219">
        <v>3</v>
      </c>
      <c r="B16219">
        <v>72000</v>
      </c>
      <c r="C16219" s="6">
        <v>44348</v>
      </c>
      <c r="D16219">
        <v>-587</v>
      </c>
      <c r="E16219" t="str">
        <f>INDEX(LedgerMapping[[#All],[Area]],MATCH(Transactions[[#This Row],[Sub Ledger]],LedgerMapping[[#All],[Sub Ledger]],0))</f>
        <v>Income Statement</v>
      </c>
    </row>
    <row r="16220" spans="1:5" x14ac:dyDescent="0.55000000000000004">
      <c r="A16220">
        <v>3</v>
      </c>
      <c r="B16220">
        <v>72000</v>
      </c>
      <c r="C16220" s="6">
        <v>44378</v>
      </c>
      <c r="D16220">
        <v>-445</v>
      </c>
      <c r="E16220" t="str">
        <f>INDEX(LedgerMapping[[#All],[Area]],MATCH(Transactions[[#This Row],[Sub Ledger]],LedgerMapping[[#All],[Sub Ledger]],0))</f>
        <v>Income Statement</v>
      </c>
    </row>
    <row r="16221" spans="1:5" x14ac:dyDescent="0.55000000000000004">
      <c r="A16221">
        <v>3</v>
      </c>
      <c r="B16221">
        <v>72000</v>
      </c>
      <c r="C16221" s="6">
        <v>44409</v>
      </c>
      <c r="D16221">
        <v>-452</v>
      </c>
      <c r="E16221" t="str">
        <f>INDEX(LedgerMapping[[#All],[Area]],MATCH(Transactions[[#This Row],[Sub Ledger]],LedgerMapping[[#All],[Sub Ledger]],0))</f>
        <v>Income Statement</v>
      </c>
    </row>
    <row r="16222" spans="1:5" x14ac:dyDescent="0.55000000000000004">
      <c r="A16222">
        <v>3</v>
      </c>
      <c r="B16222">
        <v>72000</v>
      </c>
      <c r="C16222" s="6">
        <v>44440</v>
      </c>
      <c r="D16222">
        <v>-749</v>
      </c>
      <c r="E16222" t="str">
        <f>INDEX(LedgerMapping[[#All],[Area]],MATCH(Transactions[[#This Row],[Sub Ledger]],LedgerMapping[[#All],[Sub Ledger]],0))</f>
        <v>Income Statement</v>
      </c>
    </row>
    <row r="16223" spans="1:5" x14ac:dyDescent="0.55000000000000004">
      <c r="A16223">
        <v>3</v>
      </c>
      <c r="B16223">
        <v>72000</v>
      </c>
      <c r="C16223" s="6">
        <v>44470</v>
      </c>
      <c r="D16223">
        <v>-192</v>
      </c>
      <c r="E16223" t="str">
        <f>INDEX(LedgerMapping[[#All],[Area]],MATCH(Transactions[[#This Row],[Sub Ledger]],LedgerMapping[[#All],[Sub Ledger]],0))</f>
        <v>Income Statement</v>
      </c>
    </row>
    <row r="16224" spans="1:5" x14ac:dyDescent="0.55000000000000004">
      <c r="A16224">
        <v>3</v>
      </c>
      <c r="B16224">
        <v>72000</v>
      </c>
      <c r="C16224" s="6">
        <v>44501</v>
      </c>
      <c r="D16224">
        <v>-191</v>
      </c>
      <c r="E16224" t="str">
        <f>INDEX(LedgerMapping[[#All],[Area]],MATCH(Transactions[[#This Row],[Sub Ledger]],LedgerMapping[[#All],[Sub Ledger]],0))</f>
        <v>Income Statement</v>
      </c>
    </row>
    <row r="16225" spans="1:5" x14ac:dyDescent="0.55000000000000004">
      <c r="A16225">
        <v>3</v>
      </c>
      <c r="B16225">
        <v>72000</v>
      </c>
      <c r="C16225" s="6">
        <v>44531</v>
      </c>
      <c r="D16225">
        <v>-305</v>
      </c>
      <c r="E16225" t="str">
        <f>INDEX(LedgerMapping[[#All],[Area]],MATCH(Transactions[[#This Row],[Sub Ledger]],LedgerMapping[[#All],[Sub Ledger]],0))</f>
        <v>Income Statement</v>
      </c>
    </row>
    <row r="16226" spans="1:5" x14ac:dyDescent="0.55000000000000004">
      <c r="A16226">
        <v>3</v>
      </c>
      <c r="B16226">
        <v>52000</v>
      </c>
      <c r="C16226" s="6">
        <v>43466</v>
      </c>
      <c r="D16226">
        <v>3059</v>
      </c>
      <c r="E16226" t="str">
        <f>INDEX(LedgerMapping[[#All],[Area]],MATCH(Transactions[[#This Row],[Sub Ledger]],LedgerMapping[[#All],[Sub Ledger]],0))</f>
        <v>Income Statement</v>
      </c>
    </row>
    <row r="16227" spans="1:5" x14ac:dyDescent="0.55000000000000004">
      <c r="A16227">
        <v>3</v>
      </c>
      <c r="B16227">
        <v>52000</v>
      </c>
      <c r="C16227" s="6">
        <v>43497</v>
      </c>
      <c r="D16227">
        <v>6525</v>
      </c>
      <c r="E16227" t="str">
        <f>INDEX(LedgerMapping[[#All],[Area]],MATCH(Transactions[[#This Row],[Sub Ledger]],LedgerMapping[[#All],[Sub Ledger]],0))</f>
        <v>Income Statement</v>
      </c>
    </row>
    <row r="16228" spans="1:5" x14ac:dyDescent="0.55000000000000004">
      <c r="A16228">
        <v>3</v>
      </c>
      <c r="B16228">
        <v>52000</v>
      </c>
      <c r="C16228" s="6">
        <v>43525</v>
      </c>
      <c r="D16228">
        <v>4772</v>
      </c>
      <c r="E16228" t="str">
        <f>INDEX(LedgerMapping[[#All],[Area]],MATCH(Transactions[[#This Row],[Sub Ledger]],LedgerMapping[[#All],[Sub Ledger]],0))</f>
        <v>Income Statement</v>
      </c>
    </row>
    <row r="16229" spans="1:5" x14ac:dyDescent="0.55000000000000004">
      <c r="A16229">
        <v>3</v>
      </c>
      <c r="B16229">
        <v>52000</v>
      </c>
      <c r="C16229" s="6">
        <v>43556</v>
      </c>
      <c r="D16229">
        <v>3883</v>
      </c>
      <c r="E16229" t="str">
        <f>INDEX(LedgerMapping[[#All],[Area]],MATCH(Transactions[[#This Row],[Sub Ledger]],LedgerMapping[[#All],[Sub Ledger]],0))</f>
        <v>Income Statement</v>
      </c>
    </row>
    <row r="16230" spans="1:5" x14ac:dyDescent="0.55000000000000004">
      <c r="A16230">
        <v>3</v>
      </c>
      <c r="B16230">
        <v>52000</v>
      </c>
      <c r="C16230" s="6">
        <v>43586</v>
      </c>
      <c r="D16230">
        <v>8357</v>
      </c>
      <c r="E16230" t="str">
        <f>INDEX(LedgerMapping[[#All],[Area]],MATCH(Transactions[[#This Row],[Sub Ledger]],LedgerMapping[[#All],[Sub Ledger]],0))</f>
        <v>Income Statement</v>
      </c>
    </row>
    <row r="16231" spans="1:5" x14ac:dyDescent="0.55000000000000004">
      <c r="A16231">
        <v>3</v>
      </c>
      <c r="B16231">
        <v>52000</v>
      </c>
      <c r="C16231" s="6">
        <v>43617</v>
      </c>
      <c r="D16231">
        <v>1987</v>
      </c>
      <c r="E16231" t="str">
        <f>INDEX(LedgerMapping[[#All],[Area]],MATCH(Transactions[[#This Row],[Sub Ledger]],LedgerMapping[[#All],[Sub Ledger]],0))</f>
        <v>Income Statement</v>
      </c>
    </row>
    <row r="16232" spans="1:5" x14ac:dyDescent="0.55000000000000004">
      <c r="A16232">
        <v>3</v>
      </c>
      <c r="B16232">
        <v>52000</v>
      </c>
      <c r="C16232" s="6">
        <v>43647</v>
      </c>
      <c r="D16232">
        <v>4467</v>
      </c>
      <c r="E16232" t="str">
        <f>INDEX(LedgerMapping[[#All],[Area]],MATCH(Transactions[[#This Row],[Sub Ledger]],LedgerMapping[[#All],[Sub Ledger]],0))</f>
        <v>Income Statement</v>
      </c>
    </row>
    <row r="16233" spans="1:5" x14ac:dyDescent="0.55000000000000004">
      <c r="A16233">
        <v>3</v>
      </c>
      <c r="B16233">
        <v>52000</v>
      </c>
      <c r="C16233" s="6">
        <v>43678</v>
      </c>
      <c r="D16233">
        <v>5613</v>
      </c>
      <c r="E16233" t="str">
        <f>INDEX(LedgerMapping[[#All],[Area]],MATCH(Transactions[[#This Row],[Sub Ledger]],LedgerMapping[[#All],[Sub Ledger]],0))</f>
        <v>Income Statement</v>
      </c>
    </row>
    <row r="16234" spans="1:5" x14ac:dyDescent="0.55000000000000004">
      <c r="A16234">
        <v>3</v>
      </c>
      <c r="B16234">
        <v>52000</v>
      </c>
      <c r="C16234" s="6">
        <v>43709</v>
      </c>
      <c r="D16234">
        <v>10765</v>
      </c>
      <c r="E16234" t="str">
        <f>INDEX(LedgerMapping[[#All],[Area]],MATCH(Transactions[[#This Row],[Sub Ledger]],LedgerMapping[[#All],[Sub Ledger]],0))</f>
        <v>Income Statement</v>
      </c>
    </row>
    <row r="16235" spans="1:5" x14ac:dyDescent="0.55000000000000004">
      <c r="A16235">
        <v>3</v>
      </c>
      <c r="B16235">
        <v>52000</v>
      </c>
      <c r="C16235" s="6">
        <v>43739</v>
      </c>
      <c r="D16235">
        <v>4256</v>
      </c>
      <c r="E16235" t="str">
        <f>INDEX(LedgerMapping[[#All],[Area]],MATCH(Transactions[[#This Row],[Sub Ledger]],LedgerMapping[[#All],[Sub Ledger]],0))</f>
        <v>Income Statement</v>
      </c>
    </row>
    <row r="16236" spans="1:5" x14ac:dyDescent="0.55000000000000004">
      <c r="A16236">
        <v>3</v>
      </c>
      <c r="B16236">
        <v>52000</v>
      </c>
      <c r="C16236" s="6">
        <v>43770</v>
      </c>
      <c r="D16236">
        <v>6221</v>
      </c>
      <c r="E16236" t="str">
        <f>INDEX(LedgerMapping[[#All],[Area]],MATCH(Transactions[[#This Row],[Sub Ledger]],LedgerMapping[[#All],[Sub Ledger]],0))</f>
        <v>Income Statement</v>
      </c>
    </row>
    <row r="16237" spans="1:5" x14ac:dyDescent="0.55000000000000004">
      <c r="A16237">
        <v>3</v>
      </c>
      <c r="B16237">
        <v>52000</v>
      </c>
      <c r="C16237" s="6">
        <v>43800</v>
      </c>
      <c r="D16237">
        <v>5483</v>
      </c>
      <c r="E16237" t="str">
        <f>INDEX(LedgerMapping[[#All],[Area]],MATCH(Transactions[[#This Row],[Sub Ledger]],LedgerMapping[[#All],[Sub Ledger]],0))</f>
        <v>Income Statement</v>
      </c>
    </row>
    <row r="16238" spans="1:5" x14ac:dyDescent="0.55000000000000004">
      <c r="A16238">
        <v>3</v>
      </c>
      <c r="B16238">
        <v>52000</v>
      </c>
      <c r="C16238" s="6">
        <v>43831</v>
      </c>
      <c r="D16238">
        <v>35633</v>
      </c>
      <c r="E16238" t="str">
        <f>INDEX(LedgerMapping[[#All],[Area]],MATCH(Transactions[[#This Row],[Sub Ledger]],LedgerMapping[[#All],[Sub Ledger]],0))</f>
        <v>Income Statement</v>
      </c>
    </row>
    <row r="16239" spans="1:5" x14ac:dyDescent="0.55000000000000004">
      <c r="A16239">
        <v>3</v>
      </c>
      <c r="B16239">
        <v>52000</v>
      </c>
      <c r="C16239" s="6">
        <v>43862</v>
      </c>
      <c r="D16239">
        <v>30140</v>
      </c>
      <c r="E16239" t="str">
        <f>INDEX(LedgerMapping[[#All],[Area]],MATCH(Transactions[[#This Row],[Sub Ledger]],LedgerMapping[[#All],[Sub Ledger]],0))</f>
        <v>Income Statement</v>
      </c>
    </row>
    <row r="16240" spans="1:5" x14ac:dyDescent="0.55000000000000004">
      <c r="A16240">
        <v>3</v>
      </c>
      <c r="B16240">
        <v>52000</v>
      </c>
      <c r="C16240" s="6">
        <v>43891</v>
      </c>
      <c r="D16240">
        <v>23426</v>
      </c>
      <c r="E16240" t="str">
        <f>INDEX(LedgerMapping[[#All],[Area]],MATCH(Transactions[[#This Row],[Sub Ledger]],LedgerMapping[[#All],[Sub Ledger]],0))</f>
        <v>Income Statement</v>
      </c>
    </row>
    <row r="16241" spans="1:5" x14ac:dyDescent="0.55000000000000004">
      <c r="A16241">
        <v>3</v>
      </c>
      <c r="B16241">
        <v>52000</v>
      </c>
      <c r="C16241" s="6">
        <v>43922</v>
      </c>
      <c r="D16241">
        <v>4150</v>
      </c>
      <c r="E16241" t="str">
        <f>INDEX(LedgerMapping[[#All],[Area]],MATCH(Transactions[[#This Row],[Sub Ledger]],LedgerMapping[[#All],[Sub Ledger]],0))</f>
        <v>Income Statement</v>
      </c>
    </row>
    <row r="16242" spans="1:5" x14ac:dyDescent="0.55000000000000004">
      <c r="A16242">
        <v>3</v>
      </c>
      <c r="B16242">
        <v>52000</v>
      </c>
      <c r="C16242" s="6">
        <v>43952</v>
      </c>
      <c r="D16242">
        <v>10558</v>
      </c>
      <c r="E16242" t="str">
        <f>INDEX(LedgerMapping[[#All],[Area]],MATCH(Transactions[[#This Row],[Sub Ledger]],LedgerMapping[[#All],[Sub Ledger]],0))</f>
        <v>Income Statement</v>
      </c>
    </row>
    <row r="16243" spans="1:5" x14ac:dyDescent="0.55000000000000004">
      <c r="A16243">
        <v>3</v>
      </c>
      <c r="B16243">
        <v>52000</v>
      </c>
      <c r="C16243" s="6">
        <v>43983</v>
      </c>
      <c r="D16243">
        <v>18258</v>
      </c>
      <c r="E16243" t="str">
        <f>INDEX(LedgerMapping[[#All],[Area]],MATCH(Transactions[[#This Row],[Sub Ledger]],LedgerMapping[[#All],[Sub Ledger]],0))</f>
        <v>Income Statement</v>
      </c>
    </row>
    <row r="16244" spans="1:5" x14ac:dyDescent="0.55000000000000004">
      <c r="A16244">
        <v>3</v>
      </c>
      <c r="B16244">
        <v>52000</v>
      </c>
      <c r="C16244" s="6">
        <v>44013</v>
      </c>
      <c r="D16244">
        <v>13069</v>
      </c>
      <c r="E16244" t="str">
        <f>INDEX(LedgerMapping[[#All],[Area]],MATCH(Transactions[[#This Row],[Sub Ledger]],LedgerMapping[[#All],[Sub Ledger]],0))</f>
        <v>Income Statement</v>
      </c>
    </row>
    <row r="16245" spans="1:5" x14ac:dyDescent="0.55000000000000004">
      <c r="A16245">
        <v>3</v>
      </c>
      <c r="B16245">
        <v>52000</v>
      </c>
      <c r="C16245" s="6">
        <v>44044</v>
      </c>
      <c r="D16245">
        <v>18378</v>
      </c>
      <c r="E16245" t="str">
        <f>INDEX(LedgerMapping[[#All],[Area]],MATCH(Transactions[[#This Row],[Sub Ledger]],LedgerMapping[[#All],[Sub Ledger]],0))</f>
        <v>Income Statement</v>
      </c>
    </row>
    <row r="16246" spans="1:5" x14ac:dyDescent="0.55000000000000004">
      <c r="A16246">
        <v>3</v>
      </c>
      <c r="B16246">
        <v>52000</v>
      </c>
      <c r="C16246" s="6">
        <v>44075</v>
      </c>
      <c r="D16246">
        <v>6696</v>
      </c>
      <c r="E16246" t="str">
        <f>INDEX(LedgerMapping[[#All],[Area]],MATCH(Transactions[[#This Row],[Sub Ledger]],LedgerMapping[[#All],[Sub Ledger]],0))</f>
        <v>Income Statement</v>
      </c>
    </row>
    <row r="16247" spans="1:5" x14ac:dyDescent="0.55000000000000004">
      <c r="A16247">
        <v>3</v>
      </c>
      <c r="B16247">
        <v>52000</v>
      </c>
      <c r="C16247" s="6">
        <v>44105</v>
      </c>
      <c r="D16247">
        <v>33758</v>
      </c>
      <c r="E16247" t="str">
        <f>INDEX(LedgerMapping[[#All],[Area]],MATCH(Transactions[[#This Row],[Sub Ledger]],LedgerMapping[[#All],[Sub Ledger]],0))</f>
        <v>Income Statement</v>
      </c>
    </row>
    <row r="16248" spans="1:5" x14ac:dyDescent="0.55000000000000004">
      <c r="A16248">
        <v>3</v>
      </c>
      <c r="B16248">
        <v>52000</v>
      </c>
      <c r="C16248" s="6">
        <v>44136</v>
      </c>
      <c r="D16248">
        <v>18467</v>
      </c>
      <c r="E16248" t="str">
        <f>INDEX(LedgerMapping[[#All],[Area]],MATCH(Transactions[[#This Row],[Sub Ledger]],LedgerMapping[[#All],[Sub Ledger]],0))</f>
        <v>Income Statement</v>
      </c>
    </row>
    <row r="16249" spans="1:5" x14ac:dyDescent="0.55000000000000004">
      <c r="A16249">
        <v>3</v>
      </c>
      <c r="B16249">
        <v>52000</v>
      </c>
      <c r="C16249" s="6">
        <v>44166</v>
      </c>
      <c r="D16249">
        <v>6695</v>
      </c>
      <c r="E16249" t="str">
        <f>INDEX(LedgerMapping[[#All],[Area]],MATCH(Transactions[[#This Row],[Sub Ledger]],LedgerMapping[[#All],[Sub Ledger]],0))</f>
        <v>Income Statement</v>
      </c>
    </row>
    <row r="16250" spans="1:5" x14ac:dyDescent="0.55000000000000004">
      <c r="A16250">
        <v>3</v>
      </c>
      <c r="B16250">
        <v>52000</v>
      </c>
      <c r="C16250" s="6">
        <v>44197</v>
      </c>
      <c r="D16250">
        <v>25579</v>
      </c>
      <c r="E16250" t="str">
        <f>INDEX(LedgerMapping[[#All],[Area]],MATCH(Transactions[[#This Row],[Sub Ledger]],LedgerMapping[[#All],[Sub Ledger]],0))</f>
        <v>Income Statement</v>
      </c>
    </row>
    <row r="16251" spans="1:5" x14ac:dyDescent="0.55000000000000004">
      <c r="A16251">
        <v>3</v>
      </c>
      <c r="B16251">
        <v>52000</v>
      </c>
      <c r="C16251" s="6">
        <v>44228</v>
      </c>
      <c r="D16251">
        <v>20965</v>
      </c>
      <c r="E16251" t="str">
        <f>INDEX(LedgerMapping[[#All],[Area]],MATCH(Transactions[[#This Row],[Sub Ledger]],LedgerMapping[[#All],[Sub Ledger]],0))</f>
        <v>Income Statement</v>
      </c>
    </row>
    <row r="16252" spans="1:5" x14ac:dyDescent="0.55000000000000004">
      <c r="A16252">
        <v>3</v>
      </c>
      <c r="B16252">
        <v>52000</v>
      </c>
      <c r="C16252" s="6">
        <v>44256</v>
      </c>
      <c r="D16252">
        <v>30802</v>
      </c>
      <c r="E16252" t="str">
        <f>INDEX(LedgerMapping[[#All],[Area]],MATCH(Transactions[[#This Row],[Sub Ledger]],LedgerMapping[[#All],[Sub Ledger]],0))</f>
        <v>Income Statement</v>
      </c>
    </row>
    <row r="16253" spans="1:5" x14ac:dyDescent="0.55000000000000004">
      <c r="A16253">
        <v>3</v>
      </c>
      <c r="B16253">
        <v>52000</v>
      </c>
      <c r="C16253" s="6">
        <v>44287</v>
      </c>
      <c r="D16253">
        <v>17459</v>
      </c>
      <c r="E16253" t="str">
        <f>INDEX(LedgerMapping[[#All],[Area]],MATCH(Transactions[[#This Row],[Sub Ledger]],LedgerMapping[[#All],[Sub Ledger]],0))</f>
        <v>Income Statement</v>
      </c>
    </row>
    <row r="16254" spans="1:5" x14ac:dyDescent="0.55000000000000004">
      <c r="A16254">
        <v>3</v>
      </c>
      <c r="B16254">
        <v>52000</v>
      </c>
      <c r="C16254" s="6">
        <v>44317</v>
      </c>
      <c r="D16254">
        <v>5419</v>
      </c>
      <c r="E16254" t="str">
        <f>INDEX(LedgerMapping[[#All],[Area]],MATCH(Transactions[[#This Row],[Sub Ledger]],LedgerMapping[[#All],[Sub Ledger]],0))</f>
        <v>Income Statement</v>
      </c>
    </row>
    <row r="16255" spans="1:5" x14ac:dyDescent="0.55000000000000004">
      <c r="A16255">
        <v>3</v>
      </c>
      <c r="B16255">
        <v>52000</v>
      </c>
      <c r="C16255" s="6">
        <v>44348</v>
      </c>
      <c r="D16255">
        <v>7829</v>
      </c>
      <c r="E16255" t="str">
        <f>INDEX(LedgerMapping[[#All],[Area]],MATCH(Transactions[[#This Row],[Sub Ledger]],LedgerMapping[[#All],[Sub Ledger]],0))</f>
        <v>Income Statement</v>
      </c>
    </row>
    <row r="16256" spans="1:5" x14ac:dyDescent="0.55000000000000004">
      <c r="A16256">
        <v>3</v>
      </c>
      <c r="B16256">
        <v>52000</v>
      </c>
      <c r="C16256" s="6">
        <v>44378</v>
      </c>
      <c r="D16256">
        <v>13852</v>
      </c>
      <c r="E16256" t="str">
        <f>INDEX(LedgerMapping[[#All],[Area]],MATCH(Transactions[[#This Row],[Sub Ledger]],LedgerMapping[[#All],[Sub Ledger]],0))</f>
        <v>Income Statement</v>
      </c>
    </row>
    <row r="16257" spans="1:5" x14ac:dyDescent="0.55000000000000004">
      <c r="A16257">
        <v>3</v>
      </c>
      <c r="B16257">
        <v>52000</v>
      </c>
      <c r="C16257" s="6">
        <v>44409</v>
      </c>
      <c r="D16257">
        <v>8040</v>
      </c>
      <c r="E16257" t="str">
        <f>INDEX(LedgerMapping[[#All],[Area]],MATCH(Transactions[[#This Row],[Sub Ledger]],LedgerMapping[[#All],[Sub Ledger]],0))</f>
        <v>Income Statement</v>
      </c>
    </row>
    <row r="16258" spans="1:5" x14ac:dyDescent="0.55000000000000004">
      <c r="A16258">
        <v>3</v>
      </c>
      <c r="B16258">
        <v>52000</v>
      </c>
      <c r="C16258" s="6">
        <v>44440</v>
      </c>
      <c r="D16258">
        <v>6660</v>
      </c>
      <c r="E16258" t="str">
        <f>INDEX(LedgerMapping[[#All],[Area]],MATCH(Transactions[[#This Row],[Sub Ledger]],LedgerMapping[[#All],[Sub Ledger]],0))</f>
        <v>Income Statement</v>
      </c>
    </row>
    <row r="16259" spans="1:5" x14ac:dyDescent="0.55000000000000004">
      <c r="A16259">
        <v>3</v>
      </c>
      <c r="B16259">
        <v>52000</v>
      </c>
      <c r="C16259" s="6">
        <v>44470</v>
      </c>
      <c r="D16259">
        <v>7707</v>
      </c>
      <c r="E16259" t="str">
        <f>INDEX(LedgerMapping[[#All],[Area]],MATCH(Transactions[[#This Row],[Sub Ledger]],LedgerMapping[[#All],[Sub Ledger]],0))</f>
        <v>Income Statement</v>
      </c>
    </row>
    <row r="16260" spans="1:5" x14ac:dyDescent="0.55000000000000004">
      <c r="A16260">
        <v>3</v>
      </c>
      <c r="B16260">
        <v>52000</v>
      </c>
      <c r="C16260" s="6">
        <v>44501</v>
      </c>
      <c r="D16260">
        <v>5098</v>
      </c>
      <c r="E16260" t="str">
        <f>INDEX(LedgerMapping[[#All],[Area]],MATCH(Transactions[[#This Row],[Sub Ledger]],LedgerMapping[[#All],[Sub Ledger]],0))</f>
        <v>Income Statement</v>
      </c>
    </row>
    <row r="16261" spans="1:5" x14ac:dyDescent="0.55000000000000004">
      <c r="A16261">
        <v>3</v>
      </c>
      <c r="B16261">
        <v>52000</v>
      </c>
      <c r="C16261" s="6">
        <v>44531</v>
      </c>
      <c r="D16261">
        <v>8151</v>
      </c>
      <c r="E16261" t="str">
        <f>INDEX(LedgerMapping[[#All],[Area]],MATCH(Transactions[[#This Row],[Sub Ledger]],LedgerMapping[[#All],[Sub Ledger]],0))</f>
        <v>Income Statement</v>
      </c>
    </row>
    <row r="16262" spans="1:5" x14ac:dyDescent="0.55000000000000004">
      <c r="A16262">
        <v>3</v>
      </c>
      <c r="B16262">
        <v>101000</v>
      </c>
      <c r="C16262" s="6">
        <v>43466</v>
      </c>
      <c r="D16262">
        <v>76475</v>
      </c>
      <c r="E16262" t="str">
        <f>INDEX(LedgerMapping[[#All],[Area]],MATCH(Transactions[[#This Row],[Sub Ledger]],LedgerMapping[[#All],[Sub Ledger]],0))</f>
        <v>Income Statement</v>
      </c>
    </row>
    <row r="16263" spans="1:5" x14ac:dyDescent="0.55000000000000004">
      <c r="A16263">
        <v>3</v>
      </c>
      <c r="B16263">
        <v>101000</v>
      </c>
      <c r="C16263" s="6">
        <v>43497</v>
      </c>
      <c r="D16263">
        <v>130511</v>
      </c>
      <c r="E16263" t="str">
        <f>INDEX(LedgerMapping[[#All],[Area]],MATCH(Transactions[[#This Row],[Sub Ledger]],LedgerMapping[[#All],[Sub Ledger]],0))</f>
        <v>Income Statement</v>
      </c>
    </row>
    <row r="16264" spans="1:5" x14ac:dyDescent="0.55000000000000004">
      <c r="A16264">
        <v>3</v>
      </c>
      <c r="B16264">
        <v>101000</v>
      </c>
      <c r="C16264" s="6">
        <v>43525</v>
      </c>
      <c r="D16264">
        <v>159092</v>
      </c>
      <c r="E16264" t="str">
        <f>INDEX(LedgerMapping[[#All],[Area]],MATCH(Transactions[[#This Row],[Sub Ledger]],LedgerMapping[[#All],[Sub Ledger]],0))</f>
        <v>Income Statement</v>
      </c>
    </row>
    <row r="16265" spans="1:5" x14ac:dyDescent="0.55000000000000004">
      <c r="A16265">
        <v>3</v>
      </c>
      <c r="B16265">
        <v>101000</v>
      </c>
      <c r="C16265" s="6">
        <v>43556</v>
      </c>
      <c r="D16265">
        <v>129439</v>
      </c>
      <c r="E16265" t="str">
        <f>INDEX(LedgerMapping[[#All],[Area]],MATCH(Transactions[[#This Row],[Sub Ledger]],LedgerMapping[[#All],[Sub Ledger]],0))</f>
        <v>Income Statement</v>
      </c>
    </row>
    <row r="16266" spans="1:5" x14ac:dyDescent="0.55000000000000004">
      <c r="A16266">
        <v>3</v>
      </c>
      <c r="B16266">
        <v>101000</v>
      </c>
      <c r="C16266" s="6">
        <v>43586</v>
      </c>
      <c r="D16266">
        <v>208944</v>
      </c>
      <c r="E16266" t="str">
        <f>INDEX(LedgerMapping[[#All],[Area]],MATCH(Transactions[[#This Row],[Sub Ledger]],LedgerMapping[[#All],[Sub Ledger]],0))</f>
        <v>Income Statement</v>
      </c>
    </row>
    <row r="16267" spans="1:5" x14ac:dyDescent="0.55000000000000004">
      <c r="A16267">
        <v>3</v>
      </c>
      <c r="B16267">
        <v>101000</v>
      </c>
      <c r="C16267" s="6">
        <v>43617</v>
      </c>
      <c r="D16267">
        <v>198765</v>
      </c>
      <c r="E16267" t="str">
        <f>INDEX(LedgerMapping[[#All],[Area]],MATCH(Transactions[[#This Row],[Sub Ledger]],LedgerMapping[[#All],[Sub Ledger]],0))</f>
        <v>Income Statement</v>
      </c>
    </row>
    <row r="16268" spans="1:5" x14ac:dyDescent="0.55000000000000004">
      <c r="A16268">
        <v>3</v>
      </c>
      <c r="B16268">
        <v>101000</v>
      </c>
      <c r="C16268" s="6">
        <v>43647</v>
      </c>
      <c r="D16268">
        <v>148905</v>
      </c>
      <c r="E16268" t="str">
        <f>INDEX(LedgerMapping[[#All],[Area]],MATCH(Transactions[[#This Row],[Sub Ledger]],LedgerMapping[[#All],[Sub Ledger]],0))</f>
        <v>Income Statement</v>
      </c>
    </row>
    <row r="16269" spans="1:5" x14ac:dyDescent="0.55000000000000004">
      <c r="A16269">
        <v>3</v>
      </c>
      <c r="B16269">
        <v>101000</v>
      </c>
      <c r="C16269" s="6">
        <v>43678</v>
      </c>
      <c r="D16269">
        <v>187106</v>
      </c>
      <c r="E16269" t="str">
        <f>INDEX(LedgerMapping[[#All],[Area]],MATCH(Transactions[[#This Row],[Sub Ledger]],LedgerMapping[[#All],[Sub Ledger]],0))</f>
        <v>Income Statement</v>
      </c>
    </row>
    <row r="16270" spans="1:5" x14ac:dyDescent="0.55000000000000004">
      <c r="A16270">
        <v>3</v>
      </c>
      <c r="B16270">
        <v>101000</v>
      </c>
      <c r="C16270" s="6">
        <v>43709</v>
      </c>
      <c r="D16270">
        <v>153797</v>
      </c>
      <c r="E16270" t="str">
        <f>INDEX(LedgerMapping[[#All],[Area]],MATCH(Transactions[[#This Row],[Sub Ledger]],LedgerMapping[[#All],[Sub Ledger]],0))</f>
        <v>Income Statement</v>
      </c>
    </row>
    <row r="16271" spans="1:5" x14ac:dyDescent="0.55000000000000004">
      <c r="A16271">
        <v>3</v>
      </c>
      <c r="B16271">
        <v>101000</v>
      </c>
      <c r="C16271" s="6">
        <v>43739</v>
      </c>
      <c r="D16271">
        <v>212821</v>
      </c>
      <c r="E16271" t="str">
        <f>INDEX(LedgerMapping[[#All],[Area]],MATCH(Transactions[[#This Row],[Sub Ledger]],LedgerMapping[[#All],[Sub Ledger]],0))</f>
        <v>Income Statement</v>
      </c>
    </row>
    <row r="16272" spans="1:5" x14ac:dyDescent="0.55000000000000004">
      <c r="A16272">
        <v>3</v>
      </c>
      <c r="B16272">
        <v>101000</v>
      </c>
      <c r="C16272" s="6">
        <v>43770</v>
      </c>
      <c r="D16272">
        <v>207374</v>
      </c>
      <c r="E16272" t="str">
        <f>INDEX(LedgerMapping[[#All],[Area]],MATCH(Transactions[[#This Row],[Sub Ledger]],LedgerMapping[[#All],[Sub Ledger]],0))</f>
        <v>Income Statement</v>
      </c>
    </row>
    <row r="16273" spans="1:5" x14ac:dyDescent="0.55000000000000004">
      <c r="A16273">
        <v>3</v>
      </c>
      <c r="B16273">
        <v>101000</v>
      </c>
      <c r="C16273" s="6">
        <v>43800</v>
      </c>
      <c r="D16273">
        <v>182770</v>
      </c>
      <c r="E16273" t="str">
        <f>INDEX(LedgerMapping[[#All],[Area]],MATCH(Transactions[[#This Row],[Sub Ledger]],LedgerMapping[[#All],[Sub Ledger]],0))</f>
        <v>Income Statement</v>
      </c>
    </row>
    <row r="16274" spans="1:5" x14ac:dyDescent="0.55000000000000004">
      <c r="A16274">
        <v>3</v>
      </c>
      <c r="B16274">
        <v>101000</v>
      </c>
      <c r="C16274" s="6">
        <v>43831</v>
      </c>
      <c r="D16274">
        <v>509046</v>
      </c>
      <c r="E16274" t="str">
        <f>INDEX(LedgerMapping[[#All],[Area]],MATCH(Transactions[[#This Row],[Sub Ledger]],LedgerMapping[[#All],[Sub Ledger]],0))</f>
        <v>Income Statement</v>
      </c>
    </row>
    <row r="16275" spans="1:5" x14ac:dyDescent="0.55000000000000004">
      <c r="A16275">
        <v>3</v>
      </c>
      <c r="B16275">
        <v>101000</v>
      </c>
      <c r="C16275" s="6">
        <v>43862</v>
      </c>
      <c r="D16275">
        <v>602808</v>
      </c>
      <c r="E16275" t="str">
        <f>INDEX(LedgerMapping[[#All],[Area]],MATCH(Transactions[[#This Row],[Sub Ledger]],LedgerMapping[[#All],[Sub Ledger]],0))</f>
        <v>Income Statement</v>
      </c>
    </row>
    <row r="16276" spans="1:5" x14ac:dyDescent="0.55000000000000004">
      <c r="A16276">
        <v>3</v>
      </c>
      <c r="B16276">
        <v>101000</v>
      </c>
      <c r="C16276" s="6">
        <v>43891</v>
      </c>
      <c r="D16276">
        <v>468538</v>
      </c>
      <c r="E16276" t="str">
        <f>INDEX(LedgerMapping[[#All],[Area]],MATCH(Transactions[[#This Row],[Sub Ledger]],LedgerMapping[[#All],[Sub Ledger]],0))</f>
        <v>Income Statement</v>
      </c>
    </row>
    <row r="16277" spans="1:5" x14ac:dyDescent="0.55000000000000004">
      <c r="A16277">
        <v>3</v>
      </c>
      <c r="B16277">
        <v>101000</v>
      </c>
      <c r="C16277" s="6">
        <v>43922</v>
      </c>
      <c r="D16277">
        <v>415066</v>
      </c>
      <c r="E16277" t="str">
        <f>INDEX(LedgerMapping[[#All],[Area]],MATCH(Transactions[[#This Row],[Sub Ledger]],LedgerMapping[[#All],[Sub Ledger]],0))</f>
        <v>Income Statement</v>
      </c>
    </row>
    <row r="16278" spans="1:5" x14ac:dyDescent="0.55000000000000004">
      <c r="A16278">
        <v>3</v>
      </c>
      <c r="B16278">
        <v>101000</v>
      </c>
      <c r="C16278" s="6">
        <v>43952</v>
      </c>
      <c r="D16278">
        <v>527925</v>
      </c>
      <c r="E16278" t="str">
        <f>INDEX(LedgerMapping[[#All],[Area]],MATCH(Transactions[[#This Row],[Sub Ledger]],LedgerMapping[[#All],[Sub Ledger]],0))</f>
        <v>Income Statement</v>
      </c>
    </row>
    <row r="16279" spans="1:5" x14ac:dyDescent="0.55000000000000004">
      <c r="A16279">
        <v>3</v>
      </c>
      <c r="B16279">
        <v>101000</v>
      </c>
      <c r="C16279" s="6">
        <v>43983</v>
      </c>
      <c r="D16279">
        <v>365172</v>
      </c>
      <c r="E16279" t="str">
        <f>INDEX(LedgerMapping[[#All],[Area]],MATCH(Transactions[[#This Row],[Sub Ledger]],LedgerMapping[[#All],[Sub Ledger]],0))</f>
        <v>Income Statement</v>
      </c>
    </row>
    <row r="16280" spans="1:5" x14ac:dyDescent="0.55000000000000004">
      <c r="A16280">
        <v>3</v>
      </c>
      <c r="B16280">
        <v>101000</v>
      </c>
      <c r="C16280" s="6">
        <v>44013</v>
      </c>
      <c r="D16280">
        <v>326736</v>
      </c>
      <c r="E16280" t="str">
        <f>INDEX(LedgerMapping[[#All],[Area]],MATCH(Transactions[[#This Row],[Sub Ledger]],LedgerMapping[[#All],[Sub Ledger]],0))</f>
        <v>Income Statement</v>
      </c>
    </row>
    <row r="16281" spans="1:5" x14ac:dyDescent="0.55000000000000004">
      <c r="A16281">
        <v>3</v>
      </c>
      <c r="B16281">
        <v>101000</v>
      </c>
      <c r="C16281" s="6">
        <v>44044</v>
      </c>
      <c r="D16281">
        <v>367567</v>
      </c>
      <c r="E16281" t="str">
        <f>INDEX(LedgerMapping[[#All],[Area]],MATCH(Transactions[[#This Row],[Sub Ledger]],LedgerMapping[[#All],[Sub Ledger]],0))</f>
        <v>Income Statement</v>
      </c>
    </row>
    <row r="16282" spans="1:5" x14ac:dyDescent="0.55000000000000004">
      <c r="A16282">
        <v>3</v>
      </c>
      <c r="B16282">
        <v>101000</v>
      </c>
      <c r="C16282" s="6">
        <v>44075</v>
      </c>
      <c r="D16282">
        <v>223200</v>
      </c>
      <c r="E16282" t="str">
        <f>INDEX(LedgerMapping[[#All],[Area]],MATCH(Transactions[[#This Row],[Sub Ledger]],LedgerMapping[[#All],[Sub Ledger]],0))</f>
        <v>Income Statement</v>
      </c>
    </row>
    <row r="16283" spans="1:5" x14ac:dyDescent="0.55000000000000004">
      <c r="A16283">
        <v>3</v>
      </c>
      <c r="B16283">
        <v>93000</v>
      </c>
      <c r="C16283" s="6">
        <v>43831</v>
      </c>
      <c r="D16283">
        <v>16875</v>
      </c>
      <c r="E16283" t="str">
        <f>INDEX(LedgerMapping[[#All],[Area]],MATCH(Transactions[[#This Row],[Sub Ledger]],LedgerMapping[[#All],[Sub Ledger]],0))</f>
        <v>Income Statement</v>
      </c>
    </row>
    <row r="16284" spans="1:5" x14ac:dyDescent="0.55000000000000004">
      <c r="A16284">
        <v>3</v>
      </c>
      <c r="B16284">
        <v>93000</v>
      </c>
      <c r="C16284" s="6">
        <v>44166</v>
      </c>
      <c r="D16284">
        <v>10122</v>
      </c>
      <c r="E16284" t="str">
        <f>INDEX(LedgerMapping[[#All],[Area]],MATCH(Transactions[[#This Row],[Sub Ledger]],LedgerMapping[[#All],[Sub Ledger]],0))</f>
        <v>Income Statement</v>
      </c>
    </row>
    <row r="16285" spans="1:5" x14ac:dyDescent="0.55000000000000004">
      <c r="A16285">
        <v>3</v>
      </c>
      <c r="B16285">
        <v>93000</v>
      </c>
      <c r="C16285" s="6">
        <v>44562</v>
      </c>
      <c r="D16285">
        <v>12555</v>
      </c>
      <c r="E16285" t="str">
        <f>INDEX(LedgerMapping[[#All],[Area]],MATCH(Transactions[[#This Row],[Sub Ledger]],LedgerMapping[[#All],[Sub Ledger]],0))</f>
        <v>Income Statement</v>
      </c>
    </row>
    <row r="16286" spans="1:5" x14ac:dyDescent="0.55000000000000004">
      <c r="A16286">
        <v>3</v>
      </c>
      <c r="B16286">
        <v>101000</v>
      </c>
      <c r="C16286" s="6">
        <v>44105</v>
      </c>
      <c r="D16286">
        <v>482263</v>
      </c>
      <c r="E16286" t="str">
        <f>INDEX(LedgerMapping[[#All],[Area]],MATCH(Transactions[[#This Row],[Sub Ledger]],LedgerMapping[[#All],[Sub Ledger]],0))</f>
        <v>Income Statement</v>
      </c>
    </row>
    <row r="16287" spans="1:5" x14ac:dyDescent="0.55000000000000004">
      <c r="A16287">
        <v>3</v>
      </c>
      <c r="B16287">
        <v>101000</v>
      </c>
      <c r="C16287" s="6">
        <v>44136</v>
      </c>
      <c r="D16287">
        <v>461698</v>
      </c>
      <c r="E16287" t="str">
        <f>INDEX(LedgerMapping[[#All],[Area]],MATCH(Transactions[[#This Row],[Sub Ledger]],LedgerMapping[[#All],[Sub Ledger]],0))</f>
        <v>Income Statement</v>
      </c>
    </row>
    <row r="16288" spans="1:5" x14ac:dyDescent="0.55000000000000004">
      <c r="A16288">
        <v>3</v>
      </c>
      <c r="B16288">
        <v>101000</v>
      </c>
      <c r="C16288" s="6">
        <v>44166</v>
      </c>
      <c r="D16288">
        <v>334789</v>
      </c>
      <c r="E16288" t="str">
        <f>INDEX(LedgerMapping[[#All],[Area]],MATCH(Transactions[[#This Row],[Sub Ledger]],LedgerMapping[[#All],[Sub Ledger]],0))</f>
        <v>Income Statement</v>
      </c>
    </row>
    <row r="16289" spans="1:5" x14ac:dyDescent="0.55000000000000004">
      <c r="A16289">
        <v>3</v>
      </c>
      <c r="B16289">
        <v>101000</v>
      </c>
      <c r="C16289" s="6">
        <v>44197</v>
      </c>
      <c r="D16289">
        <v>319739</v>
      </c>
      <c r="E16289" t="str">
        <f>INDEX(LedgerMapping[[#All],[Area]],MATCH(Transactions[[#This Row],[Sub Ledger]],LedgerMapping[[#All],[Sub Ledger]],0))</f>
        <v>Income Statement</v>
      </c>
    </row>
    <row r="16290" spans="1:5" x14ac:dyDescent="0.55000000000000004">
      <c r="A16290">
        <v>3</v>
      </c>
      <c r="B16290">
        <v>101000</v>
      </c>
      <c r="C16290" s="6">
        <v>44228</v>
      </c>
      <c r="D16290" s="11">
        <v>419318</v>
      </c>
      <c r="E16290" t="str">
        <f>INDEX(LedgerMapping[[#All],[Area]],MATCH(Transactions[[#This Row],[Sub Ledger]],LedgerMapping[[#All],[Sub Ledger]],0))</f>
        <v>Income Statement</v>
      </c>
    </row>
    <row r="16291" spans="1:5" x14ac:dyDescent="0.55000000000000004">
      <c r="A16291">
        <v>3</v>
      </c>
      <c r="B16291">
        <v>101000</v>
      </c>
      <c r="C16291" s="6">
        <v>44256</v>
      </c>
      <c r="D16291">
        <v>513368</v>
      </c>
      <c r="E16291" t="str">
        <f>INDEX(LedgerMapping[[#All],[Area]],MATCH(Transactions[[#This Row],[Sub Ledger]],LedgerMapping[[#All],[Sub Ledger]],0))</f>
        <v>Income Statement</v>
      </c>
    </row>
    <row r="16292" spans="1:5" x14ac:dyDescent="0.55000000000000004">
      <c r="A16292">
        <v>3</v>
      </c>
      <c r="B16292">
        <v>101000</v>
      </c>
      <c r="C16292" s="6">
        <v>44287</v>
      </c>
      <c r="D16292">
        <v>290998</v>
      </c>
      <c r="E16292" t="str">
        <f>INDEX(LedgerMapping[[#All],[Area]],MATCH(Transactions[[#This Row],[Sub Ledger]],LedgerMapping[[#All],[Sub Ledger]],0))</f>
        <v>Income Statement</v>
      </c>
    </row>
    <row r="16293" spans="1:5" x14ac:dyDescent="0.55000000000000004">
      <c r="A16293">
        <v>3</v>
      </c>
      <c r="B16293">
        <v>101000</v>
      </c>
      <c r="C16293" s="6">
        <v>44317</v>
      </c>
      <c r="D16293">
        <v>270952</v>
      </c>
      <c r="E16293" t="str">
        <f>INDEX(LedgerMapping[[#All],[Area]],MATCH(Transactions[[#This Row],[Sub Ledger]],LedgerMapping[[#All],[Sub Ledger]],0))</f>
        <v>Income Statement</v>
      </c>
    </row>
    <row r="16294" spans="1:5" x14ac:dyDescent="0.55000000000000004">
      <c r="A16294">
        <v>3</v>
      </c>
      <c r="B16294">
        <v>101000</v>
      </c>
      <c r="C16294" s="6">
        <v>44348</v>
      </c>
      <c r="D16294">
        <v>391472</v>
      </c>
      <c r="E16294" t="str">
        <f>INDEX(LedgerMapping[[#All],[Area]],MATCH(Transactions[[#This Row],[Sub Ledger]],LedgerMapping[[#All],[Sub Ledger]],0))</f>
        <v>Income Statement</v>
      </c>
    </row>
    <row r="16295" spans="1:5" x14ac:dyDescent="0.55000000000000004">
      <c r="A16295">
        <v>3</v>
      </c>
      <c r="B16295">
        <v>101000</v>
      </c>
      <c r="C16295" s="6">
        <v>44378</v>
      </c>
      <c r="D16295">
        <v>197890</v>
      </c>
      <c r="E16295" t="str">
        <f>INDEX(LedgerMapping[[#All],[Area]],MATCH(Transactions[[#This Row],[Sub Ledger]],LedgerMapping[[#All],[Sub Ledger]],0))</f>
        <v>Income Statement</v>
      </c>
    </row>
    <row r="16296" spans="1:5" x14ac:dyDescent="0.55000000000000004">
      <c r="A16296">
        <v>3</v>
      </c>
      <c r="B16296">
        <v>101000</v>
      </c>
      <c r="C16296" s="6">
        <v>44409</v>
      </c>
      <c r="D16296">
        <v>201013</v>
      </c>
      <c r="E16296" t="str">
        <f>INDEX(LedgerMapping[[#All],[Area]],MATCH(Transactions[[#This Row],[Sub Ledger]],LedgerMapping[[#All],[Sub Ledger]],0))</f>
        <v>Income Statement</v>
      </c>
    </row>
    <row r="16297" spans="1:5" x14ac:dyDescent="0.55000000000000004">
      <c r="A16297">
        <v>3</v>
      </c>
      <c r="B16297">
        <v>101000</v>
      </c>
      <c r="C16297" s="6">
        <v>44440</v>
      </c>
      <c r="D16297">
        <v>333023</v>
      </c>
      <c r="E16297" t="str">
        <f>INDEX(LedgerMapping[[#All],[Area]],MATCH(Transactions[[#This Row],[Sub Ledger]],LedgerMapping[[#All],[Sub Ledger]],0))</f>
        <v>Income Statement</v>
      </c>
    </row>
    <row r="16298" spans="1:5" x14ac:dyDescent="0.55000000000000004">
      <c r="A16298">
        <v>3</v>
      </c>
      <c r="B16298">
        <v>101000</v>
      </c>
      <c r="C16298" s="6">
        <v>44470</v>
      </c>
      <c r="D16298">
        <v>256906</v>
      </c>
      <c r="E16298" t="str">
        <f>INDEX(LedgerMapping[[#All],[Area]],MATCH(Transactions[[#This Row],[Sub Ledger]],LedgerMapping[[#All],[Sub Ledger]],0))</f>
        <v>Income Statement</v>
      </c>
    </row>
    <row r="16299" spans="1:5" x14ac:dyDescent="0.55000000000000004">
      <c r="A16299">
        <v>3</v>
      </c>
      <c r="B16299">
        <v>101000</v>
      </c>
      <c r="C16299" s="6">
        <v>44501</v>
      </c>
      <c r="D16299">
        <v>254915</v>
      </c>
      <c r="E16299" t="str">
        <f>INDEX(LedgerMapping[[#All],[Area]],MATCH(Transactions[[#This Row],[Sub Ledger]],LedgerMapping[[#All],[Sub Ledger]],0))</f>
        <v>Income Statement</v>
      </c>
    </row>
    <row r="16300" spans="1:5" x14ac:dyDescent="0.55000000000000004">
      <c r="A16300">
        <v>3</v>
      </c>
      <c r="B16300">
        <v>101000</v>
      </c>
      <c r="C16300" s="6">
        <v>44531</v>
      </c>
      <c r="D16300">
        <v>407564</v>
      </c>
      <c r="E16300" t="str">
        <f>INDEX(LedgerMapping[[#All],[Area]],MATCH(Transactions[[#This Row],[Sub Ledger]],LedgerMapping[[#All],[Sub Ledger]],0))</f>
        <v>Income Statement</v>
      </c>
    </row>
    <row r="16301" spans="1:5" x14ac:dyDescent="0.55000000000000004">
      <c r="A16301">
        <v>3</v>
      </c>
      <c r="B16301">
        <v>101001</v>
      </c>
      <c r="C16301" s="6">
        <v>43466</v>
      </c>
      <c r="D16301">
        <v>58885.75</v>
      </c>
      <c r="E16301" t="str">
        <f>INDEX(LedgerMapping[[#All],[Area]],MATCH(Transactions[[#This Row],[Sub Ledger]],LedgerMapping[[#All],[Sub Ledger]],0))</f>
        <v>Income Statement</v>
      </c>
    </row>
    <row r="16302" spans="1:5" x14ac:dyDescent="0.55000000000000004">
      <c r="A16302">
        <v>3</v>
      </c>
      <c r="B16302">
        <v>101001</v>
      </c>
      <c r="C16302" s="6">
        <v>43497</v>
      </c>
      <c r="D16302">
        <v>93967.92</v>
      </c>
      <c r="E16302" t="str">
        <f>INDEX(LedgerMapping[[#All],[Area]],MATCH(Transactions[[#This Row],[Sub Ledger]],LedgerMapping[[#All],[Sub Ledger]],0))</f>
        <v>Income Statement</v>
      </c>
    </row>
    <row r="16303" spans="1:5" x14ac:dyDescent="0.55000000000000004">
      <c r="A16303">
        <v>3</v>
      </c>
      <c r="B16303">
        <v>101001</v>
      </c>
      <c r="C16303" s="6">
        <v>43525</v>
      </c>
      <c r="D16303">
        <v>127273.60000000001</v>
      </c>
      <c r="E16303" t="str">
        <f>INDEX(LedgerMapping[[#All],[Area]],MATCH(Transactions[[#This Row],[Sub Ledger]],LedgerMapping[[#All],[Sub Ledger]],0))</f>
        <v>Income Statement</v>
      </c>
    </row>
    <row r="16304" spans="1:5" x14ac:dyDescent="0.55000000000000004">
      <c r="A16304">
        <v>3</v>
      </c>
      <c r="B16304">
        <v>101001</v>
      </c>
      <c r="C16304" s="6">
        <v>43556</v>
      </c>
      <c r="D16304">
        <v>93196.08</v>
      </c>
      <c r="E16304" t="str">
        <f>INDEX(LedgerMapping[[#All],[Area]],MATCH(Transactions[[#This Row],[Sub Ledger]],LedgerMapping[[#All],[Sub Ledger]],0))</f>
        <v>Income Statement</v>
      </c>
    </row>
    <row r="16305" spans="1:5" x14ac:dyDescent="0.55000000000000004">
      <c r="A16305">
        <v>3</v>
      </c>
      <c r="B16305">
        <v>101001</v>
      </c>
      <c r="C16305" s="6">
        <v>43586</v>
      </c>
      <c r="D16305">
        <v>156708</v>
      </c>
      <c r="E16305" t="str">
        <f>INDEX(LedgerMapping[[#All],[Area]],MATCH(Transactions[[#This Row],[Sub Ledger]],LedgerMapping[[#All],[Sub Ledger]],0))</f>
        <v>Income Statement</v>
      </c>
    </row>
    <row r="16306" spans="1:5" x14ac:dyDescent="0.55000000000000004">
      <c r="A16306">
        <v>3</v>
      </c>
      <c r="B16306">
        <v>101001</v>
      </c>
      <c r="C16306" s="6">
        <v>43617</v>
      </c>
      <c r="D16306">
        <v>153049.04999999999</v>
      </c>
      <c r="E16306" t="str">
        <f>INDEX(LedgerMapping[[#All],[Area]],MATCH(Transactions[[#This Row],[Sub Ledger]],LedgerMapping[[#All],[Sub Ledger]],0))</f>
        <v>Income Statement</v>
      </c>
    </row>
    <row r="16307" spans="1:5" x14ac:dyDescent="0.55000000000000004">
      <c r="A16307">
        <v>3</v>
      </c>
      <c r="B16307">
        <v>101001</v>
      </c>
      <c r="C16307" s="6">
        <v>43647</v>
      </c>
      <c r="D16307">
        <v>114656.85</v>
      </c>
      <c r="E16307" t="str">
        <f>INDEX(LedgerMapping[[#All],[Area]],MATCH(Transactions[[#This Row],[Sub Ledger]],LedgerMapping[[#All],[Sub Ledger]],0))</f>
        <v>Income Statement</v>
      </c>
    </row>
    <row r="16308" spans="1:5" x14ac:dyDescent="0.55000000000000004">
      <c r="A16308">
        <v>3</v>
      </c>
      <c r="B16308">
        <v>101001</v>
      </c>
      <c r="C16308" s="6">
        <v>43678</v>
      </c>
      <c r="D16308">
        <v>144071.62</v>
      </c>
      <c r="E16308" t="str">
        <f>INDEX(LedgerMapping[[#All],[Area]],MATCH(Transactions[[#This Row],[Sub Ledger]],LedgerMapping[[#All],[Sub Ledger]],0))</f>
        <v>Income Statement</v>
      </c>
    </row>
    <row r="16309" spans="1:5" x14ac:dyDescent="0.55000000000000004">
      <c r="A16309">
        <v>3</v>
      </c>
      <c r="B16309">
        <v>101001</v>
      </c>
      <c r="C16309" s="6">
        <v>43709</v>
      </c>
      <c r="D16309">
        <v>121499.63</v>
      </c>
      <c r="E16309" t="str">
        <f>INDEX(LedgerMapping[[#All],[Area]],MATCH(Transactions[[#This Row],[Sub Ledger]],LedgerMapping[[#All],[Sub Ledger]],0))</f>
        <v>Income Statement</v>
      </c>
    </row>
    <row r="16310" spans="1:5" x14ac:dyDescent="0.55000000000000004">
      <c r="A16310">
        <v>3</v>
      </c>
      <c r="B16310">
        <v>101001</v>
      </c>
      <c r="C16310" s="6">
        <v>43739</v>
      </c>
      <c r="D16310">
        <v>163872.17000000001</v>
      </c>
      <c r="E16310" t="str">
        <f>INDEX(LedgerMapping[[#All],[Area]],MATCH(Transactions[[#This Row],[Sub Ledger]],LedgerMapping[[#All],[Sub Ledger]],0))</f>
        <v>Income Statement</v>
      </c>
    </row>
    <row r="16311" spans="1:5" x14ac:dyDescent="0.55000000000000004">
      <c r="A16311">
        <v>3</v>
      </c>
      <c r="B16311">
        <v>101001</v>
      </c>
      <c r="C16311" s="6">
        <v>43770</v>
      </c>
      <c r="D16311">
        <v>155530.5</v>
      </c>
      <c r="E16311" t="str">
        <f>INDEX(LedgerMapping[[#All],[Area]],MATCH(Transactions[[#This Row],[Sub Ledger]],LedgerMapping[[#All],[Sub Ledger]],0))</f>
        <v>Income Statement</v>
      </c>
    </row>
    <row r="16312" spans="1:5" x14ac:dyDescent="0.55000000000000004">
      <c r="A16312">
        <v>3</v>
      </c>
      <c r="B16312">
        <v>101001</v>
      </c>
      <c r="C16312" s="6">
        <v>43800</v>
      </c>
      <c r="D16312">
        <v>137077.5</v>
      </c>
      <c r="E16312" t="str">
        <f>INDEX(LedgerMapping[[#All],[Area]],MATCH(Transactions[[#This Row],[Sub Ledger]],LedgerMapping[[#All],[Sub Ledger]],0))</f>
        <v>Income Statement</v>
      </c>
    </row>
    <row r="16313" spans="1:5" x14ac:dyDescent="0.55000000000000004">
      <c r="A16313">
        <v>3</v>
      </c>
      <c r="B16313">
        <v>101001</v>
      </c>
      <c r="C16313" s="6">
        <v>43831</v>
      </c>
      <c r="D16313">
        <v>386874.96</v>
      </c>
      <c r="E16313" t="str">
        <f>INDEX(LedgerMapping[[#All],[Area]],MATCH(Transactions[[#This Row],[Sub Ledger]],LedgerMapping[[#All],[Sub Ledger]],0))</f>
        <v>Income Statement</v>
      </c>
    </row>
    <row r="16314" spans="1:5" x14ac:dyDescent="0.55000000000000004">
      <c r="A16314">
        <v>3</v>
      </c>
      <c r="B16314">
        <v>101001</v>
      </c>
      <c r="C16314" s="6">
        <v>43862</v>
      </c>
      <c r="D16314">
        <v>434021.76</v>
      </c>
      <c r="E16314" t="str">
        <f>INDEX(LedgerMapping[[#All],[Area]],MATCH(Transactions[[#This Row],[Sub Ledger]],LedgerMapping[[#All],[Sub Ledger]],0))</f>
        <v>Income Statement</v>
      </c>
    </row>
    <row r="16315" spans="1:5" x14ac:dyDescent="0.55000000000000004">
      <c r="A16315">
        <v>3</v>
      </c>
      <c r="B16315">
        <v>101001</v>
      </c>
      <c r="C16315" s="6">
        <v>43891</v>
      </c>
      <c r="D16315">
        <v>332661.98</v>
      </c>
      <c r="E16315" t="str">
        <f>INDEX(LedgerMapping[[#All],[Area]],MATCH(Transactions[[#This Row],[Sub Ledger]],LedgerMapping[[#All],[Sub Ledger]],0))</f>
        <v>Income Statement</v>
      </c>
    </row>
    <row r="16316" spans="1:5" x14ac:dyDescent="0.55000000000000004">
      <c r="A16316">
        <v>3</v>
      </c>
      <c r="B16316">
        <v>101001</v>
      </c>
      <c r="C16316" s="6">
        <v>43922</v>
      </c>
      <c r="D16316">
        <v>290546.2</v>
      </c>
      <c r="E16316" t="str">
        <f>INDEX(LedgerMapping[[#All],[Area]],MATCH(Transactions[[#This Row],[Sub Ledger]],LedgerMapping[[#All],[Sub Ledger]],0))</f>
        <v>Income Statement</v>
      </c>
    </row>
    <row r="16317" spans="1:5" x14ac:dyDescent="0.55000000000000004">
      <c r="A16317">
        <v>3</v>
      </c>
      <c r="B16317">
        <v>101001</v>
      </c>
      <c r="C16317" s="6">
        <v>43952</v>
      </c>
      <c r="D16317">
        <v>374826.75</v>
      </c>
      <c r="E16317" t="str">
        <f>INDEX(LedgerMapping[[#All],[Area]],MATCH(Transactions[[#This Row],[Sub Ledger]],LedgerMapping[[#All],[Sub Ledger]],0))</f>
        <v>Income Statement</v>
      </c>
    </row>
    <row r="16318" spans="1:5" x14ac:dyDescent="0.55000000000000004">
      <c r="A16318">
        <v>3</v>
      </c>
      <c r="B16318">
        <v>101001</v>
      </c>
      <c r="C16318" s="6">
        <v>43983</v>
      </c>
      <c r="D16318">
        <v>273879</v>
      </c>
      <c r="E16318" t="str">
        <f>INDEX(LedgerMapping[[#All],[Area]],MATCH(Transactions[[#This Row],[Sub Ledger]],LedgerMapping[[#All],[Sub Ledger]],0))</f>
        <v>Income Statement</v>
      </c>
    </row>
    <row r="16319" spans="1:5" x14ac:dyDescent="0.55000000000000004">
      <c r="A16319">
        <v>3</v>
      </c>
      <c r="B16319">
        <v>101001</v>
      </c>
      <c r="C16319" s="6">
        <v>44013</v>
      </c>
      <c r="D16319">
        <v>245052</v>
      </c>
      <c r="E16319" t="str">
        <f>INDEX(LedgerMapping[[#All],[Area]],MATCH(Transactions[[#This Row],[Sub Ledger]],LedgerMapping[[#All],[Sub Ledger]],0))</f>
        <v>Income Statement</v>
      </c>
    </row>
    <row r="16320" spans="1:5" x14ac:dyDescent="0.55000000000000004">
      <c r="A16320">
        <v>3</v>
      </c>
      <c r="B16320">
        <v>101001</v>
      </c>
      <c r="C16320" s="6">
        <v>44044</v>
      </c>
      <c r="D16320">
        <v>264648.24</v>
      </c>
      <c r="E16320" t="str">
        <f>INDEX(LedgerMapping[[#All],[Area]],MATCH(Transactions[[#This Row],[Sub Ledger]],LedgerMapping[[#All],[Sub Ledger]],0))</f>
        <v>Income Statement</v>
      </c>
    </row>
    <row r="16321" spans="1:5" x14ac:dyDescent="0.55000000000000004">
      <c r="A16321">
        <v>3</v>
      </c>
      <c r="B16321">
        <v>101001</v>
      </c>
      <c r="C16321" s="6">
        <v>44075</v>
      </c>
      <c r="D16321">
        <v>169632</v>
      </c>
      <c r="E16321" t="str">
        <f>INDEX(LedgerMapping[[#All],[Area]],MATCH(Transactions[[#This Row],[Sub Ledger]],LedgerMapping[[#All],[Sub Ledger]],0))</f>
        <v>Income Statement</v>
      </c>
    </row>
    <row r="16322" spans="1:5" x14ac:dyDescent="0.55000000000000004">
      <c r="A16322">
        <v>3</v>
      </c>
      <c r="B16322">
        <v>101001</v>
      </c>
      <c r="C16322" s="6">
        <v>44105</v>
      </c>
      <c r="D16322">
        <v>342406.73</v>
      </c>
      <c r="E16322" t="str">
        <f>INDEX(LedgerMapping[[#All],[Area]],MATCH(Transactions[[#This Row],[Sub Ledger]],LedgerMapping[[#All],[Sub Ledger]],0))</f>
        <v>Income Statement</v>
      </c>
    </row>
    <row r="16323" spans="1:5" x14ac:dyDescent="0.55000000000000004">
      <c r="A16323">
        <v>3</v>
      </c>
      <c r="B16323">
        <v>101001</v>
      </c>
      <c r="C16323" s="6">
        <v>44136</v>
      </c>
      <c r="D16323">
        <v>346273.5</v>
      </c>
      <c r="E16323" t="str">
        <f>INDEX(LedgerMapping[[#All],[Area]],MATCH(Transactions[[#This Row],[Sub Ledger]],LedgerMapping[[#All],[Sub Ledger]],0))</f>
        <v>Income Statement</v>
      </c>
    </row>
    <row r="16324" spans="1:5" x14ac:dyDescent="0.55000000000000004">
      <c r="A16324">
        <v>3</v>
      </c>
      <c r="B16324">
        <v>101001</v>
      </c>
      <c r="C16324" s="6">
        <v>44166</v>
      </c>
      <c r="D16324">
        <v>241048.08</v>
      </c>
      <c r="E16324" t="str">
        <f>INDEX(LedgerMapping[[#All],[Area]],MATCH(Transactions[[#This Row],[Sub Ledger]],LedgerMapping[[#All],[Sub Ledger]],0))</f>
        <v>Income Statement</v>
      </c>
    </row>
    <row r="16325" spans="1:5" x14ac:dyDescent="0.55000000000000004">
      <c r="A16325">
        <v>3</v>
      </c>
      <c r="B16325">
        <v>101001</v>
      </c>
      <c r="C16325" s="6">
        <v>44197</v>
      </c>
      <c r="D16325">
        <v>243001.64</v>
      </c>
      <c r="E16325" t="str">
        <f>INDEX(LedgerMapping[[#All],[Area]],MATCH(Transactions[[#This Row],[Sub Ledger]],LedgerMapping[[#All],[Sub Ledger]],0))</f>
        <v>Income Statement</v>
      </c>
    </row>
    <row r="16326" spans="1:5" x14ac:dyDescent="0.55000000000000004">
      <c r="A16326">
        <v>3</v>
      </c>
      <c r="B16326">
        <v>101001</v>
      </c>
      <c r="C16326" s="6">
        <v>44228</v>
      </c>
      <c r="D16326" s="11">
        <v>327068.03999999998</v>
      </c>
      <c r="E16326" t="str">
        <f>INDEX(LedgerMapping[[#All],[Area]],MATCH(Transactions[[#This Row],[Sub Ledger]],LedgerMapping[[#All],[Sub Ledger]],0))</f>
        <v>Income Statement</v>
      </c>
    </row>
    <row r="16327" spans="1:5" x14ac:dyDescent="0.55000000000000004">
      <c r="A16327">
        <v>3</v>
      </c>
      <c r="B16327">
        <v>101001</v>
      </c>
      <c r="C16327" s="6">
        <v>44256</v>
      </c>
      <c r="D16327">
        <v>405560.72</v>
      </c>
      <c r="E16327" t="str">
        <f>INDEX(LedgerMapping[[#All],[Area]],MATCH(Transactions[[#This Row],[Sub Ledger]],LedgerMapping[[#All],[Sub Ledger]],0))</f>
        <v>Income Statement</v>
      </c>
    </row>
    <row r="16328" spans="1:5" x14ac:dyDescent="0.55000000000000004">
      <c r="A16328">
        <v>3</v>
      </c>
      <c r="B16328">
        <v>101001</v>
      </c>
      <c r="C16328" s="6">
        <v>44287</v>
      </c>
      <c r="D16328">
        <v>224068.46</v>
      </c>
      <c r="E16328" t="str">
        <f>INDEX(LedgerMapping[[#All],[Area]],MATCH(Transactions[[#This Row],[Sub Ledger]],LedgerMapping[[#All],[Sub Ledger]],0))</f>
        <v>Income Statement</v>
      </c>
    </row>
    <row r="16329" spans="1:5" x14ac:dyDescent="0.55000000000000004">
      <c r="A16329">
        <v>3</v>
      </c>
      <c r="B16329">
        <v>101001</v>
      </c>
      <c r="C16329" s="6">
        <v>44317</v>
      </c>
      <c r="D16329">
        <v>195085.44</v>
      </c>
      <c r="E16329" t="str">
        <f>INDEX(LedgerMapping[[#All],[Area]],MATCH(Transactions[[#This Row],[Sub Ledger]],LedgerMapping[[#All],[Sub Ledger]],0))</f>
        <v>Income Statement</v>
      </c>
    </row>
    <row r="16330" spans="1:5" x14ac:dyDescent="0.55000000000000004">
      <c r="A16330">
        <v>3</v>
      </c>
      <c r="B16330">
        <v>101001</v>
      </c>
      <c r="C16330" s="6">
        <v>44348</v>
      </c>
      <c r="D16330">
        <v>293604</v>
      </c>
      <c r="E16330" t="str">
        <f>INDEX(LedgerMapping[[#All],[Area]],MATCH(Transactions[[#This Row],[Sub Ledger]],LedgerMapping[[#All],[Sub Ledger]],0))</f>
        <v>Income Statement</v>
      </c>
    </row>
    <row r="16331" spans="1:5" x14ac:dyDescent="0.55000000000000004">
      <c r="A16331">
        <v>3</v>
      </c>
      <c r="B16331">
        <v>101001</v>
      </c>
      <c r="C16331" s="6">
        <v>44378</v>
      </c>
      <c r="D16331">
        <v>154354.20000000001</v>
      </c>
      <c r="E16331" t="str">
        <f>INDEX(LedgerMapping[[#All],[Area]],MATCH(Transactions[[#This Row],[Sub Ledger]],LedgerMapping[[#All],[Sub Ledger]],0))</f>
        <v>Income Statement</v>
      </c>
    </row>
    <row r="16332" spans="1:5" x14ac:dyDescent="0.55000000000000004">
      <c r="A16332">
        <v>3</v>
      </c>
      <c r="B16332">
        <v>101001</v>
      </c>
      <c r="C16332" s="6">
        <v>44409</v>
      </c>
      <c r="D16332">
        <v>142719.23000000001</v>
      </c>
      <c r="E16332" t="str">
        <f>INDEX(LedgerMapping[[#All],[Area]],MATCH(Transactions[[#This Row],[Sub Ledger]],LedgerMapping[[#All],[Sub Ledger]],0))</f>
        <v>Income Statement</v>
      </c>
    </row>
    <row r="16333" spans="1:5" x14ac:dyDescent="0.55000000000000004">
      <c r="A16333">
        <v>3</v>
      </c>
      <c r="B16333">
        <v>101001</v>
      </c>
      <c r="C16333" s="6">
        <v>44440</v>
      </c>
      <c r="D16333">
        <v>233116.1</v>
      </c>
      <c r="E16333" t="str">
        <f>INDEX(LedgerMapping[[#All],[Area]],MATCH(Transactions[[#This Row],[Sub Ledger]],LedgerMapping[[#All],[Sub Ledger]],0))</f>
        <v>Income Statement</v>
      </c>
    </row>
    <row r="16334" spans="1:5" x14ac:dyDescent="0.55000000000000004">
      <c r="A16334">
        <v>3</v>
      </c>
      <c r="B16334">
        <v>101001</v>
      </c>
      <c r="C16334" s="6">
        <v>44470</v>
      </c>
      <c r="D16334">
        <v>182403.26</v>
      </c>
      <c r="E16334" t="str">
        <f>INDEX(LedgerMapping[[#All],[Area]],MATCH(Transactions[[#This Row],[Sub Ledger]],LedgerMapping[[#All],[Sub Ledger]],0))</f>
        <v>Income Statement</v>
      </c>
    </row>
    <row r="16335" spans="1:5" x14ac:dyDescent="0.55000000000000004">
      <c r="A16335">
        <v>3</v>
      </c>
      <c r="B16335">
        <v>101001</v>
      </c>
      <c r="C16335" s="6">
        <v>44501</v>
      </c>
      <c r="D16335">
        <v>191186.25</v>
      </c>
      <c r="E16335" t="str">
        <f>INDEX(LedgerMapping[[#All],[Area]],MATCH(Transactions[[#This Row],[Sub Ledger]],LedgerMapping[[#All],[Sub Ledger]],0))</f>
        <v>Income Statement</v>
      </c>
    </row>
    <row r="16336" spans="1:5" x14ac:dyDescent="0.55000000000000004">
      <c r="A16336">
        <v>3</v>
      </c>
      <c r="B16336">
        <v>101001</v>
      </c>
      <c r="C16336" s="6">
        <v>44531</v>
      </c>
      <c r="D16336">
        <v>289370.44</v>
      </c>
      <c r="E16336" t="str">
        <f>INDEX(LedgerMapping[[#All],[Area]],MATCH(Transactions[[#This Row],[Sub Ledger]],LedgerMapping[[#All],[Sub Ledger]],0))</f>
        <v>Income Statement</v>
      </c>
    </row>
    <row r="16337" spans="1:5" x14ac:dyDescent="0.55000000000000004">
      <c r="A16337">
        <v>3</v>
      </c>
      <c r="B16337">
        <v>53000</v>
      </c>
      <c r="C16337" s="6">
        <v>44256</v>
      </c>
      <c r="D16337">
        <v>-4025.28</v>
      </c>
      <c r="E16337" t="str">
        <f>INDEX(LedgerMapping[[#All],[Area]],MATCH(Transactions[[#This Row],[Sub Ledger]],LedgerMapping[[#All],[Sub Ledger]],0))</f>
        <v>Income Statement</v>
      </c>
    </row>
    <row r="16338" spans="1:5" x14ac:dyDescent="0.55000000000000004">
      <c r="A16338">
        <v>3</v>
      </c>
      <c r="B16338">
        <v>54000</v>
      </c>
      <c r="C16338" s="6">
        <v>44256</v>
      </c>
      <c r="D16338">
        <v>-2845.25</v>
      </c>
      <c r="E16338" t="str">
        <f>INDEX(LedgerMapping[[#All],[Area]],MATCH(Transactions[[#This Row],[Sub Ledger]],LedgerMapping[[#All],[Sub Ledger]],0))</f>
        <v>Income Statement</v>
      </c>
    </row>
    <row r="16339" spans="1:5" x14ac:dyDescent="0.55000000000000004">
      <c r="A16339">
        <v>3</v>
      </c>
      <c r="B16339">
        <v>56000</v>
      </c>
      <c r="C16339" s="6">
        <v>44256</v>
      </c>
      <c r="D16339">
        <v>-113662.64</v>
      </c>
      <c r="E16339" t="str">
        <f>INDEX(LedgerMapping[[#All],[Area]],MATCH(Transactions[[#This Row],[Sub Ledger]],LedgerMapping[[#All],[Sub Ledger]],0))</f>
        <v>Income Statement</v>
      </c>
    </row>
    <row r="16340" spans="1:5" x14ac:dyDescent="0.55000000000000004">
      <c r="A16340">
        <v>3</v>
      </c>
      <c r="B16340">
        <v>57000</v>
      </c>
      <c r="C16340" s="6">
        <v>44256</v>
      </c>
      <c r="D16340">
        <v>-12327.42</v>
      </c>
      <c r="E16340" t="str">
        <f>INDEX(LedgerMapping[[#All],[Area]],MATCH(Transactions[[#This Row],[Sub Ledger]],LedgerMapping[[#All],[Sub Ledger]],0))</f>
        <v>Income Statement</v>
      </c>
    </row>
    <row r="16341" spans="1:5" x14ac:dyDescent="0.55000000000000004">
      <c r="A16341">
        <v>3</v>
      </c>
      <c r="B16341">
        <v>63000</v>
      </c>
      <c r="C16341" s="6">
        <v>44256</v>
      </c>
      <c r="D16341">
        <v>-9150.98</v>
      </c>
      <c r="E16341" t="str">
        <f>INDEX(LedgerMapping[[#All],[Area]],MATCH(Transactions[[#This Row],[Sub Ledger]],LedgerMapping[[#All],[Sub Ledger]],0))</f>
        <v>Income Statement</v>
      </c>
    </row>
    <row r="16342" spans="1:5" x14ac:dyDescent="0.55000000000000004">
      <c r="A16342">
        <v>3</v>
      </c>
      <c r="B16342">
        <v>72000</v>
      </c>
      <c r="C16342" s="6">
        <v>44256</v>
      </c>
      <c r="D16342">
        <v>-329.7</v>
      </c>
      <c r="E16342" t="str">
        <f>INDEX(LedgerMapping[[#All],[Area]],MATCH(Transactions[[#This Row],[Sub Ledger]],LedgerMapping[[#All],[Sub Ledger]],0))</f>
        <v>Income Statement</v>
      </c>
    </row>
    <row r="16343" spans="1:5" x14ac:dyDescent="0.55000000000000004">
      <c r="A16343">
        <v>3</v>
      </c>
      <c r="B16343">
        <v>52000</v>
      </c>
      <c r="C16343" s="6">
        <v>44256</v>
      </c>
      <c r="D16343">
        <v>22013.25</v>
      </c>
      <c r="E16343" t="str">
        <f>INDEX(LedgerMapping[[#All],[Area]],MATCH(Transactions[[#This Row],[Sub Ledger]],LedgerMapping[[#All],[Sub Ledger]],0))</f>
        <v>Income Statement</v>
      </c>
    </row>
    <row r="16344" spans="1:5" x14ac:dyDescent="0.55000000000000004">
      <c r="A16344">
        <v>3</v>
      </c>
      <c r="B16344">
        <v>101000</v>
      </c>
      <c r="C16344" s="6">
        <v>44256</v>
      </c>
      <c r="D16344">
        <v>415124.82</v>
      </c>
      <c r="E16344" t="str">
        <f>INDEX(LedgerMapping[[#All],[Area]],MATCH(Transactions[[#This Row],[Sub Ledger]],LedgerMapping[[#All],[Sub Ledger]],0))</f>
        <v>Income Statement</v>
      </c>
    </row>
    <row r="16345" spans="1:5" x14ac:dyDescent="0.55000000000000004">
      <c r="A16345">
        <v>3</v>
      </c>
      <c r="B16345">
        <v>101001</v>
      </c>
      <c r="C16345" s="6">
        <v>44256</v>
      </c>
      <c r="D16345">
        <v>333609.4008</v>
      </c>
      <c r="E16345" t="str">
        <f>INDEX(LedgerMapping[[#All],[Area]],MATCH(Transactions[[#This Row],[Sub Ledger]],LedgerMapping[[#All],[Sub Ledger]],0))</f>
        <v>Income Statement</v>
      </c>
    </row>
    <row r="16346" spans="1:5" x14ac:dyDescent="0.55000000000000004">
      <c r="A16346">
        <v>7</v>
      </c>
      <c r="B16346">
        <v>53000</v>
      </c>
      <c r="C16346" s="6">
        <v>43466</v>
      </c>
      <c r="D16346">
        <v>-782</v>
      </c>
      <c r="E16346" t="str">
        <f>INDEX(LedgerMapping[[#All],[Area]],MATCH(Transactions[[#This Row],[Sub Ledger]],LedgerMapping[[#All],[Sub Ledger]],0))</f>
        <v>Income Statement</v>
      </c>
    </row>
    <row r="16347" spans="1:5" x14ac:dyDescent="0.55000000000000004">
      <c r="A16347">
        <v>7</v>
      </c>
      <c r="B16347">
        <v>53000</v>
      </c>
      <c r="C16347" s="6">
        <v>43497</v>
      </c>
      <c r="D16347">
        <v>-3910</v>
      </c>
      <c r="E16347" t="str">
        <f>INDEX(LedgerMapping[[#All],[Area]],MATCH(Transactions[[#This Row],[Sub Ledger]],LedgerMapping[[#All],[Sub Ledger]],0))</f>
        <v>Income Statement</v>
      </c>
    </row>
    <row r="16348" spans="1:5" x14ac:dyDescent="0.55000000000000004">
      <c r="A16348">
        <v>7</v>
      </c>
      <c r="B16348">
        <v>53000</v>
      </c>
      <c r="C16348" s="6">
        <v>43525</v>
      </c>
      <c r="D16348">
        <v>-16834</v>
      </c>
      <c r="E16348" t="str">
        <f>INDEX(LedgerMapping[[#All],[Area]],MATCH(Transactions[[#This Row],[Sub Ledger]],LedgerMapping[[#All],[Sub Ledger]],0))</f>
        <v>Income Statement</v>
      </c>
    </row>
    <row r="16349" spans="1:5" x14ac:dyDescent="0.55000000000000004">
      <c r="A16349">
        <v>7</v>
      </c>
      <c r="B16349">
        <v>53000</v>
      </c>
      <c r="C16349" s="6">
        <v>43556</v>
      </c>
      <c r="D16349">
        <v>-1258</v>
      </c>
      <c r="E16349" t="str">
        <f>INDEX(LedgerMapping[[#All],[Area]],MATCH(Transactions[[#This Row],[Sub Ledger]],LedgerMapping[[#All],[Sub Ledger]],0))</f>
        <v>Income Statement</v>
      </c>
    </row>
    <row r="16350" spans="1:5" x14ac:dyDescent="0.55000000000000004">
      <c r="A16350">
        <v>7</v>
      </c>
      <c r="B16350">
        <v>53000</v>
      </c>
      <c r="C16350" s="6">
        <v>43586</v>
      </c>
      <c r="D16350">
        <v>-37540</v>
      </c>
      <c r="E16350" t="str">
        <f>INDEX(LedgerMapping[[#All],[Area]],MATCH(Transactions[[#This Row],[Sub Ledger]],LedgerMapping[[#All],[Sub Ledger]],0))</f>
        <v>Income Statement</v>
      </c>
    </row>
    <row r="16351" spans="1:5" x14ac:dyDescent="0.55000000000000004">
      <c r="A16351">
        <v>7</v>
      </c>
      <c r="B16351">
        <v>53000</v>
      </c>
      <c r="C16351" s="6">
        <v>43617</v>
      </c>
      <c r="D16351">
        <v>-27438</v>
      </c>
      <c r="E16351" t="str">
        <f>INDEX(LedgerMapping[[#All],[Area]],MATCH(Transactions[[#This Row],[Sub Ledger]],LedgerMapping[[#All],[Sub Ledger]],0))</f>
        <v>Income Statement</v>
      </c>
    </row>
    <row r="16352" spans="1:5" x14ac:dyDescent="0.55000000000000004">
      <c r="A16352">
        <v>7</v>
      </c>
      <c r="B16352">
        <v>53000</v>
      </c>
      <c r="C16352" s="6">
        <v>43647</v>
      </c>
      <c r="D16352">
        <v>1031</v>
      </c>
      <c r="E16352" t="str">
        <f>INDEX(LedgerMapping[[#All],[Area]],MATCH(Transactions[[#This Row],[Sub Ledger]],LedgerMapping[[#All],[Sub Ledger]],0))</f>
        <v>Income Statement</v>
      </c>
    </row>
    <row r="16353" spans="1:5" x14ac:dyDescent="0.55000000000000004">
      <c r="A16353">
        <v>7</v>
      </c>
      <c r="B16353">
        <v>53000</v>
      </c>
      <c r="C16353" s="6">
        <v>43678</v>
      </c>
      <c r="D16353">
        <v>-6250</v>
      </c>
      <c r="E16353" t="str">
        <f>INDEX(LedgerMapping[[#All],[Area]],MATCH(Transactions[[#This Row],[Sub Ledger]],LedgerMapping[[#All],[Sub Ledger]],0))</f>
        <v>Income Statement</v>
      </c>
    </row>
    <row r="16354" spans="1:5" x14ac:dyDescent="0.55000000000000004">
      <c r="A16354">
        <v>7</v>
      </c>
      <c r="B16354">
        <v>53000</v>
      </c>
      <c r="C16354" s="6">
        <v>43709</v>
      </c>
      <c r="D16354">
        <v>-21275</v>
      </c>
      <c r="E16354" t="str">
        <f>INDEX(LedgerMapping[[#All],[Area]],MATCH(Transactions[[#This Row],[Sub Ledger]],LedgerMapping[[#All],[Sub Ledger]],0))</f>
        <v>Income Statement</v>
      </c>
    </row>
    <row r="16355" spans="1:5" x14ac:dyDescent="0.55000000000000004">
      <c r="A16355">
        <v>7</v>
      </c>
      <c r="B16355">
        <v>53000</v>
      </c>
      <c r="C16355" s="6">
        <v>43739</v>
      </c>
      <c r="D16355">
        <v>-6857</v>
      </c>
      <c r="E16355" t="str">
        <f>INDEX(LedgerMapping[[#All],[Area]],MATCH(Transactions[[#This Row],[Sub Ledger]],LedgerMapping[[#All],[Sub Ledger]],0))</f>
        <v>Income Statement</v>
      </c>
    </row>
    <row r="16356" spans="1:5" x14ac:dyDescent="0.55000000000000004">
      <c r="A16356">
        <v>7</v>
      </c>
      <c r="B16356">
        <v>53000</v>
      </c>
      <c r="C16356" s="6">
        <v>43770</v>
      </c>
      <c r="D16356">
        <v>-24271</v>
      </c>
      <c r="E16356" t="str">
        <f>INDEX(LedgerMapping[[#All],[Area]],MATCH(Transactions[[#This Row],[Sub Ledger]],LedgerMapping[[#All],[Sub Ledger]],0))</f>
        <v>Income Statement</v>
      </c>
    </row>
    <row r="16357" spans="1:5" x14ac:dyDescent="0.55000000000000004">
      <c r="A16357">
        <v>7</v>
      </c>
      <c r="B16357">
        <v>53000</v>
      </c>
      <c r="C16357" s="6">
        <v>43800</v>
      </c>
      <c r="D16357">
        <v>-29347</v>
      </c>
      <c r="E16357" t="str">
        <f>INDEX(LedgerMapping[[#All],[Area]],MATCH(Transactions[[#This Row],[Sub Ledger]],LedgerMapping[[#All],[Sub Ledger]],0))</f>
        <v>Income Statement</v>
      </c>
    </row>
    <row r="16358" spans="1:5" x14ac:dyDescent="0.55000000000000004">
      <c r="A16358">
        <v>7</v>
      </c>
      <c r="B16358">
        <v>53000</v>
      </c>
      <c r="C16358" s="6">
        <v>43831</v>
      </c>
      <c r="D16358">
        <v>-25900</v>
      </c>
      <c r="E16358" t="str">
        <f>INDEX(LedgerMapping[[#All],[Area]],MATCH(Transactions[[#This Row],[Sub Ledger]],LedgerMapping[[#All],[Sub Ledger]],0))</f>
        <v>Income Statement</v>
      </c>
    </row>
    <row r="16359" spans="1:5" x14ac:dyDescent="0.55000000000000004">
      <c r="A16359">
        <v>7</v>
      </c>
      <c r="B16359">
        <v>53000</v>
      </c>
      <c r="C16359" s="6">
        <v>43862</v>
      </c>
      <c r="D16359">
        <v>-32775</v>
      </c>
      <c r="E16359" t="str">
        <f>INDEX(LedgerMapping[[#All],[Area]],MATCH(Transactions[[#This Row],[Sub Ledger]],LedgerMapping[[#All],[Sub Ledger]],0))</f>
        <v>Income Statement</v>
      </c>
    </row>
    <row r="16360" spans="1:5" x14ac:dyDescent="0.55000000000000004">
      <c r="A16360">
        <v>7</v>
      </c>
      <c r="B16360">
        <v>53000</v>
      </c>
      <c r="C16360" s="6">
        <v>43891</v>
      </c>
      <c r="D16360">
        <v>-45006</v>
      </c>
      <c r="E16360" t="str">
        <f>INDEX(LedgerMapping[[#All],[Area]],MATCH(Transactions[[#This Row],[Sub Ledger]],LedgerMapping[[#All],[Sub Ledger]],0))</f>
        <v>Income Statement</v>
      </c>
    </row>
    <row r="16361" spans="1:5" x14ac:dyDescent="0.55000000000000004">
      <c r="A16361">
        <v>7</v>
      </c>
      <c r="B16361">
        <v>53000</v>
      </c>
      <c r="C16361" s="6">
        <v>43922</v>
      </c>
      <c r="D16361">
        <v>-12080</v>
      </c>
      <c r="E16361" t="str">
        <f>INDEX(LedgerMapping[[#All],[Area]],MATCH(Transactions[[#This Row],[Sub Ledger]],LedgerMapping[[#All],[Sub Ledger]],0))</f>
        <v>Income Statement</v>
      </c>
    </row>
    <row r="16362" spans="1:5" x14ac:dyDescent="0.55000000000000004">
      <c r="A16362">
        <v>7</v>
      </c>
      <c r="B16362">
        <v>53000</v>
      </c>
      <c r="C16362" s="6">
        <v>43952</v>
      </c>
      <c r="D16362">
        <v>-42955</v>
      </c>
      <c r="E16362" t="str">
        <f>INDEX(LedgerMapping[[#All],[Area]],MATCH(Transactions[[#This Row],[Sub Ledger]],LedgerMapping[[#All],[Sub Ledger]],0))</f>
        <v>Income Statement</v>
      </c>
    </row>
    <row r="16363" spans="1:5" x14ac:dyDescent="0.55000000000000004">
      <c r="A16363">
        <v>7</v>
      </c>
      <c r="B16363">
        <v>53000</v>
      </c>
      <c r="C16363" s="6">
        <v>43983</v>
      </c>
      <c r="D16363">
        <v>-59320</v>
      </c>
      <c r="E16363" t="str">
        <f>INDEX(LedgerMapping[[#All],[Area]],MATCH(Transactions[[#This Row],[Sub Ledger]],LedgerMapping[[#All],[Sub Ledger]],0))</f>
        <v>Income Statement</v>
      </c>
    </row>
    <row r="16364" spans="1:5" x14ac:dyDescent="0.55000000000000004">
      <c r="A16364">
        <v>7</v>
      </c>
      <c r="B16364">
        <v>53000</v>
      </c>
      <c r="C16364" s="6">
        <v>44013</v>
      </c>
      <c r="D16364">
        <v>-6056</v>
      </c>
      <c r="E16364" t="str">
        <f>INDEX(LedgerMapping[[#All],[Area]],MATCH(Transactions[[#This Row],[Sub Ledger]],LedgerMapping[[#All],[Sub Ledger]],0))</f>
        <v>Income Statement</v>
      </c>
    </row>
    <row r="16365" spans="1:5" x14ac:dyDescent="0.55000000000000004">
      <c r="A16365">
        <v>7</v>
      </c>
      <c r="B16365">
        <v>53000</v>
      </c>
      <c r="C16365" s="6">
        <v>44044</v>
      </c>
      <c r="D16365">
        <v>-49585</v>
      </c>
      <c r="E16365" t="str">
        <f>INDEX(LedgerMapping[[#All],[Area]],MATCH(Transactions[[#This Row],[Sub Ledger]],LedgerMapping[[#All],[Sub Ledger]],0))</f>
        <v>Income Statement</v>
      </c>
    </row>
    <row r="16366" spans="1:5" x14ac:dyDescent="0.55000000000000004">
      <c r="A16366">
        <v>7</v>
      </c>
      <c r="B16366">
        <v>53000</v>
      </c>
      <c r="C16366" s="6">
        <v>44075</v>
      </c>
      <c r="D16366">
        <v>-12656</v>
      </c>
      <c r="E16366" t="str">
        <f>INDEX(LedgerMapping[[#All],[Area]],MATCH(Transactions[[#This Row],[Sub Ledger]],LedgerMapping[[#All],[Sub Ledger]],0))</f>
        <v>Income Statement</v>
      </c>
    </row>
    <row r="16367" spans="1:5" x14ac:dyDescent="0.55000000000000004">
      <c r="A16367">
        <v>7</v>
      </c>
      <c r="B16367">
        <v>53000</v>
      </c>
      <c r="C16367" s="6">
        <v>44105</v>
      </c>
      <c r="D16367">
        <v>-15814</v>
      </c>
      <c r="E16367" t="str">
        <f>INDEX(LedgerMapping[[#All],[Area]],MATCH(Transactions[[#This Row],[Sub Ledger]],LedgerMapping[[#All],[Sub Ledger]],0))</f>
        <v>Income Statement</v>
      </c>
    </row>
    <row r="16368" spans="1:5" x14ac:dyDescent="0.55000000000000004">
      <c r="A16368">
        <v>7</v>
      </c>
      <c r="B16368">
        <v>53000</v>
      </c>
      <c r="C16368" s="6">
        <v>44166</v>
      </c>
      <c r="D16368">
        <v>-9100</v>
      </c>
      <c r="E16368" t="str">
        <f>INDEX(LedgerMapping[[#All],[Area]],MATCH(Transactions[[#This Row],[Sub Ledger]],LedgerMapping[[#All],[Sub Ledger]],0))</f>
        <v>Income Statement</v>
      </c>
    </row>
    <row r="16369" spans="1:5" x14ac:dyDescent="0.55000000000000004">
      <c r="A16369">
        <v>7</v>
      </c>
      <c r="B16369">
        <v>53000</v>
      </c>
      <c r="C16369" s="6">
        <v>44197</v>
      </c>
      <c r="D16369">
        <v>-38508</v>
      </c>
      <c r="E16369" t="str">
        <f>INDEX(LedgerMapping[[#All],[Area]],MATCH(Transactions[[#This Row],[Sub Ledger]],LedgerMapping[[#All],[Sub Ledger]],0))</f>
        <v>Income Statement</v>
      </c>
    </row>
    <row r="16370" spans="1:5" x14ac:dyDescent="0.55000000000000004">
      <c r="A16370">
        <v>7</v>
      </c>
      <c r="B16370">
        <v>53000</v>
      </c>
      <c r="C16370" s="6">
        <v>44228</v>
      </c>
      <c r="D16370">
        <v>-38353</v>
      </c>
      <c r="E16370" t="str">
        <f>INDEX(LedgerMapping[[#All],[Area]],MATCH(Transactions[[#This Row],[Sub Ledger]],LedgerMapping[[#All],[Sub Ledger]],0))</f>
        <v>Income Statement</v>
      </c>
    </row>
    <row r="16371" spans="1:5" x14ac:dyDescent="0.55000000000000004">
      <c r="A16371">
        <v>7</v>
      </c>
      <c r="B16371">
        <v>53000</v>
      </c>
      <c r="C16371" s="6">
        <v>44256</v>
      </c>
      <c r="D16371">
        <v>-30239</v>
      </c>
      <c r="E16371" t="str">
        <f>INDEX(LedgerMapping[[#All],[Area]],MATCH(Transactions[[#This Row],[Sub Ledger]],LedgerMapping[[#All],[Sub Ledger]],0))</f>
        <v>Income Statement</v>
      </c>
    </row>
    <row r="16372" spans="1:5" x14ac:dyDescent="0.55000000000000004">
      <c r="A16372">
        <v>7</v>
      </c>
      <c r="B16372">
        <v>53000</v>
      </c>
      <c r="C16372" s="6">
        <v>44287</v>
      </c>
      <c r="D16372">
        <v>-6339</v>
      </c>
      <c r="E16372" t="str">
        <f>INDEX(LedgerMapping[[#All],[Area]],MATCH(Transactions[[#This Row],[Sub Ledger]],LedgerMapping[[#All],[Sub Ledger]],0))</f>
        <v>Income Statement</v>
      </c>
    </row>
    <row r="16373" spans="1:5" x14ac:dyDescent="0.55000000000000004">
      <c r="A16373">
        <v>7</v>
      </c>
      <c r="B16373">
        <v>53000</v>
      </c>
      <c r="C16373" s="6">
        <v>44317</v>
      </c>
      <c r="D16373">
        <v>-24114</v>
      </c>
      <c r="E16373" t="str">
        <f>INDEX(LedgerMapping[[#All],[Area]],MATCH(Transactions[[#This Row],[Sub Ledger]],LedgerMapping[[#All],[Sub Ledger]],0))</f>
        <v>Income Statement</v>
      </c>
    </row>
    <row r="16374" spans="1:5" x14ac:dyDescent="0.55000000000000004">
      <c r="A16374">
        <v>7</v>
      </c>
      <c r="B16374">
        <v>53000</v>
      </c>
      <c r="C16374" s="6">
        <v>44378</v>
      </c>
      <c r="D16374">
        <v>-9622</v>
      </c>
      <c r="E16374" t="str">
        <f>INDEX(LedgerMapping[[#All],[Area]],MATCH(Transactions[[#This Row],[Sub Ledger]],LedgerMapping[[#All],[Sub Ledger]],0))</f>
        <v>Income Statement</v>
      </c>
    </row>
    <row r="16375" spans="1:5" x14ac:dyDescent="0.55000000000000004">
      <c r="A16375">
        <v>7</v>
      </c>
      <c r="B16375">
        <v>53000</v>
      </c>
      <c r="C16375" s="6">
        <v>44409</v>
      </c>
      <c r="D16375">
        <v>-7033</v>
      </c>
      <c r="E16375" t="str">
        <f>INDEX(LedgerMapping[[#All],[Area]],MATCH(Transactions[[#This Row],[Sub Ledger]],LedgerMapping[[#All],[Sub Ledger]],0))</f>
        <v>Income Statement</v>
      </c>
    </row>
    <row r="16376" spans="1:5" x14ac:dyDescent="0.55000000000000004">
      <c r="A16376">
        <v>7</v>
      </c>
      <c r="B16376">
        <v>53000</v>
      </c>
      <c r="C16376" s="6">
        <v>44440</v>
      </c>
      <c r="D16376">
        <v>-20542</v>
      </c>
      <c r="E16376" t="str">
        <f>INDEX(LedgerMapping[[#All],[Area]],MATCH(Transactions[[#This Row],[Sub Ledger]],LedgerMapping[[#All],[Sub Ledger]],0))</f>
        <v>Income Statement</v>
      </c>
    </row>
    <row r="16377" spans="1:5" x14ac:dyDescent="0.55000000000000004">
      <c r="A16377">
        <v>7</v>
      </c>
      <c r="B16377">
        <v>53000</v>
      </c>
      <c r="C16377" s="6">
        <v>44470</v>
      </c>
      <c r="D16377">
        <v>-24012</v>
      </c>
      <c r="E16377" t="str">
        <f>INDEX(LedgerMapping[[#All],[Area]],MATCH(Transactions[[#This Row],[Sub Ledger]],LedgerMapping[[#All],[Sub Ledger]],0))</f>
        <v>Income Statement</v>
      </c>
    </row>
    <row r="16378" spans="1:5" x14ac:dyDescent="0.55000000000000004">
      <c r="A16378">
        <v>7</v>
      </c>
      <c r="B16378">
        <v>53000</v>
      </c>
      <c r="C16378" s="6">
        <v>44501</v>
      </c>
      <c r="D16378">
        <v>-30461</v>
      </c>
      <c r="E16378" t="str">
        <f>INDEX(LedgerMapping[[#All],[Area]],MATCH(Transactions[[#This Row],[Sub Ledger]],LedgerMapping[[#All],[Sub Ledger]],0))</f>
        <v>Income Statement</v>
      </c>
    </row>
    <row r="16379" spans="1:5" x14ac:dyDescent="0.55000000000000004">
      <c r="A16379">
        <v>7</v>
      </c>
      <c r="B16379">
        <v>53000</v>
      </c>
      <c r="C16379" s="6">
        <v>44531</v>
      </c>
      <c r="D16379">
        <v>-39431</v>
      </c>
      <c r="E16379" t="str">
        <f>INDEX(LedgerMapping[[#All],[Area]],MATCH(Transactions[[#This Row],[Sub Ledger]],LedgerMapping[[#All],[Sub Ledger]],0))</f>
        <v>Income Statement</v>
      </c>
    </row>
    <row r="16380" spans="1:5" x14ac:dyDescent="0.55000000000000004">
      <c r="A16380">
        <v>7</v>
      </c>
      <c r="B16380">
        <v>54000</v>
      </c>
      <c r="C16380" s="6">
        <v>43983</v>
      </c>
      <c r="D16380">
        <v>-7059</v>
      </c>
      <c r="E16380" t="str">
        <f>INDEX(LedgerMapping[[#All],[Area]],MATCH(Transactions[[#This Row],[Sub Ledger]],LedgerMapping[[#All],[Sub Ledger]],0))</f>
        <v>Income Statement</v>
      </c>
    </row>
    <row r="16381" spans="1:5" x14ac:dyDescent="0.55000000000000004">
      <c r="A16381">
        <v>7</v>
      </c>
      <c r="B16381">
        <v>54000</v>
      </c>
      <c r="C16381" s="6">
        <v>43525</v>
      </c>
      <c r="D16381">
        <v>-534</v>
      </c>
      <c r="E16381" t="str">
        <f>INDEX(LedgerMapping[[#All],[Area]],MATCH(Transactions[[#This Row],[Sub Ledger]],LedgerMapping[[#All],[Sub Ledger]],0))</f>
        <v>Income Statement</v>
      </c>
    </row>
    <row r="16382" spans="1:5" x14ac:dyDescent="0.55000000000000004">
      <c r="A16382">
        <v>7</v>
      </c>
      <c r="B16382">
        <v>54000</v>
      </c>
      <c r="C16382" s="6">
        <v>43617</v>
      </c>
      <c r="D16382">
        <v>-596</v>
      </c>
      <c r="E16382" t="str">
        <f>INDEX(LedgerMapping[[#All],[Area]],MATCH(Transactions[[#This Row],[Sub Ledger]],LedgerMapping[[#All],[Sub Ledger]],0))</f>
        <v>Income Statement</v>
      </c>
    </row>
    <row r="16383" spans="1:5" x14ac:dyDescent="0.55000000000000004">
      <c r="A16383">
        <v>7</v>
      </c>
      <c r="B16383">
        <v>54000</v>
      </c>
      <c r="C16383" s="6">
        <v>43678</v>
      </c>
      <c r="D16383">
        <v>-5</v>
      </c>
      <c r="E16383" t="str">
        <f>INDEX(LedgerMapping[[#All],[Area]],MATCH(Transactions[[#This Row],[Sub Ledger]],LedgerMapping[[#All],[Sub Ledger]],0))</f>
        <v>Income Statement</v>
      </c>
    </row>
    <row r="16384" spans="1:5" x14ac:dyDescent="0.55000000000000004">
      <c r="A16384">
        <v>7</v>
      </c>
      <c r="B16384">
        <v>54000</v>
      </c>
      <c r="C16384" s="6">
        <v>43770</v>
      </c>
      <c r="D16384">
        <v>-110</v>
      </c>
      <c r="E16384" t="str">
        <f>INDEX(LedgerMapping[[#All],[Area]],MATCH(Transactions[[#This Row],[Sub Ledger]],LedgerMapping[[#All],[Sub Ledger]],0))</f>
        <v>Income Statement</v>
      </c>
    </row>
    <row r="16385" spans="1:5" x14ac:dyDescent="0.55000000000000004">
      <c r="A16385">
        <v>7</v>
      </c>
      <c r="B16385">
        <v>54000</v>
      </c>
      <c r="C16385" s="6">
        <v>43800</v>
      </c>
      <c r="D16385">
        <v>-191059</v>
      </c>
      <c r="E16385" t="str">
        <f>INDEX(LedgerMapping[[#All],[Area]],MATCH(Transactions[[#This Row],[Sub Ledger]],LedgerMapping[[#All],[Sub Ledger]],0))</f>
        <v>Income Statement</v>
      </c>
    </row>
    <row r="16386" spans="1:5" x14ac:dyDescent="0.55000000000000004">
      <c r="A16386">
        <v>7</v>
      </c>
      <c r="B16386">
        <v>54000</v>
      </c>
      <c r="C16386" s="6">
        <v>43831</v>
      </c>
      <c r="D16386">
        <v>-20568</v>
      </c>
      <c r="E16386" t="str">
        <f>INDEX(LedgerMapping[[#All],[Area]],MATCH(Transactions[[#This Row],[Sub Ledger]],LedgerMapping[[#All],[Sub Ledger]],0))</f>
        <v>Income Statement</v>
      </c>
    </row>
    <row r="16387" spans="1:5" x14ac:dyDescent="0.55000000000000004">
      <c r="A16387">
        <v>7</v>
      </c>
      <c r="B16387">
        <v>54000</v>
      </c>
      <c r="C16387" s="6">
        <v>43862</v>
      </c>
      <c r="D16387">
        <v>-39190</v>
      </c>
      <c r="E16387" t="str">
        <f>INDEX(LedgerMapping[[#All],[Area]],MATCH(Transactions[[#This Row],[Sub Ledger]],LedgerMapping[[#All],[Sub Ledger]],0))</f>
        <v>Income Statement</v>
      </c>
    </row>
    <row r="16388" spans="1:5" x14ac:dyDescent="0.55000000000000004">
      <c r="A16388">
        <v>7</v>
      </c>
      <c r="B16388">
        <v>54000</v>
      </c>
      <c r="C16388" s="6">
        <v>43891</v>
      </c>
      <c r="D16388">
        <v>-26829</v>
      </c>
      <c r="E16388" t="str">
        <f>INDEX(LedgerMapping[[#All],[Area]],MATCH(Transactions[[#This Row],[Sub Ledger]],LedgerMapping[[#All],[Sub Ledger]],0))</f>
        <v>Income Statement</v>
      </c>
    </row>
    <row r="16389" spans="1:5" x14ac:dyDescent="0.55000000000000004">
      <c r="A16389">
        <v>7</v>
      </c>
      <c r="B16389">
        <v>54000</v>
      </c>
      <c r="C16389" s="6">
        <v>43922</v>
      </c>
      <c r="D16389">
        <v>-883</v>
      </c>
      <c r="E16389" t="str">
        <f>INDEX(LedgerMapping[[#All],[Area]],MATCH(Transactions[[#This Row],[Sub Ledger]],LedgerMapping[[#All],[Sub Ledger]],0))</f>
        <v>Income Statement</v>
      </c>
    </row>
    <row r="16390" spans="1:5" x14ac:dyDescent="0.55000000000000004">
      <c r="A16390">
        <v>7</v>
      </c>
      <c r="B16390">
        <v>54000</v>
      </c>
      <c r="C16390" s="6">
        <v>43952</v>
      </c>
      <c r="D16390">
        <v>-722</v>
      </c>
      <c r="E16390" t="str">
        <f>INDEX(LedgerMapping[[#All],[Area]],MATCH(Transactions[[#This Row],[Sub Ledger]],LedgerMapping[[#All],[Sub Ledger]],0))</f>
        <v>Income Statement</v>
      </c>
    </row>
    <row r="16391" spans="1:5" x14ac:dyDescent="0.55000000000000004">
      <c r="A16391">
        <v>7</v>
      </c>
      <c r="B16391">
        <v>54000</v>
      </c>
      <c r="C16391" s="6">
        <v>44013</v>
      </c>
      <c r="D16391">
        <v>-148</v>
      </c>
      <c r="E16391" t="str">
        <f>INDEX(LedgerMapping[[#All],[Area]],MATCH(Transactions[[#This Row],[Sub Ledger]],LedgerMapping[[#All],[Sub Ledger]],0))</f>
        <v>Income Statement</v>
      </c>
    </row>
    <row r="16392" spans="1:5" x14ac:dyDescent="0.55000000000000004">
      <c r="A16392">
        <v>7</v>
      </c>
      <c r="B16392">
        <v>54000</v>
      </c>
      <c r="C16392" s="6">
        <v>44044</v>
      </c>
      <c r="D16392">
        <v>-4840</v>
      </c>
      <c r="E16392" t="str">
        <f>INDEX(LedgerMapping[[#All],[Area]],MATCH(Transactions[[#This Row],[Sub Ledger]],LedgerMapping[[#All],[Sub Ledger]],0))</f>
        <v>Income Statement</v>
      </c>
    </row>
    <row r="16393" spans="1:5" x14ac:dyDescent="0.55000000000000004">
      <c r="A16393">
        <v>7</v>
      </c>
      <c r="B16393">
        <v>54000</v>
      </c>
      <c r="C16393" s="6">
        <v>44075</v>
      </c>
      <c r="D16393">
        <v>-1254</v>
      </c>
      <c r="E16393" t="str">
        <f>INDEX(LedgerMapping[[#All],[Area]],MATCH(Transactions[[#This Row],[Sub Ledger]],LedgerMapping[[#All],[Sub Ledger]],0))</f>
        <v>Income Statement</v>
      </c>
    </row>
    <row r="16394" spans="1:5" x14ac:dyDescent="0.55000000000000004">
      <c r="A16394">
        <v>7</v>
      </c>
      <c r="B16394">
        <v>54000</v>
      </c>
      <c r="C16394" s="6">
        <v>44105</v>
      </c>
      <c r="D16394">
        <v>-3339</v>
      </c>
      <c r="E16394" t="str">
        <f>INDEX(LedgerMapping[[#All],[Area]],MATCH(Transactions[[#This Row],[Sub Ledger]],LedgerMapping[[#All],[Sub Ledger]],0))</f>
        <v>Income Statement</v>
      </c>
    </row>
    <row r="16395" spans="1:5" x14ac:dyDescent="0.55000000000000004">
      <c r="A16395">
        <v>7</v>
      </c>
      <c r="B16395">
        <v>54000</v>
      </c>
      <c r="C16395" s="6">
        <v>44136</v>
      </c>
      <c r="D16395">
        <v>-1717</v>
      </c>
      <c r="E16395" t="str">
        <f>INDEX(LedgerMapping[[#All],[Area]],MATCH(Transactions[[#This Row],[Sub Ledger]],LedgerMapping[[#All],[Sub Ledger]],0))</f>
        <v>Income Statement</v>
      </c>
    </row>
    <row r="16396" spans="1:5" x14ac:dyDescent="0.55000000000000004">
      <c r="A16396">
        <v>7</v>
      </c>
      <c r="B16396">
        <v>54000</v>
      </c>
      <c r="C16396" s="6">
        <v>44166</v>
      </c>
      <c r="D16396">
        <v>-7450</v>
      </c>
      <c r="E16396" t="str">
        <f>INDEX(LedgerMapping[[#All],[Area]],MATCH(Transactions[[#This Row],[Sub Ledger]],LedgerMapping[[#All],[Sub Ledger]],0))</f>
        <v>Income Statement</v>
      </c>
    </row>
    <row r="16397" spans="1:5" x14ac:dyDescent="0.55000000000000004">
      <c r="A16397">
        <v>7</v>
      </c>
      <c r="B16397">
        <v>54000</v>
      </c>
      <c r="C16397" s="6">
        <v>44197</v>
      </c>
      <c r="D16397">
        <v>-214560</v>
      </c>
      <c r="E16397" t="str">
        <f>INDEX(LedgerMapping[[#All],[Area]],MATCH(Transactions[[#This Row],[Sub Ledger]],LedgerMapping[[#All],[Sub Ledger]],0))</f>
        <v>Income Statement</v>
      </c>
    </row>
    <row r="16398" spans="1:5" x14ac:dyDescent="0.55000000000000004">
      <c r="A16398">
        <v>7</v>
      </c>
      <c r="B16398">
        <v>54000</v>
      </c>
      <c r="C16398" s="6">
        <v>44228</v>
      </c>
      <c r="D16398">
        <v>-8163</v>
      </c>
      <c r="E16398" t="str">
        <f>INDEX(LedgerMapping[[#All],[Area]],MATCH(Transactions[[#This Row],[Sub Ledger]],LedgerMapping[[#All],[Sub Ledger]],0))</f>
        <v>Income Statement</v>
      </c>
    </row>
    <row r="16399" spans="1:5" x14ac:dyDescent="0.55000000000000004">
      <c r="A16399">
        <v>7</v>
      </c>
      <c r="B16399">
        <v>54000</v>
      </c>
      <c r="C16399" s="6">
        <v>44256</v>
      </c>
      <c r="D16399">
        <v>-28356</v>
      </c>
      <c r="E16399" t="str">
        <f>INDEX(LedgerMapping[[#All],[Area]],MATCH(Transactions[[#This Row],[Sub Ledger]],LedgerMapping[[#All],[Sub Ledger]],0))</f>
        <v>Income Statement</v>
      </c>
    </row>
    <row r="16400" spans="1:5" x14ac:dyDescent="0.55000000000000004">
      <c r="A16400">
        <v>7</v>
      </c>
      <c r="B16400">
        <v>54000</v>
      </c>
      <c r="C16400" s="6">
        <v>44287</v>
      </c>
      <c r="D16400">
        <v>-10070</v>
      </c>
      <c r="E16400" t="str">
        <f>INDEX(LedgerMapping[[#All],[Area]],MATCH(Transactions[[#This Row],[Sub Ledger]],LedgerMapping[[#All],[Sub Ledger]],0))</f>
        <v>Income Statement</v>
      </c>
    </row>
    <row r="16401" spans="1:5" x14ac:dyDescent="0.55000000000000004">
      <c r="A16401">
        <v>7</v>
      </c>
      <c r="B16401">
        <v>54000</v>
      </c>
      <c r="C16401" s="6">
        <v>44317</v>
      </c>
      <c r="D16401">
        <v>-2394</v>
      </c>
      <c r="E16401" t="str">
        <f>INDEX(LedgerMapping[[#All],[Area]],MATCH(Transactions[[#This Row],[Sub Ledger]],LedgerMapping[[#All],[Sub Ledger]],0))</f>
        <v>Income Statement</v>
      </c>
    </row>
    <row r="16402" spans="1:5" x14ac:dyDescent="0.55000000000000004">
      <c r="A16402">
        <v>7</v>
      </c>
      <c r="B16402">
        <v>54000</v>
      </c>
      <c r="C16402" s="6">
        <v>44348</v>
      </c>
      <c r="D16402">
        <v>-1384</v>
      </c>
      <c r="E16402" t="str">
        <f>INDEX(LedgerMapping[[#All],[Area]],MATCH(Transactions[[#This Row],[Sub Ledger]],LedgerMapping[[#All],[Sub Ledger]],0))</f>
        <v>Income Statement</v>
      </c>
    </row>
    <row r="16403" spans="1:5" x14ac:dyDescent="0.55000000000000004">
      <c r="A16403">
        <v>7</v>
      </c>
      <c r="B16403">
        <v>54000</v>
      </c>
      <c r="C16403" s="6">
        <v>44378</v>
      </c>
      <c r="D16403">
        <v>-563</v>
      </c>
      <c r="E16403" t="str">
        <f>INDEX(LedgerMapping[[#All],[Area]],MATCH(Transactions[[#This Row],[Sub Ledger]],LedgerMapping[[#All],[Sub Ledger]],0))</f>
        <v>Income Statement</v>
      </c>
    </row>
    <row r="16404" spans="1:5" x14ac:dyDescent="0.55000000000000004">
      <c r="A16404">
        <v>7</v>
      </c>
      <c r="B16404">
        <v>54000</v>
      </c>
      <c r="C16404" s="6">
        <v>44409</v>
      </c>
      <c r="D16404">
        <v>-2810</v>
      </c>
      <c r="E16404" t="str">
        <f>INDEX(LedgerMapping[[#All],[Area]],MATCH(Transactions[[#This Row],[Sub Ledger]],LedgerMapping[[#All],[Sub Ledger]],0))</f>
        <v>Income Statement</v>
      </c>
    </row>
    <row r="16405" spans="1:5" x14ac:dyDescent="0.55000000000000004">
      <c r="A16405">
        <v>7</v>
      </c>
      <c r="B16405">
        <v>54000</v>
      </c>
      <c r="C16405" s="6">
        <v>44440</v>
      </c>
      <c r="D16405">
        <v>-1358</v>
      </c>
      <c r="E16405" t="str">
        <f>INDEX(LedgerMapping[[#All],[Area]],MATCH(Transactions[[#This Row],[Sub Ledger]],LedgerMapping[[#All],[Sub Ledger]],0))</f>
        <v>Income Statement</v>
      </c>
    </row>
    <row r="16406" spans="1:5" x14ac:dyDescent="0.55000000000000004">
      <c r="A16406">
        <v>7</v>
      </c>
      <c r="B16406">
        <v>54000</v>
      </c>
      <c r="C16406" s="6">
        <v>44470</v>
      </c>
      <c r="D16406">
        <v>-3046</v>
      </c>
      <c r="E16406" t="str">
        <f>INDEX(LedgerMapping[[#All],[Area]],MATCH(Transactions[[#This Row],[Sub Ledger]],LedgerMapping[[#All],[Sub Ledger]],0))</f>
        <v>Income Statement</v>
      </c>
    </row>
    <row r="16407" spans="1:5" x14ac:dyDescent="0.55000000000000004">
      <c r="A16407">
        <v>7</v>
      </c>
      <c r="B16407">
        <v>54000</v>
      </c>
      <c r="C16407" s="6">
        <v>44501</v>
      </c>
      <c r="D16407">
        <v>-13604</v>
      </c>
      <c r="E16407" t="str">
        <f>INDEX(LedgerMapping[[#All],[Area]],MATCH(Transactions[[#This Row],[Sub Ledger]],LedgerMapping[[#All],[Sub Ledger]],0))</f>
        <v>Income Statement</v>
      </c>
    </row>
    <row r="16408" spans="1:5" x14ac:dyDescent="0.55000000000000004">
      <c r="A16408">
        <v>7</v>
      </c>
      <c r="B16408">
        <v>54000</v>
      </c>
      <c r="C16408" s="6">
        <v>44531</v>
      </c>
      <c r="D16408">
        <v>-8516</v>
      </c>
      <c r="E16408" t="str">
        <f>INDEX(LedgerMapping[[#All],[Area]],MATCH(Transactions[[#This Row],[Sub Ledger]],LedgerMapping[[#All],[Sub Ledger]],0))</f>
        <v>Income Statement</v>
      </c>
    </row>
    <row r="16409" spans="1:5" x14ac:dyDescent="0.55000000000000004">
      <c r="A16409">
        <v>7</v>
      </c>
      <c r="B16409">
        <v>56000</v>
      </c>
      <c r="C16409" s="6">
        <v>43466</v>
      </c>
      <c r="D16409">
        <v>-28863</v>
      </c>
      <c r="E16409" t="str">
        <f>INDEX(LedgerMapping[[#All],[Area]],MATCH(Transactions[[#This Row],[Sub Ledger]],LedgerMapping[[#All],[Sub Ledger]],0))</f>
        <v>Income Statement</v>
      </c>
    </row>
    <row r="16410" spans="1:5" x14ac:dyDescent="0.55000000000000004">
      <c r="A16410">
        <v>7</v>
      </c>
      <c r="B16410">
        <v>56000</v>
      </c>
      <c r="C16410" s="6">
        <v>43497</v>
      </c>
      <c r="D16410">
        <v>-122573</v>
      </c>
      <c r="E16410" t="str">
        <f>INDEX(LedgerMapping[[#All],[Area]],MATCH(Transactions[[#This Row],[Sub Ledger]],LedgerMapping[[#All],[Sub Ledger]],0))</f>
        <v>Income Statement</v>
      </c>
    </row>
    <row r="16411" spans="1:5" x14ac:dyDescent="0.55000000000000004">
      <c r="A16411">
        <v>7</v>
      </c>
      <c r="B16411">
        <v>56000</v>
      </c>
      <c r="C16411" s="6">
        <v>43525</v>
      </c>
      <c r="D16411">
        <v>-122351</v>
      </c>
      <c r="E16411" t="str">
        <f>INDEX(LedgerMapping[[#All],[Area]],MATCH(Transactions[[#This Row],[Sub Ledger]],LedgerMapping[[#All],[Sub Ledger]],0))</f>
        <v>Income Statement</v>
      </c>
    </row>
    <row r="16412" spans="1:5" x14ac:dyDescent="0.55000000000000004">
      <c r="A16412">
        <v>7</v>
      </c>
      <c r="B16412">
        <v>56000</v>
      </c>
      <c r="C16412" s="6">
        <v>43556</v>
      </c>
      <c r="D16412">
        <v>-50990</v>
      </c>
      <c r="E16412" t="str">
        <f>INDEX(LedgerMapping[[#All],[Area]],MATCH(Transactions[[#This Row],[Sub Ledger]],LedgerMapping[[#All],[Sub Ledger]],0))</f>
        <v>Income Statement</v>
      </c>
    </row>
    <row r="16413" spans="1:5" x14ac:dyDescent="0.55000000000000004">
      <c r="A16413">
        <v>7</v>
      </c>
      <c r="B16413">
        <v>56000</v>
      </c>
      <c r="C16413" s="6">
        <v>43586</v>
      </c>
      <c r="D16413">
        <v>-187774</v>
      </c>
      <c r="E16413" t="str">
        <f>INDEX(LedgerMapping[[#All],[Area]],MATCH(Transactions[[#This Row],[Sub Ledger]],LedgerMapping[[#All],[Sub Ledger]],0))</f>
        <v>Income Statement</v>
      </c>
    </row>
    <row r="16414" spans="1:5" x14ac:dyDescent="0.55000000000000004">
      <c r="A16414">
        <v>7</v>
      </c>
      <c r="B16414">
        <v>56000</v>
      </c>
      <c r="C16414" s="6">
        <v>43617</v>
      </c>
      <c r="D16414">
        <v>-142562</v>
      </c>
      <c r="E16414" t="str">
        <f>INDEX(LedgerMapping[[#All],[Area]],MATCH(Transactions[[#This Row],[Sub Ledger]],LedgerMapping[[#All],[Sub Ledger]],0))</f>
        <v>Income Statement</v>
      </c>
    </row>
    <row r="16415" spans="1:5" x14ac:dyDescent="0.55000000000000004">
      <c r="A16415">
        <v>7</v>
      </c>
      <c r="B16415">
        <v>56000</v>
      </c>
      <c r="C16415" s="6">
        <v>43647</v>
      </c>
      <c r="D16415">
        <v>-44879</v>
      </c>
      <c r="E16415" t="str">
        <f>INDEX(LedgerMapping[[#All],[Area]],MATCH(Transactions[[#This Row],[Sub Ledger]],LedgerMapping[[#All],[Sub Ledger]],0))</f>
        <v>Income Statement</v>
      </c>
    </row>
    <row r="16416" spans="1:5" x14ac:dyDescent="0.55000000000000004">
      <c r="A16416">
        <v>7</v>
      </c>
      <c r="B16416">
        <v>56000</v>
      </c>
      <c r="C16416" s="6">
        <v>43678</v>
      </c>
      <c r="D16416">
        <v>-171670</v>
      </c>
      <c r="E16416" t="str">
        <f>INDEX(LedgerMapping[[#All],[Area]],MATCH(Transactions[[#This Row],[Sub Ledger]],LedgerMapping[[#All],[Sub Ledger]],0))</f>
        <v>Income Statement</v>
      </c>
    </row>
    <row r="16417" spans="1:5" x14ac:dyDescent="0.55000000000000004">
      <c r="A16417">
        <v>7</v>
      </c>
      <c r="B16417">
        <v>56000</v>
      </c>
      <c r="C16417" s="6">
        <v>43709</v>
      </c>
      <c r="D16417">
        <v>-134137</v>
      </c>
      <c r="E16417" t="str">
        <f>INDEX(LedgerMapping[[#All],[Area]],MATCH(Transactions[[#This Row],[Sub Ledger]],LedgerMapping[[#All],[Sub Ledger]],0))</f>
        <v>Income Statement</v>
      </c>
    </row>
    <row r="16418" spans="1:5" x14ac:dyDescent="0.55000000000000004">
      <c r="A16418">
        <v>7</v>
      </c>
      <c r="B16418">
        <v>56000</v>
      </c>
      <c r="C16418" s="6">
        <v>43739</v>
      </c>
      <c r="D16418">
        <v>-44840</v>
      </c>
      <c r="E16418" t="str">
        <f>INDEX(LedgerMapping[[#All],[Area]],MATCH(Transactions[[#This Row],[Sub Ledger]],LedgerMapping[[#All],[Sub Ledger]],0))</f>
        <v>Income Statement</v>
      </c>
    </row>
    <row r="16419" spans="1:5" x14ac:dyDescent="0.55000000000000004">
      <c r="A16419">
        <v>7</v>
      </c>
      <c r="B16419">
        <v>56000</v>
      </c>
      <c r="C16419" s="6">
        <v>43770</v>
      </c>
      <c r="D16419">
        <v>-176278</v>
      </c>
      <c r="E16419" t="str">
        <f>INDEX(LedgerMapping[[#All],[Area]],MATCH(Transactions[[#This Row],[Sub Ledger]],LedgerMapping[[#All],[Sub Ledger]],0))</f>
        <v>Income Statement</v>
      </c>
    </row>
    <row r="16420" spans="1:5" x14ac:dyDescent="0.55000000000000004">
      <c r="A16420">
        <v>7</v>
      </c>
      <c r="B16420">
        <v>56000</v>
      </c>
      <c r="C16420" s="6">
        <v>43800</v>
      </c>
      <c r="D16420">
        <v>-149398</v>
      </c>
      <c r="E16420" t="str">
        <f>INDEX(LedgerMapping[[#All],[Area]],MATCH(Transactions[[#This Row],[Sub Ledger]],LedgerMapping[[#All],[Sub Ledger]],0))</f>
        <v>Income Statement</v>
      </c>
    </row>
    <row r="16421" spans="1:5" x14ac:dyDescent="0.55000000000000004">
      <c r="A16421">
        <v>7</v>
      </c>
      <c r="B16421">
        <v>56000</v>
      </c>
      <c r="C16421" s="6">
        <v>43831</v>
      </c>
      <c r="D16421">
        <v>-83449</v>
      </c>
      <c r="E16421" t="str">
        <f>INDEX(LedgerMapping[[#All],[Area]],MATCH(Transactions[[#This Row],[Sub Ledger]],LedgerMapping[[#All],[Sub Ledger]],0))</f>
        <v>Income Statement</v>
      </c>
    </row>
    <row r="16422" spans="1:5" x14ac:dyDescent="0.55000000000000004">
      <c r="A16422">
        <v>7</v>
      </c>
      <c r="B16422">
        <v>56000</v>
      </c>
      <c r="C16422" s="6">
        <v>43862</v>
      </c>
      <c r="D16422">
        <v>-266350</v>
      </c>
      <c r="E16422" t="str">
        <f>INDEX(LedgerMapping[[#All],[Area]],MATCH(Transactions[[#This Row],[Sub Ledger]],LedgerMapping[[#All],[Sub Ledger]],0))</f>
        <v>Income Statement</v>
      </c>
    </row>
    <row r="16423" spans="1:5" x14ac:dyDescent="0.55000000000000004">
      <c r="A16423">
        <v>7</v>
      </c>
      <c r="B16423">
        <v>56000</v>
      </c>
      <c r="C16423" s="6">
        <v>43891</v>
      </c>
      <c r="D16423">
        <v>-174640</v>
      </c>
      <c r="E16423" t="str">
        <f>INDEX(LedgerMapping[[#All],[Area]],MATCH(Transactions[[#This Row],[Sub Ledger]],LedgerMapping[[#All],[Sub Ledger]],0))</f>
        <v>Income Statement</v>
      </c>
    </row>
    <row r="16424" spans="1:5" x14ac:dyDescent="0.55000000000000004">
      <c r="A16424">
        <v>7</v>
      </c>
      <c r="B16424">
        <v>56000</v>
      </c>
      <c r="C16424" s="6">
        <v>43922</v>
      </c>
      <c r="D16424">
        <v>-77845</v>
      </c>
      <c r="E16424" t="str">
        <f>INDEX(LedgerMapping[[#All],[Area]],MATCH(Transactions[[#This Row],[Sub Ledger]],LedgerMapping[[#All],[Sub Ledger]],0))</f>
        <v>Income Statement</v>
      </c>
    </row>
    <row r="16425" spans="1:5" x14ac:dyDescent="0.55000000000000004">
      <c r="A16425">
        <v>7</v>
      </c>
      <c r="B16425">
        <v>56000</v>
      </c>
      <c r="C16425" s="6">
        <v>43952</v>
      </c>
      <c r="D16425">
        <v>-233110</v>
      </c>
      <c r="E16425" t="str">
        <f>INDEX(LedgerMapping[[#All],[Area]],MATCH(Transactions[[#This Row],[Sub Ledger]],LedgerMapping[[#All],[Sub Ledger]],0))</f>
        <v>Income Statement</v>
      </c>
    </row>
    <row r="16426" spans="1:5" x14ac:dyDescent="0.55000000000000004">
      <c r="A16426">
        <v>7</v>
      </c>
      <c r="B16426">
        <v>56000</v>
      </c>
      <c r="C16426" s="6">
        <v>43983</v>
      </c>
      <c r="D16426">
        <v>-151137</v>
      </c>
      <c r="E16426" t="str">
        <f>INDEX(LedgerMapping[[#All],[Area]],MATCH(Transactions[[#This Row],[Sub Ledger]],LedgerMapping[[#All],[Sub Ledger]],0))</f>
        <v>Income Statement</v>
      </c>
    </row>
    <row r="16427" spans="1:5" x14ac:dyDescent="0.55000000000000004">
      <c r="A16427">
        <v>7</v>
      </c>
      <c r="B16427">
        <v>56000</v>
      </c>
      <c r="C16427" s="6">
        <v>44013</v>
      </c>
      <c r="D16427">
        <v>-68325</v>
      </c>
      <c r="E16427" t="str">
        <f>INDEX(LedgerMapping[[#All],[Area]],MATCH(Transactions[[#This Row],[Sub Ledger]],LedgerMapping[[#All],[Sub Ledger]],0))</f>
        <v>Income Statement</v>
      </c>
    </row>
    <row r="16428" spans="1:5" x14ac:dyDescent="0.55000000000000004">
      <c r="A16428">
        <v>7</v>
      </c>
      <c r="B16428">
        <v>56000</v>
      </c>
      <c r="C16428" s="6">
        <v>44044</v>
      </c>
      <c r="D16428">
        <v>-210849</v>
      </c>
      <c r="E16428" t="str">
        <f>INDEX(LedgerMapping[[#All],[Area]],MATCH(Transactions[[#This Row],[Sub Ledger]],LedgerMapping[[#All],[Sub Ledger]],0))</f>
        <v>Income Statement</v>
      </c>
    </row>
    <row r="16429" spans="1:5" x14ac:dyDescent="0.55000000000000004">
      <c r="A16429">
        <v>7</v>
      </c>
      <c r="B16429">
        <v>56000</v>
      </c>
      <c r="C16429" s="6">
        <v>44075</v>
      </c>
      <c r="D16429">
        <v>-105197</v>
      </c>
      <c r="E16429" t="str">
        <f>INDEX(LedgerMapping[[#All],[Area]],MATCH(Transactions[[#This Row],[Sub Ledger]],LedgerMapping[[#All],[Sub Ledger]],0))</f>
        <v>Income Statement</v>
      </c>
    </row>
    <row r="16430" spans="1:5" x14ac:dyDescent="0.55000000000000004">
      <c r="A16430">
        <v>7</v>
      </c>
      <c r="B16430">
        <v>56000</v>
      </c>
      <c r="C16430" s="6">
        <v>44105</v>
      </c>
      <c r="D16430">
        <v>-72414</v>
      </c>
      <c r="E16430" t="str">
        <f>INDEX(LedgerMapping[[#All],[Area]],MATCH(Transactions[[#This Row],[Sub Ledger]],LedgerMapping[[#All],[Sub Ledger]],0))</f>
        <v>Income Statement</v>
      </c>
    </row>
    <row r="16431" spans="1:5" x14ac:dyDescent="0.55000000000000004">
      <c r="A16431">
        <v>7</v>
      </c>
      <c r="B16431">
        <v>56000</v>
      </c>
      <c r="C16431" s="6">
        <v>44136</v>
      </c>
      <c r="D16431">
        <v>-240649</v>
      </c>
      <c r="E16431" t="str">
        <f>INDEX(LedgerMapping[[#All],[Area]],MATCH(Transactions[[#This Row],[Sub Ledger]],LedgerMapping[[#All],[Sub Ledger]],0))</f>
        <v>Income Statement</v>
      </c>
    </row>
    <row r="16432" spans="1:5" x14ac:dyDescent="0.55000000000000004">
      <c r="A16432">
        <v>7</v>
      </c>
      <c r="B16432">
        <v>56000</v>
      </c>
      <c r="C16432" s="6">
        <v>44166</v>
      </c>
      <c r="D16432">
        <v>-143267</v>
      </c>
      <c r="E16432" t="str">
        <f>INDEX(LedgerMapping[[#All],[Area]],MATCH(Transactions[[#This Row],[Sub Ledger]],LedgerMapping[[#All],[Sub Ledger]],0))</f>
        <v>Income Statement</v>
      </c>
    </row>
    <row r="16433" spans="1:5" x14ac:dyDescent="0.55000000000000004">
      <c r="A16433">
        <v>7</v>
      </c>
      <c r="B16433">
        <v>56000</v>
      </c>
      <c r="C16433" s="6">
        <v>44197</v>
      </c>
      <c r="D16433">
        <v>-164881</v>
      </c>
      <c r="E16433" t="str">
        <f>INDEX(LedgerMapping[[#All],[Area]],MATCH(Transactions[[#This Row],[Sub Ledger]],LedgerMapping[[#All],[Sub Ledger]],0))</f>
        <v>Income Statement</v>
      </c>
    </row>
    <row r="16434" spans="1:5" x14ac:dyDescent="0.55000000000000004">
      <c r="A16434">
        <v>7</v>
      </c>
      <c r="B16434">
        <v>56000</v>
      </c>
      <c r="C16434" s="6">
        <v>44228</v>
      </c>
      <c r="D16434">
        <v>-226098</v>
      </c>
      <c r="E16434" t="str">
        <f>INDEX(LedgerMapping[[#All],[Area]],MATCH(Transactions[[#This Row],[Sub Ledger]],LedgerMapping[[#All],[Sub Ledger]],0))</f>
        <v>Income Statement</v>
      </c>
    </row>
    <row r="16435" spans="1:5" x14ac:dyDescent="0.55000000000000004">
      <c r="A16435">
        <v>7</v>
      </c>
      <c r="B16435">
        <v>56000</v>
      </c>
      <c r="C16435" s="6">
        <v>44256</v>
      </c>
      <c r="D16435">
        <v>-215095</v>
      </c>
      <c r="E16435" t="str">
        <f>INDEX(LedgerMapping[[#All],[Area]],MATCH(Transactions[[#This Row],[Sub Ledger]],LedgerMapping[[#All],[Sub Ledger]],0))</f>
        <v>Income Statement</v>
      </c>
    </row>
    <row r="16436" spans="1:5" x14ac:dyDescent="0.55000000000000004">
      <c r="A16436">
        <v>7</v>
      </c>
      <c r="B16436">
        <v>56000</v>
      </c>
      <c r="C16436" s="6">
        <v>44287</v>
      </c>
      <c r="D16436">
        <v>-130353</v>
      </c>
      <c r="E16436" t="str">
        <f>INDEX(LedgerMapping[[#All],[Area]],MATCH(Transactions[[#This Row],[Sub Ledger]],LedgerMapping[[#All],[Sub Ledger]],0))</f>
        <v>Income Statement</v>
      </c>
    </row>
    <row r="16437" spans="1:5" x14ac:dyDescent="0.55000000000000004">
      <c r="A16437">
        <v>7</v>
      </c>
      <c r="B16437">
        <v>56000</v>
      </c>
      <c r="C16437" s="6">
        <v>44317</v>
      </c>
      <c r="D16437">
        <v>-190832</v>
      </c>
      <c r="E16437" t="str">
        <f>INDEX(LedgerMapping[[#All],[Area]],MATCH(Transactions[[#This Row],[Sub Ledger]],LedgerMapping[[#All],[Sub Ledger]],0))</f>
        <v>Income Statement</v>
      </c>
    </row>
    <row r="16438" spans="1:5" x14ac:dyDescent="0.55000000000000004">
      <c r="A16438">
        <v>7</v>
      </c>
      <c r="B16438">
        <v>56000</v>
      </c>
      <c r="C16438" s="6">
        <v>44348</v>
      </c>
      <c r="D16438">
        <v>-211238</v>
      </c>
      <c r="E16438" t="str">
        <f>INDEX(LedgerMapping[[#All],[Area]],MATCH(Transactions[[#This Row],[Sub Ledger]],LedgerMapping[[#All],[Sub Ledger]],0))</f>
        <v>Income Statement</v>
      </c>
    </row>
    <row r="16439" spans="1:5" x14ac:dyDescent="0.55000000000000004">
      <c r="A16439">
        <v>7</v>
      </c>
      <c r="B16439">
        <v>56000</v>
      </c>
      <c r="C16439" s="6">
        <v>44378</v>
      </c>
      <c r="D16439">
        <v>-120728</v>
      </c>
      <c r="E16439" t="str">
        <f>INDEX(LedgerMapping[[#All],[Area]],MATCH(Transactions[[#This Row],[Sub Ledger]],LedgerMapping[[#All],[Sub Ledger]],0))</f>
        <v>Income Statement</v>
      </c>
    </row>
    <row r="16440" spans="1:5" x14ac:dyDescent="0.55000000000000004">
      <c r="A16440">
        <v>7</v>
      </c>
      <c r="B16440">
        <v>56000</v>
      </c>
      <c r="C16440" s="6">
        <v>44409</v>
      </c>
      <c r="D16440">
        <v>-172099</v>
      </c>
      <c r="E16440" t="str">
        <f>INDEX(LedgerMapping[[#All],[Area]],MATCH(Transactions[[#This Row],[Sub Ledger]],LedgerMapping[[#All],[Sub Ledger]],0))</f>
        <v>Income Statement</v>
      </c>
    </row>
    <row r="16441" spans="1:5" x14ac:dyDescent="0.55000000000000004">
      <c r="A16441">
        <v>7</v>
      </c>
      <c r="B16441">
        <v>56000</v>
      </c>
      <c r="C16441" s="6">
        <v>44440</v>
      </c>
      <c r="D16441">
        <v>-173621</v>
      </c>
      <c r="E16441" t="str">
        <f>INDEX(LedgerMapping[[#All],[Area]],MATCH(Transactions[[#This Row],[Sub Ledger]],LedgerMapping[[#All],[Sub Ledger]],0))</f>
        <v>Income Statement</v>
      </c>
    </row>
    <row r="16442" spans="1:5" x14ac:dyDescent="0.55000000000000004">
      <c r="A16442">
        <v>7</v>
      </c>
      <c r="B16442">
        <v>56000</v>
      </c>
      <c r="C16442" s="6">
        <v>44470</v>
      </c>
      <c r="D16442">
        <v>-126988</v>
      </c>
      <c r="E16442" t="str">
        <f>INDEX(LedgerMapping[[#All],[Area]],MATCH(Transactions[[#This Row],[Sub Ledger]],LedgerMapping[[#All],[Sub Ledger]],0))</f>
        <v>Income Statement</v>
      </c>
    </row>
    <row r="16443" spans="1:5" x14ac:dyDescent="0.55000000000000004">
      <c r="A16443">
        <v>7</v>
      </c>
      <c r="B16443">
        <v>56000</v>
      </c>
      <c r="C16443" s="6">
        <v>44501</v>
      </c>
      <c r="D16443">
        <v>-186717</v>
      </c>
      <c r="E16443" t="str">
        <f>INDEX(LedgerMapping[[#All],[Area]],MATCH(Transactions[[#This Row],[Sub Ledger]],LedgerMapping[[#All],[Sub Ledger]],0))</f>
        <v>Income Statement</v>
      </c>
    </row>
    <row r="16444" spans="1:5" x14ac:dyDescent="0.55000000000000004">
      <c r="A16444">
        <v>7</v>
      </c>
      <c r="B16444">
        <v>56000</v>
      </c>
      <c r="C16444" s="6">
        <v>44531</v>
      </c>
      <c r="D16444">
        <v>-203008</v>
      </c>
      <c r="E16444" t="str">
        <f>INDEX(LedgerMapping[[#All],[Area]],MATCH(Transactions[[#This Row],[Sub Ledger]],LedgerMapping[[#All],[Sub Ledger]],0))</f>
        <v>Income Statement</v>
      </c>
    </row>
    <row r="16445" spans="1:5" x14ac:dyDescent="0.55000000000000004">
      <c r="A16445">
        <v>7</v>
      </c>
      <c r="B16445">
        <v>57000</v>
      </c>
      <c r="C16445" s="6">
        <v>43466</v>
      </c>
      <c r="D16445">
        <v>-2607</v>
      </c>
      <c r="E16445" t="str">
        <f>INDEX(LedgerMapping[[#All],[Area]],MATCH(Transactions[[#This Row],[Sub Ledger]],LedgerMapping[[#All],[Sub Ledger]],0))</f>
        <v>Income Statement</v>
      </c>
    </row>
    <row r="16446" spans="1:5" x14ac:dyDescent="0.55000000000000004">
      <c r="A16446">
        <v>7</v>
      </c>
      <c r="B16446">
        <v>57000</v>
      </c>
      <c r="C16446" s="6">
        <v>43497</v>
      </c>
      <c r="D16446">
        <v>-13034</v>
      </c>
      <c r="E16446" t="str">
        <f>INDEX(LedgerMapping[[#All],[Area]],MATCH(Transactions[[#This Row],[Sub Ledger]],LedgerMapping[[#All],[Sub Ledger]],0))</f>
        <v>Income Statement</v>
      </c>
    </row>
    <row r="16447" spans="1:5" x14ac:dyDescent="0.55000000000000004">
      <c r="A16447">
        <v>7</v>
      </c>
      <c r="B16447">
        <v>57000</v>
      </c>
      <c r="C16447" s="6">
        <v>43525</v>
      </c>
      <c r="D16447">
        <v>-4676</v>
      </c>
      <c r="E16447" t="str">
        <f>INDEX(LedgerMapping[[#All],[Area]],MATCH(Transactions[[#This Row],[Sub Ledger]],LedgerMapping[[#All],[Sub Ledger]],0))</f>
        <v>Income Statement</v>
      </c>
    </row>
    <row r="16448" spans="1:5" x14ac:dyDescent="0.55000000000000004">
      <c r="A16448">
        <v>7</v>
      </c>
      <c r="B16448">
        <v>57000</v>
      </c>
      <c r="C16448" s="6">
        <v>43556</v>
      </c>
      <c r="D16448">
        <v>-3147</v>
      </c>
      <c r="E16448" t="str">
        <f>INDEX(LedgerMapping[[#All],[Area]],MATCH(Transactions[[#This Row],[Sub Ledger]],LedgerMapping[[#All],[Sub Ledger]],0))</f>
        <v>Income Statement</v>
      </c>
    </row>
    <row r="16449" spans="1:5" x14ac:dyDescent="0.55000000000000004">
      <c r="A16449">
        <v>7</v>
      </c>
      <c r="B16449">
        <v>57000</v>
      </c>
      <c r="C16449" s="6">
        <v>43586</v>
      </c>
      <c r="D16449">
        <v>-15641</v>
      </c>
      <c r="E16449" t="str">
        <f>INDEX(LedgerMapping[[#All],[Area]],MATCH(Transactions[[#This Row],[Sub Ledger]],LedgerMapping[[#All],[Sub Ledger]],0))</f>
        <v>Income Statement</v>
      </c>
    </row>
    <row r="16450" spans="1:5" x14ac:dyDescent="0.55000000000000004">
      <c r="A16450">
        <v>7</v>
      </c>
      <c r="B16450">
        <v>57000</v>
      </c>
      <c r="C16450" s="6">
        <v>43617</v>
      </c>
      <c r="D16450">
        <v>-17148</v>
      </c>
      <c r="E16450" t="str">
        <f>INDEX(LedgerMapping[[#All],[Area]],MATCH(Transactions[[#This Row],[Sub Ledger]],LedgerMapping[[#All],[Sub Ledger]],0))</f>
        <v>Income Statement</v>
      </c>
    </row>
    <row r="16451" spans="1:5" x14ac:dyDescent="0.55000000000000004">
      <c r="A16451">
        <v>7</v>
      </c>
      <c r="B16451">
        <v>57000</v>
      </c>
      <c r="C16451" s="6">
        <v>43647</v>
      </c>
      <c r="D16451">
        <v>-1719</v>
      </c>
      <c r="E16451" t="str">
        <f>INDEX(LedgerMapping[[#All],[Area]],MATCH(Transactions[[#This Row],[Sub Ledger]],LedgerMapping[[#All],[Sub Ledger]],0))</f>
        <v>Income Statement</v>
      </c>
    </row>
    <row r="16452" spans="1:5" x14ac:dyDescent="0.55000000000000004">
      <c r="A16452">
        <v>7</v>
      </c>
      <c r="B16452">
        <v>57000</v>
      </c>
      <c r="C16452" s="6">
        <v>43678</v>
      </c>
      <c r="D16452">
        <v>-26042</v>
      </c>
      <c r="E16452" t="str">
        <f>INDEX(LedgerMapping[[#All],[Area]],MATCH(Transactions[[#This Row],[Sub Ledger]],LedgerMapping[[#All],[Sub Ledger]],0))</f>
        <v>Income Statement</v>
      </c>
    </row>
    <row r="16453" spans="1:5" x14ac:dyDescent="0.55000000000000004">
      <c r="A16453">
        <v>7</v>
      </c>
      <c r="B16453">
        <v>57000</v>
      </c>
      <c r="C16453" s="6">
        <v>43709</v>
      </c>
      <c r="D16453">
        <v>-17729</v>
      </c>
      <c r="E16453" t="str">
        <f>INDEX(LedgerMapping[[#All],[Area]],MATCH(Transactions[[#This Row],[Sub Ledger]],LedgerMapping[[#All],[Sub Ledger]],0))</f>
        <v>Income Statement</v>
      </c>
    </row>
    <row r="16454" spans="1:5" x14ac:dyDescent="0.55000000000000004">
      <c r="A16454">
        <v>7</v>
      </c>
      <c r="B16454">
        <v>57000</v>
      </c>
      <c r="C16454" s="6">
        <v>43739</v>
      </c>
      <c r="D16454">
        <v>-2857</v>
      </c>
      <c r="E16454" t="str">
        <f>INDEX(LedgerMapping[[#All],[Area]],MATCH(Transactions[[#This Row],[Sub Ledger]],LedgerMapping[[#All],[Sub Ledger]],0))</f>
        <v>Income Statement</v>
      </c>
    </row>
    <row r="16455" spans="1:5" x14ac:dyDescent="0.55000000000000004">
      <c r="A16455">
        <v>7</v>
      </c>
      <c r="B16455">
        <v>57000</v>
      </c>
      <c r="C16455" s="6">
        <v>43770</v>
      </c>
      <c r="D16455">
        <v>-25282</v>
      </c>
      <c r="E16455" t="str">
        <f>INDEX(LedgerMapping[[#All],[Area]],MATCH(Transactions[[#This Row],[Sub Ledger]],LedgerMapping[[#All],[Sub Ledger]],0))</f>
        <v>Income Statement</v>
      </c>
    </row>
    <row r="16456" spans="1:5" x14ac:dyDescent="0.55000000000000004">
      <c r="A16456">
        <v>7</v>
      </c>
      <c r="B16456">
        <v>57000</v>
      </c>
      <c r="C16456" s="6">
        <v>43800</v>
      </c>
      <c r="D16456">
        <v>-20380</v>
      </c>
      <c r="E16456" t="str">
        <f>INDEX(LedgerMapping[[#All],[Area]],MATCH(Transactions[[#This Row],[Sub Ledger]],LedgerMapping[[#All],[Sub Ledger]],0))</f>
        <v>Income Statement</v>
      </c>
    </row>
    <row r="16457" spans="1:5" x14ac:dyDescent="0.55000000000000004">
      <c r="A16457">
        <v>7</v>
      </c>
      <c r="B16457">
        <v>57000</v>
      </c>
      <c r="C16457" s="6">
        <v>43831</v>
      </c>
      <c r="D16457">
        <v>-25900</v>
      </c>
      <c r="E16457" t="str">
        <f>INDEX(LedgerMapping[[#All],[Area]],MATCH(Transactions[[#This Row],[Sub Ledger]],LedgerMapping[[#All],[Sub Ledger]],0))</f>
        <v>Income Statement</v>
      </c>
    </row>
    <row r="16458" spans="1:5" x14ac:dyDescent="0.55000000000000004">
      <c r="A16458">
        <v>7</v>
      </c>
      <c r="B16458">
        <v>57000</v>
      </c>
      <c r="C16458" s="6">
        <v>43862</v>
      </c>
      <c r="D16458">
        <v>-109251</v>
      </c>
      <c r="E16458" t="str">
        <f>INDEX(LedgerMapping[[#All],[Area]],MATCH(Transactions[[#This Row],[Sub Ledger]],LedgerMapping[[#All],[Sub Ledger]],0))</f>
        <v>Income Statement</v>
      </c>
    </row>
    <row r="16459" spans="1:5" x14ac:dyDescent="0.55000000000000004">
      <c r="A16459">
        <v>7</v>
      </c>
      <c r="B16459">
        <v>57000</v>
      </c>
      <c r="C16459" s="6">
        <v>43891</v>
      </c>
      <c r="D16459">
        <v>-25003</v>
      </c>
      <c r="E16459" t="str">
        <f>INDEX(LedgerMapping[[#All],[Area]],MATCH(Transactions[[#This Row],[Sub Ledger]],LedgerMapping[[#All],[Sub Ledger]],0))</f>
        <v>Income Statement</v>
      </c>
    </row>
    <row r="16460" spans="1:5" x14ac:dyDescent="0.55000000000000004">
      <c r="A16460">
        <v>7</v>
      </c>
      <c r="B16460">
        <v>57000</v>
      </c>
      <c r="C16460" s="6">
        <v>43922</v>
      </c>
      <c r="D16460">
        <v>-20134</v>
      </c>
      <c r="E16460" t="str">
        <f>INDEX(LedgerMapping[[#All],[Area]],MATCH(Transactions[[#This Row],[Sub Ledger]],LedgerMapping[[#All],[Sub Ledger]],0))</f>
        <v>Income Statement</v>
      </c>
    </row>
    <row r="16461" spans="1:5" x14ac:dyDescent="0.55000000000000004">
      <c r="A16461">
        <v>7</v>
      </c>
      <c r="B16461">
        <v>57000</v>
      </c>
      <c r="C16461" s="6">
        <v>43952</v>
      </c>
      <c r="D16461">
        <v>-23863</v>
      </c>
      <c r="E16461" t="str">
        <f>INDEX(LedgerMapping[[#All],[Area]],MATCH(Transactions[[#This Row],[Sub Ledger]],LedgerMapping[[#All],[Sub Ledger]],0))</f>
        <v>Income Statement</v>
      </c>
    </row>
    <row r="16462" spans="1:5" x14ac:dyDescent="0.55000000000000004">
      <c r="A16462">
        <v>7</v>
      </c>
      <c r="B16462">
        <v>57000</v>
      </c>
      <c r="C16462" s="6">
        <v>43983</v>
      </c>
      <c r="D16462">
        <v>-49433</v>
      </c>
      <c r="E16462" t="str">
        <f>INDEX(LedgerMapping[[#All],[Area]],MATCH(Transactions[[#This Row],[Sub Ledger]],LedgerMapping[[#All],[Sub Ledger]],0))</f>
        <v>Income Statement</v>
      </c>
    </row>
    <row r="16463" spans="1:5" x14ac:dyDescent="0.55000000000000004">
      <c r="A16463">
        <v>7</v>
      </c>
      <c r="B16463">
        <v>57000</v>
      </c>
      <c r="C16463" s="6">
        <v>44013</v>
      </c>
      <c r="D16463">
        <v>-10093</v>
      </c>
      <c r="E16463" t="str">
        <f>INDEX(LedgerMapping[[#All],[Area]],MATCH(Transactions[[#This Row],[Sub Ledger]],LedgerMapping[[#All],[Sub Ledger]],0))</f>
        <v>Income Statement</v>
      </c>
    </row>
    <row r="16464" spans="1:5" x14ac:dyDescent="0.55000000000000004">
      <c r="A16464">
        <v>7</v>
      </c>
      <c r="B16464">
        <v>57000</v>
      </c>
      <c r="C16464" s="6">
        <v>44044</v>
      </c>
      <c r="D16464">
        <v>-82642</v>
      </c>
      <c r="E16464" t="str">
        <f>INDEX(LedgerMapping[[#All],[Area]],MATCH(Transactions[[#This Row],[Sub Ledger]],LedgerMapping[[#All],[Sub Ledger]],0))</f>
        <v>Income Statement</v>
      </c>
    </row>
    <row r="16465" spans="1:5" x14ac:dyDescent="0.55000000000000004">
      <c r="A16465">
        <v>7</v>
      </c>
      <c r="B16465">
        <v>57000</v>
      </c>
      <c r="C16465" s="6">
        <v>44075</v>
      </c>
      <c r="D16465">
        <v>-52734</v>
      </c>
      <c r="E16465" t="str">
        <f>INDEX(LedgerMapping[[#All],[Area]],MATCH(Transactions[[#This Row],[Sub Ledger]],LedgerMapping[[#All],[Sub Ledger]],0))</f>
        <v>Income Statement</v>
      </c>
    </row>
    <row r="16466" spans="1:5" x14ac:dyDescent="0.55000000000000004">
      <c r="A16466">
        <v>7</v>
      </c>
      <c r="B16466">
        <v>57000</v>
      </c>
      <c r="C16466" s="6">
        <v>44105</v>
      </c>
      <c r="D16466">
        <v>-32946</v>
      </c>
      <c r="E16466" t="str">
        <f>INDEX(LedgerMapping[[#All],[Area]],MATCH(Transactions[[#This Row],[Sub Ledger]],LedgerMapping[[#All],[Sub Ledger]],0))</f>
        <v>Income Statement</v>
      </c>
    </row>
    <row r="16467" spans="1:5" x14ac:dyDescent="0.55000000000000004">
      <c r="A16467">
        <v>7</v>
      </c>
      <c r="B16467">
        <v>57000</v>
      </c>
      <c r="C16467" s="6">
        <v>44136</v>
      </c>
      <c r="D16467">
        <v>-24480</v>
      </c>
      <c r="E16467" t="str">
        <f>INDEX(LedgerMapping[[#All],[Area]],MATCH(Transactions[[#This Row],[Sub Ledger]],LedgerMapping[[#All],[Sub Ledger]],0))</f>
        <v>Income Statement</v>
      </c>
    </row>
    <row r="16468" spans="1:5" x14ac:dyDescent="0.55000000000000004">
      <c r="A16468">
        <v>7</v>
      </c>
      <c r="B16468">
        <v>57000</v>
      </c>
      <c r="C16468" s="6">
        <v>44166</v>
      </c>
      <c r="D16468">
        <v>-30333</v>
      </c>
      <c r="E16468" t="str">
        <f>INDEX(LedgerMapping[[#All],[Area]],MATCH(Transactions[[#This Row],[Sub Ledger]],LedgerMapping[[#All],[Sub Ledger]],0))</f>
        <v>Income Statement</v>
      </c>
    </row>
    <row r="16469" spans="1:5" x14ac:dyDescent="0.55000000000000004">
      <c r="A16469">
        <v>7</v>
      </c>
      <c r="B16469">
        <v>57000</v>
      </c>
      <c r="C16469" s="6">
        <v>44197</v>
      </c>
      <c r="D16469">
        <v>-21393</v>
      </c>
      <c r="E16469" t="str">
        <f>INDEX(LedgerMapping[[#All],[Area]],MATCH(Transactions[[#This Row],[Sub Ledger]],LedgerMapping[[#All],[Sub Ledger]],0))</f>
        <v>Income Statement</v>
      </c>
    </row>
    <row r="16470" spans="1:5" x14ac:dyDescent="0.55000000000000004">
      <c r="A16470">
        <v>7</v>
      </c>
      <c r="B16470">
        <v>57000</v>
      </c>
      <c r="C16470" s="6">
        <v>44228</v>
      </c>
      <c r="D16470">
        <v>-71912</v>
      </c>
      <c r="E16470" t="str">
        <f>INDEX(LedgerMapping[[#All],[Area]],MATCH(Transactions[[#This Row],[Sub Ledger]],LedgerMapping[[#All],[Sub Ledger]],0))</f>
        <v>Income Statement</v>
      </c>
    </row>
    <row r="16471" spans="1:5" x14ac:dyDescent="0.55000000000000004">
      <c r="A16471">
        <v>7</v>
      </c>
      <c r="B16471">
        <v>57000</v>
      </c>
      <c r="C16471" s="6">
        <v>44256</v>
      </c>
      <c r="D16471">
        <v>-11339</v>
      </c>
      <c r="E16471" t="str">
        <f>INDEX(LedgerMapping[[#All],[Area]],MATCH(Transactions[[#This Row],[Sub Ledger]],LedgerMapping[[#All],[Sub Ledger]],0))</f>
        <v>Income Statement</v>
      </c>
    </row>
    <row r="16472" spans="1:5" x14ac:dyDescent="0.55000000000000004">
      <c r="A16472">
        <v>7</v>
      </c>
      <c r="B16472">
        <v>57000</v>
      </c>
      <c r="C16472" s="6">
        <v>44287</v>
      </c>
      <c r="D16472">
        <v>-19018</v>
      </c>
      <c r="E16472" t="str">
        <f>INDEX(LedgerMapping[[#All],[Area]],MATCH(Transactions[[#This Row],[Sub Ledger]],LedgerMapping[[#All],[Sub Ledger]],0))</f>
        <v>Income Statement</v>
      </c>
    </row>
    <row r="16473" spans="1:5" x14ac:dyDescent="0.55000000000000004">
      <c r="A16473">
        <v>7</v>
      </c>
      <c r="B16473">
        <v>57000</v>
      </c>
      <c r="C16473" s="6">
        <v>44317</v>
      </c>
      <c r="D16473">
        <v>-24114</v>
      </c>
      <c r="E16473" t="str">
        <f>INDEX(LedgerMapping[[#All],[Area]],MATCH(Transactions[[#This Row],[Sub Ledger]],LedgerMapping[[#All],[Sub Ledger]],0))</f>
        <v>Income Statement</v>
      </c>
    </row>
    <row r="16474" spans="1:5" x14ac:dyDescent="0.55000000000000004">
      <c r="A16474">
        <v>7</v>
      </c>
      <c r="B16474">
        <v>57000</v>
      </c>
      <c r="C16474" s="6">
        <v>44348</v>
      </c>
      <c r="D16474">
        <v>-18777</v>
      </c>
      <c r="E16474" t="str">
        <f>INDEX(LedgerMapping[[#All],[Area]],MATCH(Transactions[[#This Row],[Sub Ledger]],LedgerMapping[[#All],[Sub Ledger]],0))</f>
        <v>Income Statement</v>
      </c>
    </row>
    <row r="16475" spans="1:5" x14ac:dyDescent="0.55000000000000004">
      <c r="A16475">
        <v>7</v>
      </c>
      <c r="B16475">
        <v>57000</v>
      </c>
      <c r="C16475" s="6">
        <v>44409</v>
      </c>
      <c r="D16475">
        <v>-21099</v>
      </c>
      <c r="E16475" t="str">
        <f>INDEX(LedgerMapping[[#All],[Area]],MATCH(Transactions[[#This Row],[Sub Ledger]],LedgerMapping[[#All],[Sub Ledger]],0))</f>
        <v>Income Statement</v>
      </c>
    </row>
    <row r="16476" spans="1:5" x14ac:dyDescent="0.55000000000000004">
      <c r="A16476">
        <v>7</v>
      </c>
      <c r="B16476">
        <v>57000</v>
      </c>
      <c r="C16476" s="6">
        <v>44440</v>
      </c>
      <c r="D16476">
        <v>-15407</v>
      </c>
      <c r="E16476" t="str">
        <f>INDEX(LedgerMapping[[#All],[Area]],MATCH(Transactions[[#This Row],[Sub Ledger]],LedgerMapping[[#All],[Sub Ledger]],0))</f>
        <v>Income Statement</v>
      </c>
    </row>
    <row r="16477" spans="1:5" x14ac:dyDescent="0.55000000000000004">
      <c r="A16477">
        <v>7</v>
      </c>
      <c r="B16477">
        <v>57000</v>
      </c>
      <c r="C16477" s="6">
        <v>44470</v>
      </c>
      <c r="D16477">
        <v>-27014</v>
      </c>
      <c r="E16477" t="str">
        <f>INDEX(LedgerMapping[[#All],[Area]],MATCH(Transactions[[#This Row],[Sub Ledger]],LedgerMapping[[#All],[Sub Ledger]],0))</f>
        <v>Income Statement</v>
      </c>
    </row>
    <row r="16478" spans="1:5" x14ac:dyDescent="0.55000000000000004">
      <c r="A16478">
        <v>7</v>
      </c>
      <c r="B16478">
        <v>57000</v>
      </c>
      <c r="C16478" s="6">
        <v>44531</v>
      </c>
      <c r="D16478">
        <v>-29573</v>
      </c>
      <c r="E16478" t="str">
        <f>INDEX(LedgerMapping[[#All],[Area]],MATCH(Transactions[[#This Row],[Sub Ledger]],LedgerMapping[[#All],[Sub Ledger]],0))</f>
        <v>Income Statement</v>
      </c>
    </row>
    <row r="16479" spans="1:5" x14ac:dyDescent="0.55000000000000004">
      <c r="A16479">
        <v>7</v>
      </c>
      <c r="B16479">
        <v>63000</v>
      </c>
      <c r="C16479" s="6">
        <v>43466</v>
      </c>
      <c r="D16479">
        <v>-2347</v>
      </c>
      <c r="E16479" t="str">
        <f>INDEX(LedgerMapping[[#All],[Area]],MATCH(Transactions[[#This Row],[Sub Ledger]],LedgerMapping[[#All],[Sub Ledger]],0))</f>
        <v>Income Statement</v>
      </c>
    </row>
    <row r="16480" spans="1:5" x14ac:dyDescent="0.55000000000000004">
      <c r="A16480">
        <v>7</v>
      </c>
      <c r="B16480">
        <v>63000</v>
      </c>
      <c r="C16480" s="6">
        <v>43497</v>
      </c>
      <c r="D16480">
        <v>-15640</v>
      </c>
      <c r="E16480" t="str">
        <f>INDEX(LedgerMapping[[#All],[Area]],MATCH(Transactions[[#This Row],[Sub Ledger]],LedgerMapping[[#All],[Sub Ledger]],0))</f>
        <v>Income Statement</v>
      </c>
    </row>
    <row r="16481" spans="1:5" x14ac:dyDescent="0.55000000000000004">
      <c r="A16481">
        <v>7</v>
      </c>
      <c r="B16481">
        <v>63000</v>
      </c>
      <c r="C16481" s="6">
        <v>43525</v>
      </c>
      <c r="D16481">
        <v>-22446</v>
      </c>
      <c r="E16481" t="str">
        <f>INDEX(LedgerMapping[[#All],[Area]],MATCH(Transactions[[#This Row],[Sub Ledger]],LedgerMapping[[#All],[Sub Ledger]],0))</f>
        <v>Income Statement</v>
      </c>
    </row>
    <row r="16482" spans="1:5" x14ac:dyDescent="0.55000000000000004">
      <c r="A16482">
        <v>7</v>
      </c>
      <c r="B16482">
        <v>63000</v>
      </c>
      <c r="C16482" s="6">
        <v>43556</v>
      </c>
      <c r="D16482">
        <v>-2517</v>
      </c>
      <c r="E16482" t="str">
        <f>INDEX(LedgerMapping[[#All],[Area]],MATCH(Transactions[[#This Row],[Sub Ledger]],LedgerMapping[[#All],[Sub Ledger]],0))</f>
        <v>Income Statement</v>
      </c>
    </row>
    <row r="16483" spans="1:5" x14ac:dyDescent="0.55000000000000004">
      <c r="A16483">
        <v>7</v>
      </c>
      <c r="B16483">
        <v>63000</v>
      </c>
      <c r="C16483" s="6">
        <v>43586</v>
      </c>
      <c r="D16483">
        <v>-31283</v>
      </c>
      <c r="E16483" t="str">
        <f>INDEX(LedgerMapping[[#All],[Area]],MATCH(Transactions[[#This Row],[Sub Ledger]],LedgerMapping[[#All],[Sub Ledger]],0))</f>
        <v>Income Statement</v>
      </c>
    </row>
    <row r="16484" spans="1:5" x14ac:dyDescent="0.55000000000000004">
      <c r="A16484">
        <v>7</v>
      </c>
      <c r="B16484">
        <v>63000</v>
      </c>
      <c r="C16484" s="6">
        <v>43617</v>
      </c>
      <c r="D16484">
        <v>-20578</v>
      </c>
      <c r="E16484" t="str">
        <f>INDEX(LedgerMapping[[#All],[Area]],MATCH(Transactions[[#This Row],[Sub Ledger]],LedgerMapping[[#All],[Sub Ledger]],0))</f>
        <v>Income Statement</v>
      </c>
    </row>
    <row r="16485" spans="1:5" x14ac:dyDescent="0.55000000000000004">
      <c r="A16485">
        <v>7</v>
      </c>
      <c r="B16485">
        <v>63000</v>
      </c>
      <c r="C16485" s="6">
        <v>43647</v>
      </c>
      <c r="D16485">
        <v>-4127</v>
      </c>
      <c r="E16485" t="str">
        <f>INDEX(LedgerMapping[[#All],[Area]],MATCH(Transactions[[#This Row],[Sub Ledger]],LedgerMapping[[#All],[Sub Ledger]],0))</f>
        <v>Income Statement</v>
      </c>
    </row>
    <row r="16486" spans="1:5" x14ac:dyDescent="0.55000000000000004">
      <c r="A16486">
        <v>7</v>
      </c>
      <c r="B16486">
        <v>63000</v>
      </c>
      <c r="C16486" s="6">
        <v>43678</v>
      </c>
      <c r="D16486">
        <v>-31251</v>
      </c>
      <c r="E16486" t="str">
        <f>INDEX(LedgerMapping[[#All],[Area]],MATCH(Transactions[[#This Row],[Sub Ledger]],LedgerMapping[[#All],[Sub Ledger]],0))</f>
        <v>Income Statement</v>
      </c>
    </row>
    <row r="16487" spans="1:5" x14ac:dyDescent="0.55000000000000004">
      <c r="A16487">
        <v>7</v>
      </c>
      <c r="B16487">
        <v>63000</v>
      </c>
      <c r="C16487" s="6">
        <v>43709</v>
      </c>
      <c r="D16487">
        <v>-15956</v>
      </c>
      <c r="E16487" t="str">
        <f>INDEX(LedgerMapping[[#All],[Area]],MATCH(Transactions[[#This Row],[Sub Ledger]],LedgerMapping[[#All],[Sub Ledger]],0))</f>
        <v>Income Statement</v>
      </c>
    </row>
    <row r="16488" spans="1:5" x14ac:dyDescent="0.55000000000000004">
      <c r="A16488">
        <v>7</v>
      </c>
      <c r="B16488">
        <v>63000</v>
      </c>
      <c r="C16488" s="6">
        <v>43739</v>
      </c>
      <c r="D16488">
        <v>-4571</v>
      </c>
      <c r="E16488" t="str">
        <f>INDEX(LedgerMapping[[#All],[Area]],MATCH(Transactions[[#This Row],[Sub Ledger]],LedgerMapping[[#All],[Sub Ledger]],0))</f>
        <v>Income Statement</v>
      </c>
    </row>
    <row r="16489" spans="1:5" x14ac:dyDescent="0.55000000000000004">
      <c r="A16489">
        <v>7</v>
      </c>
      <c r="B16489">
        <v>63000</v>
      </c>
      <c r="C16489" s="6">
        <v>43770</v>
      </c>
      <c r="D16489">
        <v>-12135</v>
      </c>
      <c r="E16489" t="str">
        <f>INDEX(LedgerMapping[[#All],[Area]],MATCH(Transactions[[#This Row],[Sub Ledger]],LedgerMapping[[#All],[Sub Ledger]],0))</f>
        <v>Income Statement</v>
      </c>
    </row>
    <row r="16490" spans="1:5" x14ac:dyDescent="0.55000000000000004">
      <c r="A16490">
        <v>7</v>
      </c>
      <c r="B16490">
        <v>63000</v>
      </c>
      <c r="C16490" s="6">
        <v>43800</v>
      </c>
      <c r="D16490">
        <v>-24456</v>
      </c>
      <c r="E16490" t="str">
        <f>INDEX(LedgerMapping[[#All],[Area]],MATCH(Transactions[[#This Row],[Sub Ledger]],LedgerMapping[[#All],[Sub Ledger]],0))</f>
        <v>Income Statement</v>
      </c>
    </row>
    <row r="16491" spans="1:5" x14ac:dyDescent="0.55000000000000004">
      <c r="A16491">
        <v>7</v>
      </c>
      <c r="B16491">
        <v>63000</v>
      </c>
      <c r="C16491" s="6">
        <v>43831</v>
      </c>
      <c r="D16491">
        <v>-13813</v>
      </c>
      <c r="E16491" t="str">
        <f>INDEX(LedgerMapping[[#All],[Area]],MATCH(Transactions[[#This Row],[Sub Ledger]],LedgerMapping[[#All],[Sub Ledger]],0))</f>
        <v>Income Statement</v>
      </c>
    </row>
    <row r="16492" spans="1:5" x14ac:dyDescent="0.55000000000000004">
      <c r="A16492">
        <v>7</v>
      </c>
      <c r="B16492">
        <v>63000</v>
      </c>
      <c r="C16492" s="6">
        <v>43862</v>
      </c>
      <c r="D16492">
        <v>-32775</v>
      </c>
      <c r="E16492" t="str">
        <f>INDEX(LedgerMapping[[#All],[Area]],MATCH(Transactions[[#This Row],[Sub Ledger]],LedgerMapping[[#All],[Sub Ledger]],0))</f>
        <v>Income Statement</v>
      </c>
    </row>
    <row r="16493" spans="1:5" x14ac:dyDescent="0.55000000000000004">
      <c r="A16493">
        <v>7</v>
      </c>
      <c r="B16493">
        <v>63000</v>
      </c>
      <c r="C16493" s="6">
        <v>43891</v>
      </c>
      <c r="D16493">
        <v>-50006</v>
      </c>
      <c r="E16493" t="str">
        <f>INDEX(LedgerMapping[[#All],[Area]],MATCH(Transactions[[#This Row],[Sub Ledger]],LedgerMapping[[#All],[Sub Ledger]],0))</f>
        <v>Income Statement</v>
      </c>
    </row>
    <row r="16494" spans="1:5" x14ac:dyDescent="0.55000000000000004">
      <c r="A16494">
        <v>7</v>
      </c>
      <c r="B16494">
        <v>63000</v>
      </c>
      <c r="C16494" s="6">
        <v>43922</v>
      </c>
      <c r="D16494">
        <v>-13423</v>
      </c>
      <c r="E16494" t="str">
        <f>INDEX(LedgerMapping[[#All],[Area]],MATCH(Transactions[[#This Row],[Sub Ledger]],LedgerMapping[[#All],[Sub Ledger]],0))</f>
        <v>Income Statement</v>
      </c>
    </row>
    <row r="16495" spans="1:5" x14ac:dyDescent="0.55000000000000004">
      <c r="A16495">
        <v>7</v>
      </c>
      <c r="B16495">
        <v>63000</v>
      </c>
      <c r="C16495" s="6">
        <v>43952</v>
      </c>
      <c r="D16495">
        <v>-47727</v>
      </c>
      <c r="E16495" t="str">
        <f>INDEX(LedgerMapping[[#All],[Area]],MATCH(Transactions[[#This Row],[Sub Ledger]],LedgerMapping[[#All],[Sub Ledger]],0))</f>
        <v>Income Statement</v>
      </c>
    </row>
    <row r="16496" spans="1:5" x14ac:dyDescent="0.55000000000000004">
      <c r="A16496">
        <v>7</v>
      </c>
      <c r="B16496">
        <v>63000</v>
      </c>
      <c r="C16496" s="6">
        <v>43983</v>
      </c>
      <c r="D16496">
        <v>-32955</v>
      </c>
      <c r="E16496" t="str">
        <f>INDEX(LedgerMapping[[#All],[Area]],MATCH(Transactions[[#This Row],[Sub Ledger]],LedgerMapping[[#All],[Sub Ledger]],0))</f>
        <v>Income Statement</v>
      </c>
    </row>
    <row r="16497" spans="1:5" x14ac:dyDescent="0.55000000000000004">
      <c r="A16497">
        <v>7</v>
      </c>
      <c r="B16497">
        <v>63000</v>
      </c>
      <c r="C16497" s="6">
        <v>44013</v>
      </c>
      <c r="D16497">
        <v>-8075</v>
      </c>
      <c r="E16497" t="str">
        <f>INDEX(LedgerMapping[[#All],[Area]],MATCH(Transactions[[#This Row],[Sub Ledger]],LedgerMapping[[#All],[Sub Ledger]],0))</f>
        <v>Income Statement</v>
      </c>
    </row>
    <row r="16498" spans="1:5" x14ac:dyDescent="0.55000000000000004">
      <c r="A16498">
        <v>7</v>
      </c>
      <c r="B16498">
        <v>63000</v>
      </c>
      <c r="C16498" s="6">
        <v>44044</v>
      </c>
      <c r="D16498">
        <v>-16528</v>
      </c>
      <c r="E16498" t="str">
        <f>INDEX(LedgerMapping[[#All],[Area]],MATCH(Transactions[[#This Row],[Sub Ledger]],LedgerMapping[[#All],[Sub Ledger]],0))</f>
        <v>Income Statement</v>
      </c>
    </row>
    <row r="16499" spans="1:5" x14ac:dyDescent="0.55000000000000004">
      <c r="A16499">
        <v>7</v>
      </c>
      <c r="B16499">
        <v>63000</v>
      </c>
      <c r="C16499" s="6">
        <v>44075</v>
      </c>
      <c r="D16499">
        <v>-16875</v>
      </c>
      <c r="E16499" t="str">
        <f>INDEX(LedgerMapping[[#All],[Area]],MATCH(Transactions[[#This Row],[Sub Ledger]],LedgerMapping[[#All],[Sub Ledger]],0))</f>
        <v>Income Statement</v>
      </c>
    </row>
    <row r="16500" spans="1:5" x14ac:dyDescent="0.55000000000000004">
      <c r="A16500">
        <v>7</v>
      </c>
      <c r="B16500">
        <v>63000</v>
      </c>
      <c r="C16500" s="6">
        <v>44105</v>
      </c>
      <c r="D16500">
        <v>-7907</v>
      </c>
      <c r="E16500" t="str">
        <f>INDEX(LedgerMapping[[#All],[Area]],MATCH(Transactions[[#This Row],[Sub Ledger]],LedgerMapping[[#All],[Sub Ledger]],0))</f>
        <v>Income Statement</v>
      </c>
    </row>
    <row r="16501" spans="1:5" x14ac:dyDescent="0.55000000000000004">
      <c r="A16501">
        <v>7</v>
      </c>
      <c r="B16501">
        <v>63000</v>
      </c>
      <c r="C16501" s="6">
        <v>44136</v>
      </c>
      <c r="D16501">
        <v>-29377</v>
      </c>
      <c r="E16501" t="str">
        <f>INDEX(LedgerMapping[[#All],[Area]],MATCH(Transactions[[#This Row],[Sub Ledger]],LedgerMapping[[#All],[Sub Ledger]],0))</f>
        <v>Income Statement</v>
      </c>
    </row>
    <row r="16502" spans="1:5" x14ac:dyDescent="0.55000000000000004">
      <c r="A16502">
        <v>7</v>
      </c>
      <c r="B16502">
        <v>63000</v>
      </c>
      <c r="C16502" s="6">
        <v>44166</v>
      </c>
      <c r="D16502">
        <v>-18200</v>
      </c>
      <c r="E16502" t="str">
        <f>INDEX(LedgerMapping[[#All],[Area]],MATCH(Transactions[[#This Row],[Sub Ledger]],LedgerMapping[[#All],[Sub Ledger]],0))</f>
        <v>Income Statement</v>
      </c>
    </row>
    <row r="16503" spans="1:5" x14ac:dyDescent="0.55000000000000004">
      <c r="A16503">
        <v>7</v>
      </c>
      <c r="B16503">
        <v>63000</v>
      </c>
      <c r="C16503" s="6">
        <v>44197</v>
      </c>
      <c r="D16503">
        <v>-17115</v>
      </c>
      <c r="E16503" t="str">
        <f>INDEX(LedgerMapping[[#All],[Area]],MATCH(Transactions[[#This Row],[Sub Ledger]],LedgerMapping[[#All],[Sub Ledger]],0))</f>
        <v>Income Statement</v>
      </c>
    </row>
    <row r="16504" spans="1:5" x14ac:dyDescent="0.55000000000000004">
      <c r="A16504">
        <v>7</v>
      </c>
      <c r="B16504">
        <v>63000</v>
      </c>
      <c r="C16504" s="6">
        <v>44228</v>
      </c>
      <c r="D16504">
        <v>-47941</v>
      </c>
      <c r="E16504" t="str">
        <f>INDEX(LedgerMapping[[#All],[Area]],MATCH(Transactions[[#This Row],[Sub Ledger]],LedgerMapping[[#All],[Sub Ledger]],0))</f>
        <v>Income Statement</v>
      </c>
    </row>
    <row r="16505" spans="1:5" x14ac:dyDescent="0.55000000000000004">
      <c r="A16505">
        <v>7</v>
      </c>
      <c r="B16505">
        <v>63000</v>
      </c>
      <c r="C16505" s="6">
        <v>44256</v>
      </c>
      <c r="D16505">
        <v>-30239</v>
      </c>
      <c r="E16505" t="str">
        <f>INDEX(LedgerMapping[[#All],[Area]],MATCH(Transactions[[#This Row],[Sub Ledger]],LedgerMapping[[#All],[Sub Ledger]],0))</f>
        <v>Income Statement</v>
      </c>
    </row>
    <row r="16506" spans="1:5" x14ac:dyDescent="0.55000000000000004">
      <c r="A16506">
        <v>7</v>
      </c>
      <c r="B16506">
        <v>63000</v>
      </c>
      <c r="C16506" s="6">
        <v>44287</v>
      </c>
      <c r="D16506">
        <v>-31697</v>
      </c>
      <c r="E16506" t="str">
        <f>INDEX(LedgerMapping[[#All],[Area]],MATCH(Transactions[[#This Row],[Sub Ledger]],LedgerMapping[[#All],[Sub Ledger]],0))</f>
        <v>Income Statement</v>
      </c>
    </row>
    <row r="16507" spans="1:5" x14ac:dyDescent="0.55000000000000004">
      <c r="A16507">
        <v>7</v>
      </c>
      <c r="B16507">
        <v>63000</v>
      </c>
      <c r="C16507" s="6">
        <v>44317</v>
      </c>
      <c r="D16507">
        <v>-40190</v>
      </c>
      <c r="E16507" t="str">
        <f>INDEX(LedgerMapping[[#All],[Area]],MATCH(Transactions[[#This Row],[Sub Ledger]],LedgerMapping[[#All],[Sub Ledger]],0))</f>
        <v>Income Statement</v>
      </c>
    </row>
    <row r="16508" spans="1:5" x14ac:dyDescent="0.55000000000000004">
      <c r="A16508">
        <v>7</v>
      </c>
      <c r="B16508">
        <v>63000</v>
      </c>
      <c r="C16508" s="6">
        <v>44348</v>
      </c>
      <c r="D16508">
        <v>-31295</v>
      </c>
      <c r="E16508" t="str">
        <f>INDEX(LedgerMapping[[#All],[Area]],MATCH(Transactions[[#This Row],[Sub Ledger]],LedgerMapping[[#All],[Sub Ledger]],0))</f>
        <v>Income Statement</v>
      </c>
    </row>
    <row r="16509" spans="1:5" x14ac:dyDescent="0.55000000000000004">
      <c r="A16509">
        <v>7</v>
      </c>
      <c r="B16509">
        <v>63000</v>
      </c>
      <c r="C16509" s="6">
        <v>44378</v>
      </c>
      <c r="D16509">
        <v>-9622</v>
      </c>
      <c r="E16509" t="str">
        <f>INDEX(LedgerMapping[[#All],[Area]],MATCH(Transactions[[#This Row],[Sub Ledger]],LedgerMapping[[#All],[Sub Ledger]],0))</f>
        <v>Income Statement</v>
      </c>
    </row>
    <row r="16510" spans="1:5" x14ac:dyDescent="0.55000000000000004">
      <c r="A16510">
        <v>7</v>
      </c>
      <c r="B16510">
        <v>63000</v>
      </c>
      <c r="C16510" s="6">
        <v>44409</v>
      </c>
      <c r="D16510">
        <v>-35165</v>
      </c>
      <c r="E16510" t="str">
        <f>INDEX(LedgerMapping[[#All],[Area]],MATCH(Transactions[[#This Row],[Sub Ledger]],LedgerMapping[[#All],[Sub Ledger]],0))</f>
        <v>Income Statement</v>
      </c>
    </row>
    <row r="16511" spans="1:5" x14ac:dyDescent="0.55000000000000004">
      <c r="A16511">
        <v>7</v>
      </c>
      <c r="B16511">
        <v>63000</v>
      </c>
      <c r="C16511" s="6">
        <v>44440</v>
      </c>
      <c r="D16511">
        <v>-25678</v>
      </c>
      <c r="E16511" t="str">
        <f>INDEX(LedgerMapping[[#All],[Area]],MATCH(Transactions[[#This Row],[Sub Ledger]],LedgerMapping[[#All],[Sub Ledger]],0))</f>
        <v>Income Statement</v>
      </c>
    </row>
    <row r="16512" spans="1:5" x14ac:dyDescent="0.55000000000000004">
      <c r="A16512">
        <v>7</v>
      </c>
      <c r="B16512">
        <v>63000</v>
      </c>
      <c r="C16512" s="6">
        <v>44470</v>
      </c>
      <c r="D16512">
        <v>-30015</v>
      </c>
      <c r="E16512" t="str">
        <f>INDEX(LedgerMapping[[#All],[Area]],MATCH(Transactions[[#This Row],[Sub Ledger]],LedgerMapping[[#All],[Sub Ledger]],0))</f>
        <v>Income Statement</v>
      </c>
    </row>
    <row r="16513" spans="1:5" x14ac:dyDescent="0.55000000000000004">
      <c r="A16513">
        <v>7</v>
      </c>
      <c r="B16513">
        <v>63000</v>
      </c>
      <c r="C16513" s="6">
        <v>44501</v>
      </c>
      <c r="D16513">
        <v>-38077</v>
      </c>
      <c r="E16513" t="str">
        <f>INDEX(LedgerMapping[[#All],[Area]],MATCH(Transactions[[#This Row],[Sub Ledger]],LedgerMapping[[#All],[Sub Ledger]],0))</f>
        <v>Income Statement</v>
      </c>
    </row>
    <row r="16514" spans="1:5" x14ac:dyDescent="0.55000000000000004">
      <c r="A16514">
        <v>7</v>
      </c>
      <c r="B16514">
        <v>63000</v>
      </c>
      <c r="C16514" s="6">
        <v>44531</v>
      </c>
      <c r="D16514">
        <v>-26287</v>
      </c>
      <c r="E16514" t="str">
        <f>INDEX(LedgerMapping[[#All],[Area]],MATCH(Transactions[[#This Row],[Sub Ledger]],LedgerMapping[[#All],[Sub Ledger]],0))</f>
        <v>Income Statement</v>
      </c>
    </row>
    <row r="16515" spans="1:5" x14ac:dyDescent="0.55000000000000004">
      <c r="A16515">
        <v>7</v>
      </c>
      <c r="B16515">
        <v>72000</v>
      </c>
      <c r="C16515" s="6">
        <v>44287</v>
      </c>
      <c r="D16515">
        <v>-1901</v>
      </c>
      <c r="E16515" t="str">
        <f>INDEX(LedgerMapping[[#All],[Area]],MATCH(Transactions[[#This Row],[Sub Ledger]],LedgerMapping[[#All],[Sub Ledger]],0))</f>
        <v>Income Statement</v>
      </c>
    </row>
    <row r="16516" spans="1:5" x14ac:dyDescent="0.55000000000000004">
      <c r="A16516">
        <v>7</v>
      </c>
      <c r="B16516">
        <v>72000</v>
      </c>
      <c r="C16516" s="6">
        <v>44317</v>
      </c>
      <c r="D16516">
        <v>-1607</v>
      </c>
      <c r="E16516" t="str">
        <f>INDEX(LedgerMapping[[#All],[Area]],MATCH(Transactions[[#This Row],[Sub Ledger]],LedgerMapping[[#All],[Sub Ledger]],0))</f>
        <v>Income Statement</v>
      </c>
    </row>
    <row r="16517" spans="1:5" x14ac:dyDescent="0.55000000000000004">
      <c r="A16517">
        <v>7</v>
      </c>
      <c r="B16517">
        <v>72000</v>
      </c>
      <c r="C16517" s="6">
        <v>44348</v>
      </c>
      <c r="D16517">
        <v>-1251</v>
      </c>
      <c r="E16517" t="str">
        <f>INDEX(LedgerMapping[[#All],[Area]],MATCH(Transactions[[#This Row],[Sub Ledger]],LedgerMapping[[#All],[Sub Ledger]],0))</f>
        <v>Income Statement</v>
      </c>
    </row>
    <row r="16518" spans="1:5" x14ac:dyDescent="0.55000000000000004">
      <c r="A16518">
        <v>7</v>
      </c>
      <c r="B16518">
        <v>72000</v>
      </c>
      <c r="C16518" s="6">
        <v>44378</v>
      </c>
      <c r="D16518">
        <v>-1924</v>
      </c>
      <c r="E16518" t="str">
        <f>INDEX(LedgerMapping[[#All],[Area]],MATCH(Transactions[[#This Row],[Sub Ledger]],LedgerMapping[[#All],[Sub Ledger]],0))</f>
        <v>Income Statement</v>
      </c>
    </row>
    <row r="16519" spans="1:5" x14ac:dyDescent="0.55000000000000004">
      <c r="A16519">
        <v>7</v>
      </c>
      <c r="B16519">
        <v>72000</v>
      </c>
      <c r="C16519" s="6">
        <v>44409</v>
      </c>
      <c r="D16519">
        <v>-1406</v>
      </c>
      <c r="E16519" t="str">
        <f>INDEX(LedgerMapping[[#All],[Area]],MATCH(Transactions[[#This Row],[Sub Ledger]],LedgerMapping[[#All],[Sub Ledger]],0))</f>
        <v>Income Statement</v>
      </c>
    </row>
    <row r="16520" spans="1:5" x14ac:dyDescent="0.55000000000000004">
      <c r="A16520">
        <v>7</v>
      </c>
      <c r="B16520">
        <v>72000</v>
      </c>
      <c r="C16520" s="6">
        <v>44440</v>
      </c>
      <c r="D16520">
        <v>-1540</v>
      </c>
      <c r="E16520" t="str">
        <f>INDEX(LedgerMapping[[#All],[Area]],MATCH(Transactions[[#This Row],[Sub Ledger]],LedgerMapping[[#All],[Sub Ledger]],0))</f>
        <v>Income Statement</v>
      </c>
    </row>
    <row r="16521" spans="1:5" x14ac:dyDescent="0.55000000000000004">
      <c r="A16521">
        <v>7</v>
      </c>
      <c r="B16521">
        <v>72000</v>
      </c>
      <c r="C16521" s="6">
        <v>44470</v>
      </c>
      <c r="D16521">
        <v>-1200</v>
      </c>
      <c r="E16521" t="str">
        <f>INDEX(LedgerMapping[[#All],[Area]],MATCH(Transactions[[#This Row],[Sub Ledger]],LedgerMapping[[#All],[Sub Ledger]],0))</f>
        <v>Income Statement</v>
      </c>
    </row>
    <row r="16522" spans="1:5" x14ac:dyDescent="0.55000000000000004">
      <c r="A16522">
        <v>7</v>
      </c>
      <c r="B16522">
        <v>72000</v>
      </c>
      <c r="C16522" s="6">
        <v>44501</v>
      </c>
      <c r="D16522">
        <v>-761</v>
      </c>
      <c r="E16522" t="str">
        <f>INDEX(LedgerMapping[[#All],[Area]],MATCH(Transactions[[#This Row],[Sub Ledger]],LedgerMapping[[#All],[Sub Ledger]],0))</f>
        <v>Income Statement</v>
      </c>
    </row>
    <row r="16523" spans="1:5" x14ac:dyDescent="0.55000000000000004">
      <c r="A16523">
        <v>7</v>
      </c>
      <c r="B16523">
        <v>72000</v>
      </c>
      <c r="C16523" s="6">
        <v>44531</v>
      </c>
      <c r="D16523">
        <v>-2628</v>
      </c>
      <c r="E16523" t="str">
        <f>INDEX(LedgerMapping[[#All],[Area]],MATCH(Transactions[[#This Row],[Sub Ledger]],LedgerMapping[[#All],[Sub Ledger]],0))</f>
        <v>Income Statement</v>
      </c>
    </row>
    <row r="16524" spans="1:5" x14ac:dyDescent="0.55000000000000004">
      <c r="A16524">
        <v>7</v>
      </c>
      <c r="B16524">
        <v>72000</v>
      </c>
      <c r="C16524" s="6">
        <v>44256</v>
      </c>
      <c r="D16524">
        <v>-756</v>
      </c>
      <c r="E16524" t="str">
        <f>INDEX(LedgerMapping[[#All],[Area]],MATCH(Transactions[[#This Row],[Sub Ledger]],LedgerMapping[[#All],[Sub Ledger]],0))</f>
        <v>Income Statement</v>
      </c>
    </row>
    <row r="16525" spans="1:5" x14ac:dyDescent="0.55000000000000004">
      <c r="A16525">
        <v>7</v>
      </c>
      <c r="B16525">
        <v>72000</v>
      </c>
      <c r="C16525" s="6">
        <v>43466</v>
      </c>
      <c r="D16525">
        <v>-156</v>
      </c>
      <c r="E16525" t="str">
        <f>INDEX(LedgerMapping[[#All],[Area]],MATCH(Transactions[[#This Row],[Sub Ledger]],LedgerMapping[[#All],[Sub Ledger]],0))</f>
        <v>Income Statement</v>
      </c>
    </row>
    <row r="16526" spans="1:5" x14ac:dyDescent="0.55000000000000004">
      <c r="A16526">
        <v>7</v>
      </c>
      <c r="B16526">
        <v>72000</v>
      </c>
      <c r="C16526" s="6">
        <v>43497</v>
      </c>
      <c r="D16526">
        <v>-782</v>
      </c>
      <c r="E16526" t="str">
        <f>INDEX(LedgerMapping[[#All],[Area]],MATCH(Transactions[[#This Row],[Sub Ledger]],LedgerMapping[[#All],[Sub Ledger]],0))</f>
        <v>Income Statement</v>
      </c>
    </row>
    <row r="16527" spans="1:5" x14ac:dyDescent="0.55000000000000004">
      <c r="A16527">
        <v>7</v>
      </c>
      <c r="B16527">
        <v>72000</v>
      </c>
      <c r="C16527" s="6">
        <v>43525</v>
      </c>
      <c r="D16527">
        <v>-561</v>
      </c>
      <c r="E16527" t="str">
        <f>INDEX(LedgerMapping[[#All],[Area]],MATCH(Transactions[[#This Row],[Sub Ledger]],LedgerMapping[[#All],[Sub Ledger]],0))</f>
        <v>Income Statement</v>
      </c>
    </row>
    <row r="16528" spans="1:5" x14ac:dyDescent="0.55000000000000004">
      <c r="A16528">
        <v>7</v>
      </c>
      <c r="B16528">
        <v>72000</v>
      </c>
      <c r="C16528" s="6">
        <v>43556</v>
      </c>
      <c r="D16528">
        <v>-503</v>
      </c>
      <c r="E16528" t="str">
        <f>INDEX(LedgerMapping[[#All],[Area]],MATCH(Transactions[[#This Row],[Sub Ledger]],LedgerMapping[[#All],[Sub Ledger]],0))</f>
        <v>Income Statement</v>
      </c>
    </row>
    <row r="16529" spans="1:5" x14ac:dyDescent="0.55000000000000004">
      <c r="A16529">
        <v>7</v>
      </c>
      <c r="B16529">
        <v>72000</v>
      </c>
      <c r="C16529" s="6">
        <v>43586</v>
      </c>
      <c r="D16529">
        <v>-1251</v>
      </c>
      <c r="E16529" t="str">
        <f>INDEX(LedgerMapping[[#All],[Area]],MATCH(Transactions[[#This Row],[Sub Ledger]],LedgerMapping[[#All],[Sub Ledger]],0))</f>
        <v>Income Statement</v>
      </c>
    </row>
    <row r="16530" spans="1:5" x14ac:dyDescent="0.55000000000000004">
      <c r="A16530">
        <v>7</v>
      </c>
      <c r="B16530">
        <v>72000</v>
      </c>
      <c r="C16530" s="6">
        <v>43617</v>
      </c>
      <c r="D16530">
        <v>-2743</v>
      </c>
      <c r="E16530" t="str">
        <f>INDEX(LedgerMapping[[#All],[Area]],MATCH(Transactions[[#This Row],[Sub Ledger]],LedgerMapping[[#All],[Sub Ledger]],0))</f>
        <v>Income Statement</v>
      </c>
    </row>
    <row r="16531" spans="1:5" x14ac:dyDescent="0.55000000000000004">
      <c r="A16531">
        <v>7</v>
      </c>
      <c r="B16531">
        <v>72000</v>
      </c>
      <c r="C16531" s="6">
        <v>43647</v>
      </c>
      <c r="D16531">
        <v>-103</v>
      </c>
      <c r="E16531" t="str">
        <f>INDEX(LedgerMapping[[#All],[Area]],MATCH(Transactions[[#This Row],[Sub Ledger]],LedgerMapping[[#All],[Sub Ledger]],0))</f>
        <v>Income Statement</v>
      </c>
    </row>
    <row r="16532" spans="1:5" x14ac:dyDescent="0.55000000000000004">
      <c r="A16532">
        <v>7</v>
      </c>
      <c r="B16532">
        <v>72000</v>
      </c>
      <c r="C16532" s="6">
        <v>43678</v>
      </c>
      <c r="D16532">
        <v>-2500</v>
      </c>
      <c r="E16532" t="str">
        <f>INDEX(LedgerMapping[[#All],[Area]],MATCH(Transactions[[#This Row],[Sub Ledger]],LedgerMapping[[#All],[Sub Ledger]],0))</f>
        <v>Income Statement</v>
      </c>
    </row>
    <row r="16533" spans="1:5" x14ac:dyDescent="0.55000000000000004">
      <c r="A16533">
        <v>7</v>
      </c>
      <c r="B16533">
        <v>72000</v>
      </c>
      <c r="C16533" s="6">
        <v>43709</v>
      </c>
      <c r="D16533">
        <v>-531</v>
      </c>
      <c r="E16533" t="str">
        <f>INDEX(LedgerMapping[[#All],[Area]],MATCH(Transactions[[#This Row],[Sub Ledger]],LedgerMapping[[#All],[Sub Ledger]],0))</f>
        <v>Income Statement</v>
      </c>
    </row>
    <row r="16534" spans="1:5" x14ac:dyDescent="0.55000000000000004">
      <c r="A16534">
        <v>7</v>
      </c>
      <c r="B16534">
        <v>72000</v>
      </c>
      <c r="C16534" s="6">
        <v>43739</v>
      </c>
      <c r="D16534">
        <v>-228</v>
      </c>
      <c r="E16534" t="str">
        <f>INDEX(LedgerMapping[[#All],[Area]],MATCH(Transactions[[#This Row],[Sub Ledger]],LedgerMapping[[#All],[Sub Ledger]],0))</f>
        <v>Income Statement</v>
      </c>
    </row>
    <row r="16535" spans="1:5" x14ac:dyDescent="0.55000000000000004">
      <c r="A16535">
        <v>7</v>
      </c>
      <c r="B16535">
        <v>72000</v>
      </c>
      <c r="C16535" s="6">
        <v>43770</v>
      </c>
      <c r="D16535">
        <v>-1820</v>
      </c>
      <c r="E16535" t="str">
        <f>INDEX(LedgerMapping[[#All],[Area]],MATCH(Transactions[[#This Row],[Sub Ledger]],LedgerMapping[[#All],[Sub Ledger]],0))</f>
        <v>Income Statement</v>
      </c>
    </row>
    <row r="16536" spans="1:5" x14ac:dyDescent="0.55000000000000004">
      <c r="A16536">
        <v>7</v>
      </c>
      <c r="B16536">
        <v>72000</v>
      </c>
      <c r="C16536" s="6">
        <v>43800</v>
      </c>
      <c r="D16536">
        <v>-489</v>
      </c>
      <c r="E16536" t="str">
        <f>INDEX(LedgerMapping[[#All],[Area]],MATCH(Transactions[[#This Row],[Sub Ledger]],LedgerMapping[[#All],[Sub Ledger]],0))</f>
        <v>Income Statement</v>
      </c>
    </row>
    <row r="16537" spans="1:5" x14ac:dyDescent="0.55000000000000004">
      <c r="A16537">
        <v>7</v>
      </c>
      <c r="B16537">
        <v>72000</v>
      </c>
      <c r="C16537" s="6">
        <v>43831</v>
      </c>
      <c r="D16537">
        <v>-1036</v>
      </c>
      <c r="E16537" t="str">
        <f>INDEX(LedgerMapping[[#All],[Area]],MATCH(Transactions[[#This Row],[Sub Ledger]],LedgerMapping[[#All],[Sub Ledger]],0))</f>
        <v>Income Statement</v>
      </c>
    </row>
    <row r="16538" spans="1:5" x14ac:dyDescent="0.55000000000000004">
      <c r="A16538">
        <v>7</v>
      </c>
      <c r="B16538">
        <v>72000</v>
      </c>
      <c r="C16538" s="6">
        <v>43862</v>
      </c>
      <c r="D16538">
        <v>-1092</v>
      </c>
      <c r="E16538" t="str">
        <f>INDEX(LedgerMapping[[#All],[Area]],MATCH(Transactions[[#This Row],[Sub Ledger]],LedgerMapping[[#All],[Sub Ledger]],0))</f>
        <v>Income Statement</v>
      </c>
    </row>
    <row r="16539" spans="1:5" x14ac:dyDescent="0.55000000000000004">
      <c r="A16539">
        <v>7</v>
      </c>
      <c r="B16539">
        <v>72000</v>
      </c>
      <c r="C16539" s="6">
        <v>43891</v>
      </c>
      <c r="D16539">
        <v>-3000</v>
      </c>
      <c r="E16539" t="str">
        <f>INDEX(LedgerMapping[[#All],[Area]],MATCH(Transactions[[#This Row],[Sub Ledger]],LedgerMapping[[#All],[Sub Ledger]],0))</f>
        <v>Income Statement</v>
      </c>
    </row>
    <row r="16540" spans="1:5" x14ac:dyDescent="0.55000000000000004">
      <c r="A16540">
        <v>7</v>
      </c>
      <c r="B16540">
        <v>72000</v>
      </c>
      <c r="C16540" s="6">
        <v>43922</v>
      </c>
      <c r="D16540">
        <v>-536</v>
      </c>
      <c r="E16540" t="str">
        <f>INDEX(LedgerMapping[[#All],[Area]],MATCH(Transactions[[#This Row],[Sub Ledger]],LedgerMapping[[#All],[Sub Ledger]],0))</f>
        <v>Income Statement</v>
      </c>
    </row>
    <row r="16541" spans="1:5" x14ac:dyDescent="0.55000000000000004">
      <c r="A16541">
        <v>7</v>
      </c>
      <c r="B16541">
        <v>72000</v>
      </c>
      <c r="C16541" s="6">
        <v>43952</v>
      </c>
      <c r="D16541">
        <v>-1909</v>
      </c>
      <c r="E16541" t="str">
        <f>INDEX(LedgerMapping[[#All],[Area]],MATCH(Transactions[[#This Row],[Sub Ledger]],LedgerMapping[[#All],[Sub Ledger]],0))</f>
        <v>Income Statement</v>
      </c>
    </row>
    <row r="16542" spans="1:5" x14ac:dyDescent="0.55000000000000004">
      <c r="A16542">
        <v>7</v>
      </c>
      <c r="B16542">
        <v>72000</v>
      </c>
      <c r="C16542" s="6">
        <v>43983</v>
      </c>
      <c r="D16542">
        <v>-1318</v>
      </c>
      <c r="E16542" t="str">
        <f>INDEX(LedgerMapping[[#All],[Area]],MATCH(Transactions[[#This Row],[Sub Ledger]],LedgerMapping[[#All],[Sub Ledger]],0))</f>
        <v>Income Statement</v>
      </c>
    </row>
    <row r="16543" spans="1:5" x14ac:dyDescent="0.55000000000000004">
      <c r="A16543">
        <v>7</v>
      </c>
      <c r="B16543">
        <v>72000</v>
      </c>
      <c r="C16543" s="6">
        <v>44013</v>
      </c>
      <c r="D16543">
        <v>-605</v>
      </c>
      <c r="E16543" t="str">
        <f>INDEX(LedgerMapping[[#All],[Area]],MATCH(Transactions[[#This Row],[Sub Ledger]],LedgerMapping[[#All],[Sub Ledger]],0))</f>
        <v>Income Statement</v>
      </c>
    </row>
    <row r="16544" spans="1:5" x14ac:dyDescent="0.55000000000000004">
      <c r="A16544">
        <v>7</v>
      </c>
      <c r="B16544">
        <v>72000</v>
      </c>
      <c r="C16544" s="6">
        <v>44044</v>
      </c>
      <c r="D16544">
        <v>-2479</v>
      </c>
      <c r="E16544" t="str">
        <f>INDEX(LedgerMapping[[#All],[Area]],MATCH(Transactions[[#This Row],[Sub Ledger]],LedgerMapping[[#All],[Sub Ledger]],0))</f>
        <v>Income Statement</v>
      </c>
    </row>
    <row r="16545" spans="1:5" x14ac:dyDescent="0.55000000000000004">
      <c r="A16545">
        <v>7</v>
      </c>
      <c r="B16545">
        <v>72000</v>
      </c>
      <c r="C16545" s="6">
        <v>44075</v>
      </c>
      <c r="D16545">
        <v>-1687</v>
      </c>
      <c r="E16545" t="str">
        <f>INDEX(LedgerMapping[[#All],[Area]],MATCH(Transactions[[#This Row],[Sub Ledger]],LedgerMapping[[#All],[Sub Ledger]],0))</f>
        <v>Income Statement</v>
      </c>
    </row>
    <row r="16546" spans="1:5" x14ac:dyDescent="0.55000000000000004">
      <c r="A16546">
        <v>7</v>
      </c>
      <c r="B16546">
        <v>72000</v>
      </c>
      <c r="C16546" s="6">
        <v>44105</v>
      </c>
      <c r="D16546">
        <v>-527</v>
      </c>
      <c r="E16546" t="str">
        <f>INDEX(LedgerMapping[[#All],[Area]],MATCH(Transactions[[#This Row],[Sub Ledger]],LedgerMapping[[#All],[Sub Ledger]],0))</f>
        <v>Income Statement</v>
      </c>
    </row>
    <row r="16547" spans="1:5" x14ac:dyDescent="0.55000000000000004">
      <c r="A16547">
        <v>7</v>
      </c>
      <c r="B16547">
        <v>72000</v>
      </c>
      <c r="C16547" s="6">
        <v>44136</v>
      </c>
      <c r="D16547">
        <v>-1958</v>
      </c>
      <c r="E16547" t="str">
        <f>INDEX(LedgerMapping[[#All],[Area]],MATCH(Transactions[[#This Row],[Sub Ledger]],LedgerMapping[[#All],[Sub Ledger]],0))</f>
        <v>Income Statement</v>
      </c>
    </row>
    <row r="16548" spans="1:5" x14ac:dyDescent="0.55000000000000004">
      <c r="A16548">
        <v>7</v>
      </c>
      <c r="B16548">
        <v>72000</v>
      </c>
      <c r="C16548" s="6">
        <v>44166</v>
      </c>
      <c r="D16548">
        <v>-606</v>
      </c>
      <c r="E16548" t="str">
        <f>INDEX(LedgerMapping[[#All],[Area]],MATCH(Transactions[[#This Row],[Sub Ledger]],LedgerMapping[[#All],[Sub Ledger]],0))</f>
        <v>Income Statement</v>
      </c>
    </row>
    <row r="16549" spans="1:5" x14ac:dyDescent="0.55000000000000004">
      <c r="A16549">
        <v>7</v>
      </c>
      <c r="B16549">
        <v>72000</v>
      </c>
      <c r="C16549" s="6">
        <v>44197</v>
      </c>
      <c r="D16549">
        <v>-3423</v>
      </c>
      <c r="E16549" t="str">
        <f>INDEX(LedgerMapping[[#All],[Area]],MATCH(Transactions[[#This Row],[Sub Ledger]],LedgerMapping[[#All],[Sub Ledger]],0))</f>
        <v>Income Statement</v>
      </c>
    </row>
    <row r="16550" spans="1:5" x14ac:dyDescent="0.55000000000000004">
      <c r="A16550">
        <v>7</v>
      </c>
      <c r="B16550">
        <v>72000</v>
      </c>
      <c r="C16550" s="6">
        <v>44228</v>
      </c>
      <c r="D16550">
        <v>-2876</v>
      </c>
      <c r="E16550" t="str">
        <f>INDEX(LedgerMapping[[#All],[Area]],MATCH(Transactions[[#This Row],[Sub Ledger]],LedgerMapping[[#All],[Sub Ledger]],0))</f>
        <v>Income Statement</v>
      </c>
    </row>
    <row r="16551" spans="1:5" x14ac:dyDescent="0.55000000000000004">
      <c r="A16551">
        <v>7</v>
      </c>
      <c r="B16551">
        <v>52000</v>
      </c>
      <c r="C16551" s="6">
        <v>43466</v>
      </c>
      <c r="D16551">
        <v>782</v>
      </c>
      <c r="E16551" t="str">
        <f>INDEX(LedgerMapping[[#All],[Area]],MATCH(Transactions[[#This Row],[Sub Ledger]],LedgerMapping[[#All],[Sub Ledger]],0))</f>
        <v>Income Statement</v>
      </c>
    </row>
    <row r="16552" spans="1:5" x14ac:dyDescent="0.55000000000000004">
      <c r="A16552">
        <v>7</v>
      </c>
      <c r="B16552">
        <v>52000</v>
      </c>
      <c r="C16552" s="6">
        <v>43497</v>
      </c>
      <c r="D16552">
        <v>11730</v>
      </c>
      <c r="E16552" t="str">
        <f>INDEX(LedgerMapping[[#All],[Area]],MATCH(Transactions[[#This Row],[Sub Ledger]],LedgerMapping[[#All],[Sub Ledger]],0))</f>
        <v>Income Statement</v>
      </c>
    </row>
    <row r="16553" spans="1:5" x14ac:dyDescent="0.55000000000000004">
      <c r="A16553">
        <v>7</v>
      </c>
      <c r="B16553">
        <v>52000</v>
      </c>
      <c r="C16553" s="6">
        <v>43525</v>
      </c>
      <c r="D16553">
        <v>11223</v>
      </c>
      <c r="E16553" t="str">
        <f>INDEX(LedgerMapping[[#All],[Area]],MATCH(Transactions[[#This Row],[Sub Ledger]],LedgerMapping[[#All],[Sub Ledger]],0))</f>
        <v>Income Statement</v>
      </c>
    </row>
    <row r="16554" spans="1:5" x14ac:dyDescent="0.55000000000000004">
      <c r="A16554">
        <v>7</v>
      </c>
      <c r="B16554">
        <v>52000</v>
      </c>
      <c r="C16554" s="6">
        <v>43556</v>
      </c>
      <c r="D16554">
        <v>7553</v>
      </c>
      <c r="E16554" t="str">
        <f>INDEX(LedgerMapping[[#All],[Area]],MATCH(Transactions[[#This Row],[Sub Ledger]],LedgerMapping[[#All],[Sub Ledger]],0))</f>
        <v>Income Statement</v>
      </c>
    </row>
    <row r="16555" spans="1:5" x14ac:dyDescent="0.55000000000000004">
      <c r="A16555">
        <v>7</v>
      </c>
      <c r="B16555">
        <v>52000</v>
      </c>
      <c r="C16555" s="6">
        <v>43586</v>
      </c>
      <c r="D16555">
        <v>25026</v>
      </c>
      <c r="E16555" t="str">
        <f>INDEX(LedgerMapping[[#All],[Area]],MATCH(Transactions[[#This Row],[Sub Ledger]],LedgerMapping[[#All],[Sub Ledger]],0))</f>
        <v>Income Statement</v>
      </c>
    </row>
    <row r="16556" spans="1:5" x14ac:dyDescent="0.55000000000000004">
      <c r="A16556">
        <v>7</v>
      </c>
      <c r="B16556">
        <v>52000</v>
      </c>
      <c r="C16556" s="6">
        <v>43617</v>
      </c>
      <c r="D16556">
        <v>13719</v>
      </c>
      <c r="E16556" t="str">
        <f>INDEX(LedgerMapping[[#All],[Area]],MATCH(Transactions[[#This Row],[Sub Ledger]],LedgerMapping[[#All],[Sub Ledger]],0))</f>
        <v>Income Statement</v>
      </c>
    </row>
    <row r="16557" spans="1:5" x14ac:dyDescent="0.55000000000000004">
      <c r="A16557">
        <v>7</v>
      </c>
      <c r="B16557">
        <v>52000</v>
      </c>
      <c r="C16557" s="6">
        <v>43647</v>
      </c>
      <c r="D16557">
        <v>3095</v>
      </c>
      <c r="E16557" t="str">
        <f>INDEX(LedgerMapping[[#All],[Area]],MATCH(Transactions[[#This Row],[Sub Ledger]],LedgerMapping[[#All],[Sub Ledger]],0))</f>
        <v>Income Statement</v>
      </c>
    </row>
    <row r="16558" spans="1:5" x14ac:dyDescent="0.55000000000000004">
      <c r="A16558">
        <v>7</v>
      </c>
      <c r="B16558">
        <v>52000</v>
      </c>
      <c r="C16558" s="6">
        <v>43678</v>
      </c>
      <c r="D16558">
        <v>43751</v>
      </c>
      <c r="E16558" t="str">
        <f>INDEX(LedgerMapping[[#All],[Area]],MATCH(Transactions[[#This Row],[Sub Ledger]],LedgerMapping[[#All],[Sub Ledger]],0))</f>
        <v>Income Statement</v>
      </c>
    </row>
    <row r="16559" spans="1:5" x14ac:dyDescent="0.55000000000000004">
      <c r="A16559">
        <v>7</v>
      </c>
      <c r="B16559">
        <v>52000</v>
      </c>
      <c r="C16559" s="6">
        <v>43709</v>
      </c>
      <c r="D16559">
        <v>42550</v>
      </c>
      <c r="E16559" t="str">
        <f>INDEX(LedgerMapping[[#All],[Area]],MATCH(Transactions[[#This Row],[Sub Ledger]],LedgerMapping[[#All],[Sub Ledger]],0))</f>
        <v>Income Statement</v>
      </c>
    </row>
    <row r="16560" spans="1:5" x14ac:dyDescent="0.55000000000000004">
      <c r="A16560">
        <v>7</v>
      </c>
      <c r="B16560">
        <v>52000</v>
      </c>
      <c r="C16560" s="6">
        <v>43739</v>
      </c>
      <c r="D16560">
        <v>3428</v>
      </c>
      <c r="E16560" t="str">
        <f>INDEX(LedgerMapping[[#All],[Area]],MATCH(Transactions[[#This Row],[Sub Ledger]],LedgerMapping[[#All],[Sub Ledger]],0))</f>
        <v>Income Statement</v>
      </c>
    </row>
    <row r="16561" spans="1:5" x14ac:dyDescent="0.55000000000000004">
      <c r="A16561">
        <v>7</v>
      </c>
      <c r="B16561">
        <v>52000</v>
      </c>
      <c r="C16561" s="6">
        <v>43770</v>
      </c>
      <c r="D16561">
        <v>18203</v>
      </c>
      <c r="E16561" t="str">
        <f>INDEX(LedgerMapping[[#All],[Area]],MATCH(Transactions[[#This Row],[Sub Ledger]],LedgerMapping[[#All],[Sub Ledger]],0))</f>
        <v>Income Statement</v>
      </c>
    </row>
    <row r="16562" spans="1:5" x14ac:dyDescent="0.55000000000000004">
      <c r="A16562">
        <v>7</v>
      </c>
      <c r="B16562">
        <v>52000</v>
      </c>
      <c r="C16562" s="6">
        <v>43800</v>
      </c>
      <c r="D16562">
        <v>4891</v>
      </c>
      <c r="E16562" t="str">
        <f>INDEX(LedgerMapping[[#All],[Area]],MATCH(Transactions[[#This Row],[Sub Ledger]],LedgerMapping[[#All],[Sub Ledger]],0))</f>
        <v>Income Statement</v>
      </c>
    </row>
    <row r="16563" spans="1:5" x14ac:dyDescent="0.55000000000000004">
      <c r="A16563">
        <v>7</v>
      </c>
      <c r="B16563">
        <v>52000</v>
      </c>
      <c r="C16563" s="6">
        <v>43831</v>
      </c>
      <c r="D16563">
        <v>6906</v>
      </c>
      <c r="E16563" t="str">
        <f>INDEX(LedgerMapping[[#All],[Area]],MATCH(Transactions[[#This Row],[Sub Ledger]],LedgerMapping[[#All],[Sub Ledger]],0))</f>
        <v>Income Statement</v>
      </c>
    </row>
    <row r="16564" spans="1:5" x14ac:dyDescent="0.55000000000000004">
      <c r="A16564">
        <v>7</v>
      </c>
      <c r="B16564">
        <v>52000</v>
      </c>
      <c r="C16564" s="6">
        <v>43862</v>
      </c>
      <c r="D16564">
        <v>21850</v>
      </c>
      <c r="E16564" t="str">
        <f>INDEX(LedgerMapping[[#All],[Area]],MATCH(Transactions[[#This Row],[Sub Ledger]],LedgerMapping[[#All],[Sub Ledger]],0))</f>
        <v>Income Statement</v>
      </c>
    </row>
    <row r="16565" spans="1:5" x14ac:dyDescent="0.55000000000000004">
      <c r="A16565">
        <v>7</v>
      </c>
      <c r="B16565">
        <v>52000</v>
      </c>
      <c r="C16565" s="6">
        <v>43891</v>
      </c>
      <c r="D16565">
        <v>10001</v>
      </c>
      <c r="E16565" t="str">
        <f>INDEX(LedgerMapping[[#All],[Area]],MATCH(Transactions[[#This Row],[Sub Ledger]],LedgerMapping[[#All],[Sub Ledger]],0))</f>
        <v>Income Statement</v>
      </c>
    </row>
    <row r="16566" spans="1:5" x14ac:dyDescent="0.55000000000000004">
      <c r="A16566">
        <v>7</v>
      </c>
      <c r="B16566">
        <v>52000</v>
      </c>
      <c r="C16566" s="6">
        <v>43922</v>
      </c>
      <c r="D16566">
        <v>16107</v>
      </c>
      <c r="E16566" t="str">
        <f>INDEX(LedgerMapping[[#All],[Area]],MATCH(Transactions[[#This Row],[Sub Ledger]],LedgerMapping[[#All],[Sub Ledger]],0))</f>
        <v>Income Statement</v>
      </c>
    </row>
    <row r="16567" spans="1:5" x14ac:dyDescent="0.55000000000000004">
      <c r="A16567">
        <v>7</v>
      </c>
      <c r="B16567">
        <v>52000</v>
      </c>
      <c r="C16567" s="6">
        <v>43952</v>
      </c>
      <c r="D16567">
        <v>76364</v>
      </c>
      <c r="E16567" t="str">
        <f>INDEX(LedgerMapping[[#All],[Area]],MATCH(Transactions[[#This Row],[Sub Ledger]],LedgerMapping[[#All],[Sub Ledger]],0))</f>
        <v>Income Statement</v>
      </c>
    </row>
    <row r="16568" spans="1:5" x14ac:dyDescent="0.55000000000000004">
      <c r="A16568">
        <v>7</v>
      </c>
      <c r="B16568">
        <v>52000</v>
      </c>
      <c r="C16568" s="6">
        <v>43983</v>
      </c>
      <c r="D16568">
        <v>46137</v>
      </c>
      <c r="E16568" t="str">
        <f>INDEX(LedgerMapping[[#All],[Area]],MATCH(Transactions[[#This Row],[Sub Ledger]],LedgerMapping[[#All],[Sub Ledger]],0))</f>
        <v>Income Statement</v>
      </c>
    </row>
    <row r="16569" spans="1:5" x14ac:dyDescent="0.55000000000000004">
      <c r="A16569">
        <v>7</v>
      </c>
      <c r="B16569">
        <v>52000</v>
      </c>
      <c r="C16569" s="6">
        <v>44013</v>
      </c>
      <c r="D16569">
        <v>10093</v>
      </c>
      <c r="E16569" t="str">
        <f>INDEX(LedgerMapping[[#All],[Area]],MATCH(Transactions[[#This Row],[Sub Ledger]],LedgerMapping[[#All],[Sub Ledger]],0))</f>
        <v>Income Statement</v>
      </c>
    </row>
    <row r="16570" spans="1:5" x14ac:dyDescent="0.55000000000000004">
      <c r="A16570">
        <v>7</v>
      </c>
      <c r="B16570">
        <v>52000</v>
      </c>
      <c r="C16570" s="6">
        <v>44044</v>
      </c>
      <c r="D16570">
        <v>57849</v>
      </c>
      <c r="E16570" t="str">
        <f>INDEX(LedgerMapping[[#All],[Area]],MATCH(Transactions[[#This Row],[Sub Ledger]],LedgerMapping[[#All],[Sub Ledger]],0))</f>
        <v>Income Statement</v>
      </c>
    </row>
    <row r="16571" spans="1:5" x14ac:dyDescent="0.55000000000000004">
      <c r="A16571">
        <v>7</v>
      </c>
      <c r="B16571">
        <v>52000</v>
      </c>
      <c r="C16571" s="6">
        <v>44075</v>
      </c>
      <c r="D16571">
        <v>25312</v>
      </c>
      <c r="E16571" t="str">
        <f>INDEX(LedgerMapping[[#All],[Area]],MATCH(Transactions[[#This Row],[Sub Ledger]],LedgerMapping[[#All],[Sub Ledger]],0))</f>
        <v>Income Statement</v>
      </c>
    </row>
    <row r="16572" spans="1:5" x14ac:dyDescent="0.55000000000000004">
      <c r="A16572">
        <v>7</v>
      </c>
      <c r="B16572">
        <v>52000</v>
      </c>
      <c r="C16572" s="6">
        <v>44105</v>
      </c>
      <c r="D16572">
        <v>2635</v>
      </c>
      <c r="E16572" t="str">
        <f>INDEX(LedgerMapping[[#All],[Area]],MATCH(Transactions[[#This Row],[Sub Ledger]],LedgerMapping[[#All],[Sub Ledger]],0))</f>
        <v>Income Statement</v>
      </c>
    </row>
    <row r="16573" spans="1:5" x14ac:dyDescent="0.55000000000000004">
      <c r="A16573">
        <v>7</v>
      </c>
      <c r="B16573">
        <v>52000</v>
      </c>
      <c r="C16573" s="6">
        <v>44136</v>
      </c>
      <c r="D16573">
        <v>39169</v>
      </c>
      <c r="E16573" t="str">
        <f>INDEX(LedgerMapping[[#All],[Area]],MATCH(Transactions[[#This Row],[Sub Ledger]],LedgerMapping[[#All],[Sub Ledger]],0))</f>
        <v>Income Statement</v>
      </c>
    </row>
    <row r="16574" spans="1:5" x14ac:dyDescent="0.55000000000000004">
      <c r="A16574">
        <v>7</v>
      </c>
      <c r="B16574">
        <v>52000</v>
      </c>
      <c r="C16574" s="6">
        <v>44166</v>
      </c>
      <c r="D16574">
        <v>48533</v>
      </c>
      <c r="E16574" t="str">
        <f>INDEX(LedgerMapping[[#All],[Area]],MATCH(Transactions[[#This Row],[Sub Ledger]],LedgerMapping[[#All],[Sub Ledger]],0))</f>
        <v>Income Statement</v>
      </c>
    </row>
    <row r="16575" spans="1:5" x14ac:dyDescent="0.55000000000000004">
      <c r="A16575">
        <v>7</v>
      </c>
      <c r="B16575">
        <v>52000</v>
      </c>
      <c r="C16575" s="6">
        <v>44197</v>
      </c>
      <c r="D16575">
        <v>51345</v>
      </c>
      <c r="E16575" t="str">
        <f>INDEX(LedgerMapping[[#All],[Area]],MATCH(Transactions[[#This Row],[Sub Ledger]],LedgerMapping[[#All],[Sub Ledger]],0))</f>
        <v>Income Statement</v>
      </c>
    </row>
    <row r="16576" spans="1:5" x14ac:dyDescent="0.55000000000000004">
      <c r="A16576">
        <v>7</v>
      </c>
      <c r="B16576">
        <v>52000</v>
      </c>
      <c r="C16576" s="6">
        <v>44228</v>
      </c>
      <c r="D16576">
        <v>67118</v>
      </c>
      <c r="E16576" t="str">
        <f>INDEX(LedgerMapping[[#All],[Area]],MATCH(Transactions[[#This Row],[Sub Ledger]],LedgerMapping[[#All],[Sub Ledger]],0))</f>
        <v>Income Statement</v>
      </c>
    </row>
    <row r="16577" spans="1:5" x14ac:dyDescent="0.55000000000000004">
      <c r="A16577">
        <v>7</v>
      </c>
      <c r="B16577">
        <v>52000</v>
      </c>
      <c r="C16577" s="6">
        <v>44256</v>
      </c>
      <c r="D16577">
        <v>7559</v>
      </c>
      <c r="E16577" t="str">
        <f>INDEX(LedgerMapping[[#All],[Area]],MATCH(Transactions[[#This Row],[Sub Ledger]],LedgerMapping[[#All],[Sub Ledger]],0))</f>
        <v>Income Statement</v>
      </c>
    </row>
    <row r="16578" spans="1:5" x14ac:dyDescent="0.55000000000000004">
      <c r="A16578">
        <v>7</v>
      </c>
      <c r="B16578">
        <v>52000</v>
      </c>
      <c r="C16578" s="6">
        <v>44287</v>
      </c>
      <c r="D16578">
        <v>19018</v>
      </c>
      <c r="E16578" t="str">
        <f>INDEX(LedgerMapping[[#All],[Area]],MATCH(Transactions[[#This Row],[Sub Ledger]],LedgerMapping[[#All],[Sub Ledger]],0))</f>
        <v>Income Statement</v>
      </c>
    </row>
    <row r="16579" spans="1:5" x14ac:dyDescent="0.55000000000000004">
      <c r="A16579">
        <v>7</v>
      </c>
      <c r="B16579">
        <v>52000</v>
      </c>
      <c r="C16579" s="6">
        <v>44317</v>
      </c>
      <c r="D16579">
        <v>56266</v>
      </c>
      <c r="E16579" t="str">
        <f>INDEX(LedgerMapping[[#All],[Area]],MATCH(Transactions[[#This Row],[Sub Ledger]],LedgerMapping[[#All],[Sub Ledger]],0))</f>
        <v>Income Statement</v>
      </c>
    </row>
    <row r="16580" spans="1:5" x14ac:dyDescent="0.55000000000000004">
      <c r="A16580">
        <v>7</v>
      </c>
      <c r="B16580">
        <v>52000</v>
      </c>
      <c r="C16580" s="6">
        <v>44348</v>
      </c>
      <c r="D16580">
        <v>37554</v>
      </c>
      <c r="E16580" t="str">
        <f>INDEX(LedgerMapping[[#All],[Area]],MATCH(Transactions[[#This Row],[Sub Ledger]],LedgerMapping[[#All],[Sub Ledger]],0))</f>
        <v>Income Statement</v>
      </c>
    </row>
    <row r="16581" spans="1:5" x14ac:dyDescent="0.55000000000000004">
      <c r="A16581">
        <v>7</v>
      </c>
      <c r="B16581">
        <v>52000</v>
      </c>
      <c r="C16581" s="6">
        <v>44378</v>
      </c>
      <c r="D16581">
        <v>28867</v>
      </c>
      <c r="E16581" t="str">
        <f>INDEX(LedgerMapping[[#All],[Area]],MATCH(Transactions[[#This Row],[Sub Ledger]],LedgerMapping[[#All],[Sub Ledger]],0))</f>
        <v>Income Statement</v>
      </c>
    </row>
    <row r="16582" spans="1:5" x14ac:dyDescent="0.55000000000000004">
      <c r="A16582">
        <v>7</v>
      </c>
      <c r="B16582">
        <v>52000</v>
      </c>
      <c r="C16582" s="6">
        <v>44409</v>
      </c>
      <c r="D16582">
        <v>21099</v>
      </c>
      <c r="E16582" t="str">
        <f>INDEX(LedgerMapping[[#All],[Area]],MATCH(Transactions[[#This Row],[Sub Ledger]],LedgerMapping[[#All],[Sub Ledger]],0))</f>
        <v>Income Statement</v>
      </c>
    </row>
    <row r="16583" spans="1:5" x14ac:dyDescent="0.55000000000000004">
      <c r="A16583">
        <v>7</v>
      </c>
      <c r="B16583">
        <v>52000</v>
      </c>
      <c r="C16583" s="6">
        <v>44440</v>
      </c>
      <c r="D16583">
        <v>20542</v>
      </c>
      <c r="E16583" t="str">
        <f>INDEX(LedgerMapping[[#All],[Area]],MATCH(Transactions[[#This Row],[Sub Ledger]],LedgerMapping[[#All],[Sub Ledger]],0))</f>
        <v>Income Statement</v>
      </c>
    </row>
    <row r="16584" spans="1:5" x14ac:dyDescent="0.55000000000000004">
      <c r="A16584">
        <v>7</v>
      </c>
      <c r="B16584">
        <v>52000</v>
      </c>
      <c r="C16584" s="6">
        <v>44470</v>
      </c>
      <c r="D16584">
        <v>36018</v>
      </c>
      <c r="E16584" t="str">
        <f>INDEX(LedgerMapping[[#All],[Area]],MATCH(Transactions[[#This Row],[Sub Ledger]],LedgerMapping[[#All],[Sub Ledger]],0))</f>
        <v>Income Statement</v>
      </c>
    </row>
    <row r="16585" spans="1:5" x14ac:dyDescent="0.55000000000000004">
      <c r="A16585">
        <v>7</v>
      </c>
      <c r="B16585">
        <v>52000</v>
      </c>
      <c r="C16585" s="6">
        <v>44501</v>
      </c>
      <c r="D16585">
        <v>30461</v>
      </c>
      <c r="E16585" t="str">
        <f>INDEX(LedgerMapping[[#All],[Area]],MATCH(Transactions[[#This Row],[Sub Ledger]],LedgerMapping[[#All],[Sub Ledger]],0))</f>
        <v>Income Statement</v>
      </c>
    </row>
    <row r="16586" spans="1:5" x14ac:dyDescent="0.55000000000000004">
      <c r="A16586">
        <v>7</v>
      </c>
      <c r="B16586">
        <v>52000</v>
      </c>
      <c r="C16586" s="6">
        <v>44531</v>
      </c>
      <c r="D16586">
        <v>19715</v>
      </c>
      <c r="E16586" t="str">
        <f>INDEX(LedgerMapping[[#All],[Area]],MATCH(Transactions[[#This Row],[Sub Ledger]],LedgerMapping[[#All],[Sub Ledger]],0))</f>
        <v>Income Statement</v>
      </c>
    </row>
    <row r="16587" spans="1:5" x14ac:dyDescent="0.55000000000000004">
      <c r="A16587">
        <v>7</v>
      </c>
      <c r="B16587">
        <v>101000</v>
      </c>
      <c r="C16587" s="6">
        <v>43466</v>
      </c>
      <c r="D16587">
        <v>78234</v>
      </c>
      <c r="E16587" t="str">
        <f>INDEX(LedgerMapping[[#All],[Area]],MATCH(Transactions[[#This Row],[Sub Ledger]],LedgerMapping[[#All],[Sub Ledger]],0))</f>
        <v>Income Statement</v>
      </c>
    </row>
    <row r="16588" spans="1:5" x14ac:dyDescent="0.55000000000000004">
      <c r="A16588">
        <v>7</v>
      </c>
      <c r="B16588">
        <v>101000</v>
      </c>
      <c r="C16588" s="6">
        <v>43497</v>
      </c>
      <c r="D16588">
        <v>391021</v>
      </c>
      <c r="E16588" t="str">
        <f>INDEX(LedgerMapping[[#All],[Area]],MATCH(Transactions[[#This Row],[Sub Ledger]],LedgerMapping[[#All],[Sub Ledger]],0))</f>
        <v>Income Statement</v>
      </c>
    </row>
    <row r="16589" spans="1:5" x14ac:dyDescent="0.55000000000000004">
      <c r="A16589">
        <v>7</v>
      </c>
      <c r="B16589">
        <v>101000</v>
      </c>
      <c r="C16589" s="6">
        <v>43525</v>
      </c>
      <c r="D16589">
        <v>561151</v>
      </c>
      <c r="E16589" t="str">
        <f>INDEX(LedgerMapping[[#All],[Area]],MATCH(Transactions[[#This Row],[Sub Ledger]],LedgerMapping[[#All],[Sub Ledger]],0))</f>
        <v>Income Statement</v>
      </c>
    </row>
    <row r="16590" spans="1:5" x14ac:dyDescent="0.55000000000000004">
      <c r="A16590">
        <v>7</v>
      </c>
      <c r="B16590">
        <v>101000</v>
      </c>
      <c r="C16590" s="6">
        <v>43556</v>
      </c>
      <c r="D16590">
        <v>125891</v>
      </c>
      <c r="E16590" t="str">
        <f>INDEX(LedgerMapping[[#All],[Area]],MATCH(Transactions[[#This Row],[Sub Ledger]],LedgerMapping[[#All],[Sub Ledger]],0))</f>
        <v>Income Statement</v>
      </c>
    </row>
    <row r="16591" spans="1:5" x14ac:dyDescent="0.55000000000000004">
      <c r="A16591">
        <v>7</v>
      </c>
      <c r="B16591">
        <v>101000</v>
      </c>
      <c r="C16591" s="6">
        <v>43586</v>
      </c>
      <c r="D16591">
        <v>625669</v>
      </c>
      <c r="E16591" t="str">
        <f>INDEX(LedgerMapping[[#All],[Area]],MATCH(Transactions[[#This Row],[Sub Ledger]],LedgerMapping[[#All],[Sub Ledger]],0))</f>
        <v>Income Statement</v>
      </c>
    </row>
    <row r="16592" spans="1:5" x14ac:dyDescent="0.55000000000000004">
      <c r="A16592">
        <v>7</v>
      </c>
      <c r="B16592">
        <v>101000</v>
      </c>
      <c r="C16592" s="6">
        <v>43617</v>
      </c>
      <c r="D16592">
        <v>685958</v>
      </c>
      <c r="E16592" t="str">
        <f>INDEX(LedgerMapping[[#All],[Area]],MATCH(Transactions[[#This Row],[Sub Ledger]],LedgerMapping[[#All],[Sub Ledger]],0))</f>
        <v>Income Statement</v>
      </c>
    </row>
    <row r="16593" spans="1:5" x14ac:dyDescent="0.55000000000000004">
      <c r="A16593">
        <v>7</v>
      </c>
      <c r="B16593">
        <v>101000</v>
      </c>
      <c r="C16593" s="6">
        <v>43647</v>
      </c>
      <c r="D16593">
        <v>103189</v>
      </c>
      <c r="E16593" t="str">
        <f>INDEX(LedgerMapping[[#All],[Area]],MATCH(Transactions[[#This Row],[Sub Ledger]],LedgerMapping[[#All],[Sub Ledger]],0))</f>
        <v>Income Statement</v>
      </c>
    </row>
    <row r="16594" spans="1:5" x14ac:dyDescent="0.55000000000000004">
      <c r="A16594">
        <v>7</v>
      </c>
      <c r="B16594">
        <v>101000</v>
      </c>
      <c r="C16594" s="6">
        <v>43678</v>
      </c>
      <c r="D16594">
        <v>625022</v>
      </c>
      <c r="E16594" t="str">
        <f>INDEX(LedgerMapping[[#All],[Area]],MATCH(Transactions[[#This Row],[Sub Ledger]],LedgerMapping[[#All],[Sub Ledger]],0))</f>
        <v>Income Statement</v>
      </c>
    </row>
    <row r="16595" spans="1:5" x14ac:dyDescent="0.55000000000000004">
      <c r="A16595">
        <v>7</v>
      </c>
      <c r="B16595">
        <v>101000</v>
      </c>
      <c r="C16595" s="6">
        <v>43709</v>
      </c>
      <c r="D16595">
        <v>531875</v>
      </c>
      <c r="E16595" t="str">
        <f>INDEX(LedgerMapping[[#All],[Area]],MATCH(Transactions[[#This Row],[Sub Ledger]],LedgerMapping[[#All],[Sub Ledger]],0))</f>
        <v>Income Statement</v>
      </c>
    </row>
    <row r="16596" spans="1:5" x14ac:dyDescent="0.55000000000000004">
      <c r="A16596">
        <v>7</v>
      </c>
      <c r="B16596">
        <v>101000</v>
      </c>
      <c r="C16596" s="6">
        <v>43739</v>
      </c>
      <c r="D16596">
        <v>114297</v>
      </c>
      <c r="E16596" t="str">
        <f>INDEX(LedgerMapping[[#All],[Area]],MATCH(Transactions[[#This Row],[Sub Ledger]],LedgerMapping[[#All],[Sub Ledger]],0))</f>
        <v>Income Statement</v>
      </c>
    </row>
    <row r="16597" spans="1:5" x14ac:dyDescent="0.55000000000000004">
      <c r="A16597">
        <v>7</v>
      </c>
      <c r="B16597">
        <v>101000</v>
      </c>
      <c r="C16597" s="6">
        <v>43770</v>
      </c>
      <c r="D16597">
        <v>606780</v>
      </c>
      <c r="E16597" t="str">
        <f>INDEX(LedgerMapping[[#All],[Area]],MATCH(Transactions[[#This Row],[Sub Ledger]],LedgerMapping[[#All],[Sub Ledger]],0))</f>
        <v>Income Statement</v>
      </c>
    </row>
    <row r="16598" spans="1:5" x14ac:dyDescent="0.55000000000000004">
      <c r="A16598">
        <v>7</v>
      </c>
      <c r="B16598">
        <v>101000</v>
      </c>
      <c r="C16598" s="6">
        <v>43800</v>
      </c>
      <c r="D16598">
        <v>489125</v>
      </c>
      <c r="E16598" t="str">
        <f>INDEX(LedgerMapping[[#All],[Area]],MATCH(Transactions[[#This Row],[Sub Ledger]],LedgerMapping[[#All],[Sub Ledger]],0))</f>
        <v>Income Statement</v>
      </c>
    </row>
    <row r="16599" spans="1:5" x14ac:dyDescent="0.55000000000000004">
      <c r="A16599">
        <v>7</v>
      </c>
      <c r="B16599">
        <v>101000</v>
      </c>
      <c r="C16599" s="6">
        <v>43831</v>
      </c>
      <c r="D16599">
        <v>345345</v>
      </c>
      <c r="E16599" t="str">
        <f>INDEX(LedgerMapping[[#All],[Area]],MATCH(Transactions[[#This Row],[Sub Ledger]],LedgerMapping[[#All],[Sub Ledger]],0))</f>
        <v>Income Statement</v>
      </c>
    </row>
    <row r="16600" spans="1:5" x14ac:dyDescent="0.55000000000000004">
      <c r="A16600">
        <v>7</v>
      </c>
      <c r="B16600">
        <v>101000</v>
      </c>
      <c r="C16600" s="6">
        <v>43862</v>
      </c>
      <c r="D16600">
        <v>1092511</v>
      </c>
      <c r="E16600" t="str">
        <f>INDEX(LedgerMapping[[#All],[Area]],MATCH(Transactions[[#This Row],[Sub Ledger]],LedgerMapping[[#All],[Sub Ledger]],0))</f>
        <v>Income Statement</v>
      </c>
    </row>
    <row r="16601" spans="1:5" x14ac:dyDescent="0.55000000000000004">
      <c r="A16601">
        <v>7</v>
      </c>
      <c r="B16601">
        <v>101000</v>
      </c>
      <c r="C16601" s="6">
        <v>43891</v>
      </c>
      <c r="D16601">
        <v>1000135</v>
      </c>
      <c r="E16601" t="str">
        <f>INDEX(LedgerMapping[[#All],[Area]],MATCH(Transactions[[#This Row],[Sub Ledger]],LedgerMapping[[#All],[Sub Ledger]],0))</f>
        <v>Income Statement</v>
      </c>
    </row>
    <row r="16602" spans="1:5" x14ac:dyDescent="0.55000000000000004">
      <c r="A16602">
        <v>7</v>
      </c>
      <c r="B16602">
        <v>101000</v>
      </c>
      <c r="C16602" s="6">
        <v>43922</v>
      </c>
      <c r="D16602">
        <v>268462</v>
      </c>
      <c r="E16602" t="str">
        <f>INDEX(LedgerMapping[[#All],[Area]],MATCH(Transactions[[#This Row],[Sub Ledger]],LedgerMapping[[#All],[Sub Ledger]],0))</f>
        <v>Income Statement</v>
      </c>
    </row>
    <row r="16603" spans="1:5" x14ac:dyDescent="0.55000000000000004">
      <c r="A16603">
        <v>7</v>
      </c>
      <c r="B16603">
        <v>101000</v>
      </c>
      <c r="C16603" s="6">
        <v>43952</v>
      </c>
      <c r="D16603">
        <v>954555</v>
      </c>
      <c r="E16603" t="str">
        <f>INDEX(LedgerMapping[[#All],[Area]],MATCH(Transactions[[#This Row],[Sub Ledger]],LedgerMapping[[#All],[Sub Ledger]],0))</f>
        <v>Income Statement</v>
      </c>
    </row>
    <row r="16604" spans="1:5" x14ac:dyDescent="0.55000000000000004">
      <c r="A16604">
        <v>7</v>
      </c>
      <c r="B16604">
        <v>101000</v>
      </c>
      <c r="C16604" s="6">
        <v>43983</v>
      </c>
      <c r="D16604">
        <v>659113</v>
      </c>
      <c r="E16604" t="str">
        <f>INDEX(LedgerMapping[[#All],[Area]],MATCH(Transactions[[#This Row],[Sub Ledger]],LedgerMapping[[#All],[Sub Ledger]],0))</f>
        <v>Income Statement</v>
      </c>
    </row>
    <row r="16605" spans="1:5" x14ac:dyDescent="0.55000000000000004">
      <c r="A16605">
        <v>7</v>
      </c>
      <c r="B16605">
        <v>101000</v>
      </c>
      <c r="C16605" s="6">
        <v>44013</v>
      </c>
      <c r="D16605">
        <v>201878</v>
      </c>
      <c r="E16605" t="str">
        <f>INDEX(LedgerMapping[[#All],[Area]],MATCH(Transactions[[#This Row],[Sub Ledger]],LedgerMapping[[#All],[Sub Ledger]],0))</f>
        <v>Income Statement</v>
      </c>
    </row>
    <row r="16606" spans="1:5" x14ac:dyDescent="0.55000000000000004">
      <c r="A16606">
        <v>7</v>
      </c>
      <c r="B16606">
        <v>101000</v>
      </c>
      <c r="C16606" s="6">
        <v>44044</v>
      </c>
      <c r="D16606">
        <v>826426</v>
      </c>
      <c r="E16606" t="str">
        <f>INDEX(LedgerMapping[[#All],[Area]],MATCH(Transactions[[#This Row],[Sub Ledger]],LedgerMapping[[#All],[Sub Ledger]],0))</f>
        <v>Income Statement</v>
      </c>
    </row>
    <row r="16607" spans="1:5" x14ac:dyDescent="0.55000000000000004">
      <c r="A16607">
        <v>7</v>
      </c>
      <c r="B16607">
        <v>93000</v>
      </c>
      <c r="C16607" s="6">
        <v>43831</v>
      </c>
      <c r="D16607">
        <v>24633</v>
      </c>
      <c r="E16607" t="str">
        <f>INDEX(LedgerMapping[[#All],[Area]],MATCH(Transactions[[#This Row],[Sub Ledger]],LedgerMapping[[#All],[Sub Ledger]],0))</f>
        <v>Income Statement</v>
      </c>
    </row>
    <row r="16608" spans="1:5" x14ac:dyDescent="0.55000000000000004">
      <c r="A16608">
        <v>7</v>
      </c>
      <c r="B16608">
        <v>93000</v>
      </c>
      <c r="C16608" s="6">
        <v>44166</v>
      </c>
      <c r="D16608">
        <v>9566</v>
      </c>
      <c r="E16608" t="str">
        <f>INDEX(LedgerMapping[[#All],[Area]],MATCH(Transactions[[#This Row],[Sub Ledger]],LedgerMapping[[#All],[Sub Ledger]],0))</f>
        <v>Income Statement</v>
      </c>
    </row>
    <row r="16609" spans="1:5" x14ac:dyDescent="0.55000000000000004">
      <c r="A16609">
        <v>7</v>
      </c>
      <c r="B16609">
        <v>93000</v>
      </c>
      <c r="C16609" s="6">
        <v>44562</v>
      </c>
      <c r="D16609">
        <v>15699</v>
      </c>
      <c r="E16609" t="str">
        <f>INDEX(LedgerMapping[[#All],[Area]],MATCH(Transactions[[#This Row],[Sub Ledger]],LedgerMapping[[#All],[Sub Ledger]],0))</f>
        <v>Income Statement</v>
      </c>
    </row>
    <row r="16610" spans="1:5" x14ac:dyDescent="0.55000000000000004">
      <c r="A16610">
        <v>7</v>
      </c>
      <c r="B16610">
        <v>101000</v>
      </c>
      <c r="C16610" s="6">
        <v>44075</v>
      </c>
      <c r="D16610">
        <v>421875</v>
      </c>
      <c r="E16610" t="str">
        <f>INDEX(LedgerMapping[[#All],[Area]],MATCH(Transactions[[#This Row],[Sub Ledger]],LedgerMapping[[#All],[Sub Ledger]],0))</f>
        <v>Income Statement</v>
      </c>
    </row>
    <row r="16611" spans="1:5" x14ac:dyDescent="0.55000000000000004">
      <c r="A16611">
        <v>7</v>
      </c>
      <c r="B16611">
        <v>101000</v>
      </c>
      <c r="C16611" s="6">
        <v>44105</v>
      </c>
      <c r="D16611">
        <v>263574</v>
      </c>
      <c r="E16611" t="str">
        <f>INDEX(LedgerMapping[[#All],[Area]],MATCH(Transactions[[#This Row],[Sub Ledger]],LedgerMapping[[#All],[Sub Ledger]],0))</f>
        <v>Income Statement</v>
      </c>
    </row>
    <row r="16612" spans="1:5" x14ac:dyDescent="0.55000000000000004">
      <c r="A16612">
        <v>7</v>
      </c>
      <c r="B16612">
        <v>101000</v>
      </c>
      <c r="C16612" s="6">
        <v>44136</v>
      </c>
      <c r="D16612">
        <v>979234</v>
      </c>
      <c r="E16612" t="str">
        <f>INDEX(LedgerMapping[[#All],[Area]],MATCH(Transactions[[#This Row],[Sub Ledger]],LedgerMapping[[#All],[Sub Ledger]],0))</f>
        <v>Income Statement</v>
      </c>
    </row>
    <row r="16613" spans="1:5" x14ac:dyDescent="0.55000000000000004">
      <c r="A16613">
        <v>7</v>
      </c>
      <c r="B16613">
        <v>101000</v>
      </c>
      <c r="C16613" s="6">
        <v>44166</v>
      </c>
      <c r="D16613">
        <v>606666</v>
      </c>
      <c r="E16613" t="str">
        <f>INDEX(LedgerMapping[[#All],[Area]],MATCH(Transactions[[#This Row],[Sub Ledger]],LedgerMapping[[#All],[Sub Ledger]],0))</f>
        <v>Income Statement</v>
      </c>
    </row>
    <row r="16614" spans="1:5" x14ac:dyDescent="0.55000000000000004">
      <c r="A16614">
        <v>7</v>
      </c>
      <c r="B16614">
        <v>101000</v>
      </c>
      <c r="C16614" s="6">
        <v>44197</v>
      </c>
      <c r="D16614">
        <v>855751</v>
      </c>
      <c r="E16614" t="str">
        <f>INDEX(LedgerMapping[[#All],[Area]],MATCH(Transactions[[#This Row],[Sub Ledger]],LedgerMapping[[#All],[Sub Ledger]],0))</f>
        <v>Income Statement</v>
      </c>
    </row>
    <row r="16615" spans="1:5" x14ac:dyDescent="0.55000000000000004">
      <c r="A16615">
        <v>7</v>
      </c>
      <c r="B16615">
        <v>101000</v>
      </c>
      <c r="C16615" s="6">
        <v>44228</v>
      </c>
      <c r="D16615" s="11">
        <v>958829</v>
      </c>
      <c r="E16615" t="str">
        <f>INDEX(LedgerMapping[[#All],[Area]],MATCH(Transactions[[#This Row],[Sub Ledger]],LedgerMapping[[#All],[Sub Ledger]],0))</f>
        <v>Income Statement</v>
      </c>
    </row>
    <row r="16616" spans="1:5" x14ac:dyDescent="0.55000000000000004">
      <c r="A16616">
        <v>7</v>
      </c>
      <c r="B16616">
        <v>101000</v>
      </c>
      <c r="C16616" s="6">
        <v>44256</v>
      </c>
      <c r="D16616">
        <v>755997</v>
      </c>
      <c r="E16616" t="str">
        <f>INDEX(LedgerMapping[[#All],[Area]],MATCH(Transactions[[#This Row],[Sub Ledger]],LedgerMapping[[#All],[Sub Ledger]],0))</f>
        <v>Income Statement</v>
      </c>
    </row>
    <row r="16617" spans="1:5" x14ac:dyDescent="0.55000000000000004">
      <c r="A16617">
        <v>7</v>
      </c>
      <c r="B16617">
        <v>101000</v>
      </c>
      <c r="C16617" s="6">
        <v>44287</v>
      </c>
      <c r="D16617">
        <v>633943</v>
      </c>
      <c r="E16617" t="str">
        <f>INDEX(LedgerMapping[[#All],[Area]],MATCH(Transactions[[#This Row],[Sub Ledger]],LedgerMapping[[#All],[Sub Ledger]],0))</f>
        <v>Income Statement</v>
      </c>
    </row>
    <row r="16618" spans="1:5" x14ac:dyDescent="0.55000000000000004">
      <c r="A16618">
        <v>7</v>
      </c>
      <c r="B16618">
        <v>101000</v>
      </c>
      <c r="C16618" s="6">
        <v>44317</v>
      </c>
      <c r="D16618">
        <v>803810</v>
      </c>
      <c r="E16618" t="str">
        <f>INDEX(LedgerMapping[[#All],[Area]],MATCH(Transactions[[#This Row],[Sub Ledger]],LedgerMapping[[#All],[Sub Ledger]],0))</f>
        <v>Income Statement</v>
      </c>
    </row>
    <row r="16619" spans="1:5" x14ac:dyDescent="0.55000000000000004">
      <c r="A16619">
        <v>7</v>
      </c>
      <c r="B16619">
        <v>101000</v>
      </c>
      <c r="C16619" s="6">
        <v>44348</v>
      </c>
      <c r="D16619">
        <v>625909</v>
      </c>
      <c r="E16619" t="str">
        <f>INDEX(LedgerMapping[[#All],[Area]],MATCH(Transactions[[#This Row],[Sub Ledger]],LedgerMapping[[#All],[Sub Ledger]],0))</f>
        <v>Income Statement</v>
      </c>
    </row>
    <row r="16620" spans="1:5" x14ac:dyDescent="0.55000000000000004">
      <c r="A16620">
        <v>7</v>
      </c>
      <c r="B16620">
        <v>101000</v>
      </c>
      <c r="C16620" s="6">
        <v>44378</v>
      </c>
      <c r="D16620">
        <v>481117</v>
      </c>
      <c r="E16620" t="str">
        <f>INDEX(LedgerMapping[[#All],[Area]],MATCH(Transactions[[#This Row],[Sub Ledger]],LedgerMapping[[#All],[Sub Ledger]],0))</f>
        <v>Income Statement</v>
      </c>
    </row>
    <row r="16621" spans="1:5" x14ac:dyDescent="0.55000000000000004">
      <c r="A16621">
        <v>7</v>
      </c>
      <c r="B16621">
        <v>101000</v>
      </c>
      <c r="C16621" s="6">
        <v>44409</v>
      </c>
      <c r="D16621">
        <v>703315</v>
      </c>
      <c r="E16621" t="str">
        <f>INDEX(LedgerMapping[[#All],[Area]],MATCH(Transactions[[#This Row],[Sub Ledger]],LedgerMapping[[#All],[Sub Ledger]],0))</f>
        <v>Income Statement</v>
      </c>
    </row>
    <row r="16622" spans="1:5" x14ac:dyDescent="0.55000000000000004">
      <c r="A16622">
        <v>7</v>
      </c>
      <c r="B16622">
        <v>101000</v>
      </c>
      <c r="C16622" s="6">
        <v>44440</v>
      </c>
      <c r="D16622">
        <v>513572</v>
      </c>
      <c r="E16622" t="str">
        <f>INDEX(LedgerMapping[[#All],[Area]],MATCH(Transactions[[#This Row],[Sub Ledger]],LedgerMapping[[#All],[Sub Ledger]],0))</f>
        <v>Income Statement</v>
      </c>
    </row>
    <row r="16623" spans="1:5" x14ac:dyDescent="0.55000000000000004">
      <c r="A16623">
        <v>7</v>
      </c>
      <c r="B16623">
        <v>101000</v>
      </c>
      <c r="C16623" s="6">
        <v>44470</v>
      </c>
      <c r="D16623">
        <v>600314</v>
      </c>
      <c r="E16623" t="str">
        <f>INDEX(LedgerMapping[[#All],[Area]],MATCH(Transactions[[#This Row],[Sub Ledger]],LedgerMapping[[#All],[Sub Ledger]],0))</f>
        <v>Income Statement</v>
      </c>
    </row>
    <row r="16624" spans="1:5" x14ac:dyDescent="0.55000000000000004">
      <c r="A16624">
        <v>7</v>
      </c>
      <c r="B16624">
        <v>101000</v>
      </c>
      <c r="C16624" s="6">
        <v>44501</v>
      </c>
      <c r="D16624">
        <v>761544</v>
      </c>
      <c r="E16624" t="str">
        <f>INDEX(LedgerMapping[[#All],[Area]],MATCH(Transactions[[#This Row],[Sub Ledger]],LedgerMapping[[#All],[Sub Ledger]],0))</f>
        <v>Income Statement</v>
      </c>
    </row>
    <row r="16625" spans="1:5" x14ac:dyDescent="0.55000000000000004">
      <c r="A16625">
        <v>7</v>
      </c>
      <c r="B16625">
        <v>101000</v>
      </c>
      <c r="C16625" s="6">
        <v>44531</v>
      </c>
      <c r="D16625">
        <v>657189</v>
      </c>
      <c r="E16625" t="str">
        <f>INDEX(LedgerMapping[[#All],[Area]],MATCH(Transactions[[#This Row],[Sub Ledger]],LedgerMapping[[#All],[Sub Ledger]],0))</f>
        <v>Income Statement</v>
      </c>
    </row>
    <row r="16626" spans="1:5" x14ac:dyDescent="0.55000000000000004">
      <c r="A16626">
        <v>7</v>
      </c>
      <c r="B16626">
        <v>101001</v>
      </c>
      <c r="C16626" s="6">
        <v>43466</v>
      </c>
      <c r="D16626">
        <v>55546.14</v>
      </c>
      <c r="E16626" t="str">
        <f>INDEX(LedgerMapping[[#All],[Area]],MATCH(Transactions[[#This Row],[Sub Ledger]],LedgerMapping[[#All],[Sub Ledger]],0))</f>
        <v>Income Statement</v>
      </c>
    </row>
    <row r="16627" spans="1:5" x14ac:dyDescent="0.55000000000000004">
      <c r="A16627">
        <v>7</v>
      </c>
      <c r="B16627">
        <v>101001</v>
      </c>
      <c r="C16627" s="6">
        <v>43497</v>
      </c>
      <c r="D16627">
        <v>301086.17</v>
      </c>
      <c r="E16627" t="str">
        <f>INDEX(LedgerMapping[[#All],[Area]],MATCH(Transactions[[#This Row],[Sub Ledger]],LedgerMapping[[#All],[Sub Ledger]],0))</f>
        <v>Income Statement</v>
      </c>
    </row>
    <row r="16628" spans="1:5" x14ac:dyDescent="0.55000000000000004">
      <c r="A16628">
        <v>7</v>
      </c>
      <c r="B16628">
        <v>101001</v>
      </c>
      <c r="C16628" s="6">
        <v>43525</v>
      </c>
      <c r="D16628">
        <v>398417.21</v>
      </c>
      <c r="E16628" t="str">
        <f>INDEX(LedgerMapping[[#All],[Area]],MATCH(Transactions[[#This Row],[Sub Ledger]],LedgerMapping[[#All],[Sub Ledger]],0))</f>
        <v>Income Statement</v>
      </c>
    </row>
    <row r="16629" spans="1:5" x14ac:dyDescent="0.55000000000000004">
      <c r="A16629">
        <v>7</v>
      </c>
      <c r="B16629">
        <v>101001</v>
      </c>
      <c r="C16629" s="6">
        <v>43556</v>
      </c>
      <c r="D16629">
        <v>90641.52</v>
      </c>
      <c r="E16629" t="str">
        <f>INDEX(LedgerMapping[[#All],[Area]],MATCH(Transactions[[#This Row],[Sub Ledger]],LedgerMapping[[#All],[Sub Ledger]],0))</f>
        <v>Income Statement</v>
      </c>
    </row>
    <row r="16630" spans="1:5" x14ac:dyDescent="0.55000000000000004">
      <c r="A16630">
        <v>7</v>
      </c>
      <c r="B16630">
        <v>101001</v>
      </c>
      <c r="C16630" s="6">
        <v>43586</v>
      </c>
      <c r="D16630">
        <v>469251.75</v>
      </c>
      <c r="E16630" t="str">
        <f>INDEX(LedgerMapping[[#All],[Area]],MATCH(Transactions[[#This Row],[Sub Ledger]],LedgerMapping[[#All],[Sub Ledger]],0))</f>
        <v>Income Statement</v>
      </c>
    </row>
    <row r="16631" spans="1:5" x14ac:dyDescent="0.55000000000000004">
      <c r="A16631">
        <v>7</v>
      </c>
      <c r="B16631">
        <v>101001</v>
      </c>
      <c r="C16631" s="6">
        <v>43617</v>
      </c>
      <c r="D16631">
        <v>521328.08</v>
      </c>
      <c r="E16631" t="str">
        <f>INDEX(LedgerMapping[[#All],[Area]],MATCH(Transactions[[#This Row],[Sub Ledger]],LedgerMapping[[#All],[Sub Ledger]],0))</f>
        <v>Income Statement</v>
      </c>
    </row>
    <row r="16632" spans="1:5" x14ac:dyDescent="0.55000000000000004">
      <c r="A16632">
        <v>7</v>
      </c>
      <c r="B16632">
        <v>101001</v>
      </c>
      <c r="C16632" s="6">
        <v>43647</v>
      </c>
      <c r="D16632">
        <v>77391.75</v>
      </c>
      <c r="E16632" t="str">
        <f>INDEX(LedgerMapping[[#All],[Area]],MATCH(Transactions[[#This Row],[Sub Ledger]],LedgerMapping[[#All],[Sub Ledger]],0))</f>
        <v>Income Statement</v>
      </c>
    </row>
    <row r="16633" spans="1:5" x14ac:dyDescent="0.55000000000000004">
      <c r="A16633">
        <v>7</v>
      </c>
      <c r="B16633">
        <v>101001</v>
      </c>
      <c r="C16633" s="6">
        <v>43678</v>
      </c>
      <c r="D16633">
        <v>500017.6</v>
      </c>
      <c r="E16633" t="str">
        <f>INDEX(LedgerMapping[[#All],[Area]],MATCH(Transactions[[#This Row],[Sub Ledger]],LedgerMapping[[#All],[Sub Ledger]],0))</f>
        <v>Income Statement</v>
      </c>
    </row>
    <row r="16634" spans="1:5" x14ac:dyDescent="0.55000000000000004">
      <c r="A16634">
        <v>7</v>
      </c>
      <c r="B16634">
        <v>101001</v>
      </c>
      <c r="C16634" s="6">
        <v>43709</v>
      </c>
      <c r="D16634">
        <v>382950</v>
      </c>
      <c r="E16634" t="str">
        <f>INDEX(LedgerMapping[[#All],[Area]],MATCH(Transactions[[#This Row],[Sub Ledger]],LedgerMapping[[#All],[Sub Ledger]],0))</f>
        <v>Income Statement</v>
      </c>
    </row>
    <row r="16635" spans="1:5" x14ac:dyDescent="0.55000000000000004">
      <c r="A16635">
        <v>7</v>
      </c>
      <c r="B16635">
        <v>101001</v>
      </c>
      <c r="C16635" s="6">
        <v>43739</v>
      </c>
      <c r="D16635">
        <v>80007.899999999994</v>
      </c>
      <c r="E16635" t="str">
        <f>INDEX(LedgerMapping[[#All],[Area]],MATCH(Transactions[[#This Row],[Sub Ledger]],LedgerMapping[[#All],[Sub Ledger]],0))</f>
        <v>Income Statement</v>
      </c>
    </row>
    <row r="16636" spans="1:5" x14ac:dyDescent="0.55000000000000004">
      <c r="A16636">
        <v>7</v>
      </c>
      <c r="B16636">
        <v>101001</v>
      </c>
      <c r="C16636" s="6">
        <v>43770</v>
      </c>
      <c r="D16636">
        <v>461152.8</v>
      </c>
      <c r="E16636" t="str">
        <f>INDEX(LedgerMapping[[#All],[Area]],MATCH(Transactions[[#This Row],[Sub Ledger]],LedgerMapping[[#All],[Sub Ledger]],0))</f>
        <v>Income Statement</v>
      </c>
    </row>
    <row r="16637" spans="1:5" x14ac:dyDescent="0.55000000000000004">
      <c r="A16637">
        <v>7</v>
      </c>
      <c r="B16637">
        <v>101001</v>
      </c>
      <c r="C16637" s="6">
        <v>43800</v>
      </c>
      <c r="D16637">
        <v>376626.25</v>
      </c>
      <c r="E16637" t="str">
        <f>INDEX(LedgerMapping[[#All],[Area]],MATCH(Transactions[[#This Row],[Sub Ledger]],LedgerMapping[[#All],[Sub Ledger]],0))</f>
        <v>Income Statement</v>
      </c>
    </row>
    <row r="16638" spans="1:5" x14ac:dyDescent="0.55000000000000004">
      <c r="A16638">
        <v>7</v>
      </c>
      <c r="B16638">
        <v>101001</v>
      </c>
      <c r="C16638" s="6">
        <v>43831</v>
      </c>
      <c r="D16638">
        <v>252101.85</v>
      </c>
      <c r="E16638" t="str">
        <f>INDEX(LedgerMapping[[#All],[Area]],MATCH(Transactions[[#This Row],[Sub Ledger]],LedgerMapping[[#All],[Sub Ledger]],0))</f>
        <v>Income Statement</v>
      </c>
    </row>
    <row r="16639" spans="1:5" x14ac:dyDescent="0.55000000000000004">
      <c r="A16639">
        <v>7</v>
      </c>
      <c r="B16639">
        <v>101001</v>
      </c>
      <c r="C16639" s="6">
        <v>43862</v>
      </c>
      <c r="D16639">
        <v>808458.14</v>
      </c>
      <c r="E16639" t="str">
        <f>INDEX(LedgerMapping[[#All],[Area]],MATCH(Transactions[[#This Row],[Sub Ledger]],LedgerMapping[[#All],[Sub Ledger]],0))</f>
        <v>Income Statement</v>
      </c>
    </row>
    <row r="16640" spans="1:5" x14ac:dyDescent="0.55000000000000004">
      <c r="A16640">
        <v>7</v>
      </c>
      <c r="B16640">
        <v>101001</v>
      </c>
      <c r="C16640" s="6">
        <v>43891</v>
      </c>
      <c r="D16640">
        <v>720097.2</v>
      </c>
      <c r="E16640" t="str">
        <f>INDEX(LedgerMapping[[#All],[Area]],MATCH(Transactions[[#This Row],[Sub Ledger]],LedgerMapping[[#All],[Sub Ledger]],0))</f>
        <v>Income Statement</v>
      </c>
    </row>
    <row r="16641" spans="1:5" x14ac:dyDescent="0.55000000000000004">
      <c r="A16641">
        <v>7</v>
      </c>
      <c r="B16641">
        <v>101001</v>
      </c>
      <c r="C16641" s="6">
        <v>43922</v>
      </c>
      <c r="D16641">
        <v>198661.88</v>
      </c>
      <c r="E16641" t="str">
        <f>INDEX(LedgerMapping[[#All],[Area]],MATCH(Transactions[[#This Row],[Sub Ledger]],LedgerMapping[[#All],[Sub Ledger]],0))</f>
        <v>Income Statement</v>
      </c>
    </row>
    <row r="16642" spans="1:5" x14ac:dyDescent="0.55000000000000004">
      <c r="A16642">
        <v>7</v>
      </c>
      <c r="B16642">
        <v>101001</v>
      </c>
      <c r="C16642" s="6">
        <v>43952</v>
      </c>
      <c r="D16642">
        <v>706370.7</v>
      </c>
      <c r="E16642" t="str">
        <f>INDEX(LedgerMapping[[#All],[Area]],MATCH(Transactions[[#This Row],[Sub Ledger]],LedgerMapping[[#All],[Sub Ledger]],0))</f>
        <v>Income Statement</v>
      </c>
    </row>
    <row r="16643" spans="1:5" x14ac:dyDescent="0.55000000000000004">
      <c r="A16643">
        <v>7</v>
      </c>
      <c r="B16643">
        <v>101001</v>
      </c>
      <c r="C16643" s="6">
        <v>43983</v>
      </c>
      <c r="D16643">
        <v>481152.49</v>
      </c>
      <c r="E16643" t="str">
        <f>INDEX(LedgerMapping[[#All],[Area]],MATCH(Transactions[[#This Row],[Sub Ledger]],LedgerMapping[[#All],[Sub Ledger]],0))</f>
        <v>Income Statement</v>
      </c>
    </row>
    <row r="16644" spans="1:5" x14ac:dyDescent="0.55000000000000004">
      <c r="A16644">
        <v>7</v>
      </c>
      <c r="B16644">
        <v>101001</v>
      </c>
      <c r="C16644" s="6">
        <v>44013</v>
      </c>
      <c r="D16644">
        <v>157464.84</v>
      </c>
      <c r="E16644" t="str">
        <f>INDEX(LedgerMapping[[#All],[Area]],MATCH(Transactions[[#This Row],[Sub Ledger]],LedgerMapping[[#All],[Sub Ledger]],0))</f>
        <v>Income Statement</v>
      </c>
    </row>
    <row r="16645" spans="1:5" x14ac:dyDescent="0.55000000000000004">
      <c r="A16645">
        <v>7</v>
      </c>
      <c r="B16645">
        <v>101001</v>
      </c>
      <c r="C16645" s="6">
        <v>44044</v>
      </c>
      <c r="D16645">
        <v>661140.80000000005</v>
      </c>
      <c r="E16645" t="str">
        <f>INDEX(LedgerMapping[[#All],[Area]],MATCH(Transactions[[#This Row],[Sub Ledger]],LedgerMapping[[#All],[Sub Ledger]],0))</f>
        <v>Income Statement</v>
      </c>
    </row>
    <row r="16646" spans="1:5" x14ac:dyDescent="0.55000000000000004">
      <c r="A16646">
        <v>7</v>
      </c>
      <c r="B16646">
        <v>101001</v>
      </c>
      <c r="C16646" s="6">
        <v>44075</v>
      </c>
      <c r="D16646">
        <v>307968.75</v>
      </c>
      <c r="E16646" t="str">
        <f>INDEX(LedgerMapping[[#All],[Area]],MATCH(Transactions[[#This Row],[Sub Ledger]],LedgerMapping[[#All],[Sub Ledger]],0))</f>
        <v>Income Statement</v>
      </c>
    </row>
    <row r="16647" spans="1:5" x14ac:dyDescent="0.55000000000000004">
      <c r="A16647">
        <v>7</v>
      </c>
      <c r="B16647">
        <v>101001</v>
      </c>
      <c r="C16647" s="6">
        <v>44105</v>
      </c>
      <c r="D16647">
        <v>200316.24</v>
      </c>
      <c r="E16647" t="str">
        <f>INDEX(LedgerMapping[[#All],[Area]],MATCH(Transactions[[#This Row],[Sub Ledger]],LedgerMapping[[#All],[Sub Ledger]],0))</f>
        <v>Income Statement</v>
      </c>
    </row>
    <row r="16648" spans="1:5" x14ac:dyDescent="0.55000000000000004">
      <c r="A16648">
        <v>7</v>
      </c>
      <c r="B16648">
        <v>101001</v>
      </c>
      <c r="C16648" s="6">
        <v>44136</v>
      </c>
      <c r="D16648">
        <v>724633.16</v>
      </c>
      <c r="E16648" t="str">
        <f>INDEX(LedgerMapping[[#All],[Area]],MATCH(Transactions[[#This Row],[Sub Ledger]],LedgerMapping[[#All],[Sub Ledger]],0))</f>
        <v>Income Statement</v>
      </c>
    </row>
    <row r="16649" spans="1:5" x14ac:dyDescent="0.55000000000000004">
      <c r="A16649">
        <v>7</v>
      </c>
      <c r="B16649">
        <v>101001</v>
      </c>
      <c r="C16649" s="6">
        <v>44166</v>
      </c>
      <c r="D16649">
        <v>473199.48</v>
      </c>
      <c r="E16649" t="str">
        <f>INDEX(LedgerMapping[[#All],[Area]],MATCH(Transactions[[#This Row],[Sub Ledger]],LedgerMapping[[#All],[Sub Ledger]],0))</f>
        <v>Income Statement</v>
      </c>
    </row>
    <row r="16650" spans="1:5" x14ac:dyDescent="0.55000000000000004">
      <c r="A16650">
        <v>7</v>
      </c>
      <c r="B16650">
        <v>101001</v>
      </c>
      <c r="C16650" s="6">
        <v>44197</v>
      </c>
      <c r="D16650">
        <v>599025.69999999995</v>
      </c>
      <c r="E16650" t="str">
        <f>INDEX(LedgerMapping[[#All],[Area]],MATCH(Transactions[[#This Row],[Sub Ledger]],LedgerMapping[[#All],[Sub Ledger]],0))</f>
        <v>Income Statement</v>
      </c>
    </row>
    <row r="16651" spans="1:5" x14ac:dyDescent="0.55000000000000004">
      <c r="A16651">
        <v>7</v>
      </c>
      <c r="B16651">
        <v>101001</v>
      </c>
      <c r="C16651" s="6">
        <v>44228</v>
      </c>
      <c r="D16651" s="11">
        <v>699945.17</v>
      </c>
      <c r="E16651" t="str">
        <f>INDEX(LedgerMapping[[#All],[Area]],MATCH(Transactions[[#This Row],[Sub Ledger]],LedgerMapping[[#All],[Sub Ledger]],0))</f>
        <v>Income Statement</v>
      </c>
    </row>
    <row r="16652" spans="1:5" x14ac:dyDescent="0.55000000000000004">
      <c r="A16652">
        <v>7</v>
      </c>
      <c r="B16652">
        <v>101001</v>
      </c>
      <c r="C16652" s="6">
        <v>44256</v>
      </c>
      <c r="D16652">
        <v>559437.78</v>
      </c>
      <c r="E16652" t="str">
        <f>INDEX(LedgerMapping[[#All],[Area]],MATCH(Transactions[[#This Row],[Sub Ledger]],LedgerMapping[[#All],[Sub Ledger]],0))</f>
        <v>Income Statement</v>
      </c>
    </row>
    <row r="16653" spans="1:5" x14ac:dyDescent="0.55000000000000004">
      <c r="A16653">
        <v>7</v>
      </c>
      <c r="B16653">
        <v>101001</v>
      </c>
      <c r="C16653" s="6">
        <v>44287</v>
      </c>
      <c r="D16653">
        <v>469117.82</v>
      </c>
      <c r="E16653" t="str">
        <f>INDEX(LedgerMapping[[#All],[Area]],MATCH(Transactions[[#This Row],[Sub Ledger]],LedgerMapping[[#All],[Sub Ledger]],0))</f>
        <v>Income Statement</v>
      </c>
    </row>
    <row r="16654" spans="1:5" x14ac:dyDescent="0.55000000000000004">
      <c r="A16654">
        <v>7</v>
      </c>
      <c r="B16654">
        <v>101001</v>
      </c>
      <c r="C16654" s="6">
        <v>44317</v>
      </c>
      <c r="D16654">
        <v>602857.5</v>
      </c>
      <c r="E16654" t="str">
        <f>INDEX(LedgerMapping[[#All],[Area]],MATCH(Transactions[[#This Row],[Sub Ledger]],LedgerMapping[[#All],[Sub Ledger]],0))</f>
        <v>Income Statement</v>
      </c>
    </row>
    <row r="16655" spans="1:5" x14ac:dyDescent="0.55000000000000004">
      <c r="A16655">
        <v>7</v>
      </c>
      <c r="B16655">
        <v>101001</v>
      </c>
      <c r="C16655" s="6">
        <v>44348</v>
      </c>
      <c r="D16655">
        <v>494468.11</v>
      </c>
      <c r="E16655" t="str">
        <f>INDEX(LedgerMapping[[#All],[Area]],MATCH(Transactions[[#This Row],[Sub Ledger]],LedgerMapping[[#All],[Sub Ledger]],0))</f>
        <v>Income Statement</v>
      </c>
    </row>
    <row r="16656" spans="1:5" x14ac:dyDescent="0.55000000000000004">
      <c r="A16656">
        <v>7</v>
      </c>
      <c r="B16656">
        <v>101001</v>
      </c>
      <c r="C16656" s="6">
        <v>44378</v>
      </c>
      <c r="D16656">
        <v>341593.07</v>
      </c>
      <c r="E16656" t="str">
        <f>INDEX(LedgerMapping[[#All],[Area]],MATCH(Transactions[[#This Row],[Sub Ledger]],LedgerMapping[[#All],[Sub Ledger]],0))</f>
        <v>Income Statement</v>
      </c>
    </row>
    <row r="16657" spans="1:5" x14ac:dyDescent="0.55000000000000004">
      <c r="A16657">
        <v>7</v>
      </c>
      <c r="B16657">
        <v>101001</v>
      </c>
      <c r="C16657" s="6">
        <v>44409</v>
      </c>
      <c r="D16657">
        <v>555618.85</v>
      </c>
      <c r="E16657" t="str">
        <f>INDEX(LedgerMapping[[#All],[Area]],MATCH(Transactions[[#This Row],[Sub Ledger]],LedgerMapping[[#All],[Sub Ledger]],0))</f>
        <v>Income Statement</v>
      </c>
    </row>
    <row r="16658" spans="1:5" x14ac:dyDescent="0.55000000000000004">
      <c r="A16658">
        <v>7</v>
      </c>
      <c r="B16658">
        <v>101001</v>
      </c>
      <c r="C16658" s="6">
        <v>44440</v>
      </c>
      <c r="D16658">
        <v>380043.28</v>
      </c>
      <c r="E16658" t="str">
        <f>INDEX(LedgerMapping[[#All],[Area]],MATCH(Transactions[[#This Row],[Sub Ledger]],LedgerMapping[[#All],[Sub Ledger]],0))</f>
        <v>Income Statement</v>
      </c>
    </row>
    <row r="16659" spans="1:5" x14ac:dyDescent="0.55000000000000004">
      <c r="A16659">
        <v>7</v>
      </c>
      <c r="B16659">
        <v>101001</v>
      </c>
      <c r="C16659" s="6">
        <v>44470</v>
      </c>
      <c r="D16659">
        <v>432226.08</v>
      </c>
      <c r="E16659" t="str">
        <f>INDEX(LedgerMapping[[#All],[Area]],MATCH(Transactions[[#This Row],[Sub Ledger]],LedgerMapping[[#All],[Sub Ledger]],0))</f>
        <v>Income Statement</v>
      </c>
    </row>
    <row r="16660" spans="1:5" x14ac:dyDescent="0.55000000000000004">
      <c r="A16660">
        <v>7</v>
      </c>
      <c r="B16660">
        <v>101001</v>
      </c>
      <c r="C16660" s="6">
        <v>44501</v>
      </c>
      <c r="D16660">
        <v>594004.31999999995</v>
      </c>
      <c r="E16660" t="str">
        <f>INDEX(LedgerMapping[[#All],[Area]],MATCH(Transactions[[#This Row],[Sub Ledger]],LedgerMapping[[#All],[Sub Ledger]],0))</f>
        <v>Income Statement</v>
      </c>
    </row>
    <row r="16661" spans="1:5" x14ac:dyDescent="0.55000000000000004">
      <c r="A16661">
        <v>7</v>
      </c>
      <c r="B16661">
        <v>101001</v>
      </c>
      <c r="C16661" s="6">
        <v>44531</v>
      </c>
      <c r="D16661">
        <v>519179.31</v>
      </c>
      <c r="E16661" t="str">
        <f>INDEX(LedgerMapping[[#All],[Area]],MATCH(Transactions[[#This Row],[Sub Ledger]],LedgerMapping[[#All],[Sub Ledger]],0))</f>
        <v>Income Statement</v>
      </c>
    </row>
    <row r="16662" spans="1:5" x14ac:dyDescent="0.55000000000000004">
      <c r="A16662">
        <v>7</v>
      </c>
      <c r="B16662">
        <v>53000</v>
      </c>
      <c r="C16662" s="6">
        <v>44256</v>
      </c>
      <c r="D16662">
        <v>-36818.879999999997</v>
      </c>
      <c r="E16662" t="str">
        <f>INDEX(LedgerMapping[[#All],[Area]],MATCH(Transactions[[#This Row],[Sub Ledger]],LedgerMapping[[#All],[Sub Ledger]],0))</f>
        <v>Income Statement</v>
      </c>
    </row>
    <row r="16663" spans="1:5" x14ac:dyDescent="0.55000000000000004">
      <c r="A16663">
        <v>7</v>
      </c>
      <c r="B16663">
        <v>54000</v>
      </c>
      <c r="C16663" s="6">
        <v>44256</v>
      </c>
      <c r="D16663">
        <v>-8244.6299999999992</v>
      </c>
      <c r="E16663" t="str">
        <f>INDEX(LedgerMapping[[#All],[Area]],MATCH(Transactions[[#This Row],[Sub Ledger]],LedgerMapping[[#All],[Sub Ledger]],0))</f>
        <v>Income Statement</v>
      </c>
    </row>
    <row r="16664" spans="1:5" x14ac:dyDescent="0.55000000000000004">
      <c r="A16664">
        <v>7</v>
      </c>
      <c r="B16664">
        <v>56000</v>
      </c>
      <c r="C16664" s="6">
        <v>44256</v>
      </c>
      <c r="D16664">
        <v>-223837.02</v>
      </c>
      <c r="E16664" t="str">
        <f>INDEX(LedgerMapping[[#All],[Area]],MATCH(Transactions[[#This Row],[Sub Ledger]],LedgerMapping[[#All],[Sub Ledger]],0))</f>
        <v>Income Statement</v>
      </c>
    </row>
    <row r="16665" spans="1:5" x14ac:dyDescent="0.55000000000000004">
      <c r="A16665">
        <v>7</v>
      </c>
      <c r="B16665">
        <v>57000</v>
      </c>
      <c r="C16665" s="6">
        <v>44256</v>
      </c>
      <c r="D16665">
        <v>-74788.479999999996</v>
      </c>
      <c r="E16665" t="str">
        <f>INDEX(LedgerMapping[[#All],[Area]],MATCH(Transactions[[#This Row],[Sub Ledger]],LedgerMapping[[#All],[Sub Ledger]],0))</f>
        <v>Income Statement</v>
      </c>
    </row>
    <row r="16666" spans="1:5" x14ac:dyDescent="0.55000000000000004">
      <c r="A16666">
        <v>7</v>
      </c>
      <c r="B16666">
        <v>63000</v>
      </c>
      <c r="C16666" s="6">
        <v>44256</v>
      </c>
      <c r="D16666">
        <v>-47941</v>
      </c>
      <c r="E16666" t="str">
        <f>INDEX(LedgerMapping[[#All],[Area]],MATCH(Transactions[[#This Row],[Sub Ledger]],LedgerMapping[[#All],[Sub Ledger]],0))</f>
        <v>Income Statement</v>
      </c>
    </row>
    <row r="16667" spans="1:5" x14ac:dyDescent="0.55000000000000004">
      <c r="A16667">
        <v>7</v>
      </c>
      <c r="B16667">
        <v>72000</v>
      </c>
      <c r="C16667" s="6">
        <v>44256</v>
      </c>
      <c r="D16667">
        <v>-2933.52</v>
      </c>
      <c r="E16667" t="str">
        <f>INDEX(LedgerMapping[[#All],[Area]],MATCH(Transactions[[#This Row],[Sub Ledger]],LedgerMapping[[#All],[Sub Ledger]],0))</f>
        <v>Income Statement</v>
      </c>
    </row>
    <row r="16668" spans="1:5" x14ac:dyDescent="0.55000000000000004">
      <c r="A16668">
        <v>7</v>
      </c>
      <c r="B16668">
        <v>52000</v>
      </c>
      <c r="C16668" s="6">
        <v>44256</v>
      </c>
      <c r="D16668">
        <v>65104.46</v>
      </c>
      <c r="E16668" t="str">
        <f>INDEX(LedgerMapping[[#All],[Area]],MATCH(Transactions[[#This Row],[Sub Ledger]],LedgerMapping[[#All],[Sub Ledger]],0))</f>
        <v>Income Statement</v>
      </c>
    </row>
    <row r="16669" spans="1:5" x14ac:dyDescent="0.55000000000000004">
      <c r="A16669">
        <v>7</v>
      </c>
      <c r="B16669">
        <v>101000</v>
      </c>
      <c r="C16669" s="6">
        <v>44256</v>
      </c>
      <c r="D16669">
        <v>939652.42</v>
      </c>
      <c r="E16669" t="str">
        <f>INDEX(LedgerMapping[[#All],[Area]],MATCH(Transactions[[#This Row],[Sub Ledger]],LedgerMapping[[#All],[Sub Ledger]],0))</f>
        <v>Income Statement</v>
      </c>
    </row>
    <row r="16670" spans="1:5" x14ac:dyDescent="0.55000000000000004">
      <c r="A16670">
        <v>7</v>
      </c>
      <c r="B16670">
        <v>101001</v>
      </c>
      <c r="C16670" s="6">
        <v>44256</v>
      </c>
      <c r="D16670">
        <v>727942.97679999995</v>
      </c>
      <c r="E16670" t="str">
        <f>INDEX(LedgerMapping[[#All],[Area]],MATCH(Transactions[[#This Row],[Sub Ledger]],LedgerMapping[[#All],[Sub Ledger]],0))</f>
        <v>Income Statement</v>
      </c>
    </row>
    <row r="16671" spans="1:5" x14ac:dyDescent="0.55000000000000004">
      <c r="A16671">
        <v>7</v>
      </c>
      <c r="B16671">
        <v>91000</v>
      </c>
      <c r="C16671" s="6">
        <v>43466</v>
      </c>
      <c r="D16671">
        <v>-142</v>
      </c>
      <c r="E16671" t="str">
        <f>INDEX(LedgerMapping[[#All],[Area]],MATCH(Transactions[[#This Row],[Sub Ledger]],LedgerMapping[[#All],[Sub Ledger]],0))</f>
        <v>Income Statement</v>
      </c>
    </row>
    <row r="16672" spans="1:5" x14ac:dyDescent="0.55000000000000004">
      <c r="A16672">
        <v>7</v>
      </c>
      <c r="B16672">
        <v>91000</v>
      </c>
      <c r="C16672" s="6">
        <v>43497</v>
      </c>
      <c r="D16672">
        <v>-154</v>
      </c>
      <c r="E16672" t="str">
        <f>INDEX(LedgerMapping[[#All],[Area]],MATCH(Transactions[[#This Row],[Sub Ledger]],LedgerMapping[[#All],[Sub Ledger]],0))</f>
        <v>Income Statement</v>
      </c>
    </row>
    <row r="16673" spans="1:5" x14ac:dyDescent="0.55000000000000004">
      <c r="A16673">
        <v>7</v>
      </c>
      <c r="B16673">
        <v>91000</v>
      </c>
      <c r="C16673" s="6">
        <v>43525</v>
      </c>
      <c r="D16673">
        <v>-138</v>
      </c>
      <c r="E16673" t="str">
        <f>INDEX(LedgerMapping[[#All],[Area]],MATCH(Transactions[[#This Row],[Sub Ledger]],LedgerMapping[[#All],[Sub Ledger]],0))</f>
        <v>Income Statement</v>
      </c>
    </row>
    <row r="16674" spans="1:5" x14ac:dyDescent="0.55000000000000004">
      <c r="A16674">
        <v>7</v>
      </c>
      <c r="B16674">
        <v>91000</v>
      </c>
      <c r="C16674" s="6">
        <v>43556</v>
      </c>
      <c r="D16674">
        <v>-176</v>
      </c>
      <c r="E16674" t="str">
        <f>INDEX(LedgerMapping[[#All],[Area]],MATCH(Transactions[[#This Row],[Sub Ledger]],LedgerMapping[[#All],[Sub Ledger]],0))</f>
        <v>Income Statement</v>
      </c>
    </row>
    <row r="16675" spans="1:5" x14ac:dyDescent="0.55000000000000004">
      <c r="A16675">
        <v>7</v>
      </c>
      <c r="B16675">
        <v>91000</v>
      </c>
      <c r="C16675" s="6">
        <v>43586</v>
      </c>
      <c r="D16675">
        <v>-142</v>
      </c>
      <c r="E16675" t="str">
        <f>INDEX(LedgerMapping[[#All],[Area]],MATCH(Transactions[[#This Row],[Sub Ledger]],LedgerMapping[[#All],[Sub Ledger]],0))</f>
        <v>Income Statement</v>
      </c>
    </row>
    <row r="16676" spans="1:5" x14ac:dyDescent="0.55000000000000004">
      <c r="A16676">
        <v>7</v>
      </c>
      <c r="B16676">
        <v>91000</v>
      </c>
      <c r="C16676" s="6">
        <v>43617</v>
      </c>
      <c r="D16676">
        <v>-193</v>
      </c>
      <c r="E16676" t="str">
        <f>INDEX(LedgerMapping[[#All],[Area]],MATCH(Transactions[[#This Row],[Sub Ledger]],LedgerMapping[[#All],[Sub Ledger]],0))</f>
        <v>Income Statement</v>
      </c>
    </row>
    <row r="16677" spans="1:5" x14ac:dyDescent="0.55000000000000004">
      <c r="A16677">
        <v>7</v>
      </c>
      <c r="B16677">
        <v>91000</v>
      </c>
      <c r="C16677" s="6">
        <v>43647</v>
      </c>
      <c r="D16677">
        <v>-203</v>
      </c>
      <c r="E16677" t="str">
        <f>INDEX(LedgerMapping[[#All],[Area]],MATCH(Transactions[[#This Row],[Sub Ledger]],LedgerMapping[[#All],[Sub Ledger]],0))</f>
        <v>Income Statement</v>
      </c>
    </row>
    <row r="16678" spans="1:5" x14ac:dyDescent="0.55000000000000004">
      <c r="A16678">
        <v>7</v>
      </c>
      <c r="B16678">
        <v>91000</v>
      </c>
      <c r="C16678" s="6">
        <v>43678</v>
      </c>
      <c r="D16678">
        <v>-178</v>
      </c>
      <c r="E16678" t="str">
        <f>INDEX(LedgerMapping[[#All],[Area]],MATCH(Transactions[[#This Row],[Sub Ledger]],LedgerMapping[[#All],[Sub Ledger]],0))</f>
        <v>Income Statement</v>
      </c>
    </row>
    <row r="16679" spans="1:5" x14ac:dyDescent="0.55000000000000004">
      <c r="A16679">
        <v>7</v>
      </c>
      <c r="B16679">
        <v>91000</v>
      </c>
      <c r="C16679" s="6">
        <v>43709</v>
      </c>
      <c r="D16679">
        <v>-145</v>
      </c>
      <c r="E16679" t="str">
        <f>INDEX(LedgerMapping[[#All],[Area]],MATCH(Transactions[[#This Row],[Sub Ledger]],LedgerMapping[[#All],[Sub Ledger]],0))</f>
        <v>Income Statement</v>
      </c>
    </row>
    <row r="16680" spans="1:5" x14ac:dyDescent="0.55000000000000004">
      <c r="A16680">
        <v>7</v>
      </c>
      <c r="B16680">
        <v>91000</v>
      </c>
      <c r="C16680" s="6">
        <v>43739</v>
      </c>
      <c r="D16680">
        <v>-184</v>
      </c>
      <c r="E16680" t="str">
        <f>INDEX(LedgerMapping[[#All],[Area]],MATCH(Transactions[[#This Row],[Sub Ledger]],LedgerMapping[[#All],[Sub Ledger]],0))</f>
        <v>Income Statement</v>
      </c>
    </row>
    <row r="16681" spans="1:5" x14ac:dyDescent="0.55000000000000004">
      <c r="A16681">
        <v>7</v>
      </c>
      <c r="B16681">
        <v>91000</v>
      </c>
      <c r="C16681" s="6">
        <v>43770</v>
      </c>
      <c r="D16681">
        <v>-136</v>
      </c>
      <c r="E16681" t="str">
        <f>INDEX(LedgerMapping[[#All],[Area]],MATCH(Transactions[[#This Row],[Sub Ledger]],LedgerMapping[[#All],[Sub Ledger]],0))</f>
        <v>Income Statement</v>
      </c>
    </row>
    <row r="16682" spans="1:5" x14ac:dyDescent="0.55000000000000004">
      <c r="A16682">
        <v>7</v>
      </c>
      <c r="B16682">
        <v>91000</v>
      </c>
      <c r="C16682" s="6">
        <v>43800</v>
      </c>
      <c r="D16682">
        <v>-190</v>
      </c>
      <c r="E16682" t="str">
        <f>INDEX(LedgerMapping[[#All],[Area]],MATCH(Transactions[[#This Row],[Sub Ledger]],LedgerMapping[[#All],[Sub Ledger]],0))</f>
        <v>Income Statement</v>
      </c>
    </row>
    <row r="16683" spans="1:5" x14ac:dyDescent="0.55000000000000004">
      <c r="A16683">
        <v>7</v>
      </c>
      <c r="B16683">
        <v>91000</v>
      </c>
      <c r="C16683" s="6">
        <v>43831</v>
      </c>
      <c r="D16683">
        <v>-257</v>
      </c>
      <c r="E16683" t="str">
        <f>INDEX(LedgerMapping[[#All],[Area]],MATCH(Transactions[[#This Row],[Sub Ledger]],LedgerMapping[[#All],[Sub Ledger]],0))</f>
        <v>Income Statement</v>
      </c>
    </row>
    <row r="16684" spans="1:5" x14ac:dyDescent="0.55000000000000004">
      <c r="A16684">
        <v>7</v>
      </c>
      <c r="B16684">
        <v>91000</v>
      </c>
      <c r="C16684" s="6">
        <v>43862</v>
      </c>
      <c r="D16684">
        <v>-235</v>
      </c>
      <c r="E16684" t="str">
        <f>INDEX(LedgerMapping[[#All],[Area]],MATCH(Transactions[[#This Row],[Sub Ledger]],LedgerMapping[[#All],[Sub Ledger]],0))</f>
        <v>Income Statement</v>
      </c>
    </row>
    <row r="16685" spans="1:5" x14ac:dyDescent="0.55000000000000004">
      <c r="A16685">
        <v>7</v>
      </c>
      <c r="B16685">
        <v>91000</v>
      </c>
      <c r="C16685" s="6">
        <v>43891</v>
      </c>
      <c r="D16685">
        <v>-238</v>
      </c>
      <c r="E16685" t="str">
        <f>INDEX(LedgerMapping[[#All],[Area]],MATCH(Transactions[[#This Row],[Sub Ledger]],LedgerMapping[[#All],[Sub Ledger]],0))</f>
        <v>Income Statement</v>
      </c>
    </row>
    <row r="16686" spans="1:5" x14ac:dyDescent="0.55000000000000004">
      <c r="A16686">
        <v>7</v>
      </c>
      <c r="B16686">
        <v>91000</v>
      </c>
      <c r="C16686" s="6">
        <v>43922</v>
      </c>
      <c r="D16686">
        <v>-170</v>
      </c>
      <c r="E16686" t="str">
        <f>INDEX(LedgerMapping[[#All],[Area]],MATCH(Transactions[[#This Row],[Sub Ledger]],LedgerMapping[[#All],[Sub Ledger]],0))</f>
        <v>Income Statement</v>
      </c>
    </row>
    <row r="16687" spans="1:5" x14ac:dyDescent="0.55000000000000004">
      <c r="A16687">
        <v>7</v>
      </c>
      <c r="B16687">
        <v>91000</v>
      </c>
      <c r="C16687" s="6">
        <v>43952</v>
      </c>
      <c r="D16687">
        <v>-155</v>
      </c>
      <c r="E16687" t="str">
        <f>INDEX(LedgerMapping[[#All],[Area]],MATCH(Transactions[[#This Row],[Sub Ledger]],LedgerMapping[[#All],[Sub Ledger]],0))</f>
        <v>Income Statement</v>
      </c>
    </row>
    <row r="16688" spans="1:5" x14ac:dyDescent="0.55000000000000004">
      <c r="A16688">
        <v>7</v>
      </c>
      <c r="B16688">
        <v>91000</v>
      </c>
      <c r="C16688" s="6">
        <v>43983</v>
      </c>
      <c r="D16688">
        <v>-281</v>
      </c>
      <c r="E16688" t="str">
        <f>INDEX(LedgerMapping[[#All],[Area]],MATCH(Transactions[[#This Row],[Sub Ledger]],LedgerMapping[[#All],[Sub Ledger]],0))</f>
        <v>Income Statement</v>
      </c>
    </row>
    <row r="16689" spans="1:5" x14ac:dyDescent="0.55000000000000004">
      <c r="A16689">
        <v>7</v>
      </c>
      <c r="B16689">
        <v>91000</v>
      </c>
      <c r="C16689" s="6">
        <v>44013</v>
      </c>
      <c r="D16689">
        <v>-159</v>
      </c>
      <c r="E16689" t="str">
        <f>INDEX(LedgerMapping[[#All],[Area]],MATCH(Transactions[[#This Row],[Sub Ledger]],LedgerMapping[[#All],[Sub Ledger]],0))</f>
        <v>Income Statement</v>
      </c>
    </row>
    <row r="16690" spans="1:5" x14ac:dyDescent="0.55000000000000004">
      <c r="A16690">
        <v>7</v>
      </c>
      <c r="B16690">
        <v>91000</v>
      </c>
      <c r="C16690" s="6">
        <v>44044</v>
      </c>
      <c r="D16690">
        <v>-184</v>
      </c>
      <c r="E16690" t="str">
        <f>INDEX(LedgerMapping[[#All],[Area]],MATCH(Transactions[[#This Row],[Sub Ledger]],LedgerMapping[[#All],[Sub Ledger]],0))</f>
        <v>Income Statement</v>
      </c>
    </row>
    <row r="16691" spans="1:5" x14ac:dyDescent="0.55000000000000004">
      <c r="A16691">
        <v>7</v>
      </c>
      <c r="B16691">
        <v>91000</v>
      </c>
      <c r="C16691" s="6">
        <v>44075</v>
      </c>
      <c r="D16691">
        <v>-233</v>
      </c>
      <c r="E16691" t="str">
        <f>INDEX(LedgerMapping[[#All],[Area]],MATCH(Transactions[[#This Row],[Sub Ledger]],LedgerMapping[[#All],[Sub Ledger]],0))</f>
        <v>Income Statement</v>
      </c>
    </row>
    <row r="16692" spans="1:5" x14ac:dyDescent="0.55000000000000004">
      <c r="A16692">
        <v>7</v>
      </c>
      <c r="B16692">
        <v>91000</v>
      </c>
      <c r="C16692" s="6">
        <v>44105</v>
      </c>
      <c r="D16692">
        <v>-278</v>
      </c>
      <c r="E16692" t="str">
        <f>INDEX(LedgerMapping[[#All],[Area]],MATCH(Transactions[[#This Row],[Sub Ledger]],LedgerMapping[[#All],[Sub Ledger]],0))</f>
        <v>Income Statement</v>
      </c>
    </row>
    <row r="16693" spans="1:5" x14ac:dyDescent="0.55000000000000004">
      <c r="A16693">
        <v>7</v>
      </c>
      <c r="B16693">
        <v>91000</v>
      </c>
      <c r="C16693" s="6">
        <v>44228</v>
      </c>
      <c r="D16693">
        <v>-268</v>
      </c>
      <c r="E16693" t="str">
        <f>INDEX(LedgerMapping[[#All],[Area]],MATCH(Transactions[[#This Row],[Sub Ledger]],LedgerMapping[[#All],[Sub Ledger]],0))</f>
        <v>Income Statement</v>
      </c>
    </row>
    <row r="16694" spans="1:5" x14ac:dyDescent="0.55000000000000004">
      <c r="A16694">
        <v>7</v>
      </c>
      <c r="B16694">
        <v>91000</v>
      </c>
      <c r="C16694" s="6">
        <v>44136</v>
      </c>
      <c r="D16694">
        <v>-190</v>
      </c>
      <c r="E16694" t="str">
        <f>INDEX(LedgerMapping[[#All],[Area]],MATCH(Transactions[[#This Row],[Sub Ledger]],LedgerMapping[[#All],[Sub Ledger]],0))</f>
        <v>Income Statement</v>
      </c>
    </row>
    <row r="16695" spans="1:5" x14ac:dyDescent="0.55000000000000004">
      <c r="A16695">
        <v>7</v>
      </c>
      <c r="B16695">
        <v>91000</v>
      </c>
      <c r="C16695" s="6">
        <v>44166</v>
      </c>
      <c r="D16695">
        <v>-238</v>
      </c>
      <c r="E16695" t="str">
        <f>INDEX(LedgerMapping[[#All],[Area]],MATCH(Transactions[[#This Row],[Sub Ledger]],LedgerMapping[[#All],[Sub Ledger]],0))</f>
        <v>Income Statement</v>
      </c>
    </row>
    <row r="16696" spans="1:5" x14ac:dyDescent="0.55000000000000004">
      <c r="A16696">
        <v>7</v>
      </c>
      <c r="B16696">
        <v>91000</v>
      </c>
      <c r="C16696" s="6">
        <v>44197</v>
      </c>
      <c r="D16696">
        <v>-250</v>
      </c>
      <c r="E16696" t="str">
        <f>INDEX(LedgerMapping[[#All],[Area]],MATCH(Transactions[[#This Row],[Sub Ledger]],LedgerMapping[[#All],[Sub Ledger]],0))</f>
        <v>Income Statement</v>
      </c>
    </row>
    <row r="16697" spans="1:5" x14ac:dyDescent="0.55000000000000004">
      <c r="A16697">
        <v>7</v>
      </c>
      <c r="B16697">
        <v>91000</v>
      </c>
      <c r="C16697" s="6">
        <v>44256</v>
      </c>
      <c r="D16697">
        <v>-256</v>
      </c>
      <c r="E16697" t="str">
        <f>INDEX(LedgerMapping[[#All],[Area]],MATCH(Transactions[[#This Row],[Sub Ledger]],LedgerMapping[[#All],[Sub Ledger]],0))</f>
        <v>Income Statement</v>
      </c>
    </row>
    <row r="16698" spans="1:5" x14ac:dyDescent="0.55000000000000004">
      <c r="A16698">
        <v>7</v>
      </c>
      <c r="B16698">
        <v>91000</v>
      </c>
      <c r="C16698" s="6">
        <v>44287</v>
      </c>
      <c r="D16698">
        <v>-285</v>
      </c>
      <c r="E16698" t="str">
        <f>INDEX(LedgerMapping[[#All],[Area]],MATCH(Transactions[[#This Row],[Sub Ledger]],LedgerMapping[[#All],[Sub Ledger]],0))</f>
        <v>Income Statement</v>
      </c>
    </row>
    <row r="16699" spans="1:5" x14ac:dyDescent="0.55000000000000004">
      <c r="A16699">
        <v>7</v>
      </c>
      <c r="B16699">
        <v>91000</v>
      </c>
      <c r="C16699" s="6">
        <v>44317</v>
      </c>
      <c r="D16699">
        <v>-288</v>
      </c>
      <c r="E16699" t="str">
        <f>INDEX(LedgerMapping[[#All],[Area]],MATCH(Transactions[[#This Row],[Sub Ledger]],LedgerMapping[[#All],[Sub Ledger]],0))</f>
        <v>Income Statement</v>
      </c>
    </row>
    <row r="16700" spans="1:5" x14ac:dyDescent="0.55000000000000004">
      <c r="A16700">
        <v>7</v>
      </c>
      <c r="B16700">
        <v>91000</v>
      </c>
      <c r="C16700" s="6">
        <v>44348</v>
      </c>
      <c r="D16700">
        <v>-337</v>
      </c>
      <c r="E16700" t="str">
        <f>INDEX(LedgerMapping[[#All],[Area]],MATCH(Transactions[[#This Row],[Sub Ledger]],LedgerMapping[[#All],[Sub Ledger]],0))</f>
        <v>Income Statement</v>
      </c>
    </row>
    <row r="16701" spans="1:5" x14ac:dyDescent="0.55000000000000004">
      <c r="A16701">
        <v>7</v>
      </c>
      <c r="B16701">
        <v>91000</v>
      </c>
      <c r="C16701" s="6">
        <v>44378</v>
      </c>
      <c r="D16701">
        <v>-283</v>
      </c>
      <c r="E16701" t="str">
        <f>INDEX(LedgerMapping[[#All],[Area]],MATCH(Transactions[[#This Row],[Sub Ledger]],LedgerMapping[[#All],[Sub Ledger]],0))</f>
        <v>Income Statement</v>
      </c>
    </row>
    <row r="16702" spans="1:5" x14ac:dyDescent="0.55000000000000004">
      <c r="A16702">
        <v>7</v>
      </c>
      <c r="B16702">
        <v>91000</v>
      </c>
      <c r="C16702" s="6">
        <v>44409</v>
      </c>
      <c r="D16702">
        <v>-222</v>
      </c>
      <c r="E16702" t="str">
        <f>INDEX(LedgerMapping[[#All],[Area]],MATCH(Transactions[[#This Row],[Sub Ledger]],LedgerMapping[[#All],[Sub Ledger]],0))</f>
        <v>Income Statement</v>
      </c>
    </row>
    <row r="16703" spans="1:5" x14ac:dyDescent="0.55000000000000004">
      <c r="A16703">
        <v>7</v>
      </c>
      <c r="B16703">
        <v>91000</v>
      </c>
      <c r="C16703" s="6">
        <v>44440</v>
      </c>
      <c r="D16703">
        <v>-306</v>
      </c>
      <c r="E16703" t="str">
        <f>INDEX(LedgerMapping[[#All],[Area]],MATCH(Transactions[[#This Row],[Sub Ledger]],LedgerMapping[[#All],[Sub Ledger]],0))</f>
        <v>Income Statement</v>
      </c>
    </row>
    <row r="16704" spans="1:5" x14ac:dyDescent="0.55000000000000004">
      <c r="A16704">
        <v>7</v>
      </c>
      <c r="B16704">
        <v>91000</v>
      </c>
      <c r="C16704" s="6">
        <v>44470</v>
      </c>
      <c r="D16704">
        <v>-299</v>
      </c>
      <c r="E16704" t="str">
        <f>INDEX(LedgerMapping[[#All],[Area]],MATCH(Transactions[[#This Row],[Sub Ledger]],LedgerMapping[[#All],[Sub Ledger]],0))</f>
        <v>Income Statement</v>
      </c>
    </row>
    <row r="16705" spans="1:5" x14ac:dyDescent="0.55000000000000004">
      <c r="A16705">
        <v>7</v>
      </c>
      <c r="B16705">
        <v>91000</v>
      </c>
      <c r="C16705" s="6">
        <v>44501</v>
      </c>
      <c r="D16705">
        <v>-325</v>
      </c>
      <c r="E16705" t="str">
        <f>INDEX(LedgerMapping[[#All],[Area]],MATCH(Transactions[[#This Row],[Sub Ledger]],LedgerMapping[[#All],[Sub Ledger]],0))</f>
        <v>Income Statement</v>
      </c>
    </row>
    <row r="16706" spans="1:5" x14ac:dyDescent="0.55000000000000004">
      <c r="A16706">
        <v>7</v>
      </c>
      <c r="B16706">
        <v>91000</v>
      </c>
      <c r="C16706" s="6">
        <v>44531</v>
      </c>
      <c r="D16706">
        <v>-266</v>
      </c>
      <c r="E16706" t="str">
        <f>INDEX(LedgerMapping[[#All],[Area]],MATCH(Transactions[[#This Row],[Sub Ledger]],LedgerMapping[[#All],[Sub Ledger]],0))</f>
        <v>Income Statement</v>
      </c>
    </row>
    <row r="16707" spans="1:5" x14ac:dyDescent="0.55000000000000004">
      <c r="A16707">
        <v>7</v>
      </c>
      <c r="B16707">
        <v>91000</v>
      </c>
      <c r="C16707" s="6">
        <v>44044</v>
      </c>
      <c r="D16707">
        <v>-192</v>
      </c>
      <c r="E16707" t="str">
        <f>INDEX(LedgerMapping[[#All],[Area]],MATCH(Transactions[[#This Row],[Sub Ledger]],LedgerMapping[[#All],[Sub Ledger]],0))</f>
        <v>Income Statement</v>
      </c>
    </row>
    <row r="16708" spans="1:5" x14ac:dyDescent="0.55000000000000004">
      <c r="A16708">
        <v>7</v>
      </c>
      <c r="B16708">
        <v>91000</v>
      </c>
      <c r="C16708" s="6">
        <v>44075</v>
      </c>
      <c r="D16708">
        <v>-222</v>
      </c>
      <c r="E16708" t="str">
        <f>INDEX(LedgerMapping[[#All],[Area]],MATCH(Transactions[[#This Row],[Sub Ledger]],LedgerMapping[[#All],[Sub Ledger]],0))</f>
        <v>Income Statement</v>
      </c>
    </row>
    <row r="16709" spans="1:5" x14ac:dyDescent="0.55000000000000004">
      <c r="A16709">
        <v>7</v>
      </c>
      <c r="B16709">
        <v>91000</v>
      </c>
      <c r="C16709" s="6">
        <v>44105</v>
      </c>
      <c r="D16709">
        <v>-235</v>
      </c>
      <c r="E16709" t="str">
        <f>INDEX(LedgerMapping[[#All],[Area]],MATCH(Transactions[[#This Row],[Sub Ledger]],LedgerMapping[[#All],[Sub Ledger]],0))</f>
        <v>Income Statement</v>
      </c>
    </row>
    <row r="16710" spans="1:5" x14ac:dyDescent="0.55000000000000004">
      <c r="A16710">
        <v>7</v>
      </c>
      <c r="B16710">
        <v>91000</v>
      </c>
      <c r="C16710" s="6">
        <v>44136</v>
      </c>
      <c r="D16710">
        <v>-253</v>
      </c>
      <c r="E16710" t="str">
        <f>INDEX(LedgerMapping[[#All],[Area]],MATCH(Transactions[[#This Row],[Sub Ledger]],LedgerMapping[[#All],[Sub Ledger]],0))</f>
        <v>Income Statement</v>
      </c>
    </row>
    <row r="16711" spans="1:5" x14ac:dyDescent="0.55000000000000004">
      <c r="A16711">
        <v>7</v>
      </c>
      <c r="B16711">
        <v>91000</v>
      </c>
      <c r="C16711" s="6">
        <v>44166</v>
      </c>
      <c r="D16711">
        <v>-331</v>
      </c>
      <c r="E16711" t="str">
        <f>INDEX(LedgerMapping[[#All],[Area]],MATCH(Transactions[[#This Row],[Sub Ledger]],LedgerMapping[[#All],[Sub Ledger]],0))</f>
        <v>Income Statement</v>
      </c>
    </row>
    <row r="16712" spans="1:5" x14ac:dyDescent="0.55000000000000004">
      <c r="A16712">
        <v>7</v>
      </c>
      <c r="B16712">
        <v>91000</v>
      </c>
      <c r="C16712" s="6">
        <v>44197</v>
      </c>
      <c r="D16712">
        <v>-324</v>
      </c>
      <c r="E16712" t="str">
        <f>INDEX(LedgerMapping[[#All],[Area]],MATCH(Transactions[[#This Row],[Sub Ledger]],LedgerMapping[[#All],[Sub Ledger]],0))</f>
        <v>Income Statement</v>
      </c>
    </row>
    <row r="16713" spans="1:5" x14ac:dyDescent="0.55000000000000004">
      <c r="A16713">
        <v>7</v>
      </c>
      <c r="B16713">
        <v>91000</v>
      </c>
      <c r="C16713" s="6">
        <v>44228</v>
      </c>
      <c r="D16713">
        <v>-326</v>
      </c>
      <c r="E16713" t="str">
        <f>INDEX(LedgerMapping[[#All],[Area]],MATCH(Transactions[[#This Row],[Sub Ledger]],LedgerMapping[[#All],[Sub Ledger]],0))</f>
        <v>Income Statement</v>
      </c>
    </row>
    <row r="16714" spans="1:5" x14ac:dyDescent="0.55000000000000004">
      <c r="A16714">
        <v>7</v>
      </c>
      <c r="B16714">
        <v>91000</v>
      </c>
      <c r="C16714" s="6">
        <v>44256</v>
      </c>
      <c r="D16714">
        <v>-485</v>
      </c>
      <c r="E16714" t="str">
        <f>INDEX(LedgerMapping[[#All],[Area]],MATCH(Transactions[[#This Row],[Sub Ledger]],LedgerMapping[[#All],[Sub Ledger]],0))</f>
        <v>Income Statement</v>
      </c>
    </row>
    <row r="16715" spans="1:5" x14ac:dyDescent="0.55000000000000004">
      <c r="A16715">
        <v>7</v>
      </c>
      <c r="B16715">
        <v>91000</v>
      </c>
      <c r="C16715" s="6">
        <v>44287</v>
      </c>
      <c r="D16715">
        <v>-395</v>
      </c>
      <c r="E16715" t="str">
        <f>INDEX(LedgerMapping[[#All],[Area]],MATCH(Transactions[[#This Row],[Sub Ledger]],LedgerMapping[[#All],[Sub Ledger]],0))</f>
        <v>Income Statement</v>
      </c>
    </row>
    <row r="16716" spans="1:5" x14ac:dyDescent="0.55000000000000004">
      <c r="A16716">
        <v>7</v>
      </c>
      <c r="B16716">
        <v>91000</v>
      </c>
      <c r="C16716" s="6">
        <v>44317</v>
      </c>
      <c r="D16716">
        <v>-378</v>
      </c>
      <c r="E16716" t="str">
        <f>INDEX(LedgerMapping[[#All],[Area]],MATCH(Transactions[[#This Row],[Sub Ledger]],LedgerMapping[[#All],[Sub Ledger]],0))</f>
        <v>Income Statement</v>
      </c>
    </row>
    <row r="16717" spans="1:5" x14ac:dyDescent="0.55000000000000004">
      <c r="A16717">
        <v>7</v>
      </c>
      <c r="B16717">
        <v>91000</v>
      </c>
      <c r="C16717" s="6">
        <v>44348</v>
      </c>
      <c r="D16717">
        <v>-379</v>
      </c>
      <c r="E16717" t="str">
        <f>INDEX(LedgerMapping[[#All],[Area]],MATCH(Transactions[[#This Row],[Sub Ledger]],LedgerMapping[[#All],[Sub Ledger]],0))</f>
        <v>Income Statement</v>
      </c>
    </row>
    <row r="16718" spans="1:5" x14ac:dyDescent="0.55000000000000004">
      <c r="A16718">
        <v>7</v>
      </c>
      <c r="B16718">
        <v>91000</v>
      </c>
      <c r="C16718" s="6">
        <v>44378</v>
      </c>
      <c r="D16718">
        <v>-424</v>
      </c>
      <c r="E16718" t="str">
        <f>INDEX(LedgerMapping[[#All],[Area]],MATCH(Transactions[[#This Row],[Sub Ledger]],LedgerMapping[[#All],[Sub Ledger]],0))</f>
        <v>Income Statement</v>
      </c>
    </row>
    <row r="16719" spans="1:5" x14ac:dyDescent="0.55000000000000004">
      <c r="A16719">
        <v>7</v>
      </c>
      <c r="B16719">
        <v>91000</v>
      </c>
      <c r="C16719" s="6">
        <v>44409</v>
      </c>
      <c r="D16719">
        <v>-399</v>
      </c>
      <c r="E16719" t="str">
        <f>INDEX(LedgerMapping[[#All],[Area]],MATCH(Transactions[[#This Row],[Sub Ledger]],LedgerMapping[[#All],[Sub Ledger]],0))</f>
        <v>Income Statement</v>
      </c>
    </row>
    <row r="16720" spans="1:5" x14ac:dyDescent="0.55000000000000004">
      <c r="A16720">
        <v>7</v>
      </c>
      <c r="B16720">
        <v>91000</v>
      </c>
      <c r="C16720" s="6">
        <v>44440</v>
      </c>
      <c r="D16720">
        <v>-368</v>
      </c>
      <c r="E16720" t="str">
        <f>INDEX(LedgerMapping[[#All],[Area]],MATCH(Transactions[[#This Row],[Sub Ledger]],LedgerMapping[[#All],[Sub Ledger]],0))</f>
        <v>Income Statement</v>
      </c>
    </row>
    <row r="16721" spans="1:5" x14ac:dyDescent="0.55000000000000004">
      <c r="A16721">
        <v>7</v>
      </c>
      <c r="B16721">
        <v>91000</v>
      </c>
      <c r="C16721" s="6">
        <v>44470</v>
      </c>
      <c r="D16721">
        <v>-440</v>
      </c>
      <c r="E16721" t="str">
        <f>INDEX(LedgerMapping[[#All],[Area]],MATCH(Transactions[[#This Row],[Sub Ledger]],LedgerMapping[[#All],[Sub Ledger]],0))</f>
        <v>Income Statement</v>
      </c>
    </row>
    <row r="16722" spans="1:5" x14ac:dyDescent="0.55000000000000004">
      <c r="A16722">
        <v>7</v>
      </c>
      <c r="B16722">
        <v>91000</v>
      </c>
      <c r="C16722" s="6">
        <v>44501</v>
      </c>
      <c r="D16722">
        <v>-365</v>
      </c>
      <c r="E16722" t="str">
        <f>INDEX(LedgerMapping[[#All],[Area]],MATCH(Transactions[[#This Row],[Sub Ledger]],LedgerMapping[[#All],[Sub Ledger]],0))</f>
        <v>Income Statement</v>
      </c>
    </row>
    <row r="16723" spans="1:5" x14ac:dyDescent="0.55000000000000004">
      <c r="A16723">
        <v>7</v>
      </c>
      <c r="B16723">
        <v>91000</v>
      </c>
      <c r="C16723" s="6">
        <v>44531</v>
      </c>
      <c r="D16723">
        <v>-426</v>
      </c>
      <c r="E16723" t="str">
        <f>INDEX(LedgerMapping[[#All],[Area]],MATCH(Transactions[[#This Row],[Sub Ledger]],LedgerMapping[[#All],[Sub Ledger]],0))</f>
        <v>Income Statement</v>
      </c>
    </row>
    <row r="16724" spans="1:5" x14ac:dyDescent="0.55000000000000004">
      <c r="A16724">
        <v>7</v>
      </c>
      <c r="B16724">
        <v>91000</v>
      </c>
      <c r="C16724" s="6">
        <v>43466</v>
      </c>
      <c r="D16724">
        <v>-177</v>
      </c>
      <c r="E16724" t="str">
        <f>INDEX(LedgerMapping[[#All],[Area]],MATCH(Transactions[[#This Row],[Sub Ledger]],LedgerMapping[[#All],[Sub Ledger]],0))</f>
        <v>Income Statement</v>
      </c>
    </row>
    <row r="16725" spans="1:5" x14ac:dyDescent="0.55000000000000004">
      <c r="A16725">
        <v>7</v>
      </c>
      <c r="B16725">
        <v>91000</v>
      </c>
      <c r="C16725" s="6">
        <v>43497</v>
      </c>
      <c r="D16725">
        <v>-192</v>
      </c>
      <c r="E16725" t="str">
        <f>INDEX(LedgerMapping[[#All],[Area]],MATCH(Transactions[[#This Row],[Sub Ledger]],LedgerMapping[[#All],[Sub Ledger]],0))</f>
        <v>Income Statement</v>
      </c>
    </row>
    <row r="16726" spans="1:5" x14ac:dyDescent="0.55000000000000004">
      <c r="A16726">
        <v>7</v>
      </c>
      <c r="B16726">
        <v>91000</v>
      </c>
      <c r="C16726" s="6">
        <v>43525</v>
      </c>
      <c r="D16726">
        <v>-266</v>
      </c>
      <c r="E16726" t="str">
        <f>INDEX(LedgerMapping[[#All],[Area]],MATCH(Transactions[[#This Row],[Sub Ledger]],LedgerMapping[[#All],[Sub Ledger]],0))</f>
        <v>Income Statement</v>
      </c>
    </row>
    <row r="16727" spans="1:5" x14ac:dyDescent="0.55000000000000004">
      <c r="A16727">
        <v>7</v>
      </c>
      <c r="B16727">
        <v>91000</v>
      </c>
      <c r="C16727" s="6">
        <v>43556</v>
      </c>
      <c r="D16727">
        <v>-155</v>
      </c>
      <c r="E16727" t="str">
        <f>INDEX(LedgerMapping[[#All],[Area]],MATCH(Transactions[[#This Row],[Sub Ledger]],LedgerMapping[[#All],[Sub Ledger]],0))</f>
        <v>Income Statement</v>
      </c>
    </row>
    <row r="16728" spans="1:5" x14ac:dyDescent="0.55000000000000004">
      <c r="A16728">
        <v>7</v>
      </c>
      <c r="B16728">
        <v>91000</v>
      </c>
      <c r="C16728" s="6">
        <v>43586</v>
      </c>
      <c r="D16728">
        <v>-170</v>
      </c>
      <c r="E16728" t="str">
        <f>INDEX(LedgerMapping[[#All],[Area]],MATCH(Transactions[[#This Row],[Sub Ledger]],LedgerMapping[[#All],[Sub Ledger]],0))</f>
        <v>Income Statement</v>
      </c>
    </row>
    <row r="16729" spans="1:5" x14ac:dyDescent="0.55000000000000004">
      <c r="A16729">
        <v>7</v>
      </c>
      <c r="B16729">
        <v>91000</v>
      </c>
      <c r="C16729" s="6">
        <v>43617</v>
      </c>
      <c r="D16729">
        <v>-288</v>
      </c>
      <c r="E16729" t="str">
        <f>INDEX(LedgerMapping[[#All],[Area]],MATCH(Transactions[[#This Row],[Sub Ledger]],LedgerMapping[[#All],[Sub Ledger]],0))</f>
        <v>Income Statement</v>
      </c>
    </row>
    <row r="16730" spans="1:5" x14ac:dyDescent="0.55000000000000004">
      <c r="A16730">
        <v>7</v>
      </c>
      <c r="B16730">
        <v>91000</v>
      </c>
      <c r="C16730" s="6">
        <v>43647</v>
      </c>
      <c r="D16730">
        <v>-288</v>
      </c>
      <c r="E16730" t="str">
        <f>INDEX(LedgerMapping[[#All],[Area]],MATCH(Transactions[[#This Row],[Sub Ledger]],LedgerMapping[[#All],[Sub Ledger]],0))</f>
        <v>Income Statement</v>
      </c>
    </row>
    <row r="16731" spans="1:5" x14ac:dyDescent="0.55000000000000004">
      <c r="A16731">
        <v>7</v>
      </c>
      <c r="B16731">
        <v>91000</v>
      </c>
      <c r="C16731" s="6">
        <v>43678</v>
      </c>
      <c r="D16731">
        <v>-186</v>
      </c>
      <c r="E16731" t="str">
        <f>INDEX(LedgerMapping[[#All],[Area]],MATCH(Transactions[[#This Row],[Sub Ledger]],LedgerMapping[[#All],[Sub Ledger]],0))</f>
        <v>Income Statement</v>
      </c>
    </row>
    <row r="16732" spans="1:5" x14ac:dyDescent="0.55000000000000004">
      <c r="A16732">
        <v>7</v>
      </c>
      <c r="B16732">
        <v>91000</v>
      </c>
      <c r="C16732" s="6">
        <v>43709</v>
      </c>
      <c r="D16732">
        <v>-230</v>
      </c>
      <c r="E16732" t="str">
        <f>INDEX(LedgerMapping[[#All],[Area]],MATCH(Transactions[[#This Row],[Sub Ledger]],LedgerMapping[[#All],[Sub Ledger]],0))</f>
        <v>Income Statement</v>
      </c>
    </row>
    <row r="16733" spans="1:5" x14ac:dyDescent="0.55000000000000004">
      <c r="A16733">
        <v>7</v>
      </c>
      <c r="B16733">
        <v>91000</v>
      </c>
      <c r="C16733" s="6">
        <v>43739</v>
      </c>
      <c r="D16733">
        <v>-197</v>
      </c>
      <c r="E16733" t="str">
        <f>INDEX(LedgerMapping[[#All],[Area]],MATCH(Transactions[[#This Row],[Sub Ledger]],LedgerMapping[[#All],[Sub Ledger]],0))</f>
        <v>Income Statement</v>
      </c>
    </row>
    <row r="16734" spans="1:5" x14ac:dyDescent="0.55000000000000004">
      <c r="A16734">
        <v>7</v>
      </c>
      <c r="B16734">
        <v>91000</v>
      </c>
      <c r="C16734" s="6">
        <v>43770</v>
      </c>
      <c r="D16734">
        <v>-198</v>
      </c>
      <c r="E16734" t="str">
        <f>INDEX(LedgerMapping[[#All],[Area]],MATCH(Transactions[[#This Row],[Sub Ledger]],LedgerMapping[[#All],[Sub Ledger]],0))</f>
        <v>Income Statement</v>
      </c>
    </row>
    <row r="16735" spans="1:5" x14ac:dyDescent="0.55000000000000004">
      <c r="A16735">
        <v>7</v>
      </c>
      <c r="B16735">
        <v>91000</v>
      </c>
      <c r="C16735" s="6">
        <v>43800</v>
      </c>
      <c r="D16735">
        <v>-178</v>
      </c>
      <c r="E16735" t="str">
        <f>INDEX(LedgerMapping[[#All],[Area]],MATCH(Transactions[[#This Row],[Sub Ledger]],LedgerMapping[[#All],[Sub Ledger]],0))</f>
        <v>Income Statement</v>
      </c>
    </row>
    <row r="16736" spans="1:5" x14ac:dyDescent="0.55000000000000004">
      <c r="A16736">
        <v>7</v>
      </c>
      <c r="B16736">
        <v>91000</v>
      </c>
      <c r="C16736" s="6">
        <v>43831</v>
      </c>
      <c r="D16736">
        <v>-194</v>
      </c>
      <c r="E16736" t="str">
        <f>INDEX(LedgerMapping[[#All],[Area]],MATCH(Transactions[[#This Row],[Sub Ledger]],LedgerMapping[[#All],[Sub Ledger]],0))</f>
        <v>Income Statement</v>
      </c>
    </row>
    <row r="16737" spans="1:5" x14ac:dyDescent="0.55000000000000004">
      <c r="A16737">
        <v>7</v>
      </c>
      <c r="B16737">
        <v>91000</v>
      </c>
      <c r="C16737" s="6">
        <v>43862</v>
      </c>
      <c r="D16737">
        <v>-314</v>
      </c>
      <c r="E16737" t="str">
        <f>INDEX(LedgerMapping[[#All],[Area]],MATCH(Transactions[[#This Row],[Sub Ledger]],LedgerMapping[[#All],[Sub Ledger]],0))</f>
        <v>Income Statement</v>
      </c>
    </row>
    <row r="16738" spans="1:5" x14ac:dyDescent="0.55000000000000004">
      <c r="A16738">
        <v>7</v>
      </c>
      <c r="B16738">
        <v>91000</v>
      </c>
      <c r="C16738" s="6">
        <v>43891</v>
      </c>
      <c r="D16738">
        <v>-262</v>
      </c>
      <c r="E16738" t="str">
        <f>INDEX(LedgerMapping[[#All],[Area]],MATCH(Transactions[[#This Row],[Sub Ledger]],LedgerMapping[[#All],[Sub Ledger]],0))</f>
        <v>Income Statement</v>
      </c>
    </row>
    <row r="16739" spans="1:5" x14ac:dyDescent="0.55000000000000004">
      <c r="A16739">
        <v>7</v>
      </c>
      <c r="B16739">
        <v>91000</v>
      </c>
      <c r="C16739" s="6">
        <v>43922</v>
      </c>
      <c r="D16739">
        <v>-236</v>
      </c>
      <c r="E16739" t="str">
        <f>INDEX(LedgerMapping[[#All],[Area]],MATCH(Transactions[[#This Row],[Sub Ledger]],LedgerMapping[[#All],[Sub Ledger]],0))</f>
        <v>Income Statement</v>
      </c>
    </row>
    <row r="16740" spans="1:5" x14ac:dyDescent="0.55000000000000004">
      <c r="A16740">
        <v>7</v>
      </c>
      <c r="B16740">
        <v>91000</v>
      </c>
      <c r="C16740" s="6">
        <v>43952</v>
      </c>
      <c r="D16740">
        <v>-285</v>
      </c>
      <c r="E16740" t="str">
        <f>INDEX(LedgerMapping[[#All],[Area]],MATCH(Transactions[[#This Row],[Sub Ledger]],LedgerMapping[[#All],[Sub Ledger]],0))</f>
        <v>Income Statement</v>
      </c>
    </row>
    <row r="16741" spans="1:5" x14ac:dyDescent="0.55000000000000004">
      <c r="A16741">
        <v>7</v>
      </c>
      <c r="B16741">
        <v>91000</v>
      </c>
      <c r="C16741" s="6">
        <v>43983</v>
      </c>
      <c r="D16741">
        <v>-279</v>
      </c>
      <c r="E16741" t="str">
        <f>INDEX(LedgerMapping[[#All],[Area]],MATCH(Transactions[[#This Row],[Sub Ledger]],LedgerMapping[[#All],[Sub Ledger]],0))</f>
        <v>Income Statement</v>
      </c>
    </row>
    <row r="16742" spans="1:5" x14ac:dyDescent="0.55000000000000004">
      <c r="A16742">
        <v>7</v>
      </c>
      <c r="B16742">
        <v>91000</v>
      </c>
      <c r="C16742" s="6">
        <v>44013</v>
      </c>
      <c r="D16742">
        <v>-269</v>
      </c>
      <c r="E16742" t="str">
        <f>INDEX(LedgerMapping[[#All],[Area]],MATCH(Transactions[[#This Row],[Sub Ledger]],LedgerMapping[[#All],[Sub Ledger]],0))</f>
        <v>Income Statement</v>
      </c>
    </row>
    <row r="16743" spans="1:5" x14ac:dyDescent="0.55000000000000004">
      <c r="A16743">
        <v>7</v>
      </c>
      <c r="B16743">
        <v>91000</v>
      </c>
      <c r="C16743" s="6">
        <v>44256</v>
      </c>
      <c r="D16743">
        <v>-257.27999999999997</v>
      </c>
      <c r="E16743" t="str">
        <f>INDEX(LedgerMapping[[#All],[Area]],MATCH(Transactions[[#This Row],[Sub Ledger]],LedgerMapping[[#All],[Sub Ledger]],0))</f>
        <v>Income Statement</v>
      </c>
    </row>
    <row r="16744" spans="1:5" x14ac:dyDescent="0.55000000000000004">
      <c r="A16744">
        <v>7</v>
      </c>
      <c r="B16744">
        <v>91000</v>
      </c>
      <c r="C16744" s="6">
        <v>44256</v>
      </c>
      <c r="D16744">
        <v>-309.7</v>
      </c>
      <c r="E16744" t="str">
        <f>INDEX(LedgerMapping[[#All],[Area]],MATCH(Transactions[[#This Row],[Sub Ledger]],LedgerMapping[[#All],[Sub Ledger]],0))</f>
        <v>Income Statement</v>
      </c>
    </row>
    <row r="16745" spans="1:5" x14ac:dyDescent="0.55000000000000004">
      <c r="A16745">
        <v>7</v>
      </c>
      <c r="B16745">
        <v>89000</v>
      </c>
      <c r="C16745" s="6">
        <v>43466</v>
      </c>
      <c r="D16745">
        <v>116</v>
      </c>
      <c r="E16745" t="str">
        <f>INDEX(LedgerMapping[[#All],[Area]],MATCH(Transactions[[#This Row],[Sub Ledger]],LedgerMapping[[#All],[Sub Ledger]],0))</f>
        <v>Income Statement</v>
      </c>
    </row>
    <row r="16746" spans="1:5" x14ac:dyDescent="0.55000000000000004">
      <c r="A16746">
        <v>7</v>
      </c>
      <c r="B16746">
        <v>89000</v>
      </c>
      <c r="C16746" s="6">
        <v>43497</v>
      </c>
      <c r="D16746">
        <v>125</v>
      </c>
      <c r="E16746" t="str">
        <f>INDEX(LedgerMapping[[#All],[Area]],MATCH(Transactions[[#This Row],[Sub Ledger]],LedgerMapping[[#All],[Sub Ledger]],0))</f>
        <v>Income Statement</v>
      </c>
    </row>
    <row r="16747" spans="1:5" x14ac:dyDescent="0.55000000000000004">
      <c r="A16747">
        <v>7</v>
      </c>
      <c r="B16747">
        <v>89000</v>
      </c>
      <c r="C16747" s="6">
        <v>43525</v>
      </c>
      <c r="D16747">
        <v>112</v>
      </c>
      <c r="E16747" t="str">
        <f>INDEX(LedgerMapping[[#All],[Area]],MATCH(Transactions[[#This Row],[Sub Ledger]],LedgerMapping[[#All],[Sub Ledger]],0))</f>
        <v>Income Statement</v>
      </c>
    </row>
    <row r="16748" spans="1:5" x14ac:dyDescent="0.55000000000000004">
      <c r="A16748">
        <v>7</v>
      </c>
      <c r="B16748">
        <v>89000</v>
      </c>
      <c r="C16748" s="6">
        <v>43556</v>
      </c>
      <c r="D16748">
        <v>144</v>
      </c>
      <c r="E16748" t="str">
        <f>INDEX(LedgerMapping[[#All],[Area]],MATCH(Transactions[[#This Row],[Sub Ledger]],LedgerMapping[[#All],[Sub Ledger]],0))</f>
        <v>Income Statement</v>
      </c>
    </row>
    <row r="16749" spans="1:5" x14ac:dyDescent="0.55000000000000004">
      <c r="A16749">
        <v>7</v>
      </c>
      <c r="B16749">
        <v>89000</v>
      </c>
      <c r="C16749" s="6">
        <v>43586</v>
      </c>
      <c r="D16749">
        <v>116</v>
      </c>
      <c r="E16749" t="str">
        <f>INDEX(LedgerMapping[[#All],[Area]],MATCH(Transactions[[#This Row],[Sub Ledger]],LedgerMapping[[#All],[Sub Ledger]],0))</f>
        <v>Income Statement</v>
      </c>
    </row>
    <row r="16750" spans="1:5" x14ac:dyDescent="0.55000000000000004">
      <c r="A16750">
        <v>7</v>
      </c>
      <c r="B16750">
        <v>89000</v>
      </c>
      <c r="C16750" s="6">
        <v>43617</v>
      </c>
      <c r="D16750">
        <v>157</v>
      </c>
      <c r="E16750" t="str">
        <f>INDEX(LedgerMapping[[#All],[Area]],MATCH(Transactions[[#This Row],[Sub Ledger]],LedgerMapping[[#All],[Sub Ledger]],0))</f>
        <v>Income Statement</v>
      </c>
    </row>
    <row r="16751" spans="1:5" x14ac:dyDescent="0.55000000000000004">
      <c r="A16751">
        <v>7</v>
      </c>
      <c r="B16751">
        <v>89000</v>
      </c>
      <c r="C16751" s="6">
        <v>43647</v>
      </c>
      <c r="D16751">
        <v>165</v>
      </c>
      <c r="E16751" t="str">
        <f>INDEX(LedgerMapping[[#All],[Area]],MATCH(Transactions[[#This Row],[Sub Ledger]],LedgerMapping[[#All],[Sub Ledger]],0))</f>
        <v>Income Statement</v>
      </c>
    </row>
    <row r="16752" spans="1:5" x14ac:dyDescent="0.55000000000000004">
      <c r="A16752">
        <v>7</v>
      </c>
      <c r="B16752">
        <v>89000</v>
      </c>
      <c r="C16752" s="6">
        <v>43678</v>
      </c>
      <c r="D16752">
        <v>144</v>
      </c>
      <c r="E16752" t="str">
        <f>INDEX(LedgerMapping[[#All],[Area]],MATCH(Transactions[[#This Row],[Sub Ledger]],LedgerMapping[[#All],[Sub Ledger]],0))</f>
        <v>Income Statement</v>
      </c>
    </row>
    <row r="16753" spans="1:5" x14ac:dyDescent="0.55000000000000004">
      <c r="A16753">
        <v>7</v>
      </c>
      <c r="B16753">
        <v>89000</v>
      </c>
      <c r="C16753" s="6">
        <v>43709</v>
      </c>
      <c r="D16753">
        <v>118</v>
      </c>
      <c r="E16753" t="str">
        <f>INDEX(LedgerMapping[[#All],[Area]],MATCH(Transactions[[#This Row],[Sub Ledger]],LedgerMapping[[#All],[Sub Ledger]],0))</f>
        <v>Income Statement</v>
      </c>
    </row>
    <row r="16754" spans="1:5" x14ac:dyDescent="0.55000000000000004">
      <c r="A16754">
        <v>7</v>
      </c>
      <c r="B16754">
        <v>89000</v>
      </c>
      <c r="C16754" s="6">
        <v>43739</v>
      </c>
      <c r="D16754">
        <v>150</v>
      </c>
      <c r="E16754" t="str">
        <f>INDEX(LedgerMapping[[#All],[Area]],MATCH(Transactions[[#This Row],[Sub Ledger]],LedgerMapping[[#All],[Sub Ledger]],0))</f>
        <v>Income Statement</v>
      </c>
    </row>
    <row r="16755" spans="1:5" x14ac:dyDescent="0.55000000000000004">
      <c r="A16755">
        <v>7</v>
      </c>
      <c r="B16755">
        <v>89000</v>
      </c>
      <c r="C16755" s="6">
        <v>43770</v>
      </c>
      <c r="D16755">
        <v>111</v>
      </c>
      <c r="E16755" t="str">
        <f>INDEX(LedgerMapping[[#All],[Area]],MATCH(Transactions[[#This Row],[Sub Ledger]],LedgerMapping[[#All],[Sub Ledger]],0))</f>
        <v>Income Statement</v>
      </c>
    </row>
    <row r="16756" spans="1:5" x14ac:dyDescent="0.55000000000000004">
      <c r="A16756">
        <v>7</v>
      </c>
      <c r="B16756">
        <v>89000</v>
      </c>
      <c r="C16756" s="6">
        <v>43800</v>
      </c>
      <c r="D16756">
        <v>154</v>
      </c>
      <c r="E16756" t="str">
        <f>INDEX(LedgerMapping[[#All],[Area]],MATCH(Transactions[[#This Row],[Sub Ledger]],LedgerMapping[[#All],[Sub Ledger]],0))</f>
        <v>Income Statement</v>
      </c>
    </row>
    <row r="16757" spans="1:5" x14ac:dyDescent="0.55000000000000004">
      <c r="A16757">
        <v>7</v>
      </c>
      <c r="B16757">
        <v>89000</v>
      </c>
      <c r="C16757" s="6">
        <v>43831</v>
      </c>
      <c r="D16757">
        <v>209</v>
      </c>
      <c r="E16757" t="str">
        <f>INDEX(LedgerMapping[[#All],[Area]],MATCH(Transactions[[#This Row],[Sub Ledger]],LedgerMapping[[#All],[Sub Ledger]],0))</f>
        <v>Income Statement</v>
      </c>
    </row>
    <row r="16758" spans="1:5" x14ac:dyDescent="0.55000000000000004">
      <c r="A16758">
        <v>7</v>
      </c>
      <c r="B16758">
        <v>89000</v>
      </c>
      <c r="C16758" s="6">
        <v>43862</v>
      </c>
      <c r="D16758">
        <v>191</v>
      </c>
      <c r="E16758" t="str">
        <f>INDEX(LedgerMapping[[#All],[Area]],MATCH(Transactions[[#This Row],[Sub Ledger]],LedgerMapping[[#All],[Sub Ledger]],0))</f>
        <v>Income Statement</v>
      </c>
    </row>
    <row r="16759" spans="1:5" x14ac:dyDescent="0.55000000000000004">
      <c r="A16759">
        <v>7</v>
      </c>
      <c r="B16759">
        <v>89000</v>
      </c>
      <c r="C16759" s="6">
        <v>43891</v>
      </c>
      <c r="D16759">
        <v>193</v>
      </c>
      <c r="E16759" t="str">
        <f>INDEX(LedgerMapping[[#All],[Area]],MATCH(Transactions[[#This Row],[Sub Ledger]],LedgerMapping[[#All],[Sub Ledger]],0))</f>
        <v>Income Statement</v>
      </c>
    </row>
    <row r="16760" spans="1:5" x14ac:dyDescent="0.55000000000000004">
      <c r="A16760">
        <v>7</v>
      </c>
      <c r="B16760">
        <v>89000</v>
      </c>
      <c r="C16760" s="6">
        <v>43922</v>
      </c>
      <c r="D16760">
        <v>138</v>
      </c>
      <c r="E16760" t="str">
        <f>INDEX(LedgerMapping[[#All],[Area]],MATCH(Transactions[[#This Row],[Sub Ledger]],LedgerMapping[[#All],[Sub Ledger]],0))</f>
        <v>Income Statement</v>
      </c>
    </row>
    <row r="16761" spans="1:5" x14ac:dyDescent="0.55000000000000004">
      <c r="A16761">
        <v>7</v>
      </c>
      <c r="B16761">
        <v>89000</v>
      </c>
      <c r="C16761" s="6">
        <v>43952</v>
      </c>
      <c r="D16761">
        <v>126</v>
      </c>
      <c r="E16761" t="str">
        <f>INDEX(LedgerMapping[[#All],[Area]],MATCH(Transactions[[#This Row],[Sub Ledger]],LedgerMapping[[#All],[Sub Ledger]],0))</f>
        <v>Income Statement</v>
      </c>
    </row>
    <row r="16762" spans="1:5" x14ac:dyDescent="0.55000000000000004">
      <c r="A16762">
        <v>7</v>
      </c>
      <c r="B16762">
        <v>89000</v>
      </c>
      <c r="C16762" s="6">
        <v>43983</v>
      </c>
      <c r="D16762">
        <v>228</v>
      </c>
      <c r="E16762" t="str">
        <f>INDEX(LedgerMapping[[#All],[Area]],MATCH(Transactions[[#This Row],[Sub Ledger]],LedgerMapping[[#All],[Sub Ledger]],0))</f>
        <v>Income Statement</v>
      </c>
    </row>
    <row r="16763" spans="1:5" x14ac:dyDescent="0.55000000000000004">
      <c r="A16763">
        <v>7</v>
      </c>
      <c r="B16763">
        <v>89000</v>
      </c>
      <c r="C16763" s="6">
        <v>44013</v>
      </c>
      <c r="D16763">
        <v>129</v>
      </c>
      <c r="E16763" t="str">
        <f>INDEX(LedgerMapping[[#All],[Area]],MATCH(Transactions[[#This Row],[Sub Ledger]],LedgerMapping[[#All],[Sub Ledger]],0))</f>
        <v>Income Statement</v>
      </c>
    </row>
    <row r="16764" spans="1:5" x14ac:dyDescent="0.55000000000000004">
      <c r="A16764">
        <v>7</v>
      </c>
      <c r="B16764">
        <v>89000</v>
      </c>
      <c r="C16764" s="6">
        <v>44044</v>
      </c>
      <c r="D16764">
        <v>150</v>
      </c>
      <c r="E16764" t="str">
        <f>INDEX(LedgerMapping[[#All],[Area]],MATCH(Transactions[[#This Row],[Sub Ledger]],LedgerMapping[[#All],[Sub Ledger]],0))</f>
        <v>Income Statement</v>
      </c>
    </row>
    <row r="16765" spans="1:5" x14ac:dyDescent="0.55000000000000004">
      <c r="A16765">
        <v>7</v>
      </c>
      <c r="B16765">
        <v>89000</v>
      </c>
      <c r="C16765" s="6">
        <v>44075</v>
      </c>
      <c r="D16765">
        <v>189</v>
      </c>
      <c r="E16765" t="str">
        <f>INDEX(LedgerMapping[[#All],[Area]],MATCH(Transactions[[#This Row],[Sub Ledger]],LedgerMapping[[#All],[Sub Ledger]],0))</f>
        <v>Income Statement</v>
      </c>
    </row>
    <row r="16766" spans="1:5" x14ac:dyDescent="0.55000000000000004">
      <c r="A16766">
        <v>7</v>
      </c>
      <c r="B16766">
        <v>89000</v>
      </c>
      <c r="C16766" s="6">
        <v>44105</v>
      </c>
      <c r="D16766">
        <v>226</v>
      </c>
      <c r="E16766" t="str">
        <f>INDEX(LedgerMapping[[#All],[Area]],MATCH(Transactions[[#This Row],[Sub Ledger]],LedgerMapping[[#All],[Sub Ledger]],0))</f>
        <v>Income Statement</v>
      </c>
    </row>
    <row r="16767" spans="1:5" x14ac:dyDescent="0.55000000000000004">
      <c r="A16767">
        <v>7</v>
      </c>
      <c r="B16767">
        <v>89000</v>
      </c>
      <c r="C16767" s="6">
        <v>44136</v>
      </c>
      <c r="D16767">
        <v>154</v>
      </c>
      <c r="E16767" t="str">
        <f>INDEX(LedgerMapping[[#All],[Area]],MATCH(Transactions[[#This Row],[Sub Ledger]],LedgerMapping[[#All],[Sub Ledger]],0))</f>
        <v>Income Statement</v>
      </c>
    </row>
    <row r="16768" spans="1:5" x14ac:dyDescent="0.55000000000000004">
      <c r="A16768">
        <v>7</v>
      </c>
      <c r="B16768">
        <v>89000</v>
      </c>
      <c r="C16768" s="6">
        <v>44166</v>
      </c>
      <c r="D16768">
        <v>193</v>
      </c>
      <c r="E16768" t="str">
        <f>INDEX(LedgerMapping[[#All],[Area]],MATCH(Transactions[[#This Row],[Sub Ledger]],LedgerMapping[[#All],[Sub Ledger]],0))</f>
        <v>Income Statement</v>
      </c>
    </row>
    <row r="16769" spans="1:5" x14ac:dyDescent="0.55000000000000004">
      <c r="A16769">
        <v>7</v>
      </c>
      <c r="B16769">
        <v>89000</v>
      </c>
      <c r="C16769" s="6">
        <v>44197</v>
      </c>
      <c r="D16769">
        <v>203</v>
      </c>
      <c r="E16769" t="str">
        <f>INDEX(LedgerMapping[[#All],[Area]],MATCH(Transactions[[#This Row],[Sub Ledger]],LedgerMapping[[#All],[Sub Ledger]],0))</f>
        <v>Income Statement</v>
      </c>
    </row>
    <row r="16770" spans="1:5" x14ac:dyDescent="0.55000000000000004">
      <c r="A16770">
        <v>7</v>
      </c>
      <c r="B16770">
        <v>89000</v>
      </c>
      <c r="C16770" s="6">
        <v>44228</v>
      </c>
      <c r="D16770">
        <v>218</v>
      </c>
      <c r="E16770" t="str">
        <f>INDEX(LedgerMapping[[#All],[Area]],MATCH(Transactions[[#This Row],[Sub Ledger]],LedgerMapping[[#All],[Sub Ledger]],0))</f>
        <v>Income Statement</v>
      </c>
    </row>
    <row r="16771" spans="1:5" x14ac:dyDescent="0.55000000000000004">
      <c r="A16771">
        <v>7</v>
      </c>
      <c r="B16771">
        <v>89000</v>
      </c>
      <c r="C16771" s="6">
        <v>44256</v>
      </c>
      <c r="D16771">
        <v>208</v>
      </c>
      <c r="E16771" t="str">
        <f>INDEX(LedgerMapping[[#All],[Area]],MATCH(Transactions[[#This Row],[Sub Ledger]],LedgerMapping[[#All],[Sub Ledger]],0))</f>
        <v>Income Statement</v>
      </c>
    </row>
    <row r="16772" spans="1:5" x14ac:dyDescent="0.55000000000000004">
      <c r="A16772">
        <v>7</v>
      </c>
      <c r="B16772">
        <v>89000</v>
      </c>
      <c r="C16772" s="6">
        <v>44287</v>
      </c>
      <c r="D16772">
        <v>231</v>
      </c>
      <c r="E16772" t="str">
        <f>INDEX(LedgerMapping[[#All],[Area]],MATCH(Transactions[[#This Row],[Sub Ledger]],LedgerMapping[[#All],[Sub Ledger]],0))</f>
        <v>Income Statement</v>
      </c>
    </row>
    <row r="16773" spans="1:5" x14ac:dyDescent="0.55000000000000004">
      <c r="A16773">
        <v>7</v>
      </c>
      <c r="B16773">
        <v>89000</v>
      </c>
      <c r="C16773" s="6">
        <v>44317</v>
      </c>
      <c r="D16773">
        <v>234</v>
      </c>
      <c r="E16773" t="str">
        <f>INDEX(LedgerMapping[[#All],[Area]],MATCH(Transactions[[#This Row],[Sub Ledger]],LedgerMapping[[#All],[Sub Ledger]],0))</f>
        <v>Income Statement</v>
      </c>
    </row>
    <row r="16774" spans="1:5" x14ac:dyDescent="0.55000000000000004">
      <c r="A16774">
        <v>7</v>
      </c>
      <c r="B16774">
        <v>89000</v>
      </c>
      <c r="C16774" s="6">
        <v>44348</v>
      </c>
      <c r="D16774">
        <v>274</v>
      </c>
      <c r="E16774" t="str">
        <f>INDEX(LedgerMapping[[#All],[Area]],MATCH(Transactions[[#This Row],[Sub Ledger]],LedgerMapping[[#All],[Sub Ledger]],0))</f>
        <v>Income Statement</v>
      </c>
    </row>
    <row r="16775" spans="1:5" x14ac:dyDescent="0.55000000000000004">
      <c r="A16775">
        <v>7</v>
      </c>
      <c r="B16775">
        <v>89000</v>
      </c>
      <c r="C16775" s="6">
        <v>44378</v>
      </c>
      <c r="D16775">
        <v>231</v>
      </c>
      <c r="E16775" t="str">
        <f>INDEX(LedgerMapping[[#All],[Area]],MATCH(Transactions[[#This Row],[Sub Ledger]],LedgerMapping[[#All],[Sub Ledger]],0))</f>
        <v>Income Statement</v>
      </c>
    </row>
    <row r="16776" spans="1:5" x14ac:dyDescent="0.55000000000000004">
      <c r="A16776">
        <v>7</v>
      </c>
      <c r="B16776">
        <v>89000</v>
      </c>
      <c r="C16776" s="6">
        <v>44409</v>
      </c>
      <c r="D16776">
        <v>180</v>
      </c>
      <c r="E16776" t="str">
        <f>INDEX(LedgerMapping[[#All],[Area]],MATCH(Transactions[[#This Row],[Sub Ledger]],LedgerMapping[[#All],[Sub Ledger]],0))</f>
        <v>Income Statement</v>
      </c>
    </row>
    <row r="16777" spans="1:5" x14ac:dyDescent="0.55000000000000004">
      <c r="A16777">
        <v>7</v>
      </c>
      <c r="B16777">
        <v>89000</v>
      </c>
      <c r="C16777" s="6">
        <v>44440</v>
      </c>
      <c r="D16777">
        <v>248</v>
      </c>
      <c r="E16777" t="str">
        <f>INDEX(LedgerMapping[[#All],[Area]],MATCH(Transactions[[#This Row],[Sub Ledger]],LedgerMapping[[#All],[Sub Ledger]],0))</f>
        <v>Income Statement</v>
      </c>
    </row>
    <row r="16778" spans="1:5" x14ac:dyDescent="0.55000000000000004">
      <c r="A16778">
        <v>7</v>
      </c>
      <c r="B16778">
        <v>89000</v>
      </c>
      <c r="C16778" s="6">
        <v>44470</v>
      </c>
      <c r="D16778">
        <v>243</v>
      </c>
      <c r="E16778" t="str">
        <f>INDEX(LedgerMapping[[#All],[Area]],MATCH(Transactions[[#This Row],[Sub Ledger]],LedgerMapping[[#All],[Sub Ledger]],0))</f>
        <v>Income Statement</v>
      </c>
    </row>
    <row r="16779" spans="1:5" x14ac:dyDescent="0.55000000000000004">
      <c r="A16779">
        <v>7</v>
      </c>
      <c r="B16779">
        <v>89000</v>
      </c>
      <c r="C16779" s="6">
        <v>44501</v>
      </c>
      <c r="D16779">
        <v>265</v>
      </c>
      <c r="E16779" t="str">
        <f>INDEX(LedgerMapping[[#All],[Area]],MATCH(Transactions[[#This Row],[Sub Ledger]],LedgerMapping[[#All],[Sub Ledger]],0))</f>
        <v>Income Statement</v>
      </c>
    </row>
    <row r="16780" spans="1:5" x14ac:dyDescent="0.55000000000000004">
      <c r="A16780">
        <v>7</v>
      </c>
      <c r="B16780">
        <v>89000</v>
      </c>
      <c r="C16780" s="6">
        <v>44531</v>
      </c>
      <c r="D16780">
        <v>216</v>
      </c>
      <c r="E16780" t="str">
        <f>INDEX(LedgerMapping[[#All],[Area]],MATCH(Transactions[[#This Row],[Sub Ledger]],LedgerMapping[[#All],[Sub Ledger]],0))</f>
        <v>Income Statement</v>
      </c>
    </row>
    <row r="16781" spans="1:5" x14ac:dyDescent="0.55000000000000004">
      <c r="A16781">
        <v>7</v>
      </c>
      <c r="B16781">
        <v>89000</v>
      </c>
      <c r="C16781" s="6">
        <v>43466</v>
      </c>
      <c r="D16781">
        <v>144</v>
      </c>
      <c r="E16781" t="str">
        <f>INDEX(LedgerMapping[[#All],[Area]],MATCH(Transactions[[#This Row],[Sub Ledger]],LedgerMapping[[#All],[Sub Ledger]],0))</f>
        <v>Income Statement</v>
      </c>
    </row>
    <row r="16782" spans="1:5" x14ac:dyDescent="0.55000000000000004">
      <c r="A16782">
        <v>7</v>
      </c>
      <c r="B16782">
        <v>89000</v>
      </c>
      <c r="C16782" s="6">
        <v>43497</v>
      </c>
      <c r="D16782">
        <v>156</v>
      </c>
      <c r="E16782" t="str">
        <f>INDEX(LedgerMapping[[#All],[Area]],MATCH(Transactions[[#This Row],[Sub Ledger]],LedgerMapping[[#All],[Sub Ledger]],0))</f>
        <v>Income Statement</v>
      </c>
    </row>
    <row r="16783" spans="1:5" x14ac:dyDescent="0.55000000000000004">
      <c r="A16783">
        <v>7</v>
      </c>
      <c r="B16783">
        <v>89000</v>
      </c>
      <c r="C16783" s="6">
        <v>43525</v>
      </c>
      <c r="D16783">
        <v>216</v>
      </c>
      <c r="E16783" t="str">
        <f>INDEX(LedgerMapping[[#All],[Area]],MATCH(Transactions[[#This Row],[Sub Ledger]],LedgerMapping[[#All],[Sub Ledger]],0))</f>
        <v>Income Statement</v>
      </c>
    </row>
    <row r="16784" spans="1:5" x14ac:dyDescent="0.55000000000000004">
      <c r="A16784">
        <v>7</v>
      </c>
      <c r="B16784">
        <v>89000</v>
      </c>
      <c r="C16784" s="6">
        <v>43556</v>
      </c>
      <c r="D16784">
        <v>126</v>
      </c>
      <c r="E16784" t="str">
        <f>INDEX(LedgerMapping[[#All],[Area]],MATCH(Transactions[[#This Row],[Sub Ledger]],LedgerMapping[[#All],[Sub Ledger]],0))</f>
        <v>Income Statement</v>
      </c>
    </row>
    <row r="16785" spans="1:5" x14ac:dyDescent="0.55000000000000004">
      <c r="A16785">
        <v>7</v>
      </c>
      <c r="B16785">
        <v>89000</v>
      </c>
      <c r="C16785" s="6">
        <v>43586</v>
      </c>
      <c r="D16785">
        <v>138</v>
      </c>
      <c r="E16785" t="str">
        <f>INDEX(LedgerMapping[[#All],[Area]],MATCH(Transactions[[#This Row],[Sub Ledger]],LedgerMapping[[#All],[Sub Ledger]],0))</f>
        <v>Income Statement</v>
      </c>
    </row>
    <row r="16786" spans="1:5" x14ac:dyDescent="0.55000000000000004">
      <c r="A16786">
        <v>7</v>
      </c>
      <c r="B16786">
        <v>89000</v>
      </c>
      <c r="C16786" s="6">
        <v>43617</v>
      </c>
      <c r="D16786">
        <v>234</v>
      </c>
      <c r="E16786" t="str">
        <f>INDEX(LedgerMapping[[#All],[Area]],MATCH(Transactions[[#This Row],[Sub Ledger]],LedgerMapping[[#All],[Sub Ledger]],0))</f>
        <v>Income Statement</v>
      </c>
    </row>
    <row r="16787" spans="1:5" x14ac:dyDescent="0.55000000000000004">
      <c r="A16787">
        <v>7</v>
      </c>
      <c r="B16787">
        <v>89000</v>
      </c>
      <c r="C16787" s="6">
        <v>43647</v>
      </c>
      <c r="D16787">
        <v>234</v>
      </c>
      <c r="E16787" t="str">
        <f>INDEX(LedgerMapping[[#All],[Area]],MATCH(Transactions[[#This Row],[Sub Ledger]],LedgerMapping[[#All],[Sub Ledger]],0))</f>
        <v>Income Statement</v>
      </c>
    </row>
    <row r="16788" spans="1:5" x14ac:dyDescent="0.55000000000000004">
      <c r="A16788">
        <v>7</v>
      </c>
      <c r="B16788">
        <v>89000</v>
      </c>
      <c r="C16788" s="6">
        <v>43678</v>
      </c>
      <c r="D16788">
        <v>151</v>
      </c>
      <c r="E16788" t="str">
        <f>INDEX(LedgerMapping[[#All],[Area]],MATCH(Transactions[[#This Row],[Sub Ledger]],LedgerMapping[[#All],[Sub Ledger]],0))</f>
        <v>Income Statement</v>
      </c>
    </row>
    <row r="16789" spans="1:5" x14ac:dyDescent="0.55000000000000004">
      <c r="A16789">
        <v>7</v>
      </c>
      <c r="B16789">
        <v>89000</v>
      </c>
      <c r="C16789" s="6">
        <v>43709</v>
      </c>
      <c r="D16789">
        <v>187</v>
      </c>
      <c r="E16789" t="str">
        <f>INDEX(LedgerMapping[[#All],[Area]],MATCH(Transactions[[#This Row],[Sub Ledger]],LedgerMapping[[#All],[Sub Ledger]],0))</f>
        <v>Income Statement</v>
      </c>
    </row>
    <row r="16790" spans="1:5" x14ac:dyDescent="0.55000000000000004">
      <c r="A16790">
        <v>7</v>
      </c>
      <c r="B16790">
        <v>89000</v>
      </c>
      <c r="C16790" s="6">
        <v>43739</v>
      </c>
      <c r="D16790">
        <v>160</v>
      </c>
      <c r="E16790" t="str">
        <f>INDEX(LedgerMapping[[#All],[Area]],MATCH(Transactions[[#This Row],[Sub Ledger]],LedgerMapping[[#All],[Sub Ledger]],0))</f>
        <v>Income Statement</v>
      </c>
    </row>
    <row r="16791" spans="1:5" x14ac:dyDescent="0.55000000000000004">
      <c r="A16791">
        <v>7</v>
      </c>
      <c r="B16791">
        <v>89000</v>
      </c>
      <c r="C16791" s="6">
        <v>43770</v>
      </c>
      <c r="D16791">
        <v>161</v>
      </c>
      <c r="E16791" t="str">
        <f>INDEX(LedgerMapping[[#All],[Area]],MATCH(Transactions[[#This Row],[Sub Ledger]],LedgerMapping[[#All],[Sub Ledger]],0))</f>
        <v>Income Statement</v>
      </c>
    </row>
    <row r="16792" spans="1:5" x14ac:dyDescent="0.55000000000000004">
      <c r="A16792">
        <v>7</v>
      </c>
      <c r="B16792">
        <v>89000</v>
      </c>
      <c r="C16792" s="6">
        <v>43800</v>
      </c>
      <c r="D16792">
        <v>145</v>
      </c>
      <c r="E16792" t="str">
        <f>INDEX(LedgerMapping[[#All],[Area]],MATCH(Transactions[[#This Row],[Sub Ledger]],LedgerMapping[[#All],[Sub Ledger]],0))</f>
        <v>Income Statement</v>
      </c>
    </row>
    <row r="16793" spans="1:5" x14ac:dyDescent="0.55000000000000004">
      <c r="A16793">
        <v>7</v>
      </c>
      <c r="B16793">
        <v>89000</v>
      </c>
      <c r="C16793" s="6">
        <v>43831</v>
      </c>
      <c r="D16793">
        <v>158</v>
      </c>
      <c r="E16793" t="str">
        <f>INDEX(LedgerMapping[[#All],[Area]],MATCH(Transactions[[#This Row],[Sub Ledger]],LedgerMapping[[#All],[Sub Ledger]],0))</f>
        <v>Income Statement</v>
      </c>
    </row>
    <row r="16794" spans="1:5" x14ac:dyDescent="0.55000000000000004">
      <c r="A16794">
        <v>7</v>
      </c>
      <c r="B16794">
        <v>89000</v>
      </c>
      <c r="C16794" s="6">
        <v>43862</v>
      </c>
      <c r="D16794">
        <v>255</v>
      </c>
      <c r="E16794" t="str">
        <f>INDEX(LedgerMapping[[#All],[Area]],MATCH(Transactions[[#This Row],[Sub Ledger]],LedgerMapping[[#All],[Sub Ledger]],0))</f>
        <v>Income Statement</v>
      </c>
    </row>
    <row r="16795" spans="1:5" x14ac:dyDescent="0.55000000000000004">
      <c r="A16795">
        <v>7</v>
      </c>
      <c r="B16795">
        <v>89000</v>
      </c>
      <c r="C16795" s="6">
        <v>43891</v>
      </c>
      <c r="D16795">
        <v>213</v>
      </c>
      <c r="E16795" t="str">
        <f>INDEX(LedgerMapping[[#All],[Area]],MATCH(Transactions[[#This Row],[Sub Ledger]],LedgerMapping[[#All],[Sub Ledger]],0))</f>
        <v>Income Statement</v>
      </c>
    </row>
    <row r="16796" spans="1:5" x14ac:dyDescent="0.55000000000000004">
      <c r="A16796">
        <v>7</v>
      </c>
      <c r="B16796">
        <v>89000</v>
      </c>
      <c r="C16796" s="6">
        <v>43922</v>
      </c>
      <c r="D16796">
        <v>192</v>
      </c>
      <c r="E16796" t="str">
        <f>INDEX(LedgerMapping[[#All],[Area]],MATCH(Transactions[[#This Row],[Sub Ledger]],LedgerMapping[[#All],[Sub Ledger]],0))</f>
        <v>Income Statement</v>
      </c>
    </row>
    <row r="16797" spans="1:5" x14ac:dyDescent="0.55000000000000004">
      <c r="A16797">
        <v>7</v>
      </c>
      <c r="B16797">
        <v>89000</v>
      </c>
      <c r="C16797" s="6">
        <v>43952</v>
      </c>
      <c r="D16797">
        <v>231</v>
      </c>
      <c r="E16797" t="str">
        <f>INDEX(LedgerMapping[[#All],[Area]],MATCH(Transactions[[#This Row],[Sub Ledger]],LedgerMapping[[#All],[Sub Ledger]],0))</f>
        <v>Income Statement</v>
      </c>
    </row>
    <row r="16798" spans="1:5" x14ac:dyDescent="0.55000000000000004">
      <c r="A16798">
        <v>7</v>
      </c>
      <c r="B16798">
        <v>89000</v>
      </c>
      <c r="C16798" s="6">
        <v>43983</v>
      </c>
      <c r="D16798">
        <v>228</v>
      </c>
      <c r="E16798" t="str">
        <f>INDEX(LedgerMapping[[#All],[Area]],MATCH(Transactions[[#This Row],[Sub Ledger]],LedgerMapping[[#All],[Sub Ledger]],0))</f>
        <v>Income Statement</v>
      </c>
    </row>
    <row r="16799" spans="1:5" x14ac:dyDescent="0.55000000000000004">
      <c r="A16799">
        <v>7</v>
      </c>
      <c r="B16799">
        <v>89000</v>
      </c>
      <c r="C16799" s="6">
        <v>44013</v>
      </c>
      <c r="D16799">
        <v>218</v>
      </c>
      <c r="E16799" t="str">
        <f>INDEX(LedgerMapping[[#All],[Area]],MATCH(Transactions[[#This Row],[Sub Ledger]],LedgerMapping[[#All],[Sub Ledger]],0))</f>
        <v>Income Statement</v>
      </c>
    </row>
    <row r="16800" spans="1:5" x14ac:dyDescent="0.55000000000000004">
      <c r="A16800">
        <v>7</v>
      </c>
      <c r="B16800">
        <v>89000</v>
      </c>
      <c r="C16800" s="6">
        <v>44044</v>
      </c>
      <c r="D16800">
        <v>156</v>
      </c>
      <c r="E16800" t="str">
        <f>INDEX(LedgerMapping[[#All],[Area]],MATCH(Transactions[[#This Row],[Sub Ledger]],LedgerMapping[[#All],[Sub Ledger]],0))</f>
        <v>Income Statement</v>
      </c>
    </row>
    <row r="16801" spans="1:5" x14ac:dyDescent="0.55000000000000004">
      <c r="A16801">
        <v>7</v>
      </c>
      <c r="B16801">
        <v>89000</v>
      </c>
      <c r="C16801" s="6">
        <v>44075</v>
      </c>
      <c r="D16801">
        <v>180</v>
      </c>
      <c r="E16801" t="str">
        <f>INDEX(LedgerMapping[[#All],[Area]],MATCH(Transactions[[#This Row],[Sub Ledger]],LedgerMapping[[#All],[Sub Ledger]],0))</f>
        <v>Income Statement</v>
      </c>
    </row>
    <row r="16802" spans="1:5" x14ac:dyDescent="0.55000000000000004">
      <c r="A16802">
        <v>7</v>
      </c>
      <c r="B16802">
        <v>89000</v>
      </c>
      <c r="C16802" s="6">
        <v>44105</v>
      </c>
      <c r="D16802">
        <v>191</v>
      </c>
      <c r="E16802" t="str">
        <f>INDEX(LedgerMapping[[#All],[Area]],MATCH(Transactions[[#This Row],[Sub Ledger]],LedgerMapping[[#All],[Sub Ledger]],0))</f>
        <v>Income Statement</v>
      </c>
    </row>
    <row r="16803" spans="1:5" x14ac:dyDescent="0.55000000000000004">
      <c r="A16803">
        <v>7</v>
      </c>
      <c r="B16803">
        <v>89000</v>
      </c>
      <c r="C16803" s="6">
        <v>44136</v>
      </c>
      <c r="D16803">
        <v>206</v>
      </c>
      <c r="E16803" t="str">
        <f>INDEX(LedgerMapping[[#All],[Area]],MATCH(Transactions[[#This Row],[Sub Ledger]],LedgerMapping[[#All],[Sub Ledger]],0))</f>
        <v>Income Statement</v>
      </c>
    </row>
    <row r="16804" spans="1:5" x14ac:dyDescent="0.55000000000000004">
      <c r="A16804">
        <v>7</v>
      </c>
      <c r="B16804">
        <v>89000</v>
      </c>
      <c r="C16804" s="6">
        <v>44166</v>
      </c>
      <c r="D16804">
        <v>269</v>
      </c>
      <c r="E16804" t="str">
        <f>INDEX(LedgerMapping[[#All],[Area]],MATCH(Transactions[[#This Row],[Sub Ledger]],LedgerMapping[[#All],[Sub Ledger]],0))</f>
        <v>Income Statement</v>
      </c>
    </row>
    <row r="16805" spans="1:5" x14ac:dyDescent="0.55000000000000004">
      <c r="A16805">
        <v>7</v>
      </c>
      <c r="B16805">
        <v>89000</v>
      </c>
      <c r="C16805" s="6">
        <v>44197</v>
      </c>
      <c r="D16805">
        <v>263</v>
      </c>
      <c r="E16805" t="str">
        <f>INDEX(LedgerMapping[[#All],[Area]],MATCH(Transactions[[#This Row],[Sub Ledger]],LedgerMapping[[#All],[Sub Ledger]],0))</f>
        <v>Income Statement</v>
      </c>
    </row>
    <row r="16806" spans="1:5" x14ac:dyDescent="0.55000000000000004">
      <c r="A16806">
        <v>7</v>
      </c>
      <c r="B16806">
        <v>89000</v>
      </c>
      <c r="C16806" s="6">
        <v>44228</v>
      </c>
      <c r="D16806">
        <v>265</v>
      </c>
      <c r="E16806" t="str">
        <f>INDEX(LedgerMapping[[#All],[Area]],MATCH(Transactions[[#This Row],[Sub Ledger]],LedgerMapping[[#All],[Sub Ledger]],0))</f>
        <v>Income Statement</v>
      </c>
    </row>
    <row r="16807" spans="1:5" x14ac:dyDescent="0.55000000000000004">
      <c r="A16807">
        <v>7</v>
      </c>
      <c r="B16807">
        <v>89000</v>
      </c>
      <c r="C16807" s="6">
        <v>44256</v>
      </c>
      <c r="D16807">
        <v>395</v>
      </c>
      <c r="E16807" t="str">
        <f>INDEX(LedgerMapping[[#All],[Area]],MATCH(Transactions[[#This Row],[Sub Ledger]],LedgerMapping[[#All],[Sub Ledger]],0))</f>
        <v>Income Statement</v>
      </c>
    </row>
    <row r="16808" spans="1:5" x14ac:dyDescent="0.55000000000000004">
      <c r="A16808">
        <v>7</v>
      </c>
      <c r="B16808">
        <v>89000</v>
      </c>
      <c r="C16808" s="6">
        <v>44287</v>
      </c>
      <c r="D16808">
        <v>321</v>
      </c>
      <c r="E16808" t="str">
        <f>INDEX(LedgerMapping[[#All],[Area]],MATCH(Transactions[[#This Row],[Sub Ledger]],LedgerMapping[[#All],[Sub Ledger]],0))</f>
        <v>Income Statement</v>
      </c>
    </row>
    <row r="16809" spans="1:5" x14ac:dyDescent="0.55000000000000004">
      <c r="A16809">
        <v>7</v>
      </c>
      <c r="B16809">
        <v>89000</v>
      </c>
      <c r="C16809" s="6">
        <v>44317</v>
      </c>
      <c r="D16809">
        <v>307</v>
      </c>
      <c r="E16809" t="str">
        <f>INDEX(LedgerMapping[[#All],[Area]],MATCH(Transactions[[#This Row],[Sub Ledger]],LedgerMapping[[#All],[Sub Ledger]],0))</f>
        <v>Income Statement</v>
      </c>
    </row>
    <row r="16810" spans="1:5" x14ac:dyDescent="0.55000000000000004">
      <c r="A16810">
        <v>7</v>
      </c>
      <c r="B16810">
        <v>89000</v>
      </c>
      <c r="C16810" s="6">
        <v>44348</v>
      </c>
      <c r="D16810">
        <v>308</v>
      </c>
      <c r="E16810" t="str">
        <f>INDEX(LedgerMapping[[#All],[Area]],MATCH(Transactions[[#This Row],[Sub Ledger]],LedgerMapping[[#All],[Sub Ledger]],0))</f>
        <v>Income Statement</v>
      </c>
    </row>
    <row r="16811" spans="1:5" x14ac:dyDescent="0.55000000000000004">
      <c r="A16811">
        <v>7</v>
      </c>
      <c r="B16811">
        <v>89000</v>
      </c>
      <c r="C16811" s="6">
        <v>44378</v>
      </c>
      <c r="D16811">
        <v>345</v>
      </c>
      <c r="E16811" t="str">
        <f>INDEX(LedgerMapping[[#All],[Area]],MATCH(Transactions[[#This Row],[Sub Ledger]],LedgerMapping[[#All],[Sub Ledger]],0))</f>
        <v>Income Statement</v>
      </c>
    </row>
    <row r="16812" spans="1:5" x14ac:dyDescent="0.55000000000000004">
      <c r="A16812">
        <v>7</v>
      </c>
      <c r="B16812">
        <v>89000</v>
      </c>
      <c r="C16812" s="6">
        <v>44409</v>
      </c>
      <c r="D16812">
        <v>325</v>
      </c>
      <c r="E16812" t="str">
        <f>INDEX(LedgerMapping[[#All],[Area]],MATCH(Transactions[[#This Row],[Sub Ledger]],LedgerMapping[[#All],[Sub Ledger]],0))</f>
        <v>Income Statement</v>
      </c>
    </row>
    <row r="16813" spans="1:5" x14ac:dyDescent="0.55000000000000004">
      <c r="A16813">
        <v>7</v>
      </c>
      <c r="B16813">
        <v>89000</v>
      </c>
      <c r="C16813" s="6">
        <v>44440</v>
      </c>
      <c r="D16813">
        <v>300</v>
      </c>
      <c r="E16813" t="str">
        <f>INDEX(LedgerMapping[[#All],[Area]],MATCH(Transactions[[#This Row],[Sub Ledger]],LedgerMapping[[#All],[Sub Ledger]],0))</f>
        <v>Income Statement</v>
      </c>
    </row>
    <row r="16814" spans="1:5" x14ac:dyDescent="0.55000000000000004">
      <c r="A16814">
        <v>7</v>
      </c>
      <c r="B16814">
        <v>89000</v>
      </c>
      <c r="C16814" s="6">
        <v>44470</v>
      </c>
      <c r="D16814">
        <v>358</v>
      </c>
      <c r="E16814" t="str">
        <f>INDEX(LedgerMapping[[#All],[Area]],MATCH(Transactions[[#This Row],[Sub Ledger]],LedgerMapping[[#All],[Sub Ledger]],0))</f>
        <v>Income Statement</v>
      </c>
    </row>
    <row r="16815" spans="1:5" x14ac:dyDescent="0.55000000000000004">
      <c r="A16815">
        <v>7</v>
      </c>
      <c r="B16815">
        <v>89000</v>
      </c>
      <c r="C16815" s="6">
        <v>44501</v>
      </c>
      <c r="D16815">
        <v>296</v>
      </c>
      <c r="E16815" t="str">
        <f>INDEX(LedgerMapping[[#All],[Area]],MATCH(Transactions[[#This Row],[Sub Ledger]],LedgerMapping[[#All],[Sub Ledger]],0))</f>
        <v>Income Statement</v>
      </c>
    </row>
    <row r="16816" spans="1:5" x14ac:dyDescent="0.55000000000000004">
      <c r="A16816">
        <v>7</v>
      </c>
      <c r="B16816">
        <v>89000</v>
      </c>
      <c r="C16816" s="6">
        <v>44531</v>
      </c>
      <c r="D16816">
        <v>346</v>
      </c>
      <c r="E16816" t="str">
        <f>INDEX(LedgerMapping[[#All],[Area]],MATCH(Transactions[[#This Row],[Sub Ledger]],LedgerMapping[[#All],[Sub Ledger]],0))</f>
        <v>Income Statement</v>
      </c>
    </row>
    <row r="16817" spans="1:5" x14ac:dyDescent="0.55000000000000004">
      <c r="A16817">
        <v>7</v>
      </c>
      <c r="B16817">
        <v>89000</v>
      </c>
      <c r="C16817" s="6">
        <v>44256</v>
      </c>
      <c r="D16817">
        <v>222.36</v>
      </c>
      <c r="E16817" t="str">
        <f>INDEX(LedgerMapping[[#All],[Area]],MATCH(Transactions[[#This Row],[Sub Ledger]],LedgerMapping[[#All],[Sub Ledger]],0))</f>
        <v>Income Statement</v>
      </c>
    </row>
    <row r="16818" spans="1:5" x14ac:dyDescent="0.55000000000000004">
      <c r="A16818">
        <v>7</v>
      </c>
      <c r="B16818">
        <v>89000</v>
      </c>
      <c r="C16818" s="6">
        <v>44256</v>
      </c>
      <c r="D16818">
        <v>259.7</v>
      </c>
      <c r="E16818" t="str">
        <f>INDEX(LedgerMapping[[#All],[Area]],MATCH(Transactions[[#This Row],[Sub Ledger]],LedgerMapping[[#All],[Sub Ledger]],0))</f>
        <v>Income Statement</v>
      </c>
    </row>
    <row r="16819" spans="1:5" x14ac:dyDescent="0.55000000000000004">
      <c r="A16819">
        <v>7</v>
      </c>
      <c r="B16819">
        <v>94000</v>
      </c>
      <c r="C16819" s="6">
        <v>43466</v>
      </c>
      <c r="D16819">
        <v>-6349</v>
      </c>
      <c r="E16819" t="str">
        <f>INDEX(LedgerMapping[[#All],[Area]],MATCH(Transactions[[#This Row],[Sub Ledger]],LedgerMapping[[#All],[Sub Ledger]],0))</f>
        <v>Income Statement</v>
      </c>
    </row>
    <row r="16820" spans="1:5" x14ac:dyDescent="0.55000000000000004">
      <c r="A16820">
        <v>7</v>
      </c>
      <c r="B16820">
        <v>94000</v>
      </c>
      <c r="C16820" s="6">
        <v>43497</v>
      </c>
      <c r="D16820">
        <v>-36299</v>
      </c>
      <c r="E16820" t="str">
        <f>INDEX(LedgerMapping[[#All],[Area]],MATCH(Transactions[[#This Row],[Sub Ledger]],LedgerMapping[[#All],[Sub Ledger]],0))</f>
        <v>Income Statement</v>
      </c>
    </row>
    <row r="16821" spans="1:5" x14ac:dyDescent="0.55000000000000004">
      <c r="A16821">
        <v>7</v>
      </c>
      <c r="B16821">
        <v>94000</v>
      </c>
      <c r="C16821" s="6">
        <v>43525</v>
      </c>
      <c r="D16821">
        <v>-56242</v>
      </c>
      <c r="E16821" t="str">
        <f>INDEX(LedgerMapping[[#All],[Area]],MATCH(Transactions[[#This Row],[Sub Ledger]],LedgerMapping[[#All],[Sub Ledger]],0))</f>
        <v>Income Statement</v>
      </c>
    </row>
    <row r="16822" spans="1:5" x14ac:dyDescent="0.55000000000000004">
      <c r="A16822">
        <v>7</v>
      </c>
      <c r="B16822">
        <v>94000</v>
      </c>
      <c r="C16822" s="6">
        <v>43556</v>
      </c>
      <c r="D16822">
        <v>-11739</v>
      </c>
      <c r="E16822" t="str">
        <f>INDEX(LedgerMapping[[#All],[Area]],MATCH(Transactions[[#This Row],[Sub Ledger]],LedgerMapping[[#All],[Sub Ledger]],0))</f>
        <v>Income Statement</v>
      </c>
    </row>
    <row r="16823" spans="1:5" x14ac:dyDescent="0.55000000000000004">
      <c r="A16823">
        <v>7</v>
      </c>
      <c r="B16823">
        <v>94000</v>
      </c>
      <c r="C16823" s="6">
        <v>43586</v>
      </c>
      <c r="D16823">
        <v>-63595</v>
      </c>
      <c r="E16823" t="str">
        <f>INDEX(LedgerMapping[[#All],[Area]],MATCH(Transactions[[#This Row],[Sub Ledger]],LedgerMapping[[#All],[Sub Ledger]],0))</f>
        <v>Income Statement</v>
      </c>
    </row>
    <row r="16824" spans="1:5" x14ac:dyDescent="0.55000000000000004">
      <c r="A16824">
        <v>7</v>
      </c>
      <c r="B16824">
        <v>94000</v>
      </c>
      <c r="C16824" s="6">
        <v>43617</v>
      </c>
      <c r="D16824">
        <v>-79433</v>
      </c>
      <c r="E16824" t="str">
        <f>INDEX(LedgerMapping[[#All],[Area]],MATCH(Transactions[[#This Row],[Sub Ledger]],LedgerMapping[[#All],[Sub Ledger]],0))</f>
        <v>Income Statement</v>
      </c>
    </row>
    <row r="16825" spans="1:5" x14ac:dyDescent="0.55000000000000004">
      <c r="A16825">
        <v>7</v>
      </c>
      <c r="B16825">
        <v>94000</v>
      </c>
      <c r="C16825" s="6">
        <v>43647</v>
      </c>
      <c r="D16825">
        <v>-9853</v>
      </c>
      <c r="E16825" t="str">
        <f>INDEX(LedgerMapping[[#All],[Area]],MATCH(Transactions[[#This Row],[Sub Ledger]],LedgerMapping[[#All],[Sub Ledger]],0))</f>
        <v>Income Statement</v>
      </c>
    </row>
    <row r="16826" spans="1:5" x14ac:dyDescent="0.55000000000000004">
      <c r="A16826">
        <v>7</v>
      </c>
      <c r="B16826">
        <v>94000</v>
      </c>
      <c r="C16826" s="6">
        <v>43678</v>
      </c>
      <c r="D16826">
        <v>-68492</v>
      </c>
      <c r="E16826" t="str">
        <f>INDEX(LedgerMapping[[#All],[Area]],MATCH(Transactions[[#This Row],[Sub Ledger]],LedgerMapping[[#All],[Sub Ledger]],0))</f>
        <v>Income Statement</v>
      </c>
    </row>
    <row r="16827" spans="1:5" x14ac:dyDescent="0.55000000000000004">
      <c r="A16827">
        <v>7</v>
      </c>
      <c r="B16827">
        <v>94000</v>
      </c>
      <c r="C16827" s="6">
        <v>43709</v>
      </c>
      <c r="D16827">
        <v>-58121</v>
      </c>
      <c r="E16827" t="str">
        <f>INDEX(LedgerMapping[[#All],[Area]],MATCH(Transactions[[#This Row],[Sub Ledger]],LedgerMapping[[#All],[Sub Ledger]],0))</f>
        <v>Income Statement</v>
      </c>
    </row>
    <row r="16828" spans="1:5" x14ac:dyDescent="0.55000000000000004">
      <c r="A16828">
        <v>7</v>
      </c>
      <c r="B16828">
        <v>94000</v>
      </c>
      <c r="C16828" s="6">
        <v>43739</v>
      </c>
      <c r="D16828">
        <v>-9107</v>
      </c>
      <c r="E16828" t="str">
        <f>INDEX(LedgerMapping[[#All],[Area]],MATCH(Transactions[[#This Row],[Sub Ledger]],LedgerMapping[[#All],[Sub Ledger]],0))</f>
        <v>Income Statement</v>
      </c>
    </row>
    <row r="16829" spans="1:5" x14ac:dyDescent="0.55000000000000004">
      <c r="A16829">
        <v>7</v>
      </c>
      <c r="B16829">
        <v>94000</v>
      </c>
      <c r="C16829" s="6">
        <v>43770</v>
      </c>
      <c r="D16829">
        <v>-51335</v>
      </c>
      <c r="E16829" t="str">
        <f>INDEX(LedgerMapping[[#All],[Area]],MATCH(Transactions[[#This Row],[Sub Ledger]],LedgerMapping[[#All],[Sub Ledger]],0))</f>
        <v>Income Statement</v>
      </c>
    </row>
    <row r="16830" spans="1:5" x14ac:dyDescent="0.55000000000000004">
      <c r="A16830">
        <v>7</v>
      </c>
      <c r="B16830">
        <v>94000</v>
      </c>
      <c r="C16830" s="6">
        <v>43800</v>
      </c>
      <c r="D16830">
        <v>-15638</v>
      </c>
      <c r="E16830" t="str">
        <f>INDEX(LedgerMapping[[#All],[Area]],MATCH(Transactions[[#This Row],[Sub Ledger]],LedgerMapping[[#All],[Sub Ledger]],0))</f>
        <v>Income Statement</v>
      </c>
    </row>
    <row r="16831" spans="1:5" x14ac:dyDescent="0.55000000000000004">
      <c r="A16831">
        <v>7</v>
      </c>
      <c r="B16831">
        <v>94000</v>
      </c>
      <c r="C16831" s="6">
        <v>43831</v>
      </c>
      <c r="D16831">
        <v>-37930</v>
      </c>
      <c r="E16831" t="str">
        <f>INDEX(LedgerMapping[[#All],[Area]],MATCH(Transactions[[#This Row],[Sub Ledger]],LedgerMapping[[#All],[Sub Ledger]],0))</f>
        <v>Income Statement</v>
      </c>
    </row>
    <row r="16832" spans="1:5" x14ac:dyDescent="0.55000000000000004">
      <c r="A16832">
        <v>7</v>
      </c>
      <c r="B16832">
        <v>94000</v>
      </c>
      <c r="C16832" s="6">
        <v>43862</v>
      </c>
      <c r="D16832">
        <v>-110898</v>
      </c>
      <c r="E16832" t="str">
        <f>INDEX(LedgerMapping[[#All],[Area]],MATCH(Transactions[[#This Row],[Sub Ledger]],LedgerMapping[[#All],[Sub Ledger]],0))</f>
        <v>Income Statement</v>
      </c>
    </row>
    <row r="16833" spans="1:5" x14ac:dyDescent="0.55000000000000004">
      <c r="A16833">
        <v>7</v>
      </c>
      <c r="B16833">
        <v>94000</v>
      </c>
      <c r="C16833" s="6">
        <v>43891</v>
      </c>
      <c r="D16833">
        <v>-114254</v>
      </c>
      <c r="E16833" t="str">
        <f>INDEX(LedgerMapping[[#All],[Area]],MATCH(Transactions[[#This Row],[Sub Ledger]],LedgerMapping[[#All],[Sub Ledger]],0))</f>
        <v>Income Statement</v>
      </c>
    </row>
    <row r="16834" spans="1:5" x14ac:dyDescent="0.55000000000000004">
      <c r="A16834">
        <v>7</v>
      </c>
      <c r="B16834">
        <v>94000</v>
      </c>
      <c r="C16834" s="6">
        <v>43922</v>
      </c>
      <c r="D16834">
        <v>-26061</v>
      </c>
      <c r="E16834" t="str">
        <f>INDEX(LedgerMapping[[#All],[Area]],MATCH(Transactions[[#This Row],[Sub Ledger]],LedgerMapping[[#All],[Sub Ledger]],0))</f>
        <v>Income Statement</v>
      </c>
    </row>
    <row r="16835" spans="1:5" x14ac:dyDescent="0.55000000000000004">
      <c r="A16835">
        <v>7</v>
      </c>
      <c r="B16835">
        <v>94000</v>
      </c>
      <c r="C16835" s="6">
        <v>43952</v>
      </c>
      <c r="D16835">
        <v>-98791</v>
      </c>
      <c r="E16835" t="str">
        <f>INDEX(LedgerMapping[[#All],[Area]],MATCH(Transactions[[#This Row],[Sub Ledger]],LedgerMapping[[#All],[Sub Ledger]],0))</f>
        <v>Income Statement</v>
      </c>
    </row>
    <row r="16836" spans="1:5" x14ac:dyDescent="0.55000000000000004">
      <c r="A16836">
        <v>7</v>
      </c>
      <c r="B16836">
        <v>94000</v>
      </c>
      <c r="C16836" s="6">
        <v>43983</v>
      </c>
      <c r="D16836">
        <v>-84116</v>
      </c>
      <c r="E16836" t="str">
        <f>INDEX(LedgerMapping[[#All],[Area]],MATCH(Transactions[[#This Row],[Sub Ledger]],LedgerMapping[[#All],[Sub Ledger]],0))</f>
        <v>Income Statement</v>
      </c>
    </row>
    <row r="16837" spans="1:5" x14ac:dyDescent="0.55000000000000004">
      <c r="A16837">
        <v>7</v>
      </c>
      <c r="B16837">
        <v>94000</v>
      </c>
      <c r="C16837" s="6">
        <v>44013</v>
      </c>
      <c r="D16837">
        <v>-18025</v>
      </c>
      <c r="E16837" t="str">
        <f>INDEX(LedgerMapping[[#All],[Area]],MATCH(Transactions[[#This Row],[Sub Ledger]],LedgerMapping[[#All],[Sub Ledger]],0))</f>
        <v>Income Statement</v>
      </c>
    </row>
    <row r="16838" spans="1:5" x14ac:dyDescent="0.55000000000000004">
      <c r="A16838">
        <v>7</v>
      </c>
      <c r="B16838">
        <v>94000</v>
      </c>
      <c r="C16838" s="6">
        <v>44044</v>
      </c>
      <c r="D16838">
        <v>-95277</v>
      </c>
      <c r="E16838" t="str">
        <f>INDEX(LedgerMapping[[#All],[Area]],MATCH(Transactions[[#This Row],[Sub Ledger]],LedgerMapping[[#All],[Sub Ledger]],0))</f>
        <v>Income Statement</v>
      </c>
    </row>
    <row r="16839" spans="1:5" x14ac:dyDescent="0.55000000000000004">
      <c r="A16839">
        <v>7</v>
      </c>
      <c r="B16839">
        <v>94000</v>
      </c>
      <c r="C16839" s="6">
        <v>44075</v>
      </c>
      <c r="D16839">
        <v>-44443</v>
      </c>
      <c r="E16839" t="str">
        <f>INDEX(LedgerMapping[[#All],[Area]],MATCH(Transactions[[#This Row],[Sub Ledger]],LedgerMapping[[#All],[Sub Ledger]],0))</f>
        <v>Income Statement</v>
      </c>
    </row>
    <row r="16840" spans="1:5" x14ac:dyDescent="0.55000000000000004">
      <c r="A16840">
        <v>7</v>
      </c>
      <c r="B16840">
        <v>94000</v>
      </c>
      <c r="C16840" s="6">
        <v>44105</v>
      </c>
      <c r="D16840">
        <v>-26740</v>
      </c>
      <c r="E16840" t="str">
        <f>INDEX(LedgerMapping[[#All],[Area]],MATCH(Transactions[[#This Row],[Sub Ledger]],LedgerMapping[[#All],[Sub Ledger]],0))</f>
        <v>Income Statement</v>
      </c>
    </row>
    <row r="16841" spans="1:5" x14ac:dyDescent="0.55000000000000004">
      <c r="A16841">
        <v>7</v>
      </c>
      <c r="B16841">
        <v>94000</v>
      </c>
      <c r="C16841" s="6">
        <v>44136</v>
      </c>
      <c r="D16841">
        <v>-106971</v>
      </c>
      <c r="E16841" t="str">
        <f>INDEX(LedgerMapping[[#All],[Area]],MATCH(Transactions[[#This Row],[Sub Ledger]],LedgerMapping[[#All],[Sub Ledger]],0))</f>
        <v>Income Statement</v>
      </c>
    </row>
    <row r="16842" spans="1:5" x14ac:dyDescent="0.55000000000000004">
      <c r="A16842">
        <v>7</v>
      </c>
      <c r="B16842">
        <v>94000</v>
      </c>
      <c r="C16842" s="6">
        <v>44166</v>
      </c>
      <c r="D16842">
        <v>-74837</v>
      </c>
      <c r="E16842" t="str">
        <f>INDEX(LedgerMapping[[#All],[Area]],MATCH(Transactions[[#This Row],[Sub Ledger]],LedgerMapping[[#All],[Sub Ledger]],0))</f>
        <v>Income Statement</v>
      </c>
    </row>
    <row r="16843" spans="1:5" x14ac:dyDescent="0.55000000000000004">
      <c r="A16843">
        <v>7</v>
      </c>
      <c r="B16843">
        <v>94000</v>
      </c>
      <c r="C16843" s="6">
        <v>44197</v>
      </c>
      <c r="D16843">
        <v>-91847</v>
      </c>
      <c r="E16843" t="str">
        <f>INDEX(LedgerMapping[[#All],[Area]],MATCH(Transactions[[#This Row],[Sub Ledger]],LedgerMapping[[#All],[Sub Ledger]],0))</f>
        <v>Income Statement</v>
      </c>
    </row>
    <row r="16844" spans="1:5" x14ac:dyDescent="0.55000000000000004">
      <c r="A16844">
        <v>7</v>
      </c>
      <c r="B16844">
        <v>94000</v>
      </c>
      <c r="C16844" s="6">
        <v>44228</v>
      </c>
      <c r="D16844">
        <v>-64236</v>
      </c>
      <c r="E16844" t="str">
        <f>INDEX(LedgerMapping[[#All],[Area]],MATCH(Transactions[[#This Row],[Sub Ledger]],LedgerMapping[[#All],[Sub Ledger]],0))</f>
        <v>Income Statement</v>
      </c>
    </row>
    <row r="16845" spans="1:5" x14ac:dyDescent="0.55000000000000004">
      <c r="A16845">
        <v>7</v>
      </c>
      <c r="B16845">
        <v>94000</v>
      </c>
      <c r="C16845" s="6">
        <v>44256</v>
      </c>
      <c r="D16845">
        <v>-48261</v>
      </c>
      <c r="E16845" t="str">
        <f>INDEX(LedgerMapping[[#All],[Area]],MATCH(Transactions[[#This Row],[Sub Ledger]],LedgerMapping[[#All],[Sub Ledger]],0))</f>
        <v>Income Statement</v>
      </c>
    </row>
    <row r="16846" spans="1:5" x14ac:dyDescent="0.55000000000000004">
      <c r="A16846">
        <v>7</v>
      </c>
      <c r="B16846">
        <v>94000</v>
      </c>
      <c r="C16846" s="6">
        <v>44287</v>
      </c>
      <c r="D16846">
        <v>-47907</v>
      </c>
      <c r="E16846" t="str">
        <f>INDEX(LedgerMapping[[#All],[Area]],MATCH(Transactions[[#This Row],[Sub Ledger]],LedgerMapping[[#All],[Sub Ledger]],0))</f>
        <v>Income Statement</v>
      </c>
    </row>
    <row r="16847" spans="1:5" x14ac:dyDescent="0.55000000000000004">
      <c r="A16847">
        <v>7</v>
      </c>
      <c r="B16847">
        <v>94000</v>
      </c>
      <c r="C16847" s="6">
        <v>44317</v>
      </c>
      <c r="D16847">
        <v>-64507</v>
      </c>
      <c r="E16847" t="str">
        <f>INDEX(LedgerMapping[[#All],[Area]],MATCH(Transactions[[#This Row],[Sub Ledger]],LedgerMapping[[#All],[Sub Ledger]],0))</f>
        <v>Income Statement</v>
      </c>
    </row>
    <row r="16848" spans="1:5" x14ac:dyDescent="0.55000000000000004">
      <c r="A16848">
        <v>7</v>
      </c>
      <c r="B16848">
        <v>94000</v>
      </c>
      <c r="C16848" s="6">
        <v>44348</v>
      </c>
      <c r="D16848">
        <v>-49541</v>
      </c>
      <c r="E16848" t="str">
        <f>INDEX(LedgerMapping[[#All],[Area]],MATCH(Transactions[[#This Row],[Sub Ledger]],LedgerMapping[[#All],[Sub Ledger]],0))</f>
        <v>Income Statement</v>
      </c>
    </row>
    <row r="16849" spans="1:5" x14ac:dyDescent="0.55000000000000004">
      <c r="A16849">
        <v>7</v>
      </c>
      <c r="B16849">
        <v>94000</v>
      </c>
      <c r="C16849" s="6">
        <v>44378</v>
      </c>
      <c r="D16849">
        <v>-35392</v>
      </c>
      <c r="E16849" t="str">
        <f>INDEX(LedgerMapping[[#All],[Area]],MATCH(Transactions[[#This Row],[Sub Ledger]],LedgerMapping[[#All],[Sub Ledger]],0))</f>
        <v>Income Statement</v>
      </c>
    </row>
    <row r="16850" spans="1:5" x14ac:dyDescent="0.55000000000000004">
      <c r="A16850">
        <v>7</v>
      </c>
      <c r="B16850">
        <v>94000</v>
      </c>
      <c r="C16850" s="6">
        <v>44409</v>
      </c>
      <c r="D16850">
        <v>-50151</v>
      </c>
      <c r="E16850" t="str">
        <f>INDEX(LedgerMapping[[#All],[Area]],MATCH(Transactions[[#This Row],[Sub Ledger]],LedgerMapping[[#All],[Sub Ledger]],0))</f>
        <v>Income Statement</v>
      </c>
    </row>
    <row r="16851" spans="1:5" x14ac:dyDescent="0.55000000000000004">
      <c r="A16851">
        <v>7</v>
      </c>
      <c r="B16851">
        <v>94000</v>
      </c>
      <c r="C16851" s="6">
        <v>44440</v>
      </c>
      <c r="D16851">
        <v>-33966</v>
      </c>
      <c r="E16851" t="str">
        <f>INDEX(LedgerMapping[[#All],[Area]],MATCH(Transactions[[#This Row],[Sub Ledger]],LedgerMapping[[#All],[Sub Ledger]],0))</f>
        <v>Income Statement</v>
      </c>
    </row>
    <row r="16852" spans="1:5" x14ac:dyDescent="0.55000000000000004">
      <c r="A16852">
        <v>7</v>
      </c>
      <c r="B16852">
        <v>94000</v>
      </c>
      <c r="C16852" s="6">
        <v>44470</v>
      </c>
      <c r="D16852">
        <v>-44651</v>
      </c>
      <c r="E16852" t="str">
        <f>INDEX(LedgerMapping[[#All],[Area]],MATCH(Transactions[[#This Row],[Sub Ledger]],LedgerMapping[[#All],[Sub Ledger]],0))</f>
        <v>Income Statement</v>
      </c>
    </row>
    <row r="16853" spans="1:5" x14ac:dyDescent="0.55000000000000004">
      <c r="A16853">
        <v>7</v>
      </c>
      <c r="B16853">
        <v>94000</v>
      </c>
      <c r="C16853" s="6">
        <v>44501</v>
      </c>
      <c r="D16853">
        <v>-58841</v>
      </c>
      <c r="E16853" t="str">
        <f>INDEX(LedgerMapping[[#All],[Area]],MATCH(Transactions[[#This Row],[Sub Ledger]],LedgerMapping[[#All],[Sub Ledger]],0))</f>
        <v>Income Statement</v>
      </c>
    </row>
    <row r="16854" spans="1:5" x14ac:dyDescent="0.55000000000000004">
      <c r="A16854">
        <v>7</v>
      </c>
      <c r="B16854">
        <v>94000</v>
      </c>
      <c r="C16854" s="6">
        <v>44531</v>
      </c>
      <c r="D16854">
        <v>-44139</v>
      </c>
      <c r="E16854" t="str">
        <f>INDEX(LedgerMapping[[#All],[Area]],MATCH(Transactions[[#This Row],[Sub Ledger]],LedgerMapping[[#All],[Sub Ledger]],0))</f>
        <v>Income Statement</v>
      </c>
    </row>
    <row r="16855" spans="1:5" x14ac:dyDescent="0.55000000000000004">
      <c r="A16855">
        <v>7</v>
      </c>
      <c r="B16855">
        <v>94000</v>
      </c>
      <c r="C16855" s="6">
        <v>43831</v>
      </c>
      <c r="D16855">
        <v>-301</v>
      </c>
      <c r="E16855" t="str">
        <f>INDEX(LedgerMapping[[#All],[Area]],MATCH(Transactions[[#This Row],[Sub Ledger]],LedgerMapping[[#All],[Sub Ledger]],0))</f>
        <v>Income Statement</v>
      </c>
    </row>
    <row r="16856" spans="1:5" x14ac:dyDescent="0.55000000000000004">
      <c r="A16856">
        <v>7</v>
      </c>
      <c r="B16856">
        <v>94000</v>
      </c>
      <c r="C16856" s="6">
        <v>43862</v>
      </c>
      <c r="D16856">
        <v>-424</v>
      </c>
      <c r="E16856" t="str">
        <f>INDEX(LedgerMapping[[#All],[Area]],MATCH(Transactions[[#This Row],[Sub Ledger]],LedgerMapping[[#All],[Sub Ledger]],0))</f>
        <v>Income Statement</v>
      </c>
    </row>
    <row r="16857" spans="1:5" x14ac:dyDescent="0.55000000000000004">
      <c r="A16857">
        <v>7</v>
      </c>
      <c r="B16857">
        <v>94000</v>
      </c>
      <c r="C16857" s="6">
        <v>43891</v>
      </c>
      <c r="D16857">
        <v>-382</v>
      </c>
      <c r="E16857" t="str">
        <f>INDEX(LedgerMapping[[#All],[Area]],MATCH(Transactions[[#This Row],[Sub Ledger]],LedgerMapping[[#All],[Sub Ledger]],0))</f>
        <v>Income Statement</v>
      </c>
    </row>
    <row r="16858" spans="1:5" x14ac:dyDescent="0.55000000000000004">
      <c r="A16858">
        <v>7</v>
      </c>
      <c r="B16858">
        <v>94000</v>
      </c>
      <c r="C16858" s="6">
        <v>43922</v>
      </c>
      <c r="D16858">
        <v>-364</v>
      </c>
      <c r="E16858" t="str">
        <f>INDEX(LedgerMapping[[#All],[Area]],MATCH(Transactions[[#This Row],[Sub Ledger]],LedgerMapping[[#All],[Sub Ledger]],0))</f>
        <v>Income Statement</v>
      </c>
    </row>
    <row r="16859" spans="1:5" x14ac:dyDescent="0.55000000000000004">
      <c r="A16859">
        <v>7</v>
      </c>
      <c r="B16859">
        <v>94000</v>
      </c>
      <c r="C16859" s="6">
        <v>43952</v>
      </c>
      <c r="D16859">
        <v>-382</v>
      </c>
      <c r="E16859" t="str">
        <f>INDEX(LedgerMapping[[#All],[Area]],MATCH(Transactions[[#This Row],[Sub Ledger]],LedgerMapping[[#All],[Sub Ledger]],0))</f>
        <v>Income Statement</v>
      </c>
    </row>
    <row r="16860" spans="1:5" x14ac:dyDescent="0.55000000000000004">
      <c r="A16860">
        <v>7</v>
      </c>
      <c r="B16860">
        <v>94000</v>
      </c>
      <c r="C16860" s="6">
        <v>43983</v>
      </c>
      <c r="D16860">
        <v>-378</v>
      </c>
      <c r="E16860" t="str">
        <f>INDEX(LedgerMapping[[#All],[Area]],MATCH(Transactions[[#This Row],[Sub Ledger]],LedgerMapping[[#All],[Sub Ledger]],0))</f>
        <v>Income Statement</v>
      </c>
    </row>
    <row r="16861" spans="1:5" x14ac:dyDescent="0.55000000000000004">
      <c r="A16861">
        <v>7</v>
      </c>
      <c r="B16861">
        <v>94000</v>
      </c>
      <c r="C16861" s="6">
        <v>44013</v>
      </c>
      <c r="D16861">
        <v>-371</v>
      </c>
      <c r="E16861" t="str">
        <f>INDEX(LedgerMapping[[#All],[Area]],MATCH(Transactions[[#This Row],[Sub Ledger]],LedgerMapping[[#All],[Sub Ledger]],0))</f>
        <v>Income Statement</v>
      </c>
    </row>
    <row r="16862" spans="1:5" x14ac:dyDescent="0.55000000000000004">
      <c r="A16862">
        <v>7</v>
      </c>
      <c r="B16862">
        <v>94000</v>
      </c>
      <c r="C16862" s="6">
        <v>44044</v>
      </c>
      <c r="D16862">
        <v>-301</v>
      </c>
      <c r="E16862" t="str">
        <f>INDEX(LedgerMapping[[#All],[Area]],MATCH(Transactions[[#This Row],[Sub Ledger]],LedgerMapping[[#All],[Sub Ledger]],0))</f>
        <v>Income Statement</v>
      </c>
    </row>
    <row r="16863" spans="1:5" x14ac:dyDescent="0.55000000000000004">
      <c r="A16863">
        <v>7</v>
      </c>
      <c r="B16863">
        <v>94000</v>
      </c>
      <c r="C16863" s="6">
        <v>44075</v>
      </c>
      <c r="D16863">
        <v>-340</v>
      </c>
      <c r="E16863" t="str">
        <f>INDEX(LedgerMapping[[#All],[Area]],MATCH(Transactions[[#This Row],[Sub Ledger]],LedgerMapping[[#All],[Sub Ledger]],0))</f>
        <v>Income Statement</v>
      </c>
    </row>
    <row r="16864" spans="1:5" x14ac:dyDescent="0.55000000000000004">
      <c r="A16864">
        <v>7</v>
      </c>
      <c r="B16864">
        <v>94000</v>
      </c>
      <c r="C16864" s="6">
        <v>44105</v>
      </c>
      <c r="D16864">
        <v>-333</v>
      </c>
      <c r="E16864" t="str">
        <f>INDEX(LedgerMapping[[#All],[Area]],MATCH(Transactions[[#This Row],[Sub Ledger]],LedgerMapping[[#All],[Sub Ledger]],0))</f>
        <v>Income Statement</v>
      </c>
    </row>
    <row r="16865" spans="1:5" x14ac:dyDescent="0.55000000000000004">
      <c r="A16865">
        <v>7</v>
      </c>
      <c r="B16865">
        <v>94000</v>
      </c>
      <c r="C16865" s="6">
        <v>44136</v>
      </c>
      <c r="D16865">
        <v>-378</v>
      </c>
      <c r="E16865" t="str">
        <f>INDEX(LedgerMapping[[#All],[Area]],MATCH(Transactions[[#This Row],[Sub Ledger]],LedgerMapping[[#All],[Sub Ledger]],0))</f>
        <v>Income Statement</v>
      </c>
    </row>
    <row r="16866" spans="1:5" x14ac:dyDescent="0.55000000000000004">
      <c r="A16866">
        <v>7</v>
      </c>
      <c r="B16866">
        <v>94000</v>
      </c>
      <c r="C16866" s="6">
        <v>44166</v>
      </c>
      <c r="D16866">
        <v>-434</v>
      </c>
      <c r="E16866" t="str">
        <f>INDEX(LedgerMapping[[#All],[Area]],MATCH(Transactions[[#This Row],[Sub Ledger]],LedgerMapping[[#All],[Sub Ledger]],0))</f>
        <v>Income Statement</v>
      </c>
    </row>
    <row r="16867" spans="1:5" x14ac:dyDescent="0.55000000000000004">
      <c r="A16867">
        <v>7</v>
      </c>
      <c r="B16867">
        <v>94000</v>
      </c>
      <c r="C16867" s="6">
        <v>44197</v>
      </c>
      <c r="D16867">
        <v>-476</v>
      </c>
      <c r="E16867" t="str">
        <f>INDEX(LedgerMapping[[#All],[Area]],MATCH(Transactions[[#This Row],[Sub Ledger]],LedgerMapping[[#All],[Sub Ledger]],0))</f>
        <v>Income Statement</v>
      </c>
    </row>
    <row r="16868" spans="1:5" x14ac:dyDescent="0.55000000000000004">
      <c r="A16868">
        <v>7</v>
      </c>
      <c r="B16868">
        <v>94000</v>
      </c>
      <c r="C16868" s="6">
        <v>44228</v>
      </c>
      <c r="D16868">
        <v>-348</v>
      </c>
      <c r="E16868" t="str">
        <f>INDEX(LedgerMapping[[#All],[Area]],MATCH(Transactions[[#This Row],[Sub Ledger]],LedgerMapping[[#All],[Sub Ledger]],0))</f>
        <v>Income Statement</v>
      </c>
    </row>
    <row r="16869" spans="1:5" x14ac:dyDescent="0.55000000000000004">
      <c r="A16869">
        <v>7</v>
      </c>
      <c r="B16869">
        <v>94000</v>
      </c>
      <c r="C16869" s="6">
        <v>44256</v>
      </c>
      <c r="D16869">
        <v>-425</v>
      </c>
      <c r="E16869" t="str">
        <f>INDEX(LedgerMapping[[#All],[Area]],MATCH(Transactions[[#This Row],[Sub Ledger]],LedgerMapping[[#All],[Sub Ledger]],0))</f>
        <v>Income Statement</v>
      </c>
    </row>
    <row r="16870" spans="1:5" x14ac:dyDescent="0.55000000000000004">
      <c r="A16870">
        <v>7</v>
      </c>
      <c r="B16870">
        <v>94000</v>
      </c>
      <c r="C16870" s="6">
        <v>44287</v>
      </c>
      <c r="D16870">
        <v>-382</v>
      </c>
      <c r="E16870" t="str">
        <f>INDEX(LedgerMapping[[#All],[Area]],MATCH(Transactions[[#This Row],[Sub Ledger]],LedgerMapping[[#All],[Sub Ledger]],0))</f>
        <v>Income Statement</v>
      </c>
    </row>
    <row r="16871" spans="1:5" x14ac:dyDescent="0.55000000000000004">
      <c r="A16871">
        <v>7</v>
      </c>
      <c r="B16871">
        <v>94000</v>
      </c>
      <c r="C16871" s="6">
        <v>44317</v>
      </c>
      <c r="D16871">
        <v>-348</v>
      </c>
      <c r="E16871" t="str">
        <f>INDEX(LedgerMapping[[#All],[Area]],MATCH(Transactions[[#This Row],[Sub Ledger]],LedgerMapping[[#All],[Sub Ledger]],0))</f>
        <v>Income Statement</v>
      </c>
    </row>
    <row r="16872" spans="1:5" x14ac:dyDescent="0.55000000000000004">
      <c r="A16872">
        <v>7</v>
      </c>
      <c r="B16872">
        <v>94000</v>
      </c>
      <c r="C16872" s="6">
        <v>44348</v>
      </c>
      <c r="D16872">
        <v>-375</v>
      </c>
      <c r="E16872" t="str">
        <f>INDEX(LedgerMapping[[#All],[Area]],MATCH(Transactions[[#This Row],[Sub Ledger]],LedgerMapping[[#All],[Sub Ledger]],0))</f>
        <v>Income Statement</v>
      </c>
    </row>
    <row r="16873" spans="1:5" x14ac:dyDescent="0.55000000000000004">
      <c r="A16873">
        <v>7</v>
      </c>
      <c r="B16873">
        <v>94000</v>
      </c>
      <c r="C16873" s="6">
        <v>44378</v>
      </c>
      <c r="D16873">
        <v>-394</v>
      </c>
      <c r="E16873" t="str">
        <f>INDEX(LedgerMapping[[#All],[Area]],MATCH(Transactions[[#This Row],[Sub Ledger]],LedgerMapping[[#All],[Sub Ledger]],0))</f>
        <v>Income Statement</v>
      </c>
    </row>
    <row r="16874" spans="1:5" x14ac:dyDescent="0.55000000000000004">
      <c r="A16874">
        <v>7</v>
      </c>
      <c r="B16874">
        <v>94000</v>
      </c>
      <c r="C16874" s="6">
        <v>44409</v>
      </c>
      <c r="D16874">
        <v>-382</v>
      </c>
      <c r="E16874" t="str">
        <f>INDEX(LedgerMapping[[#All],[Area]],MATCH(Transactions[[#This Row],[Sub Ledger]],LedgerMapping[[#All],[Sub Ledger]],0))</f>
        <v>Income Statement</v>
      </c>
    </row>
    <row r="16875" spans="1:5" x14ac:dyDescent="0.55000000000000004">
      <c r="A16875">
        <v>7</v>
      </c>
      <c r="B16875">
        <v>94000</v>
      </c>
      <c r="C16875" s="6">
        <v>44440</v>
      </c>
      <c r="D16875">
        <v>-356</v>
      </c>
      <c r="E16875" t="str">
        <f>INDEX(LedgerMapping[[#All],[Area]],MATCH(Transactions[[#This Row],[Sub Ledger]],LedgerMapping[[#All],[Sub Ledger]],0))</f>
        <v>Income Statement</v>
      </c>
    </row>
    <row r="16876" spans="1:5" x14ac:dyDescent="0.55000000000000004">
      <c r="A16876">
        <v>7</v>
      </c>
      <c r="B16876">
        <v>94000</v>
      </c>
      <c r="C16876" s="6">
        <v>44470</v>
      </c>
      <c r="D16876">
        <v>-402</v>
      </c>
      <c r="E16876" t="str">
        <f>INDEX(LedgerMapping[[#All],[Area]],MATCH(Transactions[[#This Row],[Sub Ledger]],LedgerMapping[[#All],[Sub Ledger]],0))</f>
        <v>Income Statement</v>
      </c>
    </row>
    <row r="16877" spans="1:5" x14ac:dyDescent="0.55000000000000004">
      <c r="A16877">
        <v>7</v>
      </c>
      <c r="B16877">
        <v>94000</v>
      </c>
      <c r="C16877" s="6">
        <v>44501</v>
      </c>
      <c r="D16877">
        <v>-356</v>
      </c>
      <c r="E16877" t="str">
        <f>INDEX(LedgerMapping[[#All],[Area]],MATCH(Transactions[[#This Row],[Sub Ledger]],LedgerMapping[[#All],[Sub Ledger]],0))</f>
        <v>Income Statement</v>
      </c>
    </row>
    <row r="16878" spans="1:5" x14ac:dyDescent="0.55000000000000004">
      <c r="A16878">
        <v>7</v>
      </c>
      <c r="B16878">
        <v>94000</v>
      </c>
      <c r="C16878" s="6">
        <v>44531</v>
      </c>
      <c r="D16878">
        <v>-385</v>
      </c>
      <c r="E16878" t="str">
        <f>INDEX(LedgerMapping[[#All],[Area]],MATCH(Transactions[[#This Row],[Sub Ledger]],LedgerMapping[[#All],[Sub Ledger]],0))</f>
        <v>Income Statement</v>
      </c>
    </row>
    <row r="16879" spans="1:5" x14ac:dyDescent="0.55000000000000004">
      <c r="A16879">
        <v>7</v>
      </c>
      <c r="B16879">
        <v>94000</v>
      </c>
      <c r="C16879" s="6">
        <v>43466</v>
      </c>
      <c r="D16879">
        <v>-273</v>
      </c>
      <c r="E16879" t="str">
        <f>INDEX(LedgerMapping[[#All],[Area]],MATCH(Transactions[[#This Row],[Sub Ledger]],LedgerMapping[[#All],[Sub Ledger]],0))</f>
        <v>Income Statement</v>
      </c>
    </row>
    <row r="16880" spans="1:5" x14ac:dyDescent="0.55000000000000004">
      <c r="A16880">
        <v>7</v>
      </c>
      <c r="B16880">
        <v>94000</v>
      </c>
      <c r="C16880" s="6">
        <v>43497</v>
      </c>
      <c r="D16880">
        <v>-284</v>
      </c>
      <c r="E16880" t="str">
        <f>INDEX(LedgerMapping[[#All],[Area]],MATCH(Transactions[[#This Row],[Sub Ledger]],LedgerMapping[[#All],[Sub Ledger]],0))</f>
        <v>Income Statement</v>
      </c>
    </row>
    <row r="16881" spans="1:5" x14ac:dyDescent="0.55000000000000004">
      <c r="A16881">
        <v>7</v>
      </c>
      <c r="B16881">
        <v>94000</v>
      </c>
      <c r="C16881" s="6">
        <v>43525</v>
      </c>
      <c r="D16881">
        <v>-354</v>
      </c>
      <c r="E16881" t="str">
        <f>INDEX(LedgerMapping[[#All],[Area]],MATCH(Transactions[[#This Row],[Sub Ledger]],LedgerMapping[[#All],[Sub Ledger]],0))</f>
        <v>Income Statement</v>
      </c>
    </row>
    <row r="16882" spans="1:5" x14ac:dyDescent="0.55000000000000004">
      <c r="A16882">
        <v>7</v>
      </c>
      <c r="B16882">
        <v>94000</v>
      </c>
      <c r="C16882" s="6">
        <v>43556</v>
      </c>
      <c r="D16882">
        <v>-242</v>
      </c>
      <c r="E16882" t="str">
        <f>INDEX(LedgerMapping[[#All],[Area]],MATCH(Transactions[[#This Row],[Sub Ledger]],LedgerMapping[[#All],[Sub Ledger]],0))</f>
        <v>Income Statement</v>
      </c>
    </row>
    <row r="16883" spans="1:5" x14ac:dyDescent="0.55000000000000004">
      <c r="A16883">
        <v>7</v>
      </c>
      <c r="B16883">
        <v>94000</v>
      </c>
      <c r="C16883" s="6">
        <v>43586</v>
      </c>
      <c r="D16883">
        <v>-252</v>
      </c>
      <c r="E16883" t="str">
        <f>INDEX(LedgerMapping[[#All],[Area]],MATCH(Transactions[[#This Row],[Sub Ledger]],LedgerMapping[[#All],[Sub Ledger]],0))</f>
        <v>Income Statement</v>
      </c>
    </row>
    <row r="16884" spans="1:5" x14ac:dyDescent="0.55000000000000004">
      <c r="A16884">
        <v>7</v>
      </c>
      <c r="B16884">
        <v>94000</v>
      </c>
      <c r="C16884" s="6">
        <v>43617</v>
      </c>
      <c r="D16884">
        <v>-368</v>
      </c>
      <c r="E16884" t="str">
        <f>INDEX(LedgerMapping[[#All],[Area]],MATCH(Transactions[[#This Row],[Sub Ledger]],LedgerMapping[[#All],[Sub Ledger]],0))</f>
        <v>Income Statement</v>
      </c>
    </row>
    <row r="16885" spans="1:5" x14ac:dyDescent="0.55000000000000004">
      <c r="A16885">
        <v>7</v>
      </c>
      <c r="B16885">
        <v>94000</v>
      </c>
      <c r="C16885" s="6">
        <v>43647</v>
      </c>
      <c r="D16885">
        <v>-368</v>
      </c>
      <c r="E16885" t="str">
        <f>INDEX(LedgerMapping[[#All],[Area]],MATCH(Transactions[[#This Row],[Sub Ledger]],LedgerMapping[[#All],[Sub Ledger]],0))</f>
        <v>Income Statement</v>
      </c>
    </row>
    <row r="16886" spans="1:5" x14ac:dyDescent="0.55000000000000004">
      <c r="A16886">
        <v>7</v>
      </c>
      <c r="B16886">
        <v>94000</v>
      </c>
      <c r="C16886" s="6">
        <v>43678</v>
      </c>
      <c r="D16886">
        <v>-266</v>
      </c>
      <c r="E16886" t="str">
        <f>INDEX(LedgerMapping[[#All],[Area]],MATCH(Transactions[[#This Row],[Sub Ledger]],LedgerMapping[[#All],[Sub Ledger]],0))</f>
        <v>Income Statement</v>
      </c>
    </row>
    <row r="16887" spans="1:5" x14ac:dyDescent="0.55000000000000004">
      <c r="A16887">
        <v>7</v>
      </c>
      <c r="B16887">
        <v>94000</v>
      </c>
      <c r="C16887" s="6">
        <v>43709</v>
      </c>
      <c r="D16887">
        <v>-329</v>
      </c>
      <c r="E16887" t="str">
        <f>INDEX(LedgerMapping[[#All],[Area]],MATCH(Transactions[[#This Row],[Sub Ledger]],LedgerMapping[[#All],[Sub Ledger]],0))</f>
        <v>Income Statement</v>
      </c>
    </row>
    <row r="16888" spans="1:5" x14ac:dyDescent="0.55000000000000004">
      <c r="A16888">
        <v>7</v>
      </c>
      <c r="B16888">
        <v>94000</v>
      </c>
      <c r="C16888" s="6">
        <v>43739</v>
      </c>
      <c r="D16888">
        <v>-305</v>
      </c>
      <c r="E16888" t="str">
        <f>INDEX(LedgerMapping[[#All],[Area]],MATCH(Transactions[[#This Row],[Sub Ledger]],LedgerMapping[[#All],[Sub Ledger]],0))</f>
        <v>Income Statement</v>
      </c>
    </row>
    <row r="16889" spans="1:5" x14ac:dyDescent="0.55000000000000004">
      <c r="A16889">
        <v>7</v>
      </c>
      <c r="B16889">
        <v>94000</v>
      </c>
      <c r="C16889" s="6">
        <v>43770</v>
      </c>
      <c r="D16889">
        <v>-270</v>
      </c>
      <c r="E16889" t="str">
        <f>INDEX(LedgerMapping[[#All],[Area]],MATCH(Transactions[[#This Row],[Sub Ledger]],LedgerMapping[[#All],[Sub Ledger]],0))</f>
        <v>Income Statement</v>
      </c>
    </row>
    <row r="16890" spans="1:5" x14ac:dyDescent="0.55000000000000004">
      <c r="A16890">
        <v>7</v>
      </c>
      <c r="B16890">
        <v>94000</v>
      </c>
      <c r="C16890" s="6">
        <v>43800</v>
      </c>
      <c r="D16890">
        <v>-256</v>
      </c>
      <c r="E16890" t="str">
        <f>INDEX(LedgerMapping[[#All],[Area]],MATCH(Transactions[[#This Row],[Sub Ledger]],LedgerMapping[[#All],[Sub Ledger]],0))</f>
        <v>Income Statement</v>
      </c>
    </row>
    <row r="16891" spans="1:5" x14ac:dyDescent="0.55000000000000004">
      <c r="A16891">
        <v>7</v>
      </c>
      <c r="B16891">
        <v>94000</v>
      </c>
      <c r="C16891" s="6">
        <v>44256</v>
      </c>
      <c r="D16891">
        <v>-66805.440000000002</v>
      </c>
      <c r="E16891" t="str">
        <f>INDEX(LedgerMapping[[#All],[Area]],MATCH(Transactions[[#This Row],[Sub Ledger]],LedgerMapping[[#All],[Sub Ledger]],0))</f>
        <v>Income Statement</v>
      </c>
    </row>
    <row r="16892" spans="1:5" x14ac:dyDescent="0.55000000000000004">
      <c r="A16892">
        <v>7</v>
      </c>
      <c r="B16892">
        <v>94000</v>
      </c>
      <c r="C16892" s="6">
        <v>44256</v>
      </c>
      <c r="D16892">
        <v>-354.96</v>
      </c>
      <c r="E16892" t="str">
        <f>INDEX(LedgerMapping[[#All],[Area]],MATCH(Transactions[[#This Row],[Sub Ledger]],LedgerMapping[[#All],[Sub Ledger]],0))</f>
        <v>Income Statement</v>
      </c>
    </row>
    <row r="16893" spans="1:5" x14ac:dyDescent="0.55000000000000004">
      <c r="A16893">
        <v>7</v>
      </c>
      <c r="B16893">
        <v>90000</v>
      </c>
      <c r="C16893" s="6">
        <v>43466</v>
      </c>
      <c r="D16893">
        <v>-178</v>
      </c>
      <c r="E16893" t="str">
        <f>INDEX(LedgerMapping[[#All],[Area]],MATCH(Transactions[[#This Row],[Sub Ledger]],LedgerMapping[[#All],[Sub Ledger]],0))</f>
        <v>Income Statement</v>
      </c>
    </row>
    <row r="16894" spans="1:5" x14ac:dyDescent="0.55000000000000004">
      <c r="A16894">
        <v>7</v>
      </c>
      <c r="B16894">
        <v>90000</v>
      </c>
      <c r="C16894" s="6">
        <v>43497</v>
      </c>
      <c r="D16894">
        <v>-193</v>
      </c>
      <c r="E16894" t="str">
        <f>INDEX(LedgerMapping[[#All],[Area]],MATCH(Transactions[[#This Row],[Sub Ledger]],LedgerMapping[[#All],[Sub Ledger]],0))</f>
        <v>Income Statement</v>
      </c>
    </row>
    <row r="16895" spans="1:5" x14ac:dyDescent="0.55000000000000004">
      <c r="A16895">
        <v>7</v>
      </c>
      <c r="B16895">
        <v>90000</v>
      </c>
      <c r="C16895" s="6">
        <v>43525</v>
      </c>
      <c r="D16895">
        <v>-172</v>
      </c>
      <c r="E16895" t="str">
        <f>INDEX(LedgerMapping[[#All],[Area]],MATCH(Transactions[[#This Row],[Sub Ledger]],LedgerMapping[[#All],[Sub Ledger]],0))</f>
        <v>Income Statement</v>
      </c>
    </row>
    <row r="16896" spans="1:5" x14ac:dyDescent="0.55000000000000004">
      <c r="A16896">
        <v>7</v>
      </c>
      <c r="B16896">
        <v>90000</v>
      </c>
      <c r="C16896" s="6">
        <v>43556</v>
      </c>
      <c r="D16896">
        <v>-220</v>
      </c>
      <c r="E16896" t="str">
        <f>INDEX(LedgerMapping[[#All],[Area]],MATCH(Transactions[[#This Row],[Sub Ledger]],LedgerMapping[[#All],[Sub Ledger]],0))</f>
        <v>Income Statement</v>
      </c>
    </row>
    <row r="16897" spans="1:5" x14ac:dyDescent="0.55000000000000004">
      <c r="A16897">
        <v>7</v>
      </c>
      <c r="B16897">
        <v>90000</v>
      </c>
      <c r="C16897" s="6">
        <v>43586</v>
      </c>
      <c r="D16897">
        <v>-178</v>
      </c>
      <c r="E16897" t="str">
        <f>INDEX(LedgerMapping[[#All],[Area]],MATCH(Transactions[[#This Row],[Sub Ledger]],LedgerMapping[[#All],[Sub Ledger]],0))</f>
        <v>Income Statement</v>
      </c>
    </row>
    <row r="16898" spans="1:5" x14ac:dyDescent="0.55000000000000004">
      <c r="A16898">
        <v>7</v>
      </c>
      <c r="B16898">
        <v>90000</v>
      </c>
      <c r="C16898" s="6">
        <v>43617</v>
      </c>
      <c r="D16898">
        <v>-241</v>
      </c>
      <c r="E16898" t="str">
        <f>INDEX(LedgerMapping[[#All],[Area]],MATCH(Transactions[[#This Row],[Sub Ledger]],LedgerMapping[[#All],[Sub Ledger]],0))</f>
        <v>Income Statement</v>
      </c>
    </row>
    <row r="16899" spans="1:5" x14ac:dyDescent="0.55000000000000004">
      <c r="A16899">
        <v>7</v>
      </c>
      <c r="B16899">
        <v>90000</v>
      </c>
      <c r="C16899" s="6">
        <v>43647</v>
      </c>
      <c r="D16899">
        <v>-254</v>
      </c>
      <c r="E16899" t="str">
        <f>INDEX(LedgerMapping[[#All],[Area]],MATCH(Transactions[[#This Row],[Sub Ledger]],LedgerMapping[[#All],[Sub Ledger]],0))</f>
        <v>Income Statement</v>
      </c>
    </row>
    <row r="16900" spans="1:5" x14ac:dyDescent="0.55000000000000004">
      <c r="A16900">
        <v>7</v>
      </c>
      <c r="B16900">
        <v>90000</v>
      </c>
      <c r="C16900" s="6">
        <v>43678</v>
      </c>
      <c r="D16900">
        <v>-222</v>
      </c>
      <c r="E16900" t="str">
        <f>INDEX(LedgerMapping[[#All],[Area]],MATCH(Transactions[[#This Row],[Sub Ledger]],LedgerMapping[[#All],[Sub Ledger]],0))</f>
        <v>Income Statement</v>
      </c>
    </row>
    <row r="16901" spans="1:5" x14ac:dyDescent="0.55000000000000004">
      <c r="A16901">
        <v>7</v>
      </c>
      <c r="B16901">
        <v>90000</v>
      </c>
      <c r="C16901" s="6">
        <v>43709</v>
      </c>
      <c r="D16901">
        <v>-181</v>
      </c>
      <c r="E16901" t="str">
        <f>INDEX(LedgerMapping[[#All],[Area]],MATCH(Transactions[[#This Row],[Sub Ledger]],LedgerMapping[[#All],[Sub Ledger]],0))</f>
        <v>Income Statement</v>
      </c>
    </row>
    <row r="16902" spans="1:5" x14ac:dyDescent="0.55000000000000004">
      <c r="A16902">
        <v>7</v>
      </c>
      <c r="B16902">
        <v>90000</v>
      </c>
      <c r="C16902" s="6">
        <v>43739</v>
      </c>
      <c r="D16902">
        <v>-230</v>
      </c>
      <c r="E16902" t="str">
        <f>INDEX(LedgerMapping[[#All],[Area]],MATCH(Transactions[[#This Row],[Sub Ledger]],LedgerMapping[[#All],[Sub Ledger]],0))</f>
        <v>Income Statement</v>
      </c>
    </row>
    <row r="16903" spans="1:5" x14ac:dyDescent="0.55000000000000004">
      <c r="A16903">
        <v>7</v>
      </c>
      <c r="B16903">
        <v>90000</v>
      </c>
      <c r="C16903" s="6">
        <v>43770</v>
      </c>
      <c r="D16903">
        <v>-170</v>
      </c>
      <c r="E16903" t="str">
        <f>INDEX(LedgerMapping[[#All],[Area]],MATCH(Transactions[[#This Row],[Sub Ledger]],LedgerMapping[[#All],[Sub Ledger]],0))</f>
        <v>Income Statement</v>
      </c>
    </row>
    <row r="16904" spans="1:5" x14ac:dyDescent="0.55000000000000004">
      <c r="A16904">
        <v>7</v>
      </c>
      <c r="B16904">
        <v>90000</v>
      </c>
      <c r="C16904" s="6">
        <v>43800</v>
      </c>
      <c r="D16904">
        <v>-237</v>
      </c>
      <c r="E16904" t="str">
        <f>INDEX(LedgerMapping[[#All],[Area]],MATCH(Transactions[[#This Row],[Sub Ledger]],LedgerMapping[[#All],[Sub Ledger]],0))</f>
        <v>Income Statement</v>
      </c>
    </row>
    <row r="16905" spans="1:5" x14ac:dyDescent="0.55000000000000004">
      <c r="A16905">
        <v>7</v>
      </c>
      <c r="B16905">
        <v>90000</v>
      </c>
      <c r="C16905" s="6">
        <v>43831</v>
      </c>
      <c r="D16905">
        <v>-321</v>
      </c>
      <c r="E16905" t="str">
        <f>INDEX(LedgerMapping[[#All],[Area]],MATCH(Transactions[[#This Row],[Sub Ledger]],LedgerMapping[[#All],[Sub Ledger]],0))</f>
        <v>Income Statement</v>
      </c>
    </row>
    <row r="16906" spans="1:5" x14ac:dyDescent="0.55000000000000004">
      <c r="A16906">
        <v>7</v>
      </c>
      <c r="B16906">
        <v>90000</v>
      </c>
      <c r="C16906" s="6">
        <v>43862</v>
      </c>
      <c r="D16906">
        <v>-294</v>
      </c>
      <c r="E16906" t="str">
        <f>INDEX(LedgerMapping[[#All],[Area]],MATCH(Transactions[[#This Row],[Sub Ledger]],LedgerMapping[[#All],[Sub Ledger]],0))</f>
        <v>Income Statement</v>
      </c>
    </row>
    <row r="16907" spans="1:5" x14ac:dyDescent="0.55000000000000004">
      <c r="A16907">
        <v>7</v>
      </c>
      <c r="B16907">
        <v>90000</v>
      </c>
      <c r="C16907" s="6">
        <v>43891</v>
      </c>
      <c r="D16907">
        <v>-297</v>
      </c>
      <c r="E16907" t="str">
        <f>INDEX(LedgerMapping[[#All],[Area]],MATCH(Transactions[[#This Row],[Sub Ledger]],LedgerMapping[[#All],[Sub Ledger]],0))</f>
        <v>Income Statement</v>
      </c>
    </row>
    <row r="16908" spans="1:5" x14ac:dyDescent="0.55000000000000004">
      <c r="A16908">
        <v>7</v>
      </c>
      <c r="B16908">
        <v>90000</v>
      </c>
      <c r="C16908" s="6">
        <v>43922</v>
      </c>
      <c r="D16908">
        <v>-213</v>
      </c>
      <c r="E16908" t="str">
        <f>INDEX(LedgerMapping[[#All],[Area]],MATCH(Transactions[[#This Row],[Sub Ledger]],LedgerMapping[[#All],[Sub Ledger]],0))</f>
        <v>Income Statement</v>
      </c>
    </row>
    <row r="16909" spans="1:5" x14ac:dyDescent="0.55000000000000004">
      <c r="A16909">
        <v>7</v>
      </c>
      <c r="B16909">
        <v>90000</v>
      </c>
      <c r="C16909" s="6">
        <v>43952</v>
      </c>
      <c r="D16909">
        <v>-194</v>
      </c>
      <c r="E16909" t="str">
        <f>INDEX(LedgerMapping[[#All],[Area]],MATCH(Transactions[[#This Row],[Sub Ledger]],LedgerMapping[[#All],[Sub Ledger]],0))</f>
        <v>Income Statement</v>
      </c>
    </row>
    <row r="16910" spans="1:5" x14ac:dyDescent="0.55000000000000004">
      <c r="A16910">
        <v>7</v>
      </c>
      <c r="B16910">
        <v>90000</v>
      </c>
      <c r="C16910" s="6">
        <v>43983</v>
      </c>
      <c r="D16910">
        <v>-351</v>
      </c>
      <c r="E16910" t="str">
        <f>INDEX(LedgerMapping[[#All],[Area]],MATCH(Transactions[[#This Row],[Sub Ledger]],LedgerMapping[[#All],[Sub Ledger]],0))</f>
        <v>Income Statement</v>
      </c>
    </row>
    <row r="16911" spans="1:5" x14ac:dyDescent="0.55000000000000004">
      <c r="A16911">
        <v>7</v>
      </c>
      <c r="B16911">
        <v>90000</v>
      </c>
      <c r="C16911" s="6">
        <v>44013</v>
      </c>
      <c r="D16911">
        <v>-199</v>
      </c>
      <c r="E16911" t="str">
        <f>INDEX(LedgerMapping[[#All],[Area]],MATCH(Transactions[[#This Row],[Sub Ledger]],LedgerMapping[[#All],[Sub Ledger]],0))</f>
        <v>Income Statement</v>
      </c>
    </row>
    <row r="16912" spans="1:5" x14ac:dyDescent="0.55000000000000004">
      <c r="A16912">
        <v>7</v>
      </c>
      <c r="B16912">
        <v>90000</v>
      </c>
      <c r="C16912" s="6">
        <v>44044</v>
      </c>
      <c r="D16912">
        <v>-230</v>
      </c>
      <c r="E16912" t="str">
        <f>INDEX(LedgerMapping[[#All],[Area]],MATCH(Transactions[[#This Row],[Sub Ledger]],LedgerMapping[[#All],[Sub Ledger]],0))</f>
        <v>Income Statement</v>
      </c>
    </row>
    <row r="16913" spans="1:5" x14ac:dyDescent="0.55000000000000004">
      <c r="A16913">
        <v>7</v>
      </c>
      <c r="B16913">
        <v>90000</v>
      </c>
      <c r="C16913" s="6">
        <v>44075</v>
      </c>
      <c r="D16913">
        <v>-291</v>
      </c>
      <c r="E16913" t="str">
        <f>INDEX(LedgerMapping[[#All],[Area]],MATCH(Transactions[[#This Row],[Sub Ledger]],LedgerMapping[[#All],[Sub Ledger]],0))</f>
        <v>Income Statement</v>
      </c>
    </row>
    <row r="16914" spans="1:5" x14ac:dyDescent="0.55000000000000004">
      <c r="A16914">
        <v>7</v>
      </c>
      <c r="B16914">
        <v>90000</v>
      </c>
      <c r="C16914" s="6">
        <v>44105</v>
      </c>
      <c r="D16914">
        <v>-348</v>
      </c>
      <c r="E16914" t="str">
        <f>INDEX(LedgerMapping[[#All],[Area]],MATCH(Transactions[[#This Row],[Sub Ledger]],LedgerMapping[[#All],[Sub Ledger]],0))</f>
        <v>Income Statement</v>
      </c>
    </row>
    <row r="16915" spans="1:5" x14ac:dyDescent="0.55000000000000004">
      <c r="A16915">
        <v>7</v>
      </c>
      <c r="B16915">
        <v>90000</v>
      </c>
      <c r="C16915" s="6">
        <v>44136</v>
      </c>
      <c r="D16915">
        <v>-237</v>
      </c>
      <c r="E16915" t="str">
        <f>INDEX(LedgerMapping[[#All],[Area]],MATCH(Transactions[[#This Row],[Sub Ledger]],LedgerMapping[[#All],[Sub Ledger]],0))</f>
        <v>Income Statement</v>
      </c>
    </row>
    <row r="16916" spans="1:5" x14ac:dyDescent="0.55000000000000004">
      <c r="A16916">
        <v>7</v>
      </c>
      <c r="B16916">
        <v>90000</v>
      </c>
      <c r="C16916" s="6">
        <v>44166</v>
      </c>
      <c r="D16916">
        <v>-297</v>
      </c>
      <c r="E16916" t="str">
        <f>INDEX(LedgerMapping[[#All],[Area]],MATCH(Transactions[[#This Row],[Sub Ledger]],LedgerMapping[[#All],[Sub Ledger]],0))</f>
        <v>Income Statement</v>
      </c>
    </row>
    <row r="16917" spans="1:5" x14ac:dyDescent="0.55000000000000004">
      <c r="A16917">
        <v>7</v>
      </c>
      <c r="B16917">
        <v>90000</v>
      </c>
      <c r="C16917" s="6">
        <v>44197</v>
      </c>
      <c r="D16917">
        <v>-313</v>
      </c>
      <c r="E16917" t="str">
        <f>INDEX(LedgerMapping[[#All],[Area]],MATCH(Transactions[[#This Row],[Sub Ledger]],LedgerMapping[[#All],[Sub Ledger]],0))</f>
        <v>Income Statement</v>
      </c>
    </row>
    <row r="16918" spans="1:5" x14ac:dyDescent="0.55000000000000004">
      <c r="A16918">
        <v>7</v>
      </c>
      <c r="B16918">
        <v>90000</v>
      </c>
      <c r="C16918" s="6">
        <v>44228</v>
      </c>
      <c r="D16918">
        <v>-335</v>
      </c>
      <c r="E16918" t="str">
        <f>INDEX(LedgerMapping[[#All],[Area]],MATCH(Transactions[[#This Row],[Sub Ledger]],LedgerMapping[[#All],[Sub Ledger]],0))</f>
        <v>Income Statement</v>
      </c>
    </row>
    <row r="16919" spans="1:5" x14ac:dyDescent="0.55000000000000004">
      <c r="A16919">
        <v>7</v>
      </c>
      <c r="B16919">
        <v>90000</v>
      </c>
      <c r="C16919" s="6">
        <v>44256</v>
      </c>
      <c r="D16919">
        <v>-320</v>
      </c>
      <c r="E16919" t="str">
        <f>INDEX(LedgerMapping[[#All],[Area]],MATCH(Transactions[[#This Row],[Sub Ledger]],LedgerMapping[[#All],[Sub Ledger]],0))</f>
        <v>Income Statement</v>
      </c>
    </row>
    <row r="16920" spans="1:5" x14ac:dyDescent="0.55000000000000004">
      <c r="A16920">
        <v>7</v>
      </c>
      <c r="B16920">
        <v>90000</v>
      </c>
      <c r="C16920" s="6">
        <v>44287</v>
      </c>
      <c r="D16920">
        <v>-356</v>
      </c>
      <c r="E16920" t="str">
        <f>INDEX(LedgerMapping[[#All],[Area]],MATCH(Transactions[[#This Row],[Sub Ledger]],LedgerMapping[[#All],[Sub Ledger]],0))</f>
        <v>Income Statement</v>
      </c>
    </row>
    <row r="16921" spans="1:5" x14ac:dyDescent="0.55000000000000004">
      <c r="A16921">
        <v>7</v>
      </c>
      <c r="B16921">
        <v>90000</v>
      </c>
      <c r="C16921" s="6">
        <v>44317</v>
      </c>
      <c r="D16921">
        <v>-360</v>
      </c>
      <c r="E16921" t="str">
        <f>INDEX(LedgerMapping[[#All],[Area]],MATCH(Transactions[[#This Row],[Sub Ledger]],LedgerMapping[[#All],[Sub Ledger]],0))</f>
        <v>Income Statement</v>
      </c>
    </row>
    <row r="16922" spans="1:5" x14ac:dyDescent="0.55000000000000004">
      <c r="A16922">
        <v>7</v>
      </c>
      <c r="B16922">
        <v>90000</v>
      </c>
      <c r="C16922" s="6">
        <v>44348</v>
      </c>
      <c r="D16922">
        <v>-421</v>
      </c>
      <c r="E16922" t="str">
        <f>INDEX(LedgerMapping[[#All],[Area]],MATCH(Transactions[[#This Row],[Sub Ledger]],LedgerMapping[[#All],[Sub Ledger]],0))</f>
        <v>Income Statement</v>
      </c>
    </row>
    <row r="16923" spans="1:5" x14ac:dyDescent="0.55000000000000004">
      <c r="A16923">
        <v>7</v>
      </c>
      <c r="B16923">
        <v>90000</v>
      </c>
      <c r="C16923" s="6">
        <v>44378</v>
      </c>
      <c r="D16923">
        <v>-354</v>
      </c>
      <c r="E16923" t="str">
        <f>INDEX(LedgerMapping[[#All],[Area]],MATCH(Transactions[[#This Row],[Sub Ledger]],LedgerMapping[[#All],[Sub Ledger]],0))</f>
        <v>Income Statement</v>
      </c>
    </row>
    <row r="16924" spans="1:5" x14ac:dyDescent="0.55000000000000004">
      <c r="A16924">
        <v>7</v>
      </c>
      <c r="B16924">
        <v>90000</v>
      </c>
      <c r="C16924" s="6">
        <v>44409</v>
      </c>
      <c r="D16924">
        <v>-277</v>
      </c>
      <c r="E16924" t="str">
        <f>INDEX(LedgerMapping[[#All],[Area]],MATCH(Transactions[[#This Row],[Sub Ledger]],LedgerMapping[[#All],[Sub Ledger]],0))</f>
        <v>Income Statement</v>
      </c>
    </row>
    <row r="16925" spans="1:5" x14ac:dyDescent="0.55000000000000004">
      <c r="A16925">
        <v>7</v>
      </c>
      <c r="B16925">
        <v>90000</v>
      </c>
      <c r="C16925" s="6">
        <v>44440</v>
      </c>
      <c r="D16925">
        <v>-382</v>
      </c>
      <c r="E16925" t="str">
        <f>INDEX(LedgerMapping[[#All],[Area]],MATCH(Transactions[[#This Row],[Sub Ledger]],LedgerMapping[[#All],[Sub Ledger]],0))</f>
        <v>Income Statement</v>
      </c>
    </row>
    <row r="16926" spans="1:5" x14ac:dyDescent="0.55000000000000004">
      <c r="A16926">
        <v>7</v>
      </c>
      <c r="B16926">
        <v>90000</v>
      </c>
      <c r="C16926" s="6">
        <v>44470</v>
      </c>
      <c r="D16926">
        <v>-374</v>
      </c>
      <c r="E16926" t="str">
        <f>INDEX(LedgerMapping[[#All],[Area]],MATCH(Transactions[[#This Row],[Sub Ledger]],LedgerMapping[[#All],[Sub Ledger]],0))</f>
        <v>Income Statement</v>
      </c>
    </row>
    <row r="16927" spans="1:5" x14ac:dyDescent="0.55000000000000004">
      <c r="A16927">
        <v>7</v>
      </c>
      <c r="B16927">
        <v>90000</v>
      </c>
      <c r="C16927" s="6">
        <v>44501</v>
      </c>
      <c r="D16927">
        <v>-406</v>
      </c>
      <c r="E16927" t="str">
        <f>INDEX(LedgerMapping[[#All],[Area]],MATCH(Transactions[[#This Row],[Sub Ledger]],LedgerMapping[[#All],[Sub Ledger]],0))</f>
        <v>Income Statement</v>
      </c>
    </row>
    <row r="16928" spans="1:5" x14ac:dyDescent="0.55000000000000004">
      <c r="A16928">
        <v>7</v>
      </c>
      <c r="B16928">
        <v>90000</v>
      </c>
      <c r="C16928" s="6">
        <v>44531</v>
      </c>
      <c r="D16928">
        <v>-333</v>
      </c>
      <c r="E16928" t="str">
        <f>INDEX(LedgerMapping[[#All],[Area]],MATCH(Transactions[[#This Row],[Sub Ledger]],LedgerMapping[[#All],[Sub Ledger]],0))</f>
        <v>Income Statement</v>
      </c>
    </row>
    <row r="16929" spans="1:5" x14ac:dyDescent="0.55000000000000004">
      <c r="A16929">
        <v>7</v>
      </c>
      <c r="B16929">
        <v>90000</v>
      </c>
      <c r="C16929" s="6">
        <v>43466</v>
      </c>
      <c r="D16929">
        <v>-221</v>
      </c>
      <c r="E16929" t="str">
        <f>INDEX(LedgerMapping[[#All],[Area]],MATCH(Transactions[[#This Row],[Sub Ledger]],LedgerMapping[[#All],[Sub Ledger]],0))</f>
        <v>Income Statement</v>
      </c>
    </row>
    <row r="16930" spans="1:5" x14ac:dyDescent="0.55000000000000004">
      <c r="A16930">
        <v>7</v>
      </c>
      <c r="B16930">
        <v>90000</v>
      </c>
      <c r="C16930" s="6">
        <v>43497</v>
      </c>
      <c r="D16930">
        <v>-240</v>
      </c>
      <c r="E16930" t="str">
        <f>INDEX(LedgerMapping[[#All],[Area]],MATCH(Transactions[[#This Row],[Sub Ledger]],LedgerMapping[[#All],[Sub Ledger]],0))</f>
        <v>Income Statement</v>
      </c>
    </row>
    <row r="16931" spans="1:5" x14ac:dyDescent="0.55000000000000004">
      <c r="A16931">
        <v>7</v>
      </c>
      <c r="B16931">
        <v>90000</v>
      </c>
      <c r="C16931" s="6">
        <v>43525</v>
      </c>
      <c r="D16931">
        <v>-333</v>
      </c>
      <c r="E16931" t="str">
        <f>INDEX(LedgerMapping[[#All],[Area]],MATCH(Transactions[[#This Row],[Sub Ledger]],LedgerMapping[[#All],[Sub Ledger]],0))</f>
        <v>Income Statement</v>
      </c>
    </row>
    <row r="16932" spans="1:5" x14ac:dyDescent="0.55000000000000004">
      <c r="A16932">
        <v>7</v>
      </c>
      <c r="B16932">
        <v>90000</v>
      </c>
      <c r="C16932" s="6">
        <v>43556</v>
      </c>
      <c r="D16932">
        <v>-194</v>
      </c>
      <c r="E16932" t="str">
        <f>INDEX(LedgerMapping[[#All],[Area]],MATCH(Transactions[[#This Row],[Sub Ledger]],LedgerMapping[[#All],[Sub Ledger]],0))</f>
        <v>Income Statement</v>
      </c>
    </row>
    <row r="16933" spans="1:5" x14ac:dyDescent="0.55000000000000004">
      <c r="A16933">
        <v>7</v>
      </c>
      <c r="B16933">
        <v>90000</v>
      </c>
      <c r="C16933" s="6">
        <v>43586</v>
      </c>
      <c r="D16933">
        <v>-213</v>
      </c>
      <c r="E16933" t="str">
        <f>INDEX(LedgerMapping[[#All],[Area]],MATCH(Transactions[[#This Row],[Sub Ledger]],LedgerMapping[[#All],[Sub Ledger]],0))</f>
        <v>Income Statement</v>
      </c>
    </row>
    <row r="16934" spans="1:5" x14ac:dyDescent="0.55000000000000004">
      <c r="A16934">
        <v>7</v>
      </c>
      <c r="B16934">
        <v>90000</v>
      </c>
      <c r="C16934" s="6">
        <v>43617</v>
      </c>
      <c r="D16934">
        <v>-360</v>
      </c>
      <c r="E16934" t="str">
        <f>INDEX(LedgerMapping[[#All],[Area]],MATCH(Transactions[[#This Row],[Sub Ledger]],LedgerMapping[[#All],[Sub Ledger]],0))</f>
        <v>Income Statement</v>
      </c>
    </row>
    <row r="16935" spans="1:5" x14ac:dyDescent="0.55000000000000004">
      <c r="A16935">
        <v>7</v>
      </c>
      <c r="B16935">
        <v>90000</v>
      </c>
      <c r="C16935" s="6">
        <v>43647</v>
      </c>
      <c r="D16935">
        <v>-360</v>
      </c>
      <c r="E16935" t="str">
        <f>INDEX(LedgerMapping[[#All],[Area]],MATCH(Transactions[[#This Row],[Sub Ledger]],LedgerMapping[[#All],[Sub Ledger]],0))</f>
        <v>Income Statement</v>
      </c>
    </row>
    <row r="16936" spans="1:5" x14ac:dyDescent="0.55000000000000004">
      <c r="A16936">
        <v>7</v>
      </c>
      <c r="B16936">
        <v>90000</v>
      </c>
      <c r="C16936" s="6">
        <v>43678</v>
      </c>
      <c r="D16936">
        <v>-232</v>
      </c>
      <c r="E16936" t="str">
        <f>INDEX(LedgerMapping[[#All],[Area]],MATCH(Transactions[[#This Row],[Sub Ledger]],LedgerMapping[[#All],[Sub Ledger]],0))</f>
        <v>Income Statement</v>
      </c>
    </row>
    <row r="16937" spans="1:5" x14ac:dyDescent="0.55000000000000004">
      <c r="A16937">
        <v>7</v>
      </c>
      <c r="B16937">
        <v>90000</v>
      </c>
      <c r="C16937" s="6">
        <v>43709</v>
      </c>
      <c r="D16937">
        <v>-288</v>
      </c>
      <c r="E16937" t="str">
        <f>INDEX(LedgerMapping[[#All],[Area]],MATCH(Transactions[[#This Row],[Sub Ledger]],LedgerMapping[[#All],[Sub Ledger]],0))</f>
        <v>Income Statement</v>
      </c>
    </row>
    <row r="16938" spans="1:5" x14ac:dyDescent="0.55000000000000004">
      <c r="A16938">
        <v>7</v>
      </c>
      <c r="B16938">
        <v>90000</v>
      </c>
      <c r="C16938" s="6">
        <v>43739</v>
      </c>
      <c r="D16938">
        <v>-246</v>
      </c>
      <c r="E16938" t="str">
        <f>INDEX(LedgerMapping[[#All],[Area]],MATCH(Transactions[[#This Row],[Sub Ledger]],LedgerMapping[[#All],[Sub Ledger]],0))</f>
        <v>Income Statement</v>
      </c>
    </row>
    <row r="16939" spans="1:5" x14ac:dyDescent="0.55000000000000004">
      <c r="A16939">
        <v>7</v>
      </c>
      <c r="B16939">
        <v>90000</v>
      </c>
      <c r="C16939" s="6">
        <v>43770</v>
      </c>
      <c r="D16939">
        <v>-247</v>
      </c>
      <c r="E16939" t="str">
        <f>INDEX(LedgerMapping[[#All],[Area]],MATCH(Transactions[[#This Row],[Sub Ledger]],LedgerMapping[[#All],[Sub Ledger]],0))</f>
        <v>Income Statement</v>
      </c>
    </row>
    <row r="16940" spans="1:5" x14ac:dyDescent="0.55000000000000004">
      <c r="A16940">
        <v>7</v>
      </c>
      <c r="B16940">
        <v>90000</v>
      </c>
      <c r="C16940" s="6">
        <v>43800</v>
      </c>
      <c r="D16940">
        <v>-223</v>
      </c>
      <c r="E16940" t="str">
        <f>INDEX(LedgerMapping[[#All],[Area]],MATCH(Transactions[[#This Row],[Sub Ledger]],LedgerMapping[[#All],[Sub Ledger]],0))</f>
        <v>Income Statement</v>
      </c>
    </row>
    <row r="16941" spans="1:5" x14ac:dyDescent="0.55000000000000004">
      <c r="A16941">
        <v>7</v>
      </c>
      <c r="B16941">
        <v>90000</v>
      </c>
      <c r="C16941" s="6">
        <v>43831</v>
      </c>
      <c r="D16941">
        <v>-243</v>
      </c>
      <c r="E16941" t="str">
        <f>INDEX(LedgerMapping[[#All],[Area]],MATCH(Transactions[[#This Row],[Sub Ledger]],LedgerMapping[[#All],[Sub Ledger]],0))</f>
        <v>Income Statement</v>
      </c>
    </row>
    <row r="16942" spans="1:5" x14ac:dyDescent="0.55000000000000004">
      <c r="A16942">
        <v>7</v>
      </c>
      <c r="B16942">
        <v>90000</v>
      </c>
      <c r="C16942" s="6">
        <v>43862</v>
      </c>
      <c r="D16942">
        <v>-392</v>
      </c>
      <c r="E16942" t="str">
        <f>INDEX(LedgerMapping[[#All],[Area]],MATCH(Transactions[[#This Row],[Sub Ledger]],LedgerMapping[[#All],[Sub Ledger]],0))</f>
        <v>Income Statement</v>
      </c>
    </row>
    <row r="16943" spans="1:5" x14ac:dyDescent="0.55000000000000004">
      <c r="A16943">
        <v>7</v>
      </c>
      <c r="B16943">
        <v>90000</v>
      </c>
      <c r="C16943" s="6">
        <v>43891</v>
      </c>
      <c r="D16943">
        <v>-327</v>
      </c>
      <c r="E16943" t="str">
        <f>INDEX(LedgerMapping[[#All],[Area]],MATCH(Transactions[[#This Row],[Sub Ledger]],LedgerMapping[[#All],[Sub Ledger]],0))</f>
        <v>Income Statement</v>
      </c>
    </row>
    <row r="16944" spans="1:5" x14ac:dyDescent="0.55000000000000004">
      <c r="A16944">
        <v>7</v>
      </c>
      <c r="B16944">
        <v>90000</v>
      </c>
      <c r="C16944" s="6">
        <v>43922</v>
      </c>
      <c r="D16944">
        <v>-295</v>
      </c>
      <c r="E16944" t="str">
        <f>INDEX(LedgerMapping[[#All],[Area]],MATCH(Transactions[[#This Row],[Sub Ledger]],LedgerMapping[[#All],[Sub Ledger]],0))</f>
        <v>Income Statement</v>
      </c>
    </row>
    <row r="16945" spans="1:5" x14ac:dyDescent="0.55000000000000004">
      <c r="A16945">
        <v>7</v>
      </c>
      <c r="B16945">
        <v>90000</v>
      </c>
      <c r="C16945" s="6">
        <v>43952</v>
      </c>
      <c r="D16945">
        <v>-356</v>
      </c>
      <c r="E16945" t="str">
        <f>INDEX(LedgerMapping[[#All],[Area]],MATCH(Transactions[[#This Row],[Sub Ledger]],LedgerMapping[[#All],[Sub Ledger]],0))</f>
        <v>Income Statement</v>
      </c>
    </row>
    <row r="16946" spans="1:5" x14ac:dyDescent="0.55000000000000004">
      <c r="A16946">
        <v>7</v>
      </c>
      <c r="B16946">
        <v>90000</v>
      </c>
      <c r="C16946" s="6">
        <v>43983</v>
      </c>
      <c r="D16946">
        <v>-349</v>
      </c>
      <c r="E16946" t="str">
        <f>INDEX(LedgerMapping[[#All],[Area]],MATCH(Transactions[[#This Row],[Sub Ledger]],LedgerMapping[[#All],[Sub Ledger]],0))</f>
        <v>Income Statement</v>
      </c>
    </row>
    <row r="16947" spans="1:5" x14ac:dyDescent="0.55000000000000004">
      <c r="A16947">
        <v>7</v>
      </c>
      <c r="B16947">
        <v>90000</v>
      </c>
      <c r="C16947" s="6">
        <v>44013</v>
      </c>
      <c r="D16947">
        <v>-336</v>
      </c>
      <c r="E16947" t="str">
        <f>INDEX(LedgerMapping[[#All],[Area]],MATCH(Transactions[[#This Row],[Sub Ledger]],LedgerMapping[[#All],[Sub Ledger]],0))</f>
        <v>Income Statement</v>
      </c>
    </row>
    <row r="16948" spans="1:5" x14ac:dyDescent="0.55000000000000004">
      <c r="A16948">
        <v>7</v>
      </c>
      <c r="B16948">
        <v>90000</v>
      </c>
      <c r="C16948" s="6">
        <v>44044</v>
      </c>
      <c r="D16948">
        <v>-240</v>
      </c>
      <c r="E16948" t="str">
        <f>INDEX(LedgerMapping[[#All],[Area]],MATCH(Transactions[[#This Row],[Sub Ledger]],LedgerMapping[[#All],[Sub Ledger]],0))</f>
        <v>Income Statement</v>
      </c>
    </row>
    <row r="16949" spans="1:5" x14ac:dyDescent="0.55000000000000004">
      <c r="A16949">
        <v>7</v>
      </c>
      <c r="B16949">
        <v>90000</v>
      </c>
      <c r="C16949" s="6">
        <v>44075</v>
      </c>
      <c r="D16949">
        <v>-277</v>
      </c>
      <c r="E16949" t="str">
        <f>INDEX(LedgerMapping[[#All],[Area]],MATCH(Transactions[[#This Row],[Sub Ledger]],LedgerMapping[[#All],[Sub Ledger]],0))</f>
        <v>Income Statement</v>
      </c>
    </row>
    <row r="16950" spans="1:5" x14ac:dyDescent="0.55000000000000004">
      <c r="A16950">
        <v>7</v>
      </c>
      <c r="B16950">
        <v>90000</v>
      </c>
      <c r="C16950" s="6">
        <v>44105</v>
      </c>
      <c r="D16950">
        <v>-294</v>
      </c>
      <c r="E16950" t="str">
        <f>INDEX(LedgerMapping[[#All],[Area]],MATCH(Transactions[[#This Row],[Sub Ledger]],LedgerMapping[[#All],[Sub Ledger]],0))</f>
        <v>Income Statement</v>
      </c>
    </row>
    <row r="16951" spans="1:5" x14ac:dyDescent="0.55000000000000004">
      <c r="A16951">
        <v>7</v>
      </c>
      <c r="B16951">
        <v>90000</v>
      </c>
      <c r="C16951" s="6">
        <v>44136</v>
      </c>
      <c r="D16951">
        <v>-316</v>
      </c>
      <c r="E16951" t="str">
        <f>INDEX(LedgerMapping[[#All],[Area]],MATCH(Transactions[[#This Row],[Sub Ledger]],LedgerMapping[[#All],[Sub Ledger]],0))</f>
        <v>Income Statement</v>
      </c>
    </row>
    <row r="16952" spans="1:5" x14ac:dyDescent="0.55000000000000004">
      <c r="A16952">
        <v>7</v>
      </c>
      <c r="B16952">
        <v>90000</v>
      </c>
      <c r="C16952" s="6">
        <v>44166</v>
      </c>
      <c r="D16952">
        <v>-414</v>
      </c>
      <c r="E16952" t="str">
        <f>INDEX(LedgerMapping[[#All],[Area]],MATCH(Transactions[[#This Row],[Sub Ledger]],LedgerMapping[[#All],[Sub Ledger]],0))</f>
        <v>Income Statement</v>
      </c>
    </row>
    <row r="16953" spans="1:5" x14ac:dyDescent="0.55000000000000004">
      <c r="A16953">
        <v>7</v>
      </c>
      <c r="B16953">
        <v>90000</v>
      </c>
      <c r="C16953" s="6">
        <v>44197</v>
      </c>
      <c r="D16953">
        <v>-405</v>
      </c>
      <c r="E16953" t="str">
        <f>INDEX(LedgerMapping[[#All],[Area]],MATCH(Transactions[[#This Row],[Sub Ledger]],LedgerMapping[[#All],[Sub Ledger]],0))</f>
        <v>Income Statement</v>
      </c>
    </row>
    <row r="16954" spans="1:5" x14ac:dyDescent="0.55000000000000004">
      <c r="A16954">
        <v>7</v>
      </c>
      <c r="B16954">
        <v>90000</v>
      </c>
      <c r="C16954" s="6">
        <v>44228</v>
      </c>
      <c r="D16954">
        <v>-408</v>
      </c>
      <c r="E16954" t="str">
        <f>INDEX(LedgerMapping[[#All],[Area]],MATCH(Transactions[[#This Row],[Sub Ledger]],LedgerMapping[[#All],[Sub Ledger]],0))</f>
        <v>Income Statement</v>
      </c>
    </row>
    <row r="16955" spans="1:5" x14ac:dyDescent="0.55000000000000004">
      <c r="A16955">
        <v>7</v>
      </c>
      <c r="B16955">
        <v>90000</v>
      </c>
      <c r="C16955" s="6">
        <v>44256</v>
      </c>
      <c r="D16955">
        <v>-606</v>
      </c>
      <c r="E16955" t="str">
        <f>INDEX(LedgerMapping[[#All],[Area]],MATCH(Transactions[[#This Row],[Sub Ledger]],LedgerMapping[[#All],[Sub Ledger]],0))</f>
        <v>Income Statement</v>
      </c>
    </row>
    <row r="16956" spans="1:5" x14ac:dyDescent="0.55000000000000004">
      <c r="A16956">
        <v>7</v>
      </c>
      <c r="B16956">
        <v>90000</v>
      </c>
      <c r="C16956" s="6">
        <v>44287</v>
      </c>
      <c r="D16956">
        <v>-494</v>
      </c>
      <c r="E16956" t="str">
        <f>INDEX(LedgerMapping[[#All],[Area]],MATCH(Transactions[[#This Row],[Sub Ledger]],LedgerMapping[[#All],[Sub Ledger]],0))</f>
        <v>Income Statement</v>
      </c>
    </row>
    <row r="16957" spans="1:5" x14ac:dyDescent="0.55000000000000004">
      <c r="A16957">
        <v>7</v>
      </c>
      <c r="B16957">
        <v>90000</v>
      </c>
      <c r="C16957" s="6">
        <v>44317</v>
      </c>
      <c r="D16957">
        <v>-472</v>
      </c>
      <c r="E16957" t="str">
        <f>INDEX(LedgerMapping[[#All],[Area]],MATCH(Transactions[[#This Row],[Sub Ledger]],LedgerMapping[[#All],[Sub Ledger]],0))</f>
        <v>Income Statement</v>
      </c>
    </row>
    <row r="16958" spans="1:5" x14ac:dyDescent="0.55000000000000004">
      <c r="A16958">
        <v>7</v>
      </c>
      <c r="B16958">
        <v>90000</v>
      </c>
      <c r="C16958" s="6">
        <v>44348</v>
      </c>
      <c r="D16958">
        <v>-474</v>
      </c>
      <c r="E16958" t="str">
        <f>INDEX(LedgerMapping[[#All],[Area]],MATCH(Transactions[[#This Row],[Sub Ledger]],LedgerMapping[[#All],[Sub Ledger]],0))</f>
        <v>Income Statement</v>
      </c>
    </row>
    <row r="16959" spans="1:5" x14ac:dyDescent="0.55000000000000004">
      <c r="A16959">
        <v>7</v>
      </c>
      <c r="B16959">
        <v>90000</v>
      </c>
      <c r="C16959" s="6">
        <v>44378</v>
      </c>
      <c r="D16959">
        <v>-530</v>
      </c>
      <c r="E16959" t="str">
        <f>INDEX(LedgerMapping[[#All],[Area]],MATCH(Transactions[[#This Row],[Sub Ledger]],LedgerMapping[[#All],[Sub Ledger]],0))</f>
        <v>Income Statement</v>
      </c>
    </row>
    <row r="16960" spans="1:5" x14ac:dyDescent="0.55000000000000004">
      <c r="A16960">
        <v>7</v>
      </c>
      <c r="B16960">
        <v>90000</v>
      </c>
      <c r="C16960" s="6">
        <v>44409</v>
      </c>
      <c r="D16960">
        <v>-499</v>
      </c>
      <c r="E16960" t="str">
        <f>INDEX(LedgerMapping[[#All],[Area]],MATCH(Transactions[[#This Row],[Sub Ledger]],LedgerMapping[[#All],[Sub Ledger]],0))</f>
        <v>Income Statement</v>
      </c>
    </row>
    <row r="16961" spans="1:5" x14ac:dyDescent="0.55000000000000004">
      <c r="A16961">
        <v>7</v>
      </c>
      <c r="B16961">
        <v>90000</v>
      </c>
      <c r="C16961" s="6">
        <v>44440</v>
      </c>
      <c r="D16961">
        <v>-460</v>
      </c>
      <c r="E16961" t="str">
        <f>INDEX(LedgerMapping[[#All],[Area]],MATCH(Transactions[[#This Row],[Sub Ledger]],LedgerMapping[[#All],[Sub Ledger]],0))</f>
        <v>Income Statement</v>
      </c>
    </row>
    <row r="16962" spans="1:5" x14ac:dyDescent="0.55000000000000004">
      <c r="A16962">
        <v>7</v>
      </c>
      <c r="B16962">
        <v>90000</v>
      </c>
      <c r="C16962" s="6">
        <v>44470</v>
      </c>
      <c r="D16962">
        <v>-550</v>
      </c>
      <c r="E16962" t="str">
        <f>INDEX(LedgerMapping[[#All],[Area]],MATCH(Transactions[[#This Row],[Sub Ledger]],LedgerMapping[[#All],[Sub Ledger]],0))</f>
        <v>Income Statement</v>
      </c>
    </row>
    <row r="16963" spans="1:5" x14ac:dyDescent="0.55000000000000004">
      <c r="A16963">
        <v>7</v>
      </c>
      <c r="B16963">
        <v>90000</v>
      </c>
      <c r="C16963" s="6">
        <v>44501</v>
      </c>
      <c r="D16963">
        <v>-456</v>
      </c>
      <c r="E16963" t="str">
        <f>INDEX(LedgerMapping[[#All],[Area]],MATCH(Transactions[[#This Row],[Sub Ledger]],LedgerMapping[[#All],[Sub Ledger]],0))</f>
        <v>Income Statement</v>
      </c>
    </row>
    <row r="16964" spans="1:5" x14ac:dyDescent="0.55000000000000004">
      <c r="A16964">
        <v>7</v>
      </c>
      <c r="B16964">
        <v>90000</v>
      </c>
      <c r="C16964" s="6">
        <v>44531</v>
      </c>
      <c r="D16964">
        <v>-532</v>
      </c>
      <c r="E16964" t="str">
        <f>INDEX(LedgerMapping[[#All],[Area]],MATCH(Transactions[[#This Row],[Sub Ledger]],LedgerMapping[[#All],[Sub Ledger]],0))</f>
        <v>Income Statement</v>
      </c>
    </row>
    <row r="16965" spans="1:5" x14ac:dyDescent="0.55000000000000004">
      <c r="A16965">
        <v>7</v>
      </c>
      <c r="B16965">
        <v>90000</v>
      </c>
      <c r="C16965" s="6">
        <v>44256</v>
      </c>
      <c r="D16965">
        <v>-341.7</v>
      </c>
      <c r="E16965" t="str">
        <f>INDEX(LedgerMapping[[#All],[Area]],MATCH(Transactions[[#This Row],[Sub Ledger]],LedgerMapping[[#All],[Sub Ledger]],0))</f>
        <v>Income Statement</v>
      </c>
    </row>
    <row r="16966" spans="1:5" x14ac:dyDescent="0.55000000000000004">
      <c r="A16966">
        <v>7</v>
      </c>
      <c r="B16966">
        <v>90000</v>
      </c>
      <c r="C16966" s="6">
        <v>44256</v>
      </c>
      <c r="D16966">
        <v>-408</v>
      </c>
      <c r="E16966" t="str">
        <f>INDEX(LedgerMapping[[#All],[Area]],MATCH(Transactions[[#This Row],[Sub Ledger]],LedgerMapping[[#All],[Sub Ledger]],0))</f>
        <v>Income Statement</v>
      </c>
    </row>
    <row r="16967" spans="1:5" x14ac:dyDescent="0.55000000000000004">
      <c r="A16967">
        <v>7</v>
      </c>
      <c r="B16967">
        <v>87000</v>
      </c>
      <c r="C16967" s="6">
        <v>43466</v>
      </c>
      <c r="D16967">
        <v>-630</v>
      </c>
      <c r="E16967" t="str">
        <f>INDEX(LedgerMapping[[#All],[Area]],MATCH(Transactions[[#This Row],[Sub Ledger]],LedgerMapping[[#All],[Sub Ledger]],0))</f>
        <v>Income Statement</v>
      </c>
    </row>
    <row r="16968" spans="1:5" x14ac:dyDescent="0.55000000000000004">
      <c r="A16968">
        <v>7</v>
      </c>
      <c r="B16968">
        <v>87000</v>
      </c>
      <c r="C16968" s="6">
        <v>43497</v>
      </c>
      <c r="D16968">
        <v>-630</v>
      </c>
      <c r="E16968" t="str">
        <f>INDEX(LedgerMapping[[#All],[Area]],MATCH(Transactions[[#This Row],[Sub Ledger]],LedgerMapping[[#All],[Sub Ledger]],0))</f>
        <v>Income Statement</v>
      </c>
    </row>
    <row r="16969" spans="1:5" x14ac:dyDescent="0.55000000000000004">
      <c r="A16969">
        <v>7</v>
      </c>
      <c r="B16969">
        <v>87000</v>
      </c>
      <c r="C16969" s="6">
        <v>43525</v>
      </c>
      <c r="D16969">
        <v>-630</v>
      </c>
      <c r="E16969" t="str">
        <f>INDEX(LedgerMapping[[#All],[Area]],MATCH(Transactions[[#This Row],[Sub Ledger]],LedgerMapping[[#All],[Sub Ledger]],0))</f>
        <v>Income Statement</v>
      </c>
    </row>
    <row r="16970" spans="1:5" x14ac:dyDescent="0.55000000000000004">
      <c r="A16970">
        <v>7</v>
      </c>
      <c r="B16970">
        <v>87000</v>
      </c>
      <c r="C16970" s="6">
        <v>43556</v>
      </c>
      <c r="D16970">
        <v>-630</v>
      </c>
      <c r="E16970" t="str">
        <f>INDEX(LedgerMapping[[#All],[Area]],MATCH(Transactions[[#This Row],[Sub Ledger]],LedgerMapping[[#All],[Sub Ledger]],0))</f>
        <v>Income Statement</v>
      </c>
    </row>
    <row r="16971" spans="1:5" x14ac:dyDescent="0.55000000000000004">
      <c r="A16971">
        <v>7</v>
      </c>
      <c r="B16971">
        <v>87000</v>
      </c>
      <c r="C16971" s="6">
        <v>43586</v>
      </c>
      <c r="D16971">
        <v>-540</v>
      </c>
      <c r="E16971" t="str">
        <f>INDEX(LedgerMapping[[#All],[Area]],MATCH(Transactions[[#This Row],[Sub Ledger]],LedgerMapping[[#All],[Sub Ledger]],0))</f>
        <v>Income Statement</v>
      </c>
    </row>
    <row r="16972" spans="1:5" x14ac:dyDescent="0.55000000000000004">
      <c r="A16972">
        <v>7</v>
      </c>
      <c r="B16972">
        <v>87000</v>
      </c>
      <c r="C16972" s="6">
        <v>43617</v>
      </c>
      <c r="D16972">
        <v>-630</v>
      </c>
      <c r="E16972" t="str">
        <f>INDEX(LedgerMapping[[#All],[Area]],MATCH(Transactions[[#This Row],[Sub Ledger]],LedgerMapping[[#All],[Sub Ledger]],0))</f>
        <v>Income Statement</v>
      </c>
    </row>
    <row r="16973" spans="1:5" x14ac:dyDescent="0.55000000000000004">
      <c r="A16973">
        <v>7</v>
      </c>
      <c r="B16973">
        <v>87000</v>
      </c>
      <c r="C16973" s="6">
        <v>43647</v>
      </c>
      <c r="D16973">
        <v>-720</v>
      </c>
      <c r="E16973" t="str">
        <f>INDEX(LedgerMapping[[#All],[Area]],MATCH(Transactions[[#This Row],[Sub Ledger]],LedgerMapping[[#All],[Sub Ledger]],0))</f>
        <v>Income Statement</v>
      </c>
    </row>
    <row r="16974" spans="1:5" x14ac:dyDescent="0.55000000000000004">
      <c r="A16974">
        <v>7</v>
      </c>
      <c r="B16974">
        <v>87000</v>
      </c>
      <c r="C16974" s="6">
        <v>43678</v>
      </c>
      <c r="D16974">
        <v>-630</v>
      </c>
      <c r="E16974" t="str">
        <f>INDEX(LedgerMapping[[#All],[Area]],MATCH(Transactions[[#This Row],[Sub Ledger]],LedgerMapping[[#All],[Sub Ledger]],0))</f>
        <v>Income Statement</v>
      </c>
    </row>
    <row r="16975" spans="1:5" x14ac:dyDescent="0.55000000000000004">
      <c r="A16975">
        <v>7</v>
      </c>
      <c r="B16975">
        <v>87000</v>
      </c>
      <c r="C16975" s="6">
        <v>43709</v>
      </c>
      <c r="D16975">
        <v>-540</v>
      </c>
      <c r="E16975" t="str">
        <f>INDEX(LedgerMapping[[#All],[Area]],MATCH(Transactions[[#This Row],[Sub Ledger]],LedgerMapping[[#All],[Sub Ledger]],0))</f>
        <v>Income Statement</v>
      </c>
    </row>
    <row r="16976" spans="1:5" x14ac:dyDescent="0.55000000000000004">
      <c r="A16976">
        <v>7</v>
      </c>
      <c r="B16976">
        <v>87000</v>
      </c>
      <c r="C16976" s="6">
        <v>43739</v>
      </c>
      <c r="D16976">
        <v>-720</v>
      </c>
      <c r="E16976" t="str">
        <f>INDEX(LedgerMapping[[#All],[Area]],MATCH(Transactions[[#This Row],[Sub Ledger]],LedgerMapping[[#All],[Sub Ledger]],0))</f>
        <v>Income Statement</v>
      </c>
    </row>
    <row r="16977" spans="1:5" x14ac:dyDescent="0.55000000000000004">
      <c r="A16977">
        <v>7</v>
      </c>
      <c r="B16977">
        <v>87000</v>
      </c>
      <c r="C16977" s="6">
        <v>43770</v>
      </c>
      <c r="D16977">
        <v>-630</v>
      </c>
      <c r="E16977" t="str">
        <f>INDEX(LedgerMapping[[#All],[Area]],MATCH(Transactions[[#This Row],[Sub Ledger]],LedgerMapping[[#All],[Sub Ledger]],0))</f>
        <v>Income Statement</v>
      </c>
    </row>
    <row r="16978" spans="1:5" x14ac:dyDescent="0.55000000000000004">
      <c r="A16978">
        <v>7</v>
      </c>
      <c r="B16978">
        <v>87000</v>
      </c>
      <c r="C16978" s="6">
        <v>43800</v>
      </c>
      <c r="D16978">
        <v>-630</v>
      </c>
      <c r="E16978" t="str">
        <f>INDEX(LedgerMapping[[#All],[Area]],MATCH(Transactions[[#This Row],[Sub Ledger]],LedgerMapping[[#All],[Sub Ledger]],0))</f>
        <v>Income Statement</v>
      </c>
    </row>
    <row r="16979" spans="1:5" x14ac:dyDescent="0.55000000000000004">
      <c r="A16979">
        <v>7</v>
      </c>
      <c r="B16979">
        <v>87000</v>
      </c>
      <c r="C16979" s="6">
        <v>43831</v>
      </c>
      <c r="D16979">
        <v>-810</v>
      </c>
      <c r="E16979" t="str">
        <f>INDEX(LedgerMapping[[#All],[Area]],MATCH(Transactions[[#This Row],[Sub Ledger]],LedgerMapping[[#All],[Sub Ledger]],0))</f>
        <v>Income Statement</v>
      </c>
    </row>
    <row r="16980" spans="1:5" x14ac:dyDescent="0.55000000000000004">
      <c r="A16980">
        <v>7</v>
      </c>
      <c r="B16980">
        <v>87000</v>
      </c>
      <c r="C16980" s="6">
        <v>43862</v>
      </c>
      <c r="D16980">
        <v>-900</v>
      </c>
      <c r="E16980" t="str">
        <f>INDEX(LedgerMapping[[#All],[Area]],MATCH(Transactions[[#This Row],[Sub Ledger]],LedgerMapping[[#All],[Sub Ledger]],0))</f>
        <v>Income Statement</v>
      </c>
    </row>
    <row r="16981" spans="1:5" x14ac:dyDescent="0.55000000000000004">
      <c r="A16981">
        <v>7</v>
      </c>
      <c r="B16981">
        <v>87000</v>
      </c>
      <c r="C16981" s="6">
        <v>43891</v>
      </c>
      <c r="D16981">
        <v>-900</v>
      </c>
      <c r="E16981" t="str">
        <f>INDEX(LedgerMapping[[#All],[Area]],MATCH(Transactions[[#This Row],[Sub Ledger]],LedgerMapping[[#All],[Sub Ledger]],0))</f>
        <v>Income Statement</v>
      </c>
    </row>
    <row r="16982" spans="1:5" x14ac:dyDescent="0.55000000000000004">
      <c r="A16982">
        <v>7</v>
      </c>
      <c r="B16982">
        <v>87000</v>
      </c>
      <c r="C16982" s="6">
        <v>43922</v>
      </c>
      <c r="D16982">
        <v>-720</v>
      </c>
      <c r="E16982" t="str">
        <f>INDEX(LedgerMapping[[#All],[Area]],MATCH(Transactions[[#This Row],[Sub Ledger]],LedgerMapping[[#All],[Sub Ledger]],0))</f>
        <v>Income Statement</v>
      </c>
    </row>
    <row r="16983" spans="1:5" x14ac:dyDescent="0.55000000000000004">
      <c r="A16983">
        <v>7</v>
      </c>
      <c r="B16983">
        <v>87000</v>
      </c>
      <c r="C16983" s="6">
        <v>43952</v>
      </c>
      <c r="D16983">
        <v>-720</v>
      </c>
      <c r="E16983" t="str">
        <f>INDEX(LedgerMapping[[#All],[Area]],MATCH(Transactions[[#This Row],[Sub Ledger]],LedgerMapping[[#All],[Sub Ledger]],0))</f>
        <v>Income Statement</v>
      </c>
    </row>
    <row r="16984" spans="1:5" x14ac:dyDescent="0.55000000000000004">
      <c r="A16984">
        <v>7</v>
      </c>
      <c r="B16984">
        <v>87000</v>
      </c>
      <c r="C16984" s="6">
        <v>43983</v>
      </c>
      <c r="D16984">
        <v>-900</v>
      </c>
      <c r="E16984" t="str">
        <f>INDEX(LedgerMapping[[#All],[Area]],MATCH(Transactions[[#This Row],[Sub Ledger]],LedgerMapping[[#All],[Sub Ledger]],0))</f>
        <v>Income Statement</v>
      </c>
    </row>
    <row r="16985" spans="1:5" x14ac:dyDescent="0.55000000000000004">
      <c r="A16985">
        <v>7</v>
      </c>
      <c r="B16985">
        <v>87000</v>
      </c>
      <c r="C16985" s="6">
        <v>44013</v>
      </c>
      <c r="D16985">
        <v>-720</v>
      </c>
      <c r="E16985" t="str">
        <f>INDEX(LedgerMapping[[#All],[Area]],MATCH(Transactions[[#This Row],[Sub Ledger]],LedgerMapping[[#All],[Sub Ledger]],0))</f>
        <v>Income Statement</v>
      </c>
    </row>
    <row r="16986" spans="1:5" x14ac:dyDescent="0.55000000000000004">
      <c r="A16986">
        <v>7</v>
      </c>
      <c r="B16986">
        <v>87000</v>
      </c>
      <c r="C16986" s="6">
        <v>44044</v>
      </c>
      <c r="D16986">
        <v>-720</v>
      </c>
      <c r="E16986" t="str">
        <f>INDEX(LedgerMapping[[#All],[Area]],MATCH(Transactions[[#This Row],[Sub Ledger]],LedgerMapping[[#All],[Sub Ledger]],0))</f>
        <v>Income Statement</v>
      </c>
    </row>
    <row r="16987" spans="1:5" x14ac:dyDescent="0.55000000000000004">
      <c r="A16987">
        <v>7</v>
      </c>
      <c r="B16987">
        <v>87000</v>
      </c>
      <c r="C16987" s="6">
        <v>44075</v>
      </c>
      <c r="D16987">
        <v>-900</v>
      </c>
      <c r="E16987" t="str">
        <f>INDEX(LedgerMapping[[#All],[Area]],MATCH(Transactions[[#This Row],[Sub Ledger]],LedgerMapping[[#All],[Sub Ledger]],0))</f>
        <v>Income Statement</v>
      </c>
    </row>
    <row r="16988" spans="1:5" x14ac:dyDescent="0.55000000000000004">
      <c r="A16988">
        <v>7</v>
      </c>
      <c r="B16988">
        <v>87000</v>
      </c>
      <c r="C16988" s="6">
        <v>44105</v>
      </c>
      <c r="D16988">
        <v>-900</v>
      </c>
      <c r="E16988" t="str">
        <f>INDEX(LedgerMapping[[#All],[Area]],MATCH(Transactions[[#This Row],[Sub Ledger]],LedgerMapping[[#All],[Sub Ledger]],0))</f>
        <v>Income Statement</v>
      </c>
    </row>
    <row r="16989" spans="1:5" x14ac:dyDescent="0.55000000000000004">
      <c r="A16989">
        <v>7</v>
      </c>
      <c r="B16989">
        <v>87000</v>
      </c>
      <c r="C16989" s="6">
        <v>44136</v>
      </c>
      <c r="D16989">
        <v>-810</v>
      </c>
      <c r="E16989" t="str">
        <f>INDEX(LedgerMapping[[#All],[Area]],MATCH(Transactions[[#This Row],[Sub Ledger]],LedgerMapping[[#All],[Sub Ledger]],0))</f>
        <v>Income Statement</v>
      </c>
    </row>
    <row r="16990" spans="1:5" x14ac:dyDescent="0.55000000000000004">
      <c r="A16990">
        <v>7</v>
      </c>
      <c r="B16990">
        <v>87000</v>
      </c>
      <c r="C16990" s="6">
        <v>44166</v>
      </c>
      <c r="D16990">
        <v>-810</v>
      </c>
      <c r="E16990" t="str">
        <f>INDEX(LedgerMapping[[#All],[Area]],MATCH(Transactions[[#This Row],[Sub Ledger]],LedgerMapping[[#All],[Sub Ledger]],0))</f>
        <v>Income Statement</v>
      </c>
    </row>
    <row r="16991" spans="1:5" x14ac:dyDescent="0.55000000000000004">
      <c r="A16991">
        <v>7</v>
      </c>
      <c r="B16991">
        <v>87000</v>
      </c>
      <c r="C16991" s="6">
        <v>44197</v>
      </c>
      <c r="D16991">
        <v>-1080</v>
      </c>
      <c r="E16991" t="str">
        <f>INDEX(LedgerMapping[[#All],[Area]],MATCH(Transactions[[#This Row],[Sub Ledger]],LedgerMapping[[#All],[Sub Ledger]],0))</f>
        <v>Income Statement</v>
      </c>
    </row>
    <row r="16992" spans="1:5" x14ac:dyDescent="0.55000000000000004">
      <c r="A16992">
        <v>7</v>
      </c>
      <c r="B16992">
        <v>87000</v>
      </c>
      <c r="C16992" s="6">
        <v>44228</v>
      </c>
      <c r="D16992">
        <v>-1170</v>
      </c>
      <c r="E16992" t="str">
        <f>INDEX(LedgerMapping[[#All],[Area]],MATCH(Transactions[[#This Row],[Sub Ledger]],LedgerMapping[[#All],[Sub Ledger]],0))</f>
        <v>Income Statement</v>
      </c>
    </row>
    <row r="16993" spans="1:5" x14ac:dyDescent="0.55000000000000004">
      <c r="A16993">
        <v>7</v>
      </c>
      <c r="B16993">
        <v>87000</v>
      </c>
      <c r="C16993" s="6">
        <v>44256</v>
      </c>
      <c r="D16993">
        <v>-990</v>
      </c>
      <c r="E16993" t="str">
        <f>INDEX(LedgerMapping[[#All],[Area]],MATCH(Transactions[[#This Row],[Sub Ledger]],LedgerMapping[[#All],[Sub Ledger]],0))</f>
        <v>Income Statement</v>
      </c>
    </row>
    <row r="16994" spans="1:5" x14ac:dyDescent="0.55000000000000004">
      <c r="A16994">
        <v>7</v>
      </c>
      <c r="B16994">
        <v>87000</v>
      </c>
      <c r="C16994" s="6">
        <v>44287</v>
      </c>
      <c r="D16994">
        <v>-1080</v>
      </c>
      <c r="E16994" t="str">
        <f>INDEX(LedgerMapping[[#All],[Area]],MATCH(Transactions[[#This Row],[Sub Ledger]],LedgerMapping[[#All],[Sub Ledger]],0))</f>
        <v>Income Statement</v>
      </c>
    </row>
    <row r="16995" spans="1:5" x14ac:dyDescent="0.55000000000000004">
      <c r="A16995">
        <v>7</v>
      </c>
      <c r="B16995">
        <v>87000</v>
      </c>
      <c r="C16995" s="6">
        <v>44317</v>
      </c>
      <c r="D16995">
        <v>-1080</v>
      </c>
      <c r="E16995" t="str">
        <f>INDEX(LedgerMapping[[#All],[Area]],MATCH(Transactions[[#This Row],[Sub Ledger]],LedgerMapping[[#All],[Sub Ledger]],0))</f>
        <v>Income Statement</v>
      </c>
    </row>
    <row r="16996" spans="1:5" x14ac:dyDescent="0.55000000000000004">
      <c r="A16996">
        <v>7</v>
      </c>
      <c r="B16996">
        <v>87000</v>
      </c>
      <c r="C16996" s="6">
        <v>44348</v>
      </c>
      <c r="D16996">
        <v>-1080</v>
      </c>
      <c r="E16996" t="str">
        <f>INDEX(LedgerMapping[[#All],[Area]],MATCH(Transactions[[#This Row],[Sub Ledger]],LedgerMapping[[#All],[Sub Ledger]],0))</f>
        <v>Income Statement</v>
      </c>
    </row>
    <row r="16997" spans="1:5" x14ac:dyDescent="0.55000000000000004">
      <c r="A16997">
        <v>7</v>
      </c>
      <c r="B16997">
        <v>87000</v>
      </c>
      <c r="C16997" s="6">
        <v>44378</v>
      </c>
      <c r="D16997">
        <v>-1170</v>
      </c>
      <c r="E16997" t="str">
        <f>INDEX(LedgerMapping[[#All],[Area]],MATCH(Transactions[[#This Row],[Sub Ledger]],LedgerMapping[[#All],[Sub Ledger]],0))</f>
        <v>Income Statement</v>
      </c>
    </row>
    <row r="16998" spans="1:5" x14ac:dyDescent="0.55000000000000004">
      <c r="A16998">
        <v>7</v>
      </c>
      <c r="B16998">
        <v>87000</v>
      </c>
      <c r="C16998" s="6">
        <v>44409</v>
      </c>
      <c r="D16998">
        <v>-990</v>
      </c>
      <c r="E16998" t="str">
        <f>INDEX(LedgerMapping[[#All],[Area]],MATCH(Transactions[[#This Row],[Sub Ledger]],LedgerMapping[[#All],[Sub Ledger]],0))</f>
        <v>Income Statement</v>
      </c>
    </row>
    <row r="16999" spans="1:5" x14ac:dyDescent="0.55000000000000004">
      <c r="A16999">
        <v>7</v>
      </c>
      <c r="B16999">
        <v>87000</v>
      </c>
      <c r="C16999" s="6">
        <v>44440</v>
      </c>
      <c r="D16999">
        <v>-1170</v>
      </c>
      <c r="E16999" t="str">
        <f>INDEX(LedgerMapping[[#All],[Area]],MATCH(Transactions[[#This Row],[Sub Ledger]],LedgerMapping[[#All],[Sub Ledger]],0))</f>
        <v>Income Statement</v>
      </c>
    </row>
    <row r="17000" spans="1:5" x14ac:dyDescent="0.55000000000000004">
      <c r="A17000">
        <v>7</v>
      </c>
      <c r="B17000">
        <v>87000</v>
      </c>
      <c r="C17000" s="6">
        <v>44470</v>
      </c>
      <c r="D17000">
        <v>-1170</v>
      </c>
      <c r="E17000" t="str">
        <f>INDEX(LedgerMapping[[#All],[Area]],MATCH(Transactions[[#This Row],[Sub Ledger]],LedgerMapping[[#All],[Sub Ledger]],0))</f>
        <v>Income Statement</v>
      </c>
    </row>
    <row r="17001" spans="1:5" x14ac:dyDescent="0.55000000000000004">
      <c r="A17001">
        <v>7</v>
      </c>
      <c r="B17001">
        <v>87000</v>
      </c>
      <c r="C17001" s="6">
        <v>44501</v>
      </c>
      <c r="D17001">
        <v>-1080</v>
      </c>
      <c r="E17001" t="str">
        <f>INDEX(LedgerMapping[[#All],[Area]],MATCH(Transactions[[#This Row],[Sub Ledger]],LedgerMapping[[#All],[Sub Ledger]],0))</f>
        <v>Income Statement</v>
      </c>
    </row>
    <row r="17002" spans="1:5" x14ac:dyDescent="0.55000000000000004">
      <c r="A17002">
        <v>7</v>
      </c>
      <c r="B17002">
        <v>87000</v>
      </c>
      <c r="C17002" s="6">
        <v>44531</v>
      </c>
      <c r="D17002">
        <v>-990</v>
      </c>
      <c r="E17002" t="str">
        <f>INDEX(LedgerMapping[[#All],[Area]],MATCH(Transactions[[#This Row],[Sub Ledger]],LedgerMapping[[#All],[Sub Ledger]],0))</f>
        <v>Income Statement</v>
      </c>
    </row>
    <row r="17003" spans="1:5" x14ac:dyDescent="0.55000000000000004">
      <c r="A17003">
        <v>7</v>
      </c>
      <c r="B17003">
        <v>87000</v>
      </c>
      <c r="C17003" s="6">
        <v>43466</v>
      </c>
      <c r="D17003">
        <v>-810</v>
      </c>
      <c r="E17003" t="str">
        <f>INDEX(LedgerMapping[[#All],[Area]],MATCH(Transactions[[#This Row],[Sub Ledger]],LedgerMapping[[#All],[Sub Ledger]],0))</f>
        <v>Income Statement</v>
      </c>
    </row>
    <row r="17004" spans="1:5" x14ac:dyDescent="0.55000000000000004">
      <c r="A17004">
        <v>7</v>
      </c>
      <c r="B17004">
        <v>87000</v>
      </c>
      <c r="C17004" s="6">
        <v>43497</v>
      </c>
      <c r="D17004">
        <v>-810</v>
      </c>
      <c r="E17004" t="str">
        <f>INDEX(LedgerMapping[[#All],[Area]],MATCH(Transactions[[#This Row],[Sub Ledger]],LedgerMapping[[#All],[Sub Ledger]],0))</f>
        <v>Income Statement</v>
      </c>
    </row>
    <row r="17005" spans="1:5" x14ac:dyDescent="0.55000000000000004">
      <c r="A17005">
        <v>7</v>
      </c>
      <c r="B17005">
        <v>87000</v>
      </c>
      <c r="C17005" s="6">
        <v>43525</v>
      </c>
      <c r="D17005">
        <v>-900</v>
      </c>
      <c r="E17005" t="str">
        <f>INDEX(LedgerMapping[[#All],[Area]],MATCH(Transactions[[#This Row],[Sub Ledger]],LedgerMapping[[#All],[Sub Ledger]],0))</f>
        <v>Income Statement</v>
      </c>
    </row>
    <row r="17006" spans="1:5" x14ac:dyDescent="0.55000000000000004">
      <c r="A17006">
        <v>7</v>
      </c>
      <c r="B17006">
        <v>87000</v>
      </c>
      <c r="C17006" s="6">
        <v>43556</v>
      </c>
      <c r="D17006">
        <v>-720</v>
      </c>
      <c r="E17006" t="str">
        <f>INDEX(LedgerMapping[[#All],[Area]],MATCH(Transactions[[#This Row],[Sub Ledger]],LedgerMapping[[#All],[Sub Ledger]],0))</f>
        <v>Income Statement</v>
      </c>
    </row>
    <row r="17007" spans="1:5" x14ac:dyDescent="0.55000000000000004">
      <c r="A17007">
        <v>7</v>
      </c>
      <c r="B17007">
        <v>87000</v>
      </c>
      <c r="C17007" s="6">
        <v>43586</v>
      </c>
      <c r="D17007">
        <v>-720</v>
      </c>
      <c r="E17007" t="str">
        <f>INDEX(LedgerMapping[[#All],[Area]],MATCH(Transactions[[#This Row],[Sub Ledger]],LedgerMapping[[#All],[Sub Ledger]],0))</f>
        <v>Income Statement</v>
      </c>
    </row>
    <row r="17008" spans="1:5" x14ac:dyDescent="0.55000000000000004">
      <c r="A17008">
        <v>7</v>
      </c>
      <c r="B17008">
        <v>87000</v>
      </c>
      <c r="C17008" s="6">
        <v>43617</v>
      </c>
      <c r="D17008">
        <v>-900</v>
      </c>
      <c r="E17008" t="str">
        <f>INDEX(LedgerMapping[[#All],[Area]],MATCH(Transactions[[#This Row],[Sub Ledger]],LedgerMapping[[#All],[Sub Ledger]],0))</f>
        <v>Income Statement</v>
      </c>
    </row>
    <row r="17009" spans="1:5" x14ac:dyDescent="0.55000000000000004">
      <c r="A17009">
        <v>7</v>
      </c>
      <c r="B17009">
        <v>87000</v>
      </c>
      <c r="C17009" s="6">
        <v>43647</v>
      </c>
      <c r="D17009">
        <v>-900</v>
      </c>
      <c r="E17009" t="str">
        <f>INDEX(LedgerMapping[[#All],[Area]],MATCH(Transactions[[#This Row],[Sub Ledger]],LedgerMapping[[#All],[Sub Ledger]],0))</f>
        <v>Income Statement</v>
      </c>
    </row>
    <row r="17010" spans="1:5" x14ac:dyDescent="0.55000000000000004">
      <c r="A17010">
        <v>7</v>
      </c>
      <c r="B17010">
        <v>87000</v>
      </c>
      <c r="C17010" s="6">
        <v>43678</v>
      </c>
      <c r="D17010">
        <v>-720</v>
      </c>
      <c r="E17010" t="str">
        <f>INDEX(LedgerMapping[[#All],[Area]],MATCH(Transactions[[#This Row],[Sub Ledger]],LedgerMapping[[#All],[Sub Ledger]],0))</f>
        <v>Income Statement</v>
      </c>
    </row>
    <row r="17011" spans="1:5" x14ac:dyDescent="0.55000000000000004">
      <c r="A17011">
        <v>7</v>
      </c>
      <c r="B17011">
        <v>87000</v>
      </c>
      <c r="C17011" s="6">
        <v>43709</v>
      </c>
      <c r="D17011">
        <v>-900</v>
      </c>
      <c r="E17011" t="str">
        <f>INDEX(LedgerMapping[[#All],[Area]],MATCH(Transactions[[#This Row],[Sub Ledger]],LedgerMapping[[#All],[Sub Ledger]],0))</f>
        <v>Income Statement</v>
      </c>
    </row>
    <row r="17012" spans="1:5" x14ac:dyDescent="0.55000000000000004">
      <c r="A17012">
        <v>7</v>
      </c>
      <c r="B17012">
        <v>87000</v>
      </c>
      <c r="C17012" s="6">
        <v>43739</v>
      </c>
      <c r="D17012">
        <v>-900</v>
      </c>
      <c r="E17012" t="str">
        <f>INDEX(LedgerMapping[[#All],[Area]],MATCH(Transactions[[#This Row],[Sub Ledger]],LedgerMapping[[#All],[Sub Ledger]],0))</f>
        <v>Income Statement</v>
      </c>
    </row>
    <row r="17013" spans="1:5" x14ac:dyDescent="0.55000000000000004">
      <c r="A17013">
        <v>7</v>
      </c>
      <c r="B17013">
        <v>87000</v>
      </c>
      <c r="C17013" s="6">
        <v>43770</v>
      </c>
      <c r="D17013">
        <v>-720</v>
      </c>
      <c r="E17013" t="str">
        <f>INDEX(LedgerMapping[[#All],[Area]],MATCH(Transactions[[#This Row],[Sub Ledger]],LedgerMapping[[#All],[Sub Ledger]],0))</f>
        <v>Income Statement</v>
      </c>
    </row>
    <row r="17014" spans="1:5" x14ac:dyDescent="0.55000000000000004">
      <c r="A17014">
        <v>7</v>
      </c>
      <c r="B17014">
        <v>87000</v>
      </c>
      <c r="C17014" s="6">
        <v>43800</v>
      </c>
      <c r="D17014">
        <v>-720</v>
      </c>
      <c r="E17014" t="str">
        <f>INDEX(LedgerMapping[[#All],[Area]],MATCH(Transactions[[#This Row],[Sub Ledger]],LedgerMapping[[#All],[Sub Ledger]],0))</f>
        <v>Income Statement</v>
      </c>
    </row>
    <row r="17015" spans="1:5" x14ac:dyDescent="0.55000000000000004">
      <c r="A17015">
        <v>7</v>
      </c>
      <c r="B17015">
        <v>87000</v>
      </c>
      <c r="C17015" s="6">
        <v>43831</v>
      </c>
      <c r="D17015">
        <v>-900</v>
      </c>
      <c r="E17015" t="str">
        <f>INDEX(LedgerMapping[[#All],[Area]],MATCH(Transactions[[#This Row],[Sub Ledger]],LedgerMapping[[#All],[Sub Ledger]],0))</f>
        <v>Income Statement</v>
      </c>
    </row>
    <row r="17016" spans="1:5" x14ac:dyDescent="0.55000000000000004">
      <c r="A17016">
        <v>7</v>
      </c>
      <c r="B17016">
        <v>87000</v>
      </c>
      <c r="C17016" s="6">
        <v>43862</v>
      </c>
      <c r="D17016">
        <v>-1080</v>
      </c>
      <c r="E17016" t="str">
        <f>INDEX(LedgerMapping[[#All],[Area]],MATCH(Transactions[[#This Row],[Sub Ledger]],LedgerMapping[[#All],[Sub Ledger]],0))</f>
        <v>Income Statement</v>
      </c>
    </row>
    <row r="17017" spans="1:5" x14ac:dyDescent="0.55000000000000004">
      <c r="A17017">
        <v>7</v>
      </c>
      <c r="B17017">
        <v>87000</v>
      </c>
      <c r="C17017" s="6">
        <v>43891</v>
      </c>
      <c r="D17017">
        <v>-1080</v>
      </c>
      <c r="E17017" t="str">
        <f>INDEX(LedgerMapping[[#All],[Area]],MATCH(Transactions[[#This Row],[Sub Ledger]],LedgerMapping[[#All],[Sub Ledger]],0))</f>
        <v>Income Statement</v>
      </c>
    </row>
    <row r="17018" spans="1:5" x14ac:dyDescent="0.55000000000000004">
      <c r="A17018">
        <v>7</v>
      </c>
      <c r="B17018">
        <v>87000</v>
      </c>
      <c r="C17018" s="6">
        <v>43922</v>
      </c>
      <c r="D17018">
        <v>-1080</v>
      </c>
      <c r="E17018" t="str">
        <f>INDEX(LedgerMapping[[#All],[Area]],MATCH(Transactions[[#This Row],[Sub Ledger]],LedgerMapping[[#All],[Sub Ledger]],0))</f>
        <v>Income Statement</v>
      </c>
    </row>
    <row r="17019" spans="1:5" x14ac:dyDescent="0.55000000000000004">
      <c r="A17019">
        <v>7</v>
      </c>
      <c r="B17019">
        <v>87000</v>
      </c>
      <c r="C17019" s="6">
        <v>43952</v>
      </c>
      <c r="D17019">
        <v>-990</v>
      </c>
      <c r="E17019" t="str">
        <f>INDEX(LedgerMapping[[#All],[Area]],MATCH(Transactions[[#This Row],[Sub Ledger]],LedgerMapping[[#All],[Sub Ledger]],0))</f>
        <v>Income Statement</v>
      </c>
    </row>
    <row r="17020" spans="1:5" x14ac:dyDescent="0.55000000000000004">
      <c r="A17020">
        <v>7</v>
      </c>
      <c r="B17020">
        <v>87000</v>
      </c>
      <c r="C17020" s="6">
        <v>43983</v>
      </c>
      <c r="D17020">
        <v>-990</v>
      </c>
      <c r="E17020" t="str">
        <f>INDEX(LedgerMapping[[#All],[Area]],MATCH(Transactions[[#This Row],[Sub Ledger]],LedgerMapping[[#All],[Sub Ledger]],0))</f>
        <v>Income Statement</v>
      </c>
    </row>
    <row r="17021" spans="1:5" x14ac:dyDescent="0.55000000000000004">
      <c r="A17021">
        <v>7</v>
      </c>
      <c r="B17021">
        <v>87000</v>
      </c>
      <c r="C17021" s="6">
        <v>44013</v>
      </c>
      <c r="D17021">
        <v>-990</v>
      </c>
      <c r="E17021" t="str">
        <f>INDEX(LedgerMapping[[#All],[Area]],MATCH(Transactions[[#This Row],[Sub Ledger]],LedgerMapping[[#All],[Sub Ledger]],0))</f>
        <v>Income Statement</v>
      </c>
    </row>
    <row r="17022" spans="1:5" x14ac:dyDescent="0.55000000000000004">
      <c r="A17022">
        <v>7</v>
      </c>
      <c r="B17022">
        <v>87000</v>
      </c>
      <c r="C17022" s="6">
        <v>44044</v>
      </c>
      <c r="D17022">
        <v>-900</v>
      </c>
      <c r="E17022" t="str">
        <f>INDEX(LedgerMapping[[#All],[Area]],MATCH(Transactions[[#This Row],[Sub Ledger]],LedgerMapping[[#All],[Sub Ledger]],0))</f>
        <v>Income Statement</v>
      </c>
    </row>
    <row r="17023" spans="1:5" x14ac:dyDescent="0.55000000000000004">
      <c r="A17023">
        <v>7</v>
      </c>
      <c r="B17023">
        <v>87000</v>
      </c>
      <c r="C17023" s="6">
        <v>44075</v>
      </c>
      <c r="D17023">
        <v>-990</v>
      </c>
      <c r="E17023" t="str">
        <f>INDEX(LedgerMapping[[#All],[Area]],MATCH(Transactions[[#This Row],[Sub Ledger]],LedgerMapping[[#All],[Sub Ledger]],0))</f>
        <v>Income Statement</v>
      </c>
    </row>
    <row r="17024" spans="1:5" x14ac:dyDescent="0.55000000000000004">
      <c r="A17024">
        <v>7</v>
      </c>
      <c r="B17024">
        <v>87000</v>
      </c>
      <c r="C17024" s="6">
        <v>44105</v>
      </c>
      <c r="D17024">
        <v>-900</v>
      </c>
      <c r="E17024" t="str">
        <f>INDEX(LedgerMapping[[#All],[Area]],MATCH(Transactions[[#This Row],[Sub Ledger]],LedgerMapping[[#All],[Sub Ledger]],0))</f>
        <v>Income Statement</v>
      </c>
    </row>
    <row r="17025" spans="1:5" x14ac:dyDescent="0.55000000000000004">
      <c r="A17025">
        <v>7</v>
      </c>
      <c r="B17025">
        <v>87000</v>
      </c>
      <c r="C17025" s="6">
        <v>44136</v>
      </c>
      <c r="D17025">
        <v>-1080</v>
      </c>
      <c r="E17025" t="str">
        <f>INDEX(LedgerMapping[[#All],[Area]],MATCH(Transactions[[#This Row],[Sub Ledger]],LedgerMapping[[#All],[Sub Ledger]],0))</f>
        <v>Income Statement</v>
      </c>
    </row>
    <row r="17026" spans="1:5" x14ac:dyDescent="0.55000000000000004">
      <c r="A17026">
        <v>7</v>
      </c>
      <c r="B17026">
        <v>87000</v>
      </c>
      <c r="C17026" s="6">
        <v>44166</v>
      </c>
      <c r="D17026">
        <v>-1080</v>
      </c>
      <c r="E17026" t="str">
        <f>INDEX(LedgerMapping[[#All],[Area]],MATCH(Transactions[[#This Row],[Sub Ledger]],LedgerMapping[[#All],[Sub Ledger]],0))</f>
        <v>Income Statement</v>
      </c>
    </row>
    <row r="17027" spans="1:5" x14ac:dyDescent="0.55000000000000004">
      <c r="A17027">
        <v>7</v>
      </c>
      <c r="B17027">
        <v>87000</v>
      </c>
      <c r="C17027" s="6">
        <v>44197</v>
      </c>
      <c r="D17027">
        <v>-1350</v>
      </c>
      <c r="E17027" t="str">
        <f>INDEX(LedgerMapping[[#All],[Area]],MATCH(Transactions[[#This Row],[Sub Ledger]],LedgerMapping[[#All],[Sub Ledger]],0))</f>
        <v>Income Statement</v>
      </c>
    </row>
    <row r="17028" spans="1:5" x14ac:dyDescent="0.55000000000000004">
      <c r="A17028">
        <v>7</v>
      </c>
      <c r="B17028">
        <v>87000</v>
      </c>
      <c r="C17028" s="6">
        <v>44228</v>
      </c>
      <c r="D17028">
        <v>-1530</v>
      </c>
      <c r="E17028" t="str">
        <f>INDEX(LedgerMapping[[#All],[Area]],MATCH(Transactions[[#This Row],[Sub Ledger]],LedgerMapping[[#All],[Sub Ledger]],0))</f>
        <v>Income Statement</v>
      </c>
    </row>
    <row r="17029" spans="1:5" x14ac:dyDescent="0.55000000000000004">
      <c r="A17029">
        <v>7</v>
      </c>
      <c r="B17029">
        <v>87000</v>
      </c>
      <c r="C17029" s="6">
        <v>44256</v>
      </c>
      <c r="D17029">
        <v>-1530</v>
      </c>
      <c r="E17029" t="str">
        <f>INDEX(LedgerMapping[[#All],[Area]],MATCH(Transactions[[#This Row],[Sub Ledger]],LedgerMapping[[#All],[Sub Ledger]],0))</f>
        <v>Income Statement</v>
      </c>
    </row>
    <row r="17030" spans="1:5" x14ac:dyDescent="0.55000000000000004">
      <c r="A17030">
        <v>7</v>
      </c>
      <c r="B17030">
        <v>87000</v>
      </c>
      <c r="C17030" s="6">
        <v>44287</v>
      </c>
      <c r="D17030">
        <v>-1530</v>
      </c>
      <c r="E17030" t="str">
        <f>INDEX(LedgerMapping[[#All],[Area]],MATCH(Transactions[[#This Row],[Sub Ledger]],LedgerMapping[[#All],[Sub Ledger]],0))</f>
        <v>Income Statement</v>
      </c>
    </row>
    <row r="17031" spans="1:5" x14ac:dyDescent="0.55000000000000004">
      <c r="A17031">
        <v>7</v>
      </c>
      <c r="B17031">
        <v>87000</v>
      </c>
      <c r="C17031" s="6">
        <v>44317</v>
      </c>
      <c r="D17031">
        <v>-1350</v>
      </c>
      <c r="E17031" t="str">
        <f>INDEX(LedgerMapping[[#All],[Area]],MATCH(Transactions[[#This Row],[Sub Ledger]],LedgerMapping[[#All],[Sub Ledger]],0))</f>
        <v>Income Statement</v>
      </c>
    </row>
    <row r="17032" spans="1:5" x14ac:dyDescent="0.55000000000000004">
      <c r="A17032">
        <v>7</v>
      </c>
      <c r="B17032">
        <v>87000</v>
      </c>
      <c r="C17032" s="6">
        <v>44348</v>
      </c>
      <c r="D17032">
        <v>-1530</v>
      </c>
      <c r="E17032" t="str">
        <f>INDEX(LedgerMapping[[#All],[Area]],MATCH(Transactions[[#This Row],[Sub Ledger]],LedgerMapping[[#All],[Sub Ledger]],0))</f>
        <v>Income Statement</v>
      </c>
    </row>
    <row r="17033" spans="1:5" x14ac:dyDescent="0.55000000000000004">
      <c r="A17033">
        <v>7</v>
      </c>
      <c r="B17033">
        <v>87000</v>
      </c>
      <c r="C17033" s="6">
        <v>44378</v>
      </c>
      <c r="D17033">
        <v>-1530</v>
      </c>
      <c r="E17033" t="str">
        <f>INDEX(LedgerMapping[[#All],[Area]],MATCH(Transactions[[#This Row],[Sub Ledger]],LedgerMapping[[#All],[Sub Ledger]],0))</f>
        <v>Income Statement</v>
      </c>
    </row>
    <row r="17034" spans="1:5" x14ac:dyDescent="0.55000000000000004">
      <c r="A17034">
        <v>7</v>
      </c>
      <c r="B17034">
        <v>87000</v>
      </c>
      <c r="C17034" s="6">
        <v>44409</v>
      </c>
      <c r="D17034">
        <v>-1530</v>
      </c>
      <c r="E17034" t="str">
        <f>INDEX(LedgerMapping[[#All],[Area]],MATCH(Transactions[[#This Row],[Sub Ledger]],LedgerMapping[[#All],[Sub Ledger]],0))</f>
        <v>Income Statement</v>
      </c>
    </row>
    <row r="17035" spans="1:5" x14ac:dyDescent="0.55000000000000004">
      <c r="A17035">
        <v>7</v>
      </c>
      <c r="B17035">
        <v>87000</v>
      </c>
      <c r="C17035" s="6">
        <v>44440</v>
      </c>
      <c r="D17035">
        <v>-1440</v>
      </c>
      <c r="E17035" t="str">
        <f>INDEX(LedgerMapping[[#All],[Area]],MATCH(Transactions[[#This Row],[Sub Ledger]],LedgerMapping[[#All],[Sub Ledger]],0))</f>
        <v>Income Statement</v>
      </c>
    </row>
    <row r="17036" spans="1:5" x14ac:dyDescent="0.55000000000000004">
      <c r="A17036">
        <v>7</v>
      </c>
      <c r="B17036">
        <v>87000</v>
      </c>
      <c r="C17036" s="6">
        <v>44470</v>
      </c>
      <c r="D17036">
        <v>-1530</v>
      </c>
      <c r="E17036" t="str">
        <f>INDEX(LedgerMapping[[#All],[Area]],MATCH(Transactions[[#This Row],[Sub Ledger]],LedgerMapping[[#All],[Sub Ledger]],0))</f>
        <v>Income Statement</v>
      </c>
    </row>
    <row r="17037" spans="1:5" x14ac:dyDescent="0.55000000000000004">
      <c r="A17037">
        <v>7</v>
      </c>
      <c r="B17037">
        <v>87000</v>
      </c>
      <c r="C17037" s="6">
        <v>44501</v>
      </c>
      <c r="D17037">
        <v>-1440</v>
      </c>
      <c r="E17037" t="str">
        <f>INDEX(LedgerMapping[[#All],[Area]],MATCH(Transactions[[#This Row],[Sub Ledger]],LedgerMapping[[#All],[Sub Ledger]],0))</f>
        <v>Income Statement</v>
      </c>
    </row>
    <row r="17038" spans="1:5" x14ac:dyDescent="0.55000000000000004">
      <c r="A17038">
        <v>7</v>
      </c>
      <c r="B17038">
        <v>87000</v>
      </c>
      <c r="C17038" s="6">
        <v>44531</v>
      </c>
      <c r="D17038">
        <v>-1440</v>
      </c>
      <c r="E17038" t="str">
        <f>INDEX(LedgerMapping[[#All],[Area]],MATCH(Transactions[[#This Row],[Sub Ledger]],LedgerMapping[[#All],[Sub Ledger]],0))</f>
        <v>Income Statement</v>
      </c>
    </row>
    <row r="17039" spans="1:5" x14ac:dyDescent="0.55000000000000004">
      <c r="A17039">
        <v>7</v>
      </c>
      <c r="B17039">
        <v>87000</v>
      </c>
      <c r="C17039" s="6">
        <v>44256</v>
      </c>
      <c r="D17039">
        <v>-1123.2</v>
      </c>
      <c r="E17039" t="str">
        <f>INDEX(LedgerMapping[[#All],[Area]],MATCH(Transactions[[#This Row],[Sub Ledger]],LedgerMapping[[#All],[Sub Ledger]],0))</f>
        <v>Income Statement</v>
      </c>
    </row>
    <row r="17040" spans="1:5" x14ac:dyDescent="0.55000000000000004">
      <c r="A17040">
        <v>7</v>
      </c>
      <c r="B17040">
        <v>87000</v>
      </c>
      <c r="C17040" s="6">
        <v>44256</v>
      </c>
      <c r="D17040">
        <v>-1453.5</v>
      </c>
      <c r="E17040" t="str">
        <f>INDEX(LedgerMapping[[#All],[Area]],MATCH(Transactions[[#This Row],[Sub Ledger]],LedgerMapping[[#All],[Sub Ledger]],0))</f>
        <v>Income Statement</v>
      </c>
    </row>
    <row r="17041" spans="1:5" x14ac:dyDescent="0.55000000000000004">
      <c r="A17041">
        <v>7</v>
      </c>
      <c r="B17041">
        <v>84000</v>
      </c>
      <c r="C17041" s="6">
        <v>43466</v>
      </c>
      <c r="D17041">
        <v>-119</v>
      </c>
      <c r="E17041" t="str">
        <f>INDEX(LedgerMapping[[#All],[Area]],MATCH(Transactions[[#This Row],[Sub Ledger]],LedgerMapping[[#All],[Sub Ledger]],0))</f>
        <v>Income Statement</v>
      </c>
    </row>
    <row r="17042" spans="1:5" x14ac:dyDescent="0.55000000000000004">
      <c r="A17042">
        <v>7</v>
      </c>
      <c r="B17042">
        <v>84000</v>
      </c>
      <c r="C17042" s="6">
        <v>43497</v>
      </c>
      <c r="D17042">
        <v>-128</v>
      </c>
      <c r="E17042" t="str">
        <f>INDEX(LedgerMapping[[#All],[Area]],MATCH(Transactions[[#This Row],[Sub Ledger]],LedgerMapping[[#All],[Sub Ledger]],0))</f>
        <v>Income Statement</v>
      </c>
    </row>
    <row r="17043" spans="1:5" x14ac:dyDescent="0.55000000000000004">
      <c r="A17043">
        <v>7</v>
      </c>
      <c r="B17043">
        <v>84000</v>
      </c>
      <c r="C17043" s="6">
        <v>43525</v>
      </c>
      <c r="D17043">
        <v>-114</v>
      </c>
      <c r="E17043" t="str">
        <f>INDEX(LedgerMapping[[#All],[Area]],MATCH(Transactions[[#This Row],[Sub Ledger]],LedgerMapping[[#All],[Sub Ledger]],0))</f>
        <v>Income Statement</v>
      </c>
    </row>
    <row r="17044" spans="1:5" x14ac:dyDescent="0.55000000000000004">
      <c r="A17044">
        <v>7</v>
      </c>
      <c r="B17044">
        <v>84000</v>
      </c>
      <c r="C17044" s="6">
        <v>43556</v>
      </c>
      <c r="D17044">
        <v>-147</v>
      </c>
      <c r="E17044" t="str">
        <f>INDEX(LedgerMapping[[#All],[Area]],MATCH(Transactions[[#This Row],[Sub Ledger]],LedgerMapping[[#All],[Sub Ledger]],0))</f>
        <v>Income Statement</v>
      </c>
    </row>
    <row r="17045" spans="1:5" x14ac:dyDescent="0.55000000000000004">
      <c r="A17045">
        <v>7</v>
      </c>
      <c r="B17045">
        <v>84000</v>
      </c>
      <c r="C17045" s="6">
        <v>43586</v>
      </c>
      <c r="D17045">
        <v>-118</v>
      </c>
      <c r="E17045" t="str">
        <f>INDEX(LedgerMapping[[#All],[Area]],MATCH(Transactions[[#This Row],[Sub Ledger]],LedgerMapping[[#All],[Sub Ledger]],0))</f>
        <v>Income Statement</v>
      </c>
    </row>
    <row r="17046" spans="1:5" x14ac:dyDescent="0.55000000000000004">
      <c r="A17046">
        <v>7</v>
      </c>
      <c r="B17046">
        <v>84000</v>
      </c>
      <c r="C17046" s="6">
        <v>43617</v>
      </c>
      <c r="D17046">
        <v>-161</v>
      </c>
      <c r="E17046" t="str">
        <f>INDEX(LedgerMapping[[#All],[Area]],MATCH(Transactions[[#This Row],[Sub Ledger]],LedgerMapping[[#All],[Sub Ledger]],0))</f>
        <v>Income Statement</v>
      </c>
    </row>
    <row r="17047" spans="1:5" x14ac:dyDescent="0.55000000000000004">
      <c r="A17047">
        <v>7</v>
      </c>
      <c r="B17047">
        <v>84000</v>
      </c>
      <c r="C17047" s="6">
        <v>43647</v>
      </c>
      <c r="D17047">
        <v>-169</v>
      </c>
      <c r="E17047" t="str">
        <f>INDEX(LedgerMapping[[#All],[Area]],MATCH(Transactions[[#This Row],[Sub Ledger]],LedgerMapping[[#All],[Sub Ledger]],0))</f>
        <v>Income Statement</v>
      </c>
    </row>
    <row r="17048" spans="1:5" x14ac:dyDescent="0.55000000000000004">
      <c r="A17048">
        <v>7</v>
      </c>
      <c r="B17048">
        <v>84000</v>
      </c>
      <c r="C17048" s="6">
        <v>43678</v>
      </c>
      <c r="D17048">
        <v>-148</v>
      </c>
      <c r="E17048" t="str">
        <f>INDEX(LedgerMapping[[#All],[Area]],MATCH(Transactions[[#This Row],[Sub Ledger]],LedgerMapping[[#All],[Sub Ledger]],0))</f>
        <v>Income Statement</v>
      </c>
    </row>
    <row r="17049" spans="1:5" x14ac:dyDescent="0.55000000000000004">
      <c r="A17049">
        <v>7</v>
      </c>
      <c r="B17049">
        <v>84000</v>
      </c>
      <c r="C17049" s="6">
        <v>43709</v>
      </c>
      <c r="D17049">
        <v>-121</v>
      </c>
      <c r="E17049" t="str">
        <f>INDEX(LedgerMapping[[#All],[Area]],MATCH(Transactions[[#This Row],[Sub Ledger]],LedgerMapping[[#All],[Sub Ledger]],0))</f>
        <v>Income Statement</v>
      </c>
    </row>
    <row r="17050" spans="1:5" x14ac:dyDescent="0.55000000000000004">
      <c r="A17050">
        <v>7</v>
      </c>
      <c r="B17050">
        <v>84000</v>
      </c>
      <c r="C17050" s="6">
        <v>43739</v>
      </c>
      <c r="D17050">
        <v>-153</v>
      </c>
      <c r="E17050" t="str">
        <f>INDEX(LedgerMapping[[#All],[Area]],MATCH(Transactions[[#This Row],[Sub Ledger]],LedgerMapping[[#All],[Sub Ledger]],0))</f>
        <v>Income Statement</v>
      </c>
    </row>
    <row r="17051" spans="1:5" x14ac:dyDescent="0.55000000000000004">
      <c r="A17051">
        <v>7</v>
      </c>
      <c r="B17051">
        <v>84000</v>
      </c>
      <c r="C17051" s="6">
        <v>43770</v>
      </c>
      <c r="D17051">
        <v>-113</v>
      </c>
      <c r="E17051" t="str">
        <f>INDEX(LedgerMapping[[#All],[Area]],MATCH(Transactions[[#This Row],[Sub Ledger]],LedgerMapping[[#All],[Sub Ledger]],0))</f>
        <v>Income Statement</v>
      </c>
    </row>
    <row r="17052" spans="1:5" x14ac:dyDescent="0.55000000000000004">
      <c r="A17052">
        <v>7</v>
      </c>
      <c r="B17052">
        <v>84000</v>
      </c>
      <c r="C17052" s="6">
        <v>43800</v>
      </c>
      <c r="D17052">
        <v>-158</v>
      </c>
      <c r="E17052" t="str">
        <f>INDEX(LedgerMapping[[#All],[Area]],MATCH(Transactions[[#This Row],[Sub Ledger]],LedgerMapping[[#All],[Sub Ledger]],0))</f>
        <v>Income Statement</v>
      </c>
    </row>
    <row r="17053" spans="1:5" x14ac:dyDescent="0.55000000000000004">
      <c r="A17053">
        <v>7</v>
      </c>
      <c r="B17053">
        <v>84000</v>
      </c>
      <c r="C17053" s="6">
        <v>43831</v>
      </c>
      <c r="D17053">
        <v>-214</v>
      </c>
      <c r="E17053" t="str">
        <f>INDEX(LedgerMapping[[#All],[Area]],MATCH(Transactions[[#This Row],[Sub Ledger]],LedgerMapping[[#All],[Sub Ledger]],0))</f>
        <v>Income Statement</v>
      </c>
    </row>
    <row r="17054" spans="1:5" x14ac:dyDescent="0.55000000000000004">
      <c r="A17054">
        <v>7</v>
      </c>
      <c r="B17054">
        <v>84000</v>
      </c>
      <c r="C17054" s="6">
        <v>43862</v>
      </c>
      <c r="D17054">
        <v>-196</v>
      </c>
      <c r="E17054" t="str">
        <f>INDEX(LedgerMapping[[#All],[Area]],MATCH(Transactions[[#This Row],[Sub Ledger]],LedgerMapping[[#All],[Sub Ledger]],0))</f>
        <v>Income Statement</v>
      </c>
    </row>
    <row r="17055" spans="1:5" x14ac:dyDescent="0.55000000000000004">
      <c r="A17055">
        <v>7</v>
      </c>
      <c r="B17055">
        <v>84000</v>
      </c>
      <c r="C17055" s="6">
        <v>43891</v>
      </c>
      <c r="D17055">
        <v>-198</v>
      </c>
      <c r="E17055" t="str">
        <f>INDEX(LedgerMapping[[#All],[Area]],MATCH(Transactions[[#This Row],[Sub Ledger]],LedgerMapping[[#All],[Sub Ledger]],0))</f>
        <v>Income Statement</v>
      </c>
    </row>
    <row r="17056" spans="1:5" x14ac:dyDescent="0.55000000000000004">
      <c r="A17056">
        <v>7</v>
      </c>
      <c r="B17056">
        <v>84000</v>
      </c>
      <c r="C17056" s="6">
        <v>43922</v>
      </c>
      <c r="D17056">
        <v>-142</v>
      </c>
      <c r="E17056" t="str">
        <f>INDEX(LedgerMapping[[#All],[Area]],MATCH(Transactions[[#This Row],[Sub Ledger]],LedgerMapping[[#All],[Sub Ledger]],0))</f>
        <v>Income Statement</v>
      </c>
    </row>
    <row r="17057" spans="1:5" x14ac:dyDescent="0.55000000000000004">
      <c r="A17057">
        <v>7</v>
      </c>
      <c r="B17057">
        <v>84000</v>
      </c>
      <c r="C17057" s="6">
        <v>43952</v>
      </c>
      <c r="D17057">
        <v>-129</v>
      </c>
      <c r="E17057" t="str">
        <f>INDEX(LedgerMapping[[#All],[Area]],MATCH(Transactions[[#This Row],[Sub Ledger]],LedgerMapping[[#All],[Sub Ledger]],0))</f>
        <v>Income Statement</v>
      </c>
    </row>
    <row r="17058" spans="1:5" x14ac:dyDescent="0.55000000000000004">
      <c r="A17058">
        <v>7</v>
      </c>
      <c r="B17058">
        <v>84000</v>
      </c>
      <c r="C17058" s="6">
        <v>43983</v>
      </c>
      <c r="D17058">
        <v>-234</v>
      </c>
      <c r="E17058" t="str">
        <f>INDEX(LedgerMapping[[#All],[Area]],MATCH(Transactions[[#This Row],[Sub Ledger]],LedgerMapping[[#All],[Sub Ledger]],0))</f>
        <v>Income Statement</v>
      </c>
    </row>
    <row r="17059" spans="1:5" x14ac:dyDescent="0.55000000000000004">
      <c r="A17059">
        <v>7</v>
      </c>
      <c r="B17059">
        <v>84000</v>
      </c>
      <c r="C17059" s="6">
        <v>44013</v>
      </c>
      <c r="D17059">
        <v>-132</v>
      </c>
      <c r="E17059" t="str">
        <f>INDEX(LedgerMapping[[#All],[Area]],MATCH(Transactions[[#This Row],[Sub Ledger]],LedgerMapping[[#All],[Sub Ledger]],0))</f>
        <v>Income Statement</v>
      </c>
    </row>
    <row r="17060" spans="1:5" x14ac:dyDescent="0.55000000000000004">
      <c r="A17060">
        <v>7</v>
      </c>
      <c r="B17060">
        <v>84000</v>
      </c>
      <c r="C17060" s="6">
        <v>44044</v>
      </c>
      <c r="D17060">
        <v>-153</v>
      </c>
      <c r="E17060" t="str">
        <f>INDEX(LedgerMapping[[#All],[Area]],MATCH(Transactions[[#This Row],[Sub Ledger]],LedgerMapping[[#All],[Sub Ledger]],0))</f>
        <v>Income Statement</v>
      </c>
    </row>
    <row r="17061" spans="1:5" x14ac:dyDescent="0.55000000000000004">
      <c r="A17061">
        <v>7</v>
      </c>
      <c r="B17061">
        <v>84000</v>
      </c>
      <c r="C17061" s="6">
        <v>44075</v>
      </c>
      <c r="D17061">
        <v>-194</v>
      </c>
      <c r="E17061" t="str">
        <f>INDEX(LedgerMapping[[#All],[Area]],MATCH(Transactions[[#This Row],[Sub Ledger]],LedgerMapping[[#All],[Sub Ledger]],0))</f>
        <v>Income Statement</v>
      </c>
    </row>
    <row r="17062" spans="1:5" x14ac:dyDescent="0.55000000000000004">
      <c r="A17062">
        <v>7</v>
      </c>
      <c r="B17062">
        <v>84000</v>
      </c>
      <c r="C17062" s="6">
        <v>44105</v>
      </c>
      <c r="D17062">
        <v>-232</v>
      </c>
      <c r="E17062" t="str">
        <f>INDEX(LedgerMapping[[#All],[Area]],MATCH(Transactions[[#This Row],[Sub Ledger]],LedgerMapping[[#All],[Sub Ledger]],0))</f>
        <v>Income Statement</v>
      </c>
    </row>
    <row r="17063" spans="1:5" x14ac:dyDescent="0.55000000000000004">
      <c r="A17063">
        <v>7</v>
      </c>
      <c r="B17063">
        <v>84000</v>
      </c>
      <c r="C17063" s="6">
        <v>44136</v>
      </c>
      <c r="D17063">
        <v>-158</v>
      </c>
      <c r="E17063" t="str">
        <f>INDEX(LedgerMapping[[#All],[Area]],MATCH(Transactions[[#This Row],[Sub Ledger]],LedgerMapping[[#All],[Sub Ledger]],0))</f>
        <v>Income Statement</v>
      </c>
    </row>
    <row r="17064" spans="1:5" x14ac:dyDescent="0.55000000000000004">
      <c r="A17064">
        <v>7</v>
      </c>
      <c r="B17064">
        <v>84000</v>
      </c>
      <c r="C17064" s="6">
        <v>44166</v>
      </c>
      <c r="D17064">
        <v>-198</v>
      </c>
      <c r="E17064" t="str">
        <f>INDEX(LedgerMapping[[#All],[Area]],MATCH(Transactions[[#This Row],[Sub Ledger]],LedgerMapping[[#All],[Sub Ledger]],0))</f>
        <v>Income Statement</v>
      </c>
    </row>
    <row r="17065" spans="1:5" x14ac:dyDescent="0.55000000000000004">
      <c r="A17065">
        <v>7</v>
      </c>
      <c r="B17065">
        <v>84000</v>
      </c>
      <c r="C17065" s="6">
        <v>44197</v>
      </c>
      <c r="D17065">
        <v>-208</v>
      </c>
      <c r="E17065" t="str">
        <f>INDEX(LedgerMapping[[#All],[Area]],MATCH(Transactions[[#This Row],[Sub Ledger]],LedgerMapping[[#All],[Sub Ledger]],0))</f>
        <v>Income Statement</v>
      </c>
    </row>
    <row r="17066" spans="1:5" x14ac:dyDescent="0.55000000000000004">
      <c r="A17066">
        <v>7</v>
      </c>
      <c r="B17066">
        <v>84000</v>
      </c>
      <c r="C17066" s="6">
        <v>44228</v>
      </c>
      <c r="D17066">
        <v>-223</v>
      </c>
      <c r="E17066" t="str">
        <f>INDEX(LedgerMapping[[#All],[Area]],MATCH(Transactions[[#This Row],[Sub Ledger]],LedgerMapping[[#All],[Sub Ledger]],0))</f>
        <v>Income Statement</v>
      </c>
    </row>
    <row r="17067" spans="1:5" x14ac:dyDescent="0.55000000000000004">
      <c r="A17067">
        <v>7</v>
      </c>
      <c r="B17067">
        <v>84000</v>
      </c>
      <c r="C17067" s="6">
        <v>44256</v>
      </c>
      <c r="D17067">
        <v>-213</v>
      </c>
      <c r="E17067" t="str">
        <f>INDEX(LedgerMapping[[#All],[Area]],MATCH(Transactions[[#This Row],[Sub Ledger]],LedgerMapping[[#All],[Sub Ledger]],0))</f>
        <v>Income Statement</v>
      </c>
    </row>
    <row r="17068" spans="1:5" x14ac:dyDescent="0.55000000000000004">
      <c r="A17068">
        <v>7</v>
      </c>
      <c r="B17068">
        <v>84000</v>
      </c>
      <c r="C17068" s="6">
        <v>44287</v>
      </c>
      <c r="D17068">
        <v>-237</v>
      </c>
      <c r="E17068" t="str">
        <f>INDEX(LedgerMapping[[#All],[Area]],MATCH(Transactions[[#This Row],[Sub Ledger]],LedgerMapping[[#All],[Sub Ledger]],0))</f>
        <v>Income Statement</v>
      </c>
    </row>
    <row r="17069" spans="1:5" x14ac:dyDescent="0.55000000000000004">
      <c r="A17069">
        <v>7</v>
      </c>
      <c r="B17069">
        <v>84000</v>
      </c>
      <c r="C17069" s="6">
        <v>44317</v>
      </c>
      <c r="D17069">
        <v>-240</v>
      </c>
      <c r="E17069" t="str">
        <f>INDEX(LedgerMapping[[#All],[Area]],MATCH(Transactions[[#This Row],[Sub Ledger]],LedgerMapping[[#All],[Sub Ledger]],0))</f>
        <v>Income Statement</v>
      </c>
    </row>
    <row r="17070" spans="1:5" x14ac:dyDescent="0.55000000000000004">
      <c r="A17070">
        <v>7</v>
      </c>
      <c r="B17070">
        <v>84000</v>
      </c>
      <c r="C17070" s="6">
        <v>44348</v>
      </c>
      <c r="D17070">
        <v>-280</v>
      </c>
      <c r="E17070" t="str">
        <f>INDEX(LedgerMapping[[#All],[Area]],MATCH(Transactions[[#This Row],[Sub Ledger]],LedgerMapping[[#All],[Sub Ledger]],0))</f>
        <v>Income Statement</v>
      </c>
    </row>
    <row r="17071" spans="1:5" x14ac:dyDescent="0.55000000000000004">
      <c r="A17071">
        <v>7</v>
      </c>
      <c r="B17071">
        <v>84000</v>
      </c>
      <c r="C17071" s="6">
        <v>44378</v>
      </c>
      <c r="D17071">
        <v>-236</v>
      </c>
      <c r="E17071" t="str">
        <f>INDEX(LedgerMapping[[#All],[Area]],MATCH(Transactions[[#This Row],[Sub Ledger]],LedgerMapping[[#All],[Sub Ledger]],0))</f>
        <v>Income Statement</v>
      </c>
    </row>
    <row r="17072" spans="1:5" x14ac:dyDescent="0.55000000000000004">
      <c r="A17072">
        <v>7</v>
      </c>
      <c r="B17072">
        <v>84000</v>
      </c>
      <c r="C17072" s="6">
        <v>44409</v>
      </c>
      <c r="D17072">
        <v>-184</v>
      </c>
      <c r="E17072" t="str">
        <f>INDEX(LedgerMapping[[#All],[Area]],MATCH(Transactions[[#This Row],[Sub Ledger]],LedgerMapping[[#All],[Sub Ledger]],0))</f>
        <v>Income Statement</v>
      </c>
    </row>
    <row r="17073" spans="1:5" x14ac:dyDescent="0.55000000000000004">
      <c r="A17073">
        <v>7</v>
      </c>
      <c r="B17073">
        <v>84000</v>
      </c>
      <c r="C17073" s="6">
        <v>44440</v>
      </c>
      <c r="D17073">
        <v>-254</v>
      </c>
      <c r="E17073" t="str">
        <f>INDEX(LedgerMapping[[#All],[Area]],MATCH(Transactions[[#This Row],[Sub Ledger]],LedgerMapping[[#All],[Sub Ledger]],0))</f>
        <v>Income Statement</v>
      </c>
    </row>
    <row r="17074" spans="1:5" x14ac:dyDescent="0.55000000000000004">
      <c r="A17074">
        <v>7</v>
      </c>
      <c r="B17074">
        <v>84000</v>
      </c>
      <c r="C17074" s="6">
        <v>44470</v>
      </c>
      <c r="D17074">
        <v>-249</v>
      </c>
      <c r="E17074" t="str">
        <f>INDEX(LedgerMapping[[#All],[Area]],MATCH(Transactions[[#This Row],[Sub Ledger]],LedgerMapping[[#All],[Sub Ledger]],0))</f>
        <v>Income Statement</v>
      </c>
    </row>
    <row r="17075" spans="1:5" x14ac:dyDescent="0.55000000000000004">
      <c r="A17075">
        <v>7</v>
      </c>
      <c r="B17075">
        <v>84000</v>
      </c>
      <c r="C17075" s="6">
        <v>44501</v>
      </c>
      <c r="D17075">
        <v>-271</v>
      </c>
      <c r="E17075" t="str">
        <f>INDEX(LedgerMapping[[#All],[Area]],MATCH(Transactions[[#This Row],[Sub Ledger]],LedgerMapping[[#All],[Sub Ledger]],0))</f>
        <v>Income Statement</v>
      </c>
    </row>
    <row r="17076" spans="1:5" x14ac:dyDescent="0.55000000000000004">
      <c r="A17076">
        <v>7</v>
      </c>
      <c r="B17076">
        <v>84000</v>
      </c>
      <c r="C17076" s="6">
        <v>44531</v>
      </c>
      <c r="D17076">
        <v>-222</v>
      </c>
      <c r="E17076" t="str">
        <f>INDEX(LedgerMapping[[#All],[Area]],MATCH(Transactions[[#This Row],[Sub Ledger]],LedgerMapping[[#All],[Sub Ledger]],0))</f>
        <v>Income Statement</v>
      </c>
    </row>
    <row r="17077" spans="1:5" x14ac:dyDescent="0.55000000000000004">
      <c r="A17077">
        <v>7</v>
      </c>
      <c r="B17077">
        <v>84000</v>
      </c>
      <c r="C17077" s="6">
        <v>43466</v>
      </c>
      <c r="D17077">
        <v>-147</v>
      </c>
      <c r="E17077" t="str">
        <f>INDEX(LedgerMapping[[#All],[Area]],MATCH(Transactions[[#This Row],[Sub Ledger]],LedgerMapping[[#All],[Sub Ledger]],0))</f>
        <v>Income Statement</v>
      </c>
    </row>
    <row r="17078" spans="1:5" x14ac:dyDescent="0.55000000000000004">
      <c r="A17078">
        <v>7</v>
      </c>
      <c r="B17078">
        <v>84000</v>
      </c>
      <c r="C17078" s="6">
        <v>43497</v>
      </c>
      <c r="D17078">
        <v>-160</v>
      </c>
      <c r="E17078" t="str">
        <f>INDEX(LedgerMapping[[#All],[Area]],MATCH(Transactions[[#This Row],[Sub Ledger]],LedgerMapping[[#All],[Sub Ledger]],0))</f>
        <v>Income Statement</v>
      </c>
    </row>
    <row r="17079" spans="1:5" x14ac:dyDescent="0.55000000000000004">
      <c r="A17079">
        <v>7</v>
      </c>
      <c r="B17079">
        <v>84000</v>
      </c>
      <c r="C17079" s="6">
        <v>43525</v>
      </c>
      <c r="D17079">
        <v>-222</v>
      </c>
      <c r="E17079" t="str">
        <f>INDEX(LedgerMapping[[#All],[Area]],MATCH(Transactions[[#This Row],[Sub Ledger]],LedgerMapping[[#All],[Sub Ledger]],0))</f>
        <v>Income Statement</v>
      </c>
    </row>
    <row r="17080" spans="1:5" x14ac:dyDescent="0.55000000000000004">
      <c r="A17080">
        <v>7</v>
      </c>
      <c r="B17080">
        <v>84000</v>
      </c>
      <c r="C17080" s="6">
        <v>43556</v>
      </c>
      <c r="D17080">
        <v>-129</v>
      </c>
      <c r="E17080" t="str">
        <f>INDEX(LedgerMapping[[#All],[Area]],MATCH(Transactions[[#This Row],[Sub Ledger]],LedgerMapping[[#All],[Sub Ledger]],0))</f>
        <v>Income Statement</v>
      </c>
    </row>
    <row r="17081" spans="1:5" x14ac:dyDescent="0.55000000000000004">
      <c r="A17081">
        <v>7</v>
      </c>
      <c r="B17081">
        <v>84000</v>
      </c>
      <c r="C17081" s="6">
        <v>43586</v>
      </c>
      <c r="D17081">
        <v>-142</v>
      </c>
      <c r="E17081" t="str">
        <f>INDEX(LedgerMapping[[#All],[Area]],MATCH(Transactions[[#This Row],[Sub Ledger]],LedgerMapping[[#All],[Sub Ledger]],0))</f>
        <v>Income Statement</v>
      </c>
    </row>
    <row r="17082" spans="1:5" x14ac:dyDescent="0.55000000000000004">
      <c r="A17082">
        <v>7</v>
      </c>
      <c r="B17082">
        <v>84000</v>
      </c>
      <c r="C17082" s="6">
        <v>43617</v>
      </c>
      <c r="D17082">
        <v>-240</v>
      </c>
      <c r="E17082" t="str">
        <f>INDEX(LedgerMapping[[#All],[Area]],MATCH(Transactions[[#This Row],[Sub Ledger]],LedgerMapping[[#All],[Sub Ledger]],0))</f>
        <v>Income Statement</v>
      </c>
    </row>
    <row r="17083" spans="1:5" x14ac:dyDescent="0.55000000000000004">
      <c r="A17083">
        <v>7</v>
      </c>
      <c r="B17083">
        <v>84000</v>
      </c>
      <c r="C17083" s="6">
        <v>43647</v>
      </c>
      <c r="D17083">
        <v>-240</v>
      </c>
      <c r="E17083" t="str">
        <f>INDEX(LedgerMapping[[#All],[Area]],MATCH(Transactions[[#This Row],[Sub Ledger]],LedgerMapping[[#All],[Sub Ledger]],0))</f>
        <v>Income Statement</v>
      </c>
    </row>
    <row r="17084" spans="1:5" x14ac:dyDescent="0.55000000000000004">
      <c r="A17084">
        <v>7</v>
      </c>
      <c r="B17084">
        <v>84000</v>
      </c>
      <c r="C17084" s="6">
        <v>43678</v>
      </c>
      <c r="D17084">
        <v>-155</v>
      </c>
      <c r="E17084" t="str">
        <f>INDEX(LedgerMapping[[#All],[Area]],MATCH(Transactions[[#This Row],[Sub Ledger]],LedgerMapping[[#All],[Sub Ledger]],0))</f>
        <v>Income Statement</v>
      </c>
    </row>
    <row r="17085" spans="1:5" x14ac:dyDescent="0.55000000000000004">
      <c r="A17085">
        <v>7</v>
      </c>
      <c r="B17085">
        <v>84000</v>
      </c>
      <c r="C17085" s="6">
        <v>43709</v>
      </c>
      <c r="D17085">
        <v>-192</v>
      </c>
      <c r="E17085" t="str">
        <f>INDEX(LedgerMapping[[#All],[Area]],MATCH(Transactions[[#This Row],[Sub Ledger]],LedgerMapping[[#All],[Sub Ledger]],0))</f>
        <v>Income Statement</v>
      </c>
    </row>
    <row r="17086" spans="1:5" x14ac:dyDescent="0.55000000000000004">
      <c r="A17086">
        <v>7</v>
      </c>
      <c r="B17086">
        <v>84000</v>
      </c>
      <c r="C17086" s="6">
        <v>43739</v>
      </c>
      <c r="D17086">
        <v>-164</v>
      </c>
      <c r="E17086" t="str">
        <f>INDEX(LedgerMapping[[#All],[Area]],MATCH(Transactions[[#This Row],[Sub Ledger]],LedgerMapping[[#All],[Sub Ledger]],0))</f>
        <v>Income Statement</v>
      </c>
    </row>
    <row r="17087" spans="1:5" x14ac:dyDescent="0.55000000000000004">
      <c r="A17087">
        <v>7</v>
      </c>
      <c r="B17087">
        <v>84000</v>
      </c>
      <c r="C17087" s="6">
        <v>43770</v>
      </c>
      <c r="D17087">
        <v>-164</v>
      </c>
      <c r="E17087" t="str">
        <f>INDEX(LedgerMapping[[#All],[Area]],MATCH(Transactions[[#This Row],[Sub Ledger]],LedgerMapping[[#All],[Sub Ledger]],0))</f>
        <v>Income Statement</v>
      </c>
    </row>
    <row r="17088" spans="1:5" x14ac:dyDescent="0.55000000000000004">
      <c r="A17088">
        <v>7</v>
      </c>
      <c r="B17088">
        <v>84000</v>
      </c>
      <c r="C17088" s="6">
        <v>43800</v>
      </c>
      <c r="D17088">
        <v>-148</v>
      </c>
      <c r="E17088" t="str">
        <f>INDEX(LedgerMapping[[#All],[Area]],MATCH(Transactions[[#This Row],[Sub Ledger]],LedgerMapping[[#All],[Sub Ledger]],0))</f>
        <v>Income Statement</v>
      </c>
    </row>
    <row r="17089" spans="1:5" x14ac:dyDescent="0.55000000000000004">
      <c r="A17089">
        <v>7</v>
      </c>
      <c r="B17089">
        <v>84000</v>
      </c>
      <c r="C17089" s="6">
        <v>43831</v>
      </c>
      <c r="D17089">
        <v>-162</v>
      </c>
      <c r="E17089" t="str">
        <f>INDEX(LedgerMapping[[#All],[Area]],MATCH(Transactions[[#This Row],[Sub Ledger]],LedgerMapping[[#All],[Sub Ledger]],0))</f>
        <v>Income Statement</v>
      </c>
    </row>
    <row r="17090" spans="1:5" x14ac:dyDescent="0.55000000000000004">
      <c r="A17090">
        <v>7</v>
      </c>
      <c r="B17090">
        <v>84000</v>
      </c>
      <c r="C17090" s="6">
        <v>43862</v>
      </c>
      <c r="D17090">
        <v>-261</v>
      </c>
      <c r="E17090" t="str">
        <f>INDEX(LedgerMapping[[#All],[Area]],MATCH(Transactions[[#This Row],[Sub Ledger]],LedgerMapping[[#All],[Sub Ledger]],0))</f>
        <v>Income Statement</v>
      </c>
    </row>
    <row r="17091" spans="1:5" x14ac:dyDescent="0.55000000000000004">
      <c r="A17091">
        <v>7</v>
      </c>
      <c r="B17091">
        <v>84000</v>
      </c>
      <c r="C17091" s="6">
        <v>43891</v>
      </c>
      <c r="D17091">
        <v>-218</v>
      </c>
      <c r="E17091" t="str">
        <f>INDEX(LedgerMapping[[#All],[Area]],MATCH(Transactions[[#This Row],[Sub Ledger]],LedgerMapping[[#All],[Sub Ledger]],0))</f>
        <v>Income Statement</v>
      </c>
    </row>
    <row r="17092" spans="1:5" x14ac:dyDescent="0.55000000000000004">
      <c r="A17092">
        <v>7</v>
      </c>
      <c r="B17092">
        <v>84000</v>
      </c>
      <c r="C17092" s="6">
        <v>43922</v>
      </c>
      <c r="D17092">
        <v>-196</v>
      </c>
      <c r="E17092" t="str">
        <f>INDEX(LedgerMapping[[#All],[Area]],MATCH(Transactions[[#This Row],[Sub Ledger]],LedgerMapping[[#All],[Sub Ledger]],0))</f>
        <v>Income Statement</v>
      </c>
    </row>
    <row r="17093" spans="1:5" x14ac:dyDescent="0.55000000000000004">
      <c r="A17093">
        <v>7</v>
      </c>
      <c r="B17093">
        <v>84000</v>
      </c>
      <c r="C17093" s="6">
        <v>43952</v>
      </c>
      <c r="D17093">
        <v>-237</v>
      </c>
      <c r="E17093" t="str">
        <f>INDEX(LedgerMapping[[#All],[Area]],MATCH(Transactions[[#This Row],[Sub Ledger]],LedgerMapping[[#All],[Sub Ledger]],0))</f>
        <v>Income Statement</v>
      </c>
    </row>
    <row r="17094" spans="1:5" x14ac:dyDescent="0.55000000000000004">
      <c r="A17094">
        <v>7</v>
      </c>
      <c r="B17094">
        <v>84000</v>
      </c>
      <c r="C17094" s="6">
        <v>43983</v>
      </c>
      <c r="D17094">
        <v>-233</v>
      </c>
      <c r="E17094" t="str">
        <f>INDEX(LedgerMapping[[#All],[Area]],MATCH(Transactions[[#This Row],[Sub Ledger]],LedgerMapping[[#All],[Sub Ledger]],0))</f>
        <v>Income Statement</v>
      </c>
    </row>
    <row r="17095" spans="1:5" x14ac:dyDescent="0.55000000000000004">
      <c r="A17095">
        <v>7</v>
      </c>
      <c r="B17095">
        <v>84000</v>
      </c>
      <c r="C17095" s="6">
        <v>44013</v>
      </c>
      <c r="D17095">
        <v>-224</v>
      </c>
      <c r="E17095" t="str">
        <f>INDEX(LedgerMapping[[#All],[Area]],MATCH(Transactions[[#This Row],[Sub Ledger]],LedgerMapping[[#All],[Sub Ledger]],0))</f>
        <v>Income Statement</v>
      </c>
    </row>
    <row r="17096" spans="1:5" x14ac:dyDescent="0.55000000000000004">
      <c r="A17096">
        <v>7</v>
      </c>
      <c r="B17096">
        <v>84000</v>
      </c>
      <c r="C17096" s="6">
        <v>44044</v>
      </c>
      <c r="D17096">
        <v>-160</v>
      </c>
      <c r="E17096" t="str">
        <f>INDEX(LedgerMapping[[#All],[Area]],MATCH(Transactions[[#This Row],[Sub Ledger]],LedgerMapping[[#All],[Sub Ledger]],0))</f>
        <v>Income Statement</v>
      </c>
    </row>
    <row r="17097" spans="1:5" x14ac:dyDescent="0.55000000000000004">
      <c r="A17097">
        <v>7</v>
      </c>
      <c r="B17097">
        <v>84000</v>
      </c>
      <c r="C17097" s="6">
        <v>44075</v>
      </c>
      <c r="D17097">
        <v>-184</v>
      </c>
      <c r="E17097" t="str">
        <f>INDEX(LedgerMapping[[#All],[Area]],MATCH(Transactions[[#This Row],[Sub Ledger]],LedgerMapping[[#All],[Sub Ledger]],0))</f>
        <v>Income Statement</v>
      </c>
    </row>
    <row r="17098" spans="1:5" x14ac:dyDescent="0.55000000000000004">
      <c r="A17098">
        <v>7</v>
      </c>
      <c r="B17098">
        <v>84000</v>
      </c>
      <c r="C17098" s="6">
        <v>44105</v>
      </c>
      <c r="D17098">
        <v>-196</v>
      </c>
      <c r="E17098" t="str">
        <f>INDEX(LedgerMapping[[#All],[Area]],MATCH(Transactions[[#This Row],[Sub Ledger]],LedgerMapping[[#All],[Sub Ledger]],0))</f>
        <v>Income Statement</v>
      </c>
    </row>
    <row r="17099" spans="1:5" x14ac:dyDescent="0.55000000000000004">
      <c r="A17099">
        <v>7</v>
      </c>
      <c r="B17099">
        <v>84000</v>
      </c>
      <c r="C17099" s="6">
        <v>44136</v>
      </c>
      <c r="D17099">
        <v>-211</v>
      </c>
      <c r="E17099" t="str">
        <f>INDEX(LedgerMapping[[#All],[Area]],MATCH(Transactions[[#This Row],[Sub Ledger]],LedgerMapping[[#All],[Sub Ledger]],0))</f>
        <v>Income Statement</v>
      </c>
    </row>
    <row r="17100" spans="1:5" x14ac:dyDescent="0.55000000000000004">
      <c r="A17100">
        <v>7</v>
      </c>
      <c r="B17100">
        <v>84000</v>
      </c>
      <c r="C17100" s="6">
        <v>44166</v>
      </c>
      <c r="D17100">
        <v>-276</v>
      </c>
      <c r="E17100" t="str">
        <f>INDEX(LedgerMapping[[#All],[Area]],MATCH(Transactions[[#This Row],[Sub Ledger]],LedgerMapping[[#All],[Sub Ledger]],0))</f>
        <v>Income Statement</v>
      </c>
    </row>
    <row r="17101" spans="1:5" x14ac:dyDescent="0.55000000000000004">
      <c r="A17101">
        <v>7</v>
      </c>
      <c r="B17101">
        <v>84000</v>
      </c>
      <c r="C17101" s="6">
        <v>44197</v>
      </c>
      <c r="D17101">
        <v>-270</v>
      </c>
      <c r="E17101" t="str">
        <f>INDEX(LedgerMapping[[#All],[Area]],MATCH(Transactions[[#This Row],[Sub Ledger]],LedgerMapping[[#All],[Sub Ledger]],0))</f>
        <v>Income Statement</v>
      </c>
    </row>
    <row r="17102" spans="1:5" x14ac:dyDescent="0.55000000000000004">
      <c r="A17102">
        <v>7</v>
      </c>
      <c r="B17102">
        <v>84000</v>
      </c>
      <c r="C17102" s="6">
        <v>44228</v>
      </c>
      <c r="D17102">
        <v>-272</v>
      </c>
      <c r="E17102" t="str">
        <f>INDEX(LedgerMapping[[#All],[Area]],MATCH(Transactions[[#This Row],[Sub Ledger]],LedgerMapping[[#All],[Sub Ledger]],0))</f>
        <v>Income Statement</v>
      </c>
    </row>
    <row r="17103" spans="1:5" x14ac:dyDescent="0.55000000000000004">
      <c r="A17103">
        <v>7</v>
      </c>
      <c r="B17103">
        <v>84000</v>
      </c>
      <c r="C17103" s="6">
        <v>44256</v>
      </c>
      <c r="D17103">
        <v>-404</v>
      </c>
      <c r="E17103" t="str">
        <f>INDEX(LedgerMapping[[#All],[Area]],MATCH(Transactions[[#This Row],[Sub Ledger]],LedgerMapping[[#All],[Sub Ledger]],0))</f>
        <v>Income Statement</v>
      </c>
    </row>
    <row r="17104" spans="1:5" x14ac:dyDescent="0.55000000000000004">
      <c r="A17104">
        <v>7</v>
      </c>
      <c r="B17104">
        <v>84000</v>
      </c>
      <c r="C17104" s="6">
        <v>44287</v>
      </c>
      <c r="D17104">
        <v>-329</v>
      </c>
      <c r="E17104" t="str">
        <f>INDEX(LedgerMapping[[#All],[Area]],MATCH(Transactions[[#This Row],[Sub Ledger]],LedgerMapping[[#All],[Sub Ledger]],0))</f>
        <v>Income Statement</v>
      </c>
    </row>
    <row r="17105" spans="1:5" x14ac:dyDescent="0.55000000000000004">
      <c r="A17105">
        <v>7</v>
      </c>
      <c r="B17105">
        <v>84000</v>
      </c>
      <c r="C17105" s="6">
        <v>44317</v>
      </c>
      <c r="D17105">
        <v>-315</v>
      </c>
      <c r="E17105" t="str">
        <f>INDEX(LedgerMapping[[#All],[Area]],MATCH(Transactions[[#This Row],[Sub Ledger]],LedgerMapping[[#All],[Sub Ledger]],0))</f>
        <v>Income Statement</v>
      </c>
    </row>
    <row r="17106" spans="1:5" x14ac:dyDescent="0.55000000000000004">
      <c r="A17106">
        <v>7</v>
      </c>
      <c r="B17106">
        <v>84000</v>
      </c>
      <c r="C17106" s="6">
        <v>44348</v>
      </c>
      <c r="D17106">
        <v>-316</v>
      </c>
      <c r="E17106" t="str">
        <f>INDEX(LedgerMapping[[#All],[Area]],MATCH(Transactions[[#This Row],[Sub Ledger]],LedgerMapping[[#All],[Sub Ledger]],0))</f>
        <v>Income Statement</v>
      </c>
    </row>
    <row r="17107" spans="1:5" x14ac:dyDescent="0.55000000000000004">
      <c r="A17107">
        <v>7</v>
      </c>
      <c r="B17107">
        <v>84000</v>
      </c>
      <c r="C17107" s="6">
        <v>44378</v>
      </c>
      <c r="D17107">
        <v>-353</v>
      </c>
      <c r="E17107" t="str">
        <f>INDEX(LedgerMapping[[#All],[Area]],MATCH(Transactions[[#This Row],[Sub Ledger]],LedgerMapping[[#All],[Sub Ledger]],0))</f>
        <v>Income Statement</v>
      </c>
    </row>
    <row r="17108" spans="1:5" x14ac:dyDescent="0.55000000000000004">
      <c r="A17108">
        <v>7</v>
      </c>
      <c r="B17108">
        <v>84000</v>
      </c>
      <c r="C17108" s="6">
        <v>44409</v>
      </c>
      <c r="D17108">
        <v>-333</v>
      </c>
      <c r="E17108" t="str">
        <f>INDEX(LedgerMapping[[#All],[Area]],MATCH(Transactions[[#This Row],[Sub Ledger]],LedgerMapping[[#All],[Sub Ledger]],0))</f>
        <v>Income Statement</v>
      </c>
    </row>
    <row r="17109" spans="1:5" x14ac:dyDescent="0.55000000000000004">
      <c r="A17109">
        <v>7</v>
      </c>
      <c r="B17109">
        <v>84000</v>
      </c>
      <c r="C17109" s="6">
        <v>44440</v>
      </c>
      <c r="D17109">
        <v>-307</v>
      </c>
      <c r="E17109" t="str">
        <f>INDEX(LedgerMapping[[#All],[Area]],MATCH(Transactions[[#This Row],[Sub Ledger]],LedgerMapping[[#All],[Sub Ledger]],0))</f>
        <v>Income Statement</v>
      </c>
    </row>
    <row r="17110" spans="1:5" x14ac:dyDescent="0.55000000000000004">
      <c r="A17110">
        <v>7</v>
      </c>
      <c r="B17110">
        <v>84000</v>
      </c>
      <c r="C17110" s="6">
        <v>44470</v>
      </c>
      <c r="D17110">
        <v>-367</v>
      </c>
      <c r="E17110" t="str">
        <f>INDEX(LedgerMapping[[#All],[Area]],MATCH(Transactions[[#This Row],[Sub Ledger]],LedgerMapping[[#All],[Sub Ledger]],0))</f>
        <v>Income Statement</v>
      </c>
    </row>
    <row r="17111" spans="1:5" x14ac:dyDescent="0.55000000000000004">
      <c r="A17111">
        <v>7</v>
      </c>
      <c r="B17111">
        <v>84000</v>
      </c>
      <c r="C17111" s="6">
        <v>44501</v>
      </c>
      <c r="D17111">
        <v>-304</v>
      </c>
      <c r="E17111" t="str">
        <f>INDEX(LedgerMapping[[#All],[Area]],MATCH(Transactions[[#This Row],[Sub Ledger]],LedgerMapping[[#All],[Sub Ledger]],0))</f>
        <v>Income Statement</v>
      </c>
    </row>
    <row r="17112" spans="1:5" x14ac:dyDescent="0.55000000000000004">
      <c r="A17112">
        <v>7</v>
      </c>
      <c r="B17112">
        <v>84000</v>
      </c>
      <c r="C17112" s="6">
        <v>44531</v>
      </c>
      <c r="D17112">
        <v>-355</v>
      </c>
      <c r="E17112" t="str">
        <f>INDEX(LedgerMapping[[#All],[Area]],MATCH(Transactions[[#This Row],[Sub Ledger]],LedgerMapping[[#All],[Sub Ledger]],0))</f>
        <v>Income Statement</v>
      </c>
    </row>
    <row r="17113" spans="1:5" x14ac:dyDescent="0.55000000000000004">
      <c r="A17113">
        <v>7</v>
      </c>
      <c r="B17113">
        <v>84000</v>
      </c>
      <c r="C17113" s="6">
        <v>44256</v>
      </c>
      <c r="D17113">
        <v>-214.08</v>
      </c>
      <c r="E17113" t="str">
        <f>INDEX(LedgerMapping[[#All],[Area]],MATCH(Transactions[[#This Row],[Sub Ledger]],LedgerMapping[[#All],[Sub Ledger]],0))</f>
        <v>Income Statement</v>
      </c>
    </row>
    <row r="17114" spans="1:5" x14ac:dyDescent="0.55000000000000004">
      <c r="A17114">
        <v>7</v>
      </c>
      <c r="B17114">
        <v>84000</v>
      </c>
      <c r="C17114" s="6">
        <v>44256</v>
      </c>
      <c r="D17114">
        <v>-277.44</v>
      </c>
      <c r="E17114" t="str">
        <f>INDEX(LedgerMapping[[#All],[Area]],MATCH(Transactions[[#This Row],[Sub Ledger]],LedgerMapping[[#All],[Sub Ledger]],0))</f>
        <v>Income Statement</v>
      </c>
    </row>
    <row r="17115" spans="1:5" x14ac:dyDescent="0.55000000000000004">
      <c r="A17115">
        <v>7</v>
      </c>
      <c r="B17115">
        <v>83000</v>
      </c>
      <c r="C17115" s="6">
        <v>43466</v>
      </c>
      <c r="D17115">
        <v>-143</v>
      </c>
      <c r="E17115" t="str">
        <f>INDEX(LedgerMapping[[#All],[Area]],MATCH(Transactions[[#This Row],[Sub Ledger]],LedgerMapping[[#All],[Sub Ledger]],0))</f>
        <v>Income Statement</v>
      </c>
    </row>
    <row r="17116" spans="1:5" x14ac:dyDescent="0.55000000000000004">
      <c r="A17116">
        <v>7</v>
      </c>
      <c r="B17116">
        <v>83000</v>
      </c>
      <c r="C17116" s="6">
        <v>43497</v>
      </c>
      <c r="D17116">
        <v>-151</v>
      </c>
      <c r="E17116" t="str">
        <f>INDEX(LedgerMapping[[#All],[Area]],MATCH(Transactions[[#This Row],[Sub Ledger]],LedgerMapping[[#All],[Sub Ledger]],0))</f>
        <v>Income Statement</v>
      </c>
    </row>
    <row r="17117" spans="1:5" x14ac:dyDescent="0.55000000000000004">
      <c r="A17117">
        <v>7</v>
      </c>
      <c r="B17117">
        <v>83000</v>
      </c>
      <c r="C17117" s="6">
        <v>43525</v>
      </c>
      <c r="D17117">
        <v>-138</v>
      </c>
      <c r="E17117" t="str">
        <f>INDEX(LedgerMapping[[#All],[Area]],MATCH(Transactions[[#This Row],[Sub Ledger]],LedgerMapping[[#All],[Sub Ledger]],0))</f>
        <v>Income Statement</v>
      </c>
    </row>
    <row r="17118" spans="1:5" x14ac:dyDescent="0.55000000000000004">
      <c r="A17118">
        <v>7</v>
      </c>
      <c r="B17118">
        <v>83000</v>
      </c>
      <c r="C17118" s="6">
        <v>43556</v>
      </c>
      <c r="D17118">
        <v>-167</v>
      </c>
      <c r="E17118" t="str">
        <f>INDEX(LedgerMapping[[#All],[Area]],MATCH(Transactions[[#This Row],[Sub Ledger]],LedgerMapping[[#All],[Sub Ledger]],0))</f>
        <v>Income Statement</v>
      </c>
    </row>
    <row r="17119" spans="1:5" x14ac:dyDescent="0.55000000000000004">
      <c r="A17119">
        <v>7</v>
      </c>
      <c r="B17119">
        <v>83000</v>
      </c>
      <c r="C17119" s="6">
        <v>43586</v>
      </c>
      <c r="D17119">
        <v>-136</v>
      </c>
      <c r="E17119" t="str">
        <f>INDEX(LedgerMapping[[#All],[Area]],MATCH(Transactions[[#This Row],[Sub Ledger]],LedgerMapping[[#All],[Sub Ledger]],0))</f>
        <v>Income Statement</v>
      </c>
    </row>
    <row r="17120" spans="1:5" x14ac:dyDescent="0.55000000000000004">
      <c r="A17120">
        <v>7</v>
      </c>
      <c r="B17120">
        <v>83000</v>
      </c>
      <c r="C17120" s="6">
        <v>43617</v>
      </c>
      <c r="D17120">
        <v>-180</v>
      </c>
      <c r="E17120" t="str">
        <f>INDEX(LedgerMapping[[#All],[Area]],MATCH(Transactions[[#This Row],[Sub Ledger]],LedgerMapping[[#All],[Sub Ledger]],0))</f>
        <v>Income Statement</v>
      </c>
    </row>
    <row r="17121" spans="1:5" x14ac:dyDescent="0.55000000000000004">
      <c r="A17121">
        <v>7</v>
      </c>
      <c r="B17121">
        <v>83000</v>
      </c>
      <c r="C17121" s="6">
        <v>43647</v>
      </c>
      <c r="D17121">
        <v>-191</v>
      </c>
      <c r="E17121" t="str">
        <f>INDEX(LedgerMapping[[#All],[Area]],MATCH(Transactions[[#This Row],[Sub Ledger]],LedgerMapping[[#All],[Sub Ledger]],0))</f>
        <v>Income Statement</v>
      </c>
    </row>
    <row r="17122" spans="1:5" x14ac:dyDescent="0.55000000000000004">
      <c r="A17122">
        <v>7</v>
      </c>
      <c r="B17122">
        <v>83000</v>
      </c>
      <c r="C17122" s="6">
        <v>43678</v>
      </c>
      <c r="D17122">
        <v>-169</v>
      </c>
      <c r="E17122" t="str">
        <f>INDEX(LedgerMapping[[#All],[Area]],MATCH(Transactions[[#This Row],[Sub Ledger]],LedgerMapping[[#All],[Sub Ledger]],0))</f>
        <v>Income Statement</v>
      </c>
    </row>
    <row r="17123" spans="1:5" x14ac:dyDescent="0.55000000000000004">
      <c r="A17123">
        <v>7</v>
      </c>
      <c r="B17123">
        <v>83000</v>
      </c>
      <c r="C17123" s="6">
        <v>43709</v>
      </c>
      <c r="D17123">
        <v>-139</v>
      </c>
      <c r="E17123" t="str">
        <f>INDEX(LedgerMapping[[#All],[Area]],MATCH(Transactions[[#This Row],[Sub Ledger]],LedgerMapping[[#All],[Sub Ledger]],0))</f>
        <v>Income Statement</v>
      </c>
    </row>
    <row r="17124" spans="1:5" x14ac:dyDescent="0.55000000000000004">
      <c r="A17124">
        <v>7</v>
      </c>
      <c r="B17124">
        <v>83000</v>
      </c>
      <c r="C17124" s="6">
        <v>43739</v>
      </c>
      <c r="D17124">
        <v>-178</v>
      </c>
      <c r="E17124" t="str">
        <f>INDEX(LedgerMapping[[#All],[Area]],MATCH(Transactions[[#This Row],[Sub Ledger]],LedgerMapping[[#All],[Sub Ledger]],0))</f>
        <v>Income Statement</v>
      </c>
    </row>
    <row r="17125" spans="1:5" x14ac:dyDescent="0.55000000000000004">
      <c r="A17125">
        <v>7</v>
      </c>
      <c r="B17125">
        <v>83000</v>
      </c>
      <c r="C17125" s="6">
        <v>43770</v>
      </c>
      <c r="D17125">
        <v>-138</v>
      </c>
      <c r="E17125" t="str">
        <f>INDEX(LedgerMapping[[#All],[Area]],MATCH(Transactions[[#This Row],[Sub Ledger]],LedgerMapping[[#All],[Sub Ledger]],0))</f>
        <v>Income Statement</v>
      </c>
    </row>
    <row r="17126" spans="1:5" x14ac:dyDescent="0.55000000000000004">
      <c r="A17126">
        <v>7</v>
      </c>
      <c r="B17126">
        <v>83000</v>
      </c>
      <c r="C17126" s="6">
        <v>43800</v>
      </c>
      <c r="D17126">
        <v>-177</v>
      </c>
      <c r="E17126" t="str">
        <f>INDEX(LedgerMapping[[#All],[Area]],MATCH(Transactions[[#This Row],[Sub Ledger]],LedgerMapping[[#All],[Sub Ledger]],0))</f>
        <v>Income Statement</v>
      </c>
    </row>
    <row r="17127" spans="1:5" x14ac:dyDescent="0.55000000000000004">
      <c r="A17127">
        <v>7</v>
      </c>
      <c r="B17127">
        <v>83000</v>
      </c>
      <c r="C17127" s="6">
        <v>43831</v>
      </c>
      <c r="D17127">
        <v>-238</v>
      </c>
      <c r="E17127" t="str">
        <f>INDEX(LedgerMapping[[#All],[Area]],MATCH(Transactions[[#This Row],[Sub Ledger]],LedgerMapping[[#All],[Sub Ledger]],0))</f>
        <v>Income Statement</v>
      </c>
    </row>
    <row r="17128" spans="1:5" x14ac:dyDescent="0.55000000000000004">
      <c r="A17128">
        <v>7</v>
      </c>
      <c r="B17128">
        <v>83000</v>
      </c>
      <c r="C17128" s="6">
        <v>43862</v>
      </c>
      <c r="D17128">
        <v>-227</v>
      </c>
      <c r="E17128" t="str">
        <f>INDEX(LedgerMapping[[#All],[Area]],MATCH(Transactions[[#This Row],[Sub Ledger]],LedgerMapping[[#All],[Sub Ledger]],0))</f>
        <v>Income Statement</v>
      </c>
    </row>
    <row r="17129" spans="1:5" x14ac:dyDescent="0.55000000000000004">
      <c r="A17129">
        <v>7</v>
      </c>
      <c r="B17129">
        <v>83000</v>
      </c>
      <c r="C17129" s="6">
        <v>43891</v>
      </c>
      <c r="D17129">
        <v>-230</v>
      </c>
      <c r="E17129" t="str">
        <f>INDEX(LedgerMapping[[#All],[Area]],MATCH(Transactions[[#This Row],[Sub Ledger]],LedgerMapping[[#All],[Sub Ledger]],0))</f>
        <v>Income Statement</v>
      </c>
    </row>
    <row r="17130" spans="1:5" x14ac:dyDescent="0.55000000000000004">
      <c r="A17130">
        <v>7</v>
      </c>
      <c r="B17130">
        <v>83000</v>
      </c>
      <c r="C17130" s="6">
        <v>43922</v>
      </c>
      <c r="D17130">
        <v>-169</v>
      </c>
      <c r="E17130" t="str">
        <f>INDEX(LedgerMapping[[#All],[Area]],MATCH(Transactions[[#This Row],[Sub Ledger]],LedgerMapping[[#All],[Sub Ledger]],0))</f>
        <v>Income Statement</v>
      </c>
    </row>
    <row r="17131" spans="1:5" x14ac:dyDescent="0.55000000000000004">
      <c r="A17131">
        <v>7</v>
      </c>
      <c r="B17131">
        <v>83000</v>
      </c>
      <c r="C17131" s="6">
        <v>43952</v>
      </c>
      <c r="D17131">
        <v>-158</v>
      </c>
      <c r="E17131" t="str">
        <f>INDEX(LedgerMapping[[#All],[Area]],MATCH(Transactions[[#This Row],[Sub Ledger]],LedgerMapping[[#All],[Sub Ledger]],0))</f>
        <v>Income Statement</v>
      </c>
    </row>
    <row r="17132" spans="1:5" x14ac:dyDescent="0.55000000000000004">
      <c r="A17132">
        <v>7</v>
      </c>
      <c r="B17132">
        <v>83000</v>
      </c>
      <c r="C17132" s="6">
        <v>43983</v>
      </c>
      <c r="D17132">
        <v>-259</v>
      </c>
      <c r="E17132" t="str">
        <f>INDEX(LedgerMapping[[#All],[Area]],MATCH(Transactions[[#This Row],[Sub Ledger]],LedgerMapping[[#All],[Sub Ledger]],0))</f>
        <v>Income Statement</v>
      </c>
    </row>
    <row r="17133" spans="1:5" x14ac:dyDescent="0.55000000000000004">
      <c r="A17133">
        <v>7</v>
      </c>
      <c r="B17133">
        <v>83000</v>
      </c>
      <c r="C17133" s="6">
        <v>44013</v>
      </c>
      <c r="D17133">
        <v>-160</v>
      </c>
      <c r="E17133" t="str">
        <f>INDEX(LedgerMapping[[#All],[Area]],MATCH(Transactions[[#This Row],[Sub Ledger]],LedgerMapping[[#All],[Sub Ledger]],0))</f>
        <v>Income Statement</v>
      </c>
    </row>
    <row r="17134" spans="1:5" x14ac:dyDescent="0.55000000000000004">
      <c r="A17134">
        <v>7</v>
      </c>
      <c r="B17134">
        <v>83000</v>
      </c>
      <c r="C17134" s="6">
        <v>44044</v>
      </c>
      <c r="D17134">
        <v>-178</v>
      </c>
      <c r="E17134" t="str">
        <f>INDEX(LedgerMapping[[#All],[Area]],MATCH(Transactions[[#This Row],[Sub Ledger]],LedgerMapping[[#All],[Sub Ledger]],0))</f>
        <v>Income Statement</v>
      </c>
    </row>
    <row r="17135" spans="1:5" x14ac:dyDescent="0.55000000000000004">
      <c r="A17135">
        <v>7</v>
      </c>
      <c r="B17135">
        <v>83000</v>
      </c>
      <c r="C17135" s="6">
        <v>44075</v>
      </c>
      <c r="D17135">
        <v>-225</v>
      </c>
      <c r="E17135" t="str">
        <f>INDEX(LedgerMapping[[#All],[Area]],MATCH(Transactions[[#This Row],[Sub Ledger]],LedgerMapping[[#All],[Sub Ledger]],0))</f>
        <v>Income Statement</v>
      </c>
    </row>
    <row r="17136" spans="1:5" x14ac:dyDescent="0.55000000000000004">
      <c r="A17136">
        <v>7</v>
      </c>
      <c r="B17136">
        <v>83000</v>
      </c>
      <c r="C17136" s="6">
        <v>44105</v>
      </c>
      <c r="D17136">
        <v>-257</v>
      </c>
      <c r="E17136" t="str">
        <f>INDEX(LedgerMapping[[#All],[Area]],MATCH(Transactions[[#This Row],[Sub Ledger]],LedgerMapping[[#All],[Sub Ledger]],0))</f>
        <v>Income Statement</v>
      </c>
    </row>
    <row r="17137" spans="1:5" x14ac:dyDescent="0.55000000000000004">
      <c r="A17137">
        <v>7</v>
      </c>
      <c r="B17137">
        <v>83000</v>
      </c>
      <c r="C17137" s="6">
        <v>44136</v>
      </c>
      <c r="D17137">
        <v>-188</v>
      </c>
      <c r="E17137" t="str">
        <f>INDEX(LedgerMapping[[#All],[Area]],MATCH(Transactions[[#This Row],[Sub Ledger]],LedgerMapping[[#All],[Sub Ledger]],0))</f>
        <v>Income Statement</v>
      </c>
    </row>
    <row r="17138" spans="1:5" x14ac:dyDescent="0.55000000000000004">
      <c r="A17138">
        <v>7</v>
      </c>
      <c r="B17138">
        <v>83000</v>
      </c>
      <c r="C17138" s="6">
        <v>44166</v>
      </c>
      <c r="D17138">
        <v>-221</v>
      </c>
      <c r="E17138" t="str">
        <f>INDEX(LedgerMapping[[#All],[Area]],MATCH(Transactions[[#This Row],[Sub Ledger]],LedgerMapping[[#All],[Sub Ledger]],0))</f>
        <v>Income Statement</v>
      </c>
    </row>
    <row r="17139" spans="1:5" x14ac:dyDescent="0.55000000000000004">
      <c r="A17139">
        <v>7</v>
      </c>
      <c r="B17139">
        <v>83000</v>
      </c>
      <c r="C17139" s="6">
        <v>44197</v>
      </c>
      <c r="D17139">
        <v>-248</v>
      </c>
      <c r="E17139" t="str">
        <f>INDEX(LedgerMapping[[#All],[Area]],MATCH(Transactions[[#This Row],[Sub Ledger]],LedgerMapping[[#All],[Sub Ledger]],0))</f>
        <v>Income Statement</v>
      </c>
    </row>
    <row r="17140" spans="1:5" x14ac:dyDescent="0.55000000000000004">
      <c r="A17140">
        <v>7</v>
      </c>
      <c r="B17140">
        <v>83000</v>
      </c>
      <c r="C17140" s="6">
        <v>44228</v>
      </c>
      <c r="D17140">
        <v>-266</v>
      </c>
      <c r="E17140" t="str">
        <f>INDEX(LedgerMapping[[#All],[Area]],MATCH(Transactions[[#This Row],[Sub Ledger]],LedgerMapping[[#All],[Sub Ledger]],0))</f>
        <v>Income Statement</v>
      </c>
    </row>
    <row r="17141" spans="1:5" x14ac:dyDescent="0.55000000000000004">
      <c r="A17141">
        <v>7</v>
      </c>
      <c r="B17141">
        <v>83000</v>
      </c>
      <c r="C17141" s="6">
        <v>44256</v>
      </c>
      <c r="D17141">
        <v>-247</v>
      </c>
      <c r="E17141" t="str">
        <f>INDEX(LedgerMapping[[#All],[Area]],MATCH(Transactions[[#This Row],[Sub Ledger]],LedgerMapping[[#All],[Sub Ledger]],0))</f>
        <v>Income Statement</v>
      </c>
    </row>
    <row r="17142" spans="1:5" x14ac:dyDescent="0.55000000000000004">
      <c r="A17142">
        <v>7</v>
      </c>
      <c r="B17142">
        <v>83000</v>
      </c>
      <c r="C17142" s="6">
        <v>44287</v>
      </c>
      <c r="D17142">
        <v>-273</v>
      </c>
      <c r="E17142" t="str">
        <f>INDEX(LedgerMapping[[#All],[Area]],MATCH(Transactions[[#This Row],[Sub Ledger]],LedgerMapping[[#All],[Sub Ledger]],0))</f>
        <v>Income Statement</v>
      </c>
    </row>
    <row r="17143" spans="1:5" x14ac:dyDescent="0.55000000000000004">
      <c r="A17143">
        <v>7</v>
      </c>
      <c r="B17143">
        <v>83000</v>
      </c>
      <c r="C17143" s="6">
        <v>44317</v>
      </c>
      <c r="D17143">
        <v>-276</v>
      </c>
      <c r="E17143" t="str">
        <f>INDEX(LedgerMapping[[#All],[Area]],MATCH(Transactions[[#This Row],[Sub Ledger]],LedgerMapping[[#All],[Sub Ledger]],0))</f>
        <v>Income Statement</v>
      </c>
    </row>
    <row r="17144" spans="1:5" x14ac:dyDescent="0.55000000000000004">
      <c r="A17144">
        <v>7</v>
      </c>
      <c r="B17144">
        <v>83000</v>
      </c>
      <c r="C17144" s="6">
        <v>44348</v>
      </c>
      <c r="D17144">
        <v>-311</v>
      </c>
      <c r="E17144" t="str">
        <f>INDEX(LedgerMapping[[#All],[Area]],MATCH(Transactions[[#This Row],[Sub Ledger]],LedgerMapping[[#All],[Sub Ledger]],0))</f>
        <v>Income Statement</v>
      </c>
    </row>
    <row r="17145" spans="1:5" x14ac:dyDescent="0.55000000000000004">
      <c r="A17145">
        <v>7</v>
      </c>
      <c r="B17145">
        <v>83000</v>
      </c>
      <c r="C17145" s="6">
        <v>44378</v>
      </c>
      <c r="D17145">
        <v>-278</v>
      </c>
      <c r="E17145" t="str">
        <f>INDEX(LedgerMapping[[#All],[Area]],MATCH(Transactions[[#This Row],[Sub Ledger]],LedgerMapping[[#All],[Sub Ledger]],0))</f>
        <v>Income Statement</v>
      </c>
    </row>
    <row r="17146" spans="1:5" x14ac:dyDescent="0.55000000000000004">
      <c r="A17146">
        <v>7</v>
      </c>
      <c r="B17146">
        <v>83000</v>
      </c>
      <c r="C17146" s="6">
        <v>44409</v>
      </c>
      <c r="D17146">
        <v>-222</v>
      </c>
      <c r="E17146" t="str">
        <f>INDEX(LedgerMapping[[#All],[Area]],MATCH(Transactions[[#This Row],[Sub Ledger]],LedgerMapping[[#All],[Sub Ledger]],0))</f>
        <v>Income Statement</v>
      </c>
    </row>
    <row r="17147" spans="1:5" x14ac:dyDescent="0.55000000000000004">
      <c r="A17147">
        <v>7</v>
      </c>
      <c r="B17147">
        <v>83000</v>
      </c>
      <c r="C17147" s="6">
        <v>44440</v>
      </c>
      <c r="D17147">
        <v>-296</v>
      </c>
      <c r="E17147" t="str">
        <f>INDEX(LedgerMapping[[#All],[Area]],MATCH(Transactions[[#This Row],[Sub Ledger]],LedgerMapping[[#All],[Sub Ledger]],0))</f>
        <v>Income Statement</v>
      </c>
    </row>
    <row r="17148" spans="1:5" x14ac:dyDescent="0.55000000000000004">
      <c r="A17148">
        <v>7</v>
      </c>
      <c r="B17148">
        <v>83000</v>
      </c>
      <c r="C17148" s="6">
        <v>44470</v>
      </c>
      <c r="D17148">
        <v>-290</v>
      </c>
      <c r="E17148" t="str">
        <f>INDEX(LedgerMapping[[#All],[Area]],MATCH(Transactions[[#This Row],[Sub Ledger]],LedgerMapping[[#All],[Sub Ledger]],0))</f>
        <v>Income Statement</v>
      </c>
    </row>
    <row r="17149" spans="1:5" x14ac:dyDescent="0.55000000000000004">
      <c r="A17149">
        <v>7</v>
      </c>
      <c r="B17149">
        <v>83000</v>
      </c>
      <c r="C17149" s="6">
        <v>44501</v>
      </c>
      <c r="D17149">
        <v>-303</v>
      </c>
      <c r="E17149" t="str">
        <f>INDEX(LedgerMapping[[#All],[Area]],MATCH(Transactions[[#This Row],[Sub Ledger]],LedgerMapping[[#All],[Sub Ledger]],0))</f>
        <v>Income Statement</v>
      </c>
    </row>
    <row r="17150" spans="1:5" x14ac:dyDescent="0.55000000000000004">
      <c r="A17150">
        <v>7</v>
      </c>
      <c r="B17150">
        <v>83000</v>
      </c>
      <c r="C17150" s="6">
        <v>44531</v>
      </c>
      <c r="D17150">
        <v>-255</v>
      </c>
      <c r="E17150" t="str">
        <f>INDEX(LedgerMapping[[#All],[Area]],MATCH(Transactions[[#This Row],[Sub Ledger]],LedgerMapping[[#All],[Sub Ledger]],0))</f>
        <v>Income Statement</v>
      </c>
    </row>
    <row r="17151" spans="1:5" x14ac:dyDescent="0.55000000000000004">
      <c r="A17151">
        <v>7</v>
      </c>
      <c r="B17151">
        <v>83000</v>
      </c>
      <c r="C17151" s="6">
        <v>43466</v>
      </c>
      <c r="D17151">
        <v>-178</v>
      </c>
      <c r="E17151" t="str">
        <f>INDEX(LedgerMapping[[#All],[Area]],MATCH(Transactions[[#This Row],[Sub Ledger]],LedgerMapping[[#All],[Sub Ledger]],0))</f>
        <v>Income Statement</v>
      </c>
    </row>
    <row r="17152" spans="1:5" x14ac:dyDescent="0.55000000000000004">
      <c r="A17152">
        <v>7</v>
      </c>
      <c r="B17152">
        <v>83000</v>
      </c>
      <c r="C17152" s="6">
        <v>43497</v>
      </c>
      <c r="D17152">
        <v>-190</v>
      </c>
      <c r="E17152" t="str">
        <f>INDEX(LedgerMapping[[#All],[Area]],MATCH(Transactions[[#This Row],[Sub Ledger]],LedgerMapping[[#All],[Sub Ledger]],0))</f>
        <v>Income Statement</v>
      </c>
    </row>
    <row r="17153" spans="1:5" x14ac:dyDescent="0.55000000000000004">
      <c r="A17153">
        <v>7</v>
      </c>
      <c r="B17153">
        <v>83000</v>
      </c>
      <c r="C17153" s="6">
        <v>43525</v>
      </c>
      <c r="D17153">
        <v>-248</v>
      </c>
      <c r="E17153" t="str">
        <f>INDEX(LedgerMapping[[#All],[Area]],MATCH(Transactions[[#This Row],[Sub Ledger]],LedgerMapping[[#All],[Sub Ledger]],0))</f>
        <v>Income Statement</v>
      </c>
    </row>
    <row r="17154" spans="1:5" x14ac:dyDescent="0.55000000000000004">
      <c r="A17154">
        <v>7</v>
      </c>
      <c r="B17154">
        <v>83000</v>
      </c>
      <c r="C17154" s="6">
        <v>43556</v>
      </c>
      <c r="D17154">
        <v>-158</v>
      </c>
      <c r="E17154" t="str">
        <f>INDEX(LedgerMapping[[#All],[Area]],MATCH(Transactions[[#This Row],[Sub Ledger]],LedgerMapping[[#All],[Sub Ledger]],0))</f>
        <v>Income Statement</v>
      </c>
    </row>
    <row r="17155" spans="1:5" x14ac:dyDescent="0.55000000000000004">
      <c r="A17155">
        <v>7</v>
      </c>
      <c r="B17155">
        <v>83000</v>
      </c>
      <c r="C17155" s="6">
        <v>43586</v>
      </c>
      <c r="D17155">
        <v>-169</v>
      </c>
      <c r="E17155" t="str">
        <f>INDEX(LedgerMapping[[#All],[Area]],MATCH(Transactions[[#This Row],[Sub Ledger]],LedgerMapping[[#All],[Sub Ledger]],0))</f>
        <v>Income Statement</v>
      </c>
    </row>
    <row r="17156" spans="1:5" x14ac:dyDescent="0.55000000000000004">
      <c r="A17156">
        <v>7</v>
      </c>
      <c r="B17156">
        <v>83000</v>
      </c>
      <c r="C17156" s="6">
        <v>43617</v>
      </c>
      <c r="D17156">
        <v>-264</v>
      </c>
      <c r="E17156" t="str">
        <f>INDEX(LedgerMapping[[#All],[Area]],MATCH(Transactions[[#This Row],[Sub Ledger]],LedgerMapping[[#All],[Sub Ledger]],0))</f>
        <v>Income Statement</v>
      </c>
    </row>
    <row r="17157" spans="1:5" x14ac:dyDescent="0.55000000000000004">
      <c r="A17157">
        <v>7</v>
      </c>
      <c r="B17157">
        <v>83000</v>
      </c>
      <c r="C17157" s="6">
        <v>43647</v>
      </c>
      <c r="D17157">
        <v>-264</v>
      </c>
      <c r="E17157" t="str">
        <f>INDEX(LedgerMapping[[#All],[Area]],MATCH(Transactions[[#This Row],[Sub Ledger]],LedgerMapping[[#All],[Sub Ledger]],0))</f>
        <v>Income Statement</v>
      </c>
    </row>
    <row r="17158" spans="1:5" x14ac:dyDescent="0.55000000000000004">
      <c r="A17158">
        <v>7</v>
      </c>
      <c r="B17158">
        <v>83000</v>
      </c>
      <c r="C17158" s="6">
        <v>43678</v>
      </c>
      <c r="D17158">
        <v>-180</v>
      </c>
      <c r="E17158" t="str">
        <f>INDEX(LedgerMapping[[#All],[Area]],MATCH(Transactions[[#This Row],[Sub Ledger]],LedgerMapping[[#All],[Sub Ledger]],0))</f>
        <v>Income Statement</v>
      </c>
    </row>
    <row r="17159" spans="1:5" x14ac:dyDescent="0.55000000000000004">
      <c r="A17159">
        <v>7</v>
      </c>
      <c r="B17159">
        <v>83000</v>
      </c>
      <c r="C17159" s="6">
        <v>43709</v>
      </c>
      <c r="D17159">
        <v>-223</v>
      </c>
      <c r="E17159" t="str">
        <f>INDEX(LedgerMapping[[#All],[Area]],MATCH(Transactions[[#This Row],[Sub Ledger]],LedgerMapping[[#All],[Sub Ledger]],0))</f>
        <v>Income Statement</v>
      </c>
    </row>
    <row r="17160" spans="1:5" x14ac:dyDescent="0.55000000000000004">
      <c r="A17160">
        <v>7</v>
      </c>
      <c r="B17160">
        <v>83000</v>
      </c>
      <c r="C17160" s="6">
        <v>43739</v>
      </c>
      <c r="D17160">
        <v>-197</v>
      </c>
      <c r="E17160" t="str">
        <f>INDEX(LedgerMapping[[#All],[Area]],MATCH(Transactions[[#This Row],[Sub Ledger]],LedgerMapping[[#All],[Sub Ledger]],0))</f>
        <v>Income Statement</v>
      </c>
    </row>
    <row r="17161" spans="1:5" x14ac:dyDescent="0.55000000000000004">
      <c r="A17161">
        <v>7</v>
      </c>
      <c r="B17161">
        <v>83000</v>
      </c>
      <c r="C17161" s="6">
        <v>43770</v>
      </c>
      <c r="D17161">
        <v>-187</v>
      </c>
      <c r="E17161" t="str">
        <f>INDEX(LedgerMapping[[#All],[Area]],MATCH(Transactions[[#This Row],[Sub Ledger]],LedgerMapping[[#All],[Sub Ledger]],0))</f>
        <v>Income Statement</v>
      </c>
    </row>
    <row r="17162" spans="1:5" x14ac:dyDescent="0.55000000000000004">
      <c r="A17162">
        <v>7</v>
      </c>
      <c r="B17162">
        <v>83000</v>
      </c>
      <c r="C17162" s="6">
        <v>43800</v>
      </c>
      <c r="D17162">
        <v>-174</v>
      </c>
      <c r="E17162" t="str">
        <f>INDEX(LedgerMapping[[#All],[Area]],MATCH(Transactions[[#This Row],[Sub Ledger]],LedgerMapping[[#All],[Sub Ledger]],0))</f>
        <v>Income Statement</v>
      </c>
    </row>
    <row r="17163" spans="1:5" x14ac:dyDescent="0.55000000000000004">
      <c r="A17163">
        <v>7</v>
      </c>
      <c r="B17163">
        <v>83000</v>
      </c>
      <c r="C17163" s="6">
        <v>43831</v>
      </c>
      <c r="D17163">
        <v>-197</v>
      </c>
      <c r="E17163" t="str">
        <f>INDEX(LedgerMapping[[#All],[Area]],MATCH(Transactions[[#This Row],[Sub Ledger]],LedgerMapping[[#All],[Sub Ledger]],0))</f>
        <v>Income Statement</v>
      </c>
    </row>
    <row r="17164" spans="1:5" x14ac:dyDescent="0.55000000000000004">
      <c r="A17164">
        <v>7</v>
      </c>
      <c r="B17164">
        <v>83000</v>
      </c>
      <c r="C17164" s="6">
        <v>43862</v>
      </c>
      <c r="D17164">
        <v>-295</v>
      </c>
      <c r="E17164" t="str">
        <f>INDEX(LedgerMapping[[#All],[Area]],MATCH(Transactions[[#This Row],[Sub Ledger]],LedgerMapping[[#All],[Sub Ledger]],0))</f>
        <v>Income Statement</v>
      </c>
    </row>
    <row r="17165" spans="1:5" x14ac:dyDescent="0.55000000000000004">
      <c r="A17165">
        <v>7</v>
      </c>
      <c r="B17165">
        <v>83000</v>
      </c>
      <c r="C17165" s="6">
        <v>43891</v>
      </c>
      <c r="D17165">
        <v>-256</v>
      </c>
      <c r="E17165" t="str">
        <f>INDEX(LedgerMapping[[#All],[Area]],MATCH(Transactions[[#This Row],[Sub Ledger]],LedgerMapping[[#All],[Sub Ledger]],0))</f>
        <v>Income Statement</v>
      </c>
    </row>
    <row r="17166" spans="1:5" x14ac:dyDescent="0.55000000000000004">
      <c r="A17166">
        <v>7</v>
      </c>
      <c r="B17166">
        <v>83000</v>
      </c>
      <c r="C17166" s="6">
        <v>43922</v>
      </c>
      <c r="D17166">
        <v>-237</v>
      </c>
      <c r="E17166" t="str">
        <f>INDEX(LedgerMapping[[#All],[Area]],MATCH(Transactions[[#This Row],[Sub Ledger]],LedgerMapping[[#All],[Sub Ledger]],0))</f>
        <v>Income Statement</v>
      </c>
    </row>
    <row r="17167" spans="1:5" x14ac:dyDescent="0.55000000000000004">
      <c r="A17167">
        <v>7</v>
      </c>
      <c r="B17167">
        <v>83000</v>
      </c>
      <c r="C17167" s="6">
        <v>43952</v>
      </c>
      <c r="D17167">
        <v>-268</v>
      </c>
      <c r="E17167" t="str">
        <f>INDEX(LedgerMapping[[#All],[Area]],MATCH(Transactions[[#This Row],[Sub Ledger]],LedgerMapping[[#All],[Sub Ledger]],0))</f>
        <v>Income Statement</v>
      </c>
    </row>
    <row r="17168" spans="1:5" x14ac:dyDescent="0.55000000000000004">
      <c r="A17168">
        <v>7</v>
      </c>
      <c r="B17168">
        <v>83000</v>
      </c>
      <c r="C17168" s="6">
        <v>43983</v>
      </c>
      <c r="D17168">
        <v>-265</v>
      </c>
      <c r="E17168" t="str">
        <f>INDEX(LedgerMapping[[#All],[Area]],MATCH(Transactions[[#This Row],[Sub Ledger]],LedgerMapping[[#All],[Sub Ledger]],0))</f>
        <v>Income Statement</v>
      </c>
    </row>
    <row r="17169" spans="1:5" x14ac:dyDescent="0.55000000000000004">
      <c r="A17169">
        <v>7</v>
      </c>
      <c r="B17169">
        <v>83000</v>
      </c>
      <c r="C17169" s="6">
        <v>44013</v>
      </c>
      <c r="D17169">
        <v>-258</v>
      </c>
      <c r="E17169" t="str">
        <f>INDEX(LedgerMapping[[#All],[Area]],MATCH(Transactions[[#This Row],[Sub Ledger]],LedgerMapping[[#All],[Sub Ledger]],0))</f>
        <v>Income Statement</v>
      </c>
    </row>
    <row r="17170" spans="1:5" x14ac:dyDescent="0.55000000000000004">
      <c r="A17170">
        <v>7</v>
      </c>
      <c r="B17170">
        <v>83000</v>
      </c>
      <c r="C17170" s="6">
        <v>44044</v>
      </c>
      <c r="D17170">
        <v>-195</v>
      </c>
      <c r="E17170" t="str">
        <f>INDEX(LedgerMapping[[#All],[Area]],MATCH(Transactions[[#This Row],[Sub Ledger]],LedgerMapping[[#All],[Sub Ledger]],0))</f>
        <v>Income Statement</v>
      </c>
    </row>
    <row r="17171" spans="1:5" x14ac:dyDescent="0.55000000000000004">
      <c r="A17171">
        <v>7</v>
      </c>
      <c r="B17171">
        <v>83000</v>
      </c>
      <c r="C17171" s="6">
        <v>44075</v>
      </c>
      <c r="D17171">
        <v>-222</v>
      </c>
      <c r="E17171" t="str">
        <f>INDEX(LedgerMapping[[#All],[Area]],MATCH(Transactions[[#This Row],[Sub Ledger]],LedgerMapping[[#All],[Sub Ledger]],0))</f>
        <v>Income Statement</v>
      </c>
    </row>
    <row r="17172" spans="1:5" x14ac:dyDescent="0.55000000000000004">
      <c r="A17172">
        <v>7</v>
      </c>
      <c r="B17172">
        <v>83000</v>
      </c>
      <c r="C17172" s="6">
        <v>44105</v>
      </c>
      <c r="D17172">
        <v>-225</v>
      </c>
      <c r="E17172" t="str">
        <f>INDEX(LedgerMapping[[#All],[Area]],MATCH(Transactions[[#This Row],[Sub Ledger]],LedgerMapping[[#All],[Sub Ledger]],0))</f>
        <v>Income Statement</v>
      </c>
    </row>
    <row r="17173" spans="1:5" x14ac:dyDescent="0.55000000000000004">
      <c r="A17173">
        <v>7</v>
      </c>
      <c r="B17173">
        <v>83000</v>
      </c>
      <c r="C17173" s="6">
        <v>44136</v>
      </c>
      <c r="D17173">
        <v>-251</v>
      </c>
      <c r="E17173" t="str">
        <f>INDEX(LedgerMapping[[#All],[Area]],MATCH(Transactions[[#This Row],[Sub Ledger]],LedgerMapping[[#All],[Sub Ledger]],0))</f>
        <v>Income Statement</v>
      </c>
    </row>
    <row r="17174" spans="1:5" x14ac:dyDescent="0.55000000000000004">
      <c r="A17174">
        <v>7</v>
      </c>
      <c r="B17174">
        <v>83000</v>
      </c>
      <c r="C17174" s="6">
        <v>44166</v>
      </c>
      <c r="D17174">
        <v>-306</v>
      </c>
      <c r="E17174" t="str">
        <f>INDEX(LedgerMapping[[#All],[Area]],MATCH(Transactions[[#This Row],[Sub Ledger]],LedgerMapping[[#All],[Sub Ledger]],0))</f>
        <v>Income Statement</v>
      </c>
    </row>
    <row r="17175" spans="1:5" x14ac:dyDescent="0.55000000000000004">
      <c r="A17175">
        <v>7</v>
      </c>
      <c r="B17175">
        <v>83000</v>
      </c>
      <c r="C17175" s="6">
        <v>44197</v>
      </c>
      <c r="D17175">
        <v>-320</v>
      </c>
      <c r="E17175" t="str">
        <f>INDEX(LedgerMapping[[#All],[Area]],MATCH(Transactions[[#This Row],[Sub Ledger]],LedgerMapping[[#All],[Sub Ledger]],0))</f>
        <v>Income Statement</v>
      </c>
    </row>
    <row r="17176" spans="1:5" x14ac:dyDescent="0.55000000000000004">
      <c r="A17176">
        <v>7</v>
      </c>
      <c r="B17176">
        <v>83000</v>
      </c>
      <c r="C17176" s="6">
        <v>44228</v>
      </c>
      <c r="D17176">
        <v>-332</v>
      </c>
      <c r="E17176" t="str">
        <f>INDEX(LedgerMapping[[#All],[Area]],MATCH(Transactions[[#This Row],[Sub Ledger]],LedgerMapping[[#All],[Sub Ledger]],0))</f>
        <v>Income Statement</v>
      </c>
    </row>
    <row r="17177" spans="1:5" x14ac:dyDescent="0.55000000000000004">
      <c r="A17177">
        <v>7</v>
      </c>
      <c r="B17177">
        <v>83000</v>
      </c>
      <c r="C17177" s="6">
        <v>44256</v>
      </c>
      <c r="D17177">
        <v>-445</v>
      </c>
      <c r="E17177" t="str">
        <f>INDEX(LedgerMapping[[#All],[Area]],MATCH(Transactions[[#This Row],[Sub Ledger]],LedgerMapping[[#All],[Sub Ledger]],0))</f>
        <v>Income Statement</v>
      </c>
    </row>
    <row r="17178" spans="1:5" x14ac:dyDescent="0.55000000000000004">
      <c r="A17178">
        <v>7</v>
      </c>
      <c r="B17178">
        <v>83000</v>
      </c>
      <c r="C17178" s="6">
        <v>44287</v>
      </c>
      <c r="D17178">
        <v>-383</v>
      </c>
      <c r="E17178" t="str">
        <f>INDEX(LedgerMapping[[#All],[Area]],MATCH(Transactions[[#This Row],[Sub Ledger]],LedgerMapping[[#All],[Sub Ledger]],0))</f>
        <v>Income Statement</v>
      </c>
    </row>
    <row r="17179" spans="1:5" x14ac:dyDescent="0.55000000000000004">
      <c r="A17179">
        <v>7</v>
      </c>
      <c r="B17179">
        <v>83000</v>
      </c>
      <c r="C17179" s="6">
        <v>44317</v>
      </c>
      <c r="D17179">
        <v>-358</v>
      </c>
      <c r="E17179" t="str">
        <f>INDEX(LedgerMapping[[#All],[Area]],MATCH(Transactions[[#This Row],[Sub Ledger]],LedgerMapping[[#All],[Sub Ledger]],0))</f>
        <v>Income Statement</v>
      </c>
    </row>
    <row r="17180" spans="1:5" x14ac:dyDescent="0.55000000000000004">
      <c r="A17180">
        <v>7</v>
      </c>
      <c r="B17180">
        <v>83000</v>
      </c>
      <c r="C17180" s="6">
        <v>44348</v>
      </c>
      <c r="D17180">
        <v>-371</v>
      </c>
      <c r="E17180" t="str">
        <f>INDEX(LedgerMapping[[#All],[Area]],MATCH(Transactions[[#This Row],[Sub Ledger]],LedgerMapping[[#All],[Sub Ledger]],0))</f>
        <v>Income Statement</v>
      </c>
    </row>
    <row r="17181" spans="1:5" x14ac:dyDescent="0.55000000000000004">
      <c r="A17181">
        <v>7</v>
      </c>
      <c r="B17181">
        <v>83000</v>
      </c>
      <c r="C17181" s="6">
        <v>44378</v>
      </c>
      <c r="D17181">
        <v>-402</v>
      </c>
      <c r="E17181" t="str">
        <f>INDEX(LedgerMapping[[#All],[Area]],MATCH(Transactions[[#This Row],[Sub Ledger]],LedgerMapping[[#All],[Sub Ledger]],0))</f>
        <v>Income Statement</v>
      </c>
    </row>
    <row r="17182" spans="1:5" x14ac:dyDescent="0.55000000000000004">
      <c r="A17182">
        <v>7</v>
      </c>
      <c r="B17182">
        <v>83000</v>
      </c>
      <c r="C17182" s="6">
        <v>44409</v>
      </c>
      <c r="D17182">
        <v>-387</v>
      </c>
      <c r="E17182" t="str">
        <f>INDEX(LedgerMapping[[#All],[Area]],MATCH(Transactions[[#This Row],[Sub Ledger]],LedgerMapping[[#All],[Sub Ledger]],0))</f>
        <v>Income Statement</v>
      </c>
    </row>
    <row r="17183" spans="1:5" x14ac:dyDescent="0.55000000000000004">
      <c r="A17183">
        <v>7</v>
      </c>
      <c r="B17183">
        <v>83000</v>
      </c>
      <c r="C17183" s="6">
        <v>44440</v>
      </c>
      <c r="D17183">
        <v>-356</v>
      </c>
      <c r="E17183" t="str">
        <f>INDEX(LedgerMapping[[#All],[Area]],MATCH(Transactions[[#This Row],[Sub Ledger]],LedgerMapping[[#All],[Sub Ledger]],0))</f>
        <v>Income Statement</v>
      </c>
    </row>
    <row r="17184" spans="1:5" x14ac:dyDescent="0.55000000000000004">
      <c r="A17184">
        <v>7</v>
      </c>
      <c r="B17184">
        <v>83000</v>
      </c>
      <c r="C17184" s="6">
        <v>44470</v>
      </c>
      <c r="D17184">
        <v>-414</v>
      </c>
      <c r="E17184" t="str">
        <f>INDEX(LedgerMapping[[#All],[Area]],MATCH(Transactions[[#This Row],[Sub Ledger]],LedgerMapping[[#All],[Sub Ledger]],0))</f>
        <v>Income Statement</v>
      </c>
    </row>
    <row r="17185" spans="1:5" x14ac:dyDescent="0.55000000000000004">
      <c r="A17185">
        <v>7</v>
      </c>
      <c r="B17185">
        <v>83000</v>
      </c>
      <c r="C17185" s="6">
        <v>44501</v>
      </c>
      <c r="D17185">
        <v>-353</v>
      </c>
      <c r="E17185" t="str">
        <f>INDEX(LedgerMapping[[#All],[Area]],MATCH(Transactions[[#This Row],[Sub Ledger]],LedgerMapping[[#All],[Sub Ledger]],0))</f>
        <v>Income Statement</v>
      </c>
    </row>
    <row r="17186" spans="1:5" x14ac:dyDescent="0.55000000000000004">
      <c r="A17186">
        <v>7</v>
      </c>
      <c r="B17186">
        <v>83000</v>
      </c>
      <c r="C17186" s="6">
        <v>44531</v>
      </c>
      <c r="D17186">
        <v>-397</v>
      </c>
      <c r="E17186" t="str">
        <f>INDEX(LedgerMapping[[#All],[Area]],MATCH(Transactions[[#This Row],[Sub Ledger]],LedgerMapping[[#All],[Sub Ledger]],0))</f>
        <v>Income Statement</v>
      </c>
    </row>
    <row r="17187" spans="1:5" x14ac:dyDescent="0.55000000000000004">
      <c r="A17187">
        <v>7</v>
      </c>
      <c r="B17187">
        <v>83000</v>
      </c>
      <c r="C17187" s="6">
        <v>44256</v>
      </c>
      <c r="D17187">
        <v>-255.36</v>
      </c>
      <c r="E17187" t="str">
        <f>INDEX(LedgerMapping[[#All],[Area]],MATCH(Transactions[[#This Row],[Sub Ledger]],LedgerMapping[[#All],[Sub Ledger]],0))</f>
        <v>Income Statement</v>
      </c>
    </row>
    <row r="17188" spans="1:5" x14ac:dyDescent="0.55000000000000004">
      <c r="A17188">
        <v>7</v>
      </c>
      <c r="B17188">
        <v>83000</v>
      </c>
      <c r="C17188" s="6">
        <v>44256</v>
      </c>
      <c r="D17188">
        <v>-328.68</v>
      </c>
      <c r="E17188" t="str">
        <f>INDEX(LedgerMapping[[#All],[Area]],MATCH(Transactions[[#This Row],[Sub Ledger]],LedgerMapping[[#All],[Sub Ledger]],0))</f>
        <v>Income Statement</v>
      </c>
    </row>
    <row r="17189" spans="1:5" x14ac:dyDescent="0.55000000000000004">
      <c r="A17189">
        <v>7</v>
      </c>
      <c r="B17189">
        <v>82000</v>
      </c>
      <c r="C17189" s="6">
        <v>43466</v>
      </c>
      <c r="D17189">
        <v>-41</v>
      </c>
      <c r="E17189" t="str">
        <f>INDEX(LedgerMapping[[#All],[Area]],MATCH(Transactions[[#This Row],[Sub Ledger]],LedgerMapping[[#All],[Sub Ledger]],0))</f>
        <v>Income Statement</v>
      </c>
    </row>
    <row r="17190" spans="1:5" x14ac:dyDescent="0.55000000000000004">
      <c r="A17190">
        <v>7</v>
      </c>
      <c r="B17190">
        <v>82000</v>
      </c>
      <c r="C17190" s="6">
        <v>43497</v>
      </c>
      <c r="D17190">
        <v>-43</v>
      </c>
      <c r="E17190" t="str">
        <f>INDEX(LedgerMapping[[#All],[Area]],MATCH(Transactions[[#This Row],[Sub Ledger]],LedgerMapping[[#All],[Sub Ledger]],0))</f>
        <v>Income Statement</v>
      </c>
    </row>
    <row r="17191" spans="1:5" x14ac:dyDescent="0.55000000000000004">
      <c r="A17191">
        <v>7</v>
      </c>
      <c r="B17191">
        <v>82000</v>
      </c>
      <c r="C17191" s="6">
        <v>43525</v>
      </c>
      <c r="D17191">
        <v>-39</v>
      </c>
      <c r="E17191" t="str">
        <f>INDEX(LedgerMapping[[#All],[Area]],MATCH(Transactions[[#This Row],[Sub Ledger]],LedgerMapping[[#All],[Sub Ledger]],0))</f>
        <v>Income Statement</v>
      </c>
    </row>
    <row r="17192" spans="1:5" x14ac:dyDescent="0.55000000000000004">
      <c r="A17192">
        <v>7</v>
      </c>
      <c r="B17192">
        <v>82000</v>
      </c>
      <c r="C17192" s="6">
        <v>43556</v>
      </c>
      <c r="D17192">
        <v>-48</v>
      </c>
      <c r="E17192" t="str">
        <f>INDEX(LedgerMapping[[#All],[Area]],MATCH(Transactions[[#This Row],[Sub Ledger]],LedgerMapping[[#All],[Sub Ledger]],0))</f>
        <v>Income Statement</v>
      </c>
    </row>
    <row r="17193" spans="1:5" x14ac:dyDescent="0.55000000000000004">
      <c r="A17193">
        <v>7</v>
      </c>
      <c r="B17193">
        <v>82000</v>
      </c>
      <c r="C17193" s="6">
        <v>43586</v>
      </c>
      <c r="D17193">
        <v>-39</v>
      </c>
      <c r="E17193" t="str">
        <f>INDEX(LedgerMapping[[#All],[Area]],MATCH(Transactions[[#This Row],[Sub Ledger]],LedgerMapping[[#All],[Sub Ledger]],0))</f>
        <v>Income Statement</v>
      </c>
    </row>
    <row r="17194" spans="1:5" x14ac:dyDescent="0.55000000000000004">
      <c r="A17194">
        <v>7</v>
      </c>
      <c r="B17194">
        <v>82000</v>
      </c>
      <c r="C17194" s="6">
        <v>43617</v>
      </c>
      <c r="D17194">
        <v>-51</v>
      </c>
      <c r="E17194" t="str">
        <f>INDEX(LedgerMapping[[#All],[Area]],MATCH(Transactions[[#This Row],[Sub Ledger]],LedgerMapping[[#All],[Sub Ledger]],0))</f>
        <v>Income Statement</v>
      </c>
    </row>
    <row r="17195" spans="1:5" x14ac:dyDescent="0.55000000000000004">
      <c r="A17195">
        <v>7</v>
      </c>
      <c r="B17195">
        <v>82000</v>
      </c>
      <c r="C17195" s="6">
        <v>43647</v>
      </c>
      <c r="D17195">
        <v>-54</v>
      </c>
      <c r="E17195" t="str">
        <f>INDEX(LedgerMapping[[#All],[Area]],MATCH(Transactions[[#This Row],[Sub Ledger]],LedgerMapping[[#All],[Sub Ledger]],0))</f>
        <v>Income Statement</v>
      </c>
    </row>
    <row r="17196" spans="1:5" x14ac:dyDescent="0.55000000000000004">
      <c r="A17196">
        <v>7</v>
      </c>
      <c r="B17196">
        <v>82000</v>
      </c>
      <c r="C17196" s="6">
        <v>43678</v>
      </c>
      <c r="D17196">
        <v>-48</v>
      </c>
      <c r="E17196" t="str">
        <f>INDEX(LedgerMapping[[#All],[Area]],MATCH(Transactions[[#This Row],[Sub Ledger]],LedgerMapping[[#All],[Sub Ledger]],0))</f>
        <v>Income Statement</v>
      </c>
    </row>
    <row r="17197" spans="1:5" x14ac:dyDescent="0.55000000000000004">
      <c r="A17197">
        <v>7</v>
      </c>
      <c r="B17197">
        <v>82000</v>
      </c>
      <c r="C17197" s="6">
        <v>43709</v>
      </c>
      <c r="D17197">
        <v>-40</v>
      </c>
      <c r="E17197" t="str">
        <f>INDEX(LedgerMapping[[#All],[Area]],MATCH(Transactions[[#This Row],[Sub Ledger]],LedgerMapping[[#All],[Sub Ledger]],0))</f>
        <v>Income Statement</v>
      </c>
    </row>
    <row r="17198" spans="1:5" x14ac:dyDescent="0.55000000000000004">
      <c r="A17198">
        <v>7</v>
      </c>
      <c r="B17198">
        <v>82000</v>
      </c>
      <c r="C17198" s="6">
        <v>43739</v>
      </c>
      <c r="D17198">
        <v>-51</v>
      </c>
      <c r="E17198" t="str">
        <f>INDEX(LedgerMapping[[#All],[Area]],MATCH(Transactions[[#This Row],[Sub Ledger]],LedgerMapping[[#All],[Sub Ledger]],0))</f>
        <v>Income Statement</v>
      </c>
    </row>
    <row r="17199" spans="1:5" x14ac:dyDescent="0.55000000000000004">
      <c r="A17199">
        <v>7</v>
      </c>
      <c r="B17199">
        <v>82000</v>
      </c>
      <c r="C17199" s="6">
        <v>43770</v>
      </c>
      <c r="D17199">
        <v>-39</v>
      </c>
      <c r="E17199" t="str">
        <f>INDEX(LedgerMapping[[#All],[Area]],MATCH(Transactions[[#This Row],[Sub Ledger]],LedgerMapping[[#All],[Sub Ledger]],0))</f>
        <v>Income Statement</v>
      </c>
    </row>
    <row r="17200" spans="1:5" x14ac:dyDescent="0.55000000000000004">
      <c r="A17200">
        <v>7</v>
      </c>
      <c r="B17200">
        <v>82000</v>
      </c>
      <c r="C17200" s="6">
        <v>43800</v>
      </c>
      <c r="D17200">
        <v>-50</v>
      </c>
      <c r="E17200" t="str">
        <f>INDEX(LedgerMapping[[#All],[Area]],MATCH(Transactions[[#This Row],[Sub Ledger]],LedgerMapping[[#All],[Sub Ledger]],0))</f>
        <v>Income Statement</v>
      </c>
    </row>
    <row r="17201" spans="1:5" x14ac:dyDescent="0.55000000000000004">
      <c r="A17201">
        <v>7</v>
      </c>
      <c r="B17201">
        <v>82000</v>
      </c>
      <c r="C17201" s="6">
        <v>43831</v>
      </c>
      <c r="D17201">
        <v>-68</v>
      </c>
      <c r="E17201" t="str">
        <f>INDEX(LedgerMapping[[#All],[Area]],MATCH(Transactions[[#This Row],[Sub Ledger]],LedgerMapping[[#All],[Sub Ledger]],0))</f>
        <v>Income Statement</v>
      </c>
    </row>
    <row r="17202" spans="1:5" x14ac:dyDescent="0.55000000000000004">
      <c r="A17202">
        <v>7</v>
      </c>
      <c r="B17202">
        <v>82000</v>
      </c>
      <c r="C17202" s="6">
        <v>43862</v>
      </c>
      <c r="D17202">
        <v>-65</v>
      </c>
      <c r="E17202" t="str">
        <f>INDEX(LedgerMapping[[#All],[Area]],MATCH(Transactions[[#This Row],[Sub Ledger]],LedgerMapping[[#All],[Sub Ledger]],0))</f>
        <v>Income Statement</v>
      </c>
    </row>
    <row r="17203" spans="1:5" x14ac:dyDescent="0.55000000000000004">
      <c r="A17203">
        <v>7</v>
      </c>
      <c r="B17203">
        <v>82000</v>
      </c>
      <c r="C17203" s="6">
        <v>43891</v>
      </c>
      <c r="D17203">
        <v>-66</v>
      </c>
      <c r="E17203" t="str">
        <f>INDEX(LedgerMapping[[#All],[Area]],MATCH(Transactions[[#This Row],[Sub Ledger]],LedgerMapping[[#All],[Sub Ledger]],0))</f>
        <v>Income Statement</v>
      </c>
    </row>
    <row r="17204" spans="1:5" x14ac:dyDescent="0.55000000000000004">
      <c r="A17204">
        <v>7</v>
      </c>
      <c r="B17204">
        <v>82000</v>
      </c>
      <c r="C17204" s="6">
        <v>43922</v>
      </c>
      <c r="D17204">
        <v>-48</v>
      </c>
      <c r="E17204" t="str">
        <f>INDEX(LedgerMapping[[#All],[Area]],MATCH(Transactions[[#This Row],[Sub Ledger]],LedgerMapping[[#All],[Sub Ledger]],0))</f>
        <v>Income Statement</v>
      </c>
    </row>
    <row r="17205" spans="1:5" x14ac:dyDescent="0.55000000000000004">
      <c r="A17205">
        <v>7</v>
      </c>
      <c r="B17205">
        <v>82000</v>
      </c>
      <c r="C17205" s="6">
        <v>43952</v>
      </c>
      <c r="D17205">
        <v>-45</v>
      </c>
      <c r="E17205" t="str">
        <f>INDEX(LedgerMapping[[#All],[Area]],MATCH(Transactions[[#This Row],[Sub Ledger]],LedgerMapping[[#All],[Sub Ledger]],0))</f>
        <v>Income Statement</v>
      </c>
    </row>
    <row r="17206" spans="1:5" x14ac:dyDescent="0.55000000000000004">
      <c r="A17206">
        <v>7</v>
      </c>
      <c r="B17206">
        <v>82000</v>
      </c>
      <c r="C17206" s="6">
        <v>43983</v>
      </c>
      <c r="D17206">
        <v>-74</v>
      </c>
      <c r="E17206" t="str">
        <f>INDEX(LedgerMapping[[#All],[Area]],MATCH(Transactions[[#This Row],[Sub Ledger]],LedgerMapping[[#All],[Sub Ledger]],0))</f>
        <v>Income Statement</v>
      </c>
    </row>
    <row r="17207" spans="1:5" x14ac:dyDescent="0.55000000000000004">
      <c r="A17207">
        <v>7</v>
      </c>
      <c r="B17207">
        <v>82000</v>
      </c>
      <c r="C17207" s="6">
        <v>44013</v>
      </c>
      <c r="D17207">
        <v>-45</v>
      </c>
      <c r="E17207" t="str">
        <f>INDEX(LedgerMapping[[#All],[Area]],MATCH(Transactions[[#This Row],[Sub Ledger]],LedgerMapping[[#All],[Sub Ledger]],0))</f>
        <v>Income Statement</v>
      </c>
    </row>
    <row r="17208" spans="1:5" x14ac:dyDescent="0.55000000000000004">
      <c r="A17208">
        <v>7</v>
      </c>
      <c r="B17208">
        <v>82000</v>
      </c>
      <c r="C17208" s="6">
        <v>44044</v>
      </c>
      <c r="D17208">
        <v>-51</v>
      </c>
      <c r="E17208" t="str">
        <f>INDEX(LedgerMapping[[#All],[Area]],MATCH(Transactions[[#This Row],[Sub Ledger]],LedgerMapping[[#All],[Sub Ledger]],0))</f>
        <v>Income Statement</v>
      </c>
    </row>
    <row r="17209" spans="1:5" x14ac:dyDescent="0.55000000000000004">
      <c r="A17209">
        <v>7</v>
      </c>
      <c r="B17209">
        <v>82000</v>
      </c>
      <c r="C17209" s="6">
        <v>44075</v>
      </c>
      <c r="D17209">
        <v>-64</v>
      </c>
      <c r="E17209" t="str">
        <f>INDEX(LedgerMapping[[#All],[Area]],MATCH(Transactions[[#This Row],[Sub Ledger]],LedgerMapping[[#All],[Sub Ledger]],0))</f>
        <v>Income Statement</v>
      </c>
    </row>
    <row r="17210" spans="1:5" x14ac:dyDescent="0.55000000000000004">
      <c r="A17210">
        <v>7</v>
      </c>
      <c r="B17210">
        <v>82000</v>
      </c>
      <c r="C17210" s="6">
        <v>44105</v>
      </c>
      <c r="D17210">
        <v>-73</v>
      </c>
      <c r="E17210" t="str">
        <f>INDEX(LedgerMapping[[#All],[Area]],MATCH(Transactions[[#This Row],[Sub Ledger]],LedgerMapping[[#All],[Sub Ledger]],0))</f>
        <v>Income Statement</v>
      </c>
    </row>
    <row r="17211" spans="1:5" x14ac:dyDescent="0.55000000000000004">
      <c r="A17211">
        <v>7</v>
      </c>
      <c r="B17211">
        <v>82000</v>
      </c>
      <c r="C17211" s="6">
        <v>44136</v>
      </c>
      <c r="D17211">
        <v>-54</v>
      </c>
      <c r="E17211" t="str">
        <f>INDEX(LedgerMapping[[#All],[Area]],MATCH(Transactions[[#This Row],[Sub Ledger]],LedgerMapping[[#All],[Sub Ledger]],0))</f>
        <v>Income Statement</v>
      </c>
    </row>
    <row r="17212" spans="1:5" x14ac:dyDescent="0.55000000000000004">
      <c r="A17212">
        <v>7</v>
      </c>
      <c r="B17212">
        <v>82000</v>
      </c>
      <c r="C17212" s="6">
        <v>44166</v>
      </c>
      <c r="D17212">
        <v>-63</v>
      </c>
      <c r="E17212" t="str">
        <f>INDEX(LedgerMapping[[#All],[Area]],MATCH(Transactions[[#This Row],[Sub Ledger]],LedgerMapping[[#All],[Sub Ledger]],0))</f>
        <v>Income Statement</v>
      </c>
    </row>
    <row r="17213" spans="1:5" x14ac:dyDescent="0.55000000000000004">
      <c r="A17213">
        <v>7</v>
      </c>
      <c r="B17213">
        <v>82000</v>
      </c>
      <c r="C17213" s="6">
        <v>44197</v>
      </c>
      <c r="D17213">
        <v>-71</v>
      </c>
      <c r="E17213" t="str">
        <f>INDEX(LedgerMapping[[#All],[Area]],MATCH(Transactions[[#This Row],[Sub Ledger]],LedgerMapping[[#All],[Sub Ledger]],0))</f>
        <v>Income Statement</v>
      </c>
    </row>
    <row r="17214" spans="1:5" x14ac:dyDescent="0.55000000000000004">
      <c r="A17214">
        <v>7</v>
      </c>
      <c r="B17214">
        <v>82000</v>
      </c>
      <c r="C17214" s="6">
        <v>44228</v>
      </c>
      <c r="D17214">
        <v>-76</v>
      </c>
      <c r="E17214" t="str">
        <f>INDEX(LedgerMapping[[#All],[Area]],MATCH(Transactions[[#This Row],[Sub Ledger]],LedgerMapping[[#All],[Sub Ledger]],0))</f>
        <v>Income Statement</v>
      </c>
    </row>
    <row r="17215" spans="1:5" x14ac:dyDescent="0.55000000000000004">
      <c r="A17215">
        <v>7</v>
      </c>
      <c r="B17215">
        <v>82000</v>
      </c>
      <c r="C17215" s="6">
        <v>44256</v>
      </c>
      <c r="D17215">
        <v>-71</v>
      </c>
      <c r="E17215" t="str">
        <f>INDEX(LedgerMapping[[#All],[Area]],MATCH(Transactions[[#This Row],[Sub Ledger]],LedgerMapping[[#All],[Sub Ledger]],0))</f>
        <v>Income Statement</v>
      </c>
    </row>
    <row r="17216" spans="1:5" x14ac:dyDescent="0.55000000000000004">
      <c r="A17216">
        <v>7</v>
      </c>
      <c r="B17216">
        <v>82000</v>
      </c>
      <c r="C17216" s="6">
        <v>44287</v>
      </c>
      <c r="D17216">
        <v>-78</v>
      </c>
      <c r="E17216" t="str">
        <f>INDEX(LedgerMapping[[#All],[Area]],MATCH(Transactions[[#This Row],[Sub Ledger]],LedgerMapping[[#All],[Sub Ledger]],0))</f>
        <v>Income Statement</v>
      </c>
    </row>
    <row r="17217" spans="1:5" x14ac:dyDescent="0.55000000000000004">
      <c r="A17217">
        <v>7</v>
      </c>
      <c r="B17217">
        <v>82000</v>
      </c>
      <c r="C17217" s="6">
        <v>44317</v>
      </c>
      <c r="D17217">
        <v>-79</v>
      </c>
      <c r="E17217" t="str">
        <f>INDEX(LedgerMapping[[#All],[Area]],MATCH(Transactions[[#This Row],[Sub Ledger]],LedgerMapping[[#All],[Sub Ledger]],0))</f>
        <v>Income Statement</v>
      </c>
    </row>
    <row r="17218" spans="1:5" x14ac:dyDescent="0.55000000000000004">
      <c r="A17218">
        <v>7</v>
      </c>
      <c r="B17218">
        <v>82000</v>
      </c>
      <c r="C17218" s="6">
        <v>44348</v>
      </c>
      <c r="D17218">
        <v>-89</v>
      </c>
      <c r="E17218" t="str">
        <f>INDEX(LedgerMapping[[#All],[Area]],MATCH(Transactions[[#This Row],[Sub Ledger]],LedgerMapping[[#All],[Sub Ledger]],0))</f>
        <v>Income Statement</v>
      </c>
    </row>
    <row r="17219" spans="1:5" x14ac:dyDescent="0.55000000000000004">
      <c r="A17219">
        <v>7</v>
      </c>
      <c r="B17219">
        <v>82000</v>
      </c>
      <c r="C17219" s="6">
        <v>44378</v>
      </c>
      <c r="D17219">
        <v>-79</v>
      </c>
      <c r="E17219" t="str">
        <f>INDEX(LedgerMapping[[#All],[Area]],MATCH(Transactions[[#This Row],[Sub Ledger]],LedgerMapping[[#All],[Sub Ledger]],0))</f>
        <v>Income Statement</v>
      </c>
    </row>
    <row r="17220" spans="1:5" x14ac:dyDescent="0.55000000000000004">
      <c r="A17220">
        <v>7</v>
      </c>
      <c r="B17220">
        <v>82000</v>
      </c>
      <c r="C17220" s="6">
        <v>44409</v>
      </c>
      <c r="D17220">
        <v>-63</v>
      </c>
      <c r="E17220" t="str">
        <f>INDEX(LedgerMapping[[#All],[Area]],MATCH(Transactions[[#This Row],[Sub Ledger]],LedgerMapping[[#All],[Sub Ledger]],0))</f>
        <v>Income Statement</v>
      </c>
    </row>
    <row r="17221" spans="1:5" x14ac:dyDescent="0.55000000000000004">
      <c r="A17221">
        <v>7</v>
      </c>
      <c r="B17221">
        <v>82000</v>
      </c>
      <c r="C17221" s="6">
        <v>44440</v>
      </c>
      <c r="D17221">
        <v>-84</v>
      </c>
      <c r="E17221" t="str">
        <f>INDEX(LedgerMapping[[#All],[Area]],MATCH(Transactions[[#This Row],[Sub Ledger]],LedgerMapping[[#All],[Sub Ledger]],0))</f>
        <v>Income Statement</v>
      </c>
    </row>
    <row r="17222" spans="1:5" x14ac:dyDescent="0.55000000000000004">
      <c r="A17222">
        <v>7</v>
      </c>
      <c r="B17222">
        <v>82000</v>
      </c>
      <c r="C17222" s="6">
        <v>44470</v>
      </c>
      <c r="D17222">
        <v>-83</v>
      </c>
      <c r="E17222" t="str">
        <f>INDEX(LedgerMapping[[#All],[Area]],MATCH(Transactions[[#This Row],[Sub Ledger]],LedgerMapping[[#All],[Sub Ledger]],0))</f>
        <v>Income Statement</v>
      </c>
    </row>
    <row r="17223" spans="1:5" x14ac:dyDescent="0.55000000000000004">
      <c r="A17223">
        <v>7</v>
      </c>
      <c r="B17223">
        <v>82000</v>
      </c>
      <c r="C17223" s="6">
        <v>44501</v>
      </c>
      <c r="D17223">
        <v>-87</v>
      </c>
      <c r="E17223" t="str">
        <f>INDEX(LedgerMapping[[#All],[Area]],MATCH(Transactions[[#This Row],[Sub Ledger]],LedgerMapping[[#All],[Sub Ledger]],0))</f>
        <v>Income Statement</v>
      </c>
    </row>
    <row r="17224" spans="1:5" x14ac:dyDescent="0.55000000000000004">
      <c r="A17224">
        <v>7</v>
      </c>
      <c r="B17224">
        <v>82000</v>
      </c>
      <c r="C17224" s="6">
        <v>44531</v>
      </c>
      <c r="D17224">
        <v>-73</v>
      </c>
      <c r="E17224" t="str">
        <f>INDEX(LedgerMapping[[#All],[Area]],MATCH(Transactions[[#This Row],[Sub Ledger]],LedgerMapping[[#All],[Sub Ledger]],0))</f>
        <v>Income Statement</v>
      </c>
    </row>
    <row r="17225" spans="1:5" x14ac:dyDescent="0.55000000000000004">
      <c r="A17225">
        <v>7</v>
      </c>
      <c r="B17225">
        <v>82000</v>
      </c>
      <c r="C17225" s="6">
        <v>43466</v>
      </c>
      <c r="D17225">
        <v>-51</v>
      </c>
      <c r="E17225" t="str">
        <f>INDEX(LedgerMapping[[#All],[Area]],MATCH(Transactions[[#This Row],[Sub Ledger]],LedgerMapping[[#All],[Sub Ledger]],0))</f>
        <v>Income Statement</v>
      </c>
    </row>
    <row r="17226" spans="1:5" x14ac:dyDescent="0.55000000000000004">
      <c r="A17226">
        <v>7</v>
      </c>
      <c r="B17226">
        <v>82000</v>
      </c>
      <c r="C17226" s="6">
        <v>43497</v>
      </c>
      <c r="D17226">
        <v>-54</v>
      </c>
      <c r="E17226" t="str">
        <f>INDEX(LedgerMapping[[#All],[Area]],MATCH(Transactions[[#This Row],[Sub Ledger]],LedgerMapping[[#All],[Sub Ledger]],0))</f>
        <v>Income Statement</v>
      </c>
    </row>
    <row r="17227" spans="1:5" x14ac:dyDescent="0.55000000000000004">
      <c r="A17227">
        <v>7</v>
      </c>
      <c r="B17227">
        <v>82000</v>
      </c>
      <c r="C17227" s="6">
        <v>43525</v>
      </c>
      <c r="D17227">
        <v>-71</v>
      </c>
      <c r="E17227" t="str">
        <f>INDEX(LedgerMapping[[#All],[Area]],MATCH(Transactions[[#This Row],[Sub Ledger]],LedgerMapping[[#All],[Sub Ledger]],0))</f>
        <v>Income Statement</v>
      </c>
    </row>
    <row r="17228" spans="1:5" x14ac:dyDescent="0.55000000000000004">
      <c r="A17228">
        <v>7</v>
      </c>
      <c r="B17228">
        <v>82000</v>
      </c>
      <c r="C17228" s="6">
        <v>43556</v>
      </c>
      <c r="D17228">
        <v>-45</v>
      </c>
      <c r="E17228" t="str">
        <f>INDEX(LedgerMapping[[#All],[Area]],MATCH(Transactions[[#This Row],[Sub Ledger]],LedgerMapping[[#All],[Sub Ledger]],0))</f>
        <v>Income Statement</v>
      </c>
    </row>
    <row r="17229" spans="1:5" x14ac:dyDescent="0.55000000000000004">
      <c r="A17229">
        <v>7</v>
      </c>
      <c r="B17229">
        <v>82000</v>
      </c>
      <c r="C17229" s="6">
        <v>43586</v>
      </c>
      <c r="D17229">
        <v>-48</v>
      </c>
      <c r="E17229" t="str">
        <f>INDEX(LedgerMapping[[#All],[Area]],MATCH(Transactions[[#This Row],[Sub Ledger]],LedgerMapping[[#All],[Sub Ledger]],0))</f>
        <v>Income Statement</v>
      </c>
    </row>
    <row r="17230" spans="1:5" x14ac:dyDescent="0.55000000000000004">
      <c r="A17230">
        <v>7</v>
      </c>
      <c r="B17230">
        <v>82000</v>
      </c>
      <c r="C17230" s="6">
        <v>43617</v>
      </c>
      <c r="D17230">
        <v>-75</v>
      </c>
      <c r="E17230" t="str">
        <f>INDEX(LedgerMapping[[#All],[Area]],MATCH(Transactions[[#This Row],[Sub Ledger]],LedgerMapping[[#All],[Sub Ledger]],0))</f>
        <v>Income Statement</v>
      </c>
    </row>
    <row r="17231" spans="1:5" x14ac:dyDescent="0.55000000000000004">
      <c r="A17231">
        <v>7</v>
      </c>
      <c r="B17231">
        <v>82000</v>
      </c>
      <c r="C17231" s="6">
        <v>43647</v>
      </c>
      <c r="D17231">
        <v>-75</v>
      </c>
      <c r="E17231" t="str">
        <f>INDEX(LedgerMapping[[#All],[Area]],MATCH(Transactions[[#This Row],[Sub Ledger]],LedgerMapping[[#All],[Sub Ledger]],0))</f>
        <v>Income Statement</v>
      </c>
    </row>
    <row r="17232" spans="1:5" x14ac:dyDescent="0.55000000000000004">
      <c r="A17232">
        <v>7</v>
      </c>
      <c r="B17232">
        <v>82000</v>
      </c>
      <c r="C17232" s="6">
        <v>43678</v>
      </c>
      <c r="D17232">
        <v>-51</v>
      </c>
      <c r="E17232" t="str">
        <f>INDEX(LedgerMapping[[#All],[Area]],MATCH(Transactions[[#This Row],[Sub Ledger]],LedgerMapping[[#All],[Sub Ledger]],0))</f>
        <v>Income Statement</v>
      </c>
    </row>
    <row r="17233" spans="1:5" x14ac:dyDescent="0.55000000000000004">
      <c r="A17233">
        <v>7</v>
      </c>
      <c r="B17233">
        <v>82000</v>
      </c>
      <c r="C17233" s="6">
        <v>43709</v>
      </c>
      <c r="D17233">
        <v>-64</v>
      </c>
      <c r="E17233" t="str">
        <f>INDEX(LedgerMapping[[#All],[Area]],MATCH(Transactions[[#This Row],[Sub Ledger]],LedgerMapping[[#All],[Sub Ledger]],0))</f>
        <v>Income Statement</v>
      </c>
    </row>
    <row r="17234" spans="1:5" x14ac:dyDescent="0.55000000000000004">
      <c r="A17234">
        <v>7</v>
      </c>
      <c r="B17234">
        <v>82000</v>
      </c>
      <c r="C17234" s="6">
        <v>43739</v>
      </c>
      <c r="D17234">
        <v>-56</v>
      </c>
      <c r="E17234" t="str">
        <f>INDEX(LedgerMapping[[#All],[Area]],MATCH(Transactions[[#This Row],[Sub Ledger]],LedgerMapping[[#All],[Sub Ledger]],0))</f>
        <v>Income Statement</v>
      </c>
    </row>
    <row r="17235" spans="1:5" x14ac:dyDescent="0.55000000000000004">
      <c r="A17235">
        <v>7</v>
      </c>
      <c r="B17235">
        <v>82000</v>
      </c>
      <c r="C17235" s="6">
        <v>43770</v>
      </c>
      <c r="D17235">
        <v>-53</v>
      </c>
      <c r="E17235" t="str">
        <f>INDEX(LedgerMapping[[#All],[Area]],MATCH(Transactions[[#This Row],[Sub Ledger]],LedgerMapping[[#All],[Sub Ledger]],0))</f>
        <v>Income Statement</v>
      </c>
    </row>
    <row r="17236" spans="1:5" x14ac:dyDescent="0.55000000000000004">
      <c r="A17236">
        <v>7</v>
      </c>
      <c r="B17236">
        <v>82000</v>
      </c>
      <c r="C17236" s="6">
        <v>43800</v>
      </c>
      <c r="D17236">
        <v>-50</v>
      </c>
      <c r="E17236" t="str">
        <f>INDEX(LedgerMapping[[#All],[Area]],MATCH(Transactions[[#This Row],[Sub Ledger]],LedgerMapping[[#All],[Sub Ledger]],0))</f>
        <v>Income Statement</v>
      </c>
    </row>
    <row r="17237" spans="1:5" x14ac:dyDescent="0.55000000000000004">
      <c r="A17237">
        <v>7</v>
      </c>
      <c r="B17237">
        <v>82000</v>
      </c>
      <c r="C17237" s="6">
        <v>43831</v>
      </c>
      <c r="D17237">
        <v>-56</v>
      </c>
      <c r="E17237" t="str">
        <f>INDEX(LedgerMapping[[#All],[Area]],MATCH(Transactions[[#This Row],[Sub Ledger]],LedgerMapping[[#All],[Sub Ledger]],0))</f>
        <v>Income Statement</v>
      </c>
    </row>
    <row r="17238" spans="1:5" x14ac:dyDescent="0.55000000000000004">
      <c r="A17238">
        <v>7</v>
      </c>
      <c r="B17238">
        <v>82000</v>
      </c>
      <c r="C17238" s="6">
        <v>43862</v>
      </c>
      <c r="D17238">
        <v>-84</v>
      </c>
      <c r="E17238" t="str">
        <f>INDEX(LedgerMapping[[#All],[Area]],MATCH(Transactions[[#This Row],[Sub Ledger]],LedgerMapping[[#All],[Sub Ledger]],0))</f>
        <v>Income Statement</v>
      </c>
    </row>
    <row r="17239" spans="1:5" x14ac:dyDescent="0.55000000000000004">
      <c r="A17239">
        <v>7</v>
      </c>
      <c r="B17239">
        <v>82000</v>
      </c>
      <c r="C17239" s="6">
        <v>43891</v>
      </c>
      <c r="D17239">
        <v>-73</v>
      </c>
      <c r="E17239" t="str">
        <f>INDEX(LedgerMapping[[#All],[Area]],MATCH(Transactions[[#This Row],[Sub Ledger]],LedgerMapping[[#All],[Sub Ledger]],0))</f>
        <v>Income Statement</v>
      </c>
    </row>
    <row r="17240" spans="1:5" x14ac:dyDescent="0.55000000000000004">
      <c r="A17240">
        <v>7</v>
      </c>
      <c r="B17240">
        <v>82000</v>
      </c>
      <c r="C17240" s="6">
        <v>43922</v>
      </c>
      <c r="D17240">
        <v>-68</v>
      </c>
      <c r="E17240" t="str">
        <f>INDEX(LedgerMapping[[#All],[Area]],MATCH(Transactions[[#This Row],[Sub Ledger]],LedgerMapping[[#All],[Sub Ledger]],0))</f>
        <v>Income Statement</v>
      </c>
    </row>
    <row r="17241" spans="1:5" x14ac:dyDescent="0.55000000000000004">
      <c r="A17241">
        <v>7</v>
      </c>
      <c r="B17241">
        <v>82000</v>
      </c>
      <c r="C17241" s="6">
        <v>43952</v>
      </c>
      <c r="D17241">
        <v>-76</v>
      </c>
      <c r="E17241" t="str">
        <f>INDEX(LedgerMapping[[#All],[Area]],MATCH(Transactions[[#This Row],[Sub Ledger]],LedgerMapping[[#All],[Sub Ledger]],0))</f>
        <v>Income Statement</v>
      </c>
    </row>
    <row r="17242" spans="1:5" x14ac:dyDescent="0.55000000000000004">
      <c r="A17242">
        <v>7</v>
      </c>
      <c r="B17242">
        <v>82000</v>
      </c>
      <c r="C17242" s="6">
        <v>43983</v>
      </c>
      <c r="D17242">
        <v>-76</v>
      </c>
      <c r="E17242" t="str">
        <f>INDEX(LedgerMapping[[#All],[Area]],MATCH(Transactions[[#This Row],[Sub Ledger]],LedgerMapping[[#All],[Sub Ledger]],0))</f>
        <v>Income Statement</v>
      </c>
    </row>
    <row r="17243" spans="1:5" x14ac:dyDescent="0.55000000000000004">
      <c r="A17243">
        <v>7</v>
      </c>
      <c r="B17243">
        <v>82000</v>
      </c>
      <c r="C17243" s="6">
        <v>44013</v>
      </c>
      <c r="D17243">
        <v>-74</v>
      </c>
      <c r="E17243" t="str">
        <f>INDEX(LedgerMapping[[#All],[Area]],MATCH(Transactions[[#This Row],[Sub Ledger]],LedgerMapping[[#All],[Sub Ledger]],0))</f>
        <v>Income Statement</v>
      </c>
    </row>
    <row r="17244" spans="1:5" x14ac:dyDescent="0.55000000000000004">
      <c r="A17244">
        <v>7</v>
      </c>
      <c r="B17244">
        <v>82000</v>
      </c>
      <c r="C17244" s="6">
        <v>44044</v>
      </c>
      <c r="D17244">
        <v>-56</v>
      </c>
      <c r="E17244" t="str">
        <f>INDEX(LedgerMapping[[#All],[Area]],MATCH(Transactions[[#This Row],[Sub Ledger]],LedgerMapping[[#All],[Sub Ledger]],0))</f>
        <v>Income Statement</v>
      </c>
    </row>
    <row r="17245" spans="1:5" x14ac:dyDescent="0.55000000000000004">
      <c r="A17245">
        <v>7</v>
      </c>
      <c r="B17245">
        <v>82000</v>
      </c>
      <c r="C17245" s="6">
        <v>44075</v>
      </c>
      <c r="D17245">
        <v>-63</v>
      </c>
      <c r="E17245" t="str">
        <f>INDEX(LedgerMapping[[#All],[Area]],MATCH(Transactions[[#This Row],[Sub Ledger]],LedgerMapping[[#All],[Sub Ledger]],0))</f>
        <v>Income Statement</v>
      </c>
    </row>
    <row r="17246" spans="1:5" x14ac:dyDescent="0.55000000000000004">
      <c r="A17246">
        <v>7</v>
      </c>
      <c r="B17246">
        <v>82000</v>
      </c>
      <c r="C17246" s="6">
        <v>44105</v>
      </c>
      <c r="D17246">
        <v>-64</v>
      </c>
      <c r="E17246" t="str">
        <f>INDEX(LedgerMapping[[#All],[Area]],MATCH(Transactions[[#This Row],[Sub Ledger]],LedgerMapping[[#All],[Sub Ledger]],0))</f>
        <v>Income Statement</v>
      </c>
    </row>
    <row r="17247" spans="1:5" x14ac:dyDescent="0.55000000000000004">
      <c r="A17247">
        <v>7</v>
      </c>
      <c r="B17247">
        <v>82000</v>
      </c>
      <c r="C17247" s="6">
        <v>44136</v>
      </c>
      <c r="D17247">
        <v>-72</v>
      </c>
      <c r="E17247" t="str">
        <f>INDEX(LedgerMapping[[#All],[Area]],MATCH(Transactions[[#This Row],[Sub Ledger]],LedgerMapping[[#All],[Sub Ledger]],0))</f>
        <v>Income Statement</v>
      </c>
    </row>
    <row r="17248" spans="1:5" x14ac:dyDescent="0.55000000000000004">
      <c r="A17248">
        <v>7</v>
      </c>
      <c r="B17248">
        <v>82000</v>
      </c>
      <c r="C17248" s="6">
        <v>44166</v>
      </c>
      <c r="D17248">
        <v>-87</v>
      </c>
      <c r="E17248" t="str">
        <f>INDEX(LedgerMapping[[#All],[Area]],MATCH(Transactions[[#This Row],[Sub Ledger]],LedgerMapping[[#All],[Sub Ledger]],0))</f>
        <v>Income Statement</v>
      </c>
    </row>
    <row r="17249" spans="1:5" x14ac:dyDescent="0.55000000000000004">
      <c r="A17249">
        <v>7</v>
      </c>
      <c r="B17249">
        <v>82000</v>
      </c>
      <c r="C17249" s="6">
        <v>44197</v>
      </c>
      <c r="D17249">
        <v>-92</v>
      </c>
      <c r="E17249" t="str">
        <f>INDEX(LedgerMapping[[#All],[Area]],MATCH(Transactions[[#This Row],[Sub Ledger]],LedgerMapping[[#All],[Sub Ledger]],0))</f>
        <v>Income Statement</v>
      </c>
    </row>
    <row r="17250" spans="1:5" x14ac:dyDescent="0.55000000000000004">
      <c r="A17250">
        <v>7</v>
      </c>
      <c r="B17250">
        <v>82000</v>
      </c>
      <c r="C17250" s="6">
        <v>44228</v>
      </c>
      <c r="D17250">
        <v>-95</v>
      </c>
      <c r="E17250" t="str">
        <f>INDEX(LedgerMapping[[#All],[Area]],MATCH(Transactions[[#This Row],[Sub Ledger]],LedgerMapping[[#All],[Sub Ledger]],0))</f>
        <v>Income Statement</v>
      </c>
    </row>
    <row r="17251" spans="1:5" x14ac:dyDescent="0.55000000000000004">
      <c r="A17251">
        <v>7</v>
      </c>
      <c r="B17251">
        <v>82000</v>
      </c>
      <c r="C17251" s="6">
        <v>44256</v>
      </c>
      <c r="D17251">
        <v>-127</v>
      </c>
      <c r="E17251" t="str">
        <f>INDEX(LedgerMapping[[#All],[Area]],MATCH(Transactions[[#This Row],[Sub Ledger]],LedgerMapping[[#All],[Sub Ledger]],0))</f>
        <v>Income Statement</v>
      </c>
    </row>
    <row r="17252" spans="1:5" x14ac:dyDescent="0.55000000000000004">
      <c r="A17252">
        <v>7</v>
      </c>
      <c r="B17252">
        <v>82000</v>
      </c>
      <c r="C17252" s="6">
        <v>44287</v>
      </c>
      <c r="D17252">
        <v>-109</v>
      </c>
      <c r="E17252" t="str">
        <f>INDEX(LedgerMapping[[#All],[Area]],MATCH(Transactions[[#This Row],[Sub Ledger]],LedgerMapping[[#All],[Sub Ledger]],0))</f>
        <v>Income Statement</v>
      </c>
    </row>
    <row r="17253" spans="1:5" x14ac:dyDescent="0.55000000000000004">
      <c r="A17253">
        <v>7</v>
      </c>
      <c r="B17253">
        <v>82000</v>
      </c>
      <c r="C17253" s="6">
        <v>44317</v>
      </c>
      <c r="D17253">
        <v>-102</v>
      </c>
      <c r="E17253" t="str">
        <f>INDEX(LedgerMapping[[#All],[Area]],MATCH(Transactions[[#This Row],[Sub Ledger]],LedgerMapping[[#All],[Sub Ledger]],0))</f>
        <v>Income Statement</v>
      </c>
    </row>
    <row r="17254" spans="1:5" x14ac:dyDescent="0.55000000000000004">
      <c r="A17254">
        <v>7</v>
      </c>
      <c r="B17254">
        <v>82000</v>
      </c>
      <c r="C17254" s="6">
        <v>44348</v>
      </c>
      <c r="D17254">
        <v>-106</v>
      </c>
      <c r="E17254" t="str">
        <f>INDEX(LedgerMapping[[#All],[Area]],MATCH(Transactions[[#This Row],[Sub Ledger]],LedgerMapping[[#All],[Sub Ledger]],0))</f>
        <v>Income Statement</v>
      </c>
    </row>
    <row r="17255" spans="1:5" x14ac:dyDescent="0.55000000000000004">
      <c r="A17255">
        <v>7</v>
      </c>
      <c r="B17255">
        <v>82000</v>
      </c>
      <c r="C17255" s="6">
        <v>44378</v>
      </c>
      <c r="D17255">
        <v>-115</v>
      </c>
      <c r="E17255" t="str">
        <f>INDEX(LedgerMapping[[#All],[Area]],MATCH(Transactions[[#This Row],[Sub Ledger]],LedgerMapping[[#All],[Sub Ledger]],0))</f>
        <v>Income Statement</v>
      </c>
    </row>
    <row r="17256" spans="1:5" x14ac:dyDescent="0.55000000000000004">
      <c r="A17256">
        <v>7</v>
      </c>
      <c r="B17256">
        <v>82000</v>
      </c>
      <c r="C17256" s="6">
        <v>44409</v>
      </c>
      <c r="D17256">
        <v>-111</v>
      </c>
      <c r="E17256" t="str">
        <f>INDEX(LedgerMapping[[#All],[Area]],MATCH(Transactions[[#This Row],[Sub Ledger]],LedgerMapping[[#All],[Sub Ledger]],0))</f>
        <v>Income Statement</v>
      </c>
    </row>
    <row r="17257" spans="1:5" x14ac:dyDescent="0.55000000000000004">
      <c r="A17257">
        <v>7</v>
      </c>
      <c r="B17257">
        <v>82000</v>
      </c>
      <c r="C17257" s="6">
        <v>44440</v>
      </c>
      <c r="D17257">
        <v>-102</v>
      </c>
      <c r="E17257" t="str">
        <f>INDEX(LedgerMapping[[#All],[Area]],MATCH(Transactions[[#This Row],[Sub Ledger]],LedgerMapping[[#All],[Sub Ledger]],0))</f>
        <v>Income Statement</v>
      </c>
    </row>
    <row r="17258" spans="1:5" x14ac:dyDescent="0.55000000000000004">
      <c r="A17258">
        <v>7</v>
      </c>
      <c r="B17258">
        <v>82000</v>
      </c>
      <c r="C17258" s="6">
        <v>44470</v>
      </c>
      <c r="D17258">
        <v>-118</v>
      </c>
      <c r="E17258" t="str">
        <f>INDEX(LedgerMapping[[#All],[Area]],MATCH(Transactions[[#This Row],[Sub Ledger]],LedgerMapping[[#All],[Sub Ledger]],0))</f>
        <v>Income Statement</v>
      </c>
    </row>
    <row r="17259" spans="1:5" x14ac:dyDescent="0.55000000000000004">
      <c r="A17259">
        <v>7</v>
      </c>
      <c r="B17259">
        <v>82000</v>
      </c>
      <c r="C17259" s="6">
        <v>44501</v>
      </c>
      <c r="D17259">
        <v>-101</v>
      </c>
      <c r="E17259" t="str">
        <f>INDEX(LedgerMapping[[#All],[Area]],MATCH(Transactions[[#This Row],[Sub Ledger]],LedgerMapping[[#All],[Sub Ledger]],0))</f>
        <v>Income Statement</v>
      </c>
    </row>
    <row r="17260" spans="1:5" x14ac:dyDescent="0.55000000000000004">
      <c r="A17260">
        <v>7</v>
      </c>
      <c r="B17260">
        <v>82000</v>
      </c>
      <c r="C17260" s="6">
        <v>44531</v>
      </c>
      <c r="D17260">
        <v>-114</v>
      </c>
      <c r="E17260" t="str">
        <f>INDEX(LedgerMapping[[#All],[Area]],MATCH(Transactions[[#This Row],[Sub Ledger]],LedgerMapping[[#All],[Sub Ledger]],0))</f>
        <v>Income Statement</v>
      </c>
    </row>
    <row r="17261" spans="1:5" x14ac:dyDescent="0.55000000000000004">
      <c r="A17261">
        <v>7</v>
      </c>
      <c r="B17261">
        <v>82000</v>
      </c>
      <c r="C17261" s="6">
        <v>44256</v>
      </c>
      <c r="D17261">
        <v>-76</v>
      </c>
      <c r="E17261" t="str">
        <f>INDEX(LedgerMapping[[#All],[Area]],MATCH(Transactions[[#This Row],[Sub Ledger]],LedgerMapping[[#All],[Sub Ledger]],0))</f>
        <v>Income Statement</v>
      </c>
    </row>
    <row r="17262" spans="1:5" x14ac:dyDescent="0.55000000000000004">
      <c r="A17262">
        <v>7</v>
      </c>
      <c r="B17262">
        <v>82000</v>
      </c>
      <c r="C17262" s="6">
        <v>44256</v>
      </c>
      <c r="D17262">
        <v>-93.1</v>
      </c>
      <c r="E17262" t="str">
        <f>INDEX(LedgerMapping[[#All],[Area]],MATCH(Transactions[[#This Row],[Sub Ledger]],LedgerMapping[[#All],[Sub Ledger]],0))</f>
        <v>Income Statement</v>
      </c>
    </row>
    <row r="17263" spans="1:5" x14ac:dyDescent="0.55000000000000004">
      <c r="A17263">
        <v>7</v>
      </c>
      <c r="B17263">
        <v>81000</v>
      </c>
      <c r="C17263" s="6">
        <v>43466</v>
      </c>
      <c r="D17263">
        <v>-418</v>
      </c>
      <c r="E17263" t="str">
        <f>INDEX(LedgerMapping[[#All],[Area]],MATCH(Transactions[[#This Row],[Sub Ledger]],LedgerMapping[[#All],[Sub Ledger]],0))</f>
        <v>Income Statement</v>
      </c>
    </row>
    <row r="17264" spans="1:5" x14ac:dyDescent="0.55000000000000004">
      <c r="A17264">
        <v>7</v>
      </c>
      <c r="B17264">
        <v>81000</v>
      </c>
      <c r="C17264" s="6">
        <v>43497</v>
      </c>
      <c r="D17264">
        <v>-436</v>
      </c>
      <c r="E17264" t="str">
        <f>INDEX(LedgerMapping[[#All],[Area]],MATCH(Transactions[[#This Row],[Sub Ledger]],LedgerMapping[[#All],[Sub Ledger]],0))</f>
        <v>Income Statement</v>
      </c>
    </row>
    <row r="17265" spans="1:5" x14ac:dyDescent="0.55000000000000004">
      <c r="A17265">
        <v>7</v>
      </c>
      <c r="B17265">
        <v>81000</v>
      </c>
      <c r="C17265" s="6">
        <v>43525</v>
      </c>
      <c r="D17265">
        <v>-414</v>
      </c>
      <c r="E17265" t="str">
        <f>INDEX(LedgerMapping[[#All],[Area]],MATCH(Transactions[[#This Row],[Sub Ledger]],LedgerMapping[[#All],[Sub Ledger]],0))</f>
        <v>Income Statement</v>
      </c>
    </row>
    <row r="17266" spans="1:5" x14ac:dyDescent="0.55000000000000004">
      <c r="A17266">
        <v>7</v>
      </c>
      <c r="B17266">
        <v>81000</v>
      </c>
      <c r="C17266" s="6">
        <v>43556</v>
      </c>
      <c r="D17266">
        <v>-468</v>
      </c>
      <c r="E17266" t="str">
        <f>INDEX(LedgerMapping[[#All],[Area]],MATCH(Transactions[[#This Row],[Sub Ledger]],LedgerMapping[[#All],[Sub Ledger]],0))</f>
        <v>Income Statement</v>
      </c>
    </row>
    <row r="17267" spans="1:5" x14ac:dyDescent="0.55000000000000004">
      <c r="A17267">
        <v>7</v>
      </c>
      <c r="B17267">
        <v>81000</v>
      </c>
      <c r="C17267" s="6">
        <v>43586</v>
      </c>
      <c r="D17267">
        <v>-386</v>
      </c>
      <c r="E17267" t="str">
        <f>INDEX(LedgerMapping[[#All],[Area]],MATCH(Transactions[[#This Row],[Sub Ledger]],LedgerMapping[[#All],[Sub Ledger]],0))</f>
        <v>Income Statement</v>
      </c>
    </row>
    <row r="17268" spans="1:5" x14ac:dyDescent="0.55000000000000004">
      <c r="A17268">
        <v>7</v>
      </c>
      <c r="B17268">
        <v>81000</v>
      </c>
      <c r="C17268" s="6">
        <v>43617</v>
      </c>
      <c r="D17268">
        <v>-491</v>
      </c>
      <c r="E17268" t="str">
        <f>INDEX(LedgerMapping[[#All],[Area]],MATCH(Transactions[[#This Row],[Sub Ledger]],LedgerMapping[[#All],[Sub Ledger]],0))</f>
        <v>Income Statement</v>
      </c>
    </row>
    <row r="17269" spans="1:5" x14ac:dyDescent="0.55000000000000004">
      <c r="A17269">
        <v>7</v>
      </c>
      <c r="B17269">
        <v>81000</v>
      </c>
      <c r="C17269" s="6">
        <v>43647</v>
      </c>
      <c r="D17269">
        <v>-535</v>
      </c>
      <c r="E17269" t="str">
        <f>INDEX(LedgerMapping[[#All],[Area]],MATCH(Transactions[[#This Row],[Sub Ledger]],LedgerMapping[[#All],[Sub Ledger]],0))</f>
        <v>Income Statement</v>
      </c>
    </row>
    <row r="17270" spans="1:5" x14ac:dyDescent="0.55000000000000004">
      <c r="A17270">
        <v>7</v>
      </c>
      <c r="B17270">
        <v>81000</v>
      </c>
      <c r="C17270" s="6">
        <v>43678</v>
      </c>
      <c r="D17270">
        <v>-468</v>
      </c>
      <c r="E17270" t="str">
        <f>INDEX(LedgerMapping[[#All],[Area]],MATCH(Transactions[[#This Row],[Sub Ledger]],LedgerMapping[[#All],[Sub Ledger]],0))</f>
        <v>Income Statement</v>
      </c>
    </row>
    <row r="17271" spans="1:5" x14ac:dyDescent="0.55000000000000004">
      <c r="A17271">
        <v>7</v>
      </c>
      <c r="B17271">
        <v>81000</v>
      </c>
      <c r="C17271" s="6">
        <v>43709</v>
      </c>
      <c r="D17271">
        <v>-393</v>
      </c>
      <c r="E17271" t="str">
        <f>INDEX(LedgerMapping[[#All],[Area]],MATCH(Transactions[[#This Row],[Sub Ledger]],LedgerMapping[[#All],[Sub Ledger]],0))</f>
        <v>Income Statement</v>
      </c>
    </row>
    <row r="17272" spans="1:5" x14ac:dyDescent="0.55000000000000004">
      <c r="A17272">
        <v>7</v>
      </c>
      <c r="B17272">
        <v>81000</v>
      </c>
      <c r="C17272" s="6">
        <v>43739</v>
      </c>
      <c r="D17272">
        <v>-509</v>
      </c>
      <c r="E17272" t="str">
        <f>INDEX(LedgerMapping[[#All],[Area]],MATCH(Transactions[[#This Row],[Sub Ledger]],LedgerMapping[[#All],[Sub Ledger]],0))</f>
        <v>Income Statement</v>
      </c>
    </row>
    <row r="17273" spans="1:5" x14ac:dyDescent="0.55000000000000004">
      <c r="A17273">
        <v>7</v>
      </c>
      <c r="B17273">
        <v>81000</v>
      </c>
      <c r="C17273" s="6">
        <v>43770</v>
      </c>
      <c r="D17273">
        <v>-409</v>
      </c>
      <c r="E17273" t="str">
        <f>INDEX(LedgerMapping[[#All],[Area]],MATCH(Transactions[[#This Row],[Sub Ledger]],LedgerMapping[[#All],[Sub Ledger]],0))</f>
        <v>Income Statement</v>
      </c>
    </row>
    <row r="17274" spans="1:5" x14ac:dyDescent="0.55000000000000004">
      <c r="A17274">
        <v>7</v>
      </c>
      <c r="B17274">
        <v>81000</v>
      </c>
      <c r="C17274" s="6">
        <v>43800</v>
      </c>
      <c r="D17274">
        <v>-486</v>
      </c>
      <c r="E17274" t="str">
        <f>INDEX(LedgerMapping[[#All],[Area]],MATCH(Transactions[[#This Row],[Sub Ledger]],LedgerMapping[[#All],[Sub Ledger]],0))</f>
        <v>Income Statement</v>
      </c>
    </row>
    <row r="17275" spans="1:5" x14ac:dyDescent="0.55000000000000004">
      <c r="A17275">
        <v>7</v>
      </c>
      <c r="B17275">
        <v>81000</v>
      </c>
      <c r="C17275" s="6">
        <v>43831</v>
      </c>
      <c r="D17275">
        <v>-643</v>
      </c>
      <c r="E17275" t="str">
        <f>INDEX(LedgerMapping[[#All],[Area]],MATCH(Transactions[[#This Row],[Sub Ledger]],LedgerMapping[[#All],[Sub Ledger]],0))</f>
        <v>Income Statement</v>
      </c>
    </row>
    <row r="17276" spans="1:5" x14ac:dyDescent="0.55000000000000004">
      <c r="A17276">
        <v>7</v>
      </c>
      <c r="B17276">
        <v>81000</v>
      </c>
      <c r="C17276" s="6">
        <v>43862</v>
      </c>
      <c r="D17276">
        <v>-643</v>
      </c>
      <c r="E17276" t="str">
        <f>INDEX(LedgerMapping[[#All],[Area]],MATCH(Transactions[[#This Row],[Sub Ledger]],LedgerMapping[[#All],[Sub Ledger]],0))</f>
        <v>Income Statement</v>
      </c>
    </row>
    <row r="17277" spans="1:5" x14ac:dyDescent="0.55000000000000004">
      <c r="A17277">
        <v>7</v>
      </c>
      <c r="B17277">
        <v>81000</v>
      </c>
      <c r="C17277" s="6">
        <v>43891</v>
      </c>
      <c r="D17277">
        <v>-650</v>
      </c>
      <c r="E17277" t="str">
        <f>INDEX(LedgerMapping[[#All],[Area]],MATCH(Transactions[[#This Row],[Sub Ledger]],LedgerMapping[[#All],[Sub Ledger]],0))</f>
        <v>Income Statement</v>
      </c>
    </row>
    <row r="17278" spans="1:5" x14ac:dyDescent="0.55000000000000004">
      <c r="A17278">
        <v>7</v>
      </c>
      <c r="B17278">
        <v>81000</v>
      </c>
      <c r="C17278" s="6">
        <v>43922</v>
      </c>
      <c r="D17278">
        <v>-488</v>
      </c>
      <c r="E17278" t="str">
        <f>INDEX(LedgerMapping[[#All],[Area]],MATCH(Transactions[[#This Row],[Sub Ledger]],LedgerMapping[[#All],[Sub Ledger]],0))</f>
        <v>Income Statement</v>
      </c>
    </row>
    <row r="17279" spans="1:5" x14ac:dyDescent="0.55000000000000004">
      <c r="A17279">
        <v>7</v>
      </c>
      <c r="B17279">
        <v>81000</v>
      </c>
      <c r="C17279" s="6">
        <v>43952</v>
      </c>
      <c r="D17279">
        <v>-468</v>
      </c>
      <c r="E17279" t="str">
        <f>INDEX(LedgerMapping[[#All],[Area]],MATCH(Transactions[[#This Row],[Sub Ledger]],LedgerMapping[[#All],[Sub Ledger]],0))</f>
        <v>Income Statement</v>
      </c>
    </row>
    <row r="17280" spans="1:5" x14ac:dyDescent="0.55000000000000004">
      <c r="A17280">
        <v>7</v>
      </c>
      <c r="B17280">
        <v>81000</v>
      </c>
      <c r="C17280" s="6">
        <v>43983</v>
      </c>
      <c r="D17280">
        <v>-708</v>
      </c>
      <c r="E17280" t="str">
        <f>INDEX(LedgerMapping[[#All],[Area]],MATCH(Transactions[[#This Row],[Sub Ledger]],LedgerMapping[[#All],[Sub Ledger]],0))</f>
        <v>Income Statement</v>
      </c>
    </row>
    <row r="17281" spans="1:5" x14ac:dyDescent="0.55000000000000004">
      <c r="A17281">
        <v>7</v>
      </c>
      <c r="B17281">
        <v>81000</v>
      </c>
      <c r="C17281" s="6">
        <v>44013</v>
      </c>
      <c r="D17281">
        <v>-473</v>
      </c>
      <c r="E17281" t="str">
        <f>INDEX(LedgerMapping[[#All],[Area]],MATCH(Transactions[[#This Row],[Sub Ledger]],LedgerMapping[[#All],[Sub Ledger]],0))</f>
        <v>Income Statement</v>
      </c>
    </row>
    <row r="17282" spans="1:5" x14ac:dyDescent="0.55000000000000004">
      <c r="A17282">
        <v>7</v>
      </c>
      <c r="B17282">
        <v>81000</v>
      </c>
      <c r="C17282" s="6">
        <v>44044</v>
      </c>
      <c r="D17282">
        <v>-509</v>
      </c>
      <c r="E17282" t="str">
        <f>INDEX(LedgerMapping[[#All],[Area]],MATCH(Transactions[[#This Row],[Sub Ledger]],LedgerMapping[[#All],[Sub Ledger]],0))</f>
        <v>Income Statement</v>
      </c>
    </row>
    <row r="17283" spans="1:5" x14ac:dyDescent="0.55000000000000004">
      <c r="A17283">
        <v>7</v>
      </c>
      <c r="B17283">
        <v>81000</v>
      </c>
      <c r="C17283" s="6">
        <v>44075</v>
      </c>
      <c r="D17283">
        <v>-637</v>
      </c>
      <c r="E17283" t="str">
        <f>INDEX(LedgerMapping[[#All],[Area]],MATCH(Transactions[[#This Row],[Sub Ledger]],LedgerMapping[[#All],[Sub Ledger]],0))</f>
        <v>Income Statement</v>
      </c>
    </row>
    <row r="17284" spans="1:5" x14ac:dyDescent="0.55000000000000004">
      <c r="A17284">
        <v>7</v>
      </c>
      <c r="B17284">
        <v>81000</v>
      </c>
      <c r="C17284" s="6">
        <v>44105</v>
      </c>
      <c r="D17284">
        <v>-702</v>
      </c>
      <c r="E17284" t="str">
        <f>INDEX(LedgerMapping[[#All],[Area]],MATCH(Transactions[[#This Row],[Sub Ledger]],LedgerMapping[[#All],[Sub Ledger]],0))</f>
        <v>Income Statement</v>
      </c>
    </row>
    <row r="17285" spans="1:5" x14ac:dyDescent="0.55000000000000004">
      <c r="A17285">
        <v>7</v>
      </c>
      <c r="B17285">
        <v>81000</v>
      </c>
      <c r="C17285" s="6">
        <v>44136</v>
      </c>
      <c r="D17285">
        <v>-549</v>
      </c>
      <c r="E17285" t="str">
        <f>INDEX(LedgerMapping[[#All],[Area]],MATCH(Transactions[[#This Row],[Sub Ledger]],LedgerMapping[[#All],[Sub Ledger]],0))</f>
        <v>Income Statement</v>
      </c>
    </row>
    <row r="17286" spans="1:5" x14ac:dyDescent="0.55000000000000004">
      <c r="A17286">
        <v>7</v>
      </c>
      <c r="B17286">
        <v>81000</v>
      </c>
      <c r="C17286" s="6">
        <v>44166</v>
      </c>
      <c r="D17286">
        <v>-614</v>
      </c>
      <c r="E17286" t="str">
        <f>INDEX(LedgerMapping[[#All],[Area]],MATCH(Transactions[[#This Row],[Sub Ledger]],LedgerMapping[[#All],[Sub Ledger]],0))</f>
        <v>Income Statement</v>
      </c>
    </row>
    <row r="17287" spans="1:5" x14ac:dyDescent="0.55000000000000004">
      <c r="A17287">
        <v>7</v>
      </c>
      <c r="B17287">
        <v>81000</v>
      </c>
      <c r="C17287" s="6">
        <v>44197</v>
      </c>
      <c r="D17287">
        <v>-725</v>
      </c>
      <c r="E17287" t="str">
        <f>INDEX(LedgerMapping[[#All],[Area]],MATCH(Transactions[[#This Row],[Sub Ledger]],LedgerMapping[[#All],[Sub Ledger]],0))</f>
        <v>Income Statement</v>
      </c>
    </row>
    <row r="17288" spans="1:5" x14ac:dyDescent="0.55000000000000004">
      <c r="A17288">
        <v>7</v>
      </c>
      <c r="B17288">
        <v>81000</v>
      </c>
      <c r="C17288" s="6">
        <v>44228</v>
      </c>
      <c r="D17288">
        <v>-785</v>
      </c>
      <c r="E17288" t="str">
        <f>INDEX(LedgerMapping[[#All],[Area]],MATCH(Transactions[[#This Row],[Sub Ledger]],LedgerMapping[[#All],[Sub Ledger]],0))</f>
        <v>Income Statement</v>
      </c>
    </row>
    <row r="17289" spans="1:5" x14ac:dyDescent="0.55000000000000004">
      <c r="A17289">
        <v>7</v>
      </c>
      <c r="B17289">
        <v>81000</v>
      </c>
      <c r="C17289" s="6">
        <v>44256</v>
      </c>
      <c r="D17289">
        <v>-707</v>
      </c>
      <c r="E17289" t="str">
        <f>INDEX(LedgerMapping[[#All],[Area]],MATCH(Transactions[[#This Row],[Sub Ledger]],LedgerMapping[[#All],[Sub Ledger]],0))</f>
        <v>Income Statement</v>
      </c>
    </row>
    <row r="17290" spans="1:5" x14ac:dyDescent="0.55000000000000004">
      <c r="A17290">
        <v>7</v>
      </c>
      <c r="B17290">
        <v>81000</v>
      </c>
      <c r="C17290" s="6">
        <v>44287</v>
      </c>
      <c r="D17290">
        <v>-772</v>
      </c>
      <c r="E17290" t="str">
        <f>INDEX(LedgerMapping[[#All],[Area]],MATCH(Transactions[[#This Row],[Sub Ledger]],LedgerMapping[[#All],[Sub Ledger]],0))</f>
        <v>Income Statement</v>
      </c>
    </row>
    <row r="17291" spans="1:5" x14ac:dyDescent="0.55000000000000004">
      <c r="A17291">
        <v>7</v>
      </c>
      <c r="B17291">
        <v>81000</v>
      </c>
      <c r="C17291" s="6">
        <v>44317</v>
      </c>
      <c r="D17291">
        <v>-780</v>
      </c>
      <c r="E17291" t="str">
        <f>INDEX(LedgerMapping[[#All],[Area]],MATCH(Transactions[[#This Row],[Sub Ledger]],LedgerMapping[[#All],[Sub Ledger]],0))</f>
        <v>Income Statement</v>
      </c>
    </row>
    <row r="17292" spans="1:5" x14ac:dyDescent="0.55000000000000004">
      <c r="A17292">
        <v>7</v>
      </c>
      <c r="B17292">
        <v>81000</v>
      </c>
      <c r="C17292" s="6">
        <v>44348</v>
      </c>
      <c r="D17292">
        <v>-850</v>
      </c>
      <c r="E17292" t="str">
        <f>INDEX(LedgerMapping[[#All],[Area]],MATCH(Transactions[[#This Row],[Sub Ledger]],LedgerMapping[[#All],[Sub Ledger]],0))</f>
        <v>Income Statement</v>
      </c>
    </row>
    <row r="17293" spans="1:5" x14ac:dyDescent="0.55000000000000004">
      <c r="A17293">
        <v>7</v>
      </c>
      <c r="B17293">
        <v>81000</v>
      </c>
      <c r="C17293" s="6">
        <v>44378</v>
      </c>
      <c r="D17293">
        <v>-802</v>
      </c>
      <c r="E17293" t="str">
        <f>INDEX(LedgerMapping[[#All],[Area]],MATCH(Transactions[[#This Row],[Sub Ledger]],LedgerMapping[[#All],[Sub Ledger]],0))</f>
        <v>Income Statement</v>
      </c>
    </row>
    <row r="17294" spans="1:5" x14ac:dyDescent="0.55000000000000004">
      <c r="A17294">
        <v>7</v>
      </c>
      <c r="B17294">
        <v>81000</v>
      </c>
      <c r="C17294" s="6">
        <v>44409</v>
      </c>
      <c r="D17294">
        <v>-657</v>
      </c>
      <c r="E17294" t="str">
        <f>INDEX(LedgerMapping[[#All],[Area]],MATCH(Transactions[[#This Row],[Sub Ledger]],LedgerMapping[[#All],[Sub Ledger]],0))</f>
        <v>Income Statement</v>
      </c>
    </row>
    <row r="17295" spans="1:5" x14ac:dyDescent="0.55000000000000004">
      <c r="A17295">
        <v>7</v>
      </c>
      <c r="B17295">
        <v>81000</v>
      </c>
      <c r="C17295" s="6">
        <v>44440</v>
      </c>
      <c r="D17295">
        <v>-836</v>
      </c>
      <c r="E17295" t="str">
        <f>INDEX(LedgerMapping[[#All],[Area]],MATCH(Transactions[[#This Row],[Sub Ledger]],LedgerMapping[[#All],[Sub Ledger]],0))</f>
        <v>Income Statement</v>
      </c>
    </row>
    <row r="17296" spans="1:5" x14ac:dyDescent="0.55000000000000004">
      <c r="A17296">
        <v>7</v>
      </c>
      <c r="B17296">
        <v>81000</v>
      </c>
      <c r="C17296" s="6">
        <v>44470</v>
      </c>
      <c r="D17296">
        <v>-828</v>
      </c>
      <c r="E17296" t="str">
        <f>INDEX(LedgerMapping[[#All],[Area]],MATCH(Transactions[[#This Row],[Sub Ledger]],LedgerMapping[[#All],[Sub Ledger]],0))</f>
        <v>Income Statement</v>
      </c>
    </row>
    <row r="17297" spans="1:5" x14ac:dyDescent="0.55000000000000004">
      <c r="A17297">
        <v>7</v>
      </c>
      <c r="B17297">
        <v>81000</v>
      </c>
      <c r="C17297" s="6">
        <v>44501</v>
      </c>
      <c r="D17297">
        <v>-834</v>
      </c>
      <c r="E17297" t="str">
        <f>INDEX(LedgerMapping[[#All],[Area]],MATCH(Transactions[[#This Row],[Sub Ledger]],LedgerMapping[[#All],[Sub Ledger]],0))</f>
        <v>Income Statement</v>
      </c>
    </row>
    <row r="17298" spans="1:5" x14ac:dyDescent="0.55000000000000004">
      <c r="A17298">
        <v>7</v>
      </c>
      <c r="B17298">
        <v>81000</v>
      </c>
      <c r="C17298" s="6">
        <v>44531</v>
      </c>
      <c r="D17298">
        <v>-722</v>
      </c>
      <c r="E17298" t="str">
        <f>INDEX(LedgerMapping[[#All],[Area]],MATCH(Transactions[[#This Row],[Sub Ledger]],LedgerMapping[[#All],[Sub Ledger]],0))</f>
        <v>Income Statement</v>
      </c>
    </row>
    <row r="17299" spans="1:5" x14ac:dyDescent="0.55000000000000004">
      <c r="A17299">
        <v>7</v>
      </c>
      <c r="B17299">
        <v>81000</v>
      </c>
      <c r="C17299" s="6">
        <v>43466</v>
      </c>
      <c r="D17299">
        <v>-532</v>
      </c>
      <c r="E17299" t="str">
        <f>INDEX(LedgerMapping[[#All],[Area]],MATCH(Transactions[[#This Row],[Sub Ledger]],LedgerMapping[[#All],[Sub Ledger]],0))</f>
        <v>Income Statement</v>
      </c>
    </row>
    <row r="17300" spans="1:5" x14ac:dyDescent="0.55000000000000004">
      <c r="A17300">
        <v>7</v>
      </c>
      <c r="B17300">
        <v>81000</v>
      </c>
      <c r="C17300" s="6">
        <v>43497</v>
      </c>
      <c r="D17300">
        <v>-549</v>
      </c>
      <c r="E17300" t="str">
        <f>INDEX(LedgerMapping[[#All],[Area]],MATCH(Transactions[[#This Row],[Sub Ledger]],LedgerMapping[[#All],[Sub Ledger]],0))</f>
        <v>Income Statement</v>
      </c>
    </row>
    <row r="17301" spans="1:5" x14ac:dyDescent="0.55000000000000004">
      <c r="A17301">
        <v>7</v>
      </c>
      <c r="B17301">
        <v>81000</v>
      </c>
      <c r="C17301" s="6">
        <v>43525</v>
      </c>
      <c r="D17301">
        <v>-689</v>
      </c>
      <c r="E17301" t="str">
        <f>INDEX(LedgerMapping[[#All],[Area]],MATCH(Transactions[[#This Row],[Sub Ledger]],LedgerMapping[[#All],[Sub Ledger]],0))</f>
        <v>Income Statement</v>
      </c>
    </row>
    <row r="17302" spans="1:5" x14ac:dyDescent="0.55000000000000004">
      <c r="A17302">
        <v>7</v>
      </c>
      <c r="B17302">
        <v>81000</v>
      </c>
      <c r="C17302" s="6">
        <v>43556</v>
      </c>
      <c r="D17302">
        <v>-468</v>
      </c>
      <c r="E17302" t="str">
        <f>INDEX(LedgerMapping[[#All],[Area]],MATCH(Transactions[[#This Row],[Sub Ledger]],LedgerMapping[[#All],[Sub Ledger]],0))</f>
        <v>Income Statement</v>
      </c>
    </row>
    <row r="17303" spans="1:5" x14ac:dyDescent="0.55000000000000004">
      <c r="A17303">
        <v>7</v>
      </c>
      <c r="B17303">
        <v>81000</v>
      </c>
      <c r="C17303" s="6">
        <v>43586</v>
      </c>
      <c r="D17303">
        <v>-488</v>
      </c>
      <c r="E17303" t="str">
        <f>INDEX(LedgerMapping[[#All],[Area]],MATCH(Transactions[[#This Row],[Sub Ledger]],LedgerMapping[[#All],[Sub Ledger]],0))</f>
        <v>Income Statement</v>
      </c>
    </row>
    <row r="17304" spans="1:5" x14ac:dyDescent="0.55000000000000004">
      <c r="A17304">
        <v>7</v>
      </c>
      <c r="B17304">
        <v>81000</v>
      </c>
      <c r="C17304" s="6">
        <v>43617</v>
      </c>
      <c r="D17304">
        <v>-715</v>
      </c>
      <c r="E17304" t="str">
        <f>INDEX(LedgerMapping[[#All],[Area]],MATCH(Transactions[[#This Row],[Sub Ledger]],LedgerMapping[[#All],[Sub Ledger]],0))</f>
        <v>Income Statement</v>
      </c>
    </row>
    <row r="17305" spans="1:5" x14ac:dyDescent="0.55000000000000004">
      <c r="A17305">
        <v>7</v>
      </c>
      <c r="B17305">
        <v>81000</v>
      </c>
      <c r="C17305" s="6">
        <v>43647</v>
      </c>
      <c r="D17305">
        <v>-715</v>
      </c>
      <c r="E17305" t="str">
        <f>INDEX(LedgerMapping[[#All],[Area]],MATCH(Transactions[[#This Row],[Sub Ledger]],LedgerMapping[[#All],[Sub Ledger]],0))</f>
        <v>Income Statement</v>
      </c>
    </row>
    <row r="17306" spans="1:5" x14ac:dyDescent="0.55000000000000004">
      <c r="A17306">
        <v>7</v>
      </c>
      <c r="B17306">
        <v>81000</v>
      </c>
      <c r="C17306" s="6">
        <v>43678</v>
      </c>
      <c r="D17306">
        <v>-514</v>
      </c>
      <c r="E17306" t="str">
        <f>INDEX(LedgerMapping[[#All],[Area]],MATCH(Transactions[[#This Row],[Sub Ledger]],LedgerMapping[[#All],[Sub Ledger]],0))</f>
        <v>Income Statement</v>
      </c>
    </row>
    <row r="17307" spans="1:5" x14ac:dyDescent="0.55000000000000004">
      <c r="A17307">
        <v>7</v>
      </c>
      <c r="B17307">
        <v>81000</v>
      </c>
      <c r="C17307" s="6">
        <v>43709</v>
      </c>
      <c r="D17307">
        <v>-637</v>
      </c>
      <c r="E17307" t="str">
        <f>INDEX(LedgerMapping[[#All],[Area]],MATCH(Transactions[[#This Row],[Sub Ledger]],LedgerMapping[[#All],[Sub Ledger]],0))</f>
        <v>Income Statement</v>
      </c>
    </row>
    <row r="17308" spans="1:5" x14ac:dyDescent="0.55000000000000004">
      <c r="A17308">
        <v>7</v>
      </c>
      <c r="B17308">
        <v>81000</v>
      </c>
      <c r="C17308" s="6">
        <v>43739</v>
      </c>
      <c r="D17308">
        <v>-591</v>
      </c>
      <c r="E17308" t="str">
        <f>INDEX(LedgerMapping[[#All],[Area]],MATCH(Transactions[[#This Row],[Sub Ledger]],LedgerMapping[[#All],[Sub Ledger]],0))</f>
        <v>Income Statement</v>
      </c>
    </row>
    <row r="17309" spans="1:5" x14ac:dyDescent="0.55000000000000004">
      <c r="A17309">
        <v>7</v>
      </c>
      <c r="B17309">
        <v>81000</v>
      </c>
      <c r="C17309" s="6">
        <v>43770</v>
      </c>
      <c r="D17309">
        <v>-525</v>
      </c>
      <c r="E17309" t="str">
        <f>INDEX(LedgerMapping[[#All],[Area]],MATCH(Transactions[[#This Row],[Sub Ledger]],LedgerMapping[[#All],[Sub Ledger]],0))</f>
        <v>Income Statement</v>
      </c>
    </row>
    <row r="17310" spans="1:5" x14ac:dyDescent="0.55000000000000004">
      <c r="A17310">
        <v>7</v>
      </c>
      <c r="B17310">
        <v>81000</v>
      </c>
      <c r="C17310" s="6">
        <v>43800</v>
      </c>
      <c r="D17310">
        <v>-499</v>
      </c>
      <c r="E17310" t="str">
        <f>INDEX(LedgerMapping[[#All],[Area]],MATCH(Transactions[[#This Row],[Sub Ledger]],LedgerMapping[[#All],[Sub Ledger]],0))</f>
        <v>Income Statement</v>
      </c>
    </row>
    <row r="17311" spans="1:5" x14ac:dyDescent="0.55000000000000004">
      <c r="A17311">
        <v>7</v>
      </c>
      <c r="B17311">
        <v>81000</v>
      </c>
      <c r="C17311" s="6">
        <v>43831</v>
      </c>
      <c r="D17311">
        <v>-585</v>
      </c>
      <c r="E17311" t="str">
        <f>INDEX(LedgerMapping[[#All],[Area]],MATCH(Transactions[[#This Row],[Sub Ledger]],LedgerMapping[[#All],[Sub Ledger]],0))</f>
        <v>Income Statement</v>
      </c>
    </row>
    <row r="17312" spans="1:5" x14ac:dyDescent="0.55000000000000004">
      <c r="A17312">
        <v>7</v>
      </c>
      <c r="B17312">
        <v>81000</v>
      </c>
      <c r="C17312" s="6">
        <v>43862</v>
      </c>
      <c r="D17312">
        <v>-819</v>
      </c>
      <c r="E17312" t="str">
        <f>INDEX(LedgerMapping[[#All],[Area]],MATCH(Transactions[[#This Row],[Sub Ledger]],LedgerMapping[[#All],[Sub Ledger]],0))</f>
        <v>Income Statement</v>
      </c>
    </row>
    <row r="17313" spans="1:5" x14ac:dyDescent="0.55000000000000004">
      <c r="A17313">
        <v>7</v>
      </c>
      <c r="B17313">
        <v>81000</v>
      </c>
      <c r="C17313" s="6">
        <v>43891</v>
      </c>
      <c r="D17313">
        <v>-741</v>
      </c>
      <c r="E17313" t="str">
        <f>INDEX(LedgerMapping[[#All],[Area]],MATCH(Transactions[[#This Row],[Sub Ledger]],LedgerMapping[[#All],[Sub Ledger]],0))</f>
        <v>Income Statement</v>
      </c>
    </row>
    <row r="17314" spans="1:5" x14ac:dyDescent="0.55000000000000004">
      <c r="A17314">
        <v>7</v>
      </c>
      <c r="B17314">
        <v>81000</v>
      </c>
      <c r="C17314" s="6">
        <v>43922</v>
      </c>
      <c r="D17314">
        <v>-709</v>
      </c>
      <c r="E17314" t="str">
        <f>INDEX(LedgerMapping[[#All],[Area]],MATCH(Transactions[[#This Row],[Sub Ledger]],LedgerMapping[[#All],[Sub Ledger]],0))</f>
        <v>Income Statement</v>
      </c>
    </row>
    <row r="17315" spans="1:5" x14ac:dyDescent="0.55000000000000004">
      <c r="A17315">
        <v>7</v>
      </c>
      <c r="B17315">
        <v>81000</v>
      </c>
      <c r="C17315" s="6">
        <v>43952</v>
      </c>
      <c r="D17315">
        <v>-743</v>
      </c>
      <c r="E17315" t="str">
        <f>INDEX(LedgerMapping[[#All],[Area]],MATCH(Transactions[[#This Row],[Sub Ledger]],LedgerMapping[[#All],[Sub Ledger]],0))</f>
        <v>Income Statement</v>
      </c>
    </row>
    <row r="17316" spans="1:5" x14ac:dyDescent="0.55000000000000004">
      <c r="A17316">
        <v>7</v>
      </c>
      <c r="B17316">
        <v>81000</v>
      </c>
      <c r="C17316" s="6">
        <v>43983</v>
      </c>
      <c r="D17316">
        <v>-736</v>
      </c>
      <c r="E17316" t="str">
        <f>INDEX(LedgerMapping[[#All],[Area]],MATCH(Transactions[[#This Row],[Sub Ledger]],LedgerMapping[[#All],[Sub Ledger]],0))</f>
        <v>Income Statement</v>
      </c>
    </row>
    <row r="17317" spans="1:5" x14ac:dyDescent="0.55000000000000004">
      <c r="A17317">
        <v>7</v>
      </c>
      <c r="B17317">
        <v>81000</v>
      </c>
      <c r="C17317" s="6">
        <v>44013</v>
      </c>
      <c r="D17317">
        <v>-722</v>
      </c>
      <c r="E17317" t="str">
        <f>INDEX(LedgerMapping[[#All],[Area]],MATCH(Transactions[[#This Row],[Sub Ledger]],LedgerMapping[[#All],[Sub Ledger]],0))</f>
        <v>Income Statement</v>
      </c>
    </row>
    <row r="17318" spans="1:5" x14ac:dyDescent="0.55000000000000004">
      <c r="A17318">
        <v>7</v>
      </c>
      <c r="B17318">
        <v>81000</v>
      </c>
      <c r="C17318" s="6">
        <v>44044</v>
      </c>
      <c r="D17318">
        <v>-585</v>
      </c>
      <c r="E17318" t="str">
        <f>INDEX(LedgerMapping[[#All],[Area]],MATCH(Transactions[[#This Row],[Sub Ledger]],LedgerMapping[[#All],[Sub Ledger]],0))</f>
        <v>Income Statement</v>
      </c>
    </row>
    <row r="17319" spans="1:5" x14ac:dyDescent="0.55000000000000004">
      <c r="A17319">
        <v>7</v>
      </c>
      <c r="B17319">
        <v>81000</v>
      </c>
      <c r="C17319" s="6">
        <v>44075</v>
      </c>
      <c r="D17319">
        <v>-657</v>
      </c>
      <c r="E17319" t="str">
        <f>INDEX(LedgerMapping[[#All],[Area]],MATCH(Transactions[[#This Row],[Sub Ledger]],LedgerMapping[[#All],[Sub Ledger]],0))</f>
        <v>Income Statement</v>
      </c>
    </row>
    <row r="17320" spans="1:5" x14ac:dyDescent="0.55000000000000004">
      <c r="A17320">
        <v>7</v>
      </c>
      <c r="B17320">
        <v>81000</v>
      </c>
      <c r="C17320" s="6">
        <v>44105</v>
      </c>
      <c r="D17320">
        <v>-643</v>
      </c>
      <c r="E17320" t="str">
        <f>INDEX(LedgerMapping[[#All],[Area]],MATCH(Transactions[[#This Row],[Sub Ledger]],LedgerMapping[[#All],[Sub Ledger]],0))</f>
        <v>Income Statement</v>
      </c>
    </row>
    <row r="17321" spans="1:5" x14ac:dyDescent="0.55000000000000004">
      <c r="A17321">
        <v>7</v>
      </c>
      <c r="B17321">
        <v>81000</v>
      </c>
      <c r="C17321" s="6">
        <v>44136</v>
      </c>
      <c r="D17321">
        <v>-733</v>
      </c>
      <c r="E17321" t="str">
        <f>INDEX(LedgerMapping[[#All],[Area]],MATCH(Transactions[[#This Row],[Sub Ledger]],LedgerMapping[[#All],[Sub Ledger]],0))</f>
        <v>Income Statement</v>
      </c>
    </row>
    <row r="17322" spans="1:5" x14ac:dyDescent="0.55000000000000004">
      <c r="A17322">
        <v>7</v>
      </c>
      <c r="B17322">
        <v>81000</v>
      </c>
      <c r="C17322" s="6">
        <v>44166</v>
      </c>
      <c r="D17322">
        <v>-842</v>
      </c>
      <c r="E17322" t="str">
        <f>INDEX(LedgerMapping[[#All],[Area]],MATCH(Transactions[[#This Row],[Sub Ledger]],LedgerMapping[[#All],[Sub Ledger]],0))</f>
        <v>Income Statement</v>
      </c>
    </row>
    <row r="17323" spans="1:5" x14ac:dyDescent="0.55000000000000004">
      <c r="A17323">
        <v>7</v>
      </c>
      <c r="B17323">
        <v>81000</v>
      </c>
      <c r="C17323" s="6">
        <v>44197</v>
      </c>
      <c r="D17323">
        <v>-926</v>
      </c>
      <c r="E17323" t="str">
        <f>INDEX(LedgerMapping[[#All],[Area]],MATCH(Transactions[[#This Row],[Sub Ledger]],LedgerMapping[[#All],[Sub Ledger]],0))</f>
        <v>Income Statement</v>
      </c>
    </row>
    <row r="17324" spans="1:5" x14ac:dyDescent="0.55000000000000004">
      <c r="A17324">
        <v>7</v>
      </c>
      <c r="B17324">
        <v>81000</v>
      </c>
      <c r="C17324" s="6">
        <v>44228</v>
      </c>
      <c r="D17324">
        <v>-994</v>
      </c>
      <c r="E17324" t="str">
        <f>INDEX(LedgerMapping[[#All],[Area]],MATCH(Transactions[[#This Row],[Sub Ledger]],LedgerMapping[[#All],[Sub Ledger]],0))</f>
        <v>Income Statement</v>
      </c>
    </row>
    <row r="17325" spans="1:5" x14ac:dyDescent="0.55000000000000004">
      <c r="A17325">
        <v>7</v>
      </c>
      <c r="B17325">
        <v>81000</v>
      </c>
      <c r="C17325" s="6">
        <v>44256</v>
      </c>
      <c r="D17325">
        <v>-1215</v>
      </c>
      <c r="E17325" t="str">
        <f>INDEX(LedgerMapping[[#All],[Area]],MATCH(Transactions[[#This Row],[Sub Ledger]],LedgerMapping[[#All],[Sub Ledger]],0))</f>
        <v>Income Statement</v>
      </c>
    </row>
    <row r="17326" spans="1:5" x14ac:dyDescent="0.55000000000000004">
      <c r="A17326">
        <v>7</v>
      </c>
      <c r="B17326">
        <v>81000</v>
      </c>
      <c r="C17326" s="6">
        <v>44287</v>
      </c>
      <c r="D17326">
        <v>-1093</v>
      </c>
      <c r="E17326" t="str">
        <f>INDEX(LedgerMapping[[#All],[Area]],MATCH(Transactions[[#This Row],[Sub Ledger]],LedgerMapping[[#All],[Sub Ledger]],0))</f>
        <v>Income Statement</v>
      </c>
    </row>
    <row r="17327" spans="1:5" x14ac:dyDescent="0.55000000000000004">
      <c r="A17327">
        <v>7</v>
      </c>
      <c r="B17327">
        <v>81000</v>
      </c>
      <c r="C17327" s="6">
        <v>44317</v>
      </c>
      <c r="D17327">
        <v>-994</v>
      </c>
      <c r="E17327" t="str">
        <f>INDEX(LedgerMapping[[#All],[Area]],MATCH(Transactions[[#This Row],[Sub Ledger]],LedgerMapping[[#All],[Sub Ledger]],0))</f>
        <v>Income Statement</v>
      </c>
    </row>
    <row r="17328" spans="1:5" x14ac:dyDescent="0.55000000000000004">
      <c r="A17328">
        <v>7</v>
      </c>
      <c r="B17328">
        <v>81000</v>
      </c>
      <c r="C17328" s="6">
        <v>44348</v>
      </c>
      <c r="D17328">
        <v>-1071</v>
      </c>
      <c r="E17328" t="str">
        <f>INDEX(LedgerMapping[[#All],[Area]],MATCH(Transactions[[#This Row],[Sub Ledger]],LedgerMapping[[#All],[Sub Ledger]],0))</f>
        <v>Income Statement</v>
      </c>
    </row>
    <row r="17329" spans="1:5" x14ac:dyDescent="0.55000000000000004">
      <c r="A17329">
        <v>7</v>
      </c>
      <c r="B17329">
        <v>81000</v>
      </c>
      <c r="C17329" s="6">
        <v>44378</v>
      </c>
      <c r="D17329">
        <v>-1127</v>
      </c>
      <c r="E17329" t="str">
        <f>INDEX(LedgerMapping[[#All],[Area]],MATCH(Transactions[[#This Row],[Sub Ledger]],LedgerMapping[[#All],[Sub Ledger]],0))</f>
        <v>Income Statement</v>
      </c>
    </row>
    <row r="17330" spans="1:5" x14ac:dyDescent="0.55000000000000004">
      <c r="A17330">
        <v>7</v>
      </c>
      <c r="B17330">
        <v>81000</v>
      </c>
      <c r="C17330" s="6">
        <v>44409</v>
      </c>
      <c r="D17330">
        <v>-1093</v>
      </c>
      <c r="E17330" t="str">
        <f>INDEX(LedgerMapping[[#All],[Area]],MATCH(Transactions[[#This Row],[Sub Ledger]],LedgerMapping[[#All],[Sub Ledger]],0))</f>
        <v>Income Statement</v>
      </c>
    </row>
    <row r="17331" spans="1:5" x14ac:dyDescent="0.55000000000000004">
      <c r="A17331">
        <v>7</v>
      </c>
      <c r="B17331">
        <v>81000</v>
      </c>
      <c r="C17331" s="6">
        <v>44440</v>
      </c>
      <c r="D17331">
        <v>-1019</v>
      </c>
      <c r="E17331" t="str">
        <f>INDEX(LedgerMapping[[#All],[Area]],MATCH(Transactions[[#This Row],[Sub Ledger]],LedgerMapping[[#All],[Sub Ledger]],0))</f>
        <v>Income Statement</v>
      </c>
    </row>
    <row r="17332" spans="1:5" x14ac:dyDescent="0.55000000000000004">
      <c r="A17332">
        <v>7</v>
      </c>
      <c r="B17332">
        <v>81000</v>
      </c>
      <c r="C17332" s="6">
        <v>44470</v>
      </c>
      <c r="D17332">
        <v>-1149</v>
      </c>
      <c r="E17332" t="str">
        <f>INDEX(LedgerMapping[[#All],[Area]],MATCH(Transactions[[#This Row],[Sub Ledger]],LedgerMapping[[#All],[Sub Ledger]],0))</f>
        <v>Income Statement</v>
      </c>
    </row>
    <row r="17333" spans="1:5" x14ac:dyDescent="0.55000000000000004">
      <c r="A17333">
        <v>7</v>
      </c>
      <c r="B17333">
        <v>81000</v>
      </c>
      <c r="C17333" s="6">
        <v>44501</v>
      </c>
      <c r="D17333">
        <v>-1019</v>
      </c>
      <c r="E17333" t="str">
        <f>INDEX(LedgerMapping[[#All],[Area]],MATCH(Transactions[[#This Row],[Sub Ledger]],LedgerMapping[[#All],[Sub Ledger]],0))</f>
        <v>Income Statement</v>
      </c>
    </row>
    <row r="17334" spans="1:5" x14ac:dyDescent="0.55000000000000004">
      <c r="A17334">
        <v>7</v>
      </c>
      <c r="B17334">
        <v>81000</v>
      </c>
      <c r="C17334" s="6">
        <v>44531</v>
      </c>
      <c r="D17334">
        <v>-1102</v>
      </c>
      <c r="E17334" t="str">
        <f>INDEX(LedgerMapping[[#All],[Area]],MATCH(Transactions[[#This Row],[Sub Ledger]],LedgerMapping[[#All],[Sub Ledger]],0))</f>
        <v>Income Statement</v>
      </c>
    </row>
    <row r="17335" spans="1:5" x14ac:dyDescent="0.55000000000000004">
      <c r="A17335">
        <v>7</v>
      </c>
      <c r="B17335">
        <v>81000</v>
      </c>
      <c r="C17335" s="6">
        <v>44256</v>
      </c>
      <c r="D17335">
        <v>-816.4</v>
      </c>
      <c r="E17335" t="str">
        <f>INDEX(LedgerMapping[[#All],[Area]],MATCH(Transactions[[#This Row],[Sub Ledger]],LedgerMapping[[#All],[Sub Ledger]],0))</f>
        <v>Income Statement</v>
      </c>
    </row>
    <row r="17336" spans="1:5" x14ac:dyDescent="0.55000000000000004">
      <c r="A17336">
        <v>7</v>
      </c>
      <c r="B17336">
        <v>81000</v>
      </c>
      <c r="C17336" s="6">
        <v>44256</v>
      </c>
      <c r="D17336">
        <v>-974.12</v>
      </c>
      <c r="E17336" t="str">
        <f>INDEX(LedgerMapping[[#All],[Area]],MATCH(Transactions[[#This Row],[Sub Ledger]],LedgerMapping[[#All],[Sub Ledger]],0))</f>
        <v>Income Statement</v>
      </c>
    </row>
    <row r="17337" spans="1:5" x14ac:dyDescent="0.55000000000000004">
      <c r="A17337">
        <v>7</v>
      </c>
      <c r="B17337">
        <v>80000</v>
      </c>
      <c r="C17337" s="6">
        <v>43466</v>
      </c>
      <c r="D17337">
        <v>-676</v>
      </c>
      <c r="E17337" t="str">
        <f>INDEX(LedgerMapping[[#All],[Area]],MATCH(Transactions[[#This Row],[Sub Ledger]],LedgerMapping[[#All],[Sub Ledger]],0))</f>
        <v>Income Statement</v>
      </c>
    </row>
    <row r="17338" spans="1:5" x14ac:dyDescent="0.55000000000000004">
      <c r="A17338">
        <v>7</v>
      </c>
      <c r="B17338">
        <v>80000</v>
      </c>
      <c r="C17338" s="6">
        <v>43497</v>
      </c>
      <c r="D17338">
        <v>-705</v>
      </c>
      <c r="E17338" t="str">
        <f>INDEX(LedgerMapping[[#All],[Area]],MATCH(Transactions[[#This Row],[Sub Ledger]],LedgerMapping[[#All],[Sub Ledger]],0))</f>
        <v>Income Statement</v>
      </c>
    </row>
    <row r="17339" spans="1:5" x14ac:dyDescent="0.55000000000000004">
      <c r="A17339">
        <v>7</v>
      </c>
      <c r="B17339">
        <v>80000</v>
      </c>
      <c r="C17339" s="6">
        <v>43525</v>
      </c>
      <c r="D17339">
        <v>-668</v>
      </c>
      <c r="E17339" t="str">
        <f>INDEX(LedgerMapping[[#All],[Area]],MATCH(Transactions[[#This Row],[Sub Ledger]],LedgerMapping[[#All],[Sub Ledger]],0))</f>
        <v>Income Statement</v>
      </c>
    </row>
    <row r="17340" spans="1:5" x14ac:dyDescent="0.55000000000000004">
      <c r="A17340">
        <v>7</v>
      </c>
      <c r="B17340">
        <v>80000</v>
      </c>
      <c r="C17340" s="6">
        <v>43556</v>
      </c>
      <c r="D17340">
        <v>-757</v>
      </c>
      <c r="E17340" t="str">
        <f>INDEX(LedgerMapping[[#All],[Area]],MATCH(Transactions[[#This Row],[Sub Ledger]],LedgerMapping[[#All],[Sub Ledger]],0))</f>
        <v>Income Statement</v>
      </c>
    </row>
    <row r="17341" spans="1:5" x14ac:dyDescent="0.55000000000000004">
      <c r="A17341">
        <v>7</v>
      </c>
      <c r="B17341">
        <v>80000</v>
      </c>
      <c r="C17341" s="6">
        <v>43586</v>
      </c>
      <c r="D17341">
        <v>-623</v>
      </c>
      <c r="E17341" t="str">
        <f>INDEX(LedgerMapping[[#All],[Area]],MATCH(Transactions[[#This Row],[Sub Ledger]],LedgerMapping[[#All],[Sub Ledger]],0))</f>
        <v>Income Statement</v>
      </c>
    </row>
    <row r="17342" spans="1:5" x14ac:dyDescent="0.55000000000000004">
      <c r="A17342">
        <v>7</v>
      </c>
      <c r="B17342">
        <v>80000</v>
      </c>
      <c r="C17342" s="6">
        <v>43617</v>
      </c>
      <c r="D17342">
        <v>-793</v>
      </c>
      <c r="E17342" t="str">
        <f>INDEX(LedgerMapping[[#All],[Area]],MATCH(Transactions[[#This Row],[Sub Ledger]],LedgerMapping[[#All],[Sub Ledger]],0))</f>
        <v>Income Statement</v>
      </c>
    </row>
    <row r="17343" spans="1:5" x14ac:dyDescent="0.55000000000000004">
      <c r="A17343">
        <v>7</v>
      </c>
      <c r="B17343">
        <v>80000</v>
      </c>
      <c r="C17343" s="6">
        <v>43647</v>
      </c>
      <c r="D17343">
        <v>-865</v>
      </c>
      <c r="E17343" t="str">
        <f>INDEX(LedgerMapping[[#All],[Area]],MATCH(Transactions[[#This Row],[Sub Ledger]],LedgerMapping[[#All],[Sub Ledger]],0))</f>
        <v>Income Statement</v>
      </c>
    </row>
    <row r="17344" spans="1:5" x14ac:dyDescent="0.55000000000000004">
      <c r="A17344">
        <v>7</v>
      </c>
      <c r="B17344">
        <v>80000</v>
      </c>
      <c r="C17344" s="6">
        <v>43678</v>
      </c>
      <c r="D17344">
        <v>-757</v>
      </c>
      <c r="E17344" t="str">
        <f>INDEX(LedgerMapping[[#All],[Area]],MATCH(Transactions[[#This Row],[Sub Ledger]],LedgerMapping[[#All],[Sub Ledger]],0))</f>
        <v>Income Statement</v>
      </c>
    </row>
    <row r="17345" spans="1:5" x14ac:dyDescent="0.55000000000000004">
      <c r="A17345">
        <v>7</v>
      </c>
      <c r="B17345">
        <v>80000</v>
      </c>
      <c r="C17345" s="6">
        <v>43709</v>
      </c>
      <c r="D17345">
        <v>-636</v>
      </c>
      <c r="E17345" t="str">
        <f>INDEX(LedgerMapping[[#All],[Area]],MATCH(Transactions[[#This Row],[Sub Ledger]],LedgerMapping[[#All],[Sub Ledger]],0))</f>
        <v>Income Statement</v>
      </c>
    </row>
    <row r="17346" spans="1:5" x14ac:dyDescent="0.55000000000000004">
      <c r="A17346">
        <v>7</v>
      </c>
      <c r="B17346">
        <v>80000</v>
      </c>
      <c r="C17346" s="6">
        <v>43739</v>
      </c>
      <c r="D17346">
        <v>-823</v>
      </c>
      <c r="E17346" t="str">
        <f>INDEX(LedgerMapping[[#All],[Area]],MATCH(Transactions[[#This Row],[Sub Ledger]],LedgerMapping[[#All],[Sub Ledger]],0))</f>
        <v>Income Statement</v>
      </c>
    </row>
    <row r="17347" spans="1:5" x14ac:dyDescent="0.55000000000000004">
      <c r="A17347">
        <v>7</v>
      </c>
      <c r="B17347">
        <v>80000</v>
      </c>
      <c r="C17347" s="6">
        <v>43770</v>
      </c>
      <c r="D17347">
        <v>-661</v>
      </c>
      <c r="E17347" t="str">
        <f>INDEX(LedgerMapping[[#All],[Area]],MATCH(Transactions[[#This Row],[Sub Ledger]],LedgerMapping[[#All],[Sub Ledger]],0))</f>
        <v>Income Statement</v>
      </c>
    </row>
    <row r="17348" spans="1:5" x14ac:dyDescent="0.55000000000000004">
      <c r="A17348">
        <v>7</v>
      </c>
      <c r="B17348">
        <v>80000</v>
      </c>
      <c r="C17348" s="6">
        <v>43800</v>
      </c>
      <c r="D17348">
        <v>-786</v>
      </c>
      <c r="E17348" t="str">
        <f>INDEX(LedgerMapping[[#All],[Area]],MATCH(Transactions[[#This Row],[Sub Ledger]],LedgerMapping[[#All],[Sub Ledger]],0))</f>
        <v>Income Statement</v>
      </c>
    </row>
    <row r="17349" spans="1:5" x14ac:dyDescent="0.55000000000000004">
      <c r="A17349">
        <v>7</v>
      </c>
      <c r="B17349">
        <v>80000</v>
      </c>
      <c r="C17349" s="6">
        <v>43831</v>
      </c>
      <c r="D17349">
        <v>-1039</v>
      </c>
      <c r="E17349" t="str">
        <f>INDEX(LedgerMapping[[#All],[Area]],MATCH(Transactions[[#This Row],[Sub Ledger]],LedgerMapping[[#All],[Sub Ledger]],0))</f>
        <v>Income Statement</v>
      </c>
    </row>
    <row r="17350" spans="1:5" x14ac:dyDescent="0.55000000000000004">
      <c r="A17350">
        <v>7</v>
      </c>
      <c r="B17350">
        <v>80000</v>
      </c>
      <c r="C17350" s="6">
        <v>43862</v>
      </c>
      <c r="D17350">
        <v>-1039</v>
      </c>
      <c r="E17350" t="str">
        <f>INDEX(LedgerMapping[[#All],[Area]],MATCH(Transactions[[#This Row],[Sub Ledger]],LedgerMapping[[#All],[Sub Ledger]],0))</f>
        <v>Income Statement</v>
      </c>
    </row>
    <row r="17351" spans="1:5" x14ac:dyDescent="0.55000000000000004">
      <c r="A17351">
        <v>7</v>
      </c>
      <c r="B17351">
        <v>80000</v>
      </c>
      <c r="C17351" s="6">
        <v>43891</v>
      </c>
      <c r="D17351">
        <v>-1050</v>
      </c>
      <c r="E17351" t="str">
        <f>INDEX(LedgerMapping[[#All],[Area]],MATCH(Transactions[[#This Row],[Sub Ledger]],LedgerMapping[[#All],[Sub Ledger]],0))</f>
        <v>Income Statement</v>
      </c>
    </row>
    <row r="17352" spans="1:5" x14ac:dyDescent="0.55000000000000004">
      <c r="A17352">
        <v>7</v>
      </c>
      <c r="B17352">
        <v>80000</v>
      </c>
      <c r="C17352" s="6">
        <v>43922</v>
      </c>
      <c r="D17352">
        <v>-789</v>
      </c>
      <c r="E17352" t="str">
        <f>INDEX(LedgerMapping[[#All],[Area]],MATCH(Transactions[[#This Row],[Sub Ledger]],LedgerMapping[[#All],[Sub Ledger]],0))</f>
        <v>Income Statement</v>
      </c>
    </row>
    <row r="17353" spans="1:5" x14ac:dyDescent="0.55000000000000004">
      <c r="A17353">
        <v>7</v>
      </c>
      <c r="B17353">
        <v>80000</v>
      </c>
      <c r="C17353" s="6">
        <v>43952</v>
      </c>
      <c r="D17353">
        <v>-756</v>
      </c>
      <c r="E17353" t="str">
        <f>INDEX(LedgerMapping[[#All],[Area]],MATCH(Transactions[[#This Row],[Sub Ledger]],LedgerMapping[[#All],[Sub Ledger]],0))</f>
        <v>Income Statement</v>
      </c>
    </row>
    <row r="17354" spans="1:5" x14ac:dyDescent="0.55000000000000004">
      <c r="A17354">
        <v>7</v>
      </c>
      <c r="B17354">
        <v>80000</v>
      </c>
      <c r="C17354" s="6">
        <v>43983</v>
      </c>
      <c r="D17354">
        <v>-1144</v>
      </c>
      <c r="E17354" t="str">
        <f>INDEX(LedgerMapping[[#All],[Area]],MATCH(Transactions[[#This Row],[Sub Ledger]],LedgerMapping[[#All],[Sub Ledger]],0))</f>
        <v>Income Statement</v>
      </c>
    </row>
    <row r="17355" spans="1:5" x14ac:dyDescent="0.55000000000000004">
      <c r="A17355">
        <v>7</v>
      </c>
      <c r="B17355">
        <v>80000</v>
      </c>
      <c r="C17355" s="6">
        <v>44013</v>
      </c>
      <c r="D17355">
        <v>-764</v>
      </c>
      <c r="E17355" t="str">
        <f>INDEX(LedgerMapping[[#All],[Area]],MATCH(Transactions[[#This Row],[Sub Ledger]],LedgerMapping[[#All],[Sub Ledger]],0))</f>
        <v>Income Statement</v>
      </c>
    </row>
    <row r="17356" spans="1:5" x14ac:dyDescent="0.55000000000000004">
      <c r="A17356">
        <v>7</v>
      </c>
      <c r="B17356">
        <v>80000</v>
      </c>
      <c r="C17356" s="6">
        <v>44044</v>
      </c>
      <c r="D17356">
        <v>-823</v>
      </c>
      <c r="E17356" t="str">
        <f>INDEX(LedgerMapping[[#All],[Area]],MATCH(Transactions[[#This Row],[Sub Ledger]],LedgerMapping[[#All],[Sub Ledger]],0))</f>
        <v>Income Statement</v>
      </c>
    </row>
    <row r="17357" spans="1:5" x14ac:dyDescent="0.55000000000000004">
      <c r="A17357">
        <v>7</v>
      </c>
      <c r="B17357">
        <v>80000</v>
      </c>
      <c r="C17357" s="6">
        <v>44075</v>
      </c>
      <c r="D17357">
        <v>-1029</v>
      </c>
      <c r="E17357" t="str">
        <f>INDEX(LedgerMapping[[#All],[Area]],MATCH(Transactions[[#This Row],[Sub Ledger]],LedgerMapping[[#All],[Sub Ledger]],0))</f>
        <v>Income Statement</v>
      </c>
    </row>
    <row r="17358" spans="1:5" x14ac:dyDescent="0.55000000000000004">
      <c r="A17358">
        <v>7</v>
      </c>
      <c r="B17358">
        <v>80000</v>
      </c>
      <c r="C17358" s="6">
        <v>44105</v>
      </c>
      <c r="D17358">
        <v>-1134</v>
      </c>
      <c r="E17358" t="str">
        <f>INDEX(LedgerMapping[[#All],[Area]],MATCH(Transactions[[#This Row],[Sub Ledger]],LedgerMapping[[#All],[Sub Ledger]],0))</f>
        <v>Income Statement</v>
      </c>
    </row>
    <row r="17359" spans="1:5" x14ac:dyDescent="0.55000000000000004">
      <c r="A17359">
        <v>7</v>
      </c>
      <c r="B17359">
        <v>80000</v>
      </c>
      <c r="C17359" s="6">
        <v>44136</v>
      </c>
      <c r="D17359">
        <v>-888</v>
      </c>
      <c r="E17359" t="str">
        <f>INDEX(LedgerMapping[[#All],[Area]],MATCH(Transactions[[#This Row],[Sub Ledger]],LedgerMapping[[#All],[Sub Ledger]],0))</f>
        <v>Income Statement</v>
      </c>
    </row>
    <row r="17360" spans="1:5" x14ac:dyDescent="0.55000000000000004">
      <c r="A17360">
        <v>7</v>
      </c>
      <c r="B17360">
        <v>80000</v>
      </c>
      <c r="C17360" s="6">
        <v>44166</v>
      </c>
      <c r="D17360">
        <v>-992</v>
      </c>
      <c r="E17360" t="str">
        <f>INDEX(LedgerMapping[[#All],[Area]],MATCH(Transactions[[#This Row],[Sub Ledger]],LedgerMapping[[#All],[Sub Ledger]],0))</f>
        <v>Income Statement</v>
      </c>
    </row>
    <row r="17361" spans="1:5" x14ac:dyDescent="0.55000000000000004">
      <c r="A17361">
        <v>7</v>
      </c>
      <c r="B17361">
        <v>80000</v>
      </c>
      <c r="C17361" s="6">
        <v>44197</v>
      </c>
      <c r="D17361">
        <v>-1171</v>
      </c>
      <c r="E17361" t="str">
        <f>INDEX(LedgerMapping[[#All],[Area]],MATCH(Transactions[[#This Row],[Sub Ledger]],LedgerMapping[[#All],[Sub Ledger]],0))</f>
        <v>Income Statement</v>
      </c>
    </row>
    <row r="17362" spans="1:5" x14ac:dyDescent="0.55000000000000004">
      <c r="A17362">
        <v>7</v>
      </c>
      <c r="B17362">
        <v>80000</v>
      </c>
      <c r="C17362" s="6">
        <v>44228</v>
      </c>
      <c r="D17362">
        <v>-1269</v>
      </c>
      <c r="E17362" t="str">
        <f>INDEX(LedgerMapping[[#All],[Area]],MATCH(Transactions[[#This Row],[Sub Ledger]],LedgerMapping[[#All],[Sub Ledger]],0))</f>
        <v>Income Statement</v>
      </c>
    </row>
    <row r="17363" spans="1:5" x14ac:dyDescent="0.55000000000000004">
      <c r="A17363">
        <v>7</v>
      </c>
      <c r="B17363">
        <v>80000</v>
      </c>
      <c r="C17363" s="6">
        <v>44256</v>
      </c>
      <c r="D17363">
        <v>-1143</v>
      </c>
      <c r="E17363" t="str">
        <f>INDEX(LedgerMapping[[#All],[Area]],MATCH(Transactions[[#This Row],[Sub Ledger]],LedgerMapping[[#All],[Sub Ledger]],0))</f>
        <v>Income Statement</v>
      </c>
    </row>
    <row r="17364" spans="1:5" x14ac:dyDescent="0.55000000000000004">
      <c r="A17364">
        <v>7</v>
      </c>
      <c r="B17364">
        <v>80000</v>
      </c>
      <c r="C17364" s="6">
        <v>44287</v>
      </c>
      <c r="D17364">
        <v>-1247</v>
      </c>
      <c r="E17364" t="str">
        <f>INDEX(LedgerMapping[[#All],[Area]],MATCH(Transactions[[#This Row],[Sub Ledger]],LedgerMapping[[#All],[Sub Ledger]],0))</f>
        <v>Income Statement</v>
      </c>
    </row>
    <row r="17365" spans="1:5" x14ac:dyDescent="0.55000000000000004">
      <c r="A17365">
        <v>7</v>
      </c>
      <c r="B17365">
        <v>80000</v>
      </c>
      <c r="C17365" s="6">
        <v>44317</v>
      </c>
      <c r="D17365">
        <v>-1260</v>
      </c>
      <c r="E17365" t="str">
        <f>INDEX(LedgerMapping[[#All],[Area]],MATCH(Transactions[[#This Row],[Sub Ledger]],LedgerMapping[[#All],[Sub Ledger]],0))</f>
        <v>Income Statement</v>
      </c>
    </row>
    <row r="17366" spans="1:5" x14ac:dyDescent="0.55000000000000004">
      <c r="A17366">
        <v>7</v>
      </c>
      <c r="B17366">
        <v>80000</v>
      </c>
      <c r="C17366" s="6">
        <v>44348</v>
      </c>
      <c r="D17366">
        <v>-1373</v>
      </c>
      <c r="E17366" t="str">
        <f>INDEX(LedgerMapping[[#All],[Area]],MATCH(Transactions[[#This Row],[Sub Ledger]],LedgerMapping[[#All],[Sub Ledger]],0))</f>
        <v>Income Statement</v>
      </c>
    </row>
    <row r="17367" spans="1:5" x14ac:dyDescent="0.55000000000000004">
      <c r="A17367">
        <v>7</v>
      </c>
      <c r="B17367">
        <v>80000</v>
      </c>
      <c r="C17367" s="6">
        <v>44378</v>
      </c>
      <c r="D17367">
        <v>-1296</v>
      </c>
      <c r="E17367" t="str">
        <f>INDEX(LedgerMapping[[#All],[Area]],MATCH(Transactions[[#This Row],[Sub Ledger]],LedgerMapping[[#All],[Sub Ledger]],0))</f>
        <v>Income Statement</v>
      </c>
    </row>
    <row r="17368" spans="1:5" x14ac:dyDescent="0.55000000000000004">
      <c r="A17368">
        <v>7</v>
      </c>
      <c r="B17368">
        <v>80000</v>
      </c>
      <c r="C17368" s="6">
        <v>44409</v>
      </c>
      <c r="D17368">
        <v>-1062</v>
      </c>
      <c r="E17368" t="str">
        <f>INDEX(LedgerMapping[[#All],[Area]],MATCH(Transactions[[#This Row],[Sub Ledger]],LedgerMapping[[#All],[Sub Ledger]],0))</f>
        <v>Income Statement</v>
      </c>
    </row>
    <row r="17369" spans="1:5" x14ac:dyDescent="0.55000000000000004">
      <c r="A17369">
        <v>7</v>
      </c>
      <c r="B17369">
        <v>80000</v>
      </c>
      <c r="C17369" s="6">
        <v>44440</v>
      </c>
      <c r="D17369">
        <v>-1351</v>
      </c>
      <c r="E17369" t="str">
        <f>INDEX(LedgerMapping[[#All],[Area]],MATCH(Transactions[[#This Row],[Sub Ledger]],LedgerMapping[[#All],[Sub Ledger]],0))</f>
        <v>Income Statement</v>
      </c>
    </row>
    <row r="17370" spans="1:5" x14ac:dyDescent="0.55000000000000004">
      <c r="A17370">
        <v>7</v>
      </c>
      <c r="B17370">
        <v>80000</v>
      </c>
      <c r="C17370" s="6">
        <v>44470</v>
      </c>
      <c r="D17370">
        <v>-1337</v>
      </c>
      <c r="E17370" t="str">
        <f>INDEX(LedgerMapping[[#All],[Area]],MATCH(Transactions[[#This Row],[Sub Ledger]],LedgerMapping[[#All],[Sub Ledger]],0))</f>
        <v>Income Statement</v>
      </c>
    </row>
    <row r="17371" spans="1:5" x14ac:dyDescent="0.55000000000000004">
      <c r="A17371">
        <v>7</v>
      </c>
      <c r="B17371">
        <v>80000</v>
      </c>
      <c r="C17371" s="6">
        <v>44501</v>
      </c>
      <c r="D17371">
        <v>-1348</v>
      </c>
      <c r="E17371" t="str">
        <f>INDEX(LedgerMapping[[#All],[Area]],MATCH(Transactions[[#This Row],[Sub Ledger]],LedgerMapping[[#All],[Sub Ledger]],0))</f>
        <v>Income Statement</v>
      </c>
    </row>
    <row r="17372" spans="1:5" x14ac:dyDescent="0.55000000000000004">
      <c r="A17372">
        <v>7</v>
      </c>
      <c r="B17372">
        <v>80000</v>
      </c>
      <c r="C17372" s="6">
        <v>44531</v>
      </c>
      <c r="D17372">
        <v>-1166</v>
      </c>
      <c r="E17372" t="str">
        <f>INDEX(LedgerMapping[[#All],[Area]],MATCH(Transactions[[#This Row],[Sub Ledger]],LedgerMapping[[#All],[Sub Ledger]],0))</f>
        <v>Income Statement</v>
      </c>
    </row>
    <row r="17373" spans="1:5" x14ac:dyDescent="0.55000000000000004">
      <c r="A17373">
        <v>7</v>
      </c>
      <c r="B17373">
        <v>80000</v>
      </c>
      <c r="C17373" s="6">
        <v>43466</v>
      </c>
      <c r="D17373">
        <v>-859</v>
      </c>
      <c r="E17373" t="str">
        <f>INDEX(LedgerMapping[[#All],[Area]],MATCH(Transactions[[#This Row],[Sub Ledger]],LedgerMapping[[#All],[Sub Ledger]],0))</f>
        <v>Income Statement</v>
      </c>
    </row>
    <row r="17374" spans="1:5" x14ac:dyDescent="0.55000000000000004">
      <c r="A17374">
        <v>7</v>
      </c>
      <c r="B17374">
        <v>80000</v>
      </c>
      <c r="C17374" s="6">
        <v>43497</v>
      </c>
      <c r="D17374">
        <v>-888</v>
      </c>
      <c r="E17374" t="str">
        <f>INDEX(LedgerMapping[[#All],[Area]],MATCH(Transactions[[#This Row],[Sub Ledger]],LedgerMapping[[#All],[Sub Ledger]],0))</f>
        <v>Income Statement</v>
      </c>
    </row>
    <row r="17375" spans="1:5" x14ac:dyDescent="0.55000000000000004">
      <c r="A17375">
        <v>7</v>
      </c>
      <c r="B17375">
        <v>80000</v>
      </c>
      <c r="C17375" s="6">
        <v>43525</v>
      </c>
      <c r="D17375">
        <v>-1113</v>
      </c>
      <c r="E17375" t="str">
        <f>INDEX(LedgerMapping[[#All],[Area]],MATCH(Transactions[[#This Row],[Sub Ledger]],LedgerMapping[[#All],[Sub Ledger]],0))</f>
        <v>Income Statement</v>
      </c>
    </row>
    <row r="17376" spans="1:5" x14ac:dyDescent="0.55000000000000004">
      <c r="A17376">
        <v>7</v>
      </c>
      <c r="B17376">
        <v>80000</v>
      </c>
      <c r="C17376" s="6">
        <v>43556</v>
      </c>
      <c r="D17376">
        <v>-756</v>
      </c>
      <c r="E17376" t="str">
        <f>INDEX(LedgerMapping[[#All],[Area]],MATCH(Transactions[[#This Row],[Sub Ledger]],LedgerMapping[[#All],[Sub Ledger]],0))</f>
        <v>Income Statement</v>
      </c>
    </row>
    <row r="17377" spans="1:5" x14ac:dyDescent="0.55000000000000004">
      <c r="A17377">
        <v>7</v>
      </c>
      <c r="B17377">
        <v>80000</v>
      </c>
      <c r="C17377" s="6">
        <v>43586</v>
      </c>
      <c r="D17377">
        <v>-789</v>
      </c>
      <c r="E17377" t="str">
        <f>INDEX(LedgerMapping[[#All],[Area]],MATCH(Transactions[[#This Row],[Sub Ledger]],LedgerMapping[[#All],[Sub Ledger]],0))</f>
        <v>Income Statement</v>
      </c>
    </row>
    <row r="17378" spans="1:5" x14ac:dyDescent="0.55000000000000004">
      <c r="A17378">
        <v>7</v>
      </c>
      <c r="B17378">
        <v>80000</v>
      </c>
      <c r="C17378" s="6">
        <v>43617</v>
      </c>
      <c r="D17378">
        <v>-1155</v>
      </c>
      <c r="E17378" t="str">
        <f>INDEX(LedgerMapping[[#All],[Area]],MATCH(Transactions[[#This Row],[Sub Ledger]],LedgerMapping[[#All],[Sub Ledger]],0))</f>
        <v>Income Statement</v>
      </c>
    </row>
    <row r="17379" spans="1:5" x14ac:dyDescent="0.55000000000000004">
      <c r="A17379">
        <v>7</v>
      </c>
      <c r="B17379">
        <v>80000</v>
      </c>
      <c r="C17379" s="6">
        <v>43647</v>
      </c>
      <c r="D17379">
        <v>-1155</v>
      </c>
      <c r="E17379" t="str">
        <f>INDEX(LedgerMapping[[#All],[Area]],MATCH(Transactions[[#This Row],[Sub Ledger]],LedgerMapping[[#All],[Sub Ledger]],0))</f>
        <v>Income Statement</v>
      </c>
    </row>
    <row r="17380" spans="1:5" x14ac:dyDescent="0.55000000000000004">
      <c r="A17380">
        <v>7</v>
      </c>
      <c r="B17380">
        <v>80000</v>
      </c>
      <c r="C17380" s="6">
        <v>43678</v>
      </c>
      <c r="D17380">
        <v>-831</v>
      </c>
      <c r="E17380" t="str">
        <f>INDEX(LedgerMapping[[#All],[Area]],MATCH(Transactions[[#This Row],[Sub Ledger]],LedgerMapping[[#All],[Sub Ledger]],0))</f>
        <v>Income Statement</v>
      </c>
    </row>
    <row r="17381" spans="1:5" x14ac:dyDescent="0.55000000000000004">
      <c r="A17381">
        <v>7</v>
      </c>
      <c r="B17381">
        <v>80000</v>
      </c>
      <c r="C17381" s="6">
        <v>43709</v>
      </c>
      <c r="D17381">
        <v>-1029</v>
      </c>
      <c r="E17381" t="str">
        <f>INDEX(LedgerMapping[[#All],[Area]],MATCH(Transactions[[#This Row],[Sub Ledger]],LedgerMapping[[#All],[Sub Ledger]],0))</f>
        <v>Income Statement</v>
      </c>
    </row>
    <row r="17382" spans="1:5" x14ac:dyDescent="0.55000000000000004">
      <c r="A17382">
        <v>7</v>
      </c>
      <c r="B17382">
        <v>80000</v>
      </c>
      <c r="C17382" s="6">
        <v>43739</v>
      </c>
      <c r="D17382">
        <v>-955</v>
      </c>
      <c r="E17382" t="str">
        <f>INDEX(LedgerMapping[[#All],[Area]],MATCH(Transactions[[#This Row],[Sub Ledger]],LedgerMapping[[#All],[Sub Ledger]],0))</f>
        <v>Income Statement</v>
      </c>
    </row>
    <row r="17383" spans="1:5" x14ac:dyDescent="0.55000000000000004">
      <c r="A17383">
        <v>7</v>
      </c>
      <c r="B17383">
        <v>80000</v>
      </c>
      <c r="C17383" s="6">
        <v>43770</v>
      </c>
      <c r="D17383">
        <v>-848</v>
      </c>
      <c r="E17383" t="str">
        <f>INDEX(LedgerMapping[[#All],[Area]],MATCH(Transactions[[#This Row],[Sub Ledger]],LedgerMapping[[#All],[Sub Ledger]],0))</f>
        <v>Income Statement</v>
      </c>
    </row>
    <row r="17384" spans="1:5" x14ac:dyDescent="0.55000000000000004">
      <c r="A17384">
        <v>7</v>
      </c>
      <c r="B17384">
        <v>80000</v>
      </c>
      <c r="C17384" s="6">
        <v>43800</v>
      </c>
      <c r="D17384">
        <v>-806</v>
      </c>
      <c r="E17384" t="str">
        <f>INDEX(LedgerMapping[[#All],[Area]],MATCH(Transactions[[#This Row],[Sub Ledger]],LedgerMapping[[#All],[Sub Ledger]],0))</f>
        <v>Income Statement</v>
      </c>
    </row>
    <row r="17385" spans="1:5" x14ac:dyDescent="0.55000000000000004">
      <c r="A17385">
        <v>7</v>
      </c>
      <c r="B17385">
        <v>80000</v>
      </c>
      <c r="C17385" s="6">
        <v>43831</v>
      </c>
      <c r="D17385">
        <v>-945</v>
      </c>
      <c r="E17385" t="str">
        <f>INDEX(LedgerMapping[[#All],[Area]],MATCH(Transactions[[#This Row],[Sub Ledger]],LedgerMapping[[#All],[Sub Ledger]],0))</f>
        <v>Income Statement</v>
      </c>
    </row>
    <row r="17386" spans="1:5" x14ac:dyDescent="0.55000000000000004">
      <c r="A17386">
        <v>7</v>
      </c>
      <c r="B17386">
        <v>80000</v>
      </c>
      <c r="C17386" s="6">
        <v>43862</v>
      </c>
      <c r="D17386">
        <v>-1323</v>
      </c>
      <c r="E17386" t="str">
        <f>INDEX(LedgerMapping[[#All],[Area]],MATCH(Transactions[[#This Row],[Sub Ledger]],LedgerMapping[[#All],[Sub Ledger]],0))</f>
        <v>Income Statement</v>
      </c>
    </row>
    <row r="17387" spans="1:5" x14ac:dyDescent="0.55000000000000004">
      <c r="A17387">
        <v>7</v>
      </c>
      <c r="B17387">
        <v>80000</v>
      </c>
      <c r="C17387" s="6">
        <v>43891</v>
      </c>
      <c r="D17387">
        <v>-1197</v>
      </c>
      <c r="E17387" t="str">
        <f>INDEX(LedgerMapping[[#All],[Area]],MATCH(Transactions[[#This Row],[Sub Ledger]],LedgerMapping[[#All],[Sub Ledger]],0))</f>
        <v>Income Statement</v>
      </c>
    </row>
    <row r="17388" spans="1:5" x14ac:dyDescent="0.55000000000000004">
      <c r="A17388">
        <v>7</v>
      </c>
      <c r="B17388">
        <v>80000</v>
      </c>
      <c r="C17388" s="6">
        <v>43922</v>
      </c>
      <c r="D17388">
        <v>-1146</v>
      </c>
      <c r="E17388" t="str">
        <f>INDEX(LedgerMapping[[#All],[Area]],MATCH(Transactions[[#This Row],[Sub Ledger]],LedgerMapping[[#All],[Sub Ledger]],0))</f>
        <v>Income Statement</v>
      </c>
    </row>
    <row r="17389" spans="1:5" x14ac:dyDescent="0.55000000000000004">
      <c r="A17389">
        <v>7</v>
      </c>
      <c r="B17389">
        <v>80000</v>
      </c>
      <c r="C17389" s="6">
        <v>43952</v>
      </c>
      <c r="D17389">
        <v>-1201</v>
      </c>
      <c r="E17389" t="str">
        <f>INDEX(LedgerMapping[[#All],[Area]],MATCH(Transactions[[#This Row],[Sub Ledger]],LedgerMapping[[#All],[Sub Ledger]],0))</f>
        <v>Income Statement</v>
      </c>
    </row>
    <row r="17390" spans="1:5" x14ac:dyDescent="0.55000000000000004">
      <c r="A17390">
        <v>7</v>
      </c>
      <c r="B17390">
        <v>80000</v>
      </c>
      <c r="C17390" s="6">
        <v>43983</v>
      </c>
      <c r="D17390">
        <v>-1189</v>
      </c>
      <c r="E17390" t="str">
        <f>INDEX(LedgerMapping[[#All],[Area]],MATCH(Transactions[[#This Row],[Sub Ledger]],LedgerMapping[[#All],[Sub Ledger]],0))</f>
        <v>Income Statement</v>
      </c>
    </row>
    <row r="17391" spans="1:5" x14ac:dyDescent="0.55000000000000004">
      <c r="A17391">
        <v>7</v>
      </c>
      <c r="B17391">
        <v>80000</v>
      </c>
      <c r="C17391" s="6">
        <v>44013</v>
      </c>
      <c r="D17391">
        <v>-1166</v>
      </c>
      <c r="E17391" t="str">
        <f>INDEX(LedgerMapping[[#All],[Area]],MATCH(Transactions[[#This Row],[Sub Ledger]],LedgerMapping[[#All],[Sub Ledger]],0))</f>
        <v>Income Statement</v>
      </c>
    </row>
    <row r="17392" spans="1:5" x14ac:dyDescent="0.55000000000000004">
      <c r="A17392">
        <v>7</v>
      </c>
      <c r="B17392">
        <v>80000</v>
      </c>
      <c r="C17392" s="6">
        <v>44044</v>
      </c>
      <c r="D17392">
        <v>-945</v>
      </c>
      <c r="E17392" t="str">
        <f>INDEX(LedgerMapping[[#All],[Area]],MATCH(Transactions[[#This Row],[Sub Ledger]],LedgerMapping[[#All],[Sub Ledger]],0))</f>
        <v>Income Statement</v>
      </c>
    </row>
    <row r="17393" spans="1:5" x14ac:dyDescent="0.55000000000000004">
      <c r="A17393">
        <v>7</v>
      </c>
      <c r="B17393">
        <v>80000</v>
      </c>
      <c r="C17393" s="6">
        <v>44075</v>
      </c>
      <c r="D17393">
        <v>-1062</v>
      </c>
      <c r="E17393" t="str">
        <f>INDEX(LedgerMapping[[#All],[Area]],MATCH(Transactions[[#This Row],[Sub Ledger]],LedgerMapping[[#All],[Sub Ledger]],0))</f>
        <v>Income Statement</v>
      </c>
    </row>
    <row r="17394" spans="1:5" x14ac:dyDescent="0.55000000000000004">
      <c r="A17394">
        <v>7</v>
      </c>
      <c r="B17394">
        <v>80000</v>
      </c>
      <c r="C17394" s="6">
        <v>44105</v>
      </c>
      <c r="D17394">
        <v>-1039</v>
      </c>
      <c r="E17394" t="str">
        <f>INDEX(LedgerMapping[[#All],[Area]],MATCH(Transactions[[#This Row],[Sub Ledger]],LedgerMapping[[#All],[Sub Ledger]],0))</f>
        <v>Income Statement</v>
      </c>
    </row>
    <row r="17395" spans="1:5" x14ac:dyDescent="0.55000000000000004">
      <c r="A17395">
        <v>7</v>
      </c>
      <c r="B17395">
        <v>80000</v>
      </c>
      <c r="C17395" s="6">
        <v>44136</v>
      </c>
      <c r="D17395">
        <v>-1184</v>
      </c>
      <c r="E17395" t="str">
        <f>INDEX(LedgerMapping[[#All],[Area]],MATCH(Transactions[[#This Row],[Sub Ledger]],LedgerMapping[[#All],[Sub Ledger]],0))</f>
        <v>Income Statement</v>
      </c>
    </row>
    <row r="17396" spans="1:5" x14ac:dyDescent="0.55000000000000004">
      <c r="A17396">
        <v>7</v>
      </c>
      <c r="B17396">
        <v>80000</v>
      </c>
      <c r="C17396" s="6">
        <v>44166</v>
      </c>
      <c r="D17396">
        <v>-1360</v>
      </c>
      <c r="E17396" t="str">
        <f>INDEX(LedgerMapping[[#All],[Area]],MATCH(Transactions[[#This Row],[Sub Ledger]],LedgerMapping[[#All],[Sub Ledger]],0))</f>
        <v>Income Statement</v>
      </c>
    </row>
    <row r="17397" spans="1:5" x14ac:dyDescent="0.55000000000000004">
      <c r="A17397">
        <v>7</v>
      </c>
      <c r="B17397">
        <v>80000</v>
      </c>
      <c r="C17397" s="6">
        <v>44197</v>
      </c>
      <c r="D17397">
        <v>-1496</v>
      </c>
      <c r="E17397" t="str">
        <f>INDEX(LedgerMapping[[#All],[Area]],MATCH(Transactions[[#This Row],[Sub Ledger]],LedgerMapping[[#All],[Sub Ledger]],0))</f>
        <v>Income Statement</v>
      </c>
    </row>
    <row r="17398" spans="1:5" x14ac:dyDescent="0.55000000000000004">
      <c r="A17398">
        <v>7</v>
      </c>
      <c r="B17398">
        <v>80000</v>
      </c>
      <c r="C17398" s="6">
        <v>44228</v>
      </c>
      <c r="D17398">
        <v>-1606</v>
      </c>
      <c r="E17398" t="str">
        <f>INDEX(LedgerMapping[[#All],[Area]],MATCH(Transactions[[#This Row],[Sub Ledger]],LedgerMapping[[#All],[Sub Ledger]],0))</f>
        <v>Income Statement</v>
      </c>
    </row>
    <row r="17399" spans="1:5" x14ac:dyDescent="0.55000000000000004">
      <c r="A17399">
        <v>7</v>
      </c>
      <c r="B17399">
        <v>80000</v>
      </c>
      <c r="C17399" s="6">
        <v>44256</v>
      </c>
      <c r="D17399">
        <v>-1963</v>
      </c>
      <c r="E17399" t="str">
        <f>INDEX(LedgerMapping[[#All],[Area]],MATCH(Transactions[[#This Row],[Sub Ledger]],LedgerMapping[[#All],[Sub Ledger]],0))</f>
        <v>Income Statement</v>
      </c>
    </row>
    <row r="17400" spans="1:5" x14ac:dyDescent="0.55000000000000004">
      <c r="A17400">
        <v>7</v>
      </c>
      <c r="B17400">
        <v>80000</v>
      </c>
      <c r="C17400" s="6">
        <v>44287</v>
      </c>
      <c r="D17400">
        <v>-1767</v>
      </c>
      <c r="E17400" t="str">
        <f>INDEX(LedgerMapping[[#All],[Area]],MATCH(Transactions[[#This Row],[Sub Ledger]],LedgerMapping[[#All],[Sub Ledger]],0))</f>
        <v>Income Statement</v>
      </c>
    </row>
    <row r="17401" spans="1:5" x14ac:dyDescent="0.55000000000000004">
      <c r="A17401">
        <v>7</v>
      </c>
      <c r="B17401">
        <v>80000</v>
      </c>
      <c r="C17401" s="6">
        <v>44317</v>
      </c>
      <c r="D17401">
        <v>-1606</v>
      </c>
      <c r="E17401" t="str">
        <f>INDEX(LedgerMapping[[#All],[Area]],MATCH(Transactions[[#This Row],[Sub Ledger]],LedgerMapping[[#All],[Sub Ledger]],0))</f>
        <v>Income Statement</v>
      </c>
    </row>
    <row r="17402" spans="1:5" x14ac:dyDescent="0.55000000000000004">
      <c r="A17402">
        <v>7</v>
      </c>
      <c r="B17402">
        <v>80000</v>
      </c>
      <c r="C17402" s="6">
        <v>44348</v>
      </c>
      <c r="D17402">
        <v>-1731</v>
      </c>
      <c r="E17402" t="str">
        <f>INDEX(LedgerMapping[[#All],[Area]],MATCH(Transactions[[#This Row],[Sub Ledger]],LedgerMapping[[#All],[Sub Ledger]],0))</f>
        <v>Income Statement</v>
      </c>
    </row>
    <row r="17403" spans="1:5" x14ac:dyDescent="0.55000000000000004">
      <c r="A17403">
        <v>7</v>
      </c>
      <c r="B17403">
        <v>80000</v>
      </c>
      <c r="C17403" s="6">
        <v>44378</v>
      </c>
      <c r="D17403">
        <v>-1820</v>
      </c>
      <c r="E17403" t="str">
        <f>INDEX(LedgerMapping[[#All],[Area]],MATCH(Transactions[[#This Row],[Sub Ledger]],LedgerMapping[[#All],[Sub Ledger]],0))</f>
        <v>Income Statement</v>
      </c>
    </row>
    <row r="17404" spans="1:5" x14ac:dyDescent="0.55000000000000004">
      <c r="A17404">
        <v>7</v>
      </c>
      <c r="B17404">
        <v>80000</v>
      </c>
      <c r="C17404" s="6">
        <v>44409</v>
      </c>
      <c r="D17404">
        <v>-1767</v>
      </c>
      <c r="E17404" t="str">
        <f>INDEX(LedgerMapping[[#All],[Area]],MATCH(Transactions[[#This Row],[Sub Ledger]],LedgerMapping[[#All],[Sub Ledger]],0))</f>
        <v>Income Statement</v>
      </c>
    </row>
    <row r="17405" spans="1:5" x14ac:dyDescent="0.55000000000000004">
      <c r="A17405">
        <v>7</v>
      </c>
      <c r="B17405">
        <v>80000</v>
      </c>
      <c r="C17405" s="6">
        <v>44440</v>
      </c>
      <c r="D17405">
        <v>-1646</v>
      </c>
      <c r="E17405" t="str">
        <f>INDEX(LedgerMapping[[#All],[Area]],MATCH(Transactions[[#This Row],[Sub Ledger]],LedgerMapping[[#All],[Sub Ledger]],0))</f>
        <v>Income Statement</v>
      </c>
    </row>
    <row r="17406" spans="1:5" x14ac:dyDescent="0.55000000000000004">
      <c r="A17406">
        <v>7</v>
      </c>
      <c r="B17406">
        <v>80000</v>
      </c>
      <c r="C17406" s="6">
        <v>44470</v>
      </c>
      <c r="D17406">
        <v>-1856</v>
      </c>
      <c r="E17406" t="str">
        <f>INDEX(LedgerMapping[[#All],[Area]],MATCH(Transactions[[#This Row],[Sub Ledger]],LedgerMapping[[#All],[Sub Ledger]],0))</f>
        <v>Income Statement</v>
      </c>
    </row>
    <row r="17407" spans="1:5" x14ac:dyDescent="0.55000000000000004">
      <c r="A17407">
        <v>7</v>
      </c>
      <c r="B17407">
        <v>80000</v>
      </c>
      <c r="C17407" s="6">
        <v>44501</v>
      </c>
      <c r="D17407">
        <v>-1646</v>
      </c>
      <c r="E17407" t="str">
        <f>INDEX(LedgerMapping[[#All],[Area]],MATCH(Transactions[[#This Row],[Sub Ledger]],LedgerMapping[[#All],[Sub Ledger]],0))</f>
        <v>Income Statement</v>
      </c>
    </row>
    <row r="17408" spans="1:5" x14ac:dyDescent="0.55000000000000004">
      <c r="A17408">
        <v>7</v>
      </c>
      <c r="B17408">
        <v>80000</v>
      </c>
      <c r="C17408" s="6">
        <v>44531</v>
      </c>
      <c r="D17408">
        <v>-1780</v>
      </c>
      <c r="E17408" t="str">
        <f>INDEX(LedgerMapping[[#All],[Area]],MATCH(Transactions[[#This Row],[Sub Ledger]],LedgerMapping[[#All],[Sub Ledger]],0))</f>
        <v>Income Statement</v>
      </c>
    </row>
    <row r="17409" spans="1:5" x14ac:dyDescent="0.55000000000000004">
      <c r="A17409">
        <v>7</v>
      </c>
      <c r="B17409">
        <v>80000</v>
      </c>
      <c r="C17409" s="6">
        <v>44256</v>
      </c>
      <c r="D17409">
        <v>-1205.55</v>
      </c>
      <c r="E17409" t="str">
        <f>INDEX(LedgerMapping[[#All],[Area]],MATCH(Transactions[[#This Row],[Sub Ledger]],LedgerMapping[[#All],[Sub Ledger]],0))</f>
        <v>Income Statement</v>
      </c>
    </row>
    <row r="17410" spans="1:5" x14ac:dyDescent="0.55000000000000004">
      <c r="A17410">
        <v>7</v>
      </c>
      <c r="B17410">
        <v>80000</v>
      </c>
      <c r="C17410" s="6">
        <v>44256</v>
      </c>
      <c r="D17410">
        <v>-1541.76</v>
      </c>
      <c r="E17410" t="str">
        <f>INDEX(LedgerMapping[[#All],[Area]],MATCH(Transactions[[#This Row],[Sub Ledger]],LedgerMapping[[#All],[Sub Ledger]],0))</f>
        <v>Income Statement</v>
      </c>
    </row>
    <row r="17411" spans="1:5" x14ac:dyDescent="0.55000000000000004">
      <c r="A17411">
        <v>7</v>
      </c>
      <c r="B17411">
        <v>78000</v>
      </c>
      <c r="C17411" s="6">
        <v>44166</v>
      </c>
      <c r="D17411">
        <v>-248</v>
      </c>
      <c r="E17411" t="str">
        <f>INDEX(LedgerMapping[[#All],[Area]],MATCH(Transactions[[#This Row],[Sub Ledger]],LedgerMapping[[#All],[Sub Ledger]],0))</f>
        <v>Income Statement</v>
      </c>
    </row>
    <row r="17412" spans="1:5" x14ac:dyDescent="0.55000000000000004">
      <c r="A17412">
        <v>7</v>
      </c>
      <c r="B17412">
        <v>78000</v>
      </c>
      <c r="C17412" s="6">
        <v>43466</v>
      </c>
      <c r="D17412">
        <v>-179</v>
      </c>
      <c r="E17412" t="str">
        <f>INDEX(LedgerMapping[[#All],[Area]],MATCH(Transactions[[#This Row],[Sub Ledger]],LedgerMapping[[#All],[Sub Ledger]],0))</f>
        <v>Income Statement</v>
      </c>
    </row>
    <row r="17413" spans="1:5" x14ac:dyDescent="0.55000000000000004">
      <c r="A17413">
        <v>7</v>
      </c>
      <c r="B17413">
        <v>78000</v>
      </c>
      <c r="C17413" s="6">
        <v>43497</v>
      </c>
      <c r="D17413">
        <v>-185</v>
      </c>
      <c r="E17413" t="str">
        <f>INDEX(LedgerMapping[[#All],[Area]],MATCH(Transactions[[#This Row],[Sub Ledger]],LedgerMapping[[#All],[Sub Ledger]],0))</f>
        <v>Income Statement</v>
      </c>
    </row>
    <row r="17414" spans="1:5" x14ac:dyDescent="0.55000000000000004">
      <c r="A17414">
        <v>7</v>
      </c>
      <c r="B17414">
        <v>78000</v>
      </c>
      <c r="C17414" s="6">
        <v>43525</v>
      </c>
      <c r="D17414">
        <v>-177</v>
      </c>
      <c r="E17414" t="str">
        <f>INDEX(LedgerMapping[[#All],[Area]],MATCH(Transactions[[#This Row],[Sub Ledger]],LedgerMapping[[#All],[Sub Ledger]],0))</f>
        <v>Income Statement</v>
      </c>
    </row>
    <row r="17415" spans="1:5" x14ac:dyDescent="0.55000000000000004">
      <c r="A17415">
        <v>7</v>
      </c>
      <c r="B17415">
        <v>78000</v>
      </c>
      <c r="C17415" s="6">
        <v>43556</v>
      </c>
      <c r="D17415">
        <v>-194</v>
      </c>
      <c r="E17415" t="str">
        <f>INDEX(LedgerMapping[[#All],[Area]],MATCH(Transactions[[#This Row],[Sub Ledger]],LedgerMapping[[#All],[Sub Ledger]],0))</f>
        <v>Income Statement</v>
      </c>
    </row>
    <row r="17416" spans="1:5" x14ac:dyDescent="0.55000000000000004">
      <c r="A17416">
        <v>7</v>
      </c>
      <c r="B17416">
        <v>78000</v>
      </c>
      <c r="C17416" s="6">
        <v>43586</v>
      </c>
      <c r="D17416">
        <v>-165</v>
      </c>
      <c r="E17416" t="str">
        <f>INDEX(LedgerMapping[[#All],[Area]],MATCH(Transactions[[#This Row],[Sub Ledger]],LedgerMapping[[#All],[Sub Ledger]],0))</f>
        <v>Income Statement</v>
      </c>
    </row>
    <row r="17417" spans="1:5" x14ac:dyDescent="0.55000000000000004">
      <c r="A17417">
        <v>7</v>
      </c>
      <c r="B17417">
        <v>78000</v>
      </c>
      <c r="C17417" s="6">
        <v>43617</v>
      </c>
      <c r="D17417">
        <v>-202</v>
      </c>
      <c r="E17417" t="str">
        <f>INDEX(LedgerMapping[[#All],[Area]],MATCH(Transactions[[#This Row],[Sub Ledger]],LedgerMapping[[#All],[Sub Ledger]],0))</f>
        <v>Income Statement</v>
      </c>
    </row>
    <row r="17418" spans="1:5" x14ac:dyDescent="0.55000000000000004">
      <c r="A17418">
        <v>7</v>
      </c>
      <c r="B17418">
        <v>78000</v>
      </c>
      <c r="C17418" s="6">
        <v>43647</v>
      </c>
      <c r="D17418">
        <v>-220</v>
      </c>
      <c r="E17418" t="str">
        <f>INDEX(LedgerMapping[[#All],[Area]],MATCH(Transactions[[#This Row],[Sub Ledger]],LedgerMapping[[#All],[Sub Ledger]],0))</f>
        <v>Income Statement</v>
      </c>
    </row>
    <row r="17419" spans="1:5" x14ac:dyDescent="0.55000000000000004">
      <c r="A17419">
        <v>7</v>
      </c>
      <c r="B17419">
        <v>78000</v>
      </c>
      <c r="C17419" s="6">
        <v>43678</v>
      </c>
      <c r="D17419">
        <v>-195</v>
      </c>
      <c r="E17419" t="str">
        <f>INDEX(LedgerMapping[[#All],[Area]],MATCH(Transactions[[#This Row],[Sub Ledger]],LedgerMapping[[#All],[Sub Ledger]],0))</f>
        <v>Income Statement</v>
      </c>
    </row>
    <row r="17420" spans="1:5" x14ac:dyDescent="0.55000000000000004">
      <c r="A17420">
        <v>7</v>
      </c>
      <c r="B17420">
        <v>78000</v>
      </c>
      <c r="C17420" s="6">
        <v>43709</v>
      </c>
      <c r="D17420">
        <v>-166</v>
      </c>
      <c r="E17420" t="str">
        <f>INDEX(LedgerMapping[[#All],[Area]],MATCH(Transactions[[#This Row],[Sub Ledger]],LedgerMapping[[#All],[Sub Ledger]],0))</f>
        <v>Income Statement</v>
      </c>
    </row>
    <row r="17421" spans="1:5" x14ac:dyDescent="0.55000000000000004">
      <c r="A17421">
        <v>7</v>
      </c>
      <c r="B17421">
        <v>78000</v>
      </c>
      <c r="C17421" s="6">
        <v>43739</v>
      </c>
      <c r="D17421">
        <v>-212</v>
      </c>
      <c r="E17421" t="str">
        <f>INDEX(LedgerMapping[[#All],[Area]],MATCH(Transactions[[#This Row],[Sub Ledger]],LedgerMapping[[#All],[Sub Ledger]],0))</f>
        <v>Income Statement</v>
      </c>
    </row>
    <row r="17422" spans="1:5" x14ac:dyDescent="0.55000000000000004">
      <c r="A17422">
        <v>7</v>
      </c>
      <c r="B17422">
        <v>78000</v>
      </c>
      <c r="C17422" s="6">
        <v>43770</v>
      </c>
      <c r="D17422">
        <v>-177</v>
      </c>
      <c r="E17422" t="str">
        <f>INDEX(LedgerMapping[[#All],[Area]],MATCH(Transactions[[#This Row],[Sub Ledger]],LedgerMapping[[#All],[Sub Ledger]],0))</f>
        <v>Income Statement</v>
      </c>
    </row>
    <row r="17423" spans="1:5" x14ac:dyDescent="0.55000000000000004">
      <c r="A17423">
        <v>7</v>
      </c>
      <c r="B17423">
        <v>78000</v>
      </c>
      <c r="C17423" s="6">
        <v>43800</v>
      </c>
      <c r="D17423">
        <v>-200</v>
      </c>
      <c r="E17423" t="str">
        <f>INDEX(LedgerMapping[[#All],[Area]],MATCH(Transactions[[#This Row],[Sub Ledger]],LedgerMapping[[#All],[Sub Ledger]],0))</f>
        <v>Income Statement</v>
      </c>
    </row>
    <row r="17424" spans="1:5" x14ac:dyDescent="0.55000000000000004">
      <c r="A17424">
        <v>7</v>
      </c>
      <c r="B17424">
        <v>78000</v>
      </c>
      <c r="C17424" s="6">
        <v>43831</v>
      </c>
      <c r="D17424">
        <v>-255</v>
      </c>
      <c r="E17424" t="str">
        <f>INDEX(LedgerMapping[[#All],[Area]],MATCH(Transactions[[#This Row],[Sub Ledger]],LedgerMapping[[#All],[Sub Ledger]],0))</f>
        <v>Income Statement</v>
      </c>
    </row>
    <row r="17425" spans="1:5" x14ac:dyDescent="0.55000000000000004">
      <c r="A17425">
        <v>7</v>
      </c>
      <c r="B17425">
        <v>78000</v>
      </c>
      <c r="C17425" s="6">
        <v>43862</v>
      </c>
      <c r="D17425">
        <v>-264</v>
      </c>
      <c r="E17425" t="str">
        <f>INDEX(LedgerMapping[[#All],[Area]],MATCH(Transactions[[#This Row],[Sub Ledger]],LedgerMapping[[#All],[Sub Ledger]],0))</f>
        <v>Income Statement</v>
      </c>
    </row>
    <row r="17426" spans="1:5" x14ac:dyDescent="0.55000000000000004">
      <c r="A17426">
        <v>7</v>
      </c>
      <c r="B17426">
        <v>78000</v>
      </c>
      <c r="C17426" s="6">
        <v>43891</v>
      </c>
      <c r="D17426">
        <v>-265</v>
      </c>
      <c r="E17426" t="str">
        <f>INDEX(LedgerMapping[[#All],[Area]],MATCH(Transactions[[#This Row],[Sub Ledger]],LedgerMapping[[#All],[Sub Ledger]],0))</f>
        <v>Income Statement</v>
      </c>
    </row>
    <row r="17427" spans="1:5" x14ac:dyDescent="0.55000000000000004">
      <c r="A17427">
        <v>7</v>
      </c>
      <c r="B17427">
        <v>78000</v>
      </c>
      <c r="C17427" s="6">
        <v>43922</v>
      </c>
      <c r="D17427">
        <v>-208</v>
      </c>
      <c r="E17427" t="str">
        <f>INDEX(LedgerMapping[[#All],[Area]],MATCH(Transactions[[#This Row],[Sub Ledger]],LedgerMapping[[#All],[Sub Ledger]],0))</f>
        <v>Income Statement</v>
      </c>
    </row>
    <row r="17428" spans="1:5" x14ac:dyDescent="0.55000000000000004">
      <c r="A17428">
        <v>7</v>
      </c>
      <c r="B17428">
        <v>78000</v>
      </c>
      <c r="C17428" s="6">
        <v>43952</v>
      </c>
      <c r="D17428">
        <v>-202</v>
      </c>
      <c r="E17428" t="str">
        <f>INDEX(LedgerMapping[[#All],[Area]],MATCH(Transactions[[#This Row],[Sub Ledger]],LedgerMapping[[#All],[Sub Ledger]],0))</f>
        <v>Income Statement</v>
      </c>
    </row>
    <row r="17429" spans="1:5" x14ac:dyDescent="0.55000000000000004">
      <c r="A17429">
        <v>7</v>
      </c>
      <c r="B17429">
        <v>78000</v>
      </c>
      <c r="C17429" s="6">
        <v>43983</v>
      </c>
      <c r="D17429">
        <v>-278</v>
      </c>
      <c r="E17429" t="str">
        <f>INDEX(LedgerMapping[[#All],[Area]],MATCH(Transactions[[#This Row],[Sub Ledger]],LedgerMapping[[#All],[Sub Ledger]],0))</f>
        <v>Income Statement</v>
      </c>
    </row>
    <row r="17430" spans="1:5" x14ac:dyDescent="0.55000000000000004">
      <c r="A17430">
        <v>7</v>
      </c>
      <c r="B17430">
        <v>78000</v>
      </c>
      <c r="C17430" s="6">
        <v>44013</v>
      </c>
      <c r="D17430">
        <v>-203</v>
      </c>
      <c r="E17430" t="str">
        <f>INDEX(LedgerMapping[[#All],[Area]],MATCH(Transactions[[#This Row],[Sub Ledger]],LedgerMapping[[#All],[Sub Ledger]],0))</f>
        <v>Income Statement</v>
      </c>
    </row>
    <row r="17431" spans="1:5" x14ac:dyDescent="0.55000000000000004">
      <c r="A17431">
        <v>7</v>
      </c>
      <c r="B17431">
        <v>78000</v>
      </c>
      <c r="C17431" s="6">
        <v>44044</v>
      </c>
      <c r="D17431">
        <v>-213</v>
      </c>
      <c r="E17431" t="str">
        <f>INDEX(LedgerMapping[[#All],[Area]],MATCH(Transactions[[#This Row],[Sub Ledger]],LedgerMapping[[#All],[Sub Ledger]],0))</f>
        <v>Income Statement</v>
      </c>
    </row>
    <row r="17432" spans="1:5" x14ac:dyDescent="0.55000000000000004">
      <c r="A17432">
        <v>7</v>
      </c>
      <c r="B17432">
        <v>78000</v>
      </c>
      <c r="C17432" s="6">
        <v>44075</v>
      </c>
      <c r="D17432">
        <v>-263</v>
      </c>
      <c r="E17432" t="str">
        <f>INDEX(LedgerMapping[[#All],[Area]],MATCH(Transactions[[#This Row],[Sub Ledger]],LedgerMapping[[#All],[Sub Ledger]],0))</f>
        <v>Income Statement</v>
      </c>
    </row>
    <row r="17433" spans="1:5" x14ac:dyDescent="0.55000000000000004">
      <c r="A17433">
        <v>7</v>
      </c>
      <c r="B17433">
        <v>78000</v>
      </c>
      <c r="C17433" s="6">
        <v>44105</v>
      </c>
      <c r="D17433">
        <v>-277</v>
      </c>
      <c r="E17433" t="str">
        <f>INDEX(LedgerMapping[[#All],[Area]],MATCH(Transactions[[#This Row],[Sub Ledger]],LedgerMapping[[#All],[Sub Ledger]],0))</f>
        <v>Income Statement</v>
      </c>
    </row>
    <row r="17434" spans="1:5" x14ac:dyDescent="0.55000000000000004">
      <c r="A17434">
        <v>7</v>
      </c>
      <c r="B17434">
        <v>78000</v>
      </c>
      <c r="C17434" s="6">
        <v>44136</v>
      </c>
      <c r="D17434">
        <v>-232</v>
      </c>
      <c r="E17434" t="str">
        <f>INDEX(LedgerMapping[[#All],[Area]],MATCH(Transactions[[#This Row],[Sub Ledger]],LedgerMapping[[#All],[Sub Ledger]],0))</f>
        <v>Income Statement</v>
      </c>
    </row>
    <row r="17435" spans="1:5" x14ac:dyDescent="0.55000000000000004">
      <c r="A17435">
        <v>7</v>
      </c>
      <c r="B17435">
        <v>78000</v>
      </c>
      <c r="C17435" s="6">
        <v>44197</v>
      </c>
      <c r="D17435">
        <v>-306</v>
      </c>
      <c r="E17435" t="str">
        <f>INDEX(LedgerMapping[[#All],[Area]],MATCH(Transactions[[#This Row],[Sub Ledger]],LedgerMapping[[#All],[Sub Ledger]],0))</f>
        <v>Income Statement</v>
      </c>
    </row>
    <row r="17436" spans="1:5" x14ac:dyDescent="0.55000000000000004">
      <c r="A17436">
        <v>7</v>
      </c>
      <c r="B17436">
        <v>78000</v>
      </c>
      <c r="C17436" s="6">
        <v>44228</v>
      </c>
      <c r="D17436">
        <v>-330</v>
      </c>
      <c r="E17436" t="str">
        <f>INDEX(LedgerMapping[[#All],[Area]],MATCH(Transactions[[#This Row],[Sub Ledger]],LedgerMapping[[#All],[Sub Ledger]],0))</f>
        <v>Income Statement</v>
      </c>
    </row>
    <row r="17437" spans="1:5" x14ac:dyDescent="0.55000000000000004">
      <c r="A17437">
        <v>7</v>
      </c>
      <c r="B17437">
        <v>78000</v>
      </c>
      <c r="C17437" s="6">
        <v>44256</v>
      </c>
      <c r="D17437">
        <v>-289</v>
      </c>
      <c r="E17437" t="str">
        <f>INDEX(LedgerMapping[[#All],[Area]],MATCH(Transactions[[#This Row],[Sub Ledger]],LedgerMapping[[#All],[Sub Ledger]],0))</f>
        <v>Income Statement</v>
      </c>
    </row>
    <row r="17438" spans="1:5" x14ac:dyDescent="0.55000000000000004">
      <c r="A17438">
        <v>7</v>
      </c>
      <c r="B17438">
        <v>78000</v>
      </c>
      <c r="C17438" s="6">
        <v>44287</v>
      </c>
      <c r="D17438">
        <v>-314</v>
      </c>
      <c r="E17438" t="str">
        <f>INDEX(LedgerMapping[[#All],[Area]],MATCH(Transactions[[#This Row],[Sub Ledger]],LedgerMapping[[#All],[Sub Ledger]],0))</f>
        <v>Income Statement</v>
      </c>
    </row>
    <row r="17439" spans="1:5" x14ac:dyDescent="0.55000000000000004">
      <c r="A17439">
        <v>7</v>
      </c>
      <c r="B17439">
        <v>78000</v>
      </c>
      <c r="C17439" s="6">
        <v>44317</v>
      </c>
      <c r="D17439">
        <v>-316</v>
      </c>
      <c r="E17439" t="str">
        <f>INDEX(LedgerMapping[[#All],[Area]],MATCH(Transactions[[#This Row],[Sub Ledger]],LedgerMapping[[#All],[Sub Ledger]],0))</f>
        <v>Income Statement</v>
      </c>
    </row>
    <row r="17440" spans="1:5" x14ac:dyDescent="0.55000000000000004">
      <c r="A17440">
        <v>7</v>
      </c>
      <c r="B17440">
        <v>78000</v>
      </c>
      <c r="C17440" s="6">
        <v>44348</v>
      </c>
      <c r="D17440">
        <v>-328</v>
      </c>
      <c r="E17440" t="str">
        <f>INDEX(LedgerMapping[[#All],[Area]],MATCH(Transactions[[#This Row],[Sub Ledger]],LedgerMapping[[#All],[Sub Ledger]],0))</f>
        <v>Income Statement</v>
      </c>
    </row>
    <row r="17441" spans="1:5" x14ac:dyDescent="0.55000000000000004">
      <c r="A17441">
        <v>7</v>
      </c>
      <c r="B17441">
        <v>78000</v>
      </c>
      <c r="C17441" s="6">
        <v>44378</v>
      </c>
      <c r="D17441">
        <v>-334</v>
      </c>
      <c r="E17441" t="str">
        <f>INDEX(LedgerMapping[[#All],[Area]],MATCH(Transactions[[#This Row],[Sub Ledger]],LedgerMapping[[#All],[Sub Ledger]],0))</f>
        <v>Income Statement</v>
      </c>
    </row>
    <row r="17442" spans="1:5" x14ac:dyDescent="0.55000000000000004">
      <c r="A17442">
        <v>7</v>
      </c>
      <c r="B17442">
        <v>78000</v>
      </c>
      <c r="C17442" s="6">
        <v>44409</v>
      </c>
      <c r="D17442">
        <v>-279</v>
      </c>
      <c r="E17442" t="str">
        <f>INDEX(LedgerMapping[[#All],[Area]],MATCH(Transactions[[#This Row],[Sub Ledger]],LedgerMapping[[#All],[Sub Ledger]],0))</f>
        <v>Income Statement</v>
      </c>
    </row>
    <row r="17443" spans="1:5" x14ac:dyDescent="0.55000000000000004">
      <c r="A17443">
        <v>7</v>
      </c>
      <c r="B17443">
        <v>78000</v>
      </c>
      <c r="C17443" s="6">
        <v>44440</v>
      </c>
      <c r="D17443">
        <v>-339</v>
      </c>
      <c r="E17443" t="str">
        <f>INDEX(LedgerMapping[[#All],[Area]],MATCH(Transactions[[#This Row],[Sub Ledger]],LedgerMapping[[#All],[Sub Ledger]],0))</f>
        <v>Income Statement</v>
      </c>
    </row>
    <row r="17444" spans="1:5" x14ac:dyDescent="0.55000000000000004">
      <c r="A17444">
        <v>7</v>
      </c>
      <c r="B17444">
        <v>78000</v>
      </c>
      <c r="C17444" s="6">
        <v>44470</v>
      </c>
      <c r="D17444">
        <v>-338</v>
      </c>
      <c r="E17444" t="str">
        <f>INDEX(LedgerMapping[[#All],[Area]],MATCH(Transactions[[#This Row],[Sub Ledger]],LedgerMapping[[#All],[Sub Ledger]],0))</f>
        <v>Income Statement</v>
      </c>
    </row>
    <row r="17445" spans="1:5" x14ac:dyDescent="0.55000000000000004">
      <c r="A17445">
        <v>7</v>
      </c>
      <c r="B17445">
        <v>78000</v>
      </c>
      <c r="C17445" s="6">
        <v>44501</v>
      </c>
      <c r="D17445">
        <v>-325</v>
      </c>
      <c r="E17445" t="str">
        <f>INDEX(LedgerMapping[[#All],[Area]],MATCH(Transactions[[#This Row],[Sub Ledger]],LedgerMapping[[#All],[Sub Ledger]],0))</f>
        <v>Income Statement</v>
      </c>
    </row>
    <row r="17446" spans="1:5" x14ac:dyDescent="0.55000000000000004">
      <c r="A17446">
        <v>7</v>
      </c>
      <c r="B17446">
        <v>78000</v>
      </c>
      <c r="C17446" s="6">
        <v>44531</v>
      </c>
      <c r="D17446">
        <v>-292</v>
      </c>
      <c r="E17446" t="str">
        <f>INDEX(LedgerMapping[[#All],[Area]],MATCH(Transactions[[#This Row],[Sub Ledger]],LedgerMapping[[#All],[Sub Ledger]],0))</f>
        <v>Income Statement</v>
      </c>
    </row>
    <row r="17447" spans="1:5" x14ac:dyDescent="0.55000000000000004">
      <c r="A17447">
        <v>7</v>
      </c>
      <c r="B17447">
        <v>78000</v>
      </c>
      <c r="C17447" s="6">
        <v>43466</v>
      </c>
      <c r="D17447">
        <v>-227</v>
      </c>
      <c r="E17447" t="str">
        <f>INDEX(LedgerMapping[[#All],[Area]],MATCH(Transactions[[#This Row],[Sub Ledger]],LedgerMapping[[#All],[Sub Ledger]],0))</f>
        <v>Income Statement</v>
      </c>
    </row>
    <row r="17448" spans="1:5" x14ac:dyDescent="0.55000000000000004">
      <c r="A17448">
        <v>7</v>
      </c>
      <c r="B17448">
        <v>78000</v>
      </c>
      <c r="C17448" s="6">
        <v>43497</v>
      </c>
      <c r="D17448">
        <v>-232</v>
      </c>
      <c r="E17448" t="str">
        <f>INDEX(LedgerMapping[[#All],[Area]],MATCH(Transactions[[#This Row],[Sub Ledger]],LedgerMapping[[#All],[Sub Ledger]],0))</f>
        <v>Income Statement</v>
      </c>
    </row>
    <row r="17449" spans="1:5" x14ac:dyDescent="0.55000000000000004">
      <c r="A17449">
        <v>7</v>
      </c>
      <c r="B17449">
        <v>78000</v>
      </c>
      <c r="C17449" s="6">
        <v>43525</v>
      </c>
      <c r="D17449">
        <v>-274</v>
      </c>
      <c r="E17449" t="str">
        <f>INDEX(LedgerMapping[[#All],[Area]],MATCH(Transactions[[#This Row],[Sub Ledger]],LedgerMapping[[#All],[Sub Ledger]],0))</f>
        <v>Income Statement</v>
      </c>
    </row>
    <row r="17450" spans="1:5" x14ac:dyDescent="0.55000000000000004">
      <c r="A17450">
        <v>7</v>
      </c>
      <c r="B17450">
        <v>78000</v>
      </c>
      <c r="C17450" s="6">
        <v>43556</v>
      </c>
      <c r="D17450">
        <v>-202</v>
      </c>
      <c r="E17450" t="str">
        <f>INDEX(LedgerMapping[[#All],[Area]],MATCH(Transactions[[#This Row],[Sub Ledger]],LedgerMapping[[#All],[Sub Ledger]],0))</f>
        <v>Income Statement</v>
      </c>
    </row>
    <row r="17451" spans="1:5" x14ac:dyDescent="0.55000000000000004">
      <c r="A17451">
        <v>7</v>
      </c>
      <c r="B17451">
        <v>78000</v>
      </c>
      <c r="C17451" s="6">
        <v>43586</v>
      </c>
      <c r="D17451">
        <v>-207</v>
      </c>
      <c r="E17451" t="str">
        <f>INDEX(LedgerMapping[[#All],[Area]],MATCH(Transactions[[#This Row],[Sub Ledger]],LedgerMapping[[#All],[Sub Ledger]],0))</f>
        <v>Income Statement</v>
      </c>
    </row>
    <row r="17452" spans="1:5" x14ac:dyDescent="0.55000000000000004">
      <c r="A17452">
        <v>7</v>
      </c>
      <c r="B17452">
        <v>78000</v>
      </c>
      <c r="C17452" s="6">
        <v>43617</v>
      </c>
      <c r="D17452">
        <v>-280</v>
      </c>
      <c r="E17452" t="str">
        <f>INDEX(LedgerMapping[[#All],[Area]],MATCH(Transactions[[#This Row],[Sub Ledger]],LedgerMapping[[#All],[Sub Ledger]],0))</f>
        <v>Income Statement</v>
      </c>
    </row>
    <row r="17453" spans="1:5" x14ac:dyDescent="0.55000000000000004">
      <c r="A17453">
        <v>7</v>
      </c>
      <c r="B17453">
        <v>78000</v>
      </c>
      <c r="C17453" s="6">
        <v>43647</v>
      </c>
      <c r="D17453">
        <v>-280</v>
      </c>
      <c r="E17453" t="str">
        <f>INDEX(LedgerMapping[[#All],[Area]],MATCH(Transactions[[#This Row],[Sub Ledger]],LedgerMapping[[#All],[Sub Ledger]],0))</f>
        <v>Income Statement</v>
      </c>
    </row>
    <row r="17454" spans="1:5" x14ac:dyDescent="0.55000000000000004">
      <c r="A17454">
        <v>7</v>
      </c>
      <c r="B17454">
        <v>78000</v>
      </c>
      <c r="C17454" s="6">
        <v>43678</v>
      </c>
      <c r="D17454">
        <v>-214</v>
      </c>
      <c r="E17454" t="str">
        <f>INDEX(LedgerMapping[[#All],[Area]],MATCH(Transactions[[#This Row],[Sub Ledger]],LedgerMapping[[#All],[Sub Ledger]],0))</f>
        <v>Income Statement</v>
      </c>
    </row>
    <row r="17455" spans="1:5" x14ac:dyDescent="0.55000000000000004">
      <c r="A17455">
        <v>7</v>
      </c>
      <c r="B17455">
        <v>78000</v>
      </c>
      <c r="C17455" s="6">
        <v>43709</v>
      </c>
      <c r="D17455">
        <v>-263</v>
      </c>
      <c r="E17455" t="str">
        <f>INDEX(LedgerMapping[[#All],[Area]],MATCH(Transactions[[#This Row],[Sub Ledger]],LedgerMapping[[#All],[Sub Ledger]],0))</f>
        <v>Income Statement</v>
      </c>
    </row>
    <row r="17456" spans="1:5" x14ac:dyDescent="0.55000000000000004">
      <c r="A17456">
        <v>7</v>
      </c>
      <c r="B17456">
        <v>78000</v>
      </c>
      <c r="C17456" s="6">
        <v>43739</v>
      </c>
      <c r="D17456">
        <v>-252</v>
      </c>
      <c r="E17456" t="str">
        <f>INDEX(LedgerMapping[[#All],[Area]],MATCH(Transactions[[#This Row],[Sub Ledger]],LedgerMapping[[#All],[Sub Ledger]],0))</f>
        <v>Income Statement</v>
      </c>
    </row>
    <row r="17457" spans="1:5" x14ac:dyDescent="0.55000000000000004">
      <c r="A17457">
        <v>7</v>
      </c>
      <c r="B17457">
        <v>78000</v>
      </c>
      <c r="C17457" s="6">
        <v>43770</v>
      </c>
      <c r="D17457">
        <v>-218</v>
      </c>
      <c r="E17457" t="str">
        <f>INDEX(LedgerMapping[[#All],[Area]],MATCH(Transactions[[#This Row],[Sub Ledger]],LedgerMapping[[#All],[Sub Ledger]],0))</f>
        <v>Income Statement</v>
      </c>
    </row>
    <row r="17458" spans="1:5" x14ac:dyDescent="0.55000000000000004">
      <c r="A17458">
        <v>7</v>
      </c>
      <c r="B17458">
        <v>78000</v>
      </c>
      <c r="C17458" s="6">
        <v>43800</v>
      </c>
      <c r="D17458">
        <v>-210</v>
      </c>
      <c r="E17458" t="str">
        <f>INDEX(LedgerMapping[[#All],[Area]],MATCH(Transactions[[#This Row],[Sub Ledger]],LedgerMapping[[#All],[Sub Ledger]],0))</f>
        <v>Income Statement</v>
      </c>
    </row>
    <row r="17459" spans="1:5" x14ac:dyDescent="0.55000000000000004">
      <c r="A17459">
        <v>7</v>
      </c>
      <c r="B17459">
        <v>78000</v>
      </c>
      <c r="C17459" s="6">
        <v>43831</v>
      </c>
      <c r="D17459">
        <v>-252</v>
      </c>
      <c r="E17459" t="str">
        <f>INDEX(LedgerMapping[[#All],[Area]],MATCH(Transactions[[#This Row],[Sub Ledger]],LedgerMapping[[#All],[Sub Ledger]],0))</f>
        <v>Income Statement</v>
      </c>
    </row>
    <row r="17460" spans="1:5" x14ac:dyDescent="0.55000000000000004">
      <c r="A17460">
        <v>7</v>
      </c>
      <c r="B17460">
        <v>78000</v>
      </c>
      <c r="C17460" s="6">
        <v>43862</v>
      </c>
      <c r="D17460">
        <v>-322</v>
      </c>
      <c r="E17460" t="str">
        <f>INDEX(LedgerMapping[[#All],[Area]],MATCH(Transactions[[#This Row],[Sub Ledger]],LedgerMapping[[#All],[Sub Ledger]],0))</f>
        <v>Income Statement</v>
      </c>
    </row>
    <row r="17461" spans="1:5" x14ac:dyDescent="0.55000000000000004">
      <c r="A17461">
        <v>7</v>
      </c>
      <c r="B17461">
        <v>78000</v>
      </c>
      <c r="C17461" s="6">
        <v>43891</v>
      </c>
      <c r="D17461">
        <v>-309</v>
      </c>
      <c r="E17461" t="str">
        <f>INDEX(LedgerMapping[[#All],[Area]],MATCH(Transactions[[#This Row],[Sub Ledger]],LedgerMapping[[#All],[Sub Ledger]],0))</f>
        <v>Income Statement</v>
      </c>
    </row>
    <row r="17462" spans="1:5" x14ac:dyDescent="0.55000000000000004">
      <c r="A17462">
        <v>7</v>
      </c>
      <c r="B17462">
        <v>78000</v>
      </c>
      <c r="C17462" s="6">
        <v>43922</v>
      </c>
      <c r="D17462">
        <v>-302</v>
      </c>
      <c r="E17462" t="str">
        <f>INDEX(LedgerMapping[[#All],[Area]],MATCH(Transactions[[#This Row],[Sub Ledger]],LedgerMapping[[#All],[Sub Ledger]],0))</f>
        <v>Income Statement</v>
      </c>
    </row>
    <row r="17463" spans="1:5" x14ac:dyDescent="0.55000000000000004">
      <c r="A17463">
        <v>7</v>
      </c>
      <c r="B17463">
        <v>78000</v>
      </c>
      <c r="C17463" s="6">
        <v>43952</v>
      </c>
      <c r="D17463">
        <v>-296</v>
      </c>
      <c r="E17463" t="str">
        <f>INDEX(LedgerMapping[[#All],[Area]],MATCH(Transactions[[#This Row],[Sub Ledger]],LedgerMapping[[#All],[Sub Ledger]],0))</f>
        <v>Income Statement</v>
      </c>
    </row>
    <row r="17464" spans="1:5" x14ac:dyDescent="0.55000000000000004">
      <c r="A17464">
        <v>7</v>
      </c>
      <c r="B17464">
        <v>78000</v>
      </c>
      <c r="C17464" s="6">
        <v>43983</v>
      </c>
      <c r="D17464">
        <v>-295</v>
      </c>
      <c r="E17464" t="str">
        <f>INDEX(LedgerMapping[[#All],[Area]],MATCH(Transactions[[#This Row],[Sub Ledger]],LedgerMapping[[#All],[Sub Ledger]],0))</f>
        <v>Income Statement</v>
      </c>
    </row>
    <row r="17465" spans="1:5" x14ac:dyDescent="0.55000000000000004">
      <c r="A17465">
        <v>7</v>
      </c>
      <c r="B17465">
        <v>78000</v>
      </c>
      <c r="C17465" s="6">
        <v>44013</v>
      </c>
      <c r="D17465">
        <v>-292</v>
      </c>
      <c r="E17465" t="str">
        <f>INDEX(LedgerMapping[[#All],[Area]],MATCH(Transactions[[#This Row],[Sub Ledger]],LedgerMapping[[#All],[Sub Ledger]],0))</f>
        <v>Income Statement</v>
      </c>
    </row>
    <row r="17466" spans="1:5" x14ac:dyDescent="0.55000000000000004">
      <c r="A17466">
        <v>7</v>
      </c>
      <c r="B17466">
        <v>78000</v>
      </c>
      <c r="C17466" s="6">
        <v>44044</v>
      </c>
      <c r="D17466">
        <v>-251</v>
      </c>
      <c r="E17466" t="str">
        <f>INDEX(LedgerMapping[[#All],[Area]],MATCH(Transactions[[#This Row],[Sub Ledger]],LedgerMapping[[#All],[Sub Ledger]],0))</f>
        <v>Income Statement</v>
      </c>
    </row>
    <row r="17467" spans="1:5" x14ac:dyDescent="0.55000000000000004">
      <c r="A17467">
        <v>7</v>
      </c>
      <c r="B17467">
        <v>78000</v>
      </c>
      <c r="C17467" s="6">
        <v>44075</v>
      </c>
      <c r="D17467">
        <v>-279</v>
      </c>
      <c r="E17467" t="str">
        <f>INDEX(LedgerMapping[[#All],[Area]],MATCH(Transactions[[#This Row],[Sub Ledger]],LedgerMapping[[#All],[Sub Ledger]],0))</f>
        <v>Income Statement</v>
      </c>
    </row>
    <row r="17468" spans="1:5" x14ac:dyDescent="0.55000000000000004">
      <c r="A17468">
        <v>7</v>
      </c>
      <c r="B17468">
        <v>78000</v>
      </c>
      <c r="C17468" s="6">
        <v>44105</v>
      </c>
      <c r="D17468">
        <v>-264</v>
      </c>
      <c r="E17468" t="str">
        <f>INDEX(LedgerMapping[[#All],[Area]],MATCH(Transactions[[#This Row],[Sub Ledger]],LedgerMapping[[#All],[Sub Ledger]],0))</f>
        <v>Income Statement</v>
      </c>
    </row>
    <row r="17469" spans="1:5" x14ac:dyDescent="0.55000000000000004">
      <c r="A17469">
        <v>7</v>
      </c>
      <c r="B17469">
        <v>78000</v>
      </c>
      <c r="C17469" s="6">
        <v>44136</v>
      </c>
      <c r="D17469">
        <v>-307</v>
      </c>
      <c r="E17469" t="str">
        <f>INDEX(LedgerMapping[[#All],[Area]],MATCH(Transactions[[#This Row],[Sub Ledger]],LedgerMapping[[#All],[Sub Ledger]],0))</f>
        <v>Income Statement</v>
      </c>
    </row>
    <row r="17470" spans="1:5" x14ac:dyDescent="0.55000000000000004">
      <c r="A17470">
        <v>7</v>
      </c>
      <c r="B17470">
        <v>78000</v>
      </c>
      <c r="C17470" s="6">
        <v>44166</v>
      </c>
      <c r="D17470">
        <v>-326</v>
      </c>
      <c r="E17470" t="str">
        <f>INDEX(LedgerMapping[[#All],[Area]],MATCH(Transactions[[#This Row],[Sub Ledger]],LedgerMapping[[#All],[Sub Ledger]],0))</f>
        <v>Income Statement</v>
      </c>
    </row>
    <row r="17471" spans="1:5" x14ac:dyDescent="0.55000000000000004">
      <c r="A17471">
        <v>7</v>
      </c>
      <c r="B17471">
        <v>78000</v>
      </c>
      <c r="C17471" s="6">
        <v>44197</v>
      </c>
      <c r="D17471">
        <v>-383</v>
      </c>
      <c r="E17471" t="str">
        <f>INDEX(LedgerMapping[[#All],[Area]],MATCH(Transactions[[#This Row],[Sub Ledger]],LedgerMapping[[#All],[Sub Ledger]],0))</f>
        <v>Income Statement</v>
      </c>
    </row>
    <row r="17472" spans="1:5" x14ac:dyDescent="0.55000000000000004">
      <c r="A17472">
        <v>7</v>
      </c>
      <c r="B17472">
        <v>78000</v>
      </c>
      <c r="C17472" s="6">
        <v>44228</v>
      </c>
      <c r="D17472">
        <v>-426</v>
      </c>
      <c r="E17472" t="str">
        <f>INDEX(LedgerMapping[[#All],[Area]],MATCH(Transactions[[#This Row],[Sub Ledger]],LedgerMapping[[#All],[Sub Ledger]],0))</f>
        <v>Income Statement</v>
      </c>
    </row>
    <row r="17473" spans="1:5" x14ac:dyDescent="0.55000000000000004">
      <c r="A17473">
        <v>7</v>
      </c>
      <c r="B17473">
        <v>78000</v>
      </c>
      <c r="C17473" s="6">
        <v>44256</v>
      </c>
      <c r="D17473">
        <v>-454</v>
      </c>
      <c r="E17473" t="str">
        <f>INDEX(LedgerMapping[[#All],[Area]],MATCH(Transactions[[#This Row],[Sub Ledger]],LedgerMapping[[#All],[Sub Ledger]],0))</f>
        <v>Income Statement</v>
      </c>
    </row>
    <row r="17474" spans="1:5" x14ac:dyDescent="0.55000000000000004">
      <c r="A17474">
        <v>7</v>
      </c>
      <c r="B17474">
        <v>78000</v>
      </c>
      <c r="C17474" s="6">
        <v>44287</v>
      </c>
      <c r="D17474">
        <v>-438</v>
      </c>
      <c r="E17474" t="str">
        <f>INDEX(LedgerMapping[[#All],[Area]],MATCH(Transactions[[#This Row],[Sub Ledger]],LedgerMapping[[#All],[Sub Ledger]],0))</f>
        <v>Income Statement</v>
      </c>
    </row>
    <row r="17475" spans="1:5" x14ac:dyDescent="0.55000000000000004">
      <c r="A17475">
        <v>7</v>
      </c>
      <c r="B17475">
        <v>78000</v>
      </c>
      <c r="C17475" s="6">
        <v>44317</v>
      </c>
      <c r="D17475">
        <v>-394</v>
      </c>
      <c r="E17475" t="str">
        <f>INDEX(LedgerMapping[[#All],[Area]],MATCH(Transactions[[#This Row],[Sub Ledger]],LedgerMapping[[#All],[Sub Ledger]],0))</f>
        <v>Income Statement</v>
      </c>
    </row>
    <row r="17476" spans="1:5" x14ac:dyDescent="0.55000000000000004">
      <c r="A17476">
        <v>7</v>
      </c>
      <c r="B17476">
        <v>78000</v>
      </c>
      <c r="C17476" s="6">
        <v>44348</v>
      </c>
      <c r="D17476">
        <v>-436</v>
      </c>
      <c r="E17476" t="str">
        <f>INDEX(LedgerMapping[[#All],[Area]],MATCH(Transactions[[#This Row],[Sub Ledger]],LedgerMapping[[#All],[Sub Ledger]],0))</f>
        <v>Income Statement</v>
      </c>
    </row>
    <row r="17477" spans="1:5" x14ac:dyDescent="0.55000000000000004">
      <c r="A17477">
        <v>7</v>
      </c>
      <c r="B17477">
        <v>78000</v>
      </c>
      <c r="C17477" s="6">
        <v>44378</v>
      </c>
      <c r="D17477">
        <v>-443</v>
      </c>
      <c r="E17477" t="str">
        <f>INDEX(LedgerMapping[[#All],[Area]],MATCH(Transactions[[#This Row],[Sub Ledger]],LedgerMapping[[#All],[Sub Ledger]],0))</f>
        <v>Income Statement</v>
      </c>
    </row>
    <row r="17478" spans="1:5" x14ac:dyDescent="0.55000000000000004">
      <c r="A17478">
        <v>7</v>
      </c>
      <c r="B17478">
        <v>78000</v>
      </c>
      <c r="C17478" s="6">
        <v>44409</v>
      </c>
      <c r="D17478">
        <v>-439</v>
      </c>
      <c r="E17478" t="str">
        <f>INDEX(LedgerMapping[[#All],[Area]],MATCH(Transactions[[#This Row],[Sub Ledger]],LedgerMapping[[#All],[Sub Ledger]],0))</f>
        <v>Income Statement</v>
      </c>
    </row>
    <row r="17479" spans="1:5" x14ac:dyDescent="0.55000000000000004">
      <c r="A17479">
        <v>7</v>
      </c>
      <c r="B17479">
        <v>78000</v>
      </c>
      <c r="C17479" s="6">
        <v>44440</v>
      </c>
      <c r="D17479">
        <v>-412</v>
      </c>
      <c r="E17479" t="str">
        <f>INDEX(LedgerMapping[[#All],[Area]],MATCH(Transactions[[#This Row],[Sub Ledger]],LedgerMapping[[#All],[Sub Ledger]],0))</f>
        <v>Income Statement</v>
      </c>
    </row>
    <row r="17480" spans="1:5" x14ac:dyDescent="0.55000000000000004">
      <c r="A17480">
        <v>7</v>
      </c>
      <c r="B17480">
        <v>78000</v>
      </c>
      <c r="C17480" s="6">
        <v>44470</v>
      </c>
      <c r="D17480">
        <v>-446</v>
      </c>
      <c r="E17480" t="str">
        <f>INDEX(LedgerMapping[[#All],[Area]],MATCH(Transactions[[#This Row],[Sub Ledger]],LedgerMapping[[#All],[Sub Ledger]],0))</f>
        <v>Income Statement</v>
      </c>
    </row>
    <row r="17481" spans="1:5" x14ac:dyDescent="0.55000000000000004">
      <c r="A17481">
        <v>7</v>
      </c>
      <c r="B17481">
        <v>78000</v>
      </c>
      <c r="C17481" s="6">
        <v>44501</v>
      </c>
      <c r="D17481">
        <v>-412</v>
      </c>
      <c r="E17481" t="str">
        <f>INDEX(LedgerMapping[[#All],[Area]],MATCH(Transactions[[#This Row],[Sub Ledger]],LedgerMapping[[#All],[Sub Ledger]],0))</f>
        <v>Income Statement</v>
      </c>
    </row>
    <row r="17482" spans="1:5" x14ac:dyDescent="0.55000000000000004">
      <c r="A17482">
        <v>7</v>
      </c>
      <c r="B17482">
        <v>78000</v>
      </c>
      <c r="C17482" s="6">
        <v>44531</v>
      </c>
      <c r="D17482">
        <v>-424</v>
      </c>
      <c r="E17482" t="str">
        <f>INDEX(LedgerMapping[[#All],[Area]],MATCH(Transactions[[#This Row],[Sub Ledger]],LedgerMapping[[#All],[Sub Ledger]],0))</f>
        <v>Income Statement</v>
      </c>
    </row>
    <row r="17483" spans="1:5" x14ac:dyDescent="0.55000000000000004">
      <c r="A17483">
        <v>7</v>
      </c>
      <c r="B17483">
        <v>78000</v>
      </c>
      <c r="C17483" s="6">
        <v>44256</v>
      </c>
      <c r="D17483">
        <v>-316.8</v>
      </c>
      <c r="E17483" t="str">
        <f>INDEX(LedgerMapping[[#All],[Area]],MATCH(Transactions[[#This Row],[Sub Ledger]],LedgerMapping[[#All],[Sub Ledger]],0))</f>
        <v>Income Statement</v>
      </c>
    </row>
    <row r="17484" spans="1:5" x14ac:dyDescent="0.55000000000000004">
      <c r="A17484">
        <v>7</v>
      </c>
      <c r="B17484">
        <v>78000</v>
      </c>
      <c r="C17484" s="6">
        <v>44256</v>
      </c>
      <c r="D17484">
        <v>-421.74</v>
      </c>
      <c r="E17484" t="str">
        <f>INDEX(LedgerMapping[[#All],[Area]],MATCH(Transactions[[#This Row],[Sub Ledger]],LedgerMapping[[#All],[Sub Ledger]],0))</f>
        <v>Income Statement</v>
      </c>
    </row>
    <row r="17485" spans="1:5" x14ac:dyDescent="0.55000000000000004">
      <c r="A17485">
        <v>7</v>
      </c>
      <c r="B17485">
        <v>77000</v>
      </c>
      <c r="C17485" s="6">
        <v>43466</v>
      </c>
      <c r="D17485">
        <v>-636</v>
      </c>
      <c r="E17485" t="str">
        <f>INDEX(LedgerMapping[[#All],[Area]],MATCH(Transactions[[#This Row],[Sub Ledger]],LedgerMapping[[#All],[Sub Ledger]],0))</f>
        <v>Income Statement</v>
      </c>
    </row>
    <row r="17486" spans="1:5" x14ac:dyDescent="0.55000000000000004">
      <c r="A17486">
        <v>7</v>
      </c>
      <c r="B17486">
        <v>77000</v>
      </c>
      <c r="C17486" s="6">
        <v>43497</v>
      </c>
      <c r="D17486">
        <v>-674</v>
      </c>
      <c r="E17486" t="str">
        <f>INDEX(LedgerMapping[[#All],[Area]],MATCH(Transactions[[#This Row],[Sub Ledger]],LedgerMapping[[#All],[Sub Ledger]],0))</f>
        <v>Income Statement</v>
      </c>
    </row>
    <row r="17487" spans="1:5" x14ac:dyDescent="0.55000000000000004">
      <c r="A17487">
        <v>7</v>
      </c>
      <c r="B17487">
        <v>77000</v>
      </c>
      <c r="C17487" s="6">
        <v>43525</v>
      </c>
      <c r="D17487">
        <v>-617</v>
      </c>
      <c r="E17487" t="str">
        <f>INDEX(LedgerMapping[[#All],[Area]],MATCH(Transactions[[#This Row],[Sub Ledger]],LedgerMapping[[#All],[Sub Ledger]],0))</f>
        <v>Income Statement</v>
      </c>
    </row>
    <row r="17488" spans="1:5" x14ac:dyDescent="0.55000000000000004">
      <c r="A17488">
        <v>7</v>
      </c>
      <c r="B17488">
        <v>77000</v>
      </c>
      <c r="C17488" s="6">
        <v>43556</v>
      </c>
      <c r="D17488">
        <v>-630</v>
      </c>
      <c r="E17488" t="str">
        <f>INDEX(LedgerMapping[[#All],[Area]],MATCH(Transactions[[#This Row],[Sub Ledger]],LedgerMapping[[#All],[Sub Ledger]],0))</f>
        <v>Income Statement</v>
      </c>
    </row>
    <row r="17489" spans="1:5" x14ac:dyDescent="0.55000000000000004">
      <c r="A17489">
        <v>7</v>
      </c>
      <c r="B17489">
        <v>77000</v>
      </c>
      <c r="C17489" s="6">
        <v>43586</v>
      </c>
      <c r="D17489">
        <v>-507</v>
      </c>
      <c r="E17489" t="str">
        <f>INDEX(LedgerMapping[[#All],[Area]],MATCH(Transactions[[#This Row],[Sub Ledger]],LedgerMapping[[#All],[Sub Ledger]],0))</f>
        <v>Income Statement</v>
      </c>
    </row>
    <row r="17490" spans="1:5" x14ac:dyDescent="0.55000000000000004">
      <c r="A17490">
        <v>7</v>
      </c>
      <c r="B17490">
        <v>77000</v>
      </c>
      <c r="C17490" s="6">
        <v>43617</v>
      </c>
      <c r="D17490">
        <v>-686</v>
      </c>
      <c r="E17490" t="str">
        <f>INDEX(LedgerMapping[[#All],[Area]],MATCH(Transactions[[#This Row],[Sub Ledger]],LedgerMapping[[#All],[Sub Ledger]],0))</f>
        <v>Income Statement</v>
      </c>
    </row>
    <row r="17491" spans="1:5" x14ac:dyDescent="0.55000000000000004">
      <c r="A17491">
        <v>7</v>
      </c>
      <c r="B17491">
        <v>77000</v>
      </c>
      <c r="C17491" s="6">
        <v>43647</v>
      </c>
      <c r="D17491">
        <v>-741</v>
      </c>
      <c r="E17491" t="str">
        <f>INDEX(LedgerMapping[[#All],[Area]],MATCH(Transactions[[#This Row],[Sub Ledger]],LedgerMapping[[#All],[Sub Ledger]],0))</f>
        <v>Income Statement</v>
      </c>
    </row>
    <row r="17492" spans="1:5" x14ac:dyDescent="0.55000000000000004">
      <c r="A17492">
        <v>7</v>
      </c>
      <c r="B17492">
        <v>77000</v>
      </c>
      <c r="C17492" s="6">
        <v>43678</v>
      </c>
      <c r="D17492">
        <v>-636</v>
      </c>
      <c r="E17492" t="str">
        <f>INDEX(LedgerMapping[[#All],[Area]],MATCH(Transactions[[#This Row],[Sub Ledger]],LedgerMapping[[#All],[Sub Ledger]],0))</f>
        <v>Income Statement</v>
      </c>
    </row>
    <row r="17493" spans="1:5" x14ac:dyDescent="0.55000000000000004">
      <c r="A17493">
        <v>7</v>
      </c>
      <c r="B17493">
        <v>77000</v>
      </c>
      <c r="C17493" s="6">
        <v>43709</v>
      </c>
      <c r="D17493">
        <v>-491</v>
      </c>
      <c r="E17493" t="str">
        <f>INDEX(LedgerMapping[[#All],[Area]],MATCH(Transactions[[#This Row],[Sub Ledger]],LedgerMapping[[#All],[Sub Ledger]],0))</f>
        <v>Income Statement</v>
      </c>
    </row>
    <row r="17494" spans="1:5" x14ac:dyDescent="0.55000000000000004">
      <c r="A17494">
        <v>7</v>
      </c>
      <c r="B17494">
        <v>77000</v>
      </c>
      <c r="C17494" s="6">
        <v>43739</v>
      </c>
      <c r="D17494">
        <v>-756</v>
      </c>
      <c r="E17494" t="str">
        <f>INDEX(LedgerMapping[[#All],[Area]],MATCH(Transactions[[#This Row],[Sub Ledger]],LedgerMapping[[#All],[Sub Ledger]],0))</f>
        <v>Income Statement</v>
      </c>
    </row>
    <row r="17495" spans="1:5" x14ac:dyDescent="0.55000000000000004">
      <c r="A17495">
        <v>7</v>
      </c>
      <c r="B17495">
        <v>77000</v>
      </c>
      <c r="C17495" s="6">
        <v>43770</v>
      </c>
      <c r="D17495">
        <v>-573</v>
      </c>
      <c r="E17495" t="str">
        <f>INDEX(LedgerMapping[[#All],[Area]],MATCH(Transactions[[#This Row],[Sub Ledger]],LedgerMapping[[#All],[Sub Ledger]],0))</f>
        <v>Income Statement</v>
      </c>
    </row>
    <row r="17496" spans="1:5" x14ac:dyDescent="0.55000000000000004">
      <c r="A17496">
        <v>7</v>
      </c>
      <c r="B17496">
        <v>77000</v>
      </c>
      <c r="C17496" s="6">
        <v>43800</v>
      </c>
      <c r="D17496">
        <v>-579</v>
      </c>
      <c r="E17496" t="str">
        <f>INDEX(LedgerMapping[[#All],[Area]],MATCH(Transactions[[#This Row],[Sub Ledger]],LedgerMapping[[#All],[Sub Ledger]],0))</f>
        <v>Income Statement</v>
      </c>
    </row>
    <row r="17497" spans="1:5" x14ac:dyDescent="0.55000000000000004">
      <c r="A17497">
        <v>7</v>
      </c>
      <c r="B17497">
        <v>77000</v>
      </c>
      <c r="C17497" s="6">
        <v>43831</v>
      </c>
      <c r="D17497">
        <v>-866</v>
      </c>
      <c r="E17497" t="str">
        <f>INDEX(LedgerMapping[[#All],[Area]],MATCH(Transactions[[#This Row],[Sub Ledger]],LedgerMapping[[#All],[Sub Ledger]],0))</f>
        <v>Income Statement</v>
      </c>
    </row>
    <row r="17498" spans="1:5" x14ac:dyDescent="0.55000000000000004">
      <c r="A17498">
        <v>7</v>
      </c>
      <c r="B17498">
        <v>77000</v>
      </c>
      <c r="C17498" s="6">
        <v>43862</v>
      </c>
      <c r="D17498">
        <v>-855</v>
      </c>
      <c r="E17498" t="str">
        <f>INDEX(LedgerMapping[[#All],[Area]],MATCH(Transactions[[#This Row],[Sub Ledger]],LedgerMapping[[#All],[Sub Ledger]],0))</f>
        <v>Income Statement</v>
      </c>
    </row>
    <row r="17499" spans="1:5" x14ac:dyDescent="0.55000000000000004">
      <c r="A17499">
        <v>7</v>
      </c>
      <c r="B17499">
        <v>77000</v>
      </c>
      <c r="C17499" s="6">
        <v>43891</v>
      </c>
      <c r="D17499">
        <v>-900</v>
      </c>
      <c r="E17499" t="str">
        <f>INDEX(LedgerMapping[[#All],[Area]],MATCH(Transactions[[#This Row],[Sub Ledger]],LedgerMapping[[#All],[Sub Ledger]],0))</f>
        <v>Income Statement</v>
      </c>
    </row>
    <row r="17500" spans="1:5" x14ac:dyDescent="0.55000000000000004">
      <c r="A17500">
        <v>7</v>
      </c>
      <c r="B17500">
        <v>77000</v>
      </c>
      <c r="C17500" s="6">
        <v>43922</v>
      </c>
      <c r="D17500">
        <v>-727</v>
      </c>
      <c r="E17500" t="str">
        <f>INDEX(LedgerMapping[[#All],[Area]],MATCH(Transactions[[#This Row],[Sub Ledger]],LedgerMapping[[#All],[Sub Ledger]],0))</f>
        <v>Income Statement</v>
      </c>
    </row>
    <row r="17501" spans="1:5" x14ac:dyDescent="0.55000000000000004">
      <c r="A17501">
        <v>7</v>
      </c>
      <c r="B17501">
        <v>77000</v>
      </c>
      <c r="C17501" s="6">
        <v>43952</v>
      </c>
      <c r="D17501">
        <v>-691</v>
      </c>
      <c r="E17501" t="str">
        <f>INDEX(LedgerMapping[[#All],[Area]],MATCH(Transactions[[#This Row],[Sub Ledger]],LedgerMapping[[#All],[Sub Ledger]],0))</f>
        <v>Income Statement</v>
      </c>
    </row>
    <row r="17502" spans="1:5" x14ac:dyDescent="0.55000000000000004">
      <c r="A17502">
        <v>7</v>
      </c>
      <c r="B17502">
        <v>77000</v>
      </c>
      <c r="C17502" s="6">
        <v>43983</v>
      </c>
      <c r="D17502">
        <v>-918</v>
      </c>
      <c r="E17502" t="str">
        <f>INDEX(LedgerMapping[[#All],[Area]],MATCH(Transactions[[#This Row],[Sub Ledger]],LedgerMapping[[#All],[Sub Ledger]],0))</f>
        <v>Income Statement</v>
      </c>
    </row>
    <row r="17503" spans="1:5" x14ac:dyDescent="0.55000000000000004">
      <c r="A17503">
        <v>7</v>
      </c>
      <c r="B17503">
        <v>77000</v>
      </c>
      <c r="C17503" s="6">
        <v>44013</v>
      </c>
      <c r="D17503">
        <v>-691</v>
      </c>
      <c r="E17503" t="str">
        <f>INDEX(LedgerMapping[[#All],[Area]],MATCH(Transactions[[#This Row],[Sub Ledger]],LedgerMapping[[#All],[Sub Ledger]],0))</f>
        <v>Income Statement</v>
      </c>
    </row>
    <row r="17504" spans="1:5" x14ac:dyDescent="0.55000000000000004">
      <c r="A17504">
        <v>7</v>
      </c>
      <c r="B17504">
        <v>77000</v>
      </c>
      <c r="C17504" s="6">
        <v>44044</v>
      </c>
      <c r="D17504">
        <v>-792</v>
      </c>
      <c r="E17504" t="str">
        <f>INDEX(LedgerMapping[[#All],[Area]],MATCH(Transactions[[#This Row],[Sub Ledger]],LedgerMapping[[#All],[Sub Ledger]],0))</f>
        <v>Income Statement</v>
      </c>
    </row>
    <row r="17505" spans="1:5" x14ac:dyDescent="0.55000000000000004">
      <c r="A17505">
        <v>7</v>
      </c>
      <c r="B17505">
        <v>77000</v>
      </c>
      <c r="C17505" s="6">
        <v>44075</v>
      </c>
      <c r="D17505">
        <v>-855</v>
      </c>
      <c r="E17505" t="str">
        <f>INDEX(LedgerMapping[[#All],[Area]],MATCH(Transactions[[#This Row],[Sub Ledger]],LedgerMapping[[#All],[Sub Ledger]],0))</f>
        <v>Income Statement</v>
      </c>
    </row>
    <row r="17506" spans="1:5" x14ac:dyDescent="0.55000000000000004">
      <c r="A17506">
        <v>7</v>
      </c>
      <c r="B17506">
        <v>77000</v>
      </c>
      <c r="C17506" s="6">
        <v>44105</v>
      </c>
      <c r="D17506">
        <v>-927</v>
      </c>
      <c r="E17506" t="str">
        <f>INDEX(LedgerMapping[[#All],[Area]],MATCH(Transactions[[#This Row],[Sub Ledger]],LedgerMapping[[#All],[Sub Ledger]],0))</f>
        <v>Income Statement</v>
      </c>
    </row>
    <row r="17507" spans="1:5" x14ac:dyDescent="0.55000000000000004">
      <c r="A17507">
        <v>7</v>
      </c>
      <c r="B17507">
        <v>77000</v>
      </c>
      <c r="C17507" s="6">
        <v>44136</v>
      </c>
      <c r="D17507">
        <v>-777</v>
      </c>
      <c r="E17507" t="str">
        <f>INDEX(LedgerMapping[[#All],[Area]],MATCH(Transactions[[#This Row],[Sub Ledger]],LedgerMapping[[#All],[Sub Ledger]],0))</f>
        <v>Income Statement</v>
      </c>
    </row>
    <row r="17508" spans="1:5" x14ac:dyDescent="0.55000000000000004">
      <c r="A17508">
        <v>7</v>
      </c>
      <c r="B17508">
        <v>77000</v>
      </c>
      <c r="C17508" s="6">
        <v>44166</v>
      </c>
      <c r="D17508">
        <v>-818</v>
      </c>
      <c r="E17508" t="str">
        <f>INDEX(LedgerMapping[[#All],[Area]],MATCH(Transactions[[#This Row],[Sub Ledger]],LedgerMapping[[#All],[Sub Ledger]],0))</f>
        <v>Income Statement</v>
      </c>
    </row>
    <row r="17509" spans="1:5" x14ac:dyDescent="0.55000000000000004">
      <c r="A17509">
        <v>7</v>
      </c>
      <c r="B17509">
        <v>77000</v>
      </c>
      <c r="C17509" s="6">
        <v>44197</v>
      </c>
      <c r="D17509">
        <v>-1134</v>
      </c>
      <c r="E17509" t="str">
        <f>INDEX(LedgerMapping[[#All],[Area]],MATCH(Transactions[[#This Row],[Sub Ledger]],LedgerMapping[[#All],[Sub Ledger]],0))</f>
        <v>Income Statement</v>
      </c>
    </row>
    <row r="17510" spans="1:5" x14ac:dyDescent="0.55000000000000004">
      <c r="A17510">
        <v>7</v>
      </c>
      <c r="B17510">
        <v>77000</v>
      </c>
      <c r="C17510" s="6">
        <v>44228</v>
      </c>
      <c r="D17510">
        <v>-1111</v>
      </c>
      <c r="E17510" t="str">
        <f>INDEX(LedgerMapping[[#All],[Area]],MATCH(Transactions[[#This Row],[Sub Ledger]],LedgerMapping[[#All],[Sub Ledger]],0))</f>
        <v>Income Statement</v>
      </c>
    </row>
    <row r="17511" spans="1:5" x14ac:dyDescent="0.55000000000000004">
      <c r="A17511">
        <v>7</v>
      </c>
      <c r="B17511">
        <v>77000</v>
      </c>
      <c r="C17511" s="6">
        <v>44256</v>
      </c>
      <c r="D17511">
        <v>-970</v>
      </c>
      <c r="E17511" t="str">
        <f>INDEX(LedgerMapping[[#All],[Area]],MATCH(Transactions[[#This Row],[Sub Ledger]],LedgerMapping[[#All],[Sub Ledger]],0))</f>
        <v>Income Statement</v>
      </c>
    </row>
    <row r="17512" spans="1:5" x14ac:dyDescent="0.55000000000000004">
      <c r="A17512">
        <v>7</v>
      </c>
      <c r="B17512">
        <v>77000</v>
      </c>
      <c r="C17512" s="6">
        <v>44287</v>
      </c>
      <c r="D17512">
        <v>-972</v>
      </c>
      <c r="E17512" t="str">
        <f>INDEX(LedgerMapping[[#All],[Area]],MATCH(Transactions[[#This Row],[Sub Ledger]],LedgerMapping[[#All],[Sub Ledger]],0))</f>
        <v>Income Statement</v>
      </c>
    </row>
    <row r="17513" spans="1:5" x14ac:dyDescent="0.55000000000000004">
      <c r="A17513">
        <v>7</v>
      </c>
      <c r="B17513">
        <v>77000</v>
      </c>
      <c r="C17513" s="6">
        <v>44317</v>
      </c>
      <c r="D17513">
        <v>-1004</v>
      </c>
      <c r="E17513" t="str">
        <f>INDEX(LedgerMapping[[#All],[Area]],MATCH(Transactions[[#This Row],[Sub Ledger]],LedgerMapping[[#All],[Sub Ledger]],0))</f>
        <v>Income Statement</v>
      </c>
    </row>
    <row r="17514" spans="1:5" x14ac:dyDescent="0.55000000000000004">
      <c r="A17514">
        <v>7</v>
      </c>
      <c r="B17514">
        <v>77000</v>
      </c>
      <c r="C17514" s="6">
        <v>44348</v>
      </c>
      <c r="D17514">
        <v>-1080</v>
      </c>
      <c r="E17514" t="str">
        <f>INDEX(LedgerMapping[[#All],[Area]],MATCH(Transactions[[#This Row],[Sub Ledger]],LedgerMapping[[#All],[Sub Ledger]],0))</f>
        <v>Income Statement</v>
      </c>
    </row>
    <row r="17515" spans="1:5" x14ac:dyDescent="0.55000000000000004">
      <c r="A17515">
        <v>7</v>
      </c>
      <c r="B17515">
        <v>77000</v>
      </c>
      <c r="C17515" s="6">
        <v>44378</v>
      </c>
      <c r="D17515">
        <v>-1216</v>
      </c>
      <c r="E17515" t="str">
        <f>INDEX(LedgerMapping[[#All],[Area]],MATCH(Transactions[[#This Row],[Sub Ledger]],LedgerMapping[[#All],[Sub Ledger]],0))</f>
        <v>Income Statement</v>
      </c>
    </row>
    <row r="17516" spans="1:5" x14ac:dyDescent="0.55000000000000004">
      <c r="A17516">
        <v>7</v>
      </c>
      <c r="B17516">
        <v>77000</v>
      </c>
      <c r="C17516" s="6">
        <v>44409</v>
      </c>
      <c r="D17516">
        <v>-1039</v>
      </c>
      <c r="E17516" t="str">
        <f>INDEX(LedgerMapping[[#All],[Area]],MATCH(Transactions[[#This Row],[Sub Ledger]],LedgerMapping[[#All],[Sub Ledger]],0))</f>
        <v>Income Statement</v>
      </c>
    </row>
    <row r="17517" spans="1:5" x14ac:dyDescent="0.55000000000000004">
      <c r="A17517">
        <v>7</v>
      </c>
      <c r="B17517">
        <v>77000</v>
      </c>
      <c r="C17517" s="6">
        <v>44440</v>
      </c>
      <c r="D17517">
        <v>-1111</v>
      </c>
      <c r="E17517" t="str">
        <f>INDEX(LedgerMapping[[#All],[Area]],MATCH(Transactions[[#This Row],[Sub Ledger]],LedgerMapping[[#All],[Sub Ledger]],0))</f>
        <v>Income Statement</v>
      </c>
    </row>
    <row r="17518" spans="1:5" x14ac:dyDescent="0.55000000000000004">
      <c r="A17518">
        <v>7</v>
      </c>
      <c r="B17518">
        <v>77000</v>
      </c>
      <c r="C17518" s="6">
        <v>44470</v>
      </c>
      <c r="D17518">
        <v>-1111</v>
      </c>
      <c r="E17518" t="str">
        <f>INDEX(LedgerMapping[[#All],[Area]],MATCH(Transactions[[#This Row],[Sub Ledger]],LedgerMapping[[#All],[Sub Ledger]],0))</f>
        <v>Income Statement</v>
      </c>
    </row>
    <row r="17519" spans="1:5" x14ac:dyDescent="0.55000000000000004">
      <c r="A17519">
        <v>7</v>
      </c>
      <c r="B17519">
        <v>77000</v>
      </c>
      <c r="C17519" s="6">
        <v>44501</v>
      </c>
      <c r="D17519">
        <v>-1036</v>
      </c>
      <c r="E17519" t="str">
        <f>INDEX(LedgerMapping[[#All],[Area]],MATCH(Transactions[[#This Row],[Sub Ledger]],LedgerMapping[[#All],[Sub Ledger]],0))</f>
        <v>Income Statement</v>
      </c>
    </row>
    <row r="17520" spans="1:5" x14ac:dyDescent="0.55000000000000004">
      <c r="A17520">
        <v>7</v>
      </c>
      <c r="B17520">
        <v>77000</v>
      </c>
      <c r="C17520" s="6">
        <v>44531</v>
      </c>
      <c r="D17520">
        <v>-910</v>
      </c>
      <c r="E17520" t="str">
        <f>INDEX(LedgerMapping[[#All],[Area]],MATCH(Transactions[[#This Row],[Sub Ledger]],LedgerMapping[[#All],[Sub Ledger]],0))</f>
        <v>Income Statement</v>
      </c>
    </row>
    <row r="17521" spans="1:5" x14ac:dyDescent="0.55000000000000004">
      <c r="A17521">
        <v>7</v>
      </c>
      <c r="B17521">
        <v>77000</v>
      </c>
      <c r="C17521" s="6">
        <v>43466</v>
      </c>
      <c r="D17521">
        <v>-858</v>
      </c>
      <c r="E17521" t="str">
        <f>INDEX(LedgerMapping[[#All],[Area]],MATCH(Transactions[[#This Row],[Sub Ledger]],LedgerMapping[[#All],[Sub Ledger]],0))</f>
        <v>Income Statement</v>
      </c>
    </row>
    <row r="17522" spans="1:5" x14ac:dyDescent="0.55000000000000004">
      <c r="A17522">
        <v>7</v>
      </c>
      <c r="B17522">
        <v>77000</v>
      </c>
      <c r="C17522" s="6">
        <v>43497</v>
      </c>
      <c r="D17522">
        <v>-793</v>
      </c>
      <c r="E17522" t="str">
        <f>INDEX(LedgerMapping[[#All],[Area]],MATCH(Transactions[[#This Row],[Sub Ledger]],LedgerMapping[[#All],[Sub Ledger]],0))</f>
        <v>Income Statement</v>
      </c>
    </row>
    <row r="17523" spans="1:5" x14ac:dyDescent="0.55000000000000004">
      <c r="A17523">
        <v>7</v>
      </c>
      <c r="B17523">
        <v>77000</v>
      </c>
      <c r="C17523" s="6">
        <v>43525</v>
      </c>
      <c r="D17523">
        <v>-909</v>
      </c>
      <c r="E17523" t="str">
        <f>INDEX(LedgerMapping[[#All],[Area]],MATCH(Transactions[[#This Row],[Sub Ledger]],LedgerMapping[[#All],[Sub Ledger]],0))</f>
        <v>Income Statement</v>
      </c>
    </row>
    <row r="17524" spans="1:5" x14ac:dyDescent="0.55000000000000004">
      <c r="A17524">
        <v>7</v>
      </c>
      <c r="B17524">
        <v>77000</v>
      </c>
      <c r="C17524" s="6">
        <v>43556</v>
      </c>
      <c r="D17524">
        <v>-741</v>
      </c>
      <c r="E17524" t="str">
        <f>INDEX(LedgerMapping[[#All],[Area]],MATCH(Transactions[[#This Row],[Sub Ledger]],LedgerMapping[[#All],[Sub Ledger]],0))</f>
        <v>Income Statement</v>
      </c>
    </row>
    <row r="17525" spans="1:5" x14ac:dyDescent="0.55000000000000004">
      <c r="A17525">
        <v>7</v>
      </c>
      <c r="B17525">
        <v>77000</v>
      </c>
      <c r="C17525" s="6">
        <v>43586</v>
      </c>
      <c r="D17525">
        <v>-655</v>
      </c>
      <c r="E17525" t="str">
        <f>INDEX(LedgerMapping[[#All],[Area]],MATCH(Transactions[[#This Row],[Sub Ledger]],LedgerMapping[[#All],[Sub Ledger]],0))</f>
        <v>Income Statement</v>
      </c>
    </row>
    <row r="17526" spans="1:5" x14ac:dyDescent="0.55000000000000004">
      <c r="A17526">
        <v>7</v>
      </c>
      <c r="B17526">
        <v>77000</v>
      </c>
      <c r="C17526" s="6">
        <v>43617</v>
      </c>
      <c r="D17526">
        <v>-810</v>
      </c>
      <c r="E17526" t="str">
        <f>INDEX(LedgerMapping[[#All],[Area]],MATCH(Transactions[[#This Row],[Sub Ledger]],LedgerMapping[[#All],[Sub Ledger]],0))</f>
        <v>Income Statement</v>
      </c>
    </row>
    <row r="17527" spans="1:5" x14ac:dyDescent="0.55000000000000004">
      <c r="A17527">
        <v>7</v>
      </c>
      <c r="B17527">
        <v>77000</v>
      </c>
      <c r="C17527" s="6">
        <v>43647</v>
      </c>
      <c r="D17527">
        <v>-963</v>
      </c>
      <c r="E17527" t="str">
        <f>INDEX(LedgerMapping[[#All],[Area]],MATCH(Transactions[[#This Row],[Sub Ledger]],LedgerMapping[[#All],[Sub Ledger]],0))</f>
        <v>Income Statement</v>
      </c>
    </row>
    <row r="17528" spans="1:5" x14ac:dyDescent="0.55000000000000004">
      <c r="A17528">
        <v>7</v>
      </c>
      <c r="B17528">
        <v>77000</v>
      </c>
      <c r="C17528" s="6">
        <v>43678</v>
      </c>
      <c r="D17528">
        <v>-720</v>
      </c>
      <c r="E17528" t="str">
        <f>INDEX(LedgerMapping[[#All],[Area]],MATCH(Transactions[[#This Row],[Sub Ledger]],LedgerMapping[[#All],[Sub Ledger]],0))</f>
        <v>Income Statement</v>
      </c>
    </row>
    <row r="17529" spans="1:5" x14ac:dyDescent="0.55000000000000004">
      <c r="A17529">
        <v>7</v>
      </c>
      <c r="B17529">
        <v>77000</v>
      </c>
      <c r="C17529" s="6">
        <v>43709</v>
      </c>
      <c r="D17529">
        <v>-927</v>
      </c>
      <c r="E17529" t="str">
        <f>INDEX(LedgerMapping[[#All],[Area]],MATCH(Transactions[[#This Row],[Sub Ledger]],LedgerMapping[[#All],[Sub Ledger]],0))</f>
        <v>Income Statement</v>
      </c>
    </row>
    <row r="17530" spans="1:5" x14ac:dyDescent="0.55000000000000004">
      <c r="A17530">
        <v>7</v>
      </c>
      <c r="B17530">
        <v>77000</v>
      </c>
      <c r="C17530" s="6">
        <v>43739</v>
      </c>
      <c r="D17530">
        <v>-855</v>
      </c>
      <c r="E17530" t="str">
        <f>INDEX(LedgerMapping[[#All],[Area]],MATCH(Transactions[[#This Row],[Sub Ledger]],LedgerMapping[[#All],[Sub Ledger]],0))</f>
        <v>Income Statement</v>
      </c>
    </row>
    <row r="17531" spans="1:5" x14ac:dyDescent="0.55000000000000004">
      <c r="A17531">
        <v>7</v>
      </c>
      <c r="B17531">
        <v>77000</v>
      </c>
      <c r="C17531" s="6">
        <v>43770</v>
      </c>
      <c r="D17531">
        <v>-662</v>
      </c>
      <c r="E17531" t="str">
        <f>INDEX(LedgerMapping[[#All],[Area]],MATCH(Transactions[[#This Row],[Sub Ledger]],LedgerMapping[[#All],[Sub Ledger]],0))</f>
        <v>Income Statement</v>
      </c>
    </row>
    <row r="17532" spans="1:5" x14ac:dyDescent="0.55000000000000004">
      <c r="A17532">
        <v>7</v>
      </c>
      <c r="B17532">
        <v>77000</v>
      </c>
      <c r="C17532" s="6">
        <v>43800</v>
      </c>
      <c r="D17532">
        <v>-784</v>
      </c>
      <c r="E17532" t="str">
        <f>INDEX(LedgerMapping[[#All],[Area]],MATCH(Transactions[[#This Row],[Sub Ledger]],LedgerMapping[[#All],[Sub Ledger]],0))</f>
        <v>Income Statement</v>
      </c>
    </row>
    <row r="17533" spans="1:5" x14ac:dyDescent="0.55000000000000004">
      <c r="A17533">
        <v>7</v>
      </c>
      <c r="B17533">
        <v>77000</v>
      </c>
      <c r="C17533" s="6">
        <v>43831</v>
      </c>
      <c r="D17533">
        <v>-990</v>
      </c>
      <c r="E17533" t="str">
        <f>INDEX(LedgerMapping[[#All],[Area]],MATCH(Transactions[[#This Row],[Sub Ledger]],LedgerMapping[[#All],[Sub Ledger]],0))</f>
        <v>Income Statement</v>
      </c>
    </row>
    <row r="17534" spans="1:5" x14ac:dyDescent="0.55000000000000004">
      <c r="A17534">
        <v>7</v>
      </c>
      <c r="B17534">
        <v>77000</v>
      </c>
      <c r="C17534" s="6">
        <v>43862</v>
      </c>
      <c r="D17534">
        <v>-1155</v>
      </c>
      <c r="E17534" t="str">
        <f>INDEX(LedgerMapping[[#All],[Area]],MATCH(Transactions[[#This Row],[Sub Ledger]],LedgerMapping[[#All],[Sub Ledger]],0))</f>
        <v>Income Statement</v>
      </c>
    </row>
    <row r="17535" spans="1:5" x14ac:dyDescent="0.55000000000000004">
      <c r="A17535">
        <v>7</v>
      </c>
      <c r="B17535">
        <v>77000</v>
      </c>
      <c r="C17535" s="6">
        <v>43891</v>
      </c>
      <c r="D17535">
        <v>-1004</v>
      </c>
      <c r="E17535" t="str">
        <f>INDEX(LedgerMapping[[#All],[Area]],MATCH(Transactions[[#This Row],[Sub Ledger]],LedgerMapping[[#All],[Sub Ledger]],0))</f>
        <v>Income Statement</v>
      </c>
    </row>
    <row r="17536" spans="1:5" x14ac:dyDescent="0.55000000000000004">
      <c r="A17536">
        <v>7</v>
      </c>
      <c r="B17536">
        <v>77000</v>
      </c>
      <c r="C17536" s="6">
        <v>43922</v>
      </c>
      <c r="D17536">
        <v>-1004</v>
      </c>
      <c r="E17536" t="str">
        <f>INDEX(LedgerMapping[[#All],[Area]],MATCH(Transactions[[#This Row],[Sub Ledger]],LedgerMapping[[#All],[Sub Ledger]],0))</f>
        <v>Income Statement</v>
      </c>
    </row>
    <row r="17537" spans="1:5" x14ac:dyDescent="0.55000000000000004">
      <c r="A17537">
        <v>7</v>
      </c>
      <c r="B17537">
        <v>77000</v>
      </c>
      <c r="C17537" s="6">
        <v>43952</v>
      </c>
      <c r="D17537">
        <v>-940</v>
      </c>
      <c r="E17537" t="str">
        <f>INDEX(LedgerMapping[[#All],[Area]],MATCH(Transactions[[#This Row],[Sub Ledger]],LedgerMapping[[#All],[Sub Ledger]],0))</f>
        <v>Income Statement</v>
      </c>
    </row>
    <row r="17538" spans="1:5" x14ac:dyDescent="0.55000000000000004">
      <c r="A17538">
        <v>7</v>
      </c>
      <c r="B17538">
        <v>77000</v>
      </c>
      <c r="C17538" s="6">
        <v>43983</v>
      </c>
      <c r="D17538">
        <v>-940</v>
      </c>
      <c r="E17538" t="str">
        <f>INDEX(LedgerMapping[[#All],[Area]],MATCH(Transactions[[#This Row],[Sub Ledger]],LedgerMapping[[#All],[Sub Ledger]],0))</f>
        <v>Income Statement</v>
      </c>
    </row>
    <row r="17539" spans="1:5" x14ac:dyDescent="0.55000000000000004">
      <c r="A17539">
        <v>7</v>
      </c>
      <c r="B17539">
        <v>77000</v>
      </c>
      <c r="C17539" s="6">
        <v>44013</v>
      </c>
      <c r="D17539">
        <v>-990</v>
      </c>
      <c r="E17539" t="str">
        <f>INDEX(LedgerMapping[[#All],[Area]],MATCH(Transactions[[#This Row],[Sub Ledger]],LedgerMapping[[#All],[Sub Ledger]],0))</f>
        <v>Income Statement</v>
      </c>
    </row>
    <row r="17540" spans="1:5" x14ac:dyDescent="0.55000000000000004">
      <c r="A17540">
        <v>7</v>
      </c>
      <c r="B17540">
        <v>77000</v>
      </c>
      <c r="C17540" s="6">
        <v>44044</v>
      </c>
      <c r="D17540">
        <v>-927</v>
      </c>
      <c r="E17540" t="str">
        <f>INDEX(LedgerMapping[[#All],[Area]],MATCH(Transactions[[#This Row],[Sub Ledger]],LedgerMapping[[#All],[Sub Ledger]],0))</f>
        <v>Income Statement</v>
      </c>
    </row>
    <row r="17541" spans="1:5" x14ac:dyDescent="0.55000000000000004">
      <c r="A17541">
        <v>7</v>
      </c>
      <c r="B17541">
        <v>77000</v>
      </c>
      <c r="C17541" s="6">
        <v>44075</v>
      </c>
      <c r="D17541">
        <v>-960</v>
      </c>
      <c r="E17541" t="str">
        <f>INDEX(LedgerMapping[[#All],[Area]],MATCH(Transactions[[#This Row],[Sub Ledger]],LedgerMapping[[#All],[Sub Ledger]],0))</f>
        <v>Income Statement</v>
      </c>
    </row>
    <row r="17542" spans="1:5" x14ac:dyDescent="0.55000000000000004">
      <c r="A17542">
        <v>7</v>
      </c>
      <c r="B17542">
        <v>77000</v>
      </c>
      <c r="C17542" s="6">
        <v>44105</v>
      </c>
      <c r="D17542">
        <v>-945</v>
      </c>
      <c r="E17542" t="str">
        <f>INDEX(LedgerMapping[[#All],[Area]],MATCH(Transactions[[#This Row],[Sub Ledger]],LedgerMapping[[#All],[Sub Ledger]],0))</f>
        <v>Income Statement</v>
      </c>
    </row>
    <row r="17543" spans="1:5" x14ac:dyDescent="0.55000000000000004">
      <c r="A17543">
        <v>7</v>
      </c>
      <c r="B17543">
        <v>77000</v>
      </c>
      <c r="C17543" s="6">
        <v>44136</v>
      </c>
      <c r="D17543">
        <v>-1004</v>
      </c>
      <c r="E17543" t="str">
        <f>INDEX(LedgerMapping[[#All],[Area]],MATCH(Transactions[[#This Row],[Sub Ledger]],LedgerMapping[[#All],[Sub Ledger]],0))</f>
        <v>Income Statement</v>
      </c>
    </row>
    <row r="17544" spans="1:5" x14ac:dyDescent="0.55000000000000004">
      <c r="A17544">
        <v>7</v>
      </c>
      <c r="B17544">
        <v>77000</v>
      </c>
      <c r="C17544" s="6">
        <v>44166</v>
      </c>
      <c r="D17544">
        <v>-1069</v>
      </c>
      <c r="E17544" t="str">
        <f>INDEX(LedgerMapping[[#All],[Area]],MATCH(Transactions[[#This Row],[Sub Ledger]],LedgerMapping[[#All],[Sub Ledger]],0))</f>
        <v>Income Statement</v>
      </c>
    </row>
    <row r="17545" spans="1:5" x14ac:dyDescent="0.55000000000000004">
      <c r="A17545">
        <v>7</v>
      </c>
      <c r="B17545">
        <v>77000</v>
      </c>
      <c r="C17545" s="6">
        <v>44197</v>
      </c>
      <c r="D17545">
        <v>-1485</v>
      </c>
      <c r="E17545" t="str">
        <f>INDEX(LedgerMapping[[#All],[Area]],MATCH(Transactions[[#This Row],[Sub Ledger]],LedgerMapping[[#All],[Sub Ledger]],0))</f>
        <v>Income Statement</v>
      </c>
    </row>
    <row r="17546" spans="1:5" x14ac:dyDescent="0.55000000000000004">
      <c r="A17546">
        <v>7</v>
      </c>
      <c r="B17546">
        <v>77000</v>
      </c>
      <c r="C17546" s="6">
        <v>44228</v>
      </c>
      <c r="D17546">
        <v>-1468</v>
      </c>
      <c r="E17546" t="str">
        <f>INDEX(LedgerMapping[[#All],[Area]],MATCH(Transactions[[#This Row],[Sub Ledger]],LedgerMapping[[#All],[Sub Ledger]],0))</f>
        <v>Income Statement</v>
      </c>
    </row>
    <row r="17547" spans="1:5" x14ac:dyDescent="0.55000000000000004">
      <c r="A17547">
        <v>7</v>
      </c>
      <c r="B17547">
        <v>77000</v>
      </c>
      <c r="C17547" s="6">
        <v>44256</v>
      </c>
      <c r="D17547">
        <v>-1560</v>
      </c>
      <c r="E17547" t="str">
        <f>INDEX(LedgerMapping[[#All],[Area]],MATCH(Transactions[[#This Row],[Sub Ledger]],LedgerMapping[[#All],[Sub Ledger]],0))</f>
        <v>Income Statement</v>
      </c>
    </row>
    <row r="17548" spans="1:5" x14ac:dyDescent="0.55000000000000004">
      <c r="A17548">
        <v>7</v>
      </c>
      <c r="B17548">
        <v>77000</v>
      </c>
      <c r="C17548" s="6">
        <v>44287</v>
      </c>
      <c r="D17548">
        <v>-1667</v>
      </c>
      <c r="E17548" t="str">
        <f>INDEX(LedgerMapping[[#All],[Area]],MATCH(Transactions[[#This Row],[Sub Ledger]],LedgerMapping[[#All],[Sub Ledger]],0))</f>
        <v>Income Statement</v>
      </c>
    </row>
    <row r="17549" spans="1:5" x14ac:dyDescent="0.55000000000000004">
      <c r="A17549">
        <v>7</v>
      </c>
      <c r="B17549">
        <v>77000</v>
      </c>
      <c r="C17549" s="6">
        <v>44317</v>
      </c>
      <c r="D17549">
        <v>-1323</v>
      </c>
      <c r="E17549" t="str">
        <f>INDEX(LedgerMapping[[#All],[Area]],MATCH(Transactions[[#This Row],[Sub Ledger]],LedgerMapping[[#All],[Sub Ledger]],0))</f>
        <v>Income Statement</v>
      </c>
    </row>
    <row r="17550" spans="1:5" x14ac:dyDescent="0.55000000000000004">
      <c r="A17550">
        <v>7</v>
      </c>
      <c r="B17550">
        <v>77000</v>
      </c>
      <c r="C17550" s="6">
        <v>44348</v>
      </c>
      <c r="D17550">
        <v>-1591</v>
      </c>
      <c r="E17550" t="str">
        <f>INDEX(LedgerMapping[[#All],[Area]],MATCH(Transactions[[#This Row],[Sub Ledger]],LedgerMapping[[#All],[Sub Ledger]],0))</f>
        <v>Income Statement</v>
      </c>
    </row>
    <row r="17551" spans="1:5" x14ac:dyDescent="0.55000000000000004">
      <c r="A17551">
        <v>7</v>
      </c>
      <c r="B17551">
        <v>77000</v>
      </c>
      <c r="C17551" s="6">
        <v>44378</v>
      </c>
      <c r="D17551">
        <v>-1499</v>
      </c>
      <c r="E17551" t="str">
        <f>INDEX(LedgerMapping[[#All],[Area]],MATCH(Transactions[[#This Row],[Sub Ledger]],LedgerMapping[[#All],[Sub Ledger]],0))</f>
        <v>Income Statement</v>
      </c>
    </row>
    <row r="17552" spans="1:5" x14ac:dyDescent="0.55000000000000004">
      <c r="A17552">
        <v>7</v>
      </c>
      <c r="B17552">
        <v>77000</v>
      </c>
      <c r="C17552" s="6">
        <v>44409</v>
      </c>
      <c r="D17552">
        <v>-1652</v>
      </c>
      <c r="E17552" t="str">
        <f>INDEX(LedgerMapping[[#All],[Area]],MATCH(Transactions[[#This Row],[Sub Ledger]],LedgerMapping[[#All],[Sub Ledger]],0))</f>
        <v>Income Statement</v>
      </c>
    </row>
    <row r="17553" spans="1:5" x14ac:dyDescent="0.55000000000000004">
      <c r="A17553">
        <v>7</v>
      </c>
      <c r="B17553">
        <v>77000</v>
      </c>
      <c r="C17553" s="6">
        <v>44440</v>
      </c>
      <c r="D17553">
        <v>-1296</v>
      </c>
      <c r="E17553" t="str">
        <f>INDEX(LedgerMapping[[#All],[Area]],MATCH(Transactions[[#This Row],[Sub Ledger]],LedgerMapping[[#All],[Sub Ledger]],0))</f>
        <v>Income Statement</v>
      </c>
    </row>
    <row r="17554" spans="1:5" x14ac:dyDescent="0.55000000000000004">
      <c r="A17554">
        <v>7</v>
      </c>
      <c r="B17554">
        <v>77000</v>
      </c>
      <c r="C17554" s="6">
        <v>44470</v>
      </c>
      <c r="D17554">
        <v>-1621</v>
      </c>
      <c r="E17554" t="str">
        <f>INDEX(LedgerMapping[[#All],[Area]],MATCH(Transactions[[#This Row],[Sub Ledger]],LedgerMapping[[#All],[Sub Ledger]],0))</f>
        <v>Income Statement</v>
      </c>
    </row>
    <row r="17555" spans="1:5" x14ac:dyDescent="0.55000000000000004">
      <c r="A17555">
        <v>7</v>
      </c>
      <c r="B17555">
        <v>77000</v>
      </c>
      <c r="C17555" s="6">
        <v>44501</v>
      </c>
      <c r="D17555">
        <v>-1353</v>
      </c>
      <c r="E17555" t="str">
        <f>INDEX(LedgerMapping[[#All],[Area]],MATCH(Transactions[[#This Row],[Sub Ledger]],LedgerMapping[[#All],[Sub Ledger]],0))</f>
        <v>Income Statement</v>
      </c>
    </row>
    <row r="17556" spans="1:5" x14ac:dyDescent="0.55000000000000004">
      <c r="A17556">
        <v>7</v>
      </c>
      <c r="B17556">
        <v>77000</v>
      </c>
      <c r="C17556" s="6">
        <v>44531</v>
      </c>
      <c r="D17556">
        <v>-1310</v>
      </c>
      <c r="E17556" t="str">
        <f>INDEX(LedgerMapping[[#All],[Area]],MATCH(Transactions[[#This Row],[Sub Ledger]],LedgerMapping[[#All],[Sub Ledger]],0))</f>
        <v>Income Statement</v>
      </c>
    </row>
    <row r="17557" spans="1:5" x14ac:dyDescent="0.55000000000000004">
      <c r="A17557">
        <v>7</v>
      </c>
      <c r="B17557">
        <v>77000</v>
      </c>
      <c r="C17557" s="6">
        <v>44256</v>
      </c>
      <c r="D17557">
        <v>-1088.78</v>
      </c>
      <c r="E17557" t="str">
        <f>INDEX(LedgerMapping[[#All],[Area]],MATCH(Transactions[[#This Row],[Sub Ledger]],LedgerMapping[[#All],[Sub Ledger]],0))</f>
        <v>Income Statement</v>
      </c>
    </row>
    <row r="17558" spans="1:5" x14ac:dyDescent="0.55000000000000004">
      <c r="A17558">
        <v>7</v>
      </c>
      <c r="B17558">
        <v>77000</v>
      </c>
      <c r="C17558" s="6">
        <v>44256</v>
      </c>
      <c r="D17558">
        <v>-1453.32</v>
      </c>
      <c r="E17558" t="str">
        <f>INDEX(LedgerMapping[[#All],[Area]],MATCH(Transactions[[#This Row],[Sub Ledger]],LedgerMapping[[#All],[Sub Ledger]],0))</f>
        <v>Income Statement</v>
      </c>
    </row>
    <row r="17559" spans="1:5" x14ac:dyDescent="0.55000000000000004">
      <c r="A17559">
        <v>7</v>
      </c>
      <c r="B17559">
        <v>76000</v>
      </c>
      <c r="C17559" s="6">
        <v>43466</v>
      </c>
      <c r="D17559">
        <v>-985</v>
      </c>
      <c r="E17559" t="str">
        <f>INDEX(LedgerMapping[[#All],[Area]],MATCH(Transactions[[#This Row],[Sub Ledger]],LedgerMapping[[#All],[Sub Ledger]],0))</f>
        <v>Income Statement</v>
      </c>
    </row>
    <row r="17560" spans="1:5" x14ac:dyDescent="0.55000000000000004">
      <c r="A17560">
        <v>7</v>
      </c>
      <c r="B17560">
        <v>76000</v>
      </c>
      <c r="C17560" s="6">
        <v>43497</v>
      </c>
      <c r="D17560">
        <v>-3721</v>
      </c>
      <c r="E17560" t="str">
        <f>INDEX(LedgerMapping[[#All],[Area]],MATCH(Transactions[[#This Row],[Sub Ledger]],LedgerMapping[[#All],[Sub Ledger]],0))</f>
        <v>Income Statement</v>
      </c>
    </row>
    <row r="17561" spans="1:5" x14ac:dyDescent="0.55000000000000004">
      <c r="A17561">
        <v>7</v>
      </c>
      <c r="B17561">
        <v>76000</v>
      </c>
      <c r="C17561" s="6">
        <v>43525</v>
      </c>
      <c r="D17561">
        <v>-4742</v>
      </c>
      <c r="E17561" t="str">
        <f>INDEX(LedgerMapping[[#All],[Area]],MATCH(Transactions[[#This Row],[Sub Ledger]],LedgerMapping[[#All],[Sub Ledger]],0))</f>
        <v>Income Statement</v>
      </c>
    </row>
    <row r="17562" spans="1:5" x14ac:dyDescent="0.55000000000000004">
      <c r="A17562">
        <v>7</v>
      </c>
      <c r="B17562">
        <v>76000</v>
      </c>
      <c r="C17562" s="6">
        <v>43556</v>
      </c>
      <c r="D17562">
        <v>-1357</v>
      </c>
      <c r="E17562" t="str">
        <f>INDEX(LedgerMapping[[#All],[Area]],MATCH(Transactions[[#This Row],[Sub Ledger]],LedgerMapping[[#All],[Sub Ledger]],0))</f>
        <v>Income Statement</v>
      </c>
    </row>
    <row r="17563" spans="1:5" x14ac:dyDescent="0.55000000000000004">
      <c r="A17563">
        <v>7</v>
      </c>
      <c r="B17563">
        <v>76000</v>
      </c>
      <c r="C17563" s="6">
        <v>43586</v>
      </c>
      <c r="D17563">
        <v>-4987</v>
      </c>
      <c r="E17563" t="str">
        <f>INDEX(LedgerMapping[[#All],[Area]],MATCH(Transactions[[#This Row],[Sub Ledger]],LedgerMapping[[#All],[Sub Ledger]],0))</f>
        <v>Income Statement</v>
      </c>
    </row>
    <row r="17564" spans="1:5" x14ac:dyDescent="0.55000000000000004">
      <c r="A17564">
        <v>7</v>
      </c>
      <c r="B17564">
        <v>76000</v>
      </c>
      <c r="C17564" s="6">
        <v>43617</v>
      </c>
      <c r="D17564">
        <v>-6363</v>
      </c>
      <c r="E17564" t="str">
        <f>INDEX(LedgerMapping[[#All],[Area]],MATCH(Transactions[[#This Row],[Sub Ledger]],LedgerMapping[[#All],[Sub Ledger]],0))</f>
        <v>Income Statement</v>
      </c>
    </row>
    <row r="17565" spans="1:5" x14ac:dyDescent="0.55000000000000004">
      <c r="A17565">
        <v>7</v>
      </c>
      <c r="B17565">
        <v>76000</v>
      </c>
      <c r="C17565" s="6">
        <v>43647</v>
      </c>
      <c r="D17565">
        <v>-1262</v>
      </c>
      <c r="E17565" t="str">
        <f>INDEX(LedgerMapping[[#All],[Area]],MATCH(Transactions[[#This Row],[Sub Ledger]],LedgerMapping[[#All],[Sub Ledger]],0))</f>
        <v>Income Statement</v>
      </c>
    </row>
    <row r="17566" spans="1:5" x14ac:dyDescent="0.55000000000000004">
      <c r="A17566">
        <v>7</v>
      </c>
      <c r="B17566">
        <v>76000</v>
      </c>
      <c r="C17566" s="6">
        <v>43678</v>
      </c>
      <c r="D17566">
        <v>-5403</v>
      </c>
      <c r="E17566" t="str">
        <f>INDEX(LedgerMapping[[#All],[Area]],MATCH(Transactions[[#This Row],[Sub Ledger]],LedgerMapping[[#All],[Sub Ledger]],0))</f>
        <v>Income Statement</v>
      </c>
    </row>
    <row r="17567" spans="1:5" x14ac:dyDescent="0.55000000000000004">
      <c r="A17567">
        <v>7</v>
      </c>
      <c r="B17567">
        <v>76000</v>
      </c>
      <c r="C17567" s="6">
        <v>43709</v>
      </c>
      <c r="D17567">
        <v>-4145</v>
      </c>
      <c r="E17567" t="str">
        <f>INDEX(LedgerMapping[[#All],[Area]],MATCH(Transactions[[#This Row],[Sub Ledger]],LedgerMapping[[#All],[Sub Ledger]],0))</f>
        <v>Income Statement</v>
      </c>
    </row>
    <row r="17568" spans="1:5" x14ac:dyDescent="0.55000000000000004">
      <c r="A17568">
        <v>7</v>
      </c>
      <c r="B17568">
        <v>76000</v>
      </c>
      <c r="C17568" s="6">
        <v>43739</v>
      </c>
      <c r="D17568">
        <v>-1380</v>
      </c>
      <c r="E17568" t="str">
        <f>INDEX(LedgerMapping[[#All],[Area]],MATCH(Transactions[[#This Row],[Sub Ledger]],LedgerMapping[[#All],[Sub Ledger]],0))</f>
        <v>Income Statement</v>
      </c>
    </row>
    <row r="17569" spans="1:5" x14ac:dyDescent="0.55000000000000004">
      <c r="A17569">
        <v>7</v>
      </c>
      <c r="B17569">
        <v>76000</v>
      </c>
      <c r="C17569" s="6">
        <v>43770</v>
      </c>
      <c r="D17569">
        <v>-4735</v>
      </c>
      <c r="E17569" t="str">
        <f>INDEX(LedgerMapping[[#All],[Area]],MATCH(Transactions[[#This Row],[Sub Ledger]],LedgerMapping[[#All],[Sub Ledger]],0))</f>
        <v>Income Statement</v>
      </c>
    </row>
    <row r="17570" spans="1:5" x14ac:dyDescent="0.55000000000000004">
      <c r="A17570">
        <v>7</v>
      </c>
      <c r="B17570">
        <v>76000</v>
      </c>
      <c r="C17570" s="6">
        <v>43800</v>
      </c>
      <c r="D17570">
        <v>-3921</v>
      </c>
      <c r="E17570" t="str">
        <f>INDEX(LedgerMapping[[#All],[Area]],MATCH(Transactions[[#This Row],[Sub Ledger]],LedgerMapping[[#All],[Sub Ledger]],0))</f>
        <v>Income Statement</v>
      </c>
    </row>
    <row r="17571" spans="1:5" x14ac:dyDescent="0.55000000000000004">
      <c r="A17571">
        <v>7</v>
      </c>
      <c r="B17571">
        <v>76000</v>
      </c>
      <c r="C17571" s="6">
        <v>43831</v>
      </c>
      <c r="D17571">
        <v>-3437</v>
      </c>
      <c r="E17571" t="str">
        <f>INDEX(LedgerMapping[[#All],[Area]],MATCH(Transactions[[#This Row],[Sub Ledger]],LedgerMapping[[#All],[Sub Ledger]],0))</f>
        <v>Income Statement</v>
      </c>
    </row>
    <row r="17572" spans="1:5" x14ac:dyDescent="0.55000000000000004">
      <c r="A17572">
        <v>7</v>
      </c>
      <c r="B17572">
        <v>76000</v>
      </c>
      <c r="C17572" s="6">
        <v>43862</v>
      </c>
      <c r="D17572">
        <v>-8778</v>
      </c>
      <c r="E17572" t="str">
        <f>INDEX(LedgerMapping[[#All],[Area]],MATCH(Transactions[[#This Row],[Sub Ledger]],LedgerMapping[[#All],[Sub Ledger]],0))</f>
        <v>Income Statement</v>
      </c>
    </row>
    <row r="17573" spans="1:5" x14ac:dyDescent="0.55000000000000004">
      <c r="A17573">
        <v>7</v>
      </c>
      <c r="B17573">
        <v>76000</v>
      </c>
      <c r="C17573" s="6">
        <v>43891</v>
      </c>
      <c r="D17573">
        <v>-8501</v>
      </c>
      <c r="E17573" t="str">
        <f>INDEX(LedgerMapping[[#All],[Area]],MATCH(Transactions[[#This Row],[Sub Ledger]],LedgerMapping[[#All],[Sub Ledger]],0))</f>
        <v>Income Statement</v>
      </c>
    </row>
    <row r="17574" spans="1:5" x14ac:dyDescent="0.55000000000000004">
      <c r="A17574">
        <v>7</v>
      </c>
      <c r="B17574">
        <v>76000</v>
      </c>
      <c r="C17574" s="6">
        <v>43922</v>
      </c>
      <c r="D17574">
        <v>-2573</v>
      </c>
      <c r="E17574" t="str">
        <f>INDEX(LedgerMapping[[#All],[Area]],MATCH(Transactions[[#This Row],[Sub Ledger]],LedgerMapping[[#All],[Sub Ledger]],0))</f>
        <v>Income Statement</v>
      </c>
    </row>
    <row r="17575" spans="1:5" x14ac:dyDescent="0.55000000000000004">
      <c r="A17575">
        <v>7</v>
      </c>
      <c r="B17575">
        <v>76000</v>
      </c>
      <c r="C17575" s="6">
        <v>43952</v>
      </c>
      <c r="D17575">
        <v>-7714</v>
      </c>
      <c r="E17575" t="str">
        <f>INDEX(LedgerMapping[[#All],[Area]],MATCH(Transactions[[#This Row],[Sub Ledger]],LedgerMapping[[#All],[Sub Ledger]],0))</f>
        <v>Income Statement</v>
      </c>
    </row>
    <row r="17576" spans="1:5" x14ac:dyDescent="0.55000000000000004">
      <c r="A17576">
        <v>7</v>
      </c>
      <c r="B17576">
        <v>76000</v>
      </c>
      <c r="C17576" s="6">
        <v>43983</v>
      </c>
      <c r="D17576">
        <v>-5888</v>
      </c>
      <c r="E17576" t="str">
        <f>INDEX(LedgerMapping[[#All],[Area]],MATCH(Transactions[[#This Row],[Sub Ledger]],LedgerMapping[[#All],[Sub Ledger]],0))</f>
        <v>Income Statement</v>
      </c>
    </row>
    <row r="17577" spans="1:5" x14ac:dyDescent="0.55000000000000004">
      <c r="A17577">
        <v>7</v>
      </c>
      <c r="B17577">
        <v>76000</v>
      </c>
      <c r="C17577" s="6">
        <v>44013</v>
      </c>
      <c r="D17577">
        <v>-1934</v>
      </c>
      <c r="E17577" t="str">
        <f>INDEX(LedgerMapping[[#All],[Area]],MATCH(Transactions[[#This Row],[Sub Ledger]],LedgerMapping[[#All],[Sub Ledger]],0))</f>
        <v>Income Statement</v>
      </c>
    </row>
    <row r="17578" spans="1:5" x14ac:dyDescent="0.55000000000000004">
      <c r="A17578">
        <v>7</v>
      </c>
      <c r="B17578">
        <v>76000</v>
      </c>
      <c r="C17578" s="6">
        <v>44044</v>
      </c>
      <c r="D17578">
        <v>-7712</v>
      </c>
      <c r="E17578" t="str">
        <f>INDEX(LedgerMapping[[#All],[Area]],MATCH(Transactions[[#This Row],[Sub Ledger]],LedgerMapping[[#All],[Sub Ledger]],0))</f>
        <v>Income Statement</v>
      </c>
    </row>
    <row r="17579" spans="1:5" x14ac:dyDescent="0.55000000000000004">
      <c r="A17579">
        <v>7</v>
      </c>
      <c r="B17579">
        <v>76000</v>
      </c>
      <c r="C17579" s="6">
        <v>44075</v>
      </c>
      <c r="D17579">
        <v>-3681</v>
      </c>
      <c r="E17579" t="str">
        <f>INDEX(LedgerMapping[[#All],[Area]],MATCH(Transactions[[#This Row],[Sub Ledger]],LedgerMapping[[#All],[Sub Ledger]],0))</f>
        <v>Income Statement</v>
      </c>
    </row>
    <row r="17580" spans="1:5" x14ac:dyDescent="0.55000000000000004">
      <c r="A17580">
        <v>7</v>
      </c>
      <c r="B17580">
        <v>76000</v>
      </c>
      <c r="C17580" s="6">
        <v>44105</v>
      </c>
      <c r="D17580">
        <v>-2686</v>
      </c>
      <c r="E17580" t="str">
        <f>INDEX(LedgerMapping[[#All],[Area]],MATCH(Transactions[[#This Row],[Sub Ledger]],LedgerMapping[[#All],[Sub Ledger]],0))</f>
        <v>Income Statement</v>
      </c>
    </row>
    <row r="17581" spans="1:5" x14ac:dyDescent="0.55000000000000004">
      <c r="A17581">
        <v>7</v>
      </c>
      <c r="B17581">
        <v>76000</v>
      </c>
      <c r="C17581" s="6">
        <v>44136</v>
      </c>
      <c r="D17581">
        <v>-7952</v>
      </c>
      <c r="E17581" t="str">
        <f>INDEX(LedgerMapping[[#All],[Area]],MATCH(Transactions[[#This Row],[Sub Ledger]],LedgerMapping[[#All],[Sub Ledger]],0))</f>
        <v>Income Statement</v>
      </c>
    </row>
    <row r="17582" spans="1:5" x14ac:dyDescent="0.55000000000000004">
      <c r="A17582">
        <v>7</v>
      </c>
      <c r="B17582">
        <v>76000</v>
      </c>
      <c r="C17582" s="6">
        <v>44166</v>
      </c>
      <c r="D17582">
        <v>-5356</v>
      </c>
      <c r="E17582" t="str">
        <f>INDEX(LedgerMapping[[#All],[Area]],MATCH(Transactions[[#This Row],[Sub Ledger]],LedgerMapping[[#All],[Sub Ledger]],0))</f>
        <v>Income Statement</v>
      </c>
    </row>
    <row r="17583" spans="1:5" x14ac:dyDescent="0.55000000000000004">
      <c r="A17583">
        <v>7</v>
      </c>
      <c r="B17583">
        <v>76000</v>
      </c>
      <c r="C17583" s="6">
        <v>44197</v>
      </c>
      <c r="D17583">
        <v>-7818</v>
      </c>
      <c r="E17583" t="str">
        <f>INDEX(LedgerMapping[[#All],[Area]],MATCH(Transactions[[#This Row],[Sub Ledger]],LedgerMapping[[#All],[Sub Ledger]],0))</f>
        <v>Income Statement</v>
      </c>
    </row>
    <row r="17584" spans="1:5" x14ac:dyDescent="0.55000000000000004">
      <c r="A17584">
        <v>7</v>
      </c>
      <c r="B17584">
        <v>76000</v>
      </c>
      <c r="C17584" s="6">
        <v>44228</v>
      </c>
      <c r="D17584">
        <v>-7904</v>
      </c>
      <c r="E17584" t="str">
        <f>INDEX(LedgerMapping[[#All],[Area]],MATCH(Transactions[[#This Row],[Sub Ledger]],LedgerMapping[[#All],[Sub Ledger]],0))</f>
        <v>Income Statement</v>
      </c>
    </row>
    <row r="17585" spans="1:5" x14ac:dyDescent="0.55000000000000004">
      <c r="A17585">
        <v>7</v>
      </c>
      <c r="B17585">
        <v>76000</v>
      </c>
      <c r="C17585" s="6">
        <v>44256</v>
      </c>
      <c r="D17585">
        <v>-6466</v>
      </c>
      <c r="E17585" t="str">
        <f>INDEX(LedgerMapping[[#All],[Area]],MATCH(Transactions[[#This Row],[Sub Ledger]],LedgerMapping[[#All],[Sub Ledger]],0))</f>
        <v>Income Statement</v>
      </c>
    </row>
    <row r="17586" spans="1:5" x14ac:dyDescent="0.55000000000000004">
      <c r="A17586">
        <v>7</v>
      </c>
      <c r="B17586">
        <v>76000</v>
      </c>
      <c r="C17586" s="6">
        <v>44287</v>
      </c>
      <c r="D17586">
        <v>-5104</v>
      </c>
      <c r="E17586" t="str">
        <f>INDEX(LedgerMapping[[#All],[Area]],MATCH(Transactions[[#This Row],[Sub Ledger]],LedgerMapping[[#All],[Sub Ledger]],0))</f>
        <v>Income Statement</v>
      </c>
    </row>
    <row r="17587" spans="1:5" x14ac:dyDescent="0.55000000000000004">
      <c r="A17587">
        <v>7</v>
      </c>
      <c r="B17587">
        <v>76000</v>
      </c>
      <c r="C17587" s="6">
        <v>44317</v>
      </c>
      <c r="D17587">
        <v>-6538</v>
      </c>
      <c r="E17587" t="str">
        <f>INDEX(LedgerMapping[[#All],[Area]],MATCH(Transactions[[#This Row],[Sub Ledger]],LedgerMapping[[#All],[Sub Ledger]],0))</f>
        <v>Income Statement</v>
      </c>
    </row>
    <row r="17588" spans="1:5" x14ac:dyDescent="0.55000000000000004">
      <c r="A17588">
        <v>7</v>
      </c>
      <c r="B17588">
        <v>76000</v>
      </c>
      <c r="C17588" s="6">
        <v>44348</v>
      </c>
      <c r="D17588">
        <v>-5607</v>
      </c>
      <c r="E17588" t="str">
        <f>INDEX(LedgerMapping[[#All],[Area]],MATCH(Transactions[[#This Row],[Sub Ledger]],LedgerMapping[[#All],[Sub Ledger]],0))</f>
        <v>Income Statement</v>
      </c>
    </row>
    <row r="17589" spans="1:5" x14ac:dyDescent="0.55000000000000004">
      <c r="A17589">
        <v>7</v>
      </c>
      <c r="B17589">
        <v>76000</v>
      </c>
      <c r="C17589" s="6">
        <v>44378</v>
      </c>
      <c r="D17589">
        <v>-4678</v>
      </c>
      <c r="E17589" t="str">
        <f>INDEX(LedgerMapping[[#All],[Area]],MATCH(Transactions[[#This Row],[Sub Ledger]],LedgerMapping[[#All],[Sub Ledger]],0))</f>
        <v>Income Statement</v>
      </c>
    </row>
    <row r="17590" spans="1:5" x14ac:dyDescent="0.55000000000000004">
      <c r="A17590">
        <v>7</v>
      </c>
      <c r="B17590">
        <v>76000</v>
      </c>
      <c r="C17590" s="6">
        <v>44409</v>
      </c>
      <c r="D17590">
        <v>-6485</v>
      </c>
      <c r="E17590" t="str">
        <f>INDEX(LedgerMapping[[#All],[Area]],MATCH(Transactions[[#This Row],[Sub Ledger]],LedgerMapping[[#All],[Sub Ledger]],0))</f>
        <v>Income Statement</v>
      </c>
    </row>
    <row r="17591" spans="1:5" x14ac:dyDescent="0.55000000000000004">
      <c r="A17591">
        <v>7</v>
      </c>
      <c r="B17591">
        <v>76000</v>
      </c>
      <c r="C17591" s="6">
        <v>44440</v>
      </c>
      <c r="D17591">
        <v>-4520</v>
      </c>
      <c r="E17591" t="str">
        <f>INDEX(LedgerMapping[[#All],[Area]],MATCH(Transactions[[#This Row],[Sub Ledger]],LedgerMapping[[#All],[Sub Ledger]],0))</f>
        <v>Income Statement</v>
      </c>
    </row>
    <row r="17592" spans="1:5" x14ac:dyDescent="0.55000000000000004">
      <c r="A17592">
        <v>7</v>
      </c>
      <c r="B17592">
        <v>76000</v>
      </c>
      <c r="C17592" s="6">
        <v>44470</v>
      </c>
      <c r="D17592">
        <v>-5179</v>
      </c>
      <c r="E17592" t="str">
        <f>INDEX(LedgerMapping[[#All],[Area]],MATCH(Transactions[[#This Row],[Sub Ledger]],LedgerMapping[[#All],[Sub Ledger]],0))</f>
        <v>Income Statement</v>
      </c>
    </row>
    <row r="17593" spans="1:5" x14ac:dyDescent="0.55000000000000004">
      <c r="A17593">
        <v>7</v>
      </c>
      <c r="B17593">
        <v>76000</v>
      </c>
      <c r="C17593" s="6">
        <v>44501</v>
      </c>
      <c r="D17593">
        <v>-6424</v>
      </c>
      <c r="E17593" t="str">
        <f>INDEX(LedgerMapping[[#All],[Area]],MATCH(Transactions[[#This Row],[Sub Ledger]],LedgerMapping[[#All],[Sub Ledger]],0))</f>
        <v>Income Statement</v>
      </c>
    </row>
    <row r="17594" spans="1:5" x14ac:dyDescent="0.55000000000000004">
      <c r="A17594">
        <v>7</v>
      </c>
      <c r="B17594">
        <v>76000</v>
      </c>
      <c r="C17594" s="6">
        <v>44531</v>
      </c>
      <c r="D17594">
        <v>-5342</v>
      </c>
      <c r="E17594" t="str">
        <f>INDEX(LedgerMapping[[#All],[Area]],MATCH(Transactions[[#This Row],[Sub Ledger]],LedgerMapping[[#All],[Sub Ledger]],0))</f>
        <v>Income Statement</v>
      </c>
    </row>
    <row r="17595" spans="1:5" x14ac:dyDescent="0.55000000000000004">
      <c r="A17595">
        <v>7</v>
      </c>
      <c r="B17595">
        <v>76000</v>
      </c>
      <c r="C17595" s="6">
        <v>43466</v>
      </c>
      <c r="D17595">
        <v>-477</v>
      </c>
      <c r="E17595" t="str">
        <f>INDEX(LedgerMapping[[#All],[Area]],MATCH(Transactions[[#This Row],[Sub Ledger]],LedgerMapping[[#All],[Sub Ledger]],0))</f>
        <v>Income Statement</v>
      </c>
    </row>
    <row r="17596" spans="1:5" x14ac:dyDescent="0.55000000000000004">
      <c r="A17596">
        <v>7</v>
      </c>
      <c r="B17596">
        <v>76000</v>
      </c>
      <c r="C17596" s="6">
        <v>43497</v>
      </c>
      <c r="D17596">
        <v>-441</v>
      </c>
      <c r="E17596" t="str">
        <f>INDEX(LedgerMapping[[#All],[Area]],MATCH(Transactions[[#This Row],[Sub Ledger]],LedgerMapping[[#All],[Sub Ledger]],0))</f>
        <v>Income Statement</v>
      </c>
    </row>
    <row r="17597" spans="1:5" x14ac:dyDescent="0.55000000000000004">
      <c r="A17597">
        <v>7</v>
      </c>
      <c r="B17597">
        <v>76000</v>
      </c>
      <c r="C17597" s="6">
        <v>43525</v>
      </c>
      <c r="D17597">
        <v>-505</v>
      </c>
      <c r="E17597" t="str">
        <f>INDEX(LedgerMapping[[#All],[Area]],MATCH(Transactions[[#This Row],[Sub Ledger]],LedgerMapping[[#All],[Sub Ledger]],0))</f>
        <v>Income Statement</v>
      </c>
    </row>
    <row r="17598" spans="1:5" x14ac:dyDescent="0.55000000000000004">
      <c r="A17598">
        <v>7</v>
      </c>
      <c r="B17598">
        <v>76000</v>
      </c>
      <c r="C17598" s="6">
        <v>43556</v>
      </c>
      <c r="D17598">
        <v>-412</v>
      </c>
      <c r="E17598" t="str">
        <f>INDEX(LedgerMapping[[#All],[Area]],MATCH(Transactions[[#This Row],[Sub Ledger]],LedgerMapping[[#All],[Sub Ledger]],0))</f>
        <v>Income Statement</v>
      </c>
    </row>
    <row r="17599" spans="1:5" x14ac:dyDescent="0.55000000000000004">
      <c r="A17599">
        <v>7</v>
      </c>
      <c r="B17599">
        <v>76000</v>
      </c>
      <c r="C17599" s="6">
        <v>43586</v>
      </c>
      <c r="D17599">
        <v>-364</v>
      </c>
      <c r="E17599" t="str">
        <f>INDEX(LedgerMapping[[#All],[Area]],MATCH(Transactions[[#This Row],[Sub Ledger]],LedgerMapping[[#All],[Sub Ledger]],0))</f>
        <v>Income Statement</v>
      </c>
    </row>
    <row r="17600" spans="1:5" x14ac:dyDescent="0.55000000000000004">
      <c r="A17600">
        <v>7</v>
      </c>
      <c r="B17600">
        <v>76000</v>
      </c>
      <c r="C17600" s="6">
        <v>43617</v>
      </c>
      <c r="D17600">
        <v>-450</v>
      </c>
      <c r="E17600" t="str">
        <f>INDEX(LedgerMapping[[#All],[Area]],MATCH(Transactions[[#This Row],[Sub Ledger]],LedgerMapping[[#All],[Sub Ledger]],0))</f>
        <v>Income Statement</v>
      </c>
    </row>
    <row r="17601" spans="1:5" x14ac:dyDescent="0.55000000000000004">
      <c r="A17601">
        <v>7</v>
      </c>
      <c r="B17601">
        <v>76000</v>
      </c>
      <c r="C17601" s="6">
        <v>43647</v>
      </c>
      <c r="D17601">
        <v>-535</v>
      </c>
      <c r="E17601" t="str">
        <f>INDEX(LedgerMapping[[#All],[Area]],MATCH(Transactions[[#This Row],[Sub Ledger]],LedgerMapping[[#All],[Sub Ledger]],0))</f>
        <v>Income Statement</v>
      </c>
    </row>
    <row r="17602" spans="1:5" x14ac:dyDescent="0.55000000000000004">
      <c r="A17602">
        <v>7</v>
      </c>
      <c r="B17602">
        <v>76000</v>
      </c>
      <c r="C17602" s="6">
        <v>43678</v>
      </c>
      <c r="D17602">
        <v>-400</v>
      </c>
      <c r="E17602" t="str">
        <f>INDEX(LedgerMapping[[#All],[Area]],MATCH(Transactions[[#This Row],[Sub Ledger]],LedgerMapping[[#All],[Sub Ledger]],0))</f>
        <v>Income Statement</v>
      </c>
    </row>
    <row r="17603" spans="1:5" x14ac:dyDescent="0.55000000000000004">
      <c r="A17603">
        <v>7</v>
      </c>
      <c r="B17603">
        <v>76000</v>
      </c>
      <c r="C17603" s="6">
        <v>43709</v>
      </c>
      <c r="D17603">
        <v>-515</v>
      </c>
      <c r="E17603" t="str">
        <f>INDEX(LedgerMapping[[#All],[Area]],MATCH(Transactions[[#This Row],[Sub Ledger]],LedgerMapping[[#All],[Sub Ledger]],0))</f>
        <v>Income Statement</v>
      </c>
    </row>
    <row r="17604" spans="1:5" x14ac:dyDescent="0.55000000000000004">
      <c r="A17604">
        <v>7</v>
      </c>
      <c r="B17604">
        <v>76000</v>
      </c>
      <c r="C17604" s="6">
        <v>43739</v>
      </c>
      <c r="D17604">
        <v>-475</v>
      </c>
      <c r="E17604" t="str">
        <f>INDEX(LedgerMapping[[#All],[Area]],MATCH(Transactions[[#This Row],[Sub Ledger]],LedgerMapping[[#All],[Sub Ledger]],0))</f>
        <v>Income Statement</v>
      </c>
    </row>
    <row r="17605" spans="1:5" x14ac:dyDescent="0.55000000000000004">
      <c r="A17605">
        <v>7</v>
      </c>
      <c r="B17605">
        <v>76000</v>
      </c>
      <c r="C17605" s="6">
        <v>43770</v>
      </c>
      <c r="D17605">
        <v>-368</v>
      </c>
      <c r="E17605" t="str">
        <f>INDEX(LedgerMapping[[#All],[Area]],MATCH(Transactions[[#This Row],[Sub Ledger]],LedgerMapping[[#All],[Sub Ledger]],0))</f>
        <v>Income Statement</v>
      </c>
    </row>
    <row r="17606" spans="1:5" x14ac:dyDescent="0.55000000000000004">
      <c r="A17606">
        <v>7</v>
      </c>
      <c r="B17606">
        <v>76000</v>
      </c>
      <c r="C17606" s="6">
        <v>43800</v>
      </c>
      <c r="D17606">
        <v>-436</v>
      </c>
      <c r="E17606" t="str">
        <f>INDEX(LedgerMapping[[#All],[Area]],MATCH(Transactions[[#This Row],[Sub Ledger]],LedgerMapping[[#All],[Sub Ledger]],0))</f>
        <v>Income Statement</v>
      </c>
    </row>
    <row r="17607" spans="1:5" x14ac:dyDescent="0.55000000000000004">
      <c r="A17607">
        <v>7</v>
      </c>
      <c r="B17607">
        <v>76000</v>
      </c>
      <c r="C17607" s="6">
        <v>43831</v>
      </c>
      <c r="D17607">
        <v>-550</v>
      </c>
      <c r="E17607" t="str">
        <f>INDEX(LedgerMapping[[#All],[Area]],MATCH(Transactions[[#This Row],[Sub Ledger]],LedgerMapping[[#All],[Sub Ledger]],0))</f>
        <v>Income Statement</v>
      </c>
    </row>
    <row r="17608" spans="1:5" x14ac:dyDescent="0.55000000000000004">
      <c r="A17608">
        <v>7</v>
      </c>
      <c r="B17608">
        <v>76000</v>
      </c>
      <c r="C17608" s="6">
        <v>43862</v>
      </c>
      <c r="D17608">
        <v>-642</v>
      </c>
      <c r="E17608" t="str">
        <f>INDEX(LedgerMapping[[#All],[Area]],MATCH(Transactions[[#This Row],[Sub Ledger]],LedgerMapping[[#All],[Sub Ledger]],0))</f>
        <v>Income Statement</v>
      </c>
    </row>
    <row r="17609" spans="1:5" x14ac:dyDescent="0.55000000000000004">
      <c r="A17609">
        <v>7</v>
      </c>
      <c r="B17609">
        <v>76000</v>
      </c>
      <c r="C17609" s="6">
        <v>43891</v>
      </c>
      <c r="D17609">
        <v>-558</v>
      </c>
      <c r="E17609" t="str">
        <f>INDEX(LedgerMapping[[#All],[Area]],MATCH(Transactions[[#This Row],[Sub Ledger]],LedgerMapping[[#All],[Sub Ledger]],0))</f>
        <v>Income Statement</v>
      </c>
    </row>
    <row r="17610" spans="1:5" x14ac:dyDescent="0.55000000000000004">
      <c r="A17610">
        <v>7</v>
      </c>
      <c r="B17610">
        <v>76000</v>
      </c>
      <c r="C17610" s="6">
        <v>43922</v>
      </c>
      <c r="D17610">
        <v>-558</v>
      </c>
      <c r="E17610" t="str">
        <f>INDEX(LedgerMapping[[#All],[Area]],MATCH(Transactions[[#This Row],[Sub Ledger]],LedgerMapping[[#All],[Sub Ledger]],0))</f>
        <v>Income Statement</v>
      </c>
    </row>
    <row r="17611" spans="1:5" x14ac:dyDescent="0.55000000000000004">
      <c r="A17611">
        <v>7</v>
      </c>
      <c r="B17611">
        <v>76000</v>
      </c>
      <c r="C17611" s="6">
        <v>43952</v>
      </c>
      <c r="D17611">
        <v>-522</v>
      </c>
      <c r="E17611" t="str">
        <f>INDEX(LedgerMapping[[#All],[Area]],MATCH(Transactions[[#This Row],[Sub Ledger]],LedgerMapping[[#All],[Sub Ledger]],0))</f>
        <v>Income Statement</v>
      </c>
    </row>
    <row r="17612" spans="1:5" x14ac:dyDescent="0.55000000000000004">
      <c r="A17612">
        <v>7</v>
      </c>
      <c r="B17612">
        <v>76000</v>
      </c>
      <c r="C17612" s="6">
        <v>43983</v>
      </c>
      <c r="D17612">
        <v>-522</v>
      </c>
      <c r="E17612" t="str">
        <f>INDEX(LedgerMapping[[#All],[Area]],MATCH(Transactions[[#This Row],[Sub Ledger]],LedgerMapping[[#All],[Sub Ledger]],0))</f>
        <v>Income Statement</v>
      </c>
    </row>
    <row r="17613" spans="1:5" x14ac:dyDescent="0.55000000000000004">
      <c r="A17613">
        <v>7</v>
      </c>
      <c r="B17613">
        <v>76000</v>
      </c>
      <c r="C17613" s="6">
        <v>44013</v>
      </c>
      <c r="D17613">
        <v>-550</v>
      </c>
      <c r="E17613" t="str">
        <f>INDEX(LedgerMapping[[#All],[Area]],MATCH(Transactions[[#This Row],[Sub Ledger]],LedgerMapping[[#All],[Sub Ledger]],0))</f>
        <v>Income Statement</v>
      </c>
    </row>
    <row r="17614" spans="1:5" x14ac:dyDescent="0.55000000000000004">
      <c r="A17614">
        <v>7</v>
      </c>
      <c r="B17614">
        <v>76000</v>
      </c>
      <c r="C17614" s="6">
        <v>44044</v>
      </c>
      <c r="D17614">
        <v>-515</v>
      </c>
      <c r="E17614" t="str">
        <f>INDEX(LedgerMapping[[#All],[Area]],MATCH(Transactions[[#This Row],[Sub Ledger]],LedgerMapping[[#All],[Sub Ledger]],0))</f>
        <v>Income Statement</v>
      </c>
    </row>
    <row r="17615" spans="1:5" x14ac:dyDescent="0.55000000000000004">
      <c r="A17615">
        <v>7</v>
      </c>
      <c r="B17615">
        <v>76000</v>
      </c>
      <c r="C17615" s="6">
        <v>44075</v>
      </c>
      <c r="D17615">
        <v>-533</v>
      </c>
      <c r="E17615" t="str">
        <f>INDEX(LedgerMapping[[#All],[Area]],MATCH(Transactions[[#This Row],[Sub Ledger]],LedgerMapping[[#All],[Sub Ledger]],0))</f>
        <v>Income Statement</v>
      </c>
    </row>
    <row r="17616" spans="1:5" x14ac:dyDescent="0.55000000000000004">
      <c r="A17616">
        <v>7</v>
      </c>
      <c r="B17616">
        <v>76000</v>
      </c>
      <c r="C17616" s="6">
        <v>44105</v>
      </c>
      <c r="D17616">
        <v>-525</v>
      </c>
      <c r="E17616" t="str">
        <f>INDEX(LedgerMapping[[#All],[Area]],MATCH(Transactions[[#This Row],[Sub Ledger]],LedgerMapping[[#All],[Sub Ledger]],0))</f>
        <v>Income Statement</v>
      </c>
    </row>
    <row r="17617" spans="1:5" x14ac:dyDescent="0.55000000000000004">
      <c r="A17617">
        <v>7</v>
      </c>
      <c r="B17617">
        <v>76000</v>
      </c>
      <c r="C17617" s="6">
        <v>44136</v>
      </c>
      <c r="D17617">
        <v>-558</v>
      </c>
      <c r="E17617" t="str">
        <f>INDEX(LedgerMapping[[#All],[Area]],MATCH(Transactions[[#This Row],[Sub Ledger]],LedgerMapping[[#All],[Sub Ledger]],0))</f>
        <v>Income Statement</v>
      </c>
    </row>
    <row r="17618" spans="1:5" x14ac:dyDescent="0.55000000000000004">
      <c r="A17618">
        <v>7</v>
      </c>
      <c r="B17618">
        <v>76000</v>
      </c>
      <c r="C17618" s="6">
        <v>44166</v>
      </c>
      <c r="D17618">
        <v>-594</v>
      </c>
      <c r="E17618" t="str">
        <f>INDEX(LedgerMapping[[#All],[Area]],MATCH(Transactions[[#This Row],[Sub Ledger]],LedgerMapping[[#All],[Sub Ledger]],0))</f>
        <v>Income Statement</v>
      </c>
    </row>
    <row r="17619" spans="1:5" x14ac:dyDescent="0.55000000000000004">
      <c r="A17619">
        <v>7</v>
      </c>
      <c r="B17619">
        <v>76000</v>
      </c>
      <c r="C17619" s="6">
        <v>44197</v>
      </c>
      <c r="D17619">
        <v>-825</v>
      </c>
      <c r="E17619" t="str">
        <f>INDEX(LedgerMapping[[#All],[Area]],MATCH(Transactions[[#This Row],[Sub Ledger]],LedgerMapping[[#All],[Sub Ledger]],0))</f>
        <v>Income Statement</v>
      </c>
    </row>
    <row r="17620" spans="1:5" x14ac:dyDescent="0.55000000000000004">
      <c r="A17620">
        <v>7</v>
      </c>
      <c r="B17620">
        <v>76000</v>
      </c>
      <c r="C17620" s="6">
        <v>44228</v>
      </c>
      <c r="D17620">
        <v>-816</v>
      </c>
      <c r="E17620" t="str">
        <f>INDEX(LedgerMapping[[#All],[Area]],MATCH(Transactions[[#This Row],[Sub Ledger]],LedgerMapping[[#All],[Sub Ledger]],0))</f>
        <v>Income Statement</v>
      </c>
    </row>
    <row r="17621" spans="1:5" x14ac:dyDescent="0.55000000000000004">
      <c r="A17621">
        <v>7</v>
      </c>
      <c r="B17621">
        <v>76000</v>
      </c>
      <c r="C17621" s="6">
        <v>44256</v>
      </c>
      <c r="D17621">
        <v>-867</v>
      </c>
      <c r="E17621" t="str">
        <f>INDEX(LedgerMapping[[#All],[Area]],MATCH(Transactions[[#This Row],[Sub Ledger]],LedgerMapping[[#All],[Sub Ledger]],0))</f>
        <v>Income Statement</v>
      </c>
    </row>
    <row r="17622" spans="1:5" x14ac:dyDescent="0.55000000000000004">
      <c r="A17622">
        <v>7</v>
      </c>
      <c r="B17622">
        <v>76000</v>
      </c>
      <c r="C17622" s="6">
        <v>44287</v>
      </c>
      <c r="D17622">
        <v>-926</v>
      </c>
      <c r="E17622" t="str">
        <f>INDEX(LedgerMapping[[#All],[Area]],MATCH(Transactions[[#This Row],[Sub Ledger]],LedgerMapping[[#All],[Sub Ledger]],0))</f>
        <v>Income Statement</v>
      </c>
    </row>
    <row r="17623" spans="1:5" x14ac:dyDescent="0.55000000000000004">
      <c r="A17623">
        <v>7</v>
      </c>
      <c r="B17623">
        <v>76000</v>
      </c>
      <c r="C17623" s="6">
        <v>44317</v>
      </c>
      <c r="D17623">
        <v>-735</v>
      </c>
      <c r="E17623" t="str">
        <f>INDEX(LedgerMapping[[#All],[Area]],MATCH(Transactions[[#This Row],[Sub Ledger]],LedgerMapping[[#All],[Sub Ledger]],0))</f>
        <v>Income Statement</v>
      </c>
    </row>
    <row r="17624" spans="1:5" x14ac:dyDescent="0.55000000000000004">
      <c r="A17624">
        <v>7</v>
      </c>
      <c r="B17624">
        <v>76000</v>
      </c>
      <c r="C17624" s="6">
        <v>44348</v>
      </c>
      <c r="D17624">
        <v>-884</v>
      </c>
      <c r="E17624" t="str">
        <f>INDEX(LedgerMapping[[#All],[Area]],MATCH(Transactions[[#This Row],[Sub Ledger]],LedgerMapping[[#All],[Sub Ledger]],0))</f>
        <v>Income Statement</v>
      </c>
    </row>
    <row r="17625" spans="1:5" x14ac:dyDescent="0.55000000000000004">
      <c r="A17625">
        <v>7</v>
      </c>
      <c r="B17625">
        <v>76000</v>
      </c>
      <c r="C17625" s="6">
        <v>44378</v>
      </c>
      <c r="D17625">
        <v>-833</v>
      </c>
      <c r="E17625" t="str">
        <f>INDEX(LedgerMapping[[#All],[Area]],MATCH(Transactions[[#This Row],[Sub Ledger]],LedgerMapping[[#All],[Sub Ledger]],0))</f>
        <v>Income Statement</v>
      </c>
    </row>
    <row r="17626" spans="1:5" x14ac:dyDescent="0.55000000000000004">
      <c r="A17626">
        <v>7</v>
      </c>
      <c r="B17626">
        <v>76000</v>
      </c>
      <c r="C17626" s="6">
        <v>44409</v>
      </c>
      <c r="D17626">
        <v>-918</v>
      </c>
      <c r="E17626" t="str">
        <f>INDEX(LedgerMapping[[#All],[Area]],MATCH(Transactions[[#This Row],[Sub Ledger]],LedgerMapping[[#All],[Sub Ledger]],0))</f>
        <v>Income Statement</v>
      </c>
    </row>
    <row r="17627" spans="1:5" x14ac:dyDescent="0.55000000000000004">
      <c r="A17627">
        <v>7</v>
      </c>
      <c r="B17627">
        <v>76000</v>
      </c>
      <c r="C17627" s="6">
        <v>44440</v>
      </c>
      <c r="D17627">
        <v>-720</v>
      </c>
      <c r="E17627" t="str">
        <f>INDEX(LedgerMapping[[#All],[Area]],MATCH(Transactions[[#This Row],[Sub Ledger]],LedgerMapping[[#All],[Sub Ledger]],0))</f>
        <v>Income Statement</v>
      </c>
    </row>
    <row r="17628" spans="1:5" x14ac:dyDescent="0.55000000000000004">
      <c r="A17628">
        <v>7</v>
      </c>
      <c r="B17628">
        <v>76000</v>
      </c>
      <c r="C17628" s="6">
        <v>44470</v>
      </c>
      <c r="D17628">
        <v>-901</v>
      </c>
      <c r="E17628" t="str">
        <f>INDEX(LedgerMapping[[#All],[Area]],MATCH(Transactions[[#This Row],[Sub Ledger]],LedgerMapping[[#All],[Sub Ledger]],0))</f>
        <v>Income Statement</v>
      </c>
    </row>
    <row r="17629" spans="1:5" x14ac:dyDescent="0.55000000000000004">
      <c r="A17629">
        <v>7</v>
      </c>
      <c r="B17629">
        <v>76000</v>
      </c>
      <c r="C17629" s="6">
        <v>44501</v>
      </c>
      <c r="D17629">
        <v>-752</v>
      </c>
      <c r="E17629" t="str">
        <f>INDEX(LedgerMapping[[#All],[Area]],MATCH(Transactions[[#This Row],[Sub Ledger]],LedgerMapping[[#All],[Sub Ledger]],0))</f>
        <v>Income Statement</v>
      </c>
    </row>
    <row r="17630" spans="1:5" x14ac:dyDescent="0.55000000000000004">
      <c r="A17630">
        <v>7</v>
      </c>
      <c r="B17630">
        <v>76000</v>
      </c>
      <c r="C17630" s="6">
        <v>44531</v>
      </c>
      <c r="D17630">
        <v>-728</v>
      </c>
      <c r="E17630" t="str">
        <f>INDEX(LedgerMapping[[#All],[Area]],MATCH(Transactions[[#This Row],[Sub Ledger]],LedgerMapping[[#All],[Sub Ledger]],0))</f>
        <v>Income Statement</v>
      </c>
    </row>
    <row r="17631" spans="1:5" x14ac:dyDescent="0.55000000000000004">
      <c r="A17631">
        <v>7</v>
      </c>
      <c r="B17631">
        <v>76000</v>
      </c>
      <c r="C17631" s="6">
        <v>44256</v>
      </c>
      <c r="D17631">
        <v>-7904</v>
      </c>
      <c r="E17631" t="str">
        <f>INDEX(LedgerMapping[[#All],[Area]],MATCH(Transactions[[#This Row],[Sub Ledger]],LedgerMapping[[#All],[Sub Ledger]],0))</f>
        <v>Income Statement</v>
      </c>
    </row>
    <row r="17632" spans="1:5" x14ac:dyDescent="0.55000000000000004">
      <c r="A17632">
        <v>7</v>
      </c>
      <c r="B17632">
        <v>76000</v>
      </c>
      <c r="C17632" s="6">
        <v>44256</v>
      </c>
      <c r="D17632">
        <v>-775.2</v>
      </c>
      <c r="E17632" t="str">
        <f>INDEX(LedgerMapping[[#All],[Area]],MATCH(Transactions[[#This Row],[Sub Ledger]],LedgerMapping[[#All],[Sub Ledger]],0))</f>
        <v>Income Statement</v>
      </c>
    </row>
    <row r="17633" spans="1:5" x14ac:dyDescent="0.55000000000000004">
      <c r="A17633">
        <v>7</v>
      </c>
      <c r="B17633">
        <v>74000</v>
      </c>
      <c r="C17633" s="6">
        <v>43466</v>
      </c>
      <c r="D17633">
        <v>-217</v>
      </c>
      <c r="E17633" t="str">
        <f>INDEX(LedgerMapping[[#All],[Area]],MATCH(Transactions[[#This Row],[Sub Ledger]],LedgerMapping[[#All],[Sub Ledger]],0))</f>
        <v>Income Statement</v>
      </c>
    </row>
    <row r="17634" spans="1:5" x14ac:dyDescent="0.55000000000000004">
      <c r="A17634">
        <v>7</v>
      </c>
      <c r="B17634">
        <v>74000</v>
      </c>
      <c r="C17634" s="6">
        <v>43497</v>
      </c>
      <c r="D17634">
        <v>-255</v>
      </c>
      <c r="E17634" t="str">
        <f>INDEX(LedgerMapping[[#All],[Area]],MATCH(Transactions[[#This Row],[Sub Ledger]],LedgerMapping[[#All],[Sub Ledger]],0))</f>
        <v>Income Statement</v>
      </c>
    </row>
    <row r="17635" spans="1:5" x14ac:dyDescent="0.55000000000000004">
      <c r="A17635">
        <v>7</v>
      </c>
      <c r="B17635">
        <v>74000</v>
      </c>
      <c r="C17635" s="6">
        <v>43525</v>
      </c>
      <c r="D17635">
        <v>-202</v>
      </c>
      <c r="E17635" t="str">
        <f>INDEX(LedgerMapping[[#All],[Area]],MATCH(Transactions[[#This Row],[Sub Ledger]],LedgerMapping[[#All],[Sub Ledger]],0))</f>
        <v>Income Statement</v>
      </c>
    </row>
    <row r="17636" spans="1:5" x14ac:dyDescent="0.55000000000000004">
      <c r="A17636">
        <v>7</v>
      </c>
      <c r="B17636">
        <v>74000</v>
      </c>
      <c r="C17636" s="6">
        <v>43556</v>
      </c>
      <c r="D17636">
        <v>-215</v>
      </c>
      <c r="E17636" t="str">
        <f>INDEX(LedgerMapping[[#All],[Area]],MATCH(Transactions[[#This Row],[Sub Ledger]],LedgerMapping[[#All],[Sub Ledger]],0))</f>
        <v>Income Statement</v>
      </c>
    </row>
    <row r="17637" spans="1:5" x14ac:dyDescent="0.55000000000000004">
      <c r="A17637">
        <v>7</v>
      </c>
      <c r="B17637">
        <v>74000</v>
      </c>
      <c r="C17637" s="6">
        <v>43586</v>
      </c>
      <c r="D17637">
        <v>-173</v>
      </c>
      <c r="E17637" t="str">
        <f>INDEX(LedgerMapping[[#All],[Area]],MATCH(Transactions[[#This Row],[Sub Ledger]],LedgerMapping[[#All],[Sub Ledger]],0))</f>
        <v>Income Statement</v>
      </c>
    </row>
    <row r="17638" spans="1:5" x14ac:dyDescent="0.55000000000000004">
      <c r="A17638">
        <v>7</v>
      </c>
      <c r="B17638">
        <v>74000</v>
      </c>
      <c r="C17638" s="6">
        <v>43617</v>
      </c>
      <c r="D17638">
        <v>-267</v>
      </c>
      <c r="E17638" t="str">
        <f>INDEX(LedgerMapping[[#All],[Area]],MATCH(Transactions[[#This Row],[Sub Ledger]],LedgerMapping[[#All],[Sub Ledger]],0))</f>
        <v>Income Statement</v>
      </c>
    </row>
    <row r="17639" spans="1:5" x14ac:dyDescent="0.55000000000000004">
      <c r="A17639">
        <v>7</v>
      </c>
      <c r="B17639">
        <v>74000</v>
      </c>
      <c r="C17639" s="6">
        <v>43647</v>
      </c>
      <c r="D17639">
        <v>-235</v>
      </c>
      <c r="E17639" t="str">
        <f>INDEX(LedgerMapping[[#All],[Area]],MATCH(Transactions[[#This Row],[Sub Ledger]],LedgerMapping[[#All],[Sub Ledger]],0))</f>
        <v>Income Statement</v>
      </c>
    </row>
    <row r="17640" spans="1:5" x14ac:dyDescent="0.55000000000000004">
      <c r="A17640">
        <v>7</v>
      </c>
      <c r="B17640">
        <v>74000</v>
      </c>
      <c r="C17640" s="6">
        <v>43678</v>
      </c>
      <c r="D17640">
        <v>-218</v>
      </c>
      <c r="E17640" t="str">
        <f>INDEX(LedgerMapping[[#All],[Area]],MATCH(Transactions[[#This Row],[Sub Ledger]],LedgerMapping[[#All],[Sub Ledger]],0))</f>
        <v>Income Statement</v>
      </c>
    </row>
    <row r="17641" spans="1:5" x14ac:dyDescent="0.55000000000000004">
      <c r="A17641">
        <v>7</v>
      </c>
      <c r="B17641">
        <v>74000</v>
      </c>
      <c r="C17641" s="6">
        <v>43709</v>
      </c>
      <c r="D17641">
        <v>-155</v>
      </c>
      <c r="E17641" t="str">
        <f>INDEX(LedgerMapping[[#All],[Area]],MATCH(Transactions[[#This Row],[Sub Ledger]],LedgerMapping[[#All],[Sub Ledger]],0))</f>
        <v>Income Statement</v>
      </c>
    </row>
    <row r="17642" spans="1:5" x14ac:dyDescent="0.55000000000000004">
      <c r="A17642">
        <v>7</v>
      </c>
      <c r="B17642">
        <v>74000</v>
      </c>
      <c r="C17642" s="6">
        <v>43739</v>
      </c>
      <c r="D17642">
        <v>-247</v>
      </c>
      <c r="E17642" t="str">
        <f>INDEX(LedgerMapping[[#All],[Area]],MATCH(Transactions[[#This Row],[Sub Ledger]],LedgerMapping[[#All],[Sub Ledger]],0))</f>
        <v>Income Statement</v>
      </c>
    </row>
    <row r="17643" spans="1:5" x14ac:dyDescent="0.55000000000000004">
      <c r="A17643">
        <v>7</v>
      </c>
      <c r="B17643">
        <v>74000</v>
      </c>
      <c r="C17643" s="6">
        <v>43770</v>
      </c>
      <c r="D17643">
        <v>-158</v>
      </c>
      <c r="E17643" t="str">
        <f>INDEX(LedgerMapping[[#All],[Area]],MATCH(Transactions[[#This Row],[Sub Ledger]],LedgerMapping[[#All],[Sub Ledger]],0))</f>
        <v>Income Statement</v>
      </c>
    </row>
    <row r="17644" spans="1:5" x14ac:dyDescent="0.55000000000000004">
      <c r="A17644">
        <v>7</v>
      </c>
      <c r="B17644">
        <v>74000</v>
      </c>
      <c r="C17644" s="6">
        <v>43800</v>
      </c>
      <c r="D17644">
        <v>-163</v>
      </c>
      <c r="E17644" t="str">
        <f>INDEX(LedgerMapping[[#All],[Area]],MATCH(Transactions[[#This Row],[Sub Ledger]],LedgerMapping[[#All],[Sub Ledger]],0))</f>
        <v>Income Statement</v>
      </c>
    </row>
    <row r="17645" spans="1:5" x14ac:dyDescent="0.55000000000000004">
      <c r="A17645">
        <v>7</v>
      </c>
      <c r="B17645">
        <v>74000</v>
      </c>
      <c r="C17645" s="6">
        <v>43831</v>
      </c>
      <c r="D17645">
        <v>-448</v>
      </c>
      <c r="E17645" t="str">
        <f>INDEX(LedgerMapping[[#All],[Area]],MATCH(Transactions[[#This Row],[Sub Ledger]],LedgerMapping[[#All],[Sub Ledger]],0))</f>
        <v>Income Statement</v>
      </c>
    </row>
    <row r="17646" spans="1:5" x14ac:dyDescent="0.55000000000000004">
      <c r="A17646">
        <v>7</v>
      </c>
      <c r="B17646">
        <v>74000</v>
      </c>
      <c r="C17646" s="6">
        <v>43862</v>
      </c>
      <c r="D17646">
        <v>-327</v>
      </c>
      <c r="E17646" t="str">
        <f>INDEX(LedgerMapping[[#All],[Area]],MATCH(Transactions[[#This Row],[Sub Ledger]],LedgerMapping[[#All],[Sub Ledger]],0))</f>
        <v>Income Statement</v>
      </c>
    </row>
    <row r="17647" spans="1:5" x14ac:dyDescent="0.55000000000000004">
      <c r="A17647">
        <v>7</v>
      </c>
      <c r="B17647">
        <v>74000</v>
      </c>
      <c r="C17647" s="6">
        <v>43891</v>
      </c>
      <c r="D17647">
        <v>-382</v>
      </c>
      <c r="E17647" t="str">
        <f>INDEX(LedgerMapping[[#All],[Area]],MATCH(Transactions[[#This Row],[Sub Ledger]],LedgerMapping[[#All],[Sub Ledger]],0))</f>
        <v>Income Statement</v>
      </c>
    </row>
    <row r="17648" spans="1:5" x14ac:dyDescent="0.55000000000000004">
      <c r="A17648">
        <v>7</v>
      </c>
      <c r="B17648">
        <v>74000</v>
      </c>
      <c r="C17648" s="6">
        <v>43922</v>
      </c>
      <c r="D17648">
        <v>-382</v>
      </c>
      <c r="E17648" t="str">
        <f>INDEX(LedgerMapping[[#All],[Area]],MATCH(Transactions[[#This Row],[Sub Ledger]],LedgerMapping[[#All],[Sub Ledger]],0))</f>
        <v>Income Statement</v>
      </c>
    </row>
    <row r="17649" spans="1:5" x14ac:dyDescent="0.55000000000000004">
      <c r="A17649">
        <v>7</v>
      </c>
      <c r="B17649">
        <v>74000</v>
      </c>
      <c r="C17649" s="6">
        <v>43952</v>
      </c>
      <c r="D17649">
        <v>-329</v>
      </c>
      <c r="E17649" t="str">
        <f>INDEX(LedgerMapping[[#All],[Area]],MATCH(Transactions[[#This Row],[Sub Ledger]],LedgerMapping[[#All],[Sub Ledger]],0))</f>
        <v>Income Statement</v>
      </c>
    </row>
    <row r="17650" spans="1:5" x14ac:dyDescent="0.55000000000000004">
      <c r="A17650">
        <v>7</v>
      </c>
      <c r="B17650">
        <v>74000</v>
      </c>
      <c r="C17650" s="6">
        <v>43983</v>
      </c>
      <c r="D17650">
        <v>-405</v>
      </c>
      <c r="E17650" t="str">
        <f>INDEX(LedgerMapping[[#All],[Area]],MATCH(Transactions[[#This Row],[Sub Ledger]],LedgerMapping[[#All],[Sub Ledger]],0))</f>
        <v>Income Statement</v>
      </c>
    </row>
    <row r="17651" spans="1:5" x14ac:dyDescent="0.55000000000000004">
      <c r="A17651">
        <v>7</v>
      </c>
      <c r="B17651">
        <v>74000</v>
      </c>
      <c r="C17651" s="6">
        <v>44013</v>
      </c>
      <c r="D17651">
        <v>-329</v>
      </c>
      <c r="E17651" t="str">
        <f>INDEX(LedgerMapping[[#All],[Area]],MATCH(Transactions[[#This Row],[Sub Ledger]],LedgerMapping[[#All],[Sub Ledger]],0))</f>
        <v>Income Statement</v>
      </c>
    </row>
    <row r="17652" spans="1:5" x14ac:dyDescent="0.55000000000000004">
      <c r="A17652">
        <v>7</v>
      </c>
      <c r="B17652">
        <v>74000</v>
      </c>
      <c r="C17652" s="6">
        <v>44044</v>
      </c>
      <c r="D17652">
        <v>-467</v>
      </c>
      <c r="E17652" t="str">
        <f>INDEX(LedgerMapping[[#All],[Area]],MATCH(Transactions[[#This Row],[Sub Ledger]],LedgerMapping[[#All],[Sub Ledger]],0))</f>
        <v>Income Statement</v>
      </c>
    </row>
    <row r="17653" spans="1:5" x14ac:dyDescent="0.55000000000000004">
      <c r="A17653">
        <v>7</v>
      </c>
      <c r="B17653">
        <v>74000</v>
      </c>
      <c r="C17653" s="6">
        <v>44075</v>
      </c>
      <c r="D17653">
        <v>-329</v>
      </c>
      <c r="E17653" t="str">
        <f>INDEX(LedgerMapping[[#All],[Area]],MATCH(Transactions[[#This Row],[Sub Ledger]],LedgerMapping[[#All],[Sub Ledger]],0))</f>
        <v>Income Statement</v>
      </c>
    </row>
    <row r="17654" spans="1:5" x14ac:dyDescent="0.55000000000000004">
      <c r="A17654">
        <v>7</v>
      </c>
      <c r="B17654">
        <v>74000</v>
      </c>
      <c r="C17654" s="6">
        <v>44105</v>
      </c>
      <c r="D17654">
        <v>-412</v>
      </c>
      <c r="E17654" t="str">
        <f>INDEX(LedgerMapping[[#All],[Area]],MATCH(Transactions[[#This Row],[Sub Ledger]],LedgerMapping[[#All],[Sub Ledger]],0))</f>
        <v>Income Statement</v>
      </c>
    </row>
    <row r="17655" spans="1:5" x14ac:dyDescent="0.55000000000000004">
      <c r="A17655">
        <v>7</v>
      </c>
      <c r="B17655">
        <v>74000</v>
      </c>
      <c r="C17655" s="6">
        <v>44136</v>
      </c>
      <c r="D17655">
        <v>-333</v>
      </c>
      <c r="E17655" t="str">
        <f>INDEX(LedgerMapping[[#All],[Area]],MATCH(Transactions[[#This Row],[Sub Ledger]],LedgerMapping[[#All],[Sub Ledger]],0))</f>
        <v>Income Statement</v>
      </c>
    </row>
    <row r="17656" spans="1:5" x14ac:dyDescent="0.55000000000000004">
      <c r="A17656">
        <v>7</v>
      </c>
      <c r="B17656">
        <v>74000</v>
      </c>
      <c r="C17656" s="6">
        <v>44166</v>
      </c>
      <c r="D17656">
        <v>-386</v>
      </c>
      <c r="E17656" t="str">
        <f>INDEX(LedgerMapping[[#All],[Area]],MATCH(Transactions[[#This Row],[Sub Ledger]],LedgerMapping[[#All],[Sub Ledger]],0))</f>
        <v>Income Statement</v>
      </c>
    </row>
    <row r="17657" spans="1:5" x14ac:dyDescent="0.55000000000000004">
      <c r="A17657">
        <v>7</v>
      </c>
      <c r="B17657">
        <v>74000</v>
      </c>
      <c r="C17657" s="6">
        <v>44197</v>
      </c>
      <c r="D17657">
        <v>-450</v>
      </c>
      <c r="E17657" t="str">
        <f>INDEX(LedgerMapping[[#All],[Area]],MATCH(Transactions[[#This Row],[Sub Ledger]],LedgerMapping[[#All],[Sub Ledger]],0))</f>
        <v>Income Statement</v>
      </c>
    </row>
    <row r="17658" spans="1:5" x14ac:dyDescent="0.55000000000000004">
      <c r="A17658">
        <v>7</v>
      </c>
      <c r="B17658">
        <v>74000</v>
      </c>
      <c r="C17658" s="6">
        <v>44228</v>
      </c>
      <c r="D17658">
        <v>-346</v>
      </c>
      <c r="E17658" t="str">
        <f>INDEX(LedgerMapping[[#All],[Area]],MATCH(Transactions[[#This Row],[Sub Ledger]],LedgerMapping[[#All],[Sub Ledger]],0))</f>
        <v>Income Statement</v>
      </c>
    </row>
    <row r="17659" spans="1:5" x14ac:dyDescent="0.55000000000000004">
      <c r="A17659">
        <v>7</v>
      </c>
      <c r="B17659">
        <v>74000</v>
      </c>
      <c r="C17659" s="6">
        <v>44256</v>
      </c>
      <c r="D17659">
        <v>-365</v>
      </c>
      <c r="E17659" t="str">
        <f>INDEX(LedgerMapping[[#All],[Area]],MATCH(Transactions[[#This Row],[Sub Ledger]],LedgerMapping[[#All],[Sub Ledger]],0))</f>
        <v>Income Statement</v>
      </c>
    </row>
    <row r="17660" spans="1:5" x14ac:dyDescent="0.55000000000000004">
      <c r="A17660">
        <v>7</v>
      </c>
      <c r="B17660">
        <v>74000</v>
      </c>
      <c r="C17660" s="6">
        <v>44287</v>
      </c>
      <c r="D17660">
        <v>-291</v>
      </c>
      <c r="E17660" t="str">
        <f>INDEX(LedgerMapping[[#All],[Area]],MATCH(Transactions[[#This Row],[Sub Ledger]],LedgerMapping[[#All],[Sub Ledger]],0))</f>
        <v>Income Statement</v>
      </c>
    </row>
    <row r="17661" spans="1:5" x14ac:dyDescent="0.55000000000000004">
      <c r="A17661">
        <v>7</v>
      </c>
      <c r="B17661">
        <v>74000</v>
      </c>
      <c r="C17661" s="6">
        <v>44317</v>
      </c>
      <c r="D17661">
        <v>-325</v>
      </c>
      <c r="E17661" t="str">
        <f>INDEX(LedgerMapping[[#All],[Area]],MATCH(Transactions[[#This Row],[Sub Ledger]],LedgerMapping[[#All],[Sub Ledger]],0))</f>
        <v>Income Statement</v>
      </c>
    </row>
    <row r="17662" spans="1:5" x14ac:dyDescent="0.55000000000000004">
      <c r="A17662">
        <v>7</v>
      </c>
      <c r="B17662">
        <v>74000</v>
      </c>
      <c r="C17662" s="6">
        <v>44348</v>
      </c>
      <c r="D17662">
        <v>-397</v>
      </c>
      <c r="E17662" t="str">
        <f>INDEX(LedgerMapping[[#All],[Area]],MATCH(Transactions[[#This Row],[Sub Ledger]],LedgerMapping[[#All],[Sub Ledger]],0))</f>
        <v>Income Statement</v>
      </c>
    </row>
    <row r="17663" spans="1:5" x14ac:dyDescent="0.55000000000000004">
      <c r="A17663">
        <v>7</v>
      </c>
      <c r="B17663">
        <v>74000</v>
      </c>
      <c r="C17663" s="6">
        <v>44378</v>
      </c>
      <c r="D17663">
        <v>-439</v>
      </c>
      <c r="E17663" t="str">
        <f>INDEX(LedgerMapping[[#All],[Area]],MATCH(Transactions[[#This Row],[Sub Ledger]],LedgerMapping[[#All],[Sub Ledger]],0))</f>
        <v>Income Statement</v>
      </c>
    </row>
    <row r="17664" spans="1:5" x14ac:dyDescent="0.55000000000000004">
      <c r="A17664">
        <v>7</v>
      </c>
      <c r="B17664">
        <v>74000</v>
      </c>
      <c r="C17664" s="6">
        <v>44409</v>
      </c>
      <c r="D17664">
        <v>-435</v>
      </c>
      <c r="E17664" t="str">
        <f>INDEX(LedgerMapping[[#All],[Area]],MATCH(Transactions[[#This Row],[Sub Ledger]],LedgerMapping[[#All],[Sub Ledger]],0))</f>
        <v>Income Statement</v>
      </c>
    </row>
    <row r="17665" spans="1:5" x14ac:dyDescent="0.55000000000000004">
      <c r="A17665">
        <v>7</v>
      </c>
      <c r="B17665">
        <v>74000</v>
      </c>
      <c r="C17665" s="6">
        <v>44440</v>
      </c>
      <c r="D17665">
        <v>-346</v>
      </c>
      <c r="E17665" t="str">
        <f>INDEX(LedgerMapping[[#All],[Area]],MATCH(Transactions[[#This Row],[Sub Ledger]],LedgerMapping[[#All],[Sub Ledger]],0))</f>
        <v>Income Statement</v>
      </c>
    </row>
    <row r="17666" spans="1:5" x14ac:dyDescent="0.55000000000000004">
      <c r="A17666">
        <v>7</v>
      </c>
      <c r="B17666">
        <v>74000</v>
      </c>
      <c r="C17666" s="6">
        <v>44470</v>
      </c>
      <c r="D17666">
        <v>-352</v>
      </c>
      <c r="E17666" t="str">
        <f>INDEX(LedgerMapping[[#All],[Area]],MATCH(Transactions[[#This Row],[Sub Ledger]],LedgerMapping[[#All],[Sub Ledger]],0))</f>
        <v>Income Statement</v>
      </c>
    </row>
    <row r="17667" spans="1:5" x14ac:dyDescent="0.55000000000000004">
      <c r="A17667">
        <v>7</v>
      </c>
      <c r="B17667">
        <v>74000</v>
      </c>
      <c r="C17667" s="6">
        <v>44501</v>
      </c>
      <c r="D17667">
        <v>-354</v>
      </c>
      <c r="E17667" t="str">
        <f>INDEX(LedgerMapping[[#All],[Area]],MATCH(Transactions[[#This Row],[Sub Ledger]],LedgerMapping[[#All],[Sub Ledger]],0))</f>
        <v>Income Statement</v>
      </c>
    </row>
    <row r="17668" spans="1:5" x14ac:dyDescent="0.55000000000000004">
      <c r="A17668">
        <v>7</v>
      </c>
      <c r="B17668">
        <v>74000</v>
      </c>
      <c r="C17668" s="6">
        <v>44531</v>
      </c>
      <c r="D17668">
        <v>-310</v>
      </c>
      <c r="E17668" t="str">
        <f>INDEX(LedgerMapping[[#All],[Area]],MATCH(Transactions[[#This Row],[Sub Ledger]],LedgerMapping[[#All],[Sub Ledger]],0))</f>
        <v>Income Statement</v>
      </c>
    </row>
    <row r="17669" spans="1:5" x14ac:dyDescent="0.55000000000000004">
      <c r="A17669">
        <v>7</v>
      </c>
      <c r="B17669">
        <v>74000</v>
      </c>
      <c r="C17669" s="6">
        <v>43466</v>
      </c>
      <c r="D17669">
        <v>-255</v>
      </c>
      <c r="E17669" t="str">
        <f>INDEX(LedgerMapping[[#All],[Area]],MATCH(Transactions[[#This Row],[Sub Ledger]],LedgerMapping[[#All],[Sub Ledger]],0))</f>
        <v>Income Statement</v>
      </c>
    </row>
    <row r="17670" spans="1:5" x14ac:dyDescent="0.55000000000000004">
      <c r="A17670">
        <v>7</v>
      </c>
      <c r="B17670">
        <v>74000</v>
      </c>
      <c r="C17670" s="6">
        <v>43497</v>
      </c>
      <c r="D17670">
        <v>-206</v>
      </c>
      <c r="E17670" t="str">
        <f>INDEX(LedgerMapping[[#All],[Area]],MATCH(Transactions[[#This Row],[Sub Ledger]],LedgerMapping[[#All],[Sub Ledger]],0))</f>
        <v>Income Statement</v>
      </c>
    </row>
    <row r="17671" spans="1:5" x14ac:dyDescent="0.55000000000000004">
      <c r="A17671">
        <v>7</v>
      </c>
      <c r="B17671">
        <v>74000</v>
      </c>
      <c r="C17671" s="6">
        <v>43525</v>
      </c>
      <c r="D17671">
        <v>-232</v>
      </c>
      <c r="E17671" t="str">
        <f>INDEX(LedgerMapping[[#All],[Area]],MATCH(Transactions[[#This Row],[Sub Ledger]],LedgerMapping[[#All],[Sub Ledger]],0))</f>
        <v>Income Statement</v>
      </c>
    </row>
    <row r="17672" spans="1:5" x14ac:dyDescent="0.55000000000000004">
      <c r="A17672">
        <v>7</v>
      </c>
      <c r="B17672">
        <v>74000</v>
      </c>
      <c r="C17672" s="6">
        <v>43556</v>
      </c>
      <c r="D17672">
        <v>-237</v>
      </c>
      <c r="E17672" t="str">
        <f>INDEX(LedgerMapping[[#All],[Area]],MATCH(Transactions[[#This Row],[Sub Ledger]],LedgerMapping[[#All],[Sub Ledger]],0))</f>
        <v>Income Statement</v>
      </c>
    </row>
    <row r="17673" spans="1:5" x14ac:dyDescent="0.55000000000000004">
      <c r="A17673">
        <v>7</v>
      </c>
      <c r="B17673">
        <v>74000</v>
      </c>
      <c r="C17673" s="6">
        <v>43586</v>
      </c>
      <c r="D17673">
        <v>-166</v>
      </c>
      <c r="E17673" t="str">
        <f>INDEX(LedgerMapping[[#All],[Area]],MATCH(Transactions[[#This Row],[Sub Ledger]],LedgerMapping[[#All],[Sub Ledger]],0))</f>
        <v>Income Statement</v>
      </c>
    </row>
    <row r="17674" spans="1:5" x14ac:dyDescent="0.55000000000000004">
      <c r="A17674">
        <v>7</v>
      </c>
      <c r="B17674">
        <v>74000</v>
      </c>
      <c r="C17674" s="6">
        <v>43617</v>
      </c>
      <c r="D17674">
        <v>-167</v>
      </c>
      <c r="E17674" t="str">
        <f>INDEX(LedgerMapping[[#All],[Area]],MATCH(Transactions[[#This Row],[Sub Ledger]],LedgerMapping[[#All],[Sub Ledger]],0))</f>
        <v>Income Statement</v>
      </c>
    </row>
    <row r="17675" spans="1:5" x14ac:dyDescent="0.55000000000000004">
      <c r="A17675">
        <v>7</v>
      </c>
      <c r="B17675">
        <v>74000</v>
      </c>
      <c r="C17675" s="6">
        <v>43647</v>
      </c>
      <c r="D17675">
        <v>-266</v>
      </c>
      <c r="E17675" t="str">
        <f>INDEX(LedgerMapping[[#All],[Area]],MATCH(Transactions[[#This Row],[Sub Ledger]],LedgerMapping[[#All],[Sub Ledger]],0))</f>
        <v>Income Statement</v>
      </c>
    </row>
    <row r="17676" spans="1:5" x14ac:dyDescent="0.55000000000000004">
      <c r="A17676">
        <v>7</v>
      </c>
      <c r="B17676">
        <v>74000</v>
      </c>
      <c r="C17676" s="6">
        <v>43678</v>
      </c>
      <c r="D17676">
        <v>-215</v>
      </c>
      <c r="E17676" t="str">
        <f>INDEX(LedgerMapping[[#All],[Area]],MATCH(Transactions[[#This Row],[Sub Ledger]],LedgerMapping[[#All],[Sub Ledger]],0))</f>
        <v>Income Statement</v>
      </c>
    </row>
    <row r="17677" spans="1:5" x14ac:dyDescent="0.55000000000000004">
      <c r="A17677">
        <v>7</v>
      </c>
      <c r="B17677">
        <v>74000</v>
      </c>
      <c r="C17677" s="6">
        <v>43709</v>
      </c>
      <c r="D17677">
        <v>-242</v>
      </c>
      <c r="E17677" t="str">
        <f>INDEX(LedgerMapping[[#All],[Area]],MATCH(Transactions[[#This Row],[Sub Ledger]],LedgerMapping[[#All],[Sub Ledger]],0))</f>
        <v>Income Statement</v>
      </c>
    </row>
    <row r="17678" spans="1:5" x14ac:dyDescent="0.55000000000000004">
      <c r="A17678">
        <v>7</v>
      </c>
      <c r="B17678">
        <v>74000</v>
      </c>
      <c r="C17678" s="6">
        <v>43739</v>
      </c>
      <c r="D17678">
        <v>-197</v>
      </c>
      <c r="E17678" t="str">
        <f>INDEX(LedgerMapping[[#All],[Area]],MATCH(Transactions[[#This Row],[Sub Ledger]],LedgerMapping[[#All],[Sub Ledger]],0))</f>
        <v>Income Statement</v>
      </c>
    </row>
    <row r="17679" spans="1:5" x14ac:dyDescent="0.55000000000000004">
      <c r="A17679">
        <v>7</v>
      </c>
      <c r="B17679">
        <v>74000</v>
      </c>
      <c r="C17679" s="6">
        <v>43770</v>
      </c>
      <c r="D17679">
        <v>-170</v>
      </c>
      <c r="E17679" t="str">
        <f>INDEX(LedgerMapping[[#All],[Area]],MATCH(Transactions[[#This Row],[Sub Ledger]],LedgerMapping[[#All],[Sub Ledger]],0))</f>
        <v>Income Statement</v>
      </c>
    </row>
    <row r="17680" spans="1:5" x14ac:dyDescent="0.55000000000000004">
      <c r="A17680">
        <v>7</v>
      </c>
      <c r="B17680">
        <v>74000</v>
      </c>
      <c r="C17680" s="6">
        <v>43800</v>
      </c>
      <c r="D17680">
        <v>-272</v>
      </c>
      <c r="E17680" t="str">
        <f>INDEX(LedgerMapping[[#All],[Area]],MATCH(Transactions[[#This Row],[Sub Ledger]],LedgerMapping[[#All],[Sub Ledger]],0))</f>
        <v>Income Statement</v>
      </c>
    </row>
    <row r="17681" spans="1:5" x14ac:dyDescent="0.55000000000000004">
      <c r="A17681">
        <v>7</v>
      </c>
      <c r="B17681">
        <v>74000</v>
      </c>
      <c r="C17681" s="6">
        <v>43831</v>
      </c>
      <c r="D17681">
        <v>-486</v>
      </c>
      <c r="E17681" t="str">
        <f>INDEX(LedgerMapping[[#All],[Area]],MATCH(Transactions[[#This Row],[Sub Ledger]],LedgerMapping[[#All],[Sub Ledger]],0))</f>
        <v>Income Statement</v>
      </c>
    </row>
    <row r="17682" spans="1:5" x14ac:dyDescent="0.55000000000000004">
      <c r="A17682">
        <v>7</v>
      </c>
      <c r="B17682">
        <v>74000</v>
      </c>
      <c r="C17682" s="6">
        <v>43862</v>
      </c>
      <c r="D17682">
        <v>-467</v>
      </c>
      <c r="E17682" t="str">
        <f>INDEX(LedgerMapping[[#All],[Area]],MATCH(Transactions[[#This Row],[Sub Ledger]],LedgerMapping[[#All],[Sub Ledger]],0))</f>
        <v>Income Statement</v>
      </c>
    </row>
    <row r="17683" spans="1:5" x14ac:dyDescent="0.55000000000000004">
      <c r="A17683">
        <v>7</v>
      </c>
      <c r="B17683">
        <v>74000</v>
      </c>
      <c r="C17683" s="6">
        <v>43891</v>
      </c>
      <c r="D17683">
        <v>-318</v>
      </c>
      <c r="E17683" t="str">
        <f>INDEX(LedgerMapping[[#All],[Area]],MATCH(Transactions[[#This Row],[Sub Ledger]],LedgerMapping[[#All],[Sub Ledger]],0))</f>
        <v>Income Statement</v>
      </c>
    </row>
    <row r="17684" spans="1:5" x14ac:dyDescent="0.55000000000000004">
      <c r="A17684">
        <v>7</v>
      </c>
      <c r="B17684">
        <v>74000</v>
      </c>
      <c r="C17684" s="6">
        <v>43922</v>
      </c>
      <c r="D17684">
        <v>-325</v>
      </c>
      <c r="E17684" t="str">
        <f>INDEX(LedgerMapping[[#All],[Area]],MATCH(Transactions[[#This Row],[Sub Ledger]],LedgerMapping[[#All],[Sub Ledger]],0))</f>
        <v>Income Statement</v>
      </c>
    </row>
    <row r="17685" spans="1:5" x14ac:dyDescent="0.55000000000000004">
      <c r="A17685">
        <v>7</v>
      </c>
      <c r="B17685">
        <v>74000</v>
      </c>
      <c r="C17685" s="6">
        <v>43952</v>
      </c>
      <c r="D17685">
        <v>-342</v>
      </c>
      <c r="E17685" t="str">
        <f>INDEX(LedgerMapping[[#All],[Area]],MATCH(Transactions[[#This Row],[Sub Ledger]],LedgerMapping[[#All],[Sub Ledger]],0))</f>
        <v>Income Statement</v>
      </c>
    </row>
    <row r="17686" spans="1:5" x14ac:dyDescent="0.55000000000000004">
      <c r="A17686">
        <v>7</v>
      </c>
      <c r="B17686">
        <v>74000</v>
      </c>
      <c r="C17686" s="6">
        <v>43983</v>
      </c>
      <c r="D17686">
        <v>-342</v>
      </c>
      <c r="E17686" t="str">
        <f>INDEX(LedgerMapping[[#All],[Area]],MATCH(Transactions[[#This Row],[Sub Ledger]],LedgerMapping[[#All],[Sub Ledger]],0))</f>
        <v>Income Statement</v>
      </c>
    </row>
    <row r="17687" spans="1:5" x14ac:dyDescent="0.55000000000000004">
      <c r="A17687">
        <v>7</v>
      </c>
      <c r="B17687">
        <v>74000</v>
      </c>
      <c r="C17687" s="6">
        <v>44013</v>
      </c>
      <c r="D17687">
        <v>-384</v>
      </c>
      <c r="E17687" t="str">
        <f>INDEX(LedgerMapping[[#All],[Area]],MATCH(Transactions[[#This Row],[Sub Ledger]],LedgerMapping[[#All],[Sub Ledger]],0))</f>
        <v>Income Statement</v>
      </c>
    </row>
    <row r="17688" spans="1:5" x14ac:dyDescent="0.55000000000000004">
      <c r="A17688">
        <v>7</v>
      </c>
      <c r="B17688">
        <v>74000</v>
      </c>
      <c r="C17688" s="6">
        <v>44044</v>
      </c>
      <c r="D17688">
        <v>-414</v>
      </c>
      <c r="E17688" t="str">
        <f>INDEX(LedgerMapping[[#All],[Area]],MATCH(Transactions[[#This Row],[Sub Ledger]],LedgerMapping[[#All],[Sub Ledger]],0))</f>
        <v>Income Statement</v>
      </c>
    </row>
    <row r="17689" spans="1:5" x14ac:dyDescent="0.55000000000000004">
      <c r="A17689">
        <v>7</v>
      </c>
      <c r="B17689">
        <v>74000</v>
      </c>
      <c r="C17689" s="6">
        <v>44075</v>
      </c>
      <c r="D17689">
        <v>-357</v>
      </c>
      <c r="E17689" t="str">
        <f>INDEX(LedgerMapping[[#All],[Area]],MATCH(Transactions[[#This Row],[Sub Ledger]],LedgerMapping[[#All],[Sub Ledger]],0))</f>
        <v>Income Statement</v>
      </c>
    </row>
    <row r="17690" spans="1:5" x14ac:dyDescent="0.55000000000000004">
      <c r="A17690">
        <v>7</v>
      </c>
      <c r="B17690">
        <v>74000</v>
      </c>
      <c r="C17690" s="6">
        <v>44105</v>
      </c>
      <c r="D17690">
        <v>-435</v>
      </c>
      <c r="E17690" t="str">
        <f>INDEX(LedgerMapping[[#All],[Area]],MATCH(Transactions[[#This Row],[Sub Ledger]],LedgerMapping[[#All],[Sub Ledger]],0))</f>
        <v>Income Statement</v>
      </c>
    </row>
    <row r="17691" spans="1:5" x14ac:dyDescent="0.55000000000000004">
      <c r="A17691">
        <v>7</v>
      </c>
      <c r="B17691">
        <v>74000</v>
      </c>
      <c r="C17691" s="6">
        <v>44136</v>
      </c>
      <c r="D17691">
        <v>-329</v>
      </c>
      <c r="E17691" t="str">
        <f>INDEX(LedgerMapping[[#All],[Area]],MATCH(Transactions[[#This Row],[Sub Ledger]],LedgerMapping[[#All],[Sub Ledger]],0))</f>
        <v>Income Statement</v>
      </c>
    </row>
    <row r="17692" spans="1:5" x14ac:dyDescent="0.55000000000000004">
      <c r="A17692">
        <v>7</v>
      </c>
      <c r="B17692">
        <v>74000</v>
      </c>
      <c r="C17692" s="6">
        <v>44166</v>
      </c>
      <c r="D17692">
        <v>-382</v>
      </c>
      <c r="E17692" t="str">
        <f>INDEX(LedgerMapping[[#All],[Area]],MATCH(Transactions[[#This Row],[Sub Ledger]],LedgerMapping[[#All],[Sub Ledger]],0))</f>
        <v>Income Statement</v>
      </c>
    </row>
    <row r="17693" spans="1:5" x14ac:dyDescent="0.55000000000000004">
      <c r="A17693">
        <v>7</v>
      </c>
      <c r="B17693">
        <v>74000</v>
      </c>
      <c r="C17693" s="6">
        <v>44197</v>
      </c>
      <c r="D17693">
        <v>-514</v>
      </c>
      <c r="E17693" t="str">
        <f>INDEX(LedgerMapping[[#All],[Area]],MATCH(Transactions[[#This Row],[Sub Ledger]],LedgerMapping[[#All],[Sub Ledger]],0))</f>
        <v>Income Statement</v>
      </c>
    </row>
    <row r="17694" spans="1:5" x14ac:dyDescent="0.55000000000000004">
      <c r="A17694">
        <v>7</v>
      </c>
      <c r="B17694">
        <v>74000</v>
      </c>
      <c r="C17694" s="6">
        <v>44228</v>
      </c>
      <c r="D17694">
        <v>-386</v>
      </c>
      <c r="E17694" t="str">
        <f>INDEX(LedgerMapping[[#All],[Area]],MATCH(Transactions[[#This Row],[Sub Ledger]],LedgerMapping[[#All],[Sub Ledger]],0))</f>
        <v>Income Statement</v>
      </c>
    </row>
    <row r="17695" spans="1:5" x14ac:dyDescent="0.55000000000000004">
      <c r="A17695">
        <v>7</v>
      </c>
      <c r="B17695">
        <v>74000</v>
      </c>
      <c r="C17695" s="6">
        <v>44256</v>
      </c>
      <c r="D17695">
        <v>-450</v>
      </c>
      <c r="E17695" t="str">
        <f>INDEX(LedgerMapping[[#All],[Area]],MATCH(Transactions[[#This Row],[Sub Ledger]],LedgerMapping[[#All],[Sub Ledger]],0))</f>
        <v>Income Statement</v>
      </c>
    </row>
    <row r="17696" spans="1:5" x14ac:dyDescent="0.55000000000000004">
      <c r="A17696">
        <v>7</v>
      </c>
      <c r="B17696">
        <v>74000</v>
      </c>
      <c r="C17696" s="6">
        <v>44287</v>
      </c>
      <c r="D17696">
        <v>-520</v>
      </c>
      <c r="E17696" t="str">
        <f>INDEX(LedgerMapping[[#All],[Area]],MATCH(Transactions[[#This Row],[Sub Ledger]],LedgerMapping[[#All],[Sub Ledger]],0))</f>
        <v>Income Statement</v>
      </c>
    </row>
    <row r="17697" spans="1:5" x14ac:dyDescent="0.55000000000000004">
      <c r="A17697">
        <v>7</v>
      </c>
      <c r="B17697">
        <v>74000</v>
      </c>
      <c r="C17697" s="6">
        <v>44317</v>
      </c>
      <c r="D17697">
        <v>-397</v>
      </c>
      <c r="E17697" t="str">
        <f>INDEX(LedgerMapping[[#All],[Area]],MATCH(Transactions[[#This Row],[Sub Ledger]],LedgerMapping[[#All],[Sub Ledger]],0))</f>
        <v>Income Statement</v>
      </c>
    </row>
    <row r="17698" spans="1:5" x14ac:dyDescent="0.55000000000000004">
      <c r="A17698">
        <v>7</v>
      </c>
      <c r="B17698">
        <v>74000</v>
      </c>
      <c r="C17698" s="6">
        <v>44348</v>
      </c>
      <c r="D17698">
        <v>-467</v>
      </c>
      <c r="E17698" t="str">
        <f>INDEX(LedgerMapping[[#All],[Area]],MATCH(Transactions[[#This Row],[Sub Ledger]],LedgerMapping[[#All],[Sub Ledger]],0))</f>
        <v>Income Statement</v>
      </c>
    </row>
    <row r="17699" spans="1:5" x14ac:dyDescent="0.55000000000000004">
      <c r="A17699">
        <v>7</v>
      </c>
      <c r="B17699">
        <v>74000</v>
      </c>
      <c r="C17699" s="6">
        <v>44378</v>
      </c>
      <c r="D17699">
        <v>-410</v>
      </c>
      <c r="E17699" t="str">
        <f>INDEX(LedgerMapping[[#All],[Area]],MATCH(Transactions[[#This Row],[Sub Ledger]],LedgerMapping[[#All],[Sub Ledger]],0))</f>
        <v>Income Statement</v>
      </c>
    </row>
    <row r="17700" spans="1:5" x14ac:dyDescent="0.55000000000000004">
      <c r="A17700">
        <v>7</v>
      </c>
      <c r="B17700">
        <v>74000</v>
      </c>
      <c r="C17700" s="6">
        <v>44409</v>
      </c>
      <c r="D17700">
        <v>-510</v>
      </c>
      <c r="E17700" t="str">
        <f>INDEX(LedgerMapping[[#All],[Area]],MATCH(Transactions[[#This Row],[Sub Ledger]],LedgerMapping[[#All],[Sub Ledger]],0))</f>
        <v>Income Statement</v>
      </c>
    </row>
    <row r="17701" spans="1:5" x14ac:dyDescent="0.55000000000000004">
      <c r="A17701">
        <v>7</v>
      </c>
      <c r="B17701">
        <v>74000</v>
      </c>
      <c r="C17701" s="6">
        <v>44440</v>
      </c>
      <c r="D17701">
        <v>-323</v>
      </c>
      <c r="E17701" t="str">
        <f>INDEX(LedgerMapping[[#All],[Area]],MATCH(Transactions[[#This Row],[Sub Ledger]],LedgerMapping[[#All],[Sub Ledger]],0))</f>
        <v>Income Statement</v>
      </c>
    </row>
    <row r="17702" spans="1:5" x14ac:dyDescent="0.55000000000000004">
      <c r="A17702">
        <v>7</v>
      </c>
      <c r="B17702">
        <v>74000</v>
      </c>
      <c r="C17702" s="6">
        <v>44470</v>
      </c>
      <c r="D17702">
        <v>-486</v>
      </c>
      <c r="E17702" t="str">
        <f>INDEX(LedgerMapping[[#All],[Area]],MATCH(Transactions[[#This Row],[Sub Ledger]],LedgerMapping[[#All],[Sub Ledger]],0))</f>
        <v>Income Statement</v>
      </c>
    </row>
    <row r="17703" spans="1:5" x14ac:dyDescent="0.55000000000000004">
      <c r="A17703">
        <v>7</v>
      </c>
      <c r="B17703">
        <v>74000</v>
      </c>
      <c r="C17703" s="6">
        <v>44501</v>
      </c>
      <c r="D17703">
        <v>-363</v>
      </c>
      <c r="E17703" t="str">
        <f>INDEX(LedgerMapping[[#All],[Area]],MATCH(Transactions[[#This Row],[Sub Ledger]],LedgerMapping[[#All],[Sub Ledger]],0))</f>
        <v>Income Statement</v>
      </c>
    </row>
    <row r="17704" spans="1:5" x14ac:dyDescent="0.55000000000000004">
      <c r="A17704">
        <v>7</v>
      </c>
      <c r="B17704">
        <v>74000</v>
      </c>
      <c r="C17704" s="6">
        <v>44531</v>
      </c>
      <c r="D17704">
        <v>-325</v>
      </c>
      <c r="E17704" t="str">
        <f>INDEX(LedgerMapping[[#All],[Area]],MATCH(Transactions[[#This Row],[Sub Ledger]],LedgerMapping[[#All],[Sub Ledger]],0))</f>
        <v>Income Statement</v>
      </c>
    </row>
    <row r="17705" spans="1:5" x14ac:dyDescent="0.55000000000000004">
      <c r="A17705">
        <v>7</v>
      </c>
      <c r="B17705">
        <v>74000</v>
      </c>
      <c r="C17705" s="6">
        <v>44256</v>
      </c>
      <c r="D17705">
        <v>-349.46</v>
      </c>
      <c r="E17705" t="str">
        <f>INDEX(LedgerMapping[[#All],[Area]],MATCH(Transactions[[#This Row],[Sub Ledger]],LedgerMapping[[#All],[Sub Ledger]],0))</f>
        <v>Income Statement</v>
      </c>
    </row>
    <row r="17706" spans="1:5" x14ac:dyDescent="0.55000000000000004">
      <c r="A17706">
        <v>7</v>
      </c>
      <c r="B17706">
        <v>74000</v>
      </c>
      <c r="C17706" s="6">
        <v>44256</v>
      </c>
      <c r="D17706">
        <v>-397.58</v>
      </c>
      <c r="E17706" t="str">
        <f>INDEX(LedgerMapping[[#All],[Area]],MATCH(Transactions[[#This Row],[Sub Ledger]],LedgerMapping[[#All],[Sub Ledger]],0))</f>
        <v>Income Statement</v>
      </c>
    </row>
    <row r="17707" spans="1:5" x14ac:dyDescent="0.55000000000000004">
      <c r="A17707">
        <v>7</v>
      </c>
      <c r="B17707">
        <v>73000</v>
      </c>
      <c r="C17707" s="6">
        <v>43466</v>
      </c>
      <c r="D17707">
        <v>-300</v>
      </c>
      <c r="E17707" t="str">
        <f>INDEX(LedgerMapping[[#All],[Area]],MATCH(Transactions[[#This Row],[Sub Ledger]],LedgerMapping[[#All],[Sub Ledger]],0))</f>
        <v>Income Statement</v>
      </c>
    </row>
    <row r="17708" spans="1:5" x14ac:dyDescent="0.55000000000000004">
      <c r="A17708">
        <v>7</v>
      </c>
      <c r="B17708">
        <v>73000</v>
      </c>
      <c r="C17708" s="6">
        <v>43497</v>
      </c>
      <c r="D17708">
        <v>-345</v>
      </c>
      <c r="E17708" t="str">
        <f>INDEX(LedgerMapping[[#All],[Area]],MATCH(Transactions[[#This Row],[Sub Ledger]],LedgerMapping[[#All],[Sub Ledger]],0))</f>
        <v>Income Statement</v>
      </c>
    </row>
    <row r="17709" spans="1:5" x14ac:dyDescent="0.55000000000000004">
      <c r="A17709">
        <v>7</v>
      </c>
      <c r="B17709">
        <v>73000</v>
      </c>
      <c r="C17709" s="6">
        <v>43525</v>
      </c>
      <c r="D17709">
        <v>-282</v>
      </c>
      <c r="E17709" t="str">
        <f>INDEX(LedgerMapping[[#All],[Area]],MATCH(Transactions[[#This Row],[Sub Ledger]],LedgerMapping[[#All],[Sub Ledger]],0))</f>
        <v>Income Statement</v>
      </c>
    </row>
    <row r="17710" spans="1:5" x14ac:dyDescent="0.55000000000000004">
      <c r="A17710">
        <v>7</v>
      </c>
      <c r="B17710">
        <v>73000</v>
      </c>
      <c r="C17710" s="6">
        <v>43556</v>
      </c>
      <c r="D17710">
        <v>-300</v>
      </c>
      <c r="E17710" t="str">
        <f>INDEX(LedgerMapping[[#All],[Area]],MATCH(Transactions[[#This Row],[Sub Ledger]],LedgerMapping[[#All],[Sub Ledger]],0))</f>
        <v>Income Statement</v>
      </c>
    </row>
    <row r="17711" spans="1:5" x14ac:dyDescent="0.55000000000000004">
      <c r="A17711">
        <v>7</v>
      </c>
      <c r="B17711">
        <v>73000</v>
      </c>
      <c r="C17711" s="6">
        <v>43586</v>
      </c>
      <c r="D17711">
        <v>-218</v>
      </c>
      <c r="E17711" t="str">
        <f>INDEX(LedgerMapping[[#All],[Area]],MATCH(Transactions[[#This Row],[Sub Ledger]],LedgerMapping[[#All],[Sub Ledger]],0))</f>
        <v>Income Statement</v>
      </c>
    </row>
    <row r="17712" spans="1:5" x14ac:dyDescent="0.55000000000000004">
      <c r="A17712">
        <v>7</v>
      </c>
      <c r="B17712">
        <v>73000</v>
      </c>
      <c r="C17712" s="6">
        <v>43617</v>
      </c>
      <c r="D17712">
        <v>-354</v>
      </c>
      <c r="E17712" t="str">
        <f>INDEX(LedgerMapping[[#All],[Area]],MATCH(Transactions[[#This Row],[Sub Ledger]],LedgerMapping[[#All],[Sub Ledger]],0))</f>
        <v>Income Statement</v>
      </c>
    </row>
    <row r="17713" spans="1:5" x14ac:dyDescent="0.55000000000000004">
      <c r="A17713">
        <v>7</v>
      </c>
      <c r="B17713">
        <v>73000</v>
      </c>
      <c r="C17713" s="6">
        <v>43647</v>
      </c>
      <c r="D17713">
        <v>-364</v>
      </c>
      <c r="E17713" t="str">
        <f>INDEX(LedgerMapping[[#All],[Area]],MATCH(Transactions[[#This Row],[Sub Ledger]],LedgerMapping[[#All],[Sub Ledger]],0))</f>
        <v>Income Statement</v>
      </c>
    </row>
    <row r="17714" spans="1:5" x14ac:dyDescent="0.55000000000000004">
      <c r="A17714">
        <v>7</v>
      </c>
      <c r="B17714">
        <v>73000</v>
      </c>
      <c r="C17714" s="6">
        <v>43678</v>
      </c>
      <c r="D17714">
        <v>-300</v>
      </c>
      <c r="E17714" t="str">
        <f>INDEX(LedgerMapping[[#All],[Area]],MATCH(Transactions[[#This Row],[Sub Ledger]],LedgerMapping[[#All],[Sub Ledger]],0))</f>
        <v>Income Statement</v>
      </c>
    </row>
    <row r="17715" spans="1:5" x14ac:dyDescent="0.55000000000000004">
      <c r="A17715">
        <v>7</v>
      </c>
      <c r="B17715">
        <v>73000</v>
      </c>
      <c r="C17715" s="6">
        <v>43709</v>
      </c>
      <c r="D17715">
        <v>-202</v>
      </c>
      <c r="E17715" t="str">
        <f>INDEX(LedgerMapping[[#All],[Area]],MATCH(Transactions[[#This Row],[Sub Ledger]],LedgerMapping[[#All],[Sub Ledger]],0))</f>
        <v>Income Statement</v>
      </c>
    </row>
    <row r="17716" spans="1:5" x14ac:dyDescent="0.55000000000000004">
      <c r="A17716">
        <v>7</v>
      </c>
      <c r="B17716">
        <v>73000</v>
      </c>
      <c r="C17716" s="6">
        <v>43739</v>
      </c>
      <c r="D17716">
        <v>-374</v>
      </c>
      <c r="E17716" t="str">
        <f>INDEX(LedgerMapping[[#All],[Area]],MATCH(Transactions[[#This Row],[Sub Ledger]],LedgerMapping[[#All],[Sub Ledger]],0))</f>
        <v>Income Statement</v>
      </c>
    </row>
    <row r="17717" spans="1:5" x14ac:dyDescent="0.55000000000000004">
      <c r="A17717">
        <v>7</v>
      </c>
      <c r="B17717">
        <v>73000</v>
      </c>
      <c r="C17717" s="6">
        <v>43770</v>
      </c>
      <c r="D17717">
        <v>-236</v>
      </c>
      <c r="E17717" t="str">
        <f>INDEX(LedgerMapping[[#All],[Area]],MATCH(Transactions[[#This Row],[Sub Ledger]],LedgerMapping[[#All],[Sub Ledger]],0))</f>
        <v>Income Statement</v>
      </c>
    </row>
    <row r="17718" spans="1:5" x14ac:dyDescent="0.55000000000000004">
      <c r="A17718">
        <v>7</v>
      </c>
      <c r="B17718">
        <v>73000</v>
      </c>
      <c r="C17718" s="6">
        <v>43800</v>
      </c>
      <c r="D17718">
        <v>-236</v>
      </c>
      <c r="E17718" t="str">
        <f>INDEX(LedgerMapping[[#All],[Area]],MATCH(Transactions[[#This Row],[Sub Ledger]],LedgerMapping[[#All],[Sub Ledger]],0))</f>
        <v>Income Statement</v>
      </c>
    </row>
    <row r="17719" spans="1:5" x14ac:dyDescent="0.55000000000000004">
      <c r="A17719">
        <v>7</v>
      </c>
      <c r="B17719">
        <v>73000</v>
      </c>
      <c r="C17719" s="6">
        <v>43831</v>
      </c>
      <c r="D17719">
        <v>-444</v>
      </c>
      <c r="E17719" t="str">
        <f>INDEX(LedgerMapping[[#All],[Area]],MATCH(Transactions[[#This Row],[Sub Ledger]],LedgerMapping[[#All],[Sub Ledger]],0))</f>
        <v>Income Statement</v>
      </c>
    </row>
    <row r="17720" spans="1:5" x14ac:dyDescent="0.55000000000000004">
      <c r="A17720">
        <v>7</v>
      </c>
      <c r="B17720">
        <v>73000</v>
      </c>
      <c r="C17720" s="6">
        <v>43862</v>
      </c>
      <c r="D17720">
        <v>-364</v>
      </c>
      <c r="E17720" t="str">
        <f>INDEX(LedgerMapping[[#All],[Area]],MATCH(Transactions[[#This Row],[Sub Ledger]],LedgerMapping[[#All],[Sub Ledger]],0))</f>
        <v>Income Statement</v>
      </c>
    </row>
    <row r="17721" spans="1:5" x14ac:dyDescent="0.55000000000000004">
      <c r="A17721">
        <v>7</v>
      </c>
      <c r="B17721">
        <v>73000</v>
      </c>
      <c r="C17721" s="6">
        <v>43891</v>
      </c>
      <c r="D17721">
        <v>-429</v>
      </c>
      <c r="E17721" t="str">
        <f>INDEX(LedgerMapping[[#All],[Area]],MATCH(Transactions[[#This Row],[Sub Ledger]],LedgerMapping[[#All],[Sub Ledger]],0))</f>
        <v>Income Statement</v>
      </c>
    </row>
    <row r="17722" spans="1:5" x14ac:dyDescent="0.55000000000000004">
      <c r="A17722">
        <v>7</v>
      </c>
      <c r="B17722">
        <v>73000</v>
      </c>
      <c r="C17722" s="6">
        <v>43922</v>
      </c>
      <c r="D17722">
        <v>-353</v>
      </c>
      <c r="E17722" t="str">
        <f>INDEX(LedgerMapping[[#All],[Area]],MATCH(Transactions[[#This Row],[Sub Ledger]],LedgerMapping[[#All],[Sub Ledger]],0))</f>
        <v>Income Statement</v>
      </c>
    </row>
    <row r="17723" spans="1:5" x14ac:dyDescent="0.55000000000000004">
      <c r="A17723">
        <v>7</v>
      </c>
      <c r="B17723">
        <v>73000</v>
      </c>
      <c r="C17723" s="6">
        <v>43952</v>
      </c>
      <c r="D17723">
        <v>-301</v>
      </c>
      <c r="E17723" t="str">
        <f>INDEX(LedgerMapping[[#All],[Area]],MATCH(Transactions[[#This Row],[Sub Ledger]],LedgerMapping[[#All],[Sub Ledger]],0))</f>
        <v>Income Statement</v>
      </c>
    </row>
    <row r="17724" spans="1:5" x14ac:dyDescent="0.55000000000000004">
      <c r="A17724">
        <v>7</v>
      </c>
      <c r="B17724">
        <v>73000</v>
      </c>
      <c r="C17724" s="6">
        <v>43983</v>
      </c>
      <c r="D17724">
        <v>-442</v>
      </c>
      <c r="E17724" t="str">
        <f>INDEX(LedgerMapping[[#All],[Area]],MATCH(Transactions[[#This Row],[Sub Ledger]],LedgerMapping[[#All],[Sub Ledger]],0))</f>
        <v>Income Statement</v>
      </c>
    </row>
    <row r="17725" spans="1:5" x14ac:dyDescent="0.55000000000000004">
      <c r="A17725">
        <v>7</v>
      </c>
      <c r="B17725">
        <v>73000</v>
      </c>
      <c r="C17725" s="6">
        <v>44013</v>
      </c>
      <c r="D17725">
        <v>-301</v>
      </c>
      <c r="E17725" t="str">
        <f>INDEX(LedgerMapping[[#All],[Area]],MATCH(Transactions[[#This Row],[Sub Ledger]],LedgerMapping[[#All],[Sub Ledger]],0))</f>
        <v>Income Statement</v>
      </c>
    </row>
    <row r="17726" spans="1:5" x14ac:dyDescent="0.55000000000000004">
      <c r="A17726">
        <v>7</v>
      </c>
      <c r="B17726">
        <v>73000</v>
      </c>
      <c r="C17726" s="6">
        <v>44044</v>
      </c>
      <c r="D17726">
        <v>-416</v>
      </c>
      <c r="E17726" t="str">
        <f>INDEX(LedgerMapping[[#All],[Area]],MATCH(Transactions[[#This Row],[Sub Ledger]],LedgerMapping[[#All],[Sub Ledger]],0))</f>
        <v>Income Statement</v>
      </c>
    </row>
    <row r="17727" spans="1:5" x14ac:dyDescent="0.55000000000000004">
      <c r="A17727">
        <v>7</v>
      </c>
      <c r="B17727">
        <v>73000</v>
      </c>
      <c r="C17727" s="6">
        <v>44075</v>
      </c>
      <c r="D17727">
        <v>-364</v>
      </c>
      <c r="E17727" t="str">
        <f>INDEX(LedgerMapping[[#All],[Area]],MATCH(Transactions[[#This Row],[Sub Ledger]],LedgerMapping[[#All],[Sub Ledger]],0))</f>
        <v>Income Statement</v>
      </c>
    </row>
    <row r="17728" spans="1:5" x14ac:dyDescent="0.55000000000000004">
      <c r="A17728">
        <v>7</v>
      </c>
      <c r="B17728">
        <v>73000</v>
      </c>
      <c r="C17728" s="6">
        <v>44105</v>
      </c>
      <c r="D17728">
        <v>-455</v>
      </c>
      <c r="E17728" t="str">
        <f>INDEX(LedgerMapping[[#All],[Area]],MATCH(Transactions[[#This Row],[Sub Ledger]],LedgerMapping[[#All],[Sub Ledger]],0))</f>
        <v>Income Statement</v>
      </c>
    </row>
    <row r="17729" spans="1:5" x14ac:dyDescent="0.55000000000000004">
      <c r="A17729">
        <v>7</v>
      </c>
      <c r="B17729">
        <v>73000</v>
      </c>
      <c r="C17729" s="6">
        <v>44136</v>
      </c>
      <c r="D17729">
        <v>-339</v>
      </c>
      <c r="E17729" t="str">
        <f>INDEX(LedgerMapping[[#All],[Area]],MATCH(Transactions[[#This Row],[Sub Ledger]],LedgerMapping[[#All],[Sub Ledger]],0))</f>
        <v>Income Statement</v>
      </c>
    </row>
    <row r="17730" spans="1:5" x14ac:dyDescent="0.55000000000000004">
      <c r="A17730">
        <v>7</v>
      </c>
      <c r="B17730">
        <v>73000</v>
      </c>
      <c r="C17730" s="6">
        <v>44166</v>
      </c>
      <c r="D17730">
        <v>-386</v>
      </c>
      <c r="E17730" t="str">
        <f>INDEX(LedgerMapping[[#All],[Area]],MATCH(Transactions[[#This Row],[Sub Ledger]],LedgerMapping[[#All],[Sub Ledger]],0))</f>
        <v>Income Statement</v>
      </c>
    </row>
    <row r="17731" spans="1:5" x14ac:dyDescent="0.55000000000000004">
      <c r="A17731">
        <v>7</v>
      </c>
      <c r="B17731">
        <v>73000</v>
      </c>
      <c r="C17731" s="6">
        <v>44197</v>
      </c>
      <c r="D17731">
        <v>-577</v>
      </c>
      <c r="E17731" t="str">
        <f>INDEX(LedgerMapping[[#All],[Area]],MATCH(Transactions[[#This Row],[Sub Ledger]],LedgerMapping[[#All],[Sub Ledger]],0))</f>
        <v>Income Statement</v>
      </c>
    </row>
    <row r="17732" spans="1:5" x14ac:dyDescent="0.55000000000000004">
      <c r="A17732">
        <v>7</v>
      </c>
      <c r="B17732">
        <v>73000</v>
      </c>
      <c r="C17732" s="6">
        <v>44228</v>
      </c>
      <c r="D17732">
        <v>-473</v>
      </c>
      <c r="E17732" t="str">
        <f>INDEX(LedgerMapping[[#All],[Area]],MATCH(Transactions[[#This Row],[Sub Ledger]],LedgerMapping[[#All],[Sub Ledger]],0))</f>
        <v>Income Statement</v>
      </c>
    </row>
    <row r="17733" spans="1:5" x14ac:dyDescent="0.55000000000000004">
      <c r="A17733">
        <v>7</v>
      </c>
      <c r="B17733">
        <v>73000</v>
      </c>
      <c r="C17733" s="6">
        <v>44256</v>
      </c>
      <c r="D17733">
        <v>-443</v>
      </c>
      <c r="E17733" t="str">
        <f>INDEX(LedgerMapping[[#All],[Area]],MATCH(Transactions[[#This Row],[Sub Ledger]],LedgerMapping[[#All],[Sub Ledger]],0))</f>
        <v>Income Statement</v>
      </c>
    </row>
    <row r="17734" spans="1:5" x14ac:dyDescent="0.55000000000000004">
      <c r="A17734">
        <v>7</v>
      </c>
      <c r="B17734">
        <v>73000</v>
      </c>
      <c r="C17734" s="6">
        <v>44287</v>
      </c>
      <c r="D17734">
        <v>-390</v>
      </c>
      <c r="E17734" t="str">
        <f>INDEX(LedgerMapping[[#All],[Area]],MATCH(Transactions[[#This Row],[Sub Ledger]],LedgerMapping[[#All],[Sub Ledger]],0))</f>
        <v>Income Statement</v>
      </c>
    </row>
    <row r="17735" spans="1:5" x14ac:dyDescent="0.55000000000000004">
      <c r="A17735">
        <v>7</v>
      </c>
      <c r="B17735">
        <v>73000</v>
      </c>
      <c r="C17735" s="6">
        <v>44317</v>
      </c>
      <c r="D17735">
        <v>-421</v>
      </c>
      <c r="E17735" t="str">
        <f>INDEX(LedgerMapping[[#All],[Area]],MATCH(Transactions[[#This Row],[Sub Ledger]],LedgerMapping[[#All],[Sub Ledger]],0))</f>
        <v>Income Statement</v>
      </c>
    </row>
    <row r="17736" spans="1:5" x14ac:dyDescent="0.55000000000000004">
      <c r="A17736">
        <v>7</v>
      </c>
      <c r="B17736">
        <v>73000</v>
      </c>
      <c r="C17736" s="6">
        <v>44348</v>
      </c>
      <c r="D17736">
        <v>-514</v>
      </c>
      <c r="E17736" t="str">
        <f>INDEX(LedgerMapping[[#All],[Area]],MATCH(Transactions[[#This Row],[Sub Ledger]],LedgerMapping[[#All],[Sub Ledger]],0))</f>
        <v>Income Statement</v>
      </c>
    </row>
    <row r="17737" spans="1:5" x14ac:dyDescent="0.55000000000000004">
      <c r="A17737">
        <v>7</v>
      </c>
      <c r="B17737">
        <v>73000</v>
      </c>
      <c r="C17737" s="6">
        <v>44378</v>
      </c>
      <c r="D17737">
        <v>-591</v>
      </c>
      <c r="E17737" t="str">
        <f>INDEX(LedgerMapping[[#All],[Area]],MATCH(Transactions[[#This Row],[Sub Ledger]],LedgerMapping[[#All],[Sub Ledger]],0))</f>
        <v>Income Statement</v>
      </c>
    </row>
    <row r="17738" spans="1:5" x14ac:dyDescent="0.55000000000000004">
      <c r="A17738">
        <v>7</v>
      </c>
      <c r="B17738">
        <v>73000</v>
      </c>
      <c r="C17738" s="6">
        <v>44409</v>
      </c>
      <c r="D17738">
        <v>-514</v>
      </c>
      <c r="E17738" t="str">
        <f>INDEX(LedgerMapping[[#All],[Area]],MATCH(Transactions[[#This Row],[Sub Ledger]],LedgerMapping[[#All],[Sub Ledger]],0))</f>
        <v>Income Statement</v>
      </c>
    </row>
    <row r="17739" spans="1:5" x14ac:dyDescent="0.55000000000000004">
      <c r="A17739">
        <v>7</v>
      </c>
      <c r="B17739">
        <v>73000</v>
      </c>
      <c r="C17739" s="6">
        <v>44440</v>
      </c>
      <c r="D17739">
        <v>-473</v>
      </c>
      <c r="E17739" t="str">
        <f>INDEX(LedgerMapping[[#All],[Area]],MATCH(Transactions[[#This Row],[Sub Ledger]],LedgerMapping[[#All],[Sub Ledger]],0))</f>
        <v>Income Statement</v>
      </c>
    </row>
    <row r="17740" spans="1:5" x14ac:dyDescent="0.55000000000000004">
      <c r="A17740">
        <v>7</v>
      </c>
      <c r="B17740">
        <v>73000</v>
      </c>
      <c r="C17740" s="6">
        <v>44470</v>
      </c>
      <c r="D17740">
        <v>-490</v>
      </c>
      <c r="E17740" t="str">
        <f>INDEX(LedgerMapping[[#All],[Area]],MATCH(Transactions[[#This Row],[Sub Ledger]],LedgerMapping[[#All],[Sub Ledger]],0))</f>
        <v>Income Statement</v>
      </c>
    </row>
    <row r="17741" spans="1:5" x14ac:dyDescent="0.55000000000000004">
      <c r="A17741">
        <v>7</v>
      </c>
      <c r="B17741">
        <v>73000</v>
      </c>
      <c r="C17741" s="6">
        <v>44501</v>
      </c>
      <c r="D17741">
        <v>-452</v>
      </c>
      <c r="E17741" t="str">
        <f>INDEX(LedgerMapping[[#All],[Area]],MATCH(Transactions[[#This Row],[Sub Ledger]],LedgerMapping[[#All],[Sub Ledger]],0))</f>
        <v>Income Statement</v>
      </c>
    </row>
    <row r="17742" spans="1:5" x14ac:dyDescent="0.55000000000000004">
      <c r="A17742">
        <v>7</v>
      </c>
      <c r="B17742">
        <v>73000</v>
      </c>
      <c r="C17742" s="6">
        <v>44531</v>
      </c>
      <c r="D17742">
        <v>-386</v>
      </c>
      <c r="E17742" t="str">
        <f>INDEX(LedgerMapping[[#All],[Area]],MATCH(Transactions[[#This Row],[Sub Ledger]],LedgerMapping[[#All],[Sub Ledger]],0))</f>
        <v>Income Statement</v>
      </c>
    </row>
    <row r="17743" spans="1:5" x14ac:dyDescent="0.55000000000000004">
      <c r="A17743">
        <v>7</v>
      </c>
      <c r="B17743">
        <v>73000</v>
      </c>
      <c r="C17743" s="6">
        <v>43466</v>
      </c>
      <c r="D17743">
        <v>-432</v>
      </c>
      <c r="E17743" t="str">
        <f>INDEX(LedgerMapping[[#All],[Area]],MATCH(Transactions[[#This Row],[Sub Ledger]],LedgerMapping[[#All],[Sub Ledger]],0))</f>
        <v>Income Statement</v>
      </c>
    </row>
    <row r="17744" spans="1:5" x14ac:dyDescent="0.55000000000000004">
      <c r="A17744">
        <v>7</v>
      </c>
      <c r="B17744">
        <v>73000</v>
      </c>
      <c r="C17744" s="6">
        <v>43497</v>
      </c>
      <c r="D17744">
        <v>-362</v>
      </c>
      <c r="E17744" t="str">
        <f>INDEX(LedgerMapping[[#All],[Area]],MATCH(Transactions[[#This Row],[Sub Ledger]],LedgerMapping[[#All],[Sub Ledger]],0))</f>
        <v>Income Statement</v>
      </c>
    </row>
    <row r="17745" spans="1:5" x14ac:dyDescent="0.55000000000000004">
      <c r="A17745">
        <v>7</v>
      </c>
      <c r="B17745">
        <v>73000</v>
      </c>
      <c r="C17745" s="6">
        <v>43525</v>
      </c>
      <c r="D17745">
        <v>-429</v>
      </c>
      <c r="E17745" t="str">
        <f>INDEX(LedgerMapping[[#All],[Area]],MATCH(Transactions[[#This Row],[Sub Ledger]],LedgerMapping[[#All],[Sub Ledger]],0))</f>
        <v>Income Statement</v>
      </c>
    </row>
    <row r="17746" spans="1:5" x14ac:dyDescent="0.55000000000000004">
      <c r="A17746">
        <v>7</v>
      </c>
      <c r="B17746">
        <v>73000</v>
      </c>
      <c r="C17746" s="6">
        <v>43556</v>
      </c>
      <c r="D17746">
        <v>-364</v>
      </c>
      <c r="E17746" t="str">
        <f>INDEX(LedgerMapping[[#All],[Area]],MATCH(Transactions[[#This Row],[Sub Ledger]],LedgerMapping[[#All],[Sub Ledger]],0))</f>
        <v>Income Statement</v>
      </c>
    </row>
    <row r="17747" spans="1:5" x14ac:dyDescent="0.55000000000000004">
      <c r="A17747">
        <v>7</v>
      </c>
      <c r="B17747">
        <v>73000</v>
      </c>
      <c r="C17747" s="6">
        <v>43586</v>
      </c>
      <c r="D17747">
        <v>-270</v>
      </c>
      <c r="E17747" t="str">
        <f>INDEX(LedgerMapping[[#All],[Area]],MATCH(Transactions[[#This Row],[Sub Ledger]],LedgerMapping[[#All],[Sub Ledger]],0))</f>
        <v>Income Statement</v>
      </c>
    </row>
    <row r="17748" spans="1:5" x14ac:dyDescent="0.55000000000000004">
      <c r="A17748">
        <v>7</v>
      </c>
      <c r="B17748">
        <v>73000</v>
      </c>
      <c r="C17748" s="6">
        <v>43617</v>
      </c>
      <c r="D17748">
        <v>-325</v>
      </c>
      <c r="E17748" t="str">
        <f>INDEX(LedgerMapping[[#All],[Area]],MATCH(Transactions[[#This Row],[Sub Ledger]],LedgerMapping[[#All],[Sub Ledger]],0))</f>
        <v>Income Statement</v>
      </c>
    </row>
    <row r="17749" spans="1:5" x14ac:dyDescent="0.55000000000000004">
      <c r="A17749">
        <v>7</v>
      </c>
      <c r="B17749">
        <v>73000</v>
      </c>
      <c r="C17749" s="6">
        <v>43647</v>
      </c>
      <c r="D17749">
        <v>-494</v>
      </c>
      <c r="E17749" t="str">
        <f>INDEX(LedgerMapping[[#All],[Area]],MATCH(Transactions[[#This Row],[Sub Ledger]],LedgerMapping[[#All],[Sub Ledger]],0))</f>
        <v>Income Statement</v>
      </c>
    </row>
    <row r="17750" spans="1:5" x14ac:dyDescent="0.55000000000000004">
      <c r="A17750">
        <v>7</v>
      </c>
      <c r="B17750">
        <v>73000</v>
      </c>
      <c r="C17750" s="6">
        <v>43678</v>
      </c>
      <c r="D17750">
        <v>-332</v>
      </c>
      <c r="E17750" t="str">
        <f>INDEX(LedgerMapping[[#All],[Area]],MATCH(Transactions[[#This Row],[Sub Ledger]],LedgerMapping[[#All],[Sub Ledger]],0))</f>
        <v>Income Statement</v>
      </c>
    </row>
    <row r="17751" spans="1:5" x14ac:dyDescent="0.55000000000000004">
      <c r="A17751">
        <v>7</v>
      </c>
      <c r="B17751">
        <v>73000</v>
      </c>
      <c r="C17751" s="6">
        <v>43709</v>
      </c>
      <c r="D17751">
        <v>-455</v>
      </c>
      <c r="E17751" t="str">
        <f>INDEX(LedgerMapping[[#All],[Area]],MATCH(Transactions[[#This Row],[Sub Ledger]],LedgerMapping[[#All],[Sub Ledger]],0))</f>
        <v>Income Statement</v>
      </c>
    </row>
    <row r="17752" spans="1:5" x14ac:dyDescent="0.55000000000000004">
      <c r="A17752">
        <v>7</v>
      </c>
      <c r="B17752">
        <v>73000</v>
      </c>
      <c r="C17752" s="6">
        <v>43739</v>
      </c>
      <c r="D17752">
        <v>-377</v>
      </c>
      <c r="E17752" t="str">
        <f>INDEX(LedgerMapping[[#All],[Area]],MATCH(Transactions[[#This Row],[Sub Ledger]],LedgerMapping[[#All],[Sub Ledger]],0))</f>
        <v>Income Statement</v>
      </c>
    </row>
    <row r="17753" spans="1:5" x14ac:dyDescent="0.55000000000000004">
      <c r="A17753">
        <v>7</v>
      </c>
      <c r="B17753">
        <v>73000</v>
      </c>
      <c r="C17753" s="6">
        <v>43770</v>
      </c>
      <c r="D17753">
        <v>-270</v>
      </c>
      <c r="E17753" t="str">
        <f>INDEX(LedgerMapping[[#All],[Area]],MATCH(Transactions[[#This Row],[Sub Ledger]],LedgerMapping[[#All],[Sub Ledger]],0))</f>
        <v>Income Statement</v>
      </c>
    </row>
    <row r="17754" spans="1:5" x14ac:dyDescent="0.55000000000000004">
      <c r="A17754">
        <v>7</v>
      </c>
      <c r="B17754">
        <v>73000</v>
      </c>
      <c r="C17754" s="6">
        <v>43800</v>
      </c>
      <c r="D17754">
        <v>-405</v>
      </c>
      <c r="E17754" t="str">
        <f>INDEX(LedgerMapping[[#All],[Area]],MATCH(Transactions[[#This Row],[Sub Ledger]],LedgerMapping[[#All],[Sub Ledger]],0))</f>
        <v>Income Statement</v>
      </c>
    </row>
    <row r="17755" spans="1:5" x14ac:dyDescent="0.55000000000000004">
      <c r="A17755">
        <v>7</v>
      </c>
      <c r="B17755">
        <v>73000</v>
      </c>
      <c r="C17755" s="6">
        <v>43831</v>
      </c>
      <c r="D17755">
        <v>-520</v>
      </c>
      <c r="E17755" t="str">
        <f>INDEX(LedgerMapping[[#All],[Area]],MATCH(Transactions[[#This Row],[Sub Ledger]],LedgerMapping[[#All],[Sub Ledger]],0))</f>
        <v>Income Statement</v>
      </c>
    </row>
    <row r="17756" spans="1:5" x14ac:dyDescent="0.55000000000000004">
      <c r="A17756">
        <v>7</v>
      </c>
      <c r="B17756">
        <v>73000</v>
      </c>
      <c r="C17756" s="6">
        <v>43862</v>
      </c>
      <c r="D17756">
        <v>-592</v>
      </c>
      <c r="E17756" t="str">
        <f>INDEX(LedgerMapping[[#All],[Area]],MATCH(Transactions[[#This Row],[Sub Ledger]],LedgerMapping[[#All],[Sub Ledger]],0))</f>
        <v>Income Statement</v>
      </c>
    </row>
    <row r="17757" spans="1:5" x14ac:dyDescent="0.55000000000000004">
      <c r="A17757">
        <v>7</v>
      </c>
      <c r="B17757">
        <v>73000</v>
      </c>
      <c r="C17757" s="6">
        <v>43891</v>
      </c>
      <c r="D17757">
        <v>-421</v>
      </c>
      <c r="E17757" t="str">
        <f>INDEX(LedgerMapping[[#All],[Area]],MATCH(Transactions[[#This Row],[Sub Ledger]],LedgerMapping[[#All],[Sub Ledger]],0))</f>
        <v>Income Statement</v>
      </c>
    </row>
    <row r="17758" spans="1:5" x14ac:dyDescent="0.55000000000000004">
      <c r="A17758">
        <v>7</v>
      </c>
      <c r="B17758">
        <v>73000</v>
      </c>
      <c r="C17758" s="6">
        <v>43922</v>
      </c>
      <c r="D17758">
        <v>-421</v>
      </c>
      <c r="E17758" t="str">
        <f>INDEX(LedgerMapping[[#All],[Area]],MATCH(Transactions[[#This Row],[Sub Ledger]],LedgerMapping[[#All],[Sub Ledger]],0))</f>
        <v>Income Statement</v>
      </c>
    </row>
    <row r="17759" spans="1:5" x14ac:dyDescent="0.55000000000000004">
      <c r="A17759">
        <v>7</v>
      </c>
      <c r="B17759">
        <v>73000</v>
      </c>
      <c r="C17759" s="6">
        <v>43952</v>
      </c>
      <c r="D17759">
        <v>-414</v>
      </c>
      <c r="E17759" t="str">
        <f>INDEX(LedgerMapping[[#All],[Area]],MATCH(Transactions[[#This Row],[Sub Ledger]],LedgerMapping[[#All],[Sub Ledger]],0))</f>
        <v>Income Statement</v>
      </c>
    </row>
    <row r="17760" spans="1:5" x14ac:dyDescent="0.55000000000000004">
      <c r="A17760">
        <v>7</v>
      </c>
      <c r="B17760">
        <v>73000</v>
      </c>
      <c r="C17760" s="6">
        <v>43983</v>
      </c>
      <c r="D17760">
        <v>-414</v>
      </c>
      <c r="E17760" t="str">
        <f>INDEX(LedgerMapping[[#All],[Area]],MATCH(Transactions[[#This Row],[Sub Ledger]],LedgerMapping[[#All],[Sub Ledger]],0))</f>
        <v>Income Statement</v>
      </c>
    </row>
    <row r="17761" spans="1:5" x14ac:dyDescent="0.55000000000000004">
      <c r="A17761">
        <v>7</v>
      </c>
      <c r="B17761">
        <v>73000</v>
      </c>
      <c r="C17761" s="6">
        <v>44013</v>
      </c>
      <c r="D17761">
        <v>-457</v>
      </c>
      <c r="E17761" t="str">
        <f>INDEX(LedgerMapping[[#All],[Area]],MATCH(Transactions[[#This Row],[Sub Ledger]],LedgerMapping[[#All],[Sub Ledger]],0))</f>
        <v>Income Statement</v>
      </c>
    </row>
    <row r="17762" spans="1:5" x14ac:dyDescent="0.55000000000000004">
      <c r="A17762">
        <v>7</v>
      </c>
      <c r="B17762">
        <v>73000</v>
      </c>
      <c r="C17762" s="6">
        <v>44044</v>
      </c>
      <c r="D17762">
        <v>-455</v>
      </c>
      <c r="E17762" t="str">
        <f>INDEX(LedgerMapping[[#All],[Area]],MATCH(Transactions[[#This Row],[Sub Ledger]],LedgerMapping[[#All],[Sub Ledger]],0))</f>
        <v>Income Statement</v>
      </c>
    </row>
    <row r="17763" spans="1:5" x14ac:dyDescent="0.55000000000000004">
      <c r="A17763">
        <v>7</v>
      </c>
      <c r="B17763">
        <v>73000</v>
      </c>
      <c r="C17763" s="6">
        <v>44075</v>
      </c>
      <c r="D17763">
        <v>-429</v>
      </c>
      <c r="E17763" t="str">
        <f>INDEX(LedgerMapping[[#All],[Area]],MATCH(Transactions[[#This Row],[Sub Ledger]],LedgerMapping[[#All],[Sub Ledger]],0))</f>
        <v>Income Statement</v>
      </c>
    </row>
    <row r="17764" spans="1:5" x14ac:dyDescent="0.55000000000000004">
      <c r="A17764">
        <v>7</v>
      </c>
      <c r="B17764">
        <v>73000</v>
      </c>
      <c r="C17764" s="6">
        <v>44105</v>
      </c>
      <c r="D17764">
        <v>-468</v>
      </c>
      <c r="E17764" t="str">
        <f>INDEX(LedgerMapping[[#All],[Area]],MATCH(Transactions[[#This Row],[Sub Ledger]],LedgerMapping[[#All],[Sub Ledger]],0))</f>
        <v>Income Statement</v>
      </c>
    </row>
    <row r="17765" spans="1:5" x14ac:dyDescent="0.55000000000000004">
      <c r="A17765">
        <v>7</v>
      </c>
      <c r="B17765">
        <v>73000</v>
      </c>
      <c r="C17765" s="6">
        <v>44136</v>
      </c>
      <c r="D17765">
        <v>-436</v>
      </c>
      <c r="E17765" t="str">
        <f>INDEX(LedgerMapping[[#All],[Area]],MATCH(Transactions[[#This Row],[Sub Ledger]],LedgerMapping[[#All],[Sub Ledger]],0))</f>
        <v>Income Statement</v>
      </c>
    </row>
    <row r="17766" spans="1:5" x14ac:dyDescent="0.55000000000000004">
      <c r="A17766">
        <v>7</v>
      </c>
      <c r="B17766">
        <v>73000</v>
      </c>
      <c r="C17766" s="6">
        <v>44166</v>
      </c>
      <c r="D17766">
        <v>-499</v>
      </c>
      <c r="E17766" t="str">
        <f>INDEX(LedgerMapping[[#All],[Area]],MATCH(Transactions[[#This Row],[Sub Ledger]],LedgerMapping[[#All],[Sub Ledger]],0))</f>
        <v>Income Statement</v>
      </c>
    </row>
    <row r="17767" spans="1:5" x14ac:dyDescent="0.55000000000000004">
      <c r="A17767">
        <v>7</v>
      </c>
      <c r="B17767">
        <v>73000</v>
      </c>
      <c r="C17767" s="6">
        <v>44197</v>
      </c>
      <c r="D17767">
        <v>-780</v>
      </c>
      <c r="E17767" t="str">
        <f>INDEX(LedgerMapping[[#All],[Area]],MATCH(Transactions[[#This Row],[Sub Ledger]],LedgerMapping[[#All],[Sub Ledger]],0))</f>
        <v>Income Statement</v>
      </c>
    </row>
    <row r="17768" spans="1:5" x14ac:dyDescent="0.55000000000000004">
      <c r="A17768">
        <v>7</v>
      </c>
      <c r="B17768">
        <v>73000</v>
      </c>
      <c r="C17768" s="6">
        <v>44228</v>
      </c>
      <c r="D17768">
        <v>-640</v>
      </c>
      <c r="E17768" t="str">
        <f>INDEX(LedgerMapping[[#All],[Area]],MATCH(Transactions[[#This Row],[Sub Ledger]],LedgerMapping[[#All],[Sub Ledger]],0))</f>
        <v>Income Statement</v>
      </c>
    </row>
    <row r="17769" spans="1:5" x14ac:dyDescent="0.55000000000000004">
      <c r="A17769">
        <v>7</v>
      </c>
      <c r="B17769">
        <v>73000</v>
      </c>
      <c r="C17769" s="6">
        <v>44256</v>
      </c>
      <c r="D17769">
        <v>-751</v>
      </c>
      <c r="E17769" t="str">
        <f>INDEX(LedgerMapping[[#All],[Area]],MATCH(Transactions[[#This Row],[Sub Ledger]],LedgerMapping[[#All],[Sub Ledger]],0))</f>
        <v>Income Statement</v>
      </c>
    </row>
    <row r="17770" spans="1:5" x14ac:dyDescent="0.55000000000000004">
      <c r="A17770">
        <v>7</v>
      </c>
      <c r="B17770">
        <v>73000</v>
      </c>
      <c r="C17770" s="6">
        <v>44287</v>
      </c>
      <c r="D17770">
        <v>-861</v>
      </c>
      <c r="E17770" t="str">
        <f>INDEX(LedgerMapping[[#All],[Area]],MATCH(Transactions[[#This Row],[Sub Ledger]],LedgerMapping[[#All],[Sub Ledger]],0))</f>
        <v>Income Statement</v>
      </c>
    </row>
    <row r="17771" spans="1:5" x14ac:dyDescent="0.55000000000000004">
      <c r="A17771">
        <v>7</v>
      </c>
      <c r="B17771">
        <v>73000</v>
      </c>
      <c r="C17771" s="6">
        <v>44317</v>
      </c>
      <c r="D17771">
        <v>-604</v>
      </c>
      <c r="E17771" t="str">
        <f>INDEX(LedgerMapping[[#All],[Area]],MATCH(Transactions[[#This Row],[Sub Ledger]],LedgerMapping[[#All],[Sub Ledger]],0))</f>
        <v>Income Statement</v>
      </c>
    </row>
    <row r="17772" spans="1:5" x14ac:dyDescent="0.55000000000000004">
      <c r="A17772">
        <v>7</v>
      </c>
      <c r="B17772">
        <v>73000</v>
      </c>
      <c r="C17772" s="6">
        <v>44348</v>
      </c>
      <c r="D17772">
        <v>-795</v>
      </c>
      <c r="E17772" t="str">
        <f>INDEX(LedgerMapping[[#All],[Area]],MATCH(Transactions[[#This Row],[Sub Ledger]],LedgerMapping[[#All],[Sub Ledger]],0))</f>
        <v>Income Statement</v>
      </c>
    </row>
    <row r="17773" spans="1:5" x14ac:dyDescent="0.55000000000000004">
      <c r="A17773">
        <v>7</v>
      </c>
      <c r="B17773">
        <v>73000</v>
      </c>
      <c r="C17773" s="6">
        <v>44378</v>
      </c>
      <c r="D17773">
        <v>-685</v>
      </c>
      <c r="E17773" t="str">
        <f>INDEX(LedgerMapping[[#All],[Area]],MATCH(Transactions[[#This Row],[Sub Ledger]],LedgerMapping[[#All],[Sub Ledger]],0))</f>
        <v>Income Statement</v>
      </c>
    </row>
    <row r="17774" spans="1:5" x14ac:dyDescent="0.55000000000000004">
      <c r="A17774">
        <v>7</v>
      </c>
      <c r="B17774">
        <v>73000</v>
      </c>
      <c r="C17774" s="6">
        <v>44409</v>
      </c>
      <c r="D17774">
        <v>-861</v>
      </c>
      <c r="E17774" t="str">
        <f>INDEX(LedgerMapping[[#All],[Area]],MATCH(Transactions[[#This Row],[Sub Ledger]],LedgerMapping[[#All],[Sub Ledger]],0))</f>
        <v>Income Statement</v>
      </c>
    </row>
    <row r="17775" spans="1:5" x14ac:dyDescent="0.55000000000000004">
      <c r="A17775">
        <v>7</v>
      </c>
      <c r="B17775">
        <v>73000</v>
      </c>
      <c r="C17775" s="6">
        <v>44440</v>
      </c>
      <c r="D17775">
        <v>-520</v>
      </c>
      <c r="E17775" t="str">
        <f>INDEX(LedgerMapping[[#All],[Area]],MATCH(Transactions[[#This Row],[Sub Ledger]],LedgerMapping[[#All],[Sub Ledger]],0))</f>
        <v>Income Statement</v>
      </c>
    </row>
    <row r="17776" spans="1:5" x14ac:dyDescent="0.55000000000000004">
      <c r="A17776">
        <v>7</v>
      </c>
      <c r="B17776">
        <v>73000</v>
      </c>
      <c r="C17776" s="6">
        <v>44470</v>
      </c>
      <c r="D17776">
        <v>-817</v>
      </c>
      <c r="E17776" t="str">
        <f>INDEX(LedgerMapping[[#All],[Area]],MATCH(Transactions[[#This Row],[Sub Ledger]],LedgerMapping[[#All],[Sub Ledger]],0))</f>
        <v>Income Statement</v>
      </c>
    </row>
    <row r="17777" spans="1:5" x14ac:dyDescent="0.55000000000000004">
      <c r="A17777">
        <v>7</v>
      </c>
      <c r="B17777">
        <v>73000</v>
      </c>
      <c r="C17777" s="6">
        <v>44501</v>
      </c>
      <c r="D17777">
        <v>-582</v>
      </c>
      <c r="E17777" t="str">
        <f>INDEX(LedgerMapping[[#All],[Area]],MATCH(Transactions[[#This Row],[Sub Ledger]],LedgerMapping[[#All],[Sub Ledger]],0))</f>
        <v>Income Statement</v>
      </c>
    </row>
    <row r="17778" spans="1:5" x14ac:dyDescent="0.55000000000000004">
      <c r="A17778">
        <v>7</v>
      </c>
      <c r="B17778">
        <v>73000</v>
      </c>
      <c r="C17778" s="6">
        <v>44531</v>
      </c>
      <c r="D17778">
        <v>-520</v>
      </c>
      <c r="E17778" t="str">
        <f>INDEX(LedgerMapping[[#All],[Area]],MATCH(Transactions[[#This Row],[Sub Ledger]],LedgerMapping[[#All],[Sub Ledger]],0))</f>
        <v>Income Statement</v>
      </c>
    </row>
    <row r="17779" spans="1:5" x14ac:dyDescent="0.55000000000000004">
      <c r="A17779">
        <v>7</v>
      </c>
      <c r="B17779">
        <v>73000</v>
      </c>
      <c r="C17779" s="6">
        <v>44256</v>
      </c>
      <c r="D17779">
        <v>-496.65</v>
      </c>
      <c r="E17779" t="str">
        <f>INDEX(LedgerMapping[[#All],[Area]],MATCH(Transactions[[#This Row],[Sub Ledger]],LedgerMapping[[#All],[Sub Ledger]],0))</f>
        <v>Income Statement</v>
      </c>
    </row>
    <row r="17780" spans="1:5" x14ac:dyDescent="0.55000000000000004">
      <c r="A17780">
        <v>7</v>
      </c>
      <c r="B17780">
        <v>73000</v>
      </c>
      <c r="C17780" s="6">
        <v>44256</v>
      </c>
      <c r="D17780">
        <v>-614.4</v>
      </c>
      <c r="E17780" t="str">
        <f>INDEX(LedgerMapping[[#All],[Area]],MATCH(Transactions[[#This Row],[Sub Ledger]],LedgerMapping[[#All],[Sub Ledger]],0))</f>
        <v>Income Statement</v>
      </c>
    </row>
    <row r="17781" spans="1:5" x14ac:dyDescent="0.55000000000000004">
      <c r="A17781">
        <v>7</v>
      </c>
      <c r="B17781">
        <v>71000</v>
      </c>
      <c r="C17781" s="6">
        <v>43466</v>
      </c>
      <c r="D17781">
        <v>-49</v>
      </c>
      <c r="E17781" t="str">
        <f>INDEX(LedgerMapping[[#All],[Area]],MATCH(Transactions[[#This Row],[Sub Ledger]],LedgerMapping[[#All],[Sub Ledger]],0))</f>
        <v>Income Statement</v>
      </c>
    </row>
    <row r="17782" spans="1:5" x14ac:dyDescent="0.55000000000000004">
      <c r="A17782">
        <v>7</v>
      </c>
      <c r="B17782">
        <v>71000</v>
      </c>
      <c r="C17782" s="6">
        <v>43497</v>
      </c>
      <c r="D17782">
        <v>-56</v>
      </c>
      <c r="E17782" t="str">
        <f>INDEX(LedgerMapping[[#All],[Area]],MATCH(Transactions[[#This Row],[Sub Ledger]],LedgerMapping[[#All],[Sub Ledger]],0))</f>
        <v>Income Statement</v>
      </c>
    </row>
    <row r="17783" spans="1:5" x14ac:dyDescent="0.55000000000000004">
      <c r="A17783">
        <v>7</v>
      </c>
      <c r="B17783">
        <v>71000</v>
      </c>
      <c r="C17783" s="6">
        <v>43525</v>
      </c>
      <c r="D17783">
        <v>-35</v>
      </c>
      <c r="E17783" t="str">
        <f>INDEX(LedgerMapping[[#All],[Area]],MATCH(Transactions[[#This Row],[Sub Ledger]],LedgerMapping[[#All],[Sub Ledger]],0))</f>
        <v>Income Statement</v>
      </c>
    </row>
    <row r="17784" spans="1:5" x14ac:dyDescent="0.55000000000000004">
      <c r="A17784">
        <v>7</v>
      </c>
      <c r="B17784">
        <v>71000</v>
      </c>
      <c r="C17784" s="6">
        <v>43556</v>
      </c>
      <c r="D17784">
        <v>-56</v>
      </c>
      <c r="E17784" t="str">
        <f>INDEX(LedgerMapping[[#All],[Area]],MATCH(Transactions[[#This Row],[Sub Ledger]],LedgerMapping[[#All],[Sub Ledger]],0))</f>
        <v>Income Statement</v>
      </c>
    </row>
    <row r="17785" spans="1:5" x14ac:dyDescent="0.55000000000000004">
      <c r="A17785">
        <v>7</v>
      </c>
      <c r="B17785">
        <v>71000</v>
      </c>
      <c r="C17785" s="6">
        <v>43586</v>
      </c>
      <c r="D17785">
        <v>-42</v>
      </c>
      <c r="E17785" t="str">
        <f>INDEX(LedgerMapping[[#All],[Area]],MATCH(Transactions[[#This Row],[Sub Ledger]],LedgerMapping[[#All],[Sub Ledger]],0))</f>
        <v>Income Statement</v>
      </c>
    </row>
    <row r="17786" spans="1:5" x14ac:dyDescent="0.55000000000000004">
      <c r="A17786">
        <v>7</v>
      </c>
      <c r="B17786">
        <v>71000</v>
      </c>
      <c r="C17786" s="6">
        <v>43617</v>
      </c>
      <c r="D17786">
        <v>-56</v>
      </c>
      <c r="E17786" t="str">
        <f>INDEX(LedgerMapping[[#All],[Area]],MATCH(Transactions[[#This Row],[Sub Ledger]],LedgerMapping[[#All],[Sub Ledger]],0))</f>
        <v>Income Statement</v>
      </c>
    </row>
    <row r="17787" spans="1:5" x14ac:dyDescent="0.55000000000000004">
      <c r="A17787">
        <v>7</v>
      </c>
      <c r="B17787">
        <v>71000</v>
      </c>
      <c r="C17787" s="6">
        <v>43647</v>
      </c>
      <c r="D17787">
        <v>-72</v>
      </c>
      <c r="E17787" t="str">
        <f>INDEX(LedgerMapping[[#All],[Area]],MATCH(Transactions[[#This Row],[Sub Ledger]],LedgerMapping[[#All],[Sub Ledger]],0))</f>
        <v>Income Statement</v>
      </c>
    </row>
    <row r="17788" spans="1:5" x14ac:dyDescent="0.55000000000000004">
      <c r="A17788">
        <v>7</v>
      </c>
      <c r="B17788">
        <v>71000</v>
      </c>
      <c r="C17788" s="6">
        <v>43678</v>
      </c>
      <c r="D17788">
        <v>-56</v>
      </c>
      <c r="E17788" t="str">
        <f>INDEX(LedgerMapping[[#All],[Area]],MATCH(Transactions[[#This Row],[Sub Ledger]],LedgerMapping[[#All],[Sub Ledger]],0))</f>
        <v>Income Statement</v>
      </c>
    </row>
    <row r="17789" spans="1:5" x14ac:dyDescent="0.55000000000000004">
      <c r="A17789">
        <v>7</v>
      </c>
      <c r="B17789">
        <v>71000</v>
      </c>
      <c r="C17789" s="6">
        <v>43709</v>
      </c>
      <c r="D17789">
        <v>-30</v>
      </c>
      <c r="E17789" t="str">
        <f>INDEX(LedgerMapping[[#All],[Area]],MATCH(Transactions[[#This Row],[Sub Ledger]],LedgerMapping[[#All],[Sub Ledger]],0))</f>
        <v>Income Statement</v>
      </c>
    </row>
    <row r="17790" spans="1:5" x14ac:dyDescent="0.55000000000000004">
      <c r="A17790">
        <v>7</v>
      </c>
      <c r="B17790">
        <v>71000</v>
      </c>
      <c r="C17790" s="6">
        <v>43739</v>
      </c>
      <c r="D17790">
        <v>-93</v>
      </c>
      <c r="E17790" t="str">
        <f>INDEX(LedgerMapping[[#All],[Area]],MATCH(Transactions[[#This Row],[Sub Ledger]],LedgerMapping[[#All],[Sub Ledger]],0))</f>
        <v>Income Statement</v>
      </c>
    </row>
    <row r="17791" spans="1:5" x14ac:dyDescent="0.55000000000000004">
      <c r="A17791">
        <v>7</v>
      </c>
      <c r="B17791">
        <v>71000</v>
      </c>
      <c r="C17791" s="6">
        <v>43770</v>
      </c>
      <c r="D17791">
        <v>-45</v>
      </c>
      <c r="E17791" t="str">
        <f>INDEX(LedgerMapping[[#All],[Area]],MATCH(Transactions[[#This Row],[Sub Ledger]],LedgerMapping[[#All],[Sub Ledger]],0))</f>
        <v>Income Statement</v>
      </c>
    </row>
    <row r="17792" spans="1:5" x14ac:dyDescent="0.55000000000000004">
      <c r="A17792">
        <v>7</v>
      </c>
      <c r="B17792">
        <v>71000</v>
      </c>
      <c r="C17792" s="6">
        <v>43800</v>
      </c>
      <c r="D17792">
        <v>-45</v>
      </c>
      <c r="E17792" t="str">
        <f>INDEX(LedgerMapping[[#All],[Area]],MATCH(Transactions[[#This Row],[Sub Ledger]],LedgerMapping[[#All],[Sub Ledger]],0))</f>
        <v>Income Statement</v>
      </c>
    </row>
    <row r="17793" spans="1:5" x14ac:dyDescent="0.55000000000000004">
      <c r="A17793">
        <v>7</v>
      </c>
      <c r="B17793">
        <v>71000</v>
      </c>
      <c r="C17793" s="6">
        <v>43831</v>
      </c>
      <c r="D17793">
        <v>-117</v>
      </c>
      <c r="E17793" t="str">
        <f>INDEX(LedgerMapping[[#All],[Area]],MATCH(Transactions[[#This Row],[Sub Ledger]],LedgerMapping[[#All],[Sub Ledger]],0))</f>
        <v>Income Statement</v>
      </c>
    </row>
    <row r="17794" spans="1:5" x14ac:dyDescent="0.55000000000000004">
      <c r="A17794">
        <v>7</v>
      </c>
      <c r="B17794">
        <v>71000</v>
      </c>
      <c r="C17794" s="6">
        <v>43862</v>
      </c>
      <c r="D17794">
        <v>-78</v>
      </c>
      <c r="E17794" t="str">
        <f>INDEX(LedgerMapping[[#All],[Area]],MATCH(Transactions[[#This Row],[Sub Ledger]],LedgerMapping[[#All],[Sub Ledger]],0))</f>
        <v>Income Statement</v>
      </c>
    </row>
    <row r="17795" spans="1:5" x14ac:dyDescent="0.55000000000000004">
      <c r="A17795">
        <v>7</v>
      </c>
      <c r="B17795">
        <v>71000</v>
      </c>
      <c r="C17795" s="6">
        <v>43891</v>
      </c>
      <c r="D17795">
        <v>-104</v>
      </c>
      <c r="E17795" t="str">
        <f>INDEX(LedgerMapping[[#All],[Area]],MATCH(Transactions[[#This Row],[Sub Ledger]],LedgerMapping[[#All],[Sub Ledger]],0))</f>
        <v>Income Statement</v>
      </c>
    </row>
    <row r="17796" spans="1:5" x14ac:dyDescent="0.55000000000000004">
      <c r="A17796">
        <v>7</v>
      </c>
      <c r="B17796">
        <v>71000</v>
      </c>
      <c r="C17796" s="6">
        <v>43922</v>
      </c>
      <c r="D17796">
        <v>-83</v>
      </c>
      <c r="E17796" t="str">
        <f>INDEX(LedgerMapping[[#All],[Area]],MATCH(Transactions[[#This Row],[Sub Ledger]],LedgerMapping[[#All],[Sub Ledger]],0))</f>
        <v>Income Statement</v>
      </c>
    </row>
    <row r="17797" spans="1:5" x14ac:dyDescent="0.55000000000000004">
      <c r="A17797">
        <v>7</v>
      </c>
      <c r="B17797">
        <v>71000</v>
      </c>
      <c r="C17797" s="6">
        <v>43952</v>
      </c>
      <c r="D17797">
        <v>-62</v>
      </c>
      <c r="E17797" t="str">
        <f>INDEX(LedgerMapping[[#All],[Area]],MATCH(Transactions[[#This Row],[Sub Ledger]],LedgerMapping[[#All],[Sub Ledger]],0))</f>
        <v>Income Statement</v>
      </c>
    </row>
    <row r="17798" spans="1:5" x14ac:dyDescent="0.55000000000000004">
      <c r="A17798">
        <v>7</v>
      </c>
      <c r="B17798">
        <v>71000</v>
      </c>
      <c r="C17798" s="6">
        <v>43983</v>
      </c>
      <c r="D17798">
        <v>-104</v>
      </c>
      <c r="E17798" t="str">
        <f>INDEX(LedgerMapping[[#All],[Area]],MATCH(Transactions[[#This Row],[Sub Ledger]],LedgerMapping[[#All],[Sub Ledger]],0))</f>
        <v>Income Statement</v>
      </c>
    </row>
    <row r="17799" spans="1:5" x14ac:dyDescent="0.55000000000000004">
      <c r="A17799">
        <v>7</v>
      </c>
      <c r="B17799">
        <v>71000</v>
      </c>
      <c r="C17799" s="6">
        <v>44013</v>
      </c>
      <c r="D17799">
        <v>-62</v>
      </c>
      <c r="E17799" t="str">
        <f>INDEX(LedgerMapping[[#All],[Area]],MATCH(Transactions[[#This Row],[Sub Ledger]],LedgerMapping[[#All],[Sub Ledger]],0))</f>
        <v>Income Statement</v>
      </c>
    </row>
    <row r="17800" spans="1:5" x14ac:dyDescent="0.55000000000000004">
      <c r="A17800">
        <v>7</v>
      </c>
      <c r="B17800">
        <v>71000</v>
      </c>
      <c r="C17800" s="6">
        <v>44044</v>
      </c>
      <c r="D17800">
        <v>-104</v>
      </c>
      <c r="E17800" t="str">
        <f>INDEX(LedgerMapping[[#All],[Area]],MATCH(Transactions[[#This Row],[Sub Ledger]],LedgerMapping[[#All],[Sub Ledger]],0))</f>
        <v>Income Statement</v>
      </c>
    </row>
    <row r="17801" spans="1:5" x14ac:dyDescent="0.55000000000000004">
      <c r="A17801">
        <v>7</v>
      </c>
      <c r="B17801">
        <v>71000</v>
      </c>
      <c r="C17801" s="6">
        <v>44075</v>
      </c>
      <c r="D17801">
        <v>-78</v>
      </c>
      <c r="E17801" t="str">
        <f>INDEX(LedgerMapping[[#All],[Area]],MATCH(Transactions[[#This Row],[Sub Ledger]],LedgerMapping[[#All],[Sub Ledger]],0))</f>
        <v>Income Statement</v>
      </c>
    </row>
    <row r="17802" spans="1:5" x14ac:dyDescent="0.55000000000000004">
      <c r="A17802">
        <v>7</v>
      </c>
      <c r="B17802">
        <v>71000</v>
      </c>
      <c r="C17802" s="6">
        <v>44105</v>
      </c>
      <c r="D17802">
        <v>-104</v>
      </c>
      <c r="E17802" t="str">
        <f>INDEX(LedgerMapping[[#All],[Area]],MATCH(Transactions[[#This Row],[Sub Ledger]],LedgerMapping[[#All],[Sub Ledger]],0))</f>
        <v>Income Statement</v>
      </c>
    </row>
    <row r="17803" spans="1:5" x14ac:dyDescent="0.55000000000000004">
      <c r="A17803">
        <v>7</v>
      </c>
      <c r="B17803">
        <v>71000</v>
      </c>
      <c r="C17803" s="6">
        <v>44136</v>
      </c>
      <c r="D17803">
        <v>-70</v>
      </c>
      <c r="E17803" t="str">
        <f>INDEX(LedgerMapping[[#All],[Area]],MATCH(Transactions[[#This Row],[Sub Ledger]],LedgerMapping[[#All],[Sub Ledger]],0))</f>
        <v>Income Statement</v>
      </c>
    </row>
    <row r="17804" spans="1:5" x14ac:dyDescent="0.55000000000000004">
      <c r="A17804">
        <v>7</v>
      </c>
      <c r="B17804">
        <v>71000</v>
      </c>
      <c r="C17804" s="6">
        <v>44166</v>
      </c>
      <c r="D17804">
        <v>-93</v>
      </c>
      <c r="E17804" t="str">
        <f>INDEX(LedgerMapping[[#All],[Area]],MATCH(Transactions[[#This Row],[Sub Ledger]],LedgerMapping[[#All],[Sub Ledger]],0))</f>
        <v>Income Statement</v>
      </c>
    </row>
    <row r="17805" spans="1:5" x14ac:dyDescent="0.55000000000000004">
      <c r="A17805">
        <v>7</v>
      </c>
      <c r="B17805">
        <v>71000</v>
      </c>
      <c r="C17805" s="6">
        <v>44197</v>
      </c>
      <c r="D17805">
        <v>-140</v>
      </c>
      <c r="E17805" t="str">
        <f>INDEX(LedgerMapping[[#All],[Area]],MATCH(Transactions[[#This Row],[Sub Ledger]],LedgerMapping[[#All],[Sub Ledger]],0))</f>
        <v>Income Statement</v>
      </c>
    </row>
    <row r="17806" spans="1:5" x14ac:dyDescent="0.55000000000000004">
      <c r="A17806">
        <v>7</v>
      </c>
      <c r="B17806">
        <v>71000</v>
      </c>
      <c r="C17806" s="6">
        <v>44228</v>
      </c>
      <c r="D17806">
        <v>-101</v>
      </c>
      <c r="E17806" t="str">
        <f>INDEX(LedgerMapping[[#All],[Area]],MATCH(Transactions[[#This Row],[Sub Ledger]],LedgerMapping[[#All],[Sub Ledger]],0))</f>
        <v>Income Statement</v>
      </c>
    </row>
    <row r="17807" spans="1:5" x14ac:dyDescent="0.55000000000000004">
      <c r="A17807">
        <v>7</v>
      </c>
      <c r="B17807">
        <v>71000</v>
      </c>
      <c r="C17807" s="6">
        <v>44256</v>
      </c>
      <c r="D17807">
        <v>-100</v>
      </c>
      <c r="E17807" t="str">
        <f>INDEX(LedgerMapping[[#All],[Area]],MATCH(Transactions[[#This Row],[Sub Ledger]],LedgerMapping[[#All],[Sub Ledger]],0))</f>
        <v>Income Statement</v>
      </c>
    </row>
    <row r="17808" spans="1:5" x14ac:dyDescent="0.55000000000000004">
      <c r="A17808">
        <v>7</v>
      </c>
      <c r="B17808">
        <v>71000</v>
      </c>
      <c r="C17808" s="6">
        <v>44287</v>
      </c>
      <c r="D17808">
        <v>-78</v>
      </c>
      <c r="E17808" t="str">
        <f>INDEX(LedgerMapping[[#All],[Area]],MATCH(Transactions[[#This Row],[Sub Ledger]],LedgerMapping[[#All],[Sub Ledger]],0))</f>
        <v>Income Statement</v>
      </c>
    </row>
    <row r="17809" spans="1:5" x14ac:dyDescent="0.55000000000000004">
      <c r="A17809">
        <v>7</v>
      </c>
      <c r="B17809">
        <v>71000</v>
      </c>
      <c r="C17809" s="6">
        <v>44317</v>
      </c>
      <c r="D17809">
        <v>-93</v>
      </c>
      <c r="E17809" t="str">
        <f>INDEX(LedgerMapping[[#All],[Area]],MATCH(Transactions[[#This Row],[Sub Ledger]],LedgerMapping[[#All],[Sub Ledger]],0))</f>
        <v>Income Statement</v>
      </c>
    </row>
    <row r="17810" spans="1:5" x14ac:dyDescent="0.55000000000000004">
      <c r="A17810">
        <v>7</v>
      </c>
      <c r="B17810">
        <v>71000</v>
      </c>
      <c r="C17810" s="6">
        <v>44348</v>
      </c>
      <c r="D17810">
        <v>-124</v>
      </c>
      <c r="E17810" t="str">
        <f>INDEX(LedgerMapping[[#All],[Area]],MATCH(Transactions[[#This Row],[Sub Ledger]],LedgerMapping[[#All],[Sub Ledger]],0))</f>
        <v>Income Statement</v>
      </c>
    </row>
    <row r="17811" spans="1:5" x14ac:dyDescent="0.55000000000000004">
      <c r="A17811">
        <v>7</v>
      </c>
      <c r="B17811">
        <v>71000</v>
      </c>
      <c r="C17811" s="6">
        <v>44378</v>
      </c>
      <c r="D17811">
        <v>-152</v>
      </c>
      <c r="E17811" t="str">
        <f>INDEX(LedgerMapping[[#All],[Area]],MATCH(Transactions[[#This Row],[Sub Ledger]],LedgerMapping[[#All],[Sub Ledger]],0))</f>
        <v>Income Statement</v>
      </c>
    </row>
    <row r="17812" spans="1:5" x14ac:dyDescent="0.55000000000000004">
      <c r="A17812">
        <v>7</v>
      </c>
      <c r="B17812">
        <v>71000</v>
      </c>
      <c r="C17812" s="6">
        <v>44409</v>
      </c>
      <c r="D17812">
        <v>-128</v>
      </c>
      <c r="E17812" t="str">
        <f>INDEX(LedgerMapping[[#All],[Area]],MATCH(Transactions[[#This Row],[Sub Ledger]],LedgerMapping[[#All],[Sub Ledger]],0))</f>
        <v>Income Statement</v>
      </c>
    </row>
    <row r="17813" spans="1:5" x14ac:dyDescent="0.55000000000000004">
      <c r="A17813">
        <v>7</v>
      </c>
      <c r="B17813">
        <v>71000</v>
      </c>
      <c r="C17813" s="6">
        <v>44440</v>
      </c>
      <c r="D17813">
        <v>-101</v>
      </c>
      <c r="E17813" t="str">
        <f>INDEX(LedgerMapping[[#All],[Area]],MATCH(Transactions[[#This Row],[Sub Ledger]],LedgerMapping[[#All],[Sub Ledger]],0))</f>
        <v>Income Statement</v>
      </c>
    </row>
    <row r="17814" spans="1:5" x14ac:dyDescent="0.55000000000000004">
      <c r="A17814">
        <v>7</v>
      </c>
      <c r="B17814">
        <v>71000</v>
      </c>
      <c r="C17814" s="6">
        <v>44470</v>
      </c>
      <c r="D17814">
        <v>-101</v>
      </c>
      <c r="E17814" t="str">
        <f>INDEX(LedgerMapping[[#All],[Area]],MATCH(Transactions[[#This Row],[Sub Ledger]],LedgerMapping[[#All],[Sub Ledger]],0))</f>
        <v>Income Statement</v>
      </c>
    </row>
    <row r="17815" spans="1:5" x14ac:dyDescent="0.55000000000000004">
      <c r="A17815">
        <v>7</v>
      </c>
      <c r="B17815">
        <v>71000</v>
      </c>
      <c r="C17815" s="6">
        <v>44501</v>
      </c>
      <c r="D17815">
        <v>-93</v>
      </c>
      <c r="E17815" t="str">
        <f>INDEX(LedgerMapping[[#All],[Area]],MATCH(Transactions[[#This Row],[Sub Ledger]],LedgerMapping[[#All],[Sub Ledger]],0))</f>
        <v>Income Statement</v>
      </c>
    </row>
    <row r="17816" spans="1:5" x14ac:dyDescent="0.55000000000000004">
      <c r="A17816">
        <v>7</v>
      </c>
      <c r="B17816">
        <v>71000</v>
      </c>
      <c r="C17816" s="6">
        <v>44531</v>
      </c>
      <c r="D17816">
        <v>-71</v>
      </c>
      <c r="E17816" t="str">
        <f>INDEX(LedgerMapping[[#All],[Area]],MATCH(Transactions[[#This Row],[Sub Ledger]],LedgerMapping[[#All],[Sub Ledger]],0))</f>
        <v>Income Statement</v>
      </c>
    </row>
    <row r="17817" spans="1:5" x14ac:dyDescent="0.55000000000000004">
      <c r="A17817">
        <v>7</v>
      </c>
      <c r="B17817">
        <v>71000</v>
      </c>
      <c r="C17817" s="6">
        <v>43466</v>
      </c>
      <c r="D17817">
        <v>-63</v>
      </c>
      <c r="E17817" t="str">
        <f>INDEX(LedgerMapping[[#All],[Area]],MATCH(Transactions[[#This Row],[Sub Ledger]],LedgerMapping[[#All],[Sub Ledger]],0))</f>
        <v>Income Statement</v>
      </c>
    </row>
    <row r="17818" spans="1:5" x14ac:dyDescent="0.55000000000000004">
      <c r="A17818">
        <v>7</v>
      </c>
      <c r="B17818">
        <v>71000</v>
      </c>
      <c r="C17818" s="6">
        <v>43497</v>
      </c>
      <c r="D17818">
        <v>-90</v>
      </c>
      <c r="E17818" t="str">
        <f>INDEX(LedgerMapping[[#All],[Area]],MATCH(Transactions[[#This Row],[Sub Ledger]],LedgerMapping[[#All],[Sub Ledger]],0))</f>
        <v>Income Statement</v>
      </c>
    </row>
    <row r="17819" spans="1:5" x14ac:dyDescent="0.55000000000000004">
      <c r="A17819">
        <v>7</v>
      </c>
      <c r="B17819">
        <v>71000</v>
      </c>
      <c r="C17819" s="6">
        <v>43525</v>
      </c>
      <c r="D17819">
        <v>-60</v>
      </c>
      <c r="E17819" t="str">
        <f>INDEX(LedgerMapping[[#All],[Area]],MATCH(Transactions[[#This Row],[Sub Ledger]],LedgerMapping[[#All],[Sub Ledger]],0))</f>
        <v>Income Statement</v>
      </c>
    </row>
    <row r="17820" spans="1:5" x14ac:dyDescent="0.55000000000000004">
      <c r="A17820">
        <v>7</v>
      </c>
      <c r="B17820">
        <v>71000</v>
      </c>
      <c r="C17820" s="6">
        <v>43556</v>
      </c>
      <c r="D17820">
        <v>-72</v>
      </c>
      <c r="E17820" t="str">
        <f>INDEX(LedgerMapping[[#All],[Area]],MATCH(Transactions[[#This Row],[Sub Ledger]],LedgerMapping[[#All],[Sub Ledger]],0))</f>
        <v>Income Statement</v>
      </c>
    </row>
    <row r="17821" spans="1:5" x14ac:dyDescent="0.55000000000000004">
      <c r="A17821">
        <v>7</v>
      </c>
      <c r="B17821">
        <v>71000</v>
      </c>
      <c r="C17821" s="6">
        <v>43586</v>
      </c>
      <c r="D17821">
        <v>-64</v>
      </c>
      <c r="E17821" t="str">
        <f>INDEX(LedgerMapping[[#All],[Area]],MATCH(Transactions[[#This Row],[Sub Ledger]],LedgerMapping[[#All],[Sub Ledger]],0))</f>
        <v>Income Statement</v>
      </c>
    </row>
    <row r="17822" spans="1:5" x14ac:dyDescent="0.55000000000000004">
      <c r="A17822">
        <v>7</v>
      </c>
      <c r="B17822">
        <v>71000</v>
      </c>
      <c r="C17822" s="6">
        <v>43617</v>
      </c>
      <c r="D17822">
        <v>-80</v>
      </c>
      <c r="E17822" t="str">
        <f>INDEX(LedgerMapping[[#All],[Area]],MATCH(Transactions[[#This Row],[Sub Ledger]],LedgerMapping[[#All],[Sub Ledger]],0))</f>
        <v>Income Statement</v>
      </c>
    </row>
    <row r="17823" spans="1:5" x14ac:dyDescent="0.55000000000000004">
      <c r="A17823">
        <v>7</v>
      </c>
      <c r="B17823">
        <v>71000</v>
      </c>
      <c r="C17823" s="6">
        <v>43647</v>
      </c>
      <c r="D17823">
        <v>-50</v>
      </c>
      <c r="E17823" t="str">
        <f>INDEX(LedgerMapping[[#All],[Area]],MATCH(Transactions[[#This Row],[Sub Ledger]],LedgerMapping[[#All],[Sub Ledger]],0))</f>
        <v>Income Statement</v>
      </c>
    </row>
    <row r="17824" spans="1:5" x14ac:dyDescent="0.55000000000000004">
      <c r="A17824">
        <v>7</v>
      </c>
      <c r="B17824">
        <v>71000</v>
      </c>
      <c r="C17824" s="6">
        <v>43678</v>
      </c>
      <c r="D17824">
        <v>-64</v>
      </c>
      <c r="E17824" t="str">
        <f>INDEX(LedgerMapping[[#All],[Area]],MATCH(Transactions[[#This Row],[Sub Ledger]],LedgerMapping[[#All],[Sub Ledger]],0))</f>
        <v>Income Statement</v>
      </c>
    </row>
    <row r="17825" spans="1:5" x14ac:dyDescent="0.55000000000000004">
      <c r="A17825">
        <v>7</v>
      </c>
      <c r="B17825">
        <v>71000</v>
      </c>
      <c r="C17825" s="6">
        <v>43709</v>
      </c>
      <c r="D17825">
        <v>-80</v>
      </c>
      <c r="E17825" t="str">
        <f>INDEX(LedgerMapping[[#All],[Area]],MATCH(Transactions[[#This Row],[Sub Ledger]],LedgerMapping[[#All],[Sub Ledger]],0))</f>
        <v>Income Statement</v>
      </c>
    </row>
    <row r="17826" spans="1:5" x14ac:dyDescent="0.55000000000000004">
      <c r="A17826">
        <v>7</v>
      </c>
      <c r="B17826">
        <v>71000</v>
      </c>
      <c r="C17826" s="6">
        <v>43739</v>
      </c>
      <c r="D17826">
        <v>-78</v>
      </c>
      <c r="E17826" t="str">
        <f>INDEX(LedgerMapping[[#All],[Area]],MATCH(Transactions[[#This Row],[Sub Ledger]],LedgerMapping[[#All],[Sub Ledger]],0))</f>
        <v>Income Statement</v>
      </c>
    </row>
    <row r="17827" spans="1:5" x14ac:dyDescent="0.55000000000000004">
      <c r="A17827">
        <v>7</v>
      </c>
      <c r="B17827">
        <v>71000</v>
      </c>
      <c r="C17827" s="6">
        <v>43770</v>
      </c>
      <c r="D17827">
        <v>-52</v>
      </c>
      <c r="E17827" t="str">
        <f>INDEX(LedgerMapping[[#All],[Area]],MATCH(Transactions[[#This Row],[Sub Ledger]],LedgerMapping[[#All],[Sub Ledger]],0))</f>
        <v>Income Statement</v>
      </c>
    </row>
    <row r="17828" spans="1:5" x14ac:dyDescent="0.55000000000000004">
      <c r="A17828">
        <v>7</v>
      </c>
      <c r="B17828">
        <v>71000</v>
      </c>
      <c r="C17828" s="6">
        <v>43800</v>
      </c>
      <c r="D17828">
        <v>-104</v>
      </c>
      <c r="E17828" t="str">
        <f>INDEX(LedgerMapping[[#All],[Area]],MATCH(Transactions[[#This Row],[Sub Ledger]],LedgerMapping[[#All],[Sub Ledger]],0))</f>
        <v>Income Statement</v>
      </c>
    </row>
    <row r="17829" spans="1:5" x14ac:dyDescent="0.55000000000000004">
      <c r="A17829">
        <v>7</v>
      </c>
      <c r="B17829">
        <v>71000</v>
      </c>
      <c r="C17829" s="6">
        <v>43831</v>
      </c>
      <c r="D17829">
        <v>-130</v>
      </c>
      <c r="E17829" t="str">
        <f>INDEX(LedgerMapping[[#All],[Area]],MATCH(Transactions[[#This Row],[Sub Ledger]],LedgerMapping[[#All],[Sub Ledger]],0))</f>
        <v>Income Statement</v>
      </c>
    </row>
    <row r="17830" spans="1:5" x14ac:dyDescent="0.55000000000000004">
      <c r="A17830">
        <v>7</v>
      </c>
      <c r="B17830">
        <v>71000</v>
      </c>
      <c r="C17830" s="6">
        <v>43862</v>
      </c>
      <c r="D17830">
        <v>-156</v>
      </c>
      <c r="E17830" t="str">
        <f>INDEX(LedgerMapping[[#All],[Area]],MATCH(Transactions[[#This Row],[Sub Ledger]],LedgerMapping[[#All],[Sub Ledger]],0))</f>
        <v>Income Statement</v>
      </c>
    </row>
    <row r="17831" spans="1:5" x14ac:dyDescent="0.55000000000000004">
      <c r="A17831">
        <v>7</v>
      </c>
      <c r="B17831">
        <v>71000</v>
      </c>
      <c r="C17831" s="6">
        <v>43891</v>
      </c>
      <c r="D17831">
        <v>-78</v>
      </c>
      <c r="E17831" t="str">
        <f>INDEX(LedgerMapping[[#All],[Area]],MATCH(Transactions[[#This Row],[Sub Ledger]],LedgerMapping[[#All],[Sub Ledger]],0))</f>
        <v>Income Statement</v>
      </c>
    </row>
    <row r="17832" spans="1:5" x14ac:dyDescent="0.55000000000000004">
      <c r="A17832">
        <v>7</v>
      </c>
      <c r="B17832">
        <v>71000</v>
      </c>
      <c r="C17832" s="6">
        <v>43922</v>
      </c>
      <c r="D17832">
        <v>-93</v>
      </c>
      <c r="E17832" t="str">
        <f>INDEX(LedgerMapping[[#All],[Area]],MATCH(Transactions[[#This Row],[Sub Ledger]],LedgerMapping[[#All],[Sub Ledger]],0))</f>
        <v>Income Statement</v>
      </c>
    </row>
    <row r="17833" spans="1:5" x14ac:dyDescent="0.55000000000000004">
      <c r="A17833">
        <v>7</v>
      </c>
      <c r="B17833">
        <v>71000</v>
      </c>
      <c r="C17833" s="6">
        <v>43952</v>
      </c>
      <c r="D17833">
        <v>-85</v>
      </c>
      <c r="E17833" t="str">
        <f>INDEX(LedgerMapping[[#All],[Area]],MATCH(Transactions[[#This Row],[Sub Ledger]],LedgerMapping[[#All],[Sub Ledger]],0))</f>
        <v>Income Statement</v>
      </c>
    </row>
    <row r="17834" spans="1:5" x14ac:dyDescent="0.55000000000000004">
      <c r="A17834">
        <v>7</v>
      </c>
      <c r="B17834">
        <v>71000</v>
      </c>
      <c r="C17834" s="6">
        <v>43983</v>
      </c>
      <c r="D17834">
        <v>-85</v>
      </c>
      <c r="E17834" t="str">
        <f>INDEX(LedgerMapping[[#All],[Area]],MATCH(Transactions[[#This Row],[Sub Ledger]],LedgerMapping[[#All],[Sub Ledger]],0))</f>
        <v>Income Statement</v>
      </c>
    </row>
    <row r="17835" spans="1:5" x14ac:dyDescent="0.55000000000000004">
      <c r="A17835">
        <v>7</v>
      </c>
      <c r="B17835">
        <v>71000</v>
      </c>
      <c r="C17835" s="6">
        <v>44013</v>
      </c>
      <c r="D17835">
        <v>-100</v>
      </c>
      <c r="E17835" t="str">
        <f>INDEX(LedgerMapping[[#All],[Area]],MATCH(Transactions[[#This Row],[Sub Ledger]],LedgerMapping[[#All],[Sub Ledger]],0))</f>
        <v>Income Statement</v>
      </c>
    </row>
    <row r="17836" spans="1:5" x14ac:dyDescent="0.55000000000000004">
      <c r="A17836">
        <v>7</v>
      </c>
      <c r="B17836">
        <v>71000</v>
      </c>
      <c r="C17836" s="6">
        <v>44044</v>
      </c>
      <c r="D17836">
        <v>-104</v>
      </c>
      <c r="E17836" t="str">
        <f>INDEX(LedgerMapping[[#All],[Area]],MATCH(Transactions[[#This Row],[Sub Ledger]],LedgerMapping[[#All],[Sub Ledger]],0))</f>
        <v>Income Statement</v>
      </c>
    </row>
    <row r="17837" spans="1:5" x14ac:dyDescent="0.55000000000000004">
      <c r="A17837">
        <v>7</v>
      </c>
      <c r="B17837">
        <v>71000</v>
      </c>
      <c r="C17837" s="6">
        <v>44075</v>
      </c>
      <c r="D17837">
        <v>-100</v>
      </c>
      <c r="E17837" t="str">
        <f>INDEX(LedgerMapping[[#All],[Area]],MATCH(Transactions[[#This Row],[Sub Ledger]],LedgerMapping[[#All],[Sub Ledger]],0))</f>
        <v>Income Statement</v>
      </c>
    </row>
    <row r="17838" spans="1:5" x14ac:dyDescent="0.55000000000000004">
      <c r="A17838">
        <v>7</v>
      </c>
      <c r="B17838">
        <v>71000</v>
      </c>
      <c r="C17838" s="6">
        <v>44105</v>
      </c>
      <c r="D17838">
        <v>-117</v>
      </c>
      <c r="E17838" t="str">
        <f>INDEX(LedgerMapping[[#All],[Area]],MATCH(Transactions[[#This Row],[Sub Ledger]],LedgerMapping[[#All],[Sub Ledger]],0))</f>
        <v>Income Statement</v>
      </c>
    </row>
    <row r="17839" spans="1:5" x14ac:dyDescent="0.55000000000000004">
      <c r="A17839">
        <v>7</v>
      </c>
      <c r="B17839">
        <v>71000</v>
      </c>
      <c r="C17839" s="6">
        <v>44136</v>
      </c>
      <c r="D17839">
        <v>-93</v>
      </c>
      <c r="E17839" t="str">
        <f>INDEX(LedgerMapping[[#All],[Area]],MATCH(Transactions[[#This Row],[Sub Ledger]],LedgerMapping[[#All],[Sub Ledger]],0))</f>
        <v>Income Statement</v>
      </c>
    </row>
    <row r="17840" spans="1:5" x14ac:dyDescent="0.55000000000000004">
      <c r="A17840">
        <v>7</v>
      </c>
      <c r="B17840">
        <v>71000</v>
      </c>
      <c r="C17840" s="6">
        <v>44166</v>
      </c>
      <c r="D17840">
        <v>-109</v>
      </c>
      <c r="E17840" t="str">
        <f>INDEX(LedgerMapping[[#All],[Area]],MATCH(Transactions[[#This Row],[Sub Ledger]],LedgerMapping[[#All],[Sub Ledger]],0))</f>
        <v>Income Statement</v>
      </c>
    </row>
    <row r="17841" spans="1:5" x14ac:dyDescent="0.55000000000000004">
      <c r="A17841">
        <v>7</v>
      </c>
      <c r="B17841">
        <v>71000</v>
      </c>
      <c r="C17841" s="6">
        <v>44197</v>
      </c>
      <c r="D17841">
        <v>-195</v>
      </c>
      <c r="E17841" t="str">
        <f>INDEX(LedgerMapping[[#All],[Area]],MATCH(Transactions[[#This Row],[Sub Ledger]],LedgerMapping[[#All],[Sub Ledger]],0))</f>
        <v>Income Statement</v>
      </c>
    </row>
    <row r="17842" spans="1:5" x14ac:dyDescent="0.55000000000000004">
      <c r="A17842">
        <v>7</v>
      </c>
      <c r="B17842">
        <v>71000</v>
      </c>
      <c r="C17842" s="6">
        <v>44228</v>
      </c>
      <c r="D17842">
        <v>-132</v>
      </c>
      <c r="E17842" t="str">
        <f>INDEX(LedgerMapping[[#All],[Area]],MATCH(Transactions[[#This Row],[Sub Ledger]],LedgerMapping[[#All],[Sub Ledger]],0))</f>
        <v>Income Statement</v>
      </c>
    </row>
    <row r="17843" spans="1:5" x14ac:dyDescent="0.55000000000000004">
      <c r="A17843">
        <v>7</v>
      </c>
      <c r="B17843">
        <v>71000</v>
      </c>
      <c r="C17843" s="6">
        <v>44256</v>
      </c>
      <c r="D17843">
        <v>-176</v>
      </c>
      <c r="E17843" t="str">
        <f>INDEX(LedgerMapping[[#All],[Area]],MATCH(Transactions[[#This Row],[Sub Ledger]],LedgerMapping[[#All],[Sub Ledger]],0))</f>
        <v>Income Statement</v>
      </c>
    </row>
    <row r="17844" spans="1:5" x14ac:dyDescent="0.55000000000000004">
      <c r="A17844">
        <v>7</v>
      </c>
      <c r="B17844">
        <v>71000</v>
      </c>
      <c r="C17844" s="6">
        <v>44287</v>
      </c>
      <c r="D17844">
        <v>-221</v>
      </c>
      <c r="E17844" t="str">
        <f>INDEX(LedgerMapping[[#All],[Area]],MATCH(Transactions[[#This Row],[Sub Ledger]],LedgerMapping[[#All],[Sub Ledger]],0))</f>
        <v>Income Statement</v>
      </c>
    </row>
    <row r="17845" spans="1:5" x14ac:dyDescent="0.55000000000000004">
      <c r="A17845">
        <v>7</v>
      </c>
      <c r="B17845">
        <v>71000</v>
      </c>
      <c r="C17845" s="6">
        <v>44317</v>
      </c>
      <c r="D17845">
        <v>-136</v>
      </c>
      <c r="E17845" t="str">
        <f>INDEX(LedgerMapping[[#All],[Area]],MATCH(Transactions[[#This Row],[Sub Ledger]],LedgerMapping[[#All],[Sub Ledger]],0))</f>
        <v>Income Statement</v>
      </c>
    </row>
    <row r="17846" spans="1:5" x14ac:dyDescent="0.55000000000000004">
      <c r="A17846">
        <v>7</v>
      </c>
      <c r="B17846">
        <v>71000</v>
      </c>
      <c r="C17846" s="6">
        <v>44348</v>
      </c>
      <c r="D17846">
        <v>-198</v>
      </c>
      <c r="E17846" t="str">
        <f>INDEX(LedgerMapping[[#All],[Area]],MATCH(Transactions[[#This Row],[Sub Ledger]],LedgerMapping[[#All],[Sub Ledger]],0))</f>
        <v>Income Statement</v>
      </c>
    </row>
    <row r="17847" spans="1:5" x14ac:dyDescent="0.55000000000000004">
      <c r="A17847">
        <v>7</v>
      </c>
      <c r="B17847">
        <v>71000</v>
      </c>
      <c r="C17847" s="6">
        <v>44378</v>
      </c>
      <c r="D17847">
        <v>-154</v>
      </c>
      <c r="E17847" t="str">
        <f>INDEX(LedgerMapping[[#All],[Area]],MATCH(Transactions[[#This Row],[Sub Ledger]],LedgerMapping[[#All],[Sub Ledger]],0))</f>
        <v>Income Statement</v>
      </c>
    </row>
    <row r="17848" spans="1:5" x14ac:dyDescent="0.55000000000000004">
      <c r="A17848">
        <v>7</v>
      </c>
      <c r="B17848">
        <v>71000</v>
      </c>
      <c r="C17848" s="6">
        <v>44409</v>
      </c>
      <c r="D17848">
        <v>-221</v>
      </c>
      <c r="E17848" t="str">
        <f>INDEX(LedgerMapping[[#All],[Area]],MATCH(Transactions[[#This Row],[Sub Ledger]],LedgerMapping[[#All],[Sub Ledger]],0))</f>
        <v>Income Statement</v>
      </c>
    </row>
    <row r="17849" spans="1:5" x14ac:dyDescent="0.55000000000000004">
      <c r="A17849">
        <v>7</v>
      </c>
      <c r="B17849">
        <v>71000</v>
      </c>
      <c r="C17849" s="6">
        <v>44440</v>
      </c>
      <c r="D17849">
        <v>-104</v>
      </c>
      <c r="E17849" t="str">
        <f>INDEX(LedgerMapping[[#All],[Area]],MATCH(Transactions[[#This Row],[Sub Ledger]],LedgerMapping[[#All],[Sub Ledger]],0))</f>
        <v>Income Statement</v>
      </c>
    </row>
    <row r="17850" spans="1:5" x14ac:dyDescent="0.55000000000000004">
      <c r="A17850">
        <v>7</v>
      </c>
      <c r="B17850">
        <v>71000</v>
      </c>
      <c r="C17850" s="6">
        <v>44470</v>
      </c>
      <c r="D17850">
        <v>-198</v>
      </c>
      <c r="E17850" t="str">
        <f>INDEX(LedgerMapping[[#All],[Area]],MATCH(Transactions[[#This Row],[Sub Ledger]],LedgerMapping[[#All],[Sub Ledger]],0))</f>
        <v>Income Statement</v>
      </c>
    </row>
    <row r="17851" spans="1:5" x14ac:dyDescent="0.55000000000000004">
      <c r="A17851">
        <v>7</v>
      </c>
      <c r="B17851">
        <v>71000</v>
      </c>
      <c r="C17851" s="6">
        <v>44501</v>
      </c>
      <c r="D17851">
        <v>-124</v>
      </c>
      <c r="E17851" t="str">
        <f>INDEX(LedgerMapping[[#All],[Area]],MATCH(Transactions[[#This Row],[Sub Ledger]],LedgerMapping[[#All],[Sub Ledger]],0))</f>
        <v>Income Statement</v>
      </c>
    </row>
    <row r="17852" spans="1:5" x14ac:dyDescent="0.55000000000000004">
      <c r="A17852">
        <v>7</v>
      </c>
      <c r="B17852">
        <v>71000</v>
      </c>
      <c r="C17852" s="6">
        <v>44531</v>
      </c>
      <c r="D17852">
        <v>-104</v>
      </c>
      <c r="E17852" t="str">
        <f>INDEX(LedgerMapping[[#All],[Area]],MATCH(Transactions[[#This Row],[Sub Ledger]],LedgerMapping[[#All],[Sub Ledger]],0))</f>
        <v>Income Statement</v>
      </c>
    </row>
    <row r="17853" spans="1:5" x14ac:dyDescent="0.55000000000000004">
      <c r="A17853">
        <v>7</v>
      </c>
      <c r="B17853">
        <v>71000</v>
      </c>
      <c r="C17853" s="6">
        <v>44256</v>
      </c>
      <c r="D17853">
        <v>-98.98</v>
      </c>
      <c r="E17853" t="str">
        <f>INDEX(LedgerMapping[[#All],[Area]],MATCH(Transactions[[#This Row],[Sub Ledger]],LedgerMapping[[#All],[Sub Ledger]],0))</f>
        <v>Income Statement</v>
      </c>
    </row>
    <row r="17854" spans="1:5" x14ac:dyDescent="0.55000000000000004">
      <c r="A17854">
        <v>7</v>
      </c>
      <c r="B17854">
        <v>71000</v>
      </c>
      <c r="C17854" s="6">
        <v>44256</v>
      </c>
      <c r="D17854">
        <v>-128.04</v>
      </c>
      <c r="E17854" t="str">
        <f>INDEX(LedgerMapping[[#All],[Area]],MATCH(Transactions[[#This Row],[Sub Ledger]],LedgerMapping[[#All],[Sub Ledger]],0))</f>
        <v>Income Statement</v>
      </c>
    </row>
    <row r="17855" spans="1:5" x14ac:dyDescent="0.55000000000000004">
      <c r="A17855">
        <v>7</v>
      </c>
      <c r="B17855">
        <v>69000</v>
      </c>
      <c r="C17855" s="6">
        <v>43466</v>
      </c>
      <c r="D17855">
        <v>-47</v>
      </c>
      <c r="E17855" t="str">
        <f>INDEX(LedgerMapping[[#All],[Area]],MATCH(Transactions[[#This Row],[Sub Ledger]],LedgerMapping[[#All],[Sub Ledger]],0))</f>
        <v>Income Statement</v>
      </c>
    </row>
    <row r="17856" spans="1:5" x14ac:dyDescent="0.55000000000000004">
      <c r="A17856">
        <v>7</v>
      </c>
      <c r="B17856">
        <v>69000</v>
      </c>
      <c r="C17856" s="6">
        <v>43497</v>
      </c>
      <c r="D17856">
        <v>-57</v>
      </c>
      <c r="E17856" t="str">
        <f>INDEX(LedgerMapping[[#All],[Area]],MATCH(Transactions[[#This Row],[Sub Ledger]],LedgerMapping[[#All],[Sub Ledger]],0))</f>
        <v>Income Statement</v>
      </c>
    </row>
    <row r="17857" spans="1:5" x14ac:dyDescent="0.55000000000000004">
      <c r="A17857">
        <v>7</v>
      </c>
      <c r="B17857">
        <v>69000</v>
      </c>
      <c r="C17857" s="6">
        <v>43525</v>
      </c>
      <c r="D17857">
        <v>-43</v>
      </c>
      <c r="E17857" t="str">
        <f>INDEX(LedgerMapping[[#All],[Area]],MATCH(Transactions[[#This Row],[Sub Ledger]],LedgerMapping[[#All],[Sub Ledger]],0))</f>
        <v>Income Statement</v>
      </c>
    </row>
    <row r="17858" spans="1:5" x14ac:dyDescent="0.55000000000000004">
      <c r="A17858">
        <v>7</v>
      </c>
      <c r="B17858">
        <v>69000</v>
      </c>
      <c r="C17858" s="6">
        <v>43556</v>
      </c>
      <c r="D17858">
        <v>-46</v>
      </c>
      <c r="E17858" t="str">
        <f>INDEX(LedgerMapping[[#All],[Area]],MATCH(Transactions[[#This Row],[Sub Ledger]],LedgerMapping[[#All],[Sub Ledger]],0))</f>
        <v>Income Statement</v>
      </c>
    </row>
    <row r="17859" spans="1:5" x14ac:dyDescent="0.55000000000000004">
      <c r="A17859">
        <v>7</v>
      </c>
      <c r="B17859">
        <v>69000</v>
      </c>
      <c r="C17859" s="6">
        <v>43586</v>
      </c>
      <c r="D17859">
        <v>-30</v>
      </c>
      <c r="E17859" t="str">
        <f>INDEX(LedgerMapping[[#All],[Area]],MATCH(Transactions[[#This Row],[Sub Ledger]],LedgerMapping[[#All],[Sub Ledger]],0))</f>
        <v>Income Statement</v>
      </c>
    </row>
    <row r="17860" spans="1:5" x14ac:dyDescent="0.55000000000000004">
      <c r="A17860">
        <v>7</v>
      </c>
      <c r="B17860">
        <v>69000</v>
      </c>
      <c r="C17860" s="6">
        <v>43617</v>
      </c>
      <c r="D17860">
        <v>-61</v>
      </c>
      <c r="E17860" t="str">
        <f>INDEX(LedgerMapping[[#All],[Area]],MATCH(Transactions[[#This Row],[Sub Ledger]],LedgerMapping[[#All],[Sub Ledger]],0))</f>
        <v>Income Statement</v>
      </c>
    </row>
    <row r="17861" spans="1:5" x14ac:dyDescent="0.55000000000000004">
      <c r="A17861">
        <v>7</v>
      </c>
      <c r="B17861">
        <v>69000</v>
      </c>
      <c r="C17861" s="6">
        <v>43647</v>
      </c>
      <c r="D17861">
        <v>-58</v>
      </c>
      <c r="E17861" t="str">
        <f>INDEX(LedgerMapping[[#All],[Area]],MATCH(Transactions[[#This Row],[Sub Ledger]],LedgerMapping[[#All],[Sub Ledger]],0))</f>
        <v>Income Statement</v>
      </c>
    </row>
    <row r="17862" spans="1:5" x14ac:dyDescent="0.55000000000000004">
      <c r="A17862">
        <v>7</v>
      </c>
      <c r="B17862">
        <v>69000</v>
      </c>
      <c r="C17862" s="6">
        <v>43678</v>
      </c>
      <c r="D17862">
        <v>-47</v>
      </c>
      <c r="E17862" t="str">
        <f>INDEX(LedgerMapping[[#All],[Area]],MATCH(Transactions[[#This Row],[Sub Ledger]],LedgerMapping[[#All],[Sub Ledger]],0))</f>
        <v>Income Statement</v>
      </c>
    </row>
    <row r="17863" spans="1:5" x14ac:dyDescent="0.55000000000000004">
      <c r="A17863">
        <v>7</v>
      </c>
      <c r="B17863">
        <v>69000</v>
      </c>
      <c r="C17863" s="6">
        <v>43709</v>
      </c>
      <c r="D17863">
        <v>-26</v>
      </c>
      <c r="E17863" t="str">
        <f>INDEX(LedgerMapping[[#All],[Area]],MATCH(Transactions[[#This Row],[Sub Ledger]],LedgerMapping[[#All],[Sub Ledger]],0))</f>
        <v>Income Statement</v>
      </c>
    </row>
    <row r="17864" spans="1:5" x14ac:dyDescent="0.55000000000000004">
      <c r="A17864">
        <v>7</v>
      </c>
      <c r="B17864">
        <v>69000</v>
      </c>
      <c r="C17864" s="6">
        <v>43739</v>
      </c>
      <c r="D17864">
        <v>-62</v>
      </c>
      <c r="E17864" t="str">
        <f>INDEX(LedgerMapping[[#All],[Area]],MATCH(Transactions[[#This Row],[Sub Ledger]],LedgerMapping[[#All],[Sub Ledger]],0))</f>
        <v>Income Statement</v>
      </c>
    </row>
    <row r="17865" spans="1:5" x14ac:dyDescent="0.55000000000000004">
      <c r="A17865">
        <v>7</v>
      </c>
      <c r="B17865">
        <v>69000</v>
      </c>
      <c r="C17865" s="6">
        <v>43770</v>
      </c>
      <c r="D17865">
        <v>-30</v>
      </c>
      <c r="E17865" t="str">
        <f>INDEX(LedgerMapping[[#All],[Area]],MATCH(Transactions[[#This Row],[Sub Ledger]],LedgerMapping[[#All],[Sub Ledger]],0))</f>
        <v>Income Statement</v>
      </c>
    </row>
    <row r="17866" spans="1:5" x14ac:dyDescent="0.55000000000000004">
      <c r="A17866">
        <v>7</v>
      </c>
      <c r="B17866">
        <v>69000</v>
      </c>
      <c r="C17866" s="6">
        <v>43800</v>
      </c>
      <c r="D17866">
        <v>-32</v>
      </c>
      <c r="E17866" t="str">
        <f>INDEX(LedgerMapping[[#All],[Area]],MATCH(Transactions[[#This Row],[Sub Ledger]],LedgerMapping[[#All],[Sub Ledger]],0))</f>
        <v>Income Statement</v>
      </c>
    </row>
    <row r="17867" spans="1:5" x14ac:dyDescent="0.55000000000000004">
      <c r="A17867">
        <v>7</v>
      </c>
      <c r="B17867">
        <v>69000</v>
      </c>
      <c r="C17867" s="6">
        <v>43831</v>
      </c>
      <c r="D17867">
        <v>-74</v>
      </c>
      <c r="E17867" t="str">
        <f>INDEX(LedgerMapping[[#All],[Area]],MATCH(Transactions[[#This Row],[Sub Ledger]],LedgerMapping[[#All],[Sub Ledger]],0))</f>
        <v>Income Statement</v>
      </c>
    </row>
    <row r="17868" spans="1:5" x14ac:dyDescent="0.55000000000000004">
      <c r="A17868">
        <v>7</v>
      </c>
      <c r="B17868">
        <v>69000</v>
      </c>
      <c r="C17868" s="6">
        <v>43862</v>
      </c>
      <c r="D17868">
        <v>-52</v>
      </c>
      <c r="E17868" t="str">
        <f>INDEX(LedgerMapping[[#All],[Area]],MATCH(Transactions[[#This Row],[Sub Ledger]],LedgerMapping[[#All],[Sub Ledger]],0))</f>
        <v>Income Statement</v>
      </c>
    </row>
    <row r="17869" spans="1:5" x14ac:dyDescent="0.55000000000000004">
      <c r="A17869">
        <v>7</v>
      </c>
      <c r="B17869">
        <v>69000</v>
      </c>
      <c r="C17869" s="6">
        <v>43891</v>
      </c>
      <c r="D17869">
        <v>-65</v>
      </c>
      <c r="E17869" t="str">
        <f>INDEX(LedgerMapping[[#All],[Area]],MATCH(Transactions[[#This Row],[Sub Ledger]],LedgerMapping[[#All],[Sub Ledger]],0))</f>
        <v>Income Statement</v>
      </c>
    </row>
    <row r="17870" spans="1:5" x14ac:dyDescent="0.55000000000000004">
      <c r="A17870">
        <v>7</v>
      </c>
      <c r="B17870">
        <v>69000</v>
      </c>
      <c r="C17870" s="6">
        <v>43922</v>
      </c>
      <c r="D17870">
        <v>-54</v>
      </c>
      <c r="E17870" t="str">
        <f>INDEX(LedgerMapping[[#All],[Area]],MATCH(Transactions[[#This Row],[Sub Ledger]],LedgerMapping[[#All],[Sub Ledger]],0))</f>
        <v>Income Statement</v>
      </c>
    </row>
    <row r="17871" spans="1:5" x14ac:dyDescent="0.55000000000000004">
      <c r="A17871">
        <v>7</v>
      </c>
      <c r="B17871">
        <v>69000</v>
      </c>
      <c r="C17871" s="6">
        <v>43952</v>
      </c>
      <c r="D17871">
        <v>-44</v>
      </c>
      <c r="E17871" t="str">
        <f>INDEX(LedgerMapping[[#All],[Area]],MATCH(Transactions[[#This Row],[Sub Ledger]],LedgerMapping[[#All],[Sub Ledger]],0))</f>
        <v>Income Statement</v>
      </c>
    </row>
    <row r="17872" spans="1:5" x14ac:dyDescent="0.55000000000000004">
      <c r="A17872">
        <v>7</v>
      </c>
      <c r="B17872">
        <v>69000</v>
      </c>
      <c r="C17872" s="6">
        <v>43983</v>
      </c>
      <c r="D17872">
        <v>-70</v>
      </c>
      <c r="E17872" t="str">
        <f>INDEX(LedgerMapping[[#All],[Area]],MATCH(Transactions[[#This Row],[Sub Ledger]],LedgerMapping[[#All],[Sub Ledger]],0))</f>
        <v>Income Statement</v>
      </c>
    </row>
    <row r="17873" spans="1:5" x14ac:dyDescent="0.55000000000000004">
      <c r="A17873">
        <v>7</v>
      </c>
      <c r="B17873">
        <v>69000</v>
      </c>
      <c r="C17873" s="6">
        <v>44013</v>
      </c>
      <c r="D17873">
        <v>-44</v>
      </c>
      <c r="E17873" t="str">
        <f>INDEX(LedgerMapping[[#All],[Area]],MATCH(Transactions[[#This Row],[Sub Ledger]],LedgerMapping[[#All],[Sub Ledger]],0))</f>
        <v>Income Statement</v>
      </c>
    </row>
    <row r="17874" spans="1:5" x14ac:dyDescent="0.55000000000000004">
      <c r="A17874">
        <v>7</v>
      </c>
      <c r="B17874">
        <v>69000</v>
      </c>
      <c r="C17874" s="6">
        <v>44044</v>
      </c>
      <c r="D17874">
        <v>-70</v>
      </c>
      <c r="E17874" t="str">
        <f>INDEX(LedgerMapping[[#All],[Area]],MATCH(Transactions[[#This Row],[Sub Ledger]],LedgerMapping[[#All],[Sub Ledger]],0))</f>
        <v>Income Statement</v>
      </c>
    </row>
    <row r="17875" spans="1:5" x14ac:dyDescent="0.55000000000000004">
      <c r="A17875">
        <v>7</v>
      </c>
      <c r="B17875">
        <v>69000</v>
      </c>
      <c r="C17875" s="6">
        <v>44075</v>
      </c>
      <c r="D17875">
        <v>-52</v>
      </c>
      <c r="E17875" t="str">
        <f>INDEX(LedgerMapping[[#All],[Area]],MATCH(Transactions[[#This Row],[Sub Ledger]],LedgerMapping[[#All],[Sub Ledger]],0))</f>
        <v>Income Statement</v>
      </c>
    </row>
    <row r="17876" spans="1:5" x14ac:dyDescent="0.55000000000000004">
      <c r="A17876">
        <v>7</v>
      </c>
      <c r="B17876">
        <v>69000</v>
      </c>
      <c r="C17876" s="6">
        <v>44105</v>
      </c>
      <c r="D17876">
        <v>-72</v>
      </c>
      <c r="E17876" t="str">
        <f>INDEX(LedgerMapping[[#All],[Area]],MATCH(Transactions[[#This Row],[Sub Ledger]],LedgerMapping[[#All],[Sub Ledger]],0))</f>
        <v>Income Statement</v>
      </c>
    </row>
    <row r="17877" spans="1:5" x14ac:dyDescent="0.55000000000000004">
      <c r="A17877">
        <v>7</v>
      </c>
      <c r="B17877">
        <v>69000</v>
      </c>
      <c r="C17877" s="6">
        <v>44136</v>
      </c>
      <c r="D17877">
        <v>-50</v>
      </c>
      <c r="E17877" t="str">
        <f>INDEX(LedgerMapping[[#All],[Area]],MATCH(Transactions[[#This Row],[Sub Ledger]],LedgerMapping[[#All],[Sub Ledger]],0))</f>
        <v>Income Statement</v>
      </c>
    </row>
    <row r="17878" spans="1:5" x14ac:dyDescent="0.55000000000000004">
      <c r="A17878">
        <v>7</v>
      </c>
      <c r="B17878">
        <v>69000</v>
      </c>
      <c r="C17878" s="6">
        <v>44166</v>
      </c>
      <c r="D17878">
        <v>-61</v>
      </c>
      <c r="E17878" t="str">
        <f>INDEX(LedgerMapping[[#All],[Area]],MATCH(Transactions[[#This Row],[Sub Ledger]],LedgerMapping[[#All],[Sub Ledger]],0))</f>
        <v>Income Statement</v>
      </c>
    </row>
    <row r="17879" spans="1:5" x14ac:dyDescent="0.55000000000000004">
      <c r="A17879">
        <v>7</v>
      </c>
      <c r="B17879">
        <v>69000</v>
      </c>
      <c r="C17879" s="6">
        <v>44197</v>
      </c>
      <c r="D17879">
        <v>-94</v>
      </c>
      <c r="E17879" t="str">
        <f>INDEX(LedgerMapping[[#All],[Area]],MATCH(Transactions[[#This Row],[Sub Ledger]],LedgerMapping[[#All],[Sub Ledger]],0))</f>
        <v>Income Statement</v>
      </c>
    </row>
    <row r="17880" spans="1:5" x14ac:dyDescent="0.55000000000000004">
      <c r="A17880">
        <v>7</v>
      </c>
      <c r="B17880">
        <v>69000</v>
      </c>
      <c r="C17880" s="6">
        <v>44228</v>
      </c>
      <c r="D17880">
        <v>-68</v>
      </c>
      <c r="E17880" t="str">
        <f>INDEX(LedgerMapping[[#All],[Area]],MATCH(Transactions[[#This Row],[Sub Ledger]],LedgerMapping[[#All],[Sub Ledger]],0))</f>
        <v>Income Statement</v>
      </c>
    </row>
    <row r="17881" spans="1:5" x14ac:dyDescent="0.55000000000000004">
      <c r="A17881">
        <v>7</v>
      </c>
      <c r="B17881">
        <v>69000</v>
      </c>
      <c r="C17881" s="6">
        <v>44256</v>
      </c>
      <c r="D17881">
        <v>-66</v>
      </c>
      <c r="E17881" t="str">
        <f>INDEX(LedgerMapping[[#All],[Area]],MATCH(Transactions[[#This Row],[Sub Ledger]],LedgerMapping[[#All],[Sub Ledger]],0))</f>
        <v>Income Statement</v>
      </c>
    </row>
    <row r="17882" spans="1:5" x14ac:dyDescent="0.55000000000000004">
      <c r="A17882">
        <v>7</v>
      </c>
      <c r="B17882">
        <v>69000</v>
      </c>
      <c r="C17882" s="6">
        <v>44287</v>
      </c>
      <c r="D17882">
        <v>-48</v>
      </c>
      <c r="E17882" t="str">
        <f>INDEX(LedgerMapping[[#All],[Area]],MATCH(Transactions[[#This Row],[Sub Ledger]],LedgerMapping[[#All],[Sub Ledger]],0))</f>
        <v>Income Statement</v>
      </c>
    </row>
    <row r="17883" spans="1:5" x14ac:dyDescent="0.55000000000000004">
      <c r="A17883">
        <v>7</v>
      </c>
      <c r="B17883">
        <v>69000</v>
      </c>
      <c r="C17883" s="6">
        <v>44317</v>
      </c>
      <c r="D17883">
        <v>-59</v>
      </c>
      <c r="E17883" t="str">
        <f>INDEX(LedgerMapping[[#All],[Area]],MATCH(Transactions[[#This Row],[Sub Ledger]],LedgerMapping[[#All],[Sub Ledger]],0))</f>
        <v>Income Statement</v>
      </c>
    </row>
    <row r="17884" spans="1:5" x14ac:dyDescent="0.55000000000000004">
      <c r="A17884">
        <v>7</v>
      </c>
      <c r="B17884">
        <v>69000</v>
      </c>
      <c r="C17884" s="6">
        <v>44348</v>
      </c>
      <c r="D17884">
        <v>-79</v>
      </c>
      <c r="E17884" t="str">
        <f>INDEX(LedgerMapping[[#All],[Area]],MATCH(Transactions[[#This Row],[Sub Ledger]],LedgerMapping[[#All],[Sub Ledger]],0))</f>
        <v>Income Statement</v>
      </c>
    </row>
    <row r="17885" spans="1:5" x14ac:dyDescent="0.55000000000000004">
      <c r="A17885">
        <v>7</v>
      </c>
      <c r="B17885">
        <v>69000</v>
      </c>
      <c r="C17885" s="6">
        <v>44378</v>
      </c>
      <c r="D17885">
        <v>-96</v>
      </c>
      <c r="E17885" t="str">
        <f>INDEX(LedgerMapping[[#All],[Area]],MATCH(Transactions[[#This Row],[Sub Ledger]],LedgerMapping[[#All],[Sub Ledger]],0))</f>
        <v>Income Statement</v>
      </c>
    </row>
    <row r="17886" spans="1:5" x14ac:dyDescent="0.55000000000000004">
      <c r="A17886">
        <v>7</v>
      </c>
      <c r="B17886">
        <v>69000</v>
      </c>
      <c r="C17886" s="6">
        <v>44409</v>
      </c>
      <c r="D17886">
        <v>-84</v>
      </c>
      <c r="E17886" t="str">
        <f>INDEX(LedgerMapping[[#All],[Area]],MATCH(Transactions[[#This Row],[Sub Ledger]],LedgerMapping[[#All],[Sub Ledger]],0))</f>
        <v>Income Statement</v>
      </c>
    </row>
    <row r="17887" spans="1:5" x14ac:dyDescent="0.55000000000000004">
      <c r="A17887">
        <v>7</v>
      </c>
      <c r="B17887">
        <v>69000</v>
      </c>
      <c r="C17887" s="6">
        <v>44440</v>
      </c>
      <c r="D17887">
        <v>-68</v>
      </c>
      <c r="E17887" t="str">
        <f>INDEX(LedgerMapping[[#All],[Area]],MATCH(Transactions[[#This Row],[Sub Ledger]],LedgerMapping[[#All],[Sub Ledger]],0))</f>
        <v>Income Statement</v>
      </c>
    </row>
    <row r="17888" spans="1:5" x14ac:dyDescent="0.55000000000000004">
      <c r="A17888">
        <v>7</v>
      </c>
      <c r="B17888">
        <v>69000</v>
      </c>
      <c r="C17888" s="6">
        <v>44470</v>
      </c>
      <c r="D17888">
        <v>-70</v>
      </c>
      <c r="E17888" t="str">
        <f>INDEX(LedgerMapping[[#All],[Area]],MATCH(Transactions[[#This Row],[Sub Ledger]],LedgerMapping[[#All],[Sub Ledger]],0))</f>
        <v>Income Statement</v>
      </c>
    </row>
    <row r="17889" spans="1:5" x14ac:dyDescent="0.55000000000000004">
      <c r="A17889">
        <v>7</v>
      </c>
      <c r="B17889">
        <v>69000</v>
      </c>
      <c r="C17889" s="6">
        <v>44501</v>
      </c>
      <c r="D17889">
        <v>-66</v>
      </c>
      <c r="E17889" t="str">
        <f>INDEX(LedgerMapping[[#All],[Area]],MATCH(Transactions[[#This Row],[Sub Ledger]],LedgerMapping[[#All],[Sub Ledger]],0))</f>
        <v>Income Statement</v>
      </c>
    </row>
    <row r="17890" spans="1:5" x14ac:dyDescent="0.55000000000000004">
      <c r="A17890">
        <v>7</v>
      </c>
      <c r="B17890">
        <v>69000</v>
      </c>
      <c r="C17890" s="6">
        <v>44531</v>
      </c>
      <c r="D17890">
        <v>-51</v>
      </c>
      <c r="E17890" t="str">
        <f>INDEX(LedgerMapping[[#All],[Area]],MATCH(Transactions[[#This Row],[Sub Ledger]],LedgerMapping[[#All],[Sub Ledger]],0))</f>
        <v>Income Statement</v>
      </c>
    </row>
    <row r="17891" spans="1:5" x14ac:dyDescent="0.55000000000000004">
      <c r="A17891">
        <v>7</v>
      </c>
      <c r="B17891">
        <v>69000</v>
      </c>
      <c r="C17891" s="6">
        <v>43466</v>
      </c>
      <c r="D17891">
        <v>-71</v>
      </c>
      <c r="E17891" t="str">
        <f>INDEX(LedgerMapping[[#All],[Area]],MATCH(Transactions[[#This Row],[Sub Ledger]],LedgerMapping[[#All],[Sub Ledger]],0))</f>
        <v>Income Statement</v>
      </c>
    </row>
    <row r="17892" spans="1:5" x14ac:dyDescent="0.55000000000000004">
      <c r="A17892">
        <v>7</v>
      </c>
      <c r="B17892">
        <v>69000</v>
      </c>
      <c r="C17892" s="6">
        <v>43497</v>
      </c>
      <c r="D17892">
        <v>-53</v>
      </c>
      <c r="E17892" t="str">
        <f>INDEX(LedgerMapping[[#All],[Area]],MATCH(Transactions[[#This Row],[Sub Ledger]],LedgerMapping[[#All],[Sub Ledger]],0))</f>
        <v>Income Statement</v>
      </c>
    </row>
    <row r="17893" spans="1:5" x14ac:dyDescent="0.55000000000000004">
      <c r="A17893">
        <v>7</v>
      </c>
      <c r="B17893">
        <v>69000</v>
      </c>
      <c r="C17893" s="6">
        <v>43525</v>
      </c>
      <c r="D17893">
        <v>-68</v>
      </c>
      <c r="E17893" t="str">
        <f>INDEX(LedgerMapping[[#All],[Area]],MATCH(Transactions[[#This Row],[Sub Ledger]],LedgerMapping[[#All],[Sub Ledger]],0))</f>
        <v>Income Statement</v>
      </c>
    </row>
    <row r="17894" spans="1:5" x14ac:dyDescent="0.55000000000000004">
      <c r="A17894">
        <v>7</v>
      </c>
      <c r="B17894">
        <v>69000</v>
      </c>
      <c r="C17894" s="6">
        <v>43556</v>
      </c>
      <c r="D17894">
        <v>-58</v>
      </c>
      <c r="E17894" t="str">
        <f>INDEX(LedgerMapping[[#All],[Area]],MATCH(Transactions[[#This Row],[Sub Ledger]],LedgerMapping[[#All],[Sub Ledger]],0))</f>
        <v>Income Statement</v>
      </c>
    </row>
    <row r="17895" spans="1:5" x14ac:dyDescent="0.55000000000000004">
      <c r="A17895">
        <v>7</v>
      </c>
      <c r="B17895">
        <v>69000</v>
      </c>
      <c r="C17895" s="6">
        <v>43586</v>
      </c>
      <c r="D17895">
        <v>-35</v>
      </c>
      <c r="E17895" t="str">
        <f>INDEX(LedgerMapping[[#All],[Area]],MATCH(Transactions[[#This Row],[Sub Ledger]],LedgerMapping[[#All],[Sub Ledger]],0))</f>
        <v>Income Statement</v>
      </c>
    </row>
    <row r="17896" spans="1:5" x14ac:dyDescent="0.55000000000000004">
      <c r="A17896">
        <v>7</v>
      </c>
      <c r="B17896">
        <v>69000</v>
      </c>
      <c r="C17896" s="6">
        <v>43617</v>
      </c>
      <c r="D17896">
        <v>-42</v>
      </c>
      <c r="E17896" t="str">
        <f>INDEX(LedgerMapping[[#All],[Area]],MATCH(Transactions[[#This Row],[Sub Ledger]],LedgerMapping[[#All],[Sub Ledger]],0))</f>
        <v>Income Statement</v>
      </c>
    </row>
    <row r="17897" spans="1:5" x14ac:dyDescent="0.55000000000000004">
      <c r="A17897">
        <v>7</v>
      </c>
      <c r="B17897">
        <v>69000</v>
      </c>
      <c r="C17897" s="6">
        <v>43647</v>
      </c>
      <c r="D17897">
        <v>-82</v>
      </c>
      <c r="E17897" t="str">
        <f>INDEX(LedgerMapping[[#All],[Area]],MATCH(Transactions[[#This Row],[Sub Ledger]],LedgerMapping[[#All],[Sub Ledger]],0))</f>
        <v>Income Statement</v>
      </c>
    </row>
    <row r="17898" spans="1:5" x14ac:dyDescent="0.55000000000000004">
      <c r="A17898">
        <v>7</v>
      </c>
      <c r="B17898">
        <v>69000</v>
      </c>
      <c r="C17898" s="6">
        <v>43678</v>
      </c>
      <c r="D17898">
        <v>-51</v>
      </c>
      <c r="E17898" t="str">
        <f>INDEX(LedgerMapping[[#All],[Area]],MATCH(Transactions[[#This Row],[Sub Ledger]],LedgerMapping[[#All],[Sub Ledger]],0))</f>
        <v>Income Statement</v>
      </c>
    </row>
    <row r="17899" spans="1:5" x14ac:dyDescent="0.55000000000000004">
      <c r="A17899">
        <v>7</v>
      </c>
      <c r="B17899">
        <v>69000</v>
      </c>
      <c r="C17899" s="6">
        <v>43709</v>
      </c>
      <c r="D17899">
        <v>-72</v>
      </c>
      <c r="E17899" t="str">
        <f>INDEX(LedgerMapping[[#All],[Area]],MATCH(Transactions[[#This Row],[Sub Ledger]],LedgerMapping[[#All],[Sub Ledger]],0))</f>
        <v>Income Statement</v>
      </c>
    </row>
    <row r="17900" spans="1:5" x14ac:dyDescent="0.55000000000000004">
      <c r="A17900">
        <v>7</v>
      </c>
      <c r="B17900">
        <v>69000</v>
      </c>
      <c r="C17900" s="6">
        <v>43739</v>
      </c>
      <c r="D17900">
        <v>-54</v>
      </c>
      <c r="E17900" t="str">
        <f>INDEX(LedgerMapping[[#All],[Area]],MATCH(Transactions[[#This Row],[Sub Ledger]],LedgerMapping[[#All],[Sub Ledger]],0))</f>
        <v>Income Statement</v>
      </c>
    </row>
    <row r="17901" spans="1:5" x14ac:dyDescent="0.55000000000000004">
      <c r="A17901">
        <v>7</v>
      </c>
      <c r="B17901">
        <v>69000</v>
      </c>
      <c r="C17901" s="6">
        <v>43770</v>
      </c>
      <c r="D17901">
        <v>-37</v>
      </c>
      <c r="E17901" t="str">
        <f>INDEX(LedgerMapping[[#All],[Area]],MATCH(Transactions[[#This Row],[Sub Ledger]],LedgerMapping[[#All],[Sub Ledger]],0))</f>
        <v>Income Statement</v>
      </c>
    </row>
    <row r="17902" spans="1:5" x14ac:dyDescent="0.55000000000000004">
      <c r="A17902">
        <v>7</v>
      </c>
      <c r="B17902">
        <v>69000</v>
      </c>
      <c r="C17902" s="6">
        <v>43800</v>
      </c>
      <c r="D17902">
        <v>-70</v>
      </c>
      <c r="E17902" t="str">
        <f>INDEX(LedgerMapping[[#All],[Area]],MATCH(Transactions[[#This Row],[Sub Ledger]],LedgerMapping[[#All],[Sub Ledger]],0))</f>
        <v>Income Statement</v>
      </c>
    </row>
    <row r="17903" spans="1:5" x14ac:dyDescent="0.55000000000000004">
      <c r="A17903">
        <v>7</v>
      </c>
      <c r="B17903">
        <v>69000</v>
      </c>
      <c r="C17903" s="6">
        <v>43831</v>
      </c>
      <c r="D17903">
        <v>-90</v>
      </c>
      <c r="E17903" t="str">
        <f>INDEX(LedgerMapping[[#All],[Area]],MATCH(Transactions[[#This Row],[Sub Ledger]],LedgerMapping[[#All],[Sub Ledger]],0))</f>
        <v>Income Statement</v>
      </c>
    </row>
    <row r="17904" spans="1:5" x14ac:dyDescent="0.55000000000000004">
      <c r="A17904">
        <v>7</v>
      </c>
      <c r="B17904">
        <v>69000</v>
      </c>
      <c r="C17904" s="6">
        <v>43862</v>
      </c>
      <c r="D17904">
        <v>-98</v>
      </c>
      <c r="E17904" t="str">
        <f>INDEX(LedgerMapping[[#All],[Area]],MATCH(Transactions[[#This Row],[Sub Ledger]],LedgerMapping[[#All],[Sub Ledger]],0))</f>
        <v>Income Statement</v>
      </c>
    </row>
    <row r="17905" spans="1:5" x14ac:dyDescent="0.55000000000000004">
      <c r="A17905">
        <v>7</v>
      </c>
      <c r="B17905">
        <v>69000</v>
      </c>
      <c r="C17905" s="6">
        <v>43891</v>
      </c>
      <c r="D17905">
        <v>-56</v>
      </c>
      <c r="E17905" t="str">
        <f>INDEX(LedgerMapping[[#All],[Area]],MATCH(Transactions[[#This Row],[Sub Ledger]],LedgerMapping[[#All],[Sub Ledger]],0))</f>
        <v>Income Statement</v>
      </c>
    </row>
    <row r="17906" spans="1:5" x14ac:dyDescent="0.55000000000000004">
      <c r="A17906">
        <v>7</v>
      </c>
      <c r="B17906">
        <v>69000</v>
      </c>
      <c r="C17906" s="6">
        <v>43922</v>
      </c>
      <c r="D17906">
        <v>-58</v>
      </c>
      <c r="E17906" t="str">
        <f>INDEX(LedgerMapping[[#All],[Area]],MATCH(Transactions[[#This Row],[Sub Ledger]],LedgerMapping[[#All],[Sub Ledger]],0))</f>
        <v>Income Statement</v>
      </c>
    </row>
    <row r="17907" spans="1:5" x14ac:dyDescent="0.55000000000000004">
      <c r="A17907">
        <v>7</v>
      </c>
      <c r="B17907">
        <v>69000</v>
      </c>
      <c r="C17907" s="6">
        <v>43952</v>
      </c>
      <c r="D17907">
        <v>-59</v>
      </c>
      <c r="E17907" t="str">
        <f>INDEX(LedgerMapping[[#All],[Area]],MATCH(Transactions[[#This Row],[Sub Ledger]],LedgerMapping[[#All],[Sub Ledger]],0))</f>
        <v>Income Statement</v>
      </c>
    </row>
    <row r="17908" spans="1:5" x14ac:dyDescent="0.55000000000000004">
      <c r="A17908">
        <v>7</v>
      </c>
      <c r="B17908">
        <v>69000</v>
      </c>
      <c r="C17908" s="6">
        <v>43983</v>
      </c>
      <c r="D17908">
        <v>-59</v>
      </c>
      <c r="E17908" t="str">
        <f>INDEX(LedgerMapping[[#All],[Area]],MATCH(Transactions[[#This Row],[Sub Ledger]],LedgerMapping[[#All],[Sub Ledger]],0))</f>
        <v>Income Statement</v>
      </c>
    </row>
    <row r="17909" spans="1:5" x14ac:dyDescent="0.55000000000000004">
      <c r="A17909">
        <v>7</v>
      </c>
      <c r="B17909">
        <v>69000</v>
      </c>
      <c r="C17909" s="6">
        <v>44013</v>
      </c>
      <c r="D17909">
        <v>-70</v>
      </c>
      <c r="E17909" t="str">
        <f>INDEX(LedgerMapping[[#All],[Area]],MATCH(Transactions[[#This Row],[Sub Ledger]],LedgerMapping[[#All],[Sub Ledger]],0))</f>
        <v>Income Statement</v>
      </c>
    </row>
    <row r="17910" spans="1:5" x14ac:dyDescent="0.55000000000000004">
      <c r="A17910">
        <v>7</v>
      </c>
      <c r="B17910">
        <v>69000</v>
      </c>
      <c r="C17910" s="6">
        <v>44044</v>
      </c>
      <c r="D17910">
        <v>-73</v>
      </c>
      <c r="E17910" t="str">
        <f>INDEX(LedgerMapping[[#All],[Area]],MATCH(Transactions[[#This Row],[Sub Ledger]],LedgerMapping[[#All],[Sub Ledger]],0))</f>
        <v>Income Statement</v>
      </c>
    </row>
    <row r="17911" spans="1:5" x14ac:dyDescent="0.55000000000000004">
      <c r="A17911">
        <v>7</v>
      </c>
      <c r="B17911">
        <v>69000</v>
      </c>
      <c r="C17911" s="6">
        <v>44075</v>
      </c>
      <c r="D17911">
        <v>-64</v>
      </c>
      <c r="E17911" t="str">
        <f>INDEX(LedgerMapping[[#All],[Area]],MATCH(Transactions[[#This Row],[Sub Ledger]],LedgerMapping[[#All],[Sub Ledger]],0))</f>
        <v>Income Statement</v>
      </c>
    </row>
    <row r="17912" spans="1:5" x14ac:dyDescent="0.55000000000000004">
      <c r="A17912">
        <v>7</v>
      </c>
      <c r="B17912">
        <v>69000</v>
      </c>
      <c r="C17912" s="6">
        <v>44105</v>
      </c>
      <c r="D17912">
        <v>-78</v>
      </c>
      <c r="E17912" t="str">
        <f>INDEX(LedgerMapping[[#All],[Area]],MATCH(Transactions[[#This Row],[Sub Ledger]],LedgerMapping[[#All],[Sub Ledger]],0))</f>
        <v>Income Statement</v>
      </c>
    </row>
    <row r="17913" spans="1:5" x14ac:dyDescent="0.55000000000000004">
      <c r="A17913">
        <v>7</v>
      </c>
      <c r="B17913">
        <v>69000</v>
      </c>
      <c r="C17913" s="6">
        <v>44136</v>
      </c>
      <c r="D17913">
        <v>-59</v>
      </c>
      <c r="E17913" t="str">
        <f>INDEX(LedgerMapping[[#All],[Area]],MATCH(Transactions[[#This Row],[Sub Ledger]],LedgerMapping[[#All],[Sub Ledger]],0))</f>
        <v>Income Statement</v>
      </c>
    </row>
    <row r="17914" spans="1:5" x14ac:dyDescent="0.55000000000000004">
      <c r="A17914">
        <v>7</v>
      </c>
      <c r="B17914">
        <v>69000</v>
      </c>
      <c r="C17914" s="6">
        <v>44166</v>
      </c>
      <c r="D17914">
        <v>-74</v>
      </c>
      <c r="E17914" t="str">
        <f>INDEX(LedgerMapping[[#All],[Area]],MATCH(Transactions[[#This Row],[Sub Ledger]],LedgerMapping[[#All],[Sub Ledger]],0))</f>
        <v>Income Statement</v>
      </c>
    </row>
    <row r="17915" spans="1:5" x14ac:dyDescent="0.55000000000000004">
      <c r="A17915">
        <v>7</v>
      </c>
      <c r="B17915">
        <v>69000</v>
      </c>
      <c r="C17915" s="6">
        <v>44197</v>
      </c>
      <c r="D17915">
        <v>-132</v>
      </c>
      <c r="E17915" t="str">
        <f>INDEX(LedgerMapping[[#All],[Area]],MATCH(Transactions[[#This Row],[Sub Ledger]],LedgerMapping[[#All],[Sub Ledger]],0))</f>
        <v>Income Statement</v>
      </c>
    </row>
    <row r="17916" spans="1:5" x14ac:dyDescent="0.55000000000000004">
      <c r="A17916">
        <v>7</v>
      </c>
      <c r="B17916">
        <v>69000</v>
      </c>
      <c r="C17916" s="6">
        <v>44228</v>
      </c>
      <c r="D17916">
        <v>-94</v>
      </c>
      <c r="E17916" t="str">
        <f>INDEX(LedgerMapping[[#All],[Area]],MATCH(Transactions[[#This Row],[Sub Ledger]],LedgerMapping[[#All],[Sub Ledger]],0))</f>
        <v>Income Statement</v>
      </c>
    </row>
    <row r="17917" spans="1:5" x14ac:dyDescent="0.55000000000000004">
      <c r="A17917">
        <v>7</v>
      </c>
      <c r="B17917">
        <v>69000</v>
      </c>
      <c r="C17917" s="6">
        <v>44256</v>
      </c>
      <c r="D17917">
        <v>-121</v>
      </c>
      <c r="E17917" t="str">
        <f>INDEX(LedgerMapping[[#All],[Area]],MATCH(Transactions[[#This Row],[Sub Ledger]],LedgerMapping[[#All],[Sub Ledger]],0))</f>
        <v>Income Statement</v>
      </c>
    </row>
    <row r="17918" spans="1:5" x14ac:dyDescent="0.55000000000000004">
      <c r="A17918">
        <v>7</v>
      </c>
      <c r="B17918">
        <v>69000</v>
      </c>
      <c r="C17918" s="6">
        <v>44287</v>
      </c>
      <c r="D17918">
        <v>-148</v>
      </c>
      <c r="E17918" t="str">
        <f>INDEX(LedgerMapping[[#All],[Area]],MATCH(Transactions[[#This Row],[Sub Ledger]],LedgerMapping[[#All],[Sub Ledger]],0))</f>
        <v>Income Statement</v>
      </c>
    </row>
    <row r="17919" spans="1:5" x14ac:dyDescent="0.55000000000000004">
      <c r="A17919">
        <v>7</v>
      </c>
      <c r="B17919">
        <v>69000</v>
      </c>
      <c r="C17919" s="6">
        <v>44317</v>
      </c>
      <c r="D17919">
        <v>-92</v>
      </c>
      <c r="E17919" t="str">
        <f>INDEX(LedgerMapping[[#All],[Area]],MATCH(Transactions[[#This Row],[Sub Ledger]],LedgerMapping[[#All],[Sub Ledger]],0))</f>
        <v>Income Statement</v>
      </c>
    </row>
    <row r="17920" spans="1:5" x14ac:dyDescent="0.55000000000000004">
      <c r="A17920">
        <v>7</v>
      </c>
      <c r="B17920">
        <v>69000</v>
      </c>
      <c r="C17920" s="6">
        <v>44348</v>
      </c>
      <c r="D17920">
        <v>-128</v>
      </c>
      <c r="E17920" t="str">
        <f>INDEX(LedgerMapping[[#All],[Area]],MATCH(Transactions[[#This Row],[Sub Ledger]],LedgerMapping[[#All],[Sub Ledger]],0))</f>
        <v>Income Statement</v>
      </c>
    </row>
    <row r="17921" spans="1:5" x14ac:dyDescent="0.55000000000000004">
      <c r="A17921">
        <v>7</v>
      </c>
      <c r="B17921">
        <v>69000</v>
      </c>
      <c r="C17921" s="6">
        <v>44378</v>
      </c>
      <c r="D17921">
        <v>-104</v>
      </c>
      <c r="E17921" t="str">
        <f>INDEX(LedgerMapping[[#All],[Area]],MATCH(Transactions[[#This Row],[Sub Ledger]],LedgerMapping[[#All],[Sub Ledger]],0))</f>
        <v>Income Statement</v>
      </c>
    </row>
    <row r="17922" spans="1:5" x14ac:dyDescent="0.55000000000000004">
      <c r="A17922">
        <v>7</v>
      </c>
      <c r="B17922">
        <v>69000</v>
      </c>
      <c r="C17922" s="6">
        <v>44409</v>
      </c>
      <c r="D17922">
        <v>-145</v>
      </c>
      <c r="E17922" t="str">
        <f>INDEX(LedgerMapping[[#All],[Area]],MATCH(Transactions[[#This Row],[Sub Ledger]],LedgerMapping[[#All],[Sub Ledger]],0))</f>
        <v>Income Statement</v>
      </c>
    </row>
    <row r="17923" spans="1:5" x14ac:dyDescent="0.55000000000000004">
      <c r="A17923">
        <v>7</v>
      </c>
      <c r="B17923">
        <v>69000</v>
      </c>
      <c r="C17923" s="6">
        <v>44440</v>
      </c>
      <c r="D17923">
        <v>-67</v>
      </c>
      <c r="E17923" t="str">
        <f>INDEX(LedgerMapping[[#All],[Area]],MATCH(Transactions[[#This Row],[Sub Ledger]],LedgerMapping[[#All],[Sub Ledger]],0))</f>
        <v>Income Statement</v>
      </c>
    </row>
    <row r="17924" spans="1:5" x14ac:dyDescent="0.55000000000000004">
      <c r="A17924">
        <v>7</v>
      </c>
      <c r="B17924">
        <v>69000</v>
      </c>
      <c r="C17924" s="6">
        <v>44470</v>
      </c>
      <c r="D17924">
        <v>-134</v>
      </c>
      <c r="E17924" t="str">
        <f>INDEX(LedgerMapping[[#All],[Area]],MATCH(Transactions[[#This Row],[Sub Ledger]],LedgerMapping[[#All],[Sub Ledger]],0))</f>
        <v>Income Statement</v>
      </c>
    </row>
    <row r="17925" spans="1:5" x14ac:dyDescent="0.55000000000000004">
      <c r="A17925">
        <v>7</v>
      </c>
      <c r="B17925">
        <v>69000</v>
      </c>
      <c r="C17925" s="6">
        <v>44501</v>
      </c>
      <c r="D17925">
        <v>-82</v>
      </c>
      <c r="E17925" t="str">
        <f>INDEX(LedgerMapping[[#All],[Area]],MATCH(Transactions[[#This Row],[Sub Ledger]],LedgerMapping[[#All],[Sub Ledger]],0))</f>
        <v>Income Statement</v>
      </c>
    </row>
    <row r="17926" spans="1:5" x14ac:dyDescent="0.55000000000000004">
      <c r="A17926">
        <v>7</v>
      </c>
      <c r="B17926">
        <v>69000</v>
      </c>
      <c r="C17926" s="6">
        <v>44531</v>
      </c>
      <c r="D17926">
        <v>-69</v>
      </c>
      <c r="E17926" t="str">
        <f>INDEX(LedgerMapping[[#All],[Area]],MATCH(Transactions[[#This Row],[Sub Ledger]],LedgerMapping[[#All],[Sub Ledger]],0))</f>
        <v>Income Statement</v>
      </c>
    </row>
    <row r="17927" spans="1:5" x14ac:dyDescent="0.55000000000000004">
      <c r="A17927">
        <v>7</v>
      </c>
      <c r="B17927">
        <v>69000</v>
      </c>
      <c r="C17927" s="6">
        <v>44256</v>
      </c>
      <c r="D17927">
        <v>-66.64</v>
      </c>
      <c r="E17927" t="str">
        <f>INDEX(LedgerMapping[[#All],[Area]],MATCH(Transactions[[#This Row],[Sub Ledger]],LedgerMapping[[#All],[Sub Ledger]],0))</f>
        <v>Income Statement</v>
      </c>
    </row>
    <row r="17928" spans="1:5" x14ac:dyDescent="0.55000000000000004">
      <c r="A17928">
        <v>7</v>
      </c>
      <c r="B17928">
        <v>69000</v>
      </c>
      <c r="C17928" s="6">
        <v>44256</v>
      </c>
      <c r="D17928">
        <v>-94.94</v>
      </c>
      <c r="E17928" t="str">
        <f>INDEX(LedgerMapping[[#All],[Area]],MATCH(Transactions[[#This Row],[Sub Ledger]],LedgerMapping[[#All],[Sub Ledger]],0))</f>
        <v>Income Statement</v>
      </c>
    </row>
    <row r="17929" spans="1:5" x14ac:dyDescent="0.55000000000000004">
      <c r="A17929">
        <v>7</v>
      </c>
      <c r="B17929">
        <v>68000</v>
      </c>
      <c r="C17929" s="6">
        <v>43466</v>
      </c>
      <c r="D17929">
        <v>-161</v>
      </c>
      <c r="E17929" t="str">
        <f>INDEX(LedgerMapping[[#All],[Area]],MATCH(Transactions[[#This Row],[Sub Ledger]],LedgerMapping[[#All],[Sub Ledger]],0))</f>
        <v>Income Statement</v>
      </c>
    </row>
    <row r="17930" spans="1:5" x14ac:dyDescent="0.55000000000000004">
      <c r="A17930">
        <v>7</v>
      </c>
      <c r="B17930">
        <v>68000</v>
      </c>
      <c r="C17930" s="6">
        <v>43497</v>
      </c>
      <c r="D17930">
        <v>-196</v>
      </c>
      <c r="E17930" t="str">
        <f>INDEX(LedgerMapping[[#All],[Area]],MATCH(Transactions[[#This Row],[Sub Ledger]],LedgerMapping[[#All],[Sub Ledger]],0))</f>
        <v>Income Statement</v>
      </c>
    </row>
    <row r="17931" spans="1:5" x14ac:dyDescent="0.55000000000000004">
      <c r="A17931">
        <v>7</v>
      </c>
      <c r="B17931">
        <v>68000</v>
      </c>
      <c r="C17931" s="6">
        <v>43525</v>
      </c>
      <c r="D17931">
        <v>-147</v>
      </c>
      <c r="E17931" t="str">
        <f>INDEX(LedgerMapping[[#All],[Area]],MATCH(Transactions[[#This Row],[Sub Ledger]],LedgerMapping[[#All],[Sub Ledger]],0))</f>
        <v>Income Statement</v>
      </c>
    </row>
    <row r="17932" spans="1:5" x14ac:dyDescent="0.55000000000000004">
      <c r="A17932">
        <v>7</v>
      </c>
      <c r="B17932">
        <v>68000</v>
      </c>
      <c r="C17932" s="6">
        <v>43556</v>
      </c>
      <c r="D17932">
        <v>-161</v>
      </c>
      <c r="E17932" t="str">
        <f>INDEX(LedgerMapping[[#All],[Area]],MATCH(Transactions[[#This Row],[Sub Ledger]],LedgerMapping[[#All],[Sub Ledger]],0))</f>
        <v>Income Statement</v>
      </c>
    </row>
    <row r="17933" spans="1:5" x14ac:dyDescent="0.55000000000000004">
      <c r="A17933">
        <v>7</v>
      </c>
      <c r="B17933">
        <v>68000</v>
      </c>
      <c r="C17933" s="6">
        <v>43586</v>
      </c>
      <c r="D17933">
        <v>-108</v>
      </c>
      <c r="E17933" t="str">
        <f>INDEX(LedgerMapping[[#All],[Area]],MATCH(Transactions[[#This Row],[Sub Ledger]],LedgerMapping[[#All],[Sub Ledger]],0))</f>
        <v>Income Statement</v>
      </c>
    </row>
    <row r="17934" spans="1:5" x14ac:dyDescent="0.55000000000000004">
      <c r="A17934">
        <v>7</v>
      </c>
      <c r="B17934">
        <v>68000</v>
      </c>
      <c r="C17934" s="6">
        <v>43617</v>
      </c>
      <c r="D17934">
        <v>-203</v>
      </c>
      <c r="E17934" t="str">
        <f>INDEX(LedgerMapping[[#All],[Area]],MATCH(Transactions[[#This Row],[Sub Ledger]],LedgerMapping[[#All],[Sub Ledger]],0))</f>
        <v>Income Statement</v>
      </c>
    </row>
    <row r="17935" spans="1:5" x14ac:dyDescent="0.55000000000000004">
      <c r="A17935">
        <v>7</v>
      </c>
      <c r="B17935">
        <v>68000</v>
      </c>
      <c r="C17935" s="6">
        <v>43647</v>
      </c>
      <c r="D17935">
        <v>-200</v>
      </c>
      <c r="E17935" t="str">
        <f>INDEX(LedgerMapping[[#All],[Area]],MATCH(Transactions[[#This Row],[Sub Ledger]],LedgerMapping[[#All],[Sub Ledger]],0))</f>
        <v>Income Statement</v>
      </c>
    </row>
    <row r="17936" spans="1:5" x14ac:dyDescent="0.55000000000000004">
      <c r="A17936">
        <v>7</v>
      </c>
      <c r="B17936">
        <v>68000</v>
      </c>
      <c r="C17936" s="6">
        <v>43678</v>
      </c>
      <c r="D17936">
        <v>-161</v>
      </c>
      <c r="E17936" t="str">
        <f>INDEX(LedgerMapping[[#All],[Area]],MATCH(Transactions[[#This Row],[Sub Ledger]],LedgerMapping[[#All],[Sub Ledger]],0))</f>
        <v>Income Statement</v>
      </c>
    </row>
    <row r="17937" spans="1:5" x14ac:dyDescent="0.55000000000000004">
      <c r="A17937">
        <v>7</v>
      </c>
      <c r="B17937">
        <v>68000</v>
      </c>
      <c r="C17937" s="6">
        <v>43709</v>
      </c>
      <c r="D17937">
        <v>-96</v>
      </c>
      <c r="E17937" t="str">
        <f>INDEX(LedgerMapping[[#All],[Area]],MATCH(Transactions[[#This Row],[Sub Ledger]],LedgerMapping[[#All],[Sub Ledger]],0))</f>
        <v>Income Statement</v>
      </c>
    </row>
    <row r="17938" spans="1:5" x14ac:dyDescent="0.55000000000000004">
      <c r="A17938">
        <v>7</v>
      </c>
      <c r="B17938">
        <v>68000</v>
      </c>
      <c r="C17938" s="6">
        <v>43739</v>
      </c>
      <c r="D17938">
        <v>-208</v>
      </c>
      <c r="E17938" t="str">
        <f>INDEX(LedgerMapping[[#All],[Area]],MATCH(Transactions[[#This Row],[Sub Ledger]],LedgerMapping[[#All],[Sub Ledger]],0))</f>
        <v>Income Statement</v>
      </c>
    </row>
    <row r="17939" spans="1:5" x14ac:dyDescent="0.55000000000000004">
      <c r="A17939">
        <v>7</v>
      </c>
      <c r="B17939">
        <v>68000</v>
      </c>
      <c r="C17939" s="6">
        <v>43770</v>
      </c>
      <c r="D17939">
        <v>-112</v>
      </c>
      <c r="E17939" t="str">
        <f>INDEX(LedgerMapping[[#All],[Area]],MATCH(Transactions[[#This Row],[Sub Ledger]],LedgerMapping[[#All],[Sub Ledger]],0))</f>
        <v>Income Statement</v>
      </c>
    </row>
    <row r="17940" spans="1:5" x14ac:dyDescent="0.55000000000000004">
      <c r="A17940">
        <v>7</v>
      </c>
      <c r="B17940">
        <v>68000</v>
      </c>
      <c r="C17940" s="6">
        <v>43800</v>
      </c>
      <c r="D17940">
        <v>-112</v>
      </c>
      <c r="E17940" t="str">
        <f>INDEX(LedgerMapping[[#All],[Area]],MATCH(Transactions[[#This Row],[Sub Ledger]],LedgerMapping[[#All],[Sub Ledger]],0))</f>
        <v>Income Statement</v>
      </c>
    </row>
    <row r="17941" spans="1:5" x14ac:dyDescent="0.55000000000000004">
      <c r="A17941">
        <v>7</v>
      </c>
      <c r="B17941">
        <v>68000</v>
      </c>
      <c r="C17941" s="6">
        <v>43831</v>
      </c>
      <c r="D17941">
        <v>-252</v>
      </c>
      <c r="E17941" t="str">
        <f>INDEX(LedgerMapping[[#All],[Area]],MATCH(Transactions[[#This Row],[Sub Ledger]],LedgerMapping[[#All],[Sub Ledger]],0))</f>
        <v>Income Statement</v>
      </c>
    </row>
    <row r="17942" spans="1:5" x14ac:dyDescent="0.55000000000000004">
      <c r="A17942">
        <v>7</v>
      </c>
      <c r="B17942">
        <v>68000</v>
      </c>
      <c r="C17942" s="6">
        <v>43862</v>
      </c>
      <c r="D17942">
        <v>-180</v>
      </c>
      <c r="E17942" t="str">
        <f>INDEX(LedgerMapping[[#All],[Area]],MATCH(Transactions[[#This Row],[Sub Ledger]],LedgerMapping[[#All],[Sub Ledger]],0))</f>
        <v>Income Statement</v>
      </c>
    </row>
    <row r="17943" spans="1:5" x14ac:dyDescent="0.55000000000000004">
      <c r="A17943">
        <v>7</v>
      </c>
      <c r="B17943">
        <v>68000</v>
      </c>
      <c r="C17943" s="6">
        <v>43891</v>
      </c>
      <c r="D17943">
        <v>-230</v>
      </c>
      <c r="E17943" t="str">
        <f>INDEX(LedgerMapping[[#All],[Area]],MATCH(Transactions[[#This Row],[Sub Ledger]],LedgerMapping[[#All],[Sub Ledger]],0))</f>
        <v>Income Statement</v>
      </c>
    </row>
    <row r="17944" spans="1:5" x14ac:dyDescent="0.55000000000000004">
      <c r="A17944">
        <v>7</v>
      </c>
      <c r="B17944">
        <v>68000</v>
      </c>
      <c r="C17944" s="6">
        <v>43922</v>
      </c>
      <c r="D17944">
        <v>-192</v>
      </c>
      <c r="E17944" t="str">
        <f>INDEX(LedgerMapping[[#All],[Area]],MATCH(Transactions[[#This Row],[Sub Ledger]],LedgerMapping[[#All],[Sub Ledger]],0))</f>
        <v>Income Statement</v>
      </c>
    </row>
    <row r="17945" spans="1:5" x14ac:dyDescent="0.55000000000000004">
      <c r="A17945">
        <v>7</v>
      </c>
      <c r="B17945">
        <v>68000</v>
      </c>
      <c r="C17945" s="6">
        <v>43952</v>
      </c>
      <c r="D17945">
        <v>-152</v>
      </c>
      <c r="E17945" t="str">
        <f>INDEX(LedgerMapping[[#All],[Area]],MATCH(Transactions[[#This Row],[Sub Ledger]],LedgerMapping[[#All],[Sub Ledger]],0))</f>
        <v>Income Statement</v>
      </c>
    </row>
    <row r="17946" spans="1:5" x14ac:dyDescent="0.55000000000000004">
      <c r="A17946">
        <v>7</v>
      </c>
      <c r="B17946">
        <v>68000</v>
      </c>
      <c r="C17946" s="6">
        <v>43983</v>
      </c>
      <c r="D17946">
        <v>-240</v>
      </c>
      <c r="E17946" t="str">
        <f>INDEX(LedgerMapping[[#All],[Area]],MATCH(Transactions[[#This Row],[Sub Ledger]],LedgerMapping[[#All],[Sub Ledger]],0))</f>
        <v>Income Statement</v>
      </c>
    </row>
    <row r="17947" spans="1:5" x14ac:dyDescent="0.55000000000000004">
      <c r="A17947">
        <v>7</v>
      </c>
      <c r="B17947">
        <v>68000</v>
      </c>
      <c r="C17947" s="6">
        <v>44013</v>
      </c>
      <c r="D17947">
        <v>-152</v>
      </c>
      <c r="E17947" t="str">
        <f>INDEX(LedgerMapping[[#All],[Area]],MATCH(Transactions[[#This Row],[Sub Ledger]],LedgerMapping[[#All],[Sub Ledger]],0))</f>
        <v>Income Statement</v>
      </c>
    </row>
    <row r="17948" spans="1:5" x14ac:dyDescent="0.55000000000000004">
      <c r="A17948">
        <v>7</v>
      </c>
      <c r="B17948">
        <v>68000</v>
      </c>
      <c r="C17948" s="6">
        <v>44044</v>
      </c>
      <c r="D17948">
        <v>-240</v>
      </c>
      <c r="E17948" t="str">
        <f>INDEX(LedgerMapping[[#All],[Area]],MATCH(Transactions[[#This Row],[Sub Ledger]],LedgerMapping[[#All],[Sub Ledger]],0))</f>
        <v>Income Statement</v>
      </c>
    </row>
    <row r="17949" spans="1:5" x14ac:dyDescent="0.55000000000000004">
      <c r="A17949">
        <v>7</v>
      </c>
      <c r="B17949">
        <v>68000</v>
      </c>
      <c r="C17949" s="6">
        <v>44075</v>
      </c>
      <c r="D17949">
        <v>-180</v>
      </c>
      <c r="E17949" t="str">
        <f>INDEX(LedgerMapping[[#All],[Area]],MATCH(Transactions[[#This Row],[Sub Ledger]],LedgerMapping[[#All],[Sub Ledger]],0))</f>
        <v>Income Statement</v>
      </c>
    </row>
    <row r="17950" spans="1:5" x14ac:dyDescent="0.55000000000000004">
      <c r="A17950">
        <v>7</v>
      </c>
      <c r="B17950">
        <v>68000</v>
      </c>
      <c r="C17950" s="6">
        <v>44105</v>
      </c>
      <c r="D17950">
        <v>-250</v>
      </c>
      <c r="E17950" t="str">
        <f>INDEX(LedgerMapping[[#All],[Area]],MATCH(Transactions[[#This Row],[Sub Ledger]],LedgerMapping[[#All],[Sub Ledger]],0))</f>
        <v>Income Statement</v>
      </c>
    </row>
    <row r="17951" spans="1:5" x14ac:dyDescent="0.55000000000000004">
      <c r="A17951">
        <v>7</v>
      </c>
      <c r="B17951">
        <v>68000</v>
      </c>
      <c r="C17951" s="6">
        <v>44136</v>
      </c>
      <c r="D17951">
        <v>-171</v>
      </c>
      <c r="E17951" t="str">
        <f>INDEX(LedgerMapping[[#All],[Area]],MATCH(Transactions[[#This Row],[Sub Ledger]],LedgerMapping[[#All],[Sub Ledger]],0))</f>
        <v>Income Statement</v>
      </c>
    </row>
    <row r="17952" spans="1:5" x14ac:dyDescent="0.55000000000000004">
      <c r="A17952">
        <v>7</v>
      </c>
      <c r="B17952">
        <v>68000</v>
      </c>
      <c r="C17952" s="6">
        <v>44166</v>
      </c>
      <c r="D17952">
        <v>-207</v>
      </c>
      <c r="E17952" t="str">
        <f>INDEX(LedgerMapping[[#All],[Area]],MATCH(Transactions[[#This Row],[Sub Ledger]],LedgerMapping[[#All],[Sub Ledger]],0))</f>
        <v>Income Statement</v>
      </c>
    </row>
    <row r="17953" spans="1:5" x14ac:dyDescent="0.55000000000000004">
      <c r="A17953">
        <v>7</v>
      </c>
      <c r="B17953">
        <v>68000</v>
      </c>
      <c r="C17953" s="6">
        <v>44197</v>
      </c>
      <c r="D17953">
        <v>-324</v>
      </c>
      <c r="E17953" t="str">
        <f>INDEX(LedgerMapping[[#All],[Area]],MATCH(Transactions[[#This Row],[Sub Ledger]],LedgerMapping[[#All],[Sub Ledger]],0))</f>
        <v>Income Statement</v>
      </c>
    </row>
    <row r="17954" spans="1:5" x14ac:dyDescent="0.55000000000000004">
      <c r="A17954">
        <v>7</v>
      </c>
      <c r="B17954">
        <v>68000</v>
      </c>
      <c r="C17954" s="6">
        <v>44228</v>
      </c>
      <c r="D17954">
        <v>-234</v>
      </c>
      <c r="E17954" t="str">
        <f>INDEX(LedgerMapping[[#All],[Area]],MATCH(Transactions[[#This Row],[Sub Ledger]],LedgerMapping[[#All],[Sub Ledger]],0))</f>
        <v>Income Statement</v>
      </c>
    </row>
    <row r="17955" spans="1:5" x14ac:dyDescent="0.55000000000000004">
      <c r="A17955">
        <v>7</v>
      </c>
      <c r="B17955">
        <v>68000</v>
      </c>
      <c r="C17955" s="6">
        <v>44256</v>
      </c>
      <c r="D17955">
        <v>-231</v>
      </c>
      <c r="E17955" t="str">
        <f>INDEX(LedgerMapping[[#All],[Area]],MATCH(Transactions[[#This Row],[Sub Ledger]],LedgerMapping[[#All],[Sub Ledger]],0))</f>
        <v>Income Statement</v>
      </c>
    </row>
    <row r="17956" spans="1:5" x14ac:dyDescent="0.55000000000000004">
      <c r="A17956">
        <v>7</v>
      </c>
      <c r="B17956">
        <v>68000</v>
      </c>
      <c r="C17956" s="6">
        <v>44287</v>
      </c>
      <c r="D17956">
        <v>-180</v>
      </c>
      <c r="E17956" t="str">
        <f>INDEX(LedgerMapping[[#All],[Area]],MATCH(Transactions[[#This Row],[Sub Ledger]],LedgerMapping[[#All],[Sub Ledger]],0))</f>
        <v>Income Statement</v>
      </c>
    </row>
    <row r="17957" spans="1:5" x14ac:dyDescent="0.55000000000000004">
      <c r="A17957">
        <v>7</v>
      </c>
      <c r="B17957">
        <v>68000</v>
      </c>
      <c r="C17957" s="6">
        <v>44317</v>
      </c>
      <c r="D17957">
        <v>-204</v>
      </c>
      <c r="E17957" t="str">
        <f>INDEX(LedgerMapping[[#All],[Area]],MATCH(Transactions[[#This Row],[Sub Ledger]],LedgerMapping[[#All],[Sub Ledger]],0))</f>
        <v>Income Statement</v>
      </c>
    </row>
    <row r="17958" spans="1:5" x14ac:dyDescent="0.55000000000000004">
      <c r="A17958">
        <v>7</v>
      </c>
      <c r="B17958">
        <v>68000</v>
      </c>
      <c r="C17958" s="6">
        <v>44348</v>
      </c>
      <c r="D17958">
        <v>-276</v>
      </c>
      <c r="E17958" t="str">
        <f>INDEX(LedgerMapping[[#All],[Area]],MATCH(Transactions[[#This Row],[Sub Ledger]],LedgerMapping[[#All],[Sub Ledger]],0))</f>
        <v>Income Statement</v>
      </c>
    </row>
    <row r="17959" spans="1:5" x14ac:dyDescent="0.55000000000000004">
      <c r="A17959">
        <v>7</v>
      </c>
      <c r="B17959">
        <v>68000</v>
      </c>
      <c r="C17959" s="6">
        <v>44378</v>
      </c>
      <c r="D17959">
        <v>-325</v>
      </c>
      <c r="E17959" t="str">
        <f>INDEX(LedgerMapping[[#All],[Area]],MATCH(Transactions[[#This Row],[Sub Ledger]],LedgerMapping[[#All],[Sub Ledger]],0))</f>
        <v>Income Statement</v>
      </c>
    </row>
    <row r="17960" spans="1:5" x14ac:dyDescent="0.55000000000000004">
      <c r="A17960">
        <v>7</v>
      </c>
      <c r="B17960">
        <v>68000</v>
      </c>
      <c r="C17960" s="6">
        <v>44409</v>
      </c>
      <c r="D17960">
        <v>-286</v>
      </c>
      <c r="E17960" t="str">
        <f>INDEX(LedgerMapping[[#All],[Area]],MATCH(Transactions[[#This Row],[Sub Ledger]],LedgerMapping[[#All],[Sub Ledger]],0))</f>
        <v>Income Statement</v>
      </c>
    </row>
    <row r="17961" spans="1:5" x14ac:dyDescent="0.55000000000000004">
      <c r="A17961">
        <v>7</v>
      </c>
      <c r="B17961">
        <v>68000</v>
      </c>
      <c r="C17961" s="6">
        <v>44440</v>
      </c>
      <c r="D17961">
        <v>-234</v>
      </c>
      <c r="E17961" t="str">
        <f>INDEX(LedgerMapping[[#All],[Area]],MATCH(Transactions[[#This Row],[Sub Ledger]],LedgerMapping[[#All],[Sub Ledger]],0))</f>
        <v>Income Statement</v>
      </c>
    </row>
    <row r="17962" spans="1:5" x14ac:dyDescent="0.55000000000000004">
      <c r="A17962">
        <v>7</v>
      </c>
      <c r="B17962">
        <v>68000</v>
      </c>
      <c r="C17962" s="6">
        <v>44470</v>
      </c>
      <c r="D17962">
        <v>-247</v>
      </c>
      <c r="E17962" t="str">
        <f>INDEX(LedgerMapping[[#All],[Area]],MATCH(Transactions[[#This Row],[Sub Ledger]],LedgerMapping[[#All],[Sub Ledger]],0))</f>
        <v>Income Statement</v>
      </c>
    </row>
    <row r="17963" spans="1:5" x14ac:dyDescent="0.55000000000000004">
      <c r="A17963">
        <v>7</v>
      </c>
      <c r="B17963">
        <v>68000</v>
      </c>
      <c r="C17963" s="6">
        <v>44501</v>
      </c>
      <c r="D17963">
        <v>-228</v>
      </c>
      <c r="E17963" t="str">
        <f>INDEX(LedgerMapping[[#All],[Area]],MATCH(Transactions[[#This Row],[Sub Ledger]],LedgerMapping[[#All],[Sub Ledger]],0))</f>
        <v>Income Statement</v>
      </c>
    </row>
    <row r="17964" spans="1:5" x14ac:dyDescent="0.55000000000000004">
      <c r="A17964">
        <v>7</v>
      </c>
      <c r="B17964">
        <v>68000</v>
      </c>
      <c r="C17964" s="6">
        <v>44531</v>
      </c>
      <c r="D17964">
        <v>-187</v>
      </c>
      <c r="E17964" t="str">
        <f>INDEX(LedgerMapping[[#All],[Area]],MATCH(Transactions[[#This Row],[Sub Ledger]],LedgerMapping[[#All],[Sub Ledger]],0))</f>
        <v>Income Statement</v>
      </c>
    </row>
    <row r="17965" spans="1:5" x14ac:dyDescent="0.55000000000000004">
      <c r="A17965">
        <v>7</v>
      </c>
      <c r="B17965">
        <v>68000</v>
      </c>
      <c r="C17965" s="6">
        <v>43466</v>
      </c>
      <c r="D17965">
        <v>-243</v>
      </c>
      <c r="E17965" t="str">
        <f>INDEX(LedgerMapping[[#All],[Area]],MATCH(Transactions[[#This Row],[Sub Ledger]],LedgerMapping[[#All],[Sub Ledger]],0))</f>
        <v>Income Statement</v>
      </c>
    </row>
    <row r="17966" spans="1:5" x14ac:dyDescent="0.55000000000000004">
      <c r="A17966">
        <v>7</v>
      </c>
      <c r="B17966">
        <v>68000</v>
      </c>
      <c r="C17966" s="6">
        <v>43497</v>
      </c>
      <c r="D17966">
        <v>-189</v>
      </c>
      <c r="E17966" t="str">
        <f>INDEX(LedgerMapping[[#All],[Area]],MATCH(Transactions[[#This Row],[Sub Ledger]],LedgerMapping[[#All],[Sub Ledger]],0))</f>
        <v>Income Statement</v>
      </c>
    </row>
    <row r="17967" spans="1:5" x14ac:dyDescent="0.55000000000000004">
      <c r="A17967">
        <v>7</v>
      </c>
      <c r="B17967">
        <v>68000</v>
      </c>
      <c r="C17967" s="6">
        <v>43525</v>
      </c>
      <c r="D17967">
        <v>-230</v>
      </c>
      <c r="E17967" t="str">
        <f>INDEX(LedgerMapping[[#All],[Area]],MATCH(Transactions[[#This Row],[Sub Ledger]],LedgerMapping[[#All],[Sub Ledger]],0))</f>
        <v>Income Statement</v>
      </c>
    </row>
    <row r="17968" spans="1:5" x14ac:dyDescent="0.55000000000000004">
      <c r="A17968">
        <v>7</v>
      </c>
      <c r="B17968">
        <v>68000</v>
      </c>
      <c r="C17968" s="6">
        <v>43556</v>
      </c>
      <c r="D17968">
        <v>-200</v>
      </c>
      <c r="E17968" t="str">
        <f>INDEX(LedgerMapping[[#All],[Area]],MATCH(Transactions[[#This Row],[Sub Ledger]],LedgerMapping[[#All],[Sub Ledger]],0))</f>
        <v>Income Statement</v>
      </c>
    </row>
    <row r="17969" spans="1:5" x14ac:dyDescent="0.55000000000000004">
      <c r="A17969">
        <v>7</v>
      </c>
      <c r="B17969">
        <v>68000</v>
      </c>
      <c r="C17969" s="6">
        <v>43586</v>
      </c>
      <c r="D17969">
        <v>-128</v>
      </c>
      <c r="E17969" t="str">
        <f>INDEX(LedgerMapping[[#All],[Area]],MATCH(Transactions[[#This Row],[Sub Ledger]],LedgerMapping[[#All],[Sub Ledger]],0))</f>
        <v>Income Statement</v>
      </c>
    </row>
    <row r="17970" spans="1:5" x14ac:dyDescent="0.55000000000000004">
      <c r="A17970">
        <v>7</v>
      </c>
      <c r="B17970">
        <v>68000</v>
      </c>
      <c r="C17970" s="6">
        <v>43617</v>
      </c>
      <c r="D17970">
        <v>-150</v>
      </c>
      <c r="E17970" t="str">
        <f>INDEX(LedgerMapping[[#All],[Area]],MATCH(Transactions[[#This Row],[Sub Ledger]],LedgerMapping[[#All],[Sub Ledger]],0))</f>
        <v>Income Statement</v>
      </c>
    </row>
    <row r="17971" spans="1:5" x14ac:dyDescent="0.55000000000000004">
      <c r="A17971">
        <v>7</v>
      </c>
      <c r="B17971">
        <v>68000</v>
      </c>
      <c r="C17971" s="6">
        <v>43647</v>
      </c>
      <c r="D17971">
        <v>-280</v>
      </c>
      <c r="E17971" t="str">
        <f>INDEX(LedgerMapping[[#All],[Area]],MATCH(Transactions[[#This Row],[Sub Ledger]],LedgerMapping[[#All],[Sub Ledger]],0))</f>
        <v>Income Statement</v>
      </c>
    </row>
    <row r="17972" spans="1:5" x14ac:dyDescent="0.55000000000000004">
      <c r="A17972">
        <v>7</v>
      </c>
      <c r="B17972">
        <v>68000</v>
      </c>
      <c r="C17972" s="6">
        <v>43678</v>
      </c>
      <c r="D17972">
        <v>-176</v>
      </c>
      <c r="E17972" t="str">
        <f>INDEX(LedgerMapping[[#All],[Area]],MATCH(Transactions[[#This Row],[Sub Ledger]],LedgerMapping[[#All],[Sub Ledger]],0))</f>
        <v>Income Statement</v>
      </c>
    </row>
    <row r="17973" spans="1:5" x14ac:dyDescent="0.55000000000000004">
      <c r="A17973">
        <v>7</v>
      </c>
      <c r="B17973">
        <v>68000</v>
      </c>
      <c r="C17973" s="6">
        <v>43709</v>
      </c>
      <c r="D17973">
        <v>-250</v>
      </c>
      <c r="E17973" t="str">
        <f>INDEX(LedgerMapping[[#All],[Area]],MATCH(Transactions[[#This Row],[Sub Ledger]],LedgerMapping[[#All],[Sub Ledger]],0))</f>
        <v>Income Statement</v>
      </c>
    </row>
    <row r="17974" spans="1:5" x14ac:dyDescent="0.55000000000000004">
      <c r="A17974">
        <v>7</v>
      </c>
      <c r="B17974">
        <v>68000</v>
      </c>
      <c r="C17974" s="6">
        <v>43739</v>
      </c>
      <c r="D17974">
        <v>-190</v>
      </c>
      <c r="E17974" t="str">
        <f>INDEX(LedgerMapping[[#All],[Area]],MATCH(Transactions[[#This Row],[Sub Ledger]],LedgerMapping[[#All],[Sub Ledger]],0))</f>
        <v>Income Statement</v>
      </c>
    </row>
    <row r="17975" spans="1:5" x14ac:dyDescent="0.55000000000000004">
      <c r="A17975">
        <v>7</v>
      </c>
      <c r="B17975">
        <v>68000</v>
      </c>
      <c r="C17975" s="6">
        <v>43770</v>
      </c>
      <c r="D17975">
        <v>-128</v>
      </c>
      <c r="E17975" t="str">
        <f>INDEX(LedgerMapping[[#All],[Area]],MATCH(Transactions[[#This Row],[Sub Ledger]],LedgerMapping[[#All],[Sub Ledger]],0))</f>
        <v>Income Statement</v>
      </c>
    </row>
    <row r="17976" spans="1:5" x14ac:dyDescent="0.55000000000000004">
      <c r="A17976">
        <v>7</v>
      </c>
      <c r="B17976">
        <v>68000</v>
      </c>
      <c r="C17976" s="6">
        <v>43800</v>
      </c>
      <c r="D17976">
        <v>-232</v>
      </c>
      <c r="E17976" t="str">
        <f>INDEX(LedgerMapping[[#All],[Area]],MATCH(Transactions[[#This Row],[Sub Ledger]],LedgerMapping[[#All],[Sub Ledger]],0))</f>
        <v>Income Statement</v>
      </c>
    </row>
    <row r="17977" spans="1:5" x14ac:dyDescent="0.55000000000000004">
      <c r="A17977">
        <v>7</v>
      </c>
      <c r="B17977">
        <v>68000</v>
      </c>
      <c r="C17977" s="6">
        <v>43831</v>
      </c>
      <c r="D17977">
        <v>-300</v>
      </c>
      <c r="E17977" t="str">
        <f>INDEX(LedgerMapping[[#All],[Area]],MATCH(Transactions[[#This Row],[Sub Ledger]],LedgerMapping[[#All],[Sub Ledger]],0))</f>
        <v>Income Statement</v>
      </c>
    </row>
    <row r="17978" spans="1:5" x14ac:dyDescent="0.55000000000000004">
      <c r="A17978">
        <v>7</v>
      </c>
      <c r="B17978">
        <v>68000</v>
      </c>
      <c r="C17978" s="6">
        <v>43862</v>
      </c>
      <c r="D17978">
        <v>-336</v>
      </c>
      <c r="E17978" t="str">
        <f>INDEX(LedgerMapping[[#All],[Area]],MATCH(Transactions[[#This Row],[Sub Ledger]],LedgerMapping[[#All],[Sub Ledger]],0))</f>
        <v>Income Statement</v>
      </c>
    </row>
    <row r="17979" spans="1:5" x14ac:dyDescent="0.55000000000000004">
      <c r="A17979">
        <v>7</v>
      </c>
      <c r="B17979">
        <v>68000</v>
      </c>
      <c r="C17979" s="6">
        <v>43891</v>
      </c>
      <c r="D17979">
        <v>-204</v>
      </c>
      <c r="E17979" t="str">
        <f>INDEX(LedgerMapping[[#All],[Area]],MATCH(Transactions[[#This Row],[Sub Ledger]],LedgerMapping[[#All],[Sub Ledger]],0))</f>
        <v>Income Statement</v>
      </c>
    </row>
    <row r="17980" spans="1:5" x14ac:dyDescent="0.55000000000000004">
      <c r="A17980">
        <v>7</v>
      </c>
      <c r="B17980">
        <v>68000</v>
      </c>
      <c r="C17980" s="6">
        <v>43922</v>
      </c>
      <c r="D17980">
        <v>-204</v>
      </c>
      <c r="E17980" t="str">
        <f>INDEX(LedgerMapping[[#All],[Area]],MATCH(Transactions[[#This Row],[Sub Ledger]],LedgerMapping[[#All],[Sub Ledger]],0))</f>
        <v>Income Statement</v>
      </c>
    </row>
    <row r="17981" spans="1:5" x14ac:dyDescent="0.55000000000000004">
      <c r="A17981">
        <v>7</v>
      </c>
      <c r="B17981">
        <v>68000</v>
      </c>
      <c r="C17981" s="6">
        <v>43952</v>
      </c>
      <c r="D17981">
        <v>-209</v>
      </c>
      <c r="E17981" t="str">
        <f>INDEX(LedgerMapping[[#All],[Area]],MATCH(Transactions[[#This Row],[Sub Ledger]],LedgerMapping[[#All],[Sub Ledger]],0))</f>
        <v>Income Statement</v>
      </c>
    </row>
    <row r="17982" spans="1:5" x14ac:dyDescent="0.55000000000000004">
      <c r="A17982">
        <v>7</v>
      </c>
      <c r="B17982">
        <v>68000</v>
      </c>
      <c r="C17982" s="6">
        <v>43983</v>
      </c>
      <c r="D17982">
        <v>-209</v>
      </c>
      <c r="E17982" t="str">
        <f>INDEX(LedgerMapping[[#All],[Area]],MATCH(Transactions[[#This Row],[Sub Ledger]],LedgerMapping[[#All],[Sub Ledger]],0))</f>
        <v>Income Statement</v>
      </c>
    </row>
    <row r="17983" spans="1:5" x14ac:dyDescent="0.55000000000000004">
      <c r="A17983">
        <v>7</v>
      </c>
      <c r="B17983">
        <v>68000</v>
      </c>
      <c r="C17983" s="6">
        <v>44013</v>
      </c>
      <c r="D17983">
        <v>-242</v>
      </c>
      <c r="E17983" t="str">
        <f>INDEX(LedgerMapping[[#All],[Area]],MATCH(Transactions[[#This Row],[Sub Ledger]],LedgerMapping[[#All],[Sub Ledger]],0))</f>
        <v>Income Statement</v>
      </c>
    </row>
    <row r="17984" spans="1:5" x14ac:dyDescent="0.55000000000000004">
      <c r="A17984">
        <v>7</v>
      </c>
      <c r="B17984">
        <v>68000</v>
      </c>
      <c r="C17984" s="6">
        <v>44044</v>
      </c>
      <c r="D17984">
        <v>-250</v>
      </c>
      <c r="E17984" t="str">
        <f>INDEX(LedgerMapping[[#All],[Area]],MATCH(Transactions[[#This Row],[Sub Ledger]],LedgerMapping[[#All],[Sub Ledger]],0))</f>
        <v>Income Statement</v>
      </c>
    </row>
    <row r="17985" spans="1:5" x14ac:dyDescent="0.55000000000000004">
      <c r="A17985">
        <v>7</v>
      </c>
      <c r="B17985">
        <v>68000</v>
      </c>
      <c r="C17985" s="6">
        <v>44075</v>
      </c>
      <c r="D17985">
        <v>-220</v>
      </c>
      <c r="E17985" t="str">
        <f>INDEX(LedgerMapping[[#All],[Area]],MATCH(Transactions[[#This Row],[Sub Ledger]],LedgerMapping[[#All],[Sub Ledger]],0))</f>
        <v>Income Statement</v>
      </c>
    </row>
    <row r="17986" spans="1:5" x14ac:dyDescent="0.55000000000000004">
      <c r="A17986">
        <v>7</v>
      </c>
      <c r="B17986">
        <v>68000</v>
      </c>
      <c r="C17986" s="6">
        <v>44105</v>
      </c>
      <c r="D17986">
        <v>-260</v>
      </c>
      <c r="E17986" t="str">
        <f>INDEX(LedgerMapping[[#All],[Area]],MATCH(Transactions[[#This Row],[Sub Ledger]],LedgerMapping[[#All],[Sub Ledger]],0))</f>
        <v>Income Statement</v>
      </c>
    </row>
    <row r="17987" spans="1:5" x14ac:dyDescent="0.55000000000000004">
      <c r="A17987">
        <v>7</v>
      </c>
      <c r="B17987">
        <v>68000</v>
      </c>
      <c r="C17987" s="6">
        <v>44136</v>
      </c>
      <c r="D17987">
        <v>-216</v>
      </c>
      <c r="E17987" t="str">
        <f>INDEX(LedgerMapping[[#All],[Area]],MATCH(Transactions[[#This Row],[Sub Ledger]],LedgerMapping[[#All],[Sub Ledger]],0))</f>
        <v>Income Statement</v>
      </c>
    </row>
    <row r="17988" spans="1:5" x14ac:dyDescent="0.55000000000000004">
      <c r="A17988">
        <v>7</v>
      </c>
      <c r="B17988">
        <v>68000</v>
      </c>
      <c r="C17988" s="6">
        <v>44166</v>
      </c>
      <c r="D17988">
        <v>-264</v>
      </c>
      <c r="E17988" t="str">
        <f>INDEX(LedgerMapping[[#All],[Area]],MATCH(Transactions[[#This Row],[Sub Ledger]],LedgerMapping[[#All],[Sub Ledger]],0))</f>
        <v>Income Statement</v>
      </c>
    </row>
    <row r="17989" spans="1:5" x14ac:dyDescent="0.55000000000000004">
      <c r="A17989">
        <v>7</v>
      </c>
      <c r="B17989">
        <v>68000</v>
      </c>
      <c r="C17989" s="6">
        <v>44197</v>
      </c>
      <c r="D17989">
        <v>-450</v>
      </c>
      <c r="E17989" t="str">
        <f>INDEX(LedgerMapping[[#All],[Area]],MATCH(Transactions[[#This Row],[Sub Ledger]],LedgerMapping[[#All],[Sub Ledger]],0))</f>
        <v>Income Statement</v>
      </c>
    </row>
    <row r="17990" spans="1:5" x14ac:dyDescent="0.55000000000000004">
      <c r="A17990">
        <v>7</v>
      </c>
      <c r="B17990">
        <v>68000</v>
      </c>
      <c r="C17990" s="6">
        <v>44228</v>
      </c>
      <c r="D17990">
        <v>-323</v>
      </c>
      <c r="E17990" t="str">
        <f>INDEX(LedgerMapping[[#All],[Area]],MATCH(Transactions[[#This Row],[Sub Ledger]],LedgerMapping[[#All],[Sub Ledger]],0))</f>
        <v>Income Statement</v>
      </c>
    </row>
    <row r="17991" spans="1:5" x14ac:dyDescent="0.55000000000000004">
      <c r="A17991">
        <v>7</v>
      </c>
      <c r="B17991">
        <v>68000</v>
      </c>
      <c r="C17991" s="6">
        <v>44256</v>
      </c>
      <c r="D17991">
        <v>-408</v>
      </c>
      <c r="E17991" t="str">
        <f>INDEX(LedgerMapping[[#All],[Area]],MATCH(Transactions[[#This Row],[Sub Ledger]],LedgerMapping[[#All],[Sub Ledger]],0))</f>
        <v>Income Statement</v>
      </c>
    </row>
    <row r="17992" spans="1:5" x14ac:dyDescent="0.55000000000000004">
      <c r="A17992">
        <v>7</v>
      </c>
      <c r="B17992">
        <v>68000</v>
      </c>
      <c r="C17992" s="6">
        <v>44287</v>
      </c>
      <c r="D17992">
        <v>-493</v>
      </c>
      <c r="E17992" t="str">
        <f>INDEX(LedgerMapping[[#All],[Area]],MATCH(Transactions[[#This Row],[Sub Ledger]],LedgerMapping[[#All],[Sub Ledger]],0))</f>
        <v>Income Statement</v>
      </c>
    </row>
    <row r="17993" spans="1:5" x14ac:dyDescent="0.55000000000000004">
      <c r="A17993">
        <v>7</v>
      </c>
      <c r="B17993">
        <v>68000</v>
      </c>
      <c r="C17993" s="6">
        <v>44317</v>
      </c>
      <c r="D17993">
        <v>-315</v>
      </c>
      <c r="E17993" t="str">
        <f>INDEX(LedgerMapping[[#All],[Area]],MATCH(Transactions[[#This Row],[Sub Ledger]],LedgerMapping[[#All],[Sub Ledger]],0))</f>
        <v>Income Statement</v>
      </c>
    </row>
    <row r="17994" spans="1:5" x14ac:dyDescent="0.55000000000000004">
      <c r="A17994">
        <v>7</v>
      </c>
      <c r="B17994">
        <v>68000</v>
      </c>
      <c r="C17994" s="6">
        <v>44348</v>
      </c>
      <c r="D17994">
        <v>-442</v>
      </c>
      <c r="E17994" t="str">
        <f>INDEX(LedgerMapping[[#All],[Area]],MATCH(Transactions[[#This Row],[Sub Ledger]],LedgerMapping[[#All],[Sub Ledger]],0))</f>
        <v>Income Statement</v>
      </c>
    </row>
    <row r="17995" spans="1:5" x14ac:dyDescent="0.55000000000000004">
      <c r="A17995">
        <v>7</v>
      </c>
      <c r="B17995">
        <v>68000</v>
      </c>
      <c r="C17995" s="6">
        <v>44378</v>
      </c>
      <c r="D17995">
        <v>-357</v>
      </c>
      <c r="E17995" t="str">
        <f>INDEX(LedgerMapping[[#All],[Area]],MATCH(Transactions[[#This Row],[Sub Ledger]],LedgerMapping[[#All],[Sub Ledger]],0))</f>
        <v>Income Statement</v>
      </c>
    </row>
    <row r="17996" spans="1:5" x14ac:dyDescent="0.55000000000000004">
      <c r="A17996">
        <v>7</v>
      </c>
      <c r="B17996">
        <v>68000</v>
      </c>
      <c r="C17996" s="6">
        <v>44409</v>
      </c>
      <c r="D17996">
        <v>-493</v>
      </c>
      <c r="E17996" t="str">
        <f>INDEX(LedgerMapping[[#All],[Area]],MATCH(Transactions[[#This Row],[Sub Ledger]],LedgerMapping[[#All],[Sub Ledger]],0))</f>
        <v>Income Statement</v>
      </c>
    </row>
    <row r="17997" spans="1:5" x14ac:dyDescent="0.55000000000000004">
      <c r="A17997">
        <v>7</v>
      </c>
      <c r="B17997">
        <v>68000</v>
      </c>
      <c r="C17997" s="6">
        <v>44440</v>
      </c>
      <c r="D17997">
        <v>-240</v>
      </c>
      <c r="E17997" t="str">
        <f>INDEX(LedgerMapping[[#All],[Area]],MATCH(Transactions[[#This Row],[Sub Ledger]],LedgerMapping[[#All],[Sub Ledger]],0))</f>
        <v>Income Statement</v>
      </c>
    </row>
    <row r="17998" spans="1:5" x14ac:dyDescent="0.55000000000000004">
      <c r="A17998">
        <v>7</v>
      </c>
      <c r="B17998">
        <v>68000</v>
      </c>
      <c r="C17998" s="6">
        <v>44470</v>
      </c>
      <c r="D17998">
        <v>-459</v>
      </c>
      <c r="E17998" t="str">
        <f>INDEX(LedgerMapping[[#All],[Area]],MATCH(Transactions[[#This Row],[Sub Ledger]],LedgerMapping[[#All],[Sub Ledger]],0))</f>
        <v>Income Statement</v>
      </c>
    </row>
    <row r="17999" spans="1:5" x14ac:dyDescent="0.55000000000000004">
      <c r="A17999">
        <v>7</v>
      </c>
      <c r="B17999">
        <v>68000</v>
      </c>
      <c r="C17999" s="6">
        <v>44501</v>
      </c>
      <c r="D17999">
        <v>-288</v>
      </c>
      <c r="E17999" t="str">
        <f>INDEX(LedgerMapping[[#All],[Area]],MATCH(Transactions[[#This Row],[Sub Ledger]],LedgerMapping[[#All],[Sub Ledger]],0))</f>
        <v>Income Statement</v>
      </c>
    </row>
    <row r="18000" spans="1:5" x14ac:dyDescent="0.55000000000000004">
      <c r="A18000">
        <v>7</v>
      </c>
      <c r="B18000">
        <v>68000</v>
      </c>
      <c r="C18000" s="6">
        <v>44531</v>
      </c>
      <c r="D18000">
        <v>-240</v>
      </c>
      <c r="E18000" t="str">
        <f>INDEX(LedgerMapping[[#All],[Area]],MATCH(Transactions[[#This Row],[Sub Ledger]],LedgerMapping[[#All],[Sub Ledger]],0))</f>
        <v>Income Statement</v>
      </c>
    </row>
    <row r="18001" spans="1:5" x14ac:dyDescent="0.55000000000000004">
      <c r="A18001">
        <v>7</v>
      </c>
      <c r="B18001">
        <v>68000</v>
      </c>
      <c r="C18001" s="6">
        <v>44256</v>
      </c>
      <c r="D18001">
        <v>-243.36</v>
      </c>
      <c r="E18001" t="str">
        <f>INDEX(LedgerMapping[[#All],[Area]],MATCH(Transactions[[#This Row],[Sub Ledger]],LedgerMapping[[#All],[Sub Ledger]],0))</f>
        <v>Income Statement</v>
      </c>
    </row>
    <row r="18002" spans="1:5" x14ac:dyDescent="0.55000000000000004">
      <c r="A18002">
        <v>7</v>
      </c>
      <c r="B18002">
        <v>68000</v>
      </c>
      <c r="C18002" s="6">
        <v>44256</v>
      </c>
      <c r="D18002">
        <v>-329.46</v>
      </c>
      <c r="E18002" t="str">
        <f>INDEX(LedgerMapping[[#All],[Area]],MATCH(Transactions[[#This Row],[Sub Ledger]],LedgerMapping[[#All],[Sub Ledger]],0))</f>
        <v>Income Statement</v>
      </c>
    </row>
    <row r="18003" spans="1:5" x14ac:dyDescent="0.55000000000000004">
      <c r="A18003">
        <v>7</v>
      </c>
      <c r="B18003">
        <v>67000</v>
      </c>
      <c r="C18003" s="6">
        <v>43497</v>
      </c>
      <c r="D18003">
        <v>-259</v>
      </c>
      <c r="E18003" t="str">
        <f>INDEX(LedgerMapping[[#All],[Area]],MATCH(Transactions[[#This Row],[Sub Ledger]],LedgerMapping[[#All],[Sub Ledger]],0))</f>
        <v>Income Statement</v>
      </c>
    </row>
    <row r="18004" spans="1:5" x14ac:dyDescent="0.55000000000000004">
      <c r="A18004">
        <v>7</v>
      </c>
      <c r="B18004">
        <v>67000</v>
      </c>
      <c r="C18004" s="6">
        <v>43466</v>
      </c>
      <c r="D18004">
        <v>-217</v>
      </c>
      <c r="E18004" t="str">
        <f>INDEX(LedgerMapping[[#All],[Area]],MATCH(Transactions[[#This Row],[Sub Ledger]],LedgerMapping[[#All],[Sub Ledger]],0))</f>
        <v>Income Statement</v>
      </c>
    </row>
    <row r="18005" spans="1:5" x14ac:dyDescent="0.55000000000000004">
      <c r="A18005">
        <v>7</v>
      </c>
      <c r="B18005">
        <v>67000</v>
      </c>
      <c r="C18005" s="6">
        <v>43525</v>
      </c>
      <c r="D18005">
        <v>-196</v>
      </c>
      <c r="E18005" t="str">
        <f>INDEX(LedgerMapping[[#All],[Area]],MATCH(Transactions[[#This Row],[Sub Ledger]],LedgerMapping[[#All],[Sub Ledger]],0))</f>
        <v>Income Statement</v>
      </c>
    </row>
    <row r="18006" spans="1:5" x14ac:dyDescent="0.55000000000000004">
      <c r="A18006">
        <v>7</v>
      </c>
      <c r="B18006">
        <v>67000</v>
      </c>
      <c r="C18006" s="6">
        <v>43556</v>
      </c>
      <c r="D18006">
        <v>-210</v>
      </c>
      <c r="E18006" t="str">
        <f>INDEX(LedgerMapping[[#All],[Area]],MATCH(Transactions[[#This Row],[Sub Ledger]],LedgerMapping[[#All],[Sub Ledger]],0))</f>
        <v>Income Statement</v>
      </c>
    </row>
    <row r="18007" spans="1:5" x14ac:dyDescent="0.55000000000000004">
      <c r="A18007">
        <v>7</v>
      </c>
      <c r="B18007">
        <v>67000</v>
      </c>
      <c r="C18007" s="6">
        <v>43586</v>
      </c>
      <c r="D18007">
        <v>-144</v>
      </c>
      <c r="E18007" t="str">
        <f>INDEX(LedgerMapping[[#All],[Area]],MATCH(Transactions[[#This Row],[Sub Ledger]],LedgerMapping[[#All],[Sub Ledger]],0))</f>
        <v>Income Statement</v>
      </c>
    </row>
    <row r="18008" spans="1:5" x14ac:dyDescent="0.55000000000000004">
      <c r="A18008">
        <v>7</v>
      </c>
      <c r="B18008">
        <v>67000</v>
      </c>
      <c r="C18008" s="6">
        <v>43617</v>
      </c>
      <c r="D18008">
        <v>-273</v>
      </c>
      <c r="E18008" t="str">
        <f>INDEX(LedgerMapping[[#All],[Area]],MATCH(Transactions[[#This Row],[Sub Ledger]],LedgerMapping[[#All],[Sub Ledger]],0))</f>
        <v>Income Statement</v>
      </c>
    </row>
    <row r="18009" spans="1:5" x14ac:dyDescent="0.55000000000000004">
      <c r="A18009">
        <v>7</v>
      </c>
      <c r="B18009">
        <v>67000</v>
      </c>
      <c r="C18009" s="6">
        <v>43647</v>
      </c>
      <c r="D18009">
        <v>-264</v>
      </c>
      <c r="E18009" t="str">
        <f>INDEX(LedgerMapping[[#All],[Area]],MATCH(Transactions[[#This Row],[Sub Ledger]],LedgerMapping[[#All],[Sub Ledger]],0))</f>
        <v>Income Statement</v>
      </c>
    </row>
    <row r="18010" spans="1:5" x14ac:dyDescent="0.55000000000000004">
      <c r="A18010">
        <v>7</v>
      </c>
      <c r="B18010">
        <v>67000</v>
      </c>
      <c r="C18010" s="6">
        <v>43678</v>
      </c>
      <c r="D18010">
        <v>-217</v>
      </c>
      <c r="E18010" t="str">
        <f>INDEX(LedgerMapping[[#All],[Area]],MATCH(Transactions[[#This Row],[Sub Ledger]],LedgerMapping[[#All],[Sub Ledger]],0))</f>
        <v>Income Statement</v>
      </c>
    </row>
    <row r="18011" spans="1:5" x14ac:dyDescent="0.55000000000000004">
      <c r="A18011">
        <v>7</v>
      </c>
      <c r="B18011">
        <v>67000</v>
      </c>
      <c r="C18011" s="6">
        <v>43709</v>
      </c>
      <c r="D18011">
        <v>-126</v>
      </c>
      <c r="E18011" t="str">
        <f>INDEX(LedgerMapping[[#All],[Area]],MATCH(Transactions[[#This Row],[Sub Ledger]],LedgerMapping[[#All],[Sub Ledger]],0))</f>
        <v>Income Statement</v>
      </c>
    </row>
    <row r="18012" spans="1:5" x14ac:dyDescent="0.55000000000000004">
      <c r="A18012">
        <v>7</v>
      </c>
      <c r="B18012">
        <v>67000</v>
      </c>
      <c r="C18012" s="6">
        <v>43739</v>
      </c>
      <c r="D18012">
        <v>-280</v>
      </c>
      <c r="E18012" t="str">
        <f>INDEX(LedgerMapping[[#All],[Area]],MATCH(Transactions[[#This Row],[Sub Ledger]],LedgerMapping[[#All],[Sub Ledger]],0))</f>
        <v>Income Statement</v>
      </c>
    </row>
    <row r="18013" spans="1:5" x14ac:dyDescent="0.55000000000000004">
      <c r="A18013">
        <v>7</v>
      </c>
      <c r="B18013">
        <v>67000</v>
      </c>
      <c r="C18013" s="6">
        <v>43770</v>
      </c>
      <c r="D18013">
        <v>-147</v>
      </c>
      <c r="E18013" t="str">
        <f>INDEX(LedgerMapping[[#All],[Area]],MATCH(Transactions[[#This Row],[Sub Ledger]],LedgerMapping[[#All],[Sub Ledger]],0))</f>
        <v>Income Statement</v>
      </c>
    </row>
    <row r="18014" spans="1:5" x14ac:dyDescent="0.55000000000000004">
      <c r="A18014">
        <v>7</v>
      </c>
      <c r="B18014">
        <v>67000</v>
      </c>
      <c r="C18014" s="6">
        <v>43800</v>
      </c>
      <c r="D18014">
        <v>-154</v>
      </c>
      <c r="E18014" t="str">
        <f>INDEX(LedgerMapping[[#All],[Area]],MATCH(Transactions[[#This Row],[Sub Ledger]],LedgerMapping[[#All],[Sub Ledger]],0))</f>
        <v>Income Statement</v>
      </c>
    </row>
    <row r="18015" spans="1:5" x14ac:dyDescent="0.55000000000000004">
      <c r="A18015">
        <v>7</v>
      </c>
      <c r="B18015">
        <v>67000</v>
      </c>
      <c r="C18015" s="6">
        <v>43831</v>
      </c>
      <c r="D18015">
        <v>-333</v>
      </c>
      <c r="E18015" t="str">
        <f>INDEX(LedgerMapping[[#All],[Area]],MATCH(Transactions[[#This Row],[Sub Ledger]],LedgerMapping[[#All],[Sub Ledger]],0))</f>
        <v>Income Statement</v>
      </c>
    </row>
    <row r="18016" spans="1:5" x14ac:dyDescent="0.55000000000000004">
      <c r="A18016">
        <v>7</v>
      </c>
      <c r="B18016">
        <v>67000</v>
      </c>
      <c r="C18016" s="6">
        <v>43862</v>
      </c>
      <c r="D18016">
        <v>-250</v>
      </c>
      <c r="E18016" t="str">
        <f>INDEX(LedgerMapping[[#All],[Area]],MATCH(Transactions[[#This Row],[Sub Ledger]],LedgerMapping[[#All],[Sub Ledger]],0))</f>
        <v>Income Statement</v>
      </c>
    </row>
    <row r="18017" spans="1:5" x14ac:dyDescent="0.55000000000000004">
      <c r="A18017">
        <v>7</v>
      </c>
      <c r="B18017">
        <v>67000</v>
      </c>
      <c r="C18017" s="6">
        <v>43891</v>
      </c>
      <c r="D18017">
        <v>-300</v>
      </c>
      <c r="E18017" t="str">
        <f>INDEX(LedgerMapping[[#All],[Area]],MATCH(Transactions[[#This Row],[Sub Ledger]],LedgerMapping[[#All],[Sub Ledger]],0))</f>
        <v>Income Statement</v>
      </c>
    </row>
    <row r="18018" spans="1:5" x14ac:dyDescent="0.55000000000000004">
      <c r="A18018">
        <v>7</v>
      </c>
      <c r="B18018">
        <v>67000</v>
      </c>
      <c r="C18018" s="6">
        <v>43922</v>
      </c>
      <c r="D18018">
        <v>-248</v>
      </c>
      <c r="E18018" t="str">
        <f>INDEX(LedgerMapping[[#All],[Area]],MATCH(Transactions[[#This Row],[Sub Ledger]],LedgerMapping[[#All],[Sub Ledger]],0))</f>
        <v>Income Statement</v>
      </c>
    </row>
    <row r="18019" spans="1:5" x14ac:dyDescent="0.55000000000000004">
      <c r="A18019">
        <v>7</v>
      </c>
      <c r="B18019">
        <v>67000</v>
      </c>
      <c r="C18019" s="6">
        <v>43952</v>
      </c>
      <c r="D18019">
        <v>-208</v>
      </c>
      <c r="E18019" t="str">
        <f>INDEX(LedgerMapping[[#All],[Area]],MATCH(Transactions[[#This Row],[Sub Ledger]],LedgerMapping[[#All],[Sub Ledger]],0))</f>
        <v>Income Statement</v>
      </c>
    </row>
    <row r="18020" spans="1:5" x14ac:dyDescent="0.55000000000000004">
      <c r="A18020">
        <v>7</v>
      </c>
      <c r="B18020">
        <v>67000</v>
      </c>
      <c r="C18020" s="6">
        <v>43983</v>
      </c>
      <c r="D18020">
        <v>-320</v>
      </c>
      <c r="E18020" t="str">
        <f>INDEX(LedgerMapping[[#All],[Area]],MATCH(Transactions[[#This Row],[Sub Ledger]],LedgerMapping[[#All],[Sub Ledger]],0))</f>
        <v>Income Statement</v>
      </c>
    </row>
    <row r="18021" spans="1:5" x14ac:dyDescent="0.55000000000000004">
      <c r="A18021">
        <v>7</v>
      </c>
      <c r="B18021">
        <v>67000</v>
      </c>
      <c r="C18021" s="6">
        <v>44013</v>
      </c>
      <c r="D18021">
        <v>-208</v>
      </c>
      <c r="E18021" t="str">
        <f>INDEX(LedgerMapping[[#All],[Area]],MATCH(Transactions[[#This Row],[Sub Ledger]],LedgerMapping[[#All],[Sub Ledger]],0))</f>
        <v>Income Statement</v>
      </c>
    </row>
    <row r="18022" spans="1:5" x14ac:dyDescent="0.55000000000000004">
      <c r="A18022">
        <v>7</v>
      </c>
      <c r="B18022">
        <v>67000</v>
      </c>
      <c r="C18022" s="6">
        <v>44044</v>
      </c>
      <c r="D18022">
        <v>-320</v>
      </c>
      <c r="E18022" t="str">
        <f>INDEX(LedgerMapping[[#All],[Area]],MATCH(Transactions[[#This Row],[Sub Ledger]],LedgerMapping[[#All],[Sub Ledger]],0))</f>
        <v>Income Statement</v>
      </c>
    </row>
    <row r="18023" spans="1:5" x14ac:dyDescent="0.55000000000000004">
      <c r="A18023">
        <v>7</v>
      </c>
      <c r="B18023">
        <v>67000</v>
      </c>
      <c r="C18023" s="6">
        <v>44075</v>
      </c>
      <c r="D18023">
        <v>-250</v>
      </c>
      <c r="E18023" t="str">
        <f>INDEX(LedgerMapping[[#All],[Area]],MATCH(Transactions[[#This Row],[Sub Ledger]],LedgerMapping[[#All],[Sub Ledger]],0))</f>
        <v>Income Statement</v>
      </c>
    </row>
    <row r="18024" spans="1:5" x14ac:dyDescent="0.55000000000000004">
      <c r="A18024">
        <v>7</v>
      </c>
      <c r="B18024">
        <v>67000</v>
      </c>
      <c r="C18024" s="6">
        <v>44105</v>
      </c>
      <c r="D18024">
        <v>-330</v>
      </c>
      <c r="E18024" t="str">
        <f>INDEX(LedgerMapping[[#All],[Area]],MATCH(Transactions[[#This Row],[Sub Ledger]],LedgerMapping[[#All],[Sub Ledger]],0))</f>
        <v>Income Statement</v>
      </c>
    </row>
    <row r="18025" spans="1:5" x14ac:dyDescent="0.55000000000000004">
      <c r="A18025">
        <v>7</v>
      </c>
      <c r="B18025">
        <v>67000</v>
      </c>
      <c r="C18025" s="6">
        <v>44136</v>
      </c>
      <c r="D18025">
        <v>-234</v>
      </c>
      <c r="E18025" t="str">
        <f>INDEX(LedgerMapping[[#All],[Area]],MATCH(Transactions[[#This Row],[Sub Ledger]],LedgerMapping[[#All],[Sub Ledger]],0))</f>
        <v>Income Statement</v>
      </c>
    </row>
    <row r="18026" spans="1:5" x14ac:dyDescent="0.55000000000000004">
      <c r="A18026">
        <v>7</v>
      </c>
      <c r="B18026">
        <v>67000</v>
      </c>
      <c r="C18026" s="6">
        <v>44166</v>
      </c>
      <c r="D18026">
        <v>-279</v>
      </c>
      <c r="E18026" t="str">
        <f>INDEX(LedgerMapping[[#All],[Area]],MATCH(Transactions[[#This Row],[Sub Ledger]],LedgerMapping[[#All],[Sub Ledger]],0))</f>
        <v>Income Statement</v>
      </c>
    </row>
    <row r="18027" spans="1:5" x14ac:dyDescent="0.55000000000000004">
      <c r="A18027">
        <v>7</v>
      </c>
      <c r="B18027">
        <v>67000</v>
      </c>
      <c r="C18027" s="6">
        <v>44197</v>
      </c>
      <c r="D18027">
        <v>-420</v>
      </c>
      <c r="E18027" t="str">
        <f>INDEX(LedgerMapping[[#All],[Area]],MATCH(Transactions[[#This Row],[Sub Ledger]],LedgerMapping[[#All],[Sub Ledger]],0))</f>
        <v>Income Statement</v>
      </c>
    </row>
    <row r="18028" spans="1:5" x14ac:dyDescent="0.55000000000000004">
      <c r="A18028">
        <v>7</v>
      </c>
      <c r="B18028">
        <v>67000</v>
      </c>
      <c r="C18028" s="6">
        <v>44228</v>
      </c>
      <c r="D18028">
        <v>-325</v>
      </c>
      <c r="E18028" t="str">
        <f>INDEX(LedgerMapping[[#All],[Area]],MATCH(Transactions[[#This Row],[Sub Ledger]],LedgerMapping[[#All],[Sub Ledger]],0))</f>
        <v>Income Statement</v>
      </c>
    </row>
    <row r="18029" spans="1:5" x14ac:dyDescent="0.55000000000000004">
      <c r="A18029">
        <v>7</v>
      </c>
      <c r="B18029">
        <v>67000</v>
      </c>
      <c r="C18029" s="6">
        <v>44256</v>
      </c>
      <c r="D18029">
        <v>-308</v>
      </c>
      <c r="E18029" t="str">
        <f>INDEX(LedgerMapping[[#All],[Area]],MATCH(Transactions[[#This Row],[Sub Ledger]],LedgerMapping[[#All],[Sub Ledger]],0))</f>
        <v>Income Statement</v>
      </c>
    </row>
    <row r="18030" spans="1:5" x14ac:dyDescent="0.55000000000000004">
      <c r="A18030">
        <v>7</v>
      </c>
      <c r="B18030">
        <v>67000</v>
      </c>
      <c r="C18030" s="6">
        <v>44287</v>
      </c>
      <c r="D18030">
        <v>-240</v>
      </c>
      <c r="E18030" t="str">
        <f>INDEX(LedgerMapping[[#All],[Area]],MATCH(Transactions[[#This Row],[Sub Ledger]],LedgerMapping[[#All],[Sub Ledger]],0))</f>
        <v>Income Statement</v>
      </c>
    </row>
    <row r="18031" spans="1:5" x14ac:dyDescent="0.55000000000000004">
      <c r="A18031">
        <v>7</v>
      </c>
      <c r="B18031">
        <v>67000</v>
      </c>
      <c r="C18031" s="6">
        <v>44317</v>
      </c>
      <c r="D18031">
        <v>-276</v>
      </c>
      <c r="E18031" t="str">
        <f>INDEX(LedgerMapping[[#All],[Area]],MATCH(Transactions[[#This Row],[Sub Ledger]],LedgerMapping[[#All],[Sub Ledger]],0))</f>
        <v>Income Statement</v>
      </c>
    </row>
    <row r="18032" spans="1:5" x14ac:dyDescent="0.55000000000000004">
      <c r="A18032">
        <v>7</v>
      </c>
      <c r="B18032">
        <v>67000</v>
      </c>
      <c r="C18032" s="6">
        <v>44348</v>
      </c>
      <c r="D18032">
        <v>-360</v>
      </c>
      <c r="E18032" t="str">
        <f>INDEX(LedgerMapping[[#All],[Area]],MATCH(Transactions[[#This Row],[Sub Ledger]],LedgerMapping[[#All],[Sub Ledger]],0))</f>
        <v>Income Statement</v>
      </c>
    </row>
    <row r="18033" spans="1:5" x14ac:dyDescent="0.55000000000000004">
      <c r="A18033">
        <v>7</v>
      </c>
      <c r="B18033">
        <v>67000</v>
      </c>
      <c r="C18033" s="6">
        <v>44378</v>
      </c>
      <c r="D18033">
        <v>-442</v>
      </c>
      <c r="E18033" t="str">
        <f>INDEX(LedgerMapping[[#All],[Area]],MATCH(Transactions[[#This Row],[Sub Ledger]],LedgerMapping[[#All],[Sub Ledger]],0))</f>
        <v>Income Statement</v>
      </c>
    </row>
    <row r="18034" spans="1:5" x14ac:dyDescent="0.55000000000000004">
      <c r="A18034">
        <v>7</v>
      </c>
      <c r="B18034">
        <v>67000</v>
      </c>
      <c r="C18034" s="6">
        <v>44409</v>
      </c>
      <c r="D18034">
        <v>-385</v>
      </c>
      <c r="E18034" t="str">
        <f>INDEX(LedgerMapping[[#All],[Area]],MATCH(Transactions[[#This Row],[Sub Ledger]],LedgerMapping[[#All],[Sub Ledger]],0))</f>
        <v>Income Statement</v>
      </c>
    </row>
    <row r="18035" spans="1:5" x14ac:dyDescent="0.55000000000000004">
      <c r="A18035">
        <v>7</v>
      </c>
      <c r="B18035">
        <v>67000</v>
      </c>
      <c r="C18035" s="6">
        <v>44440</v>
      </c>
      <c r="D18035">
        <v>-325</v>
      </c>
      <c r="E18035" t="str">
        <f>INDEX(LedgerMapping[[#All],[Area]],MATCH(Transactions[[#This Row],[Sub Ledger]],LedgerMapping[[#All],[Sub Ledger]],0))</f>
        <v>Income Statement</v>
      </c>
    </row>
    <row r="18036" spans="1:5" x14ac:dyDescent="0.55000000000000004">
      <c r="A18036">
        <v>7</v>
      </c>
      <c r="B18036">
        <v>67000</v>
      </c>
      <c r="C18036" s="6">
        <v>44470</v>
      </c>
      <c r="D18036">
        <v>-325</v>
      </c>
      <c r="E18036" t="str">
        <f>INDEX(LedgerMapping[[#All],[Area]],MATCH(Transactions[[#This Row],[Sub Ledger]],LedgerMapping[[#All],[Sub Ledger]],0))</f>
        <v>Income Statement</v>
      </c>
    </row>
    <row r="18037" spans="1:5" x14ac:dyDescent="0.55000000000000004">
      <c r="A18037">
        <v>7</v>
      </c>
      <c r="B18037">
        <v>67000</v>
      </c>
      <c r="C18037" s="6">
        <v>44501</v>
      </c>
      <c r="D18037">
        <v>-312</v>
      </c>
      <c r="E18037" t="str">
        <f>INDEX(LedgerMapping[[#All],[Area]],MATCH(Transactions[[#This Row],[Sub Ledger]],LedgerMapping[[#All],[Sub Ledger]],0))</f>
        <v>Income Statement</v>
      </c>
    </row>
    <row r="18038" spans="1:5" x14ac:dyDescent="0.55000000000000004">
      <c r="A18038">
        <v>7</v>
      </c>
      <c r="B18038">
        <v>67000</v>
      </c>
      <c r="C18038" s="6">
        <v>44531</v>
      </c>
      <c r="D18038">
        <v>-242</v>
      </c>
      <c r="E18038" t="str">
        <f>INDEX(LedgerMapping[[#All],[Area]],MATCH(Transactions[[#This Row],[Sub Ledger]],LedgerMapping[[#All],[Sub Ledger]],0))</f>
        <v>Income Statement</v>
      </c>
    </row>
    <row r="18039" spans="1:5" x14ac:dyDescent="0.55000000000000004">
      <c r="A18039">
        <v>7</v>
      </c>
      <c r="B18039">
        <v>67000</v>
      </c>
      <c r="C18039" s="6">
        <v>44166</v>
      </c>
      <c r="D18039">
        <v>-348</v>
      </c>
      <c r="E18039" t="str">
        <f>INDEX(LedgerMapping[[#All],[Area]],MATCH(Transactions[[#This Row],[Sub Ledger]],LedgerMapping[[#All],[Sub Ledger]],0))</f>
        <v>Income Statement</v>
      </c>
    </row>
    <row r="18040" spans="1:5" x14ac:dyDescent="0.55000000000000004">
      <c r="A18040">
        <v>7</v>
      </c>
      <c r="B18040">
        <v>67000</v>
      </c>
      <c r="C18040" s="6">
        <v>43466</v>
      </c>
      <c r="D18040">
        <v>-324</v>
      </c>
      <c r="E18040" t="str">
        <f>INDEX(LedgerMapping[[#All],[Area]],MATCH(Transactions[[#This Row],[Sub Ledger]],LedgerMapping[[#All],[Sub Ledger]],0))</f>
        <v>Income Statement</v>
      </c>
    </row>
    <row r="18041" spans="1:5" x14ac:dyDescent="0.55000000000000004">
      <c r="A18041">
        <v>7</v>
      </c>
      <c r="B18041">
        <v>67000</v>
      </c>
      <c r="C18041" s="6">
        <v>43497</v>
      </c>
      <c r="D18041">
        <v>-252</v>
      </c>
      <c r="E18041" t="str">
        <f>INDEX(LedgerMapping[[#All],[Area]],MATCH(Transactions[[#This Row],[Sub Ledger]],LedgerMapping[[#All],[Sub Ledger]],0))</f>
        <v>Income Statement</v>
      </c>
    </row>
    <row r="18042" spans="1:5" x14ac:dyDescent="0.55000000000000004">
      <c r="A18042">
        <v>7</v>
      </c>
      <c r="B18042">
        <v>67000</v>
      </c>
      <c r="C18042" s="6">
        <v>43525</v>
      </c>
      <c r="D18042">
        <v>-310</v>
      </c>
      <c r="E18042" t="str">
        <f>INDEX(LedgerMapping[[#All],[Area]],MATCH(Transactions[[#This Row],[Sub Ledger]],LedgerMapping[[#All],[Sub Ledger]],0))</f>
        <v>Income Statement</v>
      </c>
    </row>
    <row r="18043" spans="1:5" x14ac:dyDescent="0.55000000000000004">
      <c r="A18043">
        <v>7</v>
      </c>
      <c r="B18043">
        <v>67000</v>
      </c>
      <c r="C18043" s="6">
        <v>43556</v>
      </c>
      <c r="D18043">
        <v>-264</v>
      </c>
      <c r="E18043" t="str">
        <f>INDEX(LedgerMapping[[#All],[Area]],MATCH(Transactions[[#This Row],[Sub Ledger]],LedgerMapping[[#All],[Sub Ledger]],0))</f>
        <v>Income Statement</v>
      </c>
    </row>
    <row r="18044" spans="1:5" x14ac:dyDescent="0.55000000000000004">
      <c r="A18044">
        <v>7</v>
      </c>
      <c r="B18044">
        <v>67000</v>
      </c>
      <c r="C18044" s="6">
        <v>43586</v>
      </c>
      <c r="D18044">
        <v>-168</v>
      </c>
      <c r="E18044" t="str">
        <f>INDEX(LedgerMapping[[#All],[Area]],MATCH(Transactions[[#This Row],[Sub Ledger]],LedgerMapping[[#All],[Sub Ledger]],0))</f>
        <v>Income Statement</v>
      </c>
    </row>
    <row r="18045" spans="1:5" x14ac:dyDescent="0.55000000000000004">
      <c r="A18045">
        <v>7</v>
      </c>
      <c r="B18045">
        <v>67000</v>
      </c>
      <c r="C18045" s="6">
        <v>43617</v>
      </c>
      <c r="D18045">
        <v>-200</v>
      </c>
      <c r="E18045" t="str">
        <f>INDEX(LedgerMapping[[#All],[Area]],MATCH(Transactions[[#This Row],[Sub Ledger]],LedgerMapping[[#All],[Sub Ledger]],0))</f>
        <v>Income Statement</v>
      </c>
    </row>
    <row r="18046" spans="1:5" x14ac:dyDescent="0.55000000000000004">
      <c r="A18046">
        <v>7</v>
      </c>
      <c r="B18046">
        <v>67000</v>
      </c>
      <c r="C18046" s="6">
        <v>43647</v>
      </c>
      <c r="D18046">
        <v>-370</v>
      </c>
      <c r="E18046" t="str">
        <f>INDEX(LedgerMapping[[#All],[Area]],MATCH(Transactions[[#This Row],[Sub Ledger]],LedgerMapping[[#All],[Sub Ledger]],0))</f>
        <v>Income Statement</v>
      </c>
    </row>
    <row r="18047" spans="1:5" x14ac:dyDescent="0.55000000000000004">
      <c r="A18047">
        <v>7</v>
      </c>
      <c r="B18047">
        <v>67000</v>
      </c>
      <c r="C18047" s="6">
        <v>43678</v>
      </c>
      <c r="D18047">
        <v>-240</v>
      </c>
      <c r="E18047" t="str">
        <f>INDEX(LedgerMapping[[#All],[Area]],MATCH(Transactions[[#This Row],[Sub Ledger]],LedgerMapping[[#All],[Sub Ledger]],0))</f>
        <v>Income Statement</v>
      </c>
    </row>
    <row r="18048" spans="1:5" x14ac:dyDescent="0.55000000000000004">
      <c r="A18048">
        <v>7</v>
      </c>
      <c r="B18048">
        <v>67000</v>
      </c>
      <c r="C18048" s="6">
        <v>43709</v>
      </c>
      <c r="D18048">
        <v>-330</v>
      </c>
      <c r="E18048" t="str">
        <f>INDEX(LedgerMapping[[#All],[Area]],MATCH(Transactions[[#This Row],[Sub Ledger]],LedgerMapping[[#All],[Sub Ledger]],0))</f>
        <v>Income Statement</v>
      </c>
    </row>
    <row r="18049" spans="1:5" x14ac:dyDescent="0.55000000000000004">
      <c r="A18049">
        <v>7</v>
      </c>
      <c r="B18049">
        <v>67000</v>
      </c>
      <c r="C18049" s="6">
        <v>43739</v>
      </c>
      <c r="D18049">
        <v>-250</v>
      </c>
      <c r="E18049" t="str">
        <f>INDEX(LedgerMapping[[#All],[Area]],MATCH(Transactions[[#This Row],[Sub Ledger]],LedgerMapping[[#All],[Sub Ledger]],0))</f>
        <v>Income Statement</v>
      </c>
    </row>
    <row r="18050" spans="1:5" x14ac:dyDescent="0.55000000000000004">
      <c r="A18050">
        <v>7</v>
      </c>
      <c r="B18050">
        <v>67000</v>
      </c>
      <c r="C18050" s="6">
        <v>43770</v>
      </c>
      <c r="D18050">
        <v>-176</v>
      </c>
      <c r="E18050" t="str">
        <f>INDEX(LedgerMapping[[#All],[Area]],MATCH(Transactions[[#This Row],[Sub Ledger]],LedgerMapping[[#All],[Sub Ledger]],0))</f>
        <v>Income Statement</v>
      </c>
    </row>
    <row r="18051" spans="1:5" x14ac:dyDescent="0.55000000000000004">
      <c r="A18051">
        <v>7</v>
      </c>
      <c r="B18051">
        <v>67000</v>
      </c>
      <c r="C18051" s="6">
        <v>43800</v>
      </c>
      <c r="D18051">
        <v>-312</v>
      </c>
      <c r="E18051" t="str">
        <f>INDEX(LedgerMapping[[#All],[Area]],MATCH(Transactions[[#This Row],[Sub Ledger]],LedgerMapping[[#All],[Sub Ledger]],0))</f>
        <v>Income Statement</v>
      </c>
    </row>
    <row r="18052" spans="1:5" x14ac:dyDescent="0.55000000000000004">
      <c r="A18052">
        <v>7</v>
      </c>
      <c r="B18052">
        <v>67000</v>
      </c>
      <c r="C18052" s="6">
        <v>43831</v>
      </c>
      <c r="D18052">
        <v>-400</v>
      </c>
      <c r="E18052" t="str">
        <f>INDEX(LedgerMapping[[#All],[Area]],MATCH(Transactions[[#This Row],[Sub Ledger]],LedgerMapping[[#All],[Sub Ledger]],0))</f>
        <v>Income Statement</v>
      </c>
    </row>
    <row r="18053" spans="1:5" x14ac:dyDescent="0.55000000000000004">
      <c r="A18053">
        <v>7</v>
      </c>
      <c r="B18053">
        <v>67000</v>
      </c>
      <c r="C18053" s="6">
        <v>43862</v>
      </c>
      <c r="D18053">
        <v>-444</v>
      </c>
      <c r="E18053" t="str">
        <f>INDEX(LedgerMapping[[#All],[Area]],MATCH(Transactions[[#This Row],[Sub Ledger]],LedgerMapping[[#All],[Sub Ledger]],0))</f>
        <v>Income Statement</v>
      </c>
    </row>
    <row r="18054" spans="1:5" x14ac:dyDescent="0.55000000000000004">
      <c r="A18054">
        <v>7</v>
      </c>
      <c r="B18054">
        <v>67000</v>
      </c>
      <c r="C18054" s="6">
        <v>43891</v>
      </c>
      <c r="D18054">
        <v>-276</v>
      </c>
      <c r="E18054" t="str">
        <f>INDEX(LedgerMapping[[#All],[Area]],MATCH(Transactions[[#This Row],[Sub Ledger]],LedgerMapping[[#All],[Sub Ledger]],0))</f>
        <v>Income Statement</v>
      </c>
    </row>
    <row r="18055" spans="1:5" x14ac:dyDescent="0.55000000000000004">
      <c r="A18055">
        <v>7</v>
      </c>
      <c r="B18055">
        <v>67000</v>
      </c>
      <c r="C18055" s="6">
        <v>43922</v>
      </c>
      <c r="D18055">
        <v>-276</v>
      </c>
      <c r="E18055" t="str">
        <f>INDEX(LedgerMapping[[#All],[Area]],MATCH(Transactions[[#This Row],[Sub Ledger]],LedgerMapping[[#All],[Sub Ledger]],0))</f>
        <v>Income Statement</v>
      </c>
    </row>
    <row r="18056" spans="1:5" x14ac:dyDescent="0.55000000000000004">
      <c r="A18056">
        <v>7</v>
      </c>
      <c r="B18056">
        <v>67000</v>
      </c>
      <c r="C18056" s="6">
        <v>43952</v>
      </c>
      <c r="D18056">
        <v>-275</v>
      </c>
      <c r="E18056" t="str">
        <f>INDEX(LedgerMapping[[#All],[Area]],MATCH(Transactions[[#This Row],[Sub Ledger]],LedgerMapping[[#All],[Sub Ledger]],0))</f>
        <v>Income Statement</v>
      </c>
    </row>
    <row r="18057" spans="1:5" x14ac:dyDescent="0.55000000000000004">
      <c r="A18057">
        <v>7</v>
      </c>
      <c r="B18057">
        <v>67000</v>
      </c>
      <c r="C18057" s="6">
        <v>43983</v>
      </c>
      <c r="D18057">
        <v>-275</v>
      </c>
      <c r="E18057" t="str">
        <f>INDEX(LedgerMapping[[#All],[Area]],MATCH(Transactions[[#This Row],[Sub Ledger]],LedgerMapping[[#All],[Sub Ledger]],0))</f>
        <v>Income Statement</v>
      </c>
    </row>
    <row r="18058" spans="1:5" x14ac:dyDescent="0.55000000000000004">
      <c r="A18058">
        <v>7</v>
      </c>
      <c r="B18058">
        <v>67000</v>
      </c>
      <c r="C18058" s="6">
        <v>44013</v>
      </c>
      <c r="D18058">
        <v>-330</v>
      </c>
      <c r="E18058" t="str">
        <f>INDEX(LedgerMapping[[#All],[Area]],MATCH(Transactions[[#This Row],[Sub Ledger]],LedgerMapping[[#All],[Sub Ledger]],0))</f>
        <v>Income Statement</v>
      </c>
    </row>
    <row r="18059" spans="1:5" x14ac:dyDescent="0.55000000000000004">
      <c r="A18059">
        <v>7</v>
      </c>
      <c r="B18059">
        <v>67000</v>
      </c>
      <c r="C18059" s="6">
        <v>44044</v>
      </c>
      <c r="D18059">
        <v>-330</v>
      </c>
      <c r="E18059" t="str">
        <f>INDEX(LedgerMapping[[#All],[Area]],MATCH(Transactions[[#This Row],[Sub Ledger]],LedgerMapping[[#All],[Sub Ledger]],0))</f>
        <v>Income Statement</v>
      </c>
    </row>
    <row r="18060" spans="1:5" x14ac:dyDescent="0.55000000000000004">
      <c r="A18060">
        <v>7</v>
      </c>
      <c r="B18060">
        <v>67000</v>
      </c>
      <c r="C18060" s="6">
        <v>44075</v>
      </c>
      <c r="D18060">
        <v>-297</v>
      </c>
      <c r="E18060" t="str">
        <f>INDEX(LedgerMapping[[#All],[Area]],MATCH(Transactions[[#This Row],[Sub Ledger]],LedgerMapping[[#All],[Sub Ledger]],0))</f>
        <v>Income Statement</v>
      </c>
    </row>
    <row r="18061" spans="1:5" x14ac:dyDescent="0.55000000000000004">
      <c r="A18061">
        <v>7</v>
      </c>
      <c r="B18061">
        <v>67000</v>
      </c>
      <c r="C18061" s="6">
        <v>44105</v>
      </c>
      <c r="D18061">
        <v>-350</v>
      </c>
      <c r="E18061" t="str">
        <f>INDEX(LedgerMapping[[#All],[Area]],MATCH(Transactions[[#This Row],[Sub Ledger]],LedgerMapping[[#All],[Sub Ledger]],0))</f>
        <v>Income Statement</v>
      </c>
    </row>
    <row r="18062" spans="1:5" x14ac:dyDescent="0.55000000000000004">
      <c r="A18062">
        <v>7</v>
      </c>
      <c r="B18062">
        <v>67000</v>
      </c>
      <c r="C18062" s="6">
        <v>44136</v>
      </c>
      <c r="D18062">
        <v>-276</v>
      </c>
      <c r="E18062" t="str">
        <f>INDEX(LedgerMapping[[#All],[Area]],MATCH(Transactions[[#This Row],[Sub Ledger]],LedgerMapping[[#All],[Sub Ledger]],0))</f>
        <v>Income Statement</v>
      </c>
    </row>
    <row r="18063" spans="1:5" x14ac:dyDescent="0.55000000000000004">
      <c r="A18063">
        <v>7</v>
      </c>
      <c r="B18063">
        <v>67000</v>
      </c>
      <c r="C18063" s="6">
        <v>44197</v>
      </c>
      <c r="D18063">
        <v>-600</v>
      </c>
      <c r="E18063" t="str">
        <f>INDEX(LedgerMapping[[#All],[Area]],MATCH(Transactions[[#This Row],[Sub Ledger]],LedgerMapping[[#All],[Sub Ledger]],0))</f>
        <v>Income Statement</v>
      </c>
    </row>
    <row r="18064" spans="1:5" x14ac:dyDescent="0.55000000000000004">
      <c r="A18064">
        <v>7</v>
      </c>
      <c r="B18064">
        <v>67000</v>
      </c>
      <c r="C18064" s="6">
        <v>44228</v>
      </c>
      <c r="D18064">
        <v>-442</v>
      </c>
      <c r="E18064" t="str">
        <f>INDEX(LedgerMapping[[#All],[Area]],MATCH(Transactions[[#This Row],[Sub Ledger]],LedgerMapping[[#All],[Sub Ledger]],0))</f>
        <v>Income Statement</v>
      </c>
    </row>
    <row r="18065" spans="1:5" x14ac:dyDescent="0.55000000000000004">
      <c r="A18065">
        <v>7</v>
      </c>
      <c r="B18065">
        <v>67000</v>
      </c>
      <c r="C18065" s="6">
        <v>44256</v>
      </c>
      <c r="D18065">
        <v>-544</v>
      </c>
      <c r="E18065" t="str">
        <f>INDEX(LedgerMapping[[#All],[Area]],MATCH(Transactions[[#This Row],[Sub Ledger]],LedgerMapping[[#All],[Sub Ledger]],0))</f>
        <v>Income Statement</v>
      </c>
    </row>
    <row r="18066" spans="1:5" x14ac:dyDescent="0.55000000000000004">
      <c r="A18066">
        <v>7</v>
      </c>
      <c r="B18066">
        <v>67000</v>
      </c>
      <c r="C18066" s="6">
        <v>44287</v>
      </c>
      <c r="D18066">
        <v>-663</v>
      </c>
      <c r="E18066" t="str">
        <f>INDEX(LedgerMapping[[#All],[Area]],MATCH(Transactions[[#This Row],[Sub Ledger]],LedgerMapping[[#All],[Sub Ledger]],0))</f>
        <v>Income Statement</v>
      </c>
    </row>
    <row r="18067" spans="1:5" x14ac:dyDescent="0.55000000000000004">
      <c r="A18067">
        <v>7</v>
      </c>
      <c r="B18067">
        <v>67000</v>
      </c>
      <c r="C18067" s="6">
        <v>44317</v>
      </c>
      <c r="D18067">
        <v>-420</v>
      </c>
      <c r="E18067" t="str">
        <f>INDEX(LedgerMapping[[#All],[Area]],MATCH(Transactions[[#This Row],[Sub Ledger]],LedgerMapping[[#All],[Sub Ledger]],0))</f>
        <v>Income Statement</v>
      </c>
    </row>
    <row r="18068" spans="1:5" x14ac:dyDescent="0.55000000000000004">
      <c r="A18068">
        <v>7</v>
      </c>
      <c r="B18068">
        <v>67000</v>
      </c>
      <c r="C18068" s="6">
        <v>44348</v>
      </c>
      <c r="D18068">
        <v>-578</v>
      </c>
      <c r="E18068" t="str">
        <f>INDEX(LedgerMapping[[#All],[Area]],MATCH(Transactions[[#This Row],[Sub Ledger]],LedgerMapping[[#All],[Sub Ledger]],0))</f>
        <v>Income Statement</v>
      </c>
    </row>
    <row r="18069" spans="1:5" x14ac:dyDescent="0.55000000000000004">
      <c r="A18069">
        <v>7</v>
      </c>
      <c r="B18069">
        <v>67000</v>
      </c>
      <c r="C18069" s="6">
        <v>44378</v>
      </c>
      <c r="D18069">
        <v>-476</v>
      </c>
      <c r="E18069" t="str">
        <f>INDEX(LedgerMapping[[#All],[Area]],MATCH(Transactions[[#This Row],[Sub Ledger]],LedgerMapping[[#All],[Sub Ledger]],0))</f>
        <v>Income Statement</v>
      </c>
    </row>
    <row r="18070" spans="1:5" x14ac:dyDescent="0.55000000000000004">
      <c r="A18070">
        <v>7</v>
      </c>
      <c r="B18070">
        <v>67000</v>
      </c>
      <c r="C18070" s="6">
        <v>44409</v>
      </c>
      <c r="D18070">
        <v>-646</v>
      </c>
      <c r="E18070" t="str">
        <f>INDEX(LedgerMapping[[#All],[Area]],MATCH(Transactions[[#This Row],[Sub Ledger]],LedgerMapping[[#All],[Sub Ledger]],0))</f>
        <v>Income Statement</v>
      </c>
    </row>
    <row r="18071" spans="1:5" x14ac:dyDescent="0.55000000000000004">
      <c r="A18071">
        <v>7</v>
      </c>
      <c r="B18071">
        <v>67000</v>
      </c>
      <c r="C18071" s="6">
        <v>44440</v>
      </c>
      <c r="D18071">
        <v>-320</v>
      </c>
      <c r="E18071" t="str">
        <f>INDEX(LedgerMapping[[#All],[Area]],MATCH(Transactions[[#This Row],[Sub Ledger]],LedgerMapping[[#All],[Sub Ledger]],0))</f>
        <v>Income Statement</v>
      </c>
    </row>
    <row r="18072" spans="1:5" x14ac:dyDescent="0.55000000000000004">
      <c r="A18072">
        <v>7</v>
      </c>
      <c r="B18072">
        <v>67000</v>
      </c>
      <c r="C18072" s="6">
        <v>44470</v>
      </c>
      <c r="D18072">
        <v>-612</v>
      </c>
      <c r="E18072" t="str">
        <f>INDEX(LedgerMapping[[#All],[Area]],MATCH(Transactions[[#This Row],[Sub Ledger]],LedgerMapping[[#All],[Sub Ledger]],0))</f>
        <v>Income Statement</v>
      </c>
    </row>
    <row r="18073" spans="1:5" x14ac:dyDescent="0.55000000000000004">
      <c r="A18073">
        <v>7</v>
      </c>
      <c r="B18073">
        <v>67000</v>
      </c>
      <c r="C18073" s="6">
        <v>44501</v>
      </c>
      <c r="D18073">
        <v>-384</v>
      </c>
      <c r="E18073" t="str">
        <f>INDEX(LedgerMapping[[#All],[Area]],MATCH(Transactions[[#This Row],[Sub Ledger]],LedgerMapping[[#All],[Sub Ledger]],0))</f>
        <v>Income Statement</v>
      </c>
    </row>
    <row r="18074" spans="1:5" x14ac:dyDescent="0.55000000000000004">
      <c r="A18074">
        <v>7</v>
      </c>
      <c r="B18074">
        <v>67000</v>
      </c>
      <c r="C18074" s="6">
        <v>44531</v>
      </c>
      <c r="D18074">
        <v>-336</v>
      </c>
      <c r="E18074" t="str">
        <f>INDEX(LedgerMapping[[#All],[Area]],MATCH(Transactions[[#This Row],[Sub Ledger]],LedgerMapping[[#All],[Sub Ledger]],0))</f>
        <v>Income Statement</v>
      </c>
    </row>
    <row r="18075" spans="1:5" x14ac:dyDescent="0.55000000000000004">
      <c r="A18075">
        <v>7</v>
      </c>
      <c r="B18075">
        <v>67000</v>
      </c>
      <c r="C18075" s="6">
        <v>44256</v>
      </c>
      <c r="D18075">
        <v>-312</v>
      </c>
      <c r="E18075" t="str">
        <f>INDEX(LedgerMapping[[#All],[Area]],MATCH(Transactions[[#This Row],[Sub Ledger]],LedgerMapping[[#All],[Sub Ledger]],0))</f>
        <v>Income Statement</v>
      </c>
    </row>
    <row r="18076" spans="1:5" x14ac:dyDescent="0.55000000000000004">
      <c r="A18076">
        <v>7</v>
      </c>
      <c r="B18076">
        <v>67000</v>
      </c>
      <c r="C18076" s="6">
        <v>44256</v>
      </c>
      <c r="D18076">
        <v>-450.84</v>
      </c>
      <c r="E18076" t="str">
        <f>INDEX(LedgerMapping[[#All],[Area]],MATCH(Transactions[[#This Row],[Sub Ledger]],LedgerMapping[[#All],[Sub Ledger]],0))</f>
        <v>Income Statement</v>
      </c>
    </row>
    <row r="18077" spans="1:5" x14ac:dyDescent="0.55000000000000004">
      <c r="A18077">
        <v>7</v>
      </c>
      <c r="B18077">
        <v>66000</v>
      </c>
      <c r="C18077" s="6">
        <v>43466</v>
      </c>
      <c r="D18077">
        <v>-426</v>
      </c>
      <c r="E18077" t="str">
        <f>INDEX(LedgerMapping[[#All],[Area]],MATCH(Transactions[[#This Row],[Sub Ledger]],LedgerMapping[[#All],[Sub Ledger]],0))</f>
        <v>Income Statement</v>
      </c>
    </row>
    <row r="18078" spans="1:5" x14ac:dyDescent="0.55000000000000004">
      <c r="A18078">
        <v>7</v>
      </c>
      <c r="B18078">
        <v>66000</v>
      </c>
      <c r="C18078" s="6">
        <v>43497</v>
      </c>
      <c r="D18078">
        <v>-522</v>
      </c>
      <c r="E18078" t="str">
        <f>INDEX(LedgerMapping[[#All],[Area]],MATCH(Transactions[[#This Row],[Sub Ledger]],LedgerMapping[[#All],[Sub Ledger]],0))</f>
        <v>Income Statement</v>
      </c>
    </row>
    <row r="18079" spans="1:5" x14ac:dyDescent="0.55000000000000004">
      <c r="A18079">
        <v>7</v>
      </c>
      <c r="B18079">
        <v>66000</v>
      </c>
      <c r="C18079" s="6">
        <v>43525</v>
      </c>
      <c r="D18079">
        <v>-388</v>
      </c>
      <c r="E18079" t="str">
        <f>INDEX(LedgerMapping[[#All],[Area]],MATCH(Transactions[[#This Row],[Sub Ledger]],LedgerMapping[[#All],[Sub Ledger]],0))</f>
        <v>Income Statement</v>
      </c>
    </row>
    <row r="18080" spans="1:5" x14ac:dyDescent="0.55000000000000004">
      <c r="A18080">
        <v>7</v>
      </c>
      <c r="B18080">
        <v>66000</v>
      </c>
      <c r="C18080" s="6">
        <v>43556</v>
      </c>
      <c r="D18080">
        <v>-420</v>
      </c>
      <c r="E18080" t="str">
        <f>INDEX(LedgerMapping[[#All],[Area]],MATCH(Transactions[[#This Row],[Sub Ledger]],LedgerMapping[[#All],[Sub Ledger]],0))</f>
        <v>Income Statement</v>
      </c>
    </row>
    <row r="18081" spans="1:5" x14ac:dyDescent="0.55000000000000004">
      <c r="A18081">
        <v>7</v>
      </c>
      <c r="B18081">
        <v>66000</v>
      </c>
      <c r="C18081" s="6">
        <v>43586</v>
      </c>
      <c r="D18081">
        <v>-273</v>
      </c>
      <c r="E18081" t="str">
        <f>INDEX(LedgerMapping[[#All],[Area]],MATCH(Transactions[[#This Row],[Sub Ledger]],LedgerMapping[[#All],[Sub Ledger]],0))</f>
        <v>Income Statement</v>
      </c>
    </row>
    <row r="18082" spans="1:5" x14ac:dyDescent="0.55000000000000004">
      <c r="A18082">
        <v>7</v>
      </c>
      <c r="B18082">
        <v>66000</v>
      </c>
      <c r="C18082" s="6">
        <v>43617</v>
      </c>
      <c r="D18082">
        <v>-554</v>
      </c>
      <c r="E18082" t="str">
        <f>INDEX(LedgerMapping[[#All],[Area]],MATCH(Transactions[[#This Row],[Sub Ledger]],LedgerMapping[[#All],[Sub Ledger]],0))</f>
        <v>Income Statement</v>
      </c>
    </row>
    <row r="18083" spans="1:5" x14ac:dyDescent="0.55000000000000004">
      <c r="A18083">
        <v>7</v>
      </c>
      <c r="B18083">
        <v>66000</v>
      </c>
      <c r="C18083" s="6">
        <v>43647</v>
      </c>
      <c r="D18083">
        <v>-524</v>
      </c>
      <c r="E18083" t="str">
        <f>INDEX(LedgerMapping[[#All],[Area]],MATCH(Transactions[[#This Row],[Sub Ledger]],LedgerMapping[[#All],[Sub Ledger]],0))</f>
        <v>Income Statement</v>
      </c>
    </row>
    <row r="18084" spans="1:5" x14ac:dyDescent="0.55000000000000004">
      <c r="A18084">
        <v>7</v>
      </c>
      <c r="B18084">
        <v>66000</v>
      </c>
      <c r="C18084" s="6">
        <v>43678</v>
      </c>
      <c r="D18084">
        <v>-426</v>
      </c>
      <c r="E18084" t="str">
        <f>INDEX(LedgerMapping[[#All],[Area]],MATCH(Transactions[[#This Row],[Sub Ledger]],LedgerMapping[[#All],[Sub Ledger]],0))</f>
        <v>Income Statement</v>
      </c>
    </row>
    <row r="18085" spans="1:5" x14ac:dyDescent="0.55000000000000004">
      <c r="A18085">
        <v>7</v>
      </c>
      <c r="B18085">
        <v>66000</v>
      </c>
      <c r="C18085" s="6">
        <v>43709</v>
      </c>
      <c r="D18085">
        <v>-234</v>
      </c>
      <c r="E18085" t="str">
        <f>INDEX(LedgerMapping[[#All],[Area]],MATCH(Transactions[[#This Row],[Sub Ledger]],LedgerMapping[[#All],[Sub Ledger]],0))</f>
        <v>Income Statement</v>
      </c>
    </row>
    <row r="18086" spans="1:5" x14ac:dyDescent="0.55000000000000004">
      <c r="A18086">
        <v>7</v>
      </c>
      <c r="B18086">
        <v>66000</v>
      </c>
      <c r="C18086" s="6">
        <v>43739</v>
      </c>
      <c r="D18086">
        <v>-560</v>
      </c>
      <c r="E18086" t="str">
        <f>INDEX(LedgerMapping[[#All],[Area]],MATCH(Transactions[[#This Row],[Sub Ledger]],LedgerMapping[[#All],[Sub Ledger]],0))</f>
        <v>Income Statement</v>
      </c>
    </row>
    <row r="18087" spans="1:5" x14ac:dyDescent="0.55000000000000004">
      <c r="A18087">
        <v>7</v>
      </c>
      <c r="B18087">
        <v>66000</v>
      </c>
      <c r="C18087" s="6">
        <v>43770</v>
      </c>
      <c r="D18087">
        <v>-273</v>
      </c>
      <c r="E18087" t="str">
        <f>INDEX(LedgerMapping[[#All],[Area]],MATCH(Transactions[[#This Row],[Sub Ledger]],LedgerMapping[[#All],[Sub Ledger]],0))</f>
        <v>Income Statement</v>
      </c>
    </row>
    <row r="18088" spans="1:5" x14ac:dyDescent="0.55000000000000004">
      <c r="A18088">
        <v>7</v>
      </c>
      <c r="B18088">
        <v>66000</v>
      </c>
      <c r="C18088" s="6">
        <v>43800</v>
      </c>
      <c r="D18088">
        <v>-286</v>
      </c>
      <c r="E18088" t="str">
        <f>INDEX(LedgerMapping[[#All],[Area]],MATCH(Transactions[[#This Row],[Sub Ledger]],LedgerMapping[[#All],[Sub Ledger]],0))</f>
        <v>Income Statement</v>
      </c>
    </row>
    <row r="18089" spans="1:5" x14ac:dyDescent="0.55000000000000004">
      <c r="A18089">
        <v>7</v>
      </c>
      <c r="B18089">
        <v>66000</v>
      </c>
      <c r="C18089" s="6">
        <v>43831</v>
      </c>
      <c r="D18089">
        <v>-671</v>
      </c>
      <c r="E18089" t="str">
        <f>INDEX(LedgerMapping[[#All],[Area]],MATCH(Transactions[[#This Row],[Sub Ledger]],LedgerMapping[[#All],[Sub Ledger]],0))</f>
        <v>Income Statement</v>
      </c>
    </row>
    <row r="18090" spans="1:5" x14ac:dyDescent="0.55000000000000004">
      <c r="A18090">
        <v>7</v>
      </c>
      <c r="B18090">
        <v>66000</v>
      </c>
      <c r="C18090" s="6">
        <v>43862</v>
      </c>
      <c r="D18090">
        <v>-473</v>
      </c>
      <c r="E18090" t="str">
        <f>INDEX(LedgerMapping[[#All],[Area]],MATCH(Transactions[[#This Row],[Sub Ledger]],LedgerMapping[[#All],[Sub Ledger]],0))</f>
        <v>Income Statement</v>
      </c>
    </row>
    <row r="18091" spans="1:5" x14ac:dyDescent="0.55000000000000004">
      <c r="A18091">
        <v>7</v>
      </c>
      <c r="B18091">
        <v>66000</v>
      </c>
      <c r="C18091" s="6">
        <v>43891</v>
      </c>
      <c r="D18091">
        <v>-591</v>
      </c>
      <c r="E18091" t="str">
        <f>INDEX(LedgerMapping[[#All],[Area]],MATCH(Transactions[[#This Row],[Sub Ledger]],LedgerMapping[[#All],[Sub Ledger]],0))</f>
        <v>Income Statement</v>
      </c>
    </row>
    <row r="18092" spans="1:5" x14ac:dyDescent="0.55000000000000004">
      <c r="A18092">
        <v>7</v>
      </c>
      <c r="B18092">
        <v>66000</v>
      </c>
      <c r="C18092" s="6">
        <v>43922</v>
      </c>
      <c r="D18092">
        <v>-495</v>
      </c>
      <c r="E18092" t="str">
        <f>INDEX(LedgerMapping[[#All],[Area]],MATCH(Transactions[[#This Row],[Sub Ledger]],LedgerMapping[[#All],[Sub Ledger]],0))</f>
        <v>Income Statement</v>
      </c>
    </row>
    <row r="18093" spans="1:5" x14ac:dyDescent="0.55000000000000004">
      <c r="A18093">
        <v>7</v>
      </c>
      <c r="B18093">
        <v>66000</v>
      </c>
      <c r="C18093" s="6">
        <v>43952</v>
      </c>
      <c r="D18093">
        <v>-400</v>
      </c>
      <c r="E18093" t="str">
        <f>INDEX(LedgerMapping[[#All],[Area]],MATCH(Transactions[[#This Row],[Sub Ledger]],LedgerMapping[[#All],[Sub Ledger]],0))</f>
        <v>Income Statement</v>
      </c>
    </row>
    <row r="18094" spans="1:5" x14ac:dyDescent="0.55000000000000004">
      <c r="A18094">
        <v>7</v>
      </c>
      <c r="B18094">
        <v>66000</v>
      </c>
      <c r="C18094" s="6">
        <v>43983</v>
      </c>
      <c r="D18094">
        <v>-637</v>
      </c>
      <c r="E18094" t="str">
        <f>INDEX(LedgerMapping[[#All],[Area]],MATCH(Transactions[[#This Row],[Sub Ledger]],LedgerMapping[[#All],[Sub Ledger]],0))</f>
        <v>Income Statement</v>
      </c>
    </row>
    <row r="18095" spans="1:5" x14ac:dyDescent="0.55000000000000004">
      <c r="A18095">
        <v>7</v>
      </c>
      <c r="B18095">
        <v>66000</v>
      </c>
      <c r="C18095" s="6">
        <v>44013</v>
      </c>
      <c r="D18095">
        <v>-400</v>
      </c>
      <c r="E18095" t="str">
        <f>INDEX(LedgerMapping[[#All],[Area]],MATCH(Transactions[[#This Row],[Sub Ledger]],LedgerMapping[[#All],[Sub Ledger]],0))</f>
        <v>Income Statement</v>
      </c>
    </row>
    <row r="18096" spans="1:5" x14ac:dyDescent="0.55000000000000004">
      <c r="A18096">
        <v>7</v>
      </c>
      <c r="B18096">
        <v>66000</v>
      </c>
      <c r="C18096" s="6">
        <v>44044</v>
      </c>
      <c r="D18096">
        <v>-640</v>
      </c>
      <c r="E18096" t="str">
        <f>INDEX(LedgerMapping[[#All],[Area]],MATCH(Transactions[[#This Row],[Sub Ledger]],LedgerMapping[[#All],[Sub Ledger]],0))</f>
        <v>Income Statement</v>
      </c>
    </row>
    <row r="18097" spans="1:5" x14ac:dyDescent="0.55000000000000004">
      <c r="A18097">
        <v>7</v>
      </c>
      <c r="B18097">
        <v>66000</v>
      </c>
      <c r="C18097" s="6">
        <v>44075</v>
      </c>
      <c r="D18097">
        <v>-473</v>
      </c>
      <c r="E18097" t="str">
        <f>INDEX(LedgerMapping[[#All],[Area]],MATCH(Transactions[[#This Row],[Sub Ledger]],LedgerMapping[[#All],[Sub Ledger]],0))</f>
        <v>Income Statement</v>
      </c>
    </row>
    <row r="18098" spans="1:5" x14ac:dyDescent="0.55000000000000004">
      <c r="A18098">
        <v>7</v>
      </c>
      <c r="B18098">
        <v>66000</v>
      </c>
      <c r="C18098" s="6">
        <v>44105</v>
      </c>
      <c r="D18098">
        <v>-655</v>
      </c>
      <c r="E18098" t="str">
        <f>INDEX(LedgerMapping[[#All],[Area]],MATCH(Transactions[[#This Row],[Sub Ledger]],LedgerMapping[[#All],[Sub Ledger]],0))</f>
        <v>Income Statement</v>
      </c>
    </row>
    <row r="18099" spans="1:5" x14ac:dyDescent="0.55000000000000004">
      <c r="A18099">
        <v>7</v>
      </c>
      <c r="B18099">
        <v>66000</v>
      </c>
      <c r="C18099" s="6">
        <v>44136</v>
      </c>
      <c r="D18099">
        <v>-450</v>
      </c>
      <c r="E18099" t="str">
        <f>INDEX(LedgerMapping[[#All],[Area]],MATCH(Transactions[[#This Row],[Sub Ledger]],LedgerMapping[[#All],[Sub Ledger]],0))</f>
        <v>Income Statement</v>
      </c>
    </row>
    <row r="18100" spans="1:5" x14ac:dyDescent="0.55000000000000004">
      <c r="A18100">
        <v>7</v>
      </c>
      <c r="B18100">
        <v>66000</v>
      </c>
      <c r="C18100" s="6">
        <v>44166</v>
      </c>
      <c r="D18100">
        <v>-556</v>
      </c>
      <c r="E18100" t="str">
        <f>INDEX(LedgerMapping[[#All],[Area]],MATCH(Transactions[[#This Row],[Sub Ledger]],LedgerMapping[[#All],[Sub Ledger]],0))</f>
        <v>Income Statement</v>
      </c>
    </row>
    <row r="18101" spans="1:5" x14ac:dyDescent="0.55000000000000004">
      <c r="A18101">
        <v>7</v>
      </c>
      <c r="B18101">
        <v>66000</v>
      </c>
      <c r="C18101" s="6">
        <v>44197</v>
      </c>
      <c r="D18101">
        <v>-851</v>
      </c>
      <c r="E18101" t="str">
        <f>INDEX(LedgerMapping[[#All],[Area]],MATCH(Transactions[[#This Row],[Sub Ledger]],LedgerMapping[[#All],[Sub Ledger]],0))</f>
        <v>Income Statement</v>
      </c>
    </row>
    <row r="18102" spans="1:5" x14ac:dyDescent="0.55000000000000004">
      <c r="A18102">
        <v>7</v>
      </c>
      <c r="B18102">
        <v>66000</v>
      </c>
      <c r="C18102" s="6">
        <v>44228</v>
      </c>
      <c r="D18102">
        <v>-615</v>
      </c>
      <c r="E18102" t="str">
        <f>INDEX(LedgerMapping[[#All],[Area]],MATCH(Transactions[[#This Row],[Sub Ledger]],LedgerMapping[[#All],[Sub Ledger]],0))</f>
        <v>Income Statement</v>
      </c>
    </row>
    <row r="18103" spans="1:5" x14ac:dyDescent="0.55000000000000004">
      <c r="A18103">
        <v>7</v>
      </c>
      <c r="B18103">
        <v>66000</v>
      </c>
      <c r="C18103" s="6">
        <v>44256</v>
      </c>
      <c r="D18103">
        <v>-600</v>
      </c>
      <c r="E18103" t="str">
        <f>INDEX(LedgerMapping[[#All],[Area]],MATCH(Transactions[[#This Row],[Sub Ledger]],LedgerMapping[[#All],[Sub Ledger]],0))</f>
        <v>Income Statement</v>
      </c>
    </row>
    <row r="18104" spans="1:5" x14ac:dyDescent="0.55000000000000004">
      <c r="A18104">
        <v>7</v>
      </c>
      <c r="B18104">
        <v>66000</v>
      </c>
      <c r="C18104" s="6">
        <v>44287</v>
      </c>
      <c r="D18104">
        <v>-436</v>
      </c>
      <c r="E18104" t="str">
        <f>INDEX(LedgerMapping[[#All],[Area]],MATCH(Transactions[[#This Row],[Sub Ledger]],LedgerMapping[[#All],[Sub Ledger]],0))</f>
        <v>Income Statement</v>
      </c>
    </row>
    <row r="18105" spans="1:5" x14ac:dyDescent="0.55000000000000004">
      <c r="A18105">
        <v>7</v>
      </c>
      <c r="B18105">
        <v>66000</v>
      </c>
      <c r="C18105" s="6">
        <v>44317</v>
      </c>
      <c r="D18105">
        <v>-535</v>
      </c>
      <c r="E18105" t="str">
        <f>INDEX(LedgerMapping[[#All],[Area]],MATCH(Transactions[[#This Row],[Sub Ledger]],LedgerMapping[[#All],[Sub Ledger]],0))</f>
        <v>Income Statement</v>
      </c>
    </row>
    <row r="18106" spans="1:5" x14ac:dyDescent="0.55000000000000004">
      <c r="A18106">
        <v>7</v>
      </c>
      <c r="B18106">
        <v>66000</v>
      </c>
      <c r="C18106" s="6">
        <v>44348</v>
      </c>
      <c r="D18106">
        <v>-720</v>
      </c>
      <c r="E18106" t="str">
        <f>INDEX(LedgerMapping[[#All],[Area]],MATCH(Transactions[[#This Row],[Sub Ledger]],LedgerMapping[[#All],[Sub Ledger]],0))</f>
        <v>Income Statement</v>
      </c>
    </row>
    <row r="18107" spans="1:5" x14ac:dyDescent="0.55000000000000004">
      <c r="A18107">
        <v>7</v>
      </c>
      <c r="B18107">
        <v>66000</v>
      </c>
      <c r="C18107" s="6">
        <v>44378</v>
      </c>
      <c r="D18107">
        <v>-875</v>
      </c>
      <c r="E18107" t="str">
        <f>INDEX(LedgerMapping[[#All],[Area]],MATCH(Transactions[[#This Row],[Sub Ledger]],LedgerMapping[[#All],[Sub Ledger]],0))</f>
        <v>Income Statement</v>
      </c>
    </row>
    <row r="18108" spans="1:5" x14ac:dyDescent="0.55000000000000004">
      <c r="A18108">
        <v>7</v>
      </c>
      <c r="B18108">
        <v>66000</v>
      </c>
      <c r="C18108" s="6">
        <v>44409</v>
      </c>
      <c r="D18108">
        <v>-760</v>
      </c>
      <c r="E18108" t="str">
        <f>INDEX(LedgerMapping[[#All],[Area]],MATCH(Transactions[[#This Row],[Sub Ledger]],LedgerMapping[[#All],[Sub Ledger]],0))</f>
        <v>Income Statement</v>
      </c>
    </row>
    <row r="18109" spans="1:5" x14ac:dyDescent="0.55000000000000004">
      <c r="A18109">
        <v>7</v>
      </c>
      <c r="B18109">
        <v>66000</v>
      </c>
      <c r="C18109" s="6">
        <v>44440</v>
      </c>
      <c r="D18109">
        <v>-615</v>
      </c>
      <c r="E18109" t="str">
        <f>INDEX(LedgerMapping[[#All],[Area]],MATCH(Transactions[[#This Row],[Sub Ledger]],LedgerMapping[[#All],[Sub Ledger]],0))</f>
        <v>Income Statement</v>
      </c>
    </row>
    <row r="18110" spans="1:5" x14ac:dyDescent="0.55000000000000004">
      <c r="A18110">
        <v>7</v>
      </c>
      <c r="B18110">
        <v>66000</v>
      </c>
      <c r="C18110" s="6">
        <v>44470</v>
      </c>
      <c r="D18110">
        <v>-638</v>
      </c>
      <c r="E18110" t="str">
        <f>INDEX(LedgerMapping[[#All],[Area]],MATCH(Transactions[[#This Row],[Sub Ledger]],LedgerMapping[[#All],[Sub Ledger]],0))</f>
        <v>Income Statement</v>
      </c>
    </row>
    <row r="18111" spans="1:5" x14ac:dyDescent="0.55000000000000004">
      <c r="A18111">
        <v>7</v>
      </c>
      <c r="B18111">
        <v>66000</v>
      </c>
      <c r="C18111" s="6">
        <v>44501</v>
      </c>
      <c r="D18111">
        <v>-600</v>
      </c>
      <c r="E18111" t="str">
        <f>INDEX(LedgerMapping[[#All],[Area]],MATCH(Transactions[[#This Row],[Sub Ledger]],LedgerMapping[[#All],[Sub Ledger]],0))</f>
        <v>Income Statement</v>
      </c>
    </row>
    <row r="18112" spans="1:5" x14ac:dyDescent="0.55000000000000004">
      <c r="A18112">
        <v>7</v>
      </c>
      <c r="B18112">
        <v>66000</v>
      </c>
      <c r="C18112" s="6">
        <v>44531</v>
      </c>
      <c r="D18112">
        <v>-460</v>
      </c>
      <c r="E18112" t="str">
        <f>INDEX(LedgerMapping[[#All],[Area]],MATCH(Transactions[[#This Row],[Sub Ledger]],LedgerMapping[[#All],[Sub Ledger]],0))</f>
        <v>Income Statement</v>
      </c>
    </row>
    <row r="18113" spans="1:5" x14ac:dyDescent="0.55000000000000004">
      <c r="A18113">
        <v>7</v>
      </c>
      <c r="B18113">
        <v>66000</v>
      </c>
      <c r="C18113" s="6">
        <v>43466</v>
      </c>
      <c r="D18113">
        <v>-647</v>
      </c>
      <c r="E18113" t="str">
        <f>INDEX(LedgerMapping[[#All],[Area]],MATCH(Transactions[[#This Row],[Sub Ledger]],LedgerMapping[[#All],[Sub Ledger]],0))</f>
        <v>Income Statement</v>
      </c>
    </row>
    <row r="18114" spans="1:5" x14ac:dyDescent="0.55000000000000004">
      <c r="A18114">
        <v>7</v>
      </c>
      <c r="B18114">
        <v>66000</v>
      </c>
      <c r="C18114" s="6">
        <v>43497</v>
      </c>
      <c r="D18114">
        <v>-483</v>
      </c>
      <c r="E18114" t="str">
        <f>INDEX(LedgerMapping[[#All],[Area]],MATCH(Transactions[[#This Row],[Sub Ledger]],LedgerMapping[[#All],[Sub Ledger]],0))</f>
        <v>Income Statement</v>
      </c>
    </row>
    <row r="18115" spans="1:5" x14ac:dyDescent="0.55000000000000004">
      <c r="A18115">
        <v>7</v>
      </c>
      <c r="B18115">
        <v>66000</v>
      </c>
      <c r="C18115" s="6">
        <v>43525</v>
      </c>
      <c r="D18115">
        <v>-618</v>
      </c>
      <c r="E18115" t="str">
        <f>INDEX(LedgerMapping[[#All],[Area]],MATCH(Transactions[[#This Row],[Sub Ledger]],LedgerMapping[[#All],[Sub Ledger]],0))</f>
        <v>Income Statement</v>
      </c>
    </row>
    <row r="18116" spans="1:5" x14ac:dyDescent="0.55000000000000004">
      <c r="A18116">
        <v>7</v>
      </c>
      <c r="B18116">
        <v>66000</v>
      </c>
      <c r="C18116" s="6">
        <v>43556</v>
      </c>
      <c r="D18116">
        <v>-531</v>
      </c>
      <c r="E18116" t="str">
        <f>INDEX(LedgerMapping[[#All],[Area]],MATCH(Transactions[[#This Row],[Sub Ledger]],LedgerMapping[[#All],[Sub Ledger]],0))</f>
        <v>Income Statement</v>
      </c>
    </row>
    <row r="18117" spans="1:5" x14ac:dyDescent="0.55000000000000004">
      <c r="A18117">
        <v>7</v>
      </c>
      <c r="B18117">
        <v>66000</v>
      </c>
      <c r="C18117" s="6">
        <v>43586</v>
      </c>
      <c r="D18117">
        <v>-320</v>
      </c>
      <c r="E18117" t="str">
        <f>INDEX(LedgerMapping[[#All],[Area]],MATCH(Transactions[[#This Row],[Sub Ledger]],LedgerMapping[[#All],[Sub Ledger]],0))</f>
        <v>Income Statement</v>
      </c>
    </row>
    <row r="18118" spans="1:5" x14ac:dyDescent="0.55000000000000004">
      <c r="A18118">
        <v>7</v>
      </c>
      <c r="B18118">
        <v>66000</v>
      </c>
      <c r="C18118" s="6">
        <v>43617</v>
      </c>
      <c r="D18118">
        <v>-382</v>
      </c>
      <c r="E18118" t="str">
        <f>INDEX(LedgerMapping[[#All],[Area]],MATCH(Transactions[[#This Row],[Sub Ledger]],LedgerMapping[[#All],[Sub Ledger]],0))</f>
        <v>Income Statement</v>
      </c>
    </row>
    <row r="18119" spans="1:5" x14ac:dyDescent="0.55000000000000004">
      <c r="A18119">
        <v>7</v>
      </c>
      <c r="B18119">
        <v>66000</v>
      </c>
      <c r="C18119" s="6">
        <v>43647</v>
      </c>
      <c r="D18119">
        <v>-746</v>
      </c>
      <c r="E18119" t="str">
        <f>INDEX(LedgerMapping[[#All],[Area]],MATCH(Transactions[[#This Row],[Sub Ledger]],LedgerMapping[[#All],[Sub Ledger]],0))</f>
        <v>Income Statement</v>
      </c>
    </row>
    <row r="18120" spans="1:5" x14ac:dyDescent="0.55000000000000004">
      <c r="A18120">
        <v>7</v>
      </c>
      <c r="B18120">
        <v>66000</v>
      </c>
      <c r="C18120" s="6">
        <v>43678</v>
      </c>
      <c r="D18120">
        <v>-465</v>
      </c>
      <c r="E18120" t="str">
        <f>INDEX(LedgerMapping[[#All],[Area]],MATCH(Transactions[[#This Row],[Sub Ledger]],LedgerMapping[[#All],[Sub Ledger]],0))</f>
        <v>Income Statement</v>
      </c>
    </row>
    <row r="18121" spans="1:5" x14ac:dyDescent="0.55000000000000004">
      <c r="A18121">
        <v>7</v>
      </c>
      <c r="B18121">
        <v>66000</v>
      </c>
      <c r="C18121" s="6">
        <v>43709</v>
      </c>
      <c r="D18121">
        <v>-655</v>
      </c>
      <c r="E18121" t="str">
        <f>INDEX(LedgerMapping[[#All],[Area]],MATCH(Transactions[[#This Row],[Sub Ledger]],LedgerMapping[[#All],[Sub Ledger]],0))</f>
        <v>Income Statement</v>
      </c>
    </row>
    <row r="18122" spans="1:5" x14ac:dyDescent="0.55000000000000004">
      <c r="A18122">
        <v>7</v>
      </c>
      <c r="B18122">
        <v>66000</v>
      </c>
      <c r="C18122" s="6">
        <v>43739</v>
      </c>
      <c r="D18122">
        <v>-491</v>
      </c>
      <c r="E18122" t="str">
        <f>INDEX(LedgerMapping[[#All],[Area]],MATCH(Transactions[[#This Row],[Sub Ledger]],LedgerMapping[[#All],[Sub Ledger]],0))</f>
        <v>Income Statement</v>
      </c>
    </row>
    <row r="18123" spans="1:5" x14ac:dyDescent="0.55000000000000004">
      <c r="A18123">
        <v>7</v>
      </c>
      <c r="B18123">
        <v>66000</v>
      </c>
      <c r="C18123" s="6">
        <v>43770</v>
      </c>
      <c r="D18123">
        <v>-334</v>
      </c>
      <c r="E18123" t="str">
        <f>INDEX(LedgerMapping[[#All],[Area]],MATCH(Transactions[[#This Row],[Sub Ledger]],LedgerMapping[[#All],[Sub Ledger]],0))</f>
        <v>Income Statement</v>
      </c>
    </row>
    <row r="18124" spans="1:5" x14ac:dyDescent="0.55000000000000004">
      <c r="A18124">
        <v>7</v>
      </c>
      <c r="B18124">
        <v>66000</v>
      </c>
      <c r="C18124" s="6">
        <v>43800</v>
      </c>
      <c r="D18124">
        <v>-633</v>
      </c>
      <c r="E18124" t="str">
        <f>INDEX(LedgerMapping[[#All],[Area]],MATCH(Transactions[[#This Row],[Sub Ledger]],LedgerMapping[[#All],[Sub Ledger]],0))</f>
        <v>Income Statement</v>
      </c>
    </row>
    <row r="18125" spans="1:5" x14ac:dyDescent="0.55000000000000004">
      <c r="A18125">
        <v>7</v>
      </c>
      <c r="B18125">
        <v>66000</v>
      </c>
      <c r="C18125" s="6">
        <v>43831</v>
      </c>
      <c r="D18125">
        <v>-819</v>
      </c>
      <c r="E18125" t="str">
        <f>INDEX(LedgerMapping[[#All],[Area]],MATCH(Transactions[[#This Row],[Sub Ledger]],LedgerMapping[[#All],[Sub Ledger]],0))</f>
        <v>Income Statement</v>
      </c>
    </row>
    <row r="18126" spans="1:5" x14ac:dyDescent="0.55000000000000004">
      <c r="A18126">
        <v>7</v>
      </c>
      <c r="B18126">
        <v>66000</v>
      </c>
      <c r="C18126" s="6">
        <v>43862</v>
      </c>
      <c r="D18126">
        <v>-895</v>
      </c>
      <c r="E18126" t="str">
        <f>INDEX(LedgerMapping[[#All],[Area]],MATCH(Transactions[[#This Row],[Sub Ledger]],LedgerMapping[[#All],[Sub Ledger]],0))</f>
        <v>Income Statement</v>
      </c>
    </row>
    <row r="18127" spans="1:5" x14ac:dyDescent="0.55000000000000004">
      <c r="A18127">
        <v>7</v>
      </c>
      <c r="B18127">
        <v>66000</v>
      </c>
      <c r="C18127" s="6">
        <v>43891</v>
      </c>
      <c r="D18127">
        <v>-513</v>
      </c>
      <c r="E18127" t="str">
        <f>INDEX(LedgerMapping[[#All],[Area]],MATCH(Transactions[[#This Row],[Sub Ledger]],LedgerMapping[[#All],[Sub Ledger]],0))</f>
        <v>Income Statement</v>
      </c>
    </row>
    <row r="18128" spans="1:5" x14ac:dyDescent="0.55000000000000004">
      <c r="A18128">
        <v>7</v>
      </c>
      <c r="B18128">
        <v>66000</v>
      </c>
      <c r="C18128" s="6">
        <v>43922</v>
      </c>
      <c r="D18128">
        <v>-524</v>
      </c>
      <c r="E18128" t="str">
        <f>INDEX(LedgerMapping[[#All],[Area]],MATCH(Transactions[[#This Row],[Sub Ledger]],LedgerMapping[[#All],[Sub Ledger]],0))</f>
        <v>Income Statement</v>
      </c>
    </row>
    <row r="18129" spans="1:5" x14ac:dyDescent="0.55000000000000004">
      <c r="A18129">
        <v>7</v>
      </c>
      <c r="B18129">
        <v>66000</v>
      </c>
      <c r="C18129" s="6">
        <v>43952</v>
      </c>
      <c r="D18129">
        <v>-540</v>
      </c>
      <c r="E18129" t="str">
        <f>INDEX(LedgerMapping[[#All],[Area]],MATCH(Transactions[[#This Row],[Sub Ledger]],LedgerMapping[[#All],[Sub Ledger]],0))</f>
        <v>Income Statement</v>
      </c>
    </row>
    <row r="18130" spans="1:5" x14ac:dyDescent="0.55000000000000004">
      <c r="A18130">
        <v>7</v>
      </c>
      <c r="B18130">
        <v>66000</v>
      </c>
      <c r="C18130" s="6">
        <v>43983</v>
      </c>
      <c r="D18130">
        <v>-540</v>
      </c>
      <c r="E18130" t="str">
        <f>INDEX(LedgerMapping[[#All],[Area]],MATCH(Transactions[[#This Row],[Sub Ledger]],LedgerMapping[[#All],[Sub Ledger]],0))</f>
        <v>Income Statement</v>
      </c>
    </row>
    <row r="18131" spans="1:5" x14ac:dyDescent="0.55000000000000004">
      <c r="A18131">
        <v>7</v>
      </c>
      <c r="B18131">
        <v>66000</v>
      </c>
      <c r="C18131" s="6">
        <v>44013</v>
      </c>
      <c r="D18131">
        <v>-640</v>
      </c>
      <c r="E18131" t="str">
        <f>INDEX(LedgerMapping[[#All],[Area]],MATCH(Transactions[[#This Row],[Sub Ledger]],LedgerMapping[[#All],[Sub Ledger]],0))</f>
        <v>Income Statement</v>
      </c>
    </row>
    <row r="18132" spans="1:5" x14ac:dyDescent="0.55000000000000004">
      <c r="A18132">
        <v>7</v>
      </c>
      <c r="B18132">
        <v>66000</v>
      </c>
      <c r="C18132" s="6">
        <v>44044</v>
      </c>
      <c r="D18132">
        <v>-664</v>
      </c>
      <c r="E18132" t="str">
        <f>INDEX(LedgerMapping[[#All],[Area]],MATCH(Transactions[[#This Row],[Sub Ledger]],LedgerMapping[[#All],[Sub Ledger]],0))</f>
        <v>Income Statement</v>
      </c>
    </row>
    <row r="18133" spans="1:5" x14ac:dyDescent="0.55000000000000004">
      <c r="A18133">
        <v>7</v>
      </c>
      <c r="B18133">
        <v>66000</v>
      </c>
      <c r="C18133" s="6">
        <v>44075</v>
      </c>
      <c r="D18133">
        <v>-580</v>
      </c>
      <c r="E18133" t="str">
        <f>INDEX(LedgerMapping[[#All],[Area]],MATCH(Transactions[[#This Row],[Sub Ledger]],LedgerMapping[[#All],[Sub Ledger]],0))</f>
        <v>Income Statement</v>
      </c>
    </row>
    <row r="18134" spans="1:5" x14ac:dyDescent="0.55000000000000004">
      <c r="A18134">
        <v>7</v>
      </c>
      <c r="B18134">
        <v>66000</v>
      </c>
      <c r="C18134" s="6">
        <v>44105</v>
      </c>
      <c r="D18134">
        <v>-709</v>
      </c>
      <c r="E18134" t="str">
        <f>INDEX(LedgerMapping[[#All],[Area]],MATCH(Transactions[[#This Row],[Sub Ledger]],LedgerMapping[[#All],[Sub Ledger]],0))</f>
        <v>Income Statement</v>
      </c>
    </row>
    <row r="18135" spans="1:5" x14ac:dyDescent="0.55000000000000004">
      <c r="A18135">
        <v>7</v>
      </c>
      <c r="B18135">
        <v>66000</v>
      </c>
      <c r="C18135" s="6">
        <v>44136</v>
      </c>
      <c r="D18135">
        <v>-535</v>
      </c>
      <c r="E18135" t="str">
        <f>INDEX(LedgerMapping[[#All],[Area]],MATCH(Transactions[[#This Row],[Sub Ledger]],LedgerMapping[[#All],[Sub Ledger]],0))</f>
        <v>Income Statement</v>
      </c>
    </row>
    <row r="18136" spans="1:5" x14ac:dyDescent="0.55000000000000004">
      <c r="A18136">
        <v>7</v>
      </c>
      <c r="B18136">
        <v>66000</v>
      </c>
      <c r="C18136" s="6">
        <v>44166</v>
      </c>
      <c r="D18136">
        <v>-677</v>
      </c>
      <c r="E18136" t="str">
        <f>INDEX(LedgerMapping[[#All],[Area]],MATCH(Transactions[[#This Row],[Sub Ledger]],LedgerMapping[[#All],[Sub Ledger]],0))</f>
        <v>Income Statement</v>
      </c>
    </row>
    <row r="18137" spans="1:5" x14ac:dyDescent="0.55000000000000004">
      <c r="A18137">
        <v>7</v>
      </c>
      <c r="B18137">
        <v>66000</v>
      </c>
      <c r="C18137" s="6">
        <v>44197</v>
      </c>
      <c r="D18137">
        <v>-1201</v>
      </c>
      <c r="E18137" t="str">
        <f>INDEX(LedgerMapping[[#All],[Area]],MATCH(Transactions[[#This Row],[Sub Ledger]],LedgerMapping[[#All],[Sub Ledger]],0))</f>
        <v>Income Statement</v>
      </c>
    </row>
    <row r="18138" spans="1:5" x14ac:dyDescent="0.55000000000000004">
      <c r="A18138">
        <v>7</v>
      </c>
      <c r="B18138">
        <v>66000</v>
      </c>
      <c r="C18138" s="6">
        <v>44228</v>
      </c>
      <c r="D18138">
        <v>-850</v>
      </c>
      <c r="E18138" t="str">
        <f>INDEX(LedgerMapping[[#All],[Area]],MATCH(Transactions[[#This Row],[Sub Ledger]],LedgerMapping[[#All],[Sub Ledger]],0))</f>
        <v>Income Statement</v>
      </c>
    </row>
    <row r="18139" spans="1:5" x14ac:dyDescent="0.55000000000000004">
      <c r="A18139">
        <v>7</v>
      </c>
      <c r="B18139">
        <v>66000</v>
      </c>
      <c r="C18139" s="6">
        <v>44256</v>
      </c>
      <c r="D18139">
        <v>-1098</v>
      </c>
      <c r="E18139" t="str">
        <f>INDEX(LedgerMapping[[#All],[Area]],MATCH(Transactions[[#This Row],[Sub Ledger]],LedgerMapping[[#All],[Sub Ledger]],0))</f>
        <v>Income Statement</v>
      </c>
    </row>
    <row r="18140" spans="1:5" x14ac:dyDescent="0.55000000000000004">
      <c r="A18140">
        <v>7</v>
      </c>
      <c r="B18140">
        <v>66000</v>
      </c>
      <c r="C18140" s="6">
        <v>44287</v>
      </c>
      <c r="D18140">
        <v>-1345</v>
      </c>
      <c r="E18140" t="str">
        <f>INDEX(LedgerMapping[[#All],[Area]],MATCH(Transactions[[#This Row],[Sub Ledger]],LedgerMapping[[#All],[Sub Ledger]],0))</f>
        <v>Income Statement</v>
      </c>
    </row>
    <row r="18141" spans="1:5" x14ac:dyDescent="0.55000000000000004">
      <c r="A18141">
        <v>7</v>
      </c>
      <c r="B18141">
        <v>66000</v>
      </c>
      <c r="C18141" s="6">
        <v>44317</v>
      </c>
      <c r="D18141">
        <v>-832</v>
      </c>
      <c r="E18141" t="str">
        <f>INDEX(LedgerMapping[[#All],[Area]],MATCH(Transactions[[#This Row],[Sub Ledger]],LedgerMapping[[#All],[Sub Ledger]],0))</f>
        <v>Income Statement</v>
      </c>
    </row>
    <row r="18142" spans="1:5" x14ac:dyDescent="0.55000000000000004">
      <c r="A18142">
        <v>7</v>
      </c>
      <c r="B18142">
        <v>66000</v>
      </c>
      <c r="C18142" s="6">
        <v>44348</v>
      </c>
      <c r="D18142">
        <v>-1160</v>
      </c>
      <c r="E18142" t="str">
        <f>INDEX(LedgerMapping[[#All],[Area]],MATCH(Transactions[[#This Row],[Sub Ledger]],LedgerMapping[[#All],[Sub Ledger]],0))</f>
        <v>Income Statement</v>
      </c>
    </row>
    <row r="18143" spans="1:5" x14ac:dyDescent="0.55000000000000004">
      <c r="A18143">
        <v>7</v>
      </c>
      <c r="B18143">
        <v>66000</v>
      </c>
      <c r="C18143" s="6">
        <v>44378</v>
      </c>
      <c r="D18143">
        <v>-943</v>
      </c>
      <c r="E18143" t="str">
        <f>INDEX(LedgerMapping[[#All],[Area]],MATCH(Transactions[[#This Row],[Sub Ledger]],LedgerMapping[[#All],[Sub Ledger]],0))</f>
        <v>Income Statement</v>
      </c>
    </row>
    <row r="18144" spans="1:5" x14ac:dyDescent="0.55000000000000004">
      <c r="A18144">
        <v>7</v>
      </c>
      <c r="B18144">
        <v>66000</v>
      </c>
      <c r="C18144" s="6">
        <v>44409</v>
      </c>
      <c r="D18144">
        <v>-1314</v>
      </c>
      <c r="E18144" t="str">
        <f>INDEX(LedgerMapping[[#All],[Area]],MATCH(Transactions[[#This Row],[Sub Ledger]],LedgerMapping[[#All],[Sub Ledger]],0))</f>
        <v>Income Statement</v>
      </c>
    </row>
    <row r="18145" spans="1:5" x14ac:dyDescent="0.55000000000000004">
      <c r="A18145">
        <v>7</v>
      </c>
      <c r="B18145">
        <v>66000</v>
      </c>
      <c r="C18145" s="6">
        <v>44440</v>
      </c>
      <c r="D18145">
        <v>-611</v>
      </c>
      <c r="E18145" t="str">
        <f>INDEX(LedgerMapping[[#All],[Area]],MATCH(Transactions[[#This Row],[Sub Ledger]],LedgerMapping[[#All],[Sub Ledger]],0))</f>
        <v>Income Statement</v>
      </c>
    </row>
    <row r="18146" spans="1:5" x14ac:dyDescent="0.55000000000000004">
      <c r="A18146">
        <v>7</v>
      </c>
      <c r="B18146">
        <v>66000</v>
      </c>
      <c r="C18146" s="6">
        <v>44470</v>
      </c>
      <c r="D18146">
        <v>-1222</v>
      </c>
      <c r="E18146" t="str">
        <f>INDEX(LedgerMapping[[#All],[Area]],MATCH(Transactions[[#This Row],[Sub Ledger]],LedgerMapping[[#All],[Sub Ledger]],0))</f>
        <v>Income Statement</v>
      </c>
    </row>
    <row r="18147" spans="1:5" x14ac:dyDescent="0.55000000000000004">
      <c r="A18147">
        <v>7</v>
      </c>
      <c r="B18147">
        <v>66000</v>
      </c>
      <c r="C18147" s="6">
        <v>44501</v>
      </c>
      <c r="D18147">
        <v>-742</v>
      </c>
      <c r="E18147" t="str">
        <f>INDEX(LedgerMapping[[#All],[Area]],MATCH(Transactions[[#This Row],[Sub Ledger]],LedgerMapping[[#All],[Sub Ledger]],0))</f>
        <v>Income Statement</v>
      </c>
    </row>
    <row r="18148" spans="1:5" x14ac:dyDescent="0.55000000000000004">
      <c r="A18148">
        <v>7</v>
      </c>
      <c r="B18148">
        <v>66000</v>
      </c>
      <c r="C18148" s="6">
        <v>44531</v>
      </c>
      <c r="D18148">
        <v>-626</v>
      </c>
      <c r="E18148" t="str">
        <f>INDEX(LedgerMapping[[#All],[Area]],MATCH(Transactions[[#This Row],[Sub Ledger]],LedgerMapping[[#All],[Sub Ledger]],0))</f>
        <v>Income Statement</v>
      </c>
    </row>
    <row r="18149" spans="1:5" x14ac:dyDescent="0.55000000000000004">
      <c r="A18149">
        <v>7</v>
      </c>
      <c r="B18149">
        <v>66000</v>
      </c>
      <c r="C18149" s="6">
        <v>44256</v>
      </c>
      <c r="D18149">
        <v>-615</v>
      </c>
      <c r="E18149" t="str">
        <f>INDEX(LedgerMapping[[#All],[Area]],MATCH(Transactions[[#This Row],[Sub Ledger]],LedgerMapping[[#All],[Sub Ledger]],0))</f>
        <v>Income Statement</v>
      </c>
    </row>
    <row r="18150" spans="1:5" x14ac:dyDescent="0.55000000000000004">
      <c r="A18150">
        <v>7</v>
      </c>
      <c r="B18150">
        <v>66000</v>
      </c>
      <c r="C18150" s="6">
        <v>44256</v>
      </c>
      <c r="D18150">
        <v>-816</v>
      </c>
      <c r="E18150" t="str">
        <f>INDEX(LedgerMapping[[#All],[Area]],MATCH(Transactions[[#This Row],[Sub Ledger]],LedgerMapping[[#All],[Sub Ledger]],0))</f>
        <v>Income Statement</v>
      </c>
    </row>
    <row r="18151" spans="1:5" x14ac:dyDescent="0.55000000000000004">
      <c r="A18151">
        <v>7</v>
      </c>
      <c r="B18151">
        <v>65000</v>
      </c>
      <c r="C18151" s="6">
        <v>43466</v>
      </c>
      <c r="D18151">
        <v>-469</v>
      </c>
      <c r="E18151" t="str">
        <f>INDEX(LedgerMapping[[#All],[Area]],MATCH(Transactions[[#This Row],[Sub Ledger]],LedgerMapping[[#All],[Sub Ledger]],0))</f>
        <v>Income Statement</v>
      </c>
    </row>
    <row r="18152" spans="1:5" x14ac:dyDescent="0.55000000000000004">
      <c r="A18152">
        <v>7</v>
      </c>
      <c r="B18152">
        <v>65000</v>
      </c>
      <c r="C18152" s="6">
        <v>43497</v>
      </c>
      <c r="D18152">
        <v>-574</v>
      </c>
      <c r="E18152" t="str">
        <f>INDEX(LedgerMapping[[#All],[Area]],MATCH(Transactions[[#This Row],[Sub Ledger]],LedgerMapping[[#All],[Sub Ledger]],0))</f>
        <v>Income Statement</v>
      </c>
    </row>
    <row r="18153" spans="1:5" x14ac:dyDescent="0.55000000000000004">
      <c r="A18153">
        <v>7</v>
      </c>
      <c r="B18153">
        <v>65000</v>
      </c>
      <c r="C18153" s="6">
        <v>43525</v>
      </c>
      <c r="D18153">
        <v>-427</v>
      </c>
      <c r="E18153" t="str">
        <f>INDEX(LedgerMapping[[#All],[Area]],MATCH(Transactions[[#This Row],[Sub Ledger]],LedgerMapping[[#All],[Sub Ledger]],0))</f>
        <v>Income Statement</v>
      </c>
    </row>
    <row r="18154" spans="1:5" x14ac:dyDescent="0.55000000000000004">
      <c r="A18154">
        <v>7</v>
      </c>
      <c r="B18154">
        <v>65000</v>
      </c>
      <c r="C18154" s="6">
        <v>43556</v>
      </c>
      <c r="D18154">
        <v>-462</v>
      </c>
      <c r="E18154" t="str">
        <f>INDEX(LedgerMapping[[#All],[Area]],MATCH(Transactions[[#This Row],[Sub Ledger]],LedgerMapping[[#All],[Sub Ledger]],0))</f>
        <v>Income Statement</v>
      </c>
    </row>
    <row r="18155" spans="1:5" x14ac:dyDescent="0.55000000000000004">
      <c r="A18155">
        <v>7</v>
      </c>
      <c r="B18155">
        <v>65000</v>
      </c>
      <c r="C18155" s="6">
        <v>43586</v>
      </c>
      <c r="D18155">
        <v>-300</v>
      </c>
      <c r="E18155" t="str">
        <f>INDEX(LedgerMapping[[#All],[Area]],MATCH(Transactions[[#This Row],[Sub Ledger]],LedgerMapping[[#All],[Sub Ledger]],0))</f>
        <v>Income Statement</v>
      </c>
    </row>
    <row r="18156" spans="1:5" x14ac:dyDescent="0.55000000000000004">
      <c r="A18156">
        <v>7</v>
      </c>
      <c r="B18156">
        <v>65000</v>
      </c>
      <c r="C18156" s="6">
        <v>43617</v>
      </c>
      <c r="D18156">
        <v>-609</v>
      </c>
      <c r="E18156" t="str">
        <f>INDEX(LedgerMapping[[#All],[Area]],MATCH(Transactions[[#This Row],[Sub Ledger]],LedgerMapping[[#All],[Sub Ledger]],0))</f>
        <v>Income Statement</v>
      </c>
    </row>
    <row r="18157" spans="1:5" x14ac:dyDescent="0.55000000000000004">
      <c r="A18157">
        <v>7</v>
      </c>
      <c r="B18157">
        <v>65000</v>
      </c>
      <c r="C18157" s="6">
        <v>43647</v>
      </c>
      <c r="D18157">
        <v>-576</v>
      </c>
      <c r="E18157" t="str">
        <f>INDEX(LedgerMapping[[#All],[Area]],MATCH(Transactions[[#This Row],[Sub Ledger]],LedgerMapping[[#All],[Sub Ledger]],0))</f>
        <v>Income Statement</v>
      </c>
    </row>
    <row r="18158" spans="1:5" x14ac:dyDescent="0.55000000000000004">
      <c r="A18158">
        <v>7</v>
      </c>
      <c r="B18158">
        <v>65000</v>
      </c>
      <c r="C18158" s="6">
        <v>43678</v>
      </c>
      <c r="D18158">
        <v>-469</v>
      </c>
      <c r="E18158" t="str">
        <f>INDEX(LedgerMapping[[#All],[Area]],MATCH(Transactions[[#This Row],[Sub Ledger]],LedgerMapping[[#All],[Sub Ledger]],0))</f>
        <v>Income Statement</v>
      </c>
    </row>
    <row r="18159" spans="1:5" x14ac:dyDescent="0.55000000000000004">
      <c r="A18159">
        <v>7</v>
      </c>
      <c r="B18159">
        <v>65000</v>
      </c>
      <c r="C18159" s="6">
        <v>43709</v>
      </c>
      <c r="D18159">
        <v>-258</v>
      </c>
      <c r="E18159" t="str">
        <f>INDEX(LedgerMapping[[#All],[Area]],MATCH(Transactions[[#This Row],[Sub Ledger]],LedgerMapping[[#All],[Sub Ledger]],0))</f>
        <v>Income Statement</v>
      </c>
    </row>
    <row r="18160" spans="1:5" x14ac:dyDescent="0.55000000000000004">
      <c r="A18160">
        <v>7</v>
      </c>
      <c r="B18160">
        <v>65000</v>
      </c>
      <c r="C18160" s="6">
        <v>43739</v>
      </c>
      <c r="D18160">
        <v>-616</v>
      </c>
      <c r="E18160" t="str">
        <f>INDEX(LedgerMapping[[#All],[Area]],MATCH(Transactions[[#This Row],[Sub Ledger]],LedgerMapping[[#All],[Sub Ledger]],0))</f>
        <v>Income Statement</v>
      </c>
    </row>
    <row r="18161" spans="1:5" x14ac:dyDescent="0.55000000000000004">
      <c r="A18161">
        <v>7</v>
      </c>
      <c r="B18161">
        <v>65000</v>
      </c>
      <c r="C18161" s="6">
        <v>43770</v>
      </c>
      <c r="D18161">
        <v>-301</v>
      </c>
      <c r="E18161" t="str">
        <f>INDEX(LedgerMapping[[#All],[Area]],MATCH(Transactions[[#This Row],[Sub Ledger]],LedgerMapping[[#All],[Sub Ledger]],0))</f>
        <v>Income Statement</v>
      </c>
    </row>
    <row r="18162" spans="1:5" x14ac:dyDescent="0.55000000000000004">
      <c r="A18162">
        <v>7</v>
      </c>
      <c r="B18162">
        <v>65000</v>
      </c>
      <c r="C18162" s="6">
        <v>43800</v>
      </c>
      <c r="D18162">
        <v>-315</v>
      </c>
      <c r="E18162" t="str">
        <f>INDEX(LedgerMapping[[#All],[Area]],MATCH(Transactions[[#This Row],[Sub Ledger]],LedgerMapping[[#All],[Sub Ledger]],0))</f>
        <v>Income Statement</v>
      </c>
    </row>
    <row r="18163" spans="1:5" x14ac:dyDescent="0.55000000000000004">
      <c r="A18163">
        <v>7</v>
      </c>
      <c r="B18163">
        <v>65000</v>
      </c>
      <c r="C18163" s="6">
        <v>43831</v>
      </c>
      <c r="D18163">
        <v>-738</v>
      </c>
      <c r="E18163" t="str">
        <f>INDEX(LedgerMapping[[#All],[Area]],MATCH(Transactions[[#This Row],[Sub Ledger]],LedgerMapping[[#All],[Sub Ledger]],0))</f>
        <v>Income Statement</v>
      </c>
    </row>
    <row r="18164" spans="1:5" x14ac:dyDescent="0.55000000000000004">
      <c r="A18164">
        <v>7</v>
      </c>
      <c r="B18164">
        <v>65000</v>
      </c>
      <c r="C18164" s="6">
        <v>43862</v>
      </c>
      <c r="D18164">
        <v>-520</v>
      </c>
      <c r="E18164" t="str">
        <f>INDEX(LedgerMapping[[#All],[Area]],MATCH(Transactions[[#This Row],[Sub Ledger]],LedgerMapping[[#All],[Sub Ledger]],0))</f>
        <v>Income Statement</v>
      </c>
    </row>
    <row r="18165" spans="1:5" x14ac:dyDescent="0.55000000000000004">
      <c r="A18165">
        <v>7</v>
      </c>
      <c r="B18165">
        <v>65000</v>
      </c>
      <c r="C18165" s="6">
        <v>43891</v>
      </c>
      <c r="D18165">
        <v>-650</v>
      </c>
      <c r="E18165" t="str">
        <f>INDEX(LedgerMapping[[#All],[Area]],MATCH(Transactions[[#This Row],[Sub Ledger]],LedgerMapping[[#All],[Sub Ledger]],0))</f>
        <v>Income Statement</v>
      </c>
    </row>
    <row r="18166" spans="1:5" x14ac:dyDescent="0.55000000000000004">
      <c r="A18166">
        <v>7</v>
      </c>
      <c r="B18166">
        <v>65000</v>
      </c>
      <c r="C18166" s="6">
        <v>43922</v>
      </c>
      <c r="D18166">
        <v>-544</v>
      </c>
      <c r="E18166" t="str">
        <f>INDEX(LedgerMapping[[#All],[Area]],MATCH(Transactions[[#This Row],[Sub Ledger]],LedgerMapping[[#All],[Sub Ledger]],0))</f>
        <v>Income Statement</v>
      </c>
    </row>
    <row r="18167" spans="1:5" x14ac:dyDescent="0.55000000000000004">
      <c r="A18167">
        <v>7</v>
      </c>
      <c r="B18167">
        <v>65000</v>
      </c>
      <c r="C18167" s="6">
        <v>43952</v>
      </c>
      <c r="D18167">
        <v>-440</v>
      </c>
      <c r="E18167" t="str">
        <f>INDEX(LedgerMapping[[#All],[Area]],MATCH(Transactions[[#This Row],[Sub Ledger]],LedgerMapping[[#All],[Sub Ledger]],0))</f>
        <v>Income Statement</v>
      </c>
    </row>
    <row r="18168" spans="1:5" x14ac:dyDescent="0.55000000000000004">
      <c r="A18168">
        <v>7</v>
      </c>
      <c r="B18168">
        <v>65000</v>
      </c>
      <c r="C18168" s="6">
        <v>43983</v>
      </c>
      <c r="D18168">
        <v>-700</v>
      </c>
      <c r="E18168" t="str">
        <f>INDEX(LedgerMapping[[#All],[Area]],MATCH(Transactions[[#This Row],[Sub Ledger]],LedgerMapping[[#All],[Sub Ledger]],0))</f>
        <v>Income Statement</v>
      </c>
    </row>
    <row r="18169" spans="1:5" x14ac:dyDescent="0.55000000000000004">
      <c r="A18169">
        <v>7</v>
      </c>
      <c r="B18169">
        <v>65000</v>
      </c>
      <c r="C18169" s="6">
        <v>44013</v>
      </c>
      <c r="D18169">
        <v>-440</v>
      </c>
      <c r="E18169" t="str">
        <f>INDEX(LedgerMapping[[#All],[Area]],MATCH(Transactions[[#This Row],[Sub Ledger]],LedgerMapping[[#All],[Sub Ledger]],0))</f>
        <v>Income Statement</v>
      </c>
    </row>
    <row r="18170" spans="1:5" x14ac:dyDescent="0.55000000000000004">
      <c r="A18170">
        <v>7</v>
      </c>
      <c r="B18170">
        <v>65000</v>
      </c>
      <c r="C18170" s="6">
        <v>44044</v>
      </c>
      <c r="D18170">
        <v>-704</v>
      </c>
      <c r="E18170" t="str">
        <f>INDEX(LedgerMapping[[#All],[Area]],MATCH(Transactions[[#This Row],[Sub Ledger]],LedgerMapping[[#All],[Sub Ledger]],0))</f>
        <v>Income Statement</v>
      </c>
    </row>
    <row r="18171" spans="1:5" x14ac:dyDescent="0.55000000000000004">
      <c r="A18171">
        <v>7</v>
      </c>
      <c r="B18171">
        <v>65000</v>
      </c>
      <c r="C18171" s="6">
        <v>44075</v>
      </c>
      <c r="D18171">
        <v>-520</v>
      </c>
      <c r="E18171" t="str">
        <f>INDEX(LedgerMapping[[#All],[Area]],MATCH(Transactions[[#This Row],[Sub Ledger]],LedgerMapping[[#All],[Sub Ledger]],0))</f>
        <v>Income Statement</v>
      </c>
    </row>
    <row r="18172" spans="1:5" x14ac:dyDescent="0.55000000000000004">
      <c r="A18172">
        <v>7</v>
      </c>
      <c r="B18172">
        <v>65000</v>
      </c>
      <c r="C18172" s="6">
        <v>44105</v>
      </c>
      <c r="D18172">
        <v>-720</v>
      </c>
      <c r="E18172" t="str">
        <f>INDEX(LedgerMapping[[#All],[Area]],MATCH(Transactions[[#This Row],[Sub Ledger]],LedgerMapping[[#All],[Sub Ledger]],0))</f>
        <v>Income Statement</v>
      </c>
    </row>
    <row r="18173" spans="1:5" x14ac:dyDescent="0.55000000000000004">
      <c r="A18173">
        <v>7</v>
      </c>
      <c r="B18173">
        <v>65000</v>
      </c>
      <c r="C18173" s="6">
        <v>44136</v>
      </c>
      <c r="D18173">
        <v>-495</v>
      </c>
      <c r="E18173" t="str">
        <f>INDEX(LedgerMapping[[#All],[Area]],MATCH(Transactions[[#This Row],[Sub Ledger]],LedgerMapping[[#All],[Sub Ledger]],0))</f>
        <v>Income Statement</v>
      </c>
    </row>
    <row r="18174" spans="1:5" x14ac:dyDescent="0.55000000000000004">
      <c r="A18174">
        <v>7</v>
      </c>
      <c r="B18174">
        <v>65000</v>
      </c>
      <c r="C18174" s="6">
        <v>44166</v>
      </c>
      <c r="D18174">
        <v>-612</v>
      </c>
      <c r="E18174" t="str">
        <f>INDEX(LedgerMapping[[#All],[Area]],MATCH(Transactions[[#This Row],[Sub Ledger]],LedgerMapping[[#All],[Sub Ledger]],0))</f>
        <v>Income Statement</v>
      </c>
    </row>
    <row r="18175" spans="1:5" x14ac:dyDescent="0.55000000000000004">
      <c r="A18175">
        <v>7</v>
      </c>
      <c r="B18175">
        <v>65000</v>
      </c>
      <c r="C18175" s="6">
        <v>44197</v>
      </c>
      <c r="D18175">
        <v>-936</v>
      </c>
      <c r="E18175" t="str">
        <f>INDEX(LedgerMapping[[#All],[Area]],MATCH(Transactions[[#This Row],[Sub Ledger]],LedgerMapping[[#All],[Sub Ledger]],0))</f>
        <v>Income Statement</v>
      </c>
    </row>
    <row r="18176" spans="1:5" x14ac:dyDescent="0.55000000000000004">
      <c r="A18176">
        <v>7</v>
      </c>
      <c r="B18176">
        <v>65000</v>
      </c>
      <c r="C18176" s="6">
        <v>44228</v>
      </c>
      <c r="D18176">
        <v>-676</v>
      </c>
      <c r="E18176" t="str">
        <f>INDEX(LedgerMapping[[#All],[Area]],MATCH(Transactions[[#This Row],[Sub Ledger]],LedgerMapping[[#All],[Sub Ledger]],0))</f>
        <v>Income Statement</v>
      </c>
    </row>
    <row r="18177" spans="1:5" x14ac:dyDescent="0.55000000000000004">
      <c r="A18177">
        <v>7</v>
      </c>
      <c r="B18177">
        <v>65000</v>
      </c>
      <c r="C18177" s="6">
        <v>44256</v>
      </c>
      <c r="D18177">
        <v>-660</v>
      </c>
      <c r="E18177" t="str">
        <f>INDEX(LedgerMapping[[#All],[Area]],MATCH(Transactions[[#This Row],[Sub Ledger]],LedgerMapping[[#All],[Sub Ledger]],0))</f>
        <v>Income Statement</v>
      </c>
    </row>
    <row r="18178" spans="1:5" x14ac:dyDescent="0.55000000000000004">
      <c r="A18178">
        <v>7</v>
      </c>
      <c r="B18178">
        <v>65000</v>
      </c>
      <c r="C18178" s="6">
        <v>44287</v>
      </c>
      <c r="D18178">
        <v>-480</v>
      </c>
      <c r="E18178" t="str">
        <f>INDEX(LedgerMapping[[#All],[Area]],MATCH(Transactions[[#This Row],[Sub Ledger]],LedgerMapping[[#All],[Sub Ledger]],0))</f>
        <v>Income Statement</v>
      </c>
    </row>
    <row r="18179" spans="1:5" x14ac:dyDescent="0.55000000000000004">
      <c r="A18179">
        <v>7</v>
      </c>
      <c r="B18179">
        <v>65000</v>
      </c>
      <c r="C18179" s="6">
        <v>44317</v>
      </c>
      <c r="D18179">
        <v>-588</v>
      </c>
      <c r="E18179" t="str">
        <f>INDEX(LedgerMapping[[#All],[Area]],MATCH(Transactions[[#This Row],[Sub Ledger]],LedgerMapping[[#All],[Sub Ledger]],0))</f>
        <v>Income Statement</v>
      </c>
    </row>
    <row r="18180" spans="1:5" x14ac:dyDescent="0.55000000000000004">
      <c r="A18180">
        <v>7</v>
      </c>
      <c r="B18180">
        <v>65000</v>
      </c>
      <c r="C18180" s="6">
        <v>44348</v>
      </c>
      <c r="D18180">
        <v>-792</v>
      </c>
      <c r="E18180" t="str">
        <f>INDEX(LedgerMapping[[#All],[Area]],MATCH(Transactions[[#This Row],[Sub Ledger]],LedgerMapping[[#All],[Sub Ledger]],0))</f>
        <v>Income Statement</v>
      </c>
    </row>
    <row r="18181" spans="1:5" x14ac:dyDescent="0.55000000000000004">
      <c r="A18181">
        <v>7</v>
      </c>
      <c r="B18181">
        <v>65000</v>
      </c>
      <c r="C18181" s="6">
        <v>44378</v>
      </c>
      <c r="D18181">
        <v>-962</v>
      </c>
      <c r="E18181" t="str">
        <f>INDEX(LedgerMapping[[#All],[Area]],MATCH(Transactions[[#This Row],[Sub Ledger]],LedgerMapping[[#All],[Sub Ledger]],0))</f>
        <v>Income Statement</v>
      </c>
    </row>
    <row r="18182" spans="1:5" x14ac:dyDescent="0.55000000000000004">
      <c r="A18182">
        <v>7</v>
      </c>
      <c r="B18182">
        <v>65000</v>
      </c>
      <c r="C18182" s="6">
        <v>44409</v>
      </c>
      <c r="D18182">
        <v>-836</v>
      </c>
      <c r="E18182" t="str">
        <f>INDEX(LedgerMapping[[#All],[Area]],MATCH(Transactions[[#This Row],[Sub Ledger]],LedgerMapping[[#All],[Sub Ledger]],0))</f>
        <v>Income Statement</v>
      </c>
    </row>
    <row r="18183" spans="1:5" x14ac:dyDescent="0.55000000000000004">
      <c r="A18183">
        <v>7</v>
      </c>
      <c r="B18183">
        <v>65000</v>
      </c>
      <c r="C18183" s="6">
        <v>44440</v>
      </c>
      <c r="D18183">
        <v>-676</v>
      </c>
      <c r="E18183" t="str">
        <f>INDEX(LedgerMapping[[#All],[Area]],MATCH(Transactions[[#This Row],[Sub Ledger]],LedgerMapping[[#All],[Sub Ledger]],0))</f>
        <v>Income Statement</v>
      </c>
    </row>
    <row r="18184" spans="1:5" x14ac:dyDescent="0.55000000000000004">
      <c r="A18184">
        <v>7</v>
      </c>
      <c r="B18184">
        <v>65000</v>
      </c>
      <c r="C18184" s="6">
        <v>44470</v>
      </c>
      <c r="D18184">
        <v>-702</v>
      </c>
      <c r="E18184" t="str">
        <f>INDEX(LedgerMapping[[#All],[Area]],MATCH(Transactions[[#This Row],[Sub Ledger]],LedgerMapping[[#All],[Sub Ledger]],0))</f>
        <v>Income Statement</v>
      </c>
    </row>
    <row r="18185" spans="1:5" x14ac:dyDescent="0.55000000000000004">
      <c r="A18185">
        <v>7</v>
      </c>
      <c r="B18185">
        <v>65000</v>
      </c>
      <c r="C18185" s="6">
        <v>44501</v>
      </c>
      <c r="D18185">
        <v>-660</v>
      </c>
      <c r="E18185" t="str">
        <f>INDEX(LedgerMapping[[#All],[Area]],MATCH(Transactions[[#This Row],[Sub Ledger]],LedgerMapping[[#All],[Sub Ledger]],0))</f>
        <v>Income Statement</v>
      </c>
    </row>
    <row r="18186" spans="1:5" x14ac:dyDescent="0.55000000000000004">
      <c r="A18186">
        <v>7</v>
      </c>
      <c r="B18186">
        <v>65000</v>
      </c>
      <c r="C18186" s="6">
        <v>44531</v>
      </c>
      <c r="D18186">
        <v>-506</v>
      </c>
      <c r="E18186" t="str">
        <f>INDEX(LedgerMapping[[#All],[Area]],MATCH(Transactions[[#This Row],[Sub Ledger]],LedgerMapping[[#All],[Sub Ledger]],0))</f>
        <v>Income Statement</v>
      </c>
    </row>
    <row r="18187" spans="1:5" x14ac:dyDescent="0.55000000000000004">
      <c r="A18187">
        <v>7</v>
      </c>
      <c r="B18187">
        <v>65000</v>
      </c>
      <c r="C18187" s="6">
        <v>43466</v>
      </c>
      <c r="D18187">
        <v>-711</v>
      </c>
      <c r="E18187" t="str">
        <f>INDEX(LedgerMapping[[#All],[Area]],MATCH(Transactions[[#This Row],[Sub Ledger]],LedgerMapping[[#All],[Sub Ledger]],0))</f>
        <v>Income Statement</v>
      </c>
    </row>
    <row r="18188" spans="1:5" x14ac:dyDescent="0.55000000000000004">
      <c r="A18188">
        <v>7</v>
      </c>
      <c r="B18188">
        <v>65000</v>
      </c>
      <c r="C18188" s="6">
        <v>43497</v>
      </c>
      <c r="D18188">
        <v>-531</v>
      </c>
      <c r="E18188" t="str">
        <f>INDEX(LedgerMapping[[#All],[Area]],MATCH(Transactions[[#This Row],[Sub Ledger]],LedgerMapping[[#All],[Sub Ledger]],0))</f>
        <v>Income Statement</v>
      </c>
    </row>
    <row r="18189" spans="1:5" x14ac:dyDescent="0.55000000000000004">
      <c r="A18189">
        <v>7</v>
      </c>
      <c r="B18189">
        <v>65000</v>
      </c>
      <c r="C18189" s="6">
        <v>43525</v>
      </c>
      <c r="D18189">
        <v>-680</v>
      </c>
      <c r="E18189" t="str">
        <f>INDEX(LedgerMapping[[#All],[Area]],MATCH(Transactions[[#This Row],[Sub Ledger]],LedgerMapping[[#All],[Sub Ledger]],0))</f>
        <v>Income Statement</v>
      </c>
    </row>
    <row r="18190" spans="1:5" x14ac:dyDescent="0.55000000000000004">
      <c r="A18190">
        <v>7</v>
      </c>
      <c r="B18190">
        <v>65000</v>
      </c>
      <c r="C18190" s="6">
        <v>43556</v>
      </c>
      <c r="D18190">
        <v>-584</v>
      </c>
      <c r="E18190" t="str">
        <f>INDEX(LedgerMapping[[#All],[Area]],MATCH(Transactions[[#This Row],[Sub Ledger]],LedgerMapping[[#All],[Sub Ledger]],0))</f>
        <v>Income Statement</v>
      </c>
    </row>
    <row r="18191" spans="1:5" x14ac:dyDescent="0.55000000000000004">
      <c r="A18191">
        <v>7</v>
      </c>
      <c r="B18191">
        <v>65000</v>
      </c>
      <c r="C18191" s="6">
        <v>43586</v>
      </c>
      <c r="D18191">
        <v>-352</v>
      </c>
      <c r="E18191" t="str">
        <f>INDEX(LedgerMapping[[#All],[Area]],MATCH(Transactions[[#This Row],[Sub Ledger]],LedgerMapping[[#All],[Sub Ledger]],0))</f>
        <v>Income Statement</v>
      </c>
    </row>
    <row r="18192" spans="1:5" x14ac:dyDescent="0.55000000000000004">
      <c r="A18192">
        <v>7</v>
      </c>
      <c r="B18192">
        <v>65000</v>
      </c>
      <c r="C18192" s="6">
        <v>43617</v>
      </c>
      <c r="D18192">
        <v>-420</v>
      </c>
      <c r="E18192" t="str">
        <f>INDEX(LedgerMapping[[#All],[Area]],MATCH(Transactions[[#This Row],[Sub Ledger]],LedgerMapping[[#All],[Sub Ledger]],0))</f>
        <v>Income Statement</v>
      </c>
    </row>
    <row r="18193" spans="1:5" x14ac:dyDescent="0.55000000000000004">
      <c r="A18193">
        <v>7</v>
      </c>
      <c r="B18193">
        <v>65000</v>
      </c>
      <c r="C18193" s="6">
        <v>43647</v>
      </c>
      <c r="D18193">
        <v>-820</v>
      </c>
      <c r="E18193" t="str">
        <f>INDEX(LedgerMapping[[#All],[Area]],MATCH(Transactions[[#This Row],[Sub Ledger]],LedgerMapping[[#All],[Sub Ledger]],0))</f>
        <v>Income Statement</v>
      </c>
    </row>
    <row r="18194" spans="1:5" x14ac:dyDescent="0.55000000000000004">
      <c r="A18194">
        <v>7</v>
      </c>
      <c r="B18194">
        <v>65000</v>
      </c>
      <c r="C18194" s="6">
        <v>43678</v>
      </c>
      <c r="D18194">
        <v>-512</v>
      </c>
      <c r="E18194" t="str">
        <f>INDEX(LedgerMapping[[#All],[Area]],MATCH(Transactions[[#This Row],[Sub Ledger]],LedgerMapping[[#All],[Sub Ledger]],0))</f>
        <v>Income Statement</v>
      </c>
    </row>
    <row r="18195" spans="1:5" x14ac:dyDescent="0.55000000000000004">
      <c r="A18195">
        <v>7</v>
      </c>
      <c r="B18195">
        <v>65000</v>
      </c>
      <c r="C18195" s="6">
        <v>43709</v>
      </c>
      <c r="D18195">
        <v>-720</v>
      </c>
      <c r="E18195" t="str">
        <f>INDEX(LedgerMapping[[#All],[Area]],MATCH(Transactions[[#This Row],[Sub Ledger]],LedgerMapping[[#All],[Sub Ledger]],0))</f>
        <v>Income Statement</v>
      </c>
    </row>
    <row r="18196" spans="1:5" x14ac:dyDescent="0.55000000000000004">
      <c r="A18196">
        <v>7</v>
      </c>
      <c r="B18196">
        <v>65000</v>
      </c>
      <c r="C18196" s="6">
        <v>43739</v>
      </c>
      <c r="D18196">
        <v>-540</v>
      </c>
      <c r="E18196" t="str">
        <f>INDEX(LedgerMapping[[#All],[Area]],MATCH(Transactions[[#This Row],[Sub Ledger]],LedgerMapping[[#All],[Sub Ledger]],0))</f>
        <v>Income Statement</v>
      </c>
    </row>
    <row r="18197" spans="1:5" x14ac:dyDescent="0.55000000000000004">
      <c r="A18197">
        <v>7</v>
      </c>
      <c r="B18197">
        <v>65000</v>
      </c>
      <c r="C18197" s="6">
        <v>43770</v>
      </c>
      <c r="D18197">
        <v>-368</v>
      </c>
      <c r="E18197" t="str">
        <f>INDEX(LedgerMapping[[#All],[Area]],MATCH(Transactions[[#This Row],[Sub Ledger]],LedgerMapping[[#All],[Sub Ledger]],0))</f>
        <v>Income Statement</v>
      </c>
    </row>
    <row r="18198" spans="1:5" x14ac:dyDescent="0.55000000000000004">
      <c r="A18198">
        <v>7</v>
      </c>
      <c r="B18198">
        <v>65000</v>
      </c>
      <c r="C18198" s="6">
        <v>43800</v>
      </c>
      <c r="D18198">
        <v>-696</v>
      </c>
      <c r="E18198" t="str">
        <f>INDEX(LedgerMapping[[#All],[Area]],MATCH(Transactions[[#This Row],[Sub Ledger]],LedgerMapping[[#All],[Sub Ledger]],0))</f>
        <v>Income Statement</v>
      </c>
    </row>
    <row r="18199" spans="1:5" x14ac:dyDescent="0.55000000000000004">
      <c r="A18199">
        <v>7</v>
      </c>
      <c r="B18199">
        <v>65000</v>
      </c>
      <c r="C18199" s="6">
        <v>43831</v>
      </c>
      <c r="D18199">
        <v>-900</v>
      </c>
      <c r="E18199" t="str">
        <f>INDEX(LedgerMapping[[#All],[Area]],MATCH(Transactions[[#This Row],[Sub Ledger]],LedgerMapping[[#All],[Sub Ledger]],0))</f>
        <v>Income Statement</v>
      </c>
    </row>
    <row r="18200" spans="1:5" x14ac:dyDescent="0.55000000000000004">
      <c r="A18200">
        <v>7</v>
      </c>
      <c r="B18200">
        <v>65000</v>
      </c>
      <c r="C18200" s="6">
        <v>43862</v>
      </c>
      <c r="D18200">
        <v>-984</v>
      </c>
      <c r="E18200" t="str">
        <f>INDEX(LedgerMapping[[#All],[Area]],MATCH(Transactions[[#This Row],[Sub Ledger]],LedgerMapping[[#All],[Sub Ledger]],0))</f>
        <v>Income Statement</v>
      </c>
    </row>
    <row r="18201" spans="1:5" x14ac:dyDescent="0.55000000000000004">
      <c r="A18201">
        <v>7</v>
      </c>
      <c r="B18201">
        <v>65000</v>
      </c>
      <c r="C18201" s="6">
        <v>43891</v>
      </c>
      <c r="D18201">
        <v>-564</v>
      </c>
      <c r="E18201" t="str">
        <f>INDEX(LedgerMapping[[#All],[Area]],MATCH(Transactions[[#This Row],[Sub Ledger]],LedgerMapping[[#All],[Sub Ledger]],0))</f>
        <v>Income Statement</v>
      </c>
    </row>
    <row r="18202" spans="1:5" x14ac:dyDescent="0.55000000000000004">
      <c r="A18202">
        <v>7</v>
      </c>
      <c r="B18202">
        <v>65000</v>
      </c>
      <c r="C18202" s="6">
        <v>43922</v>
      </c>
      <c r="D18202">
        <v>-576</v>
      </c>
      <c r="E18202" t="str">
        <f>INDEX(LedgerMapping[[#All],[Area]],MATCH(Transactions[[#This Row],[Sub Ledger]],LedgerMapping[[#All],[Sub Ledger]],0))</f>
        <v>Income Statement</v>
      </c>
    </row>
    <row r="18203" spans="1:5" x14ac:dyDescent="0.55000000000000004">
      <c r="A18203">
        <v>7</v>
      </c>
      <c r="B18203">
        <v>65000</v>
      </c>
      <c r="C18203" s="6">
        <v>43952</v>
      </c>
      <c r="D18203">
        <v>-594</v>
      </c>
      <c r="E18203" t="str">
        <f>INDEX(LedgerMapping[[#All],[Area]],MATCH(Transactions[[#This Row],[Sub Ledger]],LedgerMapping[[#All],[Sub Ledger]],0))</f>
        <v>Income Statement</v>
      </c>
    </row>
    <row r="18204" spans="1:5" x14ac:dyDescent="0.55000000000000004">
      <c r="A18204">
        <v>7</v>
      </c>
      <c r="B18204">
        <v>65000</v>
      </c>
      <c r="C18204" s="6">
        <v>43983</v>
      </c>
      <c r="D18204">
        <v>-594</v>
      </c>
      <c r="E18204" t="str">
        <f>INDEX(LedgerMapping[[#All],[Area]],MATCH(Transactions[[#This Row],[Sub Ledger]],LedgerMapping[[#All],[Sub Ledger]],0))</f>
        <v>Income Statement</v>
      </c>
    </row>
    <row r="18205" spans="1:5" x14ac:dyDescent="0.55000000000000004">
      <c r="A18205">
        <v>7</v>
      </c>
      <c r="B18205">
        <v>65000</v>
      </c>
      <c r="C18205" s="6">
        <v>44013</v>
      </c>
      <c r="D18205">
        <v>-704</v>
      </c>
      <c r="E18205" t="str">
        <f>INDEX(LedgerMapping[[#All],[Area]],MATCH(Transactions[[#This Row],[Sub Ledger]],LedgerMapping[[#All],[Sub Ledger]],0))</f>
        <v>Income Statement</v>
      </c>
    </row>
    <row r="18206" spans="1:5" x14ac:dyDescent="0.55000000000000004">
      <c r="A18206">
        <v>7</v>
      </c>
      <c r="B18206">
        <v>65000</v>
      </c>
      <c r="C18206" s="6">
        <v>44044</v>
      </c>
      <c r="D18206">
        <v>-730</v>
      </c>
      <c r="E18206" t="str">
        <f>INDEX(LedgerMapping[[#All],[Area]],MATCH(Transactions[[#This Row],[Sub Ledger]],LedgerMapping[[#All],[Sub Ledger]],0))</f>
        <v>Income Statement</v>
      </c>
    </row>
    <row r="18207" spans="1:5" x14ac:dyDescent="0.55000000000000004">
      <c r="A18207">
        <v>7</v>
      </c>
      <c r="B18207">
        <v>65000</v>
      </c>
      <c r="C18207" s="6">
        <v>44075</v>
      </c>
      <c r="D18207">
        <v>-638</v>
      </c>
      <c r="E18207" t="str">
        <f>INDEX(LedgerMapping[[#All],[Area]],MATCH(Transactions[[#This Row],[Sub Ledger]],LedgerMapping[[#All],[Sub Ledger]],0))</f>
        <v>Income Statement</v>
      </c>
    </row>
    <row r="18208" spans="1:5" x14ac:dyDescent="0.55000000000000004">
      <c r="A18208">
        <v>7</v>
      </c>
      <c r="B18208">
        <v>65000</v>
      </c>
      <c r="C18208" s="6">
        <v>44105</v>
      </c>
      <c r="D18208">
        <v>-780</v>
      </c>
      <c r="E18208" t="str">
        <f>INDEX(LedgerMapping[[#All],[Area]],MATCH(Transactions[[#This Row],[Sub Ledger]],LedgerMapping[[#All],[Sub Ledger]],0))</f>
        <v>Income Statement</v>
      </c>
    </row>
    <row r="18209" spans="1:5" x14ac:dyDescent="0.55000000000000004">
      <c r="A18209">
        <v>7</v>
      </c>
      <c r="B18209">
        <v>65000</v>
      </c>
      <c r="C18209" s="6">
        <v>44136</v>
      </c>
      <c r="D18209">
        <v>-588</v>
      </c>
      <c r="E18209" t="str">
        <f>INDEX(LedgerMapping[[#All],[Area]],MATCH(Transactions[[#This Row],[Sub Ledger]],LedgerMapping[[#All],[Sub Ledger]],0))</f>
        <v>Income Statement</v>
      </c>
    </row>
    <row r="18210" spans="1:5" x14ac:dyDescent="0.55000000000000004">
      <c r="A18210">
        <v>7</v>
      </c>
      <c r="B18210">
        <v>65000</v>
      </c>
      <c r="C18210" s="6">
        <v>44166</v>
      </c>
      <c r="D18210">
        <v>-744</v>
      </c>
      <c r="E18210" t="str">
        <f>INDEX(LedgerMapping[[#All],[Area]],MATCH(Transactions[[#This Row],[Sub Ledger]],LedgerMapping[[#All],[Sub Ledger]],0))</f>
        <v>Income Statement</v>
      </c>
    </row>
    <row r="18211" spans="1:5" x14ac:dyDescent="0.55000000000000004">
      <c r="A18211">
        <v>7</v>
      </c>
      <c r="B18211">
        <v>65000</v>
      </c>
      <c r="C18211" s="6">
        <v>44197</v>
      </c>
      <c r="D18211">
        <v>-1320</v>
      </c>
      <c r="E18211" t="str">
        <f>INDEX(LedgerMapping[[#All],[Area]],MATCH(Transactions[[#This Row],[Sub Ledger]],LedgerMapping[[#All],[Sub Ledger]],0))</f>
        <v>Income Statement</v>
      </c>
    </row>
    <row r="18212" spans="1:5" x14ac:dyDescent="0.55000000000000004">
      <c r="A18212">
        <v>7</v>
      </c>
      <c r="B18212">
        <v>65000</v>
      </c>
      <c r="C18212" s="6">
        <v>44228</v>
      </c>
      <c r="D18212">
        <v>-935</v>
      </c>
      <c r="E18212" t="str">
        <f>INDEX(LedgerMapping[[#All],[Area]],MATCH(Transactions[[#This Row],[Sub Ledger]],LedgerMapping[[#All],[Sub Ledger]],0))</f>
        <v>Income Statement</v>
      </c>
    </row>
    <row r="18213" spans="1:5" x14ac:dyDescent="0.55000000000000004">
      <c r="A18213">
        <v>7</v>
      </c>
      <c r="B18213">
        <v>65000</v>
      </c>
      <c r="C18213" s="6">
        <v>44256</v>
      </c>
      <c r="D18213">
        <v>-1207</v>
      </c>
      <c r="E18213" t="str">
        <f>INDEX(LedgerMapping[[#All],[Area]],MATCH(Transactions[[#This Row],[Sub Ledger]],LedgerMapping[[#All],[Sub Ledger]],0))</f>
        <v>Income Statement</v>
      </c>
    </row>
    <row r="18214" spans="1:5" x14ac:dyDescent="0.55000000000000004">
      <c r="A18214">
        <v>7</v>
      </c>
      <c r="B18214">
        <v>65000</v>
      </c>
      <c r="C18214" s="6">
        <v>44287</v>
      </c>
      <c r="D18214">
        <v>-1479</v>
      </c>
      <c r="E18214" t="str">
        <f>INDEX(LedgerMapping[[#All],[Area]],MATCH(Transactions[[#This Row],[Sub Ledger]],LedgerMapping[[#All],[Sub Ledger]],0))</f>
        <v>Income Statement</v>
      </c>
    </row>
    <row r="18215" spans="1:5" x14ac:dyDescent="0.55000000000000004">
      <c r="A18215">
        <v>7</v>
      </c>
      <c r="B18215">
        <v>65000</v>
      </c>
      <c r="C18215" s="6">
        <v>44317</v>
      </c>
      <c r="D18215">
        <v>-915</v>
      </c>
      <c r="E18215" t="str">
        <f>INDEX(LedgerMapping[[#All],[Area]],MATCH(Transactions[[#This Row],[Sub Ledger]],LedgerMapping[[#All],[Sub Ledger]],0))</f>
        <v>Income Statement</v>
      </c>
    </row>
    <row r="18216" spans="1:5" x14ac:dyDescent="0.55000000000000004">
      <c r="A18216">
        <v>7</v>
      </c>
      <c r="B18216">
        <v>65000</v>
      </c>
      <c r="C18216" s="6">
        <v>44348</v>
      </c>
      <c r="D18216">
        <v>-1275</v>
      </c>
      <c r="E18216" t="str">
        <f>INDEX(LedgerMapping[[#All],[Area]],MATCH(Transactions[[#This Row],[Sub Ledger]],LedgerMapping[[#All],[Sub Ledger]],0))</f>
        <v>Income Statement</v>
      </c>
    </row>
    <row r="18217" spans="1:5" x14ac:dyDescent="0.55000000000000004">
      <c r="A18217">
        <v>7</v>
      </c>
      <c r="B18217">
        <v>65000</v>
      </c>
      <c r="C18217" s="6">
        <v>44378</v>
      </c>
      <c r="D18217">
        <v>-1037</v>
      </c>
      <c r="E18217" t="str">
        <f>INDEX(LedgerMapping[[#All],[Area]],MATCH(Transactions[[#This Row],[Sub Ledger]],LedgerMapping[[#All],[Sub Ledger]],0))</f>
        <v>Income Statement</v>
      </c>
    </row>
    <row r="18218" spans="1:5" x14ac:dyDescent="0.55000000000000004">
      <c r="A18218">
        <v>7</v>
      </c>
      <c r="B18218">
        <v>65000</v>
      </c>
      <c r="C18218" s="6">
        <v>44409</v>
      </c>
      <c r="D18218">
        <v>-1445</v>
      </c>
      <c r="E18218" t="str">
        <f>INDEX(LedgerMapping[[#All],[Area]],MATCH(Transactions[[#This Row],[Sub Ledger]],LedgerMapping[[#All],[Sub Ledger]],0))</f>
        <v>Income Statement</v>
      </c>
    </row>
    <row r="18219" spans="1:5" x14ac:dyDescent="0.55000000000000004">
      <c r="A18219">
        <v>7</v>
      </c>
      <c r="B18219">
        <v>65000</v>
      </c>
      <c r="C18219" s="6">
        <v>44440</v>
      </c>
      <c r="D18219">
        <v>-672</v>
      </c>
      <c r="E18219" t="str">
        <f>INDEX(LedgerMapping[[#All],[Area]],MATCH(Transactions[[#This Row],[Sub Ledger]],LedgerMapping[[#All],[Sub Ledger]],0))</f>
        <v>Income Statement</v>
      </c>
    </row>
    <row r="18220" spans="1:5" x14ac:dyDescent="0.55000000000000004">
      <c r="A18220">
        <v>7</v>
      </c>
      <c r="B18220">
        <v>65000</v>
      </c>
      <c r="C18220" s="6">
        <v>44470</v>
      </c>
      <c r="D18220">
        <v>-1343</v>
      </c>
      <c r="E18220" t="str">
        <f>INDEX(LedgerMapping[[#All],[Area]],MATCH(Transactions[[#This Row],[Sub Ledger]],LedgerMapping[[#All],[Sub Ledger]],0))</f>
        <v>Income Statement</v>
      </c>
    </row>
    <row r="18221" spans="1:5" x14ac:dyDescent="0.55000000000000004">
      <c r="A18221">
        <v>7</v>
      </c>
      <c r="B18221">
        <v>65000</v>
      </c>
      <c r="C18221" s="6">
        <v>44501</v>
      </c>
      <c r="D18221">
        <v>-816</v>
      </c>
      <c r="E18221" t="str">
        <f>INDEX(LedgerMapping[[#All],[Area]],MATCH(Transactions[[#This Row],[Sub Ledger]],LedgerMapping[[#All],[Sub Ledger]],0))</f>
        <v>Income Statement</v>
      </c>
    </row>
    <row r="18222" spans="1:5" x14ac:dyDescent="0.55000000000000004">
      <c r="A18222">
        <v>7</v>
      </c>
      <c r="B18222">
        <v>65000</v>
      </c>
      <c r="C18222" s="6">
        <v>44531</v>
      </c>
      <c r="D18222">
        <v>-688</v>
      </c>
      <c r="E18222" t="str">
        <f>INDEX(LedgerMapping[[#All],[Area]],MATCH(Transactions[[#This Row],[Sub Ledger]],LedgerMapping[[#All],[Sub Ledger]],0))</f>
        <v>Income Statement</v>
      </c>
    </row>
    <row r="18223" spans="1:5" x14ac:dyDescent="0.55000000000000004">
      <c r="A18223">
        <v>7</v>
      </c>
      <c r="B18223">
        <v>65000</v>
      </c>
      <c r="C18223" s="6">
        <v>44256</v>
      </c>
      <c r="D18223">
        <v>-703.04</v>
      </c>
      <c r="E18223" t="str">
        <f>INDEX(LedgerMapping[[#All],[Area]],MATCH(Transactions[[#This Row],[Sub Ledger]],LedgerMapping[[#All],[Sub Ledger]],0))</f>
        <v>Income Statement</v>
      </c>
    </row>
    <row r="18224" spans="1:5" x14ac:dyDescent="0.55000000000000004">
      <c r="A18224">
        <v>7</v>
      </c>
      <c r="B18224">
        <v>65000</v>
      </c>
      <c r="C18224" s="6">
        <v>44256</v>
      </c>
      <c r="D18224">
        <v>-963.05</v>
      </c>
      <c r="E18224" t="str">
        <f>INDEX(LedgerMapping[[#All],[Area]],MATCH(Transactions[[#This Row],[Sub Ledger]],LedgerMapping[[#All],[Sub Ledger]],0))</f>
        <v>Income Statement</v>
      </c>
    </row>
    <row r="18225" spans="1:5" x14ac:dyDescent="0.55000000000000004">
      <c r="A18225">
        <v>7</v>
      </c>
      <c r="B18225">
        <v>62000</v>
      </c>
      <c r="C18225" s="6">
        <v>43466</v>
      </c>
      <c r="D18225">
        <v>-2307</v>
      </c>
      <c r="E18225" t="str">
        <f>INDEX(LedgerMapping[[#All],[Area]],MATCH(Transactions[[#This Row],[Sub Ledger]],LedgerMapping[[#All],[Sub Ledger]],0))</f>
        <v>Income Statement</v>
      </c>
    </row>
    <row r="18226" spans="1:5" x14ac:dyDescent="0.55000000000000004">
      <c r="A18226">
        <v>7</v>
      </c>
      <c r="B18226">
        <v>62000</v>
      </c>
      <c r="C18226" s="6">
        <v>43497</v>
      </c>
      <c r="D18226">
        <v>-2545</v>
      </c>
      <c r="E18226" t="str">
        <f>INDEX(LedgerMapping[[#All],[Area]],MATCH(Transactions[[#This Row],[Sub Ledger]],LedgerMapping[[#All],[Sub Ledger]],0))</f>
        <v>Income Statement</v>
      </c>
    </row>
    <row r="18227" spans="1:5" x14ac:dyDescent="0.55000000000000004">
      <c r="A18227">
        <v>7</v>
      </c>
      <c r="B18227">
        <v>62000</v>
      </c>
      <c r="C18227" s="6">
        <v>43525</v>
      </c>
      <c r="D18227">
        <v>-1979</v>
      </c>
      <c r="E18227" t="str">
        <f>INDEX(LedgerMapping[[#All],[Area]],MATCH(Transactions[[#This Row],[Sub Ledger]],LedgerMapping[[#All],[Sub Ledger]],0))</f>
        <v>Income Statement</v>
      </c>
    </row>
    <row r="18228" spans="1:5" x14ac:dyDescent="0.55000000000000004">
      <c r="A18228">
        <v>7</v>
      </c>
      <c r="B18228">
        <v>62000</v>
      </c>
      <c r="C18228" s="6">
        <v>43556</v>
      </c>
      <c r="D18228">
        <v>-2038</v>
      </c>
      <c r="E18228" t="str">
        <f>INDEX(LedgerMapping[[#All],[Area]],MATCH(Transactions[[#This Row],[Sub Ledger]],LedgerMapping[[#All],[Sub Ledger]],0))</f>
        <v>Income Statement</v>
      </c>
    </row>
    <row r="18229" spans="1:5" x14ac:dyDescent="0.55000000000000004">
      <c r="A18229">
        <v>7</v>
      </c>
      <c r="B18229">
        <v>62000</v>
      </c>
      <c r="C18229" s="6">
        <v>43586</v>
      </c>
      <c r="D18229">
        <v>-1411</v>
      </c>
      <c r="E18229" t="str">
        <f>INDEX(LedgerMapping[[#All],[Area]],MATCH(Transactions[[#This Row],[Sub Ledger]],LedgerMapping[[#All],[Sub Ledger]],0))</f>
        <v>Income Statement</v>
      </c>
    </row>
    <row r="18230" spans="1:5" x14ac:dyDescent="0.55000000000000004">
      <c r="A18230">
        <v>7</v>
      </c>
      <c r="B18230">
        <v>62000</v>
      </c>
      <c r="C18230" s="6">
        <v>43617</v>
      </c>
      <c r="D18230">
        <v>-2940</v>
      </c>
      <c r="E18230" t="str">
        <f>INDEX(LedgerMapping[[#All],[Area]],MATCH(Transactions[[#This Row],[Sub Ledger]],LedgerMapping[[#All],[Sub Ledger]],0))</f>
        <v>Income Statement</v>
      </c>
    </row>
    <row r="18231" spans="1:5" x14ac:dyDescent="0.55000000000000004">
      <c r="A18231">
        <v>7</v>
      </c>
      <c r="B18231">
        <v>62000</v>
      </c>
      <c r="C18231" s="6">
        <v>43647</v>
      </c>
      <c r="D18231">
        <v>-2611</v>
      </c>
      <c r="E18231" t="str">
        <f>INDEX(LedgerMapping[[#All],[Area]],MATCH(Transactions[[#This Row],[Sub Ledger]],LedgerMapping[[#All],[Sub Ledger]],0))</f>
        <v>Income Statement</v>
      </c>
    </row>
    <row r="18232" spans="1:5" x14ac:dyDescent="0.55000000000000004">
      <c r="A18232">
        <v>7</v>
      </c>
      <c r="B18232">
        <v>62000</v>
      </c>
      <c r="C18232" s="6">
        <v>43678</v>
      </c>
      <c r="D18232">
        <v>-2038</v>
      </c>
      <c r="E18232" t="str">
        <f>INDEX(LedgerMapping[[#All],[Area]],MATCH(Transactions[[#This Row],[Sub Ledger]],LedgerMapping[[#All],[Sub Ledger]],0))</f>
        <v>Income Statement</v>
      </c>
    </row>
    <row r="18233" spans="1:5" x14ac:dyDescent="0.55000000000000004">
      <c r="A18233">
        <v>7</v>
      </c>
      <c r="B18233">
        <v>62000</v>
      </c>
      <c r="C18233" s="6">
        <v>43709</v>
      </c>
      <c r="D18233">
        <v>-1260</v>
      </c>
      <c r="E18233" t="str">
        <f>INDEX(LedgerMapping[[#All],[Area]],MATCH(Transactions[[#This Row],[Sub Ledger]],LedgerMapping[[#All],[Sub Ledger]],0))</f>
        <v>Income Statement</v>
      </c>
    </row>
    <row r="18234" spans="1:5" x14ac:dyDescent="0.55000000000000004">
      <c r="A18234">
        <v>7</v>
      </c>
      <c r="B18234">
        <v>62000</v>
      </c>
      <c r="C18234" s="6">
        <v>43739</v>
      </c>
      <c r="D18234">
        <v>-3296</v>
      </c>
      <c r="E18234" t="str">
        <f>INDEX(LedgerMapping[[#All],[Area]],MATCH(Transactions[[#This Row],[Sub Ledger]],LedgerMapping[[#All],[Sub Ledger]],0))</f>
        <v>Income Statement</v>
      </c>
    </row>
    <row r="18235" spans="1:5" x14ac:dyDescent="0.55000000000000004">
      <c r="A18235">
        <v>7</v>
      </c>
      <c r="B18235">
        <v>62000</v>
      </c>
      <c r="C18235" s="6">
        <v>43770</v>
      </c>
      <c r="D18235">
        <v>-1618</v>
      </c>
      <c r="E18235" t="str">
        <f>INDEX(LedgerMapping[[#All],[Area]],MATCH(Transactions[[#This Row],[Sub Ledger]],LedgerMapping[[#All],[Sub Ledger]],0))</f>
        <v>Income Statement</v>
      </c>
    </row>
    <row r="18236" spans="1:5" x14ac:dyDescent="0.55000000000000004">
      <c r="A18236">
        <v>7</v>
      </c>
      <c r="B18236">
        <v>62000</v>
      </c>
      <c r="C18236" s="6">
        <v>43800</v>
      </c>
      <c r="D18236">
        <v>-1685</v>
      </c>
      <c r="E18236" t="str">
        <f>INDEX(LedgerMapping[[#All],[Area]],MATCH(Transactions[[#This Row],[Sub Ledger]],LedgerMapping[[#All],[Sub Ledger]],0))</f>
        <v>Income Statement</v>
      </c>
    </row>
    <row r="18237" spans="1:5" x14ac:dyDescent="0.55000000000000004">
      <c r="A18237">
        <v>7</v>
      </c>
      <c r="B18237">
        <v>62000</v>
      </c>
      <c r="C18237" s="6">
        <v>43831</v>
      </c>
      <c r="D18237">
        <v>-6074</v>
      </c>
      <c r="E18237" t="str">
        <f>INDEX(LedgerMapping[[#All],[Area]],MATCH(Transactions[[#This Row],[Sub Ledger]],LedgerMapping[[#All],[Sub Ledger]],0))</f>
        <v>Income Statement</v>
      </c>
    </row>
    <row r="18238" spans="1:5" x14ac:dyDescent="0.55000000000000004">
      <c r="A18238">
        <v>7</v>
      </c>
      <c r="B18238">
        <v>62000</v>
      </c>
      <c r="C18238" s="6">
        <v>43862</v>
      </c>
      <c r="D18238">
        <v>-3976</v>
      </c>
      <c r="E18238" t="str">
        <f>INDEX(LedgerMapping[[#All],[Area]],MATCH(Transactions[[#This Row],[Sub Ledger]],LedgerMapping[[#All],[Sub Ledger]],0))</f>
        <v>Income Statement</v>
      </c>
    </row>
    <row r="18239" spans="1:5" x14ac:dyDescent="0.55000000000000004">
      <c r="A18239">
        <v>7</v>
      </c>
      <c r="B18239">
        <v>62000</v>
      </c>
      <c r="C18239" s="6">
        <v>43891</v>
      </c>
      <c r="D18239">
        <v>-4663</v>
      </c>
      <c r="E18239" t="str">
        <f>INDEX(LedgerMapping[[#All],[Area]],MATCH(Transactions[[#This Row],[Sub Ledger]],LedgerMapping[[#All],[Sub Ledger]],0))</f>
        <v>Income Statement</v>
      </c>
    </row>
    <row r="18240" spans="1:5" x14ac:dyDescent="0.55000000000000004">
      <c r="A18240">
        <v>7</v>
      </c>
      <c r="B18240">
        <v>62000</v>
      </c>
      <c r="C18240" s="6">
        <v>43922</v>
      </c>
      <c r="D18240">
        <v>-3573</v>
      </c>
      <c r="E18240" t="str">
        <f>INDEX(LedgerMapping[[#All],[Area]],MATCH(Transactions[[#This Row],[Sub Ledger]],LedgerMapping[[#All],[Sub Ledger]],0))</f>
        <v>Income Statement</v>
      </c>
    </row>
    <row r="18241" spans="1:5" x14ac:dyDescent="0.55000000000000004">
      <c r="A18241">
        <v>7</v>
      </c>
      <c r="B18241">
        <v>62000</v>
      </c>
      <c r="C18241" s="6">
        <v>43952</v>
      </c>
      <c r="D18241">
        <v>-3210</v>
      </c>
      <c r="E18241" t="str">
        <f>INDEX(LedgerMapping[[#All],[Area]],MATCH(Transactions[[#This Row],[Sub Ledger]],LedgerMapping[[#All],[Sub Ledger]],0))</f>
        <v>Income Statement</v>
      </c>
    </row>
    <row r="18242" spans="1:5" x14ac:dyDescent="0.55000000000000004">
      <c r="A18242">
        <v>7</v>
      </c>
      <c r="B18242">
        <v>62000</v>
      </c>
      <c r="C18242" s="6">
        <v>43983</v>
      </c>
      <c r="D18242">
        <v>-4663</v>
      </c>
      <c r="E18242" t="str">
        <f>INDEX(LedgerMapping[[#All],[Area]],MATCH(Transactions[[#This Row],[Sub Ledger]],LedgerMapping[[#All],[Sub Ledger]],0))</f>
        <v>Income Statement</v>
      </c>
    </row>
    <row r="18243" spans="1:5" x14ac:dyDescent="0.55000000000000004">
      <c r="A18243">
        <v>7</v>
      </c>
      <c r="B18243">
        <v>62000</v>
      </c>
      <c r="C18243" s="6">
        <v>44013</v>
      </c>
      <c r="D18243">
        <v>-2827</v>
      </c>
      <c r="E18243" t="str">
        <f>INDEX(LedgerMapping[[#All],[Area]],MATCH(Transactions[[#This Row],[Sub Ledger]],LedgerMapping[[#All],[Sub Ledger]],0))</f>
        <v>Income Statement</v>
      </c>
    </row>
    <row r="18244" spans="1:5" x14ac:dyDescent="0.55000000000000004">
      <c r="A18244">
        <v>7</v>
      </c>
      <c r="B18244">
        <v>62000</v>
      </c>
      <c r="C18244" s="6">
        <v>44044</v>
      </c>
      <c r="D18244">
        <v>-5154</v>
      </c>
      <c r="E18244" t="str">
        <f>INDEX(LedgerMapping[[#All],[Area]],MATCH(Transactions[[#This Row],[Sub Ledger]],LedgerMapping[[#All],[Sub Ledger]],0))</f>
        <v>Income Statement</v>
      </c>
    </row>
    <row r="18245" spans="1:5" x14ac:dyDescent="0.55000000000000004">
      <c r="A18245">
        <v>7</v>
      </c>
      <c r="B18245">
        <v>62000</v>
      </c>
      <c r="C18245" s="6">
        <v>44075</v>
      </c>
      <c r="D18245">
        <v>-3902</v>
      </c>
      <c r="E18245" t="str">
        <f>INDEX(LedgerMapping[[#All],[Area]],MATCH(Transactions[[#This Row],[Sub Ledger]],LedgerMapping[[#All],[Sub Ledger]],0))</f>
        <v>Income Statement</v>
      </c>
    </row>
    <row r="18246" spans="1:5" x14ac:dyDescent="0.55000000000000004">
      <c r="A18246">
        <v>7</v>
      </c>
      <c r="B18246">
        <v>62000</v>
      </c>
      <c r="C18246" s="6">
        <v>44105</v>
      </c>
      <c r="D18246">
        <v>-5056</v>
      </c>
      <c r="E18246" t="str">
        <f>INDEX(LedgerMapping[[#All],[Area]],MATCH(Transactions[[#This Row],[Sub Ledger]],LedgerMapping[[#All],[Sub Ledger]],0))</f>
        <v>Income Statement</v>
      </c>
    </row>
    <row r="18247" spans="1:5" x14ac:dyDescent="0.55000000000000004">
      <c r="A18247">
        <v>7</v>
      </c>
      <c r="B18247">
        <v>62000</v>
      </c>
      <c r="C18247" s="6">
        <v>44136</v>
      </c>
      <c r="D18247">
        <v>-3280</v>
      </c>
      <c r="E18247" t="str">
        <f>INDEX(LedgerMapping[[#All],[Area]],MATCH(Transactions[[#This Row],[Sub Ledger]],LedgerMapping[[#All],[Sub Ledger]],0))</f>
        <v>Income Statement</v>
      </c>
    </row>
    <row r="18248" spans="1:5" x14ac:dyDescent="0.55000000000000004">
      <c r="A18248">
        <v>7</v>
      </c>
      <c r="B18248">
        <v>62000</v>
      </c>
      <c r="C18248" s="6">
        <v>44166</v>
      </c>
      <c r="D18248">
        <v>-4550</v>
      </c>
      <c r="E18248" t="str">
        <f>INDEX(LedgerMapping[[#All],[Area]],MATCH(Transactions[[#This Row],[Sub Ledger]],LedgerMapping[[#All],[Sub Ledger]],0))</f>
        <v>Income Statement</v>
      </c>
    </row>
    <row r="18249" spans="1:5" x14ac:dyDescent="0.55000000000000004">
      <c r="A18249">
        <v>7</v>
      </c>
      <c r="B18249">
        <v>62000</v>
      </c>
      <c r="C18249" s="6">
        <v>44197</v>
      </c>
      <c r="D18249">
        <v>-7223</v>
      </c>
      <c r="E18249" t="str">
        <f>INDEX(LedgerMapping[[#All],[Area]],MATCH(Transactions[[#This Row],[Sub Ledger]],LedgerMapping[[#All],[Sub Ledger]],0))</f>
        <v>Income Statement</v>
      </c>
    </row>
    <row r="18250" spans="1:5" x14ac:dyDescent="0.55000000000000004">
      <c r="A18250">
        <v>7</v>
      </c>
      <c r="B18250">
        <v>62000</v>
      </c>
      <c r="C18250" s="6">
        <v>44228</v>
      </c>
      <c r="D18250">
        <v>-3497</v>
      </c>
      <c r="E18250" t="str">
        <f>INDEX(LedgerMapping[[#All],[Area]],MATCH(Transactions[[#This Row],[Sub Ledger]],LedgerMapping[[#All],[Sub Ledger]],0))</f>
        <v>Income Statement</v>
      </c>
    </row>
    <row r="18251" spans="1:5" x14ac:dyDescent="0.55000000000000004">
      <c r="A18251">
        <v>7</v>
      </c>
      <c r="B18251">
        <v>62000</v>
      </c>
      <c r="C18251" s="6">
        <v>44256</v>
      </c>
      <c r="D18251">
        <v>-3743</v>
      </c>
      <c r="E18251" t="str">
        <f>INDEX(LedgerMapping[[#All],[Area]],MATCH(Transactions[[#This Row],[Sub Ledger]],LedgerMapping[[#All],[Sub Ledger]],0))</f>
        <v>Income Statement</v>
      </c>
    </row>
    <row r="18252" spans="1:5" x14ac:dyDescent="0.55000000000000004">
      <c r="A18252">
        <v>7</v>
      </c>
      <c r="B18252">
        <v>62000</v>
      </c>
      <c r="C18252" s="6">
        <v>44287</v>
      </c>
      <c r="D18252">
        <v>-2916</v>
      </c>
      <c r="E18252" t="str">
        <f>INDEX(LedgerMapping[[#All],[Area]],MATCH(Transactions[[#This Row],[Sub Ledger]],LedgerMapping[[#All],[Sub Ledger]],0))</f>
        <v>Income Statement</v>
      </c>
    </row>
    <row r="18253" spans="1:5" x14ac:dyDescent="0.55000000000000004">
      <c r="A18253">
        <v>7</v>
      </c>
      <c r="B18253">
        <v>62000</v>
      </c>
      <c r="C18253" s="6">
        <v>44317</v>
      </c>
      <c r="D18253">
        <v>-3398</v>
      </c>
      <c r="E18253" t="str">
        <f>INDEX(LedgerMapping[[#All],[Area]],MATCH(Transactions[[#This Row],[Sub Ledger]],LedgerMapping[[#All],[Sub Ledger]],0))</f>
        <v>Income Statement</v>
      </c>
    </row>
    <row r="18254" spans="1:5" x14ac:dyDescent="0.55000000000000004">
      <c r="A18254">
        <v>7</v>
      </c>
      <c r="B18254">
        <v>62000</v>
      </c>
      <c r="C18254" s="6">
        <v>44348</v>
      </c>
      <c r="D18254">
        <v>-4757</v>
      </c>
      <c r="E18254" t="str">
        <f>INDEX(LedgerMapping[[#All],[Area]],MATCH(Transactions[[#This Row],[Sub Ledger]],LedgerMapping[[#All],[Sub Ledger]],0))</f>
        <v>Income Statement</v>
      </c>
    </row>
    <row r="18255" spans="1:5" x14ac:dyDescent="0.55000000000000004">
      <c r="A18255">
        <v>7</v>
      </c>
      <c r="B18255">
        <v>62000</v>
      </c>
      <c r="C18255" s="6">
        <v>44378</v>
      </c>
      <c r="D18255">
        <v>-4970</v>
      </c>
      <c r="E18255" t="str">
        <f>INDEX(LedgerMapping[[#All],[Area]],MATCH(Transactions[[#This Row],[Sub Ledger]],LedgerMapping[[#All],[Sub Ledger]],0))</f>
        <v>Income Statement</v>
      </c>
    </row>
    <row r="18256" spans="1:5" x14ac:dyDescent="0.55000000000000004">
      <c r="A18256">
        <v>7</v>
      </c>
      <c r="B18256">
        <v>62000</v>
      </c>
      <c r="C18256" s="6">
        <v>44409</v>
      </c>
      <c r="D18256">
        <v>-4906</v>
      </c>
      <c r="E18256" t="str">
        <f>INDEX(LedgerMapping[[#All],[Area]],MATCH(Transactions[[#This Row],[Sub Ledger]],LedgerMapping[[#All],[Sub Ledger]],0))</f>
        <v>Income Statement</v>
      </c>
    </row>
    <row r="18257" spans="1:5" x14ac:dyDescent="0.55000000000000004">
      <c r="A18257">
        <v>7</v>
      </c>
      <c r="B18257">
        <v>62000</v>
      </c>
      <c r="C18257" s="6">
        <v>44440</v>
      </c>
      <c r="D18257">
        <v>-3902</v>
      </c>
      <c r="E18257" t="str">
        <f>INDEX(LedgerMapping[[#All],[Area]],MATCH(Transactions[[#This Row],[Sub Ledger]],LedgerMapping[[#All],[Sub Ledger]],0))</f>
        <v>Income Statement</v>
      </c>
    </row>
    <row r="18258" spans="1:5" x14ac:dyDescent="0.55000000000000004">
      <c r="A18258">
        <v>7</v>
      </c>
      <c r="B18258">
        <v>62000</v>
      </c>
      <c r="C18258" s="6">
        <v>44470</v>
      </c>
      <c r="D18258">
        <v>-3718</v>
      </c>
      <c r="E18258" t="str">
        <f>INDEX(LedgerMapping[[#All],[Area]],MATCH(Transactions[[#This Row],[Sub Ledger]],LedgerMapping[[#All],[Sub Ledger]],0))</f>
        <v>Income Statement</v>
      </c>
    </row>
    <row r="18259" spans="1:5" x14ac:dyDescent="0.55000000000000004">
      <c r="A18259">
        <v>7</v>
      </c>
      <c r="B18259">
        <v>62000</v>
      </c>
      <c r="C18259" s="6">
        <v>44501</v>
      </c>
      <c r="D18259">
        <v>-3058</v>
      </c>
      <c r="E18259" t="str">
        <f>INDEX(LedgerMapping[[#All],[Area]],MATCH(Transactions[[#This Row],[Sub Ledger]],LedgerMapping[[#All],[Sub Ledger]],0))</f>
        <v>Income Statement</v>
      </c>
    </row>
    <row r="18260" spans="1:5" x14ac:dyDescent="0.55000000000000004">
      <c r="A18260">
        <v>7</v>
      </c>
      <c r="B18260">
        <v>62000</v>
      </c>
      <c r="C18260" s="6">
        <v>44531</v>
      </c>
      <c r="D18260">
        <v>-2803</v>
      </c>
      <c r="E18260" t="str">
        <f>INDEX(LedgerMapping[[#All],[Area]],MATCH(Transactions[[#This Row],[Sub Ledger]],LedgerMapping[[#All],[Sub Ledger]],0))</f>
        <v>Income Statement</v>
      </c>
    </row>
    <row r="18261" spans="1:5" x14ac:dyDescent="0.55000000000000004">
      <c r="A18261">
        <v>7</v>
      </c>
      <c r="B18261">
        <v>62000</v>
      </c>
      <c r="C18261" s="6">
        <v>43466</v>
      </c>
      <c r="D18261">
        <v>-3337</v>
      </c>
      <c r="E18261" t="str">
        <f>INDEX(LedgerMapping[[#All],[Area]],MATCH(Transactions[[#This Row],[Sub Ledger]],LedgerMapping[[#All],[Sub Ledger]],0))</f>
        <v>Income Statement</v>
      </c>
    </row>
    <row r="18262" spans="1:5" x14ac:dyDescent="0.55000000000000004">
      <c r="A18262">
        <v>7</v>
      </c>
      <c r="B18262">
        <v>62000</v>
      </c>
      <c r="C18262" s="6">
        <v>43497</v>
      </c>
      <c r="D18262">
        <v>-2746</v>
      </c>
      <c r="E18262" t="str">
        <f>INDEX(LedgerMapping[[#All],[Area]],MATCH(Transactions[[#This Row],[Sub Ledger]],LedgerMapping[[#All],[Sub Ledger]],0))</f>
        <v>Income Statement</v>
      </c>
    </row>
    <row r="18263" spans="1:5" x14ac:dyDescent="0.55000000000000004">
      <c r="A18263">
        <v>7</v>
      </c>
      <c r="B18263">
        <v>62000</v>
      </c>
      <c r="C18263" s="6">
        <v>43525</v>
      </c>
      <c r="D18263">
        <v>-2912</v>
      </c>
      <c r="E18263" t="str">
        <f>INDEX(LedgerMapping[[#All],[Area]],MATCH(Transactions[[#This Row],[Sub Ledger]],LedgerMapping[[#All],[Sub Ledger]],0))</f>
        <v>Income Statement</v>
      </c>
    </row>
    <row r="18264" spans="1:5" x14ac:dyDescent="0.55000000000000004">
      <c r="A18264">
        <v>7</v>
      </c>
      <c r="B18264">
        <v>62000</v>
      </c>
      <c r="C18264" s="6">
        <v>43556</v>
      </c>
      <c r="D18264">
        <v>-2406</v>
      </c>
      <c r="E18264" t="str">
        <f>INDEX(LedgerMapping[[#All],[Area]],MATCH(Transactions[[#This Row],[Sub Ledger]],LedgerMapping[[#All],[Sub Ledger]],0))</f>
        <v>Income Statement</v>
      </c>
    </row>
    <row r="18265" spans="1:5" x14ac:dyDescent="0.55000000000000004">
      <c r="A18265">
        <v>7</v>
      </c>
      <c r="B18265">
        <v>62000</v>
      </c>
      <c r="C18265" s="6">
        <v>43586</v>
      </c>
      <c r="D18265">
        <v>-1664</v>
      </c>
      <c r="E18265" t="str">
        <f>INDEX(LedgerMapping[[#All],[Area]],MATCH(Transactions[[#This Row],[Sub Ledger]],LedgerMapping[[#All],[Sub Ledger]],0))</f>
        <v>Income Statement</v>
      </c>
    </row>
    <row r="18266" spans="1:5" x14ac:dyDescent="0.55000000000000004">
      <c r="A18266">
        <v>7</v>
      </c>
      <c r="B18266">
        <v>62000</v>
      </c>
      <c r="C18266" s="6">
        <v>43617</v>
      </c>
      <c r="D18266">
        <v>-2200</v>
      </c>
      <c r="E18266" t="str">
        <f>INDEX(LedgerMapping[[#All],[Area]],MATCH(Transactions[[#This Row],[Sub Ledger]],LedgerMapping[[#All],[Sub Ledger]],0))</f>
        <v>Income Statement</v>
      </c>
    </row>
    <row r="18267" spans="1:5" x14ac:dyDescent="0.55000000000000004">
      <c r="A18267">
        <v>7</v>
      </c>
      <c r="B18267">
        <v>62000</v>
      </c>
      <c r="C18267" s="6">
        <v>43647</v>
      </c>
      <c r="D18267">
        <v>-3420</v>
      </c>
      <c r="E18267" t="str">
        <f>INDEX(LedgerMapping[[#All],[Area]],MATCH(Transactions[[#This Row],[Sub Ledger]],LedgerMapping[[#All],[Sub Ledger]],0))</f>
        <v>Income Statement</v>
      </c>
    </row>
    <row r="18268" spans="1:5" x14ac:dyDescent="0.55000000000000004">
      <c r="A18268">
        <v>7</v>
      </c>
      <c r="B18268">
        <v>62000</v>
      </c>
      <c r="C18268" s="6">
        <v>43678</v>
      </c>
      <c r="D18268">
        <v>-2441</v>
      </c>
      <c r="E18268" t="str">
        <f>INDEX(LedgerMapping[[#All],[Area]],MATCH(Transactions[[#This Row],[Sub Ledger]],LedgerMapping[[#All],[Sub Ledger]],0))</f>
        <v>Income Statement</v>
      </c>
    </row>
    <row r="18269" spans="1:5" x14ac:dyDescent="0.55000000000000004">
      <c r="A18269">
        <v>7</v>
      </c>
      <c r="B18269">
        <v>62000</v>
      </c>
      <c r="C18269" s="6">
        <v>43709</v>
      </c>
      <c r="D18269">
        <v>-3424</v>
      </c>
      <c r="E18269" t="str">
        <f>INDEX(LedgerMapping[[#All],[Area]],MATCH(Transactions[[#This Row],[Sub Ledger]],LedgerMapping[[#All],[Sub Ledger]],0))</f>
        <v>Income Statement</v>
      </c>
    </row>
    <row r="18270" spans="1:5" x14ac:dyDescent="0.55000000000000004">
      <c r="A18270">
        <v>7</v>
      </c>
      <c r="B18270">
        <v>62000</v>
      </c>
      <c r="C18270" s="6">
        <v>43739</v>
      </c>
      <c r="D18270">
        <v>-2690</v>
      </c>
      <c r="E18270" t="str">
        <f>INDEX(LedgerMapping[[#All],[Area]],MATCH(Transactions[[#This Row],[Sub Ledger]],LedgerMapping[[#All],[Sub Ledger]],0))</f>
        <v>Income Statement</v>
      </c>
    </row>
    <row r="18271" spans="1:5" x14ac:dyDescent="0.55000000000000004">
      <c r="A18271">
        <v>7</v>
      </c>
      <c r="B18271">
        <v>62000</v>
      </c>
      <c r="C18271" s="6">
        <v>43770</v>
      </c>
      <c r="D18271">
        <v>-1793</v>
      </c>
      <c r="E18271" t="str">
        <f>INDEX(LedgerMapping[[#All],[Area]],MATCH(Transactions[[#This Row],[Sub Ledger]],LedgerMapping[[#All],[Sub Ledger]],0))</f>
        <v>Income Statement</v>
      </c>
    </row>
    <row r="18272" spans="1:5" x14ac:dyDescent="0.55000000000000004">
      <c r="A18272">
        <v>7</v>
      </c>
      <c r="B18272">
        <v>62000</v>
      </c>
      <c r="C18272" s="6">
        <v>43800</v>
      </c>
      <c r="D18272">
        <v>-3624</v>
      </c>
      <c r="E18272" t="str">
        <f>INDEX(LedgerMapping[[#All],[Area]],MATCH(Transactions[[#This Row],[Sub Ledger]],LedgerMapping[[#All],[Sub Ledger]],0))</f>
        <v>Income Statement</v>
      </c>
    </row>
    <row r="18273" spans="1:5" x14ac:dyDescent="0.55000000000000004">
      <c r="A18273">
        <v>7</v>
      </c>
      <c r="B18273">
        <v>62000</v>
      </c>
      <c r="C18273" s="6">
        <v>43831</v>
      </c>
      <c r="D18273">
        <v>-6442</v>
      </c>
      <c r="E18273" t="str">
        <f>INDEX(LedgerMapping[[#All],[Area]],MATCH(Transactions[[#This Row],[Sub Ledger]],LedgerMapping[[#All],[Sub Ledger]],0))</f>
        <v>Income Statement</v>
      </c>
    </row>
    <row r="18274" spans="1:5" x14ac:dyDescent="0.55000000000000004">
      <c r="A18274">
        <v>7</v>
      </c>
      <c r="B18274">
        <v>62000</v>
      </c>
      <c r="C18274" s="6">
        <v>43862</v>
      </c>
      <c r="D18274">
        <v>-7952</v>
      </c>
      <c r="E18274" t="str">
        <f>INDEX(LedgerMapping[[#All],[Area]],MATCH(Transactions[[#This Row],[Sub Ledger]],LedgerMapping[[#All],[Sub Ledger]],0))</f>
        <v>Income Statement</v>
      </c>
    </row>
    <row r="18275" spans="1:5" x14ac:dyDescent="0.55000000000000004">
      <c r="A18275">
        <v>7</v>
      </c>
      <c r="B18275">
        <v>62000</v>
      </c>
      <c r="C18275" s="6">
        <v>43891</v>
      </c>
      <c r="D18275">
        <v>-3939</v>
      </c>
      <c r="E18275" t="str">
        <f>INDEX(LedgerMapping[[#All],[Area]],MATCH(Transactions[[#This Row],[Sub Ledger]],LedgerMapping[[#All],[Sub Ledger]],0))</f>
        <v>Income Statement</v>
      </c>
    </row>
    <row r="18276" spans="1:5" x14ac:dyDescent="0.55000000000000004">
      <c r="A18276">
        <v>7</v>
      </c>
      <c r="B18276">
        <v>62000</v>
      </c>
      <c r="C18276" s="6">
        <v>43922</v>
      </c>
      <c r="D18276">
        <v>-4329</v>
      </c>
      <c r="E18276" t="str">
        <f>INDEX(LedgerMapping[[#All],[Area]],MATCH(Transactions[[#This Row],[Sub Ledger]],LedgerMapping[[#All],[Sub Ledger]],0))</f>
        <v>Income Statement</v>
      </c>
    </row>
    <row r="18277" spans="1:5" x14ac:dyDescent="0.55000000000000004">
      <c r="A18277">
        <v>7</v>
      </c>
      <c r="B18277">
        <v>62000</v>
      </c>
      <c r="C18277" s="6">
        <v>43952</v>
      </c>
      <c r="D18277">
        <v>-4049</v>
      </c>
      <c r="E18277" t="str">
        <f>INDEX(LedgerMapping[[#All],[Area]],MATCH(Transactions[[#This Row],[Sub Ledger]],LedgerMapping[[#All],[Sub Ledger]],0))</f>
        <v>Income Statement</v>
      </c>
    </row>
    <row r="18278" spans="1:5" x14ac:dyDescent="0.55000000000000004">
      <c r="A18278">
        <v>7</v>
      </c>
      <c r="B18278">
        <v>62000</v>
      </c>
      <c r="C18278" s="6">
        <v>43983</v>
      </c>
      <c r="D18278">
        <v>-3928</v>
      </c>
      <c r="E18278" t="str">
        <f>INDEX(LedgerMapping[[#All],[Area]],MATCH(Transactions[[#This Row],[Sub Ledger]],LedgerMapping[[#All],[Sub Ledger]],0))</f>
        <v>Income Statement</v>
      </c>
    </row>
    <row r="18279" spans="1:5" x14ac:dyDescent="0.55000000000000004">
      <c r="A18279">
        <v>7</v>
      </c>
      <c r="B18279">
        <v>62000</v>
      </c>
      <c r="C18279" s="6">
        <v>44013</v>
      </c>
      <c r="D18279">
        <v>-4252</v>
      </c>
      <c r="E18279" t="str">
        <f>INDEX(LedgerMapping[[#All],[Area]],MATCH(Transactions[[#This Row],[Sub Ledger]],LedgerMapping[[#All],[Sub Ledger]],0))</f>
        <v>Income Statement</v>
      </c>
    </row>
    <row r="18280" spans="1:5" x14ac:dyDescent="0.55000000000000004">
      <c r="A18280">
        <v>7</v>
      </c>
      <c r="B18280">
        <v>62000</v>
      </c>
      <c r="C18280" s="6">
        <v>44044</v>
      </c>
      <c r="D18280">
        <v>-4810</v>
      </c>
      <c r="E18280" t="str">
        <f>INDEX(LedgerMapping[[#All],[Area]],MATCH(Transactions[[#This Row],[Sub Ledger]],LedgerMapping[[#All],[Sub Ledger]],0))</f>
        <v>Income Statement</v>
      </c>
    </row>
    <row r="18281" spans="1:5" x14ac:dyDescent="0.55000000000000004">
      <c r="A18281">
        <v>7</v>
      </c>
      <c r="B18281">
        <v>62000</v>
      </c>
      <c r="C18281" s="6">
        <v>44075</v>
      </c>
      <c r="D18281">
        <v>-4535</v>
      </c>
      <c r="E18281" t="str">
        <f>INDEX(LedgerMapping[[#All],[Area]],MATCH(Transactions[[#This Row],[Sub Ledger]],LedgerMapping[[#All],[Sub Ledger]],0))</f>
        <v>Income Statement</v>
      </c>
    </row>
    <row r="18282" spans="1:5" x14ac:dyDescent="0.55000000000000004">
      <c r="A18282">
        <v>7</v>
      </c>
      <c r="B18282">
        <v>62000</v>
      </c>
      <c r="C18282" s="6">
        <v>44105</v>
      </c>
      <c r="D18282">
        <v>-5743</v>
      </c>
      <c r="E18282" t="str">
        <f>INDEX(LedgerMapping[[#All],[Area]],MATCH(Transactions[[#This Row],[Sub Ledger]],LedgerMapping[[#All],[Sub Ledger]],0))</f>
        <v>Income Statement</v>
      </c>
    </row>
    <row r="18283" spans="1:5" x14ac:dyDescent="0.55000000000000004">
      <c r="A18283">
        <v>7</v>
      </c>
      <c r="B18283">
        <v>62000</v>
      </c>
      <c r="C18283" s="6">
        <v>44136</v>
      </c>
      <c r="D18283">
        <v>-4727</v>
      </c>
      <c r="E18283" t="str">
        <f>INDEX(LedgerMapping[[#All],[Area]],MATCH(Transactions[[#This Row],[Sub Ledger]],LedgerMapping[[#All],[Sub Ledger]],0))</f>
        <v>Income Statement</v>
      </c>
    </row>
    <row r="18284" spans="1:5" x14ac:dyDescent="0.55000000000000004">
      <c r="A18284">
        <v>7</v>
      </c>
      <c r="B18284">
        <v>62000</v>
      </c>
      <c r="C18284" s="6">
        <v>44166</v>
      </c>
      <c r="D18284">
        <v>-4948</v>
      </c>
      <c r="E18284" t="str">
        <f>INDEX(LedgerMapping[[#All],[Area]],MATCH(Transactions[[#This Row],[Sub Ledger]],LedgerMapping[[#All],[Sub Ledger]],0))</f>
        <v>Income Statement</v>
      </c>
    </row>
    <row r="18285" spans="1:5" x14ac:dyDescent="0.55000000000000004">
      <c r="A18285">
        <v>7</v>
      </c>
      <c r="B18285">
        <v>62000</v>
      </c>
      <c r="C18285" s="6">
        <v>44197</v>
      </c>
      <c r="D18285">
        <v>-9572</v>
      </c>
      <c r="E18285" t="str">
        <f>INDEX(LedgerMapping[[#All],[Area]],MATCH(Transactions[[#This Row],[Sub Ledger]],LedgerMapping[[#All],[Sub Ledger]],0))</f>
        <v>Income Statement</v>
      </c>
    </row>
    <row r="18286" spans="1:5" x14ac:dyDescent="0.55000000000000004">
      <c r="A18286">
        <v>7</v>
      </c>
      <c r="B18286">
        <v>62000</v>
      </c>
      <c r="C18286" s="6">
        <v>44228</v>
      </c>
      <c r="D18286">
        <v>-5151</v>
      </c>
      <c r="E18286" t="str">
        <f>INDEX(LedgerMapping[[#All],[Area]],MATCH(Transactions[[#This Row],[Sub Ledger]],LedgerMapping[[#All],[Sub Ledger]],0))</f>
        <v>Income Statement</v>
      </c>
    </row>
    <row r="18287" spans="1:5" x14ac:dyDescent="0.55000000000000004">
      <c r="A18287">
        <v>7</v>
      </c>
      <c r="B18287">
        <v>62000</v>
      </c>
      <c r="C18287" s="6">
        <v>44256</v>
      </c>
      <c r="D18287">
        <v>-6675</v>
      </c>
      <c r="E18287" t="str">
        <f>INDEX(LedgerMapping[[#All],[Area]],MATCH(Transactions[[#This Row],[Sub Ledger]],LedgerMapping[[#All],[Sub Ledger]],0))</f>
        <v>Income Statement</v>
      </c>
    </row>
    <row r="18288" spans="1:5" x14ac:dyDescent="0.55000000000000004">
      <c r="A18288">
        <v>7</v>
      </c>
      <c r="B18288">
        <v>62000</v>
      </c>
      <c r="C18288" s="6">
        <v>44287</v>
      </c>
      <c r="D18288">
        <v>-7301</v>
      </c>
      <c r="E18288" t="str">
        <f>INDEX(LedgerMapping[[#All],[Area]],MATCH(Transactions[[#This Row],[Sub Ledger]],LedgerMapping[[#All],[Sub Ledger]],0))</f>
        <v>Income Statement</v>
      </c>
    </row>
    <row r="18289" spans="1:5" x14ac:dyDescent="0.55000000000000004">
      <c r="A18289">
        <v>7</v>
      </c>
      <c r="B18289">
        <v>62000</v>
      </c>
      <c r="C18289" s="6">
        <v>44317</v>
      </c>
      <c r="D18289">
        <v>-5203</v>
      </c>
      <c r="E18289" t="str">
        <f>INDEX(LedgerMapping[[#All],[Area]],MATCH(Transactions[[#This Row],[Sub Ledger]],LedgerMapping[[#All],[Sub Ledger]],0))</f>
        <v>Income Statement</v>
      </c>
    </row>
    <row r="18290" spans="1:5" x14ac:dyDescent="0.55000000000000004">
      <c r="A18290">
        <v>7</v>
      </c>
      <c r="B18290">
        <v>62000</v>
      </c>
      <c r="C18290" s="6">
        <v>44348</v>
      </c>
      <c r="D18290">
        <v>-7943</v>
      </c>
      <c r="E18290" t="str">
        <f>INDEX(LedgerMapping[[#All],[Area]],MATCH(Transactions[[#This Row],[Sub Ledger]],LedgerMapping[[#All],[Sub Ledger]],0))</f>
        <v>Income Statement</v>
      </c>
    </row>
    <row r="18291" spans="1:5" x14ac:dyDescent="0.55000000000000004">
      <c r="A18291">
        <v>7</v>
      </c>
      <c r="B18291">
        <v>62000</v>
      </c>
      <c r="C18291" s="6">
        <v>44378</v>
      </c>
      <c r="D18291">
        <v>-5841</v>
      </c>
      <c r="E18291" t="str">
        <f>INDEX(LedgerMapping[[#All],[Area]],MATCH(Transactions[[#This Row],[Sub Ledger]],LedgerMapping[[#All],[Sub Ledger]],0))</f>
        <v>Income Statement</v>
      </c>
    </row>
    <row r="18292" spans="1:5" x14ac:dyDescent="0.55000000000000004">
      <c r="A18292">
        <v>7</v>
      </c>
      <c r="B18292">
        <v>62000</v>
      </c>
      <c r="C18292" s="6">
        <v>44409</v>
      </c>
      <c r="D18292">
        <v>-8024</v>
      </c>
      <c r="E18292" t="str">
        <f>INDEX(LedgerMapping[[#All],[Area]],MATCH(Transactions[[#This Row],[Sub Ledger]],LedgerMapping[[#All],[Sub Ledger]],0))</f>
        <v>Income Statement</v>
      </c>
    </row>
    <row r="18293" spans="1:5" x14ac:dyDescent="0.55000000000000004">
      <c r="A18293">
        <v>7</v>
      </c>
      <c r="B18293">
        <v>62000</v>
      </c>
      <c r="C18293" s="6">
        <v>44440</v>
      </c>
      <c r="D18293">
        <v>-4078</v>
      </c>
      <c r="E18293" t="str">
        <f>INDEX(LedgerMapping[[#All],[Area]],MATCH(Transactions[[#This Row],[Sub Ledger]],LedgerMapping[[#All],[Sub Ledger]],0))</f>
        <v>Income Statement</v>
      </c>
    </row>
    <row r="18294" spans="1:5" x14ac:dyDescent="0.55000000000000004">
      <c r="A18294">
        <v>7</v>
      </c>
      <c r="B18294">
        <v>62000</v>
      </c>
      <c r="C18294" s="6">
        <v>44470</v>
      </c>
      <c r="D18294">
        <v>-7293</v>
      </c>
      <c r="E18294" t="str">
        <f>INDEX(LedgerMapping[[#All],[Area]],MATCH(Transactions[[#This Row],[Sub Ledger]],LedgerMapping[[#All],[Sub Ledger]],0))</f>
        <v>Income Statement</v>
      </c>
    </row>
    <row r="18295" spans="1:5" x14ac:dyDescent="0.55000000000000004">
      <c r="A18295">
        <v>7</v>
      </c>
      <c r="B18295">
        <v>62000</v>
      </c>
      <c r="C18295" s="6">
        <v>44501</v>
      </c>
      <c r="D18295">
        <v>-4531</v>
      </c>
      <c r="E18295" t="str">
        <f>INDEX(LedgerMapping[[#All],[Area]],MATCH(Transactions[[#This Row],[Sub Ledger]],LedgerMapping[[#All],[Sub Ledger]],0))</f>
        <v>Income Statement</v>
      </c>
    </row>
    <row r="18296" spans="1:5" x14ac:dyDescent="0.55000000000000004">
      <c r="A18296">
        <v>7</v>
      </c>
      <c r="B18296">
        <v>62000</v>
      </c>
      <c r="C18296" s="6">
        <v>44531</v>
      </c>
      <c r="D18296">
        <v>-4115</v>
      </c>
      <c r="E18296" t="str">
        <f>INDEX(LedgerMapping[[#All],[Area]],MATCH(Transactions[[#This Row],[Sub Ledger]],LedgerMapping[[#All],[Sub Ledger]],0))</f>
        <v>Income Statement</v>
      </c>
    </row>
    <row r="18297" spans="1:5" x14ac:dyDescent="0.55000000000000004">
      <c r="A18297">
        <v>7</v>
      </c>
      <c r="B18297">
        <v>62000</v>
      </c>
      <c r="C18297" s="6">
        <v>44256</v>
      </c>
      <c r="D18297">
        <v>-3392.09</v>
      </c>
      <c r="E18297" t="str">
        <f>INDEX(LedgerMapping[[#All],[Area]],MATCH(Transactions[[#This Row],[Sub Ledger]],LedgerMapping[[#All],[Sub Ledger]],0))</f>
        <v>Income Statement</v>
      </c>
    </row>
    <row r="18298" spans="1:5" x14ac:dyDescent="0.55000000000000004">
      <c r="A18298">
        <v>7</v>
      </c>
      <c r="B18298">
        <v>62000</v>
      </c>
      <c r="C18298" s="6">
        <v>44256</v>
      </c>
      <c r="D18298">
        <v>-4893.45</v>
      </c>
      <c r="E18298" t="str">
        <f>INDEX(LedgerMapping[[#All],[Area]],MATCH(Transactions[[#This Row],[Sub Ledger]],LedgerMapping[[#All],[Sub Ledger]],0))</f>
        <v>Income Statement</v>
      </c>
    </row>
    <row r="18299" spans="1:5" x14ac:dyDescent="0.55000000000000004">
      <c r="A18299">
        <v>7</v>
      </c>
      <c r="B18299">
        <v>61000</v>
      </c>
      <c r="C18299" s="6">
        <v>43466</v>
      </c>
      <c r="D18299">
        <v>-3172</v>
      </c>
      <c r="E18299" t="str">
        <f>INDEX(LedgerMapping[[#All],[Area]],MATCH(Transactions[[#This Row],[Sub Ledger]],LedgerMapping[[#All],[Sub Ledger]],0))</f>
        <v>Income Statement</v>
      </c>
    </row>
    <row r="18300" spans="1:5" x14ac:dyDescent="0.55000000000000004">
      <c r="A18300">
        <v>7</v>
      </c>
      <c r="B18300">
        <v>61000</v>
      </c>
      <c r="C18300" s="6">
        <v>43497</v>
      </c>
      <c r="D18300">
        <v>-2545</v>
      </c>
      <c r="E18300" t="str">
        <f>INDEX(LedgerMapping[[#All],[Area]],MATCH(Transactions[[#This Row],[Sub Ledger]],LedgerMapping[[#All],[Sub Ledger]],0))</f>
        <v>Income Statement</v>
      </c>
    </row>
    <row r="18301" spans="1:5" x14ac:dyDescent="0.55000000000000004">
      <c r="A18301">
        <v>7</v>
      </c>
      <c r="B18301">
        <v>61000</v>
      </c>
      <c r="C18301" s="6">
        <v>43525</v>
      </c>
      <c r="D18301">
        <v>-2262</v>
      </c>
      <c r="E18301" t="str">
        <f>INDEX(LedgerMapping[[#All],[Area]],MATCH(Transactions[[#This Row],[Sub Ledger]],LedgerMapping[[#All],[Sub Ledger]],0))</f>
        <v>Income Statement</v>
      </c>
    </row>
    <row r="18302" spans="1:5" x14ac:dyDescent="0.55000000000000004">
      <c r="A18302">
        <v>7</v>
      </c>
      <c r="B18302">
        <v>61000</v>
      </c>
      <c r="C18302" s="6">
        <v>43556</v>
      </c>
      <c r="D18302">
        <v>-2802</v>
      </c>
      <c r="E18302" t="str">
        <f>INDEX(LedgerMapping[[#All],[Area]],MATCH(Transactions[[#This Row],[Sub Ledger]],LedgerMapping[[#All],[Sub Ledger]],0))</f>
        <v>Income Statement</v>
      </c>
    </row>
    <row r="18303" spans="1:5" x14ac:dyDescent="0.55000000000000004">
      <c r="A18303">
        <v>7</v>
      </c>
      <c r="B18303">
        <v>61000</v>
      </c>
      <c r="C18303" s="6">
        <v>43586</v>
      </c>
      <c r="D18303">
        <v>-2116</v>
      </c>
      <c r="E18303" t="str">
        <f>INDEX(LedgerMapping[[#All],[Area]],MATCH(Transactions[[#This Row],[Sub Ledger]],LedgerMapping[[#All],[Sub Ledger]],0))</f>
        <v>Income Statement</v>
      </c>
    </row>
    <row r="18304" spans="1:5" x14ac:dyDescent="0.55000000000000004">
      <c r="A18304">
        <v>7</v>
      </c>
      <c r="B18304">
        <v>61000</v>
      </c>
      <c r="C18304" s="6">
        <v>43617</v>
      </c>
      <c r="D18304">
        <v>-3234</v>
      </c>
      <c r="E18304" t="str">
        <f>INDEX(LedgerMapping[[#All],[Area]],MATCH(Transactions[[#This Row],[Sub Ledger]],LedgerMapping[[#All],[Sub Ledger]],0))</f>
        <v>Income Statement</v>
      </c>
    </row>
    <row r="18305" spans="1:5" x14ac:dyDescent="0.55000000000000004">
      <c r="A18305">
        <v>7</v>
      </c>
      <c r="B18305">
        <v>61000</v>
      </c>
      <c r="C18305" s="6">
        <v>43647</v>
      </c>
      <c r="D18305">
        <v>-2611</v>
      </c>
      <c r="E18305" t="str">
        <f>INDEX(LedgerMapping[[#All],[Area]],MATCH(Transactions[[#This Row],[Sub Ledger]],LedgerMapping[[#All],[Sub Ledger]],0))</f>
        <v>Income Statement</v>
      </c>
    </row>
    <row r="18306" spans="1:5" x14ac:dyDescent="0.55000000000000004">
      <c r="A18306">
        <v>7</v>
      </c>
      <c r="B18306">
        <v>61000</v>
      </c>
      <c r="C18306" s="6">
        <v>43678</v>
      </c>
      <c r="D18306">
        <v>-3057</v>
      </c>
      <c r="E18306" t="str">
        <f>INDEX(LedgerMapping[[#All],[Area]],MATCH(Transactions[[#This Row],[Sub Ledger]],LedgerMapping[[#All],[Sub Ledger]],0))</f>
        <v>Income Statement</v>
      </c>
    </row>
    <row r="18307" spans="1:5" x14ac:dyDescent="0.55000000000000004">
      <c r="A18307">
        <v>7</v>
      </c>
      <c r="B18307">
        <v>61000</v>
      </c>
      <c r="C18307" s="6">
        <v>43709</v>
      </c>
      <c r="D18307">
        <v>-2016</v>
      </c>
      <c r="E18307" t="str">
        <f>INDEX(LedgerMapping[[#All],[Area]],MATCH(Transactions[[#This Row],[Sub Ledger]],LedgerMapping[[#All],[Sub Ledger]],0))</f>
        <v>Income Statement</v>
      </c>
    </row>
    <row r="18308" spans="1:5" x14ac:dyDescent="0.55000000000000004">
      <c r="A18308">
        <v>7</v>
      </c>
      <c r="B18308">
        <v>61000</v>
      </c>
      <c r="C18308" s="6">
        <v>43739</v>
      </c>
      <c r="D18308">
        <v>-2930</v>
      </c>
      <c r="E18308" t="str">
        <f>INDEX(LedgerMapping[[#All],[Area]],MATCH(Transactions[[#This Row],[Sub Ledger]],LedgerMapping[[#All],[Sub Ledger]],0))</f>
        <v>Income Statement</v>
      </c>
    </row>
    <row r="18309" spans="1:5" x14ac:dyDescent="0.55000000000000004">
      <c r="A18309">
        <v>7</v>
      </c>
      <c r="B18309">
        <v>61000</v>
      </c>
      <c r="C18309" s="6">
        <v>43770</v>
      </c>
      <c r="D18309">
        <v>-3561</v>
      </c>
      <c r="E18309" t="str">
        <f>INDEX(LedgerMapping[[#All],[Area]],MATCH(Transactions[[#This Row],[Sub Ledger]],LedgerMapping[[#All],[Sub Ledger]],0))</f>
        <v>Income Statement</v>
      </c>
    </row>
    <row r="18310" spans="1:5" x14ac:dyDescent="0.55000000000000004">
      <c r="A18310">
        <v>7</v>
      </c>
      <c r="B18310">
        <v>61000</v>
      </c>
      <c r="C18310" s="6">
        <v>43800</v>
      </c>
      <c r="D18310">
        <v>-3370</v>
      </c>
      <c r="E18310" t="str">
        <f>INDEX(LedgerMapping[[#All],[Area]],MATCH(Transactions[[#This Row],[Sub Ledger]],LedgerMapping[[#All],[Sub Ledger]],0))</f>
        <v>Income Statement</v>
      </c>
    </row>
    <row r="18311" spans="1:5" x14ac:dyDescent="0.55000000000000004">
      <c r="A18311">
        <v>7</v>
      </c>
      <c r="B18311">
        <v>61000</v>
      </c>
      <c r="C18311" s="6">
        <v>43831</v>
      </c>
      <c r="D18311">
        <v>-5467</v>
      </c>
      <c r="E18311" t="str">
        <f>INDEX(LedgerMapping[[#All],[Area]],MATCH(Transactions[[#This Row],[Sub Ledger]],LedgerMapping[[#All],[Sub Ledger]],0))</f>
        <v>Income Statement</v>
      </c>
    </row>
    <row r="18312" spans="1:5" x14ac:dyDescent="0.55000000000000004">
      <c r="A18312">
        <v>7</v>
      </c>
      <c r="B18312">
        <v>61000</v>
      </c>
      <c r="C18312" s="6">
        <v>43862</v>
      </c>
      <c r="D18312">
        <v>-5964</v>
      </c>
      <c r="E18312" t="str">
        <f>INDEX(LedgerMapping[[#All],[Area]],MATCH(Transactions[[#This Row],[Sub Ledger]],LedgerMapping[[#All],[Sub Ledger]],0))</f>
        <v>Income Statement</v>
      </c>
    </row>
    <row r="18313" spans="1:5" x14ac:dyDescent="0.55000000000000004">
      <c r="A18313">
        <v>7</v>
      </c>
      <c r="B18313">
        <v>61000</v>
      </c>
      <c r="C18313" s="6">
        <v>43891</v>
      </c>
      <c r="D18313">
        <v>-5246</v>
      </c>
      <c r="E18313" t="str">
        <f>INDEX(LedgerMapping[[#All],[Area]],MATCH(Transactions[[#This Row],[Sub Ledger]],LedgerMapping[[#All],[Sub Ledger]],0))</f>
        <v>Income Statement</v>
      </c>
    </row>
    <row r="18314" spans="1:5" x14ac:dyDescent="0.55000000000000004">
      <c r="A18314">
        <v>7</v>
      </c>
      <c r="B18314">
        <v>61000</v>
      </c>
      <c r="C18314" s="6">
        <v>43922</v>
      </c>
      <c r="D18314">
        <v>-5360</v>
      </c>
      <c r="E18314" t="str">
        <f>INDEX(LedgerMapping[[#All],[Area]],MATCH(Transactions[[#This Row],[Sub Ledger]],LedgerMapping[[#All],[Sub Ledger]],0))</f>
        <v>Income Statement</v>
      </c>
    </row>
    <row r="18315" spans="1:5" x14ac:dyDescent="0.55000000000000004">
      <c r="A18315">
        <v>7</v>
      </c>
      <c r="B18315">
        <v>61000</v>
      </c>
      <c r="C18315" s="6">
        <v>43952</v>
      </c>
      <c r="D18315">
        <v>-4815</v>
      </c>
      <c r="E18315" t="str">
        <f>INDEX(LedgerMapping[[#All],[Area]],MATCH(Transactions[[#This Row],[Sub Ledger]],LedgerMapping[[#All],[Sub Ledger]],0))</f>
        <v>Income Statement</v>
      </c>
    </row>
    <row r="18316" spans="1:5" x14ac:dyDescent="0.55000000000000004">
      <c r="A18316">
        <v>7</v>
      </c>
      <c r="B18316">
        <v>61000</v>
      </c>
      <c r="C18316" s="6">
        <v>43983</v>
      </c>
      <c r="D18316">
        <v>-5829</v>
      </c>
      <c r="E18316" t="str">
        <f>INDEX(LedgerMapping[[#All],[Area]],MATCH(Transactions[[#This Row],[Sub Ledger]],LedgerMapping[[#All],[Sub Ledger]],0))</f>
        <v>Income Statement</v>
      </c>
    </row>
    <row r="18317" spans="1:5" x14ac:dyDescent="0.55000000000000004">
      <c r="A18317">
        <v>7</v>
      </c>
      <c r="B18317">
        <v>61000</v>
      </c>
      <c r="C18317" s="6">
        <v>44013</v>
      </c>
      <c r="D18317">
        <v>-3769</v>
      </c>
      <c r="E18317" t="str">
        <f>INDEX(LedgerMapping[[#All],[Area]],MATCH(Transactions[[#This Row],[Sub Ledger]],LedgerMapping[[#All],[Sub Ledger]],0))</f>
        <v>Income Statement</v>
      </c>
    </row>
    <row r="18318" spans="1:5" x14ac:dyDescent="0.55000000000000004">
      <c r="A18318">
        <v>7</v>
      </c>
      <c r="B18318">
        <v>61000</v>
      </c>
      <c r="C18318" s="6">
        <v>44044</v>
      </c>
      <c r="D18318">
        <v>-4638</v>
      </c>
      <c r="E18318" t="str">
        <f>INDEX(LedgerMapping[[#All],[Area]],MATCH(Transactions[[#This Row],[Sub Ledger]],LedgerMapping[[#All],[Sub Ledger]],0))</f>
        <v>Income Statement</v>
      </c>
    </row>
    <row r="18319" spans="1:5" x14ac:dyDescent="0.55000000000000004">
      <c r="A18319">
        <v>7</v>
      </c>
      <c r="B18319">
        <v>61000</v>
      </c>
      <c r="C18319" s="6">
        <v>44075</v>
      </c>
      <c r="D18319">
        <v>-5203</v>
      </c>
      <c r="E18319" t="str">
        <f>INDEX(LedgerMapping[[#All],[Area]],MATCH(Transactions[[#This Row],[Sub Ledger]],LedgerMapping[[#All],[Sub Ledger]],0))</f>
        <v>Income Statement</v>
      </c>
    </row>
    <row r="18320" spans="1:5" x14ac:dyDescent="0.55000000000000004">
      <c r="A18320">
        <v>7</v>
      </c>
      <c r="B18320">
        <v>61000</v>
      </c>
      <c r="C18320" s="6">
        <v>44105</v>
      </c>
      <c r="D18320">
        <v>-6320</v>
      </c>
      <c r="E18320" t="str">
        <f>INDEX(LedgerMapping[[#All],[Area]],MATCH(Transactions[[#This Row],[Sub Ledger]],LedgerMapping[[#All],[Sub Ledger]],0))</f>
        <v>Income Statement</v>
      </c>
    </row>
    <row r="18321" spans="1:5" x14ac:dyDescent="0.55000000000000004">
      <c r="A18321">
        <v>7</v>
      </c>
      <c r="B18321">
        <v>61000</v>
      </c>
      <c r="C18321" s="6">
        <v>44136</v>
      </c>
      <c r="D18321">
        <v>-5467</v>
      </c>
      <c r="E18321" t="str">
        <f>INDEX(LedgerMapping[[#All],[Area]],MATCH(Transactions[[#This Row],[Sub Ledger]],LedgerMapping[[#All],[Sub Ledger]],0))</f>
        <v>Income Statement</v>
      </c>
    </row>
    <row r="18322" spans="1:5" x14ac:dyDescent="0.55000000000000004">
      <c r="A18322">
        <v>7</v>
      </c>
      <c r="B18322">
        <v>61000</v>
      </c>
      <c r="C18322" s="6">
        <v>44166</v>
      </c>
      <c r="D18322">
        <v>-4550</v>
      </c>
      <c r="E18322" t="str">
        <f>INDEX(LedgerMapping[[#All],[Area]],MATCH(Transactions[[#This Row],[Sub Ledger]],LedgerMapping[[#All],[Sub Ledger]],0))</f>
        <v>Income Statement</v>
      </c>
    </row>
    <row r="18323" spans="1:5" x14ac:dyDescent="0.55000000000000004">
      <c r="A18323">
        <v>7</v>
      </c>
      <c r="B18323">
        <v>61000</v>
      </c>
      <c r="C18323" s="6">
        <v>44197</v>
      </c>
      <c r="D18323">
        <v>-7223</v>
      </c>
      <c r="E18323" t="str">
        <f>INDEX(LedgerMapping[[#All],[Area]],MATCH(Transactions[[#This Row],[Sub Ledger]],LedgerMapping[[#All],[Sub Ledger]],0))</f>
        <v>Income Statement</v>
      </c>
    </row>
    <row r="18324" spans="1:5" x14ac:dyDescent="0.55000000000000004">
      <c r="A18324">
        <v>7</v>
      </c>
      <c r="B18324">
        <v>61000</v>
      </c>
      <c r="C18324" s="6">
        <v>44228</v>
      </c>
      <c r="D18324">
        <v>-5829</v>
      </c>
      <c r="E18324" t="str">
        <f>INDEX(LedgerMapping[[#All],[Area]],MATCH(Transactions[[#This Row],[Sub Ledger]],LedgerMapping[[#All],[Sub Ledger]],0))</f>
        <v>Income Statement</v>
      </c>
    </row>
    <row r="18325" spans="1:5" x14ac:dyDescent="0.55000000000000004">
      <c r="A18325">
        <v>7</v>
      </c>
      <c r="B18325">
        <v>61000</v>
      </c>
      <c r="C18325" s="6">
        <v>44256</v>
      </c>
      <c r="D18325">
        <v>-5882</v>
      </c>
      <c r="E18325" t="str">
        <f>INDEX(LedgerMapping[[#All],[Area]],MATCH(Transactions[[#This Row],[Sub Ledger]],LedgerMapping[[#All],[Sub Ledger]],0))</f>
        <v>Income Statement</v>
      </c>
    </row>
    <row r="18326" spans="1:5" x14ac:dyDescent="0.55000000000000004">
      <c r="A18326">
        <v>7</v>
      </c>
      <c r="B18326">
        <v>61000</v>
      </c>
      <c r="C18326" s="6">
        <v>44287</v>
      </c>
      <c r="D18326">
        <v>-5250</v>
      </c>
      <c r="E18326" t="str">
        <f>INDEX(LedgerMapping[[#All],[Area]],MATCH(Transactions[[#This Row],[Sub Ledger]],LedgerMapping[[#All],[Sub Ledger]],0))</f>
        <v>Income Statement</v>
      </c>
    </row>
    <row r="18327" spans="1:5" x14ac:dyDescent="0.55000000000000004">
      <c r="A18327">
        <v>7</v>
      </c>
      <c r="B18327">
        <v>61000</v>
      </c>
      <c r="C18327" s="6">
        <v>44317</v>
      </c>
      <c r="D18327">
        <v>-4531</v>
      </c>
      <c r="E18327" t="str">
        <f>INDEX(LedgerMapping[[#All],[Area]],MATCH(Transactions[[#This Row],[Sub Ledger]],LedgerMapping[[#All],[Sub Ledger]],0))</f>
        <v>Income Statement</v>
      </c>
    </row>
    <row r="18328" spans="1:5" x14ac:dyDescent="0.55000000000000004">
      <c r="A18328">
        <v>7</v>
      </c>
      <c r="B18328">
        <v>61000</v>
      </c>
      <c r="C18328" s="6">
        <v>44348</v>
      </c>
      <c r="D18328">
        <v>-5352</v>
      </c>
      <c r="E18328" t="str">
        <f>INDEX(LedgerMapping[[#All],[Area]],MATCH(Transactions[[#This Row],[Sub Ledger]],LedgerMapping[[#All],[Sub Ledger]],0))</f>
        <v>Income Statement</v>
      </c>
    </row>
    <row r="18329" spans="1:5" x14ac:dyDescent="0.55000000000000004">
      <c r="A18329">
        <v>7</v>
      </c>
      <c r="B18329">
        <v>61000</v>
      </c>
      <c r="C18329" s="6">
        <v>44378</v>
      </c>
      <c r="D18329">
        <v>-5522</v>
      </c>
      <c r="E18329" t="str">
        <f>INDEX(LedgerMapping[[#All],[Area]],MATCH(Transactions[[#This Row],[Sub Ledger]],LedgerMapping[[#All],[Sub Ledger]],0))</f>
        <v>Income Statement</v>
      </c>
    </row>
    <row r="18330" spans="1:5" x14ac:dyDescent="0.55000000000000004">
      <c r="A18330">
        <v>7</v>
      </c>
      <c r="B18330">
        <v>61000</v>
      </c>
      <c r="C18330" s="6">
        <v>44409</v>
      </c>
      <c r="D18330">
        <v>-5996</v>
      </c>
      <c r="E18330" t="str">
        <f>INDEX(LedgerMapping[[#All],[Area]],MATCH(Transactions[[#This Row],[Sub Ledger]],LedgerMapping[[#All],[Sub Ledger]],0))</f>
        <v>Income Statement</v>
      </c>
    </row>
    <row r="18331" spans="1:5" x14ac:dyDescent="0.55000000000000004">
      <c r="A18331">
        <v>7</v>
      </c>
      <c r="B18331">
        <v>61000</v>
      </c>
      <c r="C18331" s="6">
        <v>44440</v>
      </c>
      <c r="D18331">
        <v>-7804</v>
      </c>
      <c r="E18331" t="str">
        <f>INDEX(LedgerMapping[[#All],[Area]],MATCH(Transactions[[#This Row],[Sub Ledger]],LedgerMapping[[#All],[Sub Ledger]],0))</f>
        <v>Income Statement</v>
      </c>
    </row>
    <row r="18332" spans="1:5" x14ac:dyDescent="0.55000000000000004">
      <c r="A18332">
        <v>7</v>
      </c>
      <c r="B18332">
        <v>61000</v>
      </c>
      <c r="C18332" s="6">
        <v>44470</v>
      </c>
      <c r="D18332">
        <v>-7436</v>
      </c>
      <c r="E18332" t="str">
        <f>INDEX(LedgerMapping[[#All],[Area]],MATCH(Transactions[[#This Row],[Sub Ledger]],LedgerMapping[[#All],[Sub Ledger]],0))</f>
        <v>Income Statement</v>
      </c>
    </row>
    <row r="18333" spans="1:5" x14ac:dyDescent="0.55000000000000004">
      <c r="A18333">
        <v>7</v>
      </c>
      <c r="B18333">
        <v>61000</v>
      </c>
      <c r="C18333" s="6">
        <v>44501</v>
      </c>
      <c r="D18333">
        <v>-4078</v>
      </c>
      <c r="E18333" t="str">
        <f>INDEX(LedgerMapping[[#All],[Area]],MATCH(Transactions[[#This Row],[Sub Ledger]],LedgerMapping[[#All],[Sub Ledger]],0))</f>
        <v>Income Statement</v>
      </c>
    </row>
    <row r="18334" spans="1:5" x14ac:dyDescent="0.55000000000000004">
      <c r="A18334">
        <v>7</v>
      </c>
      <c r="B18334">
        <v>61000</v>
      </c>
      <c r="C18334" s="6">
        <v>44531</v>
      </c>
      <c r="D18334">
        <v>-5046</v>
      </c>
      <c r="E18334" t="str">
        <f>INDEX(LedgerMapping[[#All],[Area]],MATCH(Transactions[[#This Row],[Sub Ledger]],LedgerMapping[[#All],[Sub Ledger]],0))</f>
        <v>Income Statement</v>
      </c>
    </row>
    <row r="18335" spans="1:5" x14ac:dyDescent="0.55000000000000004">
      <c r="A18335">
        <v>7</v>
      </c>
      <c r="B18335">
        <v>61000</v>
      </c>
      <c r="C18335" s="6">
        <v>43466</v>
      </c>
      <c r="D18335">
        <v>-2966</v>
      </c>
      <c r="E18335" t="str">
        <f>INDEX(LedgerMapping[[#All],[Area]],MATCH(Transactions[[#This Row],[Sub Ledger]],LedgerMapping[[#All],[Sub Ledger]],0))</f>
        <v>Income Statement</v>
      </c>
    </row>
    <row r="18336" spans="1:5" x14ac:dyDescent="0.55000000000000004">
      <c r="A18336">
        <v>7</v>
      </c>
      <c r="B18336">
        <v>61000</v>
      </c>
      <c r="C18336" s="6">
        <v>43497</v>
      </c>
      <c r="D18336">
        <v>-3924</v>
      </c>
      <c r="E18336" t="str">
        <f>INDEX(LedgerMapping[[#All],[Area]],MATCH(Transactions[[#This Row],[Sub Ledger]],LedgerMapping[[#All],[Sub Ledger]],0))</f>
        <v>Income Statement</v>
      </c>
    </row>
    <row r="18337" spans="1:5" x14ac:dyDescent="0.55000000000000004">
      <c r="A18337">
        <v>7</v>
      </c>
      <c r="B18337">
        <v>61000</v>
      </c>
      <c r="C18337" s="6">
        <v>43525</v>
      </c>
      <c r="D18337">
        <v>-3276</v>
      </c>
      <c r="E18337" t="str">
        <f>INDEX(LedgerMapping[[#All],[Area]],MATCH(Transactions[[#This Row],[Sub Ledger]],LedgerMapping[[#All],[Sub Ledger]],0))</f>
        <v>Income Statement</v>
      </c>
    </row>
    <row r="18338" spans="1:5" x14ac:dyDescent="0.55000000000000004">
      <c r="A18338">
        <v>7</v>
      </c>
      <c r="B18338">
        <v>61000</v>
      </c>
      <c r="C18338" s="6">
        <v>43556</v>
      </c>
      <c r="D18338">
        <v>-3609</v>
      </c>
      <c r="E18338" t="str">
        <f>INDEX(LedgerMapping[[#All],[Area]],MATCH(Transactions[[#This Row],[Sub Ledger]],LedgerMapping[[#All],[Sub Ledger]],0))</f>
        <v>Income Statement</v>
      </c>
    </row>
    <row r="18339" spans="1:5" x14ac:dyDescent="0.55000000000000004">
      <c r="A18339">
        <v>7</v>
      </c>
      <c r="B18339">
        <v>61000</v>
      </c>
      <c r="C18339" s="6">
        <v>43586</v>
      </c>
      <c r="D18339">
        <v>-3328</v>
      </c>
      <c r="E18339" t="str">
        <f>INDEX(LedgerMapping[[#All],[Area]],MATCH(Transactions[[#This Row],[Sub Ledger]],LedgerMapping[[#All],[Sub Ledger]],0))</f>
        <v>Income Statement</v>
      </c>
    </row>
    <row r="18340" spans="1:5" x14ac:dyDescent="0.55000000000000004">
      <c r="A18340">
        <v>7</v>
      </c>
      <c r="B18340">
        <v>61000</v>
      </c>
      <c r="C18340" s="6">
        <v>43617</v>
      </c>
      <c r="D18340">
        <v>-4840</v>
      </c>
      <c r="E18340" t="str">
        <f>INDEX(LedgerMapping[[#All],[Area]],MATCH(Transactions[[#This Row],[Sub Ledger]],LedgerMapping[[#All],[Sub Ledger]],0))</f>
        <v>Income Statement</v>
      </c>
    </row>
    <row r="18341" spans="1:5" x14ac:dyDescent="0.55000000000000004">
      <c r="A18341">
        <v>7</v>
      </c>
      <c r="B18341">
        <v>61000</v>
      </c>
      <c r="C18341" s="6">
        <v>43647</v>
      </c>
      <c r="D18341">
        <v>-3800</v>
      </c>
      <c r="E18341" t="str">
        <f>INDEX(LedgerMapping[[#All],[Area]],MATCH(Transactions[[#This Row],[Sub Ledger]],LedgerMapping[[#All],[Sub Ledger]],0))</f>
        <v>Income Statement</v>
      </c>
    </row>
    <row r="18342" spans="1:5" x14ac:dyDescent="0.55000000000000004">
      <c r="A18342">
        <v>7</v>
      </c>
      <c r="B18342">
        <v>61000</v>
      </c>
      <c r="C18342" s="6">
        <v>43678</v>
      </c>
      <c r="D18342">
        <v>-4185</v>
      </c>
      <c r="E18342" t="str">
        <f>INDEX(LedgerMapping[[#All],[Area]],MATCH(Transactions[[#This Row],[Sub Ledger]],LedgerMapping[[#All],[Sub Ledger]],0))</f>
        <v>Income Statement</v>
      </c>
    </row>
    <row r="18343" spans="1:5" x14ac:dyDescent="0.55000000000000004">
      <c r="A18343">
        <v>7</v>
      </c>
      <c r="B18343">
        <v>61000</v>
      </c>
      <c r="C18343" s="6">
        <v>43709</v>
      </c>
      <c r="D18343">
        <v>-3424</v>
      </c>
      <c r="E18343" t="str">
        <f>INDEX(LedgerMapping[[#All],[Area]],MATCH(Transactions[[#This Row],[Sub Ledger]],LedgerMapping[[#All],[Sub Ledger]],0))</f>
        <v>Income Statement</v>
      </c>
    </row>
    <row r="18344" spans="1:5" x14ac:dyDescent="0.55000000000000004">
      <c r="A18344">
        <v>7</v>
      </c>
      <c r="B18344">
        <v>61000</v>
      </c>
      <c r="C18344" s="6">
        <v>43739</v>
      </c>
      <c r="D18344">
        <v>-4035</v>
      </c>
      <c r="E18344" t="str">
        <f>INDEX(LedgerMapping[[#All],[Area]],MATCH(Transactions[[#This Row],[Sub Ledger]],LedgerMapping[[#All],[Sub Ledger]],0))</f>
        <v>Income Statement</v>
      </c>
    </row>
    <row r="18345" spans="1:5" x14ac:dyDescent="0.55000000000000004">
      <c r="A18345">
        <v>7</v>
      </c>
      <c r="B18345">
        <v>61000</v>
      </c>
      <c r="C18345" s="6">
        <v>43770</v>
      </c>
      <c r="D18345">
        <v>-3228</v>
      </c>
      <c r="E18345" t="str">
        <f>INDEX(LedgerMapping[[#All],[Area]],MATCH(Transactions[[#This Row],[Sub Ledger]],LedgerMapping[[#All],[Sub Ledger]],0))</f>
        <v>Income Statement</v>
      </c>
    </row>
    <row r="18346" spans="1:5" x14ac:dyDescent="0.55000000000000004">
      <c r="A18346">
        <v>7</v>
      </c>
      <c r="B18346">
        <v>61000</v>
      </c>
      <c r="C18346" s="6">
        <v>43800</v>
      </c>
      <c r="D18346">
        <v>-3987</v>
      </c>
      <c r="E18346" t="str">
        <f>INDEX(LedgerMapping[[#All],[Area]],MATCH(Transactions[[#This Row],[Sub Ledger]],LedgerMapping[[#All],[Sub Ledger]],0))</f>
        <v>Income Statement</v>
      </c>
    </row>
    <row r="18347" spans="1:5" x14ac:dyDescent="0.55000000000000004">
      <c r="A18347">
        <v>7</v>
      </c>
      <c r="B18347">
        <v>61000</v>
      </c>
      <c r="C18347" s="6">
        <v>43831</v>
      </c>
      <c r="D18347">
        <v>-7087</v>
      </c>
      <c r="E18347" t="str">
        <f>INDEX(LedgerMapping[[#All],[Area]],MATCH(Transactions[[#This Row],[Sub Ledger]],LedgerMapping[[#All],[Sub Ledger]],0))</f>
        <v>Income Statement</v>
      </c>
    </row>
    <row r="18348" spans="1:5" x14ac:dyDescent="0.55000000000000004">
      <c r="A18348">
        <v>7</v>
      </c>
      <c r="B18348">
        <v>61000</v>
      </c>
      <c r="C18348" s="6">
        <v>43862</v>
      </c>
      <c r="D18348">
        <v>-7157</v>
      </c>
      <c r="E18348" t="str">
        <f>INDEX(LedgerMapping[[#All],[Area]],MATCH(Transactions[[#This Row],[Sub Ledger]],LedgerMapping[[#All],[Sub Ledger]],0))</f>
        <v>Income Statement</v>
      </c>
    </row>
    <row r="18349" spans="1:5" x14ac:dyDescent="0.55000000000000004">
      <c r="A18349">
        <v>7</v>
      </c>
      <c r="B18349">
        <v>61000</v>
      </c>
      <c r="C18349" s="6">
        <v>43891</v>
      </c>
      <c r="D18349">
        <v>-7090</v>
      </c>
      <c r="E18349" t="str">
        <f>INDEX(LedgerMapping[[#All],[Area]],MATCH(Transactions[[#This Row],[Sub Ledger]],LedgerMapping[[#All],[Sub Ledger]],0))</f>
        <v>Income Statement</v>
      </c>
    </row>
    <row r="18350" spans="1:5" x14ac:dyDescent="0.55000000000000004">
      <c r="A18350">
        <v>7</v>
      </c>
      <c r="B18350">
        <v>61000</v>
      </c>
      <c r="C18350" s="6">
        <v>43922</v>
      </c>
      <c r="D18350">
        <v>-7215</v>
      </c>
      <c r="E18350" t="str">
        <f>INDEX(LedgerMapping[[#All],[Area]],MATCH(Transactions[[#This Row],[Sub Ledger]],LedgerMapping[[#All],[Sub Ledger]],0))</f>
        <v>Income Statement</v>
      </c>
    </row>
    <row r="18351" spans="1:5" x14ac:dyDescent="0.55000000000000004">
      <c r="A18351">
        <v>7</v>
      </c>
      <c r="B18351">
        <v>61000</v>
      </c>
      <c r="C18351" s="6">
        <v>43952</v>
      </c>
      <c r="D18351">
        <v>-8099</v>
      </c>
      <c r="E18351" t="str">
        <f>INDEX(LedgerMapping[[#All],[Area]],MATCH(Transactions[[#This Row],[Sub Ledger]],LedgerMapping[[#All],[Sub Ledger]],0))</f>
        <v>Income Statement</v>
      </c>
    </row>
    <row r="18352" spans="1:5" x14ac:dyDescent="0.55000000000000004">
      <c r="A18352">
        <v>7</v>
      </c>
      <c r="B18352">
        <v>61000</v>
      </c>
      <c r="C18352" s="6">
        <v>43983</v>
      </c>
      <c r="D18352">
        <v>-7201</v>
      </c>
      <c r="E18352" t="str">
        <f>INDEX(LedgerMapping[[#All],[Area]],MATCH(Transactions[[#This Row],[Sub Ledger]],LedgerMapping[[#All],[Sub Ledger]],0))</f>
        <v>Income Statement</v>
      </c>
    </row>
    <row r="18353" spans="1:5" x14ac:dyDescent="0.55000000000000004">
      <c r="A18353">
        <v>7</v>
      </c>
      <c r="B18353">
        <v>61000</v>
      </c>
      <c r="C18353" s="6">
        <v>44013</v>
      </c>
      <c r="D18353">
        <v>-4859</v>
      </c>
      <c r="E18353" t="str">
        <f>INDEX(LedgerMapping[[#All],[Area]],MATCH(Transactions[[#This Row],[Sub Ledger]],LedgerMapping[[#All],[Sub Ledger]],0))</f>
        <v>Income Statement</v>
      </c>
    </row>
    <row r="18354" spans="1:5" x14ac:dyDescent="0.55000000000000004">
      <c r="A18354">
        <v>7</v>
      </c>
      <c r="B18354">
        <v>61000</v>
      </c>
      <c r="C18354" s="6">
        <v>44044</v>
      </c>
      <c r="D18354">
        <v>-4810</v>
      </c>
      <c r="E18354" t="str">
        <f>INDEX(LedgerMapping[[#All],[Area]],MATCH(Transactions[[#This Row],[Sub Ledger]],LedgerMapping[[#All],[Sub Ledger]],0))</f>
        <v>Income Statement</v>
      </c>
    </row>
    <row r="18355" spans="1:5" x14ac:dyDescent="0.55000000000000004">
      <c r="A18355">
        <v>7</v>
      </c>
      <c r="B18355">
        <v>61000</v>
      </c>
      <c r="C18355" s="6">
        <v>44075</v>
      </c>
      <c r="D18355">
        <v>-6479</v>
      </c>
      <c r="E18355" t="str">
        <f>INDEX(LedgerMapping[[#All],[Area]],MATCH(Transactions[[#This Row],[Sub Ledger]],LedgerMapping[[#All],[Sub Ledger]],0))</f>
        <v>Income Statement</v>
      </c>
    </row>
    <row r="18356" spans="1:5" x14ac:dyDescent="0.55000000000000004">
      <c r="A18356">
        <v>7</v>
      </c>
      <c r="B18356">
        <v>61000</v>
      </c>
      <c r="C18356" s="6">
        <v>44105</v>
      </c>
      <c r="D18356">
        <v>-7019</v>
      </c>
      <c r="E18356" t="str">
        <f>INDEX(LedgerMapping[[#All],[Area]],MATCH(Transactions[[#This Row],[Sub Ledger]],LedgerMapping[[#All],[Sub Ledger]],0))</f>
        <v>Income Statement</v>
      </c>
    </row>
    <row r="18357" spans="1:5" x14ac:dyDescent="0.55000000000000004">
      <c r="A18357">
        <v>7</v>
      </c>
      <c r="B18357">
        <v>61000</v>
      </c>
      <c r="C18357" s="6">
        <v>44136</v>
      </c>
      <c r="D18357">
        <v>-7090</v>
      </c>
      <c r="E18357" t="str">
        <f>INDEX(LedgerMapping[[#All],[Area]],MATCH(Transactions[[#This Row],[Sub Ledger]],LedgerMapping[[#All],[Sub Ledger]],0))</f>
        <v>Income Statement</v>
      </c>
    </row>
    <row r="18358" spans="1:5" x14ac:dyDescent="0.55000000000000004">
      <c r="A18358">
        <v>7</v>
      </c>
      <c r="B18358">
        <v>61000</v>
      </c>
      <c r="C18358" s="6">
        <v>44166</v>
      </c>
      <c r="D18358">
        <v>-7068</v>
      </c>
      <c r="E18358" t="str">
        <f>INDEX(LedgerMapping[[#All],[Area]],MATCH(Transactions[[#This Row],[Sub Ledger]],LedgerMapping[[#All],[Sub Ledger]],0))</f>
        <v>Income Statement</v>
      </c>
    </row>
    <row r="18359" spans="1:5" x14ac:dyDescent="0.55000000000000004">
      <c r="A18359">
        <v>7</v>
      </c>
      <c r="B18359">
        <v>61000</v>
      </c>
      <c r="C18359" s="6">
        <v>44197</v>
      </c>
      <c r="D18359">
        <v>-7657</v>
      </c>
      <c r="E18359" t="str">
        <f>INDEX(LedgerMapping[[#All],[Area]],MATCH(Transactions[[#This Row],[Sub Ledger]],LedgerMapping[[#All],[Sub Ledger]],0))</f>
        <v>Income Statement</v>
      </c>
    </row>
    <row r="18360" spans="1:5" x14ac:dyDescent="0.55000000000000004">
      <c r="A18360">
        <v>7</v>
      </c>
      <c r="B18360">
        <v>61000</v>
      </c>
      <c r="C18360" s="6">
        <v>44228</v>
      </c>
      <c r="D18360">
        <v>-8585</v>
      </c>
      <c r="E18360" t="str">
        <f>INDEX(LedgerMapping[[#All],[Area]],MATCH(Transactions[[#This Row],[Sub Ledger]],LedgerMapping[[#All],[Sub Ledger]],0))</f>
        <v>Income Statement</v>
      </c>
    </row>
    <row r="18361" spans="1:5" x14ac:dyDescent="0.55000000000000004">
      <c r="A18361">
        <v>7</v>
      </c>
      <c r="B18361">
        <v>61000</v>
      </c>
      <c r="C18361" s="6">
        <v>44256</v>
      </c>
      <c r="D18361">
        <v>-10013</v>
      </c>
      <c r="E18361" t="str">
        <f>INDEX(LedgerMapping[[#All],[Area]],MATCH(Transactions[[#This Row],[Sub Ledger]],LedgerMapping[[#All],[Sub Ledger]],0))</f>
        <v>Income Statement</v>
      </c>
    </row>
    <row r="18362" spans="1:5" x14ac:dyDescent="0.55000000000000004">
      <c r="A18362">
        <v>7</v>
      </c>
      <c r="B18362">
        <v>61000</v>
      </c>
      <c r="C18362" s="6">
        <v>44287</v>
      </c>
      <c r="D18362">
        <v>-7301</v>
      </c>
      <c r="E18362" t="str">
        <f>INDEX(LedgerMapping[[#All],[Area]],MATCH(Transactions[[#This Row],[Sub Ledger]],LedgerMapping[[#All],[Sub Ledger]],0))</f>
        <v>Income Statement</v>
      </c>
    </row>
    <row r="18363" spans="1:5" x14ac:dyDescent="0.55000000000000004">
      <c r="A18363">
        <v>7</v>
      </c>
      <c r="B18363">
        <v>61000</v>
      </c>
      <c r="C18363" s="6">
        <v>44317</v>
      </c>
      <c r="D18363">
        <v>-7434</v>
      </c>
      <c r="E18363" t="str">
        <f>INDEX(LedgerMapping[[#All],[Area]],MATCH(Transactions[[#This Row],[Sub Ledger]],LedgerMapping[[#All],[Sub Ledger]],0))</f>
        <v>Income Statement</v>
      </c>
    </row>
    <row r="18364" spans="1:5" x14ac:dyDescent="0.55000000000000004">
      <c r="A18364">
        <v>7</v>
      </c>
      <c r="B18364">
        <v>61000</v>
      </c>
      <c r="C18364" s="6">
        <v>44348</v>
      </c>
      <c r="D18364">
        <v>-7061</v>
      </c>
      <c r="E18364" t="str">
        <f>INDEX(LedgerMapping[[#All],[Area]],MATCH(Transactions[[#This Row],[Sub Ledger]],LedgerMapping[[#All],[Sub Ledger]],0))</f>
        <v>Income Statement</v>
      </c>
    </row>
    <row r="18365" spans="1:5" x14ac:dyDescent="0.55000000000000004">
      <c r="A18365">
        <v>7</v>
      </c>
      <c r="B18365">
        <v>61000</v>
      </c>
      <c r="C18365" s="6">
        <v>44378</v>
      </c>
      <c r="D18365">
        <v>-8344</v>
      </c>
      <c r="E18365" t="str">
        <f>INDEX(LedgerMapping[[#All],[Area]],MATCH(Transactions[[#This Row],[Sub Ledger]],LedgerMapping[[#All],[Sub Ledger]],0))</f>
        <v>Income Statement</v>
      </c>
    </row>
    <row r="18366" spans="1:5" x14ac:dyDescent="0.55000000000000004">
      <c r="A18366">
        <v>7</v>
      </c>
      <c r="B18366">
        <v>61000</v>
      </c>
      <c r="C18366" s="6">
        <v>44409</v>
      </c>
      <c r="D18366">
        <v>-9628</v>
      </c>
      <c r="E18366" t="str">
        <f>INDEX(LedgerMapping[[#All],[Area]],MATCH(Transactions[[#This Row],[Sub Ledger]],LedgerMapping[[#All],[Sub Ledger]],0))</f>
        <v>Income Statement</v>
      </c>
    </row>
    <row r="18367" spans="1:5" x14ac:dyDescent="0.55000000000000004">
      <c r="A18367">
        <v>7</v>
      </c>
      <c r="B18367">
        <v>61000</v>
      </c>
      <c r="C18367" s="6">
        <v>44440</v>
      </c>
      <c r="D18367">
        <v>-9787</v>
      </c>
      <c r="E18367" t="str">
        <f>INDEX(LedgerMapping[[#All],[Area]],MATCH(Transactions[[#This Row],[Sub Ledger]],LedgerMapping[[#All],[Sub Ledger]],0))</f>
        <v>Income Statement</v>
      </c>
    </row>
    <row r="18368" spans="1:5" x14ac:dyDescent="0.55000000000000004">
      <c r="A18368">
        <v>7</v>
      </c>
      <c r="B18368">
        <v>61000</v>
      </c>
      <c r="C18368" s="6">
        <v>44470</v>
      </c>
      <c r="D18368">
        <v>-6483</v>
      </c>
      <c r="E18368" t="str">
        <f>INDEX(LedgerMapping[[#All],[Area]],MATCH(Transactions[[#This Row],[Sub Ledger]],LedgerMapping[[#All],[Sub Ledger]],0))</f>
        <v>Income Statement</v>
      </c>
    </row>
    <row r="18369" spans="1:5" x14ac:dyDescent="0.55000000000000004">
      <c r="A18369">
        <v>7</v>
      </c>
      <c r="B18369">
        <v>61000</v>
      </c>
      <c r="C18369" s="6">
        <v>44501</v>
      </c>
      <c r="D18369">
        <v>-7552</v>
      </c>
      <c r="E18369" t="str">
        <f>INDEX(LedgerMapping[[#All],[Area]],MATCH(Transactions[[#This Row],[Sub Ledger]],LedgerMapping[[#All],[Sub Ledger]],0))</f>
        <v>Income Statement</v>
      </c>
    </row>
    <row r="18370" spans="1:5" x14ac:dyDescent="0.55000000000000004">
      <c r="A18370">
        <v>7</v>
      </c>
      <c r="B18370">
        <v>61000</v>
      </c>
      <c r="C18370" s="6">
        <v>44531</v>
      </c>
      <c r="D18370">
        <v>-8231</v>
      </c>
      <c r="E18370" t="str">
        <f>INDEX(LedgerMapping[[#All],[Area]],MATCH(Transactions[[#This Row],[Sub Ledger]],LedgerMapping[[#All],[Sub Ledger]],0))</f>
        <v>Income Statement</v>
      </c>
    </row>
    <row r="18371" spans="1:5" x14ac:dyDescent="0.55000000000000004">
      <c r="A18371">
        <v>7</v>
      </c>
      <c r="B18371">
        <v>61000</v>
      </c>
      <c r="C18371" s="6">
        <v>44256</v>
      </c>
      <c r="D18371">
        <v>-5712.42</v>
      </c>
      <c r="E18371" t="str">
        <f>INDEX(LedgerMapping[[#All],[Area]],MATCH(Transactions[[#This Row],[Sub Ledger]],LedgerMapping[[#All],[Sub Ledger]],0))</f>
        <v>Income Statement</v>
      </c>
    </row>
    <row r="18372" spans="1:5" x14ac:dyDescent="0.55000000000000004">
      <c r="A18372">
        <v>7</v>
      </c>
      <c r="B18372">
        <v>61000</v>
      </c>
      <c r="C18372" s="6">
        <v>44256</v>
      </c>
      <c r="D18372">
        <v>-8670.85</v>
      </c>
      <c r="E18372" t="str">
        <f>INDEX(LedgerMapping[[#All],[Area]],MATCH(Transactions[[#This Row],[Sub Ledger]],LedgerMapping[[#All],[Sub Ledger]],0))</f>
        <v>Income Statement</v>
      </c>
    </row>
    <row r="18373" spans="1:5" x14ac:dyDescent="0.55000000000000004">
      <c r="A18373">
        <v>7</v>
      </c>
      <c r="B18373">
        <v>60000</v>
      </c>
      <c r="C18373" s="6">
        <v>44228</v>
      </c>
      <c r="D18373">
        <v>-56810</v>
      </c>
      <c r="E18373" t="str">
        <f>INDEX(LedgerMapping[[#All],[Area]],MATCH(Transactions[[#This Row],[Sub Ledger]],LedgerMapping[[#All],[Sub Ledger]],0))</f>
        <v>Income Statement</v>
      </c>
    </row>
    <row r="18374" spans="1:5" x14ac:dyDescent="0.55000000000000004">
      <c r="A18374">
        <v>7</v>
      </c>
      <c r="B18374">
        <v>60000</v>
      </c>
      <c r="C18374" s="6">
        <v>44256</v>
      </c>
      <c r="D18374">
        <v>-52118</v>
      </c>
      <c r="E18374" t="str">
        <f>INDEX(LedgerMapping[[#All],[Area]],MATCH(Transactions[[#This Row],[Sub Ledger]],LedgerMapping[[#All],[Sub Ledger]],0))</f>
        <v>Income Statement</v>
      </c>
    </row>
    <row r="18375" spans="1:5" x14ac:dyDescent="0.55000000000000004">
      <c r="A18375">
        <v>7</v>
      </c>
      <c r="B18375">
        <v>60000</v>
      </c>
      <c r="C18375" s="6">
        <v>44287</v>
      </c>
      <c r="D18375">
        <v>-56856</v>
      </c>
      <c r="E18375" t="str">
        <f>INDEX(LedgerMapping[[#All],[Area]],MATCH(Transactions[[#This Row],[Sub Ledger]],LedgerMapping[[#All],[Sub Ledger]],0))</f>
        <v>Income Statement</v>
      </c>
    </row>
    <row r="18376" spans="1:5" x14ac:dyDescent="0.55000000000000004">
      <c r="A18376">
        <v>7</v>
      </c>
      <c r="B18376">
        <v>60000</v>
      </c>
      <c r="C18376" s="6">
        <v>44317</v>
      </c>
      <c r="D18376">
        <v>-55200</v>
      </c>
      <c r="E18376" t="str">
        <f>INDEX(LedgerMapping[[#All],[Area]],MATCH(Transactions[[#This Row],[Sub Ledger]],LedgerMapping[[#All],[Sub Ledger]],0))</f>
        <v>Income Statement</v>
      </c>
    </row>
    <row r="18377" spans="1:5" x14ac:dyDescent="0.55000000000000004">
      <c r="A18377">
        <v>7</v>
      </c>
      <c r="B18377">
        <v>60000</v>
      </c>
      <c r="C18377" s="6">
        <v>44348</v>
      </c>
      <c r="D18377">
        <v>-57960</v>
      </c>
      <c r="E18377" t="str">
        <f>INDEX(LedgerMapping[[#All],[Area]],MATCH(Transactions[[#This Row],[Sub Ledger]],LedgerMapping[[#All],[Sub Ledger]],0))</f>
        <v>Income Statement</v>
      </c>
    </row>
    <row r="18378" spans="1:5" x14ac:dyDescent="0.55000000000000004">
      <c r="A18378">
        <v>7</v>
      </c>
      <c r="B18378">
        <v>60000</v>
      </c>
      <c r="C18378" s="6">
        <v>44378</v>
      </c>
      <c r="D18378">
        <v>-53820</v>
      </c>
      <c r="E18378" t="str">
        <f>INDEX(LedgerMapping[[#All],[Area]],MATCH(Transactions[[#This Row],[Sub Ledger]],LedgerMapping[[#All],[Sub Ledger]],0))</f>
        <v>Income Statement</v>
      </c>
    </row>
    <row r="18379" spans="1:5" x14ac:dyDescent="0.55000000000000004">
      <c r="A18379">
        <v>7</v>
      </c>
      <c r="B18379">
        <v>60000</v>
      </c>
      <c r="C18379" s="6">
        <v>44409</v>
      </c>
      <c r="D18379">
        <v>-53130</v>
      </c>
      <c r="E18379" t="str">
        <f>INDEX(LedgerMapping[[#All],[Area]],MATCH(Transactions[[#This Row],[Sub Ledger]],LedgerMapping[[#All],[Sub Ledger]],0))</f>
        <v>Income Statement</v>
      </c>
    </row>
    <row r="18380" spans="1:5" x14ac:dyDescent="0.55000000000000004">
      <c r="A18380">
        <v>7</v>
      </c>
      <c r="B18380">
        <v>60000</v>
      </c>
      <c r="C18380" s="6">
        <v>44440</v>
      </c>
      <c r="D18380">
        <v>-63388</v>
      </c>
      <c r="E18380" t="str">
        <f>INDEX(LedgerMapping[[#All],[Area]],MATCH(Transactions[[#This Row],[Sub Ledger]],LedgerMapping[[#All],[Sub Ledger]],0))</f>
        <v>Income Statement</v>
      </c>
    </row>
    <row r="18381" spans="1:5" x14ac:dyDescent="0.55000000000000004">
      <c r="A18381">
        <v>7</v>
      </c>
      <c r="B18381">
        <v>60000</v>
      </c>
      <c r="C18381" s="6">
        <v>44470</v>
      </c>
      <c r="D18381">
        <v>-60398</v>
      </c>
      <c r="E18381" t="str">
        <f>INDEX(LedgerMapping[[#All],[Area]],MATCH(Transactions[[#This Row],[Sub Ledger]],LedgerMapping[[#All],[Sub Ledger]],0))</f>
        <v>Income Statement</v>
      </c>
    </row>
    <row r="18382" spans="1:5" x14ac:dyDescent="0.55000000000000004">
      <c r="A18382">
        <v>7</v>
      </c>
      <c r="B18382">
        <v>60000</v>
      </c>
      <c r="C18382" s="6">
        <v>44501</v>
      </c>
      <c r="D18382">
        <v>-49680</v>
      </c>
      <c r="E18382" t="str">
        <f>INDEX(LedgerMapping[[#All],[Area]],MATCH(Transactions[[#This Row],[Sub Ledger]],LedgerMapping[[#All],[Sub Ledger]],0))</f>
        <v>Income Statement</v>
      </c>
    </row>
    <row r="18383" spans="1:5" x14ac:dyDescent="0.55000000000000004">
      <c r="A18383">
        <v>7</v>
      </c>
      <c r="B18383">
        <v>60000</v>
      </c>
      <c r="C18383" s="6">
        <v>44531</v>
      </c>
      <c r="D18383">
        <v>-54648</v>
      </c>
      <c r="E18383" t="str">
        <f>INDEX(LedgerMapping[[#All],[Area]],MATCH(Transactions[[#This Row],[Sub Ledger]],LedgerMapping[[#All],[Sub Ledger]],0))</f>
        <v>Income Statement</v>
      </c>
    </row>
    <row r="18384" spans="1:5" x14ac:dyDescent="0.55000000000000004">
      <c r="A18384">
        <v>7</v>
      </c>
      <c r="B18384">
        <v>60000</v>
      </c>
      <c r="C18384" s="6">
        <v>43466</v>
      </c>
      <c r="D18384">
        <v>-28840</v>
      </c>
      <c r="E18384" t="str">
        <f>INDEX(LedgerMapping[[#All],[Area]],MATCH(Transactions[[#This Row],[Sub Ledger]],LedgerMapping[[#All],[Sub Ledger]],0))</f>
        <v>Income Statement</v>
      </c>
    </row>
    <row r="18385" spans="1:5" x14ac:dyDescent="0.55000000000000004">
      <c r="A18385">
        <v>7</v>
      </c>
      <c r="B18385">
        <v>60000</v>
      </c>
      <c r="C18385" s="6">
        <v>43497</v>
      </c>
      <c r="D18385">
        <v>-28280</v>
      </c>
      <c r="E18385" t="str">
        <f>INDEX(LedgerMapping[[#All],[Area]],MATCH(Transactions[[#This Row],[Sub Ledger]],LedgerMapping[[#All],[Sub Ledger]],0))</f>
        <v>Income Statement</v>
      </c>
    </row>
    <row r="18386" spans="1:5" x14ac:dyDescent="0.55000000000000004">
      <c r="A18386">
        <v>7</v>
      </c>
      <c r="B18386">
        <v>60000</v>
      </c>
      <c r="C18386" s="6">
        <v>43525</v>
      </c>
      <c r="D18386">
        <v>-28280</v>
      </c>
      <c r="E18386" t="str">
        <f>INDEX(LedgerMapping[[#All],[Area]],MATCH(Transactions[[#This Row],[Sub Ledger]],LedgerMapping[[#All],[Sub Ledger]],0))</f>
        <v>Income Statement</v>
      </c>
    </row>
    <row r="18387" spans="1:5" x14ac:dyDescent="0.55000000000000004">
      <c r="A18387">
        <v>7</v>
      </c>
      <c r="B18387">
        <v>60000</v>
      </c>
      <c r="C18387" s="6">
        <v>43556</v>
      </c>
      <c r="D18387">
        <v>-25480</v>
      </c>
      <c r="E18387" t="str">
        <f>INDEX(LedgerMapping[[#All],[Area]],MATCH(Transactions[[#This Row],[Sub Ledger]],LedgerMapping[[#All],[Sub Ledger]],0))</f>
        <v>Income Statement</v>
      </c>
    </row>
    <row r="18388" spans="1:5" x14ac:dyDescent="0.55000000000000004">
      <c r="A18388">
        <v>7</v>
      </c>
      <c r="B18388">
        <v>60000</v>
      </c>
      <c r="C18388" s="6">
        <v>43586</v>
      </c>
      <c r="D18388">
        <v>-23520</v>
      </c>
      <c r="E18388" t="str">
        <f>INDEX(LedgerMapping[[#All],[Area]],MATCH(Transactions[[#This Row],[Sub Ledger]],LedgerMapping[[#All],[Sub Ledger]],0))</f>
        <v>Income Statement</v>
      </c>
    </row>
    <row r="18389" spans="1:5" x14ac:dyDescent="0.55000000000000004">
      <c r="A18389">
        <v>7</v>
      </c>
      <c r="B18389">
        <v>60000</v>
      </c>
      <c r="C18389" s="6">
        <v>43617</v>
      </c>
      <c r="D18389">
        <v>-29400</v>
      </c>
      <c r="E18389" t="str">
        <f>INDEX(LedgerMapping[[#All],[Area]],MATCH(Transactions[[#This Row],[Sub Ledger]],LedgerMapping[[#All],[Sub Ledger]],0))</f>
        <v>Income Statement</v>
      </c>
    </row>
    <row r="18390" spans="1:5" x14ac:dyDescent="0.55000000000000004">
      <c r="A18390">
        <v>7</v>
      </c>
      <c r="B18390">
        <v>60000</v>
      </c>
      <c r="C18390" s="6">
        <v>43647</v>
      </c>
      <c r="D18390">
        <v>-32640</v>
      </c>
      <c r="E18390" t="str">
        <f>INDEX(LedgerMapping[[#All],[Area]],MATCH(Transactions[[#This Row],[Sub Ledger]],LedgerMapping[[#All],[Sub Ledger]],0))</f>
        <v>Income Statement</v>
      </c>
    </row>
    <row r="18391" spans="1:5" x14ac:dyDescent="0.55000000000000004">
      <c r="A18391">
        <v>7</v>
      </c>
      <c r="B18391">
        <v>60000</v>
      </c>
      <c r="C18391" s="6">
        <v>43678</v>
      </c>
      <c r="D18391">
        <v>-25480</v>
      </c>
      <c r="E18391" t="str">
        <f>INDEX(LedgerMapping[[#All],[Area]],MATCH(Transactions[[#This Row],[Sub Ledger]],LedgerMapping[[#All],[Sub Ledger]],0))</f>
        <v>Income Statement</v>
      </c>
    </row>
    <row r="18392" spans="1:5" x14ac:dyDescent="0.55000000000000004">
      <c r="A18392">
        <v>7</v>
      </c>
      <c r="B18392">
        <v>60000</v>
      </c>
      <c r="C18392" s="6">
        <v>43709</v>
      </c>
      <c r="D18392">
        <v>-25200</v>
      </c>
      <c r="E18392" t="str">
        <f>INDEX(LedgerMapping[[#All],[Area]],MATCH(Transactions[[#This Row],[Sub Ledger]],LedgerMapping[[#All],[Sub Ledger]],0))</f>
        <v>Income Statement</v>
      </c>
    </row>
    <row r="18393" spans="1:5" x14ac:dyDescent="0.55000000000000004">
      <c r="A18393">
        <v>7</v>
      </c>
      <c r="B18393">
        <v>60000</v>
      </c>
      <c r="C18393" s="6">
        <v>43739</v>
      </c>
      <c r="D18393">
        <v>-35696</v>
      </c>
      <c r="E18393" t="str">
        <f>INDEX(LedgerMapping[[#All],[Area]],MATCH(Transactions[[#This Row],[Sub Ledger]],LedgerMapping[[#All],[Sub Ledger]],0))</f>
        <v>Income Statement</v>
      </c>
    </row>
    <row r="18394" spans="1:5" x14ac:dyDescent="0.55000000000000004">
      <c r="A18394">
        <v>7</v>
      </c>
      <c r="B18394">
        <v>60000</v>
      </c>
      <c r="C18394" s="6">
        <v>43770</v>
      </c>
      <c r="D18394">
        <v>-31556</v>
      </c>
      <c r="E18394" t="str">
        <f>INDEX(LedgerMapping[[#All],[Area]],MATCH(Transactions[[#This Row],[Sub Ledger]],LedgerMapping[[#All],[Sub Ledger]],0))</f>
        <v>Income Statement</v>
      </c>
    </row>
    <row r="18395" spans="1:5" x14ac:dyDescent="0.55000000000000004">
      <c r="A18395">
        <v>7</v>
      </c>
      <c r="B18395">
        <v>60000</v>
      </c>
      <c r="C18395" s="6">
        <v>43800</v>
      </c>
      <c r="D18395">
        <v>-32844</v>
      </c>
      <c r="E18395" t="str">
        <f>INDEX(LedgerMapping[[#All],[Area]],MATCH(Transactions[[#This Row],[Sub Ledger]],LedgerMapping[[#All],[Sub Ledger]],0))</f>
        <v>Income Statement</v>
      </c>
    </row>
    <row r="18396" spans="1:5" x14ac:dyDescent="0.55000000000000004">
      <c r="A18396">
        <v>7</v>
      </c>
      <c r="B18396">
        <v>60000</v>
      </c>
      <c r="C18396" s="6">
        <v>43831</v>
      </c>
      <c r="D18396">
        <v>-59202</v>
      </c>
      <c r="E18396" t="str">
        <f>INDEX(LedgerMapping[[#All],[Area]],MATCH(Transactions[[#This Row],[Sub Ledger]],LedgerMapping[[#All],[Sub Ledger]],0))</f>
        <v>Income Statement</v>
      </c>
    </row>
    <row r="18397" spans="1:5" x14ac:dyDescent="0.55000000000000004">
      <c r="A18397">
        <v>7</v>
      </c>
      <c r="B18397">
        <v>60000</v>
      </c>
      <c r="C18397" s="6">
        <v>43862</v>
      </c>
      <c r="D18397">
        <v>-64584</v>
      </c>
      <c r="E18397" t="str">
        <f>INDEX(LedgerMapping[[#All],[Area]],MATCH(Transactions[[#This Row],[Sub Ledger]],LedgerMapping[[#All],[Sub Ledger]],0))</f>
        <v>Income Statement</v>
      </c>
    </row>
    <row r="18398" spans="1:5" x14ac:dyDescent="0.55000000000000004">
      <c r="A18398">
        <v>7</v>
      </c>
      <c r="B18398">
        <v>60000</v>
      </c>
      <c r="C18398" s="6">
        <v>43891</v>
      </c>
      <c r="D18398">
        <v>-56810</v>
      </c>
      <c r="E18398" t="str">
        <f>INDEX(LedgerMapping[[#All],[Area]],MATCH(Transactions[[#This Row],[Sub Ledger]],LedgerMapping[[#All],[Sub Ledger]],0))</f>
        <v>Income Statement</v>
      </c>
    </row>
    <row r="18399" spans="1:5" x14ac:dyDescent="0.55000000000000004">
      <c r="A18399">
        <v>7</v>
      </c>
      <c r="B18399">
        <v>60000</v>
      </c>
      <c r="C18399" s="6">
        <v>43922</v>
      </c>
      <c r="D18399">
        <v>-43534</v>
      </c>
      <c r="E18399" t="str">
        <f>INDEX(LedgerMapping[[#All],[Area]],MATCH(Transactions[[#This Row],[Sub Ledger]],LedgerMapping[[#All],[Sub Ledger]],0))</f>
        <v>Income Statement</v>
      </c>
    </row>
    <row r="18400" spans="1:5" x14ac:dyDescent="0.55000000000000004">
      <c r="A18400">
        <v>7</v>
      </c>
      <c r="B18400">
        <v>60000</v>
      </c>
      <c r="C18400" s="6">
        <v>43952</v>
      </c>
      <c r="D18400">
        <v>-52145</v>
      </c>
      <c r="E18400" t="str">
        <f>INDEX(LedgerMapping[[#All],[Area]],MATCH(Transactions[[#This Row],[Sub Ledger]],LedgerMapping[[#All],[Sub Ledger]],0))</f>
        <v>Income Statement</v>
      </c>
    </row>
    <row r="18401" spans="1:5" x14ac:dyDescent="0.55000000000000004">
      <c r="A18401">
        <v>7</v>
      </c>
      <c r="B18401">
        <v>60000</v>
      </c>
      <c r="C18401" s="6">
        <v>43983</v>
      </c>
      <c r="D18401">
        <v>-56810</v>
      </c>
      <c r="E18401" t="str">
        <f>INDEX(LedgerMapping[[#All],[Area]],MATCH(Transactions[[#This Row],[Sub Ledger]],LedgerMapping[[#All],[Sub Ledger]],0))</f>
        <v>Income Statement</v>
      </c>
    </row>
    <row r="18402" spans="1:5" x14ac:dyDescent="0.55000000000000004">
      <c r="A18402">
        <v>7</v>
      </c>
      <c r="B18402">
        <v>60000</v>
      </c>
      <c r="C18402" s="6">
        <v>44013</v>
      </c>
      <c r="D18402">
        <v>-45926</v>
      </c>
      <c r="E18402" t="str">
        <f>INDEX(LedgerMapping[[#All],[Area]],MATCH(Transactions[[#This Row],[Sub Ledger]],LedgerMapping[[#All],[Sub Ledger]],0))</f>
        <v>Income Statement</v>
      </c>
    </row>
    <row r="18403" spans="1:5" x14ac:dyDescent="0.55000000000000004">
      <c r="A18403">
        <v>7</v>
      </c>
      <c r="B18403">
        <v>60000</v>
      </c>
      <c r="C18403" s="6">
        <v>44044</v>
      </c>
      <c r="D18403">
        <v>-50232</v>
      </c>
      <c r="E18403" t="str">
        <f>INDEX(LedgerMapping[[#All],[Area]],MATCH(Transactions[[#This Row],[Sub Ledger]],LedgerMapping[[#All],[Sub Ledger]],0))</f>
        <v>Income Statement</v>
      </c>
    </row>
    <row r="18404" spans="1:5" x14ac:dyDescent="0.55000000000000004">
      <c r="A18404">
        <v>7</v>
      </c>
      <c r="B18404">
        <v>60000</v>
      </c>
      <c r="C18404" s="6">
        <v>44075</v>
      </c>
      <c r="D18404">
        <v>-63388</v>
      </c>
      <c r="E18404" t="str">
        <f>INDEX(LedgerMapping[[#All],[Area]],MATCH(Transactions[[#This Row],[Sub Ledger]],LedgerMapping[[#All],[Sub Ledger]],0))</f>
        <v>Income Statement</v>
      </c>
    </row>
    <row r="18405" spans="1:5" x14ac:dyDescent="0.55000000000000004">
      <c r="A18405">
        <v>7</v>
      </c>
      <c r="B18405">
        <v>60000</v>
      </c>
      <c r="C18405" s="6">
        <v>44105</v>
      </c>
      <c r="D18405">
        <v>-61594</v>
      </c>
      <c r="E18405" t="str">
        <f>INDEX(LedgerMapping[[#All],[Area]],MATCH(Transactions[[#This Row],[Sub Ledger]],LedgerMapping[[#All],[Sub Ledger]],0))</f>
        <v>Income Statement</v>
      </c>
    </row>
    <row r="18406" spans="1:5" x14ac:dyDescent="0.55000000000000004">
      <c r="A18406">
        <v>7</v>
      </c>
      <c r="B18406">
        <v>60000</v>
      </c>
      <c r="C18406" s="6">
        <v>44136</v>
      </c>
      <c r="D18406">
        <v>-53281</v>
      </c>
      <c r="E18406" t="str">
        <f>INDEX(LedgerMapping[[#All],[Area]],MATCH(Transactions[[#This Row],[Sub Ledger]],LedgerMapping[[#All],[Sub Ledger]],0))</f>
        <v>Income Statement</v>
      </c>
    </row>
    <row r="18407" spans="1:5" x14ac:dyDescent="0.55000000000000004">
      <c r="A18407">
        <v>7</v>
      </c>
      <c r="B18407">
        <v>60000</v>
      </c>
      <c r="C18407" s="6">
        <v>44166</v>
      </c>
      <c r="D18407">
        <v>-55434</v>
      </c>
      <c r="E18407" t="str">
        <f>INDEX(LedgerMapping[[#All],[Area]],MATCH(Transactions[[#This Row],[Sub Ledger]],LedgerMapping[[#All],[Sub Ledger]],0))</f>
        <v>Income Statement</v>
      </c>
    </row>
    <row r="18408" spans="1:5" x14ac:dyDescent="0.55000000000000004">
      <c r="A18408">
        <v>7</v>
      </c>
      <c r="B18408">
        <v>60000</v>
      </c>
      <c r="C18408" s="6">
        <v>44197</v>
      </c>
      <c r="D18408">
        <v>-78218</v>
      </c>
      <c r="E18408" t="str">
        <f>INDEX(LedgerMapping[[#All],[Area]],MATCH(Transactions[[#This Row],[Sub Ledger]],LedgerMapping[[#All],[Sub Ledger]],0))</f>
        <v>Income Statement</v>
      </c>
    </row>
    <row r="18409" spans="1:5" x14ac:dyDescent="0.55000000000000004">
      <c r="A18409">
        <v>7</v>
      </c>
      <c r="B18409">
        <v>60000</v>
      </c>
      <c r="C18409" s="6">
        <v>43466</v>
      </c>
      <c r="D18409">
        <v>-37080</v>
      </c>
      <c r="E18409" t="str">
        <f>INDEX(LedgerMapping[[#All],[Area]],MATCH(Transactions[[#This Row],[Sub Ledger]],LedgerMapping[[#All],[Sub Ledger]],0))</f>
        <v>Income Statement</v>
      </c>
    </row>
    <row r="18410" spans="1:5" x14ac:dyDescent="0.55000000000000004">
      <c r="A18410">
        <v>7</v>
      </c>
      <c r="B18410">
        <v>60000</v>
      </c>
      <c r="C18410" s="6">
        <v>43497</v>
      </c>
      <c r="D18410">
        <v>-39240</v>
      </c>
      <c r="E18410" t="str">
        <f>INDEX(LedgerMapping[[#All],[Area]],MATCH(Transactions[[#This Row],[Sub Ledger]],LedgerMapping[[#All],[Sub Ledger]],0))</f>
        <v>Income Statement</v>
      </c>
    </row>
    <row r="18411" spans="1:5" x14ac:dyDescent="0.55000000000000004">
      <c r="A18411">
        <v>7</v>
      </c>
      <c r="B18411">
        <v>60000</v>
      </c>
      <c r="C18411" s="6">
        <v>43525</v>
      </c>
      <c r="D18411">
        <v>-36400</v>
      </c>
      <c r="E18411" t="str">
        <f>INDEX(LedgerMapping[[#All],[Area]],MATCH(Transactions[[#This Row],[Sub Ledger]],LedgerMapping[[#All],[Sub Ledger]],0))</f>
        <v>Income Statement</v>
      </c>
    </row>
    <row r="18412" spans="1:5" x14ac:dyDescent="0.55000000000000004">
      <c r="A18412">
        <v>7</v>
      </c>
      <c r="B18412">
        <v>60000</v>
      </c>
      <c r="C18412" s="6">
        <v>43556</v>
      </c>
      <c r="D18412">
        <v>-30080</v>
      </c>
      <c r="E18412" t="str">
        <f>INDEX(LedgerMapping[[#All],[Area]],MATCH(Transactions[[#This Row],[Sub Ledger]],LedgerMapping[[#All],[Sub Ledger]],0))</f>
        <v>Income Statement</v>
      </c>
    </row>
    <row r="18413" spans="1:5" x14ac:dyDescent="0.55000000000000004">
      <c r="A18413">
        <v>7</v>
      </c>
      <c r="B18413">
        <v>60000</v>
      </c>
      <c r="C18413" s="6">
        <v>43586</v>
      </c>
      <c r="D18413">
        <v>-33280</v>
      </c>
      <c r="E18413" t="str">
        <f>INDEX(LedgerMapping[[#All],[Area]],MATCH(Transactions[[#This Row],[Sub Ledger]],LedgerMapping[[#All],[Sub Ledger]],0))</f>
        <v>Income Statement</v>
      </c>
    </row>
    <row r="18414" spans="1:5" x14ac:dyDescent="0.55000000000000004">
      <c r="A18414">
        <v>7</v>
      </c>
      <c r="B18414">
        <v>60000</v>
      </c>
      <c r="C18414" s="6">
        <v>43617</v>
      </c>
      <c r="D18414">
        <v>-44000</v>
      </c>
      <c r="E18414" t="str">
        <f>INDEX(LedgerMapping[[#All],[Area]],MATCH(Transactions[[#This Row],[Sub Ledger]],LedgerMapping[[#All],[Sub Ledger]],0))</f>
        <v>Income Statement</v>
      </c>
    </row>
    <row r="18415" spans="1:5" x14ac:dyDescent="0.55000000000000004">
      <c r="A18415">
        <v>7</v>
      </c>
      <c r="B18415">
        <v>60000</v>
      </c>
      <c r="C18415" s="6">
        <v>43647</v>
      </c>
      <c r="D18415">
        <v>-38000</v>
      </c>
      <c r="E18415" t="str">
        <f>INDEX(LedgerMapping[[#All],[Area]],MATCH(Transactions[[#This Row],[Sub Ledger]],LedgerMapping[[#All],[Sub Ledger]],0))</f>
        <v>Income Statement</v>
      </c>
    </row>
    <row r="18416" spans="1:5" x14ac:dyDescent="0.55000000000000004">
      <c r="A18416">
        <v>7</v>
      </c>
      <c r="B18416">
        <v>60000</v>
      </c>
      <c r="C18416" s="6">
        <v>43678</v>
      </c>
      <c r="D18416">
        <v>-34880</v>
      </c>
      <c r="E18416" t="str">
        <f>INDEX(LedgerMapping[[#All],[Area]],MATCH(Transactions[[#This Row],[Sub Ledger]],LedgerMapping[[#All],[Sub Ledger]],0))</f>
        <v>Income Statement</v>
      </c>
    </row>
    <row r="18417" spans="1:5" x14ac:dyDescent="0.55000000000000004">
      <c r="A18417">
        <v>7</v>
      </c>
      <c r="B18417">
        <v>60000</v>
      </c>
      <c r="C18417" s="6">
        <v>43709</v>
      </c>
      <c r="D18417">
        <v>-42800</v>
      </c>
      <c r="E18417" t="str">
        <f>INDEX(LedgerMapping[[#All],[Area]],MATCH(Transactions[[#This Row],[Sub Ledger]],LedgerMapping[[#All],[Sub Ledger]],0))</f>
        <v>Income Statement</v>
      </c>
    </row>
    <row r="18418" spans="1:5" x14ac:dyDescent="0.55000000000000004">
      <c r="A18418">
        <v>7</v>
      </c>
      <c r="B18418">
        <v>60000</v>
      </c>
      <c r="C18418" s="6">
        <v>43739</v>
      </c>
      <c r="D18418">
        <v>-43700</v>
      </c>
      <c r="E18418" t="str">
        <f>INDEX(LedgerMapping[[#All],[Area]],MATCH(Transactions[[#This Row],[Sub Ledger]],LedgerMapping[[#All],[Sub Ledger]],0))</f>
        <v>Income Statement</v>
      </c>
    </row>
    <row r="18419" spans="1:5" x14ac:dyDescent="0.55000000000000004">
      <c r="A18419">
        <v>7</v>
      </c>
      <c r="B18419">
        <v>60000</v>
      </c>
      <c r="C18419" s="6">
        <v>43770</v>
      </c>
      <c r="D18419">
        <v>-34960</v>
      </c>
      <c r="E18419" t="str">
        <f>INDEX(LedgerMapping[[#All],[Area]],MATCH(Transactions[[#This Row],[Sub Ledger]],LedgerMapping[[#All],[Sub Ledger]],0))</f>
        <v>Income Statement</v>
      </c>
    </row>
    <row r="18420" spans="1:5" x14ac:dyDescent="0.55000000000000004">
      <c r="A18420">
        <v>7</v>
      </c>
      <c r="B18420">
        <v>60000</v>
      </c>
      <c r="C18420" s="6">
        <v>43800</v>
      </c>
      <c r="D18420">
        <v>-35328</v>
      </c>
      <c r="E18420" t="str">
        <f>INDEX(LedgerMapping[[#All],[Area]],MATCH(Transactions[[#This Row],[Sub Ledger]],LedgerMapping[[#All],[Sub Ledger]],0))</f>
        <v>Income Statement</v>
      </c>
    </row>
    <row r="18421" spans="1:5" x14ac:dyDescent="0.55000000000000004">
      <c r="A18421">
        <v>7</v>
      </c>
      <c r="B18421">
        <v>60000</v>
      </c>
      <c r="C18421" s="6">
        <v>43831</v>
      </c>
      <c r="D18421">
        <v>-62790</v>
      </c>
      <c r="E18421" t="str">
        <f>INDEX(LedgerMapping[[#All],[Area]],MATCH(Transactions[[#This Row],[Sub Ledger]],LedgerMapping[[#All],[Sub Ledger]],0))</f>
        <v>Income Statement</v>
      </c>
    </row>
    <row r="18422" spans="1:5" x14ac:dyDescent="0.55000000000000004">
      <c r="A18422">
        <v>7</v>
      </c>
      <c r="B18422">
        <v>60000</v>
      </c>
      <c r="C18422" s="6">
        <v>43862</v>
      </c>
      <c r="D18422">
        <v>-77500</v>
      </c>
      <c r="E18422" t="str">
        <f>INDEX(LedgerMapping[[#All],[Area]],MATCH(Transactions[[#This Row],[Sub Ledger]],LedgerMapping[[#All],[Sub Ledger]],0))</f>
        <v>Income Statement</v>
      </c>
    </row>
    <row r="18423" spans="1:5" x14ac:dyDescent="0.55000000000000004">
      <c r="A18423">
        <v>7</v>
      </c>
      <c r="B18423">
        <v>60000</v>
      </c>
      <c r="C18423" s="6">
        <v>43891</v>
      </c>
      <c r="D18423">
        <v>-76783</v>
      </c>
      <c r="E18423" t="str">
        <f>INDEX(LedgerMapping[[#All],[Area]],MATCH(Transactions[[#This Row],[Sub Ledger]],LedgerMapping[[#All],[Sub Ledger]],0))</f>
        <v>Income Statement</v>
      </c>
    </row>
    <row r="18424" spans="1:5" x14ac:dyDescent="0.55000000000000004">
      <c r="A18424">
        <v>7</v>
      </c>
      <c r="B18424">
        <v>60000</v>
      </c>
      <c r="C18424" s="6">
        <v>43922</v>
      </c>
      <c r="D18424">
        <v>-70324</v>
      </c>
      <c r="E18424" t="str">
        <f>INDEX(LedgerMapping[[#All],[Area]],MATCH(Transactions[[#This Row],[Sub Ledger]],LedgerMapping[[#All],[Sub Ledger]],0))</f>
        <v>Income Statement</v>
      </c>
    </row>
    <row r="18425" spans="1:5" x14ac:dyDescent="0.55000000000000004">
      <c r="A18425">
        <v>7</v>
      </c>
      <c r="B18425">
        <v>60000</v>
      </c>
      <c r="C18425" s="6">
        <v>43952</v>
      </c>
      <c r="D18425">
        <v>-65780</v>
      </c>
      <c r="E18425" t="str">
        <f>INDEX(LedgerMapping[[#All],[Area]],MATCH(Transactions[[#This Row],[Sub Ledger]],LedgerMapping[[#All],[Sub Ledger]],0))</f>
        <v>Income Statement</v>
      </c>
    </row>
    <row r="18426" spans="1:5" x14ac:dyDescent="0.55000000000000004">
      <c r="A18426">
        <v>7</v>
      </c>
      <c r="B18426">
        <v>60000</v>
      </c>
      <c r="C18426" s="6">
        <v>43983</v>
      </c>
      <c r="D18426">
        <v>-63806</v>
      </c>
      <c r="E18426" t="str">
        <f>INDEX(LedgerMapping[[#All],[Area]],MATCH(Transactions[[#This Row],[Sub Ledger]],LedgerMapping[[#All],[Sub Ledger]],0))</f>
        <v>Income Statement</v>
      </c>
    </row>
    <row r="18427" spans="1:5" x14ac:dyDescent="0.55000000000000004">
      <c r="A18427">
        <v>7</v>
      </c>
      <c r="B18427">
        <v>60000</v>
      </c>
      <c r="C18427" s="6">
        <v>44013</v>
      </c>
      <c r="D18427">
        <v>-59202</v>
      </c>
      <c r="E18427" t="str">
        <f>INDEX(LedgerMapping[[#All],[Area]],MATCH(Transactions[[#This Row],[Sub Ledger]],LedgerMapping[[#All],[Sub Ledger]],0))</f>
        <v>Income Statement</v>
      </c>
    </row>
    <row r="18428" spans="1:5" x14ac:dyDescent="0.55000000000000004">
      <c r="A18428">
        <v>7</v>
      </c>
      <c r="B18428">
        <v>60000</v>
      </c>
      <c r="C18428" s="6">
        <v>44044</v>
      </c>
      <c r="D18428">
        <v>-58604</v>
      </c>
      <c r="E18428" t="str">
        <f>INDEX(LedgerMapping[[#All],[Area]],MATCH(Transactions[[#This Row],[Sub Ledger]],LedgerMapping[[#All],[Sub Ledger]],0))</f>
        <v>Income Statement</v>
      </c>
    </row>
    <row r="18429" spans="1:5" x14ac:dyDescent="0.55000000000000004">
      <c r="A18429">
        <v>7</v>
      </c>
      <c r="B18429">
        <v>60000</v>
      </c>
      <c r="C18429" s="6">
        <v>44075</v>
      </c>
      <c r="D18429">
        <v>-63148</v>
      </c>
      <c r="E18429" t="str">
        <f>INDEX(LedgerMapping[[#All],[Area]],MATCH(Transactions[[#This Row],[Sub Ledger]],LedgerMapping[[#All],[Sub Ledger]],0))</f>
        <v>Income Statement</v>
      </c>
    </row>
    <row r="18430" spans="1:5" x14ac:dyDescent="0.55000000000000004">
      <c r="A18430">
        <v>7</v>
      </c>
      <c r="B18430">
        <v>60000</v>
      </c>
      <c r="C18430" s="6">
        <v>44105</v>
      </c>
      <c r="D18430">
        <v>-62192</v>
      </c>
      <c r="E18430" t="str">
        <f>INDEX(LedgerMapping[[#All],[Area]],MATCH(Transactions[[#This Row],[Sub Ledger]],LedgerMapping[[#All],[Sub Ledger]],0))</f>
        <v>Income Statement</v>
      </c>
    </row>
    <row r="18431" spans="1:5" x14ac:dyDescent="0.55000000000000004">
      <c r="A18431">
        <v>7</v>
      </c>
      <c r="B18431">
        <v>60000</v>
      </c>
      <c r="C18431" s="6">
        <v>44136</v>
      </c>
      <c r="D18431">
        <v>-76783</v>
      </c>
      <c r="E18431" t="str">
        <f>INDEX(LedgerMapping[[#All],[Area]],MATCH(Transactions[[#This Row],[Sub Ledger]],LedgerMapping[[#All],[Sub Ledger]],0))</f>
        <v>Income Statement</v>
      </c>
    </row>
    <row r="18432" spans="1:5" x14ac:dyDescent="0.55000000000000004">
      <c r="A18432">
        <v>7</v>
      </c>
      <c r="B18432">
        <v>60000</v>
      </c>
      <c r="C18432" s="6">
        <v>44166</v>
      </c>
      <c r="D18432">
        <v>-68889</v>
      </c>
      <c r="E18432" t="str">
        <f>INDEX(LedgerMapping[[#All],[Area]],MATCH(Transactions[[#This Row],[Sub Ledger]],LedgerMapping[[#All],[Sub Ledger]],0))</f>
        <v>Income Statement</v>
      </c>
    </row>
    <row r="18433" spans="1:5" x14ac:dyDescent="0.55000000000000004">
      <c r="A18433">
        <v>7</v>
      </c>
      <c r="B18433">
        <v>60000</v>
      </c>
      <c r="C18433" s="6">
        <v>44197</v>
      </c>
      <c r="D18433">
        <v>-93288</v>
      </c>
      <c r="E18433" t="str">
        <f>INDEX(LedgerMapping[[#All],[Area]],MATCH(Transactions[[#This Row],[Sub Ledger]],LedgerMapping[[#All],[Sub Ledger]],0))</f>
        <v>Income Statement</v>
      </c>
    </row>
    <row r="18434" spans="1:5" x14ac:dyDescent="0.55000000000000004">
      <c r="A18434">
        <v>7</v>
      </c>
      <c r="B18434">
        <v>60000</v>
      </c>
      <c r="C18434" s="6">
        <v>44228</v>
      </c>
      <c r="D18434">
        <v>-83674</v>
      </c>
      <c r="E18434" t="str">
        <f>INDEX(LedgerMapping[[#All],[Area]],MATCH(Transactions[[#This Row],[Sub Ledger]],LedgerMapping[[#All],[Sub Ledger]],0))</f>
        <v>Income Statement</v>
      </c>
    </row>
    <row r="18435" spans="1:5" x14ac:dyDescent="0.55000000000000004">
      <c r="A18435">
        <v>7</v>
      </c>
      <c r="B18435">
        <v>60000</v>
      </c>
      <c r="C18435" s="6">
        <v>44256</v>
      </c>
      <c r="D18435">
        <v>-81328</v>
      </c>
      <c r="E18435" t="str">
        <f>INDEX(LedgerMapping[[#All],[Area]],MATCH(Transactions[[#This Row],[Sub Ledger]],LedgerMapping[[#All],[Sub Ledger]],0))</f>
        <v>Income Statement</v>
      </c>
    </row>
    <row r="18436" spans="1:5" x14ac:dyDescent="0.55000000000000004">
      <c r="A18436">
        <v>7</v>
      </c>
      <c r="B18436">
        <v>60000</v>
      </c>
      <c r="C18436" s="6">
        <v>44287</v>
      </c>
      <c r="D18436">
        <v>-71162</v>
      </c>
      <c r="E18436" t="str">
        <f>INDEX(LedgerMapping[[#All],[Area]],MATCH(Transactions[[#This Row],[Sub Ledger]],LedgerMapping[[#All],[Sub Ledger]],0))</f>
        <v>Income Statement</v>
      </c>
    </row>
    <row r="18437" spans="1:5" x14ac:dyDescent="0.55000000000000004">
      <c r="A18437">
        <v>7</v>
      </c>
      <c r="B18437">
        <v>60000</v>
      </c>
      <c r="C18437" s="6">
        <v>44317</v>
      </c>
      <c r="D18437">
        <v>-72450</v>
      </c>
      <c r="E18437" t="str">
        <f>INDEX(LedgerMapping[[#All],[Area]],MATCH(Transactions[[#This Row],[Sub Ledger]],LedgerMapping[[#All],[Sub Ledger]],0))</f>
        <v>Income Statement</v>
      </c>
    </row>
    <row r="18438" spans="1:5" x14ac:dyDescent="0.55000000000000004">
      <c r="A18438">
        <v>7</v>
      </c>
      <c r="B18438">
        <v>60000</v>
      </c>
      <c r="C18438" s="6">
        <v>44348</v>
      </c>
      <c r="D18438">
        <v>-86020</v>
      </c>
      <c r="E18438" t="str">
        <f>INDEX(LedgerMapping[[#All],[Area]],MATCH(Transactions[[#This Row],[Sub Ledger]],LedgerMapping[[#All],[Sub Ledger]],0))</f>
        <v>Income Statement</v>
      </c>
    </row>
    <row r="18439" spans="1:5" x14ac:dyDescent="0.55000000000000004">
      <c r="A18439">
        <v>7</v>
      </c>
      <c r="B18439">
        <v>60000</v>
      </c>
      <c r="C18439" s="6">
        <v>44378</v>
      </c>
      <c r="D18439">
        <v>-81328</v>
      </c>
      <c r="E18439" t="str">
        <f>INDEX(LedgerMapping[[#All],[Area]],MATCH(Transactions[[#This Row],[Sub Ledger]],LedgerMapping[[#All],[Sub Ledger]],0))</f>
        <v>Income Statement</v>
      </c>
    </row>
    <row r="18440" spans="1:5" x14ac:dyDescent="0.55000000000000004">
      <c r="A18440">
        <v>7</v>
      </c>
      <c r="B18440">
        <v>60000</v>
      </c>
      <c r="C18440" s="6">
        <v>44409</v>
      </c>
      <c r="D18440">
        <v>-78200</v>
      </c>
      <c r="E18440" t="str">
        <f>INDEX(LedgerMapping[[#All],[Area]],MATCH(Transactions[[#This Row],[Sub Ledger]],LedgerMapping[[#All],[Sub Ledger]],0))</f>
        <v>Income Statement</v>
      </c>
    </row>
    <row r="18441" spans="1:5" x14ac:dyDescent="0.55000000000000004">
      <c r="A18441">
        <v>7</v>
      </c>
      <c r="B18441">
        <v>60000</v>
      </c>
      <c r="C18441" s="6">
        <v>44440</v>
      </c>
      <c r="D18441">
        <v>-79488</v>
      </c>
      <c r="E18441" t="str">
        <f>INDEX(LedgerMapping[[#All],[Area]],MATCH(Transactions[[#This Row],[Sub Ledger]],LedgerMapping[[#All],[Sub Ledger]],0))</f>
        <v>Income Statement</v>
      </c>
    </row>
    <row r="18442" spans="1:5" x14ac:dyDescent="0.55000000000000004">
      <c r="A18442">
        <v>7</v>
      </c>
      <c r="B18442">
        <v>60000</v>
      </c>
      <c r="C18442" s="6">
        <v>44470</v>
      </c>
      <c r="D18442">
        <v>-78982</v>
      </c>
      <c r="E18442" t="str">
        <f>INDEX(LedgerMapping[[#All],[Area]],MATCH(Transactions[[#This Row],[Sub Ledger]],LedgerMapping[[#All],[Sub Ledger]],0))</f>
        <v>Income Statement</v>
      </c>
    </row>
    <row r="18443" spans="1:5" x14ac:dyDescent="0.55000000000000004">
      <c r="A18443">
        <v>7</v>
      </c>
      <c r="B18443">
        <v>60000</v>
      </c>
      <c r="C18443" s="6">
        <v>44501</v>
      </c>
      <c r="D18443">
        <v>-73600</v>
      </c>
      <c r="E18443" t="str">
        <f>INDEX(LedgerMapping[[#All],[Area]],MATCH(Transactions[[#This Row],[Sub Ledger]],LedgerMapping[[#All],[Sub Ledger]],0))</f>
        <v>Income Statement</v>
      </c>
    </row>
    <row r="18444" spans="1:5" x14ac:dyDescent="0.55000000000000004">
      <c r="A18444">
        <v>7</v>
      </c>
      <c r="B18444">
        <v>60000</v>
      </c>
      <c r="C18444" s="6">
        <v>44531</v>
      </c>
      <c r="D18444">
        <v>-80224</v>
      </c>
      <c r="E18444" t="str">
        <f>INDEX(LedgerMapping[[#All],[Area]],MATCH(Transactions[[#This Row],[Sub Ledger]],LedgerMapping[[#All],[Sub Ledger]],0))</f>
        <v>Income Statement</v>
      </c>
    </row>
    <row r="18445" spans="1:5" x14ac:dyDescent="0.55000000000000004">
      <c r="A18445">
        <v>7</v>
      </c>
      <c r="B18445">
        <v>60000</v>
      </c>
      <c r="C18445" s="6">
        <v>44256</v>
      </c>
      <c r="D18445">
        <v>-58514.3</v>
      </c>
      <c r="E18445" t="str">
        <f>INDEX(LedgerMapping[[#All],[Area]],MATCH(Transactions[[#This Row],[Sub Ledger]],LedgerMapping[[#All],[Sub Ledger]],0))</f>
        <v>Income Statement</v>
      </c>
    </row>
    <row r="18446" spans="1:5" x14ac:dyDescent="0.55000000000000004">
      <c r="A18446">
        <v>7</v>
      </c>
      <c r="B18446">
        <v>60000</v>
      </c>
      <c r="C18446" s="6">
        <v>44256</v>
      </c>
      <c r="D18446">
        <v>-84510.74</v>
      </c>
      <c r="E18446" t="str">
        <f>INDEX(LedgerMapping[[#All],[Area]],MATCH(Transactions[[#This Row],[Sub Ledger]],LedgerMapping[[#All],[Sub Ledger]],0))</f>
        <v>Income Statement</v>
      </c>
    </row>
    <row r="18447" spans="1:5" x14ac:dyDescent="0.55000000000000004">
      <c r="A18447">
        <v>7</v>
      </c>
      <c r="B18447">
        <v>92000</v>
      </c>
      <c r="C18447" s="6">
        <v>43466</v>
      </c>
      <c r="D18447">
        <v>295</v>
      </c>
      <c r="E18447" t="str">
        <f>INDEX(LedgerMapping[[#All],[Area]],MATCH(Transactions[[#This Row],[Sub Ledger]],LedgerMapping[[#All],[Sub Ledger]],0))</f>
        <v>Income Statement</v>
      </c>
    </row>
    <row r="18448" spans="1:5" x14ac:dyDescent="0.55000000000000004">
      <c r="A18448">
        <v>7</v>
      </c>
      <c r="B18448">
        <v>92000</v>
      </c>
      <c r="C18448" s="6">
        <v>43497</v>
      </c>
      <c r="D18448">
        <v>320</v>
      </c>
      <c r="E18448" t="str">
        <f>INDEX(LedgerMapping[[#All],[Area]],MATCH(Transactions[[#This Row],[Sub Ledger]],LedgerMapping[[#All],[Sub Ledger]],0))</f>
        <v>Income Statement</v>
      </c>
    </row>
    <row r="18449" spans="1:5" x14ac:dyDescent="0.55000000000000004">
      <c r="A18449">
        <v>7</v>
      </c>
      <c r="B18449">
        <v>92000</v>
      </c>
      <c r="C18449" s="6">
        <v>43525</v>
      </c>
      <c r="D18449">
        <v>444</v>
      </c>
      <c r="E18449" t="str">
        <f>INDEX(LedgerMapping[[#All],[Area]],MATCH(Transactions[[#This Row],[Sub Ledger]],LedgerMapping[[#All],[Sub Ledger]],0))</f>
        <v>Income Statement</v>
      </c>
    </row>
    <row r="18450" spans="1:5" x14ac:dyDescent="0.55000000000000004">
      <c r="A18450">
        <v>7</v>
      </c>
      <c r="B18450">
        <v>92000</v>
      </c>
      <c r="C18450" s="6">
        <v>43556</v>
      </c>
      <c r="D18450">
        <v>259</v>
      </c>
      <c r="E18450" t="str">
        <f>INDEX(LedgerMapping[[#All],[Area]],MATCH(Transactions[[#This Row],[Sub Ledger]],LedgerMapping[[#All],[Sub Ledger]],0))</f>
        <v>Income Statement</v>
      </c>
    </row>
    <row r="18451" spans="1:5" x14ac:dyDescent="0.55000000000000004">
      <c r="A18451">
        <v>7</v>
      </c>
      <c r="B18451">
        <v>92000</v>
      </c>
      <c r="C18451" s="6">
        <v>43586</v>
      </c>
      <c r="D18451">
        <v>284</v>
      </c>
      <c r="E18451" t="str">
        <f>INDEX(LedgerMapping[[#All],[Area]],MATCH(Transactions[[#This Row],[Sub Ledger]],LedgerMapping[[#All],[Sub Ledger]],0))</f>
        <v>Income Statement</v>
      </c>
    </row>
    <row r="18452" spans="1:5" x14ac:dyDescent="0.55000000000000004">
      <c r="A18452">
        <v>7</v>
      </c>
      <c r="B18452">
        <v>92000</v>
      </c>
      <c r="C18452" s="6">
        <v>43617</v>
      </c>
      <c r="D18452">
        <v>480</v>
      </c>
      <c r="E18452" t="str">
        <f>INDEX(LedgerMapping[[#All],[Area]],MATCH(Transactions[[#This Row],[Sub Ledger]],LedgerMapping[[#All],[Sub Ledger]],0))</f>
        <v>Income Statement</v>
      </c>
    </row>
    <row r="18453" spans="1:5" x14ac:dyDescent="0.55000000000000004">
      <c r="A18453">
        <v>7</v>
      </c>
      <c r="B18453">
        <v>92000</v>
      </c>
      <c r="C18453" s="6">
        <v>43647</v>
      </c>
      <c r="D18453">
        <v>480</v>
      </c>
      <c r="E18453" t="str">
        <f>INDEX(LedgerMapping[[#All],[Area]],MATCH(Transactions[[#This Row],[Sub Ledger]],LedgerMapping[[#All],[Sub Ledger]],0))</f>
        <v>Income Statement</v>
      </c>
    </row>
    <row r="18454" spans="1:5" x14ac:dyDescent="0.55000000000000004">
      <c r="A18454">
        <v>7</v>
      </c>
      <c r="B18454">
        <v>92000</v>
      </c>
      <c r="C18454" s="6">
        <v>43678</v>
      </c>
      <c r="D18454">
        <v>310</v>
      </c>
      <c r="E18454" t="str">
        <f>INDEX(LedgerMapping[[#All],[Area]],MATCH(Transactions[[#This Row],[Sub Ledger]],LedgerMapping[[#All],[Sub Ledger]],0))</f>
        <v>Income Statement</v>
      </c>
    </row>
    <row r="18455" spans="1:5" x14ac:dyDescent="0.55000000000000004">
      <c r="A18455">
        <v>7</v>
      </c>
      <c r="B18455">
        <v>92000</v>
      </c>
      <c r="C18455" s="6">
        <v>43709</v>
      </c>
      <c r="D18455">
        <v>384</v>
      </c>
      <c r="E18455" t="str">
        <f>INDEX(LedgerMapping[[#All],[Area]],MATCH(Transactions[[#This Row],[Sub Ledger]],LedgerMapping[[#All],[Sub Ledger]],0))</f>
        <v>Income Statement</v>
      </c>
    </row>
    <row r="18456" spans="1:5" x14ac:dyDescent="0.55000000000000004">
      <c r="A18456">
        <v>7</v>
      </c>
      <c r="B18456">
        <v>92000</v>
      </c>
      <c r="C18456" s="6">
        <v>43739</v>
      </c>
      <c r="D18456">
        <v>328</v>
      </c>
      <c r="E18456" t="str">
        <f>INDEX(LedgerMapping[[#All],[Area]],MATCH(Transactions[[#This Row],[Sub Ledger]],LedgerMapping[[#All],[Sub Ledger]],0))</f>
        <v>Income Statement</v>
      </c>
    </row>
    <row r="18457" spans="1:5" x14ac:dyDescent="0.55000000000000004">
      <c r="A18457">
        <v>7</v>
      </c>
      <c r="B18457">
        <v>92000</v>
      </c>
      <c r="C18457" s="6">
        <v>43770</v>
      </c>
      <c r="D18457">
        <v>329</v>
      </c>
      <c r="E18457" t="str">
        <f>INDEX(LedgerMapping[[#All],[Area]],MATCH(Transactions[[#This Row],[Sub Ledger]],LedgerMapping[[#All],[Sub Ledger]],0))</f>
        <v>Income Statement</v>
      </c>
    </row>
    <row r="18458" spans="1:5" x14ac:dyDescent="0.55000000000000004">
      <c r="A18458">
        <v>7</v>
      </c>
      <c r="B18458">
        <v>92000</v>
      </c>
      <c r="C18458" s="6">
        <v>43800</v>
      </c>
      <c r="D18458">
        <v>297</v>
      </c>
      <c r="E18458" t="str">
        <f>INDEX(LedgerMapping[[#All],[Area]],MATCH(Transactions[[#This Row],[Sub Ledger]],LedgerMapping[[#All],[Sub Ledger]],0))</f>
        <v>Income Statement</v>
      </c>
    </row>
    <row r="18459" spans="1:5" x14ac:dyDescent="0.55000000000000004">
      <c r="A18459">
        <v>7</v>
      </c>
      <c r="B18459">
        <v>92000</v>
      </c>
      <c r="C18459" s="6">
        <v>43831</v>
      </c>
      <c r="D18459">
        <v>324</v>
      </c>
      <c r="E18459" t="str">
        <f>INDEX(LedgerMapping[[#All],[Area]],MATCH(Transactions[[#This Row],[Sub Ledger]],LedgerMapping[[#All],[Sub Ledger]],0))</f>
        <v>Income Statement</v>
      </c>
    </row>
    <row r="18460" spans="1:5" x14ac:dyDescent="0.55000000000000004">
      <c r="A18460">
        <v>7</v>
      </c>
      <c r="B18460">
        <v>92000</v>
      </c>
      <c r="C18460" s="6">
        <v>43862</v>
      </c>
      <c r="D18460">
        <v>523</v>
      </c>
      <c r="E18460" t="str">
        <f>INDEX(LedgerMapping[[#All],[Area]],MATCH(Transactions[[#This Row],[Sub Ledger]],LedgerMapping[[#All],[Sub Ledger]],0))</f>
        <v>Income Statement</v>
      </c>
    </row>
    <row r="18461" spans="1:5" x14ac:dyDescent="0.55000000000000004">
      <c r="A18461">
        <v>7</v>
      </c>
      <c r="B18461">
        <v>92000</v>
      </c>
      <c r="C18461" s="6">
        <v>43891</v>
      </c>
      <c r="D18461">
        <v>436</v>
      </c>
      <c r="E18461" t="str">
        <f>INDEX(LedgerMapping[[#All],[Area]],MATCH(Transactions[[#This Row],[Sub Ledger]],LedgerMapping[[#All],[Sub Ledger]],0))</f>
        <v>Income Statement</v>
      </c>
    </row>
    <row r="18462" spans="1:5" x14ac:dyDescent="0.55000000000000004">
      <c r="A18462">
        <v>7</v>
      </c>
      <c r="B18462">
        <v>92000</v>
      </c>
      <c r="C18462" s="6">
        <v>43922</v>
      </c>
      <c r="D18462">
        <v>393</v>
      </c>
      <c r="E18462" t="str">
        <f>INDEX(LedgerMapping[[#All],[Area]],MATCH(Transactions[[#This Row],[Sub Ledger]],LedgerMapping[[#All],[Sub Ledger]],0))</f>
        <v>Income Statement</v>
      </c>
    </row>
    <row r="18463" spans="1:5" x14ac:dyDescent="0.55000000000000004">
      <c r="A18463">
        <v>7</v>
      </c>
      <c r="B18463">
        <v>92000</v>
      </c>
      <c r="C18463" s="6">
        <v>43952</v>
      </c>
      <c r="D18463">
        <v>475</v>
      </c>
      <c r="E18463" t="str">
        <f>INDEX(LedgerMapping[[#All],[Area]],MATCH(Transactions[[#This Row],[Sub Ledger]],LedgerMapping[[#All],[Sub Ledger]],0))</f>
        <v>Income Statement</v>
      </c>
    </row>
    <row r="18464" spans="1:5" x14ac:dyDescent="0.55000000000000004">
      <c r="A18464">
        <v>7</v>
      </c>
      <c r="B18464">
        <v>92000</v>
      </c>
      <c r="C18464" s="6">
        <v>43983</v>
      </c>
      <c r="D18464">
        <v>466</v>
      </c>
      <c r="E18464" t="str">
        <f>INDEX(LedgerMapping[[#All],[Area]],MATCH(Transactions[[#This Row],[Sub Ledger]],LedgerMapping[[#All],[Sub Ledger]],0))</f>
        <v>Income Statement</v>
      </c>
    </row>
    <row r="18465" spans="1:5" x14ac:dyDescent="0.55000000000000004">
      <c r="A18465">
        <v>7</v>
      </c>
      <c r="B18465">
        <v>92000</v>
      </c>
      <c r="C18465" s="6">
        <v>44013</v>
      </c>
      <c r="D18465">
        <v>448</v>
      </c>
      <c r="E18465" t="str">
        <f>INDEX(LedgerMapping[[#All],[Area]],MATCH(Transactions[[#This Row],[Sub Ledger]],LedgerMapping[[#All],[Sub Ledger]],0))</f>
        <v>Income Statement</v>
      </c>
    </row>
    <row r="18466" spans="1:5" x14ac:dyDescent="0.55000000000000004">
      <c r="A18466">
        <v>7</v>
      </c>
      <c r="B18466">
        <v>92000</v>
      </c>
      <c r="C18466" s="6">
        <v>44044</v>
      </c>
      <c r="D18466">
        <v>320</v>
      </c>
      <c r="E18466" t="str">
        <f>INDEX(LedgerMapping[[#All],[Area]],MATCH(Transactions[[#This Row],[Sub Ledger]],LedgerMapping[[#All],[Sub Ledger]],0))</f>
        <v>Income Statement</v>
      </c>
    </row>
    <row r="18467" spans="1:5" x14ac:dyDescent="0.55000000000000004">
      <c r="A18467">
        <v>7</v>
      </c>
      <c r="B18467">
        <v>92000</v>
      </c>
      <c r="C18467" s="6">
        <v>44075</v>
      </c>
      <c r="D18467">
        <v>369</v>
      </c>
      <c r="E18467" t="str">
        <f>INDEX(LedgerMapping[[#All],[Area]],MATCH(Transactions[[#This Row],[Sub Ledger]],LedgerMapping[[#All],[Sub Ledger]],0))</f>
        <v>Income Statement</v>
      </c>
    </row>
    <row r="18468" spans="1:5" x14ac:dyDescent="0.55000000000000004">
      <c r="A18468">
        <v>7</v>
      </c>
      <c r="B18468">
        <v>92000</v>
      </c>
      <c r="C18468" s="6">
        <v>44105</v>
      </c>
      <c r="D18468">
        <v>392</v>
      </c>
      <c r="E18468" t="str">
        <f>INDEX(LedgerMapping[[#All],[Area]],MATCH(Transactions[[#This Row],[Sub Ledger]],LedgerMapping[[#All],[Sub Ledger]],0))</f>
        <v>Income Statement</v>
      </c>
    </row>
    <row r="18469" spans="1:5" x14ac:dyDescent="0.55000000000000004">
      <c r="A18469">
        <v>7</v>
      </c>
      <c r="B18469">
        <v>92000</v>
      </c>
      <c r="C18469" s="6">
        <v>44136</v>
      </c>
      <c r="D18469">
        <v>422</v>
      </c>
      <c r="E18469" t="str">
        <f>INDEX(LedgerMapping[[#All],[Area]],MATCH(Transactions[[#This Row],[Sub Ledger]],LedgerMapping[[#All],[Sub Ledger]],0))</f>
        <v>Income Statement</v>
      </c>
    </row>
    <row r="18470" spans="1:5" x14ac:dyDescent="0.55000000000000004">
      <c r="A18470">
        <v>7</v>
      </c>
      <c r="B18470">
        <v>92000</v>
      </c>
      <c r="C18470" s="6">
        <v>44166</v>
      </c>
      <c r="D18470">
        <v>552</v>
      </c>
      <c r="E18470" t="str">
        <f>INDEX(LedgerMapping[[#All],[Area]],MATCH(Transactions[[#This Row],[Sub Ledger]],LedgerMapping[[#All],[Sub Ledger]],0))</f>
        <v>Income Statement</v>
      </c>
    </row>
    <row r="18471" spans="1:5" x14ac:dyDescent="0.55000000000000004">
      <c r="A18471">
        <v>7</v>
      </c>
      <c r="B18471">
        <v>92000</v>
      </c>
      <c r="C18471" s="6">
        <v>44197</v>
      </c>
      <c r="D18471">
        <v>540</v>
      </c>
      <c r="E18471" t="str">
        <f>INDEX(LedgerMapping[[#All],[Area]],MATCH(Transactions[[#This Row],[Sub Ledger]],LedgerMapping[[#All],[Sub Ledger]],0))</f>
        <v>Income Statement</v>
      </c>
    </row>
    <row r="18472" spans="1:5" x14ac:dyDescent="0.55000000000000004">
      <c r="A18472">
        <v>7</v>
      </c>
      <c r="B18472">
        <v>92000</v>
      </c>
      <c r="C18472" s="6">
        <v>44228</v>
      </c>
      <c r="D18472">
        <v>544</v>
      </c>
      <c r="E18472" t="str">
        <f>INDEX(LedgerMapping[[#All],[Area]],MATCH(Transactions[[#This Row],[Sub Ledger]],LedgerMapping[[#All],[Sub Ledger]],0))</f>
        <v>Income Statement</v>
      </c>
    </row>
    <row r="18473" spans="1:5" x14ac:dyDescent="0.55000000000000004">
      <c r="A18473">
        <v>7</v>
      </c>
      <c r="B18473">
        <v>92000</v>
      </c>
      <c r="C18473" s="6">
        <v>44256</v>
      </c>
      <c r="D18473">
        <v>809</v>
      </c>
      <c r="E18473" t="str">
        <f>INDEX(LedgerMapping[[#All],[Area]],MATCH(Transactions[[#This Row],[Sub Ledger]],LedgerMapping[[#All],[Sub Ledger]],0))</f>
        <v>Income Statement</v>
      </c>
    </row>
    <row r="18474" spans="1:5" x14ac:dyDescent="0.55000000000000004">
      <c r="A18474">
        <v>7</v>
      </c>
      <c r="B18474">
        <v>92000</v>
      </c>
      <c r="C18474" s="6">
        <v>44287</v>
      </c>
      <c r="D18474">
        <v>659</v>
      </c>
      <c r="E18474" t="str">
        <f>INDEX(LedgerMapping[[#All],[Area]],MATCH(Transactions[[#This Row],[Sub Ledger]],LedgerMapping[[#All],[Sub Ledger]],0))</f>
        <v>Income Statement</v>
      </c>
    </row>
    <row r="18475" spans="1:5" x14ac:dyDescent="0.55000000000000004">
      <c r="A18475">
        <v>7</v>
      </c>
      <c r="B18475">
        <v>92000</v>
      </c>
      <c r="C18475" s="6">
        <v>44317</v>
      </c>
      <c r="D18475">
        <v>630</v>
      </c>
      <c r="E18475" t="str">
        <f>INDEX(LedgerMapping[[#All],[Area]],MATCH(Transactions[[#This Row],[Sub Ledger]],LedgerMapping[[#All],[Sub Ledger]],0))</f>
        <v>Income Statement</v>
      </c>
    </row>
    <row r="18476" spans="1:5" x14ac:dyDescent="0.55000000000000004">
      <c r="A18476">
        <v>7</v>
      </c>
      <c r="B18476">
        <v>92000</v>
      </c>
      <c r="C18476" s="6">
        <v>44348</v>
      </c>
      <c r="D18476">
        <v>632</v>
      </c>
      <c r="E18476" t="str">
        <f>INDEX(LedgerMapping[[#All],[Area]],MATCH(Transactions[[#This Row],[Sub Ledger]],LedgerMapping[[#All],[Sub Ledger]],0))</f>
        <v>Income Statement</v>
      </c>
    </row>
    <row r="18477" spans="1:5" x14ac:dyDescent="0.55000000000000004">
      <c r="A18477">
        <v>7</v>
      </c>
      <c r="B18477">
        <v>92000</v>
      </c>
      <c r="C18477" s="6">
        <v>44378</v>
      </c>
      <c r="D18477">
        <v>707</v>
      </c>
      <c r="E18477" t="str">
        <f>INDEX(LedgerMapping[[#All],[Area]],MATCH(Transactions[[#This Row],[Sub Ledger]],LedgerMapping[[#All],[Sub Ledger]],0))</f>
        <v>Income Statement</v>
      </c>
    </row>
    <row r="18478" spans="1:5" x14ac:dyDescent="0.55000000000000004">
      <c r="A18478">
        <v>7</v>
      </c>
      <c r="B18478">
        <v>92000</v>
      </c>
      <c r="C18478" s="6">
        <v>44409</v>
      </c>
      <c r="D18478">
        <v>666</v>
      </c>
      <c r="E18478" t="str">
        <f>INDEX(LedgerMapping[[#All],[Area]],MATCH(Transactions[[#This Row],[Sub Ledger]],LedgerMapping[[#All],[Sub Ledger]],0))</f>
        <v>Income Statement</v>
      </c>
    </row>
    <row r="18479" spans="1:5" x14ac:dyDescent="0.55000000000000004">
      <c r="A18479">
        <v>7</v>
      </c>
      <c r="B18479">
        <v>92000</v>
      </c>
      <c r="C18479" s="6">
        <v>44440</v>
      </c>
      <c r="D18479">
        <v>614</v>
      </c>
      <c r="E18479" t="str">
        <f>INDEX(LedgerMapping[[#All],[Area]],MATCH(Transactions[[#This Row],[Sub Ledger]],LedgerMapping[[#All],[Sub Ledger]],0))</f>
        <v>Income Statement</v>
      </c>
    </row>
    <row r="18480" spans="1:5" x14ac:dyDescent="0.55000000000000004">
      <c r="A18480">
        <v>7</v>
      </c>
      <c r="B18480">
        <v>92000</v>
      </c>
      <c r="C18480" s="6">
        <v>44501</v>
      </c>
      <c r="D18480">
        <v>608</v>
      </c>
      <c r="E18480" t="str">
        <f>INDEX(LedgerMapping[[#All],[Area]],MATCH(Transactions[[#This Row],[Sub Ledger]],LedgerMapping[[#All],[Sub Ledger]],0))</f>
        <v>Income Statement</v>
      </c>
    </row>
    <row r="18481" spans="1:5" x14ac:dyDescent="0.55000000000000004">
      <c r="A18481">
        <v>7</v>
      </c>
      <c r="B18481">
        <v>92000</v>
      </c>
      <c r="C18481" s="6">
        <v>44531</v>
      </c>
      <c r="D18481">
        <v>710</v>
      </c>
      <c r="E18481" t="str">
        <f>INDEX(LedgerMapping[[#All],[Area]],MATCH(Transactions[[#This Row],[Sub Ledger]],LedgerMapping[[#All],[Sub Ledger]],0))</f>
        <v>Income Statement</v>
      </c>
    </row>
    <row r="18482" spans="1:5" x14ac:dyDescent="0.55000000000000004">
      <c r="A18482">
        <v>7</v>
      </c>
      <c r="B18482">
        <v>92000</v>
      </c>
      <c r="C18482" s="6">
        <v>44470</v>
      </c>
      <c r="D18482">
        <v>734</v>
      </c>
      <c r="E18482" t="str">
        <f>INDEX(LedgerMapping[[#All],[Area]],MATCH(Transactions[[#This Row],[Sub Ledger]],LedgerMapping[[#All],[Sub Ledger]],0))</f>
        <v>Income Statement</v>
      </c>
    </row>
    <row r="18483" spans="1:5" x14ac:dyDescent="0.55000000000000004">
      <c r="A18483">
        <v>7</v>
      </c>
      <c r="B18483">
        <v>92000</v>
      </c>
      <c r="C18483" s="6">
        <v>44531</v>
      </c>
      <c r="D18483">
        <v>444</v>
      </c>
      <c r="E18483" t="str">
        <f>INDEX(LedgerMapping[[#All],[Area]],MATCH(Transactions[[#This Row],[Sub Ledger]],LedgerMapping[[#All],[Sub Ledger]],0))</f>
        <v>Income Statement</v>
      </c>
    </row>
    <row r="18484" spans="1:5" x14ac:dyDescent="0.55000000000000004">
      <c r="A18484">
        <v>7</v>
      </c>
      <c r="B18484">
        <v>92000</v>
      </c>
      <c r="C18484" s="6">
        <v>43466</v>
      </c>
      <c r="D18484">
        <v>238</v>
      </c>
      <c r="E18484" t="str">
        <f>INDEX(LedgerMapping[[#All],[Area]],MATCH(Transactions[[#This Row],[Sub Ledger]],LedgerMapping[[#All],[Sub Ledger]],0))</f>
        <v>Income Statement</v>
      </c>
    </row>
    <row r="18485" spans="1:5" x14ac:dyDescent="0.55000000000000004">
      <c r="A18485">
        <v>7</v>
      </c>
      <c r="B18485">
        <v>92000</v>
      </c>
      <c r="C18485" s="6">
        <v>43497</v>
      </c>
      <c r="D18485">
        <v>257</v>
      </c>
      <c r="E18485" t="str">
        <f>INDEX(LedgerMapping[[#All],[Area]],MATCH(Transactions[[#This Row],[Sub Ledger]],LedgerMapping[[#All],[Sub Ledger]],0))</f>
        <v>Income Statement</v>
      </c>
    </row>
    <row r="18486" spans="1:5" x14ac:dyDescent="0.55000000000000004">
      <c r="A18486">
        <v>7</v>
      </c>
      <c r="B18486">
        <v>92000</v>
      </c>
      <c r="C18486" s="6">
        <v>43525</v>
      </c>
      <c r="D18486">
        <v>229</v>
      </c>
      <c r="E18486" t="str">
        <f>INDEX(LedgerMapping[[#All],[Area]],MATCH(Transactions[[#This Row],[Sub Ledger]],LedgerMapping[[#All],[Sub Ledger]],0))</f>
        <v>Income Statement</v>
      </c>
    </row>
    <row r="18487" spans="1:5" x14ac:dyDescent="0.55000000000000004">
      <c r="A18487">
        <v>7</v>
      </c>
      <c r="B18487">
        <v>92000</v>
      </c>
      <c r="C18487" s="6">
        <v>43556</v>
      </c>
      <c r="D18487">
        <v>294</v>
      </c>
      <c r="E18487" t="str">
        <f>INDEX(LedgerMapping[[#All],[Area]],MATCH(Transactions[[#This Row],[Sub Ledger]],LedgerMapping[[#All],[Sub Ledger]],0))</f>
        <v>Income Statement</v>
      </c>
    </row>
    <row r="18488" spans="1:5" x14ac:dyDescent="0.55000000000000004">
      <c r="A18488">
        <v>7</v>
      </c>
      <c r="B18488">
        <v>92000</v>
      </c>
      <c r="C18488" s="6">
        <v>43586</v>
      </c>
      <c r="D18488">
        <v>237</v>
      </c>
      <c r="E18488" t="str">
        <f>INDEX(LedgerMapping[[#All],[Area]],MATCH(Transactions[[#This Row],[Sub Ledger]],LedgerMapping[[#All],[Sub Ledger]],0))</f>
        <v>Income Statement</v>
      </c>
    </row>
    <row r="18489" spans="1:5" x14ac:dyDescent="0.55000000000000004">
      <c r="A18489">
        <v>7</v>
      </c>
      <c r="B18489">
        <v>92000</v>
      </c>
      <c r="C18489" s="6">
        <v>43617</v>
      </c>
      <c r="D18489">
        <v>322</v>
      </c>
      <c r="E18489" t="str">
        <f>INDEX(LedgerMapping[[#All],[Area]],MATCH(Transactions[[#This Row],[Sub Ledger]],LedgerMapping[[#All],[Sub Ledger]],0))</f>
        <v>Income Statement</v>
      </c>
    </row>
    <row r="18490" spans="1:5" x14ac:dyDescent="0.55000000000000004">
      <c r="A18490">
        <v>7</v>
      </c>
      <c r="B18490">
        <v>92000</v>
      </c>
      <c r="C18490" s="6">
        <v>43647</v>
      </c>
      <c r="D18490">
        <v>339</v>
      </c>
      <c r="E18490" t="str">
        <f>INDEX(LedgerMapping[[#All],[Area]],MATCH(Transactions[[#This Row],[Sub Ledger]],LedgerMapping[[#All],[Sub Ledger]],0))</f>
        <v>Income Statement</v>
      </c>
    </row>
    <row r="18491" spans="1:5" x14ac:dyDescent="0.55000000000000004">
      <c r="A18491">
        <v>7</v>
      </c>
      <c r="B18491">
        <v>92000</v>
      </c>
      <c r="C18491" s="6">
        <v>43678</v>
      </c>
      <c r="D18491">
        <v>296</v>
      </c>
      <c r="E18491" t="str">
        <f>INDEX(LedgerMapping[[#All],[Area]],MATCH(Transactions[[#This Row],[Sub Ledger]],LedgerMapping[[#All],[Sub Ledger]],0))</f>
        <v>Income Statement</v>
      </c>
    </row>
    <row r="18492" spans="1:5" x14ac:dyDescent="0.55000000000000004">
      <c r="A18492">
        <v>7</v>
      </c>
      <c r="B18492">
        <v>92000</v>
      </c>
      <c r="C18492" s="6">
        <v>43709</v>
      </c>
      <c r="D18492">
        <v>242</v>
      </c>
      <c r="E18492" t="str">
        <f>INDEX(LedgerMapping[[#All],[Area]],MATCH(Transactions[[#This Row],[Sub Ledger]],LedgerMapping[[#All],[Sub Ledger]],0))</f>
        <v>Income Statement</v>
      </c>
    </row>
    <row r="18493" spans="1:5" x14ac:dyDescent="0.55000000000000004">
      <c r="A18493">
        <v>7</v>
      </c>
      <c r="B18493">
        <v>92000</v>
      </c>
      <c r="C18493" s="6">
        <v>43739</v>
      </c>
      <c r="D18493">
        <v>307</v>
      </c>
      <c r="E18493" t="str">
        <f>INDEX(LedgerMapping[[#All],[Area]],MATCH(Transactions[[#This Row],[Sub Ledger]],LedgerMapping[[#All],[Sub Ledger]],0))</f>
        <v>Income Statement</v>
      </c>
    </row>
    <row r="18494" spans="1:5" x14ac:dyDescent="0.55000000000000004">
      <c r="A18494">
        <v>7</v>
      </c>
      <c r="B18494">
        <v>92000</v>
      </c>
      <c r="C18494" s="6">
        <v>43770</v>
      </c>
      <c r="D18494">
        <v>226</v>
      </c>
      <c r="E18494" t="str">
        <f>INDEX(LedgerMapping[[#All],[Area]],MATCH(Transactions[[#This Row],[Sub Ledger]],LedgerMapping[[#All],[Sub Ledger]],0))</f>
        <v>Income Statement</v>
      </c>
    </row>
    <row r="18495" spans="1:5" x14ac:dyDescent="0.55000000000000004">
      <c r="A18495">
        <v>7</v>
      </c>
      <c r="B18495">
        <v>92000</v>
      </c>
      <c r="C18495" s="6">
        <v>43800</v>
      </c>
      <c r="D18495">
        <v>316</v>
      </c>
      <c r="E18495" t="str">
        <f>INDEX(LedgerMapping[[#All],[Area]],MATCH(Transactions[[#This Row],[Sub Ledger]],LedgerMapping[[#All],[Sub Ledger]],0))</f>
        <v>Income Statement</v>
      </c>
    </row>
    <row r="18496" spans="1:5" x14ac:dyDescent="0.55000000000000004">
      <c r="A18496">
        <v>7</v>
      </c>
      <c r="B18496">
        <v>92000</v>
      </c>
      <c r="C18496" s="6">
        <v>43831</v>
      </c>
      <c r="D18496">
        <v>428</v>
      </c>
      <c r="E18496" t="str">
        <f>INDEX(LedgerMapping[[#All],[Area]],MATCH(Transactions[[#This Row],[Sub Ledger]],LedgerMapping[[#All],[Sub Ledger]],0))</f>
        <v>Income Statement</v>
      </c>
    </row>
    <row r="18497" spans="1:5" x14ac:dyDescent="0.55000000000000004">
      <c r="A18497">
        <v>7</v>
      </c>
      <c r="B18497">
        <v>92000</v>
      </c>
      <c r="C18497" s="6">
        <v>43862</v>
      </c>
      <c r="D18497">
        <v>392</v>
      </c>
      <c r="E18497" t="str">
        <f>INDEX(LedgerMapping[[#All],[Area]],MATCH(Transactions[[#This Row],[Sub Ledger]],LedgerMapping[[#All],[Sub Ledger]],0))</f>
        <v>Income Statement</v>
      </c>
    </row>
    <row r="18498" spans="1:5" x14ac:dyDescent="0.55000000000000004">
      <c r="A18498">
        <v>7</v>
      </c>
      <c r="B18498">
        <v>92000</v>
      </c>
      <c r="C18498" s="6">
        <v>43891</v>
      </c>
      <c r="D18498">
        <v>396</v>
      </c>
      <c r="E18498" t="str">
        <f>INDEX(LedgerMapping[[#All],[Area]],MATCH(Transactions[[#This Row],[Sub Ledger]],LedgerMapping[[#All],[Sub Ledger]],0))</f>
        <v>Income Statement</v>
      </c>
    </row>
    <row r="18499" spans="1:5" x14ac:dyDescent="0.55000000000000004">
      <c r="A18499">
        <v>7</v>
      </c>
      <c r="B18499">
        <v>92000</v>
      </c>
      <c r="C18499" s="6">
        <v>43922</v>
      </c>
      <c r="D18499">
        <v>284</v>
      </c>
      <c r="E18499" t="str">
        <f>INDEX(LedgerMapping[[#All],[Area]],MATCH(Transactions[[#This Row],[Sub Ledger]],LedgerMapping[[#All],[Sub Ledger]],0))</f>
        <v>Income Statement</v>
      </c>
    </row>
    <row r="18500" spans="1:5" x14ac:dyDescent="0.55000000000000004">
      <c r="A18500">
        <v>7</v>
      </c>
      <c r="B18500">
        <v>92000</v>
      </c>
      <c r="C18500" s="6">
        <v>43952</v>
      </c>
      <c r="D18500">
        <v>259</v>
      </c>
      <c r="E18500" t="str">
        <f>INDEX(LedgerMapping[[#All],[Area]],MATCH(Transactions[[#This Row],[Sub Ledger]],LedgerMapping[[#All],[Sub Ledger]],0))</f>
        <v>Income Statement</v>
      </c>
    </row>
    <row r="18501" spans="1:5" x14ac:dyDescent="0.55000000000000004">
      <c r="A18501">
        <v>7</v>
      </c>
      <c r="B18501">
        <v>92000</v>
      </c>
      <c r="C18501" s="6">
        <v>43983</v>
      </c>
      <c r="D18501">
        <v>468</v>
      </c>
      <c r="E18501" t="str">
        <f>INDEX(LedgerMapping[[#All],[Area]],MATCH(Transactions[[#This Row],[Sub Ledger]],LedgerMapping[[#All],[Sub Ledger]],0))</f>
        <v>Income Statement</v>
      </c>
    </row>
    <row r="18502" spans="1:5" x14ac:dyDescent="0.55000000000000004">
      <c r="A18502">
        <v>7</v>
      </c>
      <c r="B18502">
        <v>92000</v>
      </c>
      <c r="C18502" s="6">
        <v>44013</v>
      </c>
      <c r="D18502">
        <v>265</v>
      </c>
      <c r="E18502" t="str">
        <f>INDEX(LedgerMapping[[#All],[Area]],MATCH(Transactions[[#This Row],[Sub Ledger]],LedgerMapping[[#All],[Sub Ledger]],0))</f>
        <v>Income Statement</v>
      </c>
    </row>
    <row r="18503" spans="1:5" x14ac:dyDescent="0.55000000000000004">
      <c r="A18503">
        <v>7</v>
      </c>
      <c r="B18503">
        <v>92000</v>
      </c>
      <c r="C18503" s="6">
        <v>44044</v>
      </c>
      <c r="D18503">
        <v>307</v>
      </c>
      <c r="E18503" t="str">
        <f>INDEX(LedgerMapping[[#All],[Area]],MATCH(Transactions[[#This Row],[Sub Ledger]],LedgerMapping[[#All],[Sub Ledger]],0))</f>
        <v>Income Statement</v>
      </c>
    </row>
    <row r="18504" spans="1:5" x14ac:dyDescent="0.55000000000000004">
      <c r="A18504">
        <v>7</v>
      </c>
      <c r="B18504">
        <v>92000</v>
      </c>
      <c r="C18504" s="6">
        <v>44075</v>
      </c>
      <c r="D18504">
        <v>388</v>
      </c>
      <c r="E18504" t="str">
        <f>INDEX(LedgerMapping[[#All],[Area]],MATCH(Transactions[[#This Row],[Sub Ledger]],LedgerMapping[[#All],[Sub Ledger]],0))</f>
        <v>Income Statement</v>
      </c>
    </row>
    <row r="18505" spans="1:5" x14ac:dyDescent="0.55000000000000004">
      <c r="A18505">
        <v>7</v>
      </c>
      <c r="B18505">
        <v>92000</v>
      </c>
      <c r="C18505" s="6">
        <v>44105</v>
      </c>
      <c r="D18505">
        <v>464</v>
      </c>
      <c r="E18505" t="str">
        <f>INDEX(LedgerMapping[[#All],[Area]],MATCH(Transactions[[#This Row],[Sub Ledger]],LedgerMapping[[#All],[Sub Ledger]],0))</f>
        <v>Income Statement</v>
      </c>
    </row>
    <row r="18506" spans="1:5" x14ac:dyDescent="0.55000000000000004">
      <c r="A18506">
        <v>7</v>
      </c>
      <c r="B18506">
        <v>92000</v>
      </c>
      <c r="C18506" s="6">
        <v>44136</v>
      </c>
      <c r="D18506">
        <v>316</v>
      </c>
      <c r="E18506" t="str">
        <f>INDEX(LedgerMapping[[#All],[Area]],MATCH(Transactions[[#This Row],[Sub Ledger]],LedgerMapping[[#All],[Sub Ledger]],0))</f>
        <v>Income Statement</v>
      </c>
    </row>
    <row r="18507" spans="1:5" x14ac:dyDescent="0.55000000000000004">
      <c r="A18507">
        <v>7</v>
      </c>
      <c r="B18507">
        <v>92000</v>
      </c>
      <c r="C18507" s="6">
        <v>44166</v>
      </c>
      <c r="D18507">
        <v>396</v>
      </c>
      <c r="E18507" t="str">
        <f>INDEX(LedgerMapping[[#All],[Area]],MATCH(Transactions[[#This Row],[Sub Ledger]],LedgerMapping[[#All],[Sub Ledger]],0))</f>
        <v>Income Statement</v>
      </c>
    </row>
    <row r="18508" spans="1:5" x14ac:dyDescent="0.55000000000000004">
      <c r="A18508">
        <v>7</v>
      </c>
      <c r="B18508">
        <v>92000</v>
      </c>
      <c r="C18508" s="6">
        <v>44197</v>
      </c>
      <c r="D18508">
        <v>417</v>
      </c>
      <c r="E18508" t="str">
        <f>INDEX(LedgerMapping[[#All],[Area]],MATCH(Transactions[[#This Row],[Sub Ledger]],LedgerMapping[[#All],[Sub Ledger]],0))</f>
        <v>Income Statement</v>
      </c>
    </row>
    <row r="18509" spans="1:5" x14ac:dyDescent="0.55000000000000004">
      <c r="A18509">
        <v>7</v>
      </c>
      <c r="B18509">
        <v>92000</v>
      </c>
      <c r="C18509" s="6">
        <v>44228</v>
      </c>
      <c r="D18509">
        <v>447</v>
      </c>
      <c r="E18509" t="str">
        <f>INDEX(LedgerMapping[[#All],[Area]],MATCH(Transactions[[#This Row],[Sub Ledger]],LedgerMapping[[#All],[Sub Ledger]],0))</f>
        <v>Income Statement</v>
      </c>
    </row>
    <row r="18510" spans="1:5" x14ac:dyDescent="0.55000000000000004">
      <c r="A18510">
        <v>7</v>
      </c>
      <c r="B18510">
        <v>92000</v>
      </c>
      <c r="C18510" s="6">
        <v>44256</v>
      </c>
      <c r="D18510">
        <v>426</v>
      </c>
      <c r="E18510" t="str">
        <f>INDEX(LedgerMapping[[#All],[Area]],MATCH(Transactions[[#This Row],[Sub Ledger]],LedgerMapping[[#All],[Sub Ledger]],0))</f>
        <v>Income Statement</v>
      </c>
    </row>
    <row r="18511" spans="1:5" x14ac:dyDescent="0.55000000000000004">
      <c r="A18511">
        <v>7</v>
      </c>
      <c r="B18511">
        <v>92000</v>
      </c>
      <c r="C18511" s="6">
        <v>44287</v>
      </c>
      <c r="D18511">
        <v>475</v>
      </c>
      <c r="E18511" t="str">
        <f>INDEX(LedgerMapping[[#All],[Area]],MATCH(Transactions[[#This Row],[Sub Ledger]],LedgerMapping[[#All],[Sub Ledger]],0))</f>
        <v>Income Statement</v>
      </c>
    </row>
    <row r="18512" spans="1:5" x14ac:dyDescent="0.55000000000000004">
      <c r="A18512">
        <v>7</v>
      </c>
      <c r="B18512">
        <v>92000</v>
      </c>
      <c r="C18512" s="6">
        <v>44317</v>
      </c>
      <c r="D18512">
        <v>480</v>
      </c>
      <c r="E18512" t="str">
        <f>INDEX(LedgerMapping[[#All],[Area]],MATCH(Transactions[[#This Row],[Sub Ledger]],LedgerMapping[[#All],[Sub Ledger]],0))</f>
        <v>Income Statement</v>
      </c>
    </row>
    <row r="18513" spans="1:5" x14ac:dyDescent="0.55000000000000004">
      <c r="A18513">
        <v>7</v>
      </c>
      <c r="B18513">
        <v>92000</v>
      </c>
      <c r="C18513" s="6">
        <v>44348</v>
      </c>
      <c r="D18513">
        <v>561</v>
      </c>
      <c r="E18513" t="str">
        <f>INDEX(LedgerMapping[[#All],[Area]],MATCH(Transactions[[#This Row],[Sub Ledger]],LedgerMapping[[#All],[Sub Ledger]],0))</f>
        <v>Income Statement</v>
      </c>
    </row>
    <row r="18514" spans="1:5" x14ac:dyDescent="0.55000000000000004">
      <c r="A18514">
        <v>7</v>
      </c>
      <c r="B18514">
        <v>92000</v>
      </c>
      <c r="C18514" s="6">
        <v>44378</v>
      </c>
      <c r="D18514">
        <v>473</v>
      </c>
      <c r="E18514" t="str">
        <f>INDEX(LedgerMapping[[#All],[Area]],MATCH(Transactions[[#This Row],[Sub Ledger]],LedgerMapping[[#All],[Sub Ledger]],0))</f>
        <v>Income Statement</v>
      </c>
    </row>
    <row r="18515" spans="1:5" x14ac:dyDescent="0.55000000000000004">
      <c r="A18515">
        <v>7</v>
      </c>
      <c r="B18515">
        <v>92000</v>
      </c>
      <c r="C18515" s="6">
        <v>44409</v>
      </c>
      <c r="D18515">
        <v>369</v>
      </c>
      <c r="E18515" t="str">
        <f>INDEX(LedgerMapping[[#All],[Area]],MATCH(Transactions[[#This Row],[Sub Ledger]],LedgerMapping[[#All],[Sub Ledger]],0))</f>
        <v>Income Statement</v>
      </c>
    </row>
    <row r="18516" spans="1:5" x14ac:dyDescent="0.55000000000000004">
      <c r="A18516">
        <v>7</v>
      </c>
      <c r="B18516">
        <v>92000</v>
      </c>
      <c r="C18516" s="6">
        <v>44440</v>
      </c>
      <c r="D18516">
        <v>509</v>
      </c>
      <c r="E18516" t="str">
        <f>INDEX(LedgerMapping[[#All],[Area]],MATCH(Transactions[[#This Row],[Sub Ledger]],LedgerMapping[[#All],[Sub Ledger]],0))</f>
        <v>Income Statement</v>
      </c>
    </row>
    <row r="18517" spans="1:5" x14ac:dyDescent="0.55000000000000004">
      <c r="A18517">
        <v>7</v>
      </c>
      <c r="B18517">
        <v>92000</v>
      </c>
      <c r="C18517" s="6">
        <v>44470</v>
      </c>
      <c r="D18517">
        <v>499</v>
      </c>
      <c r="E18517" t="str">
        <f>INDEX(LedgerMapping[[#All],[Area]],MATCH(Transactions[[#This Row],[Sub Ledger]],LedgerMapping[[#All],[Sub Ledger]],0))</f>
        <v>Income Statement</v>
      </c>
    </row>
    <row r="18518" spans="1:5" x14ac:dyDescent="0.55000000000000004">
      <c r="A18518">
        <v>7</v>
      </c>
      <c r="B18518">
        <v>92000</v>
      </c>
      <c r="C18518" s="6">
        <v>44501</v>
      </c>
      <c r="D18518">
        <v>542</v>
      </c>
      <c r="E18518" t="str">
        <f>INDEX(LedgerMapping[[#All],[Area]],MATCH(Transactions[[#This Row],[Sub Ledger]],LedgerMapping[[#All],[Sub Ledger]],0))</f>
        <v>Income Statement</v>
      </c>
    </row>
    <row r="18519" spans="1:5" x14ac:dyDescent="0.55000000000000004">
      <c r="A18519">
        <v>7</v>
      </c>
      <c r="B18519">
        <v>92000</v>
      </c>
      <c r="C18519" s="6">
        <v>43831</v>
      </c>
      <c r="D18519">
        <v>-22169.7</v>
      </c>
      <c r="E18519" t="str">
        <f>INDEX(LedgerMapping[[#All],[Area]],MATCH(Transactions[[#This Row],[Sub Ledger]],LedgerMapping[[#All],[Sub Ledger]],0))</f>
        <v>Income Statement</v>
      </c>
    </row>
    <row r="18520" spans="1:5" x14ac:dyDescent="0.55000000000000004">
      <c r="A18520">
        <v>7</v>
      </c>
      <c r="B18520">
        <v>92000</v>
      </c>
      <c r="C18520" s="6">
        <v>44166</v>
      </c>
      <c r="D18520">
        <v>-8609.4</v>
      </c>
      <c r="E18520" t="str">
        <f>INDEX(LedgerMapping[[#All],[Area]],MATCH(Transactions[[#This Row],[Sub Ledger]],LedgerMapping[[#All],[Sub Ledger]],0))</f>
        <v>Income Statement</v>
      </c>
    </row>
    <row r="18521" spans="1:5" x14ac:dyDescent="0.55000000000000004">
      <c r="A18521">
        <v>7</v>
      </c>
      <c r="B18521">
        <v>92000</v>
      </c>
      <c r="C18521" s="6">
        <v>44562</v>
      </c>
      <c r="D18521">
        <v>-14129.1</v>
      </c>
      <c r="E18521" t="str">
        <f>INDEX(LedgerMapping[[#All],[Area]],MATCH(Transactions[[#This Row],[Sub Ledger]],LedgerMapping[[#All],[Sub Ledger]],0))</f>
        <v>Income Statement</v>
      </c>
    </row>
    <row r="18522" spans="1:5" x14ac:dyDescent="0.55000000000000004">
      <c r="A18522">
        <v>7</v>
      </c>
      <c r="B18522">
        <v>92000</v>
      </c>
      <c r="C18522" s="6">
        <v>44256</v>
      </c>
      <c r="D18522">
        <v>533.12</v>
      </c>
      <c r="E18522" t="str">
        <f>INDEX(LedgerMapping[[#All],[Area]],MATCH(Transactions[[#This Row],[Sub Ledger]],LedgerMapping[[#All],[Sub Ledger]],0))</f>
        <v>Income Statement</v>
      </c>
    </row>
    <row r="18523" spans="1:5" x14ac:dyDescent="0.55000000000000004">
      <c r="A18523">
        <v>7</v>
      </c>
      <c r="B18523">
        <v>92000</v>
      </c>
      <c r="C18523" s="6">
        <v>44256</v>
      </c>
      <c r="D18523">
        <v>447</v>
      </c>
      <c r="E18523" t="str">
        <f>INDEX(LedgerMapping[[#All],[Area]],MATCH(Transactions[[#This Row],[Sub Ledger]],LedgerMapping[[#All],[Sub Ledger]],0))</f>
        <v>Income Statement</v>
      </c>
    </row>
    <row r="18524" spans="1:5" x14ac:dyDescent="0.55000000000000004">
      <c r="A18524">
        <v>7</v>
      </c>
      <c r="B18524">
        <v>85000</v>
      </c>
      <c r="C18524" s="6">
        <v>43466</v>
      </c>
      <c r="D18524">
        <v>-114</v>
      </c>
      <c r="E18524" t="str">
        <f>INDEX(LedgerMapping[[#All],[Area]],MATCH(Transactions[[#This Row],[Sub Ledger]],LedgerMapping[[#All],[Sub Ledger]],0))</f>
        <v>Income Statement</v>
      </c>
    </row>
    <row r="18525" spans="1:5" x14ac:dyDescent="0.55000000000000004">
      <c r="A18525">
        <v>7</v>
      </c>
      <c r="B18525">
        <v>85000</v>
      </c>
      <c r="C18525" s="6">
        <v>43497</v>
      </c>
      <c r="D18525">
        <v>-121</v>
      </c>
      <c r="E18525" t="str">
        <f>INDEX(LedgerMapping[[#All],[Area]],MATCH(Transactions[[#This Row],[Sub Ledger]],LedgerMapping[[#All],[Sub Ledger]],0))</f>
        <v>Income Statement</v>
      </c>
    </row>
    <row r="18526" spans="1:5" x14ac:dyDescent="0.55000000000000004">
      <c r="A18526">
        <v>7</v>
      </c>
      <c r="B18526">
        <v>85000</v>
      </c>
      <c r="C18526" s="6">
        <v>43525</v>
      </c>
      <c r="D18526">
        <v>-110</v>
      </c>
      <c r="E18526" t="str">
        <f>INDEX(LedgerMapping[[#All],[Area]],MATCH(Transactions[[#This Row],[Sub Ledger]],LedgerMapping[[#All],[Sub Ledger]],0))</f>
        <v>Income Statement</v>
      </c>
    </row>
    <row r="18527" spans="1:5" x14ac:dyDescent="0.55000000000000004">
      <c r="A18527">
        <v>7</v>
      </c>
      <c r="B18527">
        <v>85000</v>
      </c>
      <c r="C18527" s="6">
        <v>43556</v>
      </c>
      <c r="D18527">
        <v>-133</v>
      </c>
      <c r="E18527" t="str">
        <f>INDEX(LedgerMapping[[#All],[Area]],MATCH(Transactions[[#This Row],[Sub Ledger]],LedgerMapping[[#All],[Sub Ledger]],0))</f>
        <v>Income Statement</v>
      </c>
    </row>
    <row r="18528" spans="1:5" x14ac:dyDescent="0.55000000000000004">
      <c r="A18528">
        <v>7</v>
      </c>
      <c r="B18528">
        <v>85000</v>
      </c>
      <c r="C18528" s="6">
        <v>43586</v>
      </c>
      <c r="D18528">
        <v>-109</v>
      </c>
      <c r="E18528" t="str">
        <f>INDEX(LedgerMapping[[#All],[Area]],MATCH(Transactions[[#This Row],[Sub Ledger]],LedgerMapping[[#All],[Sub Ledger]],0))</f>
        <v>Income Statement</v>
      </c>
    </row>
    <row r="18529" spans="1:5" x14ac:dyDescent="0.55000000000000004">
      <c r="A18529">
        <v>7</v>
      </c>
      <c r="B18529">
        <v>85000</v>
      </c>
      <c r="C18529" s="6">
        <v>43617</v>
      </c>
      <c r="D18529">
        <v>-144</v>
      </c>
      <c r="E18529" t="str">
        <f>INDEX(LedgerMapping[[#All],[Area]],MATCH(Transactions[[#This Row],[Sub Ledger]],LedgerMapping[[#All],[Sub Ledger]],0))</f>
        <v>Income Statement</v>
      </c>
    </row>
    <row r="18530" spans="1:5" x14ac:dyDescent="0.55000000000000004">
      <c r="A18530">
        <v>7</v>
      </c>
      <c r="B18530">
        <v>85000</v>
      </c>
      <c r="C18530" s="6">
        <v>43647</v>
      </c>
      <c r="D18530">
        <v>-153</v>
      </c>
      <c r="E18530" t="str">
        <f>INDEX(LedgerMapping[[#All],[Area]],MATCH(Transactions[[#This Row],[Sub Ledger]],LedgerMapping[[#All],[Sub Ledger]],0))</f>
        <v>Income Statement</v>
      </c>
    </row>
    <row r="18531" spans="1:5" x14ac:dyDescent="0.55000000000000004">
      <c r="A18531">
        <v>7</v>
      </c>
      <c r="B18531">
        <v>85000</v>
      </c>
      <c r="C18531" s="6">
        <v>43678</v>
      </c>
      <c r="D18531">
        <v>-135</v>
      </c>
      <c r="E18531" t="str">
        <f>INDEX(LedgerMapping[[#All],[Area]],MATCH(Transactions[[#This Row],[Sub Ledger]],LedgerMapping[[#All],[Sub Ledger]],0))</f>
        <v>Income Statement</v>
      </c>
    </row>
    <row r="18532" spans="1:5" x14ac:dyDescent="0.55000000000000004">
      <c r="A18532">
        <v>7</v>
      </c>
      <c r="B18532">
        <v>85000</v>
      </c>
      <c r="C18532" s="6">
        <v>43709</v>
      </c>
      <c r="D18532">
        <v>-111</v>
      </c>
      <c r="E18532" t="str">
        <f>INDEX(LedgerMapping[[#All],[Area]],MATCH(Transactions[[#This Row],[Sub Ledger]],LedgerMapping[[#All],[Sub Ledger]],0))</f>
        <v>Income Statement</v>
      </c>
    </row>
    <row r="18533" spans="1:5" x14ac:dyDescent="0.55000000000000004">
      <c r="A18533">
        <v>7</v>
      </c>
      <c r="B18533">
        <v>85000</v>
      </c>
      <c r="C18533" s="6">
        <v>43739</v>
      </c>
      <c r="D18533">
        <v>-142</v>
      </c>
      <c r="E18533" t="str">
        <f>INDEX(LedgerMapping[[#All],[Area]],MATCH(Transactions[[#This Row],[Sub Ledger]],LedgerMapping[[#All],[Sub Ledger]],0))</f>
        <v>Income Statement</v>
      </c>
    </row>
    <row r="18534" spans="1:5" x14ac:dyDescent="0.55000000000000004">
      <c r="A18534">
        <v>7</v>
      </c>
      <c r="B18534">
        <v>85000</v>
      </c>
      <c r="C18534" s="6">
        <v>43770</v>
      </c>
      <c r="D18534">
        <v>-110</v>
      </c>
      <c r="E18534" t="str">
        <f>INDEX(LedgerMapping[[#All],[Area]],MATCH(Transactions[[#This Row],[Sub Ledger]],LedgerMapping[[#All],[Sub Ledger]],0))</f>
        <v>Income Statement</v>
      </c>
    </row>
    <row r="18535" spans="1:5" x14ac:dyDescent="0.55000000000000004">
      <c r="A18535">
        <v>7</v>
      </c>
      <c r="B18535">
        <v>85000</v>
      </c>
      <c r="C18535" s="6">
        <v>43800</v>
      </c>
      <c r="D18535">
        <v>-141</v>
      </c>
      <c r="E18535" t="str">
        <f>INDEX(LedgerMapping[[#All],[Area]],MATCH(Transactions[[#This Row],[Sub Ledger]],LedgerMapping[[#All],[Sub Ledger]],0))</f>
        <v>Income Statement</v>
      </c>
    </row>
    <row r="18536" spans="1:5" x14ac:dyDescent="0.55000000000000004">
      <c r="A18536">
        <v>7</v>
      </c>
      <c r="B18536">
        <v>85000</v>
      </c>
      <c r="C18536" s="6">
        <v>43831</v>
      </c>
      <c r="D18536">
        <v>-190</v>
      </c>
      <c r="E18536" t="str">
        <f>INDEX(LedgerMapping[[#All],[Area]],MATCH(Transactions[[#This Row],[Sub Ledger]],LedgerMapping[[#All],[Sub Ledger]],0))</f>
        <v>Income Statement</v>
      </c>
    </row>
    <row r="18537" spans="1:5" x14ac:dyDescent="0.55000000000000004">
      <c r="A18537">
        <v>7</v>
      </c>
      <c r="B18537">
        <v>85000</v>
      </c>
      <c r="C18537" s="6">
        <v>43862</v>
      </c>
      <c r="D18537">
        <v>-182</v>
      </c>
      <c r="E18537" t="str">
        <f>INDEX(LedgerMapping[[#All],[Area]],MATCH(Transactions[[#This Row],[Sub Ledger]],LedgerMapping[[#All],[Sub Ledger]],0))</f>
        <v>Income Statement</v>
      </c>
    </row>
    <row r="18538" spans="1:5" x14ac:dyDescent="0.55000000000000004">
      <c r="A18538">
        <v>7</v>
      </c>
      <c r="B18538">
        <v>85000</v>
      </c>
      <c r="C18538" s="6">
        <v>43891</v>
      </c>
      <c r="D18538">
        <v>-184</v>
      </c>
      <c r="E18538" t="str">
        <f>INDEX(LedgerMapping[[#All],[Area]],MATCH(Transactions[[#This Row],[Sub Ledger]],LedgerMapping[[#All],[Sub Ledger]],0))</f>
        <v>Income Statement</v>
      </c>
    </row>
    <row r="18539" spans="1:5" x14ac:dyDescent="0.55000000000000004">
      <c r="A18539">
        <v>7</v>
      </c>
      <c r="B18539">
        <v>85000</v>
      </c>
      <c r="C18539" s="6">
        <v>43922</v>
      </c>
      <c r="D18539">
        <v>-135</v>
      </c>
      <c r="E18539" t="str">
        <f>INDEX(LedgerMapping[[#All],[Area]],MATCH(Transactions[[#This Row],[Sub Ledger]],LedgerMapping[[#All],[Sub Ledger]],0))</f>
        <v>Income Statement</v>
      </c>
    </row>
    <row r="18540" spans="1:5" x14ac:dyDescent="0.55000000000000004">
      <c r="A18540">
        <v>7</v>
      </c>
      <c r="B18540">
        <v>85000</v>
      </c>
      <c r="C18540" s="6">
        <v>43952</v>
      </c>
      <c r="D18540">
        <v>-126</v>
      </c>
      <c r="E18540" t="str">
        <f>INDEX(LedgerMapping[[#All],[Area]],MATCH(Transactions[[#This Row],[Sub Ledger]],LedgerMapping[[#All],[Sub Ledger]],0))</f>
        <v>Income Statement</v>
      </c>
    </row>
    <row r="18541" spans="1:5" x14ac:dyDescent="0.55000000000000004">
      <c r="A18541">
        <v>7</v>
      </c>
      <c r="B18541">
        <v>85000</v>
      </c>
      <c r="C18541" s="6">
        <v>43983</v>
      </c>
      <c r="D18541">
        <v>-207</v>
      </c>
      <c r="E18541" t="str">
        <f>INDEX(LedgerMapping[[#All],[Area]],MATCH(Transactions[[#This Row],[Sub Ledger]],LedgerMapping[[#All],[Sub Ledger]],0))</f>
        <v>Income Statement</v>
      </c>
    </row>
    <row r="18542" spans="1:5" x14ac:dyDescent="0.55000000000000004">
      <c r="A18542">
        <v>7</v>
      </c>
      <c r="B18542">
        <v>85000</v>
      </c>
      <c r="C18542" s="6">
        <v>44013</v>
      </c>
      <c r="D18542">
        <v>-128</v>
      </c>
      <c r="E18542" t="str">
        <f>INDEX(LedgerMapping[[#All],[Area]],MATCH(Transactions[[#This Row],[Sub Ledger]],LedgerMapping[[#All],[Sub Ledger]],0))</f>
        <v>Income Statement</v>
      </c>
    </row>
    <row r="18543" spans="1:5" x14ac:dyDescent="0.55000000000000004">
      <c r="A18543">
        <v>7</v>
      </c>
      <c r="B18543">
        <v>85000</v>
      </c>
      <c r="C18543" s="6">
        <v>44044</v>
      </c>
      <c r="D18543">
        <v>-142</v>
      </c>
      <c r="E18543" t="str">
        <f>INDEX(LedgerMapping[[#All],[Area]],MATCH(Transactions[[#This Row],[Sub Ledger]],LedgerMapping[[#All],[Sub Ledger]],0))</f>
        <v>Income Statement</v>
      </c>
    </row>
    <row r="18544" spans="1:5" x14ac:dyDescent="0.55000000000000004">
      <c r="A18544">
        <v>7</v>
      </c>
      <c r="B18544">
        <v>85000</v>
      </c>
      <c r="C18544" s="6">
        <v>44075</v>
      </c>
      <c r="D18544">
        <v>-180</v>
      </c>
      <c r="E18544" t="str">
        <f>INDEX(LedgerMapping[[#All],[Area]],MATCH(Transactions[[#This Row],[Sub Ledger]],LedgerMapping[[#All],[Sub Ledger]],0))</f>
        <v>Income Statement</v>
      </c>
    </row>
    <row r="18545" spans="1:5" x14ac:dyDescent="0.55000000000000004">
      <c r="A18545">
        <v>7</v>
      </c>
      <c r="B18545">
        <v>85000</v>
      </c>
      <c r="C18545" s="6">
        <v>44105</v>
      </c>
      <c r="D18545">
        <v>-206</v>
      </c>
      <c r="E18545" t="str">
        <f>INDEX(LedgerMapping[[#All],[Area]],MATCH(Transactions[[#This Row],[Sub Ledger]],LedgerMapping[[#All],[Sub Ledger]],0))</f>
        <v>Income Statement</v>
      </c>
    </row>
    <row r="18546" spans="1:5" x14ac:dyDescent="0.55000000000000004">
      <c r="A18546">
        <v>7</v>
      </c>
      <c r="B18546">
        <v>85000</v>
      </c>
      <c r="C18546" s="6">
        <v>44136</v>
      </c>
      <c r="D18546">
        <v>-150</v>
      </c>
      <c r="E18546" t="str">
        <f>INDEX(LedgerMapping[[#All],[Area]],MATCH(Transactions[[#This Row],[Sub Ledger]],LedgerMapping[[#All],[Sub Ledger]],0))</f>
        <v>Income Statement</v>
      </c>
    </row>
    <row r="18547" spans="1:5" x14ac:dyDescent="0.55000000000000004">
      <c r="A18547">
        <v>7</v>
      </c>
      <c r="B18547">
        <v>85000</v>
      </c>
      <c r="C18547" s="6">
        <v>44166</v>
      </c>
      <c r="D18547">
        <v>-177</v>
      </c>
      <c r="E18547" t="str">
        <f>INDEX(LedgerMapping[[#All],[Area]],MATCH(Transactions[[#This Row],[Sub Ledger]],LedgerMapping[[#All],[Sub Ledger]],0))</f>
        <v>Income Statement</v>
      </c>
    </row>
    <row r="18548" spans="1:5" x14ac:dyDescent="0.55000000000000004">
      <c r="A18548">
        <v>7</v>
      </c>
      <c r="B18548">
        <v>85000</v>
      </c>
      <c r="C18548" s="6">
        <v>44197</v>
      </c>
      <c r="D18548">
        <v>-198</v>
      </c>
      <c r="E18548" t="str">
        <f>INDEX(LedgerMapping[[#All],[Area]],MATCH(Transactions[[#This Row],[Sub Ledger]],LedgerMapping[[#All],[Sub Ledger]],0))</f>
        <v>Income Statement</v>
      </c>
    </row>
    <row r="18549" spans="1:5" x14ac:dyDescent="0.55000000000000004">
      <c r="A18549">
        <v>7</v>
      </c>
      <c r="B18549">
        <v>85000</v>
      </c>
      <c r="C18549" s="6">
        <v>44228</v>
      </c>
      <c r="D18549">
        <v>-212</v>
      </c>
      <c r="E18549" t="str">
        <f>INDEX(LedgerMapping[[#All],[Area]],MATCH(Transactions[[#This Row],[Sub Ledger]],LedgerMapping[[#All],[Sub Ledger]],0))</f>
        <v>Income Statement</v>
      </c>
    </row>
    <row r="18550" spans="1:5" x14ac:dyDescent="0.55000000000000004">
      <c r="A18550">
        <v>7</v>
      </c>
      <c r="B18550">
        <v>85000</v>
      </c>
      <c r="C18550" s="6">
        <v>44256</v>
      </c>
      <c r="D18550">
        <v>-198</v>
      </c>
      <c r="E18550" t="str">
        <f>INDEX(LedgerMapping[[#All],[Area]],MATCH(Transactions[[#This Row],[Sub Ledger]],LedgerMapping[[#All],[Sub Ledger]],0))</f>
        <v>Income Statement</v>
      </c>
    </row>
    <row r="18551" spans="1:5" x14ac:dyDescent="0.55000000000000004">
      <c r="A18551">
        <v>7</v>
      </c>
      <c r="B18551">
        <v>85000</v>
      </c>
      <c r="C18551" s="6">
        <v>44287</v>
      </c>
      <c r="D18551">
        <v>-218</v>
      </c>
      <c r="E18551" t="str">
        <f>INDEX(LedgerMapping[[#All],[Area]],MATCH(Transactions[[#This Row],[Sub Ledger]],LedgerMapping[[#All],[Sub Ledger]],0))</f>
        <v>Income Statement</v>
      </c>
    </row>
    <row r="18552" spans="1:5" x14ac:dyDescent="0.55000000000000004">
      <c r="A18552">
        <v>7</v>
      </c>
      <c r="B18552">
        <v>85000</v>
      </c>
      <c r="C18552" s="6">
        <v>44317</v>
      </c>
      <c r="D18552">
        <v>-220</v>
      </c>
      <c r="E18552" t="str">
        <f>INDEX(LedgerMapping[[#All],[Area]],MATCH(Transactions[[#This Row],[Sub Ledger]],LedgerMapping[[#All],[Sub Ledger]],0))</f>
        <v>Income Statement</v>
      </c>
    </row>
    <row r="18553" spans="1:5" x14ac:dyDescent="0.55000000000000004">
      <c r="A18553">
        <v>7</v>
      </c>
      <c r="B18553">
        <v>85000</v>
      </c>
      <c r="C18553" s="6">
        <v>44348</v>
      </c>
      <c r="D18553">
        <v>-249</v>
      </c>
      <c r="E18553" t="str">
        <f>INDEX(LedgerMapping[[#All],[Area]],MATCH(Transactions[[#This Row],[Sub Ledger]],LedgerMapping[[#All],[Sub Ledger]],0))</f>
        <v>Income Statement</v>
      </c>
    </row>
    <row r="18554" spans="1:5" x14ac:dyDescent="0.55000000000000004">
      <c r="A18554">
        <v>7</v>
      </c>
      <c r="B18554">
        <v>85000</v>
      </c>
      <c r="C18554" s="6">
        <v>44378</v>
      </c>
      <c r="D18554">
        <v>-222</v>
      </c>
      <c r="E18554" t="str">
        <f>INDEX(LedgerMapping[[#All],[Area]],MATCH(Transactions[[#This Row],[Sub Ledger]],LedgerMapping[[#All],[Sub Ledger]],0))</f>
        <v>Income Statement</v>
      </c>
    </row>
    <row r="18555" spans="1:5" x14ac:dyDescent="0.55000000000000004">
      <c r="A18555">
        <v>7</v>
      </c>
      <c r="B18555">
        <v>85000</v>
      </c>
      <c r="C18555" s="6">
        <v>44409</v>
      </c>
      <c r="D18555">
        <v>-178</v>
      </c>
      <c r="E18555" t="str">
        <f>INDEX(LedgerMapping[[#All],[Area]],MATCH(Transactions[[#This Row],[Sub Ledger]],LedgerMapping[[#All],[Sub Ledger]],0))</f>
        <v>Income Statement</v>
      </c>
    </row>
    <row r="18556" spans="1:5" x14ac:dyDescent="0.55000000000000004">
      <c r="A18556">
        <v>7</v>
      </c>
      <c r="B18556">
        <v>85000</v>
      </c>
      <c r="C18556" s="6">
        <v>44440</v>
      </c>
      <c r="D18556">
        <v>-236</v>
      </c>
      <c r="E18556" t="str">
        <f>INDEX(LedgerMapping[[#All],[Area]],MATCH(Transactions[[#This Row],[Sub Ledger]],LedgerMapping[[#All],[Sub Ledger]],0))</f>
        <v>Income Statement</v>
      </c>
    </row>
    <row r="18557" spans="1:5" x14ac:dyDescent="0.55000000000000004">
      <c r="A18557">
        <v>7</v>
      </c>
      <c r="B18557">
        <v>85000</v>
      </c>
      <c r="C18557" s="6">
        <v>44470</v>
      </c>
      <c r="D18557">
        <v>-232</v>
      </c>
      <c r="E18557" t="str">
        <f>INDEX(LedgerMapping[[#All],[Area]],MATCH(Transactions[[#This Row],[Sub Ledger]],LedgerMapping[[#All],[Sub Ledger]],0))</f>
        <v>Income Statement</v>
      </c>
    </row>
    <row r="18558" spans="1:5" x14ac:dyDescent="0.55000000000000004">
      <c r="A18558">
        <v>7</v>
      </c>
      <c r="B18558">
        <v>85000</v>
      </c>
      <c r="C18558" s="6">
        <v>44501</v>
      </c>
      <c r="D18558">
        <v>-242</v>
      </c>
      <c r="E18558" t="str">
        <f>INDEX(LedgerMapping[[#All],[Area]],MATCH(Transactions[[#This Row],[Sub Ledger]],LedgerMapping[[#All],[Sub Ledger]],0))</f>
        <v>Income Statement</v>
      </c>
    </row>
    <row r="18559" spans="1:5" x14ac:dyDescent="0.55000000000000004">
      <c r="A18559">
        <v>7</v>
      </c>
      <c r="B18559">
        <v>85000</v>
      </c>
      <c r="C18559" s="6">
        <v>44531</v>
      </c>
      <c r="D18559">
        <v>-204</v>
      </c>
      <c r="E18559" t="str">
        <f>INDEX(LedgerMapping[[#All],[Area]],MATCH(Transactions[[#This Row],[Sub Ledger]],LedgerMapping[[#All],[Sub Ledger]],0))</f>
        <v>Income Statement</v>
      </c>
    </row>
    <row r="18560" spans="1:5" x14ac:dyDescent="0.55000000000000004">
      <c r="A18560">
        <v>7</v>
      </c>
      <c r="B18560">
        <v>85000</v>
      </c>
      <c r="C18560" s="6">
        <v>43466</v>
      </c>
      <c r="D18560">
        <v>-142</v>
      </c>
      <c r="E18560" t="str">
        <f>INDEX(LedgerMapping[[#All],[Area]],MATCH(Transactions[[#This Row],[Sub Ledger]],LedgerMapping[[#All],[Sub Ledger]],0))</f>
        <v>Income Statement</v>
      </c>
    </row>
    <row r="18561" spans="1:5" x14ac:dyDescent="0.55000000000000004">
      <c r="A18561">
        <v>7</v>
      </c>
      <c r="B18561">
        <v>85000</v>
      </c>
      <c r="C18561" s="6">
        <v>43497</v>
      </c>
      <c r="D18561">
        <v>-152</v>
      </c>
      <c r="E18561" t="str">
        <f>INDEX(LedgerMapping[[#All],[Area]],MATCH(Transactions[[#This Row],[Sub Ledger]],LedgerMapping[[#All],[Sub Ledger]],0))</f>
        <v>Income Statement</v>
      </c>
    </row>
    <row r="18562" spans="1:5" x14ac:dyDescent="0.55000000000000004">
      <c r="A18562">
        <v>7</v>
      </c>
      <c r="B18562">
        <v>85000</v>
      </c>
      <c r="C18562" s="6">
        <v>43525</v>
      </c>
      <c r="D18562">
        <v>-198</v>
      </c>
      <c r="E18562" t="str">
        <f>INDEX(LedgerMapping[[#All],[Area]],MATCH(Transactions[[#This Row],[Sub Ledger]],LedgerMapping[[#All],[Sub Ledger]],0))</f>
        <v>Income Statement</v>
      </c>
    </row>
    <row r="18563" spans="1:5" x14ac:dyDescent="0.55000000000000004">
      <c r="A18563">
        <v>7</v>
      </c>
      <c r="B18563">
        <v>85000</v>
      </c>
      <c r="C18563" s="6">
        <v>43556</v>
      </c>
      <c r="D18563">
        <v>-126</v>
      </c>
      <c r="E18563" t="str">
        <f>INDEX(LedgerMapping[[#All],[Area]],MATCH(Transactions[[#This Row],[Sub Ledger]],LedgerMapping[[#All],[Sub Ledger]],0))</f>
        <v>Income Statement</v>
      </c>
    </row>
    <row r="18564" spans="1:5" x14ac:dyDescent="0.55000000000000004">
      <c r="A18564">
        <v>7</v>
      </c>
      <c r="B18564">
        <v>85000</v>
      </c>
      <c r="C18564" s="6">
        <v>43586</v>
      </c>
      <c r="D18564">
        <v>-135</v>
      </c>
      <c r="E18564" t="str">
        <f>INDEX(LedgerMapping[[#All],[Area]],MATCH(Transactions[[#This Row],[Sub Ledger]],LedgerMapping[[#All],[Sub Ledger]],0))</f>
        <v>Income Statement</v>
      </c>
    </row>
    <row r="18565" spans="1:5" x14ac:dyDescent="0.55000000000000004">
      <c r="A18565">
        <v>7</v>
      </c>
      <c r="B18565">
        <v>85000</v>
      </c>
      <c r="C18565" s="6">
        <v>43617</v>
      </c>
      <c r="D18565">
        <v>-211</v>
      </c>
      <c r="E18565" t="str">
        <f>INDEX(LedgerMapping[[#All],[Area]],MATCH(Transactions[[#This Row],[Sub Ledger]],LedgerMapping[[#All],[Sub Ledger]],0))</f>
        <v>Income Statement</v>
      </c>
    </row>
    <row r="18566" spans="1:5" x14ac:dyDescent="0.55000000000000004">
      <c r="A18566">
        <v>7</v>
      </c>
      <c r="B18566">
        <v>85000</v>
      </c>
      <c r="C18566" s="6">
        <v>43647</v>
      </c>
      <c r="D18566">
        <v>-211</v>
      </c>
      <c r="E18566" t="str">
        <f>INDEX(LedgerMapping[[#All],[Area]],MATCH(Transactions[[#This Row],[Sub Ledger]],LedgerMapping[[#All],[Sub Ledger]],0))</f>
        <v>Income Statement</v>
      </c>
    </row>
    <row r="18567" spans="1:5" x14ac:dyDescent="0.55000000000000004">
      <c r="A18567">
        <v>7</v>
      </c>
      <c r="B18567">
        <v>85000</v>
      </c>
      <c r="C18567" s="6">
        <v>43678</v>
      </c>
      <c r="D18567">
        <v>-144</v>
      </c>
      <c r="E18567" t="str">
        <f>INDEX(LedgerMapping[[#All],[Area]],MATCH(Transactions[[#This Row],[Sub Ledger]],LedgerMapping[[#All],[Sub Ledger]],0))</f>
        <v>Income Statement</v>
      </c>
    </row>
    <row r="18568" spans="1:5" x14ac:dyDescent="0.55000000000000004">
      <c r="A18568">
        <v>7</v>
      </c>
      <c r="B18568">
        <v>85000</v>
      </c>
      <c r="C18568" s="6">
        <v>43709</v>
      </c>
      <c r="D18568">
        <v>-178</v>
      </c>
      <c r="E18568" t="str">
        <f>INDEX(LedgerMapping[[#All],[Area]],MATCH(Transactions[[#This Row],[Sub Ledger]],LedgerMapping[[#All],[Sub Ledger]],0))</f>
        <v>Income Statement</v>
      </c>
    </row>
    <row r="18569" spans="1:5" x14ac:dyDescent="0.55000000000000004">
      <c r="A18569">
        <v>7</v>
      </c>
      <c r="B18569">
        <v>85000</v>
      </c>
      <c r="C18569" s="6">
        <v>43739</v>
      </c>
      <c r="D18569">
        <v>-158</v>
      </c>
      <c r="E18569" t="str">
        <f>INDEX(LedgerMapping[[#All],[Area]],MATCH(Transactions[[#This Row],[Sub Ledger]],LedgerMapping[[#All],[Sub Ledger]],0))</f>
        <v>Income Statement</v>
      </c>
    </row>
    <row r="18570" spans="1:5" x14ac:dyDescent="0.55000000000000004">
      <c r="A18570">
        <v>7</v>
      </c>
      <c r="B18570">
        <v>85000</v>
      </c>
      <c r="C18570" s="6">
        <v>43770</v>
      </c>
      <c r="D18570">
        <v>-150</v>
      </c>
      <c r="E18570" t="str">
        <f>INDEX(LedgerMapping[[#All],[Area]],MATCH(Transactions[[#This Row],[Sub Ledger]],LedgerMapping[[#All],[Sub Ledger]],0))</f>
        <v>Income Statement</v>
      </c>
    </row>
    <row r="18571" spans="1:5" x14ac:dyDescent="0.55000000000000004">
      <c r="A18571">
        <v>7</v>
      </c>
      <c r="B18571">
        <v>85000</v>
      </c>
      <c r="C18571" s="6">
        <v>43800</v>
      </c>
      <c r="D18571">
        <v>-139</v>
      </c>
      <c r="E18571" t="str">
        <f>INDEX(LedgerMapping[[#All],[Area]],MATCH(Transactions[[#This Row],[Sub Ledger]],LedgerMapping[[#All],[Sub Ledger]],0))</f>
        <v>Income Statement</v>
      </c>
    </row>
    <row r="18572" spans="1:5" x14ac:dyDescent="0.55000000000000004">
      <c r="A18572">
        <v>7</v>
      </c>
      <c r="B18572">
        <v>85000</v>
      </c>
      <c r="C18572" s="6">
        <v>43831</v>
      </c>
      <c r="D18572">
        <v>-158</v>
      </c>
      <c r="E18572" t="str">
        <f>INDEX(LedgerMapping[[#All],[Area]],MATCH(Transactions[[#This Row],[Sub Ledger]],LedgerMapping[[#All],[Sub Ledger]],0))</f>
        <v>Income Statement</v>
      </c>
    </row>
    <row r="18573" spans="1:5" x14ac:dyDescent="0.55000000000000004">
      <c r="A18573">
        <v>7</v>
      </c>
      <c r="B18573">
        <v>85000</v>
      </c>
      <c r="C18573" s="6">
        <v>43862</v>
      </c>
      <c r="D18573">
        <v>-236</v>
      </c>
      <c r="E18573" t="str">
        <f>INDEX(LedgerMapping[[#All],[Area]],MATCH(Transactions[[#This Row],[Sub Ledger]],LedgerMapping[[#All],[Sub Ledger]],0))</f>
        <v>Income Statement</v>
      </c>
    </row>
    <row r="18574" spans="1:5" x14ac:dyDescent="0.55000000000000004">
      <c r="A18574">
        <v>7</v>
      </c>
      <c r="B18574">
        <v>85000</v>
      </c>
      <c r="C18574" s="6">
        <v>43891</v>
      </c>
      <c r="D18574">
        <v>-205</v>
      </c>
      <c r="E18574" t="str">
        <f>INDEX(LedgerMapping[[#All],[Area]],MATCH(Transactions[[#This Row],[Sub Ledger]],LedgerMapping[[#All],[Sub Ledger]],0))</f>
        <v>Income Statement</v>
      </c>
    </row>
    <row r="18575" spans="1:5" x14ac:dyDescent="0.55000000000000004">
      <c r="A18575">
        <v>7</v>
      </c>
      <c r="B18575">
        <v>85000</v>
      </c>
      <c r="C18575" s="6">
        <v>43922</v>
      </c>
      <c r="D18575">
        <v>-189</v>
      </c>
      <c r="E18575" t="str">
        <f>INDEX(LedgerMapping[[#All],[Area]],MATCH(Transactions[[#This Row],[Sub Ledger]],LedgerMapping[[#All],[Sub Ledger]],0))</f>
        <v>Income Statement</v>
      </c>
    </row>
    <row r="18576" spans="1:5" x14ac:dyDescent="0.55000000000000004">
      <c r="A18576">
        <v>7</v>
      </c>
      <c r="B18576">
        <v>85000</v>
      </c>
      <c r="C18576" s="6">
        <v>43952</v>
      </c>
      <c r="D18576">
        <v>-214</v>
      </c>
      <c r="E18576" t="str">
        <f>INDEX(LedgerMapping[[#All],[Area]],MATCH(Transactions[[#This Row],[Sub Ledger]],LedgerMapping[[#All],[Sub Ledger]],0))</f>
        <v>Income Statement</v>
      </c>
    </row>
    <row r="18577" spans="1:5" x14ac:dyDescent="0.55000000000000004">
      <c r="A18577">
        <v>7</v>
      </c>
      <c r="B18577">
        <v>85000</v>
      </c>
      <c r="C18577" s="6">
        <v>43983</v>
      </c>
      <c r="D18577">
        <v>-212</v>
      </c>
      <c r="E18577" t="str">
        <f>INDEX(LedgerMapping[[#All],[Area]],MATCH(Transactions[[#This Row],[Sub Ledger]],LedgerMapping[[#All],[Sub Ledger]],0))</f>
        <v>Income Statement</v>
      </c>
    </row>
    <row r="18578" spans="1:5" x14ac:dyDescent="0.55000000000000004">
      <c r="A18578">
        <v>7</v>
      </c>
      <c r="B18578">
        <v>85000</v>
      </c>
      <c r="C18578" s="6">
        <v>44013</v>
      </c>
      <c r="D18578">
        <v>-206</v>
      </c>
      <c r="E18578" t="str">
        <f>INDEX(LedgerMapping[[#All],[Area]],MATCH(Transactions[[#This Row],[Sub Ledger]],LedgerMapping[[#All],[Sub Ledger]],0))</f>
        <v>Income Statement</v>
      </c>
    </row>
    <row r="18579" spans="1:5" x14ac:dyDescent="0.55000000000000004">
      <c r="A18579">
        <v>7</v>
      </c>
      <c r="B18579">
        <v>85000</v>
      </c>
      <c r="C18579" s="6">
        <v>44044</v>
      </c>
      <c r="D18579">
        <v>-156</v>
      </c>
      <c r="E18579" t="str">
        <f>INDEX(LedgerMapping[[#All],[Area]],MATCH(Transactions[[#This Row],[Sub Ledger]],LedgerMapping[[#All],[Sub Ledger]],0))</f>
        <v>Income Statement</v>
      </c>
    </row>
    <row r="18580" spans="1:5" x14ac:dyDescent="0.55000000000000004">
      <c r="A18580">
        <v>7</v>
      </c>
      <c r="B18580">
        <v>85000</v>
      </c>
      <c r="C18580" s="6">
        <v>44075</v>
      </c>
      <c r="D18580">
        <v>-178</v>
      </c>
      <c r="E18580" t="str">
        <f>INDEX(LedgerMapping[[#All],[Area]],MATCH(Transactions[[#This Row],[Sub Ledger]],LedgerMapping[[#All],[Sub Ledger]],0))</f>
        <v>Income Statement</v>
      </c>
    </row>
    <row r="18581" spans="1:5" x14ac:dyDescent="0.55000000000000004">
      <c r="A18581">
        <v>7</v>
      </c>
      <c r="B18581">
        <v>85000</v>
      </c>
      <c r="C18581" s="6">
        <v>44105</v>
      </c>
      <c r="D18581">
        <v>-180</v>
      </c>
      <c r="E18581" t="str">
        <f>INDEX(LedgerMapping[[#All],[Area]],MATCH(Transactions[[#This Row],[Sub Ledger]],LedgerMapping[[#All],[Sub Ledger]],0))</f>
        <v>Income Statement</v>
      </c>
    </row>
    <row r="18582" spans="1:5" x14ac:dyDescent="0.55000000000000004">
      <c r="A18582">
        <v>7</v>
      </c>
      <c r="B18582">
        <v>85000</v>
      </c>
      <c r="C18582" s="6">
        <v>44136</v>
      </c>
      <c r="D18582">
        <v>-200</v>
      </c>
      <c r="E18582" t="str">
        <f>INDEX(LedgerMapping[[#All],[Area]],MATCH(Transactions[[#This Row],[Sub Ledger]],LedgerMapping[[#All],[Sub Ledger]],0))</f>
        <v>Income Statement</v>
      </c>
    </row>
    <row r="18583" spans="1:5" x14ac:dyDescent="0.55000000000000004">
      <c r="A18583">
        <v>7</v>
      </c>
      <c r="B18583">
        <v>85000</v>
      </c>
      <c r="C18583" s="6">
        <v>44166</v>
      </c>
      <c r="D18583">
        <v>-245</v>
      </c>
      <c r="E18583" t="str">
        <f>INDEX(LedgerMapping[[#All],[Area]],MATCH(Transactions[[#This Row],[Sub Ledger]],LedgerMapping[[#All],[Sub Ledger]],0))</f>
        <v>Income Statement</v>
      </c>
    </row>
    <row r="18584" spans="1:5" x14ac:dyDescent="0.55000000000000004">
      <c r="A18584">
        <v>7</v>
      </c>
      <c r="B18584">
        <v>85000</v>
      </c>
      <c r="C18584" s="6">
        <v>44197</v>
      </c>
      <c r="D18584">
        <v>-256</v>
      </c>
      <c r="E18584" t="str">
        <f>INDEX(LedgerMapping[[#All],[Area]],MATCH(Transactions[[#This Row],[Sub Ledger]],LedgerMapping[[#All],[Sub Ledger]],0))</f>
        <v>Income Statement</v>
      </c>
    </row>
    <row r="18585" spans="1:5" x14ac:dyDescent="0.55000000000000004">
      <c r="A18585">
        <v>7</v>
      </c>
      <c r="B18585">
        <v>85000</v>
      </c>
      <c r="C18585" s="6">
        <v>44228</v>
      </c>
      <c r="D18585">
        <v>-265</v>
      </c>
      <c r="E18585" t="str">
        <f>INDEX(LedgerMapping[[#All],[Area]],MATCH(Transactions[[#This Row],[Sub Ledger]],LedgerMapping[[#All],[Sub Ledger]],0))</f>
        <v>Income Statement</v>
      </c>
    </row>
    <row r="18586" spans="1:5" x14ac:dyDescent="0.55000000000000004">
      <c r="A18586">
        <v>7</v>
      </c>
      <c r="B18586">
        <v>85000</v>
      </c>
      <c r="C18586" s="6">
        <v>44256</v>
      </c>
      <c r="D18586">
        <v>-356</v>
      </c>
      <c r="E18586" t="str">
        <f>INDEX(LedgerMapping[[#All],[Area]],MATCH(Transactions[[#This Row],[Sub Ledger]],LedgerMapping[[#All],[Sub Ledger]],0))</f>
        <v>Income Statement</v>
      </c>
    </row>
    <row r="18587" spans="1:5" x14ac:dyDescent="0.55000000000000004">
      <c r="A18587">
        <v>7</v>
      </c>
      <c r="B18587">
        <v>85000</v>
      </c>
      <c r="C18587" s="6">
        <v>44287</v>
      </c>
      <c r="D18587">
        <v>-306</v>
      </c>
      <c r="E18587" t="str">
        <f>INDEX(LedgerMapping[[#All],[Area]],MATCH(Transactions[[#This Row],[Sub Ledger]],LedgerMapping[[#All],[Sub Ledger]],0))</f>
        <v>Income Statement</v>
      </c>
    </row>
    <row r="18588" spans="1:5" x14ac:dyDescent="0.55000000000000004">
      <c r="A18588">
        <v>7</v>
      </c>
      <c r="B18588">
        <v>85000</v>
      </c>
      <c r="C18588" s="6">
        <v>44317</v>
      </c>
      <c r="D18588">
        <v>-287</v>
      </c>
      <c r="E18588" t="str">
        <f>INDEX(LedgerMapping[[#All],[Area]],MATCH(Transactions[[#This Row],[Sub Ledger]],LedgerMapping[[#All],[Sub Ledger]],0))</f>
        <v>Income Statement</v>
      </c>
    </row>
    <row r="18589" spans="1:5" x14ac:dyDescent="0.55000000000000004">
      <c r="A18589">
        <v>7</v>
      </c>
      <c r="B18589">
        <v>85000</v>
      </c>
      <c r="C18589" s="6">
        <v>44348</v>
      </c>
      <c r="D18589">
        <v>-297</v>
      </c>
      <c r="E18589" t="str">
        <f>INDEX(LedgerMapping[[#All],[Area]],MATCH(Transactions[[#This Row],[Sub Ledger]],LedgerMapping[[#All],[Sub Ledger]],0))</f>
        <v>Income Statement</v>
      </c>
    </row>
    <row r="18590" spans="1:5" x14ac:dyDescent="0.55000000000000004">
      <c r="A18590">
        <v>7</v>
      </c>
      <c r="B18590">
        <v>85000</v>
      </c>
      <c r="C18590" s="6">
        <v>44378</v>
      </c>
      <c r="D18590">
        <v>-322</v>
      </c>
      <c r="E18590" t="str">
        <f>INDEX(LedgerMapping[[#All],[Area]],MATCH(Transactions[[#This Row],[Sub Ledger]],LedgerMapping[[#All],[Sub Ledger]],0))</f>
        <v>Income Statement</v>
      </c>
    </row>
    <row r="18591" spans="1:5" x14ac:dyDescent="0.55000000000000004">
      <c r="A18591">
        <v>7</v>
      </c>
      <c r="B18591">
        <v>85000</v>
      </c>
      <c r="C18591" s="6">
        <v>44409</v>
      </c>
      <c r="D18591">
        <v>-309</v>
      </c>
      <c r="E18591" t="str">
        <f>INDEX(LedgerMapping[[#All],[Area]],MATCH(Transactions[[#This Row],[Sub Ledger]],LedgerMapping[[#All],[Sub Ledger]],0))</f>
        <v>Income Statement</v>
      </c>
    </row>
    <row r="18592" spans="1:5" x14ac:dyDescent="0.55000000000000004">
      <c r="A18592">
        <v>7</v>
      </c>
      <c r="B18592">
        <v>85000</v>
      </c>
      <c r="C18592" s="6">
        <v>44440</v>
      </c>
      <c r="D18592">
        <v>-285</v>
      </c>
      <c r="E18592" t="str">
        <f>INDEX(LedgerMapping[[#All],[Area]],MATCH(Transactions[[#This Row],[Sub Ledger]],LedgerMapping[[#All],[Sub Ledger]],0))</f>
        <v>Income Statement</v>
      </c>
    </row>
    <row r="18593" spans="1:5" x14ac:dyDescent="0.55000000000000004">
      <c r="A18593">
        <v>7</v>
      </c>
      <c r="B18593">
        <v>85000</v>
      </c>
      <c r="C18593" s="6">
        <v>44470</v>
      </c>
      <c r="D18593">
        <v>-331</v>
      </c>
      <c r="E18593" t="str">
        <f>INDEX(LedgerMapping[[#All],[Area]],MATCH(Transactions[[#This Row],[Sub Ledger]],LedgerMapping[[#All],[Sub Ledger]],0))</f>
        <v>Income Statement</v>
      </c>
    </row>
    <row r="18594" spans="1:5" x14ac:dyDescent="0.55000000000000004">
      <c r="A18594">
        <v>7</v>
      </c>
      <c r="B18594">
        <v>85000</v>
      </c>
      <c r="C18594" s="6">
        <v>44501</v>
      </c>
      <c r="D18594">
        <v>-282</v>
      </c>
      <c r="E18594" t="str">
        <f>INDEX(LedgerMapping[[#All],[Area]],MATCH(Transactions[[#This Row],[Sub Ledger]],LedgerMapping[[#All],[Sub Ledger]],0))</f>
        <v>Income Statement</v>
      </c>
    </row>
    <row r="18595" spans="1:5" x14ac:dyDescent="0.55000000000000004">
      <c r="A18595">
        <v>7</v>
      </c>
      <c r="B18595">
        <v>85000</v>
      </c>
      <c r="C18595" s="6">
        <v>44531</v>
      </c>
      <c r="D18595">
        <v>-317</v>
      </c>
      <c r="E18595" t="str">
        <f>INDEX(LedgerMapping[[#All],[Area]],MATCH(Transactions[[#This Row],[Sub Ledger]],LedgerMapping[[#All],[Sub Ledger]],0))</f>
        <v>Income Statement</v>
      </c>
    </row>
    <row r="18596" spans="1:5" x14ac:dyDescent="0.55000000000000004">
      <c r="A18596">
        <v>7</v>
      </c>
      <c r="B18596">
        <v>85000</v>
      </c>
      <c r="C18596" s="6">
        <v>43831</v>
      </c>
      <c r="D18596">
        <v>-2463.3000000000002</v>
      </c>
      <c r="E18596" t="str">
        <f>INDEX(LedgerMapping[[#All],[Area]],MATCH(Transactions[[#This Row],[Sub Ledger]],LedgerMapping[[#All],[Sub Ledger]],0))</f>
        <v>Income Statement</v>
      </c>
    </row>
    <row r="18597" spans="1:5" x14ac:dyDescent="0.55000000000000004">
      <c r="A18597">
        <v>7</v>
      </c>
      <c r="B18597">
        <v>85000</v>
      </c>
      <c r="C18597" s="6">
        <v>44166</v>
      </c>
      <c r="D18597">
        <v>-956.6</v>
      </c>
      <c r="E18597" t="str">
        <f>INDEX(LedgerMapping[[#All],[Area]],MATCH(Transactions[[#This Row],[Sub Ledger]],LedgerMapping[[#All],[Sub Ledger]],0))</f>
        <v>Income Statement</v>
      </c>
    </row>
    <row r="18598" spans="1:5" x14ac:dyDescent="0.55000000000000004">
      <c r="A18598">
        <v>7</v>
      </c>
      <c r="B18598">
        <v>85000</v>
      </c>
      <c r="C18598" s="6">
        <v>44562</v>
      </c>
      <c r="D18598">
        <v>-1569.9</v>
      </c>
      <c r="E18598" t="str">
        <f>INDEX(LedgerMapping[[#All],[Area]],MATCH(Transactions[[#This Row],[Sub Ledger]],LedgerMapping[[#All],[Sub Ledger]],0))</f>
        <v>Income Statement</v>
      </c>
    </row>
    <row r="18599" spans="1:5" x14ac:dyDescent="0.55000000000000004">
      <c r="A18599">
        <v>7</v>
      </c>
      <c r="B18599">
        <v>85000</v>
      </c>
      <c r="C18599" s="6">
        <v>44256</v>
      </c>
      <c r="D18599">
        <v>-222.6</v>
      </c>
      <c r="E18599" t="str">
        <f>INDEX(LedgerMapping[[#All],[Area]],MATCH(Transactions[[#This Row],[Sub Ledger]],LedgerMapping[[#All],[Sub Ledger]],0))</f>
        <v>Income Statement</v>
      </c>
    </row>
    <row r="18600" spans="1:5" x14ac:dyDescent="0.55000000000000004">
      <c r="A18600">
        <v>7</v>
      </c>
      <c r="B18600">
        <v>85000</v>
      </c>
      <c r="C18600" s="6">
        <v>44256</v>
      </c>
      <c r="D18600">
        <v>-257.05</v>
      </c>
      <c r="E18600" t="str">
        <f>INDEX(LedgerMapping[[#All],[Area]],MATCH(Transactions[[#This Row],[Sub Ledger]],LedgerMapping[[#All],[Sub Ledger]],0))</f>
        <v>Income Statement</v>
      </c>
    </row>
    <row r="18601" spans="1:5" x14ac:dyDescent="0.55000000000000004">
      <c r="A18601">
        <v>5</v>
      </c>
      <c r="B18601">
        <v>85000</v>
      </c>
      <c r="C18601" s="6">
        <v>43466</v>
      </c>
      <c r="D18601">
        <v>-112</v>
      </c>
      <c r="E18601" t="str">
        <f>INDEX(LedgerMapping[[#All],[Area]],MATCH(Transactions[[#This Row],[Sub Ledger]],LedgerMapping[[#All],[Sub Ledger]],0))</f>
        <v>Income Statement</v>
      </c>
    </row>
    <row r="18602" spans="1:5" x14ac:dyDescent="0.55000000000000004">
      <c r="A18602">
        <v>5</v>
      </c>
      <c r="B18602">
        <v>85000</v>
      </c>
      <c r="C18602" s="6">
        <v>43497</v>
      </c>
      <c r="D18602">
        <v>-105</v>
      </c>
      <c r="E18602" t="str">
        <f>INDEX(LedgerMapping[[#All],[Area]],MATCH(Transactions[[#This Row],[Sub Ledger]],LedgerMapping[[#All],[Sub Ledger]],0))</f>
        <v>Income Statement</v>
      </c>
    </row>
    <row r="18603" spans="1:5" x14ac:dyDescent="0.55000000000000004">
      <c r="A18603">
        <v>5</v>
      </c>
      <c r="B18603">
        <v>85000</v>
      </c>
      <c r="C18603" s="6">
        <v>43525</v>
      </c>
      <c r="D18603">
        <v>-160</v>
      </c>
      <c r="E18603" t="str">
        <f>INDEX(LedgerMapping[[#All],[Area]],MATCH(Transactions[[#This Row],[Sub Ledger]],LedgerMapping[[#All],[Sub Ledger]],0))</f>
        <v>Income Statement</v>
      </c>
    </row>
    <row r="18604" spans="1:5" x14ac:dyDescent="0.55000000000000004">
      <c r="A18604">
        <v>5</v>
      </c>
      <c r="B18604">
        <v>85000</v>
      </c>
      <c r="C18604" s="6">
        <v>43556</v>
      </c>
      <c r="D18604">
        <v>-164</v>
      </c>
      <c r="E18604" t="str">
        <f>INDEX(LedgerMapping[[#All],[Area]],MATCH(Transactions[[#This Row],[Sub Ledger]],LedgerMapping[[#All],[Sub Ledger]],0))</f>
        <v>Income Statement</v>
      </c>
    </row>
    <row r="18605" spans="1:5" x14ac:dyDescent="0.55000000000000004">
      <c r="A18605">
        <v>5</v>
      </c>
      <c r="B18605">
        <v>85000</v>
      </c>
      <c r="C18605" s="6">
        <v>43586</v>
      </c>
      <c r="D18605">
        <v>-132</v>
      </c>
      <c r="E18605" t="str">
        <f>INDEX(LedgerMapping[[#All],[Area]],MATCH(Transactions[[#This Row],[Sub Ledger]],LedgerMapping[[#All],[Sub Ledger]],0))</f>
        <v>Income Statement</v>
      </c>
    </row>
    <row r="18606" spans="1:5" x14ac:dyDescent="0.55000000000000004">
      <c r="A18606">
        <v>5</v>
      </c>
      <c r="B18606">
        <v>85000</v>
      </c>
      <c r="C18606" s="6">
        <v>43617</v>
      </c>
      <c r="D18606">
        <v>-131</v>
      </c>
      <c r="E18606" t="str">
        <f>INDEX(LedgerMapping[[#All],[Area]],MATCH(Transactions[[#This Row],[Sub Ledger]],LedgerMapping[[#All],[Sub Ledger]],0))</f>
        <v>Income Statement</v>
      </c>
    </row>
    <row r="18607" spans="1:5" x14ac:dyDescent="0.55000000000000004">
      <c r="A18607">
        <v>5</v>
      </c>
      <c r="B18607">
        <v>85000</v>
      </c>
      <c r="C18607" s="6">
        <v>43647</v>
      </c>
      <c r="D18607">
        <v>-126</v>
      </c>
      <c r="E18607" t="str">
        <f>INDEX(LedgerMapping[[#All],[Area]],MATCH(Transactions[[#This Row],[Sub Ledger]],LedgerMapping[[#All],[Sub Ledger]],0))</f>
        <v>Income Statement</v>
      </c>
    </row>
    <row r="18608" spans="1:5" x14ac:dyDescent="0.55000000000000004">
      <c r="A18608">
        <v>5</v>
      </c>
      <c r="B18608">
        <v>85000</v>
      </c>
      <c r="C18608" s="6">
        <v>43678</v>
      </c>
      <c r="D18608">
        <v>-112</v>
      </c>
      <c r="E18608" t="str">
        <f>INDEX(LedgerMapping[[#All],[Area]],MATCH(Transactions[[#This Row],[Sub Ledger]],LedgerMapping[[#All],[Sub Ledger]],0))</f>
        <v>Income Statement</v>
      </c>
    </row>
    <row r="18609" spans="1:5" x14ac:dyDescent="0.55000000000000004">
      <c r="A18609">
        <v>5</v>
      </c>
      <c r="B18609">
        <v>85000</v>
      </c>
      <c r="C18609" s="6">
        <v>43709</v>
      </c>
      <c r="D18609">
        <v>-148</v>
      </c>
      <c r="E18609" t="str">
        <f>INDEX(LedgerMapping[[#All],[Area]],MATCH(Transactions[[#This Row],[Sub Ledger]],LedgerMapping[[#All],[Sub Ledger]],0))</f>
        <v>Income Statement</v>
      </c>
    </row>
    <row r="18610" spans="1:5" x14ac:dyDescent="0.55000000000000004">
      <c r="A18610">
        <v>5</v>
      </c>
      <c r="B18610">
        <v>85000</v>
      </c>
      <c r="C18610" s="6">
        <v>43739</v>
      </c>
      <c r="D18610">
        <v>-117</v>
      </c>
      <c r="E18610" t="str">
        <f>INDEX(LedgerMapping[[#All],[Area]],MATCH(Transactions[[#This Row],[Sub Ledger]],LedgerMapping[[#All],[Sub Ledger]],0))</f>
        <v>Income Statement</v>
      </c>
    </row>
    <row r="18611" spans="1:5" x14ac:dyDescent="0.55000000000000004">
      <c r="A18611">
        <v>5</v>
      </c>
      <c r="B18611">
        <v>85000</v>
      </c>
      <c r="C18611" s="6">
        <v>43770</v>
      </c>
      <c r="D18611">
        <v>-151</v>
      </c>
      <c r="E18611" t="str">
        <f>INDEX(LedgerMapping[[#All],[Area]],MATCH(Transactions[[#This Row],[Sub Ledger]],LedgerMapping[[#All],[Sub Ledger]],0))</f>
        <v>Income Statement</v>
      </c>
    </row>
    <row r="18612" spans="1:5" x14ac:dyDescent="0.55000000000000004">
      <c r="A18612">
        <v>5</v>
      </c>
      <c r="B18612">
        <v>85000</v>
      </c>
      <c r="C18612" s="6">
        <v>43800</v>
      </c>
      <c r="D18612">
        <v>-101</v>
      </c>
      <c r="E18612" t="str">
        <f>INDEX(LedgerMapping[[#All],[Area]],MATCH(Transactions[[#This Row],[Sub Ledger]],LedgerMapping[[#All],[Sub Ledger]],0))</f>
        <v>Income Statement</v>
      </c>
    </row>
    <row r="18613" spans="1:5" x14ac:dyDescent="0.55000000000000004">
      <c r="A18613">
        <v>5</v>
      </c>
      <c r="B18613">
        <v>85000</v>
      </c>
      <c r="C18613" s="6">
        <v>43831</v>
      </c>
      <c r="D18613">
        <v>-94</v>
      </c>
      <c r="E18613" t="str">
        <f>INDEX(LedgerMapping[[#All],[Area]],MATCH(Transactions[[#This Row],[Sub Ledger]],LedgerMapping[[#All],[Sub Ledger]],0))</f>
        <v>Income Statement</v>
      </c>
    </row>
    <row r="18614" spans="1:5" x14ac:dyDescent="0.55000000000000004">
      <c r="A18614">
        <v>5</v>
      </c>
      <c r="B18614">
        <v>85000</v>
      </c>
      <c r="C18614" s="6">
        <v>43862</v>
      </c>
      <c r="D18614">
        <v>-98</v>
      </c>
      <c r="E18614" t="str">
        <f>INDEX(LedgerMapping[[#All],[Area]],MATCH(Transactions[[#This Row],[Sub Ledger]],LedgerMapping[[#All],[Sub Ledger]],0))</f>
        <v>Income Statement</v>
      </c>
    </row>
    <row r="18615" spans="1:5" x14ac:dyDescent="0.55000000000000004">
      <c r="A18615">
        <v>5</v>
      </c>
      <c r="B18615">
        <v>85000</v>
      </c>
      <c r="C18615" s="6">
        <v>43891</v>
      </c>
      <c r="D18615">
        <v>-130</v>
      </c>
      <c r="E18615" t="str">
        <f>INDEX(LedgerMapping[[#All],[Area]],MATCH(Transactions[[#This Row],[Sub Ledger]],LedgerMapping[[#All],[Sub Ledger]],0))</f>
        <v>Income Statement</v>
      </c>
    </row>
    <row r="18616" spans="1:5" x14ac:dyDescent="0.55000000000000004">
      <c r="A18616">
        <v>5</v>
      </c>
      <c r="B18616">
        <v>85000</v>
      </c>
      <c r="C18616" s="6">
        <v>43922</v>
      </c>
      <c r="D18616">
        <v>-147</v>
      </c>
      <c r="E18616" t="str">
        <f>INDEX(LedgerMapping[[#All],[Area]],MATCH(Transactions[[#This Row],[Sub Ledger]],LedgerMapping[[#All],[Sub Ledger]],0))</f>
        <v>Income Statement</v>
      </c>
    </row>
    <row r="18617" spans="1:5" x14ac:dyDescent="0.55000000000000004">
      <c r="A18617">
        <v>5</v>
      </c>
      <c r="B18617">
        <v>85000</v>
      </c>
      <c r="C18617" s="6">
        <v>43952</v>
      </c>
      <c r="D18617">
        <v>-134</v>
      </c>
      <c r="E18617" t="str">
        <f>INDEX(LedgerMapping[[#All],[Area]],MATCH(Transactions[[#This Row],[Sub Ledger]],LedgerMapping[[#All],[Sub Ledger]],0))</f>
        <v>Income Statement</v>
      </c>
    </row>
    <row r="18618" spans="1:5" x14ac:dyDescent="0.55000000000000004">
      <c r="A18618">
        <v>5</v>
      </c>
      <c r="B18618">
        <v>85000</v>
      </c>
      <c r="C18618" s="6">
        <v>43983</v>
      </c>
      <c r="D18618">
        <v>-147</v>
      </c>
      <c r="E18618" t="str">
        <f>INDEX(LedgerMapping[[#All],[Area]],MATCH(Transactions[[#This Row],[Sub Ledger]],LedgerMapping[[#All],[Sub Ledger]],0))</f>
        <v>Income Statement</v>
      </c>
    </row>
    <row r="18619" spans="1:5" x14ac:dyDescent="0.55000000000000004">
      <c r="A18619">
        <v>5</v>
      </c>
      <c r="B18619">
        <v>85000</v>
      </c>
      <c r="C18619" s="6">
        <v>44013</v>
      </c>
      <c r="D18619">
        <v>-108</v>
      </c>
      <c r="E18619" t="str">
        <f>INDEX(LedgerMapping[[#All],[Area]],MATCH(Transactions[[#This Row],[Sub Ledger]],LedgerMapping[[#All],[Sub Ledger]],0))</f>
        <v>Income Statement</v>
      </c>
    </row>
    <row r="18620" spans="1:5" x14ac:dyDescent="0.55000000000000004">
      <c r="A18620">
        <v>5</v>
      </c>
      <c r="B18620">
        <v>85000</v>
      </c>
      <c r="C18620" s="6">
        <v>44044</v>
      </c>
      <c r="D18620">
        <v>-145</v>
      </c>
      <c r="E18620" t="str">
        <f>INDEX(LedgerMapping[[#All],[Area]],MATCH(Transactions[[#This Row],[Sub Ledger]],LedgerMapping[[#All],[Sub Ledger]],0))</f>
        <v>Income Statement</v>
      </c>
    </row>
    <row r="18621" spans="1:5" x14ac:dyDescent="0.55000000000000004">
      <c r="A18621">
        <v>5</v>
      </c>
      <c r="B18621">
        <v>85000</v>
      </c>
      <c r="C18621" s="6">
        <v>44075</v>
      </c>
      <c r="D18621">
        <v>-100</v>
      </c>
      <c r="E18621" t="str">
        <f>INDEX(LedgerMapping[[#All],[Area]],MATCH(Transactions[[#This Row],[Sub Ledger]],LedgerMapping[[#All],[Sub Ledger]],0))</f>
        <v>Income Statement</v>
      </c>
    </row>
    <row r="18622" spans="1:5" x14ac:dyDescent="0.55000000000000004">
      <c r="A18622">
        <v>5</v>
      </c>
      <c r="B18622">
        <v>85000</v>
      </c>
      <c r="C18622" s="6">
        <v>44105</v>
      </c>
      <c r="D18622">
        <v>-105</v>
      </c>
      <c r="E18622" t="str">
        <f>INDEX(LedgerMapping[[#All],[Area]],MATCH(Transactions[[#This Row],[Sub Ledger]],LedgerMapping[[#All],[Sub Ledger]],0))</f>
        <v>Income Statement</v>
      </c>
    </row>
    <row r="18623" spans="1:5" x14ac:dyDescent="0.55000000000000004">
      <c r="A18623">
        <v>5</v>
      </c>
      <c r="B18623">
        <v>85000</v>
      </c>
      <c r="C18623" s="6">
        <v>44136</v>
      </c>
      <c r="D18623">
        <v>-130</v>
      </c>
      <c r="E18623" t="str">
        <f>INDEX(LedgerMapping[[#All],[Area]],MATCH(Transactions[[#This Row],[Sub Ledger]],LedgerMapping[[#All],[Sub Ledger]],0))</f>
        <v>Income Statement</v>
      </c>
    </row>
    <row r="18624" spans="1:5" x14ac:dyDescent="0.55000000000000004">
      <c r="A18624">
        <v>5</v>
      </c>
      <c r="B18624">
        <v>85000</v>
      </c>
      <c r="C18624" s="6">
        <v>44166</v>
      </c>
      <c r="D18624">
        <v>-118</v>
      </c>
      <c r="E18624" t="str">
        <f>INDEX(LedgerMapping[[#All],[Area]],MATCH(Transactions[[#This Row],[Sub Ledger]],LedgerMapping[[#All],[Sub Ledger]],0))</f>
        <v>Income Statement</v>
      </c>
    </row>
    <row r="18625" spans="1:5" x14ac:dyDescent="0.55000000000000004">
      <c r="A18625">
        <v>5</v>
      </c>
      <c r="B18625">
        <v>85000</v>
      </c>
      <c r="C18625" s="6">
        <v>44197</v>
      </c>
      <c r="D18625">
        <v>-161</v>
      </c>
      <c r="E18625" t="str">
        <f>INDEX(LedgerMapping[[#All],[Area]],MATCH(Transactions[[#This Row],[Sub Ledger]],LedgerMapping[[#All],[Sub Ledger]],0))</f>
        <v>Income Statement</v>
      </c>
    </row>
    <row r="18626" spans="1:5" x14ac:dyDescent="0.55000000000000004">
      <c r="A18626">
        <v>5</v>
      </c>
      <c r="B18626">
        <v>85000</v>
      </c>
      <c r="C18626" s="6">
        <v>44228</v>
      </c>
      <c r="D18626">
        <v>-157</v>
      </c>
      <c r="E18626" t="str">
        <f>INDEX(LedgerMapping[[#All],[Area]],MATCH(Transactions[[#This Row],[Sub Ledger]],LedgerMapping[[#All],[Sub Ledger]],0))</f>
        <v>Income Statement</v>
      </c>
    </row>
    <row r="18627" spans="1:5" x14ac:dyDescent="0.55000000000000004">
      <c r="A18627">
        <v>5</v>
      </c>
      <c r="B18627">
        <v>85000</v>
      </c>
      <c r="C18627" s="6">
        <v>44256</v>
      </c>
      <c r="D18627">
        <v>-204</v>
      </c>
      <c r="E18627" t="str">
        <f>INDEX(LedgerMapping[[#All],[Area]],MATCH(Transactions[[#This Row],[Sub Ledger]],LedgerMapping[[#All],[Sub Ledger]],0))</f>
        <v>Income Statement</v>
      </c>
    </row>
    <row r="18628" spans="1:5" x14ac:dyDescent="0.55000000000000004">
      <c r="A18628">
        <v>5</v>
      </c>
      <c r="B18628">
        <v>85000</v>
      </c>
      <c r="C18628" s="6">
        <v>44287</v>
      </c>
      <c r="D18628">
        <v>-185</v>
      </c>
      <c r="E18628" t="str">
        <f>INDEX(LedgerMapping[[#All],[Area]],MATCH(Transactions[[#This Row],[Sub Ledger]],LedgerMapping[[#All],[Sub Ledger]],0))</f>
        <v>Income Statement</v>
      </c>
    </row>
    <row r="18629" spans="1:5" x14ac:dyDescent="0.55000000000000004">
      <c r="A18629">
        <v>5</v>
      </c>
      <c r="B18629">
        <v>85000</v>
      </c>
      <c r="C18629" s="6">
        <v>44317</v>
      </c>
      <c r="D18629">
        <v>-193</v>
      </c>
      <c r="E18629" t="str">
        <f>INDEX(LedgerMapping[[#All],[Area]],MATCH(Transactions[[#This Row],[Sub Ledger]],LedgerMapping[[#All],[Sub Ledger]],0))</f>
        <v>Income Statement</v>
      </c>
    </row>
    <row r="18630" spans="1:5" x14ac:dyDescent="0.55000000000000004">
      <c r="A18630">
        <v>5</v>
      </c>
      <c r="B18630">
        <v>85000</v>
      </c>
      <c r="C18630" s="6">
        <v>44348</v>
      </c>
      <c r="D18630">
        <v>-212</v>
      </c>
      <c r="E18630" t="str">
        <f>INDEX(LedgerMapping[[#All],[Area]],MATCH(Transactions[[#This Row],[Sub Ledger]],LedgerMapping[[#All],[Sub Ledger]],0))</f>
        <v>Income Statement</v>
      </c>
    </row>
    <row r="18631" spans="1:5" x14ac:dyDescent="0.55000000000000004">
      <c r="A18631">
        <v>5</v>
      </c>
      <c r="B18631">
        <v>85000</v>
      </c>
      <c r="C18631" s="6">
        <v>44378</v>
      </c>
      <c r="D18631">
        <v>-226</v>
      </c>
      <c r="E18631" t="str">
        <f>INDEX(LedgerMapping[[#All],[Area]],MATCH(Transactions[[#This Row],[Sub Ledger]],LedgerMapping[[#All],[Sub Ledger]],0))</f>
        <v>Income Statement</v>
      </c>
    </row>
    <row r="18632" spans="1:5" x14ac:dyDescent="0.55000000000000004">
      <c r="A18632">
        <v>5</v>
      </c>
      <c r="B18632">
        <v>85000</v>
      </c>
      <c r="C18632" s="6">
        <v>44409</v>
      </c>
      <c r="D18632">
        <v>-217</v>
      </c>
      <c r="E18632" t="str">
        <f>INDEX(LedgerMapping[[#All],[Area]],MATCH(Transactions[[#This Row],[Sub Ledger]],LedgerMapping[[#All],[Sub Ledger]],0))</f>
        <v>Income Statement</v>
      </c>
    </row>
    <row r="18633" spans="1:5" x14ac:dyDescent="0.55000000000000004">
      <c r="A18633">
        <v>5</v>
      </c>
      <c r="B18633">
        <v>85000</v>
      </c>
      <c r="C18633" s="6">
        <v>44440</v>
      </c>
      <c r="D18633">
        <v>-157</v>
      </c>
      <c r="E18633" t="str">
        <f>INDEX(LedgerMapping[[#All],[Area]],MATCH(Transactions[[#This Row],[Sub Ledger]],LedgerMapping[[#All],[Sub Ledger]],0))</f>
        <v>Income Statement</v>
      </c>
    </row>
    <row r="18634" spans="1:5" x14ac:dyDescent="0.55000000000000004">
      <c r="A18634">
        <v>5</v>
      </c>
      <c r="B18634">
        <v>85000</v>
      </c>
      <c r="C18634" s="6">
        <v>44470</v>
      </c>
      <c r="D18634">
        <v>-166</v>
      </c>
      <c r="E18634" t="str">
        <f>INDEX(LedgerMapping[[#All],[Area]],MATCH(Transactions[[#This Row],[Sub Ledger]],LedgerMapping[[#All],[Sub Ledger]],0))</f>
        <v>Income Statement</v>
      </c>
    </row>
    <row r="18635" spans="1:5" x14ac:dyDescent="0.55000000000000004">
      <c r="A18635">
        <v>5</v>
      </c>
      <c r="B18635">
        <v>85000</v>
      </c>
      <c r="C18635" s="6">
        <v>44501</v>
      </c>
      <c r="D18635">
        <v>-198</v>
      </c>
      <c r="E18635" t="str">
        <f>INDEX(LedgerMapping[[#All],[Area]],MATCH(Transactions[[#This Row],[Sub Ledger]],LedgerMapping[[#All],[Sub Ledger]],0))</f>
        <v>Income Statement</v>
      </c>
    </row>
    <row r="18636" spans="1:5" x14ac:dyDescent="0.55000000000000004">
      <c r="A18636">
        <v>5</v>
      </c>
      <c r="B18636">
        <v>85000</v>
      </c>
      <c r="C18636" s="6">
        <v>44531</v>
      </c>
      <c r="D18636">
        <v>-234</v>
      </c>
      <c r="E18636" t="str">
        <f>INDEX(LedgerMapping[[#All],[Area]],MATCH(Transactions[[#This Row],[Sub Ledger]],LedgerMapping[[#All],[Sub Ledger]],0))</f>
        <v>Income Statement</v>
      </c>
    </row>
    <row r="18637" spans="1:5" x14ac:dyDescent="0.55000000000000004">
      <c r="A18637">
        <v>5</v>
      </c>
      <c r="B18637">
        <v>85000</v>
      </c>
      <c r="C18637" s="6">
        <v>43466</v>
      </c>
      <c r="D18637">
        <v>-138</v>
      </c>
      <c r="E18637" t="str">
        <f>INDEX(LedgerMapping[[#All],[Area]],MATCH(Transactions[[#This Row],[Sub Ledger]],LedgerMapping[[#All],[Sub Ledger]],0))</f>
        <v>Income Statement</v>
      </c>
    </row>
    <row r="18638" spans="1:5" x14ac:dyDescent="0.55000000000000004">
      <c r="A18638">
        <v>5</v>
      </c>
      <c r="B18638">
        <v>85000</v>
      </c>
      <c r="C18638" s="6">
        <v>43497</v>
      </c>
      <c r="D18638">
        <v>-190</v>
      </c>
      <c r="E18638" t="str">
        <f>INDEX(LedgerMapping[[#All],[Area]],MATCH(Transactions[[#This Row],[Sub Ledger]],LedgerMapping[[#All],[Sub Ledger]],0))</f>
        <v>Income Statement</v>
      </c>
    </row>
    <row r="18639" spans="1:5" x14ac:dyDescent="0.55000000000000004">
      <c r="A18639">
        <v>5</v>
      </c>
      <c r="B18639">
        <v>85000</v>
      </c>
      <c r="C18639" s="6">
        <v>43525</v>
      </c>
      <c r="D18639">
        <v>-160</v>
      </c>
      <c r="E18639" t="str">
        <f>INDEX(LedgerMapping[[#All],[Area]],MATCH(Transactions[[#This Row],[Sub Ledger]],LedgerMapping[[#All],[Sub Ledger]],0))</f>
        <v>Income Statement</v>
      </c>
    </row>
    <row r="18640" spans="1:5" x14ac:dyDescent="0.55000000000000004">
      <c r="A18640">
        <v>5</v>
      </c>
      <c r="B18640">
        <v>85000</v>
      </c>
      <c r="C18640" s="6">
        <v>43556</v>
      </c>
      <c r="D18640">
        <v>-133</v>
      </c>
      <c r="E18640" t="str">
        <f>INDEX(LedgerMapping[[#All],[Area]],MATCH(Transactions[[#This Row],[Sub Ledger]],LedgerMapping[[#All],[Sub Ledger]],0))</f>
        <v>Income Statement</v>
      </c>
    </row>
    <row r="18641" spans="1:5" x14ac:dyDescent="0.55000000000000004">
      <c r="A18641">
        <v>5</v>
      </c>
      <c r="B18641">
        <v>85000</v>
      </c>
      <c r="C18641" s="6">
        <v>43586</v>
      </c>
      <c r="D18641">
        <v>-167</v>
      </c>
      <c r="E18641" t="str">
        <f>INDEX(LedgerMapping[[#All],[Area]],MATCH(Transactions[[#This Row],[Sub Ledger]],LedgerMapping[[#All],[Sub Ledger]],0))</f>
        <v>Income Statement</v>
      </c>
    </row>
    <row r="18642" spans="1:5" x14ac:dyDescent="0.55000000000000004">
      <c r="A18642">
        <v>5</v>
      </c>
      <c r="B18642">
        <v>85000</v>
      </c>
      <c r="C18642" s="6">
        <v>43617</v>
      </c>
      <c r="D18642">
        <v>-164</v>
      </c>
      <c r="E18642" t="str">
        <f>INDEX(LedgerMapping[[#All],[Area]],MATCH(Transactions[[#This Row],[Sub Ledger]],LedgerMapping[[#All],[Sub Ledger]],0))</f>
        <v>Income Statement</v>
      </c>
    </row>
    <row r="18643" spans="1:5" x14ac:dyDescent="0.55000000000000004">
      <c r="A18643">
        <v>5</v>
      </c>
      <c r="B18643">
        <v>85000</v>
      </c>
      <c r="C18643" s="6">
        <v>43647</v>
      </c>
      <c r="D18643">
        <v>-122</v>
      </c>
      <c r="E18643" t="str">
        <f>INDEX(LedgerMapping[[#All],[Area]],MATCH(Transactions[[#This Row],[Sub Ledger]],LedgerMapping[[#All],[Sub Ledger]],0))</f>
        <v>Income Statement</v>
      </c>
    </row>
    <row r="18644" spans="1:5" x14ac:dyDescent="0.55000000000000004">
      <c r="A18644">
        <v>5</v>
      </c>
      <c r="B18644">
        <v>85000</v>
      </c>
      <c r="C18644" s="6">
        <v>43678</v>
      </c>
      <c r="D18644">
        <v>-147</v>
      </c>
      <c r="E18644" t="str">
        <f>INDEX(LedgerMapping[[#All],[Area]],MATCH(Transactions[[#This Row],[Sub Ledger]],LedgerMapping[[#All],[Sub Ledger]],0))</f>
        <v>Income Statement</v>
      </c>
    </row>
    <row r="18645" spans="1:5" x14ac:dyDescent="0.55000000000000004">
      <c r="A18645">
        <v>5</v>
      </c>
      <c r="B18645">
        <v>85000</v>
      </c>
      <c r="C18645" s="6">
        <v>43709</v>
      </c>
      <c r="D18645">
        <v>-131</v>
      </c>
      <c r="E18645" t="str">
        <f>INDEX(LedgerMapping[[#All],[Area]],MATCH(Transactions[[#This Row],[Sub Ledger]],LedgerMapping[[#All],[Sub Ledger]],0))</f>
        <v>Income Statement</v>
      </c>
    </row>
    <row r="18646" spans="1:5" x14ac:dyDescent="0.55000000000000004">
      <c r="A18646">
        <v>5</v>
      </c>
      <c r="B18646">
        <v>85000</v>
      </c>
      <c r="C18646" s="6">
        <v>43739</v>
      </c>
      <c r="D18646">
        <v>-144</v>
      </c>
      <c r="E18646" t="str">
        <f>INDEX(LedgerMapping[[#All],[Area]],MATCH(Transactions[[#This Row],[Sub Ledger]],LedgerMapping[[#All],[Sub Ledger]],0))</f>
        <v>Income Statement</v>
      </c>
    </row>
    <row r="18647" spans="1:5" x14ac:dyDescent="0.55000000000000004">
      <c r="A18647">
        <v>5</v>
      </c>
      <c r="B18647">
        <v>85000</v>
      </c>
      <c r="C18647" s="6">
        <v>43770</v>
      </c>
      <c r="D18647">
        <v>-163</v>
      </c>
      <c r="E18647" t="str">
        <f>INDEX(LedgerMapping[[#All],[Area]],MATCH(Transactions[[#This Row],[Sub Ledger]],LedgerMapping[[#All],[Sub Ledger]],0))</f>
        <v>Income Statement</v>
      </c>
    </row>
    <row r="18648" spans="1:5" x14ac:dyDescent="0.55000000000000004">
      <c r="A18648">
        <v>5</v>
      </c>
      <c r="B18648">
        <v>85000</v>
      </c>
      <c r="C18648" s="6">
        <v>43800</v>
      </c>
      <c r="D18648">
        <v>-172</v>
      </c>
      <c r="E18648" t="str">
        <f>INDEX(LedgerMapping[[#All],[Area]],MATCH(Transactions[[#This Row],[Sub Ledger]],LedgerMapping[[#All],[Sub Ledger]],0))</f>
        <v>Income Statement</v>
      </c>
    </row>
    <row r="18649" spans="1:5" x14ac:dyDescent="0.55000000000000004">
      <c r="A18649">
        <v>5</v>
      </c>
      <c r="B18649">
        <v>85000</v>
      </c>
      <c r="C18649" s="6">
        <v>43831</v>
      </c>
      <c r="D18649">
        <v>-162</v>
      </c>
      <c r="E18649" t="str">
        <f>INDEX(LedgerMapping[[#All],[Area]],MATCH(Transactions[[#This Row],[Sub Ledger]],LedgerMapping[[#All],[Sub Ledger]],0))</f>
        <v>Income Statement</v>
      </c>
    </row>
    <row r="18650" spans="1:5" x14ac:dyDescent="0.55000000000000004">
      <c r="A18650">
        <v>5</v>
      </c>
      <c r="B18650">
        <v>85000</v>
      </c>
      <c r="C18650" s="6">
        <v>43862</v>
      </c>
      <c r="D18650">
        <v>-155</v>
      </c>
      <c r="E18650" t="str">
        <f>INDEX(LedgerMapping[[#All],[Area]],MATCH(Transactions[[#This Row],[Sub Ledger]],LedgerMapping[[#All],[Sub Ledger]],0))</f>
        <v>Income Statement</v>
      </c>
    </row>
    <row r="18651" spans="1:5" x14ac:dyDescent="0.55000000000000004">
      <c r="A18651">
        <v>5</v>
      </c>
      <c r="B18651">
        <v>85000</v>
      </c>
      <c r="C18651" s="6">
        <v>43891</v>
      </c>
      <c r="D18651">
        <v>-116</v>
      </c>
      <c r="E18651" t="str">
        <f>INDEX(LedgerMapping[[#All],[Area]],MATCH(Transactions[[#This Row],[Sub Ledger]],LedgerMapping[[#All],[Sub Ledger]],0))</f>
        <v>Income Statement</v>
      </c>
    </row>
    <row r="18652" spans="1:5" x14ac:dyDescent="0.55000000000000004">
      <c r="A18652">
        <v>5</v>
      </c>
      <c r="B18652">
        <v>85000</v>
      </c>
      <c r="C18652" s="6">
        <v>43922</v>
      </c>
      <c r="D18652">
        <v>-149</v>
      </c>
      <c r="E18652" t="str">
        <f>INDEX(LedgerMapping[[#All],[Area]],MATCH(Transactions[[#This Row],[Sub Ledger]],LedgerMapping[[#All],[Sub Ledger]],0))</f>
        <v>Income Statement</v>
      </c>
    </row>
    <row r="18653" spans="1:5" x14ac:dyDescent="0.55000000000000004">
      <c r="A18653">
        <v>5</v>
      </c>
      <c r="B18653">
        <v>85000</v>
      </c>
      <c r="C18653" s="6">
        <v>43952</v>
      </c>
      <c r="D18653">
        <v>-108</v>
      </c>
      <c r="E18653" t="str">
        <f>INDEX(LedgerMapping[[#All],[Area]],MATCH(Transactions[[#This Row],[Sub Ledger]],LedgerMapping[[#All],[Sub Ledger]],0))</f>
        <v>Income Statement</v>
      </c>
    </row>
    <row r="18654" spans="1:5" x14ac:dyDescent="0.55000000000000004">
      <c r="A18654">
        <v>5</v>
      </c>
      <c r="B18654">
        <v>85000</v>
      </c>
      <c r="C18654" s="6">
        <v>43983</v>
      </c>
      <c r="D18654">
        <v>-105</v>
      </c>
      <c r="E18654" t="str">
        <f>INDEX(LedgerMapping[[#All],[Area]],MATCH(Transactions[[#This Row],[Sub Ledger]],LedgerMapping[[#All],[Sub Ledger]],0))</f>
        <v>Income Statement</v>
      </c>
    </row>
    <row r="18655" spans="1:5" x14ac:dyDescent="0.55000000000000004">
      <c r="A18655">
        <v>5</v>
      </c>
      <c r="B18655">
        <v>85000</v>
      </c>
      <c r="C18655" s="6">
        <v>44013</v>
      </c>
      <c r="D18655">
        <v>-131</v>
      </c>
      <c r="E18655" t="str">
        <f>INDEX(LedgerMapping[[#All],[Area]],MATCH(Transactions[[#This Row],[Sub Ledger]],LedgerMapping[[#All],[Sub Ledger]],0))</f>
        <v>Income Statement</v>
      </c>
    </row>
    <row r="18656" spans="1:5" x14ac:dyDescent="0.55000000000000004">
      <c r="A18656">
        <v>5</v>
      </c>
      <c r="B18656">
        <v>85000</v>
      </c>
      <c r="C18656" s="6">
        <v>44044</v>
      </c>
      <c r="D18656">
        <v>-142</v>
      </c>
      <c r="E18656" t="str">
        <f>INDEX(LedgerMapping[[#All],[Area]],MATCH(Transactions[[#This Row],[Sub Ledger]],LedgerMapping[[#All],[Sub Ledger]],0))</f>
        <v>Income Statement</v>
      </c>
    </row>
    <row r="18657" spans="1:5" x14ac:dyDescent="0.55000000000000004">
      <c r="A18657">
        <v>5</v>
      </c>
      <c r="B18657">
        <v>85000</v>
      </c>
      <c r="C18657" s="6">
        <v>44075</v>
      </c>
      <c r="D18657">
        <v>-155</v>
      </c>
      <c r="E18657" t="str">
        <f>INDEX(LedgerMapping[[#All],[Area]],MATCH(Transactions[[#This Row],[Sub Ledger]],LedgerMapping[[#All],[Sub Ledger]],0))</f>
        <v>Income Statement</v>
      </c>
    </row>
    <row r="18658" spans="1:5" x14ac:dyDescent="0.55000000000000004">
      <c r="A18658">
        <v>5</v>
      </c>
      <c r="B18658">
        <v>85000</v>
      </c>
      <c r="C18658" s="6">
        <v>44105</v>
      </c>
      <c r="D18658">
        <v>-138</v>
      </c>
      <c r="E18658" t="str">
        <f>INDEX(LedgerMapping[[#All],[Area]],MATCH(Transactions[[#This Row],[Sub Ledger]],LedgerMapping[[#All],[Sub Ledger]],0))</f>
        <v>Income Statement</v>
      </c>
    </row>
    <row r="18659" spans="1:5" x14ac:dyDescent="0.55000000000000004">
      <c r="A18659">
        <v>5</v>
      </c>
      <c r="B18659">
        <v>85000</v>
      </c>
      <c r="C18659" s="6">
        <v>44136</v>
      </c>
      <c r="D18659">
        <v>-143</v>
      </c>
      <c r="E18659" t="str">
        <f>INDEX(LedgerMapping[[#All],[Area]],MATCH(Transactions[[#This Row],[Sub Ledger]],LedgerMapping[[#All],[Sub Ledger]],0))</f>
        <v>Income Statement</v>
      </c>
    </row>
    <row r="18660" spans="1:5" x14ac:dyDescent="0.55000000000000004">
      <c r="A18660">
        <v>5</v>
      </c>
      <c r="B18660">
        <v>85000</v>
      </c>
      <c r="C18660" s="6">
        <v>44166</v>
      </c>
      <c r="D18660">
        <v>-114</v>
      </c>
      <c r="E18660" t="str">
        <f>INDEX(LedgerMapping[[#All],[Area]],MATCH(Transactions[[#This Row],[Sub Ledger]],LedgerMapping[[#All],[Sub Ledger]],0))</f>
        <v>Income Statement</v>
      </c>
    </row>
    <row r="18661" spans="1:5" x14ac:dyDescent="0.55000000000000004">
      <c r="A18661">
        <v>5</v>
      </c>
      <c r="B18661">
        <v>85000</v>
      </c>
      <c r="C18661" s="6">
        <v>44197</v>
      </c>
      <c r="D18661">
        <v>-188</v>
      </c>
      <c r="E18661" t="str">
        <f>INDEX(LedgerMapping[[#All],[Area]],MATCH(Transactions[[#This Row],[Sub Ledger]],LedgerMapping[[#All],[Sub Ledger]],0))</f>
        <v>Income Statement</v>
      </c>
    </row>
    <row r="18662" spans="1:5" x14ac:dyDescent="0.55000000000000004">
      <c r="A18662">
        <v>5</v>
      </c>
      <c r="B18662">
        <v>85000</v>
      </c>
      <c r="C18662" s="6">
        <v>44228</v>
      </c>
      <c r="D18662">
        <v>-224</v>
      </c>
      <c r="E18662" t="str">
        <f>INDEX(LedgerMapping[[#All],[Area]],MATCH(Transactions[[#This Row],[Sub Ledger]],LedgerMapping[[#All],[Sub Ledger]],0))</f>
        <v>Income Statement</v>
      </c>
    </row>
    <row r="18663" spans="1:5" x14ac:dyDescent="0.55000000000000004">
      <c r="A18663">
        <v>5</v>
      </c>
      <c r="B18663">
        <v>85000</v>
      </c>
      <c r="C18663" s="6">
        <v>44256</v>
      </c>
      <c r="D18663">
        <v>-211</v>
      </c>
      <c r="E18663" t="str">
        <f>INDEX(LedgerMapping[[#All],[Area]],MATCH(Transactions[[#This Row],[Sub Ledger]],LedgerMapping[[#All],[Sub Ledger]],0))</f>
        <v>Income Statement</v>
      </c>
    </row>
    <row r="18664" spans="1:5" x14ac:dyDescent="0.55000000000000004">
      <c r="A18664">
        <v>5</v>
      </c>
      <c r="B18664">
        <v>85000</v>
      </c>
      <c r="C18664" s="6">
        <v>44287</v>
      </c>
      <c r="D18664">
        <v>-234</v>
      </c>
      <c r="E18664" t="str">
        <f>INDEX(LedgerMapping[[#All],[Area]],MATCH(Transactions[[#This Row],[Sub Ledger]],LedgerMapping[[#All],[Sub Ledger]],0))</f>
        <v>Income Statement</v>
      </c>
    </row>
    <row r="18665" spans="1:5" x14ac:dyDescent="0.55000000000000004">
      <c r="A18665">
        <v>5</v>
      </c>
      <c r="B18665">
        <v>85000</v>
      </c>
      <c r="C18665" s="6">
        <v>44317</v>
      </c>
      <c r="D18665">
        <v>-211</v>
      </c>
      <c r="E18665" t="str">
        <f>INDEX(LedgerMapping[[#All],[Area]],MATCH(Transactions[[#This Row],[Sub Ledger]],LedgerMapping[[#All],[Sub Ledger]],0))</f>
        <v>Income Statement</v>
      </c>
    </row>
    <row r="18666" spans="1:5" x14ac:dyDescent="0.55000000000000004">
      <c r="A18666">
        <v>5</v>
      </c>
      <c r="B18666">
        <v>85000</v>
      </c>
      <c r="C18666" s="6">
        <v>44348</v>
      </c>
      <c r="D18666">
        <v>-223</v>
      </c>
      <c r="E18666" t="str">
        <f>INDEX(LedgerMapping[[#All],[Area]],MATCH(Transactions[[#This Row],[Sub Ledger]],LedgerMapping[[#All],[Sub Ledger]],0))</f>
        <v>Income Statement</v>
      </c>
    </row>
    <row r="18667" spans="1:5" x14ac:dyDescent="0.55000000000000004">
      <c r="A18667">
        <v>5</v>
      </c>
      <c r="B18667">
        <v>85000</v>
      </c>
      <c r="C18667" s="6">
        <v>44378</v>
      </c>
      <c r="D18667">
        <v>-234</v>
      </c>
      <c r="E18667" t="str">
        <f>INDEX(LedgerMapping[[#All],[Area]],MATCH(Transactions[[#This Row],[Sub Ledger]],LedgerMapping[[#All],[Sub Ledger]],0))</f>
        <v>Income Statement</v>
      </c>
    </row>
    <row r="18668" spans="1:5" x14ac:dyDescent="0.55000000000000004">
      <c r="A18668">
        <v>5</v>
      </c>
      <c r="B18668">
        <v>85000</v>
      </c>
      <c r="C18668" s="6">
        <v>44409</v>
      </c>
      <c r="D18668">
        <v>-202</v>
      </c>
      <c r="E18668" t="str">
        <f>INDEX(LedgerMapping[[#All],[Area]],MATCH(Transactions[[#This Row],[Sub Ledger]],LedgerMapping[[#All],[Sub Ledger]],0))</f>
        <v>Income Statement</v>
      </c>
    </row>
    <row r="18669" spans="1:5" x14ac:dyDescent="0.55000000000000004">
      <c r="A18669">
        <v>5</v>
      </c>
      <c r="B18669">
        <v>85000</v>
      </c>
      <c r="C18669" s="6">
        <v>44440</v>
      </c>
      <c r="D18669">
        <v>-268</v>
      </c>
      <c r="E18669" t="str">
        <f>INDEX(LedgerMapping[[#All],[Area]],MATCH(Transactions[[#This Row],[Sub Ledger]],LedgerMapping[[#All],[Sub Ledger]],0))</f>
        <v>Income Statement</v>
      </c>
    </row>
    <row r="18670" spans="1:5" x14ac:dyDescent="0.55000000000000004">
      <c r="A18670">
        <v>5</v>
      </c>
      <c r="B18670">
        <v>85000</v>
      </c>
      <c r="C18670" s="6">
        <v>44470</v>
      </c>
      <c r="D18670">
        <v>-250</v>
      </c>
      <c r="E18670" t="str">
        <f>INDEX(LedgerMapping[[#All],[Area]],MATCH(Transactions[[#This Row],[Sub Ledger]],LedgerMapping[[#All],[Sub Ledger]],0))</f>
        <v>Income Statement</v>
      </c>
    </row>
    <row r="18671" spans="1:5" x14ac:dyDescent="0.55000000000000004">
      <c r="A18671">
        <v>5</v>
      </c>
      <c r="B18671">
        <v>85000</v>
      </c>
      <c r="C18671" s="6">
        <v>44501</v>
      </c>
      <c r="D18671">
        <v>-240</v>
      </c>
      <c r="E18671" t="str">
        <f>INDEX(LedgerMapping[[#All],[Area]],MATCH(Transactions[[#This Row],[Sub Ledger]],LedgerMapping[[#All],[Sub Ledger]],0))</f>
        <v>Income Statement</v>
      </c>
    </row>
    <row r="18672" spans="1:5" x14ac:dyDescent="0.55000000000000004">
      <c r="A18672">
        <v>5</v>
      </c>
      <c r="B18672">
        <v>85000</v>
      </c>
      <c r="C18672" s="6">
        <v>44531</v>
      </c>
      <c r="D18672">
        <v>-202</v>
      </c>
      <c r="E18672" t="str">
        <f>INDEX(LedgerMapping[[#All],[Area]],MATCH(Transactions[[#This Row],[Sub Ledger]],LedgerMapping[[#All],[Sub Ledger]],0))</f>
        <v>Income Statement</v>
      </c>
    </row>
    <row r="18673" spans="1:5" x14ac:dyDescent="0.55000000000000004">
      <c r="A18673">
        <v>5</v>
      </c>
      <c r="B18673">
        <v>85000</v>
      </c>
      <c r="C18673" s="6">
        <v>43831</v>
      </c>
      <c r="D18673">
        <v>-1562.2</v>
      </c>
      <c r="E18673" t="str">
        <f>INDEX(LedgerMapping[[#All],[Area]],MATCH(Transactions[[#This Row],[Sub Ledger]],LedgerMapping[[#All],[Sub Ledger]],0))</f>
        <v>Income Statement</v>
      </c>
    </row>
    <row r="18674" spans="1:5" x14ac:dyDescent="0.55000000000000004">
      <c r="A18674">
        <v>5</v>
      </c>
      <c r="B18674">
        <v>85000</v>
      </c>
      <c r="C18674" s="6">
        <v>44166</v>
      </c>
      <c r="D18674">
        <v>-1861.7</v>
      </c>
      <c r="E18674" t="str">
        <f>INDEX(LedgerMapping[[#All],[Area]],MATCH(Transactions[[#This Row],[Sub Ledger]],LedgerMapping[[#All],[Sub Ledger]],0))</f>
        <v>Income Statement</v>
      </c>
    </row>
    <row r="18675" spans="1:5" x14ac:dyDescent="0.55000000000000004">
      <c r="A18675">
        <v>5</v>
      </c>
      <c r="B18675">
        <v>85000</v>
      </c>
      <c r="C18675" s="6">
        <v>44562</v>
      </c>
      <c r="D18675">
        <v>-1522.9</v>
      </c>
      <c r="E18675" t="str">
        <f>INDEX(LedgerMapping[[#All],[Area]],MATCH(Transactions[[#This Row],[Sub Ledger]],LedgerMapping[[#All],[Sub Ledger]],0))</f>
        <v>Income Statement</v>
      </c>
    </row>
    <row r="18676" spans="1:5" x14ac:dyDescent="0.55000000000000004">
      <c r="A18676">
        <v>5</v>
      </c>
      <c r="B18676">
        <v>85000</v>
      </c>
      <c r="C18676" s="6">
        <v>44256</v>
      </c>
      <c r="D18676">
        <v>-150.72</v>
      </c>
      <c r="E18676" t="str">
        <f>INDEX(LedgerMapping[[#All],[Area]],MATCH(Transactions[[#This Row],[Sub Ledger]],LedgerMapping[[#All],[Sub Ledger]],0))</f>
        <v>Income Statement</v>
      </c>
    </row>
    <row r="18677" spans="1:5" x14ac:dyDescent="0.55000000000000004">
      <c r="A18677">
        <v>5</v>
      </c>
      <c r="B18677">
        <v>85000</v>
      </c>
      <c r="C18677" s="6">
        <v>44256</v>
      </c>
      <c r="D18677">
        <v>-226.24</v>
      </c>
      <c r="E18677" t="str">
        <f>INDEX(LedgerMapping[[#All],[Area]],MATCH(Transactions[[#This Row],[Sub Ledger]],LedgerMapping[[#All],[Sub Ledger]],0))</f>
        <v>Income Statement</v>
      </c>
    </row>
    <row r="18678" spans="1:5" x14ac:dyDescent="0.55000000000000004">
      <c r="A18678">
        <v>5</v>
      </c>
      <c r="B18678">
        <v>92000</v>
      </c>
      <c r="C18678" s="6">
        <v>43466</v>
      </c>
      <c r="D18678">
        <v>294</v>
      </c>
      <c r="E18678" t="str">
        <f>INDEX(LedgerMapping[[#All],[Area]],MATCH(Transactions[[#This Row],[Sub Ledger]],LedgerMapping[[#All],[Sub Ledger]],0))</f>
        <v>Income Statement</v>
      </c>
    </row>
    <row r="18679" spans="1:5" x14ac:dyDescent="0.55000000000000004">
      <c r="A18679">
        <v>5</v>
      </c>
      <c r="B18679">
        <v>92000</v>
      </c>
      <c r="C18679" s="6">
        <v>43497</v>
      </c>
      <c r="D18679">
        <v>432</v>
      </c>
      <c r="E18679" t="str">
        <f>INDEX(LedgerMapping[[#All],[Area]],MATCH(Transactions[[#This Row],[Sub Ledger]],LedgerMapping[[#All],[Sub Ledger]],0))</f>
        <v>Income Statement</v>
      </c>
    </row>
    <row r="18680" spans="1:5" x14ac:dyDescent="0.55000000000000004">
      <c r="A18680">
        <v>5</v>
      </c>
      <c r="B18680">
        <v>92000</v>
      </c>
      <c r="C18680" s="6">
        <v>43525</v>
      </c>
      <c r="D18680">
        <v>355</v>
      </c>
      <c r="E18680" t="str">
        <f>INDEX(LedgerMapping[[#All],[Area]],MATCH(Transactions[[#This Row],[Sub Ledger]],LedgerMapping[[#All],[Sub Ledger]],0))</f>
        <v>Income Statement</v>
      </c>
    </row>
    <row r="18681" spans="1:5" x14ac:dyDescent="0.55000000000000004">
      <c r="A18681">
        <v>5</v>
      </c>
      <c r="B18681">
        <v>92000</v>
      </c>
      <c r="C18681" s="6">
        <v>43556</v>
      </c>
      <c r="D18681">
        <v>294</v>
      </c>
      <c r="E18681" t="str">
        <f>INDEX(LedgerMapping[[#All],[Area]],MATCH(Transactions[[#This Row],[Sub Ledger]],LedgerMapping[[#All],[Sub Ledger]],0))</f>
        <v>Income Statement</v>
      </c>
    </row>
    <row r="18682" spans="1:5" x14ac:dyDescent="0.55000000000000004">
      <c r="A18682">
        <v>5</v>
      </c>
      <c r="B18682">
        <v>92000</v>
      </c>
      <c r="C18682" s="6">
        <v>43586</v>
      </c>
      <c r="D18682">
        <v>380</v>
      </c>
      <c r="E18682" t="str">
        <f>INDEX(LedgerMapping[[#All],[Area]],MATCH(Transactions[[#This Row],[Sub Ledger]],LedgerMapping[[#All],[Sub Ledger]],0))</f>
        <v>Income Statement</v>
      </c>
    </row>
    <row r="18683" spans="1:5" x14ac:dyDescent="0.55000000000000004">
      <c r="A18683">
        <v>5</v>
      </c>
      <c r="B18683">
        <v>92000</v>
      </c>
      <c r="C18683" s="6">
        <v>43617</v>
      </c>
      <c r="D18683">
        <v>371</v>
      </c>
      <c r="E18683" t="str">
        <f>INDEX(LedgerMapping[[#All],[Area]],MATCH(Transactions[[#This Row],[Sub Ledger]],LedgerMapping[[#All],[Sub Ledger]],0))</f>
        <v>Income Statement</v>
      </c>
    </row>
    <row r="18684" spans="1:5" x14ac:dyDescent="0.55000000000000004">
      <c r="A18684">
        <v>5</v>
      </c>
      <c r="B18684">
        <v>92000</v>
      </c>
      <c r="C18684" s="6">
        <v>43647</v>
      </c>
      <c r="D18684">
        <v>260</v>
      </c>
      <c r="E18684" t="str">
        <f>INDEX(LedgerMapping[[#All],[Area]],MATCH(Transactions[[#This Row],[Sub Ledger]],LedgerMapping[[#All],[Sub Ledger]],0))</f>
        <v>Income Statement</v>
      </c>
    </row>
    <row r="18685" spans="1:5" x14ac:dyDescent="0.55000000000000004">
      <c r="A18685">
        <v>5</v>
      </c>
      <c r="B18685">
        <v>92000</v>
      </c>
      <c r="C18685" s="6">
        <v>43678</v>
      </c>
      <c r="D18685">
        <v>320</v>
      </c>
      <c r="E18685" t="str">
        <f>INDEX(LedgerMapping[[#All],[Area]],MATCH(Transactions[[#This Row],[Sub Ledger]],LedgerMapping[[#All],[Sub Ledger]],0))</f>
        <v>Income Statement</v>
      </c>
    </row>
    <row r="18686" spans="1:5" x14ac:dyDescent="0.55000000000000004">
      <c r="A18686">
        <v>5</v>
      </c>
      <c r="B18686">
        <v>92000</v>
      </c>
      <c r="C18686" s="6">
        <v>43709</v>
      </c>
      <c r="D18686">
        <v>272</v>
      </c>
      <c r="E18686" t="str">
        <f>INDEX(LedgerMapping[[#All],[Area]],MATCH(Transactions[[#This Row],[Sub Ledger]],LedgerMapping[[#All],[Sub Ledger]],0))</f>
        <v>Income Statement</v>
      </c>
    </row>
    <row r="18687" spans="1:5" x14ac:dyDescent="0.55000000000000004">
      <c r="A18687">
        <v>5</v>
      </c>
      <c r="B18687">
        <v>92000</v>
      </c>
      <c r="C18687" s="6">
        <v>43739</v>
      </c>
      <c r="D18687">
        <v>313</v>
      </c>
      <c r="E18687" t="str">
        <f>INDEX(LedgerMapping[[#All],[Area]],MATCH(Transactions[[#This Row],[Sub Ledger]],LedgerMapping[[#All],[Sub Ledger]],0))</f>
        <v>Income Statement</v>
      </c>
    </row>
    <row r="18688" spans="1:5" x14ac:dyDescent="0.55000000000000004">
      <c r="A18688">
        <v>5</v>
      </c>
      <c r="B18688">
        <v>92000</v>
      </c>
      <c r="C18688" s="6">
        <v>43770</v>
      </c>
      <c r="D18688">
        <v>364</v>
      </c>
      <c r="E18688" t="str">
        <f>INDEX(LedgerMapping[[#All],[Area]],MATCH(Transactions[[#This Row],[Sub Ledger]],LedgerMapping[[#All],[Sub Ledger]],0))</f>
        <v>Income Statement</v>
      </c>
    </row>
    <row r="18689" spans="1:5" x14ac:dyDescent="0.55000000000000004">
      <c r="A18689">
        <v>5</v>
      </c>
      <c r="B18689">
        <v>92000</v>
      </c>
      <c r="C18689" s="6">
        <v>43800</v>
      </c>
      <c r="D18689">
        <v>378</v>
      </c>
      <c r="E18689" t="str">
        <f>INDEX(LedgerMapping[[#All],[Area]],MATCH(Transactions[[#This Row],[Sub Ledger]],LedgerMapping[[#All],[Sub Ledger]],0))</f>
        <v>Income Statement</v>
      </c>
    </row>
    <row r="18690" spans="1:5" x14ac:dyDescent="0.55000000000000004">
      <c r="A18690">
        <v>5</v>
      </c>
      <c r="B18690">
        <v>92000</v>
      </c>
      <c r="C18690" s="6">
        <v>43831</v>
      </c>
      <c r="D18690">
        <v>484</v>
      </c>
      <c r="E18690" t="str">
        <f>INDEX(LedgerMapping[[#All],[Area]],MATCH(Transactions[[#This Row],[Sub Ledger]],LedgerMapping[[#All],[Sub Ledger]],0))</f>
        <v>Income Statement</v>
      </c>
    </row>
    <row r="18691" spans="1:5" x14ac:dyDescent="0.55000000000000004">
      <c r="A18691">
        <v>5</v>
      </c>
      <c r="B18691">
        <v>92000</v>
      </c>
      <c r="C18691" s="6">
        <v>43862</v>
      </c>
      <c r="D18691">
        <v>448</v>
      </c>
      <c r="E18691" t="str">
        <f>INDEX(LedgerMapping[[#All],[Area]],MATCH(Transactions[[#This Row],[Sub Ledger]],LedgerMapping[[#All],[Sub Ledger]],0))</f>
        <v>Income Statement</v>
      </c>
    </row>
    <row r="18692" spans="1:5" x14ac:dyDescent="0.55000000000000004">
      <c r="A18692">
        <v>5</v>
      </c>
      <c r="B18692">
        <v>92000</v>
      </c>
      <c r="C18692" s="6">
        <v>43891</v>
      </c>
      <c r="D18692">
        <v>334</v>
      </c>
      <c r="E18692" t="str">
        <f>INDEX(LedgerMapping[[#All],[Area]],MATCH(Transactions[[#This Row],[Sub Ledger]],LedgerMapping[[#All],[Sub Ledger]],0))</f>
        <v>Income Statement</v>
      </c>
    </row>
    <row r="18693" spans="1:5" x14ac:dyDescent="0.55000000000000004">
      <c r="A18693">
        <v>5</v>
      </c>
      <c r="B18693">
        <v>92000</v>
      </c>
      <c r="C18693" s="6">
        <v>43922</v>
      </c>
      <c r="D18693">
        <v>426</v>
      </c>
      <c r="E18693" t="str">
        <f>INDEX(LedgerMapping[[#All],[Area]],MATCH(Transactions[[#This Row],[Sub Ledger]],LedgerMapping[[#All],[Sub Ledger]],0))</f>
        <v>Income Statement</v>
      </c>
    </row>
    <row r="18694" spans="1:5" x14ac:dyDescent="0.55000000000000004">
      <c r="A18694">
        <v>5</v>
      </c>
      <c r="B18694">
        <v>92000</v>
      </c>
      <c r="C18694" s="6">
        <v>43952</v>
      </c>
      <c r="D18694">
        <v>295</v>
      </c>
      <c r="E18694" t="str">
        <f>INDEX(LedgerMapping[[#All],[Area]],MATCH(Transactions[[#This Row],[Sub Ledger]],LedgerMapping[[#All],[Sub Ledger]],0))</f>
        <v>Income Statement</v>
      </c>
    </row>
    <row r="18695" spans="1:5" x14ac:dyDescent="0.55000000000000004">
      <c r="A18695">
        <v>5</v>
      </c>
      <c r="B18695">
        <v>92000</v>
      </c>
      <c r="C18695" s="6">
        <v>43983</v>
      </c>
      <c r="D18695">
        <v>288</v>
      </c>
      <c r="E18695" t="str">
        <f>INDEX(LedgerMapping[[#All],[Area]],MATCH(Transactions[[#This Row],[Sub Ledger]],LedgerMapping[[#All],[Sub Ledger]],0))</f>
        <v>Income Statement</v>
      </c>
    </row>
    <row r="18696" spans="1:5" x14ac:dyDescent="0.55000000000000004">
      <c r="A18696">
        <v>5</v>
      </c>
      <c r="B18696">
        <v>92000</v>
      </c>
      <c r="C18696" s="6">
        <v>44013</v>
      </c>
      <c r="D18696">
        <v>360</v>
      </c>
      <c r="E18696" t="str">
        <f>INDEX(LedgerMapping[[#All],[Area]],MATCH(Transactions[[#This Row],[Sub Ledger]],LedgerMapping[[#All],[Sub Ledger]],0))</f>
        <v>Income Statement</v>
      </c>
    </row>
    <row r="18697" spans="1:5" x14ac:dyDescent="0.55000000000000004">
      <c r="A18697">
        <v>5</v>
      </c>
      <c r="B18697">
        <v>92000</v>
      </c>
      <c r="C18697" s="6">
        <v>44044</v>
      </c>
      <c r="D18697">
        <v>412</v>
      </c>
      <c r="E18697" t="str">
        <f>INDEX(LedgerMapping[[#All],[Area]],MATCH(Transactions[[#This Row],[Sub Ledger]],LedgerMapping[[#All],[Sub Ledger]],0))</f>
        <v>Income Statement</v>
      </c>
    </row>
    <row r="18698" spans="1:5" x14ac:dyDescent="0.55000000000000004">
      <c r="A18698">
        <v>5</v>
      </c>
      <c r="B18698">
        <v>92000</v>
      </c>
      <c r="C18698" s="6">
        <v>44075</v>
      </c>
      <c r="D18698">
        <v>448</v>
      </c>
      <c r="E18698" t="str">
        <f>INDEX(LedgerMapping[[#All],[Area]],MATCH(Transactions[[#This Row],[Sub Ledger]],LedgerMapping[[#All],[Sub Ledger]],0))</f>
        <v>Income Statement</v>
      </c>
    </row>
    <row r="18699" spans="1:5" x14ac:dyDescent="0.55000000000000004">
      <c r="A18699">
        <v>5</v>
      </c>
      <c r="B18699">
        <v>92000</v>
      </c>
      <c r="C18699" s="6">
        <v>44105</v>
      </c>
      <c r="D18699">
        <v>387</v>
      </c>
      <c r="E18699" t="str">
        <f>INDEX(LedgerMapping[[#All],[Area]],MATCH(Transactions[[#This Row],[Sub Ledger]],LedgerMapping[[#All],[Sub Ledger]],0))</f>
        <v>Income Statement</v>
      </c>
    </row>
    <row r="18700" spans="1:5" x14ac:dyDescent="0.55000000000000004">
      <c r="A18700">
        <v>5</v>
      </c>
      <c r="B18700">
        <v>92000</v>
      </c>
      <c r="C18700" s="6">
        <v>44136</v>
      </c>
      <c r="D18700">
        <v>432</v>
      </c>
      <c r="E18700" t="str">
        <f>INDEX(LedgerMapping[[#All],[Area]],MATCH(Transactions[[#This Row],[Sub Ledger]],LedgerMapping[[#All],[Sub Ledger]],0))</f>
        <v>Income Statement</v>
      </c>
    </row>
    <row r="18701" spans="1:5" x14ac:dyDescent="0.55000000000000004">
      <c r="A18701">
        <v>5</v>
      </c>
      <c r="B18701">
        <v>92000</v>
      </c>
      <c r="C18701" s="6">
        <v>44166</v>
      </c>
      <c r="D18701">
        <v>324</v>
      </c>
      <c r="E18701" t="str">
        <f>INDEX(LedgerMapping[[#All],[Area]],MATCH(Transactions[[#This Row],[Sub Ledger]],LedgerMapping[[#All],[Sub Ledger]],0))</f>
        <v>Income Statement</v>
      </c>
    </row>
    <row r="18702" spans="1:5" x14ac:dyDescent="0.55000000000000004">
      <c r="A18702">
        <v>5</v>
      </c>
      <c r="B18702">
        <v>92000</v>
      </c>
      <c r="C18702" s="6">
        <v>44197</v>
      </c>
      <c r="D18702">
        <v>616</v>
      </c>
      <c r="E18702" t="str">
        <f>INDEX(LedgerMapping[[#All],[Area]],MATCH(Transactions[[#This Row],[Sub Ledger]],LedgerMapping[[#All],[Sub Ledger]],0))</f>
        <v>Income Statement</v>
      </c>
    </row>
    <row r="18703" spans="1:5" x14ac:dyDescent="0.55000000000000004">
      <c r="A18703">
        <v>5</v>
      </c>
      <c r="B18703">
        <v>92000</v>
      </c>
      <c r="C18703" s="6">
        <v>44228</v>
      </c>
      <c r="D18703">
        <v>537</v>
      </c>
      <c r="E18703" t="str">
        <f>INDEX(LedgerMapping[[#All],[Area]],MATCH(Transactions[[#This Row],[Sub Ledger]],LedgerMapping[[#All],[Sub Ledger]],0))</f>
        <v>Income Statement</v>
      </c>
    </row>
    <row r="18704" spans="1:5" x14ac:dyDescent="0.55000000000000004">
      <c r="A18704">
        <v>5</v>
      </c>
      <c r="B18704">
        <v>92000</v>
      </c>
      <c r="C18704" s="6">
        <v>44256</v>
      </c>
      <c r="D18704">
        <v>509</v>
      </c>
      <c r="E18704" t="str">
        <f>INDEX(LedgerMapping[[#All],[Area]],MATCH(Transactions[[#This Row],[Sub Ledger]],LedgerMapping[[#All],[Sub Ledger]],0))</f>
        <v>Income Statement</v>
      </c>
    </row>
    <row r="18705" spans="1:5" x14ac:dyDescent="0.55000000000000004">
      <c r="A18705">
        <v>5</v>
      </c>
      <c r="B18705">
        <v>92000</v>
      </c>
      <c r="C18705" s="6">
        <v>44287</v>
      </c>
      <c r="D18705">
        <v>582</v>
      </c>
      <c r="E18705" t="str">
        <f>INDEX(LedgerMapping[[#All],[Area]],MATCH(Transactions[[#This Row],[Sub Ledger]],LedgerMapping[[#All],[Sub Ledger]],0))</f>
        <v>Income Statement</v>
      </c>
    </row>
    <row r="18706" spans="1:5" x14ac:dyDescent="0.55000000000000004">
      <c r="A18706">
        <v>5</v>
      </c>
      <c r="B18706">
        <v>92000</v>
      </c>
      <c r="C18706" s="6">
        <v>44317</v>
      </c>
      <c r="D18706">
        <v>492</v>
      </c>
      <c r="E18706" t="str">
        <f>INDEX(LedgerMapping[[#All],[Area]],MATCH(Transactions[[#This Row],[Sub Ledger]],LedgerMapping[[#All],[Sub Ledger]],0))</f>
        <v>Income Statement</v>
      </c>
    </row>
    <row r="18707" spans="1:5" x14ac:dyDescent="0.55000000000000004">
      <c r="A18707">
        <v>5</v>
      </c>
      <c r="B18707">
        <v>92000</v>
      </c>
      <c r="C18707" s="6">
        <v>44348</v>
      </c>
      <c r="D18707">
        <v>522</v>
      </c>
      <c r="E18707" t="str">
        <f>INDEX(LedgerMapping[[#All],[Area]],MATCH(Transactions[[#This Row],[Sub Ledger]],LedgerMapping[[#All],[Sub Ledger]],0))</f>
        <v>Income Statement</v>
      </c>
    </row>
    <row r="18708" spans="1:5" x14ac:dyDescent="0.55000000000000004">
      <c r="A18708">
        <v>5</v>
      </c>
      <c r="B18708">
        <v>92000</v>
      </c>
      <c r="C18708" s="6">
        <v>44378</v>
      </c>
      <c r="D18708">
        <v>571</v>
      </c>
      <c r="E18708" t="str">
        <f>INDEX(LedgerMapping[[#All],[Area]],MATCH(Transactions[[#This Row],[Sub Ledger]],LedgerMapping[[#All],[Sub Ledger]],0))</f>
        <v>Income Statement</v>
      </c>
    </row>
    <row r="18709" spans="1:5" x14ac:dyDescent="0.55000000000000004">
      <c r="A18709">
        <v>5</v>
      </c>
      <c r="B18709">
        <v>92000</v>
      </c>
      <c r="C18709" s="6">
        <v>44409</v>
      </c>
      <c r="D18709">
        <v>464</v>
      </c>
      <c r="E18709" t="str">
        <f>INDEX(LedgerMapping[[#All],[Area]],MATCH(Transactions[[#This Row],[Sub Ledger]],LedgerMapping[[#All],[Sub Ledger]],0))</f>
        <v>Income Statement</v>
      </c>
    </row>
    <row r="18710" spans="1:5" x14ac:dyDescent="0.55000000000000004">
      <c r="A18710">
        <v>5</v>
      </c>
      <c r="B18710">
        <v>92000</v>
      </c>
      <c r="C18710" s="6">
        <v>44440</v>
      </c>
      <c r="D18710">
        <v>660</v>
      </c>
      <c r="E18710" t="str">
        <f>INDEX(LedgerMapping[[#All],[Area]],MATCH(Transactions[[#This Row],[Sub Ledger]],LedgerMapping[[#All],[Sub Ledger]],0))</f>
        <v>Income Statement</v>
      </c>
    </row>
    <row r="18711" spans="1:5" x14ac:dyDescent="0.55000000000000004">
      <c r="A18711">
        <v>5</v>
      </c>
      <c r="B18711">
        <v>92000</v>
      </c>
      <c r="C18711" s="6">
        <v>44501</v>
      </c>
      <c r="D18711">
        <v>576</v>
      </c>
      <c r="E18711" t="str">
        <f>INDEX(LedgerMapping[[#All],[Area]],MATCH(Transactions[[#This Row],[Sub Ledger]],LedgerMapping[[#All],[Sub Ledger]],0))</f>
        <v>Income Statement</v>
      </c>
    </row>
    <row r="18712" spans="1:5" x14ac:dyDescent="0.55000000000000004">
      <c r="A18712">
        <v>5</v>
      </c>
      <c r="B18712">
        <v>92000</v>
      </c>
      <c r="C18712" s="6">
        <v>44531</v>
      </c>
      <c r="D18712">
        <v>478</v>
      </c>
      <c r="E18712" t="str">
        <f>INDEX(LedgerMapping[[#All],[Area]],MATCH(Transactions[[#This Row],[Sub Ledger]],LedgerMapping[[#All],[Sub Ledger]],0))</f>
        <v>Income Statement</v>
      </c>
    </row>
    <row r="18713" spans="1:5" x14ac:dyDescent="0.55000000000000004">
      <c r="A18713">
        <v>5</v>
      </c>
      <c r="B18713">
        <v>92000</v>
      </c>
      <c r="C18713" s="6">
        <v>44470</v>
      </c>
      <c r="D18713">
        <v>612</v>
      </c>
      <c r="E18713" t="str">
        <f>INDEX(LedgerMapping[[#All],[Area]],MATCH(Transactions[[#This Row],[Sub Ledger]],LedgerMapping[[#All],[Sub Ledger]],0))</f>
        <v>Income Statement</v>
      </c>
    </row>
    <row r="18714" spans="1:5" x14ac:dyDescent="0.55000000000000004">
      <c r="A18714">
        <v>5</v>
      </c>
      <c r="B18714">
        <v>92000</v>
      </c>
      <c r="C18714" s="6">
        <v>44531</v>
      </c>
      <c r="D18714">
        <v>577</v>
      </c>
      <c r="E18714" t="str">
        <f>INDEX(LedgerMapping[[#All],[Area]],MATCH(Transactions[[#This Row],[Sub Ledger]],LedgerMapping[[#All],[Sub Ledger]],0))</f>
        <v>Income Statement</v>
      </c>
    </row>
    <row r="18715" spans="1:5" x14ac:dyDescent="0.55000000000000004">
      <c r="A18715">
        <v>5</v>
      </c>
      <c r="B18715">
        <v>92000</v>
      </c>
      <c r="C18715" s="6">
        <v>43466</v>
      </c>
      <c r="D18715">
        <v>232</v>
      </c>
      <c r="E18715" t="str">
        <f>INDEX(LedgerMapping[[#All],[Area]],MATCH(Transactions[[#This Row],[Sub Ledger]],LedgerMapping[[#All],[Sub Ledger]],0))</f>
        <v>Income Statement</v>
      </c>
    </row>
    <row r="18716" spans="1:5" x14ac:dyDescent="0.55000000000000004">
      <c r="A18716">
        <v>5</v>
      </c>
      <c r="B18716">
        <v>92000</v>
      </c>
      <c r="C18716" s="6">
        <v>43497</v>
      </c>
      <c r="D18716">
        <v>228</v>
      </c>
      <c r="E18716" t="str">
        <f>INDEX(LedgerMapping[[#All],[Area]],MATCH(Transactions[[#This Row],[Sub Ledger]],LedgerMapping[[#All],[Sub Ledger]],0))</f>
        <v>Income Statement</v>
      </c>
    </row>
    <row r="18717" spans="1:5" x14ac:dyDescent="0.55000000000000004">
      <c r="A18717">
        <v>5</v>
      </c>
      <c r="B18717">
        <v>92000</v>
      </c>
      <c r="C18717" s="6">
        <v>43525</v>
      </c>
      <c r="D18717">
        <v>358</v>
      </c>
      <c r="E18717" t="str">
        <f>INDEX(LedgerMapping[[#All],[Area]],MATCH(Transactions[[#This Row],[Sub Ledger]],LedgerMapping[[#All],[Sub Ledger]],0))</f>
        <v>Income Statement</v>
      </c>
    </row>
    <row r="18718" spans="1:5" x14ac:dyDescent="0.55000000000000004">
      <c r="A18718">
        <v>5</v>
      </c>
      <c r="B18718">
        <v>92000</v>
      </c>
      <c r="C18718" s="6">
        <v>43556</v>
      </c>
      <c r="D18718">
        <v>371</v>
      </c>
      <c r="E18718" t="str">
        <f>INDEX(LedgerMapping[[#All],[Area]],MATCH(Transactions[[#This Row],[Sub Ledger]],LedgerMapping[[#All],[Sub Ledger]],0))</f>
        <v>Income Statement</v>
      </c>
    </row>
    <row r="18719" spans="1:5" x14ac:dyDescent="0.55000000000000004">
      <c r="A18719">
        <v>5</v>
      </c>
      <c r="B18719">
        <v>92000</v>
      </c>
      <c r="C18719" s="6">
        <v>43586</v>
      </c>
      <c r="D18719">
        <v>291</v>
      </c>
      <c r="E18719" t="str">
        <f>INDEX(LedgerMapping[[#All],[Area]],MATCH(Transactions[[#This Row],[Sub Ledger]],LedgerMapping[[#All],[Sub Ledger]],0))</f>
        <v>Income Statement</v>
      </c>
    </row>
    <row r="18720" spans="1:5" x14ac:dyDescent="0.55000000000000004">
      <c r="A18720">
        <v>5</v>
      </c>
      <c r="B18720">
        <v>92000</v>
      </c>
      <c r="C18720" s="6">
        <v>43617</v>
      </c>
      <c r="D18720">
        <v>285</v>
      </c>
      <c r="E18720" t="str">
        <f>INDEX(LedgerMapping[[#All],[Area]],MATCH(Transactions[[#This Row],[Sub Ledger]],LedgerMapping[[#All],[Sub Ledger]],0))</f>
        <v>Income Statement</v>
      </c>
    </row>
    <row r="18721" spans="1:5" x14ac:dyDescent="0.55000000000000004">
      <c r="A18721">
        <v>5</v>
      </c>
      <c r="B18721">
        <v>92000</v>
      </c>
      <c r="C18721" s="6">
        <v>43647</v>
      </c>
      <c r="D18721">
        <v>271</v>
      </c>
      <c r="E18721" t="str">
        <f>INDEX(LedgerMapping[[#All],[Area]],MATCH(Transactions[[#This Row],[Sub Ledger]],LedgerMapping[[#All],[Sub Ledger]],0))</f>
        <v>Income Statement</v>
      </c>
    </row>
    <row r="18722" spans="1:5" x14ac:dyDescent="0.55000000000000004">
      <c r="A18722">
        <v>5</v>
      </c>
      <c r="B18722">
        <v>92000</v>
      </c>
      <c r="C18722" s="6">
        <v>43678</v>
      </c>
      <c r="D18722">
        <v>232</v>
      </c>
      <c r="E18722" t="str">
        <f>INDEX(LedgerMapping[[#All],[Area]],MATCH(Transactions[[#This Row],[Sub Ledger]],LedgerMapping[[#All],[Sub Ledger]],0))</f>
        <v>Income Statement</v>
      </c>
    </row>
    <row r="18723" spans="1:5" x14ac:dyDescent="0.55000000000000004">
      <c r="A18723">
        <v>5</v>
      </c>
      <c r="B18723">
        <v>92000</v>
      </c>
      <c r="C18723" s="6">
        <v>43709</v>
      </c>
      <c r="D18723">
        <v>336</v>
      </c>
      <c r="E18723" t="str">
        <f>INDEX(LedgerMapping[[#All],[Area]],MATCH(Transactions[[#This Row],[Sub Ledger]],LedgerMapping[[#All],[Sub Ledger]],0))</f>
        <v>Income Statement</v>
      </c>
    </row>
    <row r="18724" spans="1:5" x14ac:dyDescent="0.55000000000000004">
      <c r="A18724">
        <v>5</v>
      </c>
      <c r="B18724">
        <v>92000</v>
      </c>
      <c r="C18724" s="6">
        <v>43739</v>
      </c>
      <c r="D18724">
        <v>246</v>
      </c>
      <c r="E18724" t="str">
        <f>INDEX(LedgerMapping[[#All],[Area]],MATCH(Transactions[[#This Row],[Sub Ledger]],LedgerMapping[[#All],[Sub Ledger]],0))</f>
        <v>Income Statement</v>
      </c>
    </row>
    <row r="18725" spans="1:5" x14ac:dyDescent="0.55000000000000004">
      <c r="A18725">
        <v>5</v>
      </c>
      <c r="B18725">
        <v>92000</v>
      </c>
      <c r="C18725" s="6">
        <v>43770</v>
      </c>
      <c r="D18725">
        <v>329</v>
      </c>
      <c r="E18725" t="str">
        <f>INDEX(LedgerMapping[[#All],[Area]],MATCH(Transactions[[#This Row],[Sub Ledger]],LedgerMapping[[#All],[Sub Ledger]],0))</f>
        <v>Income Statement</v>
      </c>
    </row>
    <row r="18726" spans="1:5" x14ac:dyDescent="0.55000000000000004">
      <c r="A18726">
        <v>5</v>
      </c>
      <c r="B18726">
        <v>92000</v>
      </c>
      <c r="C18726" s="6">
        <v>43800</v>
      </c>
      <c r="D18726">
        <v>216</v>
      </c>
      <c r="E18726" t="str">
        <f>INDEX(LedgerMapping[[#All],[Area]],MATCH(Transactions[[#This Row],[Sub Ledger]],LedgerMapping[[#All],[Sub Ledger]],0))</f>
        <v>Income Statement</v>
      </c>
    </row>
    <row r="18727" spans="1:5" x14ac:dyDescent="0.55000000000000004">
      <c r="A18727">
        <v>5</v>
      </c>
      <c r="B18727">
        <v>92000</v>
      </c>
      <c r="C18727" s="6">
        <v>43831</v>
      </c>
      <c r="D18727">
        <v>259</v>
      </c>
      <c r="E18727" t="str">
        <f>INDEX(LedgerMapping[[#All],[Area]],MATCH(Transactions[[#This Row],[Sub Ledger]],LedgerMapping[[#All],[Sub Ledger]],0))</f>
        <v>Income Statement</v>
      </c>
    </row>
    <row r="18728" spans="1:5" x14ac:dyDescent="0.55000000000000004">
      <c r="A18728">
        <v>5</v>
      </c>
      <c r="B18728">
        <v>92000</v>
      </c>
      <c r="C18728" s="6">
        <v>43862</v>
      </c>
      <c r="D18728">
        <v>272</v>
      </c>
      <c r="E18728" t="str">
        <f>INDEX(LedgerMapping[[#All],[Area]],MATCH(Transactions[[#This Row],[Sub Ledger]],LedgerMapping[[#All],[Sub Ledger]],0))</f>
        <v>Income Statement</v>
      </c>
    </row>
    <row r="18729" spans="1:5" x14ac:dyDescent="0.55000000000000004">
      <c r="A18729">
        <v>5</v>
      </c>
      <c r="B18729">
        <v>92000</v>
      </c>
      <c r="C18729" s="6">
        <v>43891</v>
      </c>
      <c r="D18729">
        <v>381</v>
      </c>
      <c r="E18729" t="str">
        <f>INDEX(LedgerMapping[[#All],[Area]],MATCH(Transactions[[#This Row],[Sub Ledger]],LedgerMapping[[#All],[Sub Ledger]],0))</f>
        <v>Income Statement</v>
      </c>
    </row>
    <row r="18730" spans="1:5" x14ac:dyDescent="0.55000000000000004">
      <c r="A18730">
        <v>5</v>
      </c>
      <c r="B18730">
        <v>92000</v>
      </c>
      <c r="C18730" s="6">
        <v>43922</v>
      </c>
      <c r="D18730">
        <v>436</v>
      </c>
      <c r="E18730" t="str">
        <f>INDEX(LedgerMapping[[#All],[Area]],MATCH(Transactions[[#This Row],[Sub Ledger]],LedgerMapping[[#All],[Sub Ledger]],0))</f>
        <v>Income Statement</v>
      </c>
    </row>
    <row r="18731" spans="1:5" x14ac:dyDescent="0.55000000000000004">
      <c r="A18731">
        <v>5</v>
      </c>
      <c r="B18731">
        <v>92000</v>
      </c>
      <c r="C18731" s="6">
        <v>43952</v>
      </c>
      <c r="D18731">
        <v>384</v>
      </c>
      <c r="E18731" t="str">
        <f>INDEX(LedgerMapping[[#All],[Area]],MATCH(Transactions[[#This Row],[Sub Ledger]],LedgerMapping[[#All],[Sub Ledger]],0))</f>
        <v>Income Statement</v>
      </c>
    </row>
    <row r="18732" spans="1:5" x14ac:dyDescent="0.55000000000000004">
      <c r="A18732">
        <v>5</v>
      </c>
      <c r="B18732">
        <v>92000</v>
      </c>
      <c r="C18732" s="6">
        <v>43983</v>
      </c>
      <c r="D18732">
        <v>440</v>
      </c>
      <c r="E18732" t="str">
        <f>INDEX(LedgerMapping[[#All],[Area]],MATCH(Transactions[[#This Row],[Sub Ledger]],LedgerMapping[[#All],[Sub Ledger]],0))</f>
        <v>Income Statement</v>
      </c>
    </row>
    <row r="18733" spans="1:5" x14ac:dyDescent="0.55000000000000004">
      <c r="A18733">
        <v>5</v>
      </c>
      <c r="B18733">
        <v>92000</v>
      </c>
      <c r="C18733" s="6">
        <v>44013</v>
      </c>
      <c r="D18733">
        <v>313</v>
      </c>
      <c r="E18733" t="str">
        <f>INDEX(LedgerMapping[[#All],[Area]],MATCH(Transactions[[#This Row],[Sub Ledger]],LedgerMapping[[#All],[Sub Ledger]],0))</f>
        <v>Income Statement</v>
      </c>
    </row>
    <row r="18734" spans="1:5" x14ac:dyDescent="0.55000000000000004">
      <c r="A18734">
        <v>5</v>
      </c>
      <c r="B18734">
        <v>92000</v>
      </c>
      <c r="C18734" s="6">
        <v>44044</v>
      </c>
      <c r="D18734">
        <v>428</v>
      </c>
      <c r="E18734" t="str">
        <f>INDEX(LedgerMapping[[#All],[Area]],MATCH(Transactions[[#This Row],[Sub Ledger]],LedgerMapping[[#All],[Sub Ledger]],0))</f>
        <v>Income Statement</v>
      </c>
    </row>
    <row r="18735" spans="1:5" x14ac:dyDescent="0.55000000000000004">
      <c r="A18735">
        <v>5</v>
      </c>
      <c r="B18735">
        <v>92000</v>
      </c>
      <c r="C18735" s="6">
        <v>44075</v>
      </c>
      <c r="D18735">
        <v>281</v>
      </c>
      <c r="E18735" t="str">
        <f>INDEX(LedgerMapping[[#All],[Area]],MATCH(Transactions[[#This Row],[Sub Ledger]],LedgerMapping[[#All],[Sub Ledger]],0))</f>
        <v>Income Statement</v>
      </c>
    </row>
    <row r="18736" spans="1:5" x14ac:dyDescent="0.55000000000000004">
      <c r="A18736">
        <v>5</v>
      </c>
      <c r="B18736">
        <v>92000</v>
      </c>
      <c r="C18736" s="6">
        <v>44105</v>
      </c>
      <c r="D18736">
        <v>288</v>
      </c>
      <c r="E18736" t="str">
        <f>INDEX(LedgerMapping[[#All],[Area]],MATCH(Transactions[[#This Row],[Sub Ledger]],LedgerMapping[[#All],[Sub Ledger]],0))</f>
        <v>Income Statement</v>
      </c>
    </row>
    <row r="18737" spans="1:5" x14ac:dyDescent="0.55000000000000004">
      <c r="A18737">
        <v>5</v>
      </c>
      <c r="B18737">
        <v>92000</v>
      </c>
      <c r="C18737" s="6">
        <v>44136</v>
      </c>
      <c r="D18737">
        <v>381</v>
      </c>
      <c r="E18737" t="str">
        <f>INDEX(LedgerMapping[[#All],[Area]],MATCH(Transactions[[#This Row],[Sub Ledger]],LedgerMapping[[#All],[Sub Ledger]],0))</f>
        <v>Income Statement</v>
      </c>
    </row>
    <row r="18738" spans="1:5" x14ac:dyDescent="0.55000000000000004">
      <c r="A18738">
        <v>5</v>
      </c>
      <c r="B18738">
        <v>92000</v>
      </c>
      <c r="C18738" s="6">
        <v>44166</v>
      </c>
      <c r="D18738">
        <v>334</v>
      </c>
      <c r="E18738" t="str">
        <f>INDEX(LedgerMapping[[#All],[Area]],MATCH(Transactions[[#This Row],[Sub Ledger]],LedgerMapping[[#All],[Sub Ledger]],0))</f>
        <v>Income Statement</v>
      </c>
    </row>
    <row r="18739" spans="1:5" x14ac:dyDescent="0.55000000000000004">
      <c r="A18739">
        <v>5</v>
      </c>
      <c r="B18739">
        <v>92000</v>
      </c>
      <c r="C18739" s="6">
        <v>44197</v>
      </c>
      <c r="D18739">
        <v>532</v>
      </c>
      <c r="E18739" t="str">
        <f>INDEX(LedgerMapping[[#All],[Area]],MATCH(Transactions[[#This Row],[Sub Ledger]],LedgerMapping[[#All],[Sub Ledger]],0))</f>
        <v>Income Statement</v>
      </c>
    </row>
    <row r="18740" spans="1:5" x14ac:dyDescent="0.55000000000000004">
      <c r="A18740">
        <v>5</v>
      </c>
      <c r="B18740">
        <v>92000</v>
      </c>
      <c r="C18740" s="6">
        <v>44228</v>
      </c>
      <c r="D18740">
        <v>360</v>
      </c>
      <c r="E18740" t="str">
        <f>INDEX(LedgerMapping[[#All],[Area]],MATCH(Transactions[[#This Row],[Sub Ledger]],LedgerMapping[[#All],[Sub Ledger]],0))</f>
        <v>Income Statement</v>
      </c>
    </row>
    <row r="18741" spans="1:5" x14ac:dyDescent="0.55000000000000004">
      <c r="A18741">
        <v>5</v>
      </c>
      <c r="B18741">
        <v>92000</v>
      </c>
      <c r="C18741" s="6">
        <v>44256</v>
      </c>
      <c r="D18741">
        <v>488</v>
      </c>
      <c r="E18741" t="str">
        <f>INDEX(LedgerMapping[[#All],[Area]],MATCH(Transactions[[#This Row],[Sub Ledger]],LedgerMapping[[#All],[Sub Ledger]],0))</f>
        <v>Income Statement</v>
      </c>
    </row>
    <row r="18742" spans="1:5" x14ac:dyDescent="0.55000000000000004">
      <c r="A18742">
        <v>5</v>
      </c>
      <c r="B18742">
        <v>92000</v>
      </c>
      <c r="C18742" s="6">
        <v>44287</v>
      </c>
      <c r="D18742">
        <v>421</v>
      </c>
      <c r="E18742" t="str">
        <f>INDEX(LedgerMapping[[#All],[Area]],MATCH(Transactions[[#This Row],[Sub Ledger]],LedgerMapping[[#All],[Sub Ledger]],0))</f>
        <v>Income Statement</v>
      </c>
    </row>
    <row r="18743" spans="1:5" x14ac:dyDescent="0.55000000000000004">
      <c r="A18743">
        <v>5</v>
      </c>
      <c r="B18743">
        <v>92000</v>
      </c>
      <c r="C18743" s="6">
        <v>44317</v>
      </c>
      <c r="D18743">
        <v>470</v>
      </c>
      <c r="E18743" t="str">
        <f>INDEX(LedgerMapping[[#All],[Area]],MATCH(Transactions[[#This Row],[Sub Ledger]],LedgerMapping[[#All],[Sub Ledger]],0))</f>
        <v>Income Statement</v>
      </c>
    </row>
    <row r="18744" spans="1:5" x14ac:dyDescent="0.55000000000000004">
      <c r="A18744">
        <v>5</v>
      </c>
      <c r="B18744">
        <v>92000</v>
      </c>
      <c r="C18744" s="6">
        <v>44348</v>
      </c>
      <c r="D18744">
        <v>514</v>
      </c>
      <c r="E18744" t="str">
        <f>INDEX(LedgerMapping[[#All],[Area]],MATCH(Transactions[[#This Row],[Sub Ledger]],LedgerMapping[[#All],[Sub Ledger]],0))</f>
        <v>Income Statement</v>
      </c>
    </row>
    <row r="18745" spans="1:5" x14ac:dyDescent="0.55000000000000004">
      <c r="A18745">
        <v>5</v>
      </c>
      <c r="B18745">
        <v>92000</v>
      </c>
      <c r="C18745" s="6">
        <v>44378</v>
      </c>
      <c r="D18745">
        <v>556</v>
      </c>
      <c r="E18745" t="str">
        <f>INDEX(LedgerMapping[[#All],[Area]],MATCH(Transactions[[#This Row],[Sub Ledger]],LedgerMapping[[#All],[Sub Ledger]],0))</f>
        <v>Income Statement</v>
      </c>
    </row>
    <row r="18746" spans="1:5" x14ac:dyDescent="0.55000000000000004">
      <c r="A18746">
        <v>5</v>
      </c>
      <c r="B18746">
        <v>92000</v>
      </c>
      <c r="C18746" s="6">
        <v>44409</v>
      </c>
      <c r="D18746">
        <v>530</v>
      </c>
      <c r="E18746" t="str">
        <f>INDEX(LedgerMapping[[#All],[Area]],MATCH(Transactions[[#This Row],[Sub Ledger]],LedgerMapping[[#All],[Sub Ledger]],0))</f>
        <v>Income Statement</v>
      </c>
    </row>
    <row r="18747" spans="1:5" x14ac:dyDescent="0.55000000000000004">
      <c r="A18747">
        <v>5</v>
      </c>
      <c r="B18747">
        <v>92000</v>
      </c>
      <c r="C18747" s="6">
        <v>44440</v>
      </c>
      <c r="D18747">
        <v>360</v>
      </c>
      <c r="E18747" t="str">
        <f>INDEX(LedgerMapping[[#All],[Area]],MATCH(Transactions[[#This Row],[Sub Ledger]],LedgerMapping[[#All],[Sub Ledger]],0))</f>
        <v>Income Statement</v>
      </c>
    </row>
    <row r="18748" spans="1:5" x14ac:dyDescent="0.55000000000000004">
      <c r="A18748">
        <v>5</v>
      </c>
      <c r="B18748">
        <v>92000</v>
      </c>
      <c r="C18748" s="6">
        <v>44470</v>
      </c>
      <c r="D18748">
        <v>387</v>
      </c>
      <c r="E18748" t="str">
        <f>INDEX(LedgerMapping[[#All],[Area]],MATCH(Transactions[[#This Row],[Sub Ledger]],LedgerMapping[[#All],[Sub Ledger]],0))</f>
        <v>Income Statement</v>
      </c>
    </row>
    <row r="18749" spans="1:5" x14ac:dyDescent="0.55000000000000004">
      <c r="A18749">
        <v>5</v>
      </c>
      <c r="B18749">
        <v>92000</v>
      </c>
      <c r="C18749" s="6">
        <v>44501</v>
      </c>
      <c r="D18749">
        <v>462</v>
      </c>
      <c r="E18749" t="str">
        <f>INDEX(LedgerMapping[[#All],[Area]],MATCH(Transactions[[#This Row],[Sub Ledger]],LedgerMapping[[#All],[Sub Ledger]],0))</f>
        <v>Income Statement</v>
      </c>
    </row>
    <row r="18750" spans="1:5" x14ac:dyDescent="0.55000000000000004">
      <c r="A18750">
        <v>5</v>
      </c>
      <c r="B18750">
        <v>92000</v>
      </c>
      <c r="C18750" s="6">
        <v>43831</v>
      </c>
      <c r="D18750">
        <v>-14059.8</v>
      </c>
      <c r="E18750" t="str">
        <f>INDEX(LedgerMapping[[#All],[Area]],MATCH(Transactions[[#This Row],[Sub Ledger]],LedgerMapping[[#All],[Sub Ledger]],0))</f>
        <v>Income Statement</v>
      </c>
    </row>
    <row r="18751" spans="1:5" x14ac:dyDescent="0.55000000000000004">
      <c r="A18751">
        <v>5</v>
      </c>
      <c r="B18751">
        <v>92000</v>
      </c>
      <c r="C18751" s="6">
        <v>44166</v>
      </c>
      <c r="D18751">
        <v>-16755.3</v>
      </c>
      <c r="E18751" t="str">
        <f>INDEX(LedgerMapping[[#All],[Area]],MATCH(Transactions[[#This Row],[Sub Ledger]],LedgerMapping[[#All],[Sub Ledger]],0))</f>
        <v>Income Statement</v>
      </c>
    </row>
    <row r="18752" spans="1:5" x14ac:dyDescent="0.55000000000000004">
      <c r="A18752">
        <v>5</v>
      </c>
      <c r="B18752">
        <v>92000</v>
      </c>
      <c r="C18752" s="6">
        <v>44562</v>
      </c>
      <c r="D18752">
        <v>-13706.1</v>
      </c>
      <c r="E18752" t="str">
        <f>INDEX(LedgerMapping[[#All],[Area]],MATCH(Transactions[[#This Row],[Sub Ledger]],LedgerMapping[[#All],[Sub Ledger]],0))</f>
        <v>Income Statement</v>
      </c>
    </row>
    <row r="18753" spans="1:5" x14ac:dyDescent="0.55000000000000004">
      <c r="A18753">
        <v>5</v>
      </c>
      <c r="B18753">
        <v>92000</v>
      </c>
      <c r="C18753" s="6">
        <v>44256</v>
      </c>
      <c r="D18753">
        <v>537</v>
      </c>
      <c r="E18753" t="str">
        <f>INDEX(LedgerMapping[[#All],[Area]],MATCH(Transactions[[#This Row],[Sub Ledger]],LedgerMapping[[#All],[Sub Ledger]],0))</f>
        <v>Income Statement</v>
      </c>
    </row>
    <row r="18754" spans="1:5" x14ac:dyDescent="0.55000000000000004">
      <c r="A18754">
        <v>5</v>
      </c>
      <c r="B18754">
        <v>92000</v>
      </c>
      <c r="C18754" s="6">
        <v>44256</v>
      </c>
      <c r="D18754">
        <v>367.2</v>
      </c>
      <c r="E18754" t="str">
        <f>INDEX(LedgerMapping[[#All],[Area]],MATCH(Transactions[[#This Row],[Sub Ledger]],LedgerMapping[[#All],[Sub Ledger]],0))</f>
        <v>Income Statement</v>
      </c>
    </row>
    <row r="18755" spans="1:5" x14ac:dyDescent="0.55000000000000004">
      <c r="A18755">
        <v>5</v>
      </c>
      <c r="B18755">
        <v>60000</v>
      </c>
      <c r="C18755" s="6">
        <v>43466</v>
      </c>
      <c r="D18755">
        <v>-25480</v>
      </c>
      <c r="E18755" t="str">
        <f>INDEX(LedgerMapping[[#All],[Area]],MATCH(Transactions[[#This Row],[Sub Ledger]],LedgerMapping[[#All],[Sub Ledger]],0))</f>
        <v>Income Statement</v>
      </c>
    </row>
    <row r="18756" spans="1:5" x14ac:dyDescent="0.55000000000000004">
      <c r="A18756">
        <v>5</v>
      </c>
      <c r="B18756">
        <v>60000</v>
      </c>
      <c r="C18756" s="6">
        <v>43497</v>
      </c>
      <c r="D18756">
        <v>-24960</v>
      </c>
      <c r="E18756" t="str">
        <f>INDEX(LedgerMapping[[#All],[Area]],MATCH(Transactions[[#This Row],[Sub Ledger]],LedgerMapping[[#All],[Sub Ledger]],0))</f>
        <v>Income Statement</v>
      </c>
    </row>
    <row r="18757" spans="1:5" x14ac:dyDescent="0.55000000000000004">
      <c r="A18757">
        <v>5</v>
      </c>
      <c r="B18757">
        <v>60000</v>
      </c>
      <c r="C18757" s="6">
        <v>43525</v>
      </c>
      <c r="D18757">
        <v>-34240</v>
      </c>
      <c r="E18757" t="str">
        <f>INDEX(LedgerMapping[[#All],[Area]],MATCH(Transactions[[#This Row],[Sub Ledger]],LedgerMapping[[#All],[Sub Ledger]],0))</f>
        <v>Income Statement</v>
      </c>
    </row>
    <row r="18758" spans="1:5" x14ac:dyDescent="0.55000000000000004">
      <c r="A18758">
        <v>5</v>
      </c>
      <c r="B18758">
        <v>60000</v>
      </c>
      <c r="C18758" s="6">
        <v>43556</v>
      </c>
      <c r="D18758">
        <v>-31680</v>
      </c>
      <c r="E18758" t="str">
        <f>INDEX(LedgerMapping[[#All],[Area]],MATCH(Transactions[[#This Row],[Sub Ledger]],LedgerMapping[[#All],[Sub Ledger]],0))</f>
        <v>Income Statement</v>
      </c>
    </row>
    <row r="18759" spans="1:5" x14ac:dyDescent="0.55000000000000004">
      <c r="A18759">
        <v>5</v>
      </c>
      <c r="B18759">
        <v>60000</v>
      </c>
      <c r="C18759" s="6">
        <v>43586</v>
      </c>
      <c r="D18759">
        <v>-28000</v>
      </c>
      <c r="E18759" t="str">
        <f>INDEX(LedgerMapping[[#All],[Area]],MATCH(Transactions[[#This Row],[Sub Ledger]],LedgerMapping[[#All],[Sub Ledger]],0))</f>
        <v>Income Statement</v>
      </c>
    </row>
    <row r="18760" spans="1:5" x14ac:dyDescent="0.55000000000000004">
      <c r="A18760">
        <v>5</v>
      </c>
      <c r="B18760">
        <v>60000</v>
      </c>
      <c r="C18760" s="6">
        <v>43617</v>
      </c>
      <c r="D18760">
        <v>-28280</v>
      </c>
      <c r="E18760" t="str">
        <f>INDEX(LedgerMapping[[#All],[Area]],MATCH(Transactions[[#This Row],[Sub Ledger]],LedgerMapping[[#All],[Sub Ledger]],0))</f>
        <v>Income Statement</v>
      </c>
    </row>
    <row r="18761" spans="1:5" x14ac:dyDescent="0.55000000000000004">
      <c r="A18761">
        <v>5</v>
      </c>
      <c r="B18761">
        <v>60000</v>
      </c>
      <c r="C18761" s="6">
        <v>43647</v>
      </c>
      <c r="D18761">
        <v>-28560</v>
      </c>
      <c r="E18761" t="str">
        <f>INDEX(LedgerMapping[[#All],[Area]],MATCH(Transactions[[#This Row],[Sub Ledger]],LedgerMapping[[#All],[Sub Ledger]],0))</f>
        <v>Income Statement</v>
      </c>
    </row>
    <row r="18762" spans="1:5" x14ac:dyDescent="0.55000000000000004">
      <c r="A18762">
        <v>5</v>
      </c>
      <c r="B18762">
        <v>60000</v>
      </c>
      <c r="C18762" s="6">
        <v>43678</v>
      </c>
      <c r="D18762">
        <v>-27440</v>
      </c>
      <c r="E18762" t="str">
        <f>INDEX(LedgerMapping[[#All],[Area]],MATCH(Transactions[[#This Row],[Sub Ledger]],LedgerMapping[[#All],[Sub Ledger]],0))</f>
        <v>Income Statement</v>
      </c>
    </row>
    <row r="18763" spans="1:5" x14ac:dyDescent="0.55000000000000004">
      <c r="A18763">
        <v>5</v>
      </c>
      <c r="B18763">
        <v>60000</v>
      </c>
      <c r="C18763" s="6">
        <v>43709</v>
      </c>
      <c r="D18763">
        <v>-27440</v>
      </c>
      <c r="E18763" t="str">
        <f>INDEX(LedgerMapping[[#All],[Area]],MATCH(Transactions[[#This Row],[Sub Ledger]],LedgerMapping[[#All],[Sub Ledger]],0))</f>
        <v>Income Statement</v>
      </c>
    </row>
    <row r="18764" spans="1:5" x14ac:dyDescent="0.55000000000000004">
      <c r="A18764">
        <v>5</v>
      </c>
      <c r="B18764">
        <v>60000</v>
      </c>
      <c r="C18764" s="6">
        <v>43739</v>
      </c>
      <c r="D18764">
        <v>-33810</v>
      </c>
      <c r="E18764" t="str">
        <f>INDEX(LedgerMapping[[#All],[Area]],MATCH(Transactions[[#This Row],[Sub Ledger]],LedgerMapping[[#All],[Sub Ledger]],0))</f>
        <v>Income Statement</v>
      </c>
    </row>
    <row r="18765" spans="1:5" x14ac:dyDescent="0.55000000000000004">
      <c r="A18765">
        <v>5</v>
      </c>
      <c r="B18765">
        <v>60000</v>
      </c>
      <c r="C18765" s="6">
        <v>43770</v>
      </c>
      <c r="D18765">
        <v>-33120</v>
      </c>
      <c r="E18765" t="str">
        <f>INDEX(LedgerMapping[[#All],[Area]],MATCH(Transactions[[#This Row],[Sub Ledger]],LedgerMapping[[#All],[Sub Ledger]],0))</f>
        <v>Income Statement</v>
      </c>
    </row>
    <row r="18766" spans="1:5" x14ac:dyDescent="0.55000000000000004">
      <c r="A18766">
        <v>5</v>
      </c>
      <c r="B18766">
        <v>60000</v>
      </c>
      <c r="C18766" s="6">
        <v>43800</v>
      </c>
      <c r="D18766">
        <v>-25392</v>
      </c>
      <c r="E18766" t="str">
        <f>INDEX(LedgerMapping[[#All],[Area]],MATCH(Transactions[[#This Row],[Sub Ledger]],LedgerMapping[[#All],[Sub Ledger]],0))</f>
        <v>Income Statement</v>
      </c>
    </row>
    <row r="18767" spans="1:5" x14ac:dyDescent="0.55000000000000004">
      <c r="A18767">
        <v>5</v>
      </c>
      <c r="B18767">
        <v>60000</v>
      </c>
      <c r="C18767" s="6">
        <v>43831</v>
      </c>
      <c r="D18767">
        <v>-33009</v>
      </c>
      <c r="E18767" t="str">
        <f>INDEX(LedgerMapping[[#All],[Area]],MATCH(Transactions[[#This Row],[Sub Ledger]],LedgerMapping[[#All],[Sub Ledger]],0))</f>
        <v>Income Statement</v>
      </c>
    </row>
    <row r="18768" spans="1:5" x14ac:dyDescent="0.55000000000000004">
      <c r="A18768">
        <v>5</v>
      </c>
      <c r="B18768">
        <v>60000</v>
      </c>
      <c r="C18768" s="6">
        <v>43862</v>
      </c>
      <c r="D18768">
        <v>-36239</v>
      </c>
      <c r="E18768" t="str">
        <f>INDEX(LedgerMapping[[#All],[Area]],MATCH(Transactions[[#This Row],[Sub Ledger]],LedgerMapping[[#All],[Sub Ledger]],0))</f>
        <v>Income Statement</v>
      </c>
    </row>
    <row r="18769" spans="1:5" x14ac:dyDescent="0.55000000000000004">
      <c r="A18769">
        <v>5</v>
      </c>
      <c r="B18769">
        <v>60000</v>
      </c>
      <c r="C18769" s="6">
        <v>43891</v>
      </c>
      <c r="D18769">
        <v>-43997</v>
      </c>
      <c r="E18769" t="str">
        <f>INDEX(LedgerMapping[[#All],[Area]],MATCH(Transactions[[#This Row],[Sub Ledger]],LedgerMapping[[#All],[Sub Ledger]],0))</f>
        <v>Income Statement</v>
      </c>
    </row>
    <row r="18770" spans="1:5" x14ac:dyDescent="0.55000000000000004">
      <c r="A18770">
        <v>5</v>
      </c>
      <c r="B18770">
        <v>60000</v>
      </c>
      <c r="C18770" s="6">
        <v>43922</v>
      </c>
      <c r="D18770">
        <v>-47990</v>
      </c>
      <c r="E18770" t="str">
        <f>INDEX(LedgerMapping[[#All],[Area]],MATCH(Transactions[[#This Row],[Sub Ledger]],LedgerMapping[[#All],[Sub Ledger]],0))</f>
        <v>Income Statement</v>
      </c>
    </row>
    <row r="18771" spans="1:5" x14ac:dyDescent="0.55000000000000004">
      <c r="A18771">
        <v>5</v>
      </c>
      <c r="B18771">
        <v>60000</v>
      </c>
      <c r="C18771" s="6">
        <v>43952</v>
      </c>
      <c r="D18771">
        <v>-48438</v>
      </c>
      <c r="E18771" t="str">
        <f>INDEX(LedgerMapping[[#All],[Area]],MATCH(Transactions[[#This Row],[Sub Ledger]],LedgerMapping[[#All],[Sub Ledger]],0))</f>
        <v>Income Statement</v>
      </c>
    </row>
    <row r="18772" spans="1:5" x14ac:dyDescent="0.55000000000000004">
      <c r="A18772">
        <v>5</v>
      </c>
      <c r="B18772">
        <v>60000</v>
      </c>
      <c r="C18772" s="6">
        <v>43983</v>
      </c>
      <c r="D18772">
        <v>-42608</v>
      </c>
      <c r="E18772" t="str">
        <f>INDEX(LedgerMapping[[#All],[Area]],MATCH(Transactions[[#This Row],[Sub Ledger]],LedgerMapping[[#All],[Sub Ledger]],0))</f>
        <v>Income Statement</v>
      </c>
    </row>
    <row r="18773" spans="1:5" x14ac:dyDescent="0.55000000000000004">
      <c r="A18773">
        <v>5</v>
      </c>
      <c r="B18773">
        <v>60000</v>
      </c>
      <c r="C18773" s="6">
        <v>44013</v>
      </c>
      <c r="D18773">
        <v>-38033</v>
      </c>
      <c r="E18773" t="str">
        <f>INDEX(LedgerMapping[[#All],[Area]],MATCH(Transactions[[#This Row],[Sub Ledger]],LedgerMapping[[#All],[Sub Ledger]],0))</f>
        <v>Income Statement</v>
      </c>
    </row>
    <row r="18774" spans="1:5" x14ac:dyDescent="0.55000000000000004">
      <c r="A18774">
        <v>5</v>
      </c>
      <c r="B18774">
        <v>60000</v>
      </c>
      <c r="C18774" s="6">
        <v>44044</v>
      </c>
      <c r="D18774">
        <v>-41262</v>
      </c>
      <c r="E18774" t="str">
        <f>INDEX(LedgerMapping[[#All],[Area]],MATCH(Transactions[[#This Row],[Sub Ledger]],LedgerMapping[[#All],[Sub Ledger]],0))</f>
        <v>Income Statement</v>
      </c>
    </row>
    <row r="18775" spans="1:5" x14ac:dyDescent="0.55000000000000004">
      <c r="A18775">
        <v>5</v>
      </c>
      <c r="B18775">
        <v>60000</v>
      </c>
      <c r="C18775" s="6">
        <v>44075</v>
      </c>
      <c r="D18775">
        <v>-35880</v>
      </c>
      <c r="E18775" t="str">
        <f>INDEX(LedgerMapping[[#All],[Area]],MATCH(Transactions[[#This Row],[Sub Ledger]],LedgerMapping[[#All],[Sub Ledger]],0))</f>
        <v>Income Statement</v>
      </c>
    </row>
    <row r="18776" spans="1:5" x14ac:dyDescent="0.55000000000000004">
      <c r="A18776">
        <v>5</v>
      </c>
      <c r="B18776">
        <v>60000</v>
      </c>
      <c r="C18776" s="6">
        <v>44105</v>
      </c>
      <c r="D18776">
        <v>-39961</v>
      </c>
      <c r="E18776" t="str">
        <f>INDEX(LedgerMapping[[#All],[Area]],MATCH(Transactions[[#This Row],[Sub Ledger]],LedgerMapping[[#All],[Sub Ledger]],0))</f>
        <v>Income Statement</v>
      </c>
    </row>
    <row r="18777" spans="1:5" x14ac:dyDescent="0.55000000000000004">
      <c r="A18777">
        <v>5</v>
      </c>
      <c r="B18777">
        <v>60000</v>
      </c>
      <c r="C18777" s="6">
        <v>44136</v>
      </c>
      <c r="D18777">
        <v>-39154</v>
      </c>
      <c r="E18777" t="str">
        <f>INDEX(LedgerMapping[[#All],[Area]],MATCH(Transactions[[#This Row],[Sub Ledger]],LedgerMapping[[#All],[Sub Ledger]],0))</f>
        <v>Income Statement</v>
      </c>
    </row>
    <row r="18778" spans="1:5" x14ac:dyDescent="0.55000000000000004">
      <c r="A18778">
        <v>5</v>
      </c>
      <c r="B18778">
        <v>60000</v>
      </c>
      <c r="C18778" s="6">
        <v>44166</v>
      </c>
      <c r="D18778">
        <v>-40365</v>
      </c>
      <c r="E18778" t="str">
        <f>INDEX(LedgerMapping[[#All],[Area]],MATCH(Transactions[[#This Row],[Sub Ledger]],LedgerMapping[[#All],[Sub Ledger]],0))</f>
        <v>Income Statement</v>
      </c>
    </row>
    <row r="18779" spans="1:5" x14ac:dyDescent="0.55000000000000004">
      <c r="A18779">
        <v>5</v>
      </c>
      <c r="B18779">
        <v>60000</v>
      </c>
      <c r="C18779" s="6">
        <v>44197</v>
      </c>
      <c r="D18779">
        <v>-44078</v>
      </c>
      <c r="E18779" t="str">
        <f>INDEX(LedgerMapping[[#All],[Area]],MATCH(Transactions[[#This Row],[Sub Ledger]],LedgerMapping[[#All],[Sub Ledger]],0))</f>
        <v>Income Statement</v>
      </c>
    </row>
    <row r="18780" spans="1:5" x14ac:dyDescent="0.55000000000000004">
      <c r="A18780">
        <v>5</v>
      </c>
      <c r="B18780">
        <v>60000</v>
      </c>
      <c r="C18780" s="6">
        <v>44228</v>
      </c>
      <c r="D18780">
        <v>-49639</v>
      </c>
      <c r="E18780" t="str">
        <f>INDEX(LedgerMapping[[#All],[Area]],MATCH(Transactions[[#This Row],[Sub Ledger]],LedgerMapping[[#All],[Sub Ledger]],0))</f>
        <v>Income Statement</v>
      </c>
    </row>
    <row r="18781" spans="1:5" x14ac:dyDescent="0.55000000000000004">
      <c r="A18781">
        <v>5</v>
      </c>
      <c r="B18781">
        <v>60000</v>
      </c>
      <c r="C18781" s="6">
        <v>44256</v>
      </c>
      <c r="D18781">
        <v>-58664</v>
      </c>
      <c r="E18781" t="str">
        <f>INDEX(LedgerMapping[[#All],[Area]],MATCH(Transactions[[#This Row],[Sub Ledger]],LedgerMapping[[#All],[Sub Ledger]],0))</f>
        <v>Income Statement</v>
      </c>
    </row>
    <row r="18782" spans="1:5" x14ac:dyDescent="0.55000000000000004">
      <c r="A18782">
        <v>5</v>
      </c>
      <c r="B18782">
        <v>60000</v>
      </c>
      <c r="C18782" s="6">
        <v>44287</v>
      </c>
      <c r="D18782">
        <v>-49514</v>
      </c>
      <c r="E18782" t="str">
        <f>INDEX(LedgerMapping[[#All],[Area]],MATCH(Transactions[[#This Row],[Sub Ledger]],LedgerMapping[[#All],[Sub Ledger]],0))</f>
        <v>Income Statement</v>
      </c>
    </row>
    <row r="18783" spans="1:5" x14ac:dyDescent="0.55000000000000004">
      <c r="A18783">
        <v>5</v>
      </c>
      <c r="B18783">
        <v>60000</v>
      </c>
      <c r="C18783" s="6">
        <v>44317</v>
      </c>
      <c r="D18783">
        <v>-49639</v>
      </c>
      <c r="E18783" t="str">
        <f>INDEX(LedgerMapping[[#All],[Area]],MATCH(Transactions[[#This Row],[Sub Ledger]],LedgerMapping[[#All],[Sub Ledger]],0))</f>
        <v>Income Statement</v>
      </c>
    </row>
    <row r="18784" spans="1:5" x14ac:dyDescent="0.55000000000000004">
      <c r="A18784">
        <v>5</v>
      </c>
      <c r="B18784">
        <v>60000</v>
      </c>
      <c r="C18784" s="6">
        <v>44348</v>
      </c>
      <c r="D18784">
        <v>-55973</v>
      </c>
      <c r="E18784" t="str">
        <f>INDEX(LedgerMapping[[#All],[Area]],MATCH(Transactions[[#This Row],[Sub Ledger]],LedgerMapping[[#All],[Sub Ledger]],0))</f>
        <v>Income Statement</v>
      </c>
    </row>
    <row r="18785" spans="1:5" x14ac:dyDescent="0.55000000000000004">
      <c r="A18785">
        <v>5</v>
      </c>
      <c r="B18785">
        <v>60000</v>
      </c>
      <c r="C18785" s="6">
        <v>44378</v>
      </c>
      <c r="D18785">
        <v>-57587</v>
      </c>
      <c r="E18785" t="str">
        <f>INDEX(LedgerMapping[[#All],[Area]],MATCH(Transactions[[#This Row],[Sub Ledger]],LedgerMapping[[#All],[Sub Ledger]],0))</f>
        <v>Income Statement</v>
      </c>
    </row>
    <row r="18786" spans="1:5" x14ac:dyDescent="0.55000000000000004">
      <c r="A18786">
        <v>5</v>
      </c>
      <c r="B18786">
        <v>60000</v>
      </c>
      <c r="C18786" s="6">
        <v>44409</v>
      </c>
      <c r="D18786">
        <v>-48438</v>
      </c>
      <c r="E18786" t="str">
        <f>INDEX(LedgerMapping[[#All],[Area]],MATCH(Transactions[[#This Row],[Sub Ledger]],LedgerMapping[[#All],[Sub Ledger]],0))</f>
        <v>Income Statement</v>
      </c>
    </row>
    <row r="18787" spans="1:5" x14ac:dyDescent="0.55000000000000004">
      <c r="A18787">
        <v>5</v>
      </c>
      <c r="B18787">
        <v>60000</v>
      </c>
      <c r="C18787" s="6">
        <v>44440</v>
      </c>
      <c r="D18787">
        <v>-41897</v>
      </c>
      <c r="E18787" t="str">
        <f>INDEX(LedgerMapping[[#All],[Area]],MATCH(Transactions[[#This Row],[Sub Ledger]],LedgerMapping[[#All],[Sub Ledger]],0))</f>
        <v>Income Statement</v>
      </c>
    </row>
    <row r="18788" spans="1:5" x14ac:dyDescent="0.55000000000000004">
      <c r="A18788">
        <v>5</v>
      </c>
      <c r="B18788">
        <v>60000</v>
      </c>
      <c r="C18788" s="6">
        <v>44470</v>
      </c>
      <c r="D18788">
        <v>-49639</v>
      </c>
      <c r="E18788" t="str">
        <f>INDEX(LedgerMapping[[#All],[Area]],MATCH(Transactions[[#This Row],[Sub Ledger]],LedgerMapping[[#All],[Sub Ledger]],0))</f>
        <v>Income Statement</v>
      </c>
    </row>
    <row r="18789" spans="1:5" x14ac:dyDescent="0.55000000000000004">
      <c r="A18789">
        <v>5</v>
      </c>
      <c r="B18789">
        <v>60000</v>
      </c>
      <c r="C18789" s="6">
        <v>44501</v>
      </c>
      <c r="D18789">
        <v>-55973</v>
      </c>
      <c r="E18789" t="str">
        <f>INDEX(LedgerMapping[[#All],[Area]],MATCH(Transactions[[#This Row],[Sub Ledger]],LedgerMapping[[#All],[Sub Ledger]],0))</f>
        <v>Income Statement</v>
      </c>
    </row>
    <row r="18790" spans="1:5" x14ac:dyDescent="0.55000000000000004">
      <c r="A18790">
        <v>5</v>
      </c>
      <c r="B18790">
        <v>60000</v>
      </c>
      <c r="C18790" s="6">
        <v>44531</v>
      </c>
      <c r="D18790">
        <v>-53820</v>
      </c>
      <c r="E18790" t="str">
        <f>INDEX(LedgerMapping[[#All],[Area]],MATCH(Transactions[[#This Row],[Sub Ledger]],LedgerMapping[[#All],[Sub Ledger]],0))</f>
        <v>Income Statement</v>
      </c>
    </row>
    <row r="18791" spans="1:5" x14ac:dyDescent="0.55000000000000004">
      <c r="A18791">
        <v>5</v>
      </c>
      <c r="B18791">
        <v>60000</v>
      </c>
      <c r="C18791" s="6">
        <v>43466</v>
      </c>
      <c r="D18791">
        <v>-33920</v>
      </c>
      <c r="E18791" t="str">
        <f>INDEX(LedgerMapping[[#All],[Area]],MATCH(Transactions[[#This Row],[Sub Ledger]],LedgerMapping[[#All],[Sub Ledger]],0))</f>
        <v>Income Statement</v>
      </c>
    </row>
    <row r="18792" spans="1:5" x14ac:dyDescent="0.55000000000000004">
      <c r="A18792">
        <v>5</v>
      </c>
      <c r="B18792">
        <v>60000</v>
      </c>
      <c r="C18792" s="6">
        <v>43497</v>
      </c>
      <c r="D18792">
        <v>-37080</v>
      </c>
      <c r="E18792" t="str">
        <f>INDEX(LedgerMapping[[#All],[Area]],MATCH(Transactions[[#This Row],[Sub Ledger]],LedgerMapping[[#All],[Sub Ledger]],0))</f>
        <v>Income Statement</v>
      </c>
    </row>
    <row r="18793" spans="1:5" x14ac:dyDescent="0.55000000000000004">
      <c r="A18793">
        <v>5</v>
      </c>
      <c r="B18793">
        <v>60000</v>
      </c>
      <c r="C18793" s="6">
        <v>43525</v>
      </c>
      <c r="D18793">
        <v>-29440</v>
      </c>
      <c r="E18793" t="str">
        <f>INDEX(LedgerMapping[[#All],[Area]],MATCH(Transactions[[#This Row],[Sub Ledger]],LedgerMapping[[#All],[Sub Ledger]],0))</f>
        <v>Income Statement</v>
      </c>
    </row>
    <row r="18794" spans="1:5" x14ac:dyDescent="0.55000000000000004">
      <c r="A18794">
        <v>5</v>
      </c>
      <c r="B18794">
        <v>60000</v>
      </c>
      <c r="C18794" s="6">
        <v>43556</v>
      </c>
      <c r="D18794">
        <v>-28000</v>
      </c>
      <c r="E18794" t="str">
        <f>INDEX(LedgerMapping[[#All],[Area]],MATCH(Transactions[[#This Row],[Sub Ledger]],LedgerMapping[[#All],[Sub Ledger]],0))</f>
        <v>Income Statement</v>
      </c>
    </row>
    <row r="18795" spans="1:5" x14ac:dyDescent="0.55000000000000004">
      <c r="A18795">
        <v>5</v>
      </c>
      <c r="B18795">
        <v>60000</v>
      </c>
      <c r="C18795" s="6">
        <v>43586</v>
      </c>
      <c r="D18795">
        <v>-32640</v>
      </c>
      <c r="E18795" t="str">
        <f>INDEX(LedgerMapping[[#All],[Area]],MATCH(Transactions[[#This Row],[Sub Ledger]],LedgerMapping[[#All],[Sub Ledger]],0))</f>
        <v>Income Statement</v>
      </c>
    </row>
    <row r="18796" spans="1:5" x14ac:dyDescent="0.55000000000000004">
      <c r="A18796">
        <v>5</v>
      </c>
      <c r="B18796">
        <v>60000</v>
      </c>
      <c r="C18796" s="6">
        <v>43617</v>
      </c>
      <c r="D18796">
        <v>-29760</v>
      </c>
      <c r="E18796" t="str">
        <f>INDEX(LedgerMapping[[#All],[Area]],MATCH(Transactions[[#This Row],[Sub Ledger]],LedgerMapping[[#All],[Sub Ledger]],0))</f>
        <v>Income Statement</v>
      </c>
    </row>
    <row r="18797" spans="1:5" x14ac:dyDescent="0.55000000000000004">
      <c r="A18797">
        <v>5</v>
      </c>
      <c r="B18797">
        <v>60000</v>
      </c>
      <c r="C18797" s="6">
        <v>43647</v>
      </c>
      <c r="D18797">
        <v>-27160</v>
      </c>
      <c r="E18797" t="str">
        <f>INDEX(LedgerMapping[[#All],[Area]],MATCH(Transactions[[#This Row],[Sub Ledger]],LedgerMapping[[#All],[Sub Ledger]],0))</f>
        <v>Income Statement</v>
      </c>
    </row>
    <row r="18798" spans="1:5" x14ac:dyDescent="0.55000000000000004">
      <c r="A18798">
        <v>5</v>
      </c>
      <c r="B18798">
        <v>60000</v>
      </c>
      <c r="C18798" s="6">
        <v>43678</v>
      </c>
      <c r="D18798">
        <v>-32960</v>
      </c>
      <c r="E18798" t="str">
        <f>INDEX(LedgerMapping[[#All],[Area]],MATCH(Transactions[[#This Row],[Sub Ledger]],LedgerMapping[[#All],[Sub Ledger]],0))</f>
        <v>Income Statement</v>
      </c>
    </row>
    <row r="18799" spans="1:5" x14ac:dyDescent="0.55000000000000004">
      <c r="A18799">
        <v>5</v>
      </c>
      <c r="B18799">
        <v>60000</v>
      </c>
      <c r="C18799" s="6">
        <v>43709</v>
      </c>
      <c r="D18799">
        <v>-32000</v>
      </c>
      <c r="E18799" t="str">
        <f>INDEX(LedgerMapping[[#All],[Area]],MATCH(Transactions[[#This Row],[Sub Ledger]],LedgerMapping[[#All],[Sub Ledger]],0))</f>
        <v>Income Statement</v>
      </c>
    </row>
    <row r="18800" spans="1:5" x14ac:dyDescent="0.55000000000000004">
      <c r="A18800">
        <v>5</v>
      </c>
      <c r="B18800">
        <v>60000</v>
      </c>
      <c r="C18800" s="6">
        <v>43739</v>
      </c>
      <c r="D18800">
        <v>-36800</v>
      </c>
      <c r="E18800" t="str">
        <f>INDEX(LedgerMapping[[#All],[Area]],MATCH(Transactions[[#This Row],[Sub Ledger]],LedgerMapping[[#All],[Sub Ledger]],0))</f>
        <v>Income Statement</v>
      </c>
    </row>
    <row r="18801" spans="1:5" x14ac:dyDescent="0.55000000000000004">
      <c r="A18801">
        <v>5</v>
      </c>
      <c r="B18801">
        <v>60000</v>
      </c>
      <c r="C18801" s="6">
        <v>43770</v>
      </c>
      <c r="D18801">
        <v>-39376</v>
      </c>
      <c r="E18801" t="str">
        <f>INDEX(LedgerMapping[[#All],[Area]],MATCH(Transactions[[#This Row],[Sub Ledger]],LedgerMapping[[#All],[Sub Ledger]],0))</f>
        <v>Income Statement</v>
      </c>
    </row>
    <row r="18802" spans="1:5" x14ac:dyDescent="0.55000000000000004">
      <c r="A18802">
        <v>5</v>
      </c>
      <c r="B18802">
        <v>60000</v>
      </c>
      <c r="C18802" s="6">
        <v>43800</v>
      </c>
      <c r="D18802">
        <v>-43056</v>
      </c>
      <c r="E18802" t="str">
        <f>INDEX(LedgerMapping[[#All],[Area]],MATCH(Transactions[[#This Row],[Sub Ledger]],LedgerMapping[[#All],[Sub Ledger]],0))</f>
        <v>Income Statement</v>
      </c>
    </row>
    <row r="18803" spans="1:5" x14ac:dyDescent="0.55000000000000004">
      <c r="A18803">
        <v>5</v>
      </c>
      <c r="B18803">
        <v>60000</v>
      </c>
      <c r="C18803" s="6">
        <v>43831</v>
      </c>
      <c r="D18803">
        <v>-51308</v>
      </c>
      <c r="E18803" t="str">
        <f>INDEX(LedgerMapping[[#All],[Area]],MATCH(Transactions[[#This Row],[Sub Ledger]],LedgerMapping[[#All],[Sub Ledger]],0))</f>
        <v>Income Statement</v>
      </c>
    </row>
    <row r="18804" spans="1:5" x14ac:dyDescent="0.55000000000000004">
      <c r="A18804">
        <v>5</v>
      </c>
      <c r="B18804">
        <v>60000</v>
      </c>
      <c r="C18804" s="6">
        <v>43862</v>
      </c>
      <c r="D18804">
        <v>-44894</v>
      </c>
      <c r="E18804" t="str">
        <f>INDEX(LedgerMapping[[#All],[Area]],MATCH(Transactions[[#This Row],[Sub Ledger]],LedgerMapping[[#All],[Sub Ledger]],0))</f>
        <v>Income Statement</v>
      </c>
    </row>
    <row r="18805" spans="1:5" x14ac:dyDescent="0.55000000000000004">
      <c r="A18805">
        <v>5</v>
      </c>
      <c r="B18805">
        <v>60000</v>
      </c>
      <c r="C18805" s="6">
        <v>43891</v>
      </c>
      <c r="D18805">
        <v>-42383</v>
      </c>
      <c r="E18805" t="str">
        <f>INDEX(LedgerMapping[[#All],[Area]],MATCH(Transactions[[#This Row],[Sub Ledger]],LedgerMapping[[#All],[Sub Ledger]],0))</f>
        <v>Income Statement</v>
      </c>
    </row>
    <row r="18806" spans="1:5" x14ac:dyDescent="0.55000000000000004">
      <c r="A18806">
        <v>5</v>
      </c>
      <c r="B18806">
        <v>60000</v>
      </c>
      <c r="C18806" s="6">
        <v>43922</v>
      </c>
      <c r="D18806">
        <v>-46868</v>
      </c>
      <c r="E18806" t="str">
        <f>INDEX(LedgerMapping[[#All],[Area]],MATCH(Transactions[[#This Row],[Sub Ledger]],LedgerMapping[[#All],[Sub Ledger]],0))</f>
        <v>Income Statement</v>
      </c>
    </row>
    <row r="18807" spans="1:5" x14ac:dyDescent="0.55000000000000004">
      <c r="A18807">
        <v>5</v>
      </c>
      <c r="B18807">
        <v>60000</v>
      </c>
      <c r="C18807" s="6">
        <v>43952</v>
      </c>
      <c r="D18807">
        <v>-36732</v>
      </c>
      <c r="E18807" t="str">
        <f>INDEX(LedgerMapping[[#All],[Area]],MATCH(Transactions[[#This Row],[Sub Ledger]],LedgerMapping[[#All],[Sub Ledger]],0))</f>
        <v>Income Statement</v>
      </c>
    </row>
    <row r="18808" spans="1:5" x14ac:dyDescent="0.55000000000000004">
      <c r="A18808">
        <v>5</v>
      </c>
      <c r="B18808">
        <v>60000</v>
      </c>
      <c r="C18808" s="6">
        <v>43983</v>
      </c>
      <c r="D18808">
        <v>-42787</v>
      </c>
      <c r="E18808" t="str">
        <f>INDEX(LedgerMapping[[#All],[Area]],MATCH(Transactions[[#This Row],[Sub Ledger]],LedgerMapping[[#All],[Sub Ledger]],0))</f>
        <v>Income Statement</v>
      </c>
    </row>
    <row r="18809" spans="1:5" x14ac:dyDescent="0.55000000000000004">
      <c r="A18809">
        <v>5</v>
      </c>
      <c r="B18809">
        <v>60000</v>
      </c>
      <c r="C18809" s="6">
        <v>44013</v>
      </c>
      <c r="D18809">
        <v>-50815</v>
      </c>
      <c r="E18809" t="str">
        <f>INDEX(LedgerMapping[[#All],[Area]],MATCH(Transactions[[#This Row],[Sub Ledger]],LedgerMapping[[#All],[Sub Ledger]],0))</f>
        <v>Income Statement</v>
      </c>
    </row>
    <row r="18810" spans="1:5" x14ac:dyDescent="0.55000000000000004">
      <c r="A18810">
        <v>5</v>
      </c>
      <c r="B18810">
        <v>60000</v>
      </c>
      <c r="C18810" s="6">
        <v>44044</v>
      </c>
      <c r="D18810">
        <v>-46644</v>
      </c>
      <c r="E18810" t="str">
        <f>INDEX(LedgerMapping[[#All],[Area]],MATCH(Transactions[[#This Row],[Sub Ledger]],LedgerMapping[[#All],[Sub Ledger]],0))</f>
        <v>Income Statement</v>
      </c>
    </row>
    <row r="18811" spans="1:5" x14ac:dyDescent="0.55000000000000004">
      <c r="A18811">
        <v>5</v>
      </c>
      <c r="B18811">
        <v>60000</v>
      </c>
      <c r="C18811" s="6">
        <v>44075</v>
      </c>
      <c r="D18811">
        <v>-53775</v>
      </c>
      <c r="E18811" t="str">
        <f>INDEX(LedgerMapping[[#All],[Area]],MATCH(Transactions[[#This Row],[Sub Ledger]],LedgerMapping[[#All],[Sub Ledger]],0))</f>
        <v>Income Statement</v>
      </c>
    </row>
    <row r="18812" spans="1:5" x14ac:dyDescent="0.55000000000000004">
      <c r="A18812">
        <v>5</v>
      </c>
      <c r="B18812">
        <v>60000</v>
      </c>
      <c r="C18812" s="6">
        <v>44105</v>
      </c>
      <c r="D18812">
        <v>-45881</v>
      </c>
      <c r="E18812" t="str">
        <f>INDEX(LedgerMapping[[#All],[Area]],MATCH(Transactions[[#This Row],[Sub Ledger]],LedgerMapping[[#All],[Sub Ledger]],0))</f>
        <v>Income Statement</v>
      </c>
    </row>
    <row r="18813" spans="1:5" x14ac:dyDescent="0.55000000000000004">
      <c r="A18813">
        <v>5</v>
      </c>
      <c r="B18813">
        <v>60000</v>
      </c>
      <c r="C18813" s="6">
        <v>44136</v>
      </c>
      <c r="D18813">
        <v>-37943</v>
      </c>
      <c r="E18813" t="str">
        <f>INDEX(LedgerMapping[[#All],[Area]],MATCH(Transactions[[#This Row],[Sub Ledger]],LedgerMapping[[#All],[Sub Ledger]],0))</f>
        <v>Income Statement</v>
      </c>
    </row>
    <row r="18814" spans="1:5" x14ac:dyDescent="0.55000000000000004">
      <c r="A18814">
        <v>5</v>
      </c>
      <c r="B18814">
        <v>60000</v>
      </c>
      <c r="C18814" s="6">
        <v>44166</v>
      </c>
      <c r="D18814">
        <v>-41576</v>
      </c>
      <c r="E18814" t="str">
        <f>INDEX(LedgerMapping[[#All],[Area]],MATCH(Transactions[[#This Row],[Sub Ledger]],LedgerMapping[[#All],[Sub Ledger]],0))</f>
        <v>Income Statement</v>
      </c>
    </row>
    <row r="18815" spans="1:5" x14ac:dyDescent="0.55000000000000004">
      <c r="A18815">
        <v>5</v>
      </c>
      <c r="B18815">
        <v>60000</v>
      </c>
      <c r="C18815" s="6">
        <v>44197</v>
      </c>
      <c r="D18815">
        <v>-57641</v>
      </c>
      <c r="E18815" t="str">
        <f>INDEX(LedgerMapping[[#All],[Area]],MATCH(Transactions[[#This Row],[Sub Ledger]],LedgerMapping[[#All],[Sub Ledger]],0))</f>
        <v>Income Statement</v>
      </c>
    </row>
    <row r="18816" spans="1:5" x14ac:dyDescent="0.55000000000000004">
      <c r="A18816">
        <v>5</v>
      </c>
      <c r="B18816">
        <v>60000</v>
      </c>
      <c r="C18816" s="6">
        <v>44228</v>
      </c>
      <c r="D18816">
        <v>-53903</v>
      </c>
      <c r="E18816" t="str">
        <f>INDEX(LedgerMapping[[#All],[Area]],MATCH(Transactions[[#This Row],[Sub Ledger]],LedgerMapping[[#All],[Sub Ledger]],0))</f>
        <v>Income Statement</v>
      </c>
    </row>
    <row r="18817" spans="1:5" x14ac:dyDescent="0.55000000000000004">
      <c r="A18817">
        <v>5</v>
      </c>
      <c r="B18817">
        <v>60000</v>
      </c>
      <c r="C18817" s="6">
        <v>44256</v>
      </c>
      <c r="D18817">
        <v>-50053</v>
      </c>
      <c r="E18817" t="str">
        <f>INDEX(LedgerMapping[[#All],[Area]],MATCH(Transactions[[#This Row],[Sub Ledger]],LedgerMapping[[#All],[Sub Ledger]],0))</f>
        <v>Income Statement</v>
      </c>
    </row>
    <row r="18818" spans="1:5" x14ac:dyDescent="0.55000000000000004">
      <c r="A18818">
        <v>5</v>
      </c>
      <c r="B18818">
        <v>60000</v>
      </c>
      <c r="C18818" s="6">
        <v>44287</v>
      </c>
      <c r="D18818">
        <v>-54896</v>
      </c>
      <c r="E18818" t="str">
        <f>INDEX(LedgerMapping[[#All],[Area]],MATCH(Transactions[[#This Row],[Sub Ledger]],LedgerMapping[[#All],[Sub Ledger]],0))</f>
        <v>Income Statement</v>
      </c>
    </row>
    <row r="18819" spans="1:5" x14ac:dyDescent="0.55000000000000004">
      <c r="A18819">
        <v>5</v>
      </c>
      <c r="B18819">
        <v>60000</v>
      </c>
      <c r="C18819" s="6">
        <v>44317</v>
      </c>
      <c r="D18819">
        <v>-61438</v>
      </c>
      <c r="E18819" t="str">
        <f>INDEX(LedgerMapping[[#All],[Area]],MATCH(Transactions[[#This Row],[Sub Ledger]],LedgerMapping[[#All],[Sub Ledger]],0))</f>
        <v>Income Statement</v>
      </c>
    </row>
    <row r="18820" spans="1:5" x14ac:dyDescent="0.55000000000000004">
      <c r="A18820">
        <v>5</v>
      </c>
      <c r="B18820">
        <v>60000</v>
      </c>
      <c r="C18820" s="6">
        <v>44348</v>
      </c>
      <c r="D18820">
        <v>-63342</v>
      </c>
      <c r="E18820" t="str">
        <f>INDEX(LedgerMapping[[#All],[Area]],MATCH(Transactions[[#This Row],[Sub Ledger]],LedgerMapping[[#All],[Sub Ledger]],0))</f>
        <v>Income Statement</v>
      </c>
    </row>
    <row r="18821" spans="1:5" x14ac:dyDescent="0.55000000000000004">
      <c r="A18821">
        <v>5</v>
      </c>
      <c r="B18821">
        <v>60000</v>
      </c>
      <c r="C18821" s="6">
        <v>44378</v>
      </c>
      <c r="D18821">
        <v>-59119</v>
      </c>
      <c r="E18821" t="str">
        <f>INDEX(LedgerMapping[[#All],[Area]],MATCH(Transactions[[#This Row],[Sub Ledger]],LedgerMapping[[#All],[Sub Ledger]],0))</f>
        <v>Income Statement</v>
      </c>
    </row>
    <row r="18822" spans="1:5" x14ac:dyDescent="0.55000000000000004">
      <c r="A18822">
        <v>5</v>
      </c>
      <c r="B18822">
        <v>60000</v>
      </c>
      <c r="C18822" s="6">
        <v>44409</v>
      </c>
      <c r="D18822">
        <v>-63176</v>
      </c>
      <c r="E18822" t="str">
        <f>INDEX(LedgerMapping[[#All],[Area]],MATCH(Transactions[[#This Row],[Sub Ledger]],LedgerMapping[[#All],[Sub Ledger]],0))</f>
        <v>Income Statement</v>
      </c>
    </row>
    <row r="18823" spans="1:5" x14ac:dyDescent="0.55000000000000004">
      <c r="A18823">
        <v>5</v>
      </c>
      <c r="B18823">
        <v>60000</v>
      </c>
      <c r="C18823" s="6">
        <v>44440</v>
      </c>
      <c r="D18823">
        <v>-66447</v>
      </c>
      <c r="E18823" t="str">
        <f>INDEX(LedgerMapping[[#All],[Area]],MATCH(Transactions[[#This Row],[Sub Ledger]],LedgerMapping[[#All],[Sub Ledger]],0))</f>
        <v>Income Statement</v>
      </c>
    </row>
    <row r="18824" spans="1:5" x14ac:dyDescent="0.55000000000000004">
      <c r="A18824">
        <v>5</v>
      </c>
      <c r="B18824">
        <v>60000</v>
      </c>
      <c r="C18824" s="6">
        <v>44470</v>
      </c>
      <c r="D18824">
        <v>-64584</v>
      </c>
      <c r="E18824" t="str">
        <f>INDEX(LedgerMapping[[#All],[Area]],MATCH(Transactions[[#This Row],[Sub Ledger]],LedgerMapping[[#All],[Sub Ledger]],0))</f>
        <v>Income Statement</v>
      </c>
    </row>
    <row r="18825" spans="1:5" x14ac:dyDescent="0.55000000000000004">
      <c r="A18825">
        <v>5</v>
      </c>
      <c r="B18825">
        <v>60000</v>
      </c>
      <c r="C18825" s="6">
        <v>44501</v>
      </c>
      <c r="D18825">
        <v>-58995</v>
      </c>
      <c r="E18825" t="str">
        <f>INDEX(LedgerMapping[[#All],[Area]],MATCH(Transactions[[#This Row],[Sub Ledger]],LedgerMapping[[#All],[Sub Ledger]],0))</f>
        <v>Income Statement</v>
      </c>
    </row>
    <row r="18826" spans="1:5" x14ac:dyDescent="0.55000000000000004">
      <c r="A18826">
        <v>5</v>
      </c>
      <c r="B18826">
        <v>60000</v>
      </c>
      <c r="C18826" s="6">
        <v>44531</v>
      </c>
      <c r="D18826">
        <v>-58126</v>
      </c>
      <c r="E18826" t="str">
        <f>INDEX(LedgerMapping[[#All],[Area]],MATCH(Transactions[[#This Row],[Sub Ledger]],LedgerMapping[[#All],[Sub Ledger]],0))</f>
        <v>Income Statement</v>
      </c>
    </row>
    <row r="18827" spans="1:5" x14ac:dyDescent="0.55000000000000004">
      <c r="A18827">
        <v>5</v>
      </c>
      <c r="B18827">
        <v>60000</v>
      </c>
      <c r="C18827" s="6">
        <v>44256</v>
      </c>
      <c r="D18827">
        <v>-47157.05</v>
      </c>
      <c r="E18827" t="str">
        <f>INDEX(LedgerMapping[[#All],[Area]],MATCH(Transactions[[#This Row],[Sub Ledger]],LedgerMapping[[#All],[Sub Ledger]],0))</f>
        <v>Income Statement</v>
      </c>
    </row>
    <row r="18828" spans="1:5" x14ac:dyDescent="0.55000000000000004">
      <c r="A18828">
        <v>5</v>
      </c>
      <c r="B18828">
        <v>60000</v>
      </c>
      <c r="C18828" s="6">
        <v>44256</v>
      </c>
      <c r="D18828">
        <v>-56598.15</v>
      </c>
      <c r="E18828" t="str">
        <f>INDEX(LedgerMapping[[#All],[Area]],MATCH(Transactions[[#This Row],[Sub Ledger]],LedgerMapping[[#All],[Sub Ledger]],0))</f>
        <v>Income Statement</v>
      </c>
    </row>
    <row r="18829" spans="1:5" x14ac:dyDescent="0.55000000000000004">
      <c r="A18829">
        <v>5</v>
      </c>
      <c r="B18829">
        <v>61000</v>
      </c>
      <c r="C18829" s="6">
        <v>43466</v>
      </c>
      <c r="D18829">
        <v>-2038</v>
      </c>
      <c r="E18829" t="str">
        <f>INDEX(LedgerMapping[[#All],[Area]],MATCH(Transactions[[#This Row],[Sub Ledger]],LedgerMapping[[#All],[Sub Ledger]],0))</f>
        <v>Income Statement</v>
      </c>
    </row>
    <row r="18830" spans="1:5" x14ac:dyDescent="0.55000000000000004">
      <c r="A18830">
        <v>5</v>
      </c>
      <c r="B18830">
        <v>61000</v>
      </c>
      <c r="C18830" s="6">
        <v>43497</v>
      </c>
      <c r="D18830">
        <v>-1996</v>
      </c>
      <c r="E18830" t="str">
        <f>INDEX(LedgerMapping[[#All],[Area]],MATCH(Transactions[[#This Row],[Sub Ledger]],LedgerMapping[[#All],[Sub Ledger]],0))</f>
        <v>Income Statement</v>
      </c>
    </row>
    <row r="18831" spans="1:5" x14ac:dyDescent="0.55000000000000004">
      <c r="A18831">
        <v>5</v>
      </c>
      <c r="B18831">
        <v>61000</v>
      </c>
      <c r="C18831" s="6">
        <v>43525</v>
      </c>
      <c r="D18831">
        <v>-4108</v>
      </c>
      <c r="E18831" t="str">
        <f>INDEX(LedgerMapping[[#All],[Area]],MATCH(Transactions[[#This Row],[Sub Ledger]],LedgerMapping[[#All],[Sub Ledger]],0))</f>
        <v>Income Statement</v>
      </c>
    </row>
    <row r="18832" spans="1:5" x14ac:dyDescent="0.55000000000000004">
      <c r="A18832">
        <v>5</v>
      </c>
      <c r="B18832">
        <v>61000</v>
      </c>
      <c r="C18832" s="6">
        <v>43556</v>
      </c>
      <c r="D18832">
        <v>-2534</v>
      </c>
      <c r="E18832" t="str">
        <f>INDEX(LedgerMapping[[#All],[Area]],MATCH(Transactions[[#This Row],[Sub Ledger]],LedgerMapping[[#All],[Sub Ledger]],0))</f>
        <v>Income Statement</v>
      </c>
    </row>
    <row r="18833" spans="1:5" x14ac:dyDescent="0.55000000000000004">
      <c r="A18833">
        <v>5</v>
      </c>
      <c r="B18833">
        <v>61000</v>
      </c>
      <c r="C18833" s="6">
        <v>43586</v>
      </c>
      <c r="D18833">
        <v>-3360</v>
      </c>
      <c r="E18833" t="str">
        <f>INDEX(LedgerMapping[[#All],[Area]],MATCH(Transactions[[#This Row],[Sub Ledger]],LedgerMapping[[#All],[Sub Ledger]],0))</f>
        <v>Income Statement</v>
      </c>
    </row>
    <row r="18834" spans="1:5" x14ac:dyDescent="0.55000000000000004">
      <c r="A18834">
        <v>5</v>
      </c>
      <c r="B18834">
        <v>61000</v>
      </c>
      <c r="C18834" s="6">
        <v>43617</v>
      </c>
      <c r="D18834">
        <v>-2545</v>
      </c>
      <c r="E18834" t="str">
        <f>INDEX(LedgerMapping[[#All],[Area]],MATCH(Transactions[[#This Row],[Sub Ledger]],LedgerMapping[[#All],[Sub Ledger]],0))</f>
        <v>Income Statement</v>
      </c>
    </row>
    <row r="18835" spans="1:5" x14ac:dyDescent="0.55000000000000004">
      <c r="A18835">
        <v>5</v>
      </c>
      <c r="B18835">
        <v>61000</v>
      </c>
      <c r="C18835" s="6">
        <v>43647</v>
      </c>
      <c r="D18835">
        <v>-3141</v>
      </c>
      <c r="E18835" t="str">
        <f>INDEX(LedgerMapping[[#All],[Area]],MATCH(Transactions[[#This Row],[Sub Ledger]],LedgerMapping[[#All],[Sub Ledger]],0))</f>
        <v>Income Statement</v>
      </c>
    </row>
    <row r="18836" spans="1:5" x14ac:dyDescent="0.55000000000000004">
      <c r="A18836">
        <v>5</v>
      </c>
      <c r="B18836">
        <v>61000</v>
      </c>
      <c r="C18836" s="6">
        <v>43678</v>
      </c>
      <c r="D18836">
        <v>-2195</v>
      </c>
      <c r="E18836" t="str">
        <f>INDEX(LedgerMapping[[#All],[Area]],MATCH(Transactions[[#This Row],[Sub Ledger]],LedgerMapping[[#All],[Sub Ledger]],0))</f>
        <v>Income Statement</v>
      </c>
    </row>
    <row r="18837" spans="1:5" x14ac:dyDescent="0.55000000000000004">
      <c r="A18837">
        <v>5</v>
      </c>
      <c r="B18837">
        <v>61000</v>
      </c>
      <c r="C18837" s="6">
        <v>43709</v>
      </c>
      <c r="D18837">
        <v>-2195</v>
      </c>
      <c r="E18837" t="str">
        <f>INDEX(LedgerMapping[[#All],[Area]],MATCH(Transactions[[#This Row],[Sub Ledger]],LedgerMapping[[#All],[Sub Ledger]],0))</f>
        <v>Income Statement</v>
      </c>
    </row>
    <row r="18838" spans="1:5" x14ac:dyDescent="0.55000000000000004">
      <c r="A18838">
        <v>5</v>
      </c>
      <c r="B18838">
        <v>61000</v>
      </c>
      <c r="C18838" s="6">
        <v>43739</v>
      </c>
      <c r="D18838">
        <v>-3816</v>
      </c>
      <c r="E18838" t="str">
        <f>INDEX(LedgerMapping[[#All],[Area]],MATCH(Transactions[[#This Row],[Sub Ledger]],LedgerMapping[[#All],[Sub Ledger]],0))</f>
        <v>Income Statement</v>
      </c>
    </row>
    <row r="18839" spans="1:5" x14ac:dyDescent="0.55000000000000004">
      <c r="A18839">
        <v>5</v>
      </c>
      <c r="B18839">
        <v>61000</v>
      </c>
      <c r="C18839" s="6">
        <v>43770</v>
      </c>
      <c r="D18839">
        <v>-3058</v>
      </c>
      <c r="E18839" t="str">
        <f>INDEX(LedgerMapping[[#All],[Area]],MATCH(Transactions[[#This Row],[Sub Ledger]],LedgerMapping[[#All],[Sub Ledger]],0))</f>
        <v>Income Statement</v>
      </c>
    </row>
    <row r="18840" spans="1:5" x14ac:dyDescent="0.55000000000000004">
      <c r="A18840">
        <v>5</v>
      </c>
      <c r="B18840">
        <v>61000</v>
      </c>
      <c r="C18840" s="6">
        <v>43800</v>
      </c>
      <c r="D18840">
        <v>-2084</v>
      </c>
      <c r="E18840" t="str">
        <f>INDEX(LedgerMapping[[#All],[Area]],MATCH(Transactions[[#This Row],[Sub Ledger]],LedgerMapping[[#All],[Sub Ledger]],0))</f>
        <v>Income Statement</v>
      </c>
    </row>
    <row r="18841" spans="1:5" x14ac:dyDescent="0.55000000000000004">
      <c r="A18841">
        <v>5</v>
      </c>
      <c r="B18841">
        <v>61000</v>
      </c>
      <c r="C18841" s="6">
        <v>43831</v>
      </c>
      <c r="D18841">
        <v>-2709</v>
      </c>
      <c r="E18841" t="str">
        <f>INDEX(LedgerMapping[[#All],[Area]],MATCH(Transactions[[#This Row],[Sub Ledger]],LedgerMapping[[#All],[Sub Ledger]],0))</f>
        <v>Income Statement</v>
      </c>
    </row>
    <row r="18842" spans="1:5" x14ac:dyDescent="0.55000000000000004">
      <c r="A18842">
        <v>5</v>
      </c>
      <c r="B18842">
        <v>61000</v>
      </c>
      <c r="C18842" s="6">
        <v>43862</v>
      </c>
      <c r="D18842">
        <v>-2975</v>
      </c>
      <c r="E18842" t="str">
        <f>INDEX(LedgerMapping[[#All],[Area]],MATCH(Transactions[[#This Row],[Sub Ledger]],LedgerMapping[[#All],[Sub Ledger]],0))</f>
        <v>Income Statement</v>
      </c>
    </row>
    <row r="18843" spans="1:5" x14ac:dyDescent="0.55000000000000004">
      <c r="A18843">
        <v>5</v>
      </c>
      <c r="B18843">
        <v>61000</v>
      </c>
      <c r="C18843" s="6">
        <v>43891</v>
      </c>
      <c r="D18843">
        <v>-4514</v>
      </c>
      <c r="E18843" t="str">
        <f>INDEX(LedgerMapping[[#All],[Area]],MATCH(Transactions[[#This Row],[Sub Ledger]],LedgerMapping[[#All],[Sub Ledger]],0))</f>
        <v>Income Statement</v>
      </c>
    </row>
    <row r="18844" spans="1:5" x14ac:dyDescent="0.55000000000000004">
      <c r="A18844">
        <v>5</v>
      </c>
      <c r="B18844">
        <v>61000</v>
      </c>
      <c r="C18844" s="6">
        <v>43922</v>
      </c>
      <c r="D18844">
        <v>-3939</v>
      </c>
      <c r="E18844" t="str">
        <f>INDEX(LedgerMapping[[#All],[Area]],MATCH(Transactions[[#This Row],[Sub Ledger]],LedgerMapping[[#All],[Sub Ledger]],0))</f>
        <v>Income Statement</v>
      </c>
    </row>
    <row r="18845" spans="1:5" x14ac:dyDescent="0.55000000000000004">
      <c r="A18845">
        <v>5</v>
      </c>
      <c r="B18845">
        <v>61000</v>
      </c>
      <c r="C18845" s="6">
        <v>43952</v>
      </c>
      <c r="D18845">
        <v>-4970</v>
      </c>
      <c r="E18845" t="str">
        <f>INDEX(LedgerMapping[[#All],[Area]],MATCH(Transactions[[#This Row],[Sub Ledger]],LedgerMapping[[#All],[Sub Ledger]],0))</f>
        <v>Income Statement</v>
      </c>
    </row>
    <row r="18846" spans="1:5" x14ac:dyDescent="0.55000000000000004">
      <c r="A18846">
        <v>5</v>
      </c>
      <c r="B18846">
        <v>61000</v>
      </c>
      <c r="C18846" s="6">
        <v>43983</v>
      </c>
      <c r="D18846">
        <v>-4372</v>
      </c>
      <c r="E18846" t="str">
        <f>INDEX(LedgerMapping[[#All],[Area]],MATCH(Transactions[[#This Row],[Sub Ledger]],LedgerMapping[[#All],[Sub Ledger]],0))</f>
        <v>Income Statement</v>
      </c>
    </row>
    <row r="18847" spans="1:5" x14ac:dyDescent="0.55000000000000004">
      <c r="A18847">
        <v>5</v>
      </c>
      <c r="B18847">
        <v>61000</v>
      </c>
      <c r="C18847" s="6">
        <v>44013</v>
      </c>
      <c r="D18847">
        <v>-3512</v>
      </c>
      <c r="E18847" t="str">
        <f>INDEX(LedgerMapping[[#All],[Area]],MATCH(Transactions[[#This Row],[Sub Ledger]],LedgerMapping[[#All],[Sub Ledger]],0))</f>
        <v>Income Statement</v>
      </c>
    </row>
    <row r="18848" spans="1:5" x14ac:dyDescent="0.55000000000000004">
      <c r="A18848">
        <v>5</v>
      </c>
      <c r="B18848">
        <v>61000</v>
      </c>
      <c r="C18848" s="6">
        <v>44044</v>
      </c>
      <c r="D18848">
        <v>-3387</v>
      </c>
      <c r="E18848" t="str">
        <f>INDEX(LedgerMapping[[#All],[Area]],MATCH(Transactions[[#This Row],[Sub Ledger]],LedgerMapping[[#All],[Sub Ledger]],0))</f>
        <v>Income Statement</v>
      </c>
    </row>
    <row r="18849" spans="1:5" x14ac:dyDescent="0.55000000000000004">
      <c r="A18849">
        <v>5</v>
      </c>
      <c r="B18849">
        <v>61000</v>
      </c>
      <c r="C18849" s="6">
        <v>44075</v>
      </c>
      <c r="D18849">
        <v>-2945</v>
      </c>
      <c r="E18849" t="str">
        <f>INDEX(LedgerMapping[[#All],[Area]],MATCH(Transactions[[#This Row],[Sub Ledger]],LedgerMapping[[#All],[Sub Ledger]],0))</f>
        <v>Income Statement</v>
      </c>
    </row>
    <row r="18850" spans="1:5" x14ac:dyDescent="0.55000000000000004">
      <c r="A18850">
        <v>5</v>
      </c>
      <c r="B18850">
        <v>61000</v>
      </c>
      <c r="C18850" s="6">
        <v>44105</v>
      </c>
      <c r="D18850">
        <v>-4100</v>
      </c>
      <c r="E18850" t="str">
        <f>INDEX(LedgerMapping[[#All],[Area]],MATCH(Transactions[[#This Row],[Sub Ledger]],LedgerMapping[[#All],[Sub Ledger]],0))</f>
        <v>Income Statement</v>
      </c>
    </row>
    <row r="18851" spans="1:5" x14ac:dyDescent="0.55000000000000004">
      <c r="A18851">
        <v>5</v>
      </c>
      <c r="B18851">
        <v>61000</v>
      </c>
      <c r="C18851" s="6">
        <v>44136</v>
      </c>
      <c r="D18851">
        <v>-4017</v>
      </c>
      <c r="E18851" t="str">
        <f>INDEX(LedgerMapping[[#All],[Area]],MATCH(Transactions[[#This Row],[Sub Ledger]],LedgerMapping[[#All],[Sub Ledger]],0))</f>
        <v>Income Statement</v>
      </c>
    </row>
    <row r="18852" spans="1:5" x14ac:dyDescent="0.55000000000000004">
      <c r="A18852">
        <v>5</v>
      </c>
      <c r="B18852">
        <v>61000</v>
      </c>
      <c r="C18852" s="6">
        <v>44166</v>
      </c>
      <c r="D18852">
        <v>-3728</v>
      </c>
      <c r="E18852" t="str">
        <f>INDEX(LedgerMapping[[#All],[Area]],MATCH(Transactions[[#This Row],[Sub Ledger]],LedgerMapping[[#All],[Sub Ledger]],0))</f>
        <v>Income Statement</v>
      </c>
    </row>
    <row r="18853" spans="1:5" x14ac:dyDescent="0.55000000000000004">
      <c r="A18853">
        <v>5</v>
      </c>
      <c r="B18853">
        <v>61000</v>
      </c>
      <c r="C18853" s="6">
        <v>44197</v>
      </c>
      <c r="D18853">
        <v>-4071</v>
      </c>
      <c r="E18853" t="str">
        <f>INDEX(LedgerMapping[[#All],[Area]],MATCH(Transactions[[#This Row],[Sub Ledger]],LedgerMapping[[#All],[Sub Ledger]],0))</f>
        <v>Income Statement</v>
      </c>
    </row>
    <row r="18854" spans="1:5" x14ac:dyDescent="0.55000000000000004">
      <c r="A18854">
        <v>5</v>
      </c>
      <c r="B18854">
        <v>61000</v>
      </c>
      <c r="C18854" s="6">
        <v>44228</v>
      </c>
      <c r="D18854">
        <v>-6112</v>
      </c>
      <c r="E18854" t="str">
        <f>INDEX(LedgerMapping[[#All],[Area]],MATCH(Transactions[[#This Row],[Sub Ledger]],LedgerMapping[[#All],[Sub Ledger]],0))</f>
        <v>Income Statement</v>
      </c>
    </row>
    <row r="18855" spans="1:5" x14ac:dyDescent="0.55000000000000004">
      <c r="A18855">
        <v>5</v>
      </c>
      <c r="B18855">
        <v>61000</v>
      </c>
      <c r="C18855" s="6">
        <v>44256</v>
      </c>
      <c r="D18855">
        <v>-4815</v>
      </c>
      <c r="E18855" t="str">
        <f>INDEX(LedgerMapping[[#All],[Area]],MATCH(Transactions[[#This Row],[Sub Ledger]],LedgerMapping[[#All],[Sub Ledger]],0))</f>
        <v>Income Statement</v>
      </c>
    </row>
    <row r="18856" spans="1:5" x14ac:dyDescent="0.55000000000000004">
      <c r="A18856">
        <v>5</v>
      </c>
      <c r="B18856">
        <v>61000</v>
      </c>
      <c r="C18856" s="6">
        <v>44287</v>
      </c>
      <c r="D18856">
        <v>-5081</v>
      </c>
      <c r="E18856" t="str">
        <f>INDEX(LedgerMapping[[#All],[Area]],MATCH(Transactions[[#This Row],[Sub Ledger]],LedgerMapping[[#All],[Sub Ledger]],0))</f>
        <v>Income Statement</v>
      </c>
    </row>
    <row r="18857" spans="1:5" x14ac:dyDescent="0.55000000000000004">
      <c r="A18857">
        <v>5</v>
      </c>
      <c r="B18857">
        <v>61000</v>
      </c>
      <c r="C18857" s="6">
        <v>44317</v>
      </c>
      <c r="D18857">
        <v>-5603</v>
      </c>
      <c r="E18857" t="str">
        <f>INDEX(LedgerMapping[[#All],[Area]],MATCH(Transactions[[#This Row],[Sub Ledger]],LedgerMapping[[#All],[Sub Ledger]],0))</f>
        <v>Income Statement</v>
      </c>
    </row>
    <row r="18858" spans="1:5" x14ac:dyDescent="0.55000000000000004">
      <c r="A18858">
        <v>5</v>
      </c>
      <c r="B18858">
        <v>61000</v>
      </c>
      <c r="C18858" s="6">
        <v>44348</v>
      </c>
      <c r="D18858">
        <v>-5743</v>
      </c>
      <c r="E18858" t="str">
        <f>INDEX(LedgerMapping[[#All],[Area]],MATCH(Transactions[[#This Row],[Sub Ledger]],LedgerMapping[[#All],[Sub Ledger]],0))</f>
        <v>Income Statement</v>
      </c>
    </row>
    <row r="18859" spans="1:5" x14ac:dyDescent="0.55000000000000004">
      <c r="A18859">
        <v>5</v>
      </c>
      <c r="B18859">
        <v>61000</v>
      </c>
      <c r="C18859" s="6">
        <v>44378</v>
      </c>
      <c r="D18859">
        <v>-5317</v>
      </c>
      <c r="E18859" t="str">
        <f>INDEX(LedgerMapping[[#All],[Area]],MATCH(Transactions[[#This Row],[Sub Ledger]],LedgerMapping[[#All],[Sub Ledger]],0))</f>
        <v>Income Statement</v>
      </c>
    </row>
    <row r="18860" spans="1:5" x14ac:dyDescent="0.55000000000000004">
      <c r="A18860">
        <v>5</v>
      </c>
      <c r="B18860">
        <v>61000</v>
      </c>
      <c r="C18860" s="6">
        <v>44409</v>
      </c>
      <c r="D18860">
        <v>-5963</v>
      </c>
      <c r="E18860" t="str">
        <f>INDEX(LedgerMapping[[#All],[Area]],MATCH(Transactions[[#This Row],[Sub Ledger]],LedgerMapping[[#All],[Sub Ledger]],0))</f>
        <v>Income Statement</v>
      </c>
    </row>
    <row r="18861" spans="1:5" x14ac:dyDescent="0.55000000000000004">
      <c r="A18861">
        <v>5</v>
      </c>
      <c r="B18861">
        <v>61000</v>
      </c>
      <c r="C18861" s="6">
        <v>44440</v>
      </c>
      <c r="D18861">
        <v>-5158</v>
      </c>
      <c r="E18861" t="str">
        <f>INDEX(LedgerMapping[[#All],[Area]],MATCH(Transactions[[#This Row],[Sub Ledger]],LedgerMapping[[#All],[Sub Ledger]],0))</f>
        <v>Income Statement</v>
      </c>
    </row>
    <row r="18862" spans="1:5" x14ac:dyDescent="0.55000000000000004">
      <c r="A18862">
        <v>5</v>
      </c>
      <c r="B18862">
        <v>61000</v>
      </c>
      <c r="C18862" s="6">
        <v>44470</v>
      </c>
      <c r="D18862">
        <v>-5093</v>
      </c>
      <c r="E18862" t="str">
        <f>INDEX(LedgerMapping[[#All],[Area]],MATCH(Transactions[[#This Row],[Sub Ledger]],LedgerMapping[[#All],[Sub Ledger]],0))</f>
        <v>Income Statement</v>
      </c>
    </row>
    <row r="18863" spans="1:5" x14ac:dyDescent="0.55000000000000004">
      <c r="A18863">
        <v>5</v>
      </c>
      <c r="B18863">
        <v>61000</v>
      </c>
      <c r="C18863" s="6">
        <v>44501</v>
      </c>
      <c r="D18863">
        <v>-6891</v>
      </c>
      <c r="E18863" t="str">
        <f>INDEX(LedgerMapping[[#All],[Area]],MATCH(Transactions[[#This Row],[Sub Ledger]],LedgerMapping[[#All],[Sub Ledger]],0))</f>
        <v>Income Statement</v>
      </c>
    </row>
    <row r="18864" spans="1:5" x14ac:dyDescent="0.55000000000000004">
      <c r="A18864">
        <v>5</v>
      </c>
      <c r="B18864">
        <v>61000</v>
      </c>
      <c r="C18864" s="6">
        <v>44531</v>
      </c>
      <c r="D18864">
        <v>-5522</v>
      </c>
      <c r="E18864" t="str">
        <f>INDEX(LedgerMapping[[#All],[Area]],MATCH(Transactions[[#This Row],[Sub Ledger]],LedgerMapping[[#All],[Sub Ledger]],0))</f>
        <v>Income Statement</v>
      </c>
    </row>
    <row r="18865" spans="1:5" x14ac:dyDescent="0.55000000000000004">
      <c r="A18865">
        <v>5</v>
      </c>
      <c r="B18865">
        <v>61000</v>
      </c>
      <c r="C18865" s="6">
        <v>43466</v>
      </c>
      <c r="D18865">
        <v>-3731</v>
      </c>
      <c r="E18865" t="str">
        <f>INDEX(LedgerMapping[[#All],[Area]],MATCH(Transactions[[#This Row],[Sub Ledger]],LedgerMapping[[#All],[Sub Ledger]],0))</f>
        <v>Income Statement</v>
      </c>
    </row>
    <row r="18866" spans="1:5" x14ac:dyDescent="0.55000000000000004">
      <c r="A18866">
        <v>5</v>
      </c>
      <c r="B18866">
        <v>61000</v>
      </c>
      <c r="C18866" s="6">
        <v>43497</v>
      </c>
      <c r="D18866">
        <v>-2966</v>
      </c>
      <c r="E18866" t="str">
        <f>INDEX(LedgerMapping[[#All],[Area]],MATCH(Transactions[[#This Row],[Sub Ledger]],LedgerMapping[[#All],[Sub Ledger]],0))</f>
        <v>Income Statement</v>
      </c>
    </row>
    <row r="18867" spans="1:5" x14ac:dyDescent="0.55000000000000004">
      <c r="A18867">
        <v>5</v>
      </c>
      <c r="B18867">
        <v>61000</v>
      </c>
      <c r="C18867" s="6">
        <v>43525</v>
      </c>
      <c r="D18867">
        <v>-2355</v>
      </c>
      <c r="E18867" t="str">
        <f>INDEX(LedgerMapping[[#All],[Area]],MATCH(Transactions[[#This Row],[Sub Ledger]],LedgerMapping[[#All],[Sub Ledger]],0))</f>
        <v>Income Statement</v>
      </c>
    </row>
    <row r="18868" spans="1:5" x14ac:dyDescent="0.55000000000000004">
      <c r="A18868">
        <v>5</v>
      </c>
      <c r="B18868">
        <v>61000</v>
      </c>
      <c r="C18868" s="6">
        <v>43556</v>
      </c>
      <c r="D18868">
        <v>-3080</v>
      </c>
      <c r="E18868" t="str">
        <f>INDEX(LedgerMapping[[#All],[Area]],MATCH(Transactions[[#This Row],[Sub Ledger]],LedgerMapping[[#All],[Sub Ledger]],0))</f>
        <v>Income Statement</v>
      </c>
    </row>
    <row r="18869" spans="1:5" x14ac:dyDescent="0.55000000000000004">
      <c r="A18869">
        <v>5</v>
      </c>
      <c r="B18869">
        <v>61000</v>
      </c>
      <c r="C18869" s="6">
        <v>43586</v>
      </c>
      <c r="D18869">
        <v>-3264</v>
      </c>
      <c r="E18869" t="str">
        <f>INDEX(LedgerMapping[[#All],[Area]],MATCH(Transactions[[#This Row],[Sub Ledger]],LedgerMapping[[#All],[Sub Ledger]],0))</f>
        <v>Income Statement</v>
      </c>
    </row>
    <row r="18870" spans="1:5" x14ac:dyDescent="0.55000000000000004">
      <c r="A18870">
        <v>5</v>
      </c>
      <c r="B18870">
        <v>61000</v>
      </c>
      <c r="C18870" s="6">
        <v>43617</v>
      </c>
      <c r="D18870">
        <v>-3571</v>
      </c>
      <c r="E18870" t="str">
        <f>INDEX(LedgerMapping[[#All],[Area]],MATCH(Transactions[[#This Row],[Sub Ledger]],LedgerMapping[[#All],[Sub Ledger]],0))</f>
        <v>Income Statement</v>
      </c>
    </row>
    <row r="18871" spans="1:5" x14ac:dyDescent="0.55000000000000004">
      <c r="A18871">
        <v>5</v>
      </c>
      <c r="B18871">
        <v>61000</v>
      </c>
      <c r="C18871" s="6">
        <v>43647</v>
      </c>
      <c r="D18871">
        <v>-2987</v>
      </c>
      <c r="E18871" t="str">
        <f>INDEX(LedgerMapping[[#All],[Area]],MATCH(Transactions[[#This Row],[Sub Ledger]],LedgerMapping[[#All],[Sub Ledger]],0))</f>
        <v>Income Statement</v>
      </c>
    </row>
    <row r="18872" spans="1:5" x14ac:dyDescent="0.55000000000000004">
      <c r="A18872">
        <v>5</v>
      </c>
      <c r="B18872">
        <v>61000</v>
      </c>
      <c r="C18872" s="6">
        <v>43678</v>
      </c>
      <c r="D18872">
        <v>-3296</v>
      </c>
      <c r="E18872" t="str">
        <f>INDEX(LedgerMapping[[#All],[Area]],MATCH(Transactions[[#This Row],[Sub Ledger]],LedgerMapping[[#All],[Sub Ledger]],0))</f>
        <v>Income Statement</v>
      </c>
    </row>
    <row r="18873" spans="1:5" x14ac:dyDescent="0.55000000000000004">
      <c r="A18873">
        <v>5</v>
      </c>
      <c r="B18873">
        <v>61000</v>
      </c>
      <c r="C18873" s="6">
        <v>43709</v>
      </c>
      <c r="D18873">
        <v>-3200</v>
      </c>
      <c r="E18873" t="str">
        <f>INDEX(LedgerMapping[[#All],[Area]],MATCH(Transactions[[#This Row],[Sub Ledger]],LedgerMapping[[#All],[Sub Ledger]],0))</f>
        <v>Income Statement</v>
      </c>
    </row>
    <row r="18874" spans="1:5" x14ac:dyDescent="0.55000000000000004">
      <c r="A18874">
        <v>5</v>
      </c>
      <c r="B18874">
        <v>61000</v>
      </c>
      <c r="C18874" s="6">
        <v>43739</v>
      </c>
      <c r="D18874">
        <v>-4153</v>
      </c>
      <c r="E18874" t="str">
        <f>INDEX(LedgerMapping[[#All],[Area]],MATCH(Transactions[[#This Row],[Sub Ledger]],LedgerMapping[[#All],[Sub Ledger]],0))</f>
        <v>Income Statement</v>
      </c>
    </row>
    <row r="18875" spans="1:5" x14ac:dyDescent="0.55000000000000004">
      <c r="A18875">
        <v>5</v>
      </c>
      <c r="B18875">
        <v>61000</v>
      </c>
      <c r="C18875" s="6">
        <v>43770</v>
      </c>
      <c r="D18875">
        <v>-4444</v>
      </c>
      <c r="E18875" t="str">
        <f>INDEX(LedgerMapping[[#All],[Area]],MATCH(Transactions[[#This Row],[Sub Ledger]],LedgerMapping[[#All],[Sub Ledger]],0))</f>
        <v>Income Statement</v>
      </c>
    </row>
    <row r="18876" spans="1:5" x14ac:dyDescent="0.55000000000000004">
      <c r="A18876">
        <v>5</v>
      </c>
      <c r="B18876">
        <v>61000</v>
      </c>
      <c r="C18876" s="6">
        <v>43800</v>
      </c>
      <c r="D18876">
        <v>-4417</v>
      </c>
      <c r="E18876" t="str">
        <f>INDEX(LedgerMapping[[#All],[Area]],MATCH(Transactions[[#This Row],[Sub Ledger]],LedgerMapping[[#All],[Sub Ledger]],0))</f>
        <v>Income Statement</v>
      </c>
    </row>
    <row r="18877" spans="1:5" x14ac:dyDescent="0.55000000000000004">
      <c r="A18877">
        <v>5</v>
      </c>
      <c r="B18877">
        <v>61000</v>
      </c>
      <c r="C18877" s="6">
        <v>43831</v>
      </c>
      <c r="D18877">
        <v>-6317</v>
      </c>
      <c r="E18877" t="str">
        <f>INDEX(LedgerMapping[[#All],[Area]],MATCH(Transactions[[#This Row],[Sub Ledger]],LedgerMapping[[#All],[Sub Ledger]],0))</f>
        <v>Income Statement</v>
      </c>
    </row>
    <row r="18878" spans="1:5" x14ac:dyDescent="0.55000000000000004">
      <c r="A18878">
        <v>5</v>
      </c>
      <c r="B18878">
        <v>61000</v>
      </c>
      <c r="C18878" s="6">
        <v>43862</v>
      </c>
      <c r="D18878">
        <v>-4145</v>
      </c>
      <c r="E18878" t="str">
        <f>INDEX(LedgerMapping[[#All],[Area]],MATCH(Transactions[[#This Row],[Sub Ledger]],LedgerMapping[[#All],[Sub Ledger]],0))</f>
        <v>Income Statement</v>
      </c>
    </row>
    <row r="18879" spans="1:5" x14ac:dyDescent="0.55000000000000004">
      <c r="A18879">
        <v>5</v>
      </c>
      <c r="B18879">
        <v>61000</v>
      </c>
      <c r="C18879" s="6">
        <v>43891</v>
      </c>
      <c r="D18879">
        <v>-4784</v>
      </c>
      <c r="E18879" t="str">
        <f>INDEX(LedgerMapping[[#All],[Area]],MATCH(Transactions[[#This Row],[Sub Ledger]],LedgerMapping[[#All],[Sub Ledger]],0))</f>
        <v>Income Statement</v>
      </c>
    </row>
    <row r="18880" spans="1:5" x14ac:dyDescent="0.55000000000000004">
      <c r="A18880">
        <v>5</v>
      </c>
      <c r="B18880">
        <v>61000</v>
      </c>
      <c r="C18880" s="6">
        <v>43922</v>
      </c>
      <c r="D18880">
        <v>-4809</v>
      </c>
      <c r="E18880" t="str">
        <f>INDEX(LedgerMapping[[#All],[Area]],MATCH(Transactions[[#This Row],[Sub Ledger]],LedgerMapping[[#All],[Sub Ledger]],0))</f>
        <v>Income Statement</v>
      </c>
    </row>
    <row r="18881" spans="1:5" x14ac:dyDescent="0.55000000000000004">
      <c r="A18881">
        <v>5</v>
      </c>
      <c r="B18881">
        <v>61000</v>
      </c>
      <c r="C18881" s="6">
        <v>43952</v>
      </c>
      <c r="D18881">
        <v>-4145</v>
      </c>
      <c r="E18881" t="str">
        <f>INDEX(LedgerMapping[[#All],[Area]],MATCH(Transactions[[#This Row],[Sub Ledger]],LedgerMapping[[#All],[Sub Ledger]],0))</f>
        <v>Income Statement</v>
      </c>
    </row>
    <row r="18882" spans="1:5" x14ac:dyDescent="0.55000000000000004">
      <c r="A18882">
        <v>5</v>
      </c>
      <c r="B18882">
        <v>61000</v>
      </c>
      <c r="C18882" s="6">
        <v>43983</v>
      </c>
      <c r="D18882">
        <v>-4829</v>
      </c>
      <c r="E18882" t="str">
        <f>INDEX(LedgerMapping[[#All],[Area]],MATCH(Transactions[[#This Row],[Sub Ledger]],LedgerMapping[[#All],[Sub Ledger]],0))</f>
        <v>Income Statement</v>
      </c>
    </row>
    <row r="18883" spans="1:5" x14ac:dyDescent="0.55000000000000004">
      <c r="A18883">
        <v>5</v>
      </c>
      <c r="B18883">
        <v>61000</v>
      </c>
      <c r="C18883" s="6">
        <v>44013</v>
      </c>
      <c r="D18883">
        <v>-5735</v>
      </c>
      <c r="E18883" t="str">
        <f>INDEX(LedgerMapping[[#All],[Area]],MATCH(Transactions[[#This Row],[Sub Ledger]],LedgerMapping[[#All],[Sub Ledger]],0))</f>
        <v>Income Statement</v>
      </c>
    </row>
    <row r="18884" spans="1:5" x14ac:dyDescent="0.55000000000000004">
      <c r="A18884">
        <v>5</v>
      </c>
      <c r="B18884">
        <v>61000</v>
      </c>
      <c r="C18884" s="6">
        <v>44044</v>
      </c>
      <c r="D18884">
        <v>-4307</v>
      </c>
      <c r="E18884" t="str">
        <f>INDEX(LedgerMapping[[#All],[Area]],MATCH(Transactions[[#This Row],[Sub Ledger]],LedgerMapping[[#All],[Sub Ledger]],0))</f>
        <v>Income Statement</v>
      </c>
    </row>
    <row r="18885" spans="1:5" x14ac:dyDescent="0.55000000000000004">
      <c r="A18885">
        <v>5</v>
      </c>
      <c r="B18885">
        <v>61000</v>
      </c>
      <c r="C18885" s="6">
        <v>44075</v>
      </c>
      <c r="D18885">
        <v>-6069</v>
      </c>
      <c r="E18885" t="str">
        <f>INDEX(LedgerMapping[[#All],[Area]],MATCH(Transactions[[#This Row],[Sub Ledger]],LedgerMapping[[#All],[Sub Ledger]],0))</f>
        <v>Income Statement</v>
      </c>
    </row>
    <row r="18886" spans="1:5" x14ac:dyDescent="0.55000000000000004">
      <c r="A18886">
        <v>5</v>
      </c>
      <c r="B18886">
        <v>61000</v>
      </c>
      <c r="C18886" s="6">
        <v>44105</v>
      </c>
      <c r="D18886">
        <v>-3766</v>
      </c>
      <c r="E18886" t="str">
        <f>INDEX(LedgerMapping[[#All],[Area]],MATCH(Transactions[[#This Row],[Sub Ledger]],LedgerMapping[[#All],[Sub Ledger]],0))</f>
        <v>Income Statement</v>
      </c>
    </row>
    <row r="18887" spans="1:5" x14ac:dyDescent="0.55000000000000004">
      <c r="A18887">
        <v>5</v>
      </c>
      <c r="B18887">
        <v>61000</v>
      </c>
      <c r="C18887" s="6">
        <v>44136</v>
      </c>
      <c r="D18887">
        <v>-3893</v>
      </c>
      <c r="E18887" t="str">
        <f>INDEX(LedgerMapping[[#All],[Area]],MATCH(Transactions[[#This Row],[Sub Ledger]],LedgerMapping[[#All],[Sub Ledger]],0))</f>
        <v>Income Statement</v>
      </c>
    </row>
    <row r="18888" spans="1:5" x14ac:dyDescent="0.55000000000000004">
      <c r="A18888">
        <v>5</v>
      </c>
      <c r="B18888">
        <v>61000</v>
      </c>
      <c r="C18888" s="6">
        <v>44166</v>
      </c>
      <c r="D18888">
        <v>-5119</v>
      </c>
      <c r="E18888" t="str">
        <f>INDEX(LedgerMapping[[#All],[Area]],MATCH(Transactions[[#This Row],[Sub Ledger]],LedgerMapping[[#All],[Sub Ledger]],0))</f>
        <v>Income Statement</v>
      </c>
    </row>
    <row r="18889" spans="1:5" x14ac:dyDescent="0.55000000000000004">
      <c r="A18889">
        <v>5</v>
      </c>
      <c r="B18889">
        <v>61000</v>
      </c>
      <c r="C18889" s="6">
        <v>44197</v>
      </c>
      <c r="D18889">
        <v>-5915</v>
      </c>
      <c r="E18889" t="str">
        <f>INDEX(LedgerMapping[[#All],[Area]],MATCH(Transactions[[#This Row],[Sub Ledger]],LedgerMapping[[#All],[Sub Ledger]],0))</f>
        <v>Income Statement</v>
      </c>
    </row>
    <row r="18890" spans="1:5" x14ac:dyDescent="0.55000000000000004">
      <c r="A18890">
        <v>5</v>
      </c>
      <c r="B18890">
        <v>61000</v>
      </c>
      <c r="C18890" s="6">
        <v>44228</v>
      </c>
      <c r="D18890">
        <v>-4424</v>
      </c>
      <c r="E18890" t="str">
        <f>INDEX(LedgerMapping[[#All],[Area]],MATCH(Transactions[[#This Row],[Sub Ledger]],LedgerMapping[[#All],[Sub Ledger]],0))</f>
        <v>Income Statement</v>
      </c>
    </row>
    <row r="18891" spans="1:5" x14ac:dyDescent="0.55000000000000004">
      <c r="A18891">
        <v>5</v>
      </c>
      <c r="B18891">
        <v>61000</v>
      </c>
      <c r="C18891" s="6">
        <v>44256</v>
      </c>
      <c r="D18891">
        <v>-4622</v>
      </c>
      <c r="E18891" t="str">
        <f>INDEX(LedgerMapping[[#All],[Area]],MATCH(Transactions[[#This Row],[Sub Ledger]],LedgerMapping[[#All],[Sub Ledger]],0))</f>
        <v>Income Statement</v>
      </c>
    </row>
    <row r="18892" spans="1:5" x14ac:dyDescent="0.55000000000000004">
      <c r="A18892">
        <v>5</v>
      </c>
      <c r="B18892">
        <v>61000</v>
      </c>
      <c r="C18892" s="6">
        <v>44287</v>
      </c>
      <c r="D18892">
        <v>-5069</v>
      </c>
      <c r="E18892" t="str">
        <f>INDEX(LedgerMapping[[#All],[Area]],MATCH(Transactions[[#This Row],[Sub Ledger]],LedgerMapping[[#All],[Sub Ledger]],0))</f>
        <v>Income Statement</v>
      </c>
    </row>
    <row r="18893" spans="1:5" x14ac:dyDescent="0.55000000000000004">
      <c r="A18893">
        <v>5</v>
      </c>
      <c r="B18893">
        <v>61000</v>
      </c>
      <c r="C18893" s="6">
        <v>44317</v>
      </c>
      <c r="D18893">
        <v>-6934</v>
      </c>
      <c r="E18893" t="str">
        <f>INDEX(LedgerMapping[[#All],[Area]],MATCH(Transactions[[#This Row],[Sub Ledger]],LedgerMapping[[#All],[Sub Ledger]],0))</f>
        <v>Income Statement</v>
      </c>
    </row>
    <row r="18894" spans="1:5" x14ac:dyDescent="0.55000000000000004">
      <c r="A18894">
        <v>5</v>
      </c>
      <c r="B18894">
        <v>61000</v>
      </c>
      <c r="C18894" s="6">
        <v>44348</v>
      </c>
      <c r="D18894">
        <v>-7799</v>
      </c>
      <c r="E18894" t="str">
        <f>INDEX(LedgerMapping[[#All],[Area]],MATCH(Transactions[[#This Row],[Sub Ledger]],LedgerMapping[[#All],[Sub Ledger]],0))</f>
        <v>Income Statement</v>
      </c>
    </row>
    <row r="18895" spans="1:5" x14ac:dyDescent="0.55000000000000004">
      <c r="A18895">
        <v>5</v>
      </c>
      <c r="B18895">
        <v>61000</v>
      </c>
      <c r="C18895" s="6">
        <v>44378</v>
      </c>
      <c r="D18895">
        <v>-6066</v>
      </c>
      <c r="E18895" t="str">
        <f>INDEX(LedgerMapping[[#All],[Area]],MATCH(Transactions[[#This Row],[Sub Ledger]],LedgerMapping[[#All],[Sub Ledger]],0))</f>
        <v>Income Statement</v>
      </c>
    </row>
    <row r="18896" spans="1:5" x14ac:dyDescent="0.55000000000000004">
      <c r="A18896">
        <v>5</v>
      </c>
      <c r="B18896">
        <v>61000</v>
      </c>
      <c r="C18896" s="6">
        <v>44409</v>
      </c>
      <c r="D18896">
        <v>-7130</v>
      </c>
      <c r="E18896" t="str">
        <f>INDEX(LedgerMapping[[#All],[Area]],MATCH(Transactions[[#This Row],[Sub Ledger]],LedgerMapping[[#All],[Sub Ledger]],0))</f>
        <v>Income Statement</v>
      </c>
    </row>
    <row r="18897" spans="1:5" x14ac:dyDescent="0.55000000000000004">
      <c r="A18897">
        <v>5</v>
      </c>
      <c r="B18897">
        <v>61000</v>
      </c>
      <c r="C18897" s="6">
        <v>44440</v>
      </c>
      <c r="D18897">
        <v>-6136</v>
      </c>
      <c r="E18897" t="str">
        <f>INDEX(LedgerMapping[[#All],[Area]],MATCH(Transactions[[#This Row],[Sub Ledger]],LedgerMapping[[#All],[Sub Ledger]],0))</f>
        <v>Income Statement</v>
      </c>
    </row>
    <row r="18898" spans="1:5" x14ac:dyDescent="0.55000000000000004">
      <c r="A18898">
        <v>5</v>
      </c>
      <c r="B18898">
        <v>61000</v>
      </c>
      <c r="C18898" s="6">
        <v>44470</v>
      </c>
      <c r="D18898">
        <v>-7952</v>
      </c>
      <c r="E18898" t="str">
        <f>INDEX(LedgerMapping[[#All],[Area]],MATCH(Transactions[[#This Row],[Sub Ledger]],LedgerMapping[[#All],[Sub Ledger]],0))</f>
        <v>Income Statement</v>
      </c>
    </row>
    <row r="18899" spans="1:5" x14ac:dyDescent="0.55000000000000004">
      <c r="A18899">
        <v>5</v>
      </c>
      <c r="B18899">
        <v>61000</v>
      </c>
      <c r="C18899" s="6">
        <v>44501</v>
      </c>
      <c r="D18899">
        <v>-6053</v>
      </c>
      <c r="E18899" t="str">
        <f>INDEX(LedgerMapping[[#All],[Area]],MATCH(Transactions[[#This Row],[Sub Ledger]],LedgerMapping[[#All],[Sub Ledger]],0))</f>
        <v>Income Statement</v>
      </c>
    </row>
    <row r="18900" spans="1:5" x14ac:dyDescent="0.55000000000000004">
      <c r="A18900">
        <v>5</v>
      </c>
      <c r="B18900">
        <v>61000</v>
      </c>
      <c r="C18900" s="6">
        <v>44531</v>
      </c>
      <c r="D18900">
        <v>-5368</v>
      </c>
      <c r="E18900" t="str">
        <f>INDEX(LedgerMapping[[#All],[Area]],MATCH(Transactions[[#This Row],[Sub Ledger]],LedgerMapping[[#All],[Sub Ledger]],0))</f>
        <v>Income Statement</v>
      </c>
    </row>
    <row r="18901" spans="1:5" x14ac:dyDescent="0.55000000000000004">
      <c r="A18901">
        <v>5</v>
      </c>
      <c r="B18901">
        <v>61000</v>
      </c>
      <c r="C18901" s="6">
        <v>44256</v>
      </c>
      <c r="D18901">
        <v>-6295.36</v>
      </c>
      <c r="E18901" t="str">
        <f>INDEX(LedgerMapping[[#All],[Area]],MATCH(Transactions[[#This Row],[Sub Ledger]],LedgerMapping[[#All],[Sub Ledger]],0))</f>
        <v>Income Statement</v>
      </c>
    </row>
    <row r="18902" spans="1:5" x14ac:dyDescent="0.55000000000000004">
      <c r="A18902">
        <v>5</v>
      </c>
      <c r="B18902">
        <v>61000</v>
      </c>
      <c r="C18902" s="6">
        <v>44256</v>
      </c>
      <c r="D18902">
        <v>-4556.72</v>
      </c>
      <c r="E18902" t="str">
        <f>INDEX(LedgerMapping[[#All],[Area]],MATCH(Transactions[[#This Row],[Sub Ledger]],LedgerMapping[[#All],[Sub Ledger]],0))</f>
        <v>Income Statement</v>
      </c>
    </row>
    <row r="18903" spans="1:5" x14ac:dyDescent="0.55000000000000004">
      <c r="A18903">
        <v>5</v>
      </c>
      <c r="B18903">
        <v>62000</v>
      </c>
      <c r="C18903" s="6">
        <v>43466</v>
      </c>
      <c r="D18903">
        <v>-2293</v>
      </c>
      <c r="E18903" t="str">
        <f>INDEX(LedgerMapping[[#All],[Area]],MATCH(Transactions[[#This Row],[Sub Ledger]],LedgerMapping[[#All],[Sub Ledger]],0))</f>
        <v>Income Statement</v>
      </c>
    </row>
    <row r="18904" spans="1:5" x14ac:dyDescent="0.55000000000000004">
      <c r="A18904">
        <v>5</v>
      </c>
      <c r="B18904">
        <v>62000</v>
      </c>
      <c r="C18904" s="6">
        <v>43497</v>
      </c>
      <c r="D18904">
        <v>-1497</v>
      </c>
      <c r="E18904" t="str">
        <f>INDEX(LedgerMapping[[#All],[Area]],MATCH(Transactions[[#This Row],[Sub Ledger]],LedgerMapping[[#All],[Sub Ledger]],0))</f>
        <v>Income Statement</v>
      </c>
    </row>
    <row r="18905" spans="1:5" x14ac:dyDescent="0.55000000000000004">
      <c r="A18905">
        <v>5</v>
      </c>
      <c r="B18905">
        <v>62000</v>
      </c>
      <c r="C18905" s="6">
        <v>43525</v>
      </c>
      <c r="D18905">
        <v>-2054</v>
      </c>
      <c r="E18905" t="str">
        <f>INDEX(LedgerMapping[[#All],[Area]],MATCH(Transactions[[#This Row],[Sub Ledger]],LedgerMapping[[#All],[Sub Ledger]],0))</f>
        <v>Income Statement</v>
      </c>
    </row>
    <row r="18906" spans="1:5" x14ac:dyDescent="0.55000000000000004">
      <c r="A18906">
        <v>5</v>
      </c>
      <c r="B18906">
        <v>62000</v>
      </c>
      <c r="C18906" s="6">
        <v>43556</v>
      </c>
      <c r="D18906">
        <v>-1900</v>
      </c>
      <c r="E18906" t="str">
        <f>INDEX(LedgerMapping[[#All],[Area]],MATCH(Transactions[[#This Row],[Sub Ledger]],LedgerMapping[[#All],[Sub Ledger]],0))</f>
        <v>Income Statement</v>
      </c>
    </row>
    <row r="18907" spans="1:5" x14ac:dyDescent="0.55000000000000004">
      <c r="A18907">
        <v>5</v>
      </c>
      <c r="B18907">
        <v>62000</v>
      </c>
      <c r="C18907" s="6">
        <v>43586</v>
      </c>
      <c r="D18907">
        <v>-1400</v>
      </c>
      <c r="E18907" t="str">
        <f>INDEX(LedgerMapping[[#All],[Area]],MATCH(Transactions[[#This Row],[Sub Ledger]],LedgerMapping[[#All],[Sub Ledger]],0))</f>
        <v>Income Statement</v>
      </c>
    </row>
    <row r="18908" spans="1:5" x14ac:dyDescent="0.55000000000000004">
      <c r="A18908">
        <v>5</v>
      </c>
      <c r="B18908">
        <v>62000</v>
      </c>
      <c r="C18908" s="6">
        <v>43617</v>
      </c>
      <c r="D18908">
        <v>-2828</v>
      </c>
      <c r="E18908" t="str">
        <f>INDEX(LedgerMapping[[#All],[Area]],MATCH(Transactions[[#This Row],[Sub Ledger]],LedgerMapping[[#All],[Sub Ledger]],0))</f>
        <v>Income Statement</v>
      </c>
    </row>
    <row r="18909" spans="1:5" x14ac:dyDescent="0.55000000000000004">
      <c r="A18909">
        <v>5</v>
      </c>
      <c r="B18909">
        <v>62000</v>
      </c>
      <c r="C18909" s="6">
        <v>43647</v>
      </c>
      <c r="D18909">
        <v>-2856</v>
      </c>
      <c r="E18909" t="str">
        <f>INDEX(LedgerMapping[[#All],[Area]],MATCH(Transactions[[#This Row],[Sub Ledger]],LedgerMapping[[#All],[Sub Ledger]],0))</f>
        <v>Income Statement</v>
      </c>
    </row>
    <row r="18910" spans="1:5" x14ac:dyDescent="0.55000000000000004">
      <c r="A18910">
        <v>5</v>
      </c>
      <c r="B18910">
        <v>62000</v>
      </c>
      <c r="C18910" s="6">
        <v>43678</v>
      </c>
      <c r="D18910">
        <v>-2195</v>
      </c>
      <c r="E18910" t="str">
        <f>INDEX(LedgerMapping[[#All],[Area]],MATCH(Transactions[[#This Row],[Sub Ledger]],LedgerMapping[[#All],[Sub Ledger]],0))</f>
        <v>Income Statement</v>
      </c>
    </row>
    <row r="18911" spans="1:5" x14ac:dyDescent="0.55000000000000004">
      <c r="A18911">
        <v>5</v>
      </c>
      <c r="B18911">
        <v>62000</v>
      </c>
      <c r="C18911" s="6">
        <v>43709</v>
      </c>
      <c r="D18911">
        <v>-1920</v>
      </c>
      <c r="E18911" t="str">
        <f>INDEX(LedgerMapping[[#All],[Area]],MATCH(Transactions[[#This Row],[Sub Ledger]],LedgerMapping[[#All],[Sub Ledger]],0))</f>
        <v>Income Statement</v>
      </c>
    </row>
    <row r="18912" spans="1:5" x14ac:dyDescent="0.55000000000000004">
      <c r="A18912">
        <v>5</v>
      </c>
      <c r="B18912">
        <v>62000</v>
      </c>
      <c r="C18912" s="6">
        <v>43739</v>
      </c>
      <c r="D18912">
        <v>-3469</v>
      </c>
      <c r="E18912" t="str">
        <f>INDEX(LedgerMapping[[#All],[Area]],MATCH(Transactions[[#This Row],[Sub Ledger]],LedgerMapping[[#All],[Sub Ledger]],0))</f>
        <v>Income Statement</v>
      </c>
    </row>
    <row r="18913" spans="1:5" x14ac:dyDescent="0.55000000000000004">
      <c r="A18913">
        <v>5</v>
      </c>
      <c r="B18913">
        <v>62000</v>
      </c>
      <c r="C18913" s="6">
        <v>43770</v>
      </c>
      <c r="D18913">
        <v>-1699</v>
      </c>
      <c r="E18913" t="str">
        <f>INDEX(LedgerMapping[[#All],[Area]],MATCH(Transactions[[#This Row],[Sub Ledger]],LedgerMapping[[#All],[Sub Ledger]],0))</f>
        <v>Income Statement</v>
      </c>
    </row>
    <row r="18914" spans="1:5" x14ac:dyDescent="0.55000000000000004">
      <c r="A18914">
        <v>5</v>
      </c>
      <c r="B18914">
        <v>62000</v>
      </c>
      <c r="C18914" s="6">
        <v>43800</v>
      </c>
      <c r="D18914">
        <v>-1823</v>
      </c>
      <c r="E18914" t="str">
        <f>INDEX(LedgerMapping[[#All],[Area]],MATCH(Transactions[[#This Row],[Sub Ledger]],LedgerMapping[[#All],[Sub Ledger]],0))</f>
        <v>Income Statement</v>
      </c>
    </row>
    <row r="18915" spans="1:5" x14ac:dyDescent="0.55000000000000004">
      <c r="A18915">
        <v>5</v>
      </c>
      <c r="B18915">
        <v>62000</v>
      </c>
      <c r="C18915" s="6">
        <v>43831</v>
      </c>
      <c r="D18915">
        <v>-3048</v>
      </c>
      <c r="E18915" t="str">
        <f>INDEX(LedgerMapping[[#All],[Area]],MATCH(Transactions[[#This Row],[Sub Ledger]],LedgerMapping[[#All],[Sub Ledger]],0))</f>
        <v>Income Statement</v>
      </c>
    </row>
    <row r="18916" spans="1:5" x14ac:dyDescent="0.55000000000000004">
      <c r="A18916">
        <v>5</v>
      </c>
      <c r="B18916">
        <v>62000</v>
      </c>
      <c r="C18916" s="6">
        <v>43862</v>
      </c>
      <c r="D18916">
        <v>-2231</v>
      </c>
      <c r="E18916" t="str">
        <f>INDEX(LedgerMapping[[#All],[Area]],MATCH(Transactions[[#This Row],[Sub Ledger]],LedgerMapping[[#All],[Sub Ledger]],0))</f>
        <v>Income Statement</v>
      </c>
    </row>
    <row r="18917" spans="1:5" x14ac:dyDescent="0.55000000000000004">
      <c r="A18917">
        <v>5</v>
      </c>
      <c r="B18917">
        <v>62000</v>
      </c>
      <c r="C18917" s="6">
        <v>43891</v>
      </c>
      <c r="D18917">
        <v>-2257</v>
      </c>
      <c r="E18917" t="str">
        <f>INDEX(LedgerMapping[[#All],[Area]],MATCH(Transactions[[#This Row],[Sub Ledger]],LedgerMapping[[#All],[Sub Ledger]],0))</f>
        <v>Income Statement</v>
      </c>
    </row>
    <row r="18918" spans="1:5" x14ac:dyDescent="0.55000000000000004">
      <c r="A18918">
        <v>5</v>
      </c>
      <c r="B18918">
        <v>62000</v>
      </c>
      <c r="C18918" s="6">
        <v>43922</v>
      </c>
      <c r="D18918">
        <v>-3939</v>
      </c>
      <c r="E18918" t="str">
        <f>INDEX(LedgerMapping[[#All],[Area]],MATCH(Transactions[[#This Row],[Sub Ledger]],LedgerMapping[[#All],[Sub Ledger]],0))</f>
        <v>Income Statement</v>
      </c>
    </row>
    <row r="18919" spans="1:5" x14ac:dyDescent="0.55000000000000004">
      <c r="A18919">
        <v>5</v>
      </c>
      <c r="B18919">
        <v>62000</v>
      </c>
      <c r="C18919" s="6">
        <v>43952</v>
      </c>
      <c r="D18919">
        <v>-3479</v>
      </c>
      <c r="E18919" t="str">
        <f>INDEX(LedgerMapping[[#All],[Area]],MATCH(Transactions[[#This Row],[Sub Ledger]],LedgerMapping[[#All],[Sub Ledger]],0))</f>
        <v>Income Statement</v>
      </c>
    </row>
    <row r="18920" spans="1:5" x14ac:dyDescent="0.55000000000000004">
      <c r="A18920">
        <v>5</v>
      </c>
      <c r="B18920">
        <v>62000</v>
      </c>
      <c r="C18920" s="6">
        <v>43983</v>
      </c>
      <c r="D18920">
        <v>-4372</v>
      </c>
      <c r="E18920" t="str">
        <f>INDEX(LedgerMapping[[#All],[Area]],MATCH(Transactions[[#This Row],[Sub Ledger]],LedgerMapping[[#All],[Sub Ledger]],0))</f>
        <v>Income Statement</v>
      </c>
    </row>
    <row r="18921" spans="1:5" x14ac:dyDescent="0.55000000000000004">
      <c r="A18921">
        <v>5</v>
      </c>
      <c r="B18921">
        <v>62000</v>
      </c>
      <c r="C18921" s="6">
        <v>44013</v>
      </c>
      <c r="D18921">
        <v>-2342</v>
      </c>
      <c r="E18921" t="str">
        <f>INDEX(LedgerMapping[[#All],[Area]],MATCH(Transactions[[#This Row],[Sub Ledger]],LedgerMapping[[#All],[Sub Ledger]],0))</f>
        <v>Income Statement</v>
      </c>
    </row>
    <row r="18922" spans="1:5" x14ac:dyDescent="0.55000000000000004">
      <c r="A18922">
        <v>5</v>
      </c>
      <c r="B18922">
        <v>62000</v>
      </c>
      <c r="C18922" s="6">
        <v>44044</v>
      </c>
      <c r="D18922">
        <v>-3810</v>
      </c>
      <c r="E18922" t="str">
        <f>INDEX(LedgerMapping[[#All],[Area]],MATCH(Transactions[[#This Row],[Sub Ledger]],LedgerMapping[[#All],[Sub Ledger]],0))</f>
        <v>Income Statement</v>
      </c>
    </row>
    <row r="18923" spans="1:5" x14ac:dyDescent="0.55000000000000004">
      <c r="A18923">
        <v>5</v>
      </c>
      <c r="B18923">
        <v>62000</v>
      </c>
      <c r="C18923" s="6">
        <v>44075</v>
      </c>
      <c r="D18923">
        <v>-2209</v>
      </c>
      <c r="E18923" t="str">
        <f>INDEX(LedgerMapping[[#All],[Area]],MATCH(Transactions[[#This Row],[Sub Ledger]],LedgerMapping[[#All],[Sub Ledger]],0))</f>
        <v>Income Statement</v>
      </c>
    </row>
    <row r="18924" spans="1:5" x14ac:dyDescent="0.55000000000000004">
      <c r="A18924">
        <v>5</v>
      </c>
      <c r="B18924">
        <v>62000</v>
      </c>
      <c r="C18924" s="6">
        <v>44105</v>
      </c>
      <c r="D18924">
        <v>-4100</v>
      </c>
      <c r="E18924" t="str">
        <f>INDEX(LedgerMapping[[#All],[Area]],MATCH(Transactions[[#This Row],[Sub Ledger]],LedgerMapping[[#All],[Sub Ledger]],0))</f>
        <v>Income Statement</v>
      </c>
    </row>
    <row r="18925" spans="1:5" x14ac:dyDescent="0.55000000000000004">
      <c r="A18925">
        <v>5</v>
      </c>
      <c r="B18925">
        <v>62000</v>
      </c>
      <c r="C18925" s="6">
        <v>44136</v>
      </c>
      <c r="D18925">
        <v>-2411</v>
      </c>
      <c r="E18925" t="str">
        <f>INDEX(LedgerMapping[[#All],[Area]],MATCH(Transactions[[#This Row],[Sub Ledger]],LedgerMapping[[#All],[Sub Ledger]],0))</f>
        <v>Income Statement</v>
      </c>
    </row>
    <row r="18926" spans="1:5" x14ac:dyDescent="0.55000000000000004">
      <c r="A18926">
        <v>5</v>
      </c>
      <c r="B18926">
        <v>62000</v>
      </c>
      <c r="C18926" s="6">
        <v>44166</v>
      </c>
      <c r="D18926">
        <v>-2899</v>
      </c>
      <c r="E18926" t="str">
        <f>INDEX(LedgerMapping[[#All],[Area]],MATCH(Transactions[[#This Row],[Sub Ledger]],LedgerMapping[[#All],[Sub Ledger]],0))</f>
        <v>Income Statement</v>
      </c>
    </row>
    <row r="18927" spans="1:5" x14ac:dyDescent="0.55000000000000004">
      <c r="A18927">
        <v>5</v>
      </c>
      <c r="B18927">
        <v>62000</v>
      </c>
      <c r="C18927" s="6">
        <v>44197</v>
      </c>
      <c r="D18927">
        <v>-4523</v>
      </c>
      <c r="E18927" t="str">
        <f>INDEX(LedgerMapping[[#All],[Area]],MATCH(Transactions[[#This Row],[Sub Ledger]],LedgerMapping[[#All],[Sub Ledger]],0))</f>
        <v>Income Statement</v>
      </c>
    </row>
    <row r="18928" spans="1:5" x14ac:dyDescent="0.55000000000000004">
      <c r="A18928">
        <v>5</v>
      </c>
      <c r="B18928">
        <v>62000</v>
      </c>
      <c r="C18928" s="6">
        <v>44228</v>
      </c>
      <c r="D18928">
        <v>-2546</v>
      </c>
      <c r="E18928" t="str">
        <f>INDEX(LedgerMapping[[#All],[Area]],MATCH(Transactions[[#This Row],[Sub Ledger]],LedgerMapping[[#All],[Sub Ledger]],0))</f>
        <v>Income Statement</v>
      </c>
    </row>
    <row r="18929" spans="1:5" x14ac:dyDescent="0.55000000000000004">
      <c r="A18929">
        <v>5</v>
      </c>
      <c r="B18929">
        <v>62000</v>
      </c>
      <c r="C18929" s="6">
        <v>44256</v>
      </c>
      <c r="D18929">
        <v>-4213</v>
      </c>
      <c r="E18929" t="str">
        <f>INDEX(LedgerMapping[[#All],[Area]],MATCH(Transactions[[#This Row],[Sub Ledger]],LedgerMapping[[#All],[Sub Ledger]],0))</f>
        <v>Income Statement</v>
      </c>
    </row>
    <row r="18930" spans="1:5" x14ac:dyDescent="0.55000000000000004">
      <c r="A18930">
        <v>5</v>
      </c>
      <c r="B18930">
        <v>62000</v>
      </c>
      <c r="C18930" s="6">
        <v>44287</v>
      </c>
      <c r="D18930">
        <v>-2540</v>
      </c>
      <c r="E18930" t="str">
        <f>INDEX(LedgerMapping[[#All],[Area]],MATCH(Transactions[[#This Row],[Sub Ledger]],LedgerMapping[[#All],[Sub Ledger]],0))</f>
        <v>Income Statement</v>
      </c>
    </row>
    <row r="18931" spans="1:5" x14ac:dyDescent="0.55000000000000004">
      <c r="A18931">
        <v>5</v>
      </c>
      <c r="B18931">
        <v>62000</v>
      </c>
      <c r="C18931" s="6">
        <v>44317</v>
      </c>
      <c r="D18931">
        <v>-4074</v>
      </c>
      <c r="E18931" t="str">
        <f>INDEX(LedgerMapping[[#All],[Area]],MATCH(Transactions[[#This Row],[Sub Ledger]],LedgerMapping[[#All],[Sub Ledger]],0))</f>
        <v>Income Statement</v>
      </c>
    </row>
    <row r="18932" spans="1:5" x14ac:dyDescent="0.55000000000000004">
      <c r="A18932">
        <v>5</v>
      </c>
      <c r="B18932">
        <v>62000</v>
      </c>
      <c r="C18932" s="6">
        <v>44348</v>
      </c>
      <c r="D18932">
        <v>-4595</v>
      </c>
      <c r="E18932" t="str">
        <f>INDEX(LedgerMapping[[#All],[Area]],MATCH(Transactions[[#This Row],[Sub Ledger]],LedgerMapping[[#All],[Sub Ledger]],0))</f>
        <v>Income Statement</v>
      </c>
    </row>
    <row r="18933" spans="1:5" x14ac:dyDescent="0.55000000000000004">
      <c r="A18933">
        <v>5</v>
      </c>
      <c r="B18933">
        <v>62000</v>
      </c>
      <c r="C18933" s="6">
        <v>44378</v>
      </c>
      <c r="D18933">
        <v>-5909</v>
      </c>
      <c r="E18933" t="str">
        <f>INDEX(LedgerMapping[[#All],[Area]],MATCH(Transactions[[#This Row],[Sub Ledger]],LedgerMapping[[#All],[Sub Ledger]],0))</f>
        <v>Income Statement</v>
      </c>
    </row>
    <row r="18934" spans="1:5" x14ac:dyDescent="0.55000000000000004">
      <c r="A18934">
        <v>5</v>
      </c>
      <c r="B18934">
        <v>62000</v>
      </c>
      <c r="C18934" s="6">
        <v>44409</v>
      </c>
      <c r="D18934">
        <v>-4473</v>
      </c>
      <c r="E18934" t="str">
        <f>INDEX(LedgerMapping[[#All],[Area]],MATCH(Transactions[[#This Row],[Sub Ledger]],LedgerMapping[[#All],[Sub Ledger]],0))</f>
        <v>Income Statement</v>
      </c>
    </row>
    <row r="18935" spans="1:5" x14ac:dyDescent="0.55000000000000004">
      <c r="A18935">
        <v>5</v>
      </c>
      <c r="B18935">
        <v>62000</v>
      </c>
      <c r="C18935" s="6">
        <v>44440</v>
      </c>
      <c r="D18935">
        <v>-3009</v>
      </c>
      <c r="E18935" t="str">
        <f>INDEX(LedgerMapping[[#All],[Area]],MATCH(Transactions[[#This Row],[Sub Ledger]],LedgerMapping[[#All],[Sub Ledger]],0))</f>
        <v>Income Statement</v>
      </c>
    </row>
    <row r="18936" spans="1:5" x14ac:dyDescent="0.55000000000000004">
      <c r="A18936">
        <v>5</v>
      </c>
      <c r="B18936">
        <v>62000</v>
      </c>
      <c r="C18936" s="6">
        <v>44470</v>
      </c>
      <c r="D18936">
        <v>-3056</v>
      </c>
      <c r="E18936" t="str">
        <f>INDEX(LedgerMapping[[#All],[Area]],MATCH(Transactions[[#This Row],[Sub Ledger]],LedgerMapping[[#All],[Sub Ledger]],0))</f>
        <v>Income Statement</v>
      </c>
    </row>
    <row r="18937" spans="1:5" x14ac:dyDescent="0.55000000000000004">
      <c r="A18937">
        <v>5</v>
      </c>
      <c r="B18937">
        <v>62000</v>
      </c>
      <c r="C18937" s="6">
        <v>44501</v>
      </c>
      <c r="D18937">
        <v>-4020</v>
      </c>
      <c r="E18937" t="str">
        <f>INDEX(LedgerMapping[[#All],[Area]],MATCH(Transactions[[#This Row],[Sub Ledger]],LedgerMapping[[#All],[Sub Ledger]],0))</f>
        <v>Income Statement</v>
      </c>
    </row>
    <row r="18938" spans="1:5" x14ac:dyDescent="0.55000000000000004">
      <c r="A18938">
        <v>5</v>
      </c>
      <c r="B18938">
        <v>62000</v>
      </c>
      <c r="C18938" s="6">
        <v>44531</v>
      </c>
      <c r="D18938">
        <v>-2761</v>
      </c>
      <c r="E18938" t="str">
        <f>INDEX(LedgerMapping[[#All],[Area]],MATCH(Transactions[[#This Row],[Sub Ledger]],LedgerMapping[[#All],[Sub Ledger]],0))</f>
        <v>Income Statement</v>
      </c>
    </row>
    <row r="18939" spans="1:5" x14ac:dyDescent="0.55000000000000004">
      <c r="A18939">
        <v>5</v>
      </c>
      <c r="B18939">
        <v>62000</v>
      </c>
      <c r="C18939" s="6">
        <v>43466</v>
      </c>
      <c r="D18939">
        <v>-2035</v>
      </c>
      <c r="E18939" t="str">
        <f>INDEX(LedgerMapping[[#All],[Area]],MATCH(Transactions[[#This Row],[Sub Ledger]],LedgerMapping[[#All],[Sub Ledger]],0))</f>
        <v>Income Statement</v>
      </c>
    </row>
    <row r="18940" spans="1:5" x14ac:dyDescent="0.55000000000000004">
      <c r="A18940">
        <v>5</v>
      </c>
      <c r="B18940">
        <v>62000</v>
      </c>
      <c r="C18940" s="6">
        <v>43497</v>
      </c>
      <c r="D18940">
        <v>-2595</v>
      </c>
      <c r="E18940" t="str">
        <f>INDEX(LedgerMapping[[#All],[Area]],MATCH(Transactions[[#This Row],[Sub Ledger]],LedgerMapping[[#All],[Sub Ledger]],0))</f>
        <v>Income Statement</v>
      </c>
    </row>
    <row r="18941" spans="1:5" x14ac:dyDescent="0.55000000000000004">
      <c r="A18941">
        <v>5</v>
      </c>
      <c r="B18941">
        <v>62000</v>
      </c>
      <c r="C18941" s="6">
        <v>43525</v>
      </c>
      <c r="D18941">
        <v>-1472</v>
      </c>
      <c r="E18941" t="str">
        <f>INDEX(LedgerMapping[[#All],[Area]],MATCH(Transactions[[#This Row],[Sub Ledger]],LedgerMapping[[#All],[Sub Ledger]],0))</f>
        <v>Income Statement</v>
      </c>
    </row>
    <row r="18942" spans="1:5" x14ac:dyDescent="0.55000000000000004">
      <c r="A18942">
        <v>5</v>
      </c>
      <c r="B18942">
        <v>62000</v>
      </c>
      <c r="C18942" s="6">
        <v>43556</v>
      </c>
      <c r="D18942">
        <v>-2520</v>
      </c>
      <c r="E18942" t="str">
        <f>INDEX(LedgerMapping[[#All],[Area]],MATCH(Transactions[[#This Row],[Sub Ledger]],LedgerMapping[[#All],[Sub Ledger]],0))</f>
        <v>Income Statement</v>
      </c>
    </row>
    <row r="18943" spans="1:5" x14ac:dyDescent="0.55000000000000004">
      <c r="A18943">
        <v>5</v>
      </c>
      <c r="B18943">
        <v>62000</v>
      </c>
      <c r="C18943" s="6">
        <v>43586</v>
      </c>
      <c r="D18943">
        <v>-2284</v>
      </c>
      <c r="E18943" t="str">
        <f>INDEX(LedgerMapping[[#All],[Area]],MATCH(Transactions[[#This Row],[Sub Ledger]],LedgerMapping[[#All],[Sub Ledger]],0))</f>
        <v>Income Statement</v>
      </c>
    </row>
    <row r="18944" spans="1:5" x14ac:dyDescent="0.55000000000000004">
      <c r="A18944">
        <v>5</v>
      </c>
      <c r="B18944">
        <v>62000</v>
      </c>
      <c r="C18944" s="6">
        <v>43617</v>
      </c>
      <c r="D18944">
        <v>-2380</v>
      </c>
      <c r="E18944" t="str">
        <f>INDEX(LedgerMapping[[#All],[Area]],MATCH(Transactions[[#This Row],[Sub Ledger]],LedgerMapping[[#All],[Sub Ledger]],0))</f>
        <v>Income Statement</v>
      </c>
    </row>
    <row r="18945" spans="1:5" x14ac:dyDescent="0.55000000000000004">
      <c r="A18945">
        <v>5</v>
      </c>
      <c r="B18945">
        <v>62000</v>
      </c>
      <c r="C18945" s="6">
        <v>43647</v>
      </c>
      <c r="D18945">
        <v>-1901</v>
      </c>
      <c r="E18945" t="str">
        <f>INDEX(LedgerMapping[[#All],[Area]],MATCH(Transactions[[#This Row],[Sub Ledger]],LedgerMapping[[#All],[Sub Ledger]],0))</f>
        <v>Income Statement</v>
      </c>
    </row>
    <row r="18946" spans="1:5" x14ac:dyDescent="0.55000000000000004">
      <c r="A18946">
        <v>5</v>
      </c>
      <c r="B18946">
        <v>62000</v>
      </c>
      <c r="C18946" s="6">
        <v>43678</v>
      </c>
      <c r="D18946">
        <v>-2636</v>
      </c>
      <c r="E18946" t="str">
        <f>INDEX(LedgerMapping[[#All],[Area]],MATCH(Transactions[[#This Row],[Sub Ledger]],LedgerMapping[[#All],[Sub Ledger]],0))</f>
        <v>Income Statement</v>
      </c>
    </row>
    <row r="18947" spans="1:5" x14ac:dyDescent="0.55000000000000004">
      <c r="A18947">
        <v>5</v>
      </c>
      <c r="B18947">
        <v>62000</v>
      </c>
      <c r="C18947" s="6">
        <v>43709</v>
      </c>
      <c r="D18947">
        <v>-2240</v>
      </c>
      <c r="E18947" t="str">
        <f>INDEX(LedgerMapping[[#All],[Area]],MATCH(Transactions[[#This Row],[Sub Ledger]],LedgerMapping[[#All],[Sub Ledger]],0))</f>
        <v>Income Statement</v>
      </c>
    </row>
    <row r="18948" spans="1:5" x14ac:dyDescent="0.55000000000000004">
      <c r="A18948">
        <v>5</v>
      </c>
      <c r="B18948">
        <v>62000</v>
      </c>
      <c r="C18948" s="6">
        <v>43739</v>
      </c>
      <c r="D18948">
        <v>-3776</v>
      </c>
      <c r="E18948" t="str">
        <f>INDEX(LedgerMapping[[#All],[Area]],MATCH(Transactions[[#This Row],[Sub Ledger]],LedgerMapping[[#All],[Sub Ledger]],0))</f>
        <v>Income Statement</v>
      </c>
    </row>
    <row r="18949" spans="1:5" x14ac:dyDescent="0.55000000000000004">
      <c r="A18949">
        <v>5</v>
      </c>
      <c r="B18949">
        <v>62000</v>
      </c>
      <c r="C18949" s="6">
        <v>43770</v>
      </c>
      <c r="D18949">
        <v>-2828</v>
      </c>
      <c r="E18949" t="str">
        <f>INDEX(LedgerMapping[[#All],[Area]],MATCH(Transactions[[#This Row],[Sub Ledger]],LedgerMapping[[#All],[Sub Ledger]],0))</f>
        <v>Income Statement</v>
      </c>
    </row>
    <row r="18950" spans="1:5" x14ac:dyDescent="0.55000000000000004">
      <c r="A18950">
        <v>5</v>
      </c>
      <c r="B18950">
        <v>62000</v>
      </c>
      <c r="C18950" s="6">
        <v>43800</v>
      </c>
      <c r="D18950">
        <v>-2650</v>
      </c>
      <c r="E18950" t="str">
        <f>INDEX(LedgerMapping[[#All],[Area]],MATCH(Transactions[[#This Row],[Sub Ledger]],LedgerMapping[[#All],[Sub Ledger]],0))</f>
        <v>Income Statement</v>
      </c>
    </row>
    <row r="18951" spans="1:5" x14ac:dyDescent="0.55000000000000004">
      <c r="A18951">
        <v>5</v>
      </c>
      <c r="B18951">
        <v>62000</v>
      </c>
      <c r="C18951" s="6">
        <v>43831</v>
      </c>
      <c r="D18951">
        <v>-4211</v>
      </c>
      <c r="E18951" t="str">
        <f>INDEX(LedgerMapping[[#All],[Area]],MATCH(Transactions[[#This Row],[Sub Ledger]],LedgerMapping[[#All],[Sub Ledger]],0))</f>
        <v>Income Statement</v>
      </c>
    </row>
    <row r="18952" spans="1:5" x14ac:dyDescent="0.55000000000000004">
      <c r="A18952">
        <v>5</v>
      </c>
      <c r="B18952">
        <v>62000</v>
      </c>
      <c r="C18952" s="6">
        <v>43862</v>
      </c>
      <c r="D18952">
        <v>-3224</v>
      </c>
      <c r="E18952" t="str">
        <f>INDEX(LedgerMapping[[#All],[Area]],MATCH(Transactions[[#This Row],[Sub Ledger]],LedgerMapping[[#All],[Sub Ledger]],0))</f>
        <v>Income Statement</v>
      </c>
    </row>
    <row r="18953" spans="1:5" x14ac:dyDescent="0.55000000000000004">
      <c r="A18953">
        <v>5</v>
      </c>
      <c r="B18953">
        <v>62000</v>
      </c>
      <c r="C18953" s="6">
        <v>43891</v>
      </c>
      <c r="D18953">
        <v>-3914</v>
      </c>
      <c r="E18953" t="str">
        <f>INDEX(LedgerMapping[[#All],[Area]],MATCH(Transactions[[#This Row],[Sub Ledger]],LedgerMapping[[#All],[Sub Ledger]],0))</f>
        <v>Income Statement</v>
      </c>
    </row>
    <row r="18954" spans="1:5" x14ac:dyDescent="0.55000000000000004">
      <c r="A18954">
        <v>5</v>
      </c>
      <c r="B18954">
        <v>62000</v>
      </c>
      <c r="C18954" s="6">
        <v>43922</v>
      </c>
      <c r="D18954">
        <v>-4328</v>
      </c>
      <c r="E18954" t="str">
        <f>INDEX(LedgerMapping[[#All],[Area]],MATCH(Transactions[[#This Row],[Sub Ledger]],LedgerMapping[[#All],[Sub Ledger]],0))</f>
        <v>Income Statement</v>
      </c>
    </row>
    <row r="18955" spans="1:5" x14ac:dyDescent="0.55000000000000004">
      <c r="A18955">
        <v>5</v>
      </c>
      <c r="B18955">
        <v>62000</v>
      </c>
      <c r="C18955" s="6">
        <v>43952</v>
      </c>
      <c r="D18955">
        <v>-2638</v>
      </c>
      <c r="E18955" t="str">
        <f>INDEX(LedgerMapping[[#All],[Area]],MATCH(Transactions[[#This Row],[Sub Ledger]],LedgerMapping[[#All],[Sub Ledger]],0))</f>
        <v>Income Statement</v>
      </c>
    </row>
    <row r="18956" spans="1:5" x14ac:dyDescent="0.55000000000000004">
      <c r="A18956">
        <v>5</v>
      </c>
      <c r="B18956">
        <v>62000</v>
      </c>
      <c r="C18956" s="6">
        <v>43983</v>
      </c>
      <c r="D18956">
        <v>-3512</v>
      </c>
      <c r="E18956" t="str">
        <f>INDEX(LedgerMapping[[#All],[Area]],MATCH(Transactions[[#This Row],[Sub Ledger]],LedgerMapping[[#All],[Sub Ledger]],0))</f>
        <v>Income Statement</v>
      </c>
    </row>
    <row r="18957" spans="1:5" x14ac:dyDescent="0.55000000000000004">
      <c r="A18957">
        <v>5</v>
      </c>
      <c r="B18957">
        <v>62000</v>
      </c>
      <c r="C18957" s="6">
        <v>44013</v>
      </c>
      <c r="D18957">
        <v>-5214</v>
      </c>
      <c r="E18957" t="str">
        <f>INDEX(LedgerMapping[[#All],[Area]],MATCH(Transactions[[#This Row],[Sub Ledger]],LedgerMapping[[#All],[Sub Ledger]],0))</f>
        <v>Income Statement</v>
      </c>
    </row>
    <row r="18958" spans="1:5" x14ac:dyDescent="0.55000000000000004">
      <c r="A18958">
        <v>5</v>
      </c>
      <c r="B18958">
        <v>62000</v>
      </c>
      <c r="C18958" s="6">
        <v>44044</v>
      </c>
      <c r="D18958">
        <v>-4307</v>
      </c>
      <c r="E18958" t="str">
        <f>INDEX(LedgerMapping[[#All],[Area]],MATCH(Transactions[[#This Row],[Sub Ledger]],LedgerMapping[[#All],[Sub Ledger]],0))</f>
        <v>Income Statement</v>
      </c>
    </row>
    <row r="18959" spans="1:5" x14ac:dyDescent="0.55000000000000004">
      <c r="A18959">
        <v>5</v>
      </c>
      <c r="B18959">
        <v>62000</v>
      </c>
      <c r="C18959" s="6">
        <v>44075</v>
      </c>
      <c r="D18959">
        <v>-4414</v>
      </c>
      <c r="E18959" t="str">
        <f>INDEX(LedgerMapping[[#All],[Area]],MATCH(Transactions[[#This Row],[Sub Ledger]],LedgerMapping[[#All],[Sub Ledger]],0))</f>
        <v>Income Statement</v>
      </c>
    </row>
    <row r="18960" spans="1:5" x14ac:dyDescent="0.55000000000000004">
      <c r="A18960">
        <v>5</v>
      </c>
      <c r="B18960">
        <v>62000</v>
      </c>
      <c r="C18960" s="6">
        <v>44105</v>
      </c>
      <c r="D18960">
        <v>-2825</v>
      </c>
      <c r="E18960" t="str">
        <f>INDEX(LedgerMapping[[#All],[Area]],MATCH(Transactions[[#This Row],[Sub Ledger]],LedgerMapping[[#All],[Sub Ledger]],0))</f>
        <v>Income Statement</v>
      </c>
    </row>
    <row r="18961" spans="1:5" x14ac:dyDescent="0.55000000000000004">
      <c r="A18961">
        <v>5</v>
      </c>
      <c r="B18961">
        <v>62000</v>
      </c>
      <c r="C18961" s="6">
        <v>44136</v>
      </c>
      <c r="D18961">
        <v>-3114</v>
      </c>
      <c r="E18961" t="str">
        <f>INDEX(LedgerMapping[[#All],[Area]],MATCH(Transactions[[#This Row],[Sub Ledger]],LedgerMapping[[#All],[Sub Ledger]],0))</f>
        <v>Income Statement</v>
      </c>
    </row>
    <row r="18962" spans="1:5" x14ac:dyDescent="0.55000000000000004">
      <c r="A18962">
        <v>5</v>
      </c>
      <c r="B18962">
        <v>62000</v>
      </c>
      <c r="C18962" s="6">
        <v>44166</v>
      </c>
      <c r="D18962">
        <v>-2559</v>
      </c>
      <c r="E18962" t="str">
        <f>INDEX(LedgerMapping[[#All],[Area]],MATCH(Transactions[[#This Row],[Sub Ledger]],LedgerMapping[[#All],[Sub Ledger]],0))</f>
        <v>Income Statement</v>
      </c>
    </row>
    <row r="18963" spans="1:5" x14ac:dyDescent="0.55000000000000004">
      <c r="A18963">
        <v>5</v>
      </c>
      <c r="B18963">
        <v>62000</v>
      </c>
      <c r="C18963" s="6">
        <v>44197</v>
      </c>
      <c r="D18963">
        <v>-4140</v>
      </c>
      <c r="E18963" t="str">
        <f>INDEX(LedgerMapping[[#All],[Area]],MATCH(Transactions[[#This Row],[Sub Ledger]],LedgerMapping[[#All],[Sub Ledger]],0))</f>
        <v>Income Statement</v>
      </c>
    </row>
    <row r="18964" spans="1:5" x14ac:dyDescent="0.55000000000000004">
      <c r="A18964">
        <v>5</v>
      </c>
      <c r="B18964">
        <v>62000</v>
      </c>
      <c r="C18964" s="6">
        <v>44228</v>
      </c>
      <c r="D18964">
        <v>-4424</v>
      </c>
      <c r="E18964" t="str">
        <f>INDEX(LedgerMapping[[#All],[Area]],MATCH(Transactions[[#This Row],[Sub Ledger]],LedgerMapping[[#All],[Sub Ledger]],0))</f>
        <v>Income Statement</v>
      </c>
    </row>
    <row r="18965" spans="1:5" x14ac:dyDescent="0.55000000000000004">
      <c r="A18965">
        <v>5</v>
      </c>
      <c r="B18965">
        <v>62000</v>
      </c>
      <c r="C18965" s="6">
        <v>44256</v>
      </c>
      <c r="D18965">
        <v>-4109</v>
      </c>
      <c r="E18965" t="str">
        <f>INDEX(LedgerMapping[[#All],[Area]],MATCH(Transactions[[#This Row],[Sub Ledger]],LedgerMapping[[#All],[Sub Ledger]],0))</f>
        <v>Income Statement</v>
      </c>
    </row>
    <row r="18966" spans="1:5" x14ac:dyDescent="0.55000000000000004">
      <c r="A18966">
        <v>5</v>
      </c>
      <c r="B18966">
        <v>62000</v>
      </c>
      <c r="C18966" s="6">
        <v>44287</v>
      </c>
      <c r="D18966">
        <v>-3943</v>
      </c>
      <c r="E18966" t="str">
        <f>INDEX(LedgerMapping[[#All],[Area]],MATCH(Transactions[[#This Row],[Sub Ledger]],LedgerMapping[[#All],[Sub Ledger]],0))</f>
        <v>Income Statement</v>
      </c>
    </row>
    <row r="18967" spans="1:5" x14ac:dyDescent="0.55000000000000004">
      <c r="A18967">
        <v>5</v>
      </c>
      <c r="B18967">
        <v>62000</v>
      </c>
      <c r="C18967" s="6">
        <v>44317</v>
      </c>
      <c r="D18967">
        <v>-4413</v>
      </c>
      <c r="E18967" t="str">
        <f>INDEX(LedgerMapping[[#All],[Area]],MATCH(Transactions[[#This Row],[Sub Ledger]],LedgerMapping[[#All],[Sub Ledger]],0))</f>
        <v>Income Statement</v>
      </c>
    </row>
    <row r="18968" spans="1:5" x14ac:dyDescent="0.55000000000000004">
      <c r="A18968">
        <v>5</v>
      </c>
      <c r="B18968">
        <v>62000</v>
      </c>
      <c r="C18968" s="6">
        <v>44348</v>
      </c>
      <c r="D18968">
        <v>-6499</v>
      </c>
      <c r="E18968" t="str">
        <f>INDEX(LedgerMapping[[#All],[Area]],MATCH(Transactions[[#This Row],[Sub Ledger]],LedgerMapping[[#All],[Sub Ledger]],0))</f>
        <v>Income Statement</v>
      </c>
    </row>
    <row r="18969" spans="1:5" x14ac:dyDescent="0.55000000000000004">
      <c r="A18969">
        <v>5</v>
      </c>
      <c r="B18969">
        <v>62000</v>
      </c>
      <c r="C18969" s="6">
        <v>44378</v>
      </c>
      <c r="D18969">
        <v>-4853</v>
      </c>
      <c r="E18969" t="str">
        <f>INDEX(LedgerMapping[[#All],[Area]],MATCH(Transactions[[#This Row],[Sub Ledger]],LedgerMapping[[#All],[Sub Ledger]],0))</f>
        <v>Income Statement</v>
      </c>
    </row>
    <row r="18970" spans="1:5" x14ac:dyDescent="0.55000000000000004">
      <c r="A18970">
        <v>5</v>
      </c>
      <c r="B18970">
        <v>62000</v>
      </c>
      <c r="C18970" s="6">
        <v>44409</v>
      </c>
      <c r="D18970">
        <v>-3241</v>
      </c>
      <c r="E18970" t="str">
        <f>INDEX(LedgerMapping[[#All],[Area]],MATCH(Transactions[[#This Row],[Sub Ledger]],LedgerMapping[[#All],[Sub Ledger]],0))</f>
        <v>Income Statement</v>
      </c>
    </row>
    <row r="18971" spans="1:5" x14ac:dyDescent="0.55000000000000004">
      <c r="A18971">
        <v>5</v>
      </c>
      <c r="B18971">
        <v>62000</v>
      </c>
      <c r="C18971" s="6">
        <v>44440</v>
      </c>
      <c r="D18971">
        <v>-4772</v>
      </c>
      <c r="E18971" t="str">
        <f>INDEX(LedgerMapping[[#All],[Area]],MATCH(Transactions[[#This Row],[Sub Ledger]],LedgerMapping[[#All],[Sub Ledger]],0))</f>
        <v>Income Statement</v>
      </c>
    </row>
    <row r="18972" spans="1:5" x14ac:dyDescent="0.55000000000000004">
      <c r="A18972">
        <v>5</v>
      </c>
      <c r="B18972">
        <v>62000</v>
      </c>
      <c r="C18972" s="6">
        <v>44470</v>
      </c>
      <c r="D18972">
        <v>-5963</v>
      </c>
      <c r="E18972" t="str">
        <f>INDEX(LedgerMapping[[#All],[Area]],MATCH(Transactions[[#This Row],[Sub Ledger]],LedgerMapping[[#All],[Sub Ledger]],0))</f>
        <v>Income Statement</v>
      </c>
    </row>
    <row r="18973" spans="1:5" x14ac:dyDescent="0.55000000000000004">
      <c r="A18973">
        <v>5</v>
      </c>
      <c r="B18973">
        <v>62000</v>
      </c>
      <c r="C18973" s="6">
        <v>44501</v>
      </c>
      <c r="D18973">
        <v>-6053</v>
      </c>
      <c r="E18973" t="str">
        <f>INDEX(LedgerMapping[[#All],[Area]],MATCH(Transactions[[#This Row],[Sub Ledger]],LedgerMapping[[#All],[Sub Ledger]],0))</f>
        <v>Income Statement</v>
      </c>
    </row>
    <row r="18974" spans="1:5" x14ac:dyDescent="0.55000000000000004">
      <c r="A18974">
        <v>5</v>
      </c>
      <c r="B18974">
        <v>62000</v>
      </c>
      <c r="C18974" s="6">
        <v>44531</v>
      </c>
      <c r="D18974">
        <v>-3578</v>
      </c>
      <c r="E18974" t="str">
        <f>INDEX(LedgerMapping[[#All],[Area]],MATCH(Transactions[[#This Row],[Sub Ledger]],LedgerMapping[[#All],[Sub Ledger]],0))</f>
        <v>Income Statement</v>
      </c>
    </row>
    <row r="18975" spans="1:5" x14ac:dyDescent="0.55000000000000004">
      <c r="A18975">
        <v>5</v>
      </c>
      <c r="B18975">
        <v>62000</v>
      </c>
      <c r="C18975" s="6">
        <v>44256</v>
      </c>
      <c r="D18975">
        <v>-2469.62</v>
      </c>
      <c r="E18975" t="str">
        <f>INDEX(LedgerMapping[[#All],[Area]],MATCH(Transactions[[#This Row],[Sub Ledger]],LedgerMapping[[#All],[Sub Ledger]],0))</f>
        <v>Income Statement</v>
      </c>
    </row>
    <row r="18976" spans="1:5" x14ac:dyDescent="0.55000000000000004">
      <c r="A18976">
        <v>5</v>
      </c>
      <c r="B18976">
        <v>62000</v>
      </c>
      <c r="C18976" s="6">
        <v>44256</v>
      </c>
      <c r="D18976">
        <v>-4424</v>
      </c>
      <c r="E18976" t="str">
        <f>INDEX(LedgerMapping[[#All],[Area]],MATCH(Transactions[[#This Row],[Sub Ledger]],LedgerMapping[[#All],[Sub Ledger]],0))</f>
        <v>Income Statement</v>
      </c>
    </row>
    <row r="18977" spans="1:5" x14ac:dyDescent="0.55000000000000004">
      <c r="A18977">
        <v>5</v>
      </c>
      <c r="B18977">
        <v>65000</v>
      </c>
      <c r="C18977" s="6">
        <v>44440</v>
      </c>
      <c r="D18977">
        <v>-604</v>
      </c>
      <c r="E18977" t="str">
        <f>INDEX(LedgerMapping[[#All],[Area]],MATCH(Transactions[[#This Row],[Sub Ledger]],LedgerMapping[[#All],[Sub Ledger]],0))</f>
        <v>Income Statement</v>
      </c>
    </row>
    <row r="18978" spans="1:5" x14ac:dyDescent="0.55000000000000004">
      <c r="A18978">
        <v>5</v>
      </c>
      <c r="B18978">
        <v>65000</v>
      </c>
      <c r="C18978" s="6">
        <v>43466</v>
      </c>
      <c r="D18978">
        <v>-553</v>
      </c>
      <c r="E18978" t="str">
        <f>INDEX(LedgerMapping[[#All],[Area]],MATCH(Transactions[[#This Row],[Sub Ledger]],LedgerMapping[[#All],[Sub Ledger]],0))</f>
        <v>Income Statement</v>
      </c>
    </row>
    <row r="18979" spans="1:5" x14ac:dyDescent="0.55000000000000004">
      <c r="A18979">
        <v>5</v>
      </c>
      <c r="B18979">
        <v>65000</v>
      </c>
      <c r="C18979" s="6">
        <v>43497</v>
      </c>
      <c r="D18979">
        <v>-306</v>
      </c>
      <c r="E18979" t="str">
        <f>INDEX(LedgerMapping[[#All],[Area]],MATCH(Transactions[[#This Row],[Sub Ledger]],LedgerMapping[[#All],[Sub Ledger]],0))</f>
        <v>Income Statement</v>
      </c>
    </row>
    <row r="18980" spans="1:5" x14ac:dyDescent="0.55000000000000004">
      <c r="A18980">
        <v>5</v>
      </c>
      <c r="B18980">
        <v>65000</v>
      </c>
      <c r="C18980" s="6">
        <v>43525</v>
      </c>
      <c r="D18980">
        <v>-400</v>
      </c>
      <c r="E18980" t="str">
        <f>INDEX(LedgerMapping[[#All],[Area]],MATCH(Transactions[[#This Row],[Sub Ledger]],LedgerMapping[[#All],[Sub Ledger]],0))</f>
        <v>Income Statement</v>
      </c>
    </row>
    <row r="18981" spans="1:5" x14ac:dyDescent="0.55000000000000004">
      <c r="A18981">
        <v>5</v>
      </c>
      <c r="B18981">
        <v>65000</v>
      </c>
      <c r="C18981" s="6">
        <v>43556</v>
      </c>
      <c r="D18981">
        <v>-424</v>
      </c>
      <c r="E18981" t="str">
        <f>INDEX(LedgerMapping[[#All],[Area]],MATCH(Transactions[[#This Row],[Sub Ledger]],LedgerMapping[[#All],[Sub Ledger]],0))</f>
        <v>Income Statement</v>
      </c>
    </row>
    <row r="18982" spans="1:5" x14ac:dyDescent="0.55000000000000004">
      <c r="A18982">
        <v>5</v>
      </c>
      <c r="B18982">
        <v>65000</v>
      </c>
      <c r="C18982" s="6">
        <v>43586</v>
      </c>
      <c r="D18982">
        <v>-322</v>
      </c>
      <c r="E18982" t="str">
        <f>INDEX(LedgerMapping[[#All],[Area]],MATCH(Transactions[[#This Row],[Sub Ledger]],LedgerMapping[[#All],[Sub Ledger]],0))</f>
        <v>Income Statement</v>
      </c>
    </row>
    <row r="18983" spans="1:5" x14ac:dyDescent="0.55000000000000004">
      <c r="A18983">
        <v>5</v>
      </c>
      <c r="B18983">
        <v>65000</v>
      </c>
      <c r="C18983" s="6">
        <v>43617</v>
      </c>
      <c r="D18983">
        <v>-588</v>
      </c>
      <c r="E18983" t="str">
        <f>INDEX(LedgerMapping[[#All],[Area]],MATCH(Transactions[[#This Row],[Sub Ledger]],LedgerMapping[[#All],[Sub Ledger]],0))</f>
        <v>Income Statement</v>
      </c>
    </row>
    <row r="18984" spans="1:5" x14ac:dyDescent="0.55000000000000004">
      <c r="A18984">
        <v>5</v>
      </c>
      <c r="B18984">
        <v>65000</v>
      </c>
      <c r="C18984" s="6">
        <v>43647</v>
      </c>
      <c r="D18984">
        <v>-609</v>
      </c>
      <c r="E18984" t="str">
        <f>INDEX(LedgerMapping[[#All],[Area]],MATCH(Transactions[[#This Row],[Sub Ledger]],LedgerMapping[[#All],[Sub Ledger]],0))</f>
        <v>Income Statement</v>
      </c>
    </row>
    <row r="18985" spans="1:5" x14ac:dyDescent="0.55000000000000004">
      <c r="A18985">
        <v>5</v>
      </c>
      <c r="B18985">
        <v>65000</v>
      </c>
      <c r="C18985" s="6">
        <v>43678</v>
      </c>
      <c r="D18985">
        <v>-455</v>
      </c>
      <c r="E18985" t="str">
        <f>INDEX(LedgerMapping[[#All],[Area]],MATCH(Transactions[[#This Row],[Sub Ledger]],LedgerMapping[[#All],[Sub Ledger]],0))</f>
        <v>Income Statement</v>
      </c>
    </row>
    <row r="18986" spans="1:5" x14ac:dyDescent="0.55000000000000004">
      <c r="A18986">
        <v>5</v>
      </c>
      <c r="B18986">
        <v>65000</v>
      </c>
      <c r="C18986" s="6">
        <v>43709</v>
      </c>
      <c r="D18986">
        <v>-441</v>
      </c>
      <c r="E18986" t="str">
        <f>INDEX(LedgerMapping[[#All],[Area]],MATCH(Transactions[[#This Row],[Sub Ledger]],LedgerMapping[[#All],[Sub Ledger]],0))</f>
        <v>Income Statement</v>
      </c>
    </row>
    <row r="18987" spans="1:5" x14ac:dyDescent="0.55000000000000004">
      <c r="A18987">
        <v>5</v>
      </c>
      <c r="B18987">
        <v>65000</v>
      </c>
      <c r="C18987" s="6">
        <v>43739</v>
      </c>
      <c r="D18987">
        <v>-616</v>
      </c>
      <c r="E18987" t="str">
        <f>INDEX(LedgerMapping[[#All],[Area]],MATCH(Transactions[[#This Row],[Sub Ledger]],LedgerMapping[[#All],[Sub Ledger]],0))</f>
        <v>Income Statement</v>
      </c>
    </row>
    <row r="18988" spans="1:5" x14ac:dyDescent="0.55000000000000004">
      <c r="A18988">
        <v>5</v>
      </c>
      <c r="B18988">
        <v>65000</v>
      </c>
      <c r="C18988" s="6">
        <v>43770</v>
      </c>
      <c r="D18988">
        <v>-376</v>
      </c>
      <c r="E18988" t="str">
        <f>INDEX(LedgerMapping[[#All],[Area]],MATCH(Transactions[[#This Row],[Sub Ledger]],LedgerMapping[[#All],[Sub Ledger]],0))</f>
        <v>Income Statement</v>
      </c>
    </row>
    <row r="18989" spans="1:5" x14ac:dyDescent="0.55000000000000004">
      <c r="A18989">
        <v>5</v>
      </c>
      <c r="B18989">
        <v>65000</v>
      </c>
      <c r="C18989" s="6">
        <v>43800</v>
      </c>
      <c r="D18989">
        <v>-390</v>
      </c>
      <c r="E18989" t="str">
        <f>INDEX(LedgerMapping[[#All],[Area]],MATCH(Transactions[[#This Row],[Sub Ledger]],LedgerMapping[[#All],[Sub Ledger]],0))</f>
        <v>Income Statement</v>
      </c>
    </row>
    <row r="18990" spans="1:5" x14ac:dyDescent="0.55000000000000004">
      <c r="A18990">
        <v>5</v>
      </c>
      <c r="B18990">
        <v>65000</v>
      </c>
      <c r="C18990" s="6">
        <v>43831</v>
      </c>
      <c r="D18990">
        <v>-486</v>
      </c>
      <c r="E18990" t="str">
        <f>INDEX(LedgerMapping[[#All],[Area]],MATCH(Transactions[[#This Row],[Sub Ledger]],LedgerMapping[[#All],[Sub Ledger]],0))</f>
        <v>Income Statement</v>
      </c>
    </row>
    <row r="18991" spans="1:5" x14ac:dyDescent="0.55000000000000004">
      <c r="A18991">
        <v>5</v>
      </c>
      <c r="B18991">
        <v>65000</v>
      </c>
      <c r="C18991" s="6">
        <v>43862</v>
      </c>
      <c r="D18991">
        <v>-318</v>
      </c>
      <c r="E18991" t="str">
        <f>INDEX(LedgerMapping[[#All],[Area]],MATCH(Transactions[[#This Row],[Sub Ledger]],LedgerMapping[[#All],[Sub Ledger]],0))</f>
        <v>Income Statement</v>
      </c>
    </row>
    <row r="18992" spans="1:5" x14ac:dyDescent="0.55000000000000004">
      <c r="A18992">
        <v>5</v>
      </c>
      <c r="B18992">
        <v>65000</v>
      </c>
      <c r="C18992" s="6">
        <v>43891</v>
      </c>
      <c r="D18992">
        <v>-270</v>
      </c>
      <c r="E18992" t="str">
        <f>INDEX(LedgerMapping[[#All],[Area]],MATCH(Transactions[[#This Row],[Sub Ledger]],LedgerMapping[[#All],[Sub Ledger]],0))</f>
        <v>Income Statement</v>
      </c>
    </row>
    <row r="18993" spans="1:5" x14ac:dyDescent="0.55000000000000004">
      <c r="A18993">
        <v>5</v>
      </c>
      <c r="B18993">
        <v>65000</v>
      </c>
      <c r="C18993" s="6">
        <v>43922</v>
      </c>
      <c r="D18993">
        <v>-518</v>
      </c>
      <c r="E18993" t="str">
        <f>INDEX(LedgerMapping[[#All],[Area]],MATCH(Transactions[[#This Row],[Sub Ledger]],LedgerMapping[[#All],[Sub Ledger]],0))</f>
        <v>Income Statement</v>
      </c>
    </row>
    <row r="18994" spans="1:5" x14ac:dyDescent="0.55000000000000004">
      <c r="A18994">
        <v>5</v>
      </c>
      <c r="B18994">
        <v>65000</v>
      </c>
      <c r="C18994" s="6">
        <v>43952</v>
      </c>
      <c r="D18994">
        <v>-443</v>
      </c>
      <c r="E18994" t="str">
        <f>INDEX(LedgerMapping[[#All],[Area]],MATCH(Transactions[[#This Row],[Sub Ledger]],LedgerMapping[[#All],[Sub Ledger]],0))</f>
        <v>Income Statement</v>
      </c>
    </row>
    <row r="18995" spans="1:5" x14ac:dyDescent="0.55000000000000004">
      <c r="A18995">
        <v>5</v>
      </c>
      <c r="B18995">
        <v>65000</v>
      </c>
      <c r="C18995" s="6">
        <v>43983</v>
      </c>
      <c r="D18995">
        <v>-623</v>
      </c>
      <c r="E18995" t="str">
        <f>INDEX(LedgerMapping[[#All],[Area]],MATCH(Transactions[[#This Row],[Sub Ledger]],LedgerMapping[[#All],[Sub Ledger]],0))</f>
        <v>Income Statement</v>
      </c>
    </row>
    <row r="18996" spans="1:5" x14ac:dyDescent="0.55000000000000004">
      <c r="A18996">
        <v>5</v>
      </c>
      <c r="B18996">
        <v>65000</v>
      </c>
      <c r="C18996" s="6">
        <v>44013</v>
      </c>
      <c r="D18996">
        <v>-336</v>
      </c>
      <c r="E18996" t="str">
        <f>INDEX(LedgerMapping[[#All],[Area]],MATCH(Transactions[[#This Row],[Sub Ledger]],LedgerMapping[[#All],[Sub Ledger]],0))</f>
        <v>Income Statement</v>
      </c>
    </row>
    <row r="18997" spans="1:5" x14ac:dyDescent="0.55000000000000004">
      <c r="A18997">
        <v>5</v>
      </c>
      <c r="B18997">
        <v>65000</v>
      </c>
      <c r="C18997" s="6">
        <v>44044</v>
      </c>
      <c r="D18997">
        <v>-608</v>
      </c>
      <c r="E18997" t="str">
        <f>INDEX(LedgerMapping[[#All],[Area]],MATCH(Transactions[[#This Row],[Sub Ledger]],LedgerMapping[[#All],[Sub Ledger]],0))</f>
        <v>Income Statement</v>
      </c>
    </row>
    <row r="18998" spans="1:5" x14ac:dyDescent="0.55000000000000004">
      <c r="A18998">
        <v>5</v>
      </c>
      <c r="B18998">
        <v>65000</v>
      </c>
      <c r="C18998" s="6">
        <v>44075</v>
      </c>
      <c r="D18998">
        <v>-294</v>
      </c>
      <c r="E18998" t="str">
        <f>INDEX(LedgerMapping[[#All],[Area]],MATCH(Transactions[[#This Row],[Sub Ledger]],LedgerMapping[[#All],[Sub Ledger]],0))</f>
        <v>Income Statement</v>
      </c>
    </row>
    <row r="18999" spans="1:5" x14ac:dyDescent="0.55000000000000004">
      <c r="A18999">
        <v>5</v>
      </c>
      <c r="B18999">
        <v>65000</v>
      </c>
      <c r="C18999" s="6">
        <v>44105</v>
      </c>
      <c r="D18999">
        <v>-601</v>
      </c>
      <c r="E18999" t="str">
        <f>INDEX(LedgerMapping[[#All],[Area]],MATCH(Transactions[[#This Row],[Sub Ledger]],LedgerMapping[[#All],[Sub Ledger]],0))</f>
        <v>Income Statement</v>
      </c>
    </row>
    <row r="19000" spans="1:5" x14ac:dyDescent="0.55000000000000004">
      <c r="A19000">
        <v>5</v>
      </c>
      <c r="B19000">
        <v>65000</v>
      </c>
      <c r="C19000" s="6">
        <v>44136</v>
      </c>
      <c r="D19000">
        <v>-324</v>
      </c>
      <c r="E19000" t="str">
        <f>INDEX(LedgerMapping[[#All],[Area]],MATCH(Transactions[[#This Row],[Sub Ledger]],LedgerMapping[[#All],[Sub Ledger]],0))</f>
        <v>Income Statement</v>
      </c>
    </row>
    <row r="19001" spans="1:5" x14ac:dyDescent="0.55000000000000004">
      <c r="A19001">
        <v>5</v>
      </c>
      <c r="B19001">
        <v>65000</v>
      </c>
      <c r="C19001" s="6">
        <v>44166</v>
      </c>
      <c r="D19001">
        <v>-412</v>
      </c>
      <c r="E19001" t="str">
        <f>INDEX(LedgerMapping[[#All],[Area]],MATCH(Transactions[[#This Row],[Sub Ledger]],LedgerMapping[[#All],[Sub Ledger]],0))</f>
        <v>Income Statement</v>
      </c>
    </row>
    <row r="19002" spans="1:5" x14ac:dyDescent="0.55000000000000004">
      <c r="A19002">
        <v>5</v>
      </c>
      <c r="B19002">
        <v>65000</v>
      </c>
      <c r="C19002" s="6">
        <v>44197</v>
      </c>
      <c r="D19002">
        <v>-680</v>
      </c>
      <c r="E19002" t="str">
        <f>INDEX(LedgerMapping[[#All],[Area]],MATCH(Transactions[[#This Row],[Sub Ledger]],LedgerMapping[[#All],[Sub Ledger]],0))</f>
        <v>Income Statement</v>
      </c>
    </row>
    <row r="19003" spans="1:5" x14ac:dyDescent="0.55000000000000004">
      <c r="A19003">
        <v>5</v>
      </c>
      <c r="B19003">
        <v>65000</v>
      </c>
      <c r="C19003" s="6">
        <v>44228</v>
      </c>
      <c r="D19003">
        <v>-436</v>
      </c>
      <c r="E19003" t="str">
        <f>INDEX(LedgerMapping[[#All],[Area]],MATCH(Transactions[[#This Row],[Sub Ledger]],LedgerMapping[[#All],[Sub Ledger]],0))</f>
        <v>Income Statement</v>
      </c>
    </row>
    <row r="19004" spans="1:5" x14ac:dyDescent="0.55000000000000004">
      <c r="A19004">
        <v>5</v>
      </c>
      <c r="B19004">
        <v>65000</v>
      </c>
      <c r="C19004" s="6">
        <v>44256</v>
      </c>
      <c r="D19004">
        <v>-702</v>
      </c>
      <c r="E19004" t="str">
        <f>INDEX(LedgerMapping[[#All],[Area]],MATCH(Transactions[[#This Row],[Sub Ledger]],LedgerMapping[[#All],[Sub Ledger]],0))</f>
        <v>Income Statement</v>
      </c>
    </row>
    <row r="19005" spans="1:5" x14ac:dyDescent="0.55000000000000004">
      <c r="A19005">
        <v>5</v>
      </c>
      <c r="B19005">
        <v>65000</v>
      </c>
      <c r="C19005" s="6">
        <v>44287</v>
      </c>
      <c r="D19005">
        <v>-480</v>
      </c>
      <c r="E19005" t="str">
        <f>INDEX(LedgerMapping[[#All],[Area]],MATCH(Transactions[[#This Row],[Sub Ledger]],LedgerMapping[[#All],[Sub Ledger]],0))</f>
        <v>Income Statement</v>
      </c>
    </row>
    <row r="19006" spans="1:5" x14ac:dyDescent="0.55000000000000004">
      <c r="A19006">
        <v>5</v>
      </c>
      <c r="B19006">
        <v>65000</v>
      </c>
      <c r="C19006" s="6">
        <v>44317</v>
      </c>
      <c r="D19006">
        <v>-723</v>
      </c>
      <c r="E19006" t="str">
        <f>INDEX(LedgerMapping[[#All],[Area]],MATCH(Transactions[[#This Row],[Sub Ledger]],LedgerMapping[[#All],[Sub Ledger]],0))</f>
        <v>Income Statement</v>
      </c>
    </row>
    <row r="19007" spans="1:5" x14ac:dyDescent="0.55000000000000004">
      <c r="A19007">
        <v>5</v>
      </c>
      <c r="B19007">
        <v>65000</v>
      </c>
      <c r="C19007" s="6">
        <v>44348</v>
      </c>
      <c r="D19007">
        <v>-842</v>
      </c>
      <c r="E19007" t="str">
        <f>INDEX(LedgerMapping[[#All],[Area]],MATCH(Transactions[[#This Row],[Sub Ledger]],LedgerMapping[[#All],[Sub Ledger]],0))</f>
        <v>Income Statement</v>
      </c>
    </row>
    <row r="19008" spans="1:5" x14ac:dyDescent="0.55000000000000004">
      <c r="A19008">
        <v>5</v>
      </c>
      <c r="B19008">
        <v>65000</v>
      </c>
      <c r="C19008" s="6">
        <v>44378</v>
      </c>
      <c r="D19008">
        <v>-983</v>
      </c>
      <c r="E19008" t="str">
        <f>INDEX(LedgerMapping[[#All],[Area]],MATCH(Transactions[[#This Row],[Sub Ledger]],LedgerMapping[[#All],[Sub Ledger]],0))</f>
        <v>Income Statement</v>
      </c>
    </row>
    <row r="19009" spans="1:5" x14ac:dyDescent="0.55000000000000004">
      <c r="A19009">
        <v>5</v>
      </c>
      <c r="B19009">
        <v>65000</v>
      </c>
      <c r="C19009" s="6">
        <v>44409</v>
      </c>
      <c r="D19009">
        <v>-889</v>
      </c>
      <c r="E19009" t="str">
        <f>INDEX(LedgerMapping[[#All],[Area]],MATCH(Transactions[[#This Row],[Sub Ledger]],LedgerMapping[[#All],[Sub Ledger]],0))</f>
        <v>Income Statement</v>
      </c>
    </row>
    <row r="19010" spans="1:5" x14ac:dyDescent="0.55000000000000004">
      <c r="A19010">
        <v>5</v>
      </c>
      <c r="B19010">
        <v>65000</v>
      </c>
      <c r="C19010" s="6">
        <v>44470</v>
      </c>
      <c r="D19010">
        <v>-515</v>
      </c>
      <c r="E19010" t="str">
        <f>INDEX(LedgerMapping[[#All],[Area]],MATCH(Transactions[[#This Row],[Sub Ledger]],LedgerMapping[[#All],[Sub Ledger]],0))</f>
        <v>Income Statement</v>
      </c>
    </row>
    <row r="19011" spans="1:5" x14ac:dyDescent="0.55000000000000004">
      <c r="A19011">
        <v>5</v>
      </c>
      <c r="B19011">
        <v>65000</v>
      </c>
      <c r="C19011" s="6">
        <v>44501</v>
      </c>
      <c r="D19011">
        <v>-690</v>
      </c>
      <c r="E19011" t="str">
        <f>INDEX(LedgerMapping[[#All],[Area]],MATCH(Transactions[[#This Row],[Sub Ledger]],LedgerMapping[[#All],[Sub Ledger]],0))</f>
        <v>Income Statement</v>
      </c>
    </row>
    <row r="19012" spans="1:5" x14ac:dyDescent="0.55000000000000004">
      <c r="A19012">
        <v>5</v>
      </c>
      <c r="B19012">
        <v>65000</v>
      </c>
      <c r="C19012" s="6">
        <v>44531</v>
      </c>
      <c r="D19012">
        <v>-515</v>
      </c>
      <c r="E19012" t="str">
        <f>INDEX(LedgerMapping[[#All],[Area]],MATCH(Transactions[[#This Row],[Sub Ledger]],LedgerMapping[[#All],[Sub Ledger]],0))</f>
        <v>Income Statement</v>
      </c>
    </row>
    <row r="19013" spans="1:5" x14ac:dyDescent="0.55000000000000004">
      <c r="A19013">
        <v>5</v>
      </c>
      <c r="B19013">
        <v>65000</v>
      </c>
      <c r="C19013" s="6">
        <v>43466</v>
      </c>
      <c r="D19013">
        <v>-440</v>
      </c>
      <c r="E19013" t="str">
        <f>INDEX(LedgerMapping[[#All],[Area]],MATCH(Transactions[[#This Row],[Sub Ledger]],LedgerMapping[[#All],[Sub Ledger]],0))</f>
        <v>Income Statement</v>
      </c>
    </row>
    <row r="19014" spans="1:5" x14ac:dyDescent="0.55000000000000004">
      <c r="A19014">
        <v>5</v>
      </c>
      <c r="B19014">
        <v>65000</v>
      </c>
      <c r="C19014" s="6">
        <v>43497</v>
      </c>
      <c r="D19014">
        <v>-540</v>
      </c>
      <c r="E19014" t="str">
        <f>INDEX(LedgerMapping[[#All],[Area]],MATCH(Transactions[[#This Row],[Sub Ledger]],LedgerMapping[[#All],[Sub Ledger]],0))</f>
        <v>Income Statement</v>
      </c>
    </row>
    <row r="19015" spans="1:5" x14ac:dyDescent="0.55000000000000004">
      <c r="A19015">
        <v>5</v>
      </c>
      <c r="B19015">
        <v>65000</v>
      </c>
      <c r="C19015" s="6">
        <v>43525</v>
      </c>
      <c r="D19015">
        <v>-328</v>
      </c>
      <c r="E19015" t="str">
        <f>INDEX(LedgerMapping[[#All],[Area]],MATCH(Transactions[[#This Row],[Sub Ledger]],LedgerMapping[[#All],[Sub Ledger]],0))</f>
        <v>Income Statement</v>
      </c>
    </row>
    <row r="19016" spans="1:5" x14ac:dyDescent="0.55000000000000004">
      <c r="A19016">
        <v>5</v>
      </c>
      <c r="B19016">
        <v>65000</v>
      </c>
      <c r="C19016" s="6">
        <v>43556</v>
      </c>
      <c r="D19016">
        <v>-553</v>
      </c>
      <c r="E19016" t="str">
        <f>INDEX(LedgerMapping[[#All],[Area]],MATCH(Transactions[[#This Row],[Sub Ledger]],LedgerMapping[[#All],[Sub Ledger]],0))</f>
        <v>Income Statement</v>
      </c>
    </row>
    <row r="19017" spans="1:5" x14ac:dyDescent="0.55000000000000004">
      <c r="A19017">
        <v>5</v>
      </c>
      <c r="B19017">
        <v>65000</v>
      </c>
      <c r="C19017" s="6">
        <v>43586</v>
      </c>
      <c r="D19017">
        <v>-520</v>
      </c>
      <c r="E19017" t="str">
        <f>INDEX(LedgerMapping[[#All],[Area]],MATCH(Transactions[[#This Row],[Sub Ledger]],LedgerMapping[[#All],[Sub Ledger]],0))</f>
        <v>Income Statement</v>
      </c>
    </row>
    <row r="19018" spans="1:5" x14ac:dyDescent="0.55000000000000004">
      <c r="A19018">
        <v>5</v>
      </c>
      <c r="B19018">
        <v>65000</v>
      </c>
      <c r="C19018" s="6">
        <v>43617</v>
      </c>
      <c r="D19018">
        <v>-560</v>
      </c>
      <c r="E19018" t="str">
        <f>INDEX(LedgerMapping[[#All],[Area]],MATCH(Transactions[[#This Row],[Sub Ledger]],LedgerMapping[[#All],[Sub Ledger]],0))</f>
        <v>Income Statement</v>
      </c>
    </row>
    <row r="19019" spans="1:5" x14ac:dyDescent="0.55000000000000004">
      <c r="A19019">
        <v>5</v>
      </c>
      <c r="B19019">
        <v>65000</v>
      </c>
      <c r="C19019" s="6">
        <v>43647</v>
      </c>
      <c r="D19019">
        <v>-399</v>
      </c>
      <c r="E19019" t="str">
        <f>INDEX(LedgerMapping[[#All],[Area]],MATCH(Transactions[[#This Row],[Sub Ledger]],LedgerMapping[[#All],[Sub Ledger]],0))</f>
        <v>Income Statement</v>
      </c>
    </row>
    <row r="19020" spans="1:5" x14ac:dyDescent="0.55000000000000004">
      <c r="A19020">
        <v>5</v>
      </c>
      <c r="B19020">
        <v>65000</v>
      </c>
      <c r="C19020" s="6">
        <v>43678</v>
      </c>
      <c r="D19020">
        <v>-568</v>
      </c>
      <c r="E19020" t="str">
        <f>INDEX(LedgerMapping[[#All],[Area]],MATCH(Transactions[[#This Row],[Sub Ledger]],LedgerMapping[[#All],[Sub Ledger]],0))</f>
        <v>Income Statement</v>
      </c>
    </row>
    <row r="19021" spans="1:5" x14ac:dyDescent="0.55000000000000004">
      <c r="A19021">
        <v>5</v>
      </c>
      <c r="B19021">
        <v>65000</v>
      </c>
      <c r="C19021" s="6">
        <v>43709</v>
      </c>
      <c r="D19021">
        <v>-480</v>
      </c>
      <c r="E19021" t="str">
        <f>INDEX(LedgerMapping[[#All],[Area]],MATCH(Transactions[[#This Row],[Sub Ledger]],LedgerMapping[[#All],[Sub Ledger]],0))</f>
        <v>Income Statement</v>
      </c>
    </row>
    <row r="19022" spans="1:5" x14ac:dyDescent="0.55000000000000004">
      <c r="A19022">
        <v>5</v>
      </c>
      <c r="B19022">
        <v>65000</v>
      </c>
      <c r="C19022" s="6">
        <v>43739</v>
      </c>
      <c r="D19022">
        <v>-712</v>
      </c>
      <c r="E19022" t="str">
        <f>INDEX(LedgerMapping[[#All],[Area]],MATCH(Transactions[[#This Row],[Sub Ledger]],LedgerMapping[[#All],[Sub Ledger]],0))</f>
        <v>Income Statement</v>
      </c>
    </row>
    <row r="19023" spans="1:5" x14ac:dyDescent="0.55000000000000004">
      <c r="A19023">
        <v>5</v>
      </c>
      <c r="B19023">
        <v>65000</v>
      </c>
      <c r="C19023" s="6">
        <v>43770</v>
      </c>
      <c r="D19023">
        <v>-480</v>
      </c>
      <c r="E19023" t="str">
        <f>INDEX(LedgerMapping[[#All],[Area]],MATCH(Transactions[[#This Row],[Sub Ledger]],LedgerMapping[[#All],[Sub Ledger]],0))</f>
        <v>Income Statement</v>
      </c>
    </row>
    <row r="19024" spans="1:5" x14ac:dyDescent="0.55000000000000004">
      <c r="A19024">
        <v>5</v>
      </c>
      <c r="B19024">
        <v>65000</v>
      </c>
      <c r="C19024" s="6">
        <v>43800</v>
      </c>
      <c r="D19024">
        <v>-477</v>
      </c>
      <c r="E19024" t="str">
        <f>INDEX(LedgerMapping[[#All],[Area]],MATCH(Transactions[[#This Row],[Sub Ledger]],LedgerMapping[[#All],[Sub Ledger]],0))</f>
        <v>Income Statement</v>
      </c>
    </row>
    <row r="19025" spans="1:5" x14ac:dyDescent="0.55000000000000004">
      <c r="A19025">
        <v>5</v>
      </c>
      <c r="B19025">
        <v>65000</v>
      </c>
      <c r="C19025" s="6">
        <v>43831</v>
      </c>
      <c r="D19025">
        <v>-569</v>
      </c>
      <c r="E19025" t="str">
        <f>INDEX(LedgerMapping[[#All],[Area]],MATCH(Transactions[[#This Row],[Sub Ledger]],LedgerMapping[[#All],[Sub Ledger]],0))</f>
        <v>Income Statement</v>
      </c>
    </row>
    <row r="19026" spans="1:5" x14ac:dyDescent="0.55000000000000004">
      <c r="A19026">
        <v>5</v>
      </c>
      <c r="B19026">
        <v>65000</v>
      </c>
      <c r="C19026" s="6">
        <v>43862</v>
      </c>
      <c r="D19026">
        <v>-503</v>
      </c>
      <c r="E19026" t="str">
        <f>INDEX(LedgerMapping[[#All],[Area]],MATCH(Transactions[[#This Row],[Sub Ledger]],LedgerMapping[[#All],[Sub Ledger]],0))</f>
        <v>Income Statement</v>
      </c>
    </row>
    <row r="19027" spans="1:5" x14ac:dyDescent="0.55000000000000004">
      <c r="A19027">
        <v>5</v>
      </c>
      <c r="B19027">
        <v>65000</v>
      </c>
      <c r="C19027" s="6">
        <v>43891</v>
      </c>
      <c r="D19027">
        <v>-533</v>
      </c>
      <c r="E19027" t="str">
        <f>INDEX(LedgerMapping[[#All],[Area]],MATCH(Transactions[[#This Row],[Sub Ledger]],LedgerMapping[[#All],[Sub Ledger]],0))</f>
        <v>Income Statement</v>
      </c>
    </row>
    <row r="19028" spans="1:5" x14ac:dyDescent="0.55000000000000004">
      <c r="A19028">
        <v>5</v>
      </c>
      <c r="B19028">
        <v>65000</v>
      </c>
      <c r="C19028" s="6">
        <v>43922</v>
      </c>
      <c r="D19028">
        <v>-619</v>
      </c>
      <c r="E19028" t="str">
        <f>INDEX(LedgerMapping[[#All],[Area]],MATCH(Transactions[[#This Row],[Sub Ledger]],LedgerMapping[[#All],[Sub Ledger]],0))</f>
        <v>Income Statement</v>
      </c>
    </row>
    <row r="19029" spans="1:5" x14ac:dyDescent="0.55000000000000004">
      <c r="A19029">
        <v>5</v>
      </c>
      <c r="B19029">
        <v>65000</v>
      </c>
      <c r="C19029" s="6">
        <v>43952</v>
      </c>
      <c r="D19029">
        <v>-392</v>
      </c>
      <c r="E19029" t="str">
        <f>INDEX(LedgerMapping[[#All],[Area]],MATCH(Transactions[[#This Row],[Sub Ledger]],LedgerMapping[[#All],[Sub Ledger]],0))</f>
        <v>Income Statement</v>
      </c>
    </row>
    <row r="19030" spans="1:5" x14ac:dyDescent="0.55000000000000004">
      <c r="A19030">
        <v>5</v>
      </c>
      <c r="B19030">
        <v>65000</v>
      </c>
      <c r="C19030" s="6">
        <v>43983</v>
      </c>
      <c r="D19030">
        <v>-452</v>
      </c>
      <c r="E19030" t="str">
        <f>INDEX(LedgerMapping[[#All],[Area]],MATCH(Transactions[[#This Row],[Sub Ledger]],LedgerMapping[[#All],[Sub Ledger]],0))</f>
        <v>Income Statement</v>
      </c>
    </row>
    <row r="19031" spans="1:5" x14ac:dyDescent="0.55000000000000004">
      <c r="A19031">
        <v>5</v>
      </c>
      <c r="B19031">
        <v>65000</v>
      </c>
      <c r="C19031" s="6">
        <v>44013</v>
      </c>
      <c r="D19031">
        <v>-726</v>
      </c>
      <c r="E19031" t="str">
        <f>INDEX(LedgerMapping[[#All],[Area]],MATCH(Transactions[[#This Row],[Sub Ledger]],LedgerMapping[[#All],[Sub Ledger]],0))</f>
        <v>Income Statement</v>
      </c>
    </row>
    <row r="19032" spans="1:5" x14ac:dyDescent="0.55000000000000004">
      <c r="A19032">
        <v>5</v>
      </c>
      <c r="B19032">
        <v>65000</v>
      </c>
      <c r="C19032" s="6">
        <v>44044</v>
      </c>
      <c r="D19032">
        <v>-570</v>
      </c>
      <c r="E19032" t="str">
        <f>INDEX(LedgerMapping[[#All],[Area]],MATCH(Transactions[[#This Row],[Sub Ledger]],LedgerMapping[[#All],[Sub Ledger]],0))</f>
        <v>Income Statement</v>
      </c>
    </row>
    <row r="19033" spans="1:5" x14ac:dyDescent="0.55000000000000004">
      <c r="A19033">
        <v>5</v>
      </c>
      <c r="B19033">
        <v>65000</v>
      </c>
      <c r="C19033" s="6">
        <v>44075</v>
      </c>
      <c r="D19033">
        <v>-569</v>
      </c>
      <c r="E19033" t="str">
        <f>INDEX(LedgerMapping[[#All],[Area]],MATCH(Transactions[[#This Row],[Sub Ledger]],LedgerMapping[[#All],[Sub Ledger]],0))</f>
        <v>Income Statement</v>
      </c>
    </row>
    <row r="19034" spans="1:5" x14ac:dyDescent="0.55000000000000004">
      <c r="A19034">
        <v>5</v>
      </c>
      <c r="B19034">
        <v>65000</v>
      </c>
      <c r="C19034" s="6">
        <v>44105</v>
      </c>
      <c r="D19034">
        <v>-396</v>
      </c>
      <c r="E19034" t="str">
        <f>INDEX(LedgerMapping[[#All],[Area]],MATCH(Transactions[[#This Row],[Sub Ledger]],LedgerMapping[[#All],[Sub Ledger]],0))</f>
        <v>Income Statement</v>
      </c>
    </row>
    <row r="19035" spans="1:5" x14ac:dyDescent="0.55000000000000004">
      <c r="A19035">
        <v>5</v>
      </c>
      <c r="B19035">
        <v>65000</v>
      </c>
      <c r="C19035" s="6">
        <v>44136</v>
      </c>
      <c r="D19035">
        <v>-473</v>
      </c>
      <c r="E19035" t="str">
        <f>INDEX(LedgerMapping[[#All],[Area]],MATCH(Transactions[[#This Row],[Sub Ledger]],LedgerMapping[[#All],[Sub Ledger]],0))</f>
        <v>Income Statement</v>
      </c>
    </row>
    <row r="19036" spans="1:5" x14ac:dyDescent="0.55000000000000004">
      <c r="A19036">
        <v>5</v>
      </c>
      <c r="B19036">
        <v>65000</v>
      </c>
      <c r="C19036" s="6">
        <v>44166</v>
      </c>
      <c r="D19036">
        <v>-338</v>
      </c>
      <c r="E19036" t="str">
        <f>INDEX(LedgerMapping[[#All],[Area]],MATCH(Transactions[[#This Row],[Sub Ledger]],LedgerMapping[[#All],[Sub Ledger]],0))</f>
        <v>Income Statement</v>
      </c>
    </row>
    <row r="19037" spans="1:5" x14ac:dyDescent="0.55000000000000004">
      <c r="A19037">
        <v>5</v>
      </c>
      <c r="B19037">
        <v>65000</v>
      </c>
      <c r="C19037" s="6">
        <v>44197</v>
      </c>
      <c r="D19037">
        <v>-548</v>
      </c>
      <c r="E19037" t="str">
        <f>INDEX(LedgerMapping[[#All],[Area]],MATCH(Transactions[[#This Row],[Sub Ledger]],LedgerMapping[[#All],[Sub Ledger]],0))</f>
        <v>Income Statement</v>
      </c>
    </row>
    <row r="19038" spans="1:5" x14ac:dyDescent="0.55000000000000004">
      <c r="A19038">
        <v>5</v>
      </c>
      <c r="B19038">
        <v>65000</v>
      </c>
      <c r="C19038" s="6">
        <v>44228</v>
      </c>
      <c r="D19038">
        <v>-869</v>
      </c>
      <c r="E19038" t="str">
        <f>INDEX(LedgerMapping[[#All],[Area]],MATCH(Transactions[[#This Row],[Sub Ledger]],LedgerMapping[[#All],[Sub Ledger]],0))</f>
        <v>Income Statement</v>
      </c>
    </row>
    <row r="19039" spans="1:5" x14ac:dyDescent="0.55000000000000004">
      <c r="A19039">
        <v>5</v>
      </c>
      <c r="B19039">
        <v>65000</v>
      </c>
      <c r="C19039" s="6">
        <v>44256</v>
      </c>
      <c r="D19039">
        <v>-761</v>
      </c>
      <c r="E19039" t="str">
        <f>INDEX(LedgerMapping[[#All],[Area]],MATCH(Transactions[[#This Row],[Sub Ledger]],LedgerMapping[[#All],[Sub Ledger]],0))</f>
        <v>Income Statement</v>
      </c>
    </row>
    <row r="19040" spans="1:5" x14ac:dyDescent="0.55000000000000004">
      <c r="A19040">
        <v>5</v>
      </c>
      <c r="B19040">
        <v>65000</v>
      </c>
      <c r="C19040" s="6">
        <v>44287</v>
      </c>
      <c r="D19040">
        <v>-702</v>
      </c>
      <c r="E19040" t="str">
        <f>INDEX(LedgerMapping[[#All],[Area]],MATCH(Transactions[[#This Row],[Sub Ledger]],LedgerMapping[[#All],[Sub Ledger]],0))</f>
        <v>Income Statement</v>
      </c>
    </row>
    <row r="19041" spans="1:5" x14ac:dyDescent="0.55000000000000004">
      <c r="A19041">
        <v>5</v>
      </c>
      <c r="B19041">
        <v>65000</v>
      </c>
      <c r="C19041" s="6">
        <v>44317</v>
      </c>
      <c r="D19041">
        <v>-781</v>
      </c>
      <c r="E19041" t="str">
        <f>INDEX(LedgerMapping[[#All],[Area]],MATCH(Transactions[[#This Row],[Sub Ledger]],LedgerMapping[[#All],[Sub Ledger]],0))</f>
        <v>Income Statement</v>
      </c>
    </row>
    <row r="19042" spans="1:5" x14ac:dyDescent="0.55000000000000004">
      <c r="A19042">
        <v>5</v>
      </c>
      <c r="B19042">
        <v>65000</v>
      </c>
      <c r="C19042" s="6">
        <v>44348</v>
      </c>
      <c r="D19042">
        <v>-1215</v>
      </c>
      <c r="E19042" t="str">
        <f>INDEX(LedgerMapping[[#All],[Area]],MATCH(Transactions[[#This Row],[Sub Ledger]],LedgerMapping[[#All],[Sub Ledger]],0))</f>
        <v>Income Statement</v>
      </c>
    </row>
    <row r="19043" spans="1:5" x14ac:dyDescent="0.55000000000000004">
      <c r="A19043">
        <v>5</v>
      </c>
      <c r="B19043">
        <v>65000</v>
      </c>
      <c r="C19043" s="6">
        <v>44378</v>
      </c>
      <c r="D19043">
        <v>-869</v>
      </c>
      <c r="E19043" t="str">
        <f>INDEX(LedgerMapping[[#All],[Area]],MATCH(Transactions[[#This Row],[Sub Ledger]],LedgerMapping[[#All],[Sub Ledger]],0))</f>
        <v>Income Statement</v>
      </c>
    </row>
    <row r="19044" spans="1:5" x14ac:dyDescent="0.55000000000000004">
      <c r="A19044">
        <v>5</v>
      </c>
      <c r="B19044">
        <v>65000</v>
      </c>
      <c r="C19044" s="6">
        <v>44409</v>
      </c>
      <c r="D19044">
        <v>-542</v>
      </c>
      <c r="E19044" t="str">
        <f>INDEX(LedgerMapping[[#All],[Area]],MATCH(Transactions[[#This Row],[Sub Ledger]],LedgerMapping[[#All],[Sub Ledger]],0))</f>
        <v>Income Statement</v>
      </c>
    </row>
    <row r="19045" spans="1:5" x14ac:dyDescent="0.55000000000000004">
      <c r="A19045">
        <v>5</v>
      </c>
      <c r="B19045">
        <v>65000</v>
      </c>
      <c r="C19045" s="6">
        <v>44440</v>
      </c>
      <c r="D19045">
        <v>-783</v>
      </c>
      <c r="E19045" t="str">
        <f>INDEX(LedgerMapping[[#All],[Area]],MATCH(Transactions[[#This Row],[Sub Ledger]],LedgerMapping[[#All],[Sub Ledger]],0))</f>
        <v>Income Statement</v>
      </c>
    </row>
    <row r="19046" spans="1:5" x14ac:dyDescent="0.55000000000000004">
      <c r="A19046">
        <v>5</v>
      </c>
      <c r="B19046">
        <v>65000</v>
      </c>
      <c r="C19046" s="6">
        <v>44470</v>
      </c>
      <c r="D19046">
        <v>-1067</v>
      </c>
      <c r="E19046" t="str">
        <f>INDEX(LedgerMapping[[#All],[Area]],MATCH(Transactions[[#This Row],[Sub Ledger]],LedgerMapping[[#All],[Sub Ledger]],0))</f>
        <v>Income Statement</v>
      </c>
    </row>
    <row r="19047" spans="1:5" x14ac:dyDescent="0.55000000000000004">
      <c r="A19047">
        <v>5</v>
      </c>
      <c r="B19047">
        <v>65000</v>
      </c>
      <c r="C19047" s="6">
        <v>44501</v>
      </c>
      <c r="D19047">
        <v>-1215</v>
      </c>
      <c r="E19047" t="str">
        <f>INDEX(LedgerMapping[[#All],[Area]],MATCH(Transactions[[#This Row],[Sub Ledger]],LedgerMapping[[#All],[Sub Ledger]],0))</f>
        <v>Income Statement</v>
      </c>
    </row>
    <row r="19048" spans="1:5" x14ac:dyDescent="0.55000000000000004">
      <c r="A19048">
        <v>5</v>
      </c>
      <c r="B19048">
        <v>65000</v>
      </c>
      <c r="C19048" s="6">
        <v>44531</v>
      </c>
      <c r="D19048">
        <v>-655</v>
      </c>
      <c r="E19048" t="str">
        <f>INDEX(LedgerMapping[[#All],[Area]],MATCH(Transactions[[#This Row],[Sub Ledger]],LedgerMapping[[#All],[Sub Ledger]],0))</f>
        <v>Income Statement</v>
      </c>
    </row>
    <row r="19049" spans="1:5" x14ac:dyDescent="0.55000000000000004">
      <c r="A19049">
        <v>5</v>
      </c>
      <c r="B19049">
        <v>65000</v>
      </c>
      <c r="C19049" s="6">
        <v>44256</v>
      </c>
      <c r="D19049">
        <v>-457.8</v>
      </c>
      <c r="E19049" t="str">
        <f>INDEX(LedgerMapping[[#All],[Area]],MATCH(Transactions[[#This Row],[Sub Ledger]],LedgerMapping[[#All],[Sub Ledger]],0))</f>
        <v>Income Statement</v>
      </c>
    </row>
    <row r="19050" spans="1:5" x14ac:dyDescent="0.55000000000000004">
      <c r="A19050">
        <v>5</v>
      </c>
      <c r="B19050">
        <v>65000</v>
      </c>
      <c r="C19050" s="6">
        <v>44256</v>
      </c>
      <c r="D19050">
        <v>-869</v>
      </c>
      <c r="E19050" t="str">
        <f>INDEX(LedgerMapping[[#All],[Area]],MATCH(Transactions[[#This Row],[Sub Ledger]],LedgerMapping[[#All],[Sub Ledger]],0))</f>
        <v>Income Statement</v>
      </c>
    </row>
    <row r="19051" spans="1:5" x14ac:dyDescent="0.55000000000000004">
      <c r="A19051">
        <v>5</v>
      </c>
      <c r="B19051">
        <v>66000</v>
      </c>
      <c r="C19051" s="6">
        <v>43466</v>
      </c>
      <c r="D19051">
        <v>-503</v>
      </c>
      <c r="E19051" t="str">
        <f>INDEX(LedgerMapping[[#All],[Area]],MATCH(Transactions[[#This Row],[Sub Ledger]],LedgerMapping[[#All],[Sub Ledger]],0))</f>
        <v>Income Statement</v>
      </c>
    </row>
    <row r="19052" spans="1:5" x14ac:dyDescent="0.55000000000000004">
      <c r="A19052">
        <v>5</v>
      </c>
      <c r="B19052">
        <v>66000</v>
      </c>
      <c r="C19052" s="6">
        <v>43497</v>
      </c>
      <c r="D19052">
        <v>-278</v>
      </c>
      <c r="E19052" t="str">
        <f>INDEX(LedgerMapping[[#All],[Area]],MATCH(Transactions[[#This Row],[Sub Ledger]],LedgerMapping[[#All],[Sub Ledger]],0))</f>
        <v>Income Statement</v>
      </c>
    </row>
    <row r="19053" spans="1:5" x14ac:dyDescent="0.55000000000000004">
      <c r="A19053">
        <v>5</v>
      </c>
      <c r="B19053">
        <v>66000</v>
      </c>
      <c r="C19053" s="6">
        <v>43525</v>
      </c>
      <c r="D19053">
        <v>-364</v>
      </c>
      <c r="E19053" t="str">
        <f>INDEX(LedgerMapping[[#All],[Area]],MATCH(Transactions[[#This Row],[Sub Ledger]],LedgerMapping[[#All],[Sub Ledger]],0))</f>
        <v>Income Statement</v>
      </c>
    </row>
    <row r="19054" spans="1:5" x14ac:dyDescent="0.55000000000000004">
      <c r="A19054">
        <v>5</v>
      </c>
      <c r="B19054">
        <v>66000</v>
      </c>
      <c r="C19054" s="6">
        <v>43556</v>
      </c>
      <c r="D19054">
        <v>-385</v>
      </c>
      <c r="E19054" t="str">
        <f>INDEX(LedgerMapping[[#All],[Area]],MATCH(Transactions[[#This Row],[Sub Ledger]],LedgerMapping[[#All],[Sub Ledger]],0))</f>
        <v>Income Statement</v>
      </c>
    </row>
    <row r="19055" spans="1:5" x14ac:dyDescent="0.55000000000000004">
      <c r="A19055">
        <v>5</v>
      </c>
      <c r="B19055">
        <v>66000</v>
      </c>
      <c r="C19055" s="6">
        <v>43586</v>
      </c>
      <c r="D19055">
        <v>-293</v>
      </c>
      <c r="E19055" t="str">
        <f>INDEX(LedgerMapping[[#All],[Area]],MATCH(Transactions[[#This Row],[Sub Ledger]],LedgerMapping[[#All],[Sub Ledger]],0))</f>
        <v>Income Statement</v>
      </c>
    </row>
    <row r="19056" spans="1:5" x14ac:dyDescent="0.55000000000000004">
      <c r="A19056">
        <v>5</v>
      </c>
      <c r="B19056">
        <v>66000</v>
      </c>
      <c r="C19056" s="6">
        <v>43617</v>
      </c>
      <c r="D19056">
        <v>-535</v>
      </c>
      <c r="E19056" t="str">
        <f>INDEX(LedgerMapping[[#All],[Area]],MATCH(Transactions[[#This Row],[Sub Ledger]],LedgerMapping[[#All],[Sub Ledger]],0))</f>
        <v>Income Statement</v>
      </c>
    </row>
    <row r="19057" spans="1:5" x14ac:dyDescent="0.55000000000000004">
      <c r="A19057">
        <v>5</v>
      </c>
      <c r="B19057">
        <v>66000</v>
      </c>
      <c r="C19057" s="6">
        <v>43647</v>
      </c>
      <c r="D19057">
        <v>-554</v>
      </c>
      <c r="E19057" t="str">
        <f>INDEX(LedgerMapping[[#All],[Area]],MATCH(Transactions[[#This Row],[Sub Ledger]],LedgerMapping[[#All],[Sub Ledger]],0))</f>
        <v>Income Statement</v>
      </c>
    </row>
    <row r="19058" spans="1:5" x14ac:dyDescent="0.55000000000000004">
      <c r="A19058">
        <v>5</v>
      </c>
      <c r="B19058">
        <v>66000</v>
      </c>
      <c r="C19058" s="6">
        <v>43678</v>
      </c>
      <c r="D19058">
        <v>-414</v>
      </c>
      <c r="E19058" t="str">
        <f>INDEX(LedgerMapping[[#All],[Area]],MATCH(Transactions[[#This Row],[Sub Ledger]],LedgerMapping[[#All],[Sub Ledger]],0))</f>
        <v>Income Statement</v>
      </c>
    </row>
    <row r="19059" spans="1:5" x14ac:dyDescent="0.55000000000000004">
      <c r="A19059">
        <v>5</v>
      </c>
      <c r="B19059">
        <v>66000</v>
      </c>
      <c r="C19059" s="6">
        <v>43709</v>
      </c>
      <c r="D19059">
        <v>-401</v>
      </c>
      <c r="E19059" t="str">
        <f>INDEX(LedgerMapping[[#All],[Area]],MATCH(Transactions[[#This Row],[Sub Ledger]],LedgerMapping[[#All],[Sub Ledger]],0))</f>
        <v>Income Statement</v>
      </c>
    </row>
    <row r="19060" spans="1:5" x14ac:dyDescent="0.55000000000000004">
      <c r="A19060">
        <v>5</v>
      </c>
      <c r="B19060">
        <v>66000</v>
      </c>
      <c r="C19060" s="6">
        <v>43739</v>
      </c>
      <c r="D19060">
        <v>-560</v>
      </c>
      <c r="E19060" t="str">
        <f>INDEX(LedgerMapping[[#All],[Area]],MATCH(Transactions[[#This Row],[Sub Ledger]],LedgerMapping[[#All],[Sub Ledger]],0))</f>
        <v>Income Statement</v>
      </c>
    </row>
    <row r="19061" spans="1:5" x14ac:dyDescent="0.55000000000000004">
      <c r="A19061">
        <v>5</v>
      </c>
      <c r="B19061">
        <v>66000</v>
      </c>
      <c r="C19061" s="6">
        <v>43770</v>
      </c>
      <c r="D19061">
        <v>-342</v>
      </c>
      <c r="E19061" t="str">
        <f>INDEX(LedgerMapping[[#All],[Area]],MATCH(Transactions[[#This Row],[Sub Ledger]],LedgerMapping[[#All],[Sub Ledger]],0))</f>
        <v>Income Statement</v>
      </c>
    </row>
    <row r="19062" spans="1:5" x14ac:dyDescent="0.55000000000000004">
      <c r="A19062">
        <v>5</v>
      </c>
      <c r="B19062">
        <v>66000</v>
      </c>
      <c r="C19062" s="6">
        <v>43800</v>
      </c>
      <c r="D19062">
        <v>-354</v>
      </c>
      <c r="E19062" t="str">
        <f>INDEX(LedgerMapping[[#All],[Area]],MATCH(Transactions[[#This Row],[Sub Ledger]],LedgerMapping[[#All],[Sub Ledger]],0))</f>
        <v>Income Statement</v>
      </c>
    </row>
    <row r="19063" spans="1:5" x14ac:dyDescent="0.55000000000000004">
      <c r="A19063">
        <v>5</v>
      </c>
      <c r="B19063">
        <v>66000</v>
      </c>
      <c r="C19063" s="6">
        <v>43831</v>
      </c>
      <c r="D19063">
        <v>-442</v>
      </c>
      <c r="E19063" t="str">
        <f>INDEX(LedgerMapping[[#All],[Area]],MATCH(Transactions[[#This Row],[Sub Ledger]],LedgerMapping[[#All],[Sub Ledger]],0))</f>
        <v>Income Statement</v>
      </c>
    </row>
    <row r="19064" spans="1:5" x14ac:dyDescent="0.55000000000000004">
      <c r="A19064">
        <v>5</v>
      </c>
      <c r="B19064">
        <v>66000</v>
      </c>
      <c r="C19064" s="6">
        <v>43862</v>
      </c>
      <c r="D19064">
        <v>-289</v>
      </c>
      <c r="E19064" t="str">
        <f>INDEX(LedgerMapping[[#All],[Area]],MATCH(Transactions[[#This Row],[Sub Ledger]],LedgerMapping[[#All],[Sub Ledger]],0))</f>
        <v>Income Statement</v>
      </c>
    </row>
    <row r="19065" spans="1:5" x14ac:dyDescent="0.55000000000000004">
      <c r="A19065">
        <v>5</v>
      </c>
      <c r="B19065">
        <v>66000</v>
      </c>
      <c r="C19065" s="6">
        <v>43891</v>
      </c>
      <c r="D19065">
        <v>-245</v>
      </c>
      <c r="E19065" t="str">
        <f>INDEX(LedgerMapping[[#All],[Area]],MATCH(Transactions[[#This Row],[Sub Ledger]],LedgerMapping[[#All],[Sub Ledger]],0))</f>
        <v>Income Statement</v>
      </c>
    </row>
    <row r="19066" spans="1:5" x14ac:dyDescent="0.55000000000000004">
      <c r="A19066">
        <v>5</v>
      </c>
      <c r="B19066">
        <v>66000</v>
      </c>
      <c r="C19066" s="6">
        <v>43922</v>
      </c>
      <c r="D19066">
        <v>-470</v>
      </c>
      <c r="E19066" t="str">
        <f>INDEX(LedgerMapping[[#All],[Area]],MATCH(Transactions[[#This Row],[Sub Ledger]],LedgerMapping[[#All],[Sub Ledger]],0))</f>
        <v>Income Statement</v>
      </c>
    </row>
    <row r="19067" spans="1:5" x14ac:dyDescent="0.55000000000000004">
      <c r="A19067">
        <v>5</v>
      </c>
      <c r="B19067">
        <v>66000</v>
      </c>
      <c r="C19067" s="6">
        <v>43952</v>
      </c>
      <c r="D19067">
        <v>-402</v>
      </c>
      <c r="E19067" t="str">
        <f>INDEX(LedgerMapping[[#All],[Area]],MATCH(Transactions[[#This Row],[Sub Ledger]],LedgerMapping[[#All],[Sub Ledger]],0))</f>
        <v>Income Statement</v>
      </c>
    </row>
    <row r="19068" spans="1:5" x14ac:dyDescent="0.55000000000000004">
      <c r="A19068">
        <v>5</v>
      </c>
      <c r="B19068">
        <v>66000</v>
      </c>
      <c r="C19068" s="6">
        <v>43983</v>
      </c>
      <c r="D19068">
        <v>-566</v>
      </c>
      <c r="E19068" t="str">
        <f>INDEX(LedgerMapping[[#All],[Area]],MATCH(Transactions[[#This Row],[Sub Ledger]],LedgerMapping[[#All],[Sub Ledger]],0))</f>
        <v>Income Statement</v>
      </c>
    </row>
    <row r="19069" spans="1:5" x14ac:dyDescent="0.55000000000000004">
      <c r="A19069">
        <v>5</v>
      </c>
      <c r="B19069">
        <v>66000</v>
      </c>
      <c r="C19069" s="6">
        <v>44013</v>
      </c>
      <c r="D19069">
        <v>-305</v>
      </c>
      <c r="E19069" t="str">
        <f>INDEX(LedgerMapping[[#All],[Area]],MATCH(Transactions[[#This Row],[Sub Ledger]],LedgerMapping[[#All],[Sub Ledger]],0))</f>
        <v>Income Statement</v>
      </c>
    </row>
    <row r="19070" spans="1:5" x14ac:dyDescent="0.55000000000000004">
      <c r="A19070">
        <v>5</v>
      </c>
      <c r="B19070">
        <v>66000</v>
      </c>
      <c r="C19070" s="6">
        <v>44044</v>
      </c>
      <c r="D19070">
        <v>-553</v>
      </c>
      <c r="E19070" t="str">
        <f>INDEX(LedgerMapping[[#All],[Area]],MATCH(Transactions[[#This Row],[Sub Ledger]],LedgerMapping[[#All],[Sub Ledger]],0))</f>
        <v>Income Statement</v>
      </c>
    </row>
    <row r="19071" spans="1:5" x14ac:dyDescent="0.55000000000000004">
      <c r="A19071">
        <v>5</v>
      </c>
      <c r="B19071">
        <v>66000</v>
      </c>
      <c r="C19071" s="6">
        <v>44075</v>
      </c>
      <c r="D19071">
        <v>-267</v>
      </c>
      <c r="E19071" t="str">
        <f>INDEX(LedgerMapping[[#All],[Area]],MATCH(Transactions[[#This Row],[Sub Ledger]],LedgerMapping[[#All],[Sub Ledger]],0))</f>
        <v>Income Statement</v>
      </c>
    </row>
    <row r="19072" spans="1:5" x14ac:dyDescent="0.55000000000000004">
      <c r="A19072">
        <v>5</v>
      </c>
      <c r="B19072">
        <v>66000</v>
      </c>
      <c r="C19072" s="6">
        <v>44105</v>
      </c>
      <c r="D19072">
        <v>-546</v>
      </c>
      <c r="E19072" t="str">
        <f>INDEX(LedgerMapping[[#All],[Area]],MATCH(Transactions[[#This Row],[Sub Ledger]],LedgerMapping[[#All],[Sub Ledger]],0))</f>
        <v>Income Statement</v>
      </c>
    </row>
    <row r="19073" spans="1:5" x14ac:dyDescent="0.55000000000000004">
      <c r="A19073">
        <v>5</v>
      </c>
      <c r="B19073">
        <v>66000</v>
      </c>
      <c r="C19073" s="6">
        <v>44136</v>
      </c>
      <c r="D19073">
        <v>-295</v>
      </c>
      <c r="E19073" t="str">
        <f>INDEX(LedgerMapping[[#All],[Area]],MATCH(Transactions[[#This Row],[Sub Ledger]],LedgerMapping[[#All],[Sub Ledger]],0))</f>
        <v>Income Statement</v>
      </c>
    </row>
    <row r="19074" spans="1:5" x14ac:dyDescent="0.55000000000000004">
      <c r="A19074">
        <v>5</v>
      </c>
      <c r="B19074">
        <v>66000</v>
      </c>
      <c r="C19074" s="6">
        <v>44166</v>
      </c>
      <c r="D19074">
        <v>-374</v>
      </c>
      <c r="E19074" t="str">
        <f>INDEX(LedgerMapping[[#All],[Area]],MATCH(Transactions[[#This Row],[Sub Ledger]],LedgerMapping[[#All],[Sub Ledger]],0))</f>
        <v>Income Statement</v>
      </c>
    </row>
    <row r="19075" spans="1:5" x14ac:dyDescent="0.55000000000000004">
      <c r="A19075">
        <v>5</v>
      </c>
      <c r="B19075">
        <v>66000</v>
      </c>
      <c r="C19075" s="6">
        <v>44197</v>
      </c>
      <c r="D19075">
        <v>-619</v>
      </c>
      <c r="E19075" t="str">
        <f>INDEX(LedgerMapping[[#All],[Area]],MATCH(Transactions[[#This Row],[Sub Ledger]],LedgerMapping[[#All],[Sub Ledger]],0))</f>
        <v>Income Statement</v>
      </c>
    </row>
    <row r="19076" spans="1:5" x14ac:dyDescent="0.55000000000000004">
      <c r="A19076">
        <v>5</v>
      </c>
      <c r="B19076">
        <v>66000</v>
      </c>
      <c r="C19076" s="6">
        <v>44228</v>
      </c>
      <c r="D19076">
        <v>-396</v>
      </c>
      <c r="E19076" t="str">
        <f>INDEX(LedgerMapping[[#All],[Area]],MATCH(Transactions[[#This Row],[Sub Ledger]],LedgerMapping[[#All],[Sub Ledger]],0))</f>
        <v>Income Statement</v>
      </c>
    </row>
    <row r="19077" spans="1:5" x14ac:dyDescent="0.55000000000000004">
      <c r="A19077">
        <v>5</v>
      </c>
      <c r="B19077">
        <v>66000</v>
      </c>
      <c r="C19077" s="6">
        <v>44256</v>
      </c>
      <c r="D19077">
        <v>-638</v>
      </c>
      <c r="E19077" t="str">
        <f>INDEX(LedgerMapping[[#All],[Area]],MATCH(Transactions[[#This Row],[Sub Ledger]],LedgerMapping[[#All],[Sub Ledger]],0))</f>
        <v>Income Statement</v>
      </c>
    </row>
    <row r="19078" spans="1:5" x14ac:dyDescent="0.55000000000000004">
      <c r="A19078">
        <v>5</v>
      </c>
      <c r="B19078">
        <v>66000</v>
      </c>
      <c r="C19078" s="6">
        <v>44287</v>
      </c>
      <c r="D19078">
        <v>-437</v>
      </c>
      <c r="E19078" t="str">
        <f>INDEX(LedgerMapping[[#All],[Area]],MATCH(Transactions[[#This Row],[Sub Ledger]],LedgerMapping[[#All],[Sub Ledger]],0))</f>
        <v>Income Statement</v>
      </c>
    </row>
    <row r="19079" spans="1:5" x14ac:dyDescent="0.55000000000000004">
      <c r="A19079">
        <v>5</v>
      </c>
      <c r="B19079">
        <v>66000</v>
      </c>
      <c r="C19079" s="6">
        <v>44317</v>
      </c>
      <c r="D19079">
        <v>-657</v>
      </c>
      <c r="E19079" t="str">
        <f>INDEX(LedgerMapping[[#All],[Area]],MATCH(Transactions[[#This Row],[Sub Ledger]],LedgerMapping[[#All],[Sub Ledger]],0))</f>
        <v>Income Statement</v>
      </c>
    </row>
    <row r="19080" spans="1:5" x14ac:dyDescent="0.55000000000000004">
      <c r="A19080">
        <v>5</v>
      </c>
      <c r="B19080">
        <v>66000</v>
      </c>
      <c r="C19080" s="6">
        <v>44348</v>
      </c>
      <c r="D19080">
        <v>-766</v>
      </c>
      <c r="E19080" t="str">
        <f>INDEX(LedgerMapping[[#All],[Area]],MATCH(Transactions[[#This Row],[Sub Ledger]],LedgerMapping[[#All],[Sub Ledger]],0))</f>
        <v>Income Statement</v>
      </c>
    </row>
    <row r="19081" spans="1:5" x14ac:dyDescent="0.55000000000000004">
      <c r="A19081">
        <v>5</v>
      </c>
      <c r="B19081">
        <v>66000</v>
      </c>
      <c r="C19081" s="6">
        <v>44378</v>
      </c>
      <c r="D19081">
        <v>-894</v>
      </c>
      <c r="E19081" t="str">
        <f>INDEX(LedgerMapping[[#All],[Area]],MATCH(Transactions[[#This Row],[Sub Ledger]],LedgerMapping[[#All],[Sub Ledger]],0))</f>
        <v>Income Statement</v>
      </c>
    </row>
    <row r="19082" spans="1:5" x14ac:dyDescent="0.55000000000000004">
      <c r="A19082">
        <v>5</v>
      </c>
      <c r="B19082">
        <v>66000</v>
      </c>
      <c r="C19082" s="6">
        <v>44409</v>
      </c>
      <c r="D19082">
        <v>-809</v>
      </c>
      <c r="E19082" t="str">
        <f>INDEX(LedgerMapping[[#All],[Area]],MATCH(Transactions[[#This Row],[Sub Ledger]],LedgerMapping[[#All],[Sub Ledger]],0))</f>
        <v>Income Statement</v>
      </c>
    </row>
    <row r="19083" spans="1:5" x14ac:dyDescent="0.55000000000000004">
      <c r="A19083">
        <v>5</v>
      </c>
      <c r="B19083">
        <v>66000</v>
      </c>
      <c r="C19083" s="6">
        <v>44440</v>
      </c>
      <c r="D19083">
        <v>-549</v>
      </c>
      <c r="E19083" t="str">
        <f>INDEX(LedgerMapping[[#All],[Area]],MATCH(Transactions[[#This Row],[Sub Ledger]],LedgerMapping[[#All],[Sub Ledger]],0))</f>
        <v>Income Statement</v>
      </c>
    </row>
    <row r="19084" spans="1:5" x14ac:dyDescent="0.55000000000000004">
      <c r="A19084">
        <v>5</v>
      </c>
      <c r="B19084">
        <v>66000</v>
      </c>
      <c r="C19084" s="6">
        <v>44470</v>
      </c>
      <c r="D19084">
        <v>-468</v>
      </c>
      <c r="E19084" t="str">
        <f>INDEX(LedgerMapping[[#All],[Area]],MATCH(Transactions[[#This Row],[Sub Ledger]],LedgerMapping[[#All],[Sub Ledger]],0))</f>
        <v>Income Statement</v>
      </c>
    </row>
    <row r="19085" spans="1:5" x14ac:dyDescent="0.55000000000000004">
      <c r="A19085">
        <v>5</v>
      </c>
      <c r="B19085">
        <v>66000</v>
      </c>
      <c r="C19085" s="6">
        <v>44501</v>
      </c>
      <c r="D19085">
        <v>-627</v>
      </c>
      <c r="E19085" t="str">
        <f>INDEX(LedgerMapping[[#All],[Area]],MATCH(Transactions[[#This Row],[Sub Ledger]],LedgerMapping[[#All],[Sub Ledger]],0))</f>
        <v>Income Statement</v>
      </c>
    </row>
    <row r="19086" spans="1:5" x14ac:dyDescent="0.55000000000000004">
      <c r="A19086">
        <v>5</v>
      </c>
      <c r="B19086">
        <v>66000</v>
      </c>
      <c r="C19086" s="6">
        <v>44531</v>
      </c>
      <c r="D19086">
        <v>-468</v>
      </c>
      <c r="E19086" t="str">
        <f>INDEX(LedgerMapping[[#All],[Area]],MATCH(Transactions[[#This Row],[Sub Ledger]],LedgerMapping[[#All],[Sub Ledger]],0))</f>
        <v>Income Statement</v>
      </c>
    </row>
    <row r="19087" spans="1:5" x14ac:dyDescent="0.55000000000000004">
      <c r="A19087">
        <v>5</v>
      </c>
      <c r="B19087">
        <v>66000</v>
      </c>
      <c r="C19087" s="6">
        <v>43466</v>
      </c>
      <c r="D19087">
        <v>-400</v>
      </c>
      <c r="E19087" t="str">
        <f>INDEX(LedgerMapping[[#All],[Area]],MATCH(Transactions[[#This Row],[Sub Ledger]],LedgerMapping[[#All],[Sub Ledger]],0))</f>
        <v>Income Statement</v>
      </c>
    </row>
    <row r="19088" spans="1:5" x14ac:dyDescent="0.55000000000000004">
      <c r="A19088">
        <v>5</v>
      </c>
      <c r="B19088">
        <v>66000</v>
      </c>
      <c r="C19088" s="6">
        <v>43497</v>
      </c>
      <c r="D19088">
        <v>-491</v>
      </c>
      <c r="E19088" t="str">
        <f>INDEX(LedgerMapping[[#All],[Area]],MATCH(Transactions[[#This Row],[Sub Ledger]],LedgerMapping[[#All],[Sub Ledger]],0))</f>
        <v>Income Statement</v>
      </c>
    </row>
    <row r="19089" spans="1:5" x14ac:dyDescent="0.55000000000000004">
      <c r="A19089">
        <v>5</v>
      </c>
      <c r="B19089">
        <v>66000</v>
      </c>
      <c r="C19089" s="6">
        <v>43525</v>
      </c>
      <c r="D19089">
        <v>-298</v>
      </c>
      <c r="E19089" t="str">
        <f>INDEX(LedgerMapping[[#All],[Area]],MATCH(Transactions[[#This Row],[Sub Ledger]],LedgerMapping[[#All],[Sub Ledger]],0))</f>
        <v>Income Statement</v>
      </c>
    </row>
    <row r="19090" spans="1:5" x14ac:dyDescent="0.55000000000000004">
      <c r="A19090">
        <v>5</v>
      </c>
      <c r="B19090">
        <v>66000</v>
      </c>
      <c r="C19090" s="6">
        <v>43556</v>
      </c>
      <c r="D19090">
        <v>-503</v>
      </c>
      <c r="E19090" t="str">
        <f>INDEX(LedgerMapping[[#All],[Area]],MATCH(Transactions[[#This Row],[Sub Ledger]],LedgerMapping[[#All],[Sub Ledger]],0))</f>
        <v>Income Statement</v>
      </c>
    </row>
    <row r="19091" spans="1:5" x14ac:dyDescent="0.55000000000000004">
      <c r="A19091">
        <v>5</v>
      </c>
      <c r="B19091">
        <v>66000</v>
      </c>
      <c r="C19091" s="6">
        <v>43586</v>
      </c>
      <c r="D19091">
        <v>-473</v>
      </c>
      <c r="E19091" t="str">
        <f>INDEX(LedgerMapping[[#All],[Area]],MATCH(Transactions[[#This Row],[Sub Ledger]],LedgerMapping[[#All],[Sub Ledger]],0))</f>
        <v>Income Statement</v>
      </c>
    </row>
    <row r="19092" spans="1:5" x14ac:dyDescent="0.55000000000000004">
      <c r="A19092">
        <v>5</v>
      </c>
      <c r="B19092">
        <v>66000</v>
      </c>
      <c r="C19092" s="6">
        <v>43617</v>
      </c>
      <c r="D19092">
        <v>-509</v>
      </c>
      <c r="E19092" t="str">
        <f>INDEX(LedgerMapping[[#All],[Area]],MATCH(Transactions[[#This Row],[Sub Ledger]],LedgerMapping[[#All],[Sub Ledger]],0))</f>
        <v>Income Statement</v>
      </c>
    </row>
    <row r="19093" spans="1:5" x14ac:dyDescent="0.55000000000000004">
      <c r="A19093">
        <v>5</v>
      </c>
      <c r="B19093">
        <v>66000</v>
      </c>
      <c r="C19093" s="6">
        <v>43647</v>
      </c>
      <c r="D19093">
        <v>-363</v>
      </c>
      <c r="E19093" t="str">
        <f>INDEX(LedgerMapping[[#All],[Area]],MATCH(Transactions[[#This Row],[Sub Ledger]],LedgerMapping[[#All],[Sub Ledger]],0))</f>
        <v>Income Statement</v>
      </c>
    </row>
    <row r="19094" spans="1:5" x14ac:dyDescent="0.55000000000000004">
      <c r="A19094">
        <v>5</v>
      </c>
      <c r="B19094">
        <v>66000</v>
      </c>
      <c r="C19094" s="6">
        <v>43678</v>
      </c>
      <c r="D19094">
        <v>-516</v>
      </c>
      <c r="E19094" t="str">
        <f>INDEX(LedgerMapping[[#All],[Area]],MATCH(Transactions[[#This Row],[Sub Ledger]],LedgerMapping[[#All],[Sub Ledger]],0))</f>
        <v>Income Statement</v>
      </c>
    </row>
    <row r="19095" spans="1:5" x14ac:dyDescent="0.55000000000000004">
      <c r="A19095">
        <v>5</v>
      </c>
      <c r="B19095">
        <v>66000</v>
      </c>
      <c r="C19095" s="6">
        <v>43709</v>
      </c>
      <c r="D19095">
        <v>-436</v>
      </c>
      <c r="E19095" t="str">
        <f>INDEX(LedgerMapping[[#All],[Area]],MATCH(Transactions[[#This Row],[Sub Ledger]],LedgerMapping[[#All],[Sub Ledger]],0))</f>
        <v>Income Statement</v>
      </c>
    </row>
    <row r="19096" spans="1:5" x14ac:dyDescent="0.55000000000000004">
      <c r="A19096">
        <v>5</v>
      </c>
      <c r="B19096">
        <v>66000</v>
      </c>
      <c r="C19096" s="6">
        <v>43739</v>
      </c>
      <c r="D19096">
        <v>-647</v>
      </c>
      <c r="E19096" t="str">
        <f>INDEX(LedgerMapping[[#All],[Area]],MATCH(Transactions[[#This Row],[Sub Ledger]],LedgerMapping[[#All],[Sub Ledger]],0))</f>
        <v>Income Statement</v>
      </c>
    </row>
    <row r="19097" spans="1:5" x14ac:dyDescent="0.55000000000000004">
      <c r="A19097">
        <v>5</v>
      </c>
      <c r="B19097">
        <v>66000</v>
      </c>
      <c r="C19097" s="6">
        <v>43770</v>
      </c>
      <c r="D19097">
        <v>-436</v>
      </c>
      <c r="E19097" t="str">
        <f>INDEX(LedgerMapping[[#All],[Area]],MATCH(Transactions[[#This Row],[Sub Ledger]],LedgerMapping[[#All],[Sub Ledger]],0))</f>
        <v>Income Statement</v>
      </c>
    </row>
    <row r="19098" spans="1:5" x14ac:dyDescent="0.55000000000000004">
      <c r="A19098">
        <v>5</v>
      </c>
      <c r="B19098">
        <v>66000</v>
      </c>
      <c r="C19098" s="6">
        <v>43800</v>
      </c>
      <c r="D19098">
        <v>-434</v>
      </c>
      <c r="E19098" t="str">
        <f>INDEX(LedgerMapping[[#All],[Area]],MATCH(Transactions[[#This Row],[Sub Ledger]],LedgerMapping[[#All],[Sub Ledger]],0))</f>
        <v>Income Statement</v>
      </c>
    </row>
    <row r="19099" spans="1:5" x14ac:dyDescent="0.55000000000000004">
      <c r="A19099">
        <v>5</v>
      </c>
      <c r="B19099">
        <v>66000</v>
      </c>
      <c r="C19099" s="6">
        <v>43831</v>
      </c>
      <c r="D19099">
        <v>-518</v>
      </c>
      <c r="E19099" t="str">
        <f>INDEX(LedgerMapping[[#All],[Area]],MATCH(Transactions[[#This Row],[Sub Ledger]],LedgerMapping[[#All],[Sub Ledger]],0))</f>
        <v>Income Statement</v>
      </c>
    </row>
    <row r="19100" spans="1:5" x14ac:dyDescent="0.55000000000000004">
      <c r="A19100">
        <v>5</v>
      </c>
      <c r="B19100">
        <v>66000</v>
      </c>
      <c r="C19100" s="6">
        <v>43862</v>
      </c>
      <c r="D19100">
        <v>-458</v>
      </c>
      <c r="E19100" t="str">
        <f>INDEX(LedgerMapping[[#All],[Area]],MATCH(Transactions[[#This Row],[Sub Ledger]],LedgerMapping[[#All],[Sub Ledger]],0))</f>
        <v>Income Statement</v>
      </c>
    </row>
    <row r="19101" spans="1:5" x14ac:dyDescent="0.55000000000000004">
      <c r="A19101">
        <v>5</v>
      </c>
      <c r="B19101">
        <v>66000</v>
      </c>
      <c r="C19101" s="6">
        <v>43891</v>
      </c>
      <c r="D19101">
        <v>-485</v>
      </c>
      <c r="E19101" t="str">
        <f>INDEX(LedgerMapping[[#All],[Area]],MATCH(Transactions[[#This Row],[Sub Ledger]],LedgerMapping[[#All],[Sub Ledger]],0))</f>
        <v>Income Statement</v>
      </c>
    </row>
    <row r="19102" spans="1:5" x14ac:dyDescent="0.55000000000000004">
      <c r="A19102">
        <v>5</v>
      </c>
      <c r="B19102">
        <v>66000</v>
      </c>
      <c r="C19102" s="6">
        <v>43922</v>
      </c>
      <c r="D19102">
        <v>-563</v>
      </c>
      <c r="E19102" t="str">
        <f>INDEX(LedgerMapping[[#All],[Area]],MATCH(Transactions[[#This Row],[Sub Ledger]],LedgerMapping[[#All],[Sub Ledger]],0))</f>
        <v>Income Statement</v>
      </c>
    </row>
    <row r="19103" spans="1:5" x14ac:dyDescent="0.55000000000000004">
      <c r="A19103">
        <v>5</v>
      </c>
      <c r="B19103">
        <v>66000</v>
      </c>
      <c r="C19103" s="6">
        <v>43952</v>
      </c>
      <c r="D19103">
        <v>-356</v>
      </c>
      <c r="E19103" t="str">
        <f>INDEX(LedgerMapping[[#All],[Area]],MATCH(Transactions[[#This Row],[Sub Ledger]],LedgerMapping[[#All],[Sub Ledger]],0))</f>
        <v>Income Statement</v>
      </c>
    </row>
    <row r="19104" spans="1:5" x14ac:dyDescent="0.55000000000000004">
      <c r="A19104">
        <v>5</v>
      </c>
      <c r="B19104">
        <v>66000</v>
      </c>
      <c r="C19104" s="6">
        <v>43983</v>
      </c>
      <c r="D19104">
        <v>-411</v>
      </c>
      <c r="E19104" t="str">
        <f>INDEX(LedgerMapping[[#All],[Area]],MATCH(Transactions[[#This Row],[Sub Ledger]],LedgerMapping[[#All],[Sub Ledger]],0))</f>
        <v>Income Statement</v>
      </c>
    </row>
    <row r="19105" spans="1:5" x14ac:dyDescent="0.55000000000000004">
      <c r="A19105">
        <v>5</v>
      </c>
      <c r="B19105">
        <v>66000</v>
      </c>
      <c r="C19105" s="6">
        <v>44013</v>
      </c>
      <c r="D19105">
        <v>-660</v>
      </c>
      <c r="E19105" t="str">
        <f>INDEX(LedgerMapping[[#All],[Area]],MATCH(Transactions[[#This Row],[Sub Ledger]],LedgerMapping[[#All],[Sub Ledger]],0))</f>
        <v>Income Statement</v>
      </c>
    </row>
    <row r="19106" spans="1:5" x14ac:dyDescent="0.55000000000000004">
      <c r="A19106">
        <v>5</v>
      </c>
      <c r="B19106">
        <v>66000</v>
      </c>
      <c r="C19106" s="6">
        <v>44044</v>
      </c>
      <c r="D19106">
        <v>-518</v>
      </c>
      <c r="E19106" t="str">
        <f>INDEX(LedgerMapping[[#All],[Area]],MATCH(Transactions[[#This Row],[Sub Ledger]],LedgerMapping[[#All],[Sub Ledger]],0))</f>
        <v>Income Statement</v>
      </c>
    </row>
    <row r="19107" spans="1:5" x14ac:dyDescent="0.55000000000000004">
      <c r="A19107">
        <v>5</v>
      </c>
      <c r="B19107">
        <v>66000</v>
      </c>
      <c r="C19107" s="6">
        <v>44075</v>
      </c>
      <c r="D19107">
        <v>-518</v>
      </c>
      <c r="E19107" t="str">
        <f>INDEX(LedgerMapping[[#All],[Area]],MATCH(Transactions[[#This Row],[Sub Ledger]],LedgerMapping[[#All],[Sub Ledger]],0))</f>
        <v>Income Statement</v>
      </c>
    </row>
    <row r="19108" spans="1:5" x14ac:dyDescent="0.55000000000000004">
      <c r="A19108">
        <v>5</v>
      </c>
      <c r="B19108">
        <v>66000</v>
      </c>
      <c r="C19108" s="6">
        <v>44105</v>
      </c>
      <c r="D19108">
        <v>-360</v>
      </c>
      <c r="E19108" t="str">
        <f>INDEX(LedgerMapping[[#All],[Area]],MATCH(Transactions[[#This Row],[Sub Ledger]],LedgerMapping[[#All],[Sub Ledger]],0))</f>
        <v>Income Statement</v>
      </c>
    </row>
    <row r="19109" spans="1:5" x14ac:dyDescent="0.55000000000000004">
      <c r="A19109">
        <v>5</v>
      </c>
      <c r="B19109">
        <v>66000</v>
      </c>
      <c r="C19109" s="6">
        <v>44136</v>
      </c>
      <c r="D19109">
        <v>-430</v>
      </c>
      <c r="E19109" t="str">
        <f>INDEX(LedgerMapping[[#All],[Area]],MATCH(Transactions[[#This Row],[Sub Ledger]],LedgerMapping[[#All],[Sub Ledger]],0))</f>
        <v>Income Statement</v>
      </c>
    </row>
    <row r="19110" spans="1:5" x14ac:dyDescent="0.55000000000000004">
      <c r="A19110">
        <v>5</v>
      </c>
      <c r="B19110">
        <v>66000</v>
      </c>
      <c r="C19110" s="6">
        <v>44166</v>
      </c>
      <c r="D19110">
        <v>-307</v>
      </c>
      <c r="E19110" t="str">
        <f>INDEX(LedgerMapping[[#All],[Area]],MATCH(Transactions[[#This Row],[Sub Ledger]],LedgerMapping[[#All],[Sub Ledger]],0))</f>
        <v>Income Statement</v>
      </c>
    </row>
    <row r="19111" spans="1:5" x14ac:dyDescent="0.55000000000000004">
      <c r="A19111">
        <v>5</v>
      </c>
      <c r="B19111">
        <v>66000</v>
      </c>
      <c r="C19111" s="6">
        <v>44197</v>
      </c>
      <c r="D19111">
        <v>-499</v>
      </c>
      <c r="E19111" t="str">
        <f>INDEX(LedgerMapping[[#All],[Area]],MATCH(Transactions[[#This Row],[Sub Ledger]],LedgerMapping[[#All],[Sub Ledger]],0))</f>
        <v>Income Statement</v>
      </c>
    </row>
    <row r="19112" spans="1:5" x14ac:dyDescent="0.55000000000000004">
      <c r="A19112">
        <v>5</v>
      </c>
      <c r="B19112">
        <v>66000</v>
      </c>
      <c r="C19112" s="6">
        <v>44228</v>
      </c>
      <c r="D19112">
        <v>-791</v>
      </c>
      <c r="E19112" t="str">
        <f>INDEX(LedgerMapping[[#All],[Area]],MATCH(Transactions[[#This Row],[Sub Ledger]],LedgerMapping[[#All],[Sub Ledger]],0))</f>
        <v>Income Statement</v>
      </c>
    </row>
    <row r="19113" spans="1:5" x14ac:dyDescent="0.55000000000000004">
      <c r="A19113">
        <v>5</v>
      </c>
      <c r="B19113">
        <v>66000</v>
      </c>
      <c r="C19113" s="6">
        <v>44256</v>
      </c>
      <c r="D19113">
        <v>-691</v>
      </c>
      <c r="E19113" t="str">
        <f>INDEX(LedgerMapping[[#All],[Area]],MATCH(Transactions[[#This Row],[Sub Ledger]],LedgerMapping[[#All],[Sub Ledger]],0))</f>
        <v>Income Statement</v>
      </c>
    </row>
    <row r="19114" spans="1:5" x14ac:dyDescent="0.55000000000000004">
      <c r="A19114">
        <v>5</v>
      </c>
      <c r="B19114">
        <v>66000</v>
      </c>
      <c r="C19114" s="6">
        <v>44287</v>
      </c>
      <c r="D19114">
        <v>-638</v>
      </c>
      <c r="E19114" t="str">
        <f>INDEX(LedgerMapping[[#All],[Area]],MATCH(Transactions[[#This Row],[Sub Ledger]],LedgerMapping[[#All],[Sub Ledger]],0))</f>
        <v>Income Statement</v>
      </c>
    </row>
    <row r="19115" spans="1:5" x14ac:dyDescent="0.55000000000000004">
      <c r="A19115">
        <v>5</v>
      </c>
      <c r="B19115">
        <v>66000</v>
      </c>
      <c r="C19115" s="6">
        <v>44317</v>
      </c>
      <c r="D19115">
        <v>-710</v>
      </c>
      <c r="E19115" t="str">
        <f>INDEX(LedgerMapping[[#All],[Area]],MATCH(Transactions[[#This Row],[Sub Ledger]],LedgerMapping[[#All],[Sub Ledger]],0))</f>
        <v>Income Statement</v>
      </c>
    </row>
    <row r="19116" spans="1:5" x14ac:dyDescent="0.55000000000000004">
      <c r="A19116">
        <v>5</v>
      </c>
      <c r="B19116">
        <v>66000</v>
      </c>
      <c r="C19116" s="6">
        <v>44348</v>
      </c>
      <c r="D19116">
        <v>-1105</v>
      </c>
      <c r="E19116" t="str">
        <f>INDEX(LedgerMapping[[#All],[Area]],MATCH(Transactions[[#This Row],[Sub Ledger]],LedgerMapping[[#All],[Sub Ledger]],0))</f>
        <v>Income Statement</v>
      </c>
    </row>
    <row r="19117" spans="1:5" x14ac:dyDescent="0.55000000000000004">
      <c r="A19117">
        <v>5</v>
      </c>
      <c r="B19117">
        <v>66000</v>
      </c>
      <c r="C19117" s="6">
        <v>44378</v>
      </c>
      <c r="D19117">
        <v>-791</v>
      </c>
      <c r="E19117" t="str">
        <f>INDEX(LedgerMapping[[#All],[Area]],MATCH(Transactions[[#This Row],[Sub Ledger]],LedgerMapping[[#All],[Sub Ledger]],0))</f>
        <v>Income Statement</v>
      </c>
    </row>
    <row r="19118" spans="1:5" x14ac:dyDescent="0.55000000000000004">
      <c r="A19118">
        <v>5</v>
      </c>
      <c r="B19118">
        <v>66000</v>
      </c>
      <c r="C19118" s="6">
        <v>44409</v>
      </c>
      <c r="D19118">
        <v>-492</v>
      </c>
      <c r="E19118" t="str">
        <f>INDEX(LedgerMapping[[#All],[Area]],MATCH(Transactions[[#This Row],[Sub Ledger]],LedgerMapping[[#All],[Sub Ledger]],0))</f>
        <v>Income Statement</v>
      </c>
    </row>
    <row r="19119" spans="1:5" x14ac:dyDescent="0.55000000000000004">
      <c r="A19119">
        <v>5</v>
      </c>
      <c r="B19119">
        <v>66000</v>
      </c>
      <c r="C19119" s="6">
        <v>44440</v>
      </c>
      <c r="D19119">
        <v>-712</v>
      </c>
      <c r="E19119" t="str">
        <f>INDEX(LedgerMapping[[#All],[Area]],MATCH(Transactions[[#This Row],[Sub Ledger]],LedgerMapping[[#All],[Sub Ledger]],0))</f>
        <v>Income Statement</v>
      </c>
    </row>
    <row r="19120" spans="1:5" x14ac:dyDescent="0.55000000000000004">
      <c r="A19120">
        <v>5</v>
      </c>
      <c r="B19120">
        <v>66000</v>
      </c>
      <c r="C19120" s="6">
        <v>44470</v>
      </c>
      <c r="D19120">
        <v>-970</v>
      </c>
      <c r="E19120" t="str">
        <f>INDEX(LedgerMapping[[#All],[Area]],MATCH(Transactions[[#This Row],[Sub Ledger]],LedgerMapping[[#All],[Sub Ledger]],0))</f>
        <v>Income Statement</v>
      </c>
    </row>
    <row r="19121" spans="1:5" x14ac:dyDescent="0.55000000000000004">
      <c r="A19121">
        <v>5</v>
      </c>
      <c r="B19121">
        <v>66000</v>
      </c>
      <c r="C19121" s="6">
        <v>44501</v>
      </c>
      <c r="D19121">
        <v>-1105</v>
      </c>
      <c r="E19121" t="str">
        <f>INDEX(LedgerMapping[[#All],[Area]],MATCH(Transactions[[#This Row],[Sub Ledger]],LedgerMapping[[#All],[Sub Ledger]],0))</f>
        <v>Income Statement</v>
      </c>
    </row>
    <row r="19122" spans="1:5" x14ac:dyDescent="0.55000000000000004">
      <c r="A19122">
        <v>5</v>
      </c>
      <c r="B19122">
        <v>66000</v>
      </c>
      <c r="C19122" s="6">
        <v>44531</v>
      </c>
      <c r="D19122">
        <v>-596</v>
      </c>
      <c r="E19122" t="str">
        <f>INDEX(LedgerMapping[[#All],[Area]],MATCH(Transactions[[#This Row],[Sub Ledger]],LedgerMapping[[#All],[Sub Ledger]],0))</f>
        <v>Income Statement</v>
      </c>
    </row>
    <row r="19123" spans="1:5" x14ac:dyDescent="0.55000000000000004">
      <c r="A19123">
        <v>5</v>
      </c>
      <c r="B19123">
        <v>66000</v>
      </c>
      <c r="C19123" s="6">
        <v>44256</v>
      </c>
      <c r="D19123">
        <v>-396</v>
      </c>
      <c r="E19123" t="str">
        <f>INDEX(LedgerMapping[[#All],[Area]],MATCH(Transactions[[#This Row],[Sub Ledger]],LedgerMapping[[#All],[Sub Ledger]],0))</f>
        <v>Income Statement</v>
      </c>
    </row>
    <row r="19124" spans="1:5" x14ac:dyDescent="0.55000000000000004">
      <c r="A19124">
        <v>5</v>
      </c>
      <c r="B19124">
        <v>66000</v>
      </c>
      <c r="C19124" s="6">
        <v>44256</v>
      </c>
      <c r="D19124">
        <v>-767.27</v>
      </c>
      <c r="E19124" t="str">
        <f>INDEX(LedgerMapping[[#All],[Area]],MATCH(Transactions[[#This Row],[Sub Ledger]],LedgerMapping[[#All],[Sub Ledger]],0))</f>
        <v>Income Statement</v>
      </c>
    </row>
    <row r="19125" spans="1:5" x14ac:dyDescent="0.55000000000000004">
      <c r="A19125">
        <v>5</v>
      </c>
      <c r="B19125">
        <v>67000</v>
      </c>
      <c r="C19125" s="6">
        <v>43466</v>
      </c>
      <c r="D19125">
        <v>-252</v>
      </c>
      <c r="E19125" t="str">
        <f>INDEX(LedgerMapping[[#All],[Area]],MATCH(Transactions[[#This Row],[Sub Ledger]],LedgerMapping[[#All],[Sub Ledger]],0))</f>
        <v>Income Statement</v>
      </c>
    </row>
    <row r="19126" spans="1:5" x14ac:dyDescent="0.55000000000000004">
      <c r="A19126">
        <v>5</v>
      </c>
      <c r="B19126">
        <v>67000</v>
      </c>
      <c r="C19126" s="6">
        <v>43497</v>
      </c>
      <c r="D19126">
        <v>-144</v>
      </c>
      <c r="E19126" t="str">
        <f>INDEX(LedgerMapping[[#All],[Area]],MATCH(Transactions[[#This Row],[Sub Ledger]],LedgerMapping[[#All],[Sub Ledger]],0))</f>
        <v>Income Statement</v>
      </c>
    </row>
    <row r="19127" spans="1:5" x14ac:dyDescent="0.55000000000000004">
      <c r="A19127">
        <v>5</v>
      </c>
      <c r="B19127">
        <v>67000</v>
      </c>
      <c r="C19127" s="6">
        <v>43525</v>
      </c>
      <c r="D19127">
        <v>-192</v>
      </c>
      <c r="E19127" t="str">
        <f>INDEX(LedgerMapping[[#All],[Area]],MATCH(Transactions[[#This Row],[Sub Ledger]],LedgerMapping[[#All],[Sub Ledger]],0))</f>
        <v>Income Statement</v>
      </c>
    </row>
    <row r="19128" spans="1:5" x14ac:dyDescent="0.55000000000000004">
      <c r="A19128">
        <v>5</v>
      </c>
      <c r="B19128">
        <v>67000</v>
      </c>
      <c r="C19128" s="6">
        <v>43556</v>
      </c>
      <c r="D19128">
        <v>-200</v>
      </c>
      <c r="E19128" t="str">
        <f>INDEX(LedgerMapping[[#All],[Area]],MATCH(Transactions[[#This Row],[Sub Ledger]],LedgerMapping[[#All],[Sub Ledger]],0))</f>
        <v>Income Statement</v>
      </c>
    </row>
    <row r="19129" spans="1:5" x14ac:dyDescent="0.55000000000000004">
      <c r="A19129">
        <v>5</v>
      </c>
      <c r="B19129">
        <v>67000</v>
      </c>
      <c r="C19129" s="6">
        <v>43586</v>
      </c>
      <c r="D19129">
        <v>-154</v>
      </c>
      <c r="E19129" t="str">
        <f>INDEX(LedgerMapping[[#All],[Area]],MATCH(Transactions[[#This Row],[Sub Ledger]],LedgerMapping[[#All],[Sub Ledger]],0))</f>
        <v>Income Statement</v>
      </c>
    </row>
    <row r="19130" spans="1:5" x14ac:dyDescent="0.55000000000000004">
      <c r="A19130">
        <v>5</v>
      </c>
      <c r="B19130">
        <v>67000</v>
      </c>
      <c r="C19130" s="6">
        <v>43617</v>
      </c>
      <c r="D19130">
        <v>-266</v>
      </c>
      <c r="E19130" t="str">
        <f>INDEX(LedgerMapping[[#All],[Area]],MATCH(Transactions[[#This Row],[Sub Ledger]],LedgerMapping[[#All],[Sub Ledger]],0))</f>
        <v>Income Statement</v>
      </c>
    </row>
    <row r="19131" spans="1:5" x14ac:dyDescent="0.55000000000000004">
      <c r="A19131">
        <v>5</v>
      </c>
      <c r="B19131">
        <v>67000</v>
      </c>
      <c r="C19131" s="6">
        <v>43647</v>
      </c>
      <c r="D19131">
        <v>-273</v>
      </c>
      <c r="E19131" t="str">
        <f>INDEX(LedgerMapping[[#All],[Area]],MATCH(Transactions[[#This Row],[Sub Ledger]],LedgerMapping[[#All],[Sub Ledger]],0))</f>
        <v>Income Statement</v>
      </c>
    </row>
    <row r="19132" spans="1:5" x14ac:dyDescent="0.55000000000000004">
      <c r="A19132">
        <v>5</v>
      </c>
      <c r="B19132">
        <v>67000</v>
      </c>
      <c r="C19132" s="6">
        <v>43678</v>
      </c>
      <c r="D19132">
        <v>-210</v>
      </c>
      <c r="E19132" t="str">
        <f>INDEX(LedgerMapping[[#All],[Area]],MATCH(Transactions[[#This Row],[Sub Ledger]],LedgerMapping[[#All],[Sub Ledger]],0))</f>
        <v>Income Statement</v>
      </c>
    </row>
    <row r="19133" spans="1:5" x14ac:dyDescent="0.55000000000000004">
      <c r="A19133">
        <v>5</v>
      </c>
      <c r="B19133">
        <v>67000</v>
      </c>
      <c r="C19133" s="6">
        <v>43709</v>
      </c>
      <c r="D19133">
        <v>-203</v>
      </c>
      <c r="E19133" t="str">
        <f>INDEX(LedgerMapping[[#All],[Area]],MATCH(Transactions[[#This Row],[Sub Ledger]],LedgerMapping[[#All],[Sub Ledger]],0))</f>
        <v>Income Statement</v>
      </c>
    </row>
    <row r="19134" spans="1:5" x14ac:dyDescent="0.55000000000000004">
      <c r="A19134">
        <v>5</v>
      </c>
      <c r="B19134">
        <v>67000</v>
      </c>
      <c r="C19134" s="6">
        <v>43739</v>
      </c>
      <c r="D19134">
        <v>-273</v>
      </c>
      <c r="E19134" t="str">
        <f>INDEX(LedgerMapping[[#All],[Area]],MATCH(Transactions[[#This Row],[Sub Ledger]],LedgerMapping[[#All],[Sub Ledger]],0))</f>
        <v>Income Statement</v>
      </c>
    </row>
    <row r="19135" spans="1:5" x14ac:dyDescent="0.55000000000000004">
      <c r="A19135">
        <v>5</v>
      </c>
      <c r="B19135">
        <v>67000</v>
      </c>
      <c r="C19135" s="6">
        <v>43770</v>
      </c>
      <c r="D19135">
        <v>-184</v>
      </c>
      <c r="E19135" t="str">
        <f>INDEX(LedgerMapping[[#All],[Area]],MATCH(Transactions[[#This Row],[Sub Ledger]],LedgerMapping[[#All],[Sub Ledger]],0))</f>
        <v>Income Statement</v>
      </c>
    </row>
    <row r="19136" spans="1:5" x14ac:dyDescent="0.55000000000000004">
      <c r="A19136">
        <v>5</v>
      </c>
      <c r="B19136">
        <v>67000</v>
      </c>
      <c r="C19136" s="6">
        <v>43800</v>
      </c>
      <c r="D19136">
        <v>-180</v>
      </c>
      <c r="E19136" t="str">
        <f>INDEX(LedgerMapping[[#All],[Area]],MATCH(Transactions[[#This Row],[Sub Ledger]],LedgerMapping[[#All],[Sub Ledger]],0))</f>
        <v>Income Statement</v>
      </c>
    </row>
    <row r="19137" spans="1:5" x14ac:dyDescent="0.55000000000000004">
      <c r="A19137">
        <v>5</v>
      </c>
      <c r="B19137">
        <v>67000</v>
      </c>
      <c r="C19137" s="6">
        <v>43831</v>
      </c>
      <c r="D19137">
        <v>-222</v>
      </c>
      <c r="E19137" t="str">
        <f>INDEX(LedgerMapping[[#All],[Area]],MATCH(Transactions[[#This Row],[Sub Ledger]],LedgerMapping[[#All],[Sub Ledger]],0))</f>
        <v>Income Statement</v>
      </c>
    </row>
    <row r="19138" spans="1:5" x14ac:dyDescent="0.55000000000000004">
      <c r="A19138">
        <v>5</v>
      </c>
      <c r="B19138">
        <v>67000</v>
      </c>
      <c r="C19138" s="6">
        <v>43862</v>
      </c>
      <c r="D19138">
        <v>-150</v>
      </c>
      <c r="E19138" t="str">
        <f>INDEX(LedgerMapping[[#All],[Area]],MATCH(Transactions[[#This Row],[Sub Ledger]],LedgerMapping[[#All],[Sub Ledger]],0))</f>
        <v>Income Statement</v>
      </c>
    </row>
    <row r="19139" spans="1:5" x14ac:dyDescent="0.55000000000000004">
      <c r="A19139">
        <v>5</v>
      </c>
      <c r="B19139">
        <v>67000</v>
      </c>
      <c r="C19139" s="6">
        <v>43891</v>
      </c>
      <c r="D19139">
        <v>-135</v>
      </c>
      <c r="E19139" t="str">
        <f>INDEX(LedgerMapping[[#All],[Area]],MATCH(Transactions[[#This Row],[Sub Ledger]],LedgerMapping[[#All],[Sub Ledger]],0))</f>
        <v>Income Statement</v>
      </c>
    </row>
    <row r="19140" spans="1:5" x14ac:dyDescent="0.55000000000000004">
      <c r="A19140">
        <v>5</v>
      </c>
      <c r="B19140">
        <v>67000</v>
      </c>
      <c r="C19140" s="6">
        <v>43922</v>
      </c>
      <c r="D19140">
        <v>-240</v>
      </c>
      <c r="E19140" t="str">
        <f>INDEX(LedgerMapping[[#All],[Area]],MATCH(Transactions[[#This Row],[Sub Ledger]],LedgerMapping[[#All],[Sub Ledger]],0))</f>
        <v>Income Statement</v>
      </c>
    </row>
    <row r="19141" spans="1:5" x14ac:dyDescent="0.55000000000000004">
      <c r="A19141">
        <v>5</v>
      </c>
      <c r="B19141">
        <v>67000</v>
      </c>
      <c r="C19141" s="6">
        <v>43952</v>
      </c>
      <c r="D19141">
        <v>-203</v>
      </c>
      <c r="E19141" t="str">
        <f>INDEX(LedgerMapping[[#All],[Area]],MATCH(Transactions[[#This Row],[Sub Ledger]],LedgerMapping[[#All],[Sub Ledger]],0))</f>
        <v>Income Statement</v>
      </c>
    </row>
    <row r="19142" spans="1:5" x14ac:dyDescent="0.55000000000000004">
      <c r="A19142">
        <v>5</v>
      </c>
      <c r="B19142">
        <v>67000</v>
      </c>
      <c r="C19142" s="6">
        <v>43983</v>
      </c>
      <c r="D19142">
        <v>-285</v>
      </c>
      <c r="E19142" t="str">
        <f>INDEX(LedgerMapping[[#All],[Area]],MATCH(Transactions[[#This Row],[Sub Ledger]],LedgerMapping[[#All],[Sub Ledger]],0))</f>
        <v>Income Statement</v>
      </c>
    </row>
    <row r="19143" spans="1:5" x14ac:dyDescent="0.55000000000000004">
      <c r="A19143">
        <v>5</v>
      </c>
      <c r="B19143">
        <v>67000</v>
      </c>
      <c r="C19143" s="6">
        <v>44013</v>
      </c>
      <c r="D19143">
        <v>-156</v>
      </c>
      <c r="E19143" t="str">
        <f>INDEX(LedgerMapping[[#All],[Area]],MATCH(Transactions[[#This Row],[Sub Ledger]],LedgerMapping[[#All],[Sub Ledger]],0))</f>
        <v>Income Statement</v>
      </c>
    </row>
    <row r="19144" spans="1:5" x14ac:dyDescent="0.55000000000000004">
      <c r="A19144">
        <v>5</v>
      </c>
      <c r="B19144">
        <v>67000</v>
      </c>
      <c r="C19144" s="6">
        <v>44044</v>
      </c>
      <c r="D19144">
        <v>-270</v>
      </c>
      <c r="E19144" t="str">
        <f>INDEX(LedgerMapping[[#All],[Area]],MATCH(Transactions[[#This Row],[Sub Ledger]],LedgerMapping[[#All],[Sub Ledger]],0))</f>
        <v>Income Statement</v>
      </c>
    </row>
    <row r="19145" spans="1:5" x14ac:dyDescent="0.55000000000000004">
      <c r="A19145">
        <v>5</v>
      </c>
      <c r="B19145">
        <v>67000</v>
      </c>
      <c r="C19145" s="6">
        <v>44075</v>
      </c>
      <c r="D19145">
        <v>-138</v>
      </c>
      <c r="E19145" t="str">
        <f>INDEX(LedgerMapping[[#All],[Area]],MATCH(Transactions[[#This Row],[Sub Ledger]],LedgerMapping[[#All],[Sub Ledger]],0))</f>
        <v>Income Statement</v>
      </c>
    </row>
    <row r="19146" spans="1:5" x14ac:dyDescent="0.55000000000000004">
      <c r="A19146">
        <v>5</v>
      </c>
      <c r="B19146">
        <v>67000</v>
      </c>
      <c r="C19146" s="6">
        <v>44105</v>
      </c>
      <c r="D19146">
        <v>-270</v>
      </c>
      <c r="E19146" t="str">
        <f>INDEX(LedgerMapping[[#All],[Area]],MATCH(Transactions[[#This Row],[Sub Ledger]],LedgerMapping[[#All],[Sub Ledger]],0))</f>
        <v>Income Statement</v>
      </c>
    </row>
    <row r="19147" spans="1:5" x14ac:dyDescent="0.55000000000000004">
      <c r="A19147">
        <v>5</v>
      </c>
      <c r="B19147">
        <v>67000</v>
      </c>
      <c r="C19147" s="6">
        <v>44136</v>
      </c>
      <c r="D19147">
        <v>-155</v>
      </c>
      <c r="E19147" t="str">
        <f>INDEX(LedgerMapping[[#All],[Area]],MATCH(Transactions[[#This Row],[Sub Ledger]],LedgerMapping[[#All],[Sub Ledger]],0))</f>
        <v>Income Statement</v>
      </c>
    </row>
    <row r="19148" spans="1:5" x14ac:dyDescent="0.55000000000000004">
      <c r="A19148">
        <v>5</v>
      </c>
      <c r="B19148">
        <v>67000</v>
      </c>
      <c r="C19148" s="6">
        <v>44166</v>
      </c>
      <c r="D19148">
        <v>-189</v>
      </c>
      <c r="E19148" t="str">
        <f>INDEX(LedgerMapping[[#All],[Area]],MATCH(Transactions[[#This Row],[Sub Ledger]],LedgerMapping[[#All],[Sub Ledger]],0))</f>
        <v>Income Statement</v>
      </c>
    </row>
    <row r="19149" spans="1:5" x14ac:dyDescent="0.55000000000000004">
      <c r="A19149">
        <v>5</v>
      </c>
      <c r="B19149">
        <v>67000</v>
      </c>
      <c r="C19149" s="6">
        <v>44197</v>
      </c>
      <c r="D19149">
        <v>-308</v>
      </c>
      <c r="E19149" t="str">
        <f>INDEX(LedgerMapping[[#All],[Area]],MATCH(Transactions[[#This Row],[Sub Ledger]],LedgerMapping[[#All],[Sub Ledger]],0))</f>
        <v>Income Statement</v>
      </c>
    </row>
    <row r="19150" spans="1:5" x14ac:dyDescent="0.55000000000000004">
      <c r="A19150">
        <v>5</v>
      </c>
      <c r="B19150">
        <v>67000</v>
      </c>
      <c r="C19150" s="6">
        <v>44228</v>
      </c>
      <c r="D19150">
        <v>-208</v>
      </c>
      <c r="E19150" t="str">
        <f>INDEX(LedgerMapping[[#All],[Area]],MATCH(Transactions[[#This Row],[Sub Ledger]],LedgerMapping[[#All],[Sub Ledger]],0))</f>
        <v>Income Statement</v>
      </c>
    </row>
    <row r="19151" spans="1:5" x14ac:dyDescent="0.55000000000000004">
      <c r="A19151">
        <v>5</v>
      </c>
      <c r="B19151">
        <v>67000</v>
      </c>
      <c r="C19151" s="6">
        <v>44256</v>
      </c>
      <c r="D19151">
        <v>-328</v>
      </c>
      <c r="E19151" t="str">
        <f>INDEX(LedgerMapping[[#All],[Area]],MATCH(Transactions[[#This Row],[Sub Ledger]],LedgerMapping[[#All],[Sub Ledger]],0))</f>
        <v>Income Statement</v>
      </c>
    </row>
    <row r="19152" spans="1:5" x14ac:dyDescent="0.55000000000000004">
      <c r="A19152">
        <v>5</v>
      </c>
      <c r="B19152">
        <v>67000</v>
      </c>
      <c r="C19152" s="6">
        <v>44287</v>
      </c>
      <c r="D19152">
        <v>-234</v>
      </c>
      <c r="E19152" t="str">
        <f>INDEX(LedgerMapping[[#All],[Area]],MATCH(Transactions[[#This Row],[Sub Ledger]],LedgerMapping[[#All],[Sub Ledger]],0))</f>
        <v>Income Statement</v>
      </c>
    </row>
    <row r="19153" spans="1:5" x14ac:dyDescent="0.55000000000000004">
      <c r="A19153">
        <v>5</v>
      </c>
      <c r="B19153">
        <v>67000</v>
      </c>
      <c r="C19153" s="6">
        <v>44317</v>
      </c>
      <c r="D19153">
        <v>-327</v>
      </c>
      <c r="E19153" t="str">
        <f>INDEX(LedgerMapping[[#All],[Area]],MATCH(Transactions[[#This Row],[Sub Ledger]],LedgerMapping[[#All],[Sub Ledger]],0))</f>
        <v>Income Statement</v>
      </c>
    </row>
    <row r="19154" spans="1:5" x14ac:dyDescent="0.55000000000000004">
      <c r="A19154">
        <v>5</v>
      </c>
      <c r="B19154">
        <v>67000</v>
      </c>
      <c r="C19154" s="6">
        <v>44348</v>
      </c>
      <c r="D19154">
        <v>-386</v>
      </c>
      <c r="E19154" t="str">
        <f>INDEX(LedgerMapping[[#All],[Area]],MATCH(Transactions[[#This Row],[Sub Ledger]],LedgerMapping[[#All],[Sub Ledger]],0))</f>
        <v>Income Statement</v>
      </c>
    </row>
    <row r="19155" spans="1:5" x14ac:dyDescent="0.55000000000000004">
      <c r="A19155">
        <v>5</v>
      </c>
      <c r="B19155">
        <v>67000</v>
      </c>
      <c r="C19155" s="6">
        <v>44378</v>
      </c>
      <c r="D19155">
        <v>-445</v>
      </c>
      <c r="E19155" t="str">
        <f>INDEX(LedgerMapping[[#All],[Area]],MATCH(Transactions[[#This Row],[Sub Ledger]],LedgerMapping[[#All],[Sub Ledger]],0))</f>
        <v>Income Statement</v>
      </c>
    </row>
    <row r="19156" spans="1:5" x14ac:dyDescent="0.55000000000000004">
      <c r="A19156">
        <v>5</v>
      </c>
      <c r="B19156">
        <v>67000</v>
      </c>
      <c r="C19156" s="6">
        <v>44409</v>
      </c>
      <c r="D19156">
        <v>-410</v>
      </c>
      <c r="E19156" t="str">
        <f>INDEX(LedgerMapping[[#All],[Area]],MATCH(Transactions[[#This Row],[Sub Ledger]],LedgerMapping[[#All],[Sub Ledger]],0))</f>
        <v>Income Statement</v>
      </c>
    </row>
    <row r="19157" spans="1:5" x14ac:dyDescent="0.55000000000000004">
      <c r="A19157">
        <v>5</v>
      </c>
      <c r="B19157">
        <v>67000</v>
      </c>
      <c r="C19157" s="6">
        <v>44440</v>
      </c>
      <c r="D19157">
        <v>-277</v>
      </c>
      <c r="E19157" t="str">
        <f>INDEX(LedgerMapping[[#All],[Area]],MATCH(Transactions[[#This Row],[Sub Ledger]],LedgerMapping[[#All],[Sub Ledger]],0))</f>
        <v>Income Statement</v>
      </c>
    </row>
    <row r="19158" spans="1:5" x14ac:dyDescent="0.55000000000000004">
      <c r="A19158">
        <v>5</v>
      </c>
      <c r="B19158">
        <v>67000</v>
      </c>
      <c r="C19158" s="6">
        <v>44470</v>
      </c>
      <c r="D19158">
        <v>-248</v>
      </c>
      <c r="E19158" t="str">
        <f>INDEX(LedgerMapping[[#All],[Area]],MATCH(Transactions[[#This Row],[Sub Ledger]],LedgerMapping[[#All],[Sub Ledger]],0))</f>
        <v>Income Statement</v>
      </c>
    </row>
    <row r="19159" spans="1:5" x14ac:dyDescent="0.55000000000000004">
      <c r="A19159">
        <v>5</v>
      </c>
      <c r="B19159">
        <v>67000</v>
      </c>
      <c r="C19159" s="6">
        <v>44501</v>
      </c>
      <c r="D19159">
        <v>-328</v>
      </c>
      <c r="E19159" t="str">
        <f>INDEX(LedgerMapping[[#All],[Area]],MATCH(Transactions[[#This Row],[Sub Ledger]],LedgerMapping[[#All],[Sub Ledger]],0))</f>
        <v>Income Statement</v>
      </c>
    </row>
    <row r="19160" spans="1:5" x14ac:dyDescent="0.55000000000000004">
      <c r="A19160">
        <v>5</v>
      </c>
      <c r="B19160">
        <v>67000</v>
      </c>
      <c r="C19160" s="6">
        <v>44531</v>
      </c>
      <c r="D19160">
        <v>-246</v>
      </c>
      <c r="E19160" t="str">
        <f>INDEX(LedgerMapping[[#All],[Area]],MATCH(Transactions[[#This Row],[Sub Ledger]],LedgerMapping[[#All],[Sub Ledger]],0))</f>
        <v>Income Statement</v>
      </c>
    </row>
    <row r="19161" spans="1:5" x14ac:dyDescent="0.55000000000000004">
      <c r="A19161">
        <v>5</v>
      </c>
      <c r="B19161">
        <v>67000</v>
      </c>
      <c r="C19161" s="6">
        <v>43466</v>
      </c>
      <c r="D19161">
        <v>-208</v>
      </c>
      <c r="E19161" t="str">
        <f>INDEX(LedgerMapping[[#All],[Area]],MATCH(Transactions[[#This Row],[Sub Ledger]],LedgerMapping[[#All],[Sub Ledger]],0))</f>
        <v>Income Statement</v>
      </c>
    </row>
    <row r="19162" spans="1:5" x14ac:dyDescent="0.55000000000000004">
      <c r="A19162">
        <v>5</v>
      </c>
      <c r="B19162">
        <v>67000</v>
      </c>
      <c r="C19162" s="6">
        <v>43497</v>
      </c>
      <c r="D19162">
        <v>-252</v>
      </c>
      <c r="E19162" t="str">
        <f>INDEX(LedgerMapping[[#All],[Area]],MATCH(Transactions[[#This Row],[Sub Ledger]],LedgerMapping[[#All],[Sub Ledger]],0))</f>
        <v>Income Statement</v>
      </c>
    </row>
    <row r="19163" spans="1:5" x14ac:dyDescent="0.55000000000000004">
      <c r="A19163">
        <v>5</v>
      </c>
      <c r="B19163">
        <v>67000</v>
      </c>
      <c r="C19163" s="6">
        <v>43525</v>
      </c>
      <c r="D19163">
        <v>-160</v>
      </c>
      <c r="E19163" t="str">
        <f>INDEX(LedgerMapping[[#All],[Area]],MATCH(Transactions[[#This Row],[Sub Ledger]],LedgerMapping[[#All],[Sub Ledger]],0))</f>
        <v>Income Statement</v>
      </c>
    </row>
    <row r="19164" spans="1:5" x14ac:dyDescent="0.55000000000000004">
      <c r="A19164">
        <v>5</v>
      </c>
      <c r="B19164">
        <v>67000</v>
      </c>
      <c r="C19164" s="6">
        <v>43556</v>
      </c>
      <c r="D19164">
        <v>-252</v>
      </c>
      <c r="E19164" t="str">
        <f>INDEX(LedgerMapping[[#All],[Area]],MATCH(Transactions[[#This Row],[Sub Ledger]],LedgerMapping[[#All],[Sub Ledger]],0))</f>
        <v>Income Statement</v>
      </c>
    </row>
    <row r="19165" spans="1:5" x14ac:dyDescent="0.55000000000000004">
      <c r="A19165">
        <v>5</v>
      </c>
      <c r="B19165">
        <v>67000</v>
      </c>
      <c r="C19165" s="6">
        <v>43586</v>
      </c>
      <c r="D19165">
        <v>-240</v>
      </c>
      <c r="E19165" t="str">
        <f>INDEX(LedgerMapping[[#All],[Area]],MATCH(Transactions[[#This Row],[Sub Ledger]],LedgerMapping[[#All],[Sub Ledger]],0))</f>
        <v>Income Statement</v>
      </c>
    </row>
    <row r="19166" spans="1:5" x14ac:dyDescent="0.55000000000000004">
      <c r="A19166">
        <v>5</v>
      </c>
      <c r="B19166">
        <v>67000</v>
      </c>
      <c r="C19166" s="6">
        <v>43617</v>
      </c>
      <c r="D19166">
        <v>-256</v>
      </c>
      <c r="E19166" t="str">
        <f>INDEX(LedgerMapping[[#All],[Area]],MATCH(Transactions[[#This Row],[Sub Ledger]],LedgerMapping[[#All],[Sub Ledger]],0))</f>
        <v>Income Statement</v>
      </c>
    </row>
    <row r="19167" spans="1:5" x14ac:dyDescent="0.55000000000000004">
      <c r="A19167">
        <v>5</v>
      </c>
      <c r="B19167">
        <v>67000</v>
      </c>
      <c r="C19167" s="6">
        <v>43647</v>
      </c>
      <c r="D19167">
        <v>-189</v>
      </c>
      <c r="E19167" t="str">
        <f>INDEX(LedgerMapping[[#All],[Area]],MATCH(Transactions[[#This Row],[Sub Ledger]],LedgerMapping[[#All],[Sub Ledger]],0))</f>
        <v>Income Statement</v>
      </c>
    </row>
    <row r="19168" spans="1:5" x14ac:dyDescent="0.55000000000000004">
      <c r="A19168">
        <v>5</v>
      </c>
      <c r="B19168">
        <v>67000</v>
      </c>
      <c r="C19168" s="6">
        <v>43678</v>
      </c>
      <c r="D19168">
        <v>-256</v>
      </c>
      <c r="E19168" t="str">
        <f>INDEX(LedgerMapping[[#All],[Area]],MATCH(Transactions[[#This Row],[Sub Ledger]],LedgerMapping[[#All],[Sub Ledger]],0))</f>
        <v>Income Statement</v>
      </c>
    </row>
    <row r="19169" spans="1:5" x14ac:dyDescent="0.55000000000000004">
      <c r="A19169">
        <v>5</v>
      </c>
      <c r="B19169">
        <v>67000</v>
      </c>
      <c r="C19169" s="6">
        <v>43709</v>
      </c>
      <c r="D19169">
        <v>-224</v>
      </c>
      <c r="E19169" t="str">
        <f>INDEX(LedgerMapping[[#All],[Area]],MATCH(Transactions[[#This Row],[Sub Ledger]],LedgerMapping[[#All],[Sub Ledger]],0))</f>
        <v>Income Statement</v>
      </c>
    </row>
    <row r="19170" spans="1:5" x14ac:dyDescent="0.55000000000000004">
      <c r="A19170">
        <v>5</v>
      </c>
      <c r="B19170">
        <v>67000</v>
      </c>
      <c r="C19170" s="6">
        <v>43739</v>
      </c>
      <c r="D19170">
        <v>-320</v>
      </c>
      <c r="E19170" t="str">
        <f>INDEX(LedgerMapping[[#All],[Area]],MATCH(Transactions[[#This Row],[Sub Ledger]],LedgerMapping[[#All],[Sub Ledger]],0))</f>
        <v>Income Statement</v>
      </c>
    </row>
    <row r="19171" spans="1:5" x14ac:dyDescent="0.55000000000000004">
      <c r="A19171">
        <v>5</v>
      </c>
      <c r="B19171">
        <v>67000</v>
      </c>
      <c r="C19171" s="6">
        <v>43770</v>
      </c>
      <c r="D19171">
        <v>-224</v>
      </c>
      <c r="E19171" t="str">
        <f>INDEX(LedgerMapping[[#All],[Area]],MATCH(Transactions[[#This Row],[Sub Ledger]],LedgerMapping[[#All],[Sub Ledger]],0))</f>
        <v>Income Statement</v>
      </c>
    </row>
    <row r="19172" spans="1:5" x14ac:dyDescent="0.55000000000000004">
      <c r="A19172">
        <v>5</v>
      </c>
      <c r="B19172">
        <v>67000</v>
      </c>
      <c r="C19172" s="6">
        <v>43800</v>
      </c>
      <c r="D19172">
        <v>-225</v>
      </c>
      <c r="E19172" t="str">
        <f>INDEX(LedgerMapping[[#All],[Area]],MATCH(Transactions[[#This Row],[Sub Ledger]],LedgerMapping[[#All],[Sub Ledger]],0))</f>
        <v>Income Statement</v>
      </c>
    </row>
    <row r="19173" spans="1:5" x14ac:dyDescent="0.55000000000000004">
      <c r="A19173">
        <v>5</v>
      </c>
      <c r="B19173">
        <v>67000</v>
      </c>
      <c r="C19173" s="6">
        <v>43831</v>
      </c>
      <c r="D19173">
        <v>-264</v>
      </c>
      <c r="E19173" t="str">
        <f>INDEX(LedgerMapping[[#All],[Area]],MATCH(Transactions[[#This Row],[Sub Ledger]],LedgerMapping[[#All],[Sub Ledger]],0))</f>
        <v>Income Statement</v>
      </c>
    </row>
    <row r="19174" spans="1:5" x14ac:dyDescent="0.55000000000000004">
      <c r="A19174">
        <v>5</v>
      </c>
      <c r="B19174">
        <v>67000</v>
      </c>
      <c r="C19174" s="6">
        <v>43862</v>
      </c>
      <c r="D19174">
        <v>-231</v>
      </c>
      <c r="E19174" t="str">
        <f>INDEX(LedgerMapping[[#All],[Area]],MATCH(Transactions[[#This Row],[Sub Ledger]],LedgerMapping[[#All],[Sub Ledger]],0))</f>
        <v>Income Statement</v>
      </c>
    </row>
    <row r="19175" spans="1:5" x14ac:dyDescent="0.55000000000000004">
      <c r="A19175">
        <v>5</v>
      </c>
      <c r="B19175">
        <v>67000</v>
      </c>
      <c r="C19175" s="6">
        <v>43891</v>
      </c>
      <c r="D19175">
        <v>-243</v>
      </c>
      <c r="E19175" t="str">
        <f>INDEX(LedgerMapping[[#All],[Area]],MATCH(Transactions[[#This Row],[Sub Ledger]],LedgerMapping[[#All],[Sub Ledger]],0))</f>
        <v>Income Statement</v>
      </c>
    </row>
    <row r="19176" spans="1:5" x14ac:dyDescent="0.55000000000000004">
      <c r="A19176">
        <v>5</v>
      </c>
      <c r="B19176">
        <v>67000</v>
      </c>
      <c r="C19176" s="6">
        <v>43922</v>
      </c>
      <c r="D19176">
        <v>-281</v>
      </c>
      <c r="E19176" t="str">
        <f>INDEX(LedgerMapping[[#All],[Area]],MATCH(Transactions[[#This Row],[Sub Ledger]],LedgerMapping[[#All],[Sub Ledger]],0))</f>
        <v>Income Statement</v>
      </c>
    </row>
    <row r="19177" spans="1:5" x14ac:dyDescent="0.55000000000000004">
      <c r="A19177">
        <v>5</v>
      </c>
      <c r="B19177">
        <v>67000</v>
      </c>
      <c r="C19177" s="6">
        <v>43952</v>
      </c>
      <c r="D19177">
        <v>-182</v>
      </c>
      <c r="E19177" t="str">
        <f>INDEX(LedgerMapping[[#All],[Area]],MATCH(Transactions[[#This Row],[Sub Ledger]],LedgerMapping[[#All],[Sub Ledger]],0))</f>
        <v>Income Statement</v>
      </c>
    </row>
    <row r="19178" spans="1:5" x14ac:dyDescent="0.55000000000000004">
      <c r="A19178">
        <v>5</v>
      </c>
      <c r="B19178">
        <v>67000</v>
      </c>
      <c r="C19178" s="6">
        <v>43983</v>
      </c>
      <c r="D19178">
        <v>-209</v>
      </c>
      <c r="E19178" t="str">
        <f>INDEX(LedgerMapping[[#All],[Area]],MATCH(Transactions[[#This Row],[Sub Ledger]],LedgerMapping[[#All],[Sub Ledger]],0))</f>
        <v>Income Statement</v>
      </c>
    </row>
    <row r="19179" spans="1:5" x14ac:dyDescent="0.55000000000000004">
      <c r="A19179">
        <v>5</v>
      </c>
      <c r="B19179">
        <v>67000</v>
      </c>
      <c r="C19179" s="6">
        <v>44013</v>
      </c>
      <c r="D19179">
        <v>-322</v>
      </c>
      <c r="E19179" t="str">
        <f>INDEX(LedgerMapping[[#All],[Area]],MATCH(Transactions[[#This Row],[Sub Ledger]],LedgerMapping[[#All],[Sub Ledger]],0))</f>
        <v>Income Statement</v>
      </c>
    </row>
    <row r="19180" spans="1:5" x14ac:dyDescent="0.55000000000000004">
      <c r="A19180">
        <v>5</v>
      </c>
      <c r="B19180">
        <v>67000</v>
      </c>
      <c r="C19180" s="6">
        <v>44044</v>
      </c>
      <c r="D19180">
        <v>-263</v>
      </c>
      <c r="E19180" t="str">
        <f>INDEX(LedgerMapping[[#All],[Area]],MATCH(Transactions[[#This Row],[Sub Ledger]],LedgerMapping[[#All],[Sub Ledger]],0))</f>
        <v>Income Statement</v>
      </c>
    </row>
    <row r="19181" spans="1:5" x14ac:dyDescent="0.55000000000000004">
      <c r="A19181">
        <v>5</v>
      </c>
      <c r="B19181">
        <v>67000</v>
      </c>
      <c r="C19181" s="6">
        <v>44075</v>
      </c>
      <c r="D19181">
        <v>-264</v>
      </c>
      <c r="E19181" t="str">
        <f>INDEX(LedgerMapping[[#All],[Area]],MATCH(Transactions[[#This Row],[Sub Ledger]],LedgerMapping[[#All],[Sub Ledger]],0))</f>
        <v>Income Statement</v>
      </c>
    </row>
    <row r="19182" spans="1:5" x14ac:dyDescent="0.55000000000000004">
      <c r="A19182">
        <v>5</v>
      </c>
      <c r="B19182">
        <v>67000</v>
      </c>
      <c r="C19182" s="6">
        <v>44105</v>
      </c>
      <c r="D19182">
        <v>-190</v>
      </c>
      <c r="E19182" t="str">
        <f>INDEX(LedgerMapping[[#All],[Area]],MATCH(Transactions[[#This Row],[Sub Ledger]],LedgerMapping[[#All],[Sub Ledger]],0))</f>
        <v>Income Statement</v>
      </c>
    </row>
    <row r="19183" spans="1:5" x14ac:dyDescent="0.55000000000000004">
      <c r="A19183">
        <v>5</v>
      </c>
      <c r="B19183">
        <v>67000</v>
      </c>
      <c r="C19183" s="6">
        <v>44136</v>
      </c>
      <c r="D19183">
        <v>-216</v>
      </c>
      <c r="E19183" t="str">
        <f>INDEX(LedgerMapping[[#All],[Area]],MATCH(Transactions[[#This Row],[Sub Ledger]],LedgerMapping[[#All],[Sub Ledger]],0))</f>
        <v>Income Statement</v>
      </c>
    </row>
    <row r="19184" spans="1:5" x14ac:dyDescent="0.55000000000000004">
      <c r="A19184">
        <v>5</v>
      </c>
      <c r="B19184">
        <v>67000</v>
      </c>
      <c r="C19184" s="6">
        <v>44166</v>
      </c>
      <c r="D19184">
        <v>-162</v>
      </c>
      <c r="E19184" t="str">
        <f>INDEX(LedgerMapping[[#All],[Area]],MATCH(Transactions[[#This Row],[Sub Ledger]],LedgerMapping[[#All],[Sub Ledger]],0))</f>
        <v>Income Statement</v>
      </c>
    </row>
    <row r="19185" spans="1:5" x14ac:dyDescent="0.55000000000000004">
      <c r="A19185">
        <v>5</v>
      </c>
      <c r="B19185">
        <v>67000</v>
      </c>
      <c r="C19185" s="6">
        <v>44197</v>
      </c>
      <c r="D19185">
        <v>-256</v>
      </c>
      <c r="E19185" t="str">
        <f>INDEX(LedgerMapping[[#All],[Area]],MATCH(Transactions[[#This Row],[Sub Ledger]],LedgerMapping[[#All],[Sub Ledger]],0))</f>
        <v>Income Statement</v>
      </c>
    </row>
    <row r="19186" spans="1:5" x14ac:dyDescent="0.55000000000000004">
      <c r="A19186">
        <v>5</v>
      </c>
      <c r="B19186">
        <v>67000</v>
      </c>
      <c r="C19186" s="6">
        <v>44228</v>
      </c>
      <c r="D19186">
        <v>-391</v>
      </c>
      <c r="E19186" t="str">
        <f>INDEX(LedgerMapping[[#All],[Area]],MATCH(Transactions[[#This Row],[Sub Ledger]],LedgerMapping[[#All],[Sub Ledger]],0))</f>
        <v>Income Statement</v>
      </c>
    </row>
    <row r="19187" spans="1:5" x14ac:dyDescent="0.55000000000000004">
      <c r="A19187">
        <v>5</v>
      </c>
      <c r="B19187">
        <v>67000</v>
      </c>
      <c r="C19187" s="6">
        <v>44256</v>
      </c>
      <c r="D19187">
        <v>-351</v>
      </c>
      <c r="E19187" t="str">
        <f>INDEX(LedgerMapping[[#All],[Area]],MATCH(Transactions[[#This Row],[Sub Ledger]],LedgerMapping[[#All],[Sub Ledger]],0))</f>
        <v>Income Statement</v>
      </c>
    </row>
    <row r="19188" spans="1:5" x14ac:dyDescent="0.55000000000000004">
      <c r="A19188">
        <v>5</v>
      </c>
      <c r="B19188">
        <v>67000</v>
      </c>
      <c r="C19188" s="6">
        <v>44287</v>
      </c>
      <c r="D19188">
        <v>-328</v>
      </c>
      <c r="E19188" t="str">
        <f>INDEX(LedgerMapping[[#All],[Area]],MATCH(Transactions[[#This Row],[Sub Ledger]],LedgerMapping[[#All],[Sub Ledger]],0))</f>
        <v>Income Statement</v>
      </c>
    </row>
    <row r="19189" spans="1:5" x14ac:dyDescent="0.55000000000000004">
      <c r="A19189">
        <v>5</v>
      </c>
      <c r="B19189">
        <v>67000</v>
      </c>
      <c r="C19189" s="6">
        <v>44317</v>
      </c>
      <c r="D19189">
        <v>-365</v>
      </c>
      <c r="E19189" t="str">
        <f>INDEX(LedgerMapping[[#All],[Area]],MATCH(Transactions[[#This Row],[Sub Ledger]],LedgerMapping[[#All],[Sub Ledger]],0))</f>
        <v>Income Statement</v>
      </c>
    </row>
    <row r="19190" spans="1:5" x14ac:dyDescent="0.55000000000000004">
      <c r="A19190">
        <v>5</v>
      </c>
      <c r="B19190">
        <v>67000</v>
      </c>
      <c r="C19190" s="6">
        <v>44348</v>
      </c>
      <c r="D19190">
        <v>-540</v>
      </c>
      <c r="E19190" t="str">
        <f>INDEX(LedgerMapping[[#All],[Area]],MATCH(Transactions[[#This Row],[Sub Ledger]],LedgerMapping[[#All],[Sub Ledger]],0))</f>
        <v>Income Statement</v>
      </c>
    </row>
    <row r="19191" spans="1:5" x14ac:dyDescent="0.55000000000000004">
      <c r="A19191">
        <v>5</v>
      </c>
      <c r="B19191">
        <v>67000</v>
      </c>
      <c r="C19191" s="6">
        <v>44378</v>
      </c>
      <c r="D19191">
        <v>-403</v>
      </c>
      <c r="E19191" t="str">
        <f>INDEX(LedgerMapping[[#All],[Area]],MATCH(Transactions[[#This Row],[Sub Ledger]],LedgerMapping[[#All],[Sub Ledger]],0))</f>
        <v>Income Statement</v>
      </c>
    </row>
    <row r="19192" spans="1:5" x14ac:dyDescent="0.55000000000000004">
      <c r="A19192">
        <v>5</v>
      </c>
      <c r="B19192">
        <v>67000</v>
      </c>
      <c r="C19192" s="6">
        <v>44409</v>
      </c>
      <c r="D19192">
        <v>-265</v>
      </c>
      <c r="E19192" t="str">
        <f>INDEX(LedgerMapping[[#All],[Area]],MATCH(Transactions[[#This Row],[Sub Ledger]],LedgerMapping[[#All],[Sub Ledger]],0))</f>
        <v>Income Statement</v>
      </c>
    </row>
    <row r="19193" spans="1:5" x14ac:dyDescent="0.55000000000000004">
      <c r="A19193">
        <v>5</v>
      </c>
      <c r="B19193">
        <v>67000</v>
      </c>
      <c r="C19193" s="6">
        <v>44440</v>
      </c>
      <c r="D19193">
        <v>-365</v>
      </c>
      <c r="E19193" t="str">
        <f>INDEX(LedgerMapping[[#All],[Area]],MATCH(Transactions[[#This Row],[Sub Ledger]],LedgerMapping[[#All],[Sub Ledger]],0))</f>
        <v>Income Statement</v>
      </c>
    </row>
    <row r="19194" spans="1:5" x14ac:dyDescent="0.55000000000000004">
      <c r="A19194">
        <v>5</v>
      </c>
      <c r="B19194">
        <v>67000</v>
      </c>
      <c r="C19194" s="6">
        <v>44470</v>
      </c>
      <c r="D19194">
        <v>-486</v>
      </c>
      <c r="E19194" t="str">
        <f>INDEX(LedgerMapping[[#All],[Area]],MATCH(Transactions[[#This Row],[Sub Ledger]],LedgerMapping[[#All],[Sub Ledger]],0))</f>
        <v>Income Statement</v>
      </c>
    </row>
    <row r="19195" spans="1:5" x14ac:dyDescent="0.55000000000000004">
      <c r="A19195">
        <v>5</v>
      </c>
      <c r="B19195">
        <v>67000</v>
      </c>
      <c r="C19195" s="6">
        <v>44501</v>
      </c>
      <c r="D19195">
        <v>-540</v>
      </c>
      <c r="E19195" t="str">
        <f>INDEX(LedgerMapping[[#All],[Area]],MATCH(Transactions[[#This Row],[Sub Ledger]],LedgerMapping[[#All],[Sub Ledger]],0))</f>
        <v>Income Statement</v>
      </c>
    </row>
    <row r="19196" spans="1:5" x14ac:dyDescent="0.55000000000000004">
      <c r="A19196">
        <v>5</v>
      </c>
      <c r="B19196">
        <v>67000</v>
      </c>
      <c r="C19196" s="6">
        <v>44531</v>
      </c>
      <c r="D19196">
        <v>-304</v>
      </c>
      <c r="E19196" t="str">
        <f>INDEX(LedgerMapping[[#All],[Area]],MATCH(Transactions[[#This Row],[Sub Ledger]],LedgerMapping[[#All],[Sub Ledger]],0))</f>
        <v>Income Statement</v>
      </c>
    </row>
    <row r="19197" spans="1:5" x14ac:dyDescent="0.55000000000000004">
      <c r="A19197">
        <v>5</v>
      </c>
      <c r="B19197">
        <v>67000</v>
      </c>
      <c r="C19197" s="6">
        <v>44256</v>
      </c>
      <c r="D19197">
        <v>-199.68</v>
      </c>
      <c r="E19197" t="str">
        <f>INDEX(LedgerMapping[[#All],[Area]],MATCH(Transactions[[#This Row],[Sub Ledger]],LedgerMapping[[#All],[Sub Ledger]],0))</f>
        <v>Income Statement</v>
      </c>
    </row>
    <row r="19198" spans="1:5" x14ac:dyDescent="0.55000000000000004">
      <c r="A19198">
        <v>5</v>
      </c>
      <c r="B19198">
        <v>67000</v>
      </c>
      <c r="C19198" s="6">
        <v>44256</v>
      </c>
      <c r="D19198">
        <v>-383.18</v>
      </c>
      <c r="E19198" t="str">
        <f>INDEX(LedgerMapping[[#All],[Area]],MATCH(Transactions[[#This Row],[Sub Ledger]],LedgerMapping[[#All],[Sub Ledger]],0))</f>
        <v>Income Statement</v>
      </c>
    </row>
    <row r="19199" spans="1:5" x14ac:dyDescent="0.55000000000000004">
      <c r="A19199">
        <v>5</v>
      </c>
      <c r="B19199">
        <v>68000</v>
      </c>
      <c r="C19199" s="6">
        <v>43466</v>
      </c>
      <c r="D19199">
        <v>-189</v>
      </c>
      <c r="E19199" t="str">
        <f>INDEX(LedgerMapping[[#All],[Area]],MATCH(Transactions[[#This Row],[Sub Ledger]],LedgerMapping[[#All],[Sub Ledger]],0))</f>
        <v>Income Statement</v>
      </c>
    </row>
    <row r="19200" spans="1:5" x14ac:dyDescent="0.55000000000000004">
      <c r="A19200">
        <v>5</v>
      </c>
      <c r="B19200">
        <v>68000</v>
      </c>
      <c r="C19200" s="6">
        <v>43497</v>
      </c>
      <c r="D19200">
        <v>-108</v>
      </c>
      <c r="E19200" t="str">
        <f>INDEX(LedgerMapping[[#All],[Area]],MATCH(Transactions[[#This Row],[Sub Ledger]],LedgerMapping[[#All],[Sub Ledger]],0))</f>
        <v>Income Statement</v>
      </c>
    </row>
    <row r="19201" spans="1:5" x14ac:dyDescent="0.55000000000000004">
      <c r="A19201">
        <v>5</v>
      </c>
      <c r="B19201">
        <v>68000</v>
      </c>
      <c r="C19201" s="6">
        <v>43525</v>
      </c>
      <c r="D19201">
        <v>-144</v>
      </c>
      <c r="E19201" t="str">
        <f>INDEX(LedgerMapping[[#All],[Area]],MATCH(Transactions[[#This Row],[Sub Ledger]],LedgerMapping[[#All],[Sub Ledger]],0))</f>
        <v>Income Statement</v>
      </c>
    </row>
    <row r="19202" spans="1:5" x14ac:dyDescent="0.55000000000000004">
      <c r="A19202">
        <v>5</v>
      </c>
      <c r="B19202">
        <v>68000</v>
      </c>
      <c r="C19202" s="6">
        <v>43556</v>
      </c>
      <c r="D19202">
        <v>-152</v>
      </c>
      <c r="E19202" t="str">
        <f>INDEX(LedgerMapping[[#All],[Area]],MATCH(Transactions[[#This Row],[Sub Ledger]],LedgerMapping[[#All],[Sub Ledger]],0))</f>
        <v>Income Statement</v>
      </c>
    </row>
    <row r="19203" spans="1:5" x14ac:dyDescent="0.55000000000000004">
      <c r="A19203">
        <v>5</v>
      </c>
      <c r="B19203">
        <v>68000</v>
      </c>
      <c r="C19203" s="6">
        <v>43586</v>
      </c>
      <c r="D19203">
        <v>-119</v>
      </c>
      <c r="E19203" t="str">
        <f>INDEX(LedgerMapping[[#All],[Area]],MATCH(Transactions[[#This Row],[Sub Ledger]],LedgerMapping[[#All],[Sub Ledger]],0))</f>
        <v>Income Statement</v>
      </c>
    </row>
    <row r="19204" spans="1:5" x14ac:dyDescent="0.55000000000000004">
      <c r="A19204">
        <v>5</v>
      </c>
      <c r="B19204">
        <v>68000</v>
      </c>
      <c r="C19204" s="6">
        <v>43617</v>
      </c>
      <c r="D19204">
        <v>-196</v>
      </c>
      <c r="E19204" t="str">
        <f>INDEX(LedgerMapping[[#All],[Area]],MATCH(Transactions[[#This Row],[Sub Ledger]],LedgerMapping[[#All],[Sub Ledger]],0))</f>
        <v>Income Statement</v>
      </c>
    </row>
    <row r="19205" spans="1:5" x14ac:dyDescent="0.55000000000000004">
      <c r="A19205">
        <v>5</v>
      </c>
      <c r="B19205">
        <v>68000</v>
      </c>
      <c r="C19205" s="6">
        <v>43647</v>
      </c>
      <c r="D19205">
        <v>-203</v>
      </c>
      <c r="E19205" t="str">
        <f>INDEX(LedgerMapping[[#All],[Area]],MATCH(Transactions[[#This Row],[Sub Ledger]],LedgerMapping[[#All],[Sub Ledger]],0))</f>
        <v>Income Statement</v>
      </c>
    </row>
    <row r="19206" spans="1:5" x14ac:dyDescent="0.55000000000000004">
      <c r="A19206">
        <v>5</v>
      </c>
      <c r="B19206">
        <v>68000</v>
      </c>
      <c r="C19206" s="6">
        <v>43678</v>
      </c>
      <c r="D19206">
        <v>-161</v>
      </c>
      <c r="E19206" t="str">
        <f>INDEX(LedgerMapping[[#All],[Area]],MATCH(Transactions[[#This Row],[Sub Ledger]],LedgerMapping[[#All],[Sub Ledger]],0))</f>
        <v>Income Statement</v>
      </c>
    </row>
    <row r="19207" spans="1:5" x14ac:dyDescent="0.55000000000000004">
      <c r="A19207">
        <v>5</v>
      </c>
      <c r="B19207">
        <v>68000</v>
      </c>
      <c r="C19207" s="6">
        <v>43709</v>
      </c>
      <c r="D19207">
        <v>-154</v>
      </c>
      <c r="E19207" t="str">
        <f>INDEX(LedgerMapping[[#All],[Area]],MATCH(Transactions[[#This Row],[Sub Ledger]],LedgerMapping[[#All],[Sub Ledger]],0))</f>
        <v>Income Statement</v>
      </c>
    </row>
    <row r="19208" spans="1:5" x14ac:dyDescent="0.55000000000000004">
      <c r="A19208">
        <v>5</v>
      </c>
      <c r="B19208">
        <v>68000</v>
      </c>
      <c r="C19208" s="6">
        <v>43739</v>
      </c>
      <c r="D19208">
        <v>-210</v>
      </c>
      <c r="E19208" t="str">
        <f>INDEX(LedgerMapping[[#All],[Area]],MATCH(Transactions[[#This Row],[Sub Ledger]],LedgerMapping[[#All],[Sub Ledger]],0))</f>
        <v>Income Statement</v>
      </c>
    </row>
    <row r="19209" spans="1:5" x14ac:dyDescent="0.55000000000000004">
      <c r="A19209">
        <v>5</v>
      </c>
      <c r="B19209">
        <v>68000</v>
      </c>
      <c r="C19209" s="6">
        <v>43770</v>
      </c>
      <c r="D19209">
        <v>-136</v>
      </c>
      <c r="E19209" t="str">
        <f>INDEX(LedgerMapping[[#All],[Area]],MATCH(Transactions[[#This Row],[Sub Ledger]],LedgerMapping[[#All],[Sub Ledger]],0))</f>
        <v>Income Statement</v>
      </c>
    </row>
    <row r="19210" spans="1:5" x14ac:dyDescent="0.55000000000000004">
      <c r="A19210">
        <v>5</v>
      </c>
      <c r="B19210">
        <v>68000</v>
      </c>
      <c r="C19210" s="6">
        <v>43800</v>
      </c>
      <c r="D19210">
        <v>-132</v>
      </c>
      <c r="E19210" t="str">
        <f>INDEX(LedgerMapping[[#All],[Area]],MATCH(Transactions[[#This Row],[Sub Ledger]],LedgerMapping[[#All],[Sub Ledger]],0))</f>
        <v>Income Statement</v>
      </c>
    </row>
    <row r="19211" spans="1:5" x14ac:dyDescent="0.55000000000000004">
      <c r="A19211">
        <v>5</v>
      </c>
      <c r="B19211">
        <v>68000</v>
      </c>
      <c r="C19211" s="6">
        <v>43831</v>
      </c>
      <c r="D19211">
        <v>-162</v>
      </c>
      <c r="E19211" t="str">
        <f>INDEX(LedgerMapping[[#All],[Area]],MATCH(Transactions[[#This Row],[Sub Ledger]],LedgerMapping[[#All],[Sub Ledger]],0))</f>
        <v>Income Statement</v>
      </c>
    </row>
    <row r="19212" spans="1:5" x14ac:dyDescent="0.55000000000000004">
      <c r="A19212">
        <v>5</v>
      </c>
      <c r="B19212">
        <v>68000</v>
      </c>
      <c r="C19212" s="6">
        <v>43862</v>
      </c>
      <c r="D19212">
        <v>-114</v>
      </c>
      <c r="E19212" t="str">
        <f>INDEX(LedgerMapping[[#All],[Area]],MATCH(Transactions[[#This Row],[Sub Ledger]],LedgerMapping[[#All],[Sub Ledger]],0))</f>
        <v>Income Statement</v>
      </c>
    </row>
    <row r="19213" spans="1:5" x14ac:dyDescent="0.55000000000000004">
      <c r="A19213">
        <v>5</v>
      </c>
      <c r="B19213">
        <v>68000</v>
      </c>
      <c r="C19213" s="6">
        <v>43891</v>
      </c>
      <c r="D19213">
        <v>-101</v>
      </c>
      <c r="E19213" t="str">
        <f>INDEX(LedgerMapping[[#All],[Area]],MATCH(Transactions[[#This Row],[Sub Ledger]],LedgerMapping[[#All],[Sub Ledger]],0))</f>
        <v>Income Statement</v>
      </c>
    </row>
    <row r="19214" spans="1:5" x14ac:dyDescent="0.55000000000000004">
      <c r="A19214">
        <v>5</v>
      </c>
      <c r="B19214">
        <v>68000</v>
      </c>
      <c r="C19214" s="6">
        <v>43922</v>
      </c>
      <c r="D19214">
        <v>-180</v>
      </c>
      <c r="E19214" t="str">
        <f>INDEX(LedgerMapping[[#All],[Area]],MATCH(Transactions[[#This Row],[Sub Ledger]],LedgerMapping[[#All],[Sub Ledger]],0))</f>
        <v>Income Statement</v>
      </c>
    </row>
    <row r="19215" spans="1:5" x14ac:dyDescent="0.55000000000000004">
      <c r="A19215">
        <v>5</v>
      </c>
      <c r="B19215">
        <v>68000</v>
      </c>
      <c r="C19215" s="6">
        <v>43952</v>
      </c>
      <c r="D19215">
        <v>-158</v>
      </c>
      <c r="E19215" t="str">
        <f>INDEX(LedgerMapping[[#All],[Area]],MATCH(Transactions[[#This Row],[Sub Ledger]],LedgerMapping[[#All],[Sub Ledger]],0))</f>
        <v>Income Statement</v>
      </c>
    </row>
    <row r="19216" spans="1:5" x14ac:dyDescent="0.55000000000000004">
      <c r="A19216">
        <v>5</v>
      </c>
      <c r="B19216">
        <v>68000</v>
      </c>
      <c r="C19216" s="6">
        <v>43983</v>
      </c>
      <c r="D19216">
        <v>-210</v>
      </c>
      <c r="E19216" t="str">
        <f>INDEX(LedgerMapping[[#All],[Area]],MATCH(Transactions[[#This Row],[Sub Ledger]],LedgerMapping[[#All],[Sub Ledger]],0))</f>
        <v>Income Statement</v>
      </c>
    </row>
    <row r="19217" spans="1:5" x14ac:dyDescent="0.55000000000000004">
      <c r="A19217">
        <v>5</v>
      </c>
      <c r="B19217">
        <v>68000</v>
      </c>
      <c r="C19217" s="6">
        <v>44013</v>
      </c>
      <c r="D19217">
        <v>-120</v>
      </c>
      <c r="E19217" t="str">
        <f>INDEX(LedgerMapping[[#All],[Area]],MATCH(Transactions[[#This Row],[Sub Ledger]],LedgerMapping[[#All],[Sub Ledger]],0))</f>
        <v>Income Statement</v>
      </c>
    </row>
    <row r="19218" spans="1:5" x14ac:dyDescent="0.55000000000000004">
      <c r="A19218">
        <v>5</v>
      </c>
      <c r="B19218">
        <v>68000</v>
      </c>
      <c r="C19218" s="6">
        <v>44044</v>
      </c>
      <c r="D19218">
        <v>-203</v>
      </c>
      <c r="E19218" t="str">
        <f>INDEX(LedgerMapping[[#All],[Area]],MATCH(Transactions[[#This Row],[Sub Ledger]],LedgerMapping[[#All],[Sub Ledger]],0))</f>
        <v>Income Statement</v>
      </c>
    </row>
    <row r="19219" spans="1:5" x14ac:dyDescent="0.55000000000000004">
      <c r="A19219">
        <v>5</v>
      </c>
      <c r="B19219">
        <v>68000</v>
      </c>
      <c r="C19219" s="6">
        <v>44075</v>
      </c>
      <c r="D19219">
        <v>-102</v>
      </c>
      <c r="E19219" t="str">
        <f>INDEX(LedgerMapping[[#All],[Area]],MATCH(Transactions[[#This Row],[Sub Ledger]],LedgerMapping[[#All],[Sub Ledger]],0))</f>
        <v>Income Statement</v>
      </c>
    </row>
    <row r="19220" spans="1:5" x14ac:dyDescent="0.55000000000000004">
      <c r="A19220">
        <v>5</v>
      </c>
      <c r="B19220">
        <v>68000</v>
      </c>
      <c r="C19220" s="6">
        <v>44105</v>
      </c>
      <c r="D19220">
        <v>-203</v>
      </c>
      <c r="E19220" t="str">
        <f>INDEX(LedgerMapping[[#All],[Area]],MATCH(Transactions[[#This Row],[Sub Ledger]],LedgerMapping[[#All],[Sub Ledger]],0))</f>
        <v>Income Statement</v>
      </c>
    </row>
    <row r="19221" spans="1:5" x14ac:dyDescent="0.55000000000000004">
      <c r="A19221">
        <v>5</v>
      </c>
      <c r="B19221">
        <v>68000</v>
      </c>
      <c r="C19221" s="6">
        <v>44136</v>
      </c>
      <c r="D19221">
        <v>-115</v>
      </c>
      <c r="E19221" t="str">
        <f>INDEX(LedgerMapping[[#All],[Area]],MATCH(Transactions[[#This Row],[Sub Ledger]],LedgerMapping[[#All],[Sub Ledger]],0))</f>
        <v>Income Statement</v>
      </c>
    </row>
    <row r="19222" spans="1:5" x14ac:dyDescent="0.55000000000000004">
      <c r="A19222">
        <v>5</v>
      </c>
      <c r="B19222">
        <v>68000</v>
      </c>
      <c r="C19222" s="6">
        <v>44166</v>
      </c>
      <c r="D19222">
        <v>-142</v>
      </c>
      <c r="E19222" t="str">
        <f>INDEX(LedgerMapping[[#All],[Area]],MATCH(Transactions[[#This Row],[Sub Ledger]],LedgerMapping[[#All],[Sub Ledger]],0))</f>
        <v>Income Statement</v>
      </c>
    </row>
    <row r="19223" spans="1:5" x14ac:dyDescent="0.55000000000000004">
      <c r="A19223">
        <v>5</v>
      </c>
      <c r="B19223">
        <v>68000</v>
      </c>
      <c r="C19223" s="6">
        <v>44197</v>
      </c>
      <c r="D19223">
        <v>-227</v>
      </c>
      <c r="E19223" t="str">
        <f>INDEX(LedgerMapping[[#All],[Area]],MATCH(Transactions[[#This Row],[Sub Ledger]],LedgerMapping[[#All],[Sub Ledger]],0))</f>
        <v>Income Statement</v>
      </c>
    </row>
    <row r="19224" spans="1:5" x14ac:dyDescent="0.55000000000000004">
      <c r="A19224">
        <v>5</v>
      </c>
      <c r="B19224">
        <v>68000</v>
      </c>
      <c r="C19224" s="6">
        <v>44228</v>
      </c>
      <c r="D19224">
        <v>-158</v>
      </c>
      <c r="E19224" t="str">
        <f>INDEX(LedgerMapping[[#All],[Area]],MATCH(Transactions[[#This Row],[Sub Ledger]],LedgerMapping[[#All],[Sub Ledger]],0))</f>
        <v>Income Statement</v>
      </c>
    </row>
    <row r="19225" spans="1:5" x14ac:dyDescent="0.55000000000000004">
      <c r="A19225">
        <v>5</v>
      </c>
      <c r="B19225">
        <v>68000</v>
      </c>
      <c r="C19225" s="6">
        <v>44256</v>
      </c>
      <c r="D19225">
        <v>-246</v>
      </c>
      <c r="E19225" t="str">
        <f>INDEX(LedgerMapping[[#All],[Area]],MATCH(Transactions[[#This Row],[Sub Ledger]],LedgerMapping[[#All],[Sub Ledger]],0))</f>
        <v>Income Statement</v>
      </c>
    </row>
    <row r="19226" spans="1:5" x14ac:dyDescent="0.55000000000000004">
      <c r="A19226">
        <v>5</v>
      </c>
      <c r="B19226">
        <v>68000</v>
      </c>
      <c r="C19226" s="6">
        <v>44287</v>
      </c>
      <c r="D19226">
        <v>-176</v>
      </c>
      <c r="E19226" t="str">
        <f>INDEX(LedgerMapping[[#All],[Area]],MATCH(Transactions[[#This Row],[Sub Ledger]],LedgerMapping[[#All],[Sub Ledger]],0))</f>
        <v>Income Statement</v>
      </c>
    </row>
    <row r="19227" spans="1:5" x14ac:dyDescent="0.55000000000000004">
      <c r="A19227">
        <v>5</v>
      </c>
      <c r="B19227">
        <v>68000</v>
      </c>
      <c r="C19227" s="6">
        <v>44317</v>
      </c>
      <c r="D19227">
        <v>-248</v>
      </c>
      <c r="E19227" t="str">
        <f>INDEX(LedgerMapping[[#All],[Area]],MATCH(Transactions[[#This Row],[Sub Ledger]],LedgerMapping[[#All],[Sub Ledger]],0))</f>
        <v>Income Statement</v>
      </c>
    </row>
    <row r="19228" spans="1:5" x14ac:dyDescent="0.55000000000000004">
      <c r="A19228">
        <v>5</v>
      </c>
      <c r="B19228">
        <v>68000</v>
      </c>
      <c r="C19228" s="6">
        <v>44348</v>
      </c>
      <c r="D19228">
        <v>-293</v>
      </c>
      <c r="E19228" t="str">
        <f>INDEX(LedgerMapping[[#All],[Area]],MATCH(Transactions[[#This Row],[Sub Ledger]],LedgerMapping[[#All],[Sub Ledger]],0))</f>
        <v>Income Statement</v>
      </c>
    </row>
    <row r="19229" spans="1:5" x14ac:dyDescent="0.55000000000000004">
      <c r="A19229">
        <v>5</v>
      </c>
      <c r="B19229">
        <v>68000</v>
      </c>
      <c r="C19229" s="6">
        <v>44378</v>
      </c>
      <c r="D19229">
        <v>-339</v>
      </c>
      <c r="E19229" t="str">
        <f>INDEX(LedgerMapping[[#All],[Area]],MATCH(Transactions[[#This Row],[Sub Ledger]],LedgerMapping[[#All],[Sub Ledger]],0))</f>
        <v>Income Statement</v>
      </c>
    </row>
    <row r="19230" spans="1:5" x14ac:dyDescent="0.55000000000000004">
      <c r="A19230">
        <v>5</v>
      </c>
      <c r="B19230">
        <v>68000</v>
      </c>
      <c r="C19230" s="6">
        <v>44409</v>
      </c>
      <c r="D19230">
        <v>-304</v>
      </c>
      <c r="E19230" t="str">
        <f>INDEX(LedgerMapping[[#All],[Area]],MATCH(Transactions[[#This Row],[Sub Ledger]],LedgerMapping[[#All],[Sub Ledger]],0))</f>
        <v>Income Statement</v>
      </c>
    </row>
    <row r="19231" spans="1:5" x14ac:dyDescent="0.55000000000000004">
      <c r="A19231">
        <v>5</v>
      </c>
      <c r="B19231">
        <v>68000</v>
      </c>
      <c r="C19231" s="6">
        <v>44440</v>
      </c>
      <c r="D19231">
        <v>-208</v>
      </c>
      <c r="E19231" t="str">
        <f>INDEX(LedgerMapping[[#All],[Area]],MATCH(Transactions[[#This Row],[Sub Ledger]],LedgerMapping[[#All],[Sub Ledger]],0))</f>
        <v>Income Statement</v>
      </c>
    </row>
    <row r="19232" spans="1:5" x14ac:dyDescent="0.55000000000000004">
      <c r="A19232">
        <v>5</v>
      </c>
      <c r="B19232">
        <v>68000</v>
      </c>
      <c r="C19232" s="6">
        <v>44470</v>
      </c>
      <c r="D19232">
        <v>-188</v>
      </c>
      <c r="E19232" t="str">
        <f>INDEX(LedgerMapping[[#All],[Area]],MATCH(Transactions[[#This Row],[Sub Ledger]],LedgerMapping[[#All],[Sub Ledger]],0))</f>
        <v>Income Statement</v>
      </c>
    </row>
    <row r="19233" spans="1:5" x14ac:dyDescent="0.55000000000000004">
      <c r="A19233">
        <v>5</v>
      </c>
      <c r="B19233">
        <v>68000</v>
      </c>
      <c r="C19233" s="6">
        <v>44501</v>
      </c>
      <c r="D19233">
        <v>-246</v>
      </c>
      <c r="E19233" t="str">
        <f>INDEX(LedgerMapping[[#All],[Area]],MATCH(Transactions[[#This Row],[Sub Ledger]],LedgerMapping[[#All],[Sub Ledger]],0))</f>
        <v>Income Statement</v>
      </c>
    </row>
    <row r="19234" spans="1:5" x14ac:dyDescent="0.55000000000000004">
      <c r="A19234">
        <v>5</v>
      </c>
      <c r="B19234">
        <v>68000</v>
      </c>
      <c r="C19234" s="6">
        <v>44531</v>
      </c>
      <c r="D19234">
        <v>-187</v>
      </c>
      <c r="E19234" t="str">
        <f>INDEX(LedgerMapping[[#All],[Area]],MATCH(Transactions[[#This Row],[Sub Ledger]],LedgerMapping[[#All],[Sub Ledger]],0))</f>
        <v>Income Statement</v>
      </c>
    </row>
    <row r="19235" spans="1:5" x14ac:dyDescent="0.55000000000000004">
      <c r="A19235">
        <v>5</v>
      </c>
      <c r="B19235">
        <v>68000</v>
      </c>
      <c r="C19235" s="6">
        <v>43466</v>
      </c>
      <c r="D19235">
        <v>-152</v>
      </c>
      <c r="E19235" t="str">
        <f>INDEX(LedgerMapping[[#All],[Area]],MATCH(Transactions[[#This Row],[Sub Ledger]],LedgerMapping[[#All],[Sub Ledger]],0))</f>
        <v>Income Statement</v>
      </c>
    </row>
    <row r="19236" spans="1:5" x14ac:dyDescent="0.55000000000000004">
      <c r="A19236">
        <v>5</v>
      </c>
      <c r="B19236">
        <v>68000</v>
      </c>
      <c r="C19236" s="6">
        <v>43497</v>
      </c>
      <c r="D19236">
        <v>-189</v>
      </c>
      <c r="E19236" t="str">
        <f>INDEX(LedgerMapping[[#All],[Area]],MATCH(Transactions[[#This Row],[Sub Ledger]],LedgerMapping[[#All],[Sub Ledger]],0))</f>
        <v>Income Statement</v>
      </c>
    </row>
    <row r="19237" spans="1:5" x14ac:dyDescent="0.55000000000000004">
      <c r="A19237">
        <v>5</v>
      </c>
      <c r="B19237">
        <v>68000</v>
      </c>
      <c r="C19237" s="6">
        <v>43525</v>
      </c>
      <c r="D19237">
        <v>-120</v>
      </c>
      <c r="E19237" t="str">
        <f>INDEX(LedgerMapping[[#All],[Area]],MATCH(Transactions[[#This Row],[Sub Ledger]],LedgerMapping[[#All],[Sub Ledger]],0))</f>
        <v>Income Statement</v>
      </c>
    </row>
    <row r="19238" spans="1:5" x14ac:dyDescent="0.55000000000000004">
      <c r="A19238">
        <v>5</v>
      </c>
      <c r="B19238">
        <v>68000</v>
      </c>
      <c r="C19238" s="6">
        <v>43556</v>
      </c>
      <c r="D19238">
        <v>-189</v>
      </c>
      <c r="E19238" t="str">
        <f>INDEX(LedgerMapping[[#All],[Area]],MATCH(Transactions[[#This Row],[Sub Ledger]],LedgerMapping[[#All],[Sub Ledger]],0))</f>
        <v>Income Statement</v>
      </c>
    </row>
    <row r="19239" spans="1:5" x14ac:dyDescent="0.55000000000000004">
      <c r="A19239">
        <v>5</v>
      </c>
      <c r="B19239">
        <v>68000</v>
      </c>
      <c r="C19239" s="6">
        <v>43586</v>
      </c>
      <c r="D19239">
        <v>-176</v>
      </c>
      <c r="E19239" t="str">
        <f>INDEX(LedgerMapping[[#All],[Area]],MATCH(Transactions[[#This Row],[Sub Ledger]],LedgerMapping[[#All],[Sub Ledger]],0))</f>
        <v>Income Statement</v>
      </c>
    </row>
    <row r="19240" spans="1:5" x14ac:dyDescent="0.55000000000000004">
      <c r="A19240">
        <v>5</v>
      </c>
      <c r="B19240">
        <v>68000</v>
      </c>
      <c r="C19240" s="6">
        <v>43617</v>
      </c>
      <c r="D19240">
        <v>-192</v>
      </c>
      <c r="E19240" t="str">
        <f>INDEX(LedgerMapping[[#All],[Area]],MATCH(Transactions[[#This Row],[Sub Ledger]],LedgerMapping[[#All],[Sub Ledger]],0))</f>
        <v>Income Statement</v>
      </c>
    </row>
    <row r="19241" spans="1:5" x14ac:dyDescent="0.55000000000000004">
      <c r="A19241">
        <v>5</v>
      </c>
      <c r="B19241">
        <v>68000</v>
      </c>
      <c r="C19241" s="6">
        <v>43647</v>
      </c>
      <c r="D19241">
        <v>-140</v>
      </c>
      <c r="E19241" t="str">
        <f>INDEX(LedgerMapping[[#All],[Area]],MATCH(Transactions[[#This Row],[Sub Ledger]],LedgerMapping[[#All],[Sub Ledger]],0))</f>
        <v>Income Statement</v>
      </c>
    </row>
    <row r="19242" spans="1:5" x14ac:dyDescent="0.55000000000000004">
      <c r="A19242">
        <v>5</v>
      </c>
      <c r="B19242">
        <v>68000</v>
      </c>
      <c r="C19242" s="6">
        <v>43678</v>
      </c>
      <c r="D19242">
        <v>-192</v>
      </c>
      <c r="E19242" t="str">
        <f>INDEX(LedgerMapping[[#All],[Area]],MATCH(Transactions[[#This Row],[Sub Ledger]],LedgerMapping[[#All],[Sub Ledger]],0))</f>
        <v>Income Statement</v>
      </c>
    </row>
    <row r="19243" spans="1:5" x14ac:dyDescent="0.55000000000000004">
      <c r="A19243">
        <v>5</v>
      </c>
      <c r="B19243">
        <v>68000</v>
      </c>
      <c r="C19243" s="6">
        <v>43709</v>
      </c>
      <c r="D19243">
        <v>-168</v>
      </c>
      <c r="E19243" t="str">
        <f>INDEX(LedgerMapping[[#All],[Area]],MATCH(Transactions[[#This Row],[Sub Ledger]],LedgerMapping[[#All],[Sub Ledger]],0))</f>
        <v>Income Statement</v>
      </c>
    </row>
    <row r="19244" spans="1:5" x14ac:dyDescent="0.55000000000000004">
      <c r="A19244">
        <v>5</v>
      </c>
      <c r="B19244">
        <v>68000</v>
      </c>
      <c r="C19244" s="6">
        <v>43739</v>
      </c>
      <c r="D19244">
        <v>-240</v>
      </c>
      <c r="E19244" t="str">
        <f>INDEX(LedgerMapping[[#All],[Area]],MATCH(Transactions[[#This Row],[Sub Ledger]],LedgerMapping[[#All],[Sub Ledger]],0))</f>
        <v>Income Statement</v>
      </c>
    </row>
    <row r="19245" spans="1:5" x14ac:dyDescent="0.55000000000000004">
      <c r="A19245">
        <v>5</v>
      </c>
      <c r="B19245">
        <v>68000</v>
      </c>
      <c r="C19245" s="6">
        <v>43770</v>
      </c>
      <c r="D19245">
        <v>-168</v>
      </c>
      <c r="E19245" t="str">
        <f>INDEX(LedgerMapping[[#All],[Area]],MATCH(Transactions[[#This Row],[Sub Ledger]],LedgerMapping[[#All],[Sub Ledger]],0))</f>
        <v>Income Statement</v>
      </c>
    </row>
    <row r="19246" spans="1:5" x14ac:dyDescent="0.55000000000000004">
      <c r="A19246">
        <v>5</v>
      </c>
      <c r="B19246">
        <v>68000</v>
      </c>
      <c r="C19246" s="6">
        <v>43800</v>
      </c>
      <c r="D19246">
        <v>-171</v>
      </c>
      <c r="E19246" t="str">
        <f>INDEX(LedgerMapping[[#All],[Area]],MATCH(Transactions[[#This Row],[Sub Ledger]],LedgerMapping[[#All],[Sub Ledger]],0))</f>
        <v>Income Statement</v>
      </c>
    </row>
    <row r="19247" spans="1:5" x14ac:dyDescent="0.55000000000000004">
      <c r="A19247">
        <v>5</v>
      </c>
      <c r="B19247">
        <v>68000</v>
      </c>
      <c r="C19247" s="6">
        <v>43831</v>
      </c>
      <c r="D19247">
        <v>-198</v>
      </c>
      <c r="E19247" t="str">
        <f>INDEX(LedgerMapping[[#All],[Area]],MATCH(Transactions[[#This Row],[Sub Ledger]],LedgerMapping[[#All],[Sub Ledger]],0))</f>
        <v>Income Statement</v>
      </c>
    </row>
    <row r="19248" spans="1:5" x14ac:dyDescent="0.55000000000000004">
      <c r="A19248">
        <v>5</v>
      </c>
      <c r="B19248">
        <v>68000</v>
      </c>
      <c r="C19248" s="6">
        <v>43862</v>
      </c>
      <c r="D19248">
        <v>-173</v>
      </c>
      <c r="E19248" t="str">
        <f>INDEX(LedgerMapping[[#All],[Area]],MATCH(Transactions[[#This Row],[Sub Ledger]],LedgerMapping[[#All],[Sub Ledger]],0))</f>
        <v>Income Statement</v>
      </c>
    </row>
    <row r="19249" spans="1:5" x14ac:dyDescent="0.55000000000000004">
      <c r="A19249">
        <v>5</v>
      </c>
      <c r="B19249">
        <v>68000</v>
      </c>
      <c r="C19249" s="6">
        <v>43891</v>
      </c>
      <c r="D19249">
        <v>-182</v>
      </c>
      <c r="E19249" t="str">
        <f>INDEX(LedgerMapping[[#All],[Area]],MATCH(Transactions[[#This Row],[Sub Ledger]],LedgerMapping[[#All],[Sub Ledger]],0))</f>
        <v>Income Statement</v>
      </c>
    </row>
    <row r="19250" spans="1:5" x14ac:dyDescent="0.55000000000000004">
      <c r="A19250">
        <v>5</v>
      </c>
      <c r="B19250">
        <v>68000</v>
      </c>
      <c r="C19250" s="6">
        <v>43922</v>
      </c>
      <c r="D19250">
        <v>-215</v>
      </c>
      <c r="E19250" t="str">
        <f>INDEX(LedgerMapping[[#All],[Area]],MATCH(Transactions[[#This Row],[Sub Ledger]],LedgerMapping[[#All],[Sub Ledger]],0))</f>
        <v>Income Statement</v>
      </c>
    </row>
    <row r="19251" spans="1:5" x14ac:dyDescent="0.55000000000000004">
      <c r="A19251">
        <v>5</v>
      </c>
      <c r="B19251">
        <v>68000</v>
      </c>
      <c r="C19251" s="6">
        <v>43952</v>
      </c>
      <c r="D19251">
        <v>-135</v>
      </c>
      <c r="E19251" t="str">
        <f>INDEX(LedgerMapping[[#All],[Area]],MATCH(Transactions[[#This Row],[Sub Ledger]],LedgerMapping[[#All],[Sub Ledger]],0))</f>
        <v>Income Statement</v>
      </c>
    </row>
    <row r="19252" spans="1:5" x14ac:dyDescent="0.55000000000000004">
      <c r="A19252">
        <v>5</v>
      </c>
      <c r="B19252">
        <v>68000</v>
      </c>
      <c r="C19252" s="6">
        <v>43983</v>
      </c>
      <c r="D19252">
        <v>-155</v>
      </c>
      <c r="E19252" t="str">
        <f>INDEX(LedgerMapping[[#All],[Area]],MATCH(Transactions[[#This Row],[Sub Ledger]],LedgerMapping[[#All],[Sub Ledger]],0))</f>
        <v>Income Statement</v>
      </c>
    </row>
    <row r="19253" spans="1:5" x14ac:dyDescent="0.55000000000000004">
      <c r="A19253">
        <v>5</v>
      </c>
      <c r="B19253">
        <v>68000</v>
      </c>
      <c r="C19253" s="6">
        <v>44013</v>
      </c>
      <c r="D19253">
        <v>-248</v>
      </c>
      <c r="E19253" t="str">
        <f>INDEX(LedgerMapping[[#All],[Area]],MATCH(Transactions[[#This Row],[Sub Ledger]],LedgerMapping[[#All],[Sub Ledger]],0))</f>
        <v>Income Statement</v>
      </c>
    </row>
    <row r="19254" spans="1:5" x14ac:dyDescent="0.55000000000000004">
      <c r="A19254">
        <v>5</v>
      </c>
      <c r="B19254">
        <v>68000</v>
      </c>
      <c r="C19254" s="6">
        <v>44044</v>
      </c>
      <c r="D19254">
        <v>-195</v>
      </c>
      <c r="E19254" t="str">
        <f>INDEX(LedgerMapping[[#All],[Area]],MATCH(Transactions[[#This Row],[Sub Ledger]],LedgerMapping[[#All],[Sub Ledger]],0))</f>
        <v>Income Statement</v>
      </c>
    </row>
    <row r="19255" spans="1:5" x14ac:dyDescent="0.55000000000000004">
      <c r="A19255">
        <v>5</v>
      </c>
      <c r="B19255">
        <v>68000</v>
      </c>
      <c r="C19255" s="6">
        <v>44075</v>
      </c>
      <c r="D19255">
        <v>-198</v>
      </c>
      <c r="E19255" t="str">
        <f>INDEX(LedgerMapping[[#All],[Area]],MATCH(Transactions[[#This Row],[Sub Ledger]],LedgerMapping[[#All],[Sub Ledger]],0))</f>
        <v>Income Statement</v>
      </c>
    </row>
    <row r="19256" spans="1:5" x14ac:dyDescent="0.55000000000000004">
      <c r="A19256">
        <v>5</v>
      </c>
      <c r="B19256">
        <v>68000</v>
      </c>
      <c r="C19256" s="6">
        <v>44105</v>
      </c>
      <c r="D19256">
        <v>-140</v>
      </c>
      <c r="E19256" t="str">
        <f>INDEX(LedgerMapping[[#All],[Area]],MATCH(Transactions[[#This Row],[Sub Ledger]],LedgerMapping[[#All],[Sub Ledger]],0))</f>
        <v>Income Statement</v>
      </c>
    </row>
    <row r="19257" spans="1:5" x14ac:dyDescent="0.55000000000000004">
      <c r="A19257">
        <v>5</v>
      </c>
      <c r="B19257">
        <v>68000</v>
      </c>
      <c r="C19257" s="6">
        <v>44136</v>
      </c>
      <c r="D19257">
        <v>-162</v>
      </c>
      <c r="E19257" t="str">
        <f>INDEX(LedgerMapping[[#All],[Area]],MATCH(Transactions[[#This Row],[Sub Ledger]],LedgerMapping[[#All],[Sub Ledger]],0))</f>
        <v>Income Statement</v>
      </c>
    </row>
    <row r="19258" spans="1:5" x14ac:dyDescent="0.55000000000000004">
      <c r="A19258">
        <v>5</v>
      </c>
      <c r="B19258">
        <v>68000</v>
      </c>
      <c r="C19258" s="6">
        <v>44166</v>
      </c>
      <c r="D19258">
        <v>-122</v>
      </c>
      <c r="E19258" t="str">
        <f>INDEX(LedgerMapping[[#All],[Area]],MATCH(Transactions[[#This Row],[Sub Ledger]],LedgerMapping[[#All],[Sub Ledger]],0))</f>
        <v>Income Statement</v>
      </c>
    </row>
    <row r="19259" spans="1:5" x14ac:dyDescent="0.55000000000000004">
      <c r="A19259">
        <v>5</v>
      </c>
      <c r="B19259">
        <v>68000</v>
      </c>
      <c r="C19259" s="6">
        <v>44197</v>
      </c>
      <c r="D19259">
        <v>-189</v>
      </c>
      <c r="E19259" t="str">
        <f>INDEX(LedgerMapping[[#All],[Area]],MATCH(Transactions[[#This Row],[Sub Ledger]],LedgerMapping[[#All],[Sub Ledger]],0))</f>
        <v>Income Statement</v>
      </c>
    </row>
    <row r="19260" spans="1:5" x14ac:dyDescent="0.55000000000000004">
      <c r="A19260">
        <v>5</v>
      </c>
      <c r="B19260">
        <v>68000</v>
      </c>
      <c r="C19260" s="6">
        <v>44228</v>
      </c>
      <c r="D19260">
        <v>-302</v>
      </c>
      <c r="E19260" t="str">
        <f>INDEX(LedgerMapping[[#All],[Area]],MATCH(Transactions[[#This Row],[Sub Ledger]],LedgerMapping[[#All],[Sub Ledger]],0))</f>
        <v>Income Statement</v>
      </c>
    </row>
    <row r="19261" spans="1:5" x14ac:dyDescent="0.55000000000000004">
      <c r="A19261">
        <v>5</v>
      </c>
      <c r="B19261">
        <v>68000</v>
      </c>
      <c r="C19261" s="6">
        <v>44256</v>
      </c>
      <c r="D19261">
        <v>-269</v>
      </c>
      <c r="E19261" t="str">
        <f>INDEX(LedgerMapping[[#All],[Area]],MATCH(Transactions[[#This Row],[Sub Ledger]],LedgerMapping[[#All],[Sub Ledger]],0))</f>
        <v>Income Statement</v>
      </c>
    </row>
    <row r="19262" spans="1:5" x14ac:dyDescent="0.55000000000000004">
      <c r="A19262">
        <v>5</v>
      </c>
      <c r="B19262">
        <v>68000</v>
      </c>
      <c r="C19262" s="6">
        <v>44287</v>
      </c>
      <c r="D19262">
        <v>-246</v>
      </c>
      <c r="E19262" t="str">
        <f>INDEX(LedgerMapping[[#All],[Area]],MATCH(Transactions[[#This Row],[Sub Ledger]],LedgerMapping[[#All],[Sub Ledger]],0))</f>
        <v>Income Statement</v>
      </c>
    </row>
    <row r="19263" spans="1:5" x14ac:dyDescent="0.55000000000000004">
      <c r="A19263">
        <v>5</v>
      </c>
      <c r="B19263">
        <v>68000</v>
      </c>
      <c r="C19263" s="6">
        <v>44317</v>
      </c>
      <c r="D19263">
        <v>-265</v>
      </c>
      <c r="E19263" t="str">
        <f>INDEX(LedgerMapping[[#All],[Area]],MATCH(Transactions[[#This Row],[Sub Ledger]],LedgerMapping[[#All],[Sub Ledger]],0))</f>
        <v>Income Statement</v>
      </c>
    </row>
    <row r="19264" spans="1:5" x14ac:dyDescent="0.55000000000000004">
      <c r="A19264">
        <v>5</v>
      </c>
      <c r="B19264">
        <v>68000</v>
      </c>
      <c r="C19264" s="6">
        <v>44348</v>
      </c>
      <c r="D19264">
        <v>-405</v>
      </c>
      <c r="E19264" t="str">
        <f>INDEX(LedgerMapping[[#All],[Area]],MATCH(Transactions[[#This Row],[Sub Ledger]],LedgerMapping[[#All],[Sub Ledger]],0))</f>
        <v>Income Statement</v>
      </c>
    </row>
    <row r="19265" spans="1:5" x14ac:dyDescent="0.55000000000000004">
      <c r="A19265">
        <v>5</v>
      </c>
      <c r="B19265">
        <v>68000</v>
      </c>
      <c r="C19265" s="6">
        <v>44378</v>
      </c>
      <c r="D19265">
        <v>-302</v>
      </c>
      <c r="E19265" t="str">
        <f>INDEX(LedgerMapping[[#All],[Area]],MATCH(Transactions[[#This Row],[Sub Ledger]],LedgerMapping[[#All],[Sub Ledger]],0))</f>
        <v>Income Statement</v>
      </c>
    </row>
    <row r="19266" spans="1:5" x14ac:dyDescent="0.55000000000000004">
      <c r="A19266">
        <v>5</v>
      </c>
      <c r="B19266">
        <v>68000</v>
      </c>
      <c r="C19266" s="6">
        <v>44409</v>
      </c>
      <c r="D19266">
        <v>-202</v>
      </c>
      <c r="E19266" t="str">
        <f>INDEX(LedgerMapping[[#All],[Area]],MATCH(Transactions[[#This Row],[Sub Ledger]],LedgerMapping[[#All],[Sub Ledger]],0))</f>
        <v>Income Statement</v>
      </c>
    </row>
    <row r="19267" spans="1:5" x14ac:dyDescent="0.55000000000000004">
      <c r="A19267">
        <v>5</v>
      </c>
      <c r="B19267">
        <v>68000</v>
      </c>
      <c r="C19267" s="6">
        <v>44440</v>
      </c>
      <c r="D19267">
        <v>-270</v>
      </c>
      <c r="E19267" t="str">
        <f>INDEX(LedgerMapping[[#All],[Area]],MATCH(Transactions[[#This Row],[Sub Ledger]],LedgerMapping[[#All],[Sub Ledger]],0))</f>
        <v>Income Statement</v>
      </c>
    </row>
    <row r="19268" spans="1:5" x14ac:dyDescent="0.55000000000000004">
      <c r="A19268">
        <v>5</v>
      </c>
      <c r="B19268">
        <v>68000</v>
      </c>
      <c r="C19268" s="6">
        <v>44470</v>
      </c>
      <c r="D19268">
        <v>-365</v>
      </c>
      <c r="E19268" t="str">
        <f>INDEX(LedgerMapping[[#All],[Area]],MATCH(Transactions[[#This Row],[Sub Ledger]],LedgerMapping[[#All],[Sub Ledger]],0))</f>
        <v>Income Statement</v>
      </c>
    </row>
    <row r="19269" spans="1:5" x14ac:dyDescent="0.55000000000000004">
      <c r="A19269">
        <v>5</v>
      </c>
      <c r="B19269">
        <v>68000</v>
      </c>
      <c r="C19269" s="6">
        <v>44501</v>
      </c>
      <c r="D19269">
        <v>-405</v>
      </c>
      <c r="E19269" t="str">
        <f>INDEX(LedgerMapping[[#All],[Area]],MATCH(Transactions[[#This Row],[Sub Ledger]],LedgerMapping[[#All],[Sub Ledger]],0))</f>
        <v>Income Statement</v>
      </c>
    </row>
    <row r="19270" spans="1:5" x14ac:dyDescent="0.55000000000000004">
      <c r="A19270">
        <v>5</v>
      </c>
      <c r="B19270">
        <v>68000</v>
      </c>
      <c r="C19270" s="6">
        <v>44531</v>
      </c>
      <c r="D19270">
        <v>-234</v>
      </c>
      <c r="E19270" t="str">
        <f>INDEX(LedgerMapping[[#All],[Area]],MATCH(Transactions[[#This Row],[Sub Ledger]],LedgerMapping[[#All],[Sub Ledger]],0))</f>
        <v>Income Statement</v>
      </c>
    </row>
    <row r="19271" spans="1:5" x14ac:dyDescent="0.55000000000000004">
      <c r="A19271">
        <v>5</v>
      </c>
      <c r="B19271">
        <v>68000</v>
      </c>
      <c r="C19271" s="6">
        <v>44256</v>
      </c>
      <c r="D19271">
        <v>-153.26</v>
      </c>
      <c r="E19271" t="str">
        <f>INDEX(LedgerMapping[[#All],[Area]],MATCH(Transactions[[#This Row],[Sub Ledger]],LedgerMapping[[#All],[Sub Ledger]],0))</f>
        <v>Income Statement</v>
      </c>
    </row>
    <row r="19272" spans="1:5" x14ac:dyDescent="0.55000000000000004">
      <c r="A19272">
        <v>5</v>
      </c>
      <c r="B19272">
        <v>68000</v>
      </c>
      <c r="C19272" s="6">
        <v>44256</v>
      </c>
      <c r="D19272">
        <v>-311.06</v>
      </c>
      <c r="E19272" t="str">
        <f>INDEX(LedgerMapping[[#All],[Area]],MATCH(Transactions[[#This Row],[Sub Ledger]],LedgerMapping[[#All],[Sub Ledger]],0))</f>
        <v>Income Statement</v>
      </c>
    </row>
    <row r="19273" spans="1:5" x14ac:dyDescent="0.55000000000000004">
      <c r="A19273">
        <v>5</v>
      </c>
      <c r="B19273">
        <v>69000</v>
      </c>
      <c r="C19273" s="6">
        <v>44136</v>
      </c>
      <c r="D19273">
        <v>-32</v>
      </c>
      <c r="E19273" t="str">
        <f>INDEX(LedgerMapping[[#All],[Area]],MATCH(Transactions[[#This Row],[Sub Ledger]],LedgerMapping[[#All],[Sub Ledger]],0))</f>
        <v>Income Statement</v>
      </c>
    </row>
    <row r="19274" spans="1:5" x14ac:dyDescent="0.55000000000000004">
      <c r="A19274">
        <v>5</v>
      </c>
      <c r="B19274">
        <v>69000</v>
      </c>
      <c r="C19274" s="6">
        <v>44166</v>
      </c>
      <c r="D19274">
        <v>-41</v>
      </c>
      <c r="E19274" t="str">
        <f>INDEX(LedgerMapping[[#All],[Area]],MATCH(Transactions[[#This Row],[Sub Ledger]],LedgerMapping[[#All],[Sub Ledger]],0))</f>
        <v>Income Statement</v>
      </c>
    </row>
    <row r="19275" spans="1:5" x14ac:dyDescent="0.55000000000000004">
      <c r="A19275">
        <v>5</v>
      </c>
      <c r="B19275">
        <v>69000</v>
      </c>
      <c r="C19275" s="6">
        <v>44197</v>
      </c>
      <c r="D19275">
        <v>-68</v>
      </c>
      <c r="E19275" t="str">
        <f>INDEX(LedgerMapping[[#All],[Area]],MATCH(Transactions[[#This Row],[Sub Ledger]],LedgerMapping[[#All],[Sub Ledger]],0))</f>
        <v>Income Statement</v>
      </c>
    </row>
    <row r="19276" spans="1:5" x14ac:dyDescent="0.55000000000000004">
      <c r="A19276">
        <v>5</v>
      </c>
      <c r="B19276">
        <v>69000</v>
      </c>
      <c r="C19276" s="6">
        <v>44228</v>
      </c>
      <c r="D19276">
        <v>-44</v>
      </c>
      <c r="E19276" t="str">
        <f>INDEX(LedgerMapping[[#All],[Area]],MATCH(Transactions[[#This Row],[Sub Ledger]],LedgerMapping[[#All],[Sub Ledger]],0))</f>
        <v>Income Statement</v>
      </c>
    </row>
    <row r="19277" spans="1:5" x14ac:dyDescent="0.55000000000000004">
      <c r="A19277">
        <v>5</v>
      </c>
      <c r="B19277">
        <v>69000</v>
      </c>
      <c r="C19277" s="6">
        <v>44256</v>
      </c>
      <c r="D19277">
        <v>-70</v>
      </c>
      <c r="E19277" t="str">
        <f>INDEX(LedgerMapping[[#All],[Area]],MATCH(Transactions[[#This Row],[Sub Ledger]],LedgerMapping[[#All],[Sub Ledger]],0))</f>
        <v>Income Statement</v>
      </c>
    </row>
    <row r="19278" spans="1:5" x14ac:dyDescent="0.55000000000000004">
      <c r="A19278">
        <v>5</v>
      </c>
      <c r="B19278">
        <v>69000</v>
      </c>
      <c r="C19278" s="6">
        <v>44287</v>
      </c>
      <c r="D19278">
        <v>-48</v>
      </c>
      <c r="E19278" t="str">
        <f>INDEX(LedgerMapping[[#All],[Area]],MATCH(Transactions[[#This Row],[Sub Ledger]],LedgerMapping[[#All],[Sub Ledger]],0))</f>
        <v>Income Statement</v>
      </c>
    </row>
    <row r="19279" spans="1:5" x14ac:dyDescent="0.55000000000000004">
      <c r="A19279">
        <v>5</v>
      </c>
      <c r="B19279">
        <v>69000</v>
      </c>
      <c r="C19279" s="6">
        <v>44317</v>
      </c>
      <c r="D19279">
        <v>-72</v>
      </c>
      <c r="E19279" t="str">
        <f>INDEX(LedgerMapping[[#All],[Area]],MATCH(Transactions[[#This Row],[Sub Ledger]],LedgerMapping[[#All],[Sub Ledger]],0))</f>
        <v>Income Statement</v>
      </c>
    </row>
    <row r="19280" spans="1:5" x14ac:dyDescent="0.55000000000000004">
      <c r="A19280">
        <v>5</v>
      </c>
      <c r="B19280">
        <v>69000</v>
      </c>
      <c r="C19280" s="6">
        <v>44348</v>
      </c>
      <c r="D19280">
        <v>-84</v>
      </c>
      <c r="E19280" t="str">
        <f>INDEX(LedgerMapping[[#All],[Area]],MATCH(Transactions[[#This Row],[Sub Ledger]],LedgerMapping[[#All],[Sub Ledger]],0))</f>
        <v>Income Statement</v>
      </c>
    </row>
    <row r="19281" spans="1:5" x14ac:dyDescent="0.55000000000000004">
      <c r="A19281">
        <v>5</v>
      </c>
      <c r="B19281">
        <v>69000</v>
      </c>
      <c r="C19281" s="6">
        <v>44378</v>
      </c>
      <c r="D19281">
        <v>-98</v>
      </c>
      <c r="E19281" t="str">
        <f>INDEX(LedgerMapping[[#All],[Area]],MATCH(Transactions[[#This Row],[Sub Ledger]],LedgerMapping[[#All],[Sub Ledger]],0))</f>
        <v>Income Statement</v>
      </c>
    </row>
    <row r="19282" spans="1:5" x14ac:dyDescent="0.55000000000000004">
      <c r="A19282">
        <v>5</v>
      </c>
      <c r="B19282">
        <v>69000</v>
      </c>
      <c r="C19282" s="6">
        <v>44409</v>
      </c>
      <c r="D19282">
        <v>-89</v>
      </c>
      <c r="E19282" t="str">
        <f>INDEX(LedgerMapping[[#All],[Area]],MATCH(Transactions[[#This Row],[Sub Ledger]],LedgerMapping[[#All],[Sub Ledger]],0))</f>
        <v>Income Statement</v>
      </c>
    </row>
    <row r="19283" spans="1:5" x14ac:dyDescent="0.55000000000000004">
      <c r="A19283">
        <v>5</v>
      </c>
      <c r="B19283">
        <v>69000</v>
      </c>
      <c r="C19283" s="6">
        <v>44440</v>
      </c>
      <c r="D19283">
        <v>-60</v>
      </c>
      <c r="E19283" t="str">
        <f>INDEX(LedgerMapping[[#All],[Area]],MATCH(Transactions[[#This Row],[Sub Ledger]],LedgerMapping[[#All],[Sub Ledger]],0))</f>
        <v>Income Statement</v>
      </c>
    </row>
    <row r="19284" spans="1:5" x14ac:dyDescent="0.55000000000000004">
      <c r="A19284">
        <v>5</v>
      </c>
      <c r="B19284">
        <v>69000</v>
      </c>
      <c r="C19284" s="6">
        <v>44470</v>
      </c>
      <c r="D19284">
        <v>-52</v>
      </c>
      <c r="E19284" t="str">
        <f>INDEX(LedgerMapping[[#All],[Area]],MATCH(Transactions[[#This Row],[Sub Ledger]],LedgerMapping[[#All],[Sub Ledger]],0))</f>
        <v>Income Statement</v>
      </c>
    </row>
    <row r="19285" spans="1:5" x14ac:dyDescent="0.55000000000000004">
      <c r="A19285">
        <v>5</v>
      </c>
      <c r="B19285">
        <v>69000</v>
      </c>
      <c r="C19285" s="6">
        <v>44501</v>
      </c>
      <c r="D19285">
        <v>-69</v>
      </c>
      <c r="E19285" t="str">
        <f>INDEX(LedgerMapping[[#All],[Area]],MATCH(Transactions[[#This Row],[Sub Ledger]],LedgerMapping[[#All],[Sub Ledger]],0))</f>
        <v>Income Statement</v>
      </c>
    </row>
    <row r="19286" spans="1:5" x14ac:dyDescent="0.55000000000000004">
      <c r="A19286">
        <v>5</v>
      </c>
      <c r="B19286">
        <v>69000</v>
      </c>
      <c r="C19286" s="6">
        <v>44531</v>
      </c>
      <c r="D19286">
        <v>-52</v>
      </c>
      <c r="E19286" t="str">
        <f>INDEX(LedgerMapping[[#All],[Area]],MATCH(Transactions[[#This Row],[Sub Ledger]],LedgerMapping[[#All],[Sub Ledger]],0))</f>
        <v>Income Statement</v>
      </c>
    </row>
    <row r="19287" spans="1:5" x14ac:dyDescent="0.55000000000000004">
      <c r="A19287">
        <v>5</v>
      </c>
      <c r="B19287">
        <v>69000</v>
      </c>
      <c r="C19287" s="6">
        <v>43466</v>
      </c>
      <c r="D19287">
        <v>-55</v>
      </c>
      <c r="E19287" t="str">
        <f>INDEX(LedgerMapping[[#All],[Area]],MATCH(Transactions[[#This Row],[Sub Ledger]],LedgerMapping[[#All],[Sub Ledger]],0))</f>
        <v>Income Statement</v>
      </c>
    </row>
    <row r="19288" spans="1:5" x14ac:dyDescent="0.55000000000000004">
      <c r="A19288">
        <v>5</v>
      </c>
      <c r="B19288">
        <v>69000</v>
      </c>
      <c r="C19288" s="6">
        <v>43497</v>
      </c>
      <c r="D19288">
        <v>-31</v>
      </c>
      <c r="E19288" t="str">
        <f>INDEX(LedgerMapping[[#All],[Area]],MATCH(Transactions[[#This Row],[Sub Ledger]],LedgerMapping[[#All],[Sub Ledger]],0))</f>
        <v>Income Statement</v>
      </c>
    </row>
    <row r="19289" spans="1:5" x14ac:dyDescent="0.55000000000000004">
      <c r="A19289">
        <v>5</v>
      </c>
      <c r="B19289">
        <v>69000</v>
      </c>
      <c r="C19289" s="6">
        <v>43525</v>
      </c>
      <c r="D19289">
        <v>-40</v>
      </c>
      <c r="E19289" t="str">
        <f>INDEX(LedgerMapping[[#All],[Area]],MATCH(Transactions[[#This Row],[Sub Ledger]],LedgerMapping[[#All],[Sub Ledger]],0))</f>
        <v>Income Statement</v>
      </c>
    </row>
    <row r="19290" spans="1:5" x14ac:dyDescent="0.55000000000000004">
      <c r="A19290">
        <v>5</v>
      </c>
      <c r="B19290">
        <v>69000</v>
      </c>
      <c r="C19290" s="6">
        <v>43556</v>
      </c>
      <c r="D19290">
        <v>-42</v>
      </c>
      <c r="E19290" t="str">
        <f>INDEX(LedgerMapping[[#All],[Area]],MATCH(Transactions[[#This Row],[Sub Ledger]],LedgerMapping[[#All],[Sub Ledger]],0))</f>
        <v>Income Statement</v>
      </c>
    </row>
    <row r="19291" spans="1:5" x14ac:dyDescent="0.55000000000000004">
      <c r="A19291">
        <v>5</v>
      </c>
      <c r="B19291">
        <v>69000</v>
      </c>
      <c r="C19291" s="6">
        <v>43586</v>
      </c>
      <c r="D19291">
        <v>-32</v>
      </c>
      <c r="E19291" t="str">
        <f>INDEX(LedgerMapping[[#All],[Area]],MATCH(Transactions[[#This Row],[Sub Ledger]],LedgerMapping[[#All],[Sub Ledger]],0))</f>
        <v>Income Statement</v>
      </c>
    </row>
    <row r="19292" spans="1:5" x14ac:dyDescent="0.55000000000000004">
      <c r="A19292">
        <v>5</v>
      </c>
      <c r="B19292">
        <v>69000</v>
      </c>
      <c r="C19292" s="6">
        <v>43617</v>
      </c>
      <c r="D19292">
        <v>-59</v>
      </c>
      <c r="E19292" t="str">
        <f>INDEX(LedgerMapping[[#All],[Area]],MATCH(Transactions[[#This Row],[Sub Ledger]],LedgerMapping[[#All],[Sub Ledger]],0))</f>
        <v>Income Statement</v>
      </c>
    </row>
    <row r="19293" spans="1:5" x14ac:dyDescent="0.55000000000000004">
      <c r="A19293">
        <v>5</v>
      </c>
      <c r="B19293">
        <v>69000</v>
      </c>
      <c r="C19293" s="6">
        <v>43647</v>
      </c>
      <c r="D19293">
        <v>-61</v>
      </c>
      <c r="E19293" t="str">
        <f>INDEX(LedgerMapping[[#All],[Area]],MATCH(Transactions[[#This Row],[Sub Ledger]],LedgerMapping[[#All],[Sub Ledger]],0))</f>
        <v>Income Statement</v>
      </c>
    </row>
    <row r="19294" spans="1:5" x14ac:dyDescent="0.55000000000000004">
      <c r="A19294">
        <v>5</v>
      </c>
      <c r="B19294">
        <v>69000</v>
      </c>
      <c r="C19294" s="6">
        <v>43678</v>
      </c>
      <c r="D19294">
        <v>-46</v>
      </c>
      <c r="E19294" t="str">
        <f>INDEX(LedgerMapping[[#All],[Area]],MATCH(Transactions[[#This Row],[Sub Ledger]],LedgerMapping[[#All],[Sub Ledger]],0))</f>
        <v>Income Statement</v>
      </c>
    </row>
    <row r="19295" spans="1:5" x14ac:dyDescent="0.55000000000000004">
      <c r="A19295">
        <v>5</v>
      </c>
      <c r="B19295">
        <v>69000</v>
      </c>
      <c r="C19295" s="6">
        <v>43709</v>
      </c>
      <c r="D19295">
        <v>-44</v>
      </c>
      <c r="E19295" t="str">
        <f>INDEX(LedgerMapping[[#All],[Area]],MATCH(Transactions[[#This Row],[Sub Ledger]],LedgerMapping[[#All],[Sub Ledger]],0))</f>
        <v>Income Statement</v>
      </c>
    </row>
    <row r="19296" spans="1:5" x14ac:dyDescent="0.55000000000000004">
      <c r="A19296">
        <v>5</v>
      </c>
      <c r="B19296">
        <v>69000</v>
      </c>
      <c r="C19296" s="6">
        <v>43739</v>
      </c>
      <c r="D19296">
        <v>-62</v>
      </c>
      <c r="E19296" t="str">
        <f>INDEX(LedgerMapping[[#All],[Area]],MATCH(Transactions[[#This Row],[Sub Ledger]],LedgerMapping[[#All],[Sub Ledger]],0))</f>
        <v>Income Statement</v>
      </c>
    </row>
    <row r="19297" spans="1:5" x14ac:dyDescent="0.55000000000000004">
      <c r="A19297">
        <v>5</v>
      </c>
      <c r="B19297">
        <v>69000</v>
      </c>
      <c r="C19297" s="6">
        <v>43770</v>
      </c>
      <c r="D19297">
        <v>-38</v>
      </c>
      <c r="E19297" t="str">
        <f>INDEX(LedgerMapping[[#All],[Area]],MATCH(Transactions[[#This Row],[Sub Ledger]],LedgerMapping[[#All],[Sub Ledger]],0))</f>
        <v>Income Statement</v>
      </c>
    </row>
    <row r="19298" spans="1:5" x14ac:dyDescent="0.55000000000000004">
      <c r="A19298">
        <v>5</v>
      </c>
      <c r="B19298">
        <v>69000</v>
      </c>
      <c r="C19298" s="6">
        <v>43800</v>
      </c>
      <c r="D19298">
        <v>-39</v>
      </c>
      <c r="E19298" t="str">
        <f>INDEX(LedgerMapping[[#All],[Area]],MATCH(Transactions[[#This Row],[Sub Ledger]],LedgerMapping[[#All],[Sub Ledger]],0))</f>
        <v>Income Statement</v>
      </c>
    </row>
    <row r="19299" spans="1:5" x14ac:dyDescent="0.55000000000000004">
      <c r="A19299">
        <v>5</v>
      </c>
      <c r="B19299">
        <v>69000</v>
      </c>
      <c r="C19299" s="6">
        <v>43831</v>
      </c>
      <c r="D19299">
        <v>-49</v>
      </c>
      <c r="E19299" t="str">
        <f>INDEX(LedgerMapping[[#All],[Area]],MATCH(Transactions[[#This Row],[Sub Ledger]],LedgerMapping[[#All],[Sub Ledger]],0))</f>
        <v>Income Statement</v>
      </c>
    </row>
    <row r="19300" spans="1:5" x14ac:dyDescent="0.55000000000000004">
      <c r="A19300">
        <v>5</v>
      </c>
      <c r="B19300">
        <v>69000</v>
      </c>
      <c r="C19300" s="6">
        <v>43862</v>
      </c>
      <c r="D19300">
        <v>-32</v>
      </c>
      <c r="E19300" t="str">
        <f>INDEX(LedgerMapping[[#All],[Area]],MATCH(Transactions[[#This Row],[Sub Ledger]],LedgerMapping[[#All],[Sub Ledger]],0))</f>
        <v>Income Statement</v>
      </c>
    </row>
    <row r="19301" spans="1:5" x14ac:dyDescent="0.55000000000000004">
      <c r="A19301">
        <v>5</v>
      </c>
      <c r="B19301">
        <v>69000</v>
      </c>
      <c r="C19301" s="6">
        <v>43891</v>
      </c>
      <c r="D19301">
        <v>-27</v>
      </c>
      <c r="E19301" t="str">
        <f>INDEX(LedgerMapping[[#All],[Area]],MATCH(Transactions[[#This Row],[Sub Ledger]],LedgerMapping[[#All],[Sub Ledger]],0))</f>
        <v>Income Statement</v>
      </c>
    </row>
    <row r="19302" spans="1:5" x14ac:dyDescent="0.55000000000000004">
      <c r="A19302">
        <v>5</v>
      </c>
      <c r="B19302">
        <v>69000</v>
      </c>
      <c r="C19302" s="6">
        <v>43922</v>
      </c>
      <c r="D19302">
        <v>-52</v>
      </c>
      <c r="E19302" t="str">
        <f>INDEX(LedgerMapping[[#All],[Area]],MATCH(Transactions[[#This Row],[Sub Ledger]],LedgerMapping[[#All],[Sub Ledger]],0))</f>
        <v>Income Statement</v>
      </c>
    </row>
    <row r="19303" spans="1:5" x14ac:dyDescent="0.55000000000000004">
      <c r="A19303">
        <v>5</v>
      </c>
      <c r="B19303">
        <v>69000</v>
      </c>
      <c r="C19303" s="6">
        <v>43952</v>
      </c>
      <c r="D19303">
        <v>-44</v>
      </c>
      <c r="E19303" t="str">
        <f>INDEX(LedgerMapping[[#All],[Area]],MATCH(Transactions[[#This Row],[Sub Ledger]],LedgerMapping[[#All],[Sub Ledger]],0))</f>
        <v>Income Statement</v>
      </c>
    </row>
    <row r="19304" spans="1:5" x14ac:dyDescent="0.55000000000000004">
      <c r="A19304">
        <v>5</v>
      </c>
      <c r="B19304">
        <v>69000</v>
      </c>
      <c r="C19304" s="6">
        <v>43983</v>
      </c>
      <c r="D19304">
        <v>-62</v>
      </c>
      <c r="E19304" t="str">
        <f>INDEX(LedgerMapping[[#All],[Area]],MATCH(Transactions[[#This Row],[Sub Ledger]],LedgerMapping[[#All],[Sub Ledger]],0))</f>
        <v>Income Statement</v>
      </c>
    </row>
    <row r="19305" spans="1:5" x14ac:dyDescent="0.55000000000000004">
      <c r="A19305">
        <v>5</v>
      </c>
      <c r="B19305">
        <v>69000</v>
      </c>
      <c r="C19305" s="6">
        <v>44013</v>
      </c>
      <c r="D19305">
        <v>-34</v>
      </c>
      <c r="E19305" t="str">
        <f>INDEX(LedgerMapping[[#All],[Area]],MATCH(Transactions[[#This Row],[Sub Ledger]],LedgerMapping[[#All],[Sub Ledger]],0))</f>
        <v>Income Statement</v>
      </c>
    </row>
    <row r="19306" spans="1:5" x14ac:dyDescent="0.55000000000000004">
      <c r="A19306">
        <v>5</v>
      </c>
      <c r="B19306">
        <v>69000</v>
      </c>
      <c r="C19306" s="6">
        <v>44044</v>
      </c>
      <c r="D19306">
        <v>-61</v>
      </c>
      <c r="E19306" t="str">
        <f>INDEX(LedgerMapping[[#All],[Area]],MATCH(Transactions[[#This Row],[Sub Ledger]],LedgerMapping[[#All],[Sub Ledger]],0))</f>
        <v>Income Statement</v>
      </c>
    </row>
    <row r="19307" spans="1:5" x14ac:dyDescent="0.55000000000000004">
      <c r="A19307">
        <v>5</v>
      </c>
      <c r="B19307">
        <v>69000</v>
      </c>
      <c r="C19307" s="6">
        <v>44075</v>
      </c>
      <c r="D19307">
        <v>-29</v>
      </c>
      <c r="E19307" t="str">
        <f>INDEX(LedgerMapping[[#All],[Area]],MATCH(Transactions[[#This Row],[Sub Ledger]],LedgerMapping[[#All],[Sub Ledger]],0))</f>
        <v>Income Statement</v>
      </c>
    </row>
    <row r="19308" spans="1:5" x14ac:dyDescent="0.55000000000000004">
      <c r="A19308">
        <v>5</v>
      </c>
      <c r="B19308">
        <v>69000</v>
      </c>
      <c r="C19308" s="6">
        <v>44105</v>
      </c>
      <c r="D19308">
        <v>-60</v>
      </c>
      <c r="E19308" t="str">
        <f>INDEX(LedgerMapping[[#All],[Area]],MATCH(Transactions[[#This Row],[Sub Ledger]],LedgerMapping[[#All],[Sub Ledger]],0))</f>
        <v>Income Statement</v>
      </c>
    </row>
    <row r="19309" spans="1:5" x14ac:dyDescent="0.55000000000000004">
      <c r="A19309">
        <v>5</v>
      </c>
      <c r="B19309">
        <v>69000</v>
      </c>
      <c r="C19309" s="6">
        <v>43466</v>
      </c>
      <c r="D19309">
        <v>-44</v>
      </c>
      <c r="E19309" t="str">
        <f>INDEX(LedgerMapping[[#All],[Area]],MATCH(Transactions[[#This Row],[Sub Ledger]],LedgerMapping[[#All],[Sub Ledger]],0))</f>
        <v>Income Statement</v>
      </c>
    </row>
    <row r="19310" spans="1:5" x14ac:dyDescent="0.55000000000000004">
      <c r="A19310">
        <v>5</v>
      </c>
      <c r="B19310">
        <v>69000</v>
      </c>
      <c r="C19310" s="6">
        <v>43497</v>
      </c>
      <c r="D19310">
        <v>-54</v>
      </c>
      <c r="E19310" t="str">
        <f>INDEX(LedgerMapping[[#All],[Area]],MATCH(Transactions[[#This Row],[Sub Ledger]],LedgerMapping[[#All],[Sub Ledger]],0))</f>
        <v>Income Statement</v>
      </c>
    </row>
    <row r="19311" spans="1:5" x14ac:dyDescent="0.55000000000000004">
      <c r="A19311">
        <v>5</v>
      </c>
      <c r="B19311">
        <v>69000</v>
      </c>
      <c r="C19311" s="6">
        <v>43525</v>
      </c>
      <c r="D19311">
        <v>-33</v>
      </c>
      <c r="E19311" t="str">
        <f>INDEX(LedgerMapping[[#All],[Area]],MATCH(Transactions[[#This Row],[Sub Ledger]],LedgerMapping[[#All],[Sub Ledger]],0))</f>
        <v>Income Statement</v>
      </c>
    </row>
    <row r="19312" spans="1:5" x14ac:dyDescent="0.55000000000000004">
      <c r="A19312">
        <v>5</v>
      </c>
      <c r="B19312">
        <v>69000</v>
      </c>
      <c r="C19312" s="6">
        <v>43556</v>
      </c>
      <c r="D19312">
        <v>-55</v>
      </c>
      <c r="E19312" t="str">
        <f>INDEX(LedgerMapping[[#All],[Area]],MATCH(Transactions[[#This Row],[Sub Ledger]],LedgerMapping[[#All],[Sub Ledger]],0))</f>
        <v>Income Statement</v>
      </c>
    </row>
    <row r="19313" spans="1:5" x14ac:dyDescent="0.55000000000000004">
      <c r="A19313">
        <v>5</v>
      </c>
      <c r="B19313">
        <v>69000</v>
      </c>
      <c r="C19313" s="6">
        <v>43586</v>
      </c>
      <c r="D19313">
        <v>-52</v>
      </c>
      <c r="E19313" t="str">
        <f>INDEX(LedgerMapping[[#All],[Area]],MATCH(Transactions[[#This Row],[Sub Ledger]],LedgerMapping[[#All],[Sub Ledger]],0))</f>
        <v>Income Statement</v>
      </c>
    </row>
    <row r="19314" spans="1:5" x14ac:dyDescent="0.55000000000000004">
      <c r="A19314">
        <v>5</v>
      </c>
      <c r="B19314">
        <v>69000</v>
      </c>
      <c r="C19314" s="6">
        <v>43617</v>
      </c>
      <c r="D19314">
        <v>-56</v>
      </c>
      <c r="E19314" t="str">
        <f>INDEX(LedgerMapping[[#All],[Area]],MATCH(Transactions[[#This Row],[Sub Ledger]],LedgerMapping[[#All],[Sub Ledger]],0))</f>
        <v>Income Statement</v>
      </c>
    </row>
    <row r="19315" spans="1:5" x14ac:dyDescent="0.55000000000000004">
      <c r="A19315">
        <v>5</v>
      </c>
      <c r="B19315">
        <v>69000</v>
      </c>
      <c r="C19315" s="6">
        <v>43647</v>
      </c>
      <c r="D19315">
        <v>-40</v>
      </c>
      <c r="E19315" t="str">
        <f>INDEX(LedgerMapping[[#All],[Area]],MATCH(Transactions[[#This Row],[Sub Ledger]],LedgerMapping[[#All],[Sub Ledger]],0))</f>
        <v>Income Statement</v>
      </c>
    </row>
    <row r="19316" spans="1:5" x14ac:dyDescent="0.55000000000000004">
      <c r="A19316">
        <v>5</v>
      </c>
      <c r="B19316">
        <v>69000</v>
      </c>
      <c r="C19316" s="6">
        <v>43678</v>
      </c>
      <c r="D19316">
        <v>-57</v>
      </c>
      <c r="E19316" t="str">
        <f>INDEX(LedgerMapping[[#All],[Area]],MATCH(Transactions[[#This Row],[Sub Ledger]],LedgerMapping[[#All],[Sub Ledger]],0))</f>
        <v>Income Statement</v>
      </c>
    </row>
    <row r="19317" spans="1:5" x14ac:dyDescent="0.55000000000000004">
      <c r="A19317">
        <v>5</v>
      </c>
      <c r="B19317">
        <v>69000</v>
      </c>
      <c r="C19317" s="6">
        <v>43709</v>
      </c>
      <c r="D19317">
        <v>-48</v>
      </c>
      <c r="E19317" t="str">
        <f>INDEX(LedgerMapping[[#All],[Area]],MATCH(Transactions[[#This Row],[Sub Ledger]],LedgerMapping[[#All],[Sub Ledger]],0))</f>
        <v>Income Statement</v>
      </c>
    </row>
    <row r="19318" spans="1:5" x14ac:dyDescent="0.55000000000000004">
      <c r="A19318">
        <v>5</v>
      </c>
      <c r="B19318">
        <v>69000</v>
      </c>
      <c r="C19318" s="6">
        <v>43739</v>
      </c>
      <c r="D19318">
        <v>-71</v>
      </c>
      <c r="E19318" t="str">
        <f>INDEX(LedgerMapping[[#All],[Area]],MATCH(Transactions[[#This Row],[Sub Ledger]],LedgerMapping[[#All],[Sub Ledger]],0))</f>
        <v>Income Statement</v>
      </c>
    </row>
    <row r="19319" spans="1:5" x14ac:dyDescent="0.55000000000000004">
      <c r="A19319">
        <v>5</v>
      </c>
      <c r="B19319">
        <v>69000</v>
      </c>
      <c r="C19319" s="6">
        <v>43770</v>
      </c>
      <c r="D19319">
        <v>-48</v>
      </c>
      <c r="E19319" t="str">
        <f>INDEX(LedgerMapping[[#All],[Area]],MATCH(Transactions[[#This Row],[Sub Ledger]],LedgerMapping[[#All],[Sub Ledger]],0))</f>
        <v>Income Statement</v>
      </c>
    </row>
    <row r="19320" spans="1:5" x14ac:dyDescent="0.55000000000000004">
      <c r="A19320">
        <v>5</v>
      </c>
      <c r="B19320">
        <v>69000</v>
      </c>
      <c r="C19320" s="6">
        <v>43800</v>
      </c>
      <c r="D19320">
        <v>-48</v>
      </c>
      <c r="E19320" t="str">
        <f>INDEX(LedgerMapping[[#All],[Area]],MATCH(Transactions[[#This Row],[Sub Ledger]],LedgerMapping[[#All],[Sub Ledger]],0))</f>
        <v>Income Statement</v>
      </c>
    </row>
    <row r="19321" spans="1:5" x14ac:dyDescent="0.55000000000000004">
      <c r="A19321">
        <v>5</v>
      </c>
      <c r="B19321">
        <v>69000</v>
      </c>
      <c r="C19321" s="6">
        <v>43831</v>
      </c>
      <c r="D19321">
        <v>-57</v>
      </c>
      <c r="E19321" t="str">
        <f>INDEX(LedgerMapping[[#All],[Area]],MATCH(Transactions[[#This Row],[Sub Ledger]],LedgerMapping[[#All],[Sub Ledger]],0))</f>
        <v>Income Statement</v>
      </c>
    </row>
    <row r="19322" spans="1:5" x14ac:dyDescent="0.55000000000000004">
      <c r="A19322">
        <v>5</v>
      </c>
      <c r="B19322">
        <v>69000</v>
      </c>
      <c r="C19322" s="6">
        <v>43862</v>
      </c>
      <c r="D19322">
        <v>-50</v>
      </c>
      <c r="E19322" t="str">
        <f>INDEX(LedgerMapping[[#All],[Area]],MATCH(Transactions[[#This Row],[Sub Ledger]],LedgerMapping[[#All],[Sub Ledger]],0))</f>
        <v>Income Statement</v>
      </c>
    </row>
    <row r="19323" spans="1:5" x14ac:dyDescent="0.55000000000000004">
      <c r="A19323">
        <v>5</v>
      </c>
      <c r="B19323">
        <v>69000</v>
      </c>
      <c r="C19323" s="6">
        <v>43891</v>
      </c>
      <c r="D19323">
        <v>-53</v>
      </c>
      <c r="E19323" t="str">
        <f>INDEX(LedgerMapping[[#All],[Area]],MATCH(Transactions[[#This Row],[Sub Ledger]],LedgerMapping[[#All],[Sub Ledger]],0))</f>
        <v>Income Statement</v>
      </c>
    </row>
    <row r="19324" spans="1:5" x14ac:dyDescent="0.55000000000000004">
      <c r="A19324">
        <v>5</v>
      </c>
      <c r="B19324">
        <v>69000</v>
      </c>
      <c r="C19324" s="6">
        <v>43922</v>
      </c>
      <c r="D19324">
        <v>-62</v>
      </c>
      <c r="E19324" t="str">
        <f>INDEX(LedgerMapping[[#All],[Area]],MATCH(Transactions[[#This Row],[Sub Ledger]],LedgerMapping[[#All],[Sub Ledger]],0))</f>
        <v>Income Statement</v>
      </c>
    </row>
    <row r="19325" spans="1:5" x14ac:dyDescent="0.55000000000000004">
      <c r="A19325">
        <v>5</v>
      </c>
      <c r="B19325">
        <v>69000</v>
      </c>
      <c r="C19325" s="6">
        <v>43952</v>
      </c>
      <c r="D19325">
        <v>-39</v>
      </c>
      <c r="E19325" t="str">
        <f>INDEX(LedgerMapping[[#All],[Area]],MATCH(Transactions[[#This Row],[Sub Ledger]],LedgerMapping[[#All],[Sub Ledger]],0))</f>
        <v>Income Statement</v>
      </c>
    </row>
    <row r="19326" spans="1:5" x14ac:dyDescent="0.55000000000000004">
      <c r="A19326">
        <v>5</v>
      </c>
      <c r="B19326">
        <v>69000</v>
      </c>
      <c r="C19326" s="6">
        <v>43983</v>
      </c>
      <c r="D19326">
        <v>-45</v>
      </c>
      <c r="E19326" t="str">
        <f>INDEX(LedgerMapping[[#All],[Area]],MATCH(Transactions[[#This Row],[Sub Ledger]],LedgerMapping[[#All],[Sub Ledger]],0))</f>
        <v>Income Statement</v>
      </c>
    </row>
    <row r="19327" spans="1:5" x14ac:dyDescent="0.55000000000000004">
      <c r="A19327">
        <v>5</v>
      </c>
      <c r="B19327">
        <v>69000</v>
      </c>
      <c r="C19327" s="6">
        <v>44013</v>
      </c>
      <c r="D19327">
        <v>-73</v>
      </c>
      <c r="E19327" t="str">
        <f>INDEX(LedgerMapping[[#All],[Area]],MATCH(Transactions[[#This Row],[Sub Ledger]],LedgerMapping[[#All],[Sub Ledger]],0))</f>
        <v>Income Statement</v>
      </c>
    </row>
    <row r="19328" spans="1:5" x14ac:dyDescent="0.55000000000000004">
      <c r="A19328">
        <v>5</v>
      </c>
      <c r="B19328">
        <v>69000</v>
      </c>
      <c r="C19328" s="6">
        <v>44044</v>
      </c>
      <c r="D19328">
        <v>-57</v>
      </c>
      <c r="E19328" t="str">
        <f>INDEX(LedgerMapping[[#All],[Area]],MATCH(Transactions[[#This Row],[Sub Ledger]],LedgerMapping[[#All],[Sub Ledger]],0))</f>
        <v>Income Statement</v>
      </c>
    </row>
    <row r="19329" spans="1:5" x14ac:dyDescent="0.55000000000000004">
      <c r="A19329">
        <v>5</v>
      </c>
      <c r="B19329">
        <v>69000</v>
      </c>
      <c r="C19329" s="6">
        <v>44075</v>
      </c>
      <c r="D19329">
        <v>-57</v>
      </c>
      <c r="E19329" t="str">
        <f>INDEX(LedgerMapping[[#All],[Area]],MATCH(Transactions[[#This Row],[Sub Ledger]],LedgerMapping[[#All],[Sub Ledger]],0))</f>
        <v>Income Statement</v>
      </c>
    </row>
    <row r="19330" spans="1:5" x14ac:dyDescent="0.55000000000000004">
      <c r="A19330">
        <v>5</v>
      </c>
      <c r="B19330">
        <v>69000</v>
      </c>
      <c r="C19330" s="6">
        <v>44105</v>
      </c>
      <c r="D19330">
        <v>-40</v>
      </c>
      <c r="E19330" t="str">
        <f>INDEX(LedgerMapping[[#All],[Area]],MATCH(Transactions[[#This Row],[Sub Ledger]],LedgerMapping[[#All],[Sub Ledger]],0))</f>
        <v>Income Statement</v>
      </c>
    </row>
    <row r="19331" spans="1:5" x14ac:dyDescent="0.55000000000000004">
      <c r="A19331">
        <v>5</v>
      </c>
      <c r="B19331">
        <v>69000</v>
      </c>
      <c r="C19331" s="6">
        <v>44136</v>
      </c>
      <c r="D19331">
        <v>-47</v>
      </c>
      <c r="E19331" t="str">
        <f>INDEX(LedgerMapping[[#All],[Area]],MATCH(Transactions[[#This Row],[Sub Ledger]],LedgerMapping[[#All],[Sub Ledger]],0))</f>
        <v>Income Statement</v>
      </c>
    </row>
    <row r="19332" spans="1:5" x14ac:dyDescent="0.55000000000000004">
      <c r="A19332">
        <v>5</v>
      </c>
      <c r="B19332">
        <v>69000</v>
      </c>
      <c r="C19332" s="6">
        <v>44166</v>
      </c>
      <c r="D19332">
        <v>-34</v>
      </c>
      <c r="E19332" t="str">
        <f>INDEX(LedgerMapping[[#All],[Area]],MATCH(Transactions[[#This Row],[Sub Ledger]],LedgerMapping[[#All],[Sub Ledger]],0))</f>
        <v>Income Statement</v>
      </c>
    </row>
    <row r="19333" spans="1:5" x14ac:dyDescent="0.55000000000000004">
      <c r="A19333">
        <v>5</v>
      </c>
      <c r="B19333">
        <v>69000</v>
      </c>
      <c r="C19333" s="6">
        <v>44197</v>
      </c>
      <c r="D19333">
        <v>-55</v>
      </c>
      <c r="E19333" t="str">
        <f>INDEX(LedgerMapping[[#All],[Area]],MATCH(Transactions[[#This Row],[Sub Ledger]],LedgerMapping[[#All],[Sub Ledger]],0))</f>
        <v>Income Statement</v>
      </c>
    </row>
    <row r="19334" spans="1:5" x14ac:dyDescent="0.55000000000000004">
      <c r="A19334">
        <v>5</v>
      </c>
      <c r="B19334">
        <v>69000</v>
      </c>
      <c r="C19334" s="6">
        <v>44228</v>
      </c>
      <c r="D19334">
        <v>-87</v>
      </c>
      <c r="E19334" t="str">
        <f>INDEX(LedgerMapping[[#All],[Area]],MATCH(Transactions[[#This Row],[Sub Ledger]],LedgerMapping[[#All],[Sub Ledger]],0))</f>
        <v>Income Statement</v>
      </c>
    </row>
    <row r="19335" spans="1:5" x14ac:dyDescent="0.55000000000000004">
      <c r="A19335">
        <v>5</v>
      </c>
      <c r="B19335">
        <v>69000</v>
      </c>
      <c r="C19335" s="6">
        <v>44256</v>
      </c>
      <c r="D19335">
        <v>-76</v>
      </c>
      <c r="E19335" t="str">
        <f>INDEX(LedgerMapping[[#All],[Area]],MATCH(Transactions[[#This Row],[Sub Ledger]],LedgerMapping[[#All],[Sub Ledger]],0))</f>
        <v>Income Statement</v>
      </c>
    </row>
    <row r="19336" spans="1:5" x14ac:dyDescent="0.55000000000000004">
      <c r="A19336">
        <v>5</v>
      </c>
      <c r="B19336">
        <v>69000</v>
      </c>
      <c r="C19336" s="6">
        <v>44287</v>
      </c>
      <c r="D19336">
        <v>-70</v>
      </c>
      <c r="E19336" t="str">
        <f>INDEX(LedgerMapping[[#All],[Area]],MATCH(Transactions[[#This Row],[Sub Ledger]],LedgerMapping[[#All],[Sub Ledger]],0))</f>
        <v>Income Statement</v>
      </c>
    </row>
    <row r="19337" spans="1:5" x14ac:dyDescent="0.55000000000000004">
      <c r="A19337">
        <v>5</v>
      </c>
      <c r="B19337">
        <v>69000</v>
      </c>
      <c r="C19337" s="6">
        <v>44317</v>
      </c>
      <c r="D19337">
        <v>-78</v>
      </c>
      <c r="E19337" t="str">
        <f>INDEX(LedgerMapping[[#All],[Area]],MATCH(Transactions[[#This Row],[Sub Ledger]],LedgerMapping[[#All],[Sub Ledger]],0))</f>
        <v>Income Statement</v>
      </c>
    </row>
    <row r="19338" spans="1:5" x14ac:dyDescent="0.55000000000000004">
      <c r="A19338">
        <v>5</v>
      </c>
      <c r="B19338">
        <v>69000</v>
      </c>
      <c r="C19338" s="6">
        <v>44348</v>
      </c>
      <c r="D19338">
        <v>-122</v>
      </c>
      <c r="E19338" t="str">
        <f>INDEX(LedgerMapping[[#All],[Area]],MATCH(Transactions[[#This Row],[Sub Ledger]],LedgerMapping[[#All],[Sub Ledger]],0))</f>
        <v>Income Statement</v>
      </c>
    </row>
    <row r="19339" spans="1:5" x14ac:dyDescent="0.55000000000000004">
      <c r="A19339">
        <v>5</v>
      </c>
      <c r="B19339">
        <v>69000</v>
      </c>
      <c r="C19339" s="6">
        <v>44378</v>
      </c>
      <c r="D19339">
        <v>-87</v>
      </c>
      <c r="E19339" t="str">
        <f>INDEX(LedgerMapping[[#All],[Area]],MATCH(Transactions[[#This Row],[Sub Ledger]],LedgerMapping[[#All],[Sub Ledger]],0))</f>
        <v>Income Statement</v>
      </c>
    </row>
    <row r="19340" spans="1:5" x14ac:dyDescent="0.55000000000000004">
      <c r="A19340">
        <v>5</v>
      </c>
      <c r="B19340">
        <v>69000</v>
      </c>
      <c r="C19340" s="6">
        <v>44409</v>
      </c>
      <c r="D19340">
        <v>-54</v>
      </c>
      <c r="E19340" t="str">
        <f>INDEX(LedgerMapping[[#All],[Area]],MATCH(Transactions[[#This Row],[Sub Ledger]],LedgerMapping[[#All],[Sub Ledger]],0))</f>
        <v>Income Statement</v>
      </c>
    </row>
    <row r="19341" spans="1:5" x14ac:dyDescent="0.55000000000000004">
      <c r="A19341">
        <v>5</v>
      </c>
      <c r="B19341">
        <v>69000</v>
      </c>
      <c r="C19341" s="6">
        <v>44440</v>
      </c>
      <c r="D19341">
        <v>-78</v>
      </c>
      <c r="E19341" t="str">
        <f>INDEX(LedgerMapping[[#All],[Area]],MATCH(Transactions[[#This Row],[Sub Ledger]],LedgerMapping[[#All],[Sub Ledger]],0))</f>
        <v>Income Statement</v>
      </c>
    </row>
    <row r="19342" spans="1:5" x14ac:dyDescent="0.55000000000000004">
      <c r="A19342">
        <v>5</v>
      </c>
      <c r="B19342">
        <v>69000</v>
      </c>
      <c r="C19342" s="6">
        <v>44470</v>
      </c>
      <c r="D19342">
        <v>-107</v>
      </c>
      <c r="E19342" t="str">
        <f>INDEX(LedgerMapping[[#All],[Area]],MATCH(Transactions[[#This Row],[Sub Ledger]],LedgerMapping[[#All],[Sub Ledger]],0))</f>
        <v>Income Statement</v>
      </c>
    </row>
    <row r="19343" spans="1:5" x14ac:dyDescent="0.55000000000000004">
      <c r="A19343">
        <v>5</v>
      </c>
      <c r="B19343">
        <v>69000</v>
      </c>
      <c r="C19343" s="6">
        <v>44501</v>
      </c>
      <c r="D19343">
        <v>-122</v>
      </c>
      <c r="E19343" t="str">
        <f>INDEX(LedgerMapping[[#All],[Area]],MATCH(Transactions[[#This Row],[Sub Ledger]],LedgerMapping[[#All],[Sub Ledger]],0))</f>
        <v>Income Statement</v>
      </c>
    </row>
    <row r="19344" spans="1:5" x14ac:dyDescent="0.55000000000000004">
      <c r="A19344">
        <v>5</v>
      </c>
      <c r="B19344">
        <v>69000</v>
      </c>
      <c r="C19344" s="6">
        <v>44531</v>
      </c>
      <c r="D19344">
        <v>-66</v>
      </c>
      <c r="E19344" t="str">
        <f>INDEX(LedgerMapping[[#All],[Area]],MATCH(Transactions[[#This Row],[Sub Ledger]],LedgerMapping[[#All],[Sub Ledger]],0))</f>
        <v>Income Statement</v>
      </c>
    </row>
    <row r="19345" spans="1:5" x14ac:dyDescent="0.55000000000000004">
      <c r="A19345">
        <v>5</v>
      </c>
      <c r="B19345">
        <v>69000</v>
      </c>
      <c r="C19345" s="6">
        <v>44256</v>
      </c>
      <c r="D19345">
        <v>-44</v>
      </c>
      <c r="E19345" t="str">
        <f>INDEX(LedgerMapping[[#All],[Area]],MATCH(Transactions[[#This Row],[Sub Ledger]],LedgerMapping[[#All],[Sub Ledger]],0))</f>
        <v>Income Statement</v>
      </c>
    </row>
    <row r="19346" spans="1:5" x14ac:dyDescent="0.55000000000000004">
      <c r="A19346">
        <v>5</v>
      </c>
      <c r="B19346">
        <v>69000</v>
      </c>
      <c r="C19346" s="6">
        <v>44256</v>
      </c>
      <c r="D19346">
        <v>-90.48</v>
      </c>
      <c r="E19346" t="str">
        <f>INDEX(LedgerMapping[[#All],[Area]],MATCH(Transactions[[#This Row],[Sub Ledger]],LedgerMapping[[#All],[Sub Ledger]],0))</f>
        <v>Income Statement</v>
      </c>
    </row>
    <row r="19347" spans="1:5" x14ac:dyDescent="0.55000000000000004">
      <c r="A19347">
        <v>5</v>
      </c>
      <c r="B19347">
        <v>71000</v>
      </c>
      <c r="C19347" s="6">
        <v>43466</v>
      </c>
      <c r="D19347">
        <v>-49</v>
      </c>
      <c r="E19347" t="str">
        <f>INDEX(LedgerMapping[[#All],[Area]],MATCH(Transactions[[#This Row],[Sub Ledger]],LedgerMapping[[#All],[Sub Ledger]],0))</f>
        <v>Income Statement</v>
      </c>
    </row>
    <row r="19348" spans="1:5" x14ac:dyDescent="0.55000000000000004">
      <c r="A19348">
        <v>5</v>
      </c>
      <c r="B19348">
        <v>71000</v>
      </c>
      <c r="C19348" s="6">
        <v>43497</v>
      </c>
      <c r="D19348">
        <v>-60</v>
      </c>
      <c r="E19348" t="str">
        <f>INDEX(LedgerMapping[[#All],[Area]],MATCH(Transactions[[#This Row],[Sub Ledger]],LedgerMapping[[#All],[Sub Ledger]],0))</f>
        <v>Income Statement</v>
      </c>
    </row>
    <row r="19349" spans="1:5" x14ac:dyDescent="0.55000000000000004">
      <c r="A19349">
        <v>5</v>
      </c>
      <c r="B19349">
        <v>71000</v>
      </c>
      <c r="C19349" s="6">
        <v>43525</v>
      </c>
      <c r="D19349">
        <v>-40</v>
      </c>
      <c r="E19349" t="str">
        <f>INDEX(LedgerMapping[[#All],[Area]],MATCH(Transactions[[#This Row],[Sub Ledger]],LedgerMapping[[#All],[Sub Ledger]],0))</f>
        <v>Income Statement</v>
      </c>
    </row>
    <row r="19350" spans="1:5" x14ac:dyDescent="0.55000000000000004">
      <c r="A19350">
        <v>5</v>
      </c>
      <c r="B19350">
        <v>71000</v>
      </c>
      <c r="C19350" s="6">
        <v>43556</v>
      </c>
      <c r="D19350">
        <v>-40</v>
      </c>
      <c r="E19350" t="str">
        <f>INDEX(LedgerMapping[[#All],[Area]],MATCH(Transactions[[#This Row],[Sub Ledger]],LedgerMapping[[#All],[Sub Ledger]],0))</f>
        <v>Income Statement</v>
      </c>
    </row>
    <row r="19351" spans="1:5" x14ac:dyDescent="0.55000000000000004">
      <c r="A19351">
        <v>5</v>
      </c>
      <c r="B19351">
        <v>71000</v>
      </c>
      <c r="C19351" s="6">
        <v>43586</v>
      </c>
      <c r="D19351">
        <v>-49</v>
      </c>
      <c r="E19351" t="str">
        <f>INDEX(LedgerMapping[[#All],[Area]],MATCH(Transactions[[#This Row],[Sub Ledger]],LedgerMapping[[#All],[Sub Ledger]],0))</f>
        <v>Income Statement</v>
      </c>
    </row>
    <row r="19352" spans="1:5" x14ac:dyDescent="0.55000000000000004">
      <c r="A19352">
        <v>5</v>
      </c>
      <c r="B19352">
        <v>71000</v>
      </c>
      <c r="C19352" s="6">
        <v>43617</v>
      </c>
      <c r="D19352">
        <v>-42</v>
      </c>
      <c r="E19352" t="str">
        <f>INDEX(LedgerMapping[[#All],[Area]],MATCH(Transactions[[#This Row],[Sub Ledger]],LedgerMapping[[#All],[Sub Ledger]],0))</f>
        <v>Income Statement</v>
      </c>
    </row>
    <row r="19353" spans="1:5" x14ac:dyDescent="0.55000000000000004">
      <c r="A19353">
        <v>5</v>
      </c>
      <c r="B19353">
        <v>71000</v>
      </c>
      <c r="C19353" s="6">
        <v>43647</v>
      </c>
      <c r="D19353">
        <v>-70</v>
      </c>
      <c r="E19353" t="str">
        <f>INDEX(LedgerMapping[[#All],[Area]],MATCH(Transactions[[#This Row],[Sub Ledger]],LedgerMapping[[#All],[Sub Ledger]],0))</f>
        <v>Income Statement</v>
      </c>
    </row>
    <row r="19354" spans="1:5" x14ac:dyDescent="0.55000000000000004">
      <c r="A19354">
        <v>5</v>
      </c>
      <c r="B19354">
        <v>71000</v>
      </c>
      <c r="C19354" s="6">
        <v>43678</v>
      </c>
      <c r="D19354">
        <v>-63</v>
      </c>
      <c r="E19354" t="str">
        <f>INDEX(LedgerMapping[[#All],[Area]],MATCH(Transactions[[#This Row],[Sub Ledger]],LedgerMapping[[#All],[Sub Ledger]],0))</f>
        <v>Income Statement</v>
      </c>
    </row>
    <row r="19355" spans="1:5" x14ac:dyDescent="0.55000000000000004">
      <c r="A19355">
        <v>5</v>
      </c>
      <c r="B19355">
        <v>71000</v>
      </c>
      <c r="C19355" s="6">
        <v>43709</v>
      </c>
      <c r="D19355">
        <v>-49</v>
      </c>
      <c r="E19355" t="str">
        <f>INDEX(LedgerMapping[[#All],[Area]],MATCH(Transactions[[#This Row],[Sub Ledger]],LedgerMapping[[#All],[Sub Ledger]],0))</f>
        <v>Income Statement</v>
      </c>
    </row>
    <row r="19356" spans="1:5" x14ac:dyDescent="0.55000000000000004">
      <c r="A19356">
        <v>5</v>
      </c>
      <c r="B19356">
        <v>71000</v>
      </c>
      <c r="C19356" s="6">
        <v>43739</v>
      </c>
      <c r="D19356">
        <v>-91</v>
      </c>
      <c r="E19356" t="str">
        <f>INDEX(LedgerMapping[[#All],[Area]],MATCH(Transactions[[#This Row],[Sub Ledger]],LedgerMapping[[#All],[Sub Ledger]],0))</f>
        <v>Income Statement</v>
      </c>
    </row>
    <row r="19357" spans="1:5" x14ac:dyDescent="0.55000000000000004">
      <c r="A19357">
        <v>5</v>
      </c>
      <c r="B19357">
        <v>71000</v>
      </c>
      <c r="C19357" s="6">
        <v>43770</v>
      </c>
      <c r="D19357">
        <v>-52</v>
      </c>
      <c r="E19357" t="str">
        <f>INDEX(LedgerMapping[[#All],[Area]],MATCH(Transactions[[#This Row],[Sub Ledger]],LedgerMapping[[#All],[Sub Ledger]],0))</f>
        <v>Income Statement</v>
      </c>
    </row>
    <row r="19358" spans="1:5" x14ac:dyDescent="0.55000000000000004">
      <c r="A19358">
        <v>5</v>
      </c>
      <c r="B19358">
        <v>71000</v>
      </c>
      <c r="C19358" s="6">
        <v>43800</v>
      </c>
      <c r="D19358">
        <v>-54</v>
      </c>
      <c r="E19358" t="str">
        <f>INDEX(LedgerMapping[[#All],[Area]],MATCH(Transactions[[#This Row],[Sub Ledger]],LedgerMapping[[#All],[Sub Ledger]],0))</f>
        <v>Income Statement</v>
      </c>
    </row>
    <row r="19359" spans="1:5" x14ac:dyDescent="0.55000000000000004">
      <c r="A19359">
        <v>5</v>
      </c>
      <c r="B19359">
        <v>71000</v>
      </c>
      <c r="C19359" s="6">
        <v>43831</v>
      </c>
      <c r="D19359">
        <v>-70</v>
      </c>
      <c r="E19359" t="str">
        <f>INDEX(LedgerMapping[[#All],[Area]],MATCH(Transactions[[#This Row],[Sub Ledger]],LedgerMapping[[#All],[Sub Ledger]],0))</f>
        <v>Income Statement</v>
      </c>
    </row>
    <row r="19360" spans="1:5" x14ac:dyDescent="0.55000000000000004">
      <c r="A19360">
        <v>5</v>
      </c>
      <c r="B19360">
        <v>71000</v>
      </c>
      <c r="C19360" s="6">
        <v>43862</v>
      </c>
      <c r="D19360">
        <v>-47</v>
      </c>
      <c r="E19360" t="str">
        <f>INDEX(LedgerMapping[[#All],[Area]],MATCH(Transactions[[#This Row],[Sub Ledger]],LedgerMapping[[#All],[Sub Ledger]],0))</f>
        <v>Income Statement</v>
      </c>
    </row>
    <row r="19361" spans="1:5" x14ac:dyDescent="0.55000000000000004">
      <c r="A19361">
        <v>5</v>
      </c>
      <c r="B19361">
        <v>71000</v>
      </c>
      <c r="C19361" s="6">
        <v>43891</v>
      </c>
      <c r="D19361">
        <v>-44</v>
      </c>
      <c r="E19361" t="str">
        <f>INDEX(LedgerMapping[[#All],[Area]],MATCH(Transactions[[#This Row],[Sub Ledger]],LedgerMapping[[#All],[Sub Ledger]],0))</f>
        <v>Income Statement</v>
      </c>
    </row>
    <row r="19362" spans="1:5" x14ac:dyDescent="0.55000000000000004">
      <c r="A19362">
        <v>5</v>
      </c>
      <c r="B19362">
        <v>71000</v>
      </c>
      <c r="C19362" s="6">
        <v>43922</v>
      </c>
      <c r="D19362">
        <v>-78</v>
      </c>
      <c r="E19362" t="str">
        <f>INDEX(LedgerMapping[[#All],[Area]],MATCH(Transactions[[#This Row],[Sub Ledger]],LedgerMapping[[#All],[Sub Ledger]],0))</f>
        <v>Income Statement</v>
      </c>
    </row>
    <row r="19363" spans="1:5" x14ac:dyDescent="0.55000000000000004">
      <c r="A19363">
        <v>5</v>
      </c>
      <c r="B19363">
        <v>71000</v>
      </c>
      <c r="C19363" s="6">
        <v>43952</v>
      </c>
      <c r="D19363">
        <v>-68</v>
      </c>
      <c r="E19363" t="str">
        <f>INDEX(LedgerMapping[[#All],[Area]],MATCH(Transactions[[#This Row],[Sub Ledger]],LedgerMapping[[#All],[Sub Ledger]],0))</f>
        <v>Income Statement</v>
      </c>
    </row>
    <row r="19364" spans="1:5" x14ac:dyDescent="0.55000000000000004">
      <c r="A19364">
        <v>5</v>
      </c>
      <c r="B19364">
        <v>71000</v>
      </c>
      <c r="C19364" s="6">
        <v>43983</v>
      </c>
      <c r="D19364">
        <v>-98</v>
      </c>
      <c r="E19364" t="str">
        <f>INDEX(LedgerMapping[[#All],[Area]],MATCH(Transactions[[#This Row],[Sub Ledger]],LedgerMapping[[#All],[Sub Ledger]],0))</f>
        <v>Income Statement</v>
      </c>
    </row>
    <row r="19365" spans="1:5" x14ac:dyDescent="0.55000000000000004">
      <c r="A19365">
        <v>5</v>
      </c>
      <c r="B19365">
        <v>71000</v>
      </c>
      <c r="C19365" s="6">
        <v>44013</v>
      </c>
      <c r="D19365">
        <v>-47</v>
      </c>
      <c r="E19365" t="str">
        <f>INDEX(LedgerMapping[[#All],[Area]],MATCH(Transactions[[#This Row],[Sub Ledger]],LedgerMapping[[#All],[Sub Ledger]],0))</f>
        <v>Income Statement</v>
      </c>
    </row>
    <row r="19366" spans="1:5" x14ac:dyDescent="0.55000000000000004">
      <c r="A19366">
        <v>5</v>
      </c>
      <c r="B19366">
        <v>71000</v>
      </c>
      <c r="C19366" s="6">
        <v>44044</v>
      </c>
      <c r="D19366">
        <v>-88</v>
      </c>
      <c r="E19366" t="str">
        <f>INDEX(LedgerMapping[[#All],[Area]],MATCH(Transactions[[#This Row],[Sub Ledger]],LedgerMapping[[#All],[Sub Ledger]],0))</f>
        <v>Income Statement</v>
      </c>
    </row>
    <row r="19367" spans="1:5" x14ac:dyDescent="0.55000000000000004">
      <c r="A19367">
        <v>5</v>
      </c>
      <c r="B19367">
        <v>71000</v>
      </c>
      <c r="C19367" s="6">
        <v>44075</v>
      </c>
      <c r="D19367">
        <v>-47</v>
      </c>
      <c r="E19367" t="str">
        <f>INDEX(LedgerMapping[[#All],[Area]],MATCH(Transactions[[#This Row],[Sub Ledger]],LedgerMapping[[#All],[Sub Ledger]],0))</f>
        <v>Income Statement</v>
      </c>
    </row>
    <row r="19368" spans="1:5" x14ac:dyDescent="0.55000000000000004">
      <c r="A19368">
        <v>5</v>
      </c>
      <c r="B19368">
        <v>71000</v>
      </c>
      <c r="C19368" s="6">
        <v>44105</v>
      </c>
      <c r="D19368">
        <v>-88</v>
      </c>
      <c r="E19368" t="str">
        <f>INDEX(LedgerMapping[[#All],[Area]],MATCH(Transactions[[#This Row],[Sub Ledger]],LedgerMapping[[#All],[Sub Ledger]],0))</f>
        <v>Income Statement</v>
      </c>
    </row>
    <row r="19369" spans="1:5" x14ac:dyDescent="0.55000000000000004">
      <c r="A19369">
        <v>5</v>
      </c>
      <c r="B19369">
        <v>71000</v>
      </c>
      <c r="C19369" s="6">
        <v>44136</v>
      </c>
      <c r="D19369">
        <v>-53</v>
      </c>
      <c r="E19369" t="str">
        <f>INDEX(LedgerMapping[[#All],[Area]],MATCH(Transactions[[#This Row],[Sub Ledger]],LedgerMapping[[#All],[Sub Ledger]],0))</f>
        <v>Income Statement</v>
      </c>
    </row>
    <row r="19370" spans="1:5" x14ac:dyDescent="0.55000000000000004">
      <c r="A19370">
        <v>5</v>
      </c>
      <c r="B19370">
        <v>71000</v>
      </c>
      <c r="C19370" s="6">
        <v>44166</v>
      </c>
      <c r="D19370">
        <v>-61</v>
      </c>
      <c r="E19370" t="str">
        <f>INDEX(LedgerMapping[[#All],[Area]],MATCH(Transactions[[#This Row],[Sub Ledger]],LedgerMapping[[#All],[Sub Ledger]],0))</f>
        <v>Income Statement</v>
      </c>
    </row>
    <row r="19371" spans="1:5" x14ac:dyDescent="0.55000000000000004">
      <c r="A19371">
        <v>5</v>
      </c>
      <c r="B19371">
        <v>71000</v>
      </c>
      <c r="C19371" s="6">
        <v>44197</v>
      </c>
      <c r="D19371">
        <v>-105</v>
      </c>
      <c r="E19371" t="str">
        <f>INDEX(LedgerMapping[[#All],[Area]],MATCH(Transactions[[#This Row],[Sub Ledger]],LedgerMapping[[#All],[Sub Ledger]],0))</f>
        <v>Income Statement</v>
      </c>
    </row>
    <row r="19372" spans="1:5" x14ac:dyDescent="0.55000000000000004">
      <c r="A19372">
        <v>5</v>
      </c>
      <c r="B19372">
        <v>71000</v>
      </c>
      <c r="C19372" s="6">
        <v>44228</v>
      </c>
      <c r="D19372">
        <v>-64</v>
      </c>
      <c r="E19372" t="str">
        <f>INDEX(LedgerMapping[[#All],[Area]],MATCH(Transactions[[#This Row],[Sub Ledger]],LedgerMapping[[#All],[Sub Ledger]],0))</f>
        <v>Income Statement</v>
      </c>
    </row>
    <row r="19373" spans="1:5" x14ac:dyDescent="0.55000000000000004">
      <c r="A19373">
        <v>5</v>
      </c>
      <c r="B19373">
        <v>71000</v>
      </c>
      <c r="C19373" s="6">
        <v>44256</v>
      </c>
      <c r="D19373">
        <v>-106</v>
      </c>
      <c r="E19373" t="str">
        <f>INDEX(LedgerMapping[[#All],[Area]],MATCH(Transactions[[#This Row],[Sub Ledger]],LedgerMapping[[#All],[Sub Ledger]],0))</f>
        <v>Income Statement</v>
      </c>
    </row>
    <row r="19374" spans="1:5" x14ac:dyDescent="0.55000000000000004">
      <c r="A19374">
        <v>5</v>
      </c>
      <c r="B19374">
        <v>71000</v>
      </c>
      <c r="C19374" s="6">
        <v>44287</v>
      </c>
      <c r="D19374">
        <v>-76</v>
      </c>
      <c r="E19374" t="str">
        <f>INDEX(LedgerMapping[[#All],[Area]],MATCH(Transactions[[#This Row],[Sub Ledger]],LedgerMapping[[#All],[Sub Ledger]],0))</f>
        <v>Income Statement</v>
      </c>
    </row>
    <row r="19375" spans="1:5" x14ac:dyDescent="0.55000000000000004">
      <c r="A19375">
        <v>5</v>
      </c>
      <c r="B19375">
        <v>71000</v>
      </c>
      <c r="C19375" s="6">
        <v>44317</v>
      </c>
      <c r="D19375">
        <v>-103</v>
      </c>
      <c r="E19375" t="str">
        <f>INDEX(LedgerMapping[[#All],[Area]],MATCH(Transactions[[#This Row],[Sub Ledger]],LedgerMapping[[#All],[Sub Ledger]],0))</f>
        <v>Income Statement</v>
      </c>
    </row>
    <row r="19376" spans="1:5" x14ac:dyDescent="0.55000000000000004">
      <c r="A19376">
        <v>5</v>
      </c>
      <c r="B19376">
        <v>71000</v>
      </c>
      <c r="C19376" s="6">
        <v>44348</v>
      </c>
      <c r="D19376">
        <v>-122</v>
      </c>
      <c r="E19376" t="str">
        <f>INDEX(LedgerMapping[[#All],[Area]],MATCH(Transactions[[#This Row],[Sub Ledger]],LedgerMapping[[#All],[Sub Ledger]],0))</f>
        <v>Income Statement</v>
      </c>
    </row>
    <row r="19377" spans="1:5" x14ac:dyDescent="0.55000000000000004">
      <c r="A19377">
        <v>5</v>
      </c>
      <c r="B19377">
        <v>71000</v>
      </c>
      <c r="C19377" s="6">
        <v>44378</v>
      </c>
      <c r="D19377">
        <v>-152</v>
      </c>
      <c r="E19377" t="str">
        <f>INDEX(LedgerMapping[[#All],[Area]],MATCH(Transactions[[#This Row],[Sub Ledger]],LedgerMapping[[#All],[Sub Ledger]],0))</f>
        <v>Income Statement</v>
      </c>
    </row>
    <row r="19378" spans="1:5" x14ac:dyDescent="0.55000000000000004">
      <c r="A19378">
        <v>5</v>
      </c>
      <c r="B19378">
        <v>71000</v>
      </c>
      <c r="C19378" s="6">
        <v>44409</v>
      </c>
      <c r="D19378">
        <v>-137</v>
      </c>
      <c r="E19378" t="str">
        <f>INDEX(LedgerMapping[[#All],[Area]],MATCH(Transactions[[#This Row],[Sub Ledger]],LedgerMapping[[#All],[Sub Ledger]],0))</f>
        <v>Income Statement</v>
      </c>
    </row>
    <row r="19379" spans="1:5" x14ac:dyDescent="0.55000000000000004">
      <c r="A19379">
        <v>5</v>
      </c>
      <c r="B19379">
        <v>71000</v>
      </c>
      <c r="C19379" s="6">
        <v>44440</v>
      </c>
      <c r="D19379">
        <v>-90</v>
      </c>
      <c r="E19379" t="str">
        <f>INDEX(LedgerMapping[[#All],[Area]],MATCH(Transactions[[#This Row],[Sub Ledger]],LedgerMapping[[#All],[Sub Ledger]],0))</f>
        <v>Income Statement</v>
      </c>
    </row>
    <row r="19380" spans="1:5" x14ac:dyDescent="0.55000000000000004">
      <c r="A19380">
        <v>5</v>
      </c>
      <c r="B19380">
        <v>71000</v>
      </c>
      <c r="C19380" s="6">
        <v>44470</v>
      </c>
      <c r="D19380">
        <v>-77</v>
      </c>
      <c r="E19380" t="str">
        <f>INDEX(LedgerMapping[[#All],[Area]],MATCH(Transactions[[#This Row],[Sub Ledger]],LedgerMapping[[#All],[Sub Ledger]],0))</f>
        <v>Income Statement</v>
      </c>
    </row>
    <row r="19381" spans="1:5" x14ac:dyDescent="0.55000000000000004">
      <c r="A19381">
        <v>5</v>
      </c>
      <c r="B19381">
        <v>71000</v>
      </c>
      <c r="C19381" s="6">
        <v>44501</v>
      </c>
      <c r="D19381">
        <v>-106</v>
      </c>
      <c r="E19381" t="str">
        <f>INDEX(LedgerMapping[[#All],[Area]],MATCH(Transactions[[#This Row],[Sub Ledger]],LedgerMapping[[#All],[Sub Ledger]],0))</f>
        <v>Income Statement</v>
      </c>
    </row>
    <row r="19382" spans="1:5" x14ac:dyDescent="0.55000000000000004">
      <c r="A19382">
        <v>5</v>
      </c>
      <c r="B19382">
        <v>71000</v>
      </c>
      <c r="C19382" s="6">
        <v>44531</v>
      </c>
      <c r="D19382">
        <v>-76</v>
      </c>
      <c r="E19382" t="str">
        <f>INDEX(LedgerMapping[[#All],[Area]],MATCH(Transactions[[#This Row],[Sub Ledger]],LedgerMapping[[#All],[Sub Ledger]],0))</f>
        <v>Income Statement</v>
      </c>
    </row>
    <row r="19383" spans="1:5" x14ac:dyDescent="0.55000000000000004">
      <c r="A19383">
        <v>5</v>
      </c>
      <c r="B19383">
        <v>71000</v>
      </c>
      <c r="C19383" s="6">
        <v>43466</v>
      </c>
      <c r="D19383">
        <v>-64</v>
      </c>
      <c r="E19383" t="str">
        <f>INDEX(LedgerMapping[[#All],[Area]],MATCH(Transactions[[#This Row],[Sub Ledger]],LedgerMapping[[#All],[Sub Ledger]],0))</f>
        <v>Income Statement</v>
      </c>
    </row>
    <row r="19384" spans="1:5" x14ac:dyDescent="0.55000000000000004">
      <c r="A19384">
        <v>5</v>
      </c>
      <c r="B19384">
        <v>71000</v>
      </c>
      <c r="C19384" s="6">
        <v>43497</v>
      </c>
      <c r="D19384">
        <v>-90</v>
      </c>
      <c r="E19384" t="str">
        <f>INDEX(LedgerMapping[[#All],[Area]],MATCH(Transactions[[#This Row],[Sub Ledger]],LedgerMapping[[#All],[Sub Ledger]],0))</f>
        <v>Income Statement</v>
      </c>
    </row>
    <row r="19385" spans="1:5" x14ac:dyDescent="0.55000000000000004">
      <c r="A19385">
        <v>5</v>
      </c>
      <c r="B19385">
        <v>71000</v>
      </c>
      <c r="C19385" s="6">
        <v>43525</v>
      </c>
      <c r="D19385">
        <v>-48</v>
      </c>
      <c r="E19385" t="str">
        <f>INDEX(LedgerMapping[[#All],[Area]],MATCH(Transactions[[#This Row],[Sub Ledger]],LedgerMapping[[#All],[Sub Ledger]],0))</f>
        <v>Income Statement</v>
      </c>
    </row>
    <row r="19386" spans="1:5" x14ac:dyDescent="0.55000000000000004">
      <c r="A19386">
        <v>5</v>
      </c>
      <c r="B19386">
        <v>71000</v>
      </c>
      <c r="C19386" s="6">
        <v>43556</v>
      </c>
      <c r="D19386">
        <v>-63</v>
      </c>
      <c r="E19386" t="str">
        <f>INDEX(LedgerMapping[[#All],[Area]],MATCH(Transactions[[#This Row],[Sub Ledger]],LedgerMapping[[#All],[Sub Ledger]],0))</f>
        <v>Income Statement</v>
      </c>
    </row>
    <row r="19387" spans="1:5" x14ac:dyDescent="0.55000000000000004">
      <c r="A19387">
        <v>5</v>
      </c>
      <c r="B19387">
        <v>71000</v>
      </c>
      <c r="C19387" s="6">
        <v>43586</v>
      </c>
      <c r="D19387">
        <v>-64</v>
      </c>
      <c r="E19387" t="str">
        <f>INDEX(LedgerMapping[[#All],[Area]],MATCH(Transactions[[#This Row],[Sub Ledger]],LedgerMapping[[#All],[Sub Ledger]],0))</f>
        <v>Income Statement</v>
      </c>
    </row>
    <row r="19388" spans="1:5" x14ac:dyDescent="0.55000000000000004">
      <c r="A19388">
        <v>5</v>
      </c>
      <c r="B19388">
        <v>71000</v>
      </c>
      <c r="C19388" s="6">
        <v>43617</v>
      </c>
      <c r="D19388">
        <v>-72</v>
      </c>
      <c r="E19388" t="str">
        <f>INDEX(LedgerMapping[[#All],[Area]],MATCH(Transactions[[#This Row],[Sub Ledger]],LedgerMapping[[#All],[Sub Ledger]],0))</f>
        <v>Income Statement</v>
      </c>
    </row>
    <row r="19389" spans="1:5" x14ac:dyDescent="0.55000000000000004">
      <c r="A19389">
        <v>5</v>
      </c>
      <c r="B19389">
        <v>71000</v>
      </c>
      <c r="C19389" s="6">
        <v>43647</v>
      </c>
      <c r="D19389">
        <v>-70</v>
      </c>
      <c r="E19389" t="str">
        <f>INDEX(LedgerMapping[[#All],[Area]],MATCH(Transactions[[#This Row],[Sub Ledger]],LedgerMapping[[#All],[Sub Ledger]],0))</f>
        <v>Income Statement</v>
      </c>
    </row>
    <row r="19390" spans="1:5" x14ac:dyDescent="0.55000000000000004">
      <c r="A19390">
        <v>5</v>
      </c>
      <c r="B19390">
        <v>71000</v>
      </c>
      <c r="C19390" s="6">
        <v>43678</v>
      </c>
      <c r="D19390">
        <v>-56</v>
      </c>
      <c r="E19390" t="str">
        <f>INDEX(LedgerMapping[[#All],[Area]],MATCH(Transactions[[#This Row],[Sub Ledger]],LedgerMapping[[#All],[Sub Ledger]],0))</f>
        <v>Income Statement</v>
      </c>
    </row>
    <row r="19391" spans="1:5" x14ac:dyDescent="0.55000000000000004">
      <c r="A19391">
        <v>5</v>
      </c>
      <c r="B19391">
        <v>71000</v>
      </c>
      <c r="C19391" s="6">
        <v>43709</v>
      </c>
      <c r="D19391">
        <v>-56</v>
      </c>
      <c r="E19391" t="str">
        <f>INDEX(LedgerMapping[[#All],[Area]],MATCH(Transactions[[#This Row],[Sub Ledger]],LedgerMapping[[#All],[Sub Ledger]],0))</f>
        <v>Income Statement</v>
      </c>
    </row>
    <row r="19392" spans="1:5" x14ac:dyDescent="0.55000000000000004">
      <c r="A19392">
        <v>5</v>
      </c>
      <c r="B19392">
        <v>71000</v>
      </c>
      <c r="C19392" s="6">
        <v>43739</v>
      </c>
      <c r="D19392">
        <v>-104</v>
      </c>
      <c r="E19392" t="str">
        <f>INDEX(LedgerMapping[[#All],[Area]],MATCH(Transactions[[#This Row],[Sub Ledger]],LedgerMapping[[#All],[Sub Ledger]],0))</f>
        <v>Income Statement</v>
      </c>
    </row>
    <row r="19393" spans="1:5" x14ac:dyDescent="0.55000000000000004">
      <c r="A19393">
        <v>5</v>
      </c>
      <c r="B19393">
        <v>71000</v>
      </c>
      <c r="C19393" s="6">
        <v>43770</v>
      </c>
      <c r="D19393">
        <v>-72</v>
      </c>
      <c r="E19393" t="str">
        <f>INDEX(LedgerMapping[[#All],[Area]],MATCH(Transactions[[#This Row],[Sub Ledger]],LedgerMapping[[#All],[Sub Ledger]],0))</f>
        <v>Income Statement</v>
      </c>
    </row>
    <row r="19394" spans="1:5" x14ac:dyDescent="0.55000000000000004">
      <c r="A19394">
        <v>5</v>
      </c>
      <c r="B19394">
        <v>71000</v>
      </c>
      <c r="C19394" s="6">
        <v>43800</v>
      </c>
      <c r="D19394">
        <v>-70</v>
      </c>
      <c r="E19394" t="str">
        <f>INDEX(LedgerMapping[[#All],[Area]],MATCH(Transactions[[#This Row],[Sub Ledger]],LedgerMapping[[#All],[Sub Ledger]],0))</f>
        <v>Income Statement</v>
      </c>
    </row>
    <row r="19395" spans="1:5" x14ac:dyDescent="0.55000000000000004">
      <c r="A19395">
        <v>5</v>
      </c>
      <c r="B19395">
        <v>71000</v>
      </c>
      <c r="C19395" s="6">
        <v>43831</v>
      </c>
      <c r="D19395">
        <v>-86</v>
      </c>
      <c r="E19395" t="str">
        <f>INDEX(LedgerMapping[[#All],[Area]],MATCH(Transactions[[#This Row],[Sub Ledger]],LedgerMapping[[#All],[Sub Ledger]],0))</f>
        <v>Income Statement</v>
      </c>
    </row>
    <row r="19396" spans="1:5" x14ac:dyDescent="0.55000000000000004">
      <c r="A19396">
        <v>5</v>
      </c>
      <c r="B19396">
        <v>71000</v>
      </c>
      <c r="C19396" s="6">
        <v>43862</v>
      </c>
      <c r="D19396">
        <v>-75</v>
      </c>
      <c r="E19396" t="str">
        <f>INDEX(LedgerMapping[[#All],[Area]],MATCH(Transactions[[#This Row],[Sub Ledger]],LedgerMapping[[#All],[Sub Ledger]],0))</f>
        <v>Income Statement</v>
      </c>
    </row>
    <row r="19397" spans="1:5" x14ac:dyDescent="0.55000000000000004">
      <c r="A19397">
        <v>5</v>
      </c>
      <c r="B19397">
        <v>71000</v>
      </c>
      <c r="C19397" s="6">
        <v>43891</v>
      </c>
      <c r="D19397">
        <v>-79</v>
      </c>
      <c r="E19397" t="str">
        <f>INDEX(LedgerMapping[[#All],[Area]],MATCH(Transactions[[#This Row],[Sub Ledger]],LedgerMapping[[#All],[Sub Ledger]],0))</f>
        <v>Income Statement</v>
      </c>
    </row>
    <row r="19398" spans="1:5" x14ac:dyDescent="0.55000000000000004">
      <c r="A19398">
        <v>5</v>
      </c>
      <c r="B19398">
        <v>71000</v>
      </c>
      <c r="C19398" s="6">
        <v>43922</v>
      </c>
      <c r="D19398">
        <v>-96</v>
      </c>
      <c r="E19398" t="str">
        <f>INDEX(LedgerMapping[[#All],[Area]],MATCH(Transactions[[#This Row],[Sub Ledger]],LedgerMapping[[#All],[Sub Ledger]],0))</f>
        <v>Income Statement</v>
      </c>
    </row>
    <row r="19399" spans="1:5" x14ac:dyDescent="0.55000000000000004">
      <c r="A19399">
        <v>5</v>
      </c>
      <c r="B19399">
        <v>71000</v>
      </c>
      <c r="C19399" s="6">
        <v>43952</v>
      </c>
      <c r="D19399">
        <v>-61</v>
      </c>
      <c r="E19399" t="str">
        <f>INDEX(LedgerMapping[[#All],[Area]],MATCH(Transactions[[#This Row],[Sub Ledger]],LedgerMapping[[#All],[Sub Ledger]],0))</f>
        <v>Income Statement</v>
      </c>
    </row>
    <row r="19400" spans="1:5" x14ac:dyDescent="0.55000000000000004">
      <c r="A19400">
        <v>5</v>
      </c>
      <c r="B19400">
        <v>71000</v>
      </c>
      <c r="C19400" s="6">
        <v>43983</v>
      </c>
      <c r="D19400">
        <v>-70</v>
      </c>
      <c r="E19400" t="str">
        <f>INDEX(LedgerMapping[[#All],[Area]],MATCH(Transactions[[#This Row],[Sub Ledger]],LedgerMapping[[#All],[Sub Ledger]],0))</f>
        <v>Income Statement</v>
      </c>
    </row>
    <row r="19401" spans="1:5" x14ac:dyDescent="0.55000000000000004">
      <c r="A19401">
        <v>5</v>
      </c>
      <c r="B19401">
        <v>71000</v>
      </c>
      <c r="C19401" s="6">
        <v>44013</v>
      </c>
      <c r="D19401">
        <v>-107</v>
      </c>
      <c r="E19401" t="str">
        <f>INDEX(LedgerMapping[[#All],[Area]],MATCH(Transactions[[#This Row],[Sub Ledger]],LedgerMapping[[#All],[Sub Ledger]],0))</f>
        <v>Income Statement</v>
      </c>
    </row>
    <row r="19402" spans="1:5" x14ac:dyDescent="0.55000000000000004">
      <c r="A19402">
        <v>5</v>
      </c>
      <c r="B19402">
        <v>71000</v>
      </c>
      <c r="C19402" s="6">
        <v>44044</v>
      </c>
      <c r="D19402">
        <v>-88</v>
      </c>
      <c r="E19402" t="str">
        <f>INDEX(LedgerMapping[[#All],[Area]],MATCH(Transactions[[#This Row],[Sub Ledger]],LedgerMapping[[#All],[Sub Ledger]],0))</f>
        <v>Income Statement</v>
      </c>
    </row>
    <row r="19403" spans="1:5" x14ac:dyDescent="0.55000000000000004">
      <c r="A19403">
        <v>5</v>
      </c>
      <c r="B19403">
        <v>71000</v>
      </c>
      <c r="C19403" s="6">
        <v>44075</v>
      </c>
      <c r="D19403">
        <v>-86</v>
      </c>
      <c r="E19403" t="str">
        <f>INDEX(LedgerMapping[[#All],[Area]],MATCH(Transactions[[#This Row],[Sub Ledger]],LedgerMapping[[#All],[Sub Ledger]],0))</f>
        <v>Income Statement</v>
      </c>
    </row>
    <row r="19404" spans="1:5" x14ac:dyDescent="0.55000000000000004">
      <c r="A19404">
        <v>5</v>
      </c>
      <c r="B19404">
        <v>71000</v>
      </c>
      <c r="C19404" s="6">
        <v>44105</v>
      </c>
      <c r="D19404">
        <v>-64</v>
      </c>
      <c r="E19404" t="str">
        <f>INDEX(LedgerMapping[[#All],[Area]],MATCH(Transactions[[#This Row],[Sub Ledger]],LedgerMapping[[#All],[Sub Ledger]],0))</f>
        <v>Income Statement</v>
      </c>
    </row>
    <row r="19405" spans="1:5" x14ac:dyDescent="0.55000000000000004">
      <c r="A19405">
        <v>5</v>
      </c>
      <c r="B19405">
        <v>71000</v>
      </c>
      <c r="C19405" s="6">
        <v>44136</v>
      </c>
      <c r="D19405">
        <v>-70</v>
      </c>
      <c r="E19405" t="str">
        <f>INDEX(LedgerMapping[[#All],[Area]],MATCH(Transactions[[#This Row],[Sub Ledger]],LedgerMapping[[#All],[Sub Ledger]],0))</f>
        <v>Income Statement</v>
      </c>
    </row>
    <row r="19406" spans="1:5" x14ac:dyDescent="0.55000000000000004">
      <c r="A19406">
        <v>5</v>
      </c>
      <c r="B19406">
        <v>71000</v>
      </c>
      <c r="C19406" s="6">
        <v>44166</v>
      </c>
      <c r="D19406">
        <v>-53</v>
      </c>
      <c r="E19406" t="str">
        <f>INDEX(LedgerMapping[[#All],[Area]],MATCH(Transactions[[#This Row],[Sub Ledger]],LedgerMapping[[#All],[Sub Ledger]],0))</f>
        <v>Income Statement</v>
      </c>
    </row>
    <row r="19407" spans="1:5" x14ac:dyDescent="0.55000000000000004">
      <c r="A19407">
        <v>5</v>
      </c>
      <c r="B19407">
        <v>71000</v>
      </c>
      <c r="C19407" s="6">
        <v>44197</v>
      </c>
      <c r="D19407">
        <v>-86</v>
      </c>
      <c r="E19407" t="str">
        <f>INDEX(LedgerMapping[[#All],[Area]],MATCH(Transactions[[#This Row],[Sub Ledger]],LedgerMapping[[#All],[Sub Ledger]],0))</f>
        <v>Income Statement</v>
      </c>
    </row>
    <row r="19408" spans="1:5" x14ac:dyDescent="0.55000000000000004">
      <c r="A19408">
        <v>5</v>
      </c>
      <c r="B19408">
        <v>71000</v>
      </c>
      <c r="C19408" s="6">
        <v>44228</v>
      </c>
      <c r="D19408">
        <v>-131</v>
      </c>
      <c r="E19408" t="str">
        <f>INDEX(LedgerMapping[[#All],[Area]],MATCH(Transactions[[#This Row],[Sub Ledger]],LedgerMapping[[#All],[Sub Ledger]],0))</f>
        <v>Income Statement</v>
      </c>
    </row>
    <row r="19409" spans="1:5" x14ac:dyDescent="0.55000000000000004">
      <c r="A19409">
        <v>5</v>
      </c>
      <c r="B19409">
        <v>71000</v>
      </c>
      <c r="C19409" s="6">
        <v>44256</v>
      </c>
      <c r="D19409">
        <v>-122</v>
      </c>
      <c r="E19409" t="str">
        <f>INDEX(LedgerMapping[[#All],[Area]],MATCH(Transactions[[#This Row],[Sub Ledger]],LedgerMapping[[#All],[Sub Ledger]],0))</f>
        <v>Income Statement</v>
      </c>
    </row>
    <row r="19410" spans="1:5" x14ac:dyDescent="0.55000000000000004">
      <c r="A19410">
        <v>5</v>
      </c>
      <c r="B19410">
        <v>71000</v>
      </c>
      <c r="C19410" s="6">
        <v>44287</v>
      </c>
      <c r="D19410">
        <v>-106</v>
      </c>
      <c r="E19410" t="str">
        <f>INDEX(LedgerMapping[[#All],[Area]],MATCH(Transactions[[#This Row],[Sub Ledger]],LedgerMapping[[#All],[Sub Ledger]],0))</f>
        <v>Income Statement</v>
      </c>
    </row>
    <row r="19411" spans="1:5" x14ac:dyDescent="0.55000000000000004">
      <c r="A19411">
        <v>5</v>
      </c>
      <c r="B19411">
        <v>71000</v>
      </c>
      <c r="C19411" s="6">
        <v>44317</v>
      </c>
      <c r="D19411">
        <v>-114</v>
      </c>
      <c r="E19411" t="str">
        <f>INDEX(LedgerMapping[[#All],[Area]],MATCH(Transactions[[#This Row],[Sub Ledger]],LedgerMapping[[#All],[Sub Ledger]],0))</f>
        <v>Income Statement</v>
      </c>
    </row>
    <row r="19412" spans="1:5" x14ac:dyDescent="0.55000000000000004">
      <c r="A19412">
        <v>5</v>
      </c>
      <c r="B19412">
        <v>71000</v>
      </c>
      <c r="C19412" s="6">
        <v>44348</v>
      </c>
      <c r="D19412">
        <v>-176</v>
      </c>
      <c r="E19412" t="str">
        <f>INDEX(LedgerMapping[[#All],[Area]],MATCH(Transactions[[#This Row],[Sub Ledger]],LedgerMapping[[#All],[Sub Ledger]],0))</f>
        <v>Income Statement</v>
      </c>
    </row>
    <row r="19413" spans="1:5" x14ac:dyDescent="0.55000000000000004">
      <c r="A19413">
        <v>5</v>
      </c>
      <c r="B19413">
        <v>71000</v>
      </c>
      <c r="C19413" s="6">
        <v>44378</v>
      </c>
      <c r="D19413">
        <v>-131</v>
      </c>
      <c r="E19413" t="str">
        <f>INDEX(LedgerMapping[[#All],[Area]],MATCH(Transactions[[#This Row],[Sub Ledger]],LedgerMapping[[#All],[Sub Ledger]],0))</f>
        <v>Income Statement</v>
      </c>
    </row>
    <row r="19414" spans="1:5" x14ac:dyDescent="0.55000000000000004">
      <c r="A19414">
        <v>5</v>
      </c>
      <c r="B19414">
        <v>71000</v>
      </c>
      <c r="C19414" s="6">
        <v>44409</v>
      </c>
      <c r="D19414">
        <v>-82</v>
      </c>
      <c r="E19414" t="str">
        <f>INDEX(LedgerMapping[[#All],[Area]],MATCH(Transactions[[#This Row],[Sub Ledger]],LedgerMapping[[#All],[Sub Ledger]],0))</f>
        <v>Income Statement</v>
      </c>
    </row>
    <row r="19415" spans="1:5" x14ac:dyDescent="0.55000000000000004">
      <c r="A19415">
        <v>5</v>
      </c>
      <c r="B19415">
        <v>71000</v>
      </c>
      <c r="C19415" s="6">
        <v>44440</v>
      </c>
      <c r="D19415">
        <v>-122</v>
      </c>
      <c r="E19415" t="str">
        <f>INDEX(LedgerMapping[[#All],[Area]],MATCH(Transactions[[#This Row],[Sub Ledger]],LedgerMapping[[#All],[Sub Ledger]],0))</f>
        <v>Income Statement</v>
      </c>
    </row>
    <row r="19416" spans="1:5" x14ac:dyDescent="0.55000000000000004">
      <c r="A19416">
        <v>5</v>
      </c>
      <c r="B19416">
        <v>71000</v>
      </c>
      <c r="C19416" s="6">
        <v>44470</v>
      </c>
      <c r="D19416">
        <v>-158</v>
      </c>
      <c r="E19416" t="str">
        <f>INDEX(LedgerMapping[[#All],[Area]],MATCH(Transactions[[#This Row],[Sub Ledger]],LedgerMapping[[#All],[Sub Ledger]],0))</f>
        <v>Income Statement</v>
      </c>
    </row>
    <row r="19417" spans="1:5" x14ac:dyDescent="0.55000000000000004">
      <c r="A19417">
        <v>5</v>
      </c>
      <c r="B19417">
        <v>71000</v>
      </c>
      <c r="C19417" s="6">
        <v>44501</v>
      </c>
      <c r="D19417">
        <v>-176</v>
      </c>
      <c r="E19417" t="str">
        <f>INDEX(LedgerMapping[[#All],[Area]],MATCH(Transactions[[#This Row],[Sub Ledger]],LedgerMapping[[#All],[Sub Ledger]],0))</f>
        <v>Income Statement</v>
      </c>
    </row>
    <row r="19418" spans="1:5" x14ac:dyDescent="0.55000000000000004">
      <c r="A19418">
        <v>5</v>
      </c>
      <c r="B19418">
        <v>71000</v>
      </c>
      <c r="C19418" s="6">
        <v>44531</v>
      </c>
      <c r="D19418">
        <v>-91</v>
      </c>
      <c r="E19418" t="str">
        <f>INDEX(LedgerMapping[[#All],[Area]],MATCH(Transactions[[#This Row],[Sub Ledger]],LedgerMapping[[#All],[Sub Ledger]],0))</f>
        <v>Income Statement</v>
      </c>
    </row>
    <row r="19419" spans="1:5" x14ac:dyDescent="0.55000000000000004">
      <c r="A19419">
        <v>5</v>
      </c>
      <c r="B19419">
        <v>71000</v>
      </c>
      <c r="C19419" s="6">
        <v>44256</v>
      </c>
      <c r="D19419">
        <v>-61.44</v>
      </c>
      <c r="E19419" t="str">
        <f>INDEX(LedgerMapping[[#All],[Area]],MATCH(Transactions[[#This Row],[Sub Ledger]],LedgerMapping[[#All],[Sub Ledger]],0))</f>
        <v>Income Statement</v>
      </c>
    </row>
    <row r="19420" spans="1:5" x14ac:dyDescent="0.55000000000000004">
      <c r="A19420">
        <v>5</v>
      </c>
      <c r="B19420">
        <v>71000</v>
      </c>
      <c r="C19420" s="6">
        <v>44256</v>
      </c>
      <c r="D19420">
        <v>-127.07</v>
      </c>
      <c r="E19420" t="str">
        <f>INDEX(LedgerMapping[[#All],[Area]],MATCH(Transactions[[#This Row],[Sub Ledger]],LedgerMapping[[#All],[Sub Ledger]],0))</f>
        <v>Income Statement</v>
      </c>
    </row>
    <row r="19421" spans="1:5" x14ac:dyDescent="0.55000000000000004">
      <c r="A19421">
        <v>5</v>
      </c>
      <c r="B19421">
        <v>73000</v>
      </c>
      <c r="C19421" s="6">
        <v>43466</v>
      </c>
      <c r="D19421">
        <v>-336</v>
      </c>
      <c r="E19421" t="str">
        <f>INDEX(LedgerMapping[[#All],[Area]],MATCH(Transactions[[#This Row],[Sub Ledger]],LedgerMapping[[#All],[Sub Ledger]],0))</f>
        <v>Income Statement</v>
      </c>
    </row>
    <row r="19422" spans="1:5" x14ac:dyDescent="0.55000000000000004">
      <c r="A19422">
        <v>5</v>
      </c>
      <c r="B19422">
        <v>73000</v>
      </c>
      <c r="C19422" s="6">
        <v>43497</v>
      </c>
      <c r="D19422">
        <v>-218</v>
      </c>
      <c r="E19422" t="str">
        <f>INDEX(LedgerMapping[[#All],[Area]],MATCH(Transactions[[#This Row],[Sub Ledger]],LedgerMapping[[#All],[Sub Ledger]],0))</f>
        <v>Income Statement</v>
      </c>
    </row>
    <row r="19423" spans="1:5" x14ac:dyDescent="0.55000000000000004">
      <c r="A19423">
        <v>5</v>
      </c>
      <c r="B19423">
        <v>73000</v>
      </c>
      <c r="C19423" s="6">
        <v>43525</v>
      </c>
      <c r="D19423">
        <v>-291</v>
      </c>
      <c r="E19423" t="str">
        <f>INDEX(LedgerMapping[[#All],[Area]],MATCH(Transactions[[#This Row],[Sub Ledger]],LedgerMapping[[#All],[Sub Ledger]],0))</f>
        <v>Income Statement</v>
      </c>
    </row>
    <row r="19424" spans="1:5" x14ac:dyDescent="0.55000000000000004">
      <c r="A19424">
        <v>5</v>
      </c>
      <c r="B19424">
        <v>73000</v>
      </c>
      <c r="C19424" s="6">
        <v>43556</v>
      </c>
      <c r="D19424">
        <v>-301</v>
      </c>
      <c r="E19424" t="str">
        <f>INDEX(LedgerMapping[[#All],[Area]],MATCH(Transactions[[#This Row],[Sub Ledger]],LedgerMapping[[#All],[Sub Ledger]],0))</f>
        <v>Income Statement</v>
      </c>
    </row>
    <row r="19425" spans="1:5" x14ac:dyDescent="0.55000000000000004">
      <c r="A19425">
        <v>5</v>
      </c>
      <c r="B19425">
        <v>73000</v>
      </c>
      <c r="C19425" s="6">
        <v>43586</v>
      </c>
      <c r="D19425">
        <v>-245</v>
      </c>
      <c r="E19425" t="str">
        <f>INDEX(LedgerMapping[[#All],[Area]],MATCH(Transactions[[#This Row],[Sub Ledger]],LedgerMapping[[#All],[Sub Ledger]],0))</f>
        <v>Income Statement</v>
      </c>
    </row>
    <row r="19426" spans="1:5" x14ac:dyDescent="0.55000000000000004">
      <c r="A19426">
        <v>5</v>
      </c>
      <c r="B19426">
        <v>73000</v>
      </c>
      <c r="C19426" s="6">
        <v>43617</v>
      </c>
      <c r="D19426">
        <v>-345</v>
      </c>
      <c r="E19426" t="str">
        <f>INDEX(LedgerMapping[[#All],[Area]],MATCH(Transactions[[#This Row],[Sub Ledger]],LedgerMapping[[#All],[Sub Ledger]],0))</f>
        <v>Income Statement</v>
      </c>
    </row>
    <row r="19427" spans="1:5" x14ac:dyDescent="0.55000000000000004">
      <c r="A19427">
        <v>5</v>
      </c>
      <c r="B19427">
        <v>73000</v>
      </c>
      <c r="C19427" s="6">
        <v>43647</v>
      </c>
      <c r="D19427">
        <v>-354</v>
      </c>
      <c r="E19427" t="str">
        <f>INDEX(LedgerMapping[[#All],[Area]],MATCH(Transactions[[#This Row],[Sub Ledger]],LedgerMapping[[#All],[Sub Ledger]],0))</f>
        <v>Income Statement</v>
      </c>
    </row>
    <row r="19428" spans="1:5" x14ac:dyDescent="0.55000000000000004">
      <c r="A19428">
        <v>5</v>
      </c>
      <c r="B19428">
        <v>73000</v>
      </c>
      <c r="C19428" s="6">
        <v>43678</v>
      </c>
      <c r="D19428">
        <v>-300</v>
      </c>
      <c r="E19428" t="str">
        <f>INDEX(LedgerMapping[[#All],[Area]],MATCH(Transactions[[#This Row],[Sub Ledger]],LedgerMapping[[#All],[Sub Ledger]],0))</f>
        <v>Income Statement</v>
      </c>
    </row>
    <row r="19429" spans="1:5" x14ac:dyDescent="0.55000000000000004">
      <c r="A19429">
        <v>5</v>
      </c>
      <c r="B19429">
        <v>73000</v>
      </c>
      <c r="C19429" s="6">
        <v>43709</v>
      </c>
      <c r="D19429">
        <v>-291</v>
      </c>
      <c r="E19429" t="str">
        <f>INDEX(LedgerMapping[[#All],[Area]],MATCH(Transactions[[#This Row],[Sub Ledger]],LedgerMapping[[#All],[Sub Ledger]],0))</f>
        <v>Income Statement</v>
      </c>
    </row>
    <row r="19430" spans="1:5" x14ac:dyDescent="0.55000000000000004">
      <c r="A19430">
        <v>5</v>
      </c>
      <c r="B19430">
        <v>73000</v>
      </c>
      <c r="C19430" s="6">
        <v>43739</v>
      </c>
      <c r="D19430">
        <v>-364</v>
      </c>
      <c r="E19430" t="str">
        <f>INDEX(LedgerMapping[[#All],[Area]],MATCH(Transactions[[#This Row],[Sub Ledger]],LedgerMapping[[#All],[Sub Ledger]],0))</f>
        <v>Income Statement</v>
      </c>
    </row>
    <row r="19431" spans="1:5" x14ac:dyDescent="0.55000000000000004">
      <c r="A19431">
        <v>5</v>
      </c>
      <c r="B19431">
        <v>73000</v>
      </c>
      <c r="C19431" s="6">
        <v>43770</v>
      </c>
      <c r="D19431">
        <v>-280</v>
      </c>
      <c r="E19431" t="str">
        <f>INDEX(LedgerMapping[[#All],[Area]],MATCH(Transactions[[#This Row],[Sub Ledger]],LedgerMapping[[#All],[Sub Ledger]],0))</f>
        <v>Income Statement</v>
      </c>
    </row>
    <row r="19432" spans="1:5" x14ac:dyDescent="0.55000000000000004">
      <c r="A19432">
        <v>5</v>
      </c>
      <c r="B19432">
        <v>73000</v>
      </c>
      <c r="C19432" s="6">
        <v>43800</v>
      </c>
      <c r="D19432">
        <v>-249</v>
      </c>
      <c r="E19432" t="str">
        <f>INDEX(LedgerMapping[[#All],[Area]],MATCH(Transactions[[#This Row],[Sub Ledger]],LedgerMapping[[#All],[Sub Ledger]],0))</f>
        <v>Income Statement</v>
      </c>
    </row>
    <row r="19433" spans="1:5" x14ac:dyDescent="0.55000000000000004">
      <c r="A19433">
        <v>5</v>
      </c>
      <c r="B19433">
        <v>73000</v>
      </c>
      <c r="C19433" s="6">
        <v>43831</v>
      </c>
      <c r="D19433">
        <v>-288</v>
      </c>
      <c r="E19433" t="str">
        <f>INDEX(LedgerMapping[[#All],[Area]],MATCH(Transactions[[#This Row],[Sub Ledger]],LedgerMapping[[#All],[Sub Ledger]],0))</f>
        <v>Income Statement</v>
      </c>
    </row>
    <row r="19434" spans="1:5" x14ac:dyDescent="0.55000000000000004">
      <c r="A19434">
        <v>5</v>
      </c>
      <c r="B19434">
        <v>73000</v>
      </c>
      <c r="C19434" s="6">
        <v>43862</v>
      </c>
      <c r="D19434">
        <v>-226</v>
      </c>
      <c r="E19434" t="str">
        <f>INDEX(LedgerMapping[[#All],[Area]],MATCH(Transactions[[#This Row],[Sub Ledger]],LedgerMapping[[#All],[Sub Ledger]],0))</f>
        <v>Income Statement</v>
      </c>
    </row>
    <row r="19435" spans="1:5" x14ac:dyDescent="0.55000000000000004">
      <c r="A19435">
        <v>5</v>
      </c>
      <c r="B19435">
        <v>73000</v>
      </c>
      <c r="C19435" s="6">
        <v>43891</v>
      </c>
      <c r="D19435">
        <v>-219</v>
      </c>
      <c r="E19435" t="str">
        <f>INDEX(LedgerMapping[[#All],[Area]],MATCH(Transactions[[#This Row],[Sub Ledger]],LedgerMapping[[#All],[Sub Ledger]],0))</f>
        <v>Income Statement</v>
      </c>
    </row>
    <row r="19436" spans="1:5" x14ac:dyDescent="0.55000000000000004">
      <c r="A19436">
        <v>5</v>
      </c>
      <c r="B19436">
        <v>73000</v>
      </c>
      <c r="C19436" s="6">
        <v>43922</v>
      </c>
      <c r="D19436">
        <v>-332</v>
      </c>
      <c r="E19436" t="str">
        <f>INDEX(LedgerMapping[[#All],[Area]],MATCH(Transactions[[#This Row],[Sub Ledger]],LedgerMapping[[#All],[Sub Ledger]],0))</f>
        <v>Income Statement</v>
      </c>
    </row>
    <row r="19437" spans="1:5" x14ac:dyDescent="0.55000000000000004">
      <c r="A19437">
        <v>5</v>
      </c>
      <c r="B19437">
        <v>73000</v>
      </c>
      <c r="C19437" s="6">
        <v>43952</v>
      </c>
      <c r="D19437">
        <v>-302</v>
      </c>
      <c r="E19437" t="str">
        <f>INDEX(LedgerMapping[[#All],[Area]],MATCH(Transactions[[#This Row],[Sub Ledger]],LedgerMapping[[#All],[Sub Ledger]],0))</f>
        <v>Income Statement</v>
      </c>
    </row>
    <row r="19438" spans="1:5" x14ac:dyDescent="0.55000000000000004">
      <c r="A19438">
        <v>5</v>
      </c>
      <c r="B19438">
        <v>73000</v>
      </c>
      <c r="C19438" s="6">
        <v>43983</v>
      </c>
      <c r="D19438">
        <v>-371</v>
      </c>
      <c r="E19438" t="str">
        <f>INDEX(LedgerMapping[[#All],[Area]],MATCH(Transactions[[#This Row],[Sub Ledger]],LedgerMapping[[#All],[Sub Ledger]],0))</f>
        <v>Income Statement</v>
      </c>
    </row>
    <row r="19439" spans="1:5" x14ac:dyDescent="0.55000000000000004">
      <c r="A19439">
        <v>5</v>
      </c>
      <c r="B19439">
        <v>73000</v>
      </c>
      <c r="C19439" s="6">
        <v>44013</v>
      </c>
      <c r="D19439">
        <v>-234</v>
      </c>
      <c r="E19439" t="str">
        <f>INDEX(LedgerMapping[[#All],[Area]],MATCH(Transactions[[#This Row],[Sub Ledger]],LedgerMapping[[#All],[Sub Ledger]],0))</f>
        <v>Income Statement</v>
      </c>
    </row>
    <row r="19440" spans="1:5" x14ac:dyDescent="0.55000000000000004">
      <c r="A19440">
        <v>5</v>
      </c>
      <c r="B19440">
        <v>73000</v>
      </c>
      <c r="C19440" s="6">
        <v>44044</v>
      </c>
      <c r="D19440">
        <v>-361</v>
      </c>
      <c r="E19440" t="str">
        <f>INDEX(LedgerMapping[[#All],[Area]],MATCH(Transactions[[#This Row],[Sub Ledger]],LedgerMapping[[#All],[Sub Ledger]],0))</f>
        <v>Income Statement</v>
      </c>
    </row>
    <row r="19441" spans="1:5" x14ac:dyDescent="0.55000000000000004">
      <c r="A19441">
        <v>5</v>
      </c>
      <c r="B19441">
        <v>73000</v>
      </c>
      <c r="C19441" s="6">
        <v>44075</v>
      </c>
      <c r="D19441">
        <v>-210</v>
      </c>
      <c r="E19441" t="str">
        <f>INDEX(LedgerMapping[[#All],[Area]],MATCH(Transactions[[#This Row],[Sub Ledger]],LedgerMapping[[#All],[Sub Ledger]],0))</f>
        <v>Income Statement</v>
      </c>
    </row>
    <row r="19442" spans="1:5" x14ac:dyDescent="0.55000000000000004">
      <c r="A19442">
        <v>5</v>
      </c>
      <c r="B19442">
        <v>73000</v>
      </c>
      <c r="C19442" s="6">
        <v>44105</v>
      </c>
      <c r="D19442">
        <v>-351</v>
      </c>
      <c r="E19442" t="str">
        <f>INDEX(LedgerMapping[[#All],[Area]],MATCH(Transactions[[#This Row],[Sub Ledger]],LedgerMapping[[#All],[Sub Ledger]],0))</f>
        <v>Income Statement</v>
      </c>
    </row>
    <row r="19443" spans="1:5" x14ac:dyDescent="0.55000000000000004">
      <c r="A19443">
        <v>5</v>
      </c>
      <c r="B19443">
        <v>73000</v>
      </c>
      <c r="C19443" s="6">
        <v>44136</v>
      </c>
      <c r="D19443">
        <v>-236</v>
      </c>
      <c r="E19443" t="str">
        <f>INDEX(LedgerMapping[[#All],[Area]],MATCH(Transactions[[#This Row],[Sub Ledger]],LedgerMapping[[#All],[Sub Ledger]],0))</f>
        <v>Income Statement</v>
      </c>
    </row>
    <row r="19444" spans="1:5" x14ac:dyDescent="0.55000000000000004">
      <c r="A19444">
        <v>5</v>
      </c>
      <c r="B19444">
        <v>73000</v>
      </c>
      <c r="C19444" s="6">
        <v>44166</v>
      </c>
      <c r="D19444">
        <v>-272</v>
      </c>
      <c r="E19444" t="str">
        <f>INDEX(LedgerMapping[[#All],[Area]],MATCH(Transactions[[#This Row],[Sub Ledger]],LedgerMapping[[#All],[Sub Ledger]],0))</f>
        <v>Income Statement</v>
      </c>
    </row>
    <row r="19445" spans="1:5" x14ac:dyDescent="0.55000000000000004">
      <c r="A19445">
        <v>5</v>
      </c>
      <c r="B19445">
        <v>73000</v>
      </c>
      <c r="C19445" s="6">
        <v>44197</v>
      </c>
      <c r="D19445">
        <v>-400</v>
      </c>
      <c r="E19445" t="str">
        <f>INDEX(LedgerMapping[[#All],[Area]],MATCH(Transactions[[#This Row],[Sub Ledger]],LedgerMapping[[#All],[Sub Ledger]],0))</f>
        <v>Income Statement</v>
      </c>
    </row>
    <row r="19446" spans="1:5" x14ac:dyDescent="0.55000000000000004">
      <c r="A19446">
        <v>5</v>
      </c>
      <c r="B19446">
        <v>73000</v>
      </c>
      <c r="C19446" s="6">
        <v>44228</v>
      </c>
      <c r="D19446">
        <v>-334</v>
      </c>
      <c r="E19446" t="str">
        <f>INDEX(LedgerMapping[[#All],[Area]],MATCH(Transactions[[#This Row],[Sub Ledger]],LedgerMapping[[#All],[Sub Ledger]],0))</f>
        <v>Income Statement</v>
      </c>
    </row>
    <row r="19447" spans="1:5" x14ac:dyDescent="0.55000000000000004">
      <c r="A19447">
        <v>5</v>
      </c>
      <c r="B19447">
        <v>73000</v>
      </c>
      <c r="C19447" s="6">
        <v>44256</v>
      </c>
      <c r="D19447">
        <v>-471</v>
      </c>
      <c r="E19447" t="str">
        <f>INDEX(LedgerMapping[[#All],[Area]],MATCH(Transactions[[#This Row],[Sub Ledger]],LedgerMapping[[#All],[Sub Ledger]],0))</f>
        <v>Income Statement</v>
      </c>
    </row>
    <row r="19448" spans="1:5" x14ac:dyDescent="0.55000000000000004">
      <c r="A19448">
        <v>5</v>
      </c>
      <c r="B19448">
        <v>73000</v>
      </c>
      <c r="C19448" s="6">
        <v>44287</v>
      </c>
      <c r="D19448">
        <v>-380</v>
      </c>
      <c r="E19448" t="str">
        <f>INDEX(LedgerMapping[[#All],[Area]],MATCH(Transactions[[#This Row],[Sub Ledger]],LedgerMapping[[#All],[Sub Ledger]],0))</f>
        <v>Income Statement</v>
      </c>
    </row>
    <row r="19449" spans="1:5" x14ac:dyDescent="0.55000000000000004">
      <c r="A19449">
        <v>5</v>
      </c>
      <c r="B19449">
        <v>73000</v>
      </c>
      <c r="C19449" s="6">
        <v>44317</v>
      </c>
      <c r="D19449">
        <v>-450</v>
      </c>
      <c r="E19449" t="str">
        <f>INDEX(LedgerMapping[[#All],[Area]],MATCH(Transactions[[#This Row],[Sub Ledger]],LedgerMapping[[#All],[Sub Ledger]],0))</f>
        <v>Income Statement</v>
      </c>
    </row>
    <row r="19450" spans="1:5" x14ac:dyDescent="0.55000000000000004">
      <c r="A19450">
        <v>5</v>
      </c>
      <c r="B19450">
        <v>73000</v>
      </c>
      <c r="C19450" s="6">
        <v>44348</v>
      </c>
      <c r="D19450">
        <v>-532</v>
      </c>
      <c r="E19450" t="str">
        <f>INDEX(LedgerMapping[[#All],[Area]],MATCH(Transactions[[#This Row],[Sub Ledger]],LedgerMapping[[#All],[Sub Ledger]],0))</f>
        <v>Income Statement</v>
      </c>
    </row>
    <row r="19451" spans="1:5" x14ac:dyDescent="0.55000000000000004">
      <c r="A19451">
        <v>5</v>
      </c>
      <c r="B19451">
        <v>73000</v>
      </c>
      <c r="C19451" s="6">
        <v>44378</v>
      </c>
      <c r="D19451">
        <v>-593</v>
      </c>
      <c r="E19451" t="str">
        <f>INDEX(LedgerMapping[[#All],[Area]],MATCH(Transactions[[#This Row],[Sub Ledger]],LedgerMapping[[#All],[Sub Ledger]],0))</f>
        <v>Income Statement</v>
      </c>
    </row>
    <row r="19452" spans="1:5" x14ac:dyDescent="0.55000000000000004">
      <c r="A19452">
        <v>5</v>
      </c>
      <c r="B19452">
        <v>73000</v>
      </c>
      <c r="C19452" s="6">
        <v>44409</v>
      </c>
      <c r="D19452">
        <v>-547</v>
      </c>
      <c r="E19452" t="str">
        <f>INDEX(LedgerMapping[[#All],[Area]],MATCH(Transactions[[#This Row],[Sub Ledger]],LedgerMapping[[#All],[Sub Ledger]],0))</f>
        <v>Income Statement</v>
      </c>
    </row>
    <row r="19453" spans="1:5" x14ac:dyDescent="0.55000000000000004">
      <c r="A19453">
        <v>5</v>
      </c>
      <c r="B19453">
        <v>73000</v>
      </c>
      <c r="C19453" s="6">
        <v>44440</v>
      </c>
      <c r="D19453">
        <v>-399</v>
      </c>
      <c r="E19453" t="str">
        <f>INDEX(LedgerMapping[[#All],[Area]],MATCH(Transactions[[#This Row],[Sub Ledger]],LedgerMapping[[#All],[Sub Ledger]],0))</f>
        <v>Income Statement</v>
      </c>
    </row>
    <row r="19454" spans="1:5" x14ac:dyDescent="0.55000000000000004">
      <c r="A19454">
        <v>5</v>
      </c>
      <c r="B19454">
        <v>73000</v>
      </c>
      <c r="C19454" s="6">
        <v>44470</v>
      </c>
      <c r="D19454">
        <v>-373</v>
      </c>
      <c r="E19454" t="str">
        <f>INDEX(LedgerMapping[[#All],[Area]],MATCH(Transactions[[#This Row],[Sub Ledger]],LedgerMapping[[#All],[Sub Ledger]],0))</f>
        <v>Income Statement</v>
      </c>
    </row>
    <row r="19455" spans="1:5" x14ac:dyDescent="0.55000000000000004">
      <c r="A19455">
        <v>5</v>
      </c>
      <c r="B19455">
        <v>73000</v>
      </c>
      <c r="C19455" s="6">
        <v>44501</v>
      </c>
      <c r="D19455">
        <v>-471</v>
      </c>
      <c r="E19455" t="str">
        <f>INDEX(LedgerMapping[[#All],[Area]],MATCH(Transactions[[#This Row],[Sub Ledger]],LedgerMapping[[#All],[Sub Ledger]],0))</f>
        <v>Income Statement</v>
      </c>
    </row>
    <row r="19456" spans="1:5" x14ac:dyDescent="0.55000000000000004">
      <c r="A19456">
        <v>5</v>
      </c>
      <c r="B19456">
        <v>73000</v>
      </c>
      <c r="C19456" s="6">
        <v>44531</v>
      </c>
      <c r="D19456">
        <v>-395</v>
      </c>
      <c r="E19456" t="str">
        <f>INDEX(LedgerMapping[[#All],[Area]],MATCH(Transactions[[#This Row],[Sub Ledger]],LedgerMapping[[#All],[Sub Ledger]],0))</f>
        <v>Income Statement</v>
      </c>
    </row>
    <row r="19457" spans="1:5" x14ac:dyDescent="0.55000000000000004">
      <c r="A19457">
        <v>5</v>
      </c>
      <c r="B19457">
        <v>73000</v>
      </c>
      <c r="C19457" s="6">
        <v>43466</v>
      </c>
      <c r="D19457">
        <v>-301</v>
      </c>
      <c r="E19457" t="str">
        <f>INDEX(LedgerMapping[[#All],[Area]],MATCH(Transactions[[#This Row],[Sub Ledger]],LedgerMapping[[#All],[Sub Ledger]],0))</f>
        <v>Income Statement</v>
      </c>
    </row>
    <row r="19458" spans="1:5" x14ac:dyDescent="0.55000000000000004">
      <c r="A19458">
        <v>5</v>
      </c>
      <c r="B19458">
        <v>73000</v>
      </c>
      <c r="C19458" s="6">
        <v>43497</v>
      </c>
      <c r="D19458">
        <v>-362</v>
      </c>
      <c r="E19458" t="str">
        <f>INDEX(LedgerMapping[[#All],[Area]],MATCH(Transactions[[#This Row],[Sub Ledger]],LedgerMapping[[#All],[Sub Ledger]],0))</f>
        <v>Income Statement</v>
      </c>
    </row>
    <row r="19459" spans="1:5" x14ac:dyDescent="0.55000000000000004">
      <c r="A19459">
        <v>5</v>
      </c>
      <c r="B19459">
        <v>73000</v>
      </c>
      <c r="C19459" s="6">
        <v>43525</v>
      </c>
      <c r="D19459">
        <v>-260</v>
      </c>
      <c r="E19459" t="str">
        <f>INDEX(LedgerMapping[[#All],[Area]],MATCH(Transactions[[#This Row],[Sub Ledger]],LedgerMapping[[#All],[Sub Ledger]],0))</f>
        <v>Income Statement</v>
      </c>
    </row>
    <row r="19460" spans="1:5" x14ac:dyDescent="0.55000000000000004">
      <c r="A19460">
        <v>5</v>
      </c>
      <c r="B19460">
        <v>73000</v>
      </c>
      <c r="C19460" s="6">
        <v>43556</v>
      </c>
      <c r="D19460">
        <v>-336</v>
      </c>
      <c r="E19460" t="str">
        <f>INDEX(LedgerMapping[[#All],[Area]],MATCH(Transactions[[#This Row],[Sub Ledger]],LedgerMapping[[#All],[Sub Ledger]],0))</f>
        <v>Income Statement</v>
      </c>
    </row>
    <row r="19461" spans="1:5" x14ac:dyDescent="0.55000000000000004">
      <c r="A19461">
        <v>5</v>
      </c>
      <c r="B19461">
        <v>73000</v>
      </c>
      <c r="C19461" s="6">
        <v>43586</v>
      </c>
      <c r="D19461">
        <v>-332</v>
      </c>
      <c r="E19461" t="str">
        <f>INDEX(LedgerMapping[[#All],[Area]],MATCH(Transactions[[#This Row],[Sub Ledger]],LedgerMapping[[#All],[Sub Ledger]],0))</f>
        <v>Income Statement</v>
      </c>
    </row>
    <row r="19462" spans="1:5" x14ac:dyDescent="0.55000000000000004">
      <c r="A19462">
        <v>5</v>
      </c>
      <c r="B19462">
        <v>73000</v>
      </c>
      <c r="C19462" s="6">
        <v>43617</v>
      </c>
      <c r="D19462">
        <v>-353</v>
      </c>
      <c r="E19462" t="str">
        <f>INDEX(LedgerMapping[[#All],[Area]],MATCH(Transactions[[#This Row],[Sub Ledger]],LedgerMapping[[#All],[Sub Ledger]],0))</f>
        <v>Income Statement</v>
      </c>
    </row>
    <row r="19463" spans="1:5" x14ac:dyDescent="0.55000000000000004">
      <c r="A19463">
        <v>5</v>
      </c>
      <c r="B19463">
        <v>73000</v>
      </c>
      <c r="C19463" s="6">
        <v>43647</v>
      </c>
      <c r="D19463">
        <v>-273</v>
      </c>
      <c r="E19463" t="str">
        <f>INDEX(LedgerMapping[[#All],[Area]],MATCH(Transactions[[#This Row],[Sub Ledger]],LedgerMapping[[#All],[Sub Ledger]],0))</f>
        <v>Income Statement</v>
      </c>
    </row>
    <row r="19464" spans="1:5" x14ac:dyDescent="0.55000000000000004">
      <c r="A19464">
        <v>5</v>
      </c>
      <c r="B19464">
        <v>73000</v>
      </c>
      <c r="C19464" s="6">
        <v>43678</v>
      </c>
      <c r="D19464">
        <v>-353</v>
      </c>
      <c r="E19464" t="str">
        <f>INDEX(LedgerMapping[[#All],[Area]],MATCH(Transactions[[#This Row],[Sub Ledger]],LedgerMapping[[#All],[Sub Ledger]],0))</f>
        <v>Income Statement</v>
      </c>
    </row>
    <row r="19465" spans="1:5" x14ac:dyDescent="0.55000000000000004">
      <c r="A19465">
        <v>5</v>
      </c>
      <c r="B19465">
        <v>73000</v>
      </c>
      <c r="C19465" s="6">
        <v>43709</v>
      </c>
      <c r="D19465">
        <v>-322</v>
      </c>
      <c r="E19465" t="str">
        <f>INDEX(LedgerMapping[[#All],[Area]],MATCH(Transactions[[#This Row],[Sub Ledger]],LedgerMapping[[#All],[Sub Ledger]],0))</f>
        <v>Income Statement</v>
      </c>
    </row>
    <row r="19466" spans="1:5" x14ac:dyDescent="0.55000000000000004">
      <c r="A19466">
        <v>5</v>
      </c>
      <c r="B19466">
        <v>73000</v>
      </c>
      <c r="C19466" s="6">
        <v>43739</v>
      </c>
      <c r="D19466">
        <v>-416</v>
      </c>
      <c r="E19466" t="str">
        <f>INDEX(LedgerMapping[[#All],[Area]],MATCH(Transactions[[#This Row],[Sub Ledger]],LedgerMapping[[#All],[Sub Ledger]],0))</f>
        <v>Income Statement</v>
      </c>
    </row>
    <row r="19467" spans="1:5" x14ac:dyDescent="0.55000000000000004">
      <c r="A19467">
        <v>5</v>
      </c>
      <c r="B19467">
        <v>73000</v>
      </c>
      <c r="C19467" s="6">
        <v>43770</v>
      </c>
      <c r="D19467">
        <v>-322</v>
      </c>
      <c r="E19467" t="str">
        <f>INDEX(LedgerMapping[[#All],[Area]],MATCH(Transactions[[#This Row],[Sub Ledger]],LedgerMapping[[#All],[Sub Ledger]],0))</f>
        <v>Income Statement</v>
      </c>
    </row>
    <row r="19468" spans="1:5" x14ac:dyDescent="0.55000000000000004">
      <c r="A19468">
        <v>5</v>
      </c>
      <c r="B19468">
        <v>73000</v>
      </c>
      <c r="C19468" s="6">
        <v>43800</v>
      </c>
      <c r="D19468">
        <v>-339</v>
      </c>
      <c r="E19468" t="str">
        <f>INDEX(LedgerMapping[[#All],[Area]],MATCH(Transactions[[#This Row],[Sub Ledger]],LedgerMapping[[#All],[Sub Ledger]],0))</f>
        <v>Income Statement</v>
      </c>
    </row>
    <row r="19469" spans="1:5" x14ac:dyDescent="0.55000000000000004">
      <c r="A19469">
        <v>5</v>
      </c>
      <c r="B19469">
        <v>73000</v>
      </c>
      <c r="C19469" s="6">
        <v>43831</v>
      </c>
      <c r="D19469">
        <v>-365</v>
      </c>
      <c r="E19469" t="str">
        <f>INDEX(LedgerMapping[[#All],[Area]],MATCH(Transactions[[#This Row],[Sub Ledger]],LedgerMapping[[#All],[Sub Ledger]],0))</f>
        <v>Income Statement</v>
      </c>
    </row>
    <row r="19470" spans="1:5" x14ac:dyDescent="0.55000000000000004">
      <c r="A19470">
        <v>5</v>
      </c>
      <c r="B19470">
        <v>73000</v>
      </c>
      <c r="C19470" s="6">
        <v>43862</v>
      </c>
      <c r="D19470">
        <v>-332</v>
      </c>
      <c r="E19470" t="str">
        <f>INDEX(LedgerMapping[[#All],[Area]],MATCH(Transactions[[#This Row],[Sub Ledger]],LedgerMapping[[#All],[Sub Ledger]],0))</f>
        <v>Income Statement</v>
      </c>
    </row>
    <row r="19471" spans="1:5" x14ac:dyDescent="0.55000000000000004">
      <c r="A19471">
        <v>5</v>
      </c>
      <c r="B19471">
        <v>73000</v>
      </c>
      <c r="C19471" s="6">
        <v>43891</v>
      </c>
      <c r="D19471">
        <v>-324</v>
      </c>
      <c r="E19471" t="str">
        <f>INDEX(LedgerMapping[[#All],[Area]],MATCH(Transactions[[#This Row],[Sub Ledger]],LedgerMapping[[#All],[Sub Ledger]],0))</f>
        <v>Income Statement</v>
      </c>
    </row>
    <row r="19472" spans="1:5" x14ac:dyDescent="0.55000000000000004">
      <c r="A19472">
        <v>5</v>
      </c>
      <c r="B19472">
        <v>73000</v>
      </c>
      <c r="C19472" s="6">
        <v>43922</v>
      </c>
      <c r="D19472">
        <v>-386</v>
      </c>
      <c r="E19472" t="str">
        <f>INDEX(LedgerMapping[[#All],[Area]],MATCH(Transactions[[#This Row],[Sub Ledger]],LedgerMapping[[#All],[Sub Ledger]],0))</f>
        <v>Income Statement</v>
      </c>
    </row>
    <row r="19473" spans="1:5" x14ac:dyDescent="0.55000000000000004">
      <c r="A19473">
        <v>5</v>
      </c>
      <c r="B19473">
        <v>73000</v>
      </c>
      <c r="C19473" s="6">
        <v>43952</v>
      </c>
      <c r="D19473">
        <v>-263</v>
      </c>
      <c r="E19473" t="str">
        <f>INDEX(LedgerMapping[[#All],[Area]],MATCH(Transactions[[#This Row],[Sub Ledger]],LedgerMapping[[#All],[Sub Ledger]],0))</f>
        <v>Income Statement</v>
      </c>
    </row>
    <row r="19474" spans="1:5" x14ac:dyDescent="0.55000000000000004">
      <c r="A19474">
        <v>5</v>
      </c>
      <c r="B19474">
        <v>73000</v>
      </c>
      <c r="C19474" s="6">
        <v>43983</v>
      </c>
      <c r="D19474">
        <v>-290</v>
      </c>
      <c r="E19474" t="str">
        <f>INDEX(LedgerMapping[[#All],[Area]],MATCH(Transactions[[#This Row],[Sub Ledger]],LedgerMapping[[#All],[Sub Ledger]],0))</f>
        <v>Income Statement</v>
      </c>
    </row>
    <row r="19475" spans="1:5" x14ac:dyDescent="0.55000000000000004">
      <c r="A19475">
        <v>5</v>
      </c>
      <c r="B19475">
        <v>73000</v>
      </c>
      <c r="C19475" s="6">
        <v>44013</v>
      </c>
      <c r="D19475">
        <v>-429</v>
      </c>
      <c r="E19475" t="str">
        <f>INDEX(LedgerMapping[[#All],[Area]],MATCH(Transactions[[#This Row],[Sub Ledger]],LedgerMapping[[#All],[Sub Ledger]],0))</f>
        <v>Income Statement</v>
      </c>
    </row>
    <row r="19476" spans="1:5" x14ac:dyDescent="0.55000000000000004">
      <c r="A19476">
        <v>5</v>
      </c>
      <c r="B19476">
        <v>73000</v>
      </c>
      <c r="C19476" s="6">
        <v>44044</v>
      </c>
      <c r="D19476">
        <v>-351</v>
      </c>
      <c r="E19476" t="str">
        <f>INDEX(LedgerMapping[[#All],[Area]],MATCH(Transactions[[#This Row],[Sub Ledger]],LedgerMapping[[#All],[Sub Ledger]],0))</f>
        <v>Income Statement</v>
      </c>
    </row>
    <row r="19477" spans="1:5" x14ac:dyDescent="0.55000000000000004">
      <c r="A19477">
        <v>5</v>
      </c>
      <c r="B19477">
        <v>73000</v>
      </c>
      <c r="C19477" s="6">
        <v>44075</v>
      </c>
      <c r="D19477">
        <v>-365</v>
      </c>
      <c r="E19477" t="str">
        <f>INDEX(LedgerMapping[[#All],[Area]],MATCH(Transactions[[#This Row],[Sub Ledger]],LedgerMapping[[#All],[Sub Ledger]],0))</f>
        <v>Income Statement</v>
      </c>
    </row>
    <row r="19478" spans="1:5" x14ac:dyDescent="0.55000000000000004">
      <c r="A19478">
        <v>5</v>
      </c>
      <c r="B19478">
        <v>73000</v>
      </c>
      <c r="C19478" s="6">
        <v>44105</v>
      </c>
      <c r="D19478">
        <v>-290</v>
      </c>
      <c r="E19478" t="str">
        <f>INDEX(LedgerMapping[[#All],[Area]],MATCH(Transactions[[#This Row],[Sub Ledger]],LedgerMapping[[#All],[Sub Ledger]],0))</f>
        <v>Income Statement</v>
      </c>
    </row>
    <row r="19479" spans="1:5" x14ac:dyDescent="0.55000000000000004">
      <c r="A19479">
        <v>5</v>
      </c>
      <c r="B19479">
        <v>73000</v>
      </c>
      <c r="C19479" s="6">
        <v>44136</v>
      </c>
      <c r="D19479">
        <v>-298</v>
      </c>
      <c r="E19479" t="str">
        <f>INDEX(LedgerMapping[[#All],[Area]],MATCH(Transactions[[#This Row],[Sub Ledger]],LedgerMapping[[#All],[Sub Ledger]],0))</f>
        <v>Income Statement</v>
      </c>
    </row>
    <row r="19480" spans="1:5" x14ac:dyDescent="0.55000000000000004">
      <c r="A19480">
        <v>5</v>
      </c>
      <c r="B19480">
        <v>73000</v>
      </c>
      <c r="C19480" s="6">
        <v>44166</v>
      </c>
      <c r="D19480">
        <v>-245</v>
      </c>
      <c r="E19480" t="str">
        <f>INDEX(LedgerMapping[[#All],[Area]],MATCH(Transactions[[#This Row],[Sub Ledger]],LedgerMapping[[#All],[Sub Ledger]],0))</f>
        <v>Income Statement</v>
      </c>
    </row>
    <row r="19481" spans="1:5" x14ac:dyDescent="0.55000000000000004">
      <c r="A19481">
        <v>5</v>
      </c>
      <c r="B19481">
        <v>73000</v>
      </c>
      <c r="C19481" s="6">
        <v>44197</v>
      </c>
      <c r="D19481">
        <v>-369</v>
      </c>
      <c r="E19481" t="str">
        <f>INDEX(LedgerMapping[[#All],[Area]],MATCH(Transactions[[#This Row],[Sub Ledger]],LedgerMapping[[#All],[Sub Ledger]],0))</f>
        <v>Income Statement</v>
      </c>
    </row>
    <row r="19482" spans="1:5" x14ac:dyDescent="0.55000000000000004">
      <c r="A19482">
        <v>5</v>
      </c>
      <c r="B19482">
        <v>73000</v>
      </c>
      <c r="C19482" s="6">
        <v>44228</v>
      </c>
      <c r="D19482">
        <v>-556</v>
      </c>
      <c r="E19482" t="str">
        <f>INDEX(LedgerMapping[[#All],[Area]],MATCH(Transactions[[#This Row],[Sub Ledger]],LedgerMapping[[#All],[Sub Ledger]],0))</f>
        <v>Income Statement</v>
      </c>
    </row>
    <row r="19483" spans="1:5" x14ac:dyDescent="0.55000000000000004">
      <c r="A19483">
        <v>5</v>
      </c>
      <c r="B19483">
        <v>73000</v>
      </c>
      <c r="C19483" s="6">
        <v>44256</v>
      </c>
      <c r="D19483">
        <v>-501</v>
      </c>
      <c r="E19483" t="str">
        <f>INDEX(LedgerMapping[[#All],[Area]],MATCH(Transactions[[#This Row],[Sub Ledger]],LedgerMapping[[#All],[Sub Ledger]],0))</f>
        <v>Income Statement</v>
      </c>
    </row>
    <row r="19484" spans="1:5" x14ac:dyDescent="0.55000000000000004">
      <c r="A19484">
        <v>5</v>
      </c>
      <c r="B19484">
        <v>73000</v>
      </c>
      <c r="C19484" s="6">
        <v>44287</v>
      </c>
      <c r="D19484">
        <v>-471</v>
      </c>
      <c r="E19484" t="str">
        <f>INDEX(LedgerMapping[[#All],[Area]],MATCH(Transactions[[#This Row],[Sub Ledger]],LedgerMapping[[#All],[Sub Ledger]],0))</f>
        <v>Income Statement</v>
      </c>
    </row>
    <row r="19485" spans="1:5" x14ac:dyDescent="0.55000000000000004">
      <c r="A19485">
        <v>5</v>
      </c>
      <c r="B19485">
        <v>73000</v>
      </c>
      <c r="C19485" s="6">
        <v>44317</v>
      </c>
      <c r="D19485">
        <v>-508</v>
      </c>
      <c r="E19485" t="str">
        <f>INDEX(LedgerMapping[[#All],[Area]],MATCH(Transactions[[#This Row],[Sub Ledger]],LedgerMapping[[#All],[Sub Ledger]],0))</f>
        <v>Income Statement</v>
      </c>
    </row>
    <row r="19486" spans="1:5" x14ac:dyDescent="0.55000000000000004">
      <c r="A19486">
        <v>5</v>
      </c>
      <c r="B19486">
        <v>73000</v>
      </c>
      <c r="C19486" s="6">
        <v>44348</v>
      </c>
      <c r="D19486">
        <v>-702</v>
      </c>
      <c r="E19486" t="str">
        <f>INDEX(LedgerMapping[[#All],[Area]],MATCH(Transactions[[#This Row],[Sub Ledger]],LedgerMapping[[#All],[Sub Ledger]],0))</f>
        <v>Income Statement</v>
      </c>
    </row>
    <row r="19487" spans="1:5" x14ac:dyDescent="0.55000000000000004">
      <c r="A19487">
        <v>5</v>
      </c>
      <c r="B19487">
        <v>73000</v>
      </c>
      <c r="C19487" s="6">
        <v>44378</v>
      </c>
      <c r="D19487">
        <v>-556</v>
      </c>
      <c r="E19487" t="str">
        <f>INDEX(LedgerMapping[[#All],[Area]],MATCH(Transactions[[#This Row],[Sub Ledger]],LedgerMapping[[#All],[Sub Ledger]],0))</f>
        <v>Income Statement</v>
      </c>
    </row>
    <row r="19488" spans="1:5" x14ac:dyDescent="0.55000000000000004">
      <c r="A19488">
        <v>5</v>
      </c>
      <c r="B19488">
        <v>73000</v>
      </c>
      <c r="C19488" s="6">
        <v>44409</v>
      </c>
      <c r="D19488">
        <v>-426</v>
      </c>
      <c r="E19488" t="str">
        <f>INDEX(LedgerMapping[[#All],[Area]],MATCH(Transactions[[#This Row],[Sub Ledger]],LedgerMapping[[#All],[Sub Ledger]],0))</f>
        <v>Income Statement</v>
      </c>
    </row>
    <row r="19489" spans="1:5" x14ac:dyDescent="0.55000000000000004">
      <c r="A19489">
        <v>5</v>
      </c>
      <c r="B19489">
        <v>73000</v>
      </c>
      <c r="C19489" s="6">
        <v>44440</v>
      </c>
      <c r="D19489">
        <v>-527</v>
      </c>
      <c r="E19489" t="str">
        <f>INDEX(LedgerMapping[[#All],[Area]],MATCH(Transactions[[#This Row],[Sub Ledger]],LedgerMapping[[#All],[Sub Ledger]],0))</f>
        <v>Income Statement</v>
      </c>
    </row>
    <row r="19490" spans="1:5" x14ac:dyDescent="0.55000000000000004">
      <c r="A19490">
        <v>5</v>
      </c>
      <c r="B19490">
        <v>73000</v>
      </c>
      <c r="C19490" s="6">
        <v>44470</v>
      </c>
      <c r="D19490">
        <v>-649</v>
      </c>
      <c r="E19490" t="str">
        <f>INDEX(LedgerMapping[[#All],[Area]],MATCH(Transactions[[#This Row],[Sub Ledger]],LedgerMapping[[#All],[Sub Ledger]],0))</f>
        <v>Income Statement</v>
      </c>
    </row>
    <row r="19491" spans="1:5" x14ac:dyDescent="0.55000000000000004">
      <c r="A19491">
        <v>5</v>
      </c>
      <c r="B19491">
        <v>73000</v>
      </c>
      <c r="C19491" s="6">
        <v>44501</v>
      </c>
      <c r="D19491">
        <v>-702</v>
      </c>
      <c r="E19491" t="str">
        <f>INDEX(LedgerMapping[[#All],[Area]],MATCH(Transactions[[#This Row],[Sub Ledger]],LedgerMapping[[#All],[Sub Ledger]],0))</f>
        <v>Income Statement</v>
      </c>
    </row>
    <row r="19492" spans="1:5" x14ac:dyDescent="0.55000000000000004">
      <c r="A19492">
        <v>5</v>
      </c>
      <c r="B19492">
        <v>73000</v>
      </c>
      <c r="C19492" s="6">
        <v>44531</v>
      </c>
      <c r="D19492">
        <v>-456</v>
      </c>
      <c r="E19492" t="str">
        <f>INDEX(LedgerMapping[[#All],[Area]],MATCH(Transactions[[#This Row],[Sub Ledger]],LedgerMapping[[#All],[Sub Ledger]],0))</f>
        <v>Income Statement</v>
      </c>
    </row>
    <row r="19493" spans="1:5" x14ac:dyDescent="0.55000000000000004">
      <c r="A19493">
        <v>5</v>
      </c>
      <c r="B19493">
        <v>73000</v>
      </c>
      <c r="C19493" s="6">
        <v>44256</v>
      </c>
      <c r="D19493">
        <v>-317.3</v>
      </c>
      <c r="E19493" t="str">
        <f>INDEX(LedgerMapping[[#All],[Area]],MATCH(Transactions[[#This Row],[Sub Ledger]],LedgerMapping[[#All],[Sub Ledger]],0))</f>
        <v>Income Statement</v>
      </c>
    </row>
    <row r="19494" spans="1:5" x14ac:dyDescent="0.55000000000000004">
      <c r="A19494">
        <v>5</v>
      </c>
      <c r="B19494">
        <v>73000</v>
      </c>
      <c r="C19494" s="6">
        <v>44256</v>
      </c>
      <c r="D19494">
        <v>-539.32000000000005</v>
      </c>
      <c r="E19494" t="str">
        <f>INDEX(LedgerMapping[[#All],[Area]],MATCH(Transactions[[#This Row],[Sub Ledger]],LedgerMapping[[#All],[Sub Ledger]],0))</f>
        <v>Income Statement</v>
      </c>
    </row>
    <row r="19495" spans="1:5" x14ac:dyDescent="0.55000000000000004">
      <c r="A19495">
        <v>5</v>
      </c>
      <c r="B19495">
        <v>74000</v>
      </c>
      <c r="C19495" s="6">
        <v>43466</v>
      </c>
      <c r="D19495">
        <v>-248</v>
      </c>
      <c r="E19495" t="str">
        <f>INDEX(LedgerMapping[[#All],[Area]],MATCH(Transactions[[#This Row],[Sub Ledger]],LedgerMapping[[#All],[Sub Ledger]],0))</f>
        <v>Income Statement</v>
      </c>
    </row>
    <row r="19496" spans="1:5" x14ac:dyDescent="0.55000000000000004">
      <c r="A19496">
        <v>5</v>
      </c>
      <c r="B19496">
        <v>74000</v>
      </c>
      <c r="C19496" s="6">
        <v>43497</v>
      </c>
      <c r="D19496">
        <v>-175</v>
      </c>
      <c r="E19496" t="str">
        <f>INDEX(LedgerMapping[[#All],[Area]],MATCH(Transactions[[#This Row],[Sub Ledger]],LedgerMapping[[#All],[Sub Ledger]],0))</f>
        <v>Income Statement</v>
      </c>
    </row>
    <row r="19497" spans="1:5" x14ac:dyDescent="0.55000000000000004">
      <c r="A19497">
        <v>5</v>
      </c>
      <c r="B19497">
        <v>74000</v>
      </c>
      <c r="C19497" s="6">
        <v>43525</v>
      </c>
      <c r="D19497">
        <v>-180</v>
      </c>
      <c r="E19497" t="str">
        <f>INDEX(LedgerMapping[[#All],[Area]],MATCH(Transactions[[#This Row],[Sub Ledger]],LedgerMapping[[#All],[Sub Ledger]],0))</f>
        <v>Income Statement</v>
      </c>
    </row>
    <row r="19498" spans="1:5" x14ac:dyDescent="0.55000000000000004">
      <c r="A19498">
        <v>5</v>
      </c>
      <c r="B19498">
        <v>74000</v>
      </c>
      <c r="C19498" s="6">
        <v>43556</v>
      </c>
      <c r="D19498">
        <v>-188</v>
      </c>
      <c r="E19498" t="str">
        <f>INDEX(LedgerMapping[[#All],[Area]],MATCH(Transactions[[#This Row],[Sub Ledger]],LedgerMapping[[#All],[Sub Ledger]],0))</f>
        <v>Income Statement</v>
      </c>
    </row>
    <row r="19499" spans="1:5" x14ac:dyDescent="0.55000000000000004">
      <c r="A19499">
        <v>5</v>
      </c>
      <c r="B19499">
        <v>74000</v>
      </c>
      <c r="C19499" s="6">
        <v>43586</v>
      </c>
      <c r="D19499">
        <v>-166</v>
      </c>
      <c r="E19499" t="str">
        <f>INDEX(LedgerMapping[[#All],[Area]],MATCH(Transactions[[#This Row],[Sub Ledger]],LedgerMapping[[#All],[Sub Ledger]],0))</f>
        <v>Income Statement</v>
      </c>
    </row>
    <row r="19500" spans="1:5" x14ac:dyDescent="0.55000000000000004">
      <c r="A19500">
        <v>5</v>
      </c>
      <c r="B19500">
        <v>74000</v>
      </c>
      <c r="C19500" s="6">
        <v>43617</v>
      </c>
      <c r="D19500">
        <v>-261</v>
      </c>
      <c r="E19500" t="str">
        <f>INDEX(LedgerMapping[[#All],[Area]],MATCH(Transactions[[#This Row],[Sub Ledger]],LedgerMapping[[#All],[Sub Ledger]],0))</f>
        <v>Income Statement</v>
      </c>
    </row>
    <row r="19501" spans="1:5" x14ac:dyDescent="0.55000000000000004">
      <c r="A19501">
        <v>5</v>
      </c>
      <c r="B19501">
        <v>74000</v>
      </c>
      <c r="C19501" s="6">
        <v>43647</v>
      </c>
      <c r="D19501">
        <v>-267</v>
      </c>
      <c r="E19501" t="str">
        <f>INDEX(LedgerMapping[[#All],[Area]],MATCH(Transactions[[#This Row],[Sub Ledger]],LedgerMapping[[#All],[Sub Ledger]],0))</f>
        <v>Income Statement</v>
      </c>
    </row>
    <row r="19502" spans="1:5" x14ac:dyDescent="0.55000000000000004">
      <c r="A19502">
        <v>5</v>
      </c>
      <c r="B19502">
        <v>74000</v>
      </c>
      <c r="C19502" s="6">
        <v>43678</v>
      </c>
      <c r="D19502">
        <v>-215</v>
      </c>
      <c r="E19502" t="str">
        <f>INDEX(LedgerMapping[[#All],[Area]],MATCH(Transactions[[#This Row],[Sub Ledger]],LedgerMapping[[#All],[Sub Ledger]],0))</f>
        <v>Income Statement</v>
      </c>
    </row>
    <row r="19503" spans="1:5" x14ac:dyDescent="0.55000000000000004">
      <c r="A19503">
        <v>5</v>
      </c>
      <c r="B19503">
        <v>74000</v>
      </c>
      <c r="C19503" s="6">
        <v>43709</v>
      </c>
      <c r="D19503">
        <v>-208</v>
      </c>
      <c r="E19503" t="str">
        <f>INDEX(LedgerMapping[[#All],[Area]],MATCH(Transactions[[#This Row],[Sub Ledger]],LedgerMapping[[#All],[Sub Ledger]],0))</f>
        <v>Income Statement</v>
      </c>
    </row>
    <row r="19504" spans="1:5" x14ac:dyDescent="0.55000000000000004">
      <c r="A19504">
        <v>5</v>
      </c>
      <c r="B19504">
        <v>74000</v>
      </c>
      <c r="C19504" s="6">
        <v>43739</v>
      </c>
      <c r="D19504">
        <v>-270</v>
      </c>
      <c r="E19504" t="str">
        <f>INDEX(LedgerMapping[[#All],[Area]],MATCH(Transactions[[#This Row],[Sub Ledger]],LedgerMapping[[#All],[Sub Ledger]],0))</f>
        <v>Income Statement</v>
      </c>
    </row>
    <row r="19505" spans="1:5" x14ac:dyDescent="0.55000000000000004">
      <c r="A19505">
        <v>5</v>
      </c>
      <c r="B19505">
        <v>74000</v>
      </c>
      <c r="C19505" s="6">
        <v>43770</v>
      </c>
      <c r="D19505">
        <v>-173</v>
      </c>
      <c r="E19505" t="str">
        <f>INDEX(LedgerMapping[[#All],[Area]],MATCH(Transactions[[#This Row],[Sub Ledger]],LedgerMapping[[#All],[Sub Ledger]],0))</f>
        <v>Income Statement</v>
      </c>
    </row>
    <row r="19506" spans="1:5" x14ac:dyDescent="0.55000000000000004">
      <c r="A19506">
        <v>5</v>
      </c>
      <c r="B19506">
        <v>74000</v>
      </c>
      <c r="C19506" s="6">
        <v>43800</v>
      </c>
      <c r="D19506">
        <v>-210</v>
      </c>
      <c r="E19506" t="str">
        <f>INDEX(LedgerMapping[[#All],[Area]],MATCH(Transactions[[#This Row],[Sub Ledger]],LedgerMapping[[#All],[Sub Ledger]],0))</f>
        <v>Income Statement</v>
      </c>
    </row>
    <row r="19507" spans="1:5" x14ac:dyDescent="0.55000000000000004">
      <c r="A19507">
        <v>5</v>
      </c>
      <c r="B19507">
        <v>74000</v>
      </c>
      <c r="C19507" s="6">
        <v>43831</v>
      </c>
      <c r="D19507">
        <v>-326</v>
      </c>
      <c r="E19507" t="str">
        <f>INDEX(LedgerMapping[[#All],[Area]],MATCH(Transactions[[#This Row],[Sub Ledger]],LedgerMapping[[#All],[Sub Ledger]],0))</f>
        <v>Income Statement</v>
      </c>
    </row>
    <row r="19508" spans="1:5" x14ac:dyDescent="0.55000000000000004">
      <c r="A19508">
        <v>5</v>
      </c>
      <c r="B19508">
        <v>74000</v>
      </c>
      <c r="C19508" s="6">
        <v>43862</v>
      </c>
      <c r="D19508">
        <v>-240</v>
      </c>
      <c r="E19508" t="str">
        <f>INDEX(LedgerMapping[[#All],[Area]],MATCH(Transactions[[#This Row],[Sub Ledger]],LedgerMapping[[#All],[Sub Ledger]],0))</f>
        <v>Income Statement</v>
      </c>
    </row>
    <row r="19509" spans="1:5" x14ac:dyDescent="0.55000000000000004">
      <c r="A19509">
        <v>5</v>
      </c>
      <c r="B19509">
        <v>74000</v>
      </c>
      <c r="C19509" s="6">
        <v>43891</v>
      </c>
      <c r="D19509">
        <v>-202</v>
      </c>
      <c r="E19509" t="str">
        <f>INDEX(LedgerMapping[[#All],[Area]],MATCH(Transactions[[#This Row],[Sub Ledger]],LedgerMapping[[#All],[Sub Ledger]],0))</f>
        <v>Income Statement</v>
      </c>
    </row>
    <row r="19510" spans="1:5" x14ac:dyDescent="0.55000000000000004">
      <c r="A19510">
        <v>5</v>
      </c>
      <c r="B19510">
        <v>74000</v>
      </c>
      <c r="C19510" s="6">
        <v>43922</v>
      </c>
      <c r="D19510">
        <v>-298</v>
      </c>
      <c r="E19510" t="str">
        <f>INDEX(LedgerMapping[[#All],[Area]],MATCH(Transactions[[#This Row],[Sub Ledger]],LedgerMapping[[#All],[Sub Ledger]],0))</f>
        <v>Income Statement</v>
      </c>
    </row>
    <row r="19511" spans="1:5" x14ac:dyDescent="0.55000000000000004">
      <c r="A19511">
        <v>5</v>
      </c>
      <c r="B19511">
        <v>74000</v>
      </c>
      <c r="C19511" s="6">
        <v>43952</v>
      </c>
      <c r="D19511">
        <v>-266</v>
      </c>
      <c r="E19511" t="str">
        <f>INDEX(LedgerMapping[[#All],[Area]],MATCH(Transactions[[#This Row],[Sub Ledger]],LedgerMapping[[#All],[Sub Ledger]],0))</f>
        <v>Income Statement</v>
      </c>
    </row>
    <row r="19512" spans="1:5" x14ac:dyDescent="0.55000000000000004">
      <c r="A19512">
        <v>5</v>
      </c>
      <c r="B19512">
        <v>74000</v>
      </c>
      <c r="C19512" s="6">
        <v>43983</v>
      </c>
      <c r="D19512">
        <v>-344</v>
      </c>
      <c r="E19512" t="str">
        <f>INDEX(LedgerMapping[[#All],[Area]],MATCH(Transactions[[#This Row],[Sub Ledger]],LedgerMapping[[#All],[Sub Ledger]],0))</f>
        <v>Income Statement</v>
      </c>
    </row>
    <row r="19513" spans="1:5" x14ac:dyDescent="0.55000000000000004">
      <c r="A19513">
        <v>5</v>
      </c>
      <c r="B19513">
        <v>74000</v>
      </c>
      <c r="C19513" s="6">
        <v>44013</v>
      </c>
      <c r="D19513">
        <v>-250</v>
      </c>
      <c r="E19513" t="str">
        <f>INDEX(LedgerMapping[[#All],[Area]],MATCH(Transactions[[#This Row],[Sub Ledger]],LedgerMapping[[#All],[Sub Ledger]],0))</f>
        <v>Income Statement</v>
      </c>
    </row>
    <row r="19514" spans="1:5" x14ac:dyDescent="0.55000000000000004">
      <c r="A19514">
        <v>5</v>
      </c>
      <c r="B19514">
        <v>74000</v>
      </c>
      <c r="C19514" s="6">
        <v>44044</v>
      </c>
      <c r="D19514">
        <v>-336</v>
      </c>
      <c r="E19514" t="str">
        <f>INDEX(LedgerMapping[[#All],[Area]],MATCH(Transactions[[#This Row],[Sub Ledger]],LedgerMapping[[#All],[Sub Ledger]],0))</f>
        <v>Income Statement</v>
      </c>
    </row>
    <row r="19515" spans="1:5" x14ac:dyDescent="0.55000000000000004">
      <c r="A19515">
        <v>5</v>
      </c>
      <c r="B19515">
        <v>74000</v>
      </c>
      <c r="C19515" s="6">
        <v>44075</v>
      </c>
      <c r="D19515">
        <v>-226</v>
      </c>
      <c r="E19515" t="str">
        <f>INDEX(LedgerMapping[[#All],[Area]],MATCH(Transactions[[#This Row],[Sub Ledger]],LedgerMapping[[#All],[Sub Ledger]],0))</f>
        <v>Income Statement</v>
      </c>
    </row>
    <row r="19516" spans="1:5" x14ac:dyDescent="0.55000000000000004">
      <c r="A19516">
        <v>5</v>
      </c>
      <c r="B19516">
        <v>74000</v>
      </c>
      <c r="C19516" s="6">
        <v>44105</v>
      </c>
      <c r="D19516">
        <v>-359</v>
      </c>
      <c r="E19516" t="str">
        <f>INDEX(LedgerMapping[[#All],[Area]],MATCH(Transactions[[#This Row],[Sub Ledger]],LedgerMapping[[#All],[Sub Ledger]],0))</f>
        <v>Income Statement</v>
      </c>
    </row>
    <row r="19517" spans="1:5" x14ac:dyDescent="0.55000000000000004">
      <c r="A19517">
        <v>5</v>
      </c>
      <c r="B19517">
        <v>74000</v>
      </c>
      <c r="C19517" s="6">
        <v>44136</v>
      </c>
      <c r="D19517">
        <v>-230</v>
      </c>
      <c r="E19517" t="str">
        <f>INDEX(LedgerMapping[[#All],[Area]],MATCH(Transactions[[#This Row],[Sub Ledger]],LedgerMapping[[#All],[Sub Ledger]],0))</f>
        <v>Income Statement</v>
      </c>
    </row>
    <row r="19518" spans="1:5" x14ac:dyDescent="0.55000000000000004">
      <c r="A19518">
        <v>5</v>
      </c>
      <c r="B19518">
        <v>74000</v>
      </c>
      <c r="C19518" s="6">
        <v>44166</v>
      </c>
      <c r="D19518">
        <v>-268</v>
      </c>
      <c r="E19518" t="str">
        <f>INDEX(LedgerMapping[[#All],[Area]],MATCH(Transactions[[#This Row],[Sub Ledger]],LedgerMapping[[#All],[Sub Ledger]],0))</f>
        <v>Income Statement</v>
      </c>
    </row>
    <row r="19519" spans="1:5" x14ac:dyDescent="0.55000000000000004">
      <c r="A19519">
        <v>5</v>
      </c>
      <c r="B19519">
        <v>74000</v>
      </c>
      <c r="C19519" s="6">
        <v>44197</v>
      </c>
      <c r="D19519">
        <v>-320</v>
      </c>
      <c r="E19519" t="str">
        <f>INDEX(LedgerMapping[[#All],[Area]],MATCH(Transactions[[#This Row],[Sub Ledger]],LedgerMapping[[#All],[Sub Ledger]],0))</f>
        <v>Income Statement</v>
      </c>
    </row>
    <row r="19520" spans="1:5" x14ac:dyDescent="0.55000000000000004">
      <c r="A19520">
        <v>5</v>
      </c>
      <c r="B19520">
        <v>74000</v>
      </c>
      <c r="C19520" s="6">
        <v>44228</v>
      </c>
      <c r="D19520">
        <v>-267</v>
      </c>
      <c r="E19520" t="str">
        <f>INDEX(LedgerMapping[[#All],[Area]],MATCH(Transactions[[#This Row],[Sub Ledger]],LedgerMapping[[#All],[Sub Ledger]],0))</f>
        <v>Income Statement</v>
      </c>
    </row>
    <row r="19521" spans="1:5" x14ac:dyDescent="0.55000000000000004">
      <c r="A19521">
        <v>5</v>
      </c>
      <c r="B19521">
        <v>74000</v>
      </c>
      <c r="C19521" s="6">
        <v>44256</v>
      </c>
      <c r="D19521">
        <v>-342</v>
      </c>
      <c r="E19521" t="str">
        <f>INDEX(LedgerMapping[[#All],[Area]],MATCH(Transactions[[#This Row],[Sub Ledger]],LedgerMapping[[#All],[Sub Ledger]],0))</f>
        <v>Income Statement</v>
      </c>
    </row>
    <row r="19522" spans="1:5" x14ac:dyDescent="0.55000000000000004">
      <c r="A19522">
        <v>5</v>
      </c>
      <c r="B19522">
        <v>74000</v>
      </c>
      <c r="C19522" s="6">
        <v>44287</v>
      </c>
      <c r="D19522">
        <v>-269</v>
      </c>
      <c r="E19522" t="str">
        <f>INDEX(LedgerMapping[[#All],[Area]],MATCH(Transactions[[#This Row],[Sub Ledger]],LedgerMapping[[#All],[Sub Ledger]],0))</f>
        <v>Income Statement</v>
      </c>
    </row>
    <row r="19523" spans="1:5" x14ac:dyDescent="0.55000000000000004">
      <c r="A19523">
        <v>5</v>
      </c>
      <c r="B19523">
        <v>74000</v>
      </c>
      <c r="C19523" s="6">
        <v>44317</v>
      </c>
      <c r="D19523">
        <v>-378</v>
      </c>
      <c r="E19523" t="str">
        <f>INDEX(LedgerMapping[[#All],[Area]],MATCH(Transactions[[#This Row],[Sub Ledger]],LedgerMapping[[#All],[Sub Ledger]],0))</f>
        <v>Income Statement</v>
      </c>
    </row>
    <row r="19524" spans="1:5" x14ac:dyDescent="0.55000000000000004">
      <c r="A19524">
        <v>5</v>
      </c>
      <c r="B19524">
        <v>74000</v>
      </c>
      <c r="C19524" s="6">
        <v>44348</v>
      </c>
      <c r="D19524">
        <v>-388</v>
      </c>
      <c r="E19524" t="str">
        <f>INDEX(LedgerMapping[[#All],[Area]],MATCH(Transactions[[#This Row],[Sub Ledger]],LedgerMapping[[#All],[Sub Ledger]],0))</f>
        <v>Income Statement</v>
      </c>
    </row>
    <row r="19525" spans="1:5" x14ac:dyDescent="0.55000000000000004">
      <c r="A19525">
        <v>5</v>
      </c>
      <c r="B19525">
        <v>74000</v>
      </c>
      <c r="C19525" s="6">
        <v>44378</v>
      </c>
      <c r="D19525">
        <v>-434</v>
      </c>
      <c r="E19525" t="str">
        <f>INDEX(LedgerMapping[[#All],[Area]],MATCH(Transactions[[#This Row],[Sub Ledger]],LedgerMapping[[#All],[Sub Ledger]],0))</f>
        <v>Income Statement</v>
      </c>
    </row>
    <row r="19526" spans="1:5" x14ac:dyDescent="0.55000000000000004">
      <c r="A19526">
        <v>5</v>
      </c>
      <c r="B19526">
        <v>74000</v>
      </c>
      <c r="C19526" s="6">
        <v>44409</v>
      </c>
      <c r="D19526">
        <v>-405</v>
      </c>
      <c r="E19526" t="str">
        <f>INDEX(LedgerMapping[[#All],[Area]],MATCH(Transactions[[#This Row],[Sub Ledger]],LedgerMapping[[#All],[Sub Ledger]],0))</f>
        <v>Income Statement</v>
      </c>
    </row>
    <row r="19527" spans="1:5" x14ac:dyDescent="0.55000000000000004">
      <c r="A19527">
        <v>5</v>
      </c>
      <c r="B19527">
        <v>74000</v>
      </c>
      <c r="C19527" s="6">
        <v>44440</v>
      </c>
      <c r="D19527">
        <v>-334</v>
      </c>
      <c r="E19527" t="str">
        <f>INDEX(LedgerMapping[[#All],[Area]],MATCH(Transactions[[#This Row],[Sub Ledger]],LedgerMapping[[#All],[Sub Ledger]],0))</f>
        <v>Income Statement</v>
      </c>
    </row>
    <row r="19528" spans="1:5" x14ac:dyDescent="0.55000000000000004">
      <c r="A19528">
        <v>5</v>
      </c>
      <c r="B19528">
        <v>74000</v>
      </c>
      <c r="C19528" s="6">
        <v>44470</v>
      </c>
      <c r="D19528">
        <v>-302</v>
      </c>
      <c r="E19528" t="str">
        <f>INDEX(LedgerMapping[[#All],[Area]],MATCH(Transactions[[#This Row],[Sub Ledger]],LedgerMapping[[#All],[Sub Ledger]],0))</f>
        <v>Income Statement</v>
      </c>
    </row>
    <row r="19529" spans="1:5" x14ac:dyDescent="0.55000000000000004">
      <c r="A19529">
        <v>5</v>
      </c>
      <c r="B19529">
        <v>74000</v>
      </c>
      <c r="C19529" s="6">
        <v>44501</v>
      </c>
      <c r="D19529">
        <v>-338</v>
      </c>
      <c r="E19529" t="str">
        <f>INDEX(LedgerMapping[[#All],[Area]],MATCH(Transactions[[#This Row],[Sub Ledger]],LedgerMapping[[#All],[Sub Ledger]],0))</f>
        <v>Income Statement</v>
      </c>
    </row>
    <row r="19530" spans="1:5" x14ac:dyDescent="0.55000000000000004">
      <c r="A19530">
        <v>5</v>
      </c>
      <c r="B19530">
        <v>74000</v>
      </c>
      <c r="C19530" s="6">
        <v>44531</v>
      </c>
      <c r="D19530">
        <v>-281</v>
      </c>
      <c r="E19530" t="str">
        <f>INDEX(LedgerMapping[[#All],[Area]],MATCH(Transactions[[#This Row],[Sub Ledger]],LedgerMapping[[#All],[Sub Ledger]],0))</f>
        <v>Income Statement</v>
      </c>
    </row>
    <row r="19531" spans="1:5" x14ac:dyDescent="0.55000000000000004">
      <c r="A19531">
        <v>5</v>
      </c>
      <c r="B19531">
        <v>74000</v>
      </c>
      <c r="C19531" s="6">
        <v>43466</v>
      </c>
      <c r="D19531">
        <v>-192</v>
      </c>
      <c r="E19531" t="str">
        <f>INDEX(LedgerMapping[[#All],[Area]],MATCH(Transactions[[#This Row],[Sub Ledger]],LedgerMapping[[#All],[Sub Ledger]],0))</f>
        <v>Income Statement</v>
      </c>
    </row>
    <row r="19532" spans="1:5" x14ac:dyDescent="0.55000000000000004">
      <c r="A19532">
        <v>5</v>
      </c>
      <c r="B19532">
        <v>74000</v>
      </c>
      <c r="C19532" s="6">
        <v>43497</v>
      </c>
      <c r="D19532">
        <v>-208</v>
      </c>
      <c r="E19532" t="str">
        <f>INDEX(LedgerMapping[[#All],[Area]],MATCH(Transactions[[#This Row],[Sub Ledger]],LedgerMapping[[#All],[Sub Ledger]],0))</f>
        <v>Income Statement</v>
      </c>
    </row>
    <row r="19533" spans="1:5" x14ac:dyDescent="0.55000000000000004">
      <c r="A19533">
        <v>5</v>
      </c>
      <c r="B19533">
        <v>74000</v>
      </c>
      <c r="C19533" s="6">
        <v>43525</v>
      </c>
      <c r="D19533">
        <v>-157</v>
      </c>
      <c r="E19533" t="str">
        <f>INDEX(LedgerMapping[[#All],[Area]],MATCH(Transactions[[#This Row],[Sub Ledger]],LedgerMapping[[#All],[Sub Ledger]],0))</f>
        <v>Income Statement</v>
      </c>
    </row>
    <row r="19534" spans="1:5" x14ac:dyDescent="0.55000000000000004">
      <c r="A19534">
        <v>5</v>
      </c>
      <c r="B19534">
        <v>74000</v>
      </c>
      <c r="C19534" s="6">
        <v>43556</v>
      </c>
      <c r="D19534">
        <v>-250</v>
      </c>
      <c r="E19534" t="str">
        <f>INDEX(LedgerMapping[[#All],[Area]],MATCH(Transactions[[#This Row],[Sub Ledger]],LedgerMapping[[#All],[Sub Ledger]],0))</f>
        <v>Income Statement</v>
      </c>
    </row>
    <row r="19535" spans="1:5" x14ac:dyDescent="0.55000000000000004">
      <c r="A19535">
        <v>5</v>
      </c>
      <c r="B19535">
        <v>74000</v>
      </c>
      <c r="C19535" s="6">
        <v>43586</v>
      </c>
      <c r="D19535">
        <v>-216</v>
      </c>
      <c r="E19535" t="str">
        <f>INDEX(LedgerMapping[[#All],[Area]],MATCH(Transactions[[#This Row],[Sub Ledger]],LedgerMapping[[#All],[Sub Ledger]],0))</f>
        <v>Income Statement</v>
      </c>
    </row>
    <row r="19536" spans="1:5" x14ac:dyDescent="0.55000000000000004">
      <c r="A19536">
        <v>5</v>
      </c>
      <c r="B19536">
        <v>74000</v>
      </c>
      <c r="C19536" s="6">
        <v>43617</v>
      </c>
      <c r="D19536">
        <v>-228</v>
      </c>
      <c r="E19536" t="str">
        <f>INDEX(LedgerMapping[[#All],[Area]],MATCH(Transactions[[#This Row],[Sub Ledger]],LedgerMapping[[#All],[Sub Ledger]],0))</f>
        <v>Income Statement</v>
      </c>
    </row>
    <row r="19537" spans="1:5" x14ac:dyDescent="0.55000000000000004">
      <c r="A19537">
        <v>5</v>
      </c>
      <c r="B19537">
        <v>74000</v>
      </c>
      <c r="C19537" s="6">
        <v>43647</v>
      </c>
      <c r="D19537">
        <v>-193</v>
      </c>
      <c r="E19537" t="str">
        <f>INDEX(LedgerMapping[[#All],[Area]],MATCH(Transactions[[#This Row],[Sub Ledger]],LedgerMapping[[#All],[Sub Ledger]],0))</f>
        <v>Income Statement</v>
      </c>
    </row>
    <row r="19538" spans="1:5" x14ac:dyDescent="0.55000000000000004">
      <c r="A19538">
        <v>5</v>
      </c>
      <c r="B19538">
        <v>74000</v>
      </c>
      <c r="C19538" s="6">
        <v>43678</v>
      </c>
      <c r="D19538">
        <v>-232</v>
      </c>
      <c r="E19538" t="str">
        <f>INDEX(LedgerMapping[[#All],[Area]],MATCH(Transactions[[#This Row],[Sub Ledger]],LedgerMapping[[#All],[Sub Ledger]],0))</f>
        <v>Income Statement</v>
      </c>
    </row>
    <row r="19539" spans="1:5" x14ac:dyDescent="0.55000000000000004">
      <c r="A19539">
        <v>5</v>
      </c>
      <c r="B19539">
        <v>74000</v>
      </c>
      <c r="C19539" s="6">
        <v>43709</v>
      </c>
      <c r="D19539">
        <v>-205</v>
      </c>
      <c r="E19539" t="str">
        <f>INDEX(LedgerMapping[[#All],[Area]],MATCH(Transactions[[#This Row],[Sub Ledger]],LedgerMapping[[#All],[Sub Ledger]],0))</f>
        <v>Income Statement</v>
      </c>
    </row>
    <row r="19540" spans="1:5" x14ac:dyDescent="0.55000000000000004">
      <c r="A19540">
        <v>5</v>
      </c>
      <c r="B19540">
        <v>74000</v>
      </c>
      <c r="C19540" s="6">
        <v>43739</v>
      </c>
      <c r="D19540">
        <v>-276</v>
      </c>
      <c r="E19540" t="str">
        <f>INDEX(LedgerMapping[[#All],[Area]],MATCH(Transactions[[#This Row],[Sub Ledger]],LedgerMapping[[#All],[Sub Ledger]],0))</f>
        <v>Income Statement</v>
      </c>
    </row>
    <row r="19541" spans="1:5" x14ac:dyDescent="0.55000000000000004">
      <c r="A19541">
        <v>5</v>
      </c>
      <c r="B19541">
        <v>74000</v>
      </c>
      <c r="C19541" s="6">
        <v>43770</v>
      </c>
      <c r="D19541">
        <v>-205</v>
      </c>
      <c r="E19541" t="str">
        <f>INDEX(LedgerMapping[[#All],[Area]],MATCH(Transactions[[#This Row],[Sub Ledger]],LedgerMapping[[#All],[Sub Ledger]],0))</f>
        <v>Income Statement</v>
      </c>
    </row>
    <row r="19542" spans="1:5" x14ac:dyDescent="0.55000000000000004">
      <c r="A19542">
        <v>5</v>
      </c>
      <c r="B19542">
        <v>74000</v>
      </c>
      <c r="C19542" s="6">
        <v>43800</v>
      </c>
      <c r="D19542">
        <v>-191</v>
      </c>
      <c r="E19542" t="str">
        <f>INDEX(LedgerMapping[[#All],[Area]],MATCH(Transactions[[#This Row],[Sub Ledger]],LedgerMapping[[#All],[Sub Ledger]],0))</f>
        <v>Income Statement</v>
      </c>
    </row>
    <row r="19543" spans="1:5" x14ac:dyDescent="0.55000000000000004">
      <c r="A19543">
        <v>5</v>
      </c>
      <c r="B19543">
        <v>74000</v>
      </c>
      <c r="C19543" s="6">
        <v>43831</v>
      </c>
      <c r="D19543">
        <v>-304</v>
      </c>
      <c r="E19543" t="str">
        <f>INDEX(LedgerMapping[[#All],[Area]],MATCH(Transactions[[#This Row],[Sub Ledger]],LedgerMapping[[#All],[Sub Ledger]],0))</f>
        <v>Income Statement</v>
      </c>
    </row>
    <row r="19544" spans="1:5" x14ac:dyDescent="0.55000000000000004">
      <c r="A19544">
        <v>5</v>
      </c>
      <c r="B19544">
        <v>74000</v>
      </c>
      <c r="C19544" s="6">
        <v>43862</v>
      </c>
      <c r="D19544">
        <v>-277</v>
      </c>
      <c r="E19544" t="str">
        <f>INDEX(LedgerMapping[[#All],[Area]],MATCH(Transactions[[#This Row],[Sub Ledger]],LedgerMapping[[#All],[Sub Ledger]],0))</f>
        <v>Income Statement</v>
      </c>
    </row>
    <row r="19545" spans="1:5" x14ac:dyDescent="0.55000000000000004">
      <c r="A19545">
        <v>5</v>
      </c>
      <c r="B19545">
        <v>74000</v>
      </c>
      <c r="C19545" s="6">
        <v>43891</v>
      </c>
      <c r="D19545">
        <v>-328</v>
      </c>
      <c r="E19545" t="str">
        <f>INDEX(LedgerMapping[[#All],[Area]],MATCH(Transactions[[#This Row],[Sub Ledger]],LedgerMapping[[#All],[Sub Ledger]],0))</f>
        <v>Income Statement</v>
      </c>
    </row>
    <row r="19546" spans="1:5" x14ac:dyDescent="0.55000000000000004">
      <c r="A19546">
        <v>5</v>
      </c>
      <c r="B19546">
        <v>74000</v>
      </c>
      <c r="C19546" s="6">
        <v>43922</v>
      </c>
      <c r="D19546">
        <v>-322</v>
      </c>
      <c r="E19546" t="str">
        <f>INDEX(LedgerMapping[[#All],[Area]],MATCH(Transactions[[#This Row],[Sub Ledger]],LedgerMapping[[#All],[Sub Ledger]],0))</f>
        <v>Income Statement</v>
      </c>
    </row>
    <row r="19547" spans="1:5" x14ac:dyDescent="0.55000000000000004">
      <c r="A19547">
        <v>5</v>
      </c>
      <c r="B19547">
        <v>74000</v>
      </c>
      <c r="C19547" s="6">
        <v>43952</v>
      </c>
      <c r="D19547">
        <v>-261</v>
      </c>
      <c r="E19547" t="str">
        <f>INDEX(LedgerMapping[[#All],[Area]],MATCH(Transactions[[#This Row],[Sub Ledger]],LedgerMapping[[#All],[Sub Ledger]],0))</f>
        <v>Income Statement</v>
      </c>
    </row>
    <row r="19548" spans="1:5" x14ac:dyDescent="0.55000000000000004">
      <c r="A19548">
        <v>5</v>
      </c>
      <c r="B19548">
        <v>74000</v>
      </c>
      <c r="C19548" s="6">
        <v>43983</v>
      </c>
      <c r="D19548">
        <v>-290</v>
      </c>
      <c r="E19548" t="str">
        <f>INDEX(LedgerMapping[[#All],[Area]],MATCH(Transactions[[#This Row],[Sub Ledger]],LedgerMapping[[#All],[Sub Ledger]],0))</f>
        <v>Income Statement</v>
      </c>
    </row>
    <row r="19549" spans="1:5" x14ac:dyDescent="0.55000000000000004">
      <c r="A19549">
        <v>5</v>
      </c>
      <c r="B19549">
        <v>74000</v>
      </c>
      <c r="C19549" s="6">
        <v>44013</v>
      </c>
      <c r="D19549">
        <v>-363</v>
      </c>
      <c r="E19549" t="str">
        <f>INDEX(LedgerMapping[[#All],[Area]],MATCH(Transactions[[#This Row],[Sub Ledger]],LedgerMapping[[#All],[Sub Ledger]],0))</f>
        <v>Income Statement</v>
      </c>
    </row>
    <row r="19550" spans="1:5" x14ac:dyDescent="0.55000000000000004">
      <c r="A19550">
        <v>5</v>
      </c>
      <c r="B19550">
        <v>74000</v>
      </c>
      <c r="C19550" s="6">
        <v>44044</v>
      </c>
      <c r="D19550">
        <v>-322</v>
      </c>
      <c r="E19550" t="str">
        <f>INDEX(LedgerMapping[[#All],[Area]],MATCH(Transactions[[#This Row],[Sub Ledger]],LedgerMapping[[#All],[Sub Ledger]],0))</f>
        <v>Income Statement</v>
      </c>
    </row>
    <row r="19551" spans="1:5" x14ac:dyDescent="0.55000000000000004">
      <c r="A19551">
        <v>5</v>
      </c>
      <c r="B19551">
        <v>74000</v>
      </c>
      <c r="C19551" s="6">
        <v>44075</v>
      </c>
      <c r="D19551">
        <v>-304</v>
      </c>
      <c r="E19551" t="str">
        <f>INDEX(LedgerMapping[[#All],[Area]],MATCH(Transactions[[#This Row],[Sub Ledger]],LedgerMapping[[#All],[Sub Ledger]],0))</f>
        <v>Income Statement</v>
      </c>
    </row>
    <row r="19552" spans="1:5" x14ac:dyDescent="0.55000000000000004">
      <c r="A19552">
        <v>5</v>
      </c>
      <c r="B19552">
        <v>74000</v>
      </c>
      <c r="C19552" s="6">
        <v>44105</v>
      </c>
      <c r="D19552">
        <v>-239</v>
      </c>
      <c r="E19552" t="str">
        <f>INDEX(LedgerMapping[[#All],[Area]],MATCH(Transactions[[#This Row],[Sub Ledger]],LedgerMapping[[#All],[Sub Ledger]],0))</f>
        <v>Income Statement</v>
      </c>
    </row>
    <row r="19553" spans="1:5" x14ac:dyDescent="0.55000000000000004">
      <c r="A19553">
        <v>5</v>
      </c>
      <c r="B19553">
        <v>74000</v>
      </c>
      <c r="C19553" s="6">
        <v>44136</v>
      </c>
      <c r="D19553">
        <v>-298</v>
      </c>
      <c r="E19553" t="str">
        <f>INDEX(LedgerMapping[[#All],[Area]],MATCH(Transactions[[#This Row],[Sub Ledger]],LedgerMapping[[#All],[Sub Ledger]],0))</f>
        <v>Income Statement</v>
      </c>
    </row>
    <row r="19554" spans="1:5" x14ac:dyDescent="0.55000000000000004">
      <c r="A19554">
        <v>5</v>
      </c>
      <c r="B19554">
        <v>74000</v>
      </c>
      <c r="C19554" s="6">
        <v>44166</v>
      </c>
      <c r="D19554">
        <v>-236</v>
      </c>
      <c r="E19554" t="str">
        <f>INDEX(LedgerMapping[[#All],[Area]],MATCH(Transactions[[#This Row],[Sub Ledger]],LedgerMapping[[#All],[Sub Ledger]],0))</f>
        <v>Income Statement</v>
      </c>
    </row>
    <row r="19555" spans="1:5" x14ac:dyDescent="0.55000000000000004">
      <c r="A19555">
        <v>5</v>
      </c>
      <c r="B19555">
        <v>74000</v>
      </c>
      <c r="C19555" s="6">
        <v>44197</v>
      </c>
      <c r="D19555">
        <v>-257</v>
      </c>
      <c r="E19555" t="str">
        <f>INDEX(LedgerMapping[[#All],[Area]],MATCH(Transactions[[#This Row],[Sub Ledger]],LedgerMapping[[#All],[Sub Ledger]],0))</f>
        <v>Income Statement</v>
      </c>
    </row>
    <row r="19556" spans="1:5" x14ac:dyDescent="0.55000000000000004">
      <c r="A19556">
        <v>5</v>
      </c>
      <c r="B19556">
        <v>74000</v>
      </c>
      <c r="C19556" s="6">
        <v>44228</v>
      </c>
      <c r="D19556">
        <v>-380</v>
      </c>
      <c r="E19556" t="str">
        <f>INDEX(LedgerMapping[[#All],[Area]],MATCH(Transactions[[#This Row],[Sub Ledger]],LedgerMapping[[#All],[Sub Ledger]],0))</f>
        <v>Income Statement</v>
      </c>
    </row>
    <row r="19557" spans="1:5" x14ac:dyDescent="0.55000000000000004">
      <c r="A19557">
        <v>5</v>
      </c>
      <c r="B19557">
        <v>74000</v>
      </c>
      <c r="C19557" s="6">
        <v>44256</v>
      </c>
      <c r="D19557">
        <v>-363</v>
      </c>
      <c r="E19557" t="str">
        <f>INDEX(LedgerMapping[[#All],[Area]],MATCH(Transactions[[#This Row],[Sub Ledger]],LedgerMapping[[#All],[Sub Ledger]],0))</f>
        <v>Income Statement</v>
      </c>
    </row>
    <row r="19558" spans="1:5" x14ac:dyDescent="0.55000000000000004">
      <c r="A19558">
        <v>5</v>
      </c>
      <c r="B19558">
        <v>74000</v>
      </c>
      <c r="C19558" s="6">
        <v>44287</v>
      </c>
      <c r="D19558">
        <v>-344</v>
      </c>
      <c r="E19558" t="str">
        <f>INDEX(LedgerMapping[[#All],[Area]],MATCH(Transactions[[#This Row],[Sub Ledger]],LedgerMapping[[#All],[Sub Ledger]],0))</f>
        <v>Income Statement</v>
      </c>
    </row>
    <row r="19559" spans="1:5" x14ac:dyDescent="0.55000000000000004">
      <c r="A19559">
        <v>5</v>
      </c>
      <c r="B19559">
        <v>74000</v>
      </c>
      <c r="C19559" s="6">
        <v>44317</v>
      </c>
      <c r="D19559">
        <v>-356</v>
      </c>
      <c r="E19559" t="str">
        <f>INDEX(LedgerMapping[[#All],[Area]],MATCH(Transactions[[#This Row],[Sub Ledger]],LedgerMapping[[#All],[Sub Ledger]],0))</f>
        <v>Income Statement</v>
      </c>
    </row>
    <row r="19560" spans="1:5" x14ac:dyDescent="0.55000000000000004">
      <c r="A19560">
        <v>5</v>
      </c>
      <c r="B19560">
        <v>74000</v>
      </c>
      <c r="C19560" s="6">
        <v>44348</v>
      </c>
      <c r="D19560">
        <v>-466</v>
      </c>
      <c r="E19560" t="str">
        <f>INDEX(LedgerMapping[[#All],[Area]],MATCH(Transactions[[#This Row],[Sub Ledger]],LedgerMapping[[#All],[Sub Ledger]],0))</f>
        <v>Income Statement</v>
      </c>
    </row>
    <row r="19561" spans="1:5" x14ac:dyDescent="0.55000000000000004">
      <c r="A19561">
        <v>5</v>
      </c>
      <c r="B19561">
        <v>74000</v>
      </c>
      <c r="C19561" s="6">
        <v>44378</v>
      </c>
      <c r="D19561">
        <v>-383</v>
      </c>
      <c r="E19561" t="str">
        <f>INDEX(LedgerMapping[[#All],[Area]],MATCH(Transactions[[#This Row],[Sub Ledger]],LedgerMapping[[#All],[Sub Ledger]],0))</f>
        <v>Income Statement</v>
      </c>
    </row>
    <row r="19562" spans="1:5" x14ac:dyDescent="0.55000000000000004">
      <c r="A19562">
        <v>5</v>
      </c>
      <c r="B19562">
        <v>74000</v>
      </c>
      <c r="C19562" s="6">
        <v>44409</v>
      </c>
      <c r="D19562">
        <v>-283</v>
      </c>
      <c r="E19562" t="str">
        <f>INDEX(LedgerMapping[[#All],[Area]],MATCH(Transactions[[#This Row],[Sub Ledger]],LedgerMapping[[#All],[Sub Ledger]],0))</f>
        <v>Income Statement</v>
      </c>
    </row>
    <row r="19563" spans="1:5" x14ac:dyDescent="0.55000000000000004">
      <c r="A19563">
        <v>5</v>
      </c>
      <c r="B19563">
        <v>74000</v>
      </c>
      <c r="C19563" s="6">
        <v>44440</v>
      </c>
      <c r="D19563">
        <v>-346</v>
      </c>
      <c r="E19563" t="str">
        <f>INDEX(LedgerMapping[[#All],[Area]],MATCH(Transactions[[#This Row],[Sub Ledger]],LedgerMapping[[#All],[Sub Ledger]],0))</f>
        <v>Income Statement</v>
      </c>
    </row>
    <row r="19564" spans="1:5" x14ac:dyDescent="0.55000000000000004">
      <c r="A19564">
        <v>5</v>
      </c>
      <c r="B19564">
        <v>74000</v>
      </c>
      <c r="C19564" s="6">
        <v>44470</v>
      </c>
      <c r="D19564">
        <v>-426</v>
      </c>
      <c r="E19564" t="str">
        <f>INDEX(LedgerMapping[[#All],[Area]],MATCH(Transactions[[#This Row],[Sub Ledger]],LedgerMapping[[#All],[Sub Ledger]],0))</f>
        <v>Income Statement</v>
      </c>
    </row>
    <row r="19565" spans="1:5" x14ac:dyDescent="0.55000000000000004">
      <c r="A19565">
        <v>5</v>
      </c>
      <c r="B19565">
        <v>74000</v>
      </c>
      <c r="C19565" s="6">
        <v>44501</v>
      </c>
      <c r="D19565">
        <v>-466</v>
      </c>
      <c r="E19565" t="str">
        <f>INDEX(LedgerMapping[[#All],[Area]],MATCH(Transactions[[#This Row],[Sub Ledger]],LedgerMapping[[#All],[Sub Ledger]],0))</f>
        <v>Income Statement</v>
      </c>
    </row>
    <row r="19566" spans="1:5" x14ac:dyDescent="0.55000000000000004">
      <c r="A19566">
        <v>5</v>
      </c>
      <c r="B19566">
        <v>74000</v>
      </c>
      <c r="C19566" s="6">
        <v>44531</v>
      </c>
      <c r="D19566">
        <v>-325</v>
      </c>
      <c r="E19566" t="str">
        <f>INDEX(LedgerMapping[[#All],[Area]],MATCH(Transactions[[#This Row],[Sub Ledger]],LedgerMapping[[#All],[Sub Ledger]],0))</f>
        <v>Income Statement</v>
      </c>
    </row>
    <row r="19567" spans="1:5" x14ac:dyDescent="0.55000000000000004">
      <c r="A19567">
        <v>5</v>
      </c>
      <c r="B19567">
        <v>74000</v>
      </c>
      <c r="C19567" s="6">
        <v>44256</v>
      </c>
      <c r="D19567">
        <v>-256.32</v>
      </c>
      <c r="E19567" t="str">
        <f>INDEX(LedgerMapping[[#All],[Area]],MATCH(Transactions[[#This Row],[Sub Ledger]],LedgerMapping[[#All],[Sub Ledger]],0))</f>
        <v>Income Statement</v>
      </c>
    </row>
    <row r="19568" spans="1:5" x14ac:dyDescent="0.55000000000000004">
      <c r="A19568">
        <v>5</v>
      </c>
      <c r="B19568">
        <v>74000</v>
      </c>
      <c r="C19568" s="6">
        <v>44256</v>
      </c>
      <c r="D19568">
        <v>-364.8</v>
      </c>
      <c r="E19568" t="str">
        <f>INDEX(LedgerMapping[[#All],[Area]],MATCH(Transactions[[#This Row],[Sub Ledger]],LedgerMapping[[#All],[Sub Ledger]],0))</f>
        <v>Income Statement</v>
      </c>
    </row>
    <row r="19569" spans="1:5" x14ac:dyDescent="0.55000000000000004">
      <c r="A19569">
        <v>5</v>
      </c>
      <c r="B19569">
        <v>76000</v>
      </c>
      <c r="C19569" s="6">
        <v>43466</v>
      </c>
      <c r="D19569">
        <v>-846</v>
      </c>
      <c r="E19569" t="str">
        <f>INDEX(LedgerMapping[[#All],[Area]],MATCH(Transactions[[#This Row],[Sub Ledger]],LedgerMapping[[#All],[Sub Ledger]],0))</f>
        <v>Income Statement</v>
      </c>
    </row>
    <row r="19570" spans="1:5" x14ac:dyDescent="0.55000000000000004">
      <c r="A19570">
        <v>5</v>
      </c>
      <c r="B19570">
        <v>76000</v>
      </c>
      <c r="C19570" s="6">
        <v>43497</v>
      </c>
      <c r="D19570">
        <v>-2703</v>
      </c>
      <c r="E19570" t="str">
        <f>INDEX(LedgerMapping[[#All],[Area]],MATCH(Transactions[[#This Row],[Sub Ledger]],LedgerMapping[[#All],[Sub Ledger]],0))</f>
        <v>Income Statement</v>
      </c>
    </row>
    <row r="19571" spans="1:5" x14ac:dyDescent="0.55000000000000004">
      <c r="A19571">
        <v>5</v>
      </c>
      <c r="B19571">
        <v>76000</v>
      </c>
      <c r="C19571" s="6">
        <v>43525</v>
      </c>
      <c r="D19571">
        <v>-1650</v>
      </c>
      <c r="E19571" t="str">
        <f>INDEX(LedgerMapping[[#All],[Area]],MATCH(Transactions[[#This Row],[Sub Ledger]],LedgerMapping[[#All],[Sub Ledger]],0))</f>
        <v>Income Statement</v>
      </c>
    </row>
    <row r="19572" spans="1:5" x14ac:dyDescent="0.55000000000000004">
      <c r="A19572">
        <v>5</v>
      </c>
      <c r="B19572">
        <v>76000</v>
      </c>
      <c r="C19572" s="6">
        <v>43556</v>
      </c>
      <c r="D19572">
        <v>-1232</v>
      </c>
      <c r="E19572" t="str">
        <f>INDEX(LedgerMapping[[#All],[Area]],MATCH(Transactions[[#This Row],[Sub Ledger]],LedgerMapping[[#All],[Sub Ledger]],0))</f>
        <v>Income Statement</v>
      </c>
    </row>
    <row r="19573" spans="1:5" x14ac:dyDescent="0.55000000000000004">
      <c r="A19573">
        <v>5</v>
      </c>
      <c r="B19573">
        <v>76000</v>
      </c>
      <c r="C19573" s="6">
        <v>43586</v>
      </c>
      <c r="D19573">
        <v>-3865</v>
      </c>
      <c r="E19573" t="str">
        <f>INDEX(LedgerMapping[[#All],[Area]],MATCH(Transactions[[#This Row],[Sub Ledger]],LedgerMapping[[#All],[Sub Ledger]],0))</f>
        <v>Income Statement</v>
      </c>
    </row>
    <row r="19574" spans="1:5" x14ac:dyDescent="0.55000000000000004">
      <c r="A19574">
        <v>5</v>
      </c>
      <c r="B19574">
        <v>76000</v>
      </c>
      <c r="C19574" s="6">
        <v>43617</v>
      </c>
      <c r="D19574">
        <v>-3516</v>
      </c>
      <c r="E19574" t="str">
        <f>INDEX(LedgerMapping[[#All],[Area]],MATCH(Transactions[[#This Row],[Sub Ledger]],LedgerMapping[[#All],[Sub Ledger]],0))</f>
        <v>Income Statement</v>
      </c>
    </row>
    <row r="19575" spans="1:5" x14ac:dyDescent="0.55000000000000004">
      <c r="A19575">
        <v>5</v>
      </c>
      <c r="B19575">
        <v>76000</v>
      </c>
      <c r="C19575" s="6">
        <v>43647</v>
      </c>
      <c r="D19575">
        <v>-1053</v>
      </c>
      <c r="E19575" t="str">
        <f>INDEX(LedgerMapping[[#All],[Area]],MATCH(Transactions[[#This Row],[Sub Ledger]],LedgerMapping[[#All],[Sub Ledger]],0))</f>
        <v>Income Statement</v>
      </c>
    </row>
    <row r="19576" spans="1:5" x14ac:dyDescent="0.55000000000000004">
      <c r="A19576">
        <v>5</v>
      </c>
      <c r="B19576">
        <v>76000</v>
      </c>
      <c r="C19576" s="6">
        <v>43678</v>
      </c>
      <c r="D19576">
        <v>-3420</v>
      </c>
      <c r="E19576" t="str">
        <f>INDEX(LedgerMapping[[#All],[Area]],MATCH(Transactions[[#This Row],[Sub Ledger]],LedgerMapping[[#All],[Sub Ledger]],0))</f>
        <v>Income Statement</v>
      </c>
    </row>
    <row r="19577" spans="1:5" x14ac:dyDescent="0.55000000000000004">
      <c r="A19577">
        <v>5</v>
      </c>
      <c r="B19577">
        <v>76000</v>
      </c>
      <c r="C19577" s="6">
        <v>43709</v>
      </c>
      <c r="D19577">
        <v>-2884</v>
      </c>
      <c r="E19577" t="str">
        <f>INDEX(LedgerMapping[[#All],[Area]],MATCH(Transactions[[#This Row],[Sub Ledger]],LedgerMapping[[#All],[Sub Ledger]],0))</f>
        <v>Income Statement</v>
      </c>
    </row>
    <row r="19578" spans="1:5" x14ac:dyDescent="0.55000000000000004">
      <c r="A19578">
        <v>5</v>
      </c>
      <c r="B19578">
        <v>76000</v>
      </c>
      <c r="C19578" s="6">
        <v>43739</v>
      </c>
      <c r="D19578">
        <v>-1542</v>
      </c>
      <c r="E19578" t="str">
        <f>INDEX(LedgerMapping[[#All],[Area]],MATCH(Transactions[[#This Row],[Sub Ledger]],LedgerMapping[[#All],[Sub Ledger]],0))</f>
        <v>Income Statement</v>
      </c>
    </row>
    <row r="19579" spans="1:5" x14ac:dyDescent="0.55000000000000004">
      <c r="A19579">
        <v>5</v>
      </c>
      <c r="B19579">
        <v>76000</v>
      </c>
      <c r="C19579" s="6">
        <v>43770</v>
      </c>
      <c r="D19579">
        <v>-4520</v>
      </c>
      <c r="E19579" t="str">
        <f>INDEX(LedgerMapping[[#All],[Area]],MATCH(Transactions[[#This Row],[Sub Ledger]],LedgerMapping[[#All],[Sub Ledger]],0))</f>
        <v>Income Statement</v>
      </c>
    </row>
    <row r="19580" spans="1:5" x14ac:dyDescent="0.55000000000000004">
      <c r="A19580">
        <v>5</v>
      </c>
      <c r="B19580">
        <v>76000</v>
      </c>
      <c r="C19580" s="6">
        <v>43800</v>
      </c>
      <c r="D19580">
        <v>-2999</v>
      </c>
      <c r="E19580" t="str">
        <f>INDEX(LedgerMapping[[#All],[Area]],MATCH(Transactions[[#This Row],[Sub Ledger]],LedgerMapping[[#All],[Sub Ledger]],0))</f>
        <v>Income Statement</v>
      </c>
    </row>
    <row r="19581" spans="1:5" x14ac:dyDescent="0.55000000000000004">
      <c r="A19581">
        <v>5</v>
      </c>
      <c r="B19581">
        <v>76000</v>
      </c>
      <c r="C19581" s="6">
        <v>43831</v>
      </c>
      <c r="D19581">
        <v>-3463</v>
      </c>
      <c r="E19581" t="str">
        <f>INDEX(LedgerMapping[[#All],[Area]],MATCH(Transactions[[#This Row],[Sub Ledger]],LedgerMapping[[#All],[Sub Ledger]],0))</f>
        <v>Income Statement</v>
      </c>
    </row>
    <row r="19582" spans="1:5" x14ac:dyDescent="0.55000000000000004">
      <c r="A19582">
        <v>5</v>
      </c>
      <c r="B19582">
        <v>76000</v>
      </c>
      <c r="C19582" s="6">
        <v>43862</v>
      </c>
      <c r="D19582">
        <v>-3089</v>
      </c>
      <c r="E19582" t="str">
        <f>INDEX(LedgerMapping[[#All],[Area]],MATCH(Transactions[[#This Row],[Sub Ledger]],LedgerMapping[[#All],[Sub Ledger]],0))</f>
        <v>Income Statement</v>
      </c>
    </row>
    <row r="19583" spans="1:5" x14ac:dyDescent="0.55000000000000004">
      <c r="A19583">
        <v>5</v>
      </c>
      <c r="B19583">
        <v>76000</v>
      </c>
      <c r="C19583" s="6">
        <v>43891</v>
      </c>
      <c r="D19583">
        <v>-3276</v>
      </c>
      <c r="E19583" t="str">
        <f>INDEX(LedgerMapping[[#All],[Area]],MATCH(Transactions[[#This Row],[Sub Ledger]],LedgerMapping[[#All],[Sub Ledger]],0))</f>
        <v>Income Statement</v>
      </c>
    </row>
    <row r="19584" spans="1:5" x14ac:dyDescent="0.55000000000000004">
      <c r="A19584">
        <v>5</v>
      </c>
      <c r="B19584">
        <v>76000</v>
      </c>
      <c r="C19584" s="6">
        <v>43922</v>
      </c>
      <c r="D19584">
        <v>-2839</v>
      </c>
      <c r="E19584" t="str">
        <f>INDEX(LedgerMapping[[#All],[Area]],MATCH(Transactions[[#This Row],[Sub Ledger]],LedgerMapping[[#All],[Sub Ledger]],0))</f>
        <v>Income Statement</v>
      </c>
    </row>
    <row r="19585" spans="1:5" x14ac:dyDescent="0.55000000000000004">
      <c r="A19585">
        <v>5</v>
      </c>
      <c r="B19585">
        <v>76000</v>
      </c>
      <c r="C19585" s="6">
        <v>43952</v>
      </c>
      <c r="D19585">
        <v>-2928</v>
      </c>
      <c r="E19585" t="str">
        <f>INDEX(LedgerMapping[[#All],[Area]],MATCH(Transactions[[#This Row],[Sub Ledger]],LedgerMapping[[#All],[Sub Ledger]],0))</f>
        <v>Income Statement</v>
      </c>
    </row>
    <row r="19586" spans="1:5" x14ac:dyDescent="0.55000000000000004">
      <c r="A19586">
        <v>5</v>
      </c>
      <c r="B19586">
        <v>76000</v>
      </c>
      <c r="C19586" s="6">
        <v>43983</v>
      </c>
      <c r="D19586">
        <v>-3137</v>
      </c>
      <c r="E19586" t="str">
        <f>INDEX(LedgerMapping[[#All],[Area]],MATCH(Transactions[[#This Row],[Sub Ledger]],LedgerMapping[[#All],[Sub Ledger]],0))</f>
        <v>Income Statement</v>
      </c>
    </row>
    <row r="19587" spans="1:5" x14ac:dyDescent="0.55000000000000004">
      <c r="A19587">
        <v>5</v>
      </c>
      <c r="B19587">
        <v>76000</v>
      </c>
      <c r="C19587" s="6">
        <v>44013</v>
      </c>
      <c r="D19587">
        <v>-1877</v>
      </c>
      <c r="E19587" t="str">
        <f>INDEX(LedgerMapping[[#All],[Area]],MATCH(Transactions[[#This Row],[Sub Ledger]],LedgerMapping[[#All],[Sub Ledger]],0))</f>
        <v>Income Statement</v>
      </c>
    </row>
    <row r="19588" spans="1:5" x14ac:dyDescent="0.55000000000000004">
      <c r="A19588">
        <v>5</v>
      </c>
      <c r="B19588">
        <v>76000</v>
      </c>
      <c r="C19588" s="6">
        <v>44044</v>
      </c>
      <c r="D19588">
        <v>-2618</v>
      </c>
      <c r="E19588" t="str">
        <f>INDEX(LedgerMapping[[#All],[Area]],MATCH(Transactions[[#This Row],[Sub Ledger]],LedgerMapping[[#All],[Sub Ledger]],0))</f>
        <v>Income Statement</v>
      </c>
    </row>
    <row r="19589" spans="1:5" x14ac:dyDescent="0.55000000000000004">
      <c r="A19589">
        <v>5</v>
      </c>
      <c r="B19589">
        <v>76000</v>
      </c>
      <c r="C19589" s="6">
        <v>44075</v>
      </c>
      <c r="D19589">
        <v>-2024</v>
      </c>
      <c r="E19589" t="str">
        <f>INDEX(LedgerMapping[[#All],[Area]],MATCH(Transactions[[#This Row],[Sub Ledger]],LedgerMapping[[#All],[Sub Ledger]],0))</f>
        <v>Income Statement</v>
      </c>
    </row>
    <row r="19590" spans="1:5" x14ac:dyDescent="0.55000000000000004">
      <c r="A19590">
        <v>5</v>
      </c>
      <c r="B19590">
        <v>76000</v>
      </c>
      <c r="C19590" s="6">
        <v>44105</v>
      </c>
      <c r="D19590">
        <v>-2877</v>
      </c>
      <c r="E19590" t="str">
        <f>INDEX(LedgerMapping[[#All],[Area]],MATCH(Transactions[[#This Row],[Sub Ledger]],LedgerMapping[[#All],[Sub Ledger]],0))</f>
        <v>Income Statement</v>
      </c>
    </row>
    <row r="19591" spans="1:5" x14ac:dyDescent="0.55000000000000004">
      <c r="A19591">
        <v>5</v>
      </c>
      <c r="B19591">
        <v>76000</v>
      </c>
      <c r="C19591" s="6">
        <v>44136</v>
      </c>
      <c r="D19591">
        <v>-2843</v>
      </c>
      <c r="E19591" t="str">
        <f>INDEX(LedgerMapping[[#All],[Area]],MATCH(Transactions[[#This Row],[Sub Ledger]],LedgerMapping[[#All],[Sub Ledger]],0))</f>
        <v>Income Statement</v>
      </c>
    </row>
    <row r="19592" spans="1:5" x14ac:dyDescent="0.55000000000000004">
      <c r="A19592">
        <v>5</v>
      </c>
      <c r="B19592">
        <v>76000</v>
      </c>
      <c r="C19592" s="6">
        <v>44166</v>
      </c>
      <c r="D19592">
        <v>-2645</v>
      </c>
      <c r="E19592" t="str">
        <f>INDEX(LedgerMapping[[#All],[Area]],MATCH(Transactions[[#This Row],[Sub Ledger]],LedgerMapping[[#All],[Sub Ledger]],0))</f>
        <v>Income Statement</v>
      </c>
    </row>
    <row r="19593" spans="1:5" x14ac:dyDescent="0.55000000000000004">
      <c r="A19593">
        <v>5</v>
      </c>
      <c r="B19593">
        <v>76000</v>
      </c>
      <c r="C19593" s="6">
        <v>44197</v>
      </c>
      <c r="D19593">
        <v>-2190</v>
      </c>
      <c r="E19593" t="str">
        <f>INDEX(LedgerMapping[[#All],[Area]],MATCH(Transactions[[#This Row],[Sub Ledger]],LedgerMapping[[#All],[Sub Ledger]],0))</f>
        <v>Income Statement</v>
      </c>
    </row>
    <row r="19594" spans="1:5" x14ac:dyDescent="0.55000000000000004">
      <c r="A19594">
        <v>5</v>
      </c>
      <c r="B19594">
        <v>76000</v>
      </c>
      <c r="C19594" s="6">
        <v>44228</v>
      </c>
      <c r="D19594">
        <v>-4052</v>
      </c>
      <c r="E19594" t="str">
        <f>INDEX(LedgerMapping[[#All],[Area]],MATCH(Transactions[[#This Row],[Sub Ledger]],LedgerMapping[[#All],[Sub Ledger]],0))</f>
        <v>Income Statement</v>
      </c>
    </row>
    <row r="19595" spans="1:5" x14ac:dyDescent="0.55000000000000004">
      <c r="A19595">
        <v>5</v>
      </c>
      <c r="B19595">
        <v>76000</v>
      </c>
      <c r="C19595" s="6">
        <v>44256</v>
      </c>
      <c r="D19595">
        <v>-5143</v>
      </c>
      <c r="E19595" t="str">
        <f>INDEX(LedgerMapping[[#All],[Area]],MATCH(Transactions[[#This Row],[Sub Ledger]],LedgerMapping[[#All],[Sub Ledger]],0))</f>
        <v>Income Statement</v>
      </c>
    </row>
    <row r="19596" spans="1:5" x14ac:dyDescent="0.55000000000000004">
      <c r="A19596">
        <v>5</v>
      </c>
      <c r="B19596">
        <v>76000</v>
      </c>
      <c r="C19596" s="6">
        <v>44287</v>
      </c>
      <c r="D19596">
        <v>-2258</v>
      </c>
      <c r="E19596" t="str">
        <f>INDEX(LedgerMapping[[#All],[Area]],MATCH(Transactions[[#This Row],[Sub Ledger]],LedgerMapping[[#All],[Sub Ledger]],0))</f>
        <v>Income Statement</v>
      </c>
    </row>
    <row r="19597" spans="1:5" x14ac:dyDescent="0.55000000000000004">
      <c r="A19597">
        <v>5</v>
      </c>
      <c r="B19597">
        <v>76000</v>
      </c>
      <c r="C19597" s="6">
        <v>44317</v>
      </c>
      <c r="D19597">
        <v>-4138</v>
      </c>
      <c r="E19597" t="str">
        <f>INDEX(LedgerMapping[[#All],[Area]],MATCH(Transactions[[#This Row],[Sub Ledger]],LedgerMapping[[#All],[Sub Ledger]],0))</f>
        <v>Income Statement</v>
      </c>
    </row>
    <row r="19598" spans="1:5" x14ac:dyDescent="0.55000000000000004">
      <c r="A19598">
        <v>5</v>
      </c>
      <c r="B19598">
        <v>76000</v>
      </c>
      <c r="C19598" s="6">
        <v>44348</v>
      </c>
      <c r="D19598">
        <v>-3894</v>
      </c>
      <c r="E19598" t="str">
        <f>INDEX(LedgerMapping[[#All],[Area]],MATCH(Transactions[[#This Row],[Sub Ledger]],LedgerMapping[[#All],[Sub Ledger]],0))</f>
        <v>Income Statement</v>
      </c>
    </row>
    <row r="19599" spans="1:5" x14ac:dyDescent="0.55000000000000004">
      <c r="A19599">
        <v>5</v>
      </c>
      <c r="B19599">
        <v>76000</v>
      </c>
      <c r="C19599" s="6">
        <v>44378</v>
      </c>
      <c r="D19599">
        <v>-2142</v>
      </c>
      <c r="E19599" t="str">
        <f>INDEX(LedgerMapping[[#All],[Area]],MATCH(Transactions[[#This Row],[Sub Ledger]],LedgerMapping[[#All],[Sub Ledger]],0))</f>
        <v>Income Statement</v>
      </c>
    </row>
    <row r="19600" spans="1:5" x14ac:dyDescent="0.55000000000000004">
      <c r="A19600">
        <v>5</v>
      </c>
      <c r="B19600">
        <v>76000</v>
      </c>
      <c r="C19600" s="6">
        <v>44409</v>
      </c>
      <c r="D19600">
        <v>-3507</v>
      </c>
      <c r="E19600" t="str">
        <f>INDEX(LedgerMapping[[#All],[Area]],MATCH(Transactions[[#This Row],[Sub Ledger]],LedgerMapping[[#All],[Sub Ledger]],0))</f>
        <v>Income Statement</v>
      </c>
    </row>
    <row r="19601" spans="1:5" x14ac:dyDescent="0.55000000000000004">
      <c r="A19601">
        <v>5</v>
      </c>
      <c r="B19601">
        <v>76000</v>
      </c>
      <c r="C19601" s="6">
        <v>44440</v>
      </c>
      <c r="D19601">
        <v>-2601</v>
      </c>
      <c r="E19601" t="str">
        <f>INDEX(LedgerMapping[[#All],[Area]],MATCH(Transactions[[#This Row],[Sub Ledger]],LedgerMapping[[#All],[Sub Ledger]],0))</f>
        <v>Income Statement</v>
      </c>
    </row>
    <row r="19602" spans="1:5" x14ac:dyDescent="0.55000000000000004">
      <c r="A19602">
        <v>5</v>
      </c>
      <c r="B19602">
        <v>76000</v>
      </c>
      <c r="C19602" s="6">
        <v>44470</v>
      </c>
      <c r="D19602">
        <v>-2084</v>
      </c>
      <c r="E19602" t="str">
        <f>INDEX(LedgerMapping[[#All],[Area]],MATCH(Transactions[[#This Row],[Sub Ledger]],LedgerMapping[[#All],[Sub Ledger]],0))</f>
        <v>Income Statement</v>
      </c>
    </row>
    <row r="19603" spans="1:5" x14ac:dyDescent="0.55000000000000004">
      <c r="A19603">
        <v>5</v>
      </c>
      <c r="B19603">
        <v>76000</v>
      </c>
      <c r="C19603" s="6">
        <v>44501</v>
      </c>
      <c r="D19603">
        <v>-3510</v>
      </c>
      <c r="E19603" t="str">
        <f>INDEX(LedgerMapping[[#All],[Area]],MATCH(Transactions[[#This Row],[Sub Ledger]],LedgerMapping[[#All],[Sub Ledger]],0))</f>
        <v>Income Statement</v>
      </c>
    </row>
    <row r="19604" spans="1:5" x14ac:dyDescent="0.55000000000000004">
      <c r="A19604">
        <v>5</v>
      </c>
      <c r="B19604">
        <v>76000</v>
      </c>
      <c r="C19604" s="6">
        <v>44531</v>
      </c>
      <c r="D19604">
        <v>-3478</v>
      </c>
      <c r="E19604" t="str">
        <f>INDEX(LedgerMapping[[#All],[Area]],MATCH(Transactions[[#This Row],[Sub Ledger]],LedgerMapping[[#All],[Sub Ledger]],0))</f>
        <v>Income Statement</v>
      </c>
    </row>
    <row r="19605" spans="1:5" x14ac:dyDescent="0.55000000000000004">
      <c r="A19605">
        <v>5</v>
      </c>
      <c r="B19605">
        <v>76000</v>
      </c>
      <c r="C19605" s="6">
        <v>43466</v>
      </c>
      <c r="D19605">
        <v>-384</v>
      </c>
      <c r="E19605" t="str">
        <f>INDEX(LedgerMapping[[#All],[Area]],MATCH(Transactions[[#This Row],[Sub Ledger]],LedgerMapping[[#All],[Sub Ledger]],0))</f>
        <v>Income Statement</v>
      </c>
    </row>
    <row r="19606" spans="1:5" x14ac:dyDescent="0.55000000000000004">
      <c r="A19606">
        <v>5</v>
      </c>
      <c r="B19606">
        <v>76000</v>
      </c>
      <c r="C19606" s="6">
        <v>43497</v>
      </c>
      <c r="D19606">
        <v>-441</v>
      </c>
      <c r="E19606" t="str">
        <f>INDEX(LedgerMapping[[#All],[Area]],MATCH(Transactions[[#This Row],[Sub Ledger]],LedgerMapping[[#All],[Sub Ledger]],0))</f>
        <v>Income Statement</v>
      </c>
    </row>
    <row r="19607" spans="1:5" x14ac:dyDescent="0.55000000000000004">
      <c r="A19607">
        <v>5</v>
      </c>
      <c r="B19607">
        <v>76000</v>
      </c>
      <c r="C19607" s="6">
        <v>43525</v>
      </c>
      <c r="D19607">
        <v>-360</v>
      </c>
      <c r="E19607" t="str">
        <f>INDEX(LedgerMapping[[#All],[Area]],MATCH(Transactions[[#This Row],[Sub Ledger]],LedgerMapping[[#All],[Sub Ledger]],0))</f>
        <v>Income Statement</v>
      </c>
    </row>
    <row r="19608" spans="1:5" x14ac:dyDescent="0.55000000000000004">
      <c r="A19608">
        <v>5</v>
      </c>
      <c r="B19608">
        <v>76000</v>
      </c>
      <c r="C19608" s="6">
        <v>43556</v>
      </c>
      <c r="D19608">
        <v>-371</v>
      </c>
      <c r="E19608" t="str">
        <f>INDEX(LedgerMapping[[#All],[Area]],MATCH(Transactions[[#This Row],[Sub Ledger]],LedgerMapping[[#All],[Sub Ledger]],0))</f>
        <v>Income Statement</v>
      </c>
    </row>
    <row r="19609" spans="1:5" x14ac:dyDescent="0.55000000000000004">
      <c r="A19609">
        <v>5</v>
      </c>
      <c r="B19609">
        <v>76000</v>
      </c>
      <c r="C19609" s="6">
        <v>43586</v>
      </c>
      <c r="D19609">
        <v>-400</v>
      </c>
      <c r="E19609" t="str">
        <f>INDEX(LedgerMapping[[#All],[Area]],MATCH(Transactions[[#This Row],[Sub Ledger]],LedgerMapping[[#All],[Sub Ledger]],0))</f>
        <v>Income Statement</v>
      </c>
    </row>
    <row r="19610" spans="1:5" x14ac:dyDescent="0.55000000000000004">
      <c r="A19610">
        <v>5</v>
      </c>
      <c r="B19610">
        <v>76000</v>
      </c>
      <c r="C19610" s="6">
        <v>43617</v>
      </c>
      <c r="D19610">
        <v>-408</v>
      </c>
      <c r="E19610" t="str">
        <f>INDEX(LedgerMapping[[#All],[Area]],MATCH(Transactions[[#This Row],[Sub Ledger]],LedgerMapping[[#All],[Sub Ledger]],0))</f>
        <v>Income Statement</v>
      </c>
    </row>
    <row r="19611" spans="1:5" x14ac:dyDescent="0.55000000000000004">
      <c r="A19611">
        <v>5</v>
      </c>
      <c r="B19611">
        <v>76000</v>
      </c>
      <c r="C19611" s="6">
        <v>43647</v>
      </c>
      <c r="D19611">
        <v>-339</v>
      </c>
      <c r="E19611" t="str">
        <f>INDEX(LedgerMapping[[#All],[Area]],MATCH(Transactions[[#This Row],[Sub Ledger]],LedgerMapping[[#All],[Sub Ledger]],0))</f>
        <v>Income Statement</v>
      </c>
    </row>
    <row r="19612" spans="1:5" x14ac:dyDescent="0.55000000000000004">
      <c r="A19612">
        <v>5</v>
      </c>
      <c r="B19612">
        <v>76000</v>
      </c>
      <c r="C19612" s="6">
        <v>43678</v>
      </c>
      <c r="D19612">
        <v>-408</v>
      </c>
      <c r="E19612" t="str">
        <f>INDEX(LedgerMapping[[#All],[Area]],MATCH(Transactions[[#This Row],[Sub Ledger]],LedgerMapping[[#All],[Sub Ledger]],0))</f>
        <v>Income Statement</v>
      </c>
    </row>
    <row r="19613" spans="1:5" x14ac:dyDescent="0.55000000000000004">
      <c r="A19613">
        <v>5</v>
      </c>
      <c r="B19613">
        <v>76000</v>
      </c>
      <c r="C19613" s="6">
        <v>43709</v>
      </c>
      <c r="D19613">
        <v>-392</v>
      </c>
      <c r="E19613" t="str">
        <f>INDEX(LedgerMapping[[#All],[Area]],MATCH(Transactions[[#This Row],[Sub Ledger]],LedgerMapping[[#All],[Sub Ledger]],0))</f>
        <v>Income Statement</v>
      </c>
    </row>
    <row r="19614" spans="1:5" x14ac:dyDescent="0.55000000000000004">
      <c r="A19614">
        <v>5</v>
      </c>
      <c r="B19614">
        <v>76000</v>
      </c>
      <c r="C19614" s="6">
        <v>43739</v>
      </c>
      <c r="D19614">
        <v>-440</v>
      </c>
      <c r="E19614" t="str">
        <f>INDEX(LedgerMapping[[#All],[Area]],MATCH(Transactions[[#This Row],[Sub Ledger]],LedgerMapping[[#All],[Sub Ledger]],0))</f>
        <v>Income Statement</v>
      </c>
    </row>
    <row r="19615" spans="1:5" x14ac:dyDescent="0.55000000000000004">
      <c r="A19615">
        <v>5</v>
      </c>
      <c r="B19615">
        <v>76000</v>
      </c>
      <c r="C19615" s="6">
        <v>43770</v>
      </c>
      <c r="D19615">
        <v>-392</v>
      </c>
      <c r="E19615" t="str">
        <f>INDEX(LedgerMapping[[#All],[Area]],MATCH(Transactions[[#This Row],[Sub Ledger]],LedgerMapping[[#All],[Sub Ledger]],0))</f>
        <v>Income Statement</v>
      </c>
    </row>
    <row r="19616" spans="1:5" x14ac:dyDescent="0.55000000000000004">
      <c r="A19616">
        <v>5</v>
      </c>
      <c r="B19616">
        <v>76000</v>
      </c>
      <c r="C19616" s="6">
        <v>43800</v>
      </c>
      <c r="D19616">
        <v>-427</v>
      </c>
      <c r="E19616" t="str">
        <f>INDEX(LedgerMapping[[#All],[Area]],MATCH(Transactions[[#This Row],[Sub Ledger]],LedgerMapping[[#All],[Sub Ledger]],0))</f>
        <v>Income Statement</v>
      </c>
    </row>
    <row r="19617" spans="1:5" x14ac:dyDescent="0.55000000000000004">
      <c r="A19617">
        <v>5</v>
      </c>
      <c r="B19617">
        <v>76000</v>
      </c>
      <c r="C19617" s="6">
        <v>43831</v>
      </c>
      <c r="D19617">
        <v>-421</v>
      </c>
      <c r="E19617" t="str">
        <f>INDEX(LedgerMapping[[#All],[Area]],MATCH(Transactions[[#This Row],[Sub Ledger]],LedgerMapping[[#All],[Sub Ledger]],0))</f>
        <v>Income Statement</v>
      </c>
    </row>
    <row r="19618" spans="1:5" x14ac:dyDescent="0.55000000000000004">
      <c r="A19618">
        <v>5</v>
      </c>
      <c r="B19618">
        <v>76000</v>
      </c>
      <c r="C19618" s="6">
        <v>43862</v>
      </c>
      <c r="D19618">
        <v>-404</v>
      </c>
      <c r="E19618" t="str">
        <f>INDEX(LedgerMapping[[#All],[Area]],MATCH(Transactions[[#This Row],[Sub Ledger]],LedgerMapping[[#All],[Sub Ledger]],0))</f>
        <v>Income Statement</v>
      </c>
    </row>
    <row r="19619" spans="1:5" x14ac:dyDescent="0.55000000000000004">
      <c r="A19619">
        <v>5</v>
      </c>
      <c r="B19619">
        <v>76000</v>
      </c>
      <c r="C19619" s="6">
        <v>43891</v>
      </c>
      <c r="D19619">
        <v>-358</v>
      </c>
      <c r="E19619" t="str">
        <f>INDEX(LedgerMapping[[#All],[Area]],MATCH(Transactions[[#This Row],[Sub Ledger]],LedgerMapping[[#All],[Sub Ledger]],0))</f>
        <v>Income Statement</v>
      </c>
    </row>
    <row r="19620" spans="1:5" x14ac:dyDescent="0.55000000000000004">
      <c r="A19620">
        <v>5</v>
      </c>
      <c r="B19620">
        <v>76000</v>
      </c>
      <c r="C19620" s="6">
        <v>43922</v>
      </c>
      <c r="D19620">
        <v>-429</v>
      </c>
      <c r="E19620" t="str">
        <f>INDEX(LedgerMapping[[#All],[Area]],MATCH(Transactions[[#This Row],[Sub Ledger]],LedgerMapping[[#All],[Sub Ledger]],0))</f>
        <v>Income Statement</v>
      </c>
    </row>
    <row r="19621" spans="1:5" x14ac:dyDescent="0.55000000000000004">
      <c r="A19621">
        <v>5</v>
      </c>
      <c r="B19621">
        <v>76000</v>
      </c>
      <c r="C19621" s="6">
        <v>43952</v>
      </c>
      <c r="D19621">
        <v>-327</v>
      </c>
      <c r="E19621" t="str">
        <f>INDEX(LedgerMapping[[#All],[Area]],MATCH(Transactions[[#This Row],[Sub Ledger]],LedgerMapping[[#All],[Sub Ledger]],0))</f>
        <v>Income Statement</v>
      </c>
    </row>
    <row r="19622" spans="1:5" x14ac:dyDescent="0.55000000000000004">
      <c r="A19622">
        <v>5</v>
      </c>
      <c r="B19622">
        <v>76000</v>
      </c>
      <c r="C19622" s="6">
        <v>43983</v>
      </c>
      <c r="D19622">
        <v>-341</v>
      </c>
      <c r="E19622" t="str">
        <f>INDEX(LedgerMapping[[#All],[Area]],MATCH(Transactions[[#This Row],[Sub Ledger]],LedgerMapping[[#All],[Sub Ledger]],0))</f>
        <v>Income Statement</v>
      </c>
    </row>
    <row r="19623" spans="1:5" x14ac:dyDescent="0.55000000000000004">
      <c r="A19623">
        <v>5</v>
      </c>
      <c r="B19623">
        <v>76000</v>
      </c>
      <c r="C19623" s="6">
        <v>44013</v>
      </c>
      <c r="D19623">
        <v>-449</v>
      </c>
      <c r="E19623" t="str">
        <f>INDEX(LedgerMapping[[#All],[Area]],MATCH(Transactions[[#This Row],[Sub Ledger]],LedgerMapping[[#All],[Sub Ledger]],0))</f>
        <v>Income Statement</v>
      </c>
    </row>
    <row r="19624" spans="1:5" x14ac:dyDescent="0.55000000000000004">
      <c r="A19624">
        <v>5</v>
      </c>
      <c r="B19624">
        <v>76000</v>
      </c>
      <c r="C19624" s="6">
        <v>44044</v>
      </c>
      <c r="D19624">
        <v>-394</v>
      </c>
      <c r="E19624" t="str">
        <f>INDEX(LedgerMapping[[#All],[Area]],MATCH(Transactions[[#This Row],[Sub Ledger]],LedgerMapping[[#All],[Sub Ledger]],0))</f>
        <v>Income Statement</v>
      </c>
    </row>
    <row r="19625" spans="1:5" x14ac:dyDescent="0.55000000000000004">
      <c r="A19625">
        <v>5</v>
      </c>
      <c r="B19625">
        <v>76000</v>
      </c>
      <c r="C19625" s="6">
        <v>44075</v>
      </c>
      <c r="D19625">
        <v>-421</v>
      </c>
      <c r="E19625" t="str">
        <f>INDEX(LedgerMapping[[#All],[Area]],MATCH(Transactions[[#This Row],[Sub Ledger]],LedgerMapping[[#All],[Sub Ledger]],0))</f>
        <v>Income Statement</v>
      </c>
    </row>
    <row r="19626" spans="1:5" x14ac:dyDescent="0.55000000000000004">
      <c r="A19626">
        <v>5</v>
      </c>
      <c r="B19626">
        <v>76000</v>
      </c>
      <c r="C19626" s="6">
        <v>44105</v>
      </c>
      <c r="D19626">
        <v>-383</v>
      </c>
      <c r="E19626" t="str">
        <f>INDEX(LedgerMapping[[#All],[Area]],MATCH(Transactions[[#This Row],[Sub Ledger]],LedgerMapping[[#All],[Sub Ledger]],0))</f>
        <v>Income Statement</v>
      </c>
    </row>
    <row r="19627" spans="1:5" x14ac:dyDescent="0.55000000000000004">
      <c r="A19627">
        <v>5</v>
      </c>
      <c r="B19627">
        <v>76000</v>
      </c>
      <c r="C19627" s="6">
        <v>44136</v>
      </c>
      <c r="D19627">
        <v>-344</v>
      </c>
      <c r="E19627" t="str">
        <f>INDEX(LedgerMapping[[#All],[Area]],MATCH(Transactions[[#This Row],[Sub Ledger]],LedgerMapping[[#All],[Sub Ledger]],0))</f>
        <v>Income Statement</v>
      </c>
    </row>
    <row r="19628" spans="1:5" x14ac:dyDescent="0.55000000000000004">
      <c r="A19628">
        <v>5</v>
      </c>
      <c r="B19628">
        <v>76000</v>
      </c>
      <c r="C19628" s="6">
        <v>44166</v>
      </c>
      <c r="D19628">
        <v>-317</v>
      </c>
      <c r="E19628" t="str">
        <f>INDEX(LedgerMapping[[#All],[Area]],MATCH(Transactions[[#This Row],[Sub Ledger]],LedgerMapping[[#All],[Sub Ledger]],0))</f>
        <v>Income Statement</v>
      </c>
    </row>
    <row r="19629" spans="1:5" x14ac:dyDescent="0.55000000000000004">
      <c r="A19629">
        <v>5</v>
      </c>
      <c r="B19629">
        <v>76000</v>
      </c>
      <c r="C19629" s="6">
        <v>44197</v>
      </c>
      <c r="D19629">
        <v>-458</v>
      </c>
      <c r="E19629" t="str">
        <f>INDEX(LedgerMapping[[#All],[Area]],MATCH(Transactions[[#This Row],[Sub Ledger]],LedgerMapping[[#All],[Sub Ledger]],0))</f>
        <v>Income Statement</v>
      </c>
    </row>
    <row r="19630" spans="1:5" x14ac:dyDescent="0.55000000000000004">
      <c r="A19630">
        <v>5</v>
      </c>
      <c r="B19630">
        <v>76000</v>
      </c>
      <c r="C19630" s="6">
        <v>44228</v>
      </c>
      <c r="D19630">
        <v>-636</v>
      </c>
      <c r="E19630" t="str">
        <f>INDEX(LedgerMapping[[#All],[Area]],MATCH(Transactions[[#This Row],[Sub Ledger]],LedgerMapping[[#All],[Sub Ledger]],0))</f>
        <v>Income Statement</v>
      </c>
    </row>
    <row r="19631" spans="1:5" x14ac:dyDescent="0.55000000000000004">
      <c r="A19631">
        <v>5</v>
      </c>
      <c r="B19631">
        <v>76000</v>
      </c>
      <c r="C19631" s="6">
        <v>44256</v>
      </c>
      <c r="D19631">
        <v>-585</v>
      </c>
      <c r="E19631" t="str">
        <f>INDEX(LedgerMapping[[#All],[Area]],MATCH(Transactions[[#This Row],[Sub Ledger]],LedgerMapping[[#All],[Sub Ledger]],0))</f>
        <v>Income Statement</v>
      </c>
    </row>
    <row r="19632" spans="1:5" x14ac:dyDescent="0.55000000000000004">
      <c r="A19632">
        <v>5</v>
      </c>
      <c r="B19632">
        <v>76000</v>
      </c>
      <c r="C19632" s="6">
        <v>44287</v>
      </c>
      <c r="D19632">
        <v>-573</v>
      </c>
      <c r="E19632" t="str">
        <f>INDEX(LedgerMapping[[#All],[Area]],MATCH(Transactions[[#This Row],[Sub Ledger]],LedgerMapping[[#All],[Sub Ledger]],0))</f>
        <v>Income Statement</v>
      </c>
    </row>
    <row r="19633" spans="1:5" x14ac:dyDescent="0.55000000000000004">
      <c r="A19633">
        <v>5</v>
      </c>
      <c r="B19633">
        <v>76000</v>
      </c>
      <c r="C19633" s="6">
        <v>44317</v>
      </c>
      <c r="D19633">
        <v>-624</v>
      </c>
      <c r="E19633" t="str">
        <f>INDEX(LedgerMapping[[#All],[Area]],MATCH(Transactions[[#This Row],[Sub Ledger]],LedgerMapping[[#All],[Sub Ledger]],0))</f>
        <v>Income Statement</v>
      </c>
    </row>
    <row r="19634" spans="1:5" x14ac:dyDescent="0.55000000000000004">
      <c r="A19634">
        <v>5</v>
      </c>
      <c r="B19634">
        <v>76000</v>
      </c>
      <c r="C19634" s="6">
        <v>44348</v>
      </c>
      <c r="D19634">
        <v>-743</v>
      </c>
      <c r="E19634" t="str">
        <f>INDEX(LedgerMapping[[#All],[Area]],MATCH(Transactions[[#This Row],[Sub Ledger]],LedgerMapping[[#All],[Sub Ledger]],0))</f>
        <v>Income Statement</v>
      </c>
    </row>
    <row r="19635" spans="1:5" x14ac:dyDescent="0.55000000000000004">
      <c r="A19635">
        <v>5</v>
      </c>
      <c r="B19635">
        <v>76000</v>
      </c>
      <c r="C19635" s="6">
        <v>44378</v>
      </c>
      <c r="D19635">
        <v>-643</v>
      </c>
      <c r="E19635" t="str">
        <f>INDEX(LedgerMapping[[#All],[Area]],MATCH(Transactions[[#This Row],[Sub Ledger]],LedgerMapping[[#All],[Sub Ledger]],0))</f>
        <v>Income Statement</v>
      </c>
    </row>
    <row r="19636" spans="1:5" x14ac:dyDescent="0.55000000000000004">
      <c r="A19636">
        <v>5</v>
      </c>
      <c r="B19636">
        <v>76000</v>
      </c>
      <c r="C19636" s="6">
        <v>44409</v>
      </c>
      <c r="D19636">
        <v>-573</v>
      </c>
      <c r="E19636" t="str">
        <f>INDEX(LedgerMapping[[#All],[Area]],MATCH(Transactions[[#This Row],[Sub Ledger]],LedgerMapping[[#All],[Sub Ledger]],0))</f>
        <v>Income Statement</v>
      </c>
    </row>
    <row r="19637" spans="1:5" x14ac:dyDescent="0.55000000000000004">
      <c r="A19637">
        <v>5</v>
      </c>
      <c r="B19637">
        <v>76000</v>
      </c>
      <c r="C19637" s="6">
        <v>44440</v>
      </c>
      <c r="D19637">
        <v>-654</v>
      </c>
      <c r="E19637" t="str">
        <f>INDEX(LedgerMapping[[#All],[Area]],MATCH(Transactions[[#This Row],[Sub Ledger]],LedgerMapping[[#All],[Sub Ledger]],0))</f>
        <v>Income Statement</v>
      </c>
    </row>
    <row r="19638" spans="1:5" x14ac:dyDescent="0.55000000000000004">
      <c r="A19638">
        <v>5</v>
      </c>
      <c r="B19638">
        <v>76000</v>
      </c>
      <c r="C19638" s="6">
        <v>44470</v>
      </c>
      <c r="D19638">
        <v>-716</v>
      </c>
      <c r="E19638" t="str">
        <f>INDEX(LedgerMapping[[#All],[Area]],MATCH(Transactions[[#This Row],[Sub Ledger]],LedgerMapping[[#All],[Sub Ledger]],0))</f>
        <v>Income Statement</v>
      </c>
    </row>
    <row r="19639" spans="1:5" x14ac:dyDescent="0.55000000000000004">
      <c r="A19639">
        <v>5</v>
      </c>
      <c r="B19639">
        <v>76000</v>
      </c>
      <c r="C19639" s="6">
        <v>44501</v>
      </c>
      <c r="D19639">
        <v>-743</v>
      </c>
      <c r="E19639" t="str">
        <f>INDEX(LedgerMapping[[#All],[Area]],MATCH(Transactions[[#This Row],[Sub Ledger]],LedgerMapping[[#All],[Sub Ledger]],0))</f>
        <v>Income Statement</v>
      </c>
    </row>
    <row r="19640" spans="1:5" x14ac:dyDescent="0.55000000000000004">
      <c r="A19640">
        <v>5</v>
      </c>
      <c r="B19640">
        <v>76000</v>
      </c>
      <c r="C19640" s="6">
        <v>44531</v>
      </c>
      <c r="D19640">
        <v>-562</v>
      </c>
      <c r="E19640" t="str">
        <f>INDEX(LedgerMapping[[#All],[Area]],MATCH(Transactions[[#This Row],[Sub Ledger]],LedgerMapping[[#All],[Sub Ledger]],0))</f>
        <v>Income Statement</v>
      </c>
    </row>
    <row r="19641" spans="1:5" x14ac:dyDescent="0.55000000000000004">
      <c r="A19641">
        <v>5</v>
      </c>
      <c r="B19641">
        <v>76000</v>
      </c>
      <c r="C19641" s="6">
        <v>44256</v>
      </c>
      <c r="D19641">
        <v>-3930.44</v>
      </c>
      <c r="E19641" t="str">
        <f>INDEX(LedgerMapping[[#All],[Area]],MATCH(Transactions[[#This Row],[Sub Ledger]],LedgerMapping[[#All],[Sub Ledger]],0))</f>
        <v>Income Statement</v>
      </c>
    </row>
    <row r="19642" spans="1:5" x14ac:dyDescent="0.55000000000000004">
      <c r="A19642">
        <v>5</v>
      </c>
      <c r="B19642">
        <v>76000</v>
      </c>
      <c r="C19642" s="6">
        <v>44256</v>
      </c>
      <c r="D19642">
        <v>-623.28</v>
      </c>
      <c r="E19642" t="str">
        <f>INDEX(LedgerMapping[[#All],[Area]],MATCH(Transactions[[#This Row],[Sub Ledger]],LedgerMapping[[#All],[Sub Ledger]],0))</f>
        <v>Income Statement</v>
      </c>
    </row>
    <row r="19643" spans="1:5" x14ac:dyDescent="0.55000000000000004">
      <c r="A19643">
        <v>5</v>
      </c>
      <c r="B19643">
        <v>77000</v>
      </c>
      <c r="C19643" s="6">
        <v>43556</v>
      </c>
      <c r="D19643">
        <v>-684</v>
      </c>
      <c r="E19643" t="str">
        <f>INDEX(LedgerMapping[[#All],[Area]],MATCH(Transactions[[#This Row],[Sub Ledger]],LedgerMapping[[#All],[Sub Ledger]],0))</f>
        <v>Income Statement</v>
      </c>
    </row>
    <row r="19644" spans="1:5" x14ac:dyDescent="0.55000000000000004">
      <c r="A19644">
        <v>5</v>
      </c>
      <c r="B19644">
        <v>77000</v>
      </c>
      <c r="C19644" s="6">
        <v>43466</v>
      </c>
      <c r="D19644">
        <v>-667</v>
      </c>
      <c r="E19644" t="str">
        <f>INDEX(LedgerMapping[[#All],[Area]],MATCH(Transactions[[#This Row],[Sub Ledger]],LedgerMapping[[#All],[Sub Ledger]],0))</f>
        <v>Income Statement</v>
      </c>
    </row>
    <row r="19645" spans="1:5" x14ac:dyDescent="0.55000000000000004">
      <c r="A19645">
        <v>5</v>
      </c>
      <c r="B19645">
        <v>77000</v>
      </c>
      <c r="C19645" s="6">
        <v>43497</v>
      </c>
      <c r="D19645">
        <v>-507</v>
      </c>
      <c r="E19645" t="str">
        <f>INDEX(LedgerMapping[[#All],[Area]],MATCH(Transactions[[#This Row],[Sub Ledger]],LedgerMapping[[#All],[Sub Ledger]],0))</f>
        <v>Income Statement</v>
      </c>
    </row>
    <row r="19646" spans="1:5" x14ac:dyDescent="0.55000000000000004">
      <c r="A19646">
        <v>5</v>
      </c>
      <c r="B19646">
        <v>77000</v>
      </c>
      <c r="C19646" s="6">
        <v>43525</v>
      </c>
      <c r="D19646">
        <v>-676</v>
      </c>
      <c r="E19646" t="str">
        <f>INDEX(LedgerMapping[[#All],[Area]],MATCH(Transactions[[#This Row],[Sub Ledger]],LedgerMapping[[#All],[Sub Ledger]],0))</f>
        <v>Income Statement</v>
      </c>
    </row>
    <row r="19647" spans="1:5" x14ac:dyDescent="0.55000000000000004">
      <c r="A19647">
        <v>5</v>
      </c>
      <c r="B19647">
        <v>77000</v>
      </c>
      <c r="C19647" s="6">
        <v>43586</v>
      </c>
      <c r="D19647">
        <v>-579</v>
      </c>
      <c r="E19647" t="str">
        <f>INDEX(LedgerMapping[[#All],[Area]],MATCH(Transactions[[#This Row],[Sub Ledger]],LedgerMapping[[#All],[Sub Ledger]],0))</f>
        <v>Income Statement</v>
      </c>
    </row>
    <row r="19648" spans="1:5" x14ac:dyDescent="0.55000000000000004">
      <c r="A19648">
        <v>5</v>
      </c>
      <c r="B19648">
        <v>77000</v>
      </c>
      <c r="C19648" s="6">
        <v>43617</v>
      </c>
      <c r="D19648">
        <v>-680</v>
      </c>
      <c r="E19648" t="str">
        <f>INDEX(LedgerMapping[[#All],[Area]],MATCH(Transactions[[#This Row],[Sub Ledger]],LedgerMapping[[#All],[Sub Ledger]],0))</f>
        <v>Income Statement</v>
      </c>
    </row>
    <row r="19649" spans="1:5" x14ac:dyDescent="0.55000000000000004">
      <c r="A19649">
        <v>5</v>
      </c>
      <c r="B19649">
        <v>77000</v>
      </c>
      <c r="C19649" s="6">
        <v>43647</v>
      </c>
      <c r="D19649">
        <v>-686</v>
      </c>
      <c r="E19649" t="str">
        <f>INDEX(LedgerMapping[[#All],[Area]],MATCH(Transactions[[#This Row],[Sub Ledger]],LedgerMapping[[#All],[Sub Ledger]],0))</f>
        <v>Income Statement</v>
      </c>
    </row>
    <row r="19650" spans="1:5" x14ac:dyDescent="0.55000000000000004">
      <c r="A19650">
        <v>5</v>
      </c>
      <c r="B19650">
        <v>77000</v>
      </c>
      <c r="C19650" s="6">
        <v>43678</v>
      </c>
      <c r="D19650">
        <v>-630</v>
      </c>
      <c r="E19650" t="str">
        <f>INDEX(LedgerMapping[[#All],[Area]],MATCH(Transactions[[#This Row],[Sub Ledger]],LedgerMapping[[#All],[Sub Ledger]],0))</f>
        <v>Income Statement</v>
      </c>
    </row>
    <row r="19651" spans="1:5" x14ac:dyDescent="0.55000000000000004">
      <c r="A19651">
        <v>5</v>
      </c>
      <c r="B19651">
        <v>77000</v>
      </c>
      <c r="C19651" s="6">
        <v>43709</v>
      </c>
      <c r="D19651">
        <v>-623</v>
      </c>
      <c r="E19651" t="str">
        <f>INDEX(LedgerMapping[[#All],[Area]],MATCH(Transactions[[#This Row],[Sub Ledger]],LedgerMapping[[#All],[Sub Ledger]],0))</f>
        <v>Income Statement</v>
      </c>
    </row>
    <row r="19652" spans="1:5" x14ac:dyDescent="0.55000000000000004">
      <c r="A19652">
        <v>5</v>
      </c>
      <c r="B19652">
        <v>77000</v>
      </c>
      <c r="C19652" s="6">
        <v>43739</v>
      </c>
      <c r="D19652">
        <v>-686</v>
      </c>
      <c r="E19652" t="str">
        <f>INDEX(LedgerMapping[[#All],[Area]],MATCH(Transactions[[#This Row],[Sub Ledger]],LedgerMapping[[#All],[Sub Ledger]],0))</f>
        <v>Income Statement</v>
      </c>
    </row>
    <row r="19653" spans="1:5" x14ac:dyDescent="0.55000000000000004">
      <c r="A19653">
        <v>5</v>
      </c>
      <c r="B19653">
        <v>77000</v>
      </c>
      <c r="C19653" s="6">
        <v>43770</v>
      </c>
      <c r="D19653">
        <v>-669</v>
      </c>
      <c r="E19653" t="str">
        <f>INDEX(LedgerMapping[[#All],[Area]],MATCH(Transactions[[#This Row],[Sub Ledger]],LedgerMapping[[#All],[Sub Ledger]],0))</f>
        <v>Income Statement</v>
      </c>
    </row>
    <row r="19654" spans="1:5" x14ac:dyDescent="0.55000000000000004">
      <c r="A19654">
        <v>5</v>
      </c>
      <c r="B19654">
        <v>77000</v>
      </c>
      <c r="C19654" s="6">
        <v>43800</v>
      </c>
      <c r="D19654">
        <v>-540</v>
      </c>
      <c r="E19654" t="str">
        <f>INDEX(LedgerMapping[[#All],[Area]],MATCH(Transactions[[#This Row],[Sub Ledger]],LedgerMapping[[#All],[Sub Ledger]],0))</f>
        <v>Income Statement</v>
      </c>
    </row>
    <row r="19655" spans="1:5" x14ac:dyDescent="0.55000000000000004">
      <c r="A19655">
        <v>5</v>
      </c>
      <c r="B19655">
        <v>77000</v>
      </c>
      <c r="C19655" s="6">
        <v>43831</v>
      </c>
      <c r="D19655">
        <v>-578</v>
      </c>
      <c r="E19655" t="str">
        <f>INDEX(LedgerMapping[[#All],[Area]],MATCH(Transactions[[#This Row],[Sub Ledger]],LedgerMapping[[#All],[Sub Ledger]],0))</f>
        <v>Income Statement</v>
      </c>
    </row>
    <row r="19656" spans="1:5" x14ac:dyDescent="0.55000000000000004">
      <c r="A19656">
        <v>5</v>
      </c>
      <c r="B19656">
        <v>77000</v>
      </c>
      <c r="C19656" s="6">
        <v>43862</v>
      </c>
      <c r="D19656">
        <v>-513</v>
      </c>
      <c r="E19656" t="str">
        <f>INDEX(LedgerMapping[[#All],[Area]],MATCH(Transactions[[#This Row],[Sub Ledger]],LedgerMapping[[#All],[Sub Ledger]],0))</f>
        <v>Income Statement</v>
      </c>
    </row>
    <row r="19657" spans="1:5" x14ac:dyDescent="0.55000000000000004">
      <c r="A19657">
        <v>5</v>
      </c>
      <c r="B19657">
        <v>77000</v>
      </c>
      <c r="C19657" s="6">
        <v>43891</v>
      </c>
      <c r="D19657">
        <v>-547</v>
      </c>
      <c r="E19657" t="str">
        <f>INDEX(LedgerMapping[[#All],[Area]],MATCH(Transactions[[#This Row],[Sub Ledger]],LedgerMapping[[#All],[Sub Ledger]],0))</f>
        <v>Income Statement</v>
      </c>
    </row>
    <row r="19658" spans="1:5" x14ac:dyDescent="0.55000000000000004">
      <c r="A19658">
        <v>5</v>
      </c>
      <c r="B19658">
        <v>77000</v>
      </c>
      <c r="C19658" s="6">
        <v>43922</v>
      </c>
      <c r="D19658">
        <v>-689</v>
      </c>
      <c r="E19658" t="str">
        <f>INDEX(LedgerMapping[[#All],[Area]],MATCH(Transactions[[#This Row],[Sub Ledger]],LedgerMapping[[#All],[Sub Ledger]],0))</f>
        <v>Income Statement</v>
      </c>
    </row>
    <row r="19659" spans="1:5" x14ac:dyDescent="0.55000000000000004">
      <c r="A19659">
        <v>5</v>
      </c>
      <c r="B19659">
        <v>77000</v>
      </c>
      <c r="C19659" s="6">
        <v>43952</v>
      </c>
      <c r="D19659">
        <v>-655</v>
      </c>
      <c r="E19659" t="str">
        <f>INDEX(LedgerMapping[[#All],[Area]],MATCH(Transactions[[#This Row],[Sub Ledger]],LedgerMapping[[#All],[Sub Ledger]],0))</f>
        <v>Income Statement</v>
      </c>
    </row>
    <row r="19660" spans="1:5" x14ac:dyDescent="0.55000000000000004">
      <c r="A19660">
        <v>5</v>
      </c>
      <c r="B19660">
        <v>77000</v>
      </c>
      <c r="C19660" s="6">
        <v>43983</v>
      </c>
      <c r="D19660">
        <v>-729</v>
      </c>
      <c r="E19660" t="str">
        <f>INDEX(LedgerMapping[[#All],[Area]],MATCH(Transactions[[#This Row],[Sub Ledger]],LedgerMapping[[#All],[Sub Ledger]],0))</f>
        <v>Income Statement</v>
      </c>
    </row>
    <row r="19661" spans="1:5" x14ac:dyDescent="0.55000000000000004">
      <c r="A19661">
        <v>5</v>
      </c>
      <c r="B19661">
        <v>77000</v>
      </c>
      <c r="C19661" s="6">
        <v>44013</v>
      </c>
      <c r="D19661">
        <v>-518</v>
      </c>
      <c r="E19661" t="str">
        <f>INDEX(LedgerMapping[[#All],[Area]],MATCH(Transactions[[#This Row],[Sub Ledger]],LedgerMapping[[#All],[Sub Ledger]],0))</f>
        <v>Income Statement</v>
      </c>
    </row>
    <row r="19662" spans="1:5" x14ac:dyDescent="0.55000000000000004">
      <c r="A19662">
        <v>5</v>
      </c>
      <c r="B19662">
        <v>77000</v>
      </c>
      <c r="C19662" s="6">
        <v>44044</v>
      </c>
      <c r="D19662">
        <v>-716</v>
      </c>
      <c r="E19662" t="str">
        <f>INDEX(LedgerMapping[[#All],[Area]],MATCH(Transactions[[#This Row],[Sub Ledger]],LedgerMapping[[#All],[Sub Ledger]],0))</f>
        <v>Income Statement</v>
      </c>
    </row>
    <row r="19663" spans="1:5" x14ac:dyDescent="0.55000000000000004">
      <c r="A19663">
        <v>5</v>
      </c>
      <c r="B19663">
        <v>77000</v>
      </c>
      <c r="C19663" s="6">
        <v>44075</v>
      </c>
      <c r="D19663">
        <v>-502</v>
      </c>
      <c r="E19663" t="str">
        <f>INDEX(LedgerMapping[[#All],[Area]],MATCH(Transactions[[#This Row],[Sub Ledger]],LedgerMapping[[#All],[Sub Ledger]],0))</f>
        <v>Income Statement</v>
      </c>
    </row>
    <row r="19664" spans="1:5" x14ac:dyDescent="0.55000000000000004">
      <c r="A19664">
        <v>5</v>
      </c>
      <c r="B19664">
        <v>77000</v>
      </c>
      <c r="C19664" s="6">
        <v>44105</v>
      </c>
      <c r="D19664">
        <v>-668</v>
      </c>
      <c r="E19664" t="str">
        <f>INDEX(LedgerMapping[[#All],[Area]],MATCH(Transactions[[#This Row],[Sub Ledger]],LedgerMapping[[#All],[Sub Ledger]],0))</f>
        <v>Income Statement</v>
      </c>
    </row>
    <row r="19665" spans="1:5" x14ac:dyDescent="0.55000000000000004">
      <c r="A19665">
        <v>5</v>
      </c>
      <c r="B19665">
        <v>77000</v>
      </c>
      <c r="C19665" s="6">
        <v>44136</v>
      </c>
      <c r="D19665">
        <v>-565</v>
      </c>
      <c r="E19665" t="str">
        <f>INDEX(LedgerMapping[[#All],[Area]],MATCH(Transactions[[#This Row],[Sub Ledger]],LedgerMapping[[#All],[Sub Ledger]],0))</f>
        <v>Income Statement</v>
      </c>
    </row>
    <row r="19666" spans="1:5" x14ac:dyDescent="0.55000000000000004">
      <c r="A19666">
        <v>5</v>
      </c>
      <c r="B19666">
        <v>77000</v>
      </c>
      <c r="C19666" s="6">
        <v>44166</v>
      </c>
      <c r="D19666">
        <v>-595</v>
      </c>
      <c r="E19666" t="str">
        <f>INDEX(LedgerMapping[[#All],[Area]],MATCH(Transactions[[#This Row],[Sub Ledger]],LedgerMapping[[#All],[Sub Ledger]],0))</f>
        <v>Income Statement</v>
      </c>
    </row>
    <row r="19667" spans="1:5" x14ac:dyDescent="0.55000000000000004">
      <c r="A19667">
        <v>5</v>
      </c>
      <c r="B19667">
        <v>77000</v>
      </c>
      <c r="C19667" s="6">
        <v>44197</v>
      </c>
      <c r="D19667">
        <v>-788</v>
      </c>
      <c r="E19667" t="str">
        <f>INDEX(LedgerMapping[[#All],[Area]],MATCH(Transactions[[#This Row],[Sub Ledger]],LedgerMapping[[#All],[Sub Ledger]],0))</f>
        <v>Income Statement</v>
      </c>
    </row>
    <row r="19668" spans="1:5" x14ac:dyDescent="0.55000000000000004">
      <c r="A19668">
        <v>5</v>
      </c>
      <c r="B19668">
        <v>77000</v>
      </c>
      <c r="C19668" s="6">
        <v>44228</v>
      </c>
      <c r="D19668">
        <v>-810</v>
      </c>
      <c r="E19668" t="str">
        <f>INDEX(LedgerMapping[[#All],[Area]],MATCH(Transactions[[#This Row],[Sub Ledger]],LedgerMapping[[#All],[Sub Ledger]],0))</f>
        <v>Income Statement</v>
      </c>
    </row>
    <row r="19669" spans="1:5" x14ac:dyDescent="0.55000000000000004">
      <c r="A19669">
        <v>5</v>
      </c>
      <c r="B19669">
        <v>77000</v>
      </c>
      <c r="C19669" s="6">
        <v>44256</v>
      </c>
      <c r="D19669">
        <v>-1031</v>
      </c>
      <c r="E19669" t="str">
        <f>INDEX(LedgerMapping[[#All],[Area]],MATCH(Transactions[[#This Row],[Sub Ledger]],LedgerMapping[[#All],[Sub Ledger]],0))</f>
        <v>Income Statement</v>
      </c>
    </row>
    <row r="19670" spans="1:5" x14ac:dyDescent="0.55000000000000004">
      <c r="A19670">
        <v>5</v>
      </c>
      <c r="B19670">
        <v>77000</v>
      </c>
      <c r="C19670" s="6">
        <v>44287</v>
      </c>
      <c r="D19670">
        <v>-948</v>
      </c>
      <c r="E19670" t="str">
        <f>INDEX(LedgerMapping[[#All],[Area]],MATCH(Transactions[[#This Row],[Sub Ledger]],LedgerMapping[[#All],[Sub Ledger]],0))</f>
        <v>Income Statement</v>
      </c>
    </row>
    <row r="19671" spans="1:5" x14ac:dyDescent="0.55000000000000004">
      <c r="A19671">
        <v>5</v>
      </c>
      <c r="B19671">
        <v>77000</v>
      </c>
      <c r="C19671" s="6">
        <v>44317</v>
      </c>
      <c r="D19671">
        <v>-917</v>
      </c>
      <c r="E19671" t="str">
        <f>INDEX(LedgerMapping[[#All],[Area]],MATCH(Transactions[[#This Row],[Sub Ledger]],LedgerMapping[[#All],[Sub Ledger]],0))</f>
        <v>Income Statement</v>
      </c>
    </row>
    <row r="19672" spans="1:5" x14ac:dyDescent="0.55000000000000004">
      <c r="A19672">
        <v>5</v>
      </c>
      <c r="B19672">
        <v>77000</v>
      </c>
      <c r="C19672" s="6">
        <v>44348</v>
      </c>
      <c r="D19672">
        <v>-1085</v>
      </c>
      <c r="E19672" t="str">
        <f>INDEX(LedgerMapping[[#All],[Area]],MATCH(Transactions[[#This Row],[Sub Ledger]],LedgerMapping[[#All],[Sub Ledger]],0))</f>
        <v>Income Statement</v>
      </c>
    </row>
    <row r="19673" spans="1:5" x14ac:dyDescent="0.55000000000000004">
      <c r="A19673">
        <v>5</v>
      </c>
      <c r="B19673">
        <v>77000</v>
      </c>
      <c r="C19673" s="6">
        <v>44378</v>
      </c>
      <c r="D19673">
        <v>-1137</v>
      </c>
      <c r="E19673" t="str">
        <f>INDEX(LedgerMapping[[#All],[Area]],MATCH(Transactions[[#This Row],[Sub Ledger]],LedgerMapping[[#All],[Sub Ledger]],0))</f>
        <v>Income Statement</v>
      </c>
    </row>
    <row r="19674" spans="1:5" x14ac:dyDescent="0.55000000000000004">
      <c r="A19674">
        <v>5</v>
      </c>
      <c r="B19674">
        <v>77000</v>
      </c>
      <c r="C19674" s="6">
        <v>44409</v>
      </c>
      <c r="D19674">
        <v>-1105</v>
      </c>
      <c r="E19674" t="str">
        <f>INDEX(LedgerMapping[[#All],[Area]],MATCH(Transactions[[#This Row],[Sub Ledger]],LedgerMapping[[#All],[Sub Ledger]],0))</f>
        <v>Income Statement</v>
      </c>
    </row>
    <row r="19675" spans="1:5" x14ac:dyDescent="0.55000000000000004">
      <c r="A19675">
        <v>5</v>
      </c>
      <c r="B19675">
        <v>77000</v>
      </c>
      <c r="C19675" s="6">
        <v>44440</v>
      </c>
      <c r="D19675">
        <v>-873</v>
      </c>
      <c r="E19675" t="str">
        <f>INDEX(LedgerMapping[[#All],[Area]],MATCH(Transactions[[#This Row],[Sub Ledger]],LedgerMapping[[#All],[Sub Ledger]],0))</f>
        <v>Income Statement</v>
      </c>
    </row>
    <row r="19676" spans="1:5" x14ac:dyDescent="0.55000000000000004">
      <c r="A19676">
        <v>5</v>
      </c>
      <c r="B19676">
        <v>77000</v>
      </c>
      <c r="C19676" s="6">
        <v>44470</v>
      </c>
      <c r="D19676">
        <v>-846</v>
      </c>
      <c r="E19676" t="str">
        <f>INDEX(LedgerMapping[[#All],[Area]],MATCH(Transactions[[#This Row],[Sub Ledger]],LedgerMapping[[#All],[Sub Ledger]],0))</f>
        <v>Income Statement</v>
      </c>
    </row>
    <row r="19677" spans="1:5" x14ac:dyDescent="0.55000000000000004">
      <c r="A19677">
        <v>5</v>
      </c>
      <c r="B19677">
        <v>77000</v>
      </c>
      <c r="C19677" s="6">
        <v>44501</v>
      </c>
      <c r="D19677">
        <v>-1031</v>
      </c>
      <c r="E19677" t="str">
        <f>INDEX(LedgerMapping[[#All],[Area]],MATCH(Transactions[[#This Row],[Sub Ledger]],LedgerMapping[[#All],[Sub Ledger]],0))</f>
        <v>Income Statement</v>
      </c>
    </row>
    <row r="19678" spans="1:5" x14ac:dyDescent="0.55000000000000004">
      <c r="A19678">
        <v>5</v>
      </c>
      <c r="B19678">
        <v>77000</v>
      </c>
      <c r="C19678" s="6">
        <v>44531</v>
      </c>
      <c r="D19678">
        <v>-958</v>
      </c>
      <c r="E19678" t="str">
        <f>INDEX(LedgerMapping[[#All],[Area]],MATCH(Transactions[[#This Row],[Sub Ledger]],LedgerMapping[[#All],[Sub Ledger]],0))</f>
        <v>Income Statement</v>
      </c>
    </row>
    <row r="19679" spans="1:5" x14ac:dyDescent="0.55000000000000004">
      <c r="A19679">
        <v>5</v>
      </c>
      <c r="B19679">
        <v>77000</v>
      </c>
      <c r="C19679" s="6">
        <v>43466</v>
      </c>
      <c r="D19679">
        <v>-691</v>
      </c>
      <c r="E19679" t="str">
        <f>INDEX(LedgerMapping[[#All],[Area]],MATCH(Transactions[[#This Row],[Sub Ledger]],LedgerMapping[[#All],[Sub Ledger]],0))</f>
        <v>Income Statement</v>
      </c>
    </row>
    <row r="19680" spans="1:5" x14ac:dyDescent="0.55000000000000004">
      <c r="A19680">
        <v>5</v>
      </c>
      <c r="B19680">
        <v>77000</v>
      </c>
      <c r="C19680" s="6">
        <v>43497</v>
      </c>
      <c r="D19680">
        <v>-793</v>
      </c>
      <c r="E19680" t="str">
        <f>INDEX(LedgerMapping[[#All],[Area]],MATCH(Transactions[[#This Row],[Sub Ledger]],LedgerMapping[[#All],[Sub Ledger]],0))</f>
        <v>Income Statement</v>
      </c>
    </row>
    <row r="19681" spans="1:5" x14ac:dyDescent="0.55000000000000004">
      <c r="A19681">
        <v>5</v>
      </c>
      <c r="B19681">
        <v>77000</v>
      </c>
      <c r="C19681" s="6">
        <v>43525</v>
      </c>
      <c r="D19681">
        <v>-648</v>
      </c>
      <c r="E19681" t="str">
        <f>INDEX(LedgerMapping[[#All],[Area]],MATCH(Transactions[[#This Row],[Sub Ledger]],LedgerMapping[[#All],[Sub Ledger]],0))</f>
        <v>Income Statement</v>
      </c>
    </row>
    <row r="19682" spans="1:5" x14ac:dyDescent="0.55000000000000004">
      <c r="A19682">
        <v>5</v>
      </c>
      <c r="B19682">
        <v>77000</v>
      </c>
      <c r="C19682" s="6">
        <v>43556</v>
      </c>
      <c r="D19682">
        <v>-667</v>
      </c>
      <c r="E19682" t="str">
        <f>INDEX(LedgerMapping[[#All],[Area]],MATCH(Transactions[[#This Row],[Sub Ledger]],LedgerMapping[[#All],[Sub Ledger]],0))</f>
        <v>Income Statement</v>
      </c>
    </row>
    <row r="19683" spans="1:5" x14ac:dyDescent="0.55000000000000004">
      <c r="A19683">
        <v>5</v>
      </c>
      <c r="B19683">
        <v>77000</v>
      </c>
      <c r="C19683" s="6">
        <v>43586</v>
      </c>
      <c r="D19683">
        <v>-720</v>
      </c>
      <c r="E19683" t="str">
        <f>INDEX(LedgerMapping[[#All],[Area]],MATCH(Transactions[[#This Row],[Sub Ledger]],LedgerMapping[[#All],[Sub Ledger]],0))</f>
        <v>Income Statement</v>
      </c>
    </row>
    <row r="19684" spans="1:5" x14ac:dyDescent="0.55000000000000004">
      <c r="A19684">
        <v>5</v>
      </c>
      <c r="B19684">
        <v>77000</v>
      </c>
      <c r="C19684" s="6">
        <v>43617</v>
      </c>
      <c r="D19684">
        <v>-734</v>
      </c>
      <c r="E19684" t="str">
        <f>INDEX(LedgerMapping[[#All],[Area]],MATCH(Transactions[[#This Row],[Sub Ledger]],LedgerMapping[[#All],[Sub Ledger]],0))</f>
        <v>Income Statement</v>
      </c>
    </row>
    <row r="19685" spans="1:5" x14ac:dyDescent="0.55000000000000004">
      <c r="A19685">
        <v>5</v>
      </c>
      <c r="B19685">
        <v>77000</v>
      </c>
      <c r="C19685" s="6">
        <v>43647</v>
      </c>
      <c r="D19685">
        <v>-611</v>
      </c>
      <c r="E19685" t="str">
        <f>INDEX(LedgerMapping[[#All],[Area]],MATCH(Transactions[[#This Row],[Sub Ledger]],LedgerMapping[[#All],[Sub Ledger]],0))</f>
        <v>Income Statement</v>
      </c>
    </row>
    <row r="19686" spans="1:5" x14ac:dyDescent="0.55000000000000004">
      <c r="A19686">
        <v>5</v>
      </c>
      <c r="B19686">
        <v>77000</v>
      </c>
      <c r="C19686" s="6">
        <v>43678</v>
      </c>
      <c r="D19686">
        <v>-734</v>
      </c>
      <c r="E19686" t="str">
        <f>INDEX(LedgerMapping[[#All],[Area]],MATCH(Transactions[[#This Row],[Sub Ledger]],LedgerMapping[[#All],[Sub Ledger]],0))</f>
        <v>Income Statement</v>
      </c>
    </row>
    <row r="19687" spans="1:5" x14ac:dyDescent="0.55000000000000004">
      <c r="A19687">
        <v>5</v>
      </c>
      <c r="B19687">
        <v>77000</v>
      </c>
      <c r="C19687" s="6">
        <v>43709</v>
      </c>
      <c r="D19687">
        <v>-705</v>
      </c>
      <c r="E19687" t="str">
        <f>INDEX(LedgerMapping[[#All],[Area]],MATCH(Transactions[[#This Row],[Sub Ledger]],LedgerMapping[[#All],[Sub Ledger]],0))</f>
        <v>Income Statement</v>
      </c>
    </row>
    <row r="19688" spans="1:5" x14ac:dyDescent="0.55000000000000004">
      <c r="A19688">
        <v>5</v>
      </c>
      <c r="B19688">
        <v>77000</v>
      </c>
      <c r="C19688" s="6">
        <v>43739</v>
      </c>
      <c r="D19688">
        <v>-792</v>
      </c>
      <c r="E19688" t="str">
        <f>INDEX(LedgerMapping[[#All],[Area]],MATCH(Transactions[[#This Row],[Sub Ledger]],LedgerMapping[[#All],[Sub Ledger]],0))</f>
        <v>Income Statement</v>
      </c>
    </row>
    <row r="19689" spans="1:5" x14ac:dyDescent="0.55000000000000004">
      <c r="A19689">
        <v>5</v>
      </c>
      <c r="B19689">
        <v>77000</v>
      </c>
      <c r="C19689" s="6">
        <v>43770</v>
      </c>
      <c r="D19689">
        <v>-705</v>
      </c>
      <c r="E19689" t="str">
        <f>INDEX(LedgerMapping[[#All],[Area]],MATCH(Transactions[[#This Row],[Sub Ledger]],LedgerMapping[[#All],[Sub Ledger]],0))</f>
        <v>Income Statement</v>
      </c>
    </row>
    <row r="19690" spans="1:5" x14ac:dyDescent="0.55000000000000004">
      <c r="A19690">
        <v>5</v>
      </c>
      <c r="B19690">
        <v>77000</v>
      </c>
      <c r="C19690" s="6">
        <v>43800</v>
      </c>
      <c r="D19690">
        <v>-769</v>
      </c>
      <c r="E19690" t="str">
        <f>INDEX(LedgerMapping[[#All],[Area]],MATCH(Transactions[[#This Row],[Sub Ledger]],LedgerMapping[[#All],[Sub Ledger]],0))</f>
        <v>Income Statement</v>
      </c>
    </row>
    <row r="19691" spans="1:5" x14ac:dyDescent="0.55000000000000004">
      <c r="A19691">
        <v>5</v>
      </c>
      <c r="B19691">
        <v>77000</v>
      </c>
      <c r="C19691" s="6">
        <v>43831</v>
      </c>
      <c r="D19691">
        <v>-757</v>
      </c>
      <c r="E19691" t="str">
        <f>INDEX(LedgerMapping[[#All],[Area]],MATCH(Transactions[[#This Row],[Sub Ledger]],LedgerMapping[[#All],[Sub Ledger]],0))</f>
        <v>Income Statement</v>
      </c>
    </row>
    <row r="19692" spans="1:5" x14ac:dyDescent="0.55000000000000004">
      <c r="A19692">
        <v>5</v>
      </c>
      <c r="B19692">
        <v>77000</v>
      </c>
      <c r="C19692" s="6">
        <v>43862</v>
      </c>
      <c r="D19692">
        <v>-728</v>
      </c>
      <c r="E19692" t="str">
        <f>INDEX(LedgerMapping[[#All],[Area]],MATCH(Transactions[[#This Row],[Sub Ledger]],LedgerMapping[[#All],[Sub Ledger]],0))</f>
        <v>Income Statement</v>
      </c>
    </row>
    <row r="19693" spans="1:5" x14ac:dyDescent="0.55000000000000004">
      <c r="A19693">
        <v>5</v>
      </c>
      <c r="B19693">
        <v>77000</v>
      </c>
      <c r="C19693" s="6">
        <v>43891</v>
      </c>
      <c r="D19693">
        <v>-644</v>
      </c>
      <c r="E19693" t="str">
        <f>INDEX(LedgerMapping[[#All],[Area]],MATCH(Transactions[[#This Row],[Sub Ledger]],LedgerMapping[[#All],[Sub Ledger]],0))</f>
        <v>Income Statement</v>
      </c>
    </row>
    <row r="19694" spans="1:5" x14ac:dyDescent="0.55000000000000004">
      <c r="A19694">
        <v>5</v>
      </c>
      <c r="B19694">
        <v>77000</v>
      </c>
      <c r="C19694" s="6">
        <v>43922</v>
      </c>
      <c r="D19694">
        <v>-772</v>
      </c>
      <c r="E19694" t="str">
        <f>INDEX(LedgerMapping[[#All],[Area]],MATCH(Transactions[[#This Row],[Sub Ledger]],LedgerMapping[[#All],[Sub Ledger]],0))</f>
        <v>Income Statement</v>
      </c>
    </row>
    <row r="19695" spans="1:5" x14ac:dyDescent="0.55000000000000004">
      <c r="A19695">
        <v>5</v>
      </c>
      <c r="B19695">
        <v>77000</v>
      </c>
      <c r="C19695" s="6">
        <v>43952</v>
      </c>
      <c r="D19695">
        <v>-589</v>
      </c>
      <c r="E19695" t="str">
        <f>INDEX(LedgerMapping[[#All],[Area]],MATCH(Transactions[[#This Row],[Sub Ledger]],LedgerMapping[[#All],[Sub Ledger]],0))</f>
        <v>Income Statement</v>
      </c>
    </row>
    <row r="19696" spans="1:5" x14ac:dyDescent="0.55000000000000004">
      <c r="A19696">
        <v>5</v>
      </c>
      <c r="B19696">
        <v>77000</v>
      </c>
      <c r="C19696" s="6">
        <v>43983</v>
      </c>
      <c r="D19696">
        <v>-614</v>
      </c>
      <c r="E19696" t="str">
        <f>INDEX(LedgerMapping[[#All],[Area]],MATCH(Transactions[[#This Row],[Sub Ledger]],LedgerMapping[[#All],[Sub Ledger]],0))</f>
        <v>Income Statement</v>
      </c>
    </row>
    <row r="19697" spans="1:5" x14ac:dyDescent="0.55000000000000004">
      <c r="A19697">
        <v>5</v>
      </c>
      <c r="B19697">
        <v>77000</v>
      </c>
      <c r="C19697" s="6">
        <v>44013</v>
      </c>
      <c r="D19697">
        <v>-809</v>
      </c>
      <c r="E19697" t="str">
        <f>INDEX(LedgerMapping[[#All],[Area]],MATCH(Transactions[[#This Row],[Sub Ledger]],LedgerMapping[[#All],[Sub Ledger]],0))</f>
        <v>Income Statement</v>
      </c>
    </row>
    <row r="19698" spans="1:5" x14ac:dyDescent="0.55000000000000004">
      <c r="A19698">
        <v>5</v>
      </c>
      <c r="B19698">
        <v>77000</v>
      </c>
      <c r="C19698" s="6">
        <v>44044</v>
      </c>
      <c r="D19698">
        <v>-709</v>
      </c>
      <c r="E19698" t="str">
        <f>INDEX(LedgerMapping[[#All],[Area]],MATCH(Transactions[[#This Row],[Sub Ledger]],LedgerMapping[[#All],[Sub Ledger]],0))</f>
        <v>Income Statement</v>
      </c>
    </row>
    <row r="19699" spans="1:5" x14ac:dyDescent="0.55000000000000004">
      <c r="A19699">
        <v>5</v>
      </c>
      <c r="B19699">
        <v>77000</v>
      </c>
      <c r="C19699" s="6">
        <v>44075</v>
      </c>
      <c r="D19699">
        <v>-757</v>
      </c>
      <c r="E19699" t="str">
        <f>INDEX(LedgerMapping[[#All],[Area]],MATCH(Transactions[[#This Row],[Sub Ledger]],LedgerMapping[[#All],[Sub Ledger]],0))</f>
        <v>Income Statement</v>
      </c>
    </row>
    <row r="19700" spans="1:5" x14ac:dyDescent="0.55000000000000004">
      <c r="A19700">
        <v>5</v>
      </c>
      <c r="B19700">
        <v>77000</v>
      </c>
      <c r="C19700" s="6">
        <v>44105</v>
      </c>
      <c r="D19700">
        <v>-690</v>
      </c>
      <c r="E19700" t="str">
        <f>INDEX(LedgerMapping[[#All],[Area]],MATCH(Transactions[[#This Row],[Sub Ledger]],LedgerMapping[[#All],[Sub Ledger]],0))</f>
        <v>Income Statement</v>
      </c>
    </row>
    <row r="19701" spans="1:5" x14ac:dyDescent="0.55000000000000004">
      <c r="A19701">
        <v>5</v>
      </c>
      <c r="B19701">
        <v>77000</v>
      </c>
      <c r="C19701" s="6">
        <v>44136</v>
      </c>
      <c r="D19701">
        <v>-620</v>
      </c>
      <c r="E19701" t="str">
        <f>INDEX(LedgerMapping[[#All],[Area]],MATCH(Transactions[[#This Row],[Sub Ledger]],LedgerMapping[[#All],[Sub Ledger]],0))</f>
        <v>Income Statement</v>
      </c>
    </row>
    <row r="19702" spans="1:5" x14ac:dyDescent="0.55000000000000004">
      <c r="A19702">
        <v>5</v>
      </c>
      <c r="B19702">
        <v>77000</v>
      </c>
      <c r="C19702" s="6">
        <v>44166</v>
      </c>
      <c r="D19702">
        <v>-571</v>
      </c>
      <c r="E19702" t="str">
        <f>INDEX(LedgerMapping[[#All],[Area]],MATCH(Transactions[[#This Row],[Sub Ledger]],LedgerMapping[[#All],[Sub Ledger]],0))</f>
        <v>Income Statement</v>
      </c>
    </row>
    <row r="19703" spans="1:5" x14ac:dyDescent="0.55000000000000004">
      <c r="A19703">
        <v>5</v>
      </c>
      <c r="B19703">
        <v>77000</v>
      </c>
      <c r="C19703" s="6">
        <v>44197</v>
      </c>
      <c r="D19703">
        <v>-825</v>
      </c>
      <c r="E19703" t="str">
        <f>INDEX(LedgerMapping[[#All],[Area]],MATCH(Transactions[[#This Row],[Sub Ledger]],LedgerMapping[[#All],[Sub Ledger]],0))</f>
        <v>Income Statement</v>
      </c>
    </row>
    <row r="19704" spans="1:5" x14ac:dyDescent="0.55000000000000004">
      <c r="A19704">
        <v>5</v>
      </c>
      <c r="B19704">
        <v>77000</v>
      </c>
      <c r="C19704" s="6">
        <v>44228</v>
      </c>
      <c r="D19704">
        <v>-1145</v>
      </c>
      <c r="E19704" t="str">
        <f>INDEX(LedgerMapping[[#All],[Area]],MATCH(Transactions[[#This Row],[Sub Ledger]],LedgerMapping[[#All],[Sub Ledger]],0))</f>
        <v>Income Statement</v>
      </c>
    </row>
    <row r="19705" spans="1:5" x14ac:dyDescent="0.55000000000000004">
      <c r="A19705">
        <v>5</v>
      </c>
      <c r="B19705">
        <v>77000</v>
      </c>
      <c r="C19705" s="6">
        <v>44256</v>
      </c>
      <c r="D19705">
        <v>-1053</v>
      </c>
      <c r="E19705" t="str">
        <f>INDEX(LedgerMapping[[#All],[Area]],MATCH(Transactions[[#This Row],[Sub Ledger]],LedgerMapping[[#All],[Sub Ledger]],0))</f>
        <v>Income Statement</v>
      </c>
    </row>
    <row r="19706" spans="1:5" x14ac:dyDescent="0.55000000000000004">
      <c r="A19706">
        <v>5</v>
      </c>
      <c r="B19706">
        <v>77000</v>
      </c>
      <c r="C19706" s="6">
        <v>44287</v>
      </c>
      <c r="D19706">
        <v>-1031</v>
      </c>
      <c r="E19706" t="str">
        <f>INDEX(LedgerMapping[[#All],[Area]],MATCH(Transactions[[#This Row],[Sub Ledger]],LedgerMapping[[#All],[Sub Ledger]],0))</f>
        <v>Income Statement</v>
      </c>
    </row>
    <row r="19707" spans="1:5" x14ac:dyDescent="0.55000000000000004">
      <c r="A19707">
        <v>5</v>
      </c>
      <c r="B19707">
        <v>77000</v>
      </c>
      <c r="C19707" s="6">
        <v>44317</v>
      </c>
      <c r="D19707">
        <v>-1122</v>
      </c>
      <c r="E19707" t="str">
        <f>INDEX(LedgerMapping[[#All],[Area]],MATCH(Transactions[[#This Row],[Sub Ledger]],LedgerMapping[[#All],[Sub Ledger]],0))</f>
        <v>Income Statement</v>
      </c>
    </row>
    <row r="19708" spans="1:5" x14ac:dyDescent="0.55000000000000004">
      <c r="A19708">
        <v>5</v>
      </c>
      <c r="B19708">
        <v>77000</v>
      </c>
      <c r="C19708" s="6">
        <v>44348</v>
      </c>
      <c r="D19708">
        <v>-1337</v>
      </c>
      <c r="E19708" t="str">
        <f>INDEX(LedgerMapping[[#All],[Area]],MATCH(Transactions[[#This Row],[Sub Ledger]],LedgerMapping[[#All],[Sub Ledger]],0))</f>
        <v>Income Statement</v>
      </c>
    </row>
    <row r="19709" spans="1:5" x14ac:dyDescent="0.55000000000000004">
      <c r="A19709">
        <v>5</v>
      </c>
      <c r="B19709">
        <v>77000</v>
      </c>
      <c r="C19709" s="6">
        <v>44378</v>
      </c>
      <c r="D19709">
        <v>-1157</v>
      </c>
      <c r="E19709" t="str">
        <f>INDEX(LedgerMapping[[#All],[Area]],MATCH(Transactions[[#This Row],[Sub Ledger]],LedgerMapping[[#All],[Sub Ledger]],0))</f>
        <v>Income Statement</v>
      </c>
    </row>
    <row r="19710" spans="1:5" x14ac:dyDescent="0.55000000000000004">
      <c r="A19710">
        <v>5</v>
      </c>
      <c r="B19710">
        <v>77000</v>
      </c>
      <c r="C19710" s="6">
        <v>44409</v>
      </c>
      <c r="D19710">
        <v>-1031</v>
      </c>
      <c r="E19710" t="str">
        <f>INDEX(LedgerMapping[[#All],[Area]],MATCH(Transactions[[#This Row],[Sub Ledger]],LedgerMapping[[#All],[Sub Ledger]],0))</f>
        <v>Income Statement</v>
      </c>
    </row>
    <row r="19711" spans="1:5" x14ac:dyDescent="0.55000000000000004">
      <c r="A19711">
        <v>5</v>
      </c>
      <c r="B19711">
        <v>77000</v>
      </c>
      <c r="C19711" s="6">
        <v>44440</v>
      </c>
      <c r="D19711">
        <v>-1178</v>
      </c>
      <c r="E19711" t="str">
        <f>INDEX(LedgerMapping[[#All],[Area]],MATCH(Transactions[[#This Row],[Sub Ledger]],LedgerMapping[[#All],[Sub Ledger]],0))</f>
        <v>Income Statement</v>
      </c>
    </row>
    <row r="19712" spans="1:5" x14ac:dyDescent="0.55000000000000004">
      <c r="A19712">
        <v>5</v>
      </c>
      <c r="B19712">
        <v>77000</v>
      </c>
      <c r="C19712" s="6">
        <v>44470</v>
      </c>
      <c r="D19712">
        <v>-1288</v>
      </c>
      <c r="E19712" t="str">
        <f>INDEX(LedgerMapping[[#All],[Area]],MATCH(Transactions[[#This Row],[Sub Ledger]],LedgerMapping[[#All],[Sub Ledger]],0))</f>
        <v>Income Statement</v>
      </c>
    </row>
    <row r="19713" spans="1:5" x14ac:dyDescent="0.55000000000000004">
      <c r="A19713">
        <v>5</v>
      </c>
      <c r="B19713">
        <v>77000</v>
      </c>
      <c r="C19713" s="6">
        <v>44501</v>
      </c>
      <c r="D19713">
        <v>-1337</v>
      </c>
      <c r="E19713" t="str">
        <f>INDEX(LedgerMapping[[#All],[Area]],MATCH(Transactions[[#This Row],[Sub Ledger]],LedgerMapping[[#All],[Sub Ledger]],0))</f>
        <v>Income Statement</v>
      </c>
    </row>
    <row r="19714" spans="1:5" x14ac:dyDescent="0.55000000000000004">
      <c r="A19714">
        <v>5</v>
      </c>
      <c r="B19714">
        <v>77000</v>
      </c>
      <c r="C19714" s="6">
        <v>44531</v>
      </c>
      <c r="D19714">
        <v>-1011</v>
      </c>
      <c r="E19714" t="str">
        <f>INDEX(LedgerMapping[[#All],[Area]],MATCH(Transactions[[#This Row],[Sub Ledger]],LedgerMapping[[#All],[Sub Ledger]],0))</f>
        <v>Income Statement</v>
      </c>
    </row>
    <row r="19715" spans="1:5" x14ac:dyDescent="0.55000000000000004">
      <c r="A19715">
        <v>5</v>
      </c>
      <c r="B19715">
        <v>77000</v>
      </c>
      <c r="C19715" s="6">
        <v>44256</v>
      </c>
      <c r="D19715">
        <v>-826.2</v>
      </c>
      <c r="E19715" t="str">
        <f>INDEX(LedgerMapping[[#All],[Area]],MATCH(Transactions[[#This Row],[Sub Ledger]],LedgerMapping[[#All],[Sub Ledger]],0))</f>
        <v>Income Statement</v>
      </c>
    </row>
    <row r="19716" spans="1:5" x14ac:dyDescent="0.55000000000000004">
      <c r="A19716">
        <v>5</v>
      </c>
      <c r="B19716">
        <v>77000</v>
      </c>
      <c r="C19716" s="6">
        <v>44256</v>
      </c>
      <c r="D19716">
        <v>-1145</v>
      </c>
      <c r="E19716" t="str">
        <f>INDEX(LedgerMapping[[#All],[Area]],MATCH(Transactions[[#This Row],[Sub Ledger]],LedgerMapping[[#All],[Sub Ledger]],0))</f>
        <v>Income Statement</v>
      </c>
    </row>
    <row r="19717" spans="1:5" x14ac:dyDescent="0.55000000000000004">
      <c r="A19717">
        <v>5</v>
      </c>
      <c r="B19717">
        <v>78000</v>
      </c>
      <c r="C19717" s="6">
        <v>43466</v>
      </c>
      <c r="D19717">
        <v>-178</v>
      </c>
      <c r="E19717" t="str">
        <f>INDEX(LedgerMapping[[#All],[Area]],MATCH(Transactions[[#This Row],[Sub Ledger]],LedgerMapping[[#All],[Sub Ledger]],0))</f>
        <v>Income Statement</v>
      </c>
    </row>
    <row r="19718" spans="1:5" x14ac:dyDescent="0.55000000000000004">
      <c r="A19718">
        <v>5</v>
      </c>
      <c r="B19718">
        <v>78000</v>
      </c>
      <c r="C19718" s="6">
        <v>43497</v>
      </c>
      <c r="D19718">
        <v>-162</v>
      </c>
      <c r="E19718" t="str">
        <f>INDEX(LedgerMapping[[#All],[Area]],MATCH(Transactions[[#This Row],[Sub Ledger]],LedgerMapping[[#All],[Sub Ledger]],0))</f>
        <v>Income Statement</v>
      </c>
    </row>
    <row r="19719" spans="1:5" x14ac:dyDescent="0.55000000000000004">
      <c r="A19719">
        <v>5</v>
      </c>
      <c r="B19719">
        <v>78000</v>
      </c>
      <c r="C19719" s="6">
        <v>43525</v>
      </c>
      <c r="D19719">
        <v>-224</v>
      </c>
      <c r="E19719" t="str">
        <f>INDEX(LedgerMapping[[#All],[Area]],MATCH(Transactions[[#This Row],[Sub Ledger]],LedgerMapping[[#All],[Sub Ledger]],0))</f>
        <v>Income Statement</v>
      </c>
    </row>
    <row r="19720" spans="1:5" x14ac:dyDescent="0.55000000000000004">
      <c r="A19720">
        <v>5</v>
      </c>
      <c r="B19720">
        <v>78000</v>
      </c>
      <c r="C19720" s="6">
        <v>43556</v>
      </c>
      <c r="D19720">
        <v>-227</v>
      </c>
      <c r="E19720" t="str">
        <f>INDEX(LedgerMapping[[#All],[Area]],MATCH(Transactions[[#This Row],[Sub Ledger]],LedgerMapping[[#All],[Sub Ledger]],0))</f>
        <v>Income Statement</v>
      </c>
    </row>
    <row r="19721" spans="1:5" x14ac:dyDescent="0.55000000000000004">
      <c r="A19721">
        <v>5</v>
      </c>
      <c r="B19721">
        <v>78000</v>
      </c>
      <c r="C19721" s="6">
        <v>43586</v>
      </c>
      <c r="D19721">
        <v>-194</v>
      </c>
      <c r="E19721" t="str">
        <f>INDEX(LedgerMapping[[#All],[Area]],MATCH(Transactions[[#This Row],[Sub Ledger]],LedgerMapping[[#All],[Sub Ledger]],0))</f>
        <v>Income Statement</v>
      </c>
    </row>
    <row r="19722" spans="1:5" x14ac:dyDescent="0.55000000000000004">
      <c r="A19722">
        <v>5</v>
      </c>
      <c r="B19722">
        <v>78000</v>
      </c>
      <c r="C19722" s="6">
        <v>43617</v>
      </c>
      <c r="D19722">
        <v>-192</v>
      </c>
      <c r="E19722" t="str">
        <f>INDEX(LedgerMapping[[#All],[Area]],MATCH(Transactions[[#This Row],[Sub Ledger]],LedgerMapping[[#All],[Sub Ledger]],0))</f>
        <v>Income Statement</v>
      </c>
    </row>
    <row r="19723" spans="1:5" x14ac:dyDescent="0.55000000000000004">
      <c r="A19723">
        <v>5</v>
      </c>
      <c r="B19723">
        <v>78000</v>
      </c>
      <c r="C19723" s="6">
        <v>43647</v>
      </c>
      <c r="D19723">
        <v>-188</v>
      </c>
      <c r="E19723" t="str">
        <f>INDEX(LedgerMapping[[#All],[Area]],MATCH(Transactions[[#This Row],[Sub Ledger]],LedgerMapping[[#All],[Sub Ledger]],0))</f>
        <v>Income Statement</v>
      </c>
    </row>
    <row r="19724" spans="1:5" x14ac:dyDescent="0.55000000000000004">
      <c r="A19724">
        <v>5</v>
      </c>
      <c r="B19724">
        <v>78000</v>
      </c>
      <c r="C19724" s="6">
        <v>43678</v>
      </c>
      <c r="D19724">
        <v>-178</v>
      </c>
      <c r="E19724" t="str">
        <f>INDEX(LedgerMapping[[#All],[Area]],MATCH(Transactions[[#This Row],[Sub Ledger]],LedgerMapping[[#All],[Sub Ledger]],0))</f>
        <v>Income Statement</v>
      </c>
    </row>
    <row r="19725" spans="1:5" x14ac:dyDescent="0.55000000000000004">
      <c r="A19725">
        <v>5</v>
      </c>
      <c r="B19725">
        <v>78000</v>
      </c>
      <c r="C19725" s="6">
        <v>43709</v>
      </c>
      <c r="D19725">
        <v>-205</v>
      </c>
      <c r="E19725" t="str">
        <f>INDEX(LedgerMapping[[#All],[Area]],MATCH(Transactions[[#This Row],[Sub Ledger]],LedgerMapping[[#All],[Sub Ledger]],0))</f>
        <v>Income Statement</v>
      </c>
    </row>
    <row r="19726" spans="1:5" x14ac:dyDescent="0.55000000000000004">
      <c r="A19726">
        <v>5</v>
      </c>
      <c r="B19726">
        <v>78000</v>
      </c>
      <c r="C19726" s="6">
        <v>43739</v>
      </c>
      <c r="D19726">
        <v>-182</v>
      </c>
      <c r="E19726" t="str">
        <f>INDEX(LedgerMapping[[#All],[Area]],MATCH(Transactions[[#This Row],[Sub Ledger]],LedgerMapping[[#All],[Sub Ledger]],0))</f>
        <v>Income Statement</v>
      </c>
    </row>
    <row r="19727" spans="1:5" x14ac:dyDescent="0.55000000000000004">
      <c r="A19727">
        <v>5</v>
      </c>
      <c r="B19727">
        <v>78000</v>
      </c>
      <c r="C19727" s="6">
        <v>43770</v>
      </c>
      <c r="D19727">
        <v>-218</v>
      </c>
      <c r="E19727" t="str">
        <f>INDEX(LedgerMapping[[#All],[Area]],MATCH(Transactions[[#This Row],[Sub Ledger]],LedgerMapping[[#All],[Sub Ledger]],0))</f>
        <v>Income Statement</v>
      </c>
    </row>
    <row r="19728" spans="1:5" x14ac:dyDescent="0.55000000000000004">
      <c r="A19728">
        <v>5</v>
      </c>
      <c r="B19728">
        <v>78000</v>
      </c>
      <c r="C19728" s="6">
        <v>43831</v>
      </c>
      <c r="D19728">
        <v>-151</v>
      </c>
      <c r="E19728" t="str">
        <f>INDEX(LedgerMapping[[#All],[Area]],MATCH(Transactions[[#This Row],[Sub Ledger]],LedgerMapping[[#All],[Sub Ledger]],0))</f>
        <v>Income Statement</v>
      </c>
    </row>
    <row r="19729" spans="1:5" x14ac:dyDescent="0.55000000000000004">
      <c r="A19729">
        <v>5</v>
      </c>
      <c r="B19729">
        <v>78000</v>
      </c>
      <c r="C19729" s="6">
        <v>43862</v>
      </c>
      <c r="D19729">
        <v>-154</v>
      </c>
      <c r="E19729" t="str">
        <f>INDEX(LedgerMapping[[#All],[Area]],MATCH(Transactions[[#This Row],[Sub Ledger]],LedgerMapping[[#All],[Sub Ledger]],0))</f>
        <v>Income Statement</v>
      </c>
    </row>
    <row r="19730" spans="1:5" x14ac:dyDescent="0.55000000000000004">
      <c r="A19730">
        <v>5</v>
      </c>
      <c r="B19730">
        <v>78000</v>
      </c>
      <c r="C19730" s="6">
        <v>43891</v>
      </c>
      <c r="D19730">
        <v>-184</v>
      </c>
      <c r="E19730" t="str">
        <f>INDEX(LedgerMapping[[#All],[Area]],MATCH(Transactions[[#This Row],[Sub Ledger]],LedgerMapping[[#All],[Sub Ledger]],0))</f>
        <v>Income Statement</v>
      </c>
    </row>
    <row r="19731" spans="1:5" x14ac:dyDescent="0.55000000000000004">
      <c r="A19731">
        <v>5</v>
      </c>
      <c r="B19731">
        <v>78000</v>
      </c>
      <c r="C19731" s="6">
        <v>43922</v>
      </c>
      <c r="D19731">
        <v>-204</v>
      </c>
      <c r="E19731" t="str">
        <f>INDEX(LedgerMapping[[#All],[Area]],MATCH(Transactions[[#This Row],[Sub Ledger]],LedgerMapping[[#All],[Sub Ledger]],0))</f>
        <v>Income Statement</v>
      </c>
    </row>
    <row r="19732" spans="1:5" x14ac:dyDescent="0.55000000000000004">
      <c r="A19732">
        <v>5</v>
      </c>
      <c r="B19732">
        <v>78000</v>
      </c>
      <c r="C19732" s="6">
        <v>43952</v>
      </c>
      <c r="D19732">
        <v>-197</v>
      </c>
      <c r="E19732" t="str">
        <f>INDEX(LedgerMapping[[#All],[Area]],MATCH(Transactions[[#This Row],[Sub Ledger]],LedgerMapping[[#All],[Sub Ledger]],0))</f>
        <v>Income Statement</v>
      </c>
    </row>
    <row r="19733" spans="1:5" x14ac:dyDescent="0.55000000000000004">
      <c r="A19733">
        <v>5</v>
      </c>
      <c r="B19733">
        <v>78000</v>
      </c>
      <c r="C19733" s="6">
        <v>43983</v>
      </c>
      <c r="D19733">
        <v>-204</v>
      </c>
      <c r="E19733" t="str">
        <f>INDEX(LedgerMapping[[#All],[Area]],MATCH(Transactions[[#This Row],[Sub Ledger]],LedgerMapping[[#All],[Sub Ledger]],0))</f>
        <v>Income Statement</v>
      </c>
    </row>
    <row r="19734" spans="1:5" x14ac:dyDescent="0.55000000000000004">
      <c r="A19734">
        <v>5</v>
      </c>
      <c r="B19734">
        <v>78000</v>
      </c>
      <c r="C19734" s="6">
        <v>44013</v>
      </c>
      <c r="D19734">
        <v>-161</v>
      </c>
      <c r="E19734" t="str">
        <f>INDEX(LedgerMapping[[#All],[Area]],MATCH(Transactions[[#This Row],[Sub Ledger]],LedgerMapping[[#All],[Sub Ledger]],0))</f>
        <v>Income Statement</v>
      </c>
    </row>
    <row r="19735" spans="1:5" x14ac:dyDescent="0.55000000000000004">
      <c r="A19735">
        <v>5</v>
      </c>
      <c r="B19735">
        <v>78000</v>
      </c>
      <c r="C19735" s="6">
        <v>44044</v>
      </c>
      <c r="D19735">
        <v>-203</v>
      </c>
      <c r="E19735" t="str">
        <f>INDEX(LedgerMapping[[#All],[Area]],MATCH(Transactions[[#This Row],[Sub Ledger]],LedgerMapping[[#All],[Sub Ledger]],0))</f>
        <v>Income Statement</v>
      </c>
    </row>
    <row r="19736" spans="1:5" x14ac:dyDescent="0.55000000000000004">
      <c r="A19736">
        <v>5</v>
      </c>
      <c r="B19736">
        <v>78000</v>
      </c>
      <c r="C19736" s="6">
        <v>44075</v>
      </c>
      <c r="D19736">
        <v>-155</v>
      </c>
      <c r="E19736" t="str">
        <f>INDEX(LedgerMapping[[#All],[Area]],MATCH(Transactions[[#This Row],[Sub Ledger]],LedgerMapping[[#All],[Sub Ledger]],0))</f>
        <v>Income Statement</v>
      </c>
    </row>
    <row r="19737" spans="1:5" x14ac:dyDescent="0.55000000000000004">
      <c r="A19737">
        <v>5</v>
      </c>
      <c r="B19737">
        <v>78000</v>
      </c>
      <c r="C19737" s="6">
        <v>44105</v>
      </c>
      <c r="D19737">
        <v>-170</v>
      </c>
      <c r="E19737" t="str">
        <f>INDEX(LedgerMapping[[#All],[Area]],MATCH(Transactions[[#This Row],[Sub Ledger]],LedgerMapping[[#All],[Sub Ledger]],0))</f>
        <v>Income Statement</v>
      </c>
    </row>
    <row r="19738" spans="1:5" x14ac:dyDescent="0.55000000000000004">
      <c r="A19738">
        <v>5</v>
      </c>
      <c r="B19738">
        <v>78000</v>
      </c>
      <c r="C19738" s="6">
        <v>44136</v>
      </c>
      <c r="D19738">
        <v>-184</v>
      </c>
      <c r="E19738" t="str">
        <f>INDEX(LedgerMapping[[#All],[Area]],MATCH(Transactions[[#This Row],[Sub Ledger]],LedgerMapping[[#All],[Sub Ledger]],0))</f>
        <v>Income Statement</v>
      </c>
    </row>
    <row r="19739" spans="1:5" x14ac:dyDescent="0.55000000000000004">
      <c r="A19739">
        <v>5</v>
      </c>
      <c r="B19739">
        <v>78000</v>
      </c>
      <c r="C19739" s="6">
        <v>44166</v>
      </c>
      <c r="D19739">
        <v>-177</v>
      </c>
      <c r="E19739" t="str">
        <f>INDEX(LedgerMapping[[#All],[Area]],MATCH(Transactions[[#This Row],[Sub Ledger]],LedgerMapping[[#All],[Sub Ledger]],0))</f>
        <v>Income Statement</v>
      </c>
    </row>
    <row r="19740" spans="1:5" x14ac:dyDescent="0.55000000000000004">
      <c r="A19740">
        <v>5</v>
      </c>
      <c r="B19740">
        <v>78000</v>
      </c>
      <c r="C19740" s="6">
        <v>44197</v>
      </c>
      <c r="D19740">
        <v>-219</v>
      </c>
      <c r="E19740" t="str">
        <f>INDEX(LedgerMapping[[#All],[Area]],MATCH(Transactions[[#This Row],[Sub Ledger]],LedgerMapping[[#All],[Sub Ledger]],0))</f>
        <v>Income Statement</v>
      </c>
    </row>
    <row r="19741" spans="1:5" x14ac:dyDescent="0.55000000000000004">
      <c r="A19741">
        <v>5</v>
      </c>
      <c r="B19741">
        <v>78000</v>
      </c>
      <c r="C19741" s="6">
        <v>44228</v>
      </c>
      <c r="D19741">
        <v>-249</v>
      </c>
      <c r="E19741" t="str">
        <f>INDEX(LedgerMapping[[#All],[Area]],MATCH(Transactions[[#This Row],[Sub Ledger]],LedgerMapping[[#All],[Sub Ledger]],0))</f>
        <v>Income Statement</v>
      </c>
    </row>
    <row r="19742" spans="1:5" x14ac:dyDescent="0.55000000000000004">
      <c r="A19742">
        <v>5</v>
      </c>
      <c r="B19742">
        <v>78000</v>
      </c>
      <c r="C19742" s="6">
        <v>44256</v>
      </c>
      <c r="D19742">
        <v>-302</v>
      </c>
      <c r="E19742" t="str">
        <f>INDEX(LedgerMapping[[#All],[Area]],MATCH(Transactions[[#This Row],[Sub Ledger]],LedgerMapping[[#All],[Sub Ledger]],0))</f>
        <v>Income Statement</v>
      </c>
    </row>
    <row r="19743" spans="1:5" x14ac:dyDescent="0.55000000000000004">
      <c r="A19743">
        <v>5</v>
      </c>
      <c r="B19743">
        <v>78000</v>
      </c>
      <c r="C19743" s="6">
        <v>44287</v>
      </c>
      <c r="D19743">
        <v>-294</v>
      </c>
      <c r="E19743" t="str">
        <f>INDEX(LedgerMapping[[#All],[Area]],MATCH(Transactions[[#This Row],[Sub Ledger]],LedgerMapping[[#All],[Sub Ledger]],0))</f>
        <v>Income Statement</v>
      </c>
    </row>
    <row r="19744" spans="1:5" x14ac:dyDescent="0.55000000000000004">
      <c r="A19744">
        <v>5</v>
      </c>
      <c r="B19744">
        <v>78000</v>
      </c>
      <c r="C19744" s="6">
        <v>44317</v>
      </c>
      <c r="D19744">
        <v>-266</v>
      </c>
      <c r="E19744" t="str">
        <f>INDEX(LedgerMapping[[#All],[Area]],MATCH(Transactions[[#This Row],[Sub Ledger]],LedgerMapping[[#All],[Sub Ledger]],0))</f>
        <v>Income Statement</v>
      </c>
    </row>
    <row r="19745" spans="1:5" x14ac:dyDescent="0.55000000000000004">
      <c r="A19745">
        <v>5</v>
      </c>
      <c r="B19745">
        <v>78000</v>
      </c>
      <c r="C19745" s="6">
        <v>44348</v>
      </c>
      <c r="D19745">
        <v>-306</v>
      </c>
      <c r="E19745" t="str">
        <f>INDEX(LedgerMapping[[#All],[Area]],MATCH(Transactions[[#This Row],[Sub Ledger]],LedgerMapping[[#All],[Sub Ledger]],0))</f>
        <v>Income Statement</v>
      </c>
    </row>
    <row r="19746" spans="1:5" x14ac:dyDescent="0.55000000000000004">
      <c r="A19746">
        <v>5</v>
      </c>
      <c r="B19746">
        <v>78000</v>
      </c>
      <c r="C19746" s="6">
        <v>44378</v>
      </c>
      <c r="D19746">
        <v>-311</v>
      </c>
      <c r="E19746" t="str">
        <f>INDEX(LedgerMapping[[#All],[Area]],MATCH(Transactions[[#This Row],[Sub Ledger]],LedgerMapping[[#All],[Sub Ledger]],0))</f>
        <v>Income Statement</v>
      </c>
    </row>
    <row r="19747" spans="1:5" x14ac:dyDescent="0.55000000000000004">
      <c r="A19747">
        <v>5</v>
      </c>
      <c r="B19747">
        <v>78000</v>
      </c>
      <c r="C19747" s="6">
        <v>44409</v>
      </c>
      <c r="D19747">
        <v>-308</v>
      </c>
      <c r="E19747" t="str">
        <f>INDEX(LedgerMapping[[#All],[Area]],MATCH(Transactions[[#This Row],[Sub Ledger]],LedgerMapping[[#All],[Sub Ledger]],0))</f>
        <v>Income Statement</v>
      </c>
    </row>
    <row r="19748" spans="1:5" x14ac:dyDescent="0.55000000000000004">
      <c r="A19748">
        <v>5</v>
      </c>
      <c r="B19748">
        <v>78000</v>
      </c>
      <c r="C19748" s="6">
        <v>44440</v>
      </c>
      <c r="D19748">
        <v>-249</v>
      </c>
      <c r="E19748" t="str">
        <f>INDEX(LedgerMapping[[#All],[Area]],MATCH(Transactions[[#This Row],[Sub Ledger]],LedgerMapping[[#All],[Sub Ledger]],0))</f>
        <v>Income Statement</v>
      </c>
    </row>
    <row r="19749" spans="1:5" x14ac:dyDescent="0.55000000000000004">
      <c r="A19749">
        <v>5</v>
      </c>
      <c r="B19749">
        <v>78000</v>
      </c>
      <c r="C19749" s="6">
        <v>44470</v>
      </c>
      <c r="D19749">
        <v>-254</v>
      </c>
      <c r="E19749" t="str">
        <f>INDEX(LedgerMapping[[#All],[Area]],MATCH(Transactions[[#This Row],[Sub Ledger]],LedgerMapping[[#All],[Sub Ledger]],0))</f>
        <v>Income Statement</v>
      </c>
    </row>
    <row r="19750" spans="1:5" x14ac:dyDescent="0.55000000000000004">
      <c r="A19750">
        <v>5</v>
      </c>
      <c r="B19750">
        <v>78000</v>
      </c>
      <c r="C19750" s="6">
        <v>44501</v>
      </c>
      <c r="D19750">
        <v>-299</v>
      </c>
      <c r="E19750" t="str">
        <f>INDEX(LedgerMapping[[#All],[Area]],MATCH(Transactions[[#This Row],[Sub Ledger]],LedgerMapping[[#All],[Sub Ledger]],0))</f>
        <v>Income Statement</v>
      </c>
    </row>
    <row r="19751" spans="1:5" x14ac:dyDescent="0.55000000000000004">
      <c r="A19751">
        <v>5</v>
      </c>
      <c r="B19751">
        <v>78000</v>
      </c>
      <c r="C19751" s="6">
        <v>44531</v>
      </c>
      <c r="D19751">
        <v>-314</v>
      </c>
      <c r="E19751" t="str">
        <f>INDEX(LedgerMapping[[#All],[Area]],MATCH(Transactions[[#This Row],[Sub Ledger]],LedgerMapping[[#All],[Sub Ledger]],0))</f>
        <v>Income Statement</v>
      </c>
    </row>
    <row r="19752" spans="1:5" x14ac:dyDescent="0.55000000000000004">
      <c r="A19752">
        <v>5</v>
      </c>
      <c r="B19752">
        <v>78000</v>
      </c>
      <c r="C19752" s="6">
        <v>43800</v>
      </c>
      <c r="D19752">
        <v>-158</v>
      </c>
      <c r="E19752" t="str">
        <f>INDEX(LedgerMapping[[#All],[Area]],MATCH(Transactions[[#This Row],[Sub Ledger]],LedgerMapping[[#All],[Sub Ledger]],0))</f>
        <v>Income Statement</v>
      </c>
    </row>
    <row r="19753" spans="1:5" x14ac:dyDescent="0.55000000000000004">
      <c r="A19753">
        <v>5</v>
      </c>
      <c r="B19753">
        <v>78000</v>
      </c>
      <c r="C19753" s="6">
        <v>44409</v>
      </c>
      <c r="D19753">
        <v>-318</v>
      </c>
      <c r="E19753" t="str">
        <f>INDEX(LedgerMapping[[#All],[Area]],MATCH(Transactions[[#This Row],[Sub Ledger]],LedgerMapping[[#All],[Sub Ledger]],0))</f>
        <v>Income Statement</v>
      </c>
    </row>
    <row r="19754" spans="1:5" x14ac:dyDescent="0.55000000000000004">
      <c r="A19754">
        <v>5</v>
      </c>
      <c r="B19754">
        <v>78000</v>
      </c>
      <c r="C19754" s="6">
        <v>43466</v>
      </c>
      <c r="D19754">
        <v>-210</v>
      </c>
      <c r="E19754" t="str">
        <f>INDEX(LedgerMapping[[#All],[Area]],MATCH(Transactions[[#This Row],[Sub Ledger]],LedgerMapping[[#All],[Sub Ledger]],0))</f>
        <v>Income Statement</v>
      </c>
    </row>
    <row r="19755" spans="1:5" x14ac:dyDescent="0.55000000000000004">
      <c r="A19755">
        <v>5</v>
      </c>
      <c r="B19755">
        <v>78000</v>
      </c>
      <c r="C19755" s="6">
        <v>43497</v>
      </c>
      <c r="D19755">
        <v>-255</v>
      </c>
      <c r="E19755" t="str">
        <f>INDEX(LedgerMapping[[#All],[Area]],MATCH(Transactions[[#This Row],[Sub Ledger]],LedgerMapping[[#All],[Sub Ledger]],0))</f>
        <v>Income Statement</v>
      </c>
    </row>
    <row r="19756" spans="1:5" x14ac:dyDescent="0.55000000000000004">
      <c r="A19756">
        <v>5</v>
      </c>
      <c r="B19756">
        <v>78000</v>
      </c>
      <c r="C19756" s="6">
        <v>43525</v>
      </c>
      <c r="D19756">
        <v>-224</v>
      </c>
      <c r="E19756" t="str">
        <f>INDEX(LedgerMapping[[#All],[Area]],MATCH(Transactions[[#This Row],[Sub Ledger]],LedgerMapping[[#All],[Sub Ledger]],0))</f>
        <v>Income Statement</v>
      </c>
    </row>
    <row r="19757" spans="1:5" x14ac:dyDescent="0.55000000000000004">
      <c r="A19757">
        <v>5</v>
      </c>
      <c r="B19757">
        <v>78000</v>
      </c>
      <c r="C19757" s="6">
        <v>43556</v>
      </c>
      <c r="D19757">
        <v>-194</v>
      </c>
      <c r="E19757" t="str">
        <f>INDEX(LedgerMapping[[#All],[Area]],MATCH(Transactions[[#This Row],[Sub Ledger]],LedgerMapping[[#All],[Sub Ledger]],0))</f>
        <v>Income Statement</v>
      </c>
    </row>
    <row r="19758" spans="1:5" x14ac:dyDescent="0.55000000000000004">
      <c r="A19758">
        <v>5</v>
      </c>
      <c r="B19758">
        <v>78000</v>
      </c>
      <c r="C19758" s="6">
        <v>43586</v>
      </c>
      <c r="D19758">
        <v>-229</v>
      </c>
      <c r="E19758" t="str">
        <f>INDEX(LedgerMapping[[#All],[Area]],MATCH(Transactions[[#This Row],[Sub Ledger]],LedgerMapping[[#All],[Sub Ledger]],0))</f>
        <v>Income Statement</v>
      </c>
    </row>
    <row r="19759" spans="1:5" x14ac:dyDescent="0.55000000000000004">
      <c r="A19759">
        <v>5</v>
      </c>
      <c r="B19759">
        <v>78000</v>
      </c>
      <c r="C19759" s="6">
        <v>43617</v>
      </c>
      <c r="D19759">
        <v>-227</v>
      </c>
      <c r="E19759" t="str">
        <f>INDEX(LedgerMapping[[#All],[Area]],MATCH(Transactions[[#This Row],[Sub Ledger]],LedgerMapping[[#All],[Sub Ledger]],0))</f>
        <v>Income Statement</v>
      </c>
    </row>
    <row r="19760" spans="1:5" x14ac:dyDescent="0.55000000000000004">
      <c r="A19760">
        <v>5</v>
      </c>
      <c r="B19760">
        <v>78000</v>
      </c>
      <c r="C19760" s="6">
        <v>43647</v>
      </c>
      <c r="D19760">
        <v>-185</v>
      </c>
      <c r="E19760" t="str">
        <f>INDEX(LedgerMapping[[#All],[Area]],MATCH(Transactions[[#This Row],[Sub Ledger]],LedgerMapping[[#All],[Sub Ledger]],0))</f>
        <v>Income Statement</v>
      </c>
    </row>
    <row r="19761" spans="1:5" x14ac:dyDescent="0.55000000000000004">
      <c r="A19761">
        <v>5</v>
      </c>
      <c r="B19761">
        <v>78000</v>
      </c>
      <c r="C19761" s="6">
        <v>43678</v>
      </c>
      <c r="D19761">
        <v>-216</v>
      </c>
      <c r="E19761" t="str">
        <f>INDEX(LedgerMapping[[#All],[Area]],MATCH(Transactions[[#This Row],[Sub Ledger]],LedgerMapping[[#All],[Sub Ledger]],0))</f>
        <v>Income Statement</v>
      </c>
    </row>
    <row r="19762" spans="1:5" x14ac:dyDescent="0.55000000000000004">
      <c r="A19762">
        <v>5</v>
      </c>
      <c r="B19762">
        <v>78000</v>
      </c>
      <c r="C19762" s="6">
        <v>43709</v>
      </c>
      <c r="D19762">
        <v>-204</v>
      </c>
      <c r="E19762" t="str">
        <f>INDEX(LedgerMapping[[#All],[Area]],MATCH(Transactions[[#This Row],[Sub Ledger]],LedgerMapping[[#All],[Sub Ledger]],0))</f>
        <v>Income Statement</v>
      </c>
    </row>
    <row r="19763" spans="1:5" x14ac:dyDescent="0.55000000000000004">
      <c r="A19763">
        <v>5</v>
      </c>
      <c r="B19763">
        <v>78000</v>
      </c>
      <c r="C19763" s="6">
        <v>43739</v>
      </c>
      <c r="D19763">
        <v>-214</v>
      </c>
      <c r="E19763" t="str">
        <f>INDEX(LedgerMapping[[#All],[Area]],MATCH(Transactions[[#This Row],[Sub Ledger]],LedgerMapping[[#All],[Sub Ledger]],0))</f>
        <v>Income Statement</v>
      </c>
    </row>
    <row r="19764" spans="1:5" x14ac:dyDescent="0.55000000000000004">
      <c r="A19764">
        <v>5</v>
      </c>
      <c r="B19764">
        <v>78000</v>
      </c>
      <c r="C19764" s="6">
        <v>43770</v>
      </c>
      <c r="D19764">
        <v>-226</v>
      </c>
      <c r="E19764" t="str">
        <f>INDEX(LedgerMapping[[#All],[Area]],MATCH(Transactions[[#This Row],[Sub Ledger]],LedgerMapping[[#All],[Sub Ledger]],0))</f>
        <v>Income Statement</v>
      </c>
    </row>
    <row r="19765" spans="1:5" x14ac:dyDescent="0.55000000000000004">
      <c r="A19765">
        <v>5</v>
      </c>
      <c r="B19765">
        <v>78000</v>
      </c>
      <c r="C19765" s="6">
        <v>43800</v>
      </c>
      <c r="D19765">
        <v>-244</v>
      </c>
      <c r="E19765" t="str">
        <f>INDEX(LedgerMapping[[#All],[Area]],MATCH(Transactions[[#This Row],[Sub Ledger]],LedgerMapping[[#All],[Sub Ledger]],0))</f>
        <v>Income Statement</v>
      </c>
    </row>
    <row r="19766" spans="1:5" x14ac:dyDescent="0.55000000000000004">
      <c r="A19766">
        <v>5</v>
      </c>
      <c r="B19766">
        <v>78000</v>
      </c>
      <c r="C19766" s="6">
        <v>43831</v>
      </c>
      <c r="D19766">
        <v>-224</v>
      </c>
      <c r="E19766" t="str">
        <f>INDEX(LedgerMapping[[#All],[Area]],MATCH(Transactions[[#This Row],[Sub Ledger]],LedgerMapping[[#All],[Sub Ledger]],0))</f>
        <v>Income Statement</v>
      </c>
    </row>
    <row r="19767" spans="1:5" x14ac:dyDescent="0.55000000000000004">
      <c r="A19767">
        <v>5</v>
      </c>
      <c r="B19767">
        <v>78000</v>
      </c>
      <c r="C19767" s="6">
        <v>43862</v>
      </c>
      <c r="D19767">
        <v>-219</v>
      </c>
      <c r="E19767" t="str">
        <f>INDEX(LedgerMapping[[#All],[Area]],MATCH(Transactions[[#This Row],[Sub Ledger]],LedgerMapping[[#All],[Sub Ledger]],0))</f>
        <v>Income Statement</v>
      </c>
    </row>
    <row r="19768" spans="1:5" x14ac:dyDescent="0.55000000000000004">
      <c r="A19768">
        <v>5</v>
      </c>
      <c r="B19768">
        <v>78000</v>
      </c>
      <c r="C19768" s="6">
        <v>43891</v>
      </c>
      <c r="D19768">
        <v>-176</v>
      </c>
      <c r="E19768" t="str">
        <f>INDEX(LedgerMapping[[#All],[Area]],MATCH(Transactions[[#This Row],[Sub Ledger]],LedgerMapping[[#All],[Sub Ledger]],0))</f>
        <v>Income Statement</v>
      </c>
    </row>
    <row r="19769" spans="1:5" x14ac:dyDescent="0.55000000000000004">
      <c r="A19769">
        <v>5</v>
      </c>
      <c r="B19769">
        <v>78000</v>
      </c>
      <c r="C19769" s="6">
        <v>43922</v>
      </c>
      <c r="D19769">
        <v>-216</v>
      </c>
      <c r="E19769" t="str">
        <f>INDEX(LedgerMapping[[#All],[Area]],MATCH(Transactions[[#This Row],[Sub Ledger]],LedgerMapping[[#All],[Sub Ledger]],0))</f>
        <v>Income Statement</v>
      </c>
    </row>
    <row r="19770" spans="1:5" x14ac:dyDescent="0.55000000000000004">
      <c r="A19770">
        <v>5</v>
      </c>
      <c r="B19770">
        <v>78000</v>
      </c>
      <c r="C19770" s="6">
        <v>43952</v>
      </c>
      <c r="D19770">
        <v>-171</v>
      </c>
      <c r="E19770" t="str">
        <f>INDEX(LedgerMapping[[#All],[Area]],MATCH(Transactions[[#This Row],[Sub Ledger]],LedgerMapping[[#All],[Sub Ledger]],0))</f>
        <v>Income Statement</v>
      </c>
    </row>
    <row r="19771" spans="1:5" x14ac:dyDescent="0.55000000000000004">
      <c r="A19771">
        <v>5</v>
      </c>
      <c r="B19771">
        <v>78000</v>
      </c>
      <c r="C19771" s="6">
        <v>43983</v>
      </c>
      <c r="D19771">
        <v>-170</v>
      </c>
      <c r="E19771" t="str">
        <f>INDEX(LedgerMapping[[#All],[Area]],MATCH(Transactions[[#This Row],[Sub Ledger]],LedgerMapping[[#All],[Sub Ledger]],0))</f>
        <v>Income Statement</v>
      </c>
    </row>
    <row r="19772" spans="1:5" x14ac:dyDescent="0.55000000000000004">
      <c r="A19772">
        <v>5</v>
      </c>
      <c r="B19772">
        <v>78000</v>
      </c>
      <c r="C19772" s="6">
        <v>44013</v>
      </c>
      <c r="D19772">
        <v>-208</v>
      </c>
      <c r="E19772" t="str">
        <f>INDEX(LedgerMapping[[#All],[Area]],MATCH(Transactions[[#This Row],[Sub Ledger]],LedgerMapping[[#All],[Sub Ledger]],0))</f>
        <v>Income Statement</v>
      </c>
    </row>
    <row r="19773" spans="1:5" x14ac:dyDescent="0.55000000000000004">
      <c r="A19773">
        <v>5</v>
      </c>
      <c r="B19773">
        <v>78000</v>
      </c>
      <c r="C19773" s="6">
        <v>44044</v>
      </c>
      <c r="D19773">
        <v>-201</v>
      </c>
      <c r="E19773" t="str">
        <f>INDEX(LedgerMapping[[#All],[Area]],MATCH(Transactions[[#This Row],[Sub Ledger]],LedgerMapping[[#All],[Sub Ledger]],0))</f>
        <v>Income Statement</v>
      </c>
    </row>
    <row r="19774" spans="1:5" x14ac:dyDescent="0.55000000000000004">
      <c r="A19774">
        <v>5</v>
      </c>
      <c r="B19774">
        <v>78000</v>
      </c>
      <c r="C19774" s="6">
        <v>44075</v>
      </c>
      <c r="D19774">
        <v>-219</v>
      </c>
      <c r="E19774" t="str">
        <f>INDEX(LedgerMapping[[#All],[Area]],MATCH(Transactions[[#This Row],[Sub Ledger]],LedgerMapping[[#All],[Sub Ledger]],0))</f>
        <v>Income Statement</v>
      </c>
    </row>
    <row r="19775" spans="1:5" x14ac:dyDescent="0.55000000000000004">
      <c r="A19775">
        <v>5</v>
      </c>
      <c r="B19775">
        <v>78000</v>
      </c>
      <c r="C19775" s="6">
        <v>44105</v>
      </c>
      <c r="D19775">
        <v>-212</v>
      </c>
      <c r="E19775" t="str">
        <f>INDEX(LedgerMapping[[#All],[Area]],MATCH(Transactions[[#This Row],[Sub Ledger]],LedgerMapping[[#All],[Sub Ledger]],0))</f>
        <v>Income Statement</v>
      </c>
    </row>
    <row r="19776" spans="1:5" x14ac:dyDescent="0.55000000000000004">
      <c r="A19776">
        <v>5</v>
      </c>
      <c r="B19776">
        <v>78000</v>
      </c>
      <c r="C19776" s="6">
        <v>44136</v>
      </c>
      <c r="D19776">
        <v>-191</v>
      </c>
      <c r="E19776" t="str">
        <f>INDEX(LedgerMapping[[#All],[Area]],MATCH(Transactions[[#This Row],[Sub Ledger]],LedgerMapping[[#All],[Sub Ledger]],0))</f>
        <v>Income Statement</v>
      </c>
    </row>
    <row r="19777" spans="1:5" x14ac:dyDescent="0.55000000000000004">
      <c r="A19777">
        <v>5</v>
      </c>
      <c r="B19777">
        <v>78000</v>
      </c>
      <c r="C19777" s="6">
        <v>44166</v>
      </c>
      <c r="D19777">
        <v>-175</v>
      </c>
      <c r="E19777" t="str">
        <f>INDEX(LedgerMapping[[#All],[Area]],MATCH(Transactions[[#This Row],[Sub Ledger]],LedgerMapping[[#All],[Sub Ledger]],0))</f>
        <v>Income Statement</v>
      </c>
    </row>
    <row r="19778" spans="1:5" x14ac:dyDescent="0.55000000000000004">
      <c r="A19778">
        <v>5</v>
      </c>
      <c r="B19778">
        <v>78000</v>
      </c>
      <c r="C19778" s="6">
        <v>44197</v>
      </c>
      <c r="D19778">
        <v>-252</v>
      </c>
      <c r="E19778" t="str">
        <f>INDEX(LedgerMapping[[#All],[Area]],MATCH(Transactions[[#This Row],[Sub Ledger]],LedgerMapping[[#All],[Sub Ledger]],0))</f>
        <v>Income Statement</v>
      </c>
    </row>
    <row r="19779" spans="1:5" x14ac:dyDescent="0.55000000000000004">
      <c r="A19779">
        <v>5</v>
      </c>
      <c r="B19779">
        <v>78000</v>
      </c>
      <c r="C19779" s="6">
        <v>44228</v>
      </c>
      <c r="D19779">
        <v>-327</v>
      </c>
      <c r="E19779" t="str">
        <f>INDEX(LedgerMapping[[#All],[Area]],MATCH(Transactions[[#This Row],[Sub Ledger]],LedgerMapping[[#All],[Sub Ledger]],0))</f>
        <v>Income Statement</v>
      </c>
    </row>
    <row r="19780" spans="1:5" x14ac:dyDescent="0.55000000000000004">
      <c r="A19780">
        <v>5</v>
      </c>
      <c r="B19780">
        <v>78000</v>
      </c>
      <c r="C19780" s="6">
        <v>44256</v>
      </c>
      <c r="D19780">
        <v>-305</v>
      </c>
      <c r="E19780" t="str">
        <f>INDEX(LedgerMapping[[#All],[Area]],MATCH(Transactions[[#This Row],[Sub Ledger]],LedgerMapping[[#All],[Sub Ledger]],0))</f>
        <v>Income Statement</v>
      </c>
    </row>
    <row r="19781" spans="1:5" x14ac:dyDescent="0.55000000000000004">
      <c r="A19781">
        <v>5</v>
      </c>
      <c r="B19781">
        <v>78000</v>
      </c>
      <c r="C19781" s="6">
        <v>44287</v>
      </c>
      <c r="D19781">
        <v>-315</v>
      </c>
      <c r="E19781" t="str">
        <f>INDEX(LedgerMapping[[#All],[Area]],MATCH(Transactions[[#This Row],[Sub Ledger]],LedgerMapping[[#All],[Sub Ledger]],0))</f>
        <v>Income Statement</v>
      </c>
    </row>
    <row r="19782" spans="1:5" x14ac:dyDescent="0.55000000000000004">
      <c r="A19782">
        <v>5</v>
      </c>
      <c r="B19782">
        <v>78000</v>
      </c>
      <c r="C19782" s="6">
        <v>44317</v>
      </c>
      <c r="D19782">
        <v>-321</v>
      </c>
      <c r="E19782" t="str">
        <f>INDEX(LedgerMapping[[#All],[Area]],MATCH(Transactions[[#This Row],[Sub Ledger]],LedgerMapping[[#All],[Sub Ledger]],0))</f>
        <v>Income Statement</v>
      </c>
    </row>
    <row r="19783" spans="1:5" x14ac:dyDescent="0.55000000000000004">
      <c r="A19783">
        <v>5</v>
      </c>
      <c r="B19783">
        <v>78000</v>
      </c>
      <c r="C19783" s="6">
        <v>44348</v>
      </c>
      <c r="D19783">
        <v>-343</v>
      </c>
      <c r="E19783" t="str">
        <f>INDEX(LedgerMapping[[#All],[Area]],MATCH(Transactions[[#This Row],[Sub Ledger]],LedgerMapping[[#All],[Sub Ledger]],0))</f>
        <v>Income Statement</v>
      </c>
    </row>
    <row r="19784" spans="1:5" x14ac:dyDescent="0.55000000000000004">
      <c r="A19784">
        <v>5</v>
      </c>
      <c r="B19784">
        <v>78000</v>
      </c>
      <c r="C19784" s="6">
        <v>44378</v>
      </c>
      <c r="D19784">
        <v>-330</v>
      </c>
      <c r="E19784" t="str">
        <f>INDEX(LedgerMapping[[#All],[Area]],MATCH(Transactions[[#This Row],[Sub Ledger]],LedgerMapping[[#All],[Sub Ledger]],0))</f>
        <v>Income Statement</v>
      </c>
    </row>
    <row r="19785" spans="1:5" x14ac:dyDescent="0.55000000000000004">
      <c r="A19785">
        <v>5</v>
      </c>
      <c r="B19785">
        <v>78000</v>
      </c>
      <c r="C19785" s="6">
        <v>44440</v>
      </c>
      <c r="D19785">
        <v>-358</v>
      </c>
      <c r="E19785" t="str">
        <f>INDEX(LedgerMapping[[#All],[Area]],MATCH(Transactions[[#This Row],[Sub Ledger]],LedgerMapping[[#All],[Sub Ledger]],0))</f>
        <v>Income Statement</v>
      </c>
    </row>
    <row r="19786" spans="1:5" x14ac:dyDescent="0.55000000000000004">
      <c r="A19786">
        <v>5</v>
      </c>
      <c r="B19786">
        <v>78000</v>
      </c>
      <c r="C19786" s="6">
        <v>44470</v>
      </c>
      <c r="D19786">
        <v>-353</v>
      </c>
      <c r="E19786" t="str">
        <f>INDEX(LedgerMapping[[#All],[Area]],MATCH(Transactions[[#This Row],[Sub Ledger]],LedgerMapping[[#All],[Sub Ledger]],0))</f>
        <v>Income Statement</v>
      </c>
    </row>
    <row r="19787" spans="1:5" x14ac:dyDescent="0.55000000000000004">
      <c r="A19787">
        <v>5</v>
      </c>
      <c r="B19787">
        <v>78000</v>
      </c>
      <c r="C19787" s="6">
        <v>44501</v>
      </c>
      <c r="D19787">
        <v>-349</v>
      </c>
      <c r="E19787" t="str">
        <f>INDEX(LedgerMapping[[#All],[Area]],MATCH(Transactions[[#This Row],[Sub Ledger]],LedgerMapping[[#All],[Sub Ledger]],0))</f>
        <v>Income Statement</v>
      </c>
    </row>
    <row r="19788" spans="1:5" x14ac:dyDescent="0.55000000000000004">
      <c r="A19788">
        <v>5</v>
      </c>
      <c r="B19788">
        <v>78000</v>
      </c>
      <c r="C19788" s="6">
        <v>44531</v>
      </c>
      <c r="D19788">
        <v>-301</v>
      </c>
      <c r="E19788" t="str">
        <f>INDEX(LedgerMapping[[#All],[Area]],MATCH(Transactions[[#This Row],[Sub Ledger]],LedgerMapping[[#All],[Sub Ledger]],0))</f>
        <v>Income Statement</v>
      </c>
    </row>
    <row r="19789" spans="1:5" x14ac:dyDescent="0.55000000000000004">
      <c r="A19789">
        <v>5</v>
      </c>
      <c r="B19789">
        <v>78000</v>
      </c>
      <c r="C19789" s="6">
        <v>44256</v>
      </c>
      <c r="D19789">
        <v>-236.55</v>
      </c>
      <c r="E19789" t="str">
        <f>INDEX(LedgerMapping[[#All],[Area]],MATCH(Transactions[[#This Row],[Sub Ledger]],LedgerMapping[[#All],[Sub Ledger]],0))</f>
        <v>Income Statement</v>
      </c>
    </row>
    <row r="19790" spans="1:5" x14ac:dyDescent="0.55000000000000004">
      <c r="A19790">
        <v>5</v>
      </c>
      <c r="B19790">
        <v>78000</v>
      </c>
      <c r="C19790" s="6">
        <v>44256</v>
      </c>
      <c r="D19790">
        <v>-330.27</v>
      </c>
      <c r="E19790" t="str">
        <f>INDEX(LedgerMapping[[#All],[Area]],MATCH(Transactions[[#This Row],[Sub Ledger]],LedgerMapping[[#All],[Sub Ledger]],0))</f>
        <v>Income Statement</v>
      </c>
    </row>
    <row r="19791" spans="1:5" x14ac:dyDescent="0.55000000000000004">
      <c r="A19791">
        <v>5</v>
      </c>
      <c r="B19791">
        <v>80000</v>
      </c>
      <c r="C19791" s="6">
        <v>43466</v>
      </c>
      <c r="D19791">
        <v>-668</v>
      </c>
      <c r="E19791" t="str">
        <f>INDEX(LedgerMapping[[#All],[Area]],MATCH(Transactions[[#This Row],[Sub Ledger]],LedgerMapping[[#All],[Sub Ledger]],0))</f>
        <v>Income Statement</v>
      </c>
    </row>
    <row r="19792" spans="1:5" x14ac:dyDescent="0.55000000000000004">
      <c r="A19792">
        <v>5</v>
      </c>
      <c r="B19792">
        <v>80000</v>
      </c>
      <c r="C19792" s="6">
        <v>43497</v>
      </c>
      <c r="D19792">
        <v>-617</v>
      </c>
      <c r="E19792" t="str">
        <f>INDEX(LedgerMapping[[#All],[Area]],MATCH(Transactions[[#This Row],[Sub Ledger]],LedgerMapping[[#All],[Sub Ledger]],0))</f>
        <v>Income Statement</v>
      </c>
    </row>
    <row r="19793" spans="1:5" x14ac:dyDescent="0.55000000000000004">
      <c r="A19793">
        <v>5</v>
      </c>
      <c r="B19793">
        <v>80000</v>
      </c>
      <c r="C19793" s="6">
        <v>43525</v>
      </c>
      <c r="D19793">
        <v>-890</v>
      </c>
      <c r="E19793" t="str">
        <f>INDEX(LedgerMapping[[#All],[Area]],MATCH(Transactions[[#This Row],[Sub Ledger]],LedgerMapping[[#All],[Sub Ledger]],0))</f>
        <v>Income Statement</v>
      </c>
    </row>
    <row r="19794" spans="1:5" x14ac:dyDescent="0.55000000000000004">
      <c r="A19794">
        <v>5</v>
      </c>
      <c r="B19794">
        <v>80000</v>
      </c>
      <c r="C19794" s="6">
        <v>43556</v>
      </c>
      <c r="D19794">
        <v>-907</v>
      </c>
      <c r="E19794" t="str">
        <f>INDEX(LedgerMapping[[#All],[Area]],MATCH(Transactions[[#This Row],[Sub Ledger]],LedgerMapping[[#All],[Sub Ledger]],0))</f>
        <v>Income Statement</v>
      </c>
    </row>
    <row r="19795" spans="1:5" x14ac:dyDescent="0.55000000000000004">
      <c r="A19795">
        <v>5</v>
      </c>
      <c r="B19795">
        <v>80000</v>
      </c>
      <c r="C19795" s="6">
        <v>43586</v>
      </c>
      <c r="D19795">
        <v>-749</v>
      </c>
      <c r="E19795" t="str">
        <f>INDEX(LedgerMapping[[#All],[Area]],MATCH(Transactions[[#This Row],[Sub Ledger]],LedgerMapping[[#All],[Sub Ledger]],0))</f>
        <v>Income Statement</v>
      </c>
    </row>
    <row r="19796" spans="1:5" x14ac:dyDescent="0.55000000000000004">
      <c r="A19796">
        <v>5</v>
      </c>
      <c r="B19796">
        <v>80000</v>
      </c>
      <c r="C19796" s="6">
        <v>43617</v>
      </c>
      <c r="D19796">
        <v>-742</v>
      </c>
      <c r="E19796" t="str">
        <f>INDEX(LedgerMapping[[#All],[Area]],MATCH(Transactions[[#This Row],[Sub Ledger]],LedgerMapping[[#All],[Sub Ledger]],0))</f>
        <v>Income Statement</v>
      </c>
    </row>
    <row r="19797" spans="1:5" x14ac:dyDescent="0.55000000000000004">
      <c r="A19797">
        <v>5</v>
      </c>
      <c r="B19797">
        <v>80000</v>
      </c>
      <c r="C19797" s="6">
        <v>43647</v>
      </c>
      <c r="D19797">
        <v>-720</v>
      </c>
      <c r="E19797" t="str">
        <f>INDEX(LedgerMapping[[#All],[Area]],MATCH(Transactions[[#This Row],[Sub Ledger]],LedgerMapping[[#All],[Sub Ledger]],0))</f>
        <v>Income Statement</v>
      </c>
    </row>
    <row r="19798" spans="1:5" x14ac:dyDescent="0.55000000000000004">
      <c r="A19798">
        <v>5</v>
      </c>
      <c r="B19798">
        <v>80000</v>
      </c>
      <c r="C19798" s="6">
        <v>43678</v>
      </c>
      <c r="D19798">
        <v>-668</v>
      </c>
      <c r="E19798" t="str">
        <f>INDEX(LedgerMapping[[#All],[Area]],MATCH(Transactions[[#This Row],[Sub Ledger]],LedgerMapping[[#All],[Sub Ledger]],0))</f>
        <v>Income Statement</v>
      </c>
    </row>
    <row r="19799" spans="1:5" x14ac:dyDescent="0.55000000000000004">
      <c r="A19799">
        <v>5</v>
      </c>
      <c r="B19799">
        <v>80000</v>
      </c>
      <c r="C19799" s="6">
        <v>43709</v>
      </c>
      <c r="D19799">
        <v>-808</v>
      </c>
      <c r="E19799" t="str">
        <f>INDEX(LedgerMapping[[#All],[Area]],MATCH(Transactions[[#This Row],[Sub Ledger]],LedgerMapping[[#All],[Sub Ledger]],0))</f>
        <v>Income Statement</v>
      </c>
    </row>
    <row r="19800" spans="1:5" x14ac:dyDescent="0.55000000000000004">
      <c r="A19800">
        <v>5</v>
      </c>
      <c r="B19800">
        <v>80000</v>
      </c>
      <c r="C19800" s="6">
        <v>43739</v>
      </c>
      <c r="D19800">
        <v>-690</v>
      </c>
      <c r="E19800" t="str">
        <f>INDEX(LedgerMapping[[#All],[Area]],MATCH(Transactions[[#This Row],[Sub Ledger]],LedgerMapping[[#All],[Sub Ledger]],0))</f>
        <v>Income Statement</v>
      </c>
    </row>
    <row r="19801" spans="1:5" x14ac:dyDescent="0.55000000000000004">
      <c r="A19801">
        <v>5</v>
      </c>
      <c r="B19801">
        <v>80000</v>
      </c>
      <c r="C19801" s="6">
        <v>43770</v>
      </c>
      <c r="D19801">
        <v>-856</v>
      </c>
      <c r="E19801" t="str">
        <f>INDEX(LedgerMapping[[#All],[Area]],MATCH(Transactions[[#This Row],[Sub Ledger]],LedgerMapping[[#All],[Sub Ledger]],0))</f>
        <v>Income Statement</v>
      </c>
    </row>
    <row r="19802" spans="1:5" x14ac:dyDescent="0.55000000000000004">
      <c r="A19802">
        <v>5</v>
      </c>
      <c r="B19802">
        <v>80000</v>
      </c>
      <c r="C19802" s="6">
        <v>43800</v>
      </c>
      <c r="D19802">
        <v>-598</v>
      </c>
      <c r="E19802" t="str">
        <f>INDEX(LedgerMapping[[#All],[Area]],MATCH(Transactions[[#This Row],[Sub Ledger]],LedgerMapping[[#All],[Sub Ledger]],0))</f>
        <v>Income Statement</v>
      </c>
    </row>
    <row r="19803" spans="1:5" x14ac:dyDescent="0.55000000000000004">
      <c r="A19803">
        <v>5</v>
      </c>
      <c r="B19803">
        <v>80000</v>
      </c>
      <c r="C19803" s="6">
        <v>43831</v>
      </c>
      <c r="D19803">
        <v>-567</v>
      </c>
      <c r="E19803" t="str">
        <f>INDEX(LedgerMapping[[#All],[Area]],MATCH(Transactions[[#This Row],[Sub Ledger]],LedgerMapping[[#All],[Sub Ledger]],0))</f>
        <v>Income Statement</v>
      </c>
    </row>
    <row r="19804" spans="1:5" x14ac:dyDescent="0.55000000000000004">
      <c r="A19804">
        <v>5</v>
      </c>
      <c r="B19804">
        <v>80000</v>
      </c>
      <c r="C19804" s="6">
        <v>43862</v>
      </c>
      <c r="D19804">
        <v>-579</v>
      </c>
      <c r="E19804" t="str">
        <f>INDEX(LedgerMapping[[#All],[Area]],MATCH(Transactions[[#This Row],[Sub Ledger]],LedgerMapping[[#All],[Sub Ledger]],0))</f>
        <v>Income Statement</v>
      </c>
    </row>
    <row r="19805" spans="1:5" x14ac:dyDescent="0.55000000000000004">
      <c r="A19805">
        <v>5</v>
      </c>
      <c r="B19805">
        <v>80000</v>
      </c>
      <c r="C19805" s="6">
        <v>43891</v>
      </c>
      <c r="D19805">
        <v>-730</v>
      </c>
      <c r="E19805" t="str">
        <f>INDEX(LedgerMapping[[#All],[Area]],MATCH(Transactions[[#This Row],[Sub Ledger]],LedgerMapping[[#All],[Sub Ledger]],0))</f>
        <v>Income Statement</v>
      </c>
    </row>
    <row r="19806" spans="1:5" x14ac:dyDescent="0.55000000000000004">
      <c r="A19806">
        <v>5</v>
      </c>
      <c r="B19806">
        <v>80000</v>
      </c>
      <c r="C19806" s="6">
        <v>43922</v>
      </c>
      <c r="D19806">
        <v>-827</v>
      </c>
      <c r="E19806" t="str">
        <f>INDEX(LedgerMapping[[#All],[Area]],MATCH(Transactions[[#This Row],[Sub Ledger]],LedgerMapping[[#All],[Sub Ledger]],0))</f>
        <v>Income Statement</v>
      </c>
    </row>
    <row r="19807" spans="1:5" x14ac:dyDescent="0.55000000000000004">
      <c r="A19807">
        <v>5</v>
      </c>
      <c r="B19807">
        <v>80000</v>
      </c>
      <c r="C19807" s="6">
        <v>43952</v>
      </c>
      <c r="D19807">
        <v>-772</v>
      </c>
      <c r="E19807" t="str">
        <f>INDEX(LedgerMapping[[#All],[Area]],MATCH(Transactions[[#This Row],[Sub Ledger]],LedgerMapping[[#All],[Sub Ledger]],0))</f>
        <v>Income Statement</v>
      </c>
    </row>
    <row r="19808" spans="1:5" x14ac:dyDescent="0.55000000000000004">
      <c r="A19808">
        <v>5</v>
      </c>
      <c r="B19808">
        <v>80000</v>
      </c>
      <c r="C19808" s="6">
        <v>43983</v>
      </c>
      <c r="D19808">
        <v>-827</v>
      </c>
      <c r="E19808" t="str">
        <f>INDEX(LedgerMapping[[#All],[Area]],MATCH(Transactions[[#This Row],[Sub Ledger]],LedgerMapping[[#All],[Sub Ledger]],0))</f>
        <v>Income Statement</v>
      </c>
    </row>
    <row r="19809" spans="1:5" x14ac:dyDescent="0.55000000000000004">
      <c r="A19809">
        <v>5</v>
      </c>
      <c r="B19809">
        <v>80000</v>
      </c>
      <c r="C19809" s="6">
        <v>44013</v>
      </c>
      <c r="D19809">
        <v>-623</v>
      </c>
      <c r="E19809" t="str">
        <f>INDEX(LedgerMapping[[#All],[Area]],MATCH(Transactions[[#This Row],[Sub Ledger]],LedgerMapping[[#All],[Sub Ledger]],0))</f>
        <v>Income Statement</v>
      </c>
    </row>
    <row r="19810" spans="1:5" x14ac:dyDescent="0.55000000000000004">
      <c r="A19810">
        <v>5</v>
      </c>
      <c r="B19810">
        <v>80000</v>
      </c>
      <c r="C19810" s="6">
        <v>44044</v>
      </c>
      <c r="D19810">
        <v>-811</v>
      </c>
      <c r="E19810" t="str">
        <f>INDEX(LedgerMapping[[#All],[Area]],MATCH(Transactions[[#This Row],[Sub Ledger]],LedgerMapping[[#All],[Sub Ledger]],0))</f>
        <v>Income Statement</v>
      </c>
    </row>
    <row r="19811" spans="1:5" x14ac:dyDescent="0.55000000000000004">
      <c r="A19811">
        <v>5</v>
      </c>
      <c r="B19811">
        <v>80000</v>
      </c>
      <c r="C19811" s="6">
        <v>44075</v>
      </c>
      <c r="D19811">
        <v>-592</v>
      </c>
      <c r="E19811" t="str">
        <f>INDEX(LedgerMapping[[#All],[Area]],MATCH(Transactions[[#This Row],[Sub Ledger]],LedgerMapping[[#All],[Sub Ledger]],0))</f>
        <v>Income Statement</v>
      </c>
    </row>
    <row r="19812" spans="1:5" x14ac:dyDescent="0.55000000000000004">
      <c r="A19812">
        <v>5</v>
      </c>
      <c r="B19812">
        <v>80000</v>
      </c>
      <c r="C19812" s="6">
        <v>44105</v>
      </c>
      <c r="D19812">
        <v>-638</v>
      </c>
      <c r="E19812" t="str">
        <f>INDEX(LedgerMapping[[#All],[Area]],MATCH(Transactions[[#This Row],[Sub Ledger]],LedgerMapping[[#All],[Sub Ledger]],0))</f>
        <v>Income Statement</v>
      </c>
    </row>
    <row r="19813" spans="1:5" x14ac:dyDescent="0.55000000000000004">
      <c r="A19813">
        <v>5</v>
      </c>
      <c r="B19813">
        <v>80000</v>
      </c>
      <c r="C19813" s="6">
        <v>44136</v>
      </c>
      <c r="D19813">
        <v>-730</v>
      </c>
      <c r="E19813" t="str">
        <f>INDEX(LedgerMapping[[#All],[Area]],MATCH(Transactions[[#This Row],[Sub Ledger]],LedgerMapping[[#All],[Sub Ledger]],0))</f>
        <v>Income Statement</v>
      </c>
    </row>
    <row r="19814" spans="1:5" x14ac:dyDescent="0.55000000000000004">
      <c r="A19814">
        <v>5</v>
      </c>
      <c r="B19814">
        <v>80000</v>
      </c>
      <c r="C19814" s="6">
        <v>44166</v>
      </c>
      <c r="D19814">
        <v>-687</v>
      </c>
      <c r="E19814" t="str">
        <f>INDEX(LedgerMapping[[#All],[Area]],MATCH(Transactions[[#This Row],[Sub Ledger]],LedgerMapping[[#All],[Sub Ledger]],0))</f>
        <v>Income Statement</v>
      </c>
    </row>
    <row r="19815" spans="1:5" x14ac:dyDescent="0.55000000000000004">
      <c r="A19815">
        <v>5</v>
      </c>
      <c r="B19815">
        <v>80000</v>
      </c>
      <c r="C19815" s="6">
        <v>44197</v>
      </c>
      <c r="D19815">
        <v>-901</v>
      </c>
      <c r="E19815" t="str">
        <f>INDEX(LedgerMapping[[#All],[Area]],MATCH(Transactions[[#This Row],[Sub Ledger]],LedgerMapping[[#All],[Sub Ledger]],0))</f>
        <v>Income Statement</v>
      </c>
    </row>
    <row r="19816" spans="1:5" x14ac:dyDescent="0.55000000000000004">
      <c r="A19816">
        <v>5</v>
      </c>
      <c r="B19816">
        <v>80000</v>
      </c>
      <c r="C19816" s="6">
        <v>44228</v>
      </c>
      <c r="D19816">
        <v>-946</v>
      </c>
      <c r="E19816" t="str">
        <f>INDEX(LedgerMapping[[#All],[Area]],MATCH(Transactions[[#This Row],[Sub Ledger]],LedgerMapping[[#All],[Sub Ledger]],0))</f>
        <v>Income Statement</v>
      </c>
    </row>
    <row r="19817" spans="1:5" x14ac:dyDescent="0.55000000000000004">
      <c r="A19817">
        <v>5</v>
      </c>
      <c r="B19817">
        <v>80000</v>
      </c>
      <c r="C19817" s="6">
        <v>44256</v>
      </c>
      <c r="D19817">
        <v>-1192</v>
      </c>
      <c r="E19817" t="str">
        <f>INDEX(LedgerMapping[[#All],[Area]],MATCH(Transactions[[#This Row],[Sub Ledger]],LedgerMapping[[#All],[Sub Ledger]],0))</f>
        <v>Income Statement</v>
      </c>
    </row>
    <row r="19818" spans="1:5" x14ac:dyDescent="0.55000000000000004">
      <c r="A19818">
        <v>5</v>
      </c>
      <c r="B19818">
        <v>80000</v>
      </c>
      <c r="C19818" s="6">
        <v>44287</v>
      </c>
      <c r="D19818">
        <v>-1118</v>
      </c>
      <c r="E19818" t="str">
        <f>INDEX(LedgerMapping[[#All],[Area]],MATCH(Transactions[[#This Row],[Sub Ledger]],LedgerMapping[[#All],[Sub Ledger]],0))</f>
        <v>Income Statement</v>
      </c>
    </row>
    <row r="19819" spans="1:5" x14ac:dyDescent="0.55000000000000004">
      <c r="A19819">
        <v>5</v>
      </c>
      <c r="B19819">
        <v>80000</v>
      </c>
      <c r="C19819" s="6">
        <v>44317</v>
      </c>
      <c r="D19819">
        <v>-1081</v>
      </c>
      <c r="E19819" t="str">
        <f>INDEX(LedgerMapping[[#All],[Area]],MATCH(Transactions[[#This Row],[Sub Ledger]],LedgerMapping[[#All],[Sub Ledger]],0))</f>
        <v>Income Statement</v>
      </c>
    </row>
    <row r="19820" spans="1:5" x14ac:dyDescent="0.55000000000000004">
      <c r="A19820">
        <v>5</v>
      </c>
      <c r="B19820">
        <v>80000</v>
      </c>
      <c r="C19820" s="6">
        <v>44348</v>
      </c>
      <c r="D19820">
        <v>-1229</v>
      </c>
      <c r="E19820" t="str">
        <f>INDEX(LedgerMapping[[#All],[Area]],MATCH(Transactions[[#This Row],[Sub Ledger]],LedgerMapping[[#All],[Sub Ledger]],0))</f>
        <v>Income Statement</v>
      </c>
    </row>
    <row r="19821" spans="1:5" x14ac:dyDescent="0.55000000000000004">
      <c r="A19821">
        <v>5</v>
      </c>
      <c r="B19821">
        <v>80000</v>
      </c>
      <c r="C19821" s="6">
        <v>44378</v>
      </c>
      <c r="D19821">
        <v>-1277</v>
      </c>
      <c r="E19821" t="str">
        <f>INDEX(LedgerMapping[[#All],[Area]],MATCH(Transactions[[#This Row],[Sub Ledger]],LedgerMapping[[#All],[Sub Ledger]],0))</f>
        <v>Income Statement</v>
      </c>
    </row>
    <row r="19822" spans="1:5" x14ac:dyDescent="0.55000000000000004">
      <c r="A19822">
        <v>5</v>
      </c>
      <c r="B19822">
        <v>80000</v>
      </c>
      <c r="C19822" s="6">
        <v>44409</v>
      </c>
      <c r="D19822">
        <v>-1240</v>
      </c>
      <c r="E19822" t="str">
        <f>INDEX(LedgerMapping[[#All],[Area]],MATCH(Transactions[[#This Row],[Sub Ledger]],LedgerMapping[[#All],[Sub Ledger]],0))</f>
        <v>Income Statement</v>
      </c>
    </row>
    <row r="19823" spans="1:5" x14ac:dyDescent="0.55000000000000004">
      <c r="A19823">
        <v>5</v>
      </c>
      <c r="B19823">
        <v>80000</v>
      </c>
      <c r="C19823" s="6">
        <v>44440</v>
      </c>
      <c r="D19823">
        <v>-946</v>
      </c>
      <c r="E19823" t="str">
        <f>INDEX(LedgerMapping[[#All],[Area]],MATCH(Transactions[[#This Row],[Sub Ledger]],LedgerMapping[[#All],[Sub Ledger]],0))</f>
        <v>Income Statement</v>
      </c>
    </row>
    <row r="19824" spans="1:5" x14ac:dyDescent="0.55000000000000004">
      <c r="A19824">
        <v>5</v>
      </c>
      <c r="B19824">
        <v>80000</v>
      </c>
      <c r="C19824" s="6">
        <v>44470</v>
      </c>
      <c r="D19824">
        <v>-977</v>
      </c>
      <c r="E19824" t="str">
        <f>INDEX(LedgerMapping[[#All],[Area]],MATCH(Transactions[[#This Row],[Sub Ledger]],LedgerMapping[[#All],[Sub Ledger]],0))</f>
        <v>Income Statement</v>
      </c>
    </row>
    <row r="19825" spans="1:5" x14ac:dyDescent="0.55000000000000004">
      <c r="A19825">
        <v>5</v>
      </c>
      <c r="B19825">
        <v>80000</v>
      </c>
      <c r="C19825" s="6">
        <v>44501</v>
      </c>
      <c r="D19825">
        <v>-1155</v>
      </c>
      <c r="E19825" t="str">
        <f>INDEX(LedgerMapping[[#All],[Area]],MATCH(Transactions[[#This Row],[Sub Ledger]],LedgerMapping[[#All],[Sub Ledger]],0))</f>
        <v>Income Statement</v>
      </c>
    </row>
    <row r="19826" spans="1:5" x14ac:dyDescent="0.55000000000000004">
      <c r="A19826">
        <v>5</v>
      </c>
      <c r="B19826">
        <v>80000</v>
      </c>
      <c r="C19826" s="6">
        <v>44531</v>
      </c>
      <c r="D19826">
        <v>-1301</v>
      </c>
      <c r="E19826" t="str">
        <f>INDEX(LedgerMapping[[#All],[Area]],MATCH(Transactions[[#This Row],[Sub Ledger]],LedgerMapping[[#All],[Sub Ledger]],0))</f>
        <v>Income Statement</v>
      </c>
    </row>
    <row r="19827" spans="1:5" x14ac:dyDescent="0.55000000000000004">
      <c r="A19827">
        <v>5</v>
      </c>
      <c r="B19827">
        <v>80000</v>
      </c>
      <c r="C19827" s="6">
        <v>43466</v>
      </c>
      <c r="D19827">
        <v>-806</v>
      </c>
      <c r="E19827" t="str">
        <f>INDEX(LedgerMapping[[#All],[Area]],MATCH(Transactions[[#This Row],[Sub Ledger]],LedgerMapping[[#All],[Sub Ledger]],0))</f>
        <v>Income Statement</v>
      </c>
    </row>
    <row r="19828" spans="1:5" x14ac:dyDescent="0.55000000000000004">
      <c r="A19828">
        <v>5</v>
      </c>
      <c r="B19828">
        <v>80000</v>
      </c>
      <c r="C19828" s="6">
        <v>43497</v>
      </c>
      <c r="D19828">
        <v>-1039</v>
      </c>
      <c r="E19828" t="str">
        <f>INDEX(LedgerMapping[[#All],[Area]],MATCH(Transactions[[#This Row],[Sub Ledger]],LedgerMapping[[#All],[Sub Ledger]],0))</f>
        <v>Income Statement</v>
      </c>
    </row>
    <row r="19829" spans="1:5" x14ac:dyDescent="0.55000000000000004">
      <c r="A19829">
        <v>5</v>
      </c>
      <c r="B19829">
        <v>80000</v>
      </c>
      <c r="C19829" s="6">
        <v>43525</v>
      </c>
      <c r="D19829">
        <v>-890</v>
      </c>
      <c r="E19829" t="str">
        <f>INDEX(LedgerMapping[[#All],[Area]],MATCH(Transactions[[#This Row],[Sub Ledger]],LedgerMapping[[#All],[Sub Ledger]],0))</f>
        <v>Income Statement</v>
      </c>
    </row>
    <row r="19830" spans="1:5" x14ac:dyDescent="0.55000000000000004">
      <c r="A19830">
        <v>5</v>
      </c>
      <c r="B19830">
        <v>80000</v>
      </c>
      <c r="C19830" s="6">
        <v>43556</v>
      </c>
      <c r="D19830">
        <v>-757</v>
      </c>
      <c r="E19830" t="str">
        <f>INDEX(LedgerMapping[[#All],[Area]],MATCH(Transactions[[#This Row],[Sub Ledger]],LedgerMapping[[#All],[Sub Ledger]],0))</f>
        <v>Income Statement</v>
      </c>
    </row>
    <row r="19831" spans="1:5" x14ac:dyDescent="0.55000000000000004">
      <c r="A19831">
        <v>5</v>
      </c>
      <c r="B19831">
        <v>80000</v>
      </c>
      <c r="C19831" s="6">
        <v>43586</v>
      </c>
      <c r="D19831">
        <v>-924</v>
      </c>
      <c r="E19831" t="str">
        <f>INDEX(LedgerMapping[[#All],[Area]],MATCH(Transactions[[#This Row],[Sub Ledger]],LedgerMapping[[#All],[Sub Ledger]],0))</f>
        <v>Income Statement</v>
      </c>
    </row>
    <row r="19832" spans="1:5" x14ac:dyDescent="0.55000000000000004">
      <c r="A19832">
        <v>5</v>
      </c>
      <c r="B19832">
        <v>80000</v>
      </c>
      <c r="C19832" s="6">
        <v>43617</v>
      </c>
      <c r="D19832">
        <v>-907</v>
      </c>
      <c r="E19832" t="str">
        <f>INDEX(LedgerMapping[[#All],[Area]],MATCH(Transactions[[#This Row],[Sub Ledger]],LedgerMapping[[#All],[Sub Ledger]],0))</f>
        <v>Income Statement</v>
      </c>
    </row>
    <row r="19833" spans="1:5" x14ac:dyDescent="0.55000000000000004">
      <c r="A19833">
        <v>5</v>
      </c>
      <c r="B19833">
        <v>80000</v>
      </c>
      <c r="C19833" s="6">
        <v>43647</v>
      </c>
      <c r="D19833">
        <v>-705</v>
      </c>
      <c r="E19833" t="str">
        <f>INDEX(LedgerMapping[[#All],[Area]],MATCH(Transactions[[#This Row],[Sub Ledger]],LedgerMapping[[#All],[Sub Ledger]],0))</f>
        <v>Income Statement</v>
      </c>
    </row>
    <row r="19834" spans="1:5" x14ac:dyDescent="0.55000000000000004">
      <c r="A19834">
        <v>5</v>
      </c>
      <c r="B19834">
        <v>80000</v>
      </c>
      <c r="C19834" s="6">
        <v>43678</v>
      </c>
      <c r="D19834">
        <v>-840</v>
      </c>
      <c r="E19834" t="str">
        <f>INDEX(LedgerMapping[[#All],[Area]],MATCH(Transactions[[#This Row],[Sub Ledger]],LedgerMapping[[#All],[Sub Ledger]],0))</f>
        <v>Income Statement</v>
      </c>
    </row>
    <row r="19835" spans="1:5" x14ac:dyDescent="0.55000000000000004">
      <c r="A19835">
        <v>5</v>
      </c>
      <c r="B19835">
        <v>80000</v>
      </c>
      <c r="C19835" s="6">
        <v>43709</v>
      </c>
      <c r="D19835">
        <v>-772</v>
      </c>
      <c r="E19835" t="str">
        <f>INDEX(LedgerMapping[[#All],[Area]],MATCH(Transactions[[#This Row],[Sub Ledger]],LedgerMapping[[#All],[Sub Ledger]],0))</f>
        <v>Income Statement</v>
      </c>
    </row>
    <row r="19836" spans="1:5" x14ac:dyDescent="0.55000000000000004">
      <c r="A19836">
        <v>5</v>
      </c>
      <c r="B19836">
        <v>80000</v>
      </c>
      <c r="C19836" s="6">
        <v>43739</v>
      </c>
      <c r="D19836">
        <v>-831</v>
      </c>
      <c r="E19836" t="str">
        <f>INDEX(LedgerMapping[[#All],[Area]],MATCH(Transactions[[#This Row],[Sub Ledger]],LedgerMapping[[#All],[Sub Ledger]],0))</f>
        <v>Income Statement</v>
      </c>
    </row>
    <row r="19837" spans="1:5" x14ac:dyDescent="0.55000000000000004">
      <c r="A19837">
        <v>5</v>
      </c>
      <c r="B19837">
        <v>80000</v>
      </c>
      <c r="C19837" s="6">
        <v>43770</v>
      </c>
      <c r="D19837">
        <v>-898</v>
      </c>
      <c r="E19837" t="str">
        <f>INDEX(LedgerMapping[[#All],[Area]],MATCH(Transactions[[#This Row],[Sub Ledger]],LedgerMapping[[#All],[Sub Ledger]],0))</f>
        <v>Income Statement</v>
      </c>
    </row>
    <row r="19838" spans="1:5" x14ac:dyDescent="0.55000000000000004">
      <c r="A19838">
        <v>5</v>
      </c>
      <c r="B19838">
        <v>80000</v>
      </c>
      <c r="C19838" s="6">
        <v>43800</v>
      </c>
      <c r="D19838">
        <v>-963</v>
      </c>
      <c r="E19838" t="str">
        <f>INDEX(LedgerMapping[[#All],[Area]],MATCH(Transactions[[#This Row],[Sub Ledger]],LedgerMapping[[#All],[Sub Ledger]],0))</f>
        <v>Income Statement</v>
      </c>
    </row>
    <row r="19839" spans="1:5" x14ac:dyDescent="0.55000000000000004">
      <c r="A19839">
        <v>5</v>
      </c>
      <c r="B19839">
        <v>80000</v>
      </c>
      <c r="C19839" s="6">
        <v>43831</v>
      </c>
      <c r="D19839">
        <v>-909</v>
      </c>
      <c r="E19839" t="str">
        <f>INDEX(LedgerMapping[[#All],[Area]],MATCH(Transactions[[#This Row],[Sub Ledger]],LedgerMapping[[#All],[Sub Ledger]],0))</f>
        <v>Income Statement</v>
      </c>
    </row>
    <row r="19840" spans="1:5" x14ac:dyDescent="0.55000000000000004">
      <c r="A19840">
        <v>5</v>
      </c>
      <c r="B19840">
        <v>80000</v>
      </c>
      <c r="C19840" s="6">
        <v>43862</v>
      </c>
      <c r="D19840">
        <v>-875</v>
      </c>
      <c r="E19840" t="str">
        <f>INDEX(LedgerMapping[[#All],[Area]],MATCH(Transactions[[#This Row],[Sub Ledger]],LedgerMapping[[#All],[Sub Ledger]],0))</f>
        <v>Income Statement</v>
      </c>
    </row>
    <row r="19841" spans="1:5" x14ac:dyDescent="0.55000000000000004">
      <c r="A19841">
        <v>5</v>
      </c>
      <c r="B19841">
        <v>80000</v>
      </c>
      <c r="C19841" s="6">
        <v>43891</v>
      </c>
      <c r="D19841">
        <v>-680</v>
      </c>
      <c r="E19841" t="str">
        <f>INDEX(LedgerMapping[[#All],[Area]],MATCH(Transactions[[#This Row],[Sub Ledger]],LedgerMapping[[#All],[Sub Ledger]],0))</f>
        <v>Income Statement</v>
      </c>
    </row>
    <row r="19842" spans="1:5" x14ac:dyDescent="0.55000000000000004">
      <c r="A19842">
        <v>5</v>
      </c>
      <c r="B19842">
        <v>80000</v>
      </c>
      <c r="C19842" s="6">
        <v>43922</v>
      </c>
      <c r="D19842">
        <v>-848</v>
      </c>
      <c r="E19842" t="str">
        <f>INDEX(LedgerMapping[[#All],[Area]],MATCH(Transactions[[#This Row],[Sub Ledger]],LedgerMapping[[#All],[Sub Ledger]],0))</f>
        <v>Income Statement</v>
      </c>
    </row>
    <row r="19843" spans="1:5" x14ac:dyDescent="0.55000000000000004">
      <c r="A19843">
        <v>5</v>
      </c>
      <c r="B19843">
        <v>80000</v>
      </c>
      <c r="C19843" s="6">
        <v>43952</v>
      </c>
      <c r="D19843">
        <v>-644</v>
      </c>
      <c r="E19843" t="str">
        <f>INDEX(LedgerMapping[[#All],[Area]],MATCH(Transactions[[#This Row],[Sub Ledger]],LedgerMapping[[#All],[Sub Ledger]],0))</f>
        <v>Income Statement</v>
      </c>
    </row>
    <row r="19844" spans="1:5" x14ac:dyDescent="0.55000000000000004">
      <c r="A19844">
        <v>5</v>
      </c>
      <c r="B19844">
        <v>80000</v>
      </c>
      <c r="C19844" s="6">
        <v>43983</v>
      </c>
      <c r="D19844">
        <v>-638</v>
      </c>
      <c r="E19844" t="str">
        <f>INDEX(LedgerMapping[[#All],[Area]],MATCH(Transactions[[#This Row],[Sub Ledger]],LedgerMapping[[#All],[Sub Ledger]],0))</f>
        <v>Income Statement</v>
      </c>
    </row>
    <row r="19845" spans="1:5" x14ac:dyDescent="0.55000000000000004">
      <c r="A19845">
        <v>5</v>
      </c>
      <c r="B19845">
        <v>80000</v>
      </c>
      <c r="C19845" s="6">
        <v>44013</v>
      </c>
      <c r="D19845">
        <v>-788</v>
      </c>
      <c r="E19845" t="str">
        <f>INDEX(LedgerMapping[[#All],[Area]],MATCH(Transactions[[#This Row],[Sub Ledger]],LedgerMapping[[#All],[Sub Ledger]],0))</f>
        <v>Income Statement</v>
      </c>
    </row>
    <row r="19846" spans="1:5" x14ac:dyDescent="0.55000000000000004">
      <c r="A19846">
        <v>5</v>
      </c>
      <c r="B19846">
        <v>80000</v>
      </c>
      <c r="C19846" s="6">
        <v>44044</v>
      </c>
      <c r="D19846">
        <v>-803</v>
      </c>
      <c r="E19846" t="str">
        <f>INDEX(LedgerMapping[[#All],[Area]],MATCH(Transactions[[#This Row],[Sub Ledger]],LedgerMapping[[#All],[Sub Ledger]],0))</f>
        <v>Income Statement</v>
      </c>
    </row>
    <row r="19847" spans="1:5" x14ac:dyDescent="0.55000000000000004">
      <c r="A19847">
        <v>5</v>
      </c>
      <c r="B19847">
        <v>80000</v>
      </c>
      <c r="C19847" s="6">
        <v>44075</v>
      </c>
      <c r="D19847">
        <v>-875</v>
      </c>
      <c r="E19847" t="str">
        <f>INDEX(LedgerMapping[[#All],[Area]],MATCH(Transactions[[#This Row],[Sub Ledger]],LedgerMapping[[#All],[Sub Ledger]],0))</f>
        <v>Income Statement</v>
      </c>
    </row>
    <row r="19848" spans="1:5" x14ac:dyDescent="0.55000000000000004">
      <c r="A19848">
        <v>5</v>
      </c>
      <c r="B19848">
        <v>80000</v>
      </c>
      <c r="C19848" s="6">
        <v>44105</v>
      </c>
      <c r="D19848">
        <v>-814</v>
      </c>
      <c r="E19848" t="str">
        <f>INDEX(LedgerMapping[[#All],[Area]],MATCH(Transactions[[#This Row],[Sub Ledger]],LedgerMapping[[#All],[Sub Ledger]],0))</f>
        <v>Income Statement</v>
      </c>
    </row>
    <row r="19849" spans="1:5" x14ac:dyDescent="0.55000000000000004">
      <c r="A19849">
        <v>5</v>
      </c>
      <c r="B19849">
        <v>80000</v>
      </c>
      <c r="C19849" s="6">
        <v>44136</v>
      </c>
      <c r="D19849">
        <v>-779</v>
      </c>
      <c r="E19849" t="str">
        <f>INDEX(LedgerMapping[[#All],[Area]],MATCH(Transactions[[#This Row],[Sub Ledger]],LedgerMapping[[#All],[Sub Ledger]],0))</f>
        <v>Income Statement</v>
      </c>
    </row>
    <row r="19850" spans="1:5" x14ac:dyDescent="0.55000000000000004">
      <c r="A19850">
        <v>5</v>
      </c>
      <c r="B19850">
        <v>80000</v>
      </c>
      <c r="C19850" s="6">
        <v>44166</v>
      </c>
      <c r="D19850">
        <v>-673</v>
      </c>
      <c r="E19850" t="str">
        <f>INDEX(LedgerMapping[[#All],[Area]],MATCH(Transactions[[#This Row],[Sub Ledger]],LedgerMapping[[#All],[Sub Ledger]],0))</f>
        <v>Income Statement</v>
      </c>
    </row>
    <row r="19851" spans="1:5" x14ac:dyDescent="0.55000000000000004">
      <c r="A19851">
        <v>5</v>
      </c>
      <c r="B19851">
        <v>80000</v>
      </c>
      <c r="C19851" s="6">
        <v>44197</v>
      </c>
      <c r="D19851">
        <v>-1041</v>
      </c>
      <c r="E19851" t="str">
        <f>INDEX(LedgerMapping[[#All],[Area]],MATCH(Transactions[[#This Row],[Sub Ledger]],LedgerMapping[[#All],[Sub Ledger]],0))</f>
        <v>Income Statement</v>
      </c>
    </row>
    <row r="19852" spans="1:5" x14ac:dyDescent="0.55000000000000004">
      <c r="A19852">
        <v>5</v>
      </c>
      <c r="B19852">
        <v>80000</v>
      </c>
      <c r="C19852" s="6">
        <v>44228</v>
      </c>
      <c r="D19852">
        <v>-1296</v>
      </c>
      <c r="E19852" t="str">
        <f>INDEX(LedgerMapping[[#All],[Area]],MATCH(Transactions[[#This Row],[Sub Ledger]],LedgerMapping[[#All],[Sub Ledger]],0))</f>
        <v>Income Statement</v>
      </c>
    </row>
    <row r="19853" spans="1:5" x14ac:dyDescent="0.55000000000000004">
      <c r="A19853">
        <v>5</v>
      </c>
      <c r="B19853">
        <v>80000</v>
      </c>
      <c r="C19853" s="6">
        <v>44256</v>
      </c>
      <c r="D19853">
        <v>-1216</v>
      </c>
      <c r="E19853" t="str">
        <f>INDEX(LedgerMapping[[#All],[Area]],MATCH(Transactions[[#This Row],[Sub Ledger]],LedgerMapping[[#All],[Sub Ledger]],0))</f>
        <v>Income Statement</v>
      </c>
    </row>
    <row r="19854" spans="1:5" x14ac:dyDescent="0.55000000000000004">
      <c r="A19854">
        <v>5</v>
      </c>
      <c r="B19854">
        <v>80000</v>
      </c>
      <c r="C19854" s="6">
        <v>44287</v>
      </c>
      <c r="D19854">
        <v>-1301</v>
      </c>
      <c r="E19854" t="str">
        <f>INDEX(LedgerMapping[[#All],[Area]],MATCH(Transactions[[#This Row],[Sub Ledger]],LedgerMapping[[#All],[Sub Ledger]],0))</f>
        <v>Income Statement</v>
      </c>
    </row>
    <row r="19855" spans="1:5" x14ac:dyDescent="0.55000000000000004">
      <c r="A19855">
        <v>5</v>
      </c>
      <c r="B19855">
        <v>80000</v>
      </c>
      <c r="C19855" s="6">
        <v>44317</v>
      </c>
      <c r="D19855">
        <v>-1243</v>
      </c>
      <c r="E19855" t="str">
        <f>INDEX(LedgerMapping[[#All],[Area]],MATCH(Transactions[[#This Row],[Sub Ledger]],LedgerMapping[[#All],[Sub Ledger]],0))</f>
        <v>Income Statement</v>
      </c>
    </row>
    <row r="19856" spans="1:5" x14ac:dyDescent="0.55000000000000004">
      <c r="A19856">
        <v>5</v>
      </c>
      <c r="B19856">
        <v>80000</v>
      </c>
      <c r="C19856" s="6">
        <v>44348</v>
      </c>
      <c r="D19856">
        <v>-1318</v>
      </c>
      <c r="E19856" t="str">
        <f>INDEX(LedgerMapping[[#All],[Area]],MATCH(Transactions[[#This Row],[Sub Ledger]],LedgerMapping[[#All],[Sub Ledger]],0))</f>
        <v>Income Statement</v>
      </c>
    </row>
    <row r="19857" spans="1:5" x14ac:dyDescent="0.55000000000000004">
      <c r="A19857">
        <v>5</v>
      </c>
      <c r="B19857">
        <v>80000</v>
      </c>
      <c r="C19857" s="6">
        <v>44378</v>
      </c>
      <c r="D19857">
        <v>-1336</v>
      </c>
      <c r="E19857" t="str">
        <f>INDEX(LedgerMapping[[#All],[Area]],MATCH(Transactions[[#This Row],[Sub Ledger]],LedgerMapping[[#All],[Sub Ledger]],0))</f>
        <v>Income Statement</v>
      </c>
    </row>
    <row r="19858" spans="1:5" x14ac:dyDescent="0.55000000000000004">
      <c r="A19858">
        <v>5</v>
      </c>
      <c r="B19858">
        <v>80000</v>
      </c>
      <c r="C19858" s="6">
        <v>44409</v>
      </c>
      <c r="D19858">
        <v>-1217</v>
      </c>
      <c r="E19858" t="str">
        <f>INDEX(LedgerMapping[[#All],[Area]],MATCH(Transactions[[#This Row],[Sub Ledger]],LedgerMapping[[#All],[Sub Ledger]],0))</f>
        <v>Income Statement</v>
      </c>
    </row>
    <row r="19859" spans="1:5" x14ac:dyDescent="0.55000000000000004">
      <c r="A19859">
        <v>5</v>
      </c>
      <c r="B19859">
        <v>80000</v>
      </c>
      <c r="C19859" s="6">
        <v>44440</v>
      </c>
      <c r="D19859">
        <v>-1488</v>
      </c>
      <c r="E19859" t="str">
        <f>INDEX(LedgerMapping[[#All],[Area]],MATCH(Transactions[[#This Row],[Sub Ledger]],LedgerMapping[[#All],[Sub Ledger]],0))</f>
        <v>Income Statement</v>
      </c>
    </row>
    <row r="19860" spans="1:5" x14ac:dyDescent="0.55000000000000004">
      <c r="A19860">
        <v>5</v>
      </c>
      <c r="B19860">
        <v>80000</v>
      </c>
      <c r="C19860" s="6">
        <v>44470</v>
      </c>
      <c r="D19860">
        <v>-1431</v>
      </c>
      <c r="E19860" t="str">
        <f>INDEX(LedgerMapping[[#All],[Area]],MATCH(Transactions[[#This Row],[Sub Ledger]],LedgerMapping[[#All],[Sub Ledger]],0))</f>
        <v>Income Statement</v>
      </c>
    </row>
    <row r="19861" spans="1:5" x14ac:dyDescent="0.55000000000000004">
      <c r="A19861">
        <v>5</v>
      </c>
      <c r="B19861">
        <v>80000</v>
      </c>
      <c r="C19861" s="6">
        <v>44501</v>
      </c>
      <c r="D19861">
        <v>-1389</v>
      </c>
      <c r="E19861" t="str">
        <f>INDEX(LedgerMapping[[#All],[Area]],MATCH(Transactions[[#This Row],[Sub Ledger]],LedgerMapping[[#All],[Sub Ledger]],0))</f>
        <v>Income Statement</v>
      </c>
    </row>
    <row r="19862" spans="1:5" x14ac:dyDescent="0.55000000000000004">
      <c r="A19862">
        <v>5</v>
      </c>
      <c r="B19862">
        <v>80000</v>
      </c>
      <c r="C19862" s="6">
        <v>44531</v>
      </c>
      <c r="D19862">
        <v>-1179</v>
      </c>
      <c r="E19862" t="str">
        <f>INDEX(LedgerMapping[[#All],[Area]],MATCH(Transactions[[#This Row],[Sub Ledger]],LedgerMapping[[#All],[Sub Ledger]],0))</f>
        <v>Income Statement</v>
      </c>
    </row>
    <row r="19863" spans="1:5" x14ac:dyDescent="0.55000000000000004">
      <c r="A19863">
        <v>5</v>
      </c>
      <c r="B19863">
        <v>80000</v>
      </c>
      <c r="C19863" s="6">
        <v>44256</v>
      </c>
      <c r="D19863">
        <v>-936.54</v>
      </c>
      <c r="E19863" t="str">
        <f>INDEX(LedgerMapping[[#All],[Area]],MATCH(Transactions[[#This Row],[Sub Ledger]],LedgerMapping[[#All],[Sub Ledger]],0))</f>
        <v>Income Statement</v>
      </c>
    </row>
    <row r="19864" spans="1:5" x14ac:dyDescent="0.55000000000000004">
      <c r="A19864">
        <v>5</v>
      </c>
      <c r="B19864">
        <v>80000</v>
      </c>
      <c r="C19864" s="6">
        <v>44256</v>
      </c>
      <c r="D19864">
        <v>-1244.1600000000001</v>
      </c>
      <c r="E19864" t="str">
        <f>INDEX(LedgerMapping[[#All],[Area]],MATCH(Transactions[[#This Row],[Sub Ledger]],LedgerMapping[[#All],[Sub Ledger]],0))</f>
        <v>Income Statement</v>
      </c>
    </row>
    <row r="19865" spans="1:5" x14ac:dyDescent="0.55000000000000004">
      <c r="A19865">
        <v>5</v>
      </c>
      <c r="B19865">
        <v>81000</v>
      </c>
      <c r="C19865" s="6">
        <v>43466</v>
      </c>
      <c r="D19865">
        <v>-414</v>
      </c>
      <c r="E19865" t="str">
        <f>INDEX(LedgerMapping[[#All],[Area]],MATCH(Transactions[[#This Row],[Sub Ledger]],LedgerMapping[[#All],[Sub Ledger]],0))</f>
        <v>Income Statement</v>
      </c>
    </row>
    <row r="19866" spans="1:5" x14ac:dyDescent="0.55000000000000004">
      <c r="A19866">
        <v>5</v>
      </c>
      <c r="B19866">
        <v>81000</v>
      </c>
      <c r="C19866" s="6">
        <v>43497</v>
      </c>
      <c r="D19866">
        <v>-382</v>
      </c>
      <c r="E19866" t="str">
        <f>INDEX(LedgerMapping[[#All],[Area]],MATCH(Transactions[[#This Row],[Sub Ledger]],LedgerMapping[[#All],[Sub Ledger]],0))</f>
        <v>Income Statement</v>
      </c>
    </row>
    <row r="19867" spans="1:5" x14ac:dyDescent="0.55000000000000004">
      <c r="A19867">
        <v>5</v>
      </c>
      <c r="B19867">
        <v>81000</v>
      </c>
      <c r="C19867" s="6">
        <v>43525</v>
      </c>
      <c r="D19867">
        <v>-551</v>
      </c>
      <c r="E19867" t="str">
        <f>INDEX(LedgerMapping[[#All],[Area]],MATCH(Transactions[[#This Row],[Sub Ledger]],LedgerMapping[[#All],[Sub Ledger]],0))</f>
        <v>Income Statement</v>
      </c>
    </row>
    <row r="19868" spans="1:5" x14ac:dyDescent="0.55000000000000004">
      <c r="A19868">
        <v>5</v>
      </c>
      <c r="B19868">
        <v>81000</v>
      </c>
      <c r="C19868" s="6">
        <v>43556</v>
      </c>
      <c r="D19868">
        <v>-561</v>
      </c>
      <c r="E19868" t="str">
        <f>INDEX(LedgerMapping[[#All],[Area]],MATCH(Transactions[[#This Row],[Sub Ledger]],LedgerMapping[[#All],[Sub Ledger]],0))</f>
        <v>Income Statement</v>
      </c>
    </row>
    <row r="19869" spans="1:5" x14ac:dyDescent="0.55000000000000004">
      <c r="A19869">
        <v>5</v>
      </c>
      <c r="B19869">
        <v>81000</v>
      </c>
      <c r="C19869" s="6">
        <v>43586</v>
      </c>
      <c r="D19869">
        <v>-464</v>
      </c>
      <c r="E19869" t="str">
        <f>INDEX(LedgerMapping[[#All],[Area]],MATCH(Transactions[[#This Row],[Sub Ledger]],LedgerMapping[[#All],[Sub Ledger]],0))</f>
        <v>Income Statement</v>
      </c>
    </row>
    <row r="19870" spans="1:5" x14ac:dyDescent="0.55000000000000004">
      <c r="A19870">
        <v>5</v>
      </c>
      <c r="B19870">
        <v>81000</v>
      </c>
      <c r="C19870" s="6">
        <v>43617</v>
      </c>
      <c r="D19870">
        <v>-459</v>
      </c>
      <c r="E19870" t="str">
        <f>INDEX(LedgerMapping[[#All],[Area]],MATCH(Transactions[[#This Row],[Sub Ledger]],LedgerMapping[[#All],[Sub Ledger]],0))</f>
        <v>Income Statement</v>
      </c>
    </row>
    <row r="19871" spans="1:5" x14ac:dyDescent="0.55000000000000004">
      <c r="A19871">
        <v>5</v>
      </c>
      <c r="B19871">
        <v>81000</v>
      </c>
      <c r="C19871" s="6">
        <v>43647</v>
      </c>
      <c r="D19871">
        <v>-445</v>
      </c>
      <c r="E19871" t="str">
        <f>INDEX(LedgerMapping[[#All],[Area]],MATCH(Transactions[[#This Row],[Sub Ledger]],LedgerMapping[[#All],[Sub Ledger]],0))</f>
        <v>Income Statement</v>
      </c>
    </row>
    <row r="19872" spans="1:5" x14ac:dyDescent="0.55000000000000004">
      <c r="A19872">
        <v>5</v>
      </c>
      <c r="B19872">
        <v>81000</v>
      </c>
      <c r="C19872" s="6">
        <v>43678</v>
      </c>
      <c r="D19872">
        <v>-414</v>
      </c>
      <c r="E19872" t="str">
        <f>INDEX(LedgerMapping[[#All],[Area]],MATCH(Transactions[[#This Row],[Sub Ledger]],LedgerMapping[[#All],[Sub Ledger]],0))</f>
        <v>Income Statement</v>
      </c>
    </row>
    <row r="19873" spans="1:5" x14ac:dyDescent="0.55000000000000004">
      <c r="A19873">
        <v>5</v>
      </c>
      <c r="B19873">
        <v>81000</v>
      </c>
      <c r="C19873" s="6">
        <v>43709</v>
      </c>
      <c r="D19873">
        <v>-500</v>
      </c>
      <c r="E19873" t="str">
        <f>INDEX(LedgerMapping[[#All],[Area]],MATCH(Transactions[[#This Row],[Sub Ledger]],LedgerMapping[[#All],[Sub Ledger]],0))</f>
        <v>Income Statement</v>
      </c>
    </row>
    <row r="19874" spans="1:5" x14ac:dyDescent="0.55000000000000004">
      <c r="A19874">
        <v>5</v>
      </c>
      <c r="B19874">
        <v>81000</v>
      </c>
      <c r="C19874" s="6">
        <v>43739</v>
      </c>
      <c r="D19874">
        <v>-427</v>
      </c>
      <c r="E19874" t="str">
        <f>INDEX(LedgerMapping[[#All],[Area]],MATCH(Transactions[[#This Row],[Sub Ledger]],LedgerMapping[[#All],[Sub Ledger]],0))</f>
        <v>Income Statement</v>
      </c>
    </row>
    <row r="19875" spans="1:5" x14ac:dyDescent="0.55000000000000004">
      <c r="A19875">
        <v>5</v>
      </c>
      <c r="B19875">
        <v>81000</v>
      </c>
      <c r="C19875" s="6">
        <v>43770</v>
      </c>
      <c r="D19875">
        <v>-530</v>
      </c>
      <c r="E19875" t="str">
        <f>INDEX(LedgerMapping[[#All],[Area]],MATCH(Transactions[[#This Row],[Sub Ledger]],LedgerMapping[[#All],[Sub Ledger]],0))</f>
        <v>Income Statement</v>
      </c>
    </row>
    <row r="19876" spans="1:5" x14ac:dyDescent="0.55000000000000004">
      <c r="A19876">
        <v>5</v>
      </c>
      <c r="B19876">
        <v>81000</v>
      </c>
      <c r="C19876" s="6">
        <v>43800</v>
      </c>
      <c r="D19876">
        <v>-370</v>
      </c>
      <c r="E19876" t="str">
        <f>INDEX(LedgerMapping[[#All],[Area]],MATCH(Transactions[[#This Row],[Sub Ledger]],LedgerMapping[[#All],[Sub Ledger]],0))</f>
        <v>Income Statement</v>
      </c>
    </row>
    <row r="19877" spans="1:5" x14ac:dyDescent="0.55000000000000004">
      <c r="A19877">
        <v>5</v>
      </c>
      <c r="B19877">
        <v>81000</v>
      </c>
      <c r="C19877" s="6">
        <v>43831</v>
      </c>
      <c r="D19877">
        <v>-351</v>
      </c>
      <c r="E19877" t="str">
        <f>INDEX(LedgerMapping[[#All],[Area]],MATCH(Transactions[[#This Row],[Sub Ledger]],LedgerMapping[[#All],[Sub Ledger]],0))</f>
        <v>Income Statement</v>
      </c>
    </row>
    <row r="19878" spans="1:5" x14ac:dyDescent="0.55000000000000004">
      <c r="A19878">
        <v>5</v>
      </c>
      <c r="B19878">
        <v>81000</v>
      </c>
      <c r="C19878" s="6">
        <v>43862</v>
      </c>
      <c r="D19878">
        <v>-359</v>
      </c>
      <c r="E19878" t="str">
        <f>INDEX(LedgerMapping[[#All],[Area]],MATCH(Transactions[[#This Row],[Sub Ledger]],LedgerMapping[[#All],[Sub Ledger]],0))</f>
        <v>Income Statement</v>
      </c>
    </row>
    <row r="19879" spans="1:5" x14ac:dyDescent="0.55000000000000004">
      <c r="A19879">
        <v>5</v>
      </c>
      <c r="B19879">
        <v>81000</v>
      </c>
      <c r="C19879" s="6">
        <v>43891</v>
      </c>
      <c r="D19879">
        <v>-452</v>
      </c>
      <c r="E19879" t="str">
        <f>INDEX(LedgerMapping[[#All],[Area]],MATCH(Transactions[[#This Row],[Sub Ledger]],LedgerMapping[[#All],[Sub Ledger]],0))</f>
        <v>Income Statement</v>
      </c>
    </row>
    <row r="19880" spans="1:5" x14ac:dyDescent="0.55000000000000004">
      <c r="A19880">
        <v>5</v>
      </c>
      <c r="B19880">
        <v>81000</v>
      </c>
      <c r="C19880" s="6">
        <v>43922</v>
      </c>
      <c r="D19880">
        <v>-512</v>
      </c>
      <c r="E19880" t="str">
        <f>INDEX(LedgerMapping[[#All],[Area]],MATCH(Transactions[[#This Row],[Sub Ledger]],LedgerMapping[[#All],[Sub Ledger]],0))</f>
        <v>Income Statement</v>
      </c>
    </row>
    <row r="19881" spans="1:5" x14ac:dyDescent="0.55000000000000004">
      <c r="A19881">
        <v>5</v>
      </c>
      <c r="B19881">
        <v>81000</v>
      </c>
      <c r="C19881" s="6">
        <v>43952</v>
      </c>
      <c r="D19881">
        <v>-478</v>
      </c>
      <c r="E19881" t="str">
        <f>INDEX(LedgerMapping[[#All],[Area]],MATCH(Transactions[[#This Row],[Sub Ledger]],LedgerMapping[[#All],[Sub Ledger]],0))</f>
        <v>Income Statement</v>
      </c>
    </row>
    <row r="19882" spans="1:5" x14ac:dyDescent="0.55000000000000004">
      <c r="A19882">
        <v>5</v>
      </c>
      <c r="B19882">
        <v>81000</v>
      </c>
      <c r="C19882" s="6">
        <v>43983</v>
      </c>
      <c r="D19882">
        <v>-512</v>
      </c>
      <c r="E19882" t="str">
        <f>INDEX(LedgerMapping[[#All],[Area]],MATCH(Transactions[[#This Row],[Sub Ledger]],LedgerMapping[[#All],[Sub Ledger]],0))</f>
        <v>Income Statement</v>
      </c>
    </row>
    <row r="19883" spans="1:5" x14ac:dyDescent="0.55000000000000004">
      <c r="A19883">
        <v>5</v>
      </c>
      <c r="B19883">
        <v>81000</v>
      </c>
      <c r="C19883" s="6">
        <v>44013</v>
      </c>
      <c r="D19883">
        <v>-386</v>
      </c>
      <c r="E19883" t="str">
        <f>INDEX(LedgerMapping[[#All],[Area]],MATCH(Transactions[[#This Row],[Sub Ledger]],LedgerMapping[[#All],[Sub Ledger]],0))</f>
        <v>Income Statement</v>
      </c>
    </row>
    <row r="19884" spans="1:5" x14ac:dyDescent="0.55000000000000004">
      <c r="A19884">
        <v>5</v>
      </c>
      <c r="B19884">
        <v>81000</v>
      </c>
      <c r="C19884" s="6">
        <v>44044</v>
      </c>
      <c r="D19884">
        <v>-502</v>
      </c>
      <c r="E19884" t="str">
        <f>INDEX(LedgerMapping[[#All],[Area]],MATCH(Transactions[[#This Row],[Sub Ledger]],LedgerMapping[[#All],[Sub Ledger]],0))</f>
        <v>Income Statement</v>
      </c>
    </row>
    <row r="19885" spans="1:5" x14ac:dyDescent="0.55000000000000004">
      <c r="A19885">
        <v>5</v>
      </c>
      <c r="B19885">
        <v>81000</v>
      </c>
      <c r="C19885" s="6">
        <v>44075</v>
      </c>
      <c r="D19885">
        <v>-366</v>
      </c>
      <c r="E19885" t="str">
        <f>INDEX(LedgerMapping[[#All],[Area]],MATCH(Transactions[[#This Row],[Sub Ledger]],LedgerMapping[[#All],[Sub Ledger]],0))</f>
        <v>Income Statement</v>
      </c>
    </row>
    <row r="19886" spans="1:5" x14ac:dyDescent="0.55000000000000004">
      <c r="A19886">
        <v>5</v>
      </c>
      <c r="B19886">
        <v>81000</v>
      </c>
      <c r="C19886" s="6">
        <v>44105</v>
      </c>
      <c r="D19886">
        <v>-395</v>
      </c>
      <c r="E19886" t="str">
        <f>INDEX(LedgerMapping[[#All],[Area]],MATCH(Transactions[[#This Row],[Sub Ledger]],LedgerMapping[[#All],[Sub Ledger]],0))</f>
        <v>Income Statement</v>
      </c>
    </row>
    <row r="19887" spans="1:5" x14ac:dyDescent="0.55000000000000004">
      <c r="A19887">
        <v>5</v>
      </c>
      <c r="B19887">
        <v>81000</v>
      </c>
      <c r="C19887" s="6">
        <v>44136</v>
      </c>
      <c r="D19887">
        <v>-452</v>
      </c>
      <c r="E19887" t="str">
        <f>INDEX(LedgerMapping[[#All],[Area]],MATCH(Transactions[[#This Row],[Sub Ledger]],LedgerMapping[[#All],[Sub Ledger]],0))</f>
        <v>Income Statement</v>
      </c>
    </row>
    <row r="19888" spans="1:5" x14ac:dyDescent="0.55000000000000004">
      <c r="A19888">
        <v>5</v>
      </c>
      <c r="B19888">
        <v>81000</v>
      </c>
      <c r="C19888" s="6">
        <v>44166</v>
      </c>
      <c r="D19888">
        <v>-425</v>
      </c>
      <c r="E19888" t="str">
        <f>INDEX(LedgerMapping[[#All],[Area]],MATCH(Transactions[[#This Row],[Sub Ledger]],LedgerMapping[[#All],[Sub Ledger]],0))</f>
        <v>Income Statement</v>
      </c>
    </row>
    <row r="19889" spans="1:5" x14ac:dyDescent="0.55000000000000004">
      <c r="A19889">
        <v>5</v>
      </c>
      <c r="B19889">
        <v>81000</v>
      </c>
      <c r="C19889" s="6">
        <v>44197</v>
      </c>
      <c r="D19889">
        <v>-558</v>
      </c>
      <c r="E19889" t="str">
        <f>INDEX(LedgerMapping[[#All],[Area]],MATCH(Transactions[[#This Row],[Sub Ledger]],LedgerMapping[[#All],[Sub Ledger]],0))</f>
        <v>Income Statement</v>
      </c>
    </row>
    <row r="19890" spans="1:5" x14ac:dyDescent="0.55000000000000004">
      <c r="A19890">
        <v>5</v>
      </c>
      <c r="B19890">
        <v>81000</v>
      </c>
      <c r="C19890" s="6">
        <v>44228</v>
      </c>
      <c r="D19890">
        <v>-585</v>
      </c>
      <c r="E19890" t="str">
        <f>INDEX(LedgerMapping[[#All],[Area]],MATCH(Transactions[[#This Row],[Sub Ledger]],LedgerMapping[[#All],[Sub Ledger]],0))</f>
        <v>Income Statement</v>
      </c>
    </row>
    <row r="19891" spans="1:5" x14ac:dyDescent="0.55000000000000004">
      <c r="A19891">
        <v>5</v>
      </c>
      <c r="B19891">
        <v>81000</v>
      </c>
      <c r="C19891" s="6">
        <v>44256</v>
      </c>
      <c r="D19891">
        <v>-737</v>
      </c>
      <c r="E19891" t="str">
        <f>INDEX(LedgerMapping[[#All],[Area]],MATCH(Transactions[[#This Row],[Sub Ledger]],LedgerMapping[[#All],[Sub Ledger]],0))</f>
        <v>Income Statement</v>
      </c>
    </row>
    <row r="19892" spans="1:5" x14ac:dyDescent="0.55000000000000004">
      <c r="A19892">
        <v>5</v>
      </c>
      <c r="B19892">
        <v>81000</v>
      </c>
      <c r="C19892" s="6">
        <v>44287</v>
      </c>
      <c r="D19892">
        <v>-691</v>
      </c>
      <c r="E19892" t="str">
        <f>INDEX(LedgerMapping[[#All],[Area]],MATCH(Transactions[[#This Row],[Sub Ledger]],LedgerMapping[[#All],[Sub Ledger]],0))</f>
        <v>Income Statement</v>
      </c>
    </row>
    <row r="19893" spans="1:5" x14ac:dyDescent="0.55000000000000004">
      <c r="A19893">
        <v>5</v>
      </c>
      <c r="B19893">
        <v>81000</v>
      </c>
      <c r="C19893" s="6">
        <v>44317</v>
      </c>
      <c r="D19893">
        <v>-669</v>
      </c>
      <c r="E19893" t="str">
        <f>INDEX(LedgerMapping[[#All],[Area]],MATCH(Transactions[[#This Row],[Sub Ledger]],LedgerMapping[[#All],[Sub Ledger]],0))</f>
        <v>Income Statement</v>
      </c>
    </row>
    <row r="19894" spans="1:5" x14ac:dyDescent="0.55000000000000004">
      <c r="A19894">
        <v>5</v>
      </c>
      <c r="B19894">
        <v>81000</v>
      </c>
      <c r="C19894" s="6">
        <v>44348</v>
      </c>
      <c r="D19894">
        <v>-761</v>
      </c>
      <c r="E19894" t="str">
        <f>INDEX(LedgerMapping[[#All],[Area]],MATCH(Transactions[[#This Row],[Sub Ledger]],LedgerMapping[[#All],[Sub Ledger]],0))</f>
        <v>Income Statement</v>
      </c>
    </row>
    <row r="19895" spans="1:5" x14ac:dyDescent="0.55000000000000004">
      <c r="A19895">
        <v>5</v>
      </c>
      <c r="B19895">
        <v>81000</v>
      </c>
      <c r="C19895" s="6">
        <v>44378</v>
      </c>
      <c r="D19895">
        <v>-790</v>
      </c>
      <c r="E19895" t="str">
        <f>INDEX(LedgerMapping[[#All],[Area]],MATCH(Transactions[[#This Row],[Sub Ledger]],LedgerMapping[[#All],[Sub Ledger]],0))</f>
        <v>Income Statement</v>
      </c>
    </row>
    <row r="19896" spans="1:5" x14ac:dyDescent="0.55000000000000004">
      <c r="A19896">
        <v>5</v>
      </c>
      <c r="B19896">
        <v>81000</v>
      </c>
      <c r="C19896" s="6">
        <v>44409</v>
      </c>
      <c r="D19896">
        <v>-768</v>
      </c>
      <c r="E19896" t="str">
        <f>INDEX(LedgerMapping[[#All],[Area]],MATCH(Transactions[[#This Row],[Sub Ledger]],LedgerMapping[[#All],[Sub Ledger]],0))</f>
        <v>Income Statement</v>
      </c>
    </row>
    <row r="19897" spans="1:5" x14ac:dyDescent="0.55000000000000004">
      <c r="A19897">
        <v>5</v>
      </c>
      <c r="B19897">
        <v>81000</v>
      </c>
      <c r="C19897" s="6">
        <v>44440</v>
      </c>
      <c r="D19897">
        <v>-585</v>
      </c>
      <c r="E19897" t="str">
        <f>INDEX(LedgerMapping[[#All],[Area]],MATCH(Transactions[[#This Row],[Sub Ledger]],LedgerMapping[[#All],[Sub Ledger]],0))</f>
        <v>Income Statement</v>
      </c>
    </row>
    <row r="19898" spans="1:5" x14ac:dyDescent="0.55000000000000004">
      <c r="A19898">
        <v>5</v>
      </c>
      <c r="B19898">
        <v>81000</v>
      </c>
      <c r="C19898" s="6">
        <v>44470</v>
      </c>
      <c r="D19898">
        <v>-605</v>
      </c>
      <c r="E19898" t="str">
        <f>INDEX(LedgerMapping[[#All],[Area]],MATCH(Transactions[[#This Row],[Sub Ledger]],LedgerMapping[[#All],[Sub Ledger]],0))</f>
        <v>Income Statement</v>
      </c>
    </row>
    <row r="19899" spans="1:5" x14ac:dyDescent="0.55000000000000004">
      <c r="A19899">
        <v>5</v>
      </c>
      <c r="B19899">
        <v>81000</v>
      </c>
      <c r="C19899" s="6">
        <v>44501</v>
      </c>
      <c r="D19899">
        <v>-715</v>
      </c>
      <c r="E19899" t="str">
        <f>INDEX(LedgerMapping[[#All],[Area]],MATCH(Transactions[[#This Row],[Sub Ledger]],LedgerMapping[[#All],[Sub Ledger]],0))</f>
        <v>Income Statement</v>
      </c>
    </row>
    <row r="19900" spans="1:5" x14ac:dyDescent="0.55000000000000004">
      <c r="A19900">
        <v>5</v>
      </c>
      <c r="B19900">
        <v>81000</v>
      </c>
      <c r="C19900" s="6">
        <v>44531</v>
      </c>
      <c r="D19900">
        <v>-806</v>
      </c>
      <c r="E19900" t="str">
        <f>INDEX(LedgerMapping[[#All],[Area]],MATCH(Transactions[[#This Row],[Sub Ledger]],LedgerMapping[[#All],[Sub Ledger]],0))</f>
        <v>Income Statement</v>
      </c>
    </row>
    <row r="19901" spans="1:5" x14ac:dyDescent="0.55000000000000004">
      <c r="A19901">
        <v>5</v>
      </c>
      <c r="B19901">
        <v>81000</v>
      </c>
      <c r="C19901" s="6">
        <v>43466</v>
      </c>
      <c r="D19901">
        <v>-499</v>
      </c>
      <c r="E19901" t="str">
        <f>INDEX(LedgerMapping[[#All],[Area]],MATCH(Transactions[[#This Row],[Sub Ledger]],LedgerMapping[[#All],[Sub Ledger]],0))</f>
        <v>Income Statement</v>
      </c>
    </row>
    <row r="19902" spans="1:5" x14ac:dyDescent="0.55000000000000004">
      <c r="A19902">
        <v>5</v>
      </c>
      <c r="B19902">
        <v>81000</v>
      </c>
      <c r="C19902" s="6">
        <v>43497</v>
      </c>
      <c r="D19902">
        <v>-643</v>
      </c>
      <c r="E19902" t="str">
        <f>INDEX(LedgerMapping[[#All],[Area]],MATCH(Transactions[[#This Row],[Sub Ledger]],LedgerMapping[[#All],[Sub Ledger]],0))</f>
        <v>Income Statement</v>
      </c>
    </row>
    <row r="19903" spans="1:5" x14ac:dyDescent="0.55000000000000004">
      <c r="A19903">
        <v>5</v>
      </c>
      <c r="B19903">
        <v>81000</v>
      </c>
      <c r="C19903" s="6">
        <v>43525</v>
      </c>
      <c r="D19903">
        <v>-551</v>
      </c>
      <c r="E19903" t="str">
        <f>INDEX(LedgerMapping[[#All],[Area]],MATCH(Transactions[[#This Row],[Sub Ledger]],LedgerMapping[[#All],[Sub Ledger]],0))</f>
        <v>Income Statement</v>
      </c>
    </row>
    <row r="19904" spans="1:5" x14ac:dyDescent="0.55000000000000004">
      <c r="A19904">
        <v>5</v>
      </c>
      <c r="B19904">
        <v>81000</v>
      </c>
      <c r="C19904" s="6">
        <v>43556</v>
      </c>
      <c r="D19904">
        <v>-468</v>
      </c>
      <c r="E19904" t="str">
        <f>INDEX(LedgerMapping[[#All],[Area]],MATCH(Transactions[[#This Row],[Sub Ledger]],LedgerMapping[[#All],[Sub Ledger]],0))</f>
        <v>Income Statement</v>
      </c>
    </row>
    <row r="19905" spans="1:5" x14ac:dyDescent="0.55000000000000004">
      <c r="A19905">
        <v>5</v>
      </c>
      <c r="B19905">
        <v>81000</v>
      </c>
      <c r="C19905" s="6">
        <v>43586</v>
      </c>
      <c r="D19905">
        <v>-572</v>
      </c>
      <c r="E19905" t="str">
        <f>INDEX(LedgerMapping[[#All],[Area]],MATCH(Transactions[[#This Row],[Sub Ledger]],LedgerMapping[[#All],[Sub Ledger]],0))</f>
        <v>Income Statement</v>
      </c>
    </row>
    <row r="19906" spans="1:5" x14ac:dyDescent="0.55000000000000004">
      <c r="A19906">
        <v>5</v>
      </c>
      <c r="B19906">
        <v>81000</v>
      </c>
      <c r="C19906" s="6">
        <v>43617</v>
      </c>
      <c r="D19906">
        <v>-561</v>
      </c>
      <c r="E19906" t="str">
        <f>INDEX(LedgerMapping[[#All],[Area]],MATCH(Transactions[[#This Row],[Sub Ledger]],LedgerMapping[[#All],[Sub Ledger]],0))</f>
        <v>Income Statement</v>
      </c>
    </row>
    <row r="19907" spans="1:5" x14ac:dyDescent="0.55000000000000004">
      <c r="A19907">
        <v>5</v>
      </c>
      <c r="B19907">
        <v>81000</v>
      </c>
      <c r="C19907" s="6">
        <v>43647</v>
      </c>
      <c r="D19907">
        <v>-436</v>
      </c>
      <c r="E19907" t="str">
        <f>INDEX(LedgerMapping[[#All],[Area]],MATCH(Transactions[[#This Row],[Sub Ledger]],LedgerMapping[[#All],[Sub Ledger]],0))</f>
        <v>Income Statement</v>
      </c>
    </row>
    <row r="19908" spans="1:5" x14ac:dyDescent="0.55000000000000004">
      <c r="A19908">
        <v>5</v>
      </c>
      <c r="B19908">
        <v>81000</v>
      </c>
      <c r="C19908" s="6">
        <v>43678</v>
      </c>
      <c r="D19908">
        <v>-520</v>
      </c>
      <c r="E19908" t="str">
        <f>INDEX(LedgerMapping[[#All],[Area]],MATCH(Transactions[[#This Row],[Sub Ledger]],LedgerMapping[[#All],[Sub Ledger]],0))</f>
        <v>Income Statement</v>
      </c>
    </row>
    <row r="19909" spans="1:5" x14ac:dyDescent="0.55000000000000004">
      <c r="A19909">
        <v>5</v>
      </c>
      <c r="B19909">
        <v>81000</v>
      </c>
      <c r="C19909" s="6">
        <v>43709</v>
      </c>
      <c r="D19909">
        <v>-478</v>
      </c>
      <c r="E19909" t="str">
        <f>INDEX(LedgerMapping[[#All],[Area]],MATCH(Transactions[[#This Row],[Sub Ledger]],LedgerMapping[[#All],[Sub Ledger]],0))</f>
        <v>Income Statement</v>
      </c>
    </row>
    <row r="19910" spans="1:5" x14ac:dyDescent="0.55000000000000004">
      <c r="A19910">
        <v>5</v>
      </c>
      <c r="B19910">
        <v>81000</v>
      </c>
      <c r="C19910" s="6">
        <v>43739</v>
      </c>
      <c r="D19910">
        <v>-514</v>
      </c>
      <c r="E19910" t="str">
        <f>INDEX(LedgerMapping[[#All],[Area]],MATCH(Transactions[[#This Row],[Sub Ledger]],LedgerMapping[[#All],[Sub Ledger]],0))</f>
        <v>Income Statement</v>
      </c>
    </row>
    <row r="19911" spans="1:5" x14ac:dyDescent="0.55000000000000004">
      <c r="A19911">
        <v>5</v>
      </c>
      <c r="B19911">
        <v>81000</v>
      </c>
      <c r="C19911" s="6">
        <v>43770</v>
      </c>
      <c r="D19911">
        <v>-556</v>
      </c>
      <c r="E19911" t="str">
        <f>INDEX(LedgerMapping[[#All],[Area]],MATCH(Transactions[[#This Row],[Sub Ledger]],LedgerMapping[[#All],[Sub Ledger]],0))</f>
        <v>Income Statement</v>
      </c>
    </row>
    <row r="19912" spans="1:5" x14ac:dyDescent="0.55000000000000004">
      <c r="A19912">
        <v>5</v>
      </c>
      <c r="B19912">
        <v>81000</v>
      </c>
      <c r="C19912" s="6">
        <v>43800</v>
      </c>
      <c r="D19912">
        <v>-596</v>
      </c>
      <c r="E19912" t="str">
        <f>INDEX(LedgerMapping[[#All],[Area]],MATCH(Transactions[[#This Row],[Sub Ledger]],LedgerMapping[[#All],[Sub Ledger]],0))</f>
        <v>Income Statement</v>
      </c>
    </row>
    <row r="19913" spans="1:5" x14ac:dyDescent="0.55000000000000004">
      <c r="A19913">
        <v>5</v>
      </c>
      <c r="B19913">
        <v>81000</v>
      </c>
      <c r="C19913" s="6">
        <v>43831</v>
      </c>
      <c r="D19913">
        <v>-563</v>
      </c>
      <c r="E19913" t="str">
        <f>INDEX(LedgerMapping[[#All],[Area]],MATCH(Transactions[[#This Row],[Sub Ledger]],LedgerMapping[[#All],[Sub Ledger]],0))</f>
        <v>Income Statement</v>
      </c>
    </row>
    <row r="19914" spans="1:5" x14ac:dyDescent="0.55000000000000004">
      <c r="A19914">
        <v>5</v>
      </c>
      <c r="B19914">
        <v>81000</v>
      </c>
      <c r="C19914" s="6">
        <v>43862</v>
      </c>
      <c r="D19914">
        <v>-542</v>
      </c>
      <c r="E19914" t="str">
        <f>INDEX(LedgerMapping[[#All],[Area]],MATCH(Transactions[[#This Row],[Sub Ledger]],LedgerMapping[[#All],[Sub Ledger]],0))</f>
        <v>Income Statement</v>
      </c>
    </row>
    <row r="19915" spans="1:5" x14ac:dyDescent="0.55000000000000004">
      <c r="A19915">
        <v>5</v>
      </c>
      <c r="B19915">
        <v>81000</v>
      </c>
      <c r="C19915" s="6">
        <v>43891</v>
      </c>
      <c r="D19915">
        <v>-421</v>
      </c>
      <c r="E19915" t="str">
        <f>INDEX(LedgerMapping[[#All],[Area]],MATCH(Transactions[[#This Row],[Sub Ledger]],LedgerMapping[[#All],[Sub Ledger]],0))</f>
        <v>Income Statement</v>
      </c>
    </row>
    <row r="19916" spans="1:5" x14ac:dyDescent="0.55000000000000004">
      <c r="A19916">
        <v>5</v>
      </c>
      <c r="B19916">
        <v>81000</v>
      </c>
      <c r="C19916" s="6">
        <v>43922</v>
      </c>
      <c r="D19916">
        <v>-525</v>
      </c>
      <c r="E19916" t="str">
        <f>INDEX(LedgerMapping[[#All],[Area]],MATCH(Transactions[[#This Row],[Sub Ledger]],LedgerMapping[[#All],[Sub Ledger]],0))</f>
        <v>Income Statement</v>
      </c>
    </row>
    <row r="19917" spans="1:5" x14ac:dyDescent="0.55000000000000004">
      <c r="A19917">
        <v>5</v>
      </c>
      <c r="B19917">
        <v>81000</v>
      </c>
      <c r="C19917" s="6">
        <v>43952</v>
      </c>
      <c r="D19917">
        <v>-399</v>
      </c>
      <c r="E19917" t="str">
        <f>INDEX(LedgerMapping[[#All],[Area]],MATCH(Transactions[[#This Row],[Sub Ledger]],LedgerMapping[[#All],[Sub Ledger]],0))</f>
        <v>Income Statement</v>
      </c>
    </row>
    <row r="19918" spans="1:5" x14ac:dyDescent="0.55000000000000004">
      <c r="A19918">
        <v>5</v>
      </c>
      <c r="B19918">
        <v>81000</v>
      </c>
      <c r="C19918" s="6">
        <v>43983</v>
      </c>
      <c r="D19918">
        <v>-395</v>
      </c>
      <c r="E19918" t="str">
        <f>INDEX(LedgerMapping[[#All],[Area]],MATCH(Transactions[[#This Row],[Sub Ledger]],LedgerMapping[[#All],[Sub Ledger]],0))</f>
        <v>Income Statement</v>
      </c>
    </row>
    <row r="19919" spans="1:5" x14ac:dyDescent="0.55000000000000004">
      <c r="A19919">
        <v>5</v>
      </c>
      <c r="B19919">
        <v>81000</v>
      </c>
      <c r="C19919" s="6">
        <v>44013</v>
      </c>
      <c r="D19919">
        <v>-488</v>
      </c>
      <c r="E19919" t="str">
        <f>INDEX(LedgerMapping[[#All],[Area]],MATCH(Transactions[[#This Row],[Sub Ledger]],LedgerMapping[[#All],[Sub Ledger]],0))</f>
        <v>Income Statement</v>
      </c>
    </row>
    <row r="19920" spans="1:5" x14ac:dyDescent="0.55000000000000004">
      <c r="A19920">
        <v>5</v>
      </c>
      <c r="B19920">
        <v>81000</v>
      </c>
      <c r="C19920" s="6">
        <v>44044</v>
      </c>
      <c r="D19920">
        <v>-497</v>
      </c>
      <c r="E19920" t="str">
        <f>INDEX(LedgerMapping[[#All],[Area]],MATCH(Transactions[[#This Row],[Sub Ledger]],LedgerMapping[[#All],[Sub Ledger]],0))</f>
        <v>Income Statement</v>
      </c>
    </row>
    <row r="19921" spans="1:5" x14ac:dyDescent="0.55000000000000004">
      <c r="A19921">
        <v>5</v>
      </c>
      <c r="B19921">
        <v>81000</v>
      </c>
      <c r="C19921" s="6">
        <v>44075</v>
      </c>
      <c r="D19921">
        <v>-542</v>
      </c>
      <c r="E19921" t="str">
        <f>INDEX(LedgerMapping[[#All],[Area]],MATCH(Transactions[[#This Row],[Sub Ledger]],LedgerMapping[[#All],[Sub Ledger]],0))</f>
        <v>Income Statement</v>
      </c>
    </row>
    <row r="19922" spans="1:5" x14ac:dyDescent="0.55000000000000004">
      <c r="A19922">
        <v>5</v>
      </c>
      <c r="B19922">
        <v>81000</v>
      </c>
      <c r="C19922" s="6">
        <v>44105</v>
      </c>
      <c r="D19922">
        <v>-504</v>
      </c>
      <c r="E19922" t="str">
        <f>INDEX(LedgerMapping[[#All],[Area]],MATCH(Transactions[[#This Row],[Sub Ledger]],LedgerMapping[[#All],[Sub Ledger]],0))</f>
        <v>Income Statement</v>
      </c>
    </row>
    <row r="19923" spans="1:5" x14ac:dyDescent="0.55000000000000004">
      <c r="A19923">
        <v>5</v>
      </c>
      <c r="B19923">
        <v>81000</v>
      </c>
      <c r="C19923" s="6">
        <v>44136</v>
      </c>
      <c r="D19923">
        <v>-482</v>
      </c>
      <c r="E19923" t="str">
        <f>INDEX(LedgerMapping[[#All],[Area]],MATCH(Transactions[[#This Row],[Sub Ledger]],LedgerMapping[[#All],[Sub Ledger]],0))</f>
        <v>Income Statement</v>
      </c>
    </row>
    <row r="19924" spans="1:5" x14ac:dyDescent="0.55000000000000004">
      <c r="A19924">
        <v>5</v>
      </c>
      <c r="B19924">
        <v>81000</v>
      </c>
      <c r="C19924" s="6">
        <v>44166</v>
      </c>
      <c r="D19924">
        <v>-416</v>
      </c>
      <c r="E19924" t="str">
        <f>INDEX(LedgerMapping[[#All],[Area]],MATCH(Transactions[[#This Row],[Sub Ledger]],LedgerMapping[[#All],[Sub Ledger]],0))</f>
        <v>Income Statement</v>
      </c>
    </row>
    <row r="19925" spans="1:5" x14ac:dyDescent="0.55000000000000004">
      <c r="A19925">
        <v>5</v>
      </c>
      <c r="B19925">
        <v>81000</v>
      </c>
      <c r="C19925" s="6">
        <v>44197</v>
      </c>
      <c r="D19925">
        <v>-644</v>
      </c>
      <c r="E19925" t="str">
        <f>INDEX(LedgerMapping[[#All],[Area]],MATCH(Transactions[[#This Row],[Sub Ledger]],LedgerMapping[[#All],[Sub Ledger]],0))</f>
        <v>Income Statement</v>
      </c>
    </row>
    <row r="19926" spans="1:5" x14ac:dyDescent="0.55000000000000004">
      <c r="A19926">
        <v>5</v>
      </c>
      <c r="B19926">
        <v>81000</v>
      </c>
      <c r="C19926" s="6">
        <v>44228</v>
      </c>
      <c r="D19926">
        <v>-802</v>
      </c>
      <c r="E19926" t="str">
        <f>INDEX(LedgerMapping[[#All],[Area]],MATCH(Transactions[[#This Row],[Sub Ledger]],LedgerMapping[[#All],[Sub Ledger]],0))</f>
        <v>Income Statement</v>
      </c>
    </row>
    <row r="19927" spans="1:5" x14ac:dyDescent="0.55000000000000004">
      <c r="A19927">
        <v>5</v>
      </c>
      <c r="B19927">
        <v>81000</v>
      </c>
      <c r="C19927" s="6">
        <v>44256</v>
      </c>
      <c r="D19927">
        <v>-752</v>
      </c>
      <c r="E19927" t="str">
        <f>INDEX(LedgerMapping[[#All],[Area]],MATCH(Transactions[[#This Row],[Sub Ledger]],LedgerMapping[[#All],[Sub Ledger]],0))</f>
        <v>Income Statement</v>
      </c>
    </row>
    <row r="19928" spans="1:5" x14ac:dyDescent="0.55000000000000004">
      <c r="A19928">
        <v>5</v>
      </c>
      <c r="B19928">
        <v>81000</v>
      </c>
      <c r="C19928" s="6">
        <v>44287</v>
      </c>
      <c r="D19928">
        <v>-806</v>
      </c>
      <c r="E19928" t="str">
        <f>INDEX(LedgerMapping[[#All],[Area]],MATCH(Transactions[[#This Row],[Sub Ledger]],LedgerMapping[[#All],[Sub Ledger]],0))</f>
        <v>Income Statement</v>
      </c>
    </row>
    <row r="19929" spans="1:5" x14ac:dyDescent="0.55000000000000004">
      <c r="A19929">
        <v>5</v>
      </c>
      <c r="B19929">
        <v>81000</v>
      </c>
      <c r="C19929" s="6">
        <v>44317</v>
      </c>
      <c r="D19929">
        <v>-770</v>
      </c>
      <c r="E19929" t="str">
        <f>INDEX(LedgerMapping[[#All],[Area]],MATCH(Transactions[[#This Row],[Sub Ledger]],LedgerMapping[[#All],[Sub Ledger]],0))</f>
        <v>Income Statement</v>
      </c>
    </row>
    <row r="19930" spans="1:5" x14ac:dyDescent="0.55000000000000004">
      <c r="A19930">
        <v>5</v>
      </c>
      <c r="B19930">
        <v>81000</v>
      </c>
      <c r="C19930" s="6">
        <v>44348</v>
      </c>
      <c r="D19930">
        <v>-815</v>
      </c>
      <c r="E19930" t="str">
        <f>INDEX(LedgerMapping[[#All],[Area]],MATCH(Transactions[[#This Row],[Sub Ledger]],LedgerMapping[[#All],[Sub Ledger]],0))</f>
        <v>Income Statement</v>
      </c>
    </row>
    <row r="19931" spans="1:5" x14ac:dyDescent="0.55000000000000004">
      <c r="A19931">
        <v>5</v>
      </c>
      <c r="B19931">
        <v>81000</v>
      </c>
      <c r="C19931" s="6">
        <v>44378</v>
      </c>
      <c r="D19931">
        <v>-827</v>
      </c>
      <c r="E19931" t="str">
        <f>INDEX(LedgerMapping[[#All],[Area]],MATCH(Transactions[[#This Row],[Sub Ledger]],LedgerMapping[[#All],[Sub Ledger]],0))</f>
        <v>Income Statement</v>
      </c>
    </row>
    <row r="19932" spans="1:5" x14ac:dyDescent="0.55000000000000004">
      <c r="A19932">
        <v>5</v>
      </c>
      <c r="B19932">
        <v>81000</v>
      </c>
      <c r="C19932" s="6">
        <v>44409</v>
      </c>
      <c r="D19932">
        <v>-753</v>
      </c>
      <c r="E19932" t="str">
        <f>INDEX(LedgerMapping[[#All],[Area]],MATCH(Transactions[[#This Row],[Sub Ledger]],LedgerMapping[[#All],[Sub Ledger]],0))</f>
        <v>Income Statement</v>
      </c>
    </row>
    <row r="19933" spans="1:5" x14ac:dyDescent="0.55000000000000004">
      <c r="A19933">
        <v>5</v>
      </c>
      <c r="B19933">
        <v>81000</v>
      </c>
      <c r="C19933" s="6">
        <v>44440</v>
      </c>
      <c r="D19933">
        <v>-921</v>
      </c>
      <c r="E19933" t="str">
        <f>INDEX(LedgerMapping[[#All],[Area]],MATCH(Transactions[[#This Row],[Sub Ledger]],LedgerMapping[[#All],[Sub Ledger]],0))</f>
        <v>Income Statement</v>
      </c>
    </row>
    <row r="19934" spans="1:5" x14ac:dyDescent="0.55000000000000004">
      <c r="A19934">
        <v>5</v>
      </c>
      <c r="B19934">
        <v>81000</v>
      </c>
      <c r="C19934" s="6">
        <v>44470</v>
      </c>
      <c r="D19934">
        <v>-886</v>
      </c>
      <c r="E19934" t="str">
        <f>INDEX(LedgerMapping[[#All],[Area]],MATCH(Transactions[[#This Row],[Sub Ledger]],LedgerMapping[[#All],[Sub Ledger]],0))</f>
        <v>Income Statement</v>
      </c>
    </row>
    <row r="19935" spans="1:5" x14ac:dyDescent="0.55000000000000004">
      <c r="A19935">
        <v>5</v>
      </c>
      <c r="B19935">
        <v>81000</v>
      </c>
      <c r="C19935" s="6">
        <v>44501</v>
      </c>
      <c r="D19935">
        <v>-860</v>
      </c>
      <c r="E19935" t="str">
        <f>INDEX(LedgerMapping[[#All],[Area]],MATCH(Transactions[[#This Row],[Sub Ledger]],LedgerMapping[[#All],[Sub Ledger]],0))</f>
        <v>Income Statement</v>
      </c>
    </row>
    <row r="19936" spans="1:5" x14ac:dyDescent="0.55000000000000004">
      <c r="A19936">
        <v>5</v>
      </c>
      <c r="B19936">
        <v>81000</v>
      </c>
      <c r="C19936" s="6">
        <v>44531</v>
      </c>
      <c r="D19936">
        <v>-730</v>
      </c>
      <c r="E19936" t="str">
        <f>INDEX(LedgerMapping[[#All],[Area]],MATCH(Transactions[[#This Row],[Sub Ledger]],LedgerMapping[[#All],[Sub Ledger]],0))</f>
        <v>Income Statement</v>
      </c>
    </row>
    <row r="19937" spans="1:5" x14ac:dyDescent="0.55000000000000004">
      <c r="A19937">
        <v>5</v>
      </c>
      <c r="B19937">
        <v>81000</v>
      </c>
      <c r="C19937" s="6">
        <v>44256</v>
      </c>
      <c r="D19937">
        <v>-585</v>
      </c>
      <c r="E19937" t="str">
        <f>INDEX(LedgerMapping[[#All],[Area]],MATCH(Transactions[[#This Row],[Sub Ledger]],LedgerMapping[[#All],[Sub Ledger]],0))</f>
        <v>Income Statement</v>
      </c>
    </row>
    <row r="19938" spans="1:5" x14ac:dyDescent="0.55000000000000004">
      <c r="A19938">
        <v>5</v>
      </c>
      <c r="B19938">
        <v>81000</v>
      </c>
      <c r="C19938" s="6">
        <v>44256</v>
      </c>
      <c r="D19938">
        <v>-777.94</v>
      </c>
      <c r="E19938" t="str">
        <f>INDEX(LedgerMapping[[#All],[Area]],MATCH(Transactions[[#This Row],[Sub Ledger]],LedgerMapping[[#All],[Sub Ledger]],0))</f>
        <v>Income Statement</v>
      </c>
    </row>
    <row r="19939" spans="1:5" x14ac:dyDescent="0.55000000000000004">
      <c r="A19939">
        <v>5</v>
      </c>
      <c r="B19939">
        <v>82000</v>
      </c>
      <c r="C19939" s="6">
        <v>43466</v>
      </c>
      <c r="D19939">
        <v>-40</v>
      </c>
      <c r="E19939" t="str">
        <f>INDEX(LedgerMapping[[#All],[Area]],MATCH(Transactions[[#This Row],[Sub Ledger]],LedgerMapping[[#All],[Sub Ledger]],0))</f>
        <v>Income Statement</v>
      </c>
    </row>
    <row r="19940" spans="1:5" x14ac:dyDescent="0.55000000000000004">
      <c r="A19940">
        <v>5</v>
      </c>
      <c r="B19940">
        <v>82000</v>
      </c>
      <c r="C19940" s="6">
        <v>43497</v>
      </c>
      <c r="D19940">
        <v>-38</v>
      </c>
      <c r="E19940" t="str">
        <f>INDEX(LedgerMapping[[#All],[Area]],MATCH(Transactions[[#This Row],[Sub Ledger]],LedgerMapping[[#All],[Sub Ledger]],0))</f>
        <v>Income Statement</v>
      </c>
    </row>
    <row r="19941" spans="1:5" x14ac:dyDescent="0.55000000000000004">
      <c r="A19941">
        <v>5</v>
      </c>
      <c r="B19941">
        <v>82000</v>
      </c>
      <c r="C19941" s="6">
        <v>43525</v>
      </c>
      <c r="D19941">
        <v>-57</v>
      </c>
      <c r="E19941" t="str">
        <f>INDEX(LedgerMapping[[#All],[Area]],MATCH(Transactions[[#This Row],[Sub Ledger]],LedgerMapping[[#All],[Sub Ledger]],0))</f>
        <v>Income Statement</v>
      </c>
    </row>
    <row r="19942" spans="1:5" x14ac:dyDescent="0.55000000000000004">
      <c r="A19942">
        <v>5</v>
      </c>
      <c r="B19942">
        <v>82000</v>
      </c>
      <c r="C19942" s="6">
        <v>43556</v>
      </c>
      <c r="D19942">
        <v>-59</v>
      </c>
      <c r="E19942" t="str">
        <f>INDEX(LedgerMapping[[#All],[Area]],MATCH(Transactions[[#This Row],[Sub Ledger]],LedgerMapping[[#All],[Sub Ledger]],0))</f>
        <v>Income Statement</v>
      </c>
    </row>
    <row r="19943" spans="1:5" x14ac:dyDescent="0.55000000000000004">
      <c r="A19943">
        <v>5</v>
      </c>
      <c r="B19943">
        <v>82000</v>
      </c>
      <c r="C19943" s="6">
        <v>43586</v>
      </c>
      <c r="D19943">
        <v>-47</v>
      </c>
      <c r="E19943" t="str">
        <f>INDEX(LedgerMapping[[#All],[Area]],MATCH(Transactions[[#This Row],[Sub Ledger]],LedgerMapping[[#All],[Sub Ledger]],0))</f>
        <v>Income Statement</v>
      </c>
    </row>
    <row r="19944" spans="1:5" x14ac:dyDescent="0.55000000000000004">
      <c r="A19944">
        <v>5</v>
      </c>
      <c r="B19944">
        <v>82000</v>
      </c>
      <c r="C19944" s="6">
        <v>43617</v>
      </c>
      <c r="D19944">
        <v>-47</v>
      </c>
      <c r="E19944" t="str">
        <f>INDEX(LedgerMapping[[#All],[Area]],MATCH(Transactions[[#This Row],[Sub Ledger]],LedgerMapping[[#All],[Sub Ledger]],0))</f>
        <v>Income Statement</v>
      </c>
    </row>
    <row r="19945" spans="1:5" x14ac:dyDescent="0.55000000000000004">
      <c r="A19945">
        <v>5</v>
      </c>
      <c r="B19945">
        <v>82000</v>
      </c>
      <c r="C19945" s="6">
        <v>43647</v>
      </c>
      <c r="D19945">
        <v>-45</v>
      </c>
      <c r="E19945" t="str">
        <f>INDEX(LedgerMapping[[#All],[Area]],MATCH(Transactions[[#This Row],[Sub Ledger]],LedgerMapping[[#All],[Sub Ledger]],0))</f>
        <v>Income Statement</v>
      </c>
    </row>
    <row r="19946" spans="1:5" x14ac:dyDescent="0.55000000000000004">
      <c r="A19946">
        <v>5</v>
      </c>
      <c r="B19946">
        <v>82000</v>
      </c>
      <c r="C19946" s="6">
        <v>43678</v>
      </c>
      <c r="D19946">
        <v>-40</v>
      </c>
      <c r="E19946" t="str">
        <f>INDEX(LedgerMapping[[#All],[Area]],MATCH(Transactions[[#This Row],[Sub Ledger]],LedgerMapping[[#All],[Sub Ledger]],0))</f>
        <v>Income Statement</v>
      </c>
    </row>
    <row r="19947" spans="1:5" x14ac:dyDescent="0.55000000000000004">
      <c r="A19947">
        <v>5</v>
      </c>
      <c r="B19947">
        <v>82000</v>
      </c>
      <c r="C19947" s="6">
        <v>43709</v>
      </c>
      <c r="D19947">
        <v>-53</v>
      </c>
      <c r="E19947" t="str">
        <f>INDEX(LedgerMapping[[#All],[Area]],MATCH(Transactions[[#This Row],[Sub Ledger]],LedgerMapping[[#All],[Sub Ledger]],0))</f>
        <v>Income Statement</v>
      </c>
    </row>
    <row r="19948" spans="1:5" x14ac:dyDescent="0.55000000000000004">
      <c r="A19948">
        <v>5</v>
      </c>
      <c r="B19948">
        <v>82000</v>
      </c>
      <c r="C19948" s="6">
        <v>43739</v>
      </c>
      <c r="D19948">
        <v>-42</v>
      </c>
      <c r="E19948" t="str">
        <f>INDEX(LedgerMapping[[#All],[Area]],MATCH(Transactions[[#This Row],[Sub Ledger]],LedgerMapping[[#All],[Sub Ledger]],0))</f>
        <v>Income Statement</v>
      </c>
    </row>
    <row r="19949" spans="1:5" x14ac:dyDescent="0.55000000000000004">
      <c r="A19949">
        <v>5</v>
      </c>
      <c r="B19949">
        <v>82000</v>
      </c>
      <c r="C19949" s="6">
        <v>43770</v>
      </c>
      <c r="D19949">
        <v>-54</v>
      </c>
      <c r="E19949" t="str">
        <f>INDEX(LedgerMapping[[#All],[Area]],MATCH(Transactions[[#This Row],[Sub Ledger]],LedgerMapping[[#All],[Sub Ledger]],0))</f>
        <v>Income Statement</v>
      </c>
    </row>
    <row r="19950" spans="1:5" x14ac:dyDescent="0.55000000000000004">
      <c r="A19950">
        <v>5</v>
      </c>
      <c r="B19950">
        <v>82000</v>
      </c>
      <c r="C19950" s="6">
        <v>43800</v>
      </c>
      <c r="D19950">
        <v>-36</v>
      </c>
      <c r="E19950" t="str">
        <f>INDEX(LedgerMapping[[#All],[Area]],MATCH(Transactions[[#This Row],[Sub Ledger]],LedgerMapping[[#All],[Sub Ledger]],0))</f>
        <v>Income Statement</v>
      </c>
    </row>
    <row r="19951" spans="1:5" x14ac:dyDescent="0.55000000000000004">
      <c r="A19951">
        <v>5</v>
      </c>
      <c r="B19951">
        <v>82000</v>
      </c>
      <c r="C19951" s="6">
        <v>43831</v>
      </c>
      <c r="D19951">
        <v>-33</v>
      </c>
      <c r="E19951" t="str">
        <f>INDEX(LedgerMapping[[#All],[Area]],MATCH(Transactions[[#This Row],[Sub Ledger]],LedgerMapping[[#All],[Sub Ledger]],0))</f>
        <v>Income Statement</v>
      </c>
    </row>
    <row r="19952" spans="1:5" x14ac:dyDescent="0.55000000000000004">
      <c r="A19952">
        <v>5</v>
      </c>
      <c r="B19952">
        <v>82000</v>
      </c>
      <c r="C19952" s="6">
        <v>43862</v>
      </c>
      <c r="D19952">
        <v>-35</v>
      </c>
      <c r="E19952" t="str">
        <f>INDEX(LedgerMapping[[#All],[Area]],MATCH(Transactions[[#This Row],[Sub Ledger]],LedgerMapping[[#All],[Sub Ledger]],0))</f>
        <v>Income Statement</v>
      </c>
    </row>
    <row r="19953" spans="1:5" x14ac:dyDescent="0.55000000000000004">
      <c r="A19953">
        <v>5</v>
      </c>
      <c r="B19953">
        <v>82000</v>
      </c>
      <c r="C19953" s="6">
        <v>43891</v>
      </c>
      <c r="D19953">
        <v>-47</v>
      </c>
      <c r="E19953" t="str">
        <f>INDEX(LedgerMapping[[#All],[Area]],MATCH(Transactions[[#This Row],[Sub Ledger]],LedgerMapping[[#All],[Sub Ledger]],0))</f>
        <v>Income Statement</v>
      </c>
    </row>
    <row r="19954" spans="1:5" x14ac:dyDescent="0.55000000000000004">
      <c r="A19954">
        <v>5</v>
      </c>
      <c r="B19954">
        <v>82000</v>
      </c>
      <c r="C19954" s="6">
        <v>43922</v>
      </c>
      <c r="D19954">
        <v>-53</v>
      </c>
      <c r="E19954" t="str">
        <f>INDEX(LedgerMapping[[#All],[Area]],MATCH(Transactions[[#This Row],[Sub Ledger]],LedgerMapping[[#All],[Sub Ledger]],0))</f>
        <v>Income Statement</v>
      </c>
    </row>
    <row r="19955" spans="1:5" x14ac:dyDescent="0.55000000000000004">
      <c r="A19955">
        <v>5</v>
      </c>
      <c r="B19955">
        <v>82000</v>
      </c>
      <c r="C19955" s="6">
        <v>43952</v>
      </c>
      <c r="D19955">
        <v>-48</v>
      </c>
      <c r="E19955" t="str">
        <f>INDEX(LedgerMapping[[#All],[Area]],MATCH(Transactions[[#This Row],[Sub Ledger]],LedgerMapping[[#All],[Sub Ledger]],0))</f>
        <v>Income Statement</v>
      </c>
    </row>
    <row r="19956" spans="1:5" x14ac:dyDescent="0.55000000000000004">
      <c r="A19956">
        <v>5</v>
      </c>
      <c r="B19956">
        <v>82000</v>
      </c>
      <c r="C19956" s="6">
        <v>43983</v>
      </c>
      <c r="D19956">
        <v>-53</v>
      </c>
      <c r="E19956" t="str">
        <f>INDEX(LedgerMapping[[#All],[Area]],MATCH(Transactions[[#This Row],[Sub Ledger]],LedgerMapping[[#All],[Sub Ledger]],0))</f>
        <v>Income Statement</v>
      </c>
    </row>
    <row r="19957" spans="1:5" x14ac:dyDescent="0.55000000000000004">
      <c r="A19957">
        <v>5</v>
      </c>
      <c r="B19957">
        <v>82000</v>
      </c>
      <c r="C19957" s="6">
        <v>44013</v>
      </c>
      <c r="D19957">
        <v>-38</v>
      </c>
      <c r="E19957" t="str">
        <f>INDEX(LedgerMapping[[#All],[Area]],MATCH(Transactions[[#This Row],[Sub Ledger]],LedgerMapping[[#All],[Sub Ledger]],0))</f>
        <v>Income Statement</v>
      </c>
    </row>
    <row r="19958" spans="1:5" x14ac:dyDescent="0.55000000000000004">
      <c r="A19958">
        <v>5</v>
      </c>
      <c r="B19958">
        <v>82000</v>
      </c>
      <c r="C19958" s="6">
        <v>44044</v>
      </c>
      <c r="D19958">
        <v>-52</v>
      </c>
      <c r="E19958" t="str">
        <f>INDEX(LedgerMapping[[#All],[Area]],MATCH(Transactions[[#This Row],[Sub Ledger]],LedgerMapping[[#All],[Sub Ledger]],0))</f>
        <v>Income Statement</v>
      </c>
    </row>
    <row r="19959" spans="1:5" x14ac:dyDescent="0.55000000000000004">
      <c r="A19959">
        <v>5</v>
      </c>
      <c r="B19959">
        <v>82000</v>
      </c>
      <c r="C19959" s="6">
        <v>44075</v>
      </c>
      <c r="D19959">
        <v>-36</v>
      </c>
      <c r="E19959" t="str">
        <f>INDEX(LedgerMapping[[#All],[Area]],MATCH(Transactions[[#This Row],[Sub Ledger]],LedgerMapping[[#All],[Sub Ledger]],0))</f>
        <v>Income Statement</v>
      </c>
    </row>
    <row r="19960" spans="1:5" x14ac:dyDescent="0.55000000000000004">
      <c r="A19960">
        <v>5</v>
      </c>
      <c r="B19960">
        <v>82000</v>
      </c>
      <c r="C19960" s="6">
        <v>44105</v>
      </c>
      <c r="D19960">
        <v>-38</v>
      </c>
      <c r="E19960" t="str">
        <f>INDEX(LedgerMapping[[#All],[Area]],MATCH(Transactions[[#This Row],[Sub Ledger]],LedgerMapping[[#All],[Sub Ledger]],0))</f>
        <v>Income Statement</v>
      </c>
    </row>
    <row r="19961" spans="1:5" x14ac:dyDescent="0.55000000000000004">
      <c r="A19961">
        <v>5</v>
      </c>
      <c r="B19961">
        <v>82000</v>
      </c>
      <c r="C19961" s="6">
        <v>44136</v>
      </c>
      <c r="D19961">
        <v>-47</v>
      </c>
      <c r="E19961" t="str">
        <f>INDEX(LedgerMapping[[#All],[Area]],MATCH(Transactions[[#This Row],[Sub Ledger]],LedgerMapping[[#All],[Sub Ledger]],0))</f>
        <v>Income Statement</v>
      </c>
    </row>
    <row r="19962" spans="1:5" x14ac:dyDescent="0.55000000000000004">
      <c r="A19962">
        <v>5</v>
      </c>
      <c r="B19962">
        <v>82000</v>
      </c>
      <c r="C19962" s="6">
        <v>44166</v>
      </c>
      <c r="D19962">
        <v>-42</v>
      </c>
      <c r="E19962" t="str">
        <f>INDEX(LedgerMapping[[#All],[Area]],MATCH(Transactions[[#This Row],[Sub Ledger]],LedgerMapping[[#All],[Sub Ledger]],0))</f>
        <v>Income Statement</v>
      </c>
    </row>
    <row r="19963" spans="1:5" x14ac:dyDescent="0.55000000000000004">
      <c r="A19963">
        <v>5</v>
      </c>
      <c r="B19963">
        <v>82000</v>
      </c>
      <c r="C19963" s="6">
        <v>44197</v>
      </c>
      <c r="D19963">
        <v>-58</v>
      </c>
      <c r="E19963" t="str">
        <f>INDEX(LedgerMapping[[#All],[Area]],MATCH(Transactions[[#This Row],[Sub Ledger]],LedgerMapping[[#All],[Sub Ledger]],0))</f>
        <v>Income Statement</v>
      </c>
    </row>
    <row r="19964" spans="1:5" x14ac:dyDescent="0.55000000000000004">
      <c r="A19964">
        <v>5</v>
      </c>
      <c r="B19964">
        <v>82000</v>
      </c>
      <c r="C19964" s="6">
        <v>44228</v>
      </c>
      <c r="D19964">
        <v>-56</v>
      </c>
      <c r="E19964" t="str">
        <f>INDEX(LedgerMapping[[#All],[Area]],MATCH(Transactions[[#This Row],[Sub Ledger]],LedgerMapping[[#All],[Sub Ledger]],0))</f>
        <v>Income Statement</v>
      </c>
    </row>
    <row r="19965" spans="1:5" x14ac:dyDescent="0.55000000000000004">
      <c r="A19965">
        <v>5</v>
      </c>
      <c r="B19965">
        <v>82000</v>
      </c>
      <c r="C19965" s="6">
        <v>44256</v>
      </c>
      <c r="D19965">
        <v>-73</v>
      </c>
      <c r="E19965" t="str">
        <f>INDEX(LedgerMapping[[#All],[Area]],MATCH(Transactions[[#This Row],[Sub Ledger]],LedgerMapping[[#All],[Sub Ledger]],0))</f>
        <v>Income Statement</v>
      </c>
    </row>
    <row r="19966" spans="1:5" x14ac:dyDescent="0.55000000000000004">
      <c r="A19966">
        <v>5</v>
      </c>
      <c r="B19966">
        <v>82000</v>
      </c>
      <c r="C19966" s="6">
        <v>44287</v>
      </c>
      <c r="D19966">
        <v>-66</v>
      </c>
      <c r="E19966" t="str">
        <f>INDEX(LedgerMapping[[#All],[Area]],MATCH(Transactions[[#This Row],[Sub Ledger]],LedgerMapping[[#All],[Sub Ledger]],0))</f>
        <v>Income Statement</v>
      </c>
    </row>
    <row r="19967" spans="1:5" x14ac:dyDescent="0.55000000000000004">
      <c r="A19967">
        <v>5</v>
      </c>
      <c r="B19967">
        <v>82000</v>
      </c>
      <c r="C19967" s="6">
        <v>44317</v>
      </c>
      <c r="D19967">
        <v>-68</v>
      </c>
      <c r="E19967" t="str">
        <f>INDEX(LedgerMapping[[#All],[Area]],MATCH(Transactions[[#This Row],[Sub Ledger]],LedgerMapping[[#All],[Sub Ledger]],0))</f>
        <v>Income Statement</v>
      </c>
    </row>
    <row r="19968" spans="1:5" x14ac:dyDescent="0.55000000000000004">
      <c r="A19968">
        <v>5</v>
      </c>
      <c r="B19968">
        <v>82000</v>
      </c>
      <c r="C19968" s="6">
        <v>44348</v>
      </c>
      <c r="D19968">
        <v>-76</v>
      </c>
      <c r="E19968" t="str">
        <f>INDEX(LedgerMapping[[#All],[Area]],MATCH(Transactions[[#This Row],[Sub Ledger]],LedgerMapping[[#All],[Sub Ledger]],0))</f>
        <v>Income Statement</v>
      </c>
    </row>
    <row r="19969" spans="1:5" x14ac:dyDescent="0.55000000000000004">
      <c r="A19969">
        <v>5</v>
      </c>
      <c r="B19969">
        <v>82000</v>
      </c>
      <c r="C19969" s="6">
        <v>44378</v>
      </c>
      <c r="D19969">
        <v>-81</v>
      </c>
      <c r="E19969" t="str">
        <f>INDEX(LedgerMapping[[#All],[Area]],MATCH(Transactions[[#This Row],[Sub Ledger]],LedgerMapping[[#All],[Sub Ledger]],0))</f>
        <v>Income Statement</v>
      </c>
    </row>
    <row r="19970" spans="1:5" x14ac:dyDescent="0.55000000000000004">
      <c r="A19970">
        <v>5</v>
      </c>
      <c r="B19970">
        <v>82000</v>
      </c>
      <c r="C19970" s="6">
        <v>44409</v>
      </c>
      <c r="D19970">
        <v>-77</v>
      </c>
      <c r="E19970" t="str">
        <f>INDEX(LedgerMapping[[#All],[Area]],MATCH(Transactions[[#This Row],[Sub Ledger]],LedgerMapping[[#All],[Sub Ledger]],0))</f>
        <v>Income Statement</v>
      </c>
    </row>
    <row r="19971" spans="1:5" x14ac:dyDescent="0.55000000000000004">
      <c r="A19971">
        <v>5</v>
      </c>
      <c r="B19971">
        <v>82000</v>
      </c>
      <c r="C19971" s="6">
        <v>44440</v>
      </c>
      <c r="D19971">
        <v>-56</v>
      </c>
      <c r="E19971" t="str">
        <f>INDEX(LedgerMapping[[#All],[Area]],MATCH(Transactions[[#This Row],[Sub Ledger]],LedgerMapping[[#All],[Sub Ledger]],0))</f>
        <v>Income Statement</v>
      </c>
    </row>
    <row r="19972" spans="1:5" x14ac:dyDescent="0.55000000000000004">
      <c r="A19972">
        <v>5</v>
      </c>
      <c r="B19972">
        <v>82000</v>
      </c>
      <c r="C19972" s="6">
        <v>44470</v>
      </c>
      <c r="D19972">
        <v>-59</v>
      </c>
      <c r="E19972" t="str">
        <f>INDEX(LedgerMapping[[#All],[Area]],MATCH(Transactions[[#This Row],[Sub Ledger]],LedgerMapping[[#All],[Sub Ledger]],0))</f>
        <v>Income Statement</v>
      </c>
    </row>
    <row r="19973" spans="1:5" x14ac:dyDescent="0.55000000000000004">
      <c r="A19973">
        <v>5</v>
      </c>
      <c r="B19973">
        <v>82000</v>
      </c>
      <c r="C19973" s="6">
        <v>44501</v>
      </c>
      <c r="D19973">
        <v>-70</v>
      </c>
      <c r="E19973" t="str">
        <f>INDEX(LedgerMapping[[#All],[Area]],MATCH(Transactions[[#This Row],[Sub Ledger]],LedgerMapping[[#All],[Sub Ledger]],0))</f>
        <v>Income Statement</v>
      </c>
    </row>
    <row r="19974" spans="1:5" x14ac:dyDescent="0.55000000000000004">
      <c r="A19974">
        <v>5</v>
      </c>
      <c r="B19974">
        <v>82000</v>
      </c>
      <c r="C19974" s="6">
        <v>44531</v>
      </c>
      <c r="D19974">
        <v>-84</v>
      </c>
      <c r="E19974" t="str">
        <f>INDEX(LedgerMapping[[#All],[Area]],MATCH(Transactions[[#This Row],[Sub Ledger]],LedgerMapping[[#All],[Sub Ledger]],0))</f>
        <v>Income Statement</v>
      </c>
    </row>
    <row r="19975" spans="1:5" x14ac:dyDescent="0.55000000000000004">
      <c r="A19975">
        <v>5</v>
      </c>
      <c r="B19975">
        <v>82000</v>
      </c>
      <c r="C19975" s="6">
        <v>43466</v>
      </c>
      <c r="D19975">
        <v>-49</v>
      </c>
      <c r="E19975" t="str">
        <f>INDEX(LedgerMapping[[#All],[Area]],MATCH(Transactions[[#This Row],[Sub Ledger]],LedgerMapping[[#All],[Sub Ledger]],0))</f>
        <v>Income Statement</v>
      </c>
    </row>
    <row r="19976" spans="1:5" x14ac:dyDescent="0.55000000000000004">
      <c r="A19976">
        <v>5</v>
      </c>
      <c r="B19976">
        <v>82000</v>
      </c>
      <c r="C19976" s="6">
        <v>43497</v>
      </c>
      <c r="D19976">
        <v>-68</v>
      </c>
      <c r="E19976" t="str">
        <f>INDEX(LedgerMapping[[#All],[Area]],MATCH(Transactions[[#This Row],[Sub Ledger]],LedgerMapping[[#All],[Sub Ledger]],0))</f>
        <v>Income Statement</v>
      </c>
    </row>
    <row r="19977" spans="1:5" x14ac:dyDescent="0.55000000000000004">
      <c r="A19977">
        <v>5</v>
      </c>
      <c r="B19977">
        <v>82000</v>
      </c>
      <c r="C19977" s="6">
        <v>43525</v>
      </c>
      <c r="D19977">
        <v>-57</v>
      </c>
      <c r="E19977" t="str">
        <f>INDEX(LedgerMapping[[#All],[Area]],MATCH(Transactions[[#This Row],[Sub Ledger]],LedgerMapping[[#All],[Sub Ledger]],0))</f>
        <v>Income Statement</v>
      </c>
    </row>
    <row r="19978" spans="1:5" x14ac:dyDescent="0.55000000000000004">
      <c r="A19978">
        <v>5</v>
      </c>
      <c r="B19978">
        <v>82000</v>
      </c>
      <c r="C19978" s="6">
        <v>43556</v>
      </c>
      <c r="D19978">
        <v>-48</v>
      </c>
      <c r="E19978" t="str">
        <f>INDEX(LedgerMapping[[#All],[Area]],MATCH(Transactions[[#This Row],[Sub Ledger]],LedgerMapping[[#All],[Sub Ledger]],0))</f>
        <v>Income Statement</v>
      </c>
    </row>
    <row r="19979" spans="1:5" x14ac:dyDescent="0.55000000000000004">
      <c r="A19979">
        <v>5</v>
      </c>
      <c r="B19979">
        <v>82000</v>
      </c>
      <c r="C19979" s="6">
        <v>43586</v>
      </c>
      <c r="D19979">
        <v>-60</v>
      </c>
      <c r="E19979" t="str">
        <f>INDEX(LedgerMapping[[#All],[Area]],MATCH(Transactions[[#This Row],[Sub Ledger]],LedgerMapping[[#All],[Sub Ledger]],0))</f>
        <v>Income Statement</v>
      </c>
    </row>
    <row r="19980" spans="1:5" x14ac:dyDescent="0.55000000000000004">
      <c r="A19980">
        <v>5</v>
      </c>
      <c r="B19980">
        <v>82000</v>
      </c>
      <c r="C19980" s="6">
        <v>43617</v>
      </c>
      <c r="D19980">
        <v>-59</v>
      </c>
      <c r="E19980" t="str">
        <f>INDEX(LedgerMapping[[#All],[Area]],MATCH(Transactions[[#This Row],[Sub Ledger]],LedgerMapping[[#All],[Sub Ledger]],0))</f>
        <v>Income Statement</v>
      </c>
    </row>
    <row r="19981" spans="1:5" x14ac:dyDescent="0.55000000000000004">
      <c r="A19981">
        <v>5</v>
      </c>
      <c r="B19981">
        <v>82000</v>
      </c>
      <c r="C19981" s="6">
        <v>43647</v>
      </c>
      <c r="D19981">
        <v>-43</v>
      </c>
      <c r="E19981" t="str">
        <f>INDEX(LedgerMapping[[#All],[Area]],MATCH(Transactions[[#This Row],[Sub Ledger]],LedgerMapping[[#All],[Sub Ledger]],0))</f>
        <v>Income Statement</v>
      </c>
    </row>
    <row r="19982" spans="1:5" x14ac:dyDescent="0.55000000000000004">
      <c r="A19982">
        <v>5</v>
      </c>
      <c r="B19982">
        <v>82000</v>
      </c>
      <c r="C19982" s="6">
        <v>43678</v>
      </c>
      <c r="D19982">
        <v>-52</v>
      </c>
      <c r="E19982" t="str">
        <f>INDEX(LedgerMapping[[#All],[Area]],MATCH(Transactions[[#This Row],[Sub Ledger]],LedgerMapping[[#All],[Sub Ledger]],0))</f>
        <v>Income Statement</v>
      </c>
    </row>
    <row r="19983" spans="1:5" x14ac:dyDescent="0.55000000000000004">
      <c r="A19983">
        <v>5</v>
      </c>
      <c r="B19983">
        <v>82000</v>
      </c>
      <c r="C19983" s="6">
        <v>43709</v>
      </c>
      <c r="D19983">
        <v>-46</v>
      </c>
      <c r="E19983" t="str">
        <f>INDEX(LedgerMapping[[#All],[Area]],MATCH(Transactions[[#This Row],[Sub Ledger]],LedgerMapping[[#All],[Sub Ledger]],0))</f>
        <v>Income Statement</v>
      </c>
    </row>
    <row r="19984" spans="1:5" x14ac:dyDescent="0.55000000000000004">
      <c r="A19984">
        <v>5</v>
      </c>
      <c r="B19984">
        <v>82000</v>
      </c>
      <c r="C19984" s="6">
        <v>43739</v>
      </c>
      <c r="D19984">
        <v>-51</v>
      </c>
      <c r="E19984" t="str">
        <f>INDEX(LedgerMapping[[#All],[Area]],MATCH(Transactions[[#This Row],[Sub Ledger]],LedgerMapping[[#All],[Sub Ledger]],0))</f>
        <v>Income Statement</v>
      </c>
    </row>
    <row r="19985" spans="1:5" x14ac:dyDescent="0.55000000000000004">
      <c r="A19985">
        <v>5</v>
      </c>
      <c r="B19985">
        <v>82000</v>
      </c>
      <c r="C19985" s="6">
        <v>43770</v>
      </c>
      <c r="D19985">
        <v>-58</v>
      </c>
      <c r="E19985" t="str">
        <f>INDEX(LedgerMapping[[#All],[Area]],MATCH(Transactions[[#This Row],[Sub Ledger]],LedgerMapping[[#All],[Sub Ledger]],0))</f>
        <v>Income Statement</v>
      </c>
    </row>
    <row r="19986" spans="1:5" x14ac:dyDescent="0.55000000000000004">
      <c r="A19986">
        <v>5</v>
      </c>
      <c r="B19986">
        <v>82000</v>
      </c>
      <c r="C19986" s="6">
        <v>43800</v>
      </c>
      <c r="D19986">
        <v>-61</v>
      </c>
      <c r="E19986" t="str">
        <f>INDEX(LedgerMapping[[#All],[Area]],MATCH(Transactions[[#This Row],[Sub Ledger]],LedgerMapping[[#All],[Sub Ledger]],0))</f>
        <v>Income Statement</v>
      </c>
    </row>
    <row r="19987" spans="1:5" x14ac:dyDescent="0.55000000000000004">
      <c r="A19987">
        <v>5</v>
      </c>
      <c r="B19987">
        <v>82000</v>
      </c>
      <c r="C19987" s="6">
        <v>43831</v>
      </c>
      <c r="D19987">
        <v>-58</v>
      </c>
      <c r="E19987" t="str">
        <f>INDEX(LedgerMapping[[#All],[Area]],MATCH(Transactions[[#This Row],[Sub Ledger]],LedgerMapping[[#All],[Sub Ledger]],0))</f>
        <v>Income Statement</v>
      </c>
    </row>
    <row r="19988" spans="1:5" x14ac:dyDescent="0.55000000000000004">
      <c r="A19988">
        <v>5</v>
      </c>
      <c r="B19988">
        <v>82000</v>
      </c>
      <c r="C19988" s="6">
        <v>43862</v>
      </c>
      <c r="D19988">
        <v>-56</v>
      </c>
      <c r="E19988" t="str">
        <f>INDEX(LedgerMapping[[#All],[Area]],MATCH(Transactions[[#This Row],[Sub Ledger]],LedgerMapping[[#All],[Sub Ledger]],0))</f>
        <v>Income Statement</v>
      </c>
    </row>
    <row r="19989" spans="1:5" x14ac:dyDescent="0.55000000000000004">
      <c r="A19989">
        <v>5</v>
      </c>
      <c r="B19989">
        <v>82000</v>
      </c>
      <c r="C19989" s="6">
        <v>43891</v>
      </c>
      <c r="D19989">
        <v>-41</v>
      </c>
      <c r="E19989" t="str">
        <f>INDEX(LedgerMapping[[#All],[Area]],MATCH(Transactions[[#This Row],[Sub Ledger]],LedgerMapping[[#All],[Sub Ledger]],0))</f>
        <v>Income Statement</v>
      </c>
    </row>
    <row r="19990" spans="1:5" x14ac:dyDescent="0.55000000000000004">
      <c r="A19990">
        <v>5</v>
      </c>
      <c r="B19990">
        <v>82000</v>
      </c>
      <c r="C19990" s="6">
        <v>43922</v>
      </c>
      <c r="D19990">
        <v>-53</v>
      </c>
      <c r="E19990" t="str">
        <f>INDEX(LedgerMapping[[#All],[Area]],MATCH(Transactions[[#This Row],[Sub Ledger]],LedgerMapping[[#All],[Sub Ledger]],0))</f>
        <v>Income Statement</v>
      </c>
    </row>
    <row r="19991" spans="1:5" x14ac:dyDescent="0.55000000000000004">
      <c r="A19991">
        <v>5</v>
      </c>
      <c r="B19991">
        <v>82000</v>
      </c>
      <c r="C19991" s="6">
        <v>43952</v>
      </c>
      <c r="D19991">
        <v>-38</v>
      </c>
      <c r="E19991" t="str">
        <f>INDEX(LedgerMapping[[#All],[Area]],MATCH(Transactions[[#This Row],[Sub Ledger]],LedgerMapping[[#All],[Sub Ledger]],0))</f>
        <v>Income Statement</v>
      </c>
    </row>
    <row r="19992" spans="1:5" x14ac:dyDescent="0.55000000000000004">
      <c r="A19992">
        <v>5</v>
      </c>
      <c r="B19992">
        <v>82000</v>
      </c>
      <c r="C19992" s="6">
        <v>43983</v>
      </c>
      <c r="D19992">
        <v>-38</v>
      </c>
      <c r="E19992" t="str">
        <f>INDEX(LedgerMapping[[#All],[Area]],MATCH(Transactions[[#This Row],[Sub Ledger]],LedgerMapping[[#All],[Sub Ledger]],0))</f>
        <v>Income Statement</v>
      </c>
    </row>
    <row r="19993" spans="1:5" x14ac:dyDescent="0.55000000000000004">
      <c r="A19993">
        <v>5</v>
      </c>
      <c r="B19993">
        <v>82000</v>
      </c>
      <c r="C19993" s="6">
        <v>44013</v>
      </c>
      <c r="D19993">
        <v>-47</v>
      </c>
      <c r="E19993" t="str">
        <f>INDEX(LedgerMapping[[#All],[Area]],MATCH(Transactions[[#This Row],[Sub Ledger]],LedgerMapping[[#All],[Sub Ledger]],0))</f>
        <v>Income Statement</v>
      </c>
    </row>
    <row r="19994" spans="1:5" x14ac:dyDescent="0.55000000000000004">
      <c r="A19994">
        <v>5</v>
      </c>
      <c r="B19994">
        <v>82000</v>
      </c>
      <c r="C19994" s="6">
        <v>44044</v>
      </c>
      <c r="D19994">
        <v>-50</v>
      </c>
      <c r="E19994" t="str">
        <f>INDEX(LedgerMapping[[#All],[Area]],MATCH(Transactions[[#This Row],[Sub Ledger]],LedgerMapping[[#All],[Sub Ledger]],0))</f>
        <v>Income Statement</v>
      </c>
    </row>
    <row r="19995" spans="1:5" x14ac:dyDescent="0.55000000000000004">
      <c r="A19995">
        <v>5</v>
      </c>
      <c r="B19995">
        <v>82000</v>
      </c>
      <c r="C19995" s="6">
        <v>44075</v>
      </c>
      <c r="D19995">
        <v>-56</v>
      </c>
      <c r="E19995" t="str">
        <f>INDEX(LedgerMapping[[#All],[Area]],MATCH(Transactions[[#This Row],[Sub Ledger]],LedgerMapping[[#All],[Sub Ledger]],0))</f>
        <v>Income Statement</v>
      </c>
    </row>
    <row r="19996" spans="1:5" x14ac:dyDescent="0.55000000000000004">
      <c r="A19996">
        <v>5</v>
      </c>
      <c r="B19996">
        <v>82000</v>
      </c>
      <c r="C19996" s="6">
        <v>44105</v>
      </c>
      <c r="D19996">
        <v>-50</v>
      </c>
      <c r="E19996" t="str">
        <f>INDEX(LedgerMapping[[#All],[Area]],MATCH(Transactions[[#This Row],[Sub Ledger]],LedgerMapping[[#All],[Sub Ledger]],0))</f>
        <v>Income Statement</v>
      </c>
    </row>
    <row r="19997" spans="1:5" x14ac:dyDescent="0.55000000000000004">
      <c r="A19997">
        <v>5</v>
      </c>
      <c r="B19997">
        <v>82000</v>
      </c>
      <c r="C19997" s="6">
        <v>44136</v>
      </c>
      <c r="D19997">
        <v>-51</v>
      </c>
      <c r="E19997" t="str">
        <f>INDEX(LedgerMapping[[#All],[Area]],MATCH(Transactions[[#This Row],[Sub Ledger]],LedgerMapping[[#All],[Sub Ledger]],0))</f>
        <v>Income Statement</v>
      </c>
    </row>
    <row r="19998" spans="1:5" x14ac:dyDescent="0.55000000000000004">
      <c r="A19998">
        <v>5</v>
      </c>
      <c r="B19998">
        <v>82000</v>
      </c>
      <c r="C19998" s="6">
        <v>44166</v>
      </c>
      <c r="D19998">
        <v>-41</v>
      </c>
      <c r="E19998" t="str">
        <f>INDEX(LedgerMapping[[#All],[Area]],MATCH(Transactions[[#This Row],[Sub Ledger]],LedgerMapping[[#All],[Sub Ledger]],0))</f>
        <v>Income Statement</v>
      </c>
    </row>
    <row r="19999" spans="1:5" x14ac:dyDescent="0.55000000000000004">
      <c r="A19999">
        <v>5</v>
      </c>
      <c r="B19999">
        <v>82000</v>
      </c>
      <c r="C19999" s="6">
        <v>44197</v>
      </c>
      <c r="D19999">
        <v>-67</v>
      </c>
      <c r="E19999" t="str">
        <f>INDEX(LedgerMapping[[#All],[Area]],MATCH(Transactions[[#This Row],[Sub Ledger]],LedgerMapping[[#All],[Sub Ledger]],0))</f>
        <v>Income Statement</v>
      </c>
    </row>
    <row r="20000" spans="1:5" x14ac:dyDescent="0.55000000000000004">
      <c r="A20000">
        <v>5</v>
      </c>
      <c r="B20000">
        <v>82000</v>
      </c>
      <c r="C20000" s="6">
        <v>44228</v>
      </c>
      <c r="D20000">
        <v>-80</v>
      </c>
      <c r="E20000" t="str">
        <f>INDEX(LedgerMapping[[#All],[Area]],MATCH(Transactions[[#This Row],[Sub Ledger]],LedgerMapping[[#All],[Sub Ledger]],0))</f>
        <v>Income Statement</v>
      </c>
    </row>
    <row r="20001" spans="1:5" x14ac:dyDescent="0.55000000000000004">
      <c r="A20001">
        <v>5</v>
      </c>
      <c r="B20001">
        <v>82000</v>
      </c>
      <c r="C20001" s="6">
        <v>44256</v>
      </c>
      <c r="D20001">
        <v>-76</v>
      </c>
      <c r="E20001" t="str">
        <f>INDEX(LedgerMapping[[#All],[Area]],MATCH(Transactions[[#This Row],[Sub Ledger]],LedgerMapping[[#All],[Sub Ledger]],0))</f>
        <v>Income Statement</v>
      </c>
    </row>
    <row r="20002" spans="1:5" x14ac:dyDescent="0.55000000000000004">
      <c r="A20002">
        <v>5</v>
      </c>
      <c r="B20002">
        <v>82000</v>
      </c>
      <c r="C20002" s="6">
        <v>44287</v>
      </c>
      <c r="D20002">
        <v>-84</v>
      </c>
      <c r="E20002" t="str">
        <f>INDEX(LedgerMapping[[#All],[Area]],MATCH(Transactions[[#This Row],[Sub Ledger]],LedgerMapping[[#All],[Sub Ledger]],0))</f>
        <v>Income Statement</v>
      </c>
    </row>
    <row r="20003" spans="1:5" x14ac:dyDescent="0.55000000000000004">
      <c r="A20003">
        <v>5</v>
      </c>
      <c r="B20003">
        <v>82000</v>
      </c>
      <c r="C20003" s="6">
        <v>44317</v>
      </c>
      <c r="D20003">
        <v>-76</v>
      </c>
      <c r="E20003" t="str">
        <f>INDEX(LedgerMapping[[#All],[Area]],MATCH(Transactions[[#This Row],[Sub Ledger]],LedgerMapping[[#All],[Sub Ledger]],0))</f>
        <v>Income Statement</v>
      </c>
    </row>
    <row r="20004" spans="1:5" x14ac:dyDescent="0.55000000000000004">
      <c r="A20004">
        <v>5</v>
      </c>
      <c r="B20004">
        <v>82000</v>
      </c>
      <c r="C20004" s="6">
        <v>44348</v>
      </c>
      <c r="D20004">
        <v>-80</v>
      </c>
      <c r="E20004" t="str">
        <f>INDEX(LedgerMapping[[#All],[Area]],MATCH(Transactions[[#This Row],[Sub Ledger]],LedgerMapping[[#All],[Sub Ledger]],0))</f>
        <v>Income Statement</v>
      </c>
    </row>
    <row r="20005" spans="1:5" x14ac:dyDescent="0.55000000000000004">
      <c r="A20005">
        <v>5</v>
      </c>
      <c r="B20005">
        <v>82000</v>
      </c>
      <c r="C20005" s="6">
        <v>44378</v>
      </c>
      <c r="D20005">
        <v>-84</v>
      </c>
      <c r="E20005" t="str">
        <f>INDEX(LedgerMapping[[#All],[Area]],MATCH(Transactions[[#This Row],[Sub Ledger]],LedgerMapping[[#All],[Sub Ledger]],0))</f>
        <v>Income Statement</v>
      </c>
    </row>
    <row r="20006" spans="1:5" x14ac:dyDescent="0.55000000000000004">
      <c r="A20006">
        <v>5</v>
      </c>
      <c r="B20006">
        <v>82000</v>
      </c>
      <c r="C20006" s="6">
        <v>44409</v>
      </c>
      <c r="D20006">
        <v>-72</v>
      </c>
      <c r="E20006" t="str">
        <f>INDEX(LedgerMapping[[#All],[Area]],MATCH(Transactions[[#This Row],[Sub Ledger]],LedgerMapping[[#All],[Sub Ledger]],0))</f>
        <v>Income Statement</v>
      </c>
    </row>
    <row r="20007" spans="1:5" x14ac:dyDescent="0.55000000000000004">
      <c r="A20007">
        <v>5</v>
      </c>
      <c r="B20007">
        <v>82000</v>
      </c>
      <c r="C20007" s="6">
        <v>44440</v>
      </c>
      <c r="D20007">
        <v>-95</v>
      </c>
      <c r="E20007" t="str">
        <f>INDEX(LedgerMapping[[#All],[Area]],MATCH(Transactions[[#This Row],[Sub Ledger]],LedgerMapping[[#All],[Sub Ledger]],0))</f>
        <v>Income Statement</v>
      </c>
    </row>
    <row r="20008" spans="1:5" x14ac:dyDescent="0.55000000000000004">
      <c r="A20008">
        <v>5</v>
      </c>
      <c r="B20008">
        <v>82000</v>
      </c>
      <c r="C20008" s="6">
        <v>44470</v>
      </c>
      <c r="D20008">
        <v>-89</v>
      </c>
      <c r="E20008" t="str">
        <f>INDEX(LedgerMapping[[#All],[Area]],MATCH(Transactions[[#This Row],[Sub Ledger]],LedgerMapping[[#All],[Sub Ledger]],0))</f>
        <v>Income Statement</v>
      </c>
    </row>
    <row r="20009" spans="1:5" x14ac:dyDescent="0.55000000000000004">
      <c r="A20009">
        <v>5</v>
      </c>
      <c r="B20009">
        <v>82000</v>
      </c>
      <c r="C20009" s="6">
        <v>44501</v>
      </c>
      <c r="D20009">
        <v>-86</v>
      </c>
      <c r="E20009" t="str">
        <f>INDEX(LedgerMapping[[#All],[Area]],MATCH(Transactions[[#This Row],[Sub Ledger]],LedgerMapping[[#All],[Sub Ledger]],0))</f>
        <v>Income Statement</v>
      </c>
    </row>
    <row r="20010" spans="1:5" x14ac:dyDescent="0.55000000000000004">
      <c r="A20010">
        <v>5</v>
      </c>
      <c r="B20010">
        <v>82000</v>
      </c>
      <c r="C20010" s="6">
        <v>44531</v>
      </c>
      <c r="D20010">
        <v>-72</v>
      </c>
      <c r="E20010" t="str">
        <f>INDEX(LedgerMapping[[#All],[Area]],MATCH(Transactions[[#This Row],[Sub Ledger]],LedgerMapping[[#All],[Sub Ledger]],0))</f>
        <v>Income Statement</v>
      </c>
    </row>
    <row r="20011" spans="1:5" x14ac:dyDescent="0.55000000000000004">
      <c r="A20011">
        <v>5</v>
      </c>
      <c r="B20011">
        <v>82000</v>
      </c>
      <c r="C20011" s="6">
        <v>44256</v>
      </c>
      <c r="D20011">
        <v>-58.8</v>
      </c>
      <c r="E20011" t="str">
        <f>INDEX(LedgerMapping[[#All],[Area]],MATCH(Transactions[[#This Row],[Sub Ledger]],LedgerMapping[[#All],[Sub Ledger]],0))</f>
        <v>Income Statement</v>
      </c>
    </row>
    <row r="20012" spans="1:5" x14ac:dyDescent="0.55000000000000004">
      <c r="A20012">
        <v>5</v>
      </c>
      <c r="B20012">
        <v>82000</v>
      </c>
      <c r="C20012" s="6">
        <v>44256</v>
      </c>
      <c r="D20012">
        <v>-81.599999999999994</v>
      </c>
      <c r="E20012" t="str">
        <f>INDEX(LedgerMapping[[#All],[Area]],MATCH(Transactions[[#This Row],[Sub Ledger]],LedgerMapping[[#All],[Sub Ledger]],0))</f>
        <v>Income Statement</v>
      </c>
    </row>
    <row r="20013" spans="1:5" x14ac:dyDescent="0.55000000000000004">
      <c r="A20013">
        <v>5</v>
      </c>
      <c r="B20013">
        <v>83000</v>
      </c>
      <c r="C20013" s="6">
        <v>43466</v>
      </c>
      <c r="D20013">
        <v>-140</v>
      </c>
      <c r="E20013" t="str">
        <f>INDEX(LedgerMapping[[#All],[Area]],MATCH(Transactions[[#This Row],[Sub Ledger]],LedgerMapping[[#All],[Sub Ledger]],0))</f>
        <v>Income Statement</v>
      </c>
    </row>
    <row r="20014" spans="1:5" x14ac:dyDescent="0.55000000000000004">
      <c r="A20014">
        <v>5</v>
      </c>
      <c r="B20014">
        <v>83000</v>
      </c>
      <c r="C20014" s="6">
        <v>43497</v>
      </c>
      <c r="D20014">
        <v>-132</v>
      </c>
      <c r="E20014" t="str">
        <f>INDEX(LedgerMapping[[#All],[Area]],MATCH(Transactions[[#This Row],[Sub Ledger]],LedgerMapping[[#All],[Sub Ledger]],0))</f>
        <v>Income Statement</v>
      </c>
    </row>
    <row r="20015" spans="1:5" x14ac:dyDescent="0.55000000000000004">
      <c r="A20015">
        <v>5</v>
      </c>
      <c r="B20015">
        <v>83000</v>
      </c>
      <c r="C20015" s="6">
        <v>43525</v>
      </c>
      <c r="D20015">
        <v>-200</v>
      </c>
      <c r="E20015" t="str">
        <f>INDEX(LedgerMapping[[#All],[Area]],MATCH(Transactions[[#This Row],[Sub Ledger]],LedgerMapping[[#All],[Sub Ledger]],0))</f>
        <v>Income Statement</v>
      </c>
    </row>
    <row r="20016" spans="1:5" x14ac:dyDescent="0.55000000000000004">
      <c r="A20016">
        <v>5</v>
      </c>
      <c r="B20016">
        <v>83000</v>
      </c>
      <c r="C20016" s="6">
        <v>43556</v>
      </c>
      <c r="D20016">
        <v>-206</v>
      </c>
      <c r="E20016" t="str">
        <f>INDEX(LedgerMapping[[#All],[Area]],MATCH(Transactions[[#This Row],[Sub Ledger]],LedgerMapping[[#All],[Sub Ledger]],0))</f>
        <v>Income Statement</v>
      </c>
    </row>
    <row r="20017" spans="1:5" x14ac:dyDescent="0.55000000000000004">
      <c r="A20017">
        <v>5</v>
      </c>
      <c r="B20017">
        <v>83000</v>
      </c>
      <c r="C20017" s="6">
        <v>43586</v>
      </c>
      <c r="D20017">
        <v>-165</v>
      </c>
      <c r="E20017" t="str">
        <f>INDEX(LedgerMapping[[#All],[Area]],MATCH(Transactions[[#This Row],[Sub Ledger]],LedgerMapping[[#All],[Sub Ledger]],0))</f>
        <v>Income Statement</v>
      </c>
    </row>
    <row r="20018" spans="1:5" x14ac:dyDescent="0.55000000000000004">
      <c r="A20018">
        <v>5</v>
      </c>
      <c r="B20018">
        <v>83000</v>
      </c>
      <c r="C20018" s="6">
        <v>43617</v>
      </c>
      <c r="D20018">
        <v>-164</v>
      </c>
      <c r="E20018" t="str">
        <f>INDEX(LedgerMapping[[#All],[Area]],MATCH(Transactions[[#This Row],[Sub Ledger]],LedgerMapping[[#All],[Sub Ledger]],0))</f>
        <v>Income Statement</v>
      </c>
    </row>
    <row r="20019" spans="1:5" x14ac:dyDescent="0.55000000000000004">
      <c r="A20019">
        <v>5</v>
      </c>
      <c r="B20019">
        <v>83000</v>
      </c>
      <c r="C20019" s="6">
        <v>43647</v>
      </c>
      <c r="D20019">
        <v>-157</v>
      </c>
      <c r="E20019" t="str">
        <f>INDEX(LedgerMapping[[#All],[Area]],MATCH(Transactions[[#This Row],[Sub Ledger]],LedgerMapping[[#All],[Sub Ledger]],0))</f>
        <v>Income Statement</v>
      </c>
    </row>
    <row r="20020" spans="1:5" x14ac:dyDescent="0.55000000000000004">
      <c r="A20020">
        <v>5</v>
      </c>
      <c r="B20020">
        <v>83000</v>
      </c>
      <c r="C20020" s="6">
        <v>43678</v>
      </c>
      <c r="D20020">
        <v>-140</v>
      </c>
      <c r="E20020" t="str">
        <f>INDEX(LedgerMapping[[#All],[Area]],MATCH(Transactions[[#This Row],[Sub Ledger]],LedgerMapping[[#All],[Sub Ledger]],0))</f>
        <v>Income Statement</v>
      </c>
    </row>
    <row r="20021" spans="1:5" x14ac:dyDescent="0.55000000000000004">
      <c r="A20021">
        <v>5</v>
      </c>
      <c r="B20021">
        <v>83000</v>
      </c>
      <c r="C20021" s="6">
        <v>43709</v>
      </c>
      <c r="D20021">
        <v>-185</v>
      </c>
      <c r="E20021" t="str">
        <f>INDEX(LedgerMapping[[#All],[Area]],MATCH(Transactions[[#This Row],[Sub Ledger]],LedgerMapping[[#All],[Sub Ledger]],0))</f>
        <v>Income Statement</v>
      </c>
    </row>
    <row r="20022" spans="1:5" x14ac:dyDescent="0.55000000000000004">
      <c r="A20022">
        <v>5</v>
      </c>
      <c r="B20022">
        <v>83000</v>
      </c>
      <c r="C20022" s="6">
        <v>43739</v>
      </c>
      <c r="D20022">
        <v>-146</v>
      </c>
      <c r="E20022" t="str">
        <f>INDEX(LedgerMapping[[#All],[Area]],MATCH(Transactions[[#This Row],[Sub Ledger]],LedgerMapping[[#All],[Sub Ledger]],0))</f>
        <v>Income Statement</v>
      </c>
    </row>
    <row r="20023" spans="1:5" x14ac:dyDescent="0.55000000000000004">
      <c r="A20023">
        <v>5</v>
      </c>
      <c r="B20023">
        <v>83000</v>
      </c>
      <c r="C20023" s="6">
        <v>43770</v>
      </c>
      <c r="D20023">
        <v>-189</v>
      </c>
      <c r="E20023" t="str">
        <f>INDEX(LedgerMapping[[#All],[Area]],MATCH(Transactions[[#This Row],[Sub Ledger]],LedgerMapping[[#All],[Sub Ledger]],0))</f>
        <v>Income Statement</v>
      </c>
    </row>
    <row r="20024" spans="1:5" x14ac:dyDescent="0.55000000000000004">
      <c r="A20024">
        <v>5</v>
      </c>
      <c r="B20024">
        <v>83000</v>
      </c>
      <c r="C20024" s="6">
        <v>43800</v>
      </c>
      <c r="D20024">
        <v>-126</v>
      </c>
      <c r="E20024" t="str">
        <f>INDEX(LedgerMapping[[#All],[Area]],MATCH(Transactions[[#This Row],[Sub Ledger]],LedgerMapping[[#All],[Sub Ledger]],0))</f>
        <v>Income Statement</v>
      </c>
    </row>
    <row r="20025" spans="1:5" x14ac:dyDescent="0.55000000000000004">
      <c r="A20025">
        <v>5</v>
      </c>
      <c r="B20025">
        <v>83000</v>
      </c>
      <c r="C20025" s="6">
        <v>43831</v>
      </c>
      <c r="D20025">
        <v>-117</v>
      </c>
      <c r="E20025" t="str">
        <f>INDEX(LedgerMapping[[#All],[Area]],MATCH(Transactions[[#This Row],[Sub Ledger]],LedgerMapping[[#All],[Sub Ledger]],0))</f>
        <v>Income Statement</v>
      </c>
    </row>
    <row r="20026" spans="1:5" x14ac:dyDescent="0.55000000000000004">
      <c r="A20026">
        <v>5</v>
      </c>
      <c r="B20026">
        <v>83000</v>
      </c>
      <c r="C20026" s="6">
        <v>43862</v>
      </c>
      <c r="D20026">
        <v>-122</v>
      </c>
      <c r="E20026" t="str">
        <f>INDEX(LedgerMapping[[#All],[Area]],MATCH(Transactions[[#This Row],[Sub Ledger]],LedgerMapping[[#All],[Sub Ledger]],0))</f>
        <v>Income Statement</v>
      </c>
    </row>
    <row r="20027" spans="1:5" x14ac:dyDescent="0.55000000000000004">
      <c r="A20027">
        <v>5</v>
      </c>
      <c r="B20027">
        <v>83000</v>
      </c>
      <c r="C20027" s="6">
        <v>43891</v>
      </c>
      <c r="D20027">
        <v>-163</v>
      </c>
      <c r="E20027" t="str">
        <f>INDEX(LedgerMapping[[#All],[Area]],MATCH(Transactions[[#This Row],[Sub Ledger]],LedgerMapping[[#All],[Sub Ledger]],0))</f>
        <v>Income Statement</v>
      </c>
    </row>
    <row r="20028" spans="1:5" x14ac:dyDescent="0.55000000000000004">
      <c r="A20028">
        <v>5</v>
      </c>
      <c r="B20028">
        <v>83000</v>
      </c>
      <c r="C20028" s="6">
        <v>43922</v>
      </c>
      <c r="D20028">
        <v>-185</v>
      </c>
      <c r="E20028" t="str">
        <f>INDEX(LedgerMapping[[#All],[Area]],MATCH(Transactions[[#This Row],[Sub Ledger]],LedgerMapping[[#All],[Sub Ledger]],0))</f>
        <v>Income Statement</v>
      </c>
    </row>
    <row r="20029" spans="1:5" x14ac:dyDescent="0.55000000000000004">
      <c r="A20029">
        <v>5</v>
      </c>
      <c r="B20029">
        <v>83000</v>
      </c>
      <c r="C20029" s="6">
        <v>43952</v>
      </c>
      <c r="D20029">
        <v>-167</v>
      </c>
      <c r="E20029" t="str">
        <f>INDEX(LedgerMapping[[#All],[Area]],MATCH(Transactions[[#This Row],[Sub Ledger]],LedgerMapping[[#All],[Sub Ledger]],0))</f>
        <v>Income Statement</v>
      </c>
    </row>
    <row r="20030" spans="1:5" x14ac:dyDescent="0.55000000000000004">
      <c r="A20030">
        <v>5</v>
      </c>
      <c r="B20030">
        <v>83000</v>
      </c>
      <c r="C20030" s="6">
        <v>43983</v>
      </c>
      <c r="D20030">
        <v>-185</v>
      </c>
      <c r="E20030" t="str">
        <f>INDEX(LedgerMapping[[#All],[Area]],MATCH(Transactions[[#This Row],[Sub Ledger]],LedgerMapping[[#All],[Sub Ledger]],0))</f>
        <v>Income Statement</v>
      </c>
    </row>
    <row r="20031" spans="1:5" x14ac:dyDescent="0.55000000000000004">
      <c r="A20031">
        <v>5</v>
      </c>
      <c r="B20031">
        <v>83000</v>
      </c>
      <c r="C20031" s="6">
        <v>44013</v>
      </c>
      <c r="D20031">
        <v>-135</v>
      </c>
      <c r="E20031" t="str">
        <f>INDEX(LedgerMapping[[#All],[Area]],MATCH(Transactions[[#This Row],[Sub Ledger]],LedgerMapping[[#All],[Sub Ledger]],0))</f>
        <v>Income Statement</v>
      </c>
    </row>
    <row r="20032" spans="1:5" x14ac:dyDescent="0.55000000000000004">
      <c r="A20032">
        <v>5</v>
      </c>
      <c r="B20032">
        <v>83000</v>
      </c>
      <c r="C20032" s="6">
        <v>44044</v>
      </c>
      <c r="D20032">
        <v>-181</v>
      </c>
      <c r="E20032" t="str">
        <f>INDEX(LedgerMapping[[#All],[Area]],MATCH(Transactions[[#This Row],[Sub Ledger]],LedgerMapping[[#All],[Sub Ledger]],0))</f>
        <v>Income Statement</v>
      </c>
    </row>
    <row r="20033" spans="1:5" x14ac:dyDescent="0.55000000000000004">
      <c r="A20033">
        <v>5</v>
      </c>
      <c r="B20033">
        <v>83000</v>
      </c>
      <c r="C20033" s="6">
        <v>44075</v>
      </c>
      <c r="D20033">
        <v>-125</v>
      </c>
      <c r="E20033" t="str">
        <f>INDEX(LedgerMapping[[#All],[Area]],MATCH(Transactions[[#This Row],[Sub Ledger]],LedgerMapping[[#All],[Sub Ledger]],0))</f>
        <v>Income Statement</v>
      </c>
    </row>
    <row r="20034" spans="1:5" x14ac:dyDescent="0.55000000000000004">
      <c r="A20034">
        <v>5</v>
      </c>
      <c r="B20034">
        <v>83000</v>
      </c>
      <c r="C20034" s="6">
        <v>44105</v>
      </c>
      <c r="D20034">
        <v>-131</v>
      </c>
      <c r="E20034" t="str">
        <f>INDEX(LedgerMapping[[#All],[Area]],MATCH(Transactions[[#This Row],[Sub Ledger]],LedgerMapping[[#All],[Sub Ledger]],0))</f>
        <v>Income Statement</v>
      </c>
    </row>
    <row r="20035" spans="1:5" x14ac:dyDescent="0.55000000000000004">
      <c r="A20035">
        <v>5</v>
      </c>
      <c r="B20035">
        <v>83000</v>
      </c>
      <c r="C20035" s="6">
        <v>44136</v>
      </c>
      <c r="D20035">
        <v>-163</v>
      </c>
      <c r="E20035" t="str">
        <f>INDEX(LedgerMapping[[#All],[Area]],MATCH(Transactions[[#This Row],[Sub Ledger]],LedgerMapping[[#All],[Sub Ledger]],0))</f>
        <v>Income Statement</v>
      </c>
    </row>
    <row r="20036" spans="1:5" x14ac:dyDescent="0.55000000000000004">
      <c r="A20036">
        <v>5</v>
      </c>
      <c r="B20036">
        <v>83000</v>
      </c>
      <c r="C20036" s="6">
        <v>44166</v>
      </c>
      <c r="D20036">
        <v>-147</v>
      </c>
      <c r="E20036" t="str">
        <f>INDEX(LedgerMapping[[#All],[Area]],MATCH(Transactions[[#This Row],[Sub Ledger]],LedgerMapping[[#All],[Sub Ledger]],0))</f>
        <v>Income Statement</v>
      </c>
    </row>
    <row r="20037" spans="1:5" x14ac:dyDescent="0.55000000000000004">
      <c r="A20037">
        <v>5</v>
      </c>
      <c r="B20037">
        <v>83000</v>
      </c>
      <c r="C20037" s="6">
        <v>44197</v>
      </c>
      <c r="D20037">
        <v>-202</v>
      </c>
      <c r="E20037" t="str">
        <f>INDEX(LedgerMapping[[#All],[Area]],MATCH(Transactions[[#This Row],[Sub Ledger]],LedgerMapping[[#All],[Sub Ledger]],0))</f>
        <v>Income Statement</v>
      </c>
    </row>
    <row r="20038" spans="1:5" x14ac:dyDescent="0.55000000000000004">
      <c r="A20038">
        <v>5</v>
      </c>
      <c r="B20038">
        <v>83000</v>
      </c>
      <c r="C20038" s="6">
        <v>44228</v>
      </c>
      <c r="D20038">
        <v>-195</v>
      </c>
      <c r="E20038" t="str">
        <f>INDEX(LedgerMapping[[#All],[Area]],MATCH(Transactions[[#This Row],[Sub Ledger]],LedgerMapping[[#All],[Sub Ledger]],0))</f>
        <v>Income Statement</v>
      </c>
    </row>
    <row r="20039" spans="1:5" x14ac:dyDescent="0.55000000000000004">
      <c r="A20039">
        <v>5</v>
      </c>
      <c r="B20039">
        <v>83000</v>
      </c>
      <c r="C20039" s="6">
        <v>44256</v>
      </c>
      <c r="D20039">
        <v>-256</v>
      </c>
      <c r="E20039" t="str">
        <f>INDEX(LedgerMapping[[#All],[Area]],MATCH(Transactions[[#This Row],[Sub Ledger]],LedgerMapping[[#All],[Sub Ledger]],0))</f>
        <v>Income Statement</v>
      </c>
    </row>
    <row r="20040" spans="1:5" x14ac:dyDescent="0.55000000000000004">
      <c r="A20040">
        <v>5</v>
      </c>
      <c r="B20040">
        <v>83000</v>
      </c>
      <c r="C20040" s="6">
        <v>44287</v>
      </c>
      <c r="D20040">
        <v>-231</v>
      </c>
      <c r="E20040" t="str">
        <f>INDEX(LedgerMapping[[#All],[Area]],MATCH(Transactions[[#This Row],[Sub Ledger]],LedgerMapping[[#All],[Sub Ledger]],0))</f>
        <v>Income Statement</v>
      </c>
    </row>
    <row r="20041" spans="1:5" x14ac:dyDescent="0.55000000000000004">
      <c r="A20041">
        <v>5</v>
      </c>
      <c r="B20041">
        <v>83000</v>
      </c>
      <c r="C20041" s="6">
        <v>44317</v>
      </c>
      <c r="D20041">
        <v>-241</v>
      </c>
      <c r="E20041" t="str">
        <f>INDEX(LedgerMapping[[#All],[Area]],MATCH(Transactions[[#This Row],[Sub Ledger]],LedgerMapping[[#All],[Sub Ledger]],0))</f>
        <v>Income Statement</v>
      </c>
    </row>
    <row r="20042" spans="1:5" x14ac:dyDescent="0.55000000000000004">
      <c r="A20042">
        <v>5</v>
      </c>
      <c r="B20042">
        <v>83000</v>
      </c>
      <c r="C20042" s="6">
        <v>44348</v>
      </c>
      <c r="D20042">
        <v>-266</v>
      </c>
      <c r="E20042" t="str">
        <f>INDEX(LedgerMapping[[#All],[Area]],MATCH(Transactions[[#This Row],[Sub Ledger]],LedgerMapping[[#All],[Sub Ledger]],0))</f>
        <v>Income Statement</v>
      </c>
    </row>
    <row r="20043" spans="1:5" x14ac:dyDescent="0.55000000000000004">
      <c r="A20043">
        <v>5</v>
      </c>
      <c r="B20043">
        <v>83000</v>
      </c>
      <c r="C20043" s="6">
        <v>44378</v>
      </c>
      <c r="D20043">
        <v>-282</v>
      </c>
      <c r="E20043" t="str">
        <f>INDEX(LedgerMapping[[#All],[Area]],MATCH(Transactions[[#This Row],[Sub Ledger]],LedgerMapping[[#All],[Sub Ledger]],0))</f>
        <v>Income Statement</v>
      </c>
    </row>
    <row r="20044" spans="1:5" x14ac:dyDescent="0.55000000000000004">
      <c r="A20044">
        <v>5</v>
      </c>
      <c r="B20044">
        <v>83000</v>
      </c>
      <c r="C20044" s="6">
        <v>44409</v>
      </c>
      <c r="D20044">
        <v>-271</v>
      </c>
      <c r="E20044" t="str">
        <f>INDEX(LedgerMapping[[#All],[Area]],MATCH(Transactions[[#This Row],[Sub Ledger]],LedgerMapping[[#All],[Sub Ledger]],0))</f>
        <v>Income Statement</v>
      </c>
    </row>
    <row r="20045" spans="1:5" x14ac:dyDescent="0.55000000000000004">
      <c r="A20045">
        <v>5</v>
      </c>
      <c r="B20045">
        <v>83000</v>
      </c>
      <c r="C20045" s="6">
        <v>44440</v>
      </c>
      <c r="D20045">
        <v>-195</v>
      </c>
      <c r="E20045" t="str">
        <f>INDEX(LedgerMapping[[#All],[Area]],MATCH(Transactions[[#This Row],[Sub Ledger]],LedgerMapping[[#All],[Sub Ledger]],0))</f>
        <v>Income Statement</v>
      </c>
    </row>
    <row r="20046" spans="1:5" x14ac:dyDescent="0.55000000000000004">
      <c r="A20046">
        <v>5</v>
      </c>
      <c r="B20046">
        <v>83000</v>
      </c>
      <c r="C20046" s="6">
        <v>44470</v>
      </c>
      <c r="D20046">
        <v>-207</v>
      </c>
      <c r="E20046" t="str">
        <f>INDEX(LedgerMapping[[#All],[Area]],MATCH(Transactions[[#This Row],[Sub Ledger]],LedgerMapping[[#All],[Sub Ledger]],0))</f>
        <v>Income Statement</v>
      </c>
    </row>
    <row r="20047" spans="1:5" x14ac:dyDescent="0.55000000000000004">
      <c r="A20047">
        <v>5</v>
      </c>
      <c r="B20047">
        <v>83000</v>
      </c>
      <c r="C20047" s="6">
        <v>44501</v>
      </c>
      <c r="D20047">
        <v>-248</v>
      </c>
      <c r="E20047" t="str">
        <f>INDEX(LedgerMapping[[#All],[Area]],MATCH(Transactions[[#This Row],[Sub Ledger]],LedgerMapping[[#All],[Sub Ledger]],0))</f>
        <v>Income Statement</v>
      </c>
    </row>
    <row r="20048" spans="1:5" x14ac:dyDescent="0.55000000000000004">
      <c r="A20048">
        <v>5</v>
      </c>
      <c r="B20048">
        <v>83000</v>
      </c>
      <c r="C20048" s="6">
        <v>44531</v>
      </c>
      <c r="D20048">
        <v>-293</v>
      </c>
      <c r="E20048" t="str">
        <f>INDEX(LedgerMapping[[#All],[Area]],MATCH(Transactions[[#This Row],[Sub Ledger]],LedgerMapping[[#All],[Sub Ledger]],0))</f>
        <v>Income Statement</v>
      </c>
    </row>
    <row r="20049" spans="1:5" x14ac:dyDescent="0.55000000000000004">
      <c r="A20049">
        <v>5</v>
      </c>
      <c r="B20049">
        <v>83000</v>
      </c>
      <c r="C20049" s="6">
        <v>43466</v>
      </c>
      <c r="D20049">
        <v>-172</v>
      </c>
      <c r="E20049" t="str">
        <f>INDEX(LedgerMapping[[#All],[Area]],MATCH(Transactions[[#This Row],[Sub Ledger]],LedgerMapping[[#All],[Sub Ledger]],0))</f>
        <v>Income Statement</v>
      </c>
    </row>
    <row r="20050" spans="1:5" x14ac:dyDescent="0.55000000000000004">
      <c r="A20050">
        <v>5</v>
      </c>
      <c r="B20050">
        <v>83000</v>
      </c>
      <c r="C20050" s="6">
        <v>43497</v>
      </c>
      <c r="D20050">
        <v>-238</v>
      </c>
      <c r="E20050" t="str">
        <f>INDEX(LedgerMapping[[#All],[Area]],MATCH(Transactions[[#This Row],[Sub Ledger]],LedgerMapping[[#All],[Sub Ledger]],0))</f>
        <v>Income Statement</v>
      </c>
    </row>
    <row r="20051" spans="1:5" x14ac:dyDescent="0.55000000000000004">
      <c r="A20051">
        <v>5</v>
      </c>
      <c r="B20051">
        <v>83000</v>
      </c>
      <c r="C20051" s="6">
        <v>43525</v>
      </c>
      <c r="D20051">
        <v>-200</v>
      </c>
      <c r="E20051" t="str">
        <f>INDEX(LedgerMapping[[#All],[Area]],MATCH(Transactions[[#This Row],[Sub Ledger]],LedgerMapping[[#All],[Sub Ledger]],0))</f>
        <v>Income Statement</v>
      </c>
    </row>
    <row r="20052" spans="1:5" x14ac:dyDescent="0.55000000000000004">
      <c r="A20052">
        <v>5</v>
      </c>
      <c r="B20052">
        <v>83000</v>
      </c>
      <c r="C20052" s="6">
        <v>43556</v>
      </c>
      <c r="D20052">
        <v>-167</v>
      </c>
      <c r="E20052" t="str">
        <f>INDEX(LedgerMapping[[#All],[Area]],MATCH(Transactions[[#This Row],[Sub Ledger]],LedgerMapping[[#All],[Sub Ledger]],0))</f>
        <v>Income Statement</v>
      </c>
    </row>
    <row r="20053" spans="1:5" x14ac:dyDescent="0.55000000000000004">
      <c r="A20053">
        <v>5</v>
      </c>
      <c r="B20053">
        <v>83000</v>
      </c>
      <c r="C20053" s="6">
        <v>43586</v>
      </c>
      <c r="D20053">
        <v>-209</v>
      </c>
      <c r="E20053" t="str">
        <f>INDEX(LedgerMapping[[#All],[Area]],MATCH(Transactions[[#This Row],[Sub Ledger]],LedgerMapping[[#All],[Sub Ledger]],0))</f>
        <v>Income Statement</v>
      </c>
    </row>
    <row r="20054" spans="1:5" x14ac:dyDescent="0.55000000000000004">
      <c r="A20054">
        <v>5</v>
      </c>
      <c r="B20054">
        <v>83000</v>
      </c>
      <c r="C20054" s="6">
        <v>43617</v>
      </c>
      <c r="D20054">
        <v>-206</v>
      </c>
      <c r="E20054" t="str">
        <f>INDEX(LedgerMapping[[#All],[Area]],MATCH(Transactions[[#This Row],[Sub Ledger]],LedgerMapping[[#All],[Sub Ledger]],0))</f>
        <v>Income Statement</v>
      </c>
    </row>
    <row r="20055" spans="1:5" x14ac:dyDescent="0.55000000000000004">
      <c r="A20055">
        <v>5</v>
      </c>
      <c r="B20055">
        <v>83000</v>
      </c>
      <c r="C20055" s="6">
        <v>43647</v>
      </c>
      <c r="D20055">
        <v>-152</v>
      </c>
      <c r="E20055" t="str">
        <f>INDEX(LedgerMapping[[#All],[Area]],MATCH(Transactions[[#This Row],[Sub Ledger]],LedgerMapping[[#All],[Sub Ledger]],0))</f>
        <v>Income Statement</v>
      </c>
    </row>
    <row r="20056" spans="1:5" x14ac:dyDescent="0.55000000000000004">
      <c r="A20056">
        <v>5</v>
      </c>
      <c r="B20056">
        <v>83000</v>
      </c>
      <c r="C20056" s="6">
        <v>43678</v>
      </c>
      <c r="D20056">
        <v>-184</v>
      </c>
      <c r="E20056" t="str">
        <f>INDEX(LedgerMapping[[#All],[Area]],MATCH(Transactions[[#This Row],[Sub Ledger]],LedgerMapping[[#All],[Sub Ledger]],0))</f>
        <v>Income Statement</v>
      </c>
    </row>
    <row r="20057" spans="1:5" x14ac:dyDescent="0.55000000000000004">
      <c r="A20057">
        <v>5</v>
      </c>
      <c r="B20057">
        <v>83000</v>
      </c>
      <c r="C20057" s="6">
        <v>43709</v>
      </c>
      <c r="D20057">
        <v>-163</v>
      </c>
      <c r="E20057" t="str">
        <f>INDEX(LedgerMapping[[#All],[Area]],MATCH(Transactions[[#This Row],[Sub Ledger]],LedgerMapping[[#All],[Sub Ledger]],0))</f>
        <v>Income Statement</v>
      </c>
    </row>
    <row r="20058" spans="1:5" x14ac:dyDescent="0.55000000000000004">
      <c r="A20058">
        <v>5</v>
      </c>
      <c r="B20058">
        <v>83000</v>
      </c>
      <c r="C20058" s="6">
        <v>43739</v>
      </c>
      <c r="D20058">
        <v>-180</v>
      </c>
      <c r="E20058" t="str">
        <f>INDEX(LedgerMapping[[#All],[Area]],MATCH(Transactions[[#This Row],[Sub Ledger]],LedgerMapping[[#All],[Sub Ledger]],0))</f>
        <v>Income Statement</v>
      </c>
    </row>
    <row r="20059" spans="1:5" x14ac:dyDescent="0.55000000000000004">
      <c r="A20059">
        <v>5</v>
      </c>
      <c r="B20059">
        <v>83000</v>
      </c>
      <c r="C20059" s="6">
        <v>43770</v>
      </c>
      <c r="D20059">
        <v>-204</v>
      </c>
      <c r="E20059" t="str">
        <f>INDEX(LedgerMapping[[#All],[Area]],MATCH(Transactions[[#This Row],[Sub Ledger]],LedgerMapping[[#All],[Sub Ledger]],0))</f>
        <v>Income Statement</v>
      </c>
    </row>
    <row r="20060" spans="1:5" x14ac:dyDescent="0.55000000000000004">
      <c r="A20060">
        <v>5</v>
      </c>
      <c r="B20060">
        <v>83000</v>
      </c>
      <c r="C20060" s="6">
        <v>43800</v>
      </c>
      <c r="D20060">
        <v>-215</v>
      </c>
      <c r="E20060" t="str">
        <f>INDEX(LedgerMapping[[#All],[Area]],MATCH(Transactions[[#This Row],[Sub Ledger]],LedgerMapping[[#All],[Sub Ledger]],0))</f>
        <v>Income Statement</v>
      </c>
    </row>
    <row r="20061" spans="1:5" x14ac:dyDescent="0.55000000000000004">
      <c r="A20061">
        <v>5</v>
      </c>
      <c r="B20061">
        <v>83000</v>
      </c>
      <c r="C20061" s="6">
        <v>43831</v>
      </c>
      <c r="D20061">
        <v>-203</v>
      </c>
      <c r="E20061" t="str">
        <f>INDEX(LedgerMapping[[#All],[Area]],MATCH(Transactions[[#This Row],[Sub Ledger]],LedgerMapping[[#All],[Sub Ledger]],0))</f>
        <v>Income Statement</v>
      </c>
    </row>
    <row r="20062" spans="1:5" x14ac:dyDescent="0.55000000000000004">
      <c r="A20062">
        <v>5</v>
      </c>
      <c r="B20062">
        <v>83000</v>
      </c>
      <c r="C20062" s="6">
        <v>43862</v>
      </c>
      <c r="D20062">
        <v>-194</v>
      </c>
      <c r="E20062" t="str">
        <f>INDEX(LedgerMapping[[#All],[Area]],MATCH(Transactions[[#This Row],[Sub Ledger]],LedgerMapping[[#All],[Sub Ledger]],0))</f>
        <v>Income Statement</v>
      </c>
    </row>
    <row r="20063" spans="1:5" x14ac:dyDescent="0.55000000000000004">
      <c r="A20063">
        <v>5</v>
      </c>
      <c r="B20063">
        <v>83000</v>
      </c>
      <c r="C20063" s="6">
        <v>43891</v>
      </c>
      <c r="D20063">
        <v>-146</v>
      </c>
      <c r="E20063" t="str">
        <f>INDEX(LedgerMapping[[#All],[Area]],MATCH(Transactions[[#This Row],[Sub Ledger]],LedgerMapping[[#All],[Sub Ledger]],0))</f>
        <v>Income Statement</v>
      </c>
    </row>
    <row r="20064" spans="1:5" x14ac:dyDescent="0.55000000000000004">
      <c r="A20064">
        <v>5</v>
      </c>
      <c r="B20064">
        <v>83000</v>
      </c>
      <c r="C20064" s="6">
        <v>43922</v>
      </c>
      <c r="D20064">
        <v>-185</v>
      </c>
      <c r="E20064" t="str">
        <f>INDEX(LedgerMapping[[#All],[Area]],MATCH(Transactions[[#This Row],[Sub Ledger]],LedgerMapping[[#All],[Sub Ledger]],0))</f>
        <v>Income Statement</v>
      </c>
    </row>
    <row r="20065" spans="1:5" x14ac:dyDescent="0.55000000000000004">
      <c r="A20065">
        <v>5</v>
      </c>
      <c r="B20065">
        <v>83000</v>
      </c>
      <c r="C20065" s="6">
        <v>43952</v>
      </c>
      <c r="D20065">
        <v>-135</v>
      </c>
      <c r="E20065" t="str">
        <f>INDEX(LedgerMapping[[#All],[Area]],MATCH(Transactions[[#This Row],[Sub Ledger]],LedgerMapping[[#All],[Sub Ledger]],0))</f>
        <v>Income Statement</v>
      </c>
    </row>
    <row r="20066" spans="1:5" x14ac:dyDescent="0.55000000000000004">
      <c r="A20066">
        <v>5</v>
      </c>
      <c r="B20066">
        <v>83000</v>
      </c>
      <c r="C20066" s="6">
        <v>43983</v>
      </c>
      <c r="D20066">
        <v>-131</v>
      </c>
      <c r="E20066" t="str">
        <f>INDEX(LedgerMapping[[#All],[Area]],MATCH(Transactions[[#This Row],[Sub Ledger]],LedgerMapping[[#All],[Sub Ledger]],0))</f>
        <v>Income Statement</v>
      </c>
    </row>
    <row r="20067" spans="1:5" x14ac:dyDescent="0.55000000000000004">
      <c r="A20067">
        <v>5</v>
      </c>
      <c r="B20067">
        <v>83000</v>
      </c>
      <c r="C20067" s="6">
        <v>44013</v>
      </c>
      <c r="D20067">
        <v>-163</v>
      </c>
      <c r="E20067" t="str">
        <f>INDEX(LedgerMapping[[#All],[Area]],MATCH(Transactions[[#This Row],[Sub Ledger]],LedgerMapping[[#All],[Sub Ledger]],0))</f>
        <v>Income Statement</v>
      </c>
    </row>
    <row r="20068" spans="1:5" x14ac:dyDescent="0.55000000000000004">
      <c r="A20068">
        <v>5</v>
      </c>
      <c r="B20068">
        <v>83000</v>
      </c>
      <c r="C20068" s="6">
        <v>44044</v>
      </c>
      <c r="D20068">
        <v>-177</v>
      </c>
      <c r="E20068" t="str">
        <f>INDEX(LedgerMapping[[#All],[Area]],MATCH(Transactions[[#This Row],[Sub Ledger]],LedgerMapping[[#All],[Sub Ledger]],0))</f>
        <v>Income Statement</v>
      </c>
    </row>
    <row r="20069" spans="1:5" x14ac:dyDescent="0.55000000000000004">
      <c r="A20069">
        <v>5</v>
      </c>
      <c r="B20069">
        <v>83000</v>
      </c>
      <c r="C20069" s="6">
        <v>44075</v>
      </c>
      <c r="D20069">
        <v>-194</v>
      </c>
      <c r="E20069" t="str">
        <f>INDEX(LedgerMapping[[#All],[Area]],MATCH(Transactions[[#This Row],[Sub Ledger]],LedgerMapping[[#All],[Sub Ledger]],0))</f>
        <v>Income Statement</v>
      </c>
    </row>
    <row r="20070" spans="1:5" x14ac:dyDescent="0.55000000000000004">
      <c r="A20070">
        <v>5</v>
      </c>
      <c r="B20070">
        <v>83000</v>
      </c>
      <c r="C20070" s="6">
        <v>44105</v>
      </c>
      <c r="D20070">
        <v>-173</v>
      </c>
      <c r="E20070" t="str">
        <f>INDEX(LedgerMapping[[#All],[Area]],MATCH(Transactions[[#This Row],[Sub Ledger]],LedgerMapping[[#All],[Sub Ledger]],0))</f>
        <v>Income Statement</v>
      </c>
    </row>
    <row r="20071" spans="1:5" x14ac:dyDescent="0.55000000000000004">
      <c r="A20071">
        <v>5</v>
      </c>
      <c r="B20071">
        <v>83000</v>
      </c>
      <c r="C20071" s="6">
        <v>44136</v>
      </c>
      <c r="D20071">
        <v>-179</v>
      </c>
      <c r="E20071" t="str">
        <f>INDEX(LedgerMapping[[#All],[Area]],MATCH(Transactions[[#This Row],[Sub Ledger]],LedgerMapping[[#All],[Sub Ledger]],0))</f>
        <v>Income Statement</v>
      </c>
    </row>
    <row r="20072" spans="1:5" x14ac:dyDescent="0.55000000000000004">
      <c r="A20072">
        <v>5</v>
      </c>
      <c r="B20072">
        <v>83000</v>
      </c>
      <c r="C20072" s="6">
        <v>44166</v>
      </c>
      <c r="D20072">
        <v>-143</v>
      </c>
      <c r="E20072" t="str">
        <f>INDEX(LedgerMapping[[#All],[Area]],MATCH(Transactions[[#This Row],[Sub Ledger]],LedgerMapping[[#All],[Sub Ledger]],0))</f>
        <v>Income Statement</v>
      </c>
    </row>
    <row r="20073" spans="1:5" x14ac:dyDescent="0.55000000000000004">
      <c r="A20073">
        <v>5</v>
      </c>
      <c r="B20073">
        <v>83000</v>
      </c>
      <c r="C20073" s="6">
        <v>44197</v>
      </c>
      <c r="D20073">
        <v>-234</v>
      </c>
      <c r="E20073" t="str">
        <f>INDEX(LedgerMapping[[#All],[Area]],MATCH(Transactions[[#This Row],[Sub Ledger]],LedgerMapping[[#All],[Sub Ledger]],0))</f>
        <v>Income Statement</v>
      </c>
    </row>
    <row r="20074" spans="1:5" x14ac:dyDescent="0.55000000000000004">
      <c r="A20074">
        <v>5</v>
      </c>
      <c r="B20074">
        <v>83000</v>
      </c>
      <c r="C20074" s="6">
        <v>44228</v>
      </c>
      <c r="D20074">
        <v>-281</v>
      </c>
      <c r="E20074" t="str">
        <f>INDEX(LedgerMapping[[#All],[Area]],MATCH(Transactions[[#This Row],[Sub Ledger]],LedgerMapping[[#All],[Sub Ledger]],0))</f>
        <v>Income Statement</v>
      </c>
    </row>
    <row r="20075" spans="1:5" x14ac:dyDescent="0.55000000000000004">
      <c r="A20075">
        <v>5</v>
      </c>
      <c r="B20075">
        <v>83000</v>
      </c>
      <c r="C20075" s="6">
        <v>44256</v>
      </c>
      <c r="D20075">
        <v>-264</v>
      </c>
      <c r="E20075" t="str">
        <f>INDEX(LedgerMapping[[#All],[Area]],MATCH(Transactions[[#This Row],[Sub Ledger]],LedgerMapping[[#All],[Sub Ledger]],0))</f>
        <v>Income Statement</v>
      </c>
    </row>
    <row r="20076" spans="1:5" x14ac:dyDescent="0.55000000000000004">
      <c r="A20076">
        <v>5</v>
      </c>
      <c r="B20076">
        <v>83000</v>
      </c>
      <c r="C20076" s="6">
        <v>44287</v>
      </c>
      <c r="D20076">
        <v>-293</v>
      </c>
      <c r="E20076" t="str">
        <f>INDEX(LedgerMapping[[#All],[Area]],MATCH(Transactions[[#This Row],[Sub Ledger]],LedgerMapping[[#All],[Sub Ledger]],0))</f>
        <v>Income Statement</v>
      </c>
    </row>
    <row r="20077" spans="1:5" x14ac:dyDescent="0.55000000000000004">
      <c r="A20077">
        <v>5</v>
      </c>
      <c r="B20077">
        <v>83000</v>
      </c>
      <c r="C20077" s="6">
        <v>44317</v>
      </c>
      <c r="D20077">
        <v>-264</v>
      </c>
      <c r="E20077" t="str">
        <f>INDEX(LedgerMapping[[#All],[Area]],MATCH(Transactions[[#This Row],[Sub Ledger]],LedgerMapping[[#All],[Sub Ledger]],0))</f>
        <v>Income Statement</v>
      </c>
    </row>
    <row r="20078" spans="1:5" x14ac:dyDescent="0.55000000000000004">
      <c r="A20078">
        <v>5</v>
      </c>
      <c r="B20078">
        <v>83000</v>
      </c>
      <c r="C20078" s="6">
        <v>44348</v>
      </c>
      <c r="D20078">
        <v>-279</v>
      </c>
      <c r="E20078" t="str">
        <f>INDEX(LedgerMapping[[#All],[Area]],MATCH(Transactions[[#This Row],[Sub Ledger]],LedgerMapping[[#All],[Sub Ledger]],0))</f>
        <v>Income Statement</v>
      </c>
    </row>
    <row r="20079" spans="1:5" x14ac:dyDescent="0.55000000000000004">
      <c r="A20079">
        <v>5</v>
      </c>
      <c r="B20079">
        <v>83000</v>
      </c>
      <c r="C20079" s="6">
        <v>44378</v>
      </c>
      <c r="D20079">
        <v>-293</v>
      </c>
      <c r="E20079" t="str">
        <f>INDEX(LedgerMapping[[#All],[Area]],MATCH(Transactions[[#This Row],[Sub Ledger]],LedgerMapping[[#All],[Sub Ledger]],0))</f>
        <v>Income Statement</v>
      </c>
    </row>
    <row r="20080" spans="1:5" x14ac:dyDescent="0.55000000000000004">
      <c r="A20080">
        <v>5</v>
      </c>
      <c r="B20080">
        <v>83000</v>
      </c>
      <c r="C20080" s="6">
        <v>44409</v>
      </c>
      <c r="D20080">
        <v>-252</v>
      </c>
      <c r="E20080" t="str">
        <f>INDEX(LedgerMapping[[#All],[Area]],MATCH(Transactions[[#This Row],[Sub Ledger]],LedgerMapping[[#All],[Sub Ledger]],0))</f>
        <v>Income Statement</v>
      </c>
    </row>
    <row r="20081" spans="1:5" x14ac:dyDescent="0.55000000000000004">
      <c r="A20081">
        <v>5</v>
      </c>
      <c r="B20081">
        <v>83000</v>
      </c>
      <c r="C20081" s="6">
        <v>44440</v>
      </c>
      <c r="D20081">
        <v>-335</v>
      </c>
      <c r="E20081" t="str">
        <f>INDEX(LedgerMapping[[#All],[Area]],MATCH(Transactions[[#This Row],[Sub Ledger]],LedgerMapping[[#All],[Sub Ledger]],0))</f>
        <v>Income Statement</v>
      </c>
    </row>
    <row r="20082" spans="1:5" x14ac:dyDescent="0.55000000000000004">
      <c r="A20082">
        <v>5</v>
      </c>
      <c r="B20082">
        <v>83000</v>
      </c>
      <c r="C20082" s="6">
        <v>44470</v>
      </c>
      <c r="D20082">
        <v>-313</v>
      </c>
      <c r="E20082" t="str">
        <f>INDEX(LedgerMapping[[#All],[Area]],MATCH(Transactions[[#This Row],[Sub Ledger]],LedgerMapping[[#All],[Sub Ledger]],0))</f>
        <v>Income Statement</v>
      </c>
    </row>
    <row r="20083" spans="1:5" x14ac:dyDescent="0.55000000000000004">
      <c r="A20083">
        <v>5</v>
      </c>
      <c r="B20083">
        <v>83000</v>
      </c>
      <c r="C20083" s="6">
        <v>44501</v>
      </c>
      <c r="D20083">
        <v>-301</v>
      </c>
      <c r="E20083" t="str">
        <f>INDEX(LedgerMapping[[#All],[Area]],MATCH(Transactions[[#This Row],[Sub Ledger]],LedgerMapping[[#All],[Sub Ledger]],0))</f>
        <v>Income Statement</v>
      </c>
    </row>
    <row r="20084" spans="1:5" x14ac:dyDescent="0.55000000000000004">
      <c r="A20084">
        <v>5</v>
      </c>
      <c r="B20084">
        <v>83000</v>
      </c>
      <c r="C20084" s="6">
        <v>44531</v>
      </c>
      <c r="D20084">
        <v>-253</v>
      </c>
      <c r="E20084" t="str">
        <f>INDEX(LedgerMapping[[#All],[Area]],MATCH(Transactions[[#This Row],[Sub Ledger]],LedgerMapping[[#All],[Sub Ledger]],0))</f>
        <v>Income Statement</v>
      </c>
    </row>
    <row r="20085" spans="1:5" x14ac:dyDescent="0.55000000000000004">
      <c r="A20085">
        <v>5</v>
      </c>
      <c r="B20085">
        <v>83000</v>
      </c>
      <c r="C20085" s="6">
        <v>44256</v>
      </c>
      <c r="D20085">
        <v>-187.2</v>
      </c>
      <c r="E20085" t="str">
        <f>INDEX(LedgerMapping[[#All],[Area]],MATCH(Transactions[[#This Row],[Sub Ledger]],LedgerMapping[[#All],[Sub Ledger]],0))</f>
        <v>Income Statement</v>
      </c>
    </row>
    <row r="20086" spans="1:5" x14ac:dyDescent="0.55000000000000004">
      <c r="A20086">
        <v>5</v>
      </c>
      <c r="B20086">
        <v>83000</v>
      </c>
      <c r="C20086" s="6">
        <v>44256</v>
      </c>
      <c r="D20086">
        <v>-269.76</v>
      </c>
      <c r="E20086" t="str">
        <f>INDEX(LedgerMapping[[#All],[Area]],MATCH(Transactions[[#This Row],[Sub Ledger]],LedgerMapping[[#All],[Sub Ledger]],0))</f>
        <v>Income Statement</v>
      </c>
    </row>
    <row r="20087" spans="1:5" x14ac:dyDescent="0.55000000000000004">
      <c r="A20087">
        <v>5</v>
      </c>
      <c r="B20087">
        <v>84000</v>
      </c>
      <c r="C20087" s="6">
        <v>43466</v>
      </c>
      <c r="D20087">
        <v>-116</v>
      </c>
      <c r="E20087" t="str">
        <f>INDEX(LedgerMapping[[#All],[Area]],MATCH(Transactions[[#This Row],[Sub Ledger]],LedgerMapping[[#All],[Sub Ledger]],0))</f>
        <v>Income Statement</v>
      </c>
    </row>
    <row r="20088" spans="1:5" x14ac:dyDescent="0.55000000000000004">
      <c r="A20088">
        <v>5</v>
      </c>
      <c r="B20088">
        <v>84000</v>
      </c>
      <c r="C20088" s="6">
        <v>43497</v>
      </c>
      <c r="D20088">
        <v>-114</v>
      </c>
      <c r="E20088" t="str">
        <f>INDEX(LedgerMapping[[#All],[Area]],MATCH(Transactions[[#This Row],[Sub Ledger]],LedgerMapping[[#All],[Sub Ledger]],0))</f>
        <v>Income Statement</v>
      </c>
    </row>
    <row r="20089" spans="1:5" x14ac:dyDescent="0.55000000000000004">
      <c r="A20089">
        <v>5</v>
      </c>
      <c r="B20089">
        <v>84000</v>
      </c>
      <c r="C20089" s="6">
        <v>43525</v>
      </c>
      <c r="D20089">
        <v>-179</v>
      </c>
      <c r="E20089" t="str">
        <f>INDEX(LedgerMapping[[#All],[Area]],MATCH(Transactions[[#This Row],[Sub Ledger]],LedgerMapping[[#All],[Sub Ledger]],0))</f>
        <v>Income Statement</v>
      </c>
    </row>
    <row r="20090" spans="1:5" x14ac:dyDescent="0.55000000000000004">
      <c r="A20090">
        <v>5</v>
      </c>
      <c r="B20090">
        <v>84000</v>
      </c>
      <c r="C20090" s="6">
        <v>43556</v>
      </c>
      <c r="D20090">
        <v>-185</v>
      </c>
      <c r="E20090" t="str">
        <f>INDEX(LedgerMapping[[#All],[Area]],MATCH(Transactions[[#This Row],[Sub Ledger]],LedgerMapping[[#All],[Sub Ledger]],0))</f>
        <v>Income Statement</v>
      </c>
    </row>
    <row r="20091" spans="1:5" x14ac:dyDescent="0.55000000000000004">
      <c r="A20091">
        <v>5</v>
      </c>
      <c r="B20091">
        <v>84000</v>
      </c>
      <c r="C20091" s="6">
        <v>43586</v>
      </c>
      <c r="D20091">
        <v>-145</v>
      </c>
      <c r="E20091" t="str">
        <f>INDEX(LedgerMapping[[#All],[Area]],MATCH(Transactions[[#This Row],[Sub Ledger]],LedgerMapping[[#All],[Sub Ledger]],0))</f>
        <v>Income Statement</v>
      </c>
    </row>
    <row r="20092" spans="1:5" x14ac:dyDescent="0.55000000000000004">
      <c r="A20092">
        <v>5</v>
      </c>
      <c r="B20092">
        <v>84000</v>
      </c>
      <c r="C20092" s="6">
        <v>43617</v>
      </c>
      <c r="D20092">
        <v>-142</v>
      </c>
      <c r="E20092" t="str">
        <f>INDEX(LedgerMapping[[#All],[Area]],MATCH(Transactions[[#This Row],[Sub Ledger]],LedgerMapping[[#All],[Sub Ledger]],0))</f>
        <v>Income Statement</v>
      </c>
    </row>
    <row r="20093" spans="1:5" x14ac:dyDescent="0.55000000000000004">
      <c r="A20093">
        <v>5</v>
      </c>
      <c r="B20093">
        <v>84000</v>
      </c>
      <c r="C20093" s="6">
        <v>43647</v>
      </c>
      <c r="D20093">
        <v>-135</v>
      </c>
      <c r="E20093" t="str">
        <f>INDEX(LedgerMapping[[#All],[Area]],MATCH(Transactions[[#This Row],[Sub Ledger]],LedgerMapping[[#All],[Sub Ledger]],0))</f>
        <v>Income Statement</v>
      </c>
    </row>
    <row r="20094" spans="1:5" x14ac:dyDescent="0.55000000000000004">
      <c r="A20094">
        <v>5</v>
      </c>
      <c r="B20094">
        <v>84000</v>
      </c>
      <c r="C20094" s="6">
        <v>43678</v>
      </c>
      <c r="D20094">
        <v>-116</v>
      </c>
      <c r="E20094" t="str">
        <f>INDEX(LedgerMapping[[#All],[Area]],MATCH(Transactions[[#This Row],[Sub Ledger]],LedgerMapping[[#All],[Sub Ledger]],0))</f>
        <v>Income Statement</v>
      </c>
    </row>
    <row r="20095" spans="1:5" x14ac:dyDescent="0.55000000000000004">
      <c r="A20095">
        <v>5</v>
      </c>
      <c r="B20095">
        <v>84000</v>
      </c>
      <c r="C20095" s="6">
        <v>43709</v>
      </c>
      <c r="D20095">
        <v>-168</v>
      </c>
      <c r="E20095" t="str">
        <f>INDEX(LedgerMapping[[#All],[Area]],MATCH(Transactions[[#This Row],[Sub Ledger]],LedgerMapping[[#All],[Sub Ledger]],0))</f>
        <v>Income Statement</v>
      </c>
    </row>
    <row r="20096" spans="1:5" x14ac:dyDescent="0.55000000000000004">
      <c r="A20096">
        <v>5</v>
      </c>
      <c r="B20096">
        <v>84000</v>
      </c>
      <c r="C20096" s="6">
        <v>43739</v>
      </c>
      <c r="D20096">
        <v>-123</v>
      </c>
      <c r="E20096" t="str">
        <f>INDEX(LedgerMapping[[#All],[Area]],MATCH(Transactions[[#This Row],[Sub Ledger]],LedgerMapping[[#All],[Sub Ledger]],0))</f>
        <v>Income Statement</v>
      </c>
    </row>
    <row r="20097" spans="1:5" x14ac:dyDescent="0.55000000000000004">
      <c r="A20097">
        <v>5</v>
      </c>
      <c r="B20097">
        <v>84000</v>
      </c>
      <c r="C20097" s="6">
        <v>43770</v>
      </c>
      <c r="D20097">
        <v>-164</v>
      </c>
      <c r="E20097" t="str">
        <f>INDEX(LedgerMapping[[#All],[Area]],MATCH(Transactions[[#This Row],[Sub Ledger]],LedgerMapping[[#All],[Sub Ledger]],0))</f>
        <v>Income Statement</v>
      </c>
    </row>
    <row r="20098" spans="1:5" x14ac:dyDescent="0.55000000000000004">
      <c r="A20098">
        <v>5</v>
      </c>
      <c r="B20098">
        <v>84000</v>
      </c>
      <c r="C20098" s="6">
        <v>43800</v>
      </c>
      <c r="D20098">
        <v>-108</v>
      </c>
      <c r="E20098" t="str">
        <f>INDEX(LedgerMapping[[#All],[Area]],MATCH(Transactions[[#This Row],[Sub Ledger]],LedgerMapping[[#All],[Sub Ledger]],0))</f>
        <v>Income Statement</v>
      </c>
    </row>
    <row r="20099" spans="1:5" x14ac:dyDescent="0.55000000000000004">
      <c r="A20099">
        <v>5</v>
      </c>
      <c r="B20099">
        <v>84000</v>
      </c>
      <c r="C20099" s="6">
        <v>43831</v>
      </c>
      <c r="D20099">
        <v>-97</v>
      </c>
      <c r="E20099" t="str">
        <f>INDEX(LedgerMapping[[#All],[Area]],MATCH(Transactions[[#This Row],[Sub Ledger]],LedgerMapping[[#All],[Sub Ledger]],0))</f>
        <v>Income Statement</v>
      </c>
    </row>
    <row r="20100" spans="1:5" x14ac:dyDescent="0.55000000000000004">
      <c r="A20100">
        <v>5</v>
      </c>
      <c r="B20100">
        <v>84000</v>
      </c>
      <c r="C20100" s="6">
        <v>43862</v>
      </c>
      <c r="D20100">
        <v>-102</v>
      </c>
      <c r="E20100" t="str">
        <f>INDEX(LedgerMapping[[#All],[Area]],MATCH(Transactions[[#This Row],[Sub Ledger]],LedgerMapping[[#All],[Sub Ledger]],0))</f>
        <v>Income Statement</v>
      </c>
    </row>
    <row r="20101" spans="1:5" x14ac:dyDescent="0.55000000000000004">
      <c r="A20101">
        <v>5</v>
      </c>
      <c r="B20101">
        <v>84000</v>
      </c>
      <c r="C20101" s="6">
        <v>43891</v>
      </c>
      <c r="D20101">
        <v>-143</v>
      </c>
      <c r="E20101" t="str">
        <f>INDEX(LedgerMapping[[#All],[Area]],MATCH(Transactions[[#This Row],[Sub Ledger]],LedgerMapping[[#All],[Sub Ledger]],0))</f>
        <v>Income Statement</v>
      </c>
    </row>
    <row r="20102" spans="1:5" x14ac:dyDescent="0.55000000000000004">
      <c r="A20102">
        <v>5</v>
      </c>
      <c r="B20102">
        <v>84000</v>
      </c>
      <c r="C20102" s="6">
        <v>43922</v>
      </c>
      <c r="D20102">
        <v>-164</v>
      </c>
      <c r="E20102" t="str">
        <f>INDEX(LedgerMapping[[#All],[Area]],MATCH(Transactions[[#This Row],[Sub Ledger]],LedgerMapping[[#All],[Sub Ledger]],0))</f>
        <v>Income Statement</v>
      </c>
    </row>
    <row r="20103" spans="1:5" x14ac:dyDescent="0.55000000000000004">
      <c r="A20103">
        <v>5</v>
      </c>
      <c r="B20103">
        <v>84000</v>
      </c>
      <c r="C20103" s="6">
        <v>43952</v>
      </c>
      <c r="D20103">
        <v>-144</v>
      </c>
      <c r="E20103" t="str">
        <f>INDEX(LedgerMapping[[#All],[Area]],MATCH(Transactions[[#This Row],[Sub Ledger]],LedgerMapping[[#All],[Sub Ledger]],0))</f>
        <v>Income Statement</v>
      </c>
    </row>
    <row r="20104" spans="1:5" x14ac:dyDescent="0.55000000000000004">
      <c r="A20104">
        <v>5</v>
      </c>
      <c r="B20104">
        <v>84000</v>
      </c>
      <c r="C20104" s="6">
        <v>43983</v>
      </c>
      <c r="D20104">
        <v>-165</v>
      </c>
      <c r="E20104" t="str">
        <f>INDEX(LedgerMapping[[#All],[Area]],MATCH(Transactions[[#This Row],[Sub Ledger]],LedgerMapping[[#All],[Sub Ledger]],0))</f>
        <v>Income Statement</v>
      </c>
    </row>
    <row r="20105" spans="1:5" x14ac:dyDescent="0.55000000000000004">
      <c r="A20105">
        <v>5</v>
      </c>
      <c r="B20105">
        <v>84000</v>
      </c>
      <c r="C20105" s="6">
        <v>44013</v>
      </c>
      <c r="D20105">
        <v>-117</v>
      </c>
      <c r="E20105" t="str">
        <f>INDEX(LedgerMapping[[#All],[Area]],MATCH(Transactions[[#This Row],[Sub Ledger]],LedgerMapping[[#All],[Sub Ledger]],0))</f>
        <v>Income Statement</v>
      </c>
    </row>
    <row r="20106" spans="1:5" x14ac:dyDescent="0.55000000000000004">
      <c r="A20106">
        <v>5</v>
      </c>
      <c r="B20106">
        <v>84000</v>
      </c>
      <c r="C20106" s="6">
        <v>44044</v>
      </c>
      <c r="D20106">
        <v>-161</v>
      </c>
      <c r="E20106" t="str">
        <f>INDEX(LedgerMapping[[#All],[Area]],MATCH(Transactions[[#This Row],[Sub Ledger]],LedgerMapping[[#All],[Sub Ledger]],0))</f>
        <v>Income Statement</v>
      </c>
    </row>
    <row r="20107" spans="1:5" x14ac:dyDescent="0.55000000000000004">
      <c r="A20107">
        <v>5</v>
      </c>
      <c r="B20107">
        <v>84000</v>
      </c>
      <c r="C20107" s="6">
        <v>44075</v>
      </c>
      <c r="D20107">
        <v>-105</v>
      </c>
      <c r="E20107" t="str">
        <f>INDEX(LedgerMapping[[#All],[Area]],MATCH(Transactions[[#This Row],[Sub Ledger]],LedgerMapping[[#All],[Sub Ledger]],0))</f>
        <v>Income Statement</v>
      </c>
    </row>
    <row r="20108" spans="1:5" x14ac:dyDescent="0.55000000000000004">
      <c r="A20108">
        <v>5</v>
      </c>
      <c r="B20108">
        <v>84000</v>
      </c>
      <c r="C20108" s="6">
        <v>44105</v>
      </c>
      <c r="D20108">
        <v>-108</v>
      </c>
      <c r="E20108" t="str">
        <f>INDEX(LedgerMapping[[#All],[Area]],MATCH(Transactions[[#This Row],[Sub Ledger]],LedgerMapping[[#All],[Sub Ledger]],0))</f>
        <v>Income Statement</v>
      </c>
    </row>
    <row r="20109" spans="1:5" x14ac:dyDescent="0.55000000000000004">
      <c r="A20109">
        <v>5</v>
      </c>
      <c r="B20109">
        <v>84000</v>
      </c>
      <c r="C20109" s="6">
        <v>44136</v>
      </c>
      <c r="D20109">
        <v>-143</v>
      </c>
      <c r="E20109" t="str">
        <f>INDEX(LedgerMapping[[#All],[Area]],MATCH(Transactions[[#This Row],[Sub Ledger]],LedgerMapping[[#All],[Sub Ledger]],0))</f>
        <v>Income Statement</v>
      </c>
    </row>
    <row r="20110" spans="1:5" x14ac:dyDescent="0.55000000000000004">
      <c r="A20110">
        <v>5</v>
      </c>
      <c r="B20110">
        <v>84000</v>
      </c>
      <c r="C20110" s="6">
        <v>44166</v>
      </c>
      <c r="D20110">
        <v>-125</v>
      </c>
      <c r="E20110" t="str">
        <f>INDEX(LedgerMapping[[#All],[Area]],MATCH(Transactions[[#This Row],[Sub Ledger]],LedgerMapping[[#All],[Sub Ledger]],0))</f>
        <v>Income Statement</v>
      </c>
    </row>
    <row r="20111" spans="1:5" x14ac:dyDescent="0.55000000000000004">
      <c r="A20111">
        <v>5</v>
      </c>
      <c r="B20111">
        <v>84000</v>
      </c>
      <c r="C20111" s="6">
        <v>44197</v>
      </c>
      <c r="D20111">
        <v>-180</v>
      </c>
      <c r="E20111" t="str">
        <f>INDEX(LedgerMapping[[#All],[Area]],MATCH(Transactions[[#This Row],[Sub Ledger]],LedgerMapping[[#All],[Sub Ledger]],0))</f>
        <v>Income Statement</v>
      </c>
    </row>
    <row r="20112" spans="1:5" x14ac:dyDescent="0.55000000000000004">
      <c r="A20112">
        <v>5</v>
      </c>
      <c r="B20112">
        <v>84000</v>
      </c>
      <c r="C20112" s="6">
        <v>44228</v>
      </c>
      <c r="D20112">
        <v>-162</v>
      </c>
      <c r="E20112" t="str">
        <f>INDEX(LedgerMapping[[#All],[Area]],MATCH(Transactions[[#This Row],[Sub Ledger]],LedgerMapping[[#All],[Sub Ledger]],0))</f>
        <v>Income Statement</v>
      </c>
    </row>
    <row r="20113" spans="1:5" x14ac:dyDescent="0.55000000000000004">
      <c r="A20113">
        <v>5</v>
      </c>
      <c r="B20113">
        <v>84000</v>
      </c>
      <c r="C20113" s="6">
        <v>44256</v>
      </c>
      <c r="D20113">
        <v>-220</v>
      </c>
      <c r="E20113" t="str">
        <f>INDEX(LedgerMapping[[#All],[Area]],MATCH(Transactions[[#This Row],[Sub Ledger]],LedgerMapping[[#All],[Sub Ledger]],0))</f>
        <v>Income Statement</v>
      </c>
    </row>
    <row r="20114" spans="1:5" x14ac:dyDescent="0.55000000000000004">
      <c r="A20114">
        <v>5</v>
      </c>
      <c r="B20114">
        <v>84000</v>
      </c>
      <c r="C20114" s="6">
        <v>44287</v>
      </c>
      <c r="D20114">
        <v>-189</v>
      </c>
      <c r="E20114" t="str">
        <f>INDEX(LedgerMapping[[#All],[Area]],MATCH(Transactions[[#This Row],[Sub Ledger]],LedgerMapping[[#All],[Sub Ledger]],0))</f>
        <v>Income Statement</v>
      </c>
    </row>
    <row r="20115" spans="1:5" x14ac:dyDescent="0.55000000000000004">
      <c r="A20115">
        <v>5</v>
      </c>
      <c r="B20115">
        <v>84000</v>
      </c>
      <c r="C20115" s="6">
        <v>44317</v>
      </c>
      <c r="D20115">
        <v>-212</v>
      </c>
      <c r="E20115" t="str">
        <f>INDEX(LedgerMapping[[#All],[Area]],MATCH(Transactions[[#This Row],[Sub Ledger]],LedgerMapping[[#All],[Sub Ledger]],0))</f>
        <v>Income Statement</v>
      </c>
    </row>
    <row r="20116" spans="1:5" x14ac:dyDescent="0.55000000000000004">
      <c r="A20116">
        <v>5</v>
      </c>
      <c r="B20116">
        <v>84000</v>
      </c>
      <c r="C20116" s="6">
        <v>44348</v>
      </c>
      <c r="D20116">
        <v>-231</v>
      </c>
      <c r="E20116" t="str">
        <f>INDEX(LedgerMapping[[#All],[Area]],MATCH(Transactions[[#This Row],[Sub Ledger]],LedgerMapping[[#All],[Sub Ledger]],0))</f>
        <v>Income Statement</v>
      </c>
    </row>
    <row r="20117" spans="1:5" x14ac:dyDescent="0.55000000000000004">
      <c r="A20117">
        <v>5</v>
      </c>
      <c r="B20117">
        <v>84000</v>
      </c>
      <c r="C20117" s="6">
        <v>44378</v>
      </c>
      <c r="D20117">
        <v>-250</v>
      </c>
      <c r="E20117" t="str">
        <f>INDEX(LedgerMapping[[#All],[Area]],MATCH(Transactions[[#This Row],[Sub Ledger]],LedgerMapping[[#All],[Sub Ledger]],0))</f>
        <v>Income Statement</v>
      </c>
    </row>
    <row r="20118" spans="1:5" x14ac:dyDescent="0.55000000000000004">
      <c r="A20118">
        <v>5</v>
      </c>
      <c r="B20118">
        <v>84000</v>
      </c>
      <c r="C20118" s="6">
        <v>44409</v>
      </c>
      <c r="D20118">
        <v>-239</v>
      </c>
      <c r="E20118" t="str">
        <f>INDEX(LedgerMapping[[#All],[Area]],MATCH(Transactions[[#This Row],[Sub Ledger]],LedgerMapping[[#All],[Sub Ledger]],0))</f>
        <v>Income Statement</v>
      </c>
    </row>
    <row r="20119" spans="1:5" x14ac:dyDescent="0.55000000000000004">
      <c r="A20119">
        <v>5</v>
      </c>
      <c r="B20119">
        <v>84000</v>
      </c>
      <c r="C20119" s="6">
        <v>44440</v>
      </c>
      <c r="D20119">
        <v>-162</v>
      </c>
      <c r="E20119" t="str">
        <f>INDEX(LedgerMapping[[#All],[Area]],MATCH(Transactions[[#This Row],[Sub Ledger]],LedgerMapping[[#All],[Sub Ledger]],0))</f>
        <v>Income Statement</v>
      </c>
    </row>
    <row r="20120" spans="1:5" x14ac:dyDescent="0.55000000000000004">
      <c r="A20120">
        <v>5</v>
      </c>
      <c r="B20120">
        <v>84000</v>
      </c>
      <c r="C20120" s="6">
        <v>44470</v>
      </c>
      <c r="D20120">
        <v>-174</v>
      </c>
      <c r="E20120" t="str">
        <f>INDEX(LedgerMapping[[#All],[Area]],MATCH(Transactions[[#This Row],[Sub Ledger]],LedgerMapping[[#All],[Sub Ledger]],0))</f>
        <v>Income Statement</v>
      </c>
    </row>
    <row r="20121" spans="1:5" x14ac:dyDescent="0.55000000000000004">
      <c r="A20121">
        <v>5</v>
      </c>
      <c r="B20121">
        <v>84000</v>
      </c>
      <c r="C20121" s="6">
        <v>44501</v>
      </c>
      <c r="D20121">
        <v>-208</v>
      </c>
      <c r="E20121" t="str">
        <f>INDEX(LedgerMapping[[#All],[Area]],MATCH(Transactions[[#This Row],[Sub Ledger]],LedgerMapping[[#All],[Sub Ledger]],0))</f>
        <v>Income Statement</v>
      </c>
    </row>
    <row r="20122" spans="1:5" x14ac:dyDescent="0.55000000000000004">
      <c r="A20122">
        <v>5</v>
      </c>
      <c r="B20122">
        <v>84000</v>
      </c>
      <c r="C20122" s="6">
        <v>44531</v>
      </c>
      <c r="D20122">
        <v>-259</v>
      </c>
      <c r="E20122" t="str">
        <f>INDEX(LedgerMapping[[#All],[Area]],MATCH(Transactions[[#This Row],[Sub Ledger]],LedgerMapping[[#All],[Sub Ledger]],0))</f>
        <v>Income Statement</v>
      </c>
    </row>
    <row r="20123" spans="1:5" x14ac:dyDescent="0.55000000000000004">
      <c r="A20123">
        <v>5</v>
      </c>
      <c r="B20123">
        <v>84000</v>
      </c>
      <c r="C20123" s="6">
        <v>43466</v>
      </c>
      <c r="D20123">
        <v>-147</v>
      </c>
      <c r="E20123" t="str">
        <f>INDEX(LedgerMapping[[#All],[Area]],MATCH(Transactions[[#This Row],[Sub Ledger]],LedgerMapping[[#All],[Sub Ledger]],0))</f>
        <v>Income Statement</v>
      </c>
    </row>
    <row r="20124" spans="1:5" x14ac:dyDescent="0.55000000000000004">
      <c r="A20124">
        <v>5</v>
      </c>
      <c r="B20124">
        <v>84000</v>
      </c>
      <c r="C20124" s="6">
        <v>43497</v>
      </c>
      <c r="D20124">
        <v>-216</v>
      </c>
      <c r="E20124" t="str">
        <f>INDEX(LedgerMapping[[#All],[Area]],MATCH(Transactions[[#This Row],[Sub Ledger]],LedgerMapping[[#All],[Sub Ledger]],0))</f>
        <v>Income Statement</v>
      </c>
    </row>
    <row r="20125" spans="1:5" x14ac:dyDescent="0.55000000000000004">
      <c r="A20125">
        <v>5</v>
      </c>
      <c r="B20125">
        <v>84000</v>
      </c>
      <c r="C20125" s="6">
        <v>43525</v>
      </c>
      <c r="D20125">
        <v>-177</v>
      </c>
      <c r="E20125" t="str">
        <f>INDEX(LedgerMapping[[#All],[Area]],MATCH(Transactions[[#This Row],[Sub Ledger]],LedgerMapping[[#All],[Sub Ledger]],0))</f>
        <v>Income Statement</v>
      </c>
    </row>
    <row r="20126" spans="1:5" x14ac:dyDescent="0.55000000000000004">
      <c r="A20126">
        <v>5</v>
      </c>
      <c r="B20126">
        <v>84000</v>
      </c>
      <c r="C20126" s="6">
        <v>43556</v>
      </c>
      <c r="D20126">
        <v>-147</v>
      </c>
      <c r="E20126" t="str">
        <f>INDEX(LedgerMapping[[#All],[Area]],MATCH(Transactions[[#This Row],[Sub Ledger]],LedgerMapping[[#All],[Sub Ledger]],0))</f>
        <v>Income Statement</v>
      </c>
    </row>
    <row r="20127" spans="1:5" x14ac:dyDescent="0.55000000000000004">
      <c r="A20127">
        <v>5</v>
      </c>
      <c r="B20127">
        <v>84000</v>
      </c>
      <c r="C20127" s="6">
        <v>43586</v>
      </c>
      <c r="D20127">
        <v>-190</v>
      </c>
      <c r="E20127" t="str">
        <f>INDEX(LedgerMapping[[#All],[Area]],MATCH(Transactions[[#This Row],[Sub Ledger]],LedgerMapping[[#All],[Sub Ledger]],0))</f>
        <v>Income Statement</v>
      </c>
    </row>
    <row r="20128" spans="1:5" x14ac:dyDescent="0.55000000000000004">
      <c r="A20128">
        <v>5</v>
      </c>
      <c r="B20128">
        <v>84000</v>
      </c>
      <c r="C20128" s="6">
        <v>43617</v>
      </c>
      <c r="D20128">
        <v>-185</v>
      </c>
      <c r="E20128" t="str">
        <f>INDEX(LedgerMapping[[#All],[Area]],MATCH(Transactions[[#This Row],[Sub Ledger]],LedgerMapping[[#All],[Sub Ledger]],0))</f>
        <v>Income Statement</v>
      </c>
    </row>
    <row r="20129" spans="1:5" x14ac:dyDescent="0.55000000000000004">
      <c r="A20129">
        <v>5</v>
      </c>
      <c r="B20129">
        <v>84000</v>
      </c>
      <c r="C20129" s="6">
        <v>43647</v>
      </c>
      <c r="D20129">
        <v>-130</v>
      </c>
      <c r="E20129" t="str">
        <f>INDEX(LedgerMapping[[#All],[Area]],MATCH(Transactions[[#This Row],[Sub Ledger]],LedgerMapping[[#All],[Sub Ledger]],0))</f>
        <v>Income Statement</v>
      </c>
    </row>
    <row r="20130" spans="1:5" x14ac:dyDescent="0.55000000000000004">
      <c r="A20130">
        <v>5</v>
      </c>
      <c r="B20130">
        <v>84000</v>
      </c>
      <c r="C20130" s="6">
        <v>43678</v>
      </c>
      <c r="D20130">
        <v>-160</v>
      </c>
      <c r="E20130" t="str">
        <f>INDEX(LedgerMapping[[#All],[Area]],MATCH(Transactions[[#This Row],[Sub Ledger]],LedgerMapping[[#All],[Sub Ledger]],0))</f>
        <v>Income Statement</v>
      </c>
    </row>
    <row r="20131" spans="1:5" x14ac:dyDescent="0.55000000000000004">
      <c r="A20131">
        <v>5</v>
      </c>
      <c r="B20131">
        <v>84000</v>
      </c>
      <c r="C20131" s="6">
        <v>43709</v>
      </c>
      <c r="D20131">
        <v>-136</v>
      </c>
      <c r="E20131" t="str">
        <f>INDEX(LedgerMapping[[#All],[Area]],MATCH(Transactions[[#This Row],[Sub Ledger]],LedgerMapping[[#All],[Sub Ledger]],0))</f>
        <v>Income Statement</v>
      </c>
    </row>
    <row r="20132" spans="1:5" x14ac:dyDescent="0.55000000000000004">
      <c r="A20132">
        <v>5</v>
      </c>
      <c r="B20132">
        <v>84000</v>
      </c>
      <c r="C20132" s="6">
        <v>43739</v>
      </c>
      <c r="D20132">
        <v>-156</v>
      </c>
      <c r="E20132" t="str">
        <f>INDEX(LedgerMapping[[#All],[Area]],MATCH(Transactions[[#This Row],[Sub Ledger]],LedgerMapping[[#All],[Sub Ledger]],0))</f>
        <v>Income Statement</v>
      </c>
    </row>
    <row r="20133" spans="1:5" x14ac:dyDescent="0.55000000000000004">
      <c r="A20133">
        <v>5</v>
      </c>
      <c r="B20133">
        <v>84000</v>
      </c>
      <c r="C20133" s="6">
        <v>43770</v>
      </c>
      <c r="D20133">
        <v>-182</v>
      </c>
      <c r="E20133" t="str">
        <f>INDEX(LedgerMapping[[#All],[Area]],MATCH(Transactions[[#This Row],[Sub Ledger]],LedgerMapping[[#All],[Sub Ledger]],0))</f>
        <v>Income Statement</v>
      </c>
    </row>
    <row r="20134" spans="1:5" x14ac:dyDescent="0.55000000000000004">
      <c r="A20134">
        <v>5</v>
      </c>
      <c r="B20134">
        <v>84000</v>
      </c>
      <c r="C20134" s="6">
        <v>43800</v>
      </c>
      <c r="D20134">
        <v>-189</v>
      </c>
      <c r="E20134" t="str">
        <f>INDEX(LedgerMapping[[#All],[Area]],MATCH(Transactions[[#This Row],[Sub Ledger]],LedgerMapping[[#All],[Sub Ledger]],0))</f>
        <v>Income Statement</v>
      </c>
    </row>
    <row r="20135" spans="1:5" x14ac:dyDescent="0.55000000000000004">
      <c r="A20135">
        <v>5</v>
      </c>
      <c r="B20135">
        <v>84000</v>
      </c>
      <c r="C20135" s="6">
        <v>43831</v>
      </c>
      <c r="D20135">
        <v>-182</v>
      </c>
      <c r="E20135" t="str">
        <f>INDEX(LedgerMapping[[#All],[Area]],MATCH(Transactions[[#This Row],[Sub Ledger]],LedgerMapping[[#All],[Sub Ledger]],0))</f>
        <v>Income Statement</v>
      </c>
    </row>
    <row r="20136" spans="1:5" x14ac:dyDescent="0.55000000000000004">
      <c r="A20136">
        <v>5</v>
      </c>
      <c r="B20136">
        <v>84000</v>
      </c>
      <c r="C20136" s="6">
        <v>43862</v>
      </c>
      <c r="D20136">
        <v>-168</v>
      </c>
      <c r="E20136" t="str">
        <f>INDEX(LedgerMapping[[#All],[Area]],MATCH(Transactions[[#This Row],[Sub Ledger]],LedgerMapping[[#All],[Sub Ledger]],0))</f>
        <v>Income Statement</v>
      </c>
    </row>
    <row r="20137" spans="1:5" x14ac:dyDescent="0.55000000000000004">
      <c r="A20137">
        <v>5</v>
      </c>
      <c r="B20137">
        <v>84000</v>
      </c>
      <c r="C20137" s="6">
        <v>43891</v>
      </c>
      <c r="D20137">
        <v>-125</v>
      </c>
      <c r="E20137" t="str">
        <f>INDEX(LedgerMapping[[#All],[Area]],MATCH(Transactions[[#This Row],[Sub Ledger]],LedgerMapping[[#All],[Sub Ledger]],0))</f>
        <v>Income Statement</v>
      </c>
    </row>
    <row r="20138" spans="1:5" x14ac:dyDescent="0.55000000000000004">
      <c r="A20138">
        <v>5</v>
      </c>
      <c r="B20138">
        <v>84000</v>
      </c>
      <c r="C20138" s="6">
        <v>43922</v>
      </c>
      <c r="D20138">
        <v>-160</v>
      </c>
      <c r="E20138" t="str">
        <f>INDEX(LedgerMapping[[#All],[Area]],MATCH(Transactions[[#This Row],[Sub Ledger]],LedgerMapping[[#All],[Sub Ledger]],0))</f>
        <v>Income Statement</v>
      </c>
    </row>
    <row r="20139" spans="1:5" x14ac:dyDescent="0.55000000000000004">
      <c r="A20139">
        <v>5</v>
      </c>
      <c r="B20139">
        <v>84000</v>
      </c>
      <c r="C20139" s="6">
        <v>44044</v>
      </c>
      <c r="D20139">
        <v>-155</v>
      </c>
      <c r="E20139" t="str">
        <f>INDEX(LedgerMapping[[#All],[Area]],MATCH(Transactions[[#This Row],[Sub Ledger]],LedgerMapping[[#All],[Sub Ledger]],0))</f>
        <v>Income Statement</v>
      </c>
    </row>
    <row r="20140" spans="1:5" x14ac:dyDescent="0.55000000000000004">
      <c r="A20140">
        <v>5</v>
      </c>
      <c r="B20140">
        <v>84000</v>
      </c>
      <c r="C20140" s="6">
        <v>44075</v>
      </c>
      <c r="D20140">
        <v>-168</v>
      </c>
      <c r="E20140" t="str">
        <f>INDEX(LedgerMapping[[#All],[Area]],MATCH(Transactions[[#This Row],[Sub Ledger]],LedgerMapping[[#All],[Sub Ledger]],0))</f>
        <v>Income Statement</v>
      </c>
    </row>
    <row r="20141" spans="1:5" x14ac:dyDescent="0.55000000000000004">
      <c r="A20141">
        <v>5</v>
      </c>
      <c r="B20141">
        <v>84000</v>
      </c>
      <c r="C20141" s="6">
        <v>44105</v>
      </c>
      <c r="D20141">
        <v>-145</v>
      </c>
      <c r="E20141" t="str">
        <f>INDEX(LedgerMapping[[#All],[Area]],MATCH(Transactions[[#This Row],[Sub Ledger]],LedgerMapping[[#All],[Sub Ledger]],0))</f>
        <v>Income Statement</v>
      </c>
    </row>
    <row r="20142" spans="1:5" x14ac:dyDescent="0.55000000000000004">
      <c r="A20142">
        <v>5</v>
      </c>
      <c r="B20142">
        <v>84000</v>
      </c>
      <c r="C20142" s="6">
        <v>44136</v>
      </c>
      <c r="D20142">
        <v>-162</v>
      </c>
      <c r="E20142" t="str">
        <f>INDEX(LedgerMapping[[#All],[Area]],MATCH(Transactions[[#This Row],[Sub Ledger]],LedgerMapping[[#All],[Sub Ledger]],0))</f>
        <v>Income Statement</v>
      </c>
    </row>
    <row r="20143" spans="1:5" x14ac:dyDescent="0.55000000000000004">
      <c r="A20143">
        <v>5</v>
      </c>
      <c r="B20143">
        <v>84000</v>
      </c>
      <c r="C20143" s="6">
        <v>44166</v>
      </c>
      <c r="D20143">
        <v>-122</v>
      </c>
      <c r="E20143" t="str">
        <f>INDEX(LedgerMapping[[#All],[Area]],MATCH(Transactions[[#This Row],[Sub Ledger]],LedgerMapping[[#All],[Sub Ledger]],0))</f>
        <v>Income Statement</v>
      </c>
    </row>
    <row r="20144" spans="1:5" x14ac:dyDescent="0.55000000000000004">
      <c r="A20144">
        <v>5</v>
      </c>
      <c r="B20144">
        <v>84000</v>
      </c>
      <c r="C20144" s="6">
        <v>44197</v>
      </c>
      <c r="D20144">
        <v>-208</v>
      </c>
      <c r="E20144" t="str">
        <f>INDEX(LedgerMapping[[#All],[Area]],MATCH(Transactions[[#This Row],[Sub Ledger]],LedgerMapping[[#All],[Sub Ledger]],0))</f>
        <v>Income Statement</v>
      </c>
    </row>
    <row r="20145" spans="1:5" x14ac:dyDescent="0.55000000000000004">
      <c r="A20145">
        <v>5</v>
      </c>
      <c r="B20145">
        <v>84000</v>
      </c>
      <c r="C20145" s="6">
        <v>44228</v>
      </c>
      <c r="D20145">
        <v>-241</v>
      </c>
      <c r="E20145" t="str">
        <f>INDEX(LedgerMapping[[#All],[Area]],MATCH(Transactions[[#This Row],[Sub Ledger]],LedgerMapping[[#All],[Sub Ledger]],0))</f>
        <v>Income Statement</v>
      </c>
    </row>
    <row r="20146" spans="1:5" x14ac:dyDescent="0.55000000000000004">
      <c r="A20146">
        <v>5</v>
      </c>
      <c r="B20146">
        <v>84000</v>
      </c>
      <c r="C20146" s="6">
        <v>44256</v>
      </c>
      <c r="D20146">
        <v>-229</v>
      </c>
      <c r="E20146" t="str">
        <f>INDEX(LedgerMapping[[#All],[Area]],MATCH(Transactions[[#This Row],[Sub Ledger]],LedgerMapping[[#All],[Sub Ledger]],0))</f>
        <v>Income Statement</v>
      </c>
    </row>
    <row r="20147" spans="1:5" x14ac:dyDescent="0.55000000000000004">
      <c r="A20147">
        <v>5</v>
      </c>
      <c r="B20147">
        <v>84000</v>
      </c>
      <c r="C20147" s="6">
        <v>44287</v>
      </c>
      <c r="D20147">
        <v>-262</v>
      </c>
      <c r="E20147" t="str">
        <f>INDEX(LedgerMapping[[#All],[Area]],MATCH(Transactions[[#This Row],[Sub Ledger]],LedgerMapping[[#All],[Sub Ledger]],0))</f>
        <v>Income Statement</v>
      </c>
    </row>
    <row r="20148" spans="1:5" x14ac:dyDescent="0.55000000000000004">
      <c r="A20148">
        <v>5</v>
      </c>
      <c r="B20148">
        <v>84000</v>
      </c>
      <c r="C20148" s="6">
        <v>44317</v>
      </c>
      <c r="D20148">
        <v>-221</v>
      </c>
      <c r="E20148" t="str">
        <f>INDEX(LedgerMapping[[#All],[Area]],MATCH(Transactions[[#This Row],[Sub Ledger]],LedgerMapping[[#All],[Sub Ledger]],0))</f>
        <v>Income Statement</v>
      </c>
    </row>
    <row r="20149" spans="1:5" x14ac:dyDescent="0.55000000000000004">
      <c r="A20149">
        <v>5</v>
      </c>
      <c r="B20149">
        <v>84000</v>
      </c>
      <c r="C20149" s="6">
        <v>44348</v>
      </c>
      <c r="D20149">
        <v>-235</v>
      </c>
      <c r="E20149" t="str">
        <f>INDEX(LedgerMapping[[#All],[Area]],MATCH(Transactions[[#This Row],[Sub Ledger]],LedgerMapping[[#All],[Sub Ledger]],0))</f>
        <v>Income Statement</v>
      </c>
    </row>
    <row r="20150" spans="1:5" x14ac:dyDescent="0.55000000000000004">
      <c r="A20150">
        <v>5</v>
      </c>
      <c r="B20150">
        <v>84000</v>
      </c>
      <c r="C20150" s="6">
        <v>44378</v>
      </c>
      <c r="D20150">
        <v>-257</v>
      </c>
      <c r="E20150" t="str">
        <f>INDEX(LedgerMapping[[#All],[Area]],MATCH(Transactions[[#This Row],[Sub Ledger]],LedgerMapping[[#All],[Sub Ledger]],0))</f>
        <v>Income Statement</v>
      </c>
    </row>
    <row r="20151" spans="1:5" x14ac:dyDescent="0.55000000000000004">
      <c r="A20151">
        <v>5</v>
      </c>
      <c r="B20151">
        <v>84000</v>
      </c>
      <c r="C20151" s="6">
        <v>44409</v>
      </c>
      <c r="D20151">
        <v>-209</v>
      </c>
      <c r="E20151" t="str">
        <f>INDEX(LedgerMapping[[#All],[Area]],MATCH(Transactions[[#This Row],[Sub Ledger]],LedgerMapping[[#All],[Sub Ledger]],0))</f>
        <v>Income Statement</v>
      </c>
    </row>
    <row r="20152" spans="1:5" x14ac:dyDescent="0.55000000000000004">
      <c r="A20152">
        <v>5</v>
      </c>
      <c r="B20152">
        <v>84000</v>
      </c>
      <c r="C20152" s="6">
        <v>44440</v>
      </c>
      <c r="D20152">
        <v>-297</v>
      </c>
      <c r="E20152" t="str">
        <f>INDEX(LedgerMapping[[#All],[Area]],MATCH(Transactions[[#This Row],[Sub Ledger]],LedgerMapping[[#All],[Sub Ledger]],0))</f>
        <v>Income Statement</v>
      </c>
    </row>
    <row r="20153" spans="1:5" x14ac:dyDescent="0.55000000000000004">
      <c r="A20153">
        <v>5</v>
      </c>
      <c r="B20153">
        <v>84000</v>
      </c>
      <c r="C20153" s="6">
        <v>44470</v>
      </c>
      <c r="D20153">
        <v>-275</v>
      </c>
      <c r="E20153" t="str">
        <f>INDEX(LedgerMapping[[#All],[Area]],MATCH(Transactions[[#This Row],[Sub Ledger]],LedgerMapping[[#All],[Sub Ledger]],0))</f>
        <v>Income Statement</v>
      </c>
    </row>
    <row r="20154" spans="1:5" x14ac:dyDescent="0.55000000000000004">
      <c r="A20154">
        <v>5</v>
      </c>
      <c r="B20154">
        <v>84000</v>
      </c>
      <c r="C20154" s="6">
        <v>44501</v>
      </c>
      <c r="D20154">
        <v>-259</v>
      </c>
      <c r="E20154" t="str">
        <f>INDEX(LedgerMapping[[#All],[Area]],MATCH(Transactions[[#This Row],[Sub Ledger]],LedgerMapping[[#All],[Sub Ledger]],0))</f>
        <v>Income Statement</v>
      </c>
    </row>
    <row r="20155" spans="1:5" x14ac:dyDescent="0.55000000000000004">
      <c r="A20155">
        <v>5</v>
      </c>
      <c r="B20155">
        <v>84000</v>
      </c>
      <c r="C20155" s="6">
        <v>44531</v>
      </c>
      <c r="D20155">
        <v>-215</v>
      </c>
      <c r="E20155" t="str">
        <f>INDEX(LedgerMapping[[#All],[Area]],MATCH(Transactions[[#This Row],[Sub Ledger]],LedgerMapping[[#All],[Sub Ledger]],0))</f>
        <v>Income Statement</v>
      </c>
    </row>
    <row r="20156" spans="1:5" x14ac:dyDescent="0.55000000000000004">
      <c r="A20156">
        <v>5</v>
      </c>
      <c r="B20156">
        <v>84000</v>
      </c>
      <c r="C20156" s="6">
        <v>44013</v>
      </c>
      <c r="D20156">
        <v>-135</v>
      </c>
      <c r="E20156" t="str">
        <f>INDEX(LedgerMapping[[#All],[Area]],MATCH(Transactions[[#This Row],[Sub Ledger]],LedgerMapping[[#All],[Sub Ledger]],0))</f>
        <v>Income Statement</v>
      </c>
    </row>
    <row r="20157" spans="1:5" x14ac:dyDescent="0.55000000000000004">
      <c r="A20157">
        <v>5</v>
      </c>
      <c r="B20157">
        <v>84000</v>
      </c>
      <c r="C20157" s="6">
        <v>43983</v>
      </c>
      <c r="D20157">
        <v>-108</v>
      </c>
      <c r="E20157" t="str">
        <f>INDEX(LedgerMapping[[#All],[Area]],MATCH(Transactions[[#This Row],[Sub Ledger]],LedgerMapping[[#All],[Sub Ledger]],0))</f>
        <v>Income Statement</v>
      </c>
    </row>
    <row r="20158" spans="1:5" x14ac:dyDescent="0.55000000000000004">
      <c r="A20158">
        <v>5</v>
      </c>
      <c r="B20158">
        <v>84000</v>
      </c>
      <c r="C20158" s="6">
        <v>43952</v>
      </c>
      <c r="D20158">
        <v>-110</v>
      </c>
      <c r="E20158" t="str">
        <f>INDEX(LedgerMapping[[#All],[Area]],MATCH(Transactions[[#This Row],[Sub Ledger]],LedgerMapping[[#All],[Sub Ledger]],0))</f>
        <v>Income Statement</v>
      </c>
    </row>
    <row r="20159" spans="1:5" x14ac:dyDescent="0.55000000000000004">
      <c r="A20159">
        <v>5</v>
      </c>
      <c r="B20159">
        <v>84000</v>
      </c>
      <c r="C20159" s="6">
        <v>44256</v>
      </c>
      <c r="D20159">
        <v>-166.86</v>
      </c>
      <c r="E20159" t="str">
        <f>INDEX(LedgerMapping[[#All],[Area]],MATCH(Transactions[[#This Row],[Sub Ledger]],LedgerMapping[[#All],[Sub Ledger]],0))</f>
        <v>Income Statement</v>
      </c>
    </row>
    <row r="20160" spans="1:5" x14ac:dyDescent="0.55000000000000004">
      <c r="A20160">
        <v>5</v>
      </c>
      <c r="B20160">
        <v>84000</v>
      </c>
      <c r="C20160" s="6">
        <v>44256</v>
      </c>
      <c r="D20160">
        <v>-228.95</v>
      </c>
      <c r="E20160" t="str">
        <f>INDEX(LedgerMapping[[#All],[Area]],MATCH(Transactions[[#This Row],[Sub Ledger]],LedgerMapping[[#All],[Sub Ledger]],0))</f>
        <v>Income Statement</v>
      </c>
    </row>
    <row r="20161" spans="1:5" x14ac:dyDescent="0.55000000000000004">
      <c r="A20161">
        <v>5</v>
      </c>
      <c r="B20161">
        <v>87000</v>
      </c>
      <c r="C20161" s="6">
        <v>43466</v>
      </c>
      <c r="D20161">
        <v>-630</v>
      </c>
      <c r="E20161" t="str">
        <f>INDEX(LedgerMapping[[#All],[Area]],MATCH(Transactions[[#This Row],[Sub Ledger]],LedgerMapping[[#All],[Sub Ledger]],0))</f>
        <v>Income Statement</v>
      </c>
    </row>
    <row r="20162" spans="1:5" x14ac:dyDescent="0.55000000000000004">
      <c r="A20162">
        <v>5</v>
      </c>
      <c r="B20162">
        <v>87000</v>
      </c>
      <c r="C20162" s="6">
        <v>43497</v>
      </c>
      <c r="D20162">
        <v>-540</v>
      </c>
      <c r="E20162" t="str">
        <f>INDEX(LedgerMapping[[#All],[Area]],MATCH(Transactions[[#This Row],[Sub Ledger]],LedgerMapping[[#All],[Sub Ledger]],0))</f>
        <v>Income Statement</v>
      </c>
    </row>
    <row r="20163" spans="1:5" x14ac:dyDescent="0.55000000000000004">
      <c r="A20163">
        <v>5</v>
      </c>
      <c r="B20163">
        <v>87000</v>
      </c>
      <c r="C20163" s="6">
        <v>43525</v>
      </c>
      <c r="D20163">
        <v>-720</v>
      </c>
      <c r="E20163" t="str">
        <f>INDEX(LedgerMapping[[#All],[Area]],MATCH(Transactions[[#This Row],[Sub Ledger]],LedgerMapping[[#All],[Sub Ledger]],0))</f>
        <v>Income Statement</v>
      </c>
    </row>
    <row r="20164" spans="1:5" x14ac:dyDescent="0.55000000000000004">
      <c r="A20164">
        <v>5</v>
      </c>
      <c r="B20164">
        <v>87000</v>
      </c>
      <c r="C20164" s="6">
        <v>43556</v>
      </c>
      <c r="D20164">
        <v>-720</v>
      </c>
      <c r="E20164" t="str">
        <f>INDEX(LedgerMapping[[#All],[Area]],MATCH(Transactions[[#This Row],[Sub Ledger]],LedgerMapping[[#All],[Sub Ledger]],0))</f>
        <v>Income Statement</v>
      </c>
    </row>
    <row r="20165" spans="1:5" x14ac:dyDescent="0.55000000000000004">
      <c r="A20165">
        <v>5</v>
      </c>
      <c r="B20165">
        <v>87000</v>
      </c>
      <c r="C20165" s="6">
        <v>43586</v>
      </c>
      <c r="D20165">
        <v>-630</v>
      </c>
      <c r="E20165" t="str">
        <f>INDEX(LedgerMapping[[#All],[Area]],MATCH(Transactions[[#This Row],[Sub Ledger]],LedgerMapping[[#All],[Sub Ledger]],0))</f>
        <v>Income Statement</v>
      </c>
    </row>
    <row r="20166" spans="1:5" x14ac:dyDescent="0.55000000000000004">
      <c r="A20166">
        <v>5</v>
      </c>
      <c r="B20166">
        <v>87000</v>
      </c>
      <c r="C20166" s="6">
        <v>43617</v>
      </c>
      <c r="D20166">
        <v>-630</v>
      </c>
      <c r="E20166" t="str">
        <f>INDEX(LedgerMapping[[#All],[Area]],MATCH(Transactions[[#This Row],[Sub Ledger]],LedgerMapping[[#All],[Sub Ledger]],0))</f>
        <v>Income Statement</v>
      </c>
    </row>
    <row r="20167" spans="1:5" x14ac:dyDescent="0.55000000000000004">
      <c r="A20167">
        <v>5</v>
      </c>
      <c r="B20167">
        <v>87000</v>
      </c>
      <c r="C20167" s="6">
        <v>43647</v>
      </c>
      <c r="D20167">
        <v>-630</v>
      </c>
      <c r="E20167" t="str">
        <f>INDEX(LedgerMapping[[#All],[Area]],MATCH(Transactions[[#This Row],[Sub Ledger]],LedgerMapping[[#All],[Sub Ledger]],0))</f>
        <v>Income Statement</v>
      </c>
    </row>
    <row r="20168" spans="1:5" x14ac:dyDescent="0.55000000000000004">
      <c r="A20168">
        <v>5</v>
      </c>
      <c r="B20168">
        <v>87000</v>
      </c>
      <c r="C20168" s="6">
        <v>43678</v>
      </c>
      <c r="D20168">
        <v>-630</v>
      </c>
      <c r="E20168" t="str">
        <f>INDEX(LedgerMapping[[#All],[Area]],MATCH(Transactions[[#This Row],[Sub Ledger]],LedgerMapping[[#All],[Sub Ledger]],0))</f>
        <v>Income Statement</v>
      </c>
    </row>
    <row r="20169" spans="1:5" x14ac:dyDescent="0.55000000000000004">
      <c r="A20169">
        <v>5</v>
      </c>
      <c r="B20169">
        <v>87000</v>
      </c>
      <c r="C20169" s="6">
        <v>43709</v>
      </c>
      <c r="D20169">
        <v>-630</v>
      </c>
      <c r="E20169" t="str">
        <f>INDEX(LedgerMapping[[#All],[Area]],MATCH(Transactions[[#This Row],[Sub Ledger]],LedgerMapping[[#All],[Sub Ledger]],0))</f>
        <v>Income Statement</v>
      </c>
    </row>
    <row r="20170" spans="1:5" x14ac:dyDescent="0.55000000000000004">
      <c r="A20170">
        <v>5</v>
      </c>
      <c r="B20170">
        <v>87000</v>
      </c>
      <c r="C20170" s="6">
        <v>43739</v>
      </c>
      <c r="D20170">
        <v>-630</v>
      </c>
      <c r="E20170" t="str">
        <f>INDEX(LedgerMapping[[#All],[Area]],MATCH(Transactions[[#This Row],[Sub Ledger]],LedgerMapping[[#All],[Sub Ledger]],0))</f>
        <v>Income Statement</v>
      </c>
    </row>
    <row r="20171" spans="1:5" x14ac:dyDescent="0.55000000000000004">
      <c r="A20171">
        <v>5</v>
      </c>
      <c r="B20171">
        <v>87000</v>
      </c>
      <c r="C20171" s="6">
        <v>43770</v>
      </c>
      <c r="D20171">
        <v>-720</v>
      </c>
      <c r="E20171" t="str">
        <f>INDEX(LedgerMapping[[#All],[Area]],MATCH(Transactions[[#This Row],[Sub Ledger]],LedgerMapping[[#All],[Sub Ledger]],0))</f>
        <v>Income Statement</v>
      </c>
    </row>
    <row r="20172" spans="1:5" x14ac:dyDescent="0.55000000000000004">
      <c r="A20172">
        <v>5</v>
      </c>
      <c r="B20172">
        <v>87000</v>
      </c>
      <c r="C20172" s="6">
        <v>43800</v>
      </c>
      <c r="D20172">
        <v>-540</v>
      </c>
      <c r="E20172" t="str">
        <f>INDEX(LedgerMapping[[#All],[Area]],MATCH(Transactions[[#This Row],[Sub Ledger]],LedgerMapping[[#All],[Sub Ledger]],0))</f>
        <v>Income Statement</v>
      </c>
    </row>
    <row r="20173" spans="1:5" x14ac:dyDescent="0.55000000000000004">
      <c r="A20173">
        <v>5</v>
      </c>
      <c r="B20173">
        <v>87000</v>
      </c>
      <c r="C20173" s="6">
        <v>43831</v>
      </c>
      <c r="D20173">
        <v>-540</v>
      </c>
      <c r="E20173" t="str">
        <f>INDEX(LedgerMapping[[#All],[Area]],MATCH(Transactions[[#This Row],[Sub Ledger]],LedgerMapping[[#All],[Sub Ledger]],0))</f>
        <v>Income Statement</v>
      </c>
    </row>
    <row r="20174" spans="1:5" x14ac:dyDescent="0.55000000000000004">
      <c r="A20174">
        <v>5</v>
      </c>
      <c r="B20174">
        <v>87000</v>
      </c>
      <c r="C20174" s="6">
        <v>43862</v>
      </c>
      <c r="D20174">
        <v>-540</v>
      </c>
      <c r="E20174" t="str">
        <f>INDEX(LedgerMapping[[#All],[Area]],MATCH(Transactions[[#This Row],[Sub Ledger]],LedgerMapping[[#All],[Sub Ledger]],0))</f>
        <v>Income Statement</v>
      </c>
    </row>
    <row r="20175" spans="1:5" x14ac:dyDescent="0.55000000000000004">
      <c r="A20175">
        <v>5</v>
      </c>
      <c r="B20175">
        <v>87000</v>
      </c>
      <c r="C20175" s="6">
        <v>43891</v>
      </c>
      <c r="D20175">
        <v>-608</v>
      </c>
      <c r="E20175" t="str">
        <f>INDEX(LedgerMapping[[#All],[Area]],MATCH(Transactions[[#This Row],[Sub Ledger]],LedgerMapping[[#All],[Sub Ledger]],0))</f>
        <v>Income Statement</v>
      </c>
    </row>
    <row r="20176" spans="1:5" x14ac:dyDescent="0.55000000000000004">
      <c r="A20176">
        <v>5</v>
      </c>
      <c r="B20176">
        <v>87000</v>
      </c>
      <c r="C20176" s="6">
        <v>43922</v>
      </c>
      <c r="D20176">
        <v>-675</v>
      </c>
      <c r="E20176" t="str">
        <f>INDEX(LedgerMapping[[#All],[Area]],MATCH(Transactions[[#This Row],[Sub Ledger]],LedgerMapping[[#All],[Sub Ledger]],0))</f>
        <v>Income Statement</v>
      </c>
    </row>
    <row r="20177" spans="1:5" x14ac:dyDescent="0.55000000000000004">
      <c r="A20177">
        <v>5</v>
      </c>
      <c r="B20177">
        <v>87000</v>
      </c>
      <c r="C20177" s="6">
        <v>43952</v>
      </c>
      <c r="D20177">
        <v>-675</v>
      </c>
      <c r="E20177" t="str">
        <f>INDEX(LedgerMapping[[#All],[Area]],MATCH(Transactions[[#This Row],[Sub Ledger]],LedgerMapping[[#All],[Sub Ledger]],0))</f>
        <v>Income Statement</v>
      </c>
    </row>
    <row r="20178" spans="1:5" x14ac:dyDescent="0.55000000000000004">
      <c r="A20178">
        <v>5</v>
      </c>
      <c r="B20178">
        <v>87000</v>
      </c>
      <c r="C20178" s="6">
        <v>43983</v>
      </c>
      <c r="D20178">
        <v>-675</v>
      </c>
      <c r="E20178" t="str">
        <f>INDEX(LedgerMapping[[#All],[Area]],MATCH(Transactions[[#This Row],[Sub Ledger]],LedgerMapping[[#All],[Sub Ledger]],0))</f>
        <v>Income Statement</v>
      </c>
    </row>
    <row r="20179" spans="1:5" x14ac:dyDescent="0.55000000000000004">
      <c r="A20179">
        <v>5</v>
      </c>
      <c r="B20179">
        <v>87000</v>
      </c>
      <c r="C20179" s="6">
        <v>44013</v>
      </c>
      <c r="D20179">
        <v>-540</v>
      </c>
      <c r="E20179" t="str">
        <f>INDEX(LedgerMapping[[#All],[Area]],MATCH(Transactions[[#This Row],[Sub Ledger]],LedgerMapping[[#All],[Sub Ledger]],0))</f>
        <v>Income Statement</v>
      </c>
    </row>
    <row r="20180" spans="1:5" x14ac:dyDescent="0.55000000000000004">
      <c r="A20180">
        <v>5</v>
      </c>
      <c r="B20180">
        <v>87000</v>
      </c>
      <c r="C20180" s="6">
        <v>44044</v>
      </c>
      <c r="D20180">
        <v>-675</v>
      </c>
      <c r="E20180" t="str">
        <f>INDEX(LedgerMapping[[#All],[Area]],MATCH(Transactions[[#This Row],[Sub Ledger]],LedgerMapping[[#All],[Sub Ledger]],0))</f>
        <v>Income Statement</v>
      </c>
    </row>
    <row r="20181" spans="1:5" x14ac:dyDescent="0.55000000000000004">
      <c r="A20181">
        <v>5</v>
      </c>
      <c r="B20181">
        <v>87000</v>
      </c>
      <c r="C20181" s="6">
        <v>44075</v>
      </c>
      <c r="D20181">
        <v>-540</v>
      </c>
      <c r="E20181" t="str">
        <f>INDEX(LedgerMapping[[#All],[Area]],MATCH(Transactions[[#This Row],[Sub Ledger]],LedgerMapping[[#All],[Sub Ledger]],0))</f>
        <v>Income Statement</v>
      </c>
    </row>
    <row r="20182" spans="1:5" x14ac:dyDescent="0.55000000000000004">
      <c r="A20182">
        <v>5</v>
      </c>
      <c r="B20182">
        <v>87000</v>
      </c>
      <c r="C20182" s="6">
        <v>44105</v>
      </c>
      <c r="D20182">
        <v>-608</v>
      </c>
      <c r="E20182" t="str">
        <f>INDEX(LedgerMapping[[#All],[Area]],MATCH(Transactions[[#This Row],[Sub Ledger]],LedgerMapping[[#All],[Sub Ledger]],0))</f>
        <v>Income Statement</v>
      </c>
    </row>
    <row r="20183" spans="1:5" x14ac:dyDescent="0.55000000000000004">
      <c r="A20183">
        <v>5</v>
      </c>
      <c r="B20183">
        <v>87000</v>
      </c>
      <c r="C20183" s="6">
        <v>44136</v>
      </c>
      <c r="D20183">
        <v>-608</v>
      </c>
      <c r="E20183" t="str">
        <f>INDEX(LedgerMapping[[#All],[Area]],MATCH(Transactions[[#This Row],[Sub Ledger]],LedgerMapping[[#All],[Sub Ledger]],0))</f>
        <v>Income Statement</v>
      </c>
    </row>
    <row r="20184" spans="1:5" x14ac:dyDescent="0.55000000000000004">
      <c r="A20184">
        <v>5</v>
      </c>
      <c r="B20184">
        <v>87000</v>
      </c>
      <c r="C20184" s="6">
        <v>44166</v>
      </c>
      <c r="D20184">
        <v>-608</v>
      </c>
      <c r="E20184" t="str">
        <f>INDEX(LedgerMapping[[#All],[Area]],MATCH(Transactions[[#This Row],[Sub Ledger]],LedgerMapping[[#All],[Sub Ledger]],0))</f>
        <v>Income Statement</v>
      </c>
    </row>
    <row r="20185" spans="1:5" x14ac:dyDescent="0.55000000000000004">
      <c r="A20185">
        <v>5</v>
      </c>
      <c r="B20185">
        <v>87000</v>
      </c>
      <c r="C20185" s="6">
        <v>44197</v>
      </c>
      <c r="D20185">
        <v>-729</v>
      </c>
      <c r="E20185" t="str">
        <f>INDEX(LedgerMapping[[#All],[Area]],MATCH(Transactions[[#This Row],[Sub Ledger]],LedgerMapping[[#All],[Sub Ledger]],0))</f>
        <v>Income Statement</v>
      </c>
    </row>
    <row r="20186" spans="1:5" x14ac:dyDescent="0.55000000000000004">
      <c r="A20186">
        <v>5</v>
      </c>
      <c r="B20186">
        <v>87000</v>
      </c>
      <c r="C20186" s="6">
        <v>44228</v>
      </c>
      <c r="D20186">
        <v>-891</v>
      </c>
      <c r="E20186" t="str">
        <f>INDEX(LedgerMapping[[#All],[Area]],MATCH(Transactions[[#This Row],[Sub Ledger]],LedgerMapping[[#All],[Sub Ledger]],0))</f>
        <v>Income Statement</v>
      </c>
    </row>
    <row r="20187" spans="1:5" x14ac:dyDescent="0.55000000000000004">
      <c r="A20187">
        <v>5</v>
      </c>
      <c r="B20187">
        <v>87000</v>
      </c>
      <c r="C20187" s="6">
        <v>44256</v>
      </c>
      <c r="D20187">
        <v>-1053</v>
      </c>
      <c r="E20187" t="str">
        <f>INDEX(LedgerMapping[[#All],[Area]],MATCH(Transactions[[#This Row],[Sub Ledger]],LedgerMapping[[#All],[Sub Ledger]],0))</f>
        <v>Income Statement</v>
      </c>
    </row>
    <row r="20188" spans="1:5" x14ac:dyDescent="0.55000000000000004">
      <c r="A20188">
        <v>5</v>
      </c>
      <c r="B20188">
        <v>87000</v>
      </c>
      <c r="C20188" s="6">
        <v>44287</v>
      </c>
      <c r="D20188">
        <v>-1053</v>
      </c>
      <c r="E20188" t="str">
        <f>INDEX(LedgerMapping[[#All],[Area]],MATCH(Transactions[[#This Row],[Sub Ledger]],LedgerMapping[[#All],[Sub Ledger]],0))</f>
        <v>Income Statement</v>
      </c>
    </row>
    <row r="20189" spans="1:5" x14ac:dyDescent="0.55000000000000004">
      <c r="A20189">
        <v>5</v>
      </c>
      <c r="B20189">
        <v>87000</v>
      </c>
      <c r="C20189" s="6">
        <v>44317</v>
      </c>
      <c r="D20189">
        <v>-891</v>
      </c>
      <c r="E20189" t="str">
        <f>INDEX(LedgerMapping[[#All],[Area]],MATCH(Transactions[[#This Row],[Sub Ledger]],LedgerMapping[[#All],[Sub Ledger]],0))</f>
        <v>Income Statement</v>
      </c>
    </row>
    <row r="20190" spans="1:5" x14ac:dyDescent="0.55000000000000004">
      <c r="A20190">
        <v>5</v>
      </c>
      <c r="B20190">
        <v>87000</v>
      </c>
      <c r="C20190" s="6">
        <v>44348</v>
      </c>
      <c r="D20190">
        <v>-1053</v>
      </c>
      <c r="E20190" t="str">
        <f>INDEX(LedgerMapping[[#All],[Area]],MATCH(Transactions[[#This Row],[Sub Ledger]],LedgerMapping[[#All],[Sub Ledger]],0))</f>
        <v>Income Statement</v>
      </c>
    </row>
    <row r="20191" spans="1:5" x14ac:dyDescent="0.55000000000000004">
      <c r="A20191">
        <v>5</v>
      </c>
      <c r="B20191">
        <v>87000</v>
      </c>
      <c r="C20191" s="6">
        <v>44378</v>
      </c>
      <c r="D20191">
        <v>-1053</v>
      </c>
      <c r="E20191" t="str">
        <f>INDEX(LedgerMapping[[#All],[Area]],MATCH(Transactions[[#This Row],[Sub Ledger]],LedgerMapping[[#All],[Sub Ledger]],0))</f>
        <v>Income Statement</v>
      </c>
    </row>
    <row r="20192" spans="1:5" x14ac:dyDescent="0.55000000000000004">
      <c r="A20192">
        <v>5</v>
      </c>
      <c r="B20192">
        <v>87000</v>
      </c>
      <c r="C20192" s="6">
        <v>44409</v>
      </c>
      <c r="D20192">
        <v>-1053</v>
      </c>
      <c r="E20192" t="str">
        <f>INDEX(LedgerMapping[[#All],[Area]],MATCH(Transactions[[#This Row],[Sub Ledger]],LedgerMapping[[#All],[Sub Ledger]],0))</f>
        <v>Income Statement</v>
      </c>
    </row>
    <row r="20193" spans="1:5" x14ac:dyDescent="0.55000000000000004">
      <c r="A20193">
        <v>5</v>
      </c>
      <c r="B20193">
        <v>87000</v>
      </c>
      <c r="C20193" s="6">
        <v>44440</v>
      </c>
      <c r="D20193">
        <v>-891</v>
      </c>
      <c r="E20193" t="str">
        <f>INDEX(LedgerMapping[[#All],[Area]],MATCH(Transactions[[#This Row],[Sub Ledger]],LedgerMapping[[#All],[Sub Ledger]],0))</f>
        <v>Income Statement</v>
      </c>
    </row>
    <row r="20194" spans="1:5" x14ac:dyDescent="0.55000000000000004">
      <c r="A20194">
        <v>5</v>
      </c>
      <c r="B20194">
        <v>87000</v>
      </c>
      <c r="C20194" s="6">
        <v>44470</v>
      </c>
      <c r="D20194">
        <v>-891</v>
      </c>
      <c r="E20194" t="str">
        <f>INDEX(LedgerMapping[[#All],[Area]],MATCH(Transactions[[#This Row],[Sub Ledger]],LedgerMapping[[#All],[Sub Ledger]],0))</f>
        <v>Income Statement</v>
      </c>
    </row>
    <row r="20195" spans="1:5" x14ac:dyDescent="0.55000000000000004">
      <c r="A20195">
        <v>5</v>
      </c>
      <c r="B20195">
        <v>87000</v>
      </c>
      <c r="C20195" s="6">
        <v>44501</v>
      </c>
      <c r="D20195">
        <v>-1053</v>
      </c>
      <c r="E20195" t="str">
        <f>INDEX(LedgerMapping[[#All],[Area]],MATCH(Transactions[[#This Row],[Sub Ledger]],LedgerMapping[[#All],[Sub Ledger]],0))</f>
        <v>Income Statement</v>
      </c>
    </row>
    <row r="20196" spans="1:5" x14ac:dyDescent="0.55000000000000004">
      <c r="A20196">
        <v>5</v>
      </c>
      <c r="B20196">
        <v>87000</v>
      </c>
      <c r="C20196" s="6">
        <v>44531</v>
      </c>
      <c r="D20196">
        <v>-1053</v>
      </c>
      <c r="E20196" t="str">
        <f>INDEX(LedgerMapping[[#All],[Area]],MATCH(Transactions[[#This Row],[Sub Ledger]],LedgerMapping[[#All],[Sub Ledger]],0))</f>
        <v>Income Statement</v>
      </c>
    </row>
    <row r="20197" spans="1:5" x14ac:dyDescent="0.55000000000000004">
      <c r="A20197">
        <v>5</v>
      </c>
      <c r="B20197">
        <v>87000</v>
      </c>
      <c r="C20197" s="6">
        <v>43466</v>
      </c>
      <c r="D20197">
        <v>-720</v>
      </c>
      <c r="E20197" t="str">
        <f>INDEX(LedgerMapping[[#All],[Area]],MATCH(Transactions[[#This Row],[Sub Ledger]],LedgerMapping[[#All],[Sub Ledger]],0))</f>
        <v>Income Statement</v>
      </c>
    </row>
    <row r="20198" spans="1:5" x14ac:dyDescent="0.55000000000000004">
      <c r="A20198">
        <v>5</v>
      </c>
      <c r="B20198">
        <v>87000</v>
      </c>
      <c r="C20198" s="6">
        <v>43497</v>
      </c>
      <c r="D20198">
        <v>-810</v>
      </c>
      <c r="E20198" t="str">
        <f>INDEX(LedgerMapping[[#All],[Area]],MATCH(Transactions[[#This Row],[Sub Ledger]],LedgerMapping[[#All],[Sub Ledger]],0))</f>
        <v>Income Statement</v>
      </c>
    </row>
    <row r="20199" spans="1:5" x14ac:dyDescent="0.55000000000000004">
      <c r="A20199">
        <v>5</v>
      </c>
      <c r="B20199">
        <v>87000</v>
      </c>
      <c r="C20199" s="6">
        <v>43525</v>
      </c>
      <c r="D20199">
        <v>-720</v>
      </c>
      <c r="E20199" t="str">
        <f>INDEX(LedgerMapping[[#All],[Area]],MATCH(Transactions[[#This Row],[Sub Ledger]],LedgerMapping[[#All],[Sub Ledger]],0))</f>
        <v>Income Statement</v>
      </c>
    </row>
    <row r="20200" spans="1:5" x14ac:dyDescent="0.55000000000000004">
      <c r="A20200">
        <v>5</v>
      </c>
      <c r="B20200">
        <v>87000</v>
      </c>
      <c r="C20200" s="6">
        <v>43556</v>
      </c>
      <c r="D20200">
        <v>-630</v>
      </c>
      <c r="E20200" t="str">
        <f>INDEX(LedgerMapping[[#All],[Area]],MATCH(Transactions[[#This Row],[Sub Ledger]],LedgerMapping[[#All],[Sub Ledger]],0))</f>
        <v>Income Statement</v>
      </c>
    </row>
    <row r="20201" spans="1:5" x14ac:dyDescent="0.55000000000000004">
      <c r="A20201">
        <v>5</v>
      </c>
      <c r="B20201">
        <v>87000</v>
      </c>
      <c r="C20201" s="6">
        <v>43586</v>
      </c>
      <c r="D20201">
        <v>-720</v>
      </c>
      <c r="E20201" t="str">
        <f>INDEX(LedgerMapping[[#All],[Area]],MATCH(Transactions[[#This Row],[Sub Ledger]],LedgerMapping[[#All],[Sub Ledger]],0))</f>
        <v>Income Statement</v>
      </c>
    </row>
    <row r="20202" spans="1:5" x14ac:dyDescent="0.55000000000000004">
      <c r="A20202">
        <v>5</v>
      </c>
      <c r="B20202">
        <v>87000</v>
      </c>
      <c r="C20202" s="6">
        <v>43617</v>
      </c>
      <c r="D20202">
        <v>-720</v>
      </c>
      <c r="E20202" t="str">
        <f>INDEX(LedgerMapping[[#All],[Area]],MATCH(Transactions[[#This Row],[Sub Ledger]],LedgerMapping[[#All],[Sub Ledger]],0))</f>
        <v>Income Statement</v>
      </c>
    </row>
    <row r="20203" spans="1:5" x14ac:dyDescent="0.55000000000000004">
      <c r="A20203">
        <v>5</v>
      </c>
      <c r="B20203">
        <v>87000</v>
      </c>
      <c r="C20203" s="6">
        <v>43647</v>
      </c>
      <c r="D20203">
        <v>-630</v>
      </c>
      <c r="E20203" t="str">
        <f>INDEX(LedgerMapping[[#All],[Area]],MATCH(Transactions[[#This Row],[Sub Ledger]],LedgerMapping[[#All],[Sub Ledger]],0))</f>
        <v>Income Statement</v>
      </c>
    </row>
    <row r="20204" spans="1:5" x14ac:dyDescent="0.55000000000000004">
      <c r="A20204">
        <v>5</v>
      </c>
      <c r="B20204">
        <v>87000</v>
      </c>
      <c r="C20204" s="6">
        <v>43678</v>
      </c>
      <c r="D20204">
        <v>-720</v>
      </c>
      <c r="E20204" t="str">
        <f>INDEX(LedgerMapping[[#All],[Area]],MATCH(Transactions[[#This Row],[Sub Ledger]],LedgerMapping[[#All],[Sub Ledger]],0))</f>
        <v>Income Statement</v>
      </c>
    </row>
    <row r="20205" spans="1:5" x14ac:dyDescent="0.55000000000000004">
      <c r="A20205">
        <v>5</v>
      </c>
      <c r="B20205">
        <v>87000</v>
      </c>
      <c r="C20205" s="6">
        <v>43709</v>
      </c>
      <c r="D20205">
        <v>-720</v>
      </c>
      <c r="E20205" t="str">
        <f>INDEX(LedgerMapping[[#All],[Area]],MATCH(Transactions[[#This Row],[Sub Ledger]],LedgerMapping[[#All],[Sub Ledger]],0))</f>
        <v>Income Statement</v>
      </c>
    </row>
    <row r="20206" spans="1:5" x14ac:dyDescent="0.55000000000000004">
      <c r="A20206">
        <v>5</v>
      </c>
      <c r="B20206">
        <v>87000</v>
      </c>
      <c r="C20206" s="6">
        <v>43739</v>
      </c>
      <c r="D20206">
        <v>-720</v>
      </c>
      <c r="E20206" t="str">
        <f>INDEX(LedgerMapping[[#All],[Area]],MATCH(Transactions[[#This Row],[Sub Ledger]],LedgerMapping[[#All],[Sub Ledger]],0))</f>
        <v>Income Statement</v>
      </c>
    </row>
    <row r="20207" spans="1:5" x14ac:dyDescent="0.55000000000000004">
      <c r="A20207">
        <v>5</v>
      </c>
      <c r="B20207">
        <v>87000</v>
      </c>
      <c r="C20207" s="6">
        <v>43770</v>
      </c>
      <c r="D20207">
        <v>-720</v>
      </c>
      <c r="E20207" t="str">
        <f>INDEX(LedgerMapping[[#All],[Area]],MATCH(Transactions[[#This Row],[Sub Ledger]],LedgerMapping[[#All],[Sub Ledger]],0))</f>
        <v>Income Statement</v>
      </c>
    </row>
    <row r="20208" spans="1:5" x14ac:dyDescent="0.55000000000000004">
      <c r="A20208">
        <v>5</v>
      </c>
      <c r="B20208">
        <v>87000</v>
      </c>
      <c r="C20208" s="6">
        <v>43800</v>
      </c>
      <c r="D20208">
        <v>-810</v>
      </c>
      <c r="E20208" t="str">
        <f>INDEX(LedgerMapping[[#All],[Area]],MATCH(Transactions[[#This Row],[Sub Ledger]],LedgerMapping[[#All],[Sub Ledger]],0))</f>
        <v>Income Statement</v>
      </c>
    </row>
    <row r="20209" spans="1:5" x14ac:dyDescent="0.55000000000000004">
      <c r="A20209">
        <v>5</v>
      </c>
      <c r="B20209">
        <v>87000</v>
      </c>
      <c r="C20209" s="6">
        <v>43831</v>
      </c>
      <c r="D20209">
        <v>-743</v>
      </c>
      <c r="E20209" t="str">
        <f>INDEX(LedgerMapping[[#All],[Area]],MATCH(Transactions[[#This Row],[Sub Ledger]],LedgerMapping[[#All],[Sub Ledger]],0))</f>
        <v>Income Statement</v>
      </c>
    </row>
    <row r="20210" spans="1:5" x14ac:dyDescent="0.55000000000000004">
      <c r="A20210">
        <v>5</v>
      </c>
      <c r="B20210">
        <v>87000</v>
      </c>
      <c r="C20210" s="6">
        <v>43862</v>
      </c>
      <c r="D20210">
        <v>-743</v>
      </c>
      <c r="E20210" t="str">
        <f>INDEX(LedgerMapping[[#All],[Area]],MATCH(Transactions[[#This Row],[Sub Ledger]],LedgerMapping[[#All],[Sub Ledger]],0))</f>
        <v>Income Statement</v>
      </c>
    </row>
    <row r="20211" spans="1:5" x14ac:dyDescent="0.55000000000000004">
      <c r="A20211">
        <v>5</v>
      </c>
      <c r="B20211">
        <v>87000</v>
      </c>
      <c r="C20211" s="6">
        <v>43891</v>
      </c>
      <c r="D20211">
        <v>-608</v>
      </c>
      <c r="E20211" t="str">
        <f>INDEX(LedgerMapping[[#All],[Area]],MATCH(Transactions[[#This Row],[Sub Ledger]],LedgerMapping[[#All],[Sub Ledger]],0))</f>
        <v>Income Statement</v>
      </c>
    </row>
    <row r="20212" spans="1:5" x14ac:dyDescent="0.55000000000000004">
      <c r="A20212">
        <v>5</v>
      </c>
      <c r="B20212">
        <v>87000</v>
      </c>
      <c r="C20212" s="6">
        <v>43922</v>
      </c>
      <c r="D20212">
        <v>-743</v>
      </c>
      <c r="E20212" t="str">
        <f>INDEX(LedgerMapping[[#All],[Area]],MATCH(Transactions[[#This Row],[Sub Ledger]],LedgerMapping[[#All],[Sub Ledger]],0))</f>
        <v>Income Statement</v>
      </c>
    </row>
    <row r="20213" spans="1:5" x14ac:dyDescent="0.55000000000000004">
      <c r="A20213">
        <v>5</v>
      </c>
      <c r="B20213">
        <v>87000</v>
      </c>
      <c r="C20213" s="6">
        <v>43952</v>
      </c>
      <c r="D20213">
        <v>-608</v>
      </c>
      <c r="E20213" t="str">
        <f>INDEX(LedgerMapping[[#All],[Area]],MATCH(Transactions[[#This Row],[Sub Ledger]],LedgerMapping[[#All],[Sub Ledger]],0))</f>
        <v>Income Statement</v>
      </c>
    </row>
    <row r="20214" spans="1:5" x14ac:dyDescent="0.55000000000000004">
      <c r="A20214">
        <v>5</v>
      </c>
      <c r="B20214">
        <v>87000</v>
      </c>
      <c r="C20214" s="6">
        <v>43983</v>
      </c>
      <c r="D20214">
        <v>-608</v>
      </c>
      <c r="E20214" t="str">
        <f>INDEX(LedgerMapping[[#All],[Area]],MATCH(Transactions[[#This Row],[Sub Ledger]],LedgerMapping[[#All],[Sub Ledger]],0))</f>
        <v>Income Statement</v>
      </c>
    </row>
    <row r="20215" spans="1:5" x14ac:dyDescent="0.55000000000000004">
      <c r="A20215">
        <v>5</v>
      </c>
      <c r="B20215">
        <v>87000</v>
      </c>
      <c r="C20215" s="6">
        <v>44013</v>
      </c>
      <c r="D20215">
        <v>-743</v>
      </c>
      <c r="E20215" t="str">
        <f>INDEX(LedgerMapping[[#All],[Area]],MATCH(Transactions[[#This Row],[Sub Ledger]],LedgerMapping[[#All],[Sub Ledger]],0))</f>
        <v>Income Statement</v>
      </c>
    </row>
    <row r="20216" spans="1:5" x14ac:dyDescent="0.55000000000000004">
      <c r="A20216">
        <v>5</v>
      </c>
      <c r="B20216">
        <v>87000</v>
      </c>
      <c r="C20216" s="6">
        <v>44044</v>
      </c>
      <c r="D20216">
        <v>-675</v>
      </c>
      <c r="E20216" t="str">
        <f>INDEX(LedgerMapping[[#All],[Area]],MATCH(Transactions[[#This Row],[Sub Ledger]],LedgerMapping[[#All],[Sub Ledger]],0))</f>
        <v>Income Statement</v>
      </c>
    </row>
    <row r="20217" spans="1:5" x14ac:dyDescent="0.55000000000000004">
      <c r="A20217">
        <v>5</v>
      </c>
      <c r="B20217">
        <v>87000</v>
      </c>
      <c r="C20217" s="6">
        <v>44075</v>
      </c>
      <c r="D20217">
        <v>-743</v>
      </c>
      <c r="E20217" t="str">
        <f>INDEX(LedgerMapping[[#All],[Area]],MATCH(Transactions[[#This Row],[Sub Ledger]],LedgerMapping[[#All],[Sub Ledger]],0))</f>
        <v>Income Statement</v>
      </c>
    </row>
    <row r="20218" spans="1:5" x14ac:dyDescent="0.55000000000000004">
      <c r="A20218">
        <v>5</v>
      </c>
      <c r="B20218">
        <v>87000</v>
      </c>
      <c r="C20218" s="6">
        <v>44105</v>
      </c>
      <c r="D20218">
        <v>-743</v>
      </c>
      <c r="E20218" t="str">
        <f>INDEX(LedgerMapping[[#All],[Area]],MATCH(Transactions[[#This Row],[Sub Ledger]],LedgerMapping[[#All],[Sub Ledger]],0))</f>
        <v>Income Statement</v>
      </c>
    </row>
    <row r="20219" spans="1:5" x14ac:dyDescent="0.55000000000000004">
      <c r="A20219">
        <v>5</v>
      </c>
      <c r="B20219">
        <v>87000</v>
      </c>
      <c r="C20219" s="6">
        <v>44136</v>
      </c>
      <c r="D20219">
        <v>-608</v>
      </c>
      <c r="E20219" t="str">
        <f>INDEX(LedgerMapping[[#All],[Area]],MATCH(Transactions[[#This Row],[Sub Ledger]],LedgerMapping[[#All],[Sub Ledger]],0))</f>
        <v>Income Statement</v>
      </c>
    </row>
    <row r="20220" spans="1:5" x14ac:dyDescent="0.55000000000000004">
      <c r="A20220">
        <v>5</v>
      </c>
      <c r="B20220">
        <v>87000</v>
      </c>
      <c r="C20220" s="6">
        <v>44166</v>
      </c>
      <c r="D20220">
        <v>-608</v>
      </c>
      <c r="E20220" t="str">
        <f>INDEX(LedgerMapping[[#All],[Area]],MATCH(Transactions[[#This Row],[Sub Ledger]],LedgerMapping[[#All],[Sub Ledger]],0))</f>
        <v>Income Statement</v>
      </c>
    </row>
    <row r="20221" spans="1:5" x14ac:dyDescent="0.55000000000000004">
      <c r="A20221">
        <v>5</v>
      </c>
      <c r="B20221">
        <v>87000</v>
      </c>
      <c r="C20221" s="6">
        <v>44197</v>
      </c>
      <c r="D20221">
        <v>-851</v>
      </c>
      <c r="E20221" t="str">
        <f>INDEX(LedgerMapping[[#All],[Area]],MATCH(Transactions[[#This Row],[Sub Ledger]],LedgerMapping[[#All],[Sub Ledger]],0))</f>
        <v>Income Statement</v>
      </c>
    </row>
    <row r="20222" spans="1:5" x14ac:dyDescent="0.55000000000000004">
      <c r="A20222">
        <v>5</v>
      </c>
      <c r="B20222">
        <v>87000</v>
      </c>
      <c r="C20222" s="6">
        <v>44228</v>
      </c>
      <c r="D20222">
        <v>-1134</v>
      </c>
      <c r="E20222" t="str">
        <f>INDEX(LedgerMapping[[#All],[Area]],MATCH(Transactions[[#This Row],[Sub Ledger]],LedgerMapping[[#All],[Sub Ledger]],0))</f>
        <v>Income Statement</v>
      </c>
    </row>
    <row r="20223" spans="1:5" x14ac:dyDescent="0.55000000000000004">
      <c r="A20223">
        <v>5</v>
      </c>
      <c r="B20223">
        <v>87000</v>
      </c>
      <c r="C20223" s="6">
        <v>44256</v>
      </c>
      <c r="D20223">
        <v>-1053</v>
      </c>
      <c r="E20223" t="str">
        <f>INDEX(LedgerMapping[[#All],[Area]],MATCH(Transactions[[#This Row],[Sub Ledger]],LedgerMapping[[#All],[Sub Ledger]],0))</f>
        <v>Income Statement</v>
      </c>
    </row>
    <row r="20224" spans="1:5" x14ac:dyDescent="0.55000000000000004">
      <c r="A20224">
        <v>5</v>
      </c>
      <c r="B20224">
        <v>87000</v>
      </c>
      <c r="C20224" s="6">
        <v>44287</v>
      </c>
      <c r="D20224">
        <v>-1053</v>
      </c>
      <c r="E20224" t="str">
        <f>INDEX(LedgerMapping[[#All],[Area]],MATCH(Transactions[[#This Row],[Sub Ledger]],LedgerMapping[[#All],[Sub Ledger]],0))</f>
        <v>Income Statement</v>
      </c>
    </row>
    <row r="20225" spans="1:5" x14ac:dyDescent="0.55000000000000004">
      <c r="A20225">
        <v>5</v>
      </c>
      <c r="B20225">
        <v>87000</v>
      </c>
      <c r="C20225" s="6">
        <v>44317</v>
      </c>
      <c r="D20225">
        <v>-1134</v>
      </c>
      <c r="E20225" t="str">
        <f>INDEX(LedgerMapping[[#All],[Area]],MATCH(Transactions[[#This Row],[Sub Ledger]],LedgerMapping[[#All],[Sub Ledger]],0))</f>
        <v>Income Statement</v>
      </c>
    </row>
    <row r="20226" spans="1:5" x14ac:dyDescent="0.55000000000000004">
      <c r="A20226">
        <v>5</v>
      </c>
      <c r="B20226">
        <v>87000</v>
      </c>
      <c r="C20226" s="6">
        <v>44348</v>
      </c>
      <c r="D20226">
        <v>-1215</v>
      </c>
      <c r="E20226" t="str">
        <f>INDEX(LedgerMapping[[#All],[Area]],MATCH(Transactions[[#This Row],[Sub Ledger]],LedgerMapping[[#All],[Sub Ledger]],0))</f>
        <v>Income Statement</v>
      </c>
    </row>
    <row r="20227" spans="1:5" x14ac:dyDescent="0.55000000000000004">
      <c r="A20227">
        <v>5</v>
      </c>
      <c r="B20227">
        <v>87000</v>
      </c>
      <c r="C20227" s="6">
        <v>44378</v>
      </c>
      <c r="D20227">
        <v>-1134</v>
      </c>
      <c r="E20227" t="str">
        <f>INDEX(LedgerMapping[[#All],[Area]],MATCH(Transactions[[#This Row],[Sub Ledger]],LedgerMapping[[#All],[Sub Ledger]],0))</f>
        <v>Income Statement</v>
      </c>
    </row>
    <row r="20228" spans="1:5" x14ac:dyDescent="0.55000000000000004">
      <c r="A20228">
        <v>5</v>
      </c>
      <c r="B20228">
        <v>87000</v>
      </c>
      <c r="C20228" s="6">
        <v>44409</v>
      </c>
      <c r="D20228">
        <v>-1134</v>
      </c>
      <c r="E20228" t="str">
        <f>INDEX(LedgerMapping[[#All],[Area]],MATCH(Transactions[[#This Row],[Sub Ledger]],LedgerMapping[[#All],[Sub Ledger]],0))</f>
        <v>Income Statement</v>
      </c>
    </row>
    <row r="20229" spans="1:5" x14ac:dyDescent="0.55000000000000004">
      <c r="A20229">
        <v>5</v>
      </c>
      <c r="B20229">
        <v>87000</v>
      </c>
      <c r="C20229" s="6">
        <v>44440</v>
      </c>
      <c r="D20229">
        <v>-1215</v>
      </c>
      <c r="E20229" t="str">
        <f>INDEX(LedgerMapping[[#All],[Area]],MATCH(Transactions[[#This Row],[Sub Ledger]],LedgerMapping[[#All],[Sub Ledger]],0))</f>
        <v>Income Statement</v>
      </c>
    </row>
    <row r="20230" spans="1:5" x14ac:dyDescent="0.55000000000000004">
      <c r="A20230">
        <v>5</v>
      </c>
      <c r="B20230">
        <v>87000</v>
      </c>
      <c r="C20230" s="6">
        <v>44470</v>
      </c>
      <c r="D20230">
        <v>-1215</v>
      </c>
      <c r="E20230" t="str">
        <f>INDEX(LedgerMapping[[#All],[Area]],MATCH(Transactions[[#This Row],[Sub Ledger]],LedgerMapping[[#All],[Sub Ledger]],0))</f>
        <v>Income Statement</v>
      </c>
    </row>
    <row r="20231" spans="1:5" x14ac:dyDescent="0.55000000000000004">
      <c r="A20231">
        <v>5</v>
      </c>
      <c r="B20231">
        <v>87000</v>
      </c>
      <c r="C20231" s="6">
        <v>44501</v>
      </c>
      <c r="D20231">
        <v>-1215</v>
      </c>
      <c r="E20231" t="str">
        <f>INDEX(LedgerMapping[[#All],[Area]],MATCH(Transactions[[#This Row],[Sub Ledger]],LedgerMapping[[#All],[Sub Ledger]],0))</f>
        <v>Income Statement</v>
      </c>
    </row>
    <row r="20232" spans="1:5" x14ac:dyDescent="0.55000000000000004">
      <c r="A20232">
        <v>5</v>
      </c>
      <c r="B20232">
        <v>87000</v>
      </c>
      <c r="C20232" s="6">
        <v>44531</v>
      </c>
      <c r="D20232">
        <v>-1053</v>
      </c>
      <c r="E20232" t="str">
        <f>INDEX(LedgerMapping[[#All],[Area]],MATCH(Transactions[[#This Row],[Sub Ledger]],LedgerMapping[[#All],[Sub Ledger]],0))</f>
        <v>Income Statement</v>
      </c>
    </row>
    <row r="20233" spans="1:5" x14ac:dyDescent="0.55000000000000004">
      <c r="A20233">
        <v>5</v>
      </c>
      <c r="B20233">
        <v>87000</v>
      </c>
      <c r="C20233" s="6">
        <v>44256</v>
      </c>
      <c r="D20233">
        <v>-846.45</v>
      </c>
      <c r="E20233" t="str">
        <f>INDEX(LedgerMapping[[#All],[Area]],MATCH(Transactions[[#This Row],[Sub Ledger]],LedgerMapping[[#All],[Sub Ledger]],0))</f>
        <v>Income Statement</v>
      </c>
    </row>
    <row r="20234" spans="1:5" x14ac:dyDescent="0.55000000000000004">
      <c r="A20234">
        <v>5</v>
      </c>
      <c r="B20234">
        <v>87000</v>
      </c>
      <c r="C20234" s="6">
        <v>44256</v>
      </c>
      <c r="D20234">
        <v>-1145.3399999999999</v>
      </c>
      <c r="E20234" t="str">
        <f>INDEX(LedgerMapping[[#All],[Area]],MATCH(Transactions[[#This Row],[Sub Ledger]],LedgerMapping[[#All],[Sub Ledger]],0))</f>
        <v>Income Statement</v>
      </c>
    </row>
    <row r="20235" spans="1:5" x14ac:dyDescent="0.55000000000000004">
      <c r="A20235">
        <v>5</v>
      </c>
      <c r="B20235">
        <v>90000</v>
      </c>
      <c r="C20235" s="6">
        <v>43466</v>
      </c>
      <c r="D20235">
        <v>-174</v>
      </c>
      <c r="E20235" t="str">
        <f>INDEX(LedgerMapping[[#All],[Area]],MATCH(Transactions[[#This Row],[Sub Ledger]],LedgerMapping[[#All],[Sub Ledger]],0))</f>
        <v>Income Statement</v>
      </c>
    </row>
    <row r="20236" spans="1:5" x14ac:dyDescent="0.55000000000000004">
      <c r="A20236">
        <v>5</v>
      </c>
      <c r="B20236">
        <v>90000</v>
      </c>
      <c r="C20236" s="6">
        <v>43497</v>
      </c>
      <c r="D20236">
        <v>-171</v>
      </c>
      <c r="E20236" t="str">
        <f>INDEX(LedgerMapping[[#All],[Area]],MATCH(Transactions[[#This Row],[Sub Ledger]],LedgerMapping[[#All],[Sub Ledger]],0))</f>
        <v>Income Statement</v>
      </c>
    </row>
    <row r="20237" spans="1:5" x14ac:dyDescent="0.55000000000000004">
      <c r="A20237">
        <v>5</v>
      </c>
      <c r="B20237">
        <v>90000</v>
      </c>
      <c r="C20237" s="6">
        <v>43525</v>
      </c>
      <c r="D20237">
        <v>-268</v>
      </c>
      <c r="E20237" t="str">
        <f>INDEX(LedgerMapping[[#All],[Area]],MATCH(Transactions[[#This Row],[Sub Ledger]],LedgerMapping[[#All],[Sub Ledger]],0))</f>
        <v>Income Statement</v>
      </c>
    </row>
    <row r="20238" spans="1:5" x14ac:dyDescent="0.55000000000000004">
      <c r="A20238">
        <v>5</v>
      </c>
      <c r="B20238">
        <v>90000</v>
      </c>
      <c r="C20238" s="6">
        <v>43556</v>
      </c>
      <c r="D20238">
        <v>-278</v>
      </c>
      <c r="E20238" t="str">
        <f>INDEX(LedgerMapping[[#All],[Area]],MATCH(Transactions[[#This Row],[Sub Ledger]],LedgerMapping[[#All],[Sub Ledger]],0))</f>
        <v>Income Statement</v>
      </c>
    </row>
    <row r="20239" spans="1:5" x14ac:dyDescent="0.55000000000000004">
      <c r="A20239">
        <v>5</v>
      </c>
      <c r="B20239">
        <v>90000</v>
      </c>
      <c r="C20239" s="6">
        <v>43586</v>
      </c>
      <c r="D20239">
        <v>-218</v>
      </c>
      <c r="E20239" t="str">
        <f>INDEX(LedgerMapping[[#All],[Area]],MATCH(Transactions[[#This Row],[Sub Ledger]],LedgerMapping[[#All],[Sub Ledger]],0))</f>
        <v>Income Statement</v>
      </c>
    </row>
    <row r="20240" spans="1:5" x14ac:dyDescent="0.55000000000000004">
      <c r="A20240">
        <v>5</v>
      </c>
      <c r="B20240">
        <v>90000</v>
      </c>
      <c r="C20240" s="6">
        <v>43617</v>
      </c>
      <c r="D20240">
        <v>-214</v>
      </c>
      <c r="E20240" t="str">
        <f>INDEX(LedgerMapping[[#All],[Area]],MATCH(Transactions[[#This Row],[Sub Ledger]],LedgerMapping[[#All],[Sub Ledger]],0))</f>
        <v>Income Statement</v>
      </c>
    </row>
    <row r="20241" spans="1:5" x14ac:dyDescent="0.55000000000000004">
      <c r="A20241">
        <v>5</v>
      </c>
      <c r="B20241">
        <v>90000</v>
      </c>
      <c r="C20241" s="6">
        <v>43647</v>
      </c>
      <c r="D20241">
        <v>-203</v>
      </c>
      <c r="E20241" t="str">
        <f>INDEX(LedgerMapping[[#All],[Area]],MATCH(Transactions[[#This Row],[Sub Ledger]],LedgerMapping[[#All],[Sub Ledger]],0))</f>
        <v>Income Statement</v>
      </c>
    </row>
    <row r="20242" spans="1:5" x14ac:dyDescent="0.55000000000000004">
      <c r="A20242">
        <v>5</v>
      </c>
      <c r="B20242">
        <v>90000</v>
      </c>
      <c r="C20242" s="6">
        <v>43678</v>
      </c>
      <c r="D20242">
        <v>-174</v>
      </c>
      <c r="E20242" t="str">
        <f>INDEX(LedgerMapping[[#All],[Area]],MATCH(Transactions[[#This Row],[Sub Ledger]],LedgerMapping[[#All],[Sub Ledger]],0))</f>
        <v>Income Statement</v>
      </c>
    </row>
    <row r="20243" spans="1:5" x14ac:dyDescent="0.55000000000000004">
      <c r="A20243">
        <v>5</v>
      </c>
      <c r="B20243">
        <v>90000</v>
      </c>
      <c r="C20243" s="6">
        <v>43709</v>
      </c>
      <c r="D20243">
        <v>-252</v>
      </c>
      <c r="E20243" t="str">
        <f>INDEX(LedgerMapping[[#All],[Area]],MATCH(Transactions[[#This Row],[Sub Ledger]],LedgerMapping[[#All],[Sub Ledger]],0))</f>
        <v>Income Statement</v>
      </c>
    </row>
    <row r="20244" spans="1:5" x14ac:dyDescent="0.55000000000000004">
      <c r="A20244">
        <v>5</v>
      </c>
      <c r="B20244">
        <v>90000</v>
      </c>
      <c r="C20244" s="6">
        <v>43739</v>
      </c>
      <c r="D20244">
        <v>-184</v>
      </c>
      <c r="E20244" t="str">
        <f>INDEX(LedgerMapping[[#All],[Area]],MATCH(Transactions[[#This Row],[Sub Ledger]],LedgerMapping[[#All],[Sub Ledger]],0))</f>
        <v>Income Statement</v>
      </c>
    </row>
    <row r="20245" spans="1:5" x14ac:dyDescent="0.55000000000000004">
      <c r="A20245">
        <v>5</v>
      </c>
      <c r="B20245">
        <v>90000</v>
      </c>
      <c r="C20245" s="6">
        <v>43770</v>
      </c>
      <c r="D20245">
        <v>-247</v>
      </c>
      <c r="E20245" t="str">
        <f>INDEX(LedgerMapping[[#All],[Area]],MATCH(Transactions[[#This Row],[Sub Ledger]],LedgerMapping[[#All],[Sub Ledger]],0))</f>
        <v>Income Statement</v>
      </c>
    </row>
    <row r="20246" spans="1:5" x14ac:dyDescent="0.55000000000000004">
      <c r="A20246">
        <v>5</v>
      </c>
      <c r="B20246">
        <v>90000</v>
      </c>
      <c r="C20246" s="6">
        <v>43800</v>
      </c>
      <c r="D20246">
        <v>-162</v>
      </c>
      <c r="E20246" t="str">
        <f>INDEX(LedgerMapping[[#All],[Area]],MATCH(Transactions[[#This Row],[Sub Ledger]],LedgerMapping[[#All],[Sub Ledger]],0))</f>
        <v>Income Statement</v>
      </c>
    </row>
    <row r="20247" spans="1:5" x14ac:dyDescent="0.55000000000000004">
      <c r="A20247">
        <v>5</v>
      </c>
      <c r="B20247">
        <v>90000</v>
      </c>
      <c r="C20247" s="6">
        <v>43831</v>
      </c>
      <c r="D20247">
        <v>-194</v>
      </c>
      <c r="E20247" t="str">
        <f>INDEX(LedgerMapping[[#All],[Area]],MATCH(Transactions[[#This Row],[Sub Ledger]],LedgerMapping[[#All],[Sub Ledger]],0))</f>
        <v>Income Statement</v>
      </c>
    </row>
    <row r="20248" spans="1:5" x14ac:dyDescent="0.55000000000000004">
      <c r="A20248">
        <v>5</v>
      </c>
      <c r="B20248">
        <v>90000</v>
      </c>
      <c r="C20248" s="6">
        <v>43862</v>
      </c>
      <c r="D20248">
        <v>-204</v>
      </c>
      <c r="E20248" t="str">
        <f>INDEX(LedgerMapping[[#All],[Area]],MATCH(Transactions[[#This Row],[Sub Ledger]],LedgerMapping[[#All],[Sub Ledger]],0))</f>
        <v>Income Statement</v>
      </c>
    </row>
    <row r="20249" spans="1:5" x14ac:dyDescent="0.55000000000000004">
      <c r="A20249">
        <v>5</v>
      </c>
      <c r="B20249">
        <v>90000</v>
      </c>
      <c r="C20249" s="6">
        <v>43891</v>
      </c>
      <c r="D20249">
        <v>-286</v>
      </c>
      <c r="E20249" t="str">
        <f>INDEX(LedgerMapping[[#All],[Area]],MATCH(Transactions[[#This Row],[Sub Ledger]],LedgerMapping[[#All],[Sub Ledger]],0))</f>
        <v>Income Statement</v>
      </c>
    </row>
    <row r="20250" spans="1:5" x14ac:dyDescent="0.55000000000000004">
      <c r="A20250">
        <v>5</v>
      </c>
      <c r="B20250">
        <v>90000</v>
      </c>
      <c r="C20250" s="6">
        <v>43922</v>
      </c>
      <c r="D20250">
        <v>-327</v>
      </c>
      <c r="E20250" t="str">
        <f>INDEX(LedgerMapping[[#All],[Area]],MATCH(Transactions[[#This Row],[Sub Ledger]],LedgerMapping[[#All],[Sub Ledger]],0))</f>
        <v>Income Statement</v>
      </c>
    </row>
    <row r="20251" spans="1:5" x14ac:dyDescent="0.55000000000000004">
      <c r="A20251">
        <v>5</v>
      </c>
      <c r="B20251">
        <v>90000</v>
      </c>
      <c r="C20251" s="6">
        <v>43952</v>
      </c>
      <c r="D20251">
        <v>-288</v>
      </c>
      <c r="E20251" t="str">
        <f>INDEX(LedgerMapping[[#All],[Area]],MATCH(Transactions[[#This Row],[Sub Ledger]],LedgerMapping[[#All],[Sub Ledger]],0))</f>
        <v>Income Statement</v>
      </c>
    </row>
    <row r="20252" spans="1:5" x14ac:dyDescent="0.55000000000000004">
      <c r="A20252">
        <v>5</v>
      </c>
      <c r="B20252">
        <v>90000</v>
      </c>
      <c r="C20252" s="6">
        <v>43983</v>
      </c>
      <c r="D20252">
        <v>-330</v>
      </c>
      <c r="E20252" t="str">
        <f>INDEX(LedgerMapping[[#All],[Area]],MATCH(Transactions[[#This Row],[Sub Ledger]],LedgerMapping[[#All],[Sub Ledger]],0))</f>
        <v>Income Statement</v>
      </c>
    </row>
    <row r="20253" spans="1:5" x14ac:dyDescent="0.55000000000000004">
      <c r="A20253">
        <v>5</v>
      </c>
      <c r="B20253">
        <v>90000</v>
      </c>
      <c r="C20253" s="6">
        <v>44013</v>
      </c>
      <c r="D20253">
        <v>-235</v>
      </c>
      <c r="E20253" t="str">
        <f>INDEX(LedgerMapping[[#All],[Area]],MATCH(Transactions[[#This Row],[Sub Ledger]],LedgerMapping[[#All],[Sub Ledger]],0))</f>
        <v>Income Statement</v>
      </c>
    </row>
    <row r="20254" spans="1:5" x14ac:dyDescent="0.55000000000000004">
      <c r="A20254">
        <v>5</v>
      </c>
      <c r="B20254">
        <v>90000</v>
      </c>
      <c r="C20254" s="6">
        <v>44044</v>
      </c>
      <c r="D20254">
        <v>-321</v>
      </c>
      <c r="E20254" t="str">
        <f>INDEX(LedgerMapping[[#All],[Area]],MATCH(Transactions[[#This Row],[Sub Ledger]],LedgerMapping[[#All],[Sub Ledger]],0))</f>
        <v>Income Statement</v>
      </c>
    </row>
    <row r="20255" spans="1:5" x14ac:dyDescent="0.55000000000000004">
      <c r="A20255">
        <v>5</v>
      </c>
      <c r="B20255">
        <v>90000</v>
      </c>
      <c r="C20255" s="6">
        <v>44075</v>
      </c>
      <c r="D20255">
        <v>-211</v>
      </c>
      <c r="E20255" t="str">
        <f>INDEX(LedgerMapping[[#All],[Area]],MATCH(Transactions[[#This Row],[Sub Ledger]],LedgerMapping[[#All],[Sub Ledger]],0))</f>
        <v>Income Statement</v>
      </c>
    </row>
    <row r="20256" spans="1:5" x14ac:dyDescent="0.55000000000000004">
      <c r="A20256">
        <v>5</v>
      </c>
      <c r="B20256">
        <v>90000</v>
      </c>
      <c r="C20256" s="6">
        <v>44105</v>
      </c>
      <c r="D20256">
        <v>-216</v>
      </c>
      <c r="E20256" t="str">
        <f>INDEX(LedgerMapping[[#All],[Area]],MATCH(Transactions[[#This Row],[Sub Ledger]],LedgerMapping[[#All],[Sub Ledger]],0))</f>
        <v>Income Statement</v>
      </c>
    </row>
    <row r="20257" spans="1:5" x14ac:dyDescent="0.55000000000000004">
      <c r="A20257">
        <v>5</v>
      </c>
      <c r="B20257">
        <v>90000</v>
      </c>
      <c r="C20257" s="6">
        <v>44136</v>
      </c>
      <c r="D20257">
        <v>-286</v>
      </c>
      <c r="E20257" t="str">
        <f>INDEX(LedgerMapping[[#All],[Area]],MATCH(Transactions[[#This Row],[Sub Ledger]],LedgerMapping[[#All],[Sub Ledger]],0))</f>
        <v>Income Statement</v>
      </c>
    </row>
    <row r="20258" spans="1:5" x14ac:dyDescent="0.55000000000000004">
      <c r="A20258">
        <v>5</v>
      </c>
      <c r="B20258">
        <v>90000</v>
      </c>
      <c r="C20258" s="6">
        <v>44166</v>
      </c>
      <c r="D20258">
        <v>-251</v>
      </c>
      <c r="E20258" t="str">
        <f>INDEX(LedgerMapping[[#All],[Area]],MATCH(Transactions[[#This Row],[Sub Ledger]],LedgerMapping[[#All],[Sub Ledger]],0))</f>
        <v>Income Statement</v>
      </c>
    </row>
    <row r="20259" spans="1:5" x14ac:dyDescent="0.55000000000000004">
      <c r="A20259">
        <v>5</v>
      </c>
      <c r="B20259">
        <v>90000</v>
      </c>
      <c r="C20259" s="6">
        <v>44197</v>
      </c>
      <c r="D20259">
        <v>-399</v>
      </c>
      <c r="E20259" t="str">
        <f>INDEX(LedgerMapping[[#All],[Area]],MATCH(Transactions[[#This Row],[Sub Ledger]],LedgerMapping[[#All],[Sub Ledger]],0))</f>
        <v>Income Statement</v>
      </c>
    </row>
    <row r="20260" spans="1:5" x14ac:dyDescent="0.55000000000000004">
      <c r="A20260">
        <v>5</v>
      </c>
      <c r="B20260">
        <v>90000</v>
      </c>
      <c r="C20260" s="6">
        <v>44228</v>
      </c>
      <c r="D20260">
        <v>-270</v>
      </c>
      <c r="E20260" t="str">
        <f>INDEX(LedgerMapping[[#All],[Area]],MATCH(Transactions[[#This Row],[Sub Ledger]],LedgerMapping[[#All],[Sub Ledger]],0))</f>
        <v>Income Statement</v>
      </c>
    </row>
    <row r="20261" spans="1:5" x14ac:dyDescent="0.55000000000000004">
      <c r="A20261">
        <v>5</v>
      </c>
      <c r="B20261">
        <v>90000</v>
      </c>
      <c r="C20261" s="6">
        <v>44256</v>
      </c>
      <c r="D20261">
        <v>-366</v>
      </c>
      <c r="E20261" t="str">
        <f>INDEX(LedgerMapping[[#All],[Area]],MATCH(Transactions[[#This Row],[Sub Ledger]],LedgerMapping[[#All],[Sub Ledger]],0))</f>
        <v>Income Statement</v>
      </c>
    </row>
    <row r="20262" spans="1:5" x14ac:dyDescent="0.55000000000000004">
      <c r="A20262">
        <v>5</v>
      </c>
      <c r="B20262">
        <v>90000</v>
      </c>
      <c r="C20262" s="6">
        <v>44287</v>
      </c>
      <c r="D20262">
        <v>-315</v>
      </c>
      <c r="E20262" t="str">
        <f>INDEX(LedgerMapping[[#All],[Area]],MATCH(Transactions[[#This Row],[Sub Ledger]],LedgerMapping[[#All],[Sub Ledger]],0))</f>
        <v>Income Statement</v>
      </c>
    </row>
    <row r="20263" spans="1:5" x14ac:dyDescent="0.55000000000000004">
      <c r="A20263">
        <v>5</v>
      </c>
      <c r="B20263">
        <v>90000</v>
      </c>
      <c r="C20263" s="6">
        <v>44317</v>
      </c>
      <c r="D20263">
        <v>-353</v>
      </c>
      <c r="E20263" t="str">
        <f>INDEX(LedgerMapping[[#All],[Area]],MATCH(Transactions[[#This Row],[Sub Ledger]],LedgerMapping[[#All],[Sub Ledger]],0))</f>
        <v>Income Statement</v>
      </c>
    </row>
    <row r="20264" spans="1:5" x14ac:dyDescent="0.55000000000000004">
      <c r="A20264">
        <v>5</v>
      </c>
      <c r="B20264">
        <v>90000</v>
      </c>
      <c r="C20264" s="6">
        <v>44348</v>
      </c>
      <c r="D20264">
        <v>-386</v>
      </c>
      <c r="E20264" t="str">
        <f>INDEX(LedgerMapping[[#All],[Area]],MATCH(Transactions[[#This Row],[Sub Ledger]],LedgerMapping[[#All],[Sub Ledger]],0))</f>
        <v>Income Statement</v>
      </c>
    </row>
    <row r="20265" spans="1:5" x14ac:dyDescent="0.55000000000000004">
      <c r="A20265">
        <v>5</v>
      </c>
      <c r="B20265">
        <v>90000</v>
      </c>
      <c r="C20265" s="6">
        <v>44378</v>
      </c>
      <c r="D20265">
        <v>-417</v>
      </c>
      <c r="E20265" t="str">
        <f>INDEX(LedgerMapping[[#All],[Area]],MATCH(Transactions[[#This Row],[Sub Ledger]],LedgerMapping[[#All],[Sub Ledger]],0))</f>
        <v>Income Statement</v>
      </c>
    </row>
    <row r="20266" spans="1:5" x14ac:dyDescent="0.55000000000000004">
      <c r="A20266">
        <v>5</v>
      </c>
      <c r="B20266">
        <v>90000</v>
      </c>
      <c r="C20266" s="6">
        <v>44409</v>
      </c>
      <c r="D20266">
        <v>-397</v>
      </c>
      <c r="E20266" t="str">
        <f>INDEX(LedgerMapping[[#All],[Area]],MATCH(Transactions[[#This Row],[Sub Ledger]],LedgerMapping[[#All],[Sub Ledger]],0))</f>
        <v>Income Statement</v>
      </c>
    </row>
    <row r="20267" spans="1:5" x14ac:dyDescent="0.55000000000000004">
      <c r="A20267">
        <v>5</v>
      </c>
      <c r="B20267">
        <v>90000</v>
      </c>
      <c r="C20267" s="6">
        <v>44440</v>
      </c>
      <c r="D20267">
        <v>-270</v>
      </c>
      <c r="E20267" t="str">
        <f>INDEX(LedgerMapping[[#All],[Area]],MATCH(Transactions[[#This Row],[Sub Ledger]],LedgerMapping[[#All],[Sub Ledger]],0))</f>
        <v>Income Statement</v>
      </c>
    </row>
    <row r="20268" spans="1:5" x14ac:dyDescent="0.55000000000000004">
      <c r="A20268">
        <v>5</v>
      </c>
      <c r="B20268">
        <v>90000</v>
      </c>
      <c r="C20268" s="6">
        <v>44470</v>
      </c>
      <c r="D20268">
        <v>-290</v>
      </c>
      <c r="E20268" t="str">
        <f>INDEX(LedgerMapping[[#All],[Area]],MATCH(Transactions[[#This Row],[Sub Ledger]],LedgerMapping[[#All],[Sub Ledger]],0))</f>
        <v>Income Statement</v>
      </c>
    </row>
    <row r="20269" spans="1:5" x14ac:dyDescent="0.55000000000000004">
      <c r="A20269">
        <v>5</v>
      </c>
      <c r="B20269">
        <v>90000</v>
      </c>
      <c r="C20269" s="6">
        <v>44501</v>
      </c>
      <c r="D20269">
        <v>-347</v>
      </c>
      <c r="E20269" t="str">
        <f>INDEX(LedgerMapping[[#All],[Area]],MATCH(Transactions[[#This Row],[Sub Ledger]],LedgerMapping[[#All],[Sub Ledger]],0))</f>
        <v>Income Statement</v>
      </c>
    </row>
    <row r="20270" spans="1:5" x14ac:dyDescent="0.55000000000000004">
      <c r="A20270">
        <v>5</v>
      </c>
      <c r="B20270">
        <v>90000</v>
      </c>
      <c r="C20270" s="6">
        <v>44531</v>
      </c>
      <c r="D20270">
        <v>-432</v>
      </c>
      <c r="E20270" t="str">
        <f>INDEX(LedgerMapping[[#All],[Area]],MATCH(Transactions[[#This Row],[Sub Ledger]],LedgerMapping[[#All],[Sub Ledger]],0))</f>
        <v>Income Statement</v>
      </c>
    </row>
    <row r="20271" spans="1:5" x14ac:dyDescent="0.55000000000000004">
      <c r="A20271">
        <v>5</v>
      </c>
      <c r="B20271">
        <v>90000</v>
      </c>
      <c r="C20271" s="6">
        <v>43466</v>
      </c>
      <c r="D20271">
        <v>-220</v>
      </c>
      <c r="E20271" t="str">
        <f>INDEX(LedgerMapping[[#All],[Area]],MATCH(Transactions[[#This Row],[Sub Ledger]],LedgerMapping[[#All],[Sub Ledger]],0))</f>
        <v>Income Statement</v>
      </c>
    </row>
    <row r="20272" spans="1:5" x14ac:dyDescent="0.55000000000000004">
      <c r="A20272">
        <v>5</v>
      </c>
      <c r="B20272">
        <v>90000</v>
      </c>
      <c r="C20272" s="6">
        <v>43497</v>
      </c>
      <c r="D20272">
        <v>-324</v>
      </c>
      <c r="E20272" t="str">
        <f>INDEX(LedgerMapping[[#All],[Area]],MATCH(Transactions[[#This Row],[Sub Ledger]],LedgerMapping[[#All],[Sub Ledger]],0))</f>
        <v>Income Statement</v>
      </c>
    </row>
    <row r="20273" spans="1:5" x14ac:dyDescent="0.55000000000000004">
      <c r="A20273">
        <v>5</v>
      </c>
      <c r="B20273">
        <v>90000</v>
      </c>
      <c r="C20273" s="6">
        <v>43525</v>
      </c>
      <c r="D20273">
        <v>-266</v>
      </c>
      <c r="E20273" t="str">
        <f>INDEX(LedgerMapping[[#All],[Area]],MATCH(Transactions[[#This Row],[Sub Ledger]],LedgerMapping[[#All],[Sub Ledger]],0))</f>
        <v>Income Statement</v>
      </c>
    </row>
    <row r="20274" spans="1:5" x14ac:dyDescent="0.55000000000000004">
      <c r="A20274">
        <v>5</v>
      </c>
      <c r="B20274">
        <v>90000</v>
      </c>
      <c r="C20274" s="6">
        <v>43556</v>
      </c>
      <c r="D20274">
        <v>-220</v>
      </c>
      <c r="E20274" t="str">
        <f>INDEX(LedgerMapping[[#All],[Area]],MATCH(Transactions[[#This Row],[Sub Ledger]],LedgerMapping[[#All],[Sub Ledger]],0))</f>
        <v>Income Statement</v>
      </c>
    </row>
    <row r="20275" spans="1:5" x14ac:dyDescent="0.55000000000000004">
      <c r="A20275">
        <v>5</v>
      </c>
      <c r="B20275">
        <v>90000</v>
      </c>
      <c r="C20275" s="6">
        <v>43586</v>
      </c>
      <c r="D20275">
        <v>-285</v>
      </c>
      <c r="E20275" t="str">
        <f>INDEX(LedgerMapping[[#All],[Area]],MATCH(Transactions[[#This Row],[Sub Ledger]],LedgerMapping[[#All],[Sub Ledger]],0))</f>
        <v>Income Statement</v>
      </c>
    </row>
    <row r="20276" spans="1:5" x14ac:dyDescent="0.55000000000000004">
      <c r="A20276">
        <v>5</v>
      </c>
      <c r="B20276">
        <v>90000</v>
      </c>
      <c r="C20276" s="6">
        <v>43617</v>
      </c>
      <c r="D20276">
        <v>-278</v>
      </c>
      <c r="E20276" t="str">
        <f>INDEX(LedgerMapping[[#All],[Area]],MATCH(Transactions[[#This Row],[Sub Ledger]],LedgerMapping[[#All],[Sub Ledger]],0))</f>
        <v>Income Statement</v>
      </c>
    </row>
    <row r="20277" spans="1:5" x14ac:dyDescent="0.55000000000000004">
      <c r="A20277">
        <v>5</v>
      </c>
      <c r="B20277">
        <v>90000</v>
      </c>
      <c r="C20277" s="6">
        <v>43647</v>
      </c>
      <c r="D20277">
        <v>-195</v>
      </c>
      <c r="E20277" t="str">
        <f>INDEX(LedgerMapping[[#All],[Area]],MATCH(Transactions[[#This Row],[Sub Ledger]],LedgerMapping[[#All],[Sub Ledger]],0))</f>
        <v>Income Statement</v>
      </c>
    </row>
    <row r="20278" spans="1:5" x14ac:dyDescent="0.55000000000000004">
      <c r="A20278">
        <v>5</v>
      </c>
      <c r="B20278">
        <v>90000</v>
      </c>
      <c r="C20278" s="6">
        <v>43678</v>
      </c>
      <c r="D20278">
        <v>-240</v>
      </c>
      <c r="E20278" t="str">
        <f>INDEX(LedgerMapping[[#All],[Area]],MATCH(Transactions[[#This Row],[Sub Ledger]],LedgerMapping[[#All],[Sub Ledger]],0))</f>
        <v>Income Statement</v>
      </c>
    </row>
    <row r="20279" spans="1:5" x14ac:dyDescent="0.55000000000000004">
      <c r="A20279">
        <v>5</v>
      </c>
      <c r="B20279">
        <v>90000</v>
      </c>
      <c r="C20279" s="6">
        <v>43709</v>
      </c>
      <c r="D20279">
        <v>-204</v>
      </c>
      <c r="E20279" t="str">
        <f>INDEX(LedgerMapping[[#All],[Area]],MATCH(Transactions[[#This Row],[Sub Ledger]],LedgerMapping[[#All],[Sub Ledger]],0))</f>
        <v>Income Statement</v>
      </c>
    </row>
    <row r="20280" spans="1:5" x14ac:dyDescent="0.55000000000000004">
      <c r="A20280">
        <v>5</v>
      </c>
      <c r="B20280">
        <v>90000</v>
      </c>
      <c r="C20280" s="6">
        <v>43739</v>
      </c>
      <c r="D20280">
        <v>-235</v>
      </c>
      <c r="E20280" t="str">
        <f>INDEX(LedgerMapping[[#All],[Area]],MATCH(Transactions[[#This Row],[Sub Ledger]],LedgerMapping[[#All],[Sub Ledger]],0))</f>
        <v>Income Statement</v>
      </c>
    </row>
    <row r="20281" spans="1:5" x14ac:dyDescent="0.55000000000000004">
      <c r="A20281">
        <v>5</v>
      </c>
      <c r="B20281">
        <v>90000</v>
      </c>
      <c r="C20281" s="6">
        <v>43770</v>
      </c>
      <c r="D20281">
        <v>-273</v>
      </c>
      <c r="E20281" t="str">
        <f>INDEX(LedgerMapping[[#All],[Area]],MATCH(Transactions[[#This Row],[Sub Ledger]],LedgerMapping[[#All],[Sub Ledger]],0))</f>
        <v>Income Statement</v>
      </c>
    </row>
    <row r="20282" spans="1:5" x14ac:dyDescent="0.55000000000000004">
      <c r="A20282">
        <v>5</v>
      </c>
      <c r="B20282">
        <v>90000</v>
      </c>
      <c r="C20282" s="6">
        <v>43800</v>
      </c>
      <c r="D20282">
        <v>-283</v>
      </c>
      <c r="E20282" t="str">
        <f>INDEX(LedgerMapping[[#All],[Area]],MATCH(Transactions[[#This Row],[Sub Ledger]],LedgerMapping[[#All],[Sub Ledger]],0))</f>
        <v>Income Statement</v>
      </c>
    </row>
    <row r="20283" spans="1:5" x14ac:dyDescent="0.55000000000000004">
      <c r="A20283">
        <v>5</v>
      </c>
      <c r="B20283">
        <v>90000</v>
      </c>
      <c r="C20283" s="6">
        <v>43831</v>
      </c>
      <c r="D20283">
        <v>-363</v>
      </c>
      <c r="E20283" t="str">
        <f>INDEX(LedgerMapping[[#All],[Area]],MATCH(Transactions[[#This Row],[Sub Ledger]],LedgerMapping[[#All],[Sub Ledger]],0))</f>
        <v>Income Statement</v>
      </c>
    </row>
    <row r="20284" spans="1:5" x14ac:dyDescent="0.55000000000000004">
      <c r="A20284">
        <v>5</v>
      </c>
      <c r="B20284">
        <v>90000</v>
      </c>
      <c r="C20284" s="6">
        <v>43862</v>
      </c>
      <c r="D20284">
        <v>-336</v>
      </c>
      <c r="E20284" t="str">
        <f>INDEX(LedgerMapping[[#All],[Area]],MATCH(Transactions[[#This Row],[Sub Ledger]],LedgerMapping[[#All],[Sub Ledger]],0))</f>
        <v>Income Statement</v>
      </c>
    </row>
    <row r="20285" spans="1:5" x14ac:dyDescent="0.55000000000000004">
      <c r="A20285">
        <v>5</v>
      </c>
      <c r="B20285">
        <v>90000</v>
      </c>
      <c r="C20285" s="6">
        <v>43891</v>
      </c>
      <c r="D20285">
        <v>-251</v>
      </c>
      <c r="E20285" t="str">
        <f>INDEX(LedgerMapping[[#All],[Area]],MATCH(Transactions[[#This Row],[Sub Ledger]],LedgerMapping[[#All],[Sub Ledger]],0))</f>
        <v>Income Statement</v>
      </c>
    </row>
    <row r="20286" spans="1:5" x14ac:dyDescent="0.55000000000000004">
      <c r="A20286">
        <v>5</v>
      </c>
      <c r="B20286">
        <v>90000</v>
      </c>
      <c r="C20286" s="6">
        <v>43922</v>
      </c>
      <c r="D20286">
        <v>-320</v>
      </c>
      <c r="E20286" t="str">
        <f>INDEX(LedgerMapping[[#All],[Area]],MATCH(Transactions[[#This Row],[Sub Ledger]],LedgerMapping[[#All],[Sub Ledger]],0))</f>
        <v>Income Statement</v>
      </c>
    </row>
    <row r="20287" spans="1:5" x14ac:dyDescent="0.55000000000000004">
      <c r="A20287">
        <v>5</v>
      </c>
      <c r="B20287">
        <v>90000</v>
      </c>
      <c r="C20287" s="6">
        <v>43952</v>
      </c>
      <c r="D20287">
        <v>-221</v>
      </c>
      <c r="E20287" t="str">
        <f>INDEX(LedgerMapping[[#All],[Area]],MATCH(Transactions[[#This Row],[Sub Ledger]],LedgerMapping[[#All],[Sub Ledger]],0))</f>
        <v>Income Statement</v>
      </c>
    </row>
    <row r="20288" spans="1:5" x14ac:dyDescent="0.55000000000000004">
      <c r="A20288">
        <v>5</v>
      </c>
      <c r="B20288">
        <v>90000</v>
      </c>
      <c r="C20288" s="6">
        <v>43983</v>
      </c>
      <c r="D20288">
        <v>-216</v>
      </c>
      <c r="E20288" t="str">
        <f>INDEX(LedgerMapping[[#All],[Area]],MATCH(Transactions[[#This Row],[Sub Ledger]],LedgerMapping[[#All],[Sub Ledger]],0))</f>
        <v>Income Statement</v>
      </c>
    </row>
    <row r="20289" spans="1:5" x14ac:dyDescent="0.55000000000000004">
      <c r="A20289">
        <v>5</v>
      </c>
      <c r="B20289">
        <v>90000</v>
      </c>
      <c r="C20289" s="6">
        <v>44013</v>
      </c>
      <c r="D20289">
        <v>-270</v>
      </c>
      <c r="E20289" t="str">
        <f>INDEX(LedgerMapping[[#All],[Area]],MATCH(Transactions[[#This Row],[Sub Ledger]],LedgerMapping[[#All],[Sub Ledger]],0))</f>
        <v>Income Statement</v>
      </c>
    </row>
    <row r="20290" spans="1:5" x14ac:dyDescent="0.55000000000000004">
      <c r="A20290">
        <v>5</v>
      </c>
      <c r="B20290">
        <v>90000</v>
      </c>
      <c r="C20290" s="6">
        <v>44044</v>
      </c>
      <c r="D20290">
        <v>-309</v>
      </c>
      <c r="E20290" t="str">
        <f>INDEX(LedgerMapping[[#All],[Area]],MATCH(Transactions[[#This Row],[Sub Ledger]],LedgerMapping[[#All],[Sub Ledger]],0))</f>
        <v>Income Statement</v>
      </c>
    </row>
    <row r="20291" spans="1:5" x14ac:dyDescent="0.55000000000000004">
      <c r="A20291">
        <v>5</v>
      </c>
      <c r="B20291">
        <v>90000</v>
      </c>
      <c r="C20291" s="6">
        <v>44075</v>
      </c>
      <c r="D20291">
        <v>-336</v>
      </c>
      <c r="E20291" t="str">
        <f>INDEX(LedgerMapping[[#All],[Area]],MATCH(Transactions[[#This Row],[Sub Ledger]],LedgerMapping[[#All],[Sub Ledger]],0))</f>
        <v>Income Statement</v>
      </c>
    </row>
    <row r="20292" spans="1:5" x14ac:dyDescent="0.55000000000000004">
      <c r="A20292">
        <v>5</v>
      </c>
      <c r="B20292">
        <v>90000</v>
      </c>
      <c r="C20292" s="6">
        <v>44105</v>
      </c>
      <c r="D20292">
        <v>-290</v>
      </c>
      <c r="E20292" t="str">
        <f>INDEX(LedgerMapping[[#All],[Area]],MATCH(Transactions[[#This Row],[Sub Ledger]],LedgerMapping[[#All],[Sub Ledger]],0))</f>
        <v>Income Statement</v>
      </c>
    </row>
    <row r="20293" spans="1:5" x14ac:dyDescent="0.55000000000000004">
      <c r="A20293">
        <v>5</v>
      </c>
      <c r="B20293">
        <v>90000</v>
      </c>
      <c r="C20293" s="6">
        <v>44136</v>
      </c>
      <c r="D20293">
        <v>-324</v>
      </c>
      <c r="E20293" t="str">
        <f>INDEX(LedgerMapping[[#All],[Area]],MATCH(Transactions[[#This Row],[Sub Ledger]],LedgerMapping[[#All],[Sub Ledger]],0))</f>
        <v>Income Statement</v>
      </c>
    </row>
    <row r="20294" spans="1:5" x14ac:dyDescent="0.55000000000000004">
      <c r="A20294">
        <v>5</v>
      </c>
      <c r="B20294">
        <v>90000</v>
      </c>
      <c r="C20294" s="6">
        <v>44166</v>
      </c>
      <c r="D20294">
        <v>-243</v>
      </c>
      <c r="E20294" t="str">
        <f>INDEX(LedgerMapping[[#All],[Area]],MATCH(Transactions[[#This Row],[Sub Ledger]],LedgerMapping[[#All],[Sub Ledger]],0))</f>
        <v>Income Statement</v>
      </c>
    </row>
    <row r="20295" spans="1:5" x14ac:dyDescent="0.55000000000000004">
      <c r="A20295">
        <v>5</v>
      </c>
      <c r="B20295">
        <v>90000</v>
      </c>
      <c r="C20295" s="6">
        <v>44197</v>
      </c>
      <c r="D20295">
        <v>-462</v>
      </c>
      <c r="E20295" t="str">
        <f>INDEX(LedgerMapping[[#All],[Area]],MATCH(Transactions[[#This Row],[Sub Ledger]],LedgerMapping[[#All],[Sub Ledger]],0))</f>
        <v>Income Statement</v>
      </c>
    </row>
    <row r="20296" spans="1:5" x14ac:dyDescent="0.55000000000000004">
      <c r="A20296">
        <v>5</v>
      </c>
      <c r="B20296">
        <v>90000</v>
      </c>
      <c r="C20296" s="6">
        <v>44228</v>
      </c>
      <c r="D20296">
        <v>-403</v>
      </c>
      <c r="E20296" t="str">
        <f>INDEX(LedgerMapping[[#All],[Area]],MATCH(Transactions[[#This Row],[Sub Ledger]],LedgerMapping[[#All],[Sub Ledger]],0))</f>
        <v>Income Statement</v>
      </c>
    </row>
    <row r="20297" spans="1:5" x14ac:dyDescent="0.55000000000000004">
      <c r="A20297">
        <v>5</v>
      </c>
      <c r="B20297">
        <v>90000</v>
      </c>
      <c r="C20297" s="6">
        <v>44256</v>
      </c>
      <c r="D20297">
        <v>-382</v>
      </c>
      <c r="E20297" t="str">
        <f>INDEX(LedgerMapping[[#All],[Area]],MATCH(Transactions[[#This Row],[Sub Ledger]],LedgerMapping[[#All],[Sub Ledger]],0))</f>
        <v>Income Statement</v>
      </c>
    </row>
    <row r="20298" spans="1:5" x14ac:dyDescent="0.55000000000000004">
      <c r="A20298">
        <v>5</v>
      </c>
      <c r="B20298">
        <v>90000</v>
      </c>
      <c r="C20298" s="6">
        <v>44287</v>
      </c>
      <c r="D20298">
        <v>-436</v>
      </c>
      <c r="E20298" t="str">
        <f>INDEX(LedgerMapping[[#All],[Area]],MATCH(Transactions[[#This Row],[Sub Ledger]],LedgerMapping[[#All],[Sub Ledger]],0))</f>
        <v>Income Statement</v>
      </c>
    </row>
    <row r="20299" spans="1:5" x14ac:dyDescent="0.55000000000000004">
      <c r="A20299">
        <v>5</v>
      </c>
      <c r="B20299">
        <v>90000</v>
      </c>
      <c r="C20299" s="6">
        <v>44317</v>
      </c>
      <c r="D20299">
        <v>-369</v>
      </c>
      <c r="E20299" t="str">
        <f>INDEX(LedgerMapping[[#All],[Area]],MATCH(Transactions[[#This Row],[Sub Ledger]],LedgerMapping[[#All],[Sub Ledger]],0))</f>
        <v>Income Statement</v>
      </c>
    </row>
    <row r="20300" spans="1:5" x14ac:dyDescent="0.55000000000000004">
      <c r="A20300">
        <v>5</v>
      </c>
      <c r="B20300">
        <v>90000</v>
      </c>
      <c r="C20300" s="6">
        <v>44348</v>
      </c>
      <c r="D20300">
        <v>-391</v>
      </c>
      <c r="E20300" t="str">
        <f>INDEX(LedgerMapping[[#All],[Area]],MATCH(Transactions[[#This Row],[Sub Ledger]],LedgerMapping[[#All],[Sub Ledger]],0))</f>
        <v>Income Statement</v>
      </c>
    </row>
    <row r="20301" spans="1:5" x14ac:dyDescent="0.55000000000000004">
      <c r="A20301">
        <v>5</v>
      </c>
      <c r="B20301">
        <v>90000</v>
      </c>
      <c r="C20301" s="6">
        <v>44378</v>
      </c>
      <c r="D20301">
        <v>-428</v>
      </c>
      <c r="E20301" t="str">
        <f>INDEX(LedgerMapping[[#All],[Area]],MATCH(Transactions[[#This Row],[Sub Ledger]],LedgerMapping[[#All],[Sub Ledger]],0))</f>
        <v>Income Statement</v>
      </c>
    </row>
    <row r="20302" spans="1:5" x14ac:dyDescent="0.55000000000000004">
      <c r="A20302">
        <v>5</v>
      </c>
      <c r="B20302">
        <v>90000</v>
      </c>
      <c r="C20302" s="6">
        <v>44409</v>
      </c>
      <c r="D20302">
        <v>-348</v>
      </c>
      <c r="E20302" t="str">
        <f>INDEX(LedgerMapping[[#All],[Area]],MATCH(Transactions[[#This Row],[Sub Ledger]],LedgerMapping[[#All],[Sub Ledger]],0))</f>
        <v>Income Statement</v>
      </c>
    </row>
    <row r="20303" spans="1:5" x14ac:dyDescent="0.55000000000000004">
      <c r="A20303">
        <v>5</v>
      </c>
      <c r="B20303">
        <v>90000</v>
      </c>
      <c r="C20303" s="6">
        <v>44440</v>
      </c>
      <c r="D20303">
        <v>-495</v>
      </c>
      <c r="E20303" t="str">
        <f>INDEX(LedgerMapping[[#All],[Area]],MATCH(Transactions[[#This Row],[Sub Ledger]],LedgerMapping[[#All],[Sub Ledger]],0))</f>
        <v>Income Statement</v>
      </c>
    </row>
    <row r="20304" spans="1:5" x14ac:dyDescent="0.55000000000000004">
      <c r="A20304">
        <v>5</v>
      </c>
      <c r="B20304">
        <v>90000</v>
      </c>
      <c r="C20304" s="6">
        <v>44470</v>
      </c>
      <c r="D20304">
        <v>-459</v>
      </c>
      <c r="E20304" t="str">
        <f>INDEX(LedgerMapping[[#All],[Area]],MATCH(Transactions[[#This Row],[Sub Ledger]],LedgerMapping[[#All],[Sub Ledger]],0))</f>
        <v>Income Statement</v>
      </c>
    </row>
    <row r="20305" spans="1:5" x14ac:dyDescent="0.55000000000000004">
      <c r="A20305">
        <v>5</v>
      </c>
      <c r="B20305">
        <v>90000</v>
      </c>
      <c r="C20305" s="6">
        <v>44501</v>
      </c>
      <c r="D20305">
        <v>-432</v>
      </c>
      <c r="E20305" t="str">
        <f>INDEX(LedgerMapping[[#All],[Area]],MATCH(Transactions[[#This Row],[Sub Ledger]],LedgerMapping[[#All],[Sub Ledger]],0))</f>
        <v>Income Statement</v>
      </c>
    </row>
    <row r="20306" spans="1:5" x14ac:dyDescent="0.55000000000000004">
      <c r="A20306">
        <v>5</v>
      </c>
      <c r="B20306">
        <v>90000</v>
      </c>
      <c r="C20306" s="6">
        <v>44531</v>
      </c>
      <c r="D20306">
        <v>-358</v>
      </c>
      <c r="E20306" t="str">
        <f>INDEX(LedgerMapping[[#All],[Area]],MATCH(Transactions[[#This Row],[Sub Ledger]],LedgerMapping[[#All],[Sub Ledger]],0))</f>
        <v>Income Statement</v>
      </c>
    </row>
    <row r="20307" spans="1:5" x14ac:dyDescent="0.55000000000000004">
      <c r="A20307">
        <v>5</v>
      </c>
      <c r="B20307">
        <v>90000</v>
      </c>
      <c r="C20307" s="6">
        <v>44256</v>
      </c>
      <c r="D20307">
        <v>-270</v>
      </c>
      <c r="E20307" t="str">
        <f>INDEX(LedgerMapping[[#All],[Area]],MATCH(Transactions[[#This Row],[Sub Ledger]],LedgerMapping[[#All],[Sub Ledger]],0))</f>
        <v>Income Statement</v>
      </c>
    </row>
    <row r="20308" spans="1:5" x14ac:dyDescent="0.55000000000000004">
      <c r="A20308">
        <v>5</v>
      </c>
      <c r="B20308">
        <v>90000</v>
      </c>
      <c r="C20308" s="6">
        <v>44256</v>
      </c>
      <c r="D20308">
        <v>-423.15</v>
      </c>
      <c r="E20308" t="str">
        <f>INDEX(LedgerMapping[[#All],[Area]],MATCH(Transactions[[#This Row],[Sub Ledger]],LedgerMapping[[#All],[Sub Ledger]],0))</f>
        <v>Income Statement</v>
      </c>
    </row>
    <row r="20309" spans="1:5" x14ac:dyDescent="0.55000000000000004">
      <c r="A20309">
        <v>5</v>
      </c>
      <c r="B20309">
        <v>94000</v>
      </c>
      <c r="C20309" s="6">
        <v>43466</v>
      </c>
      <c r="D20309">
        <v>-4254</v>
      </c>
      <c r="E20309" t="str">
        <f>INDEX(LedgerMapping[[#All],[Area]],MATCH(Transactions[[#This Row],[Sub Ledger]],LedgerMapping[[#All],[Sub Ledger]],0))</f>
        <v>Income Statement</v>
      </c>
    </row>
    <row r="20310" spans="1:5" x14ac:dyDescent="0.55000000000000004">
      <c r="A20310">
        <v>5</v>
      </c>
      <c r="B20310">
        <v>94000</v>
      </c>
      <c r="C20310" s="6">
        <v>43497</v>
      </c>
      <c r="D20310">
        <v>-29118</v>
      </c>
      <c r="E20310" t="str">
        <f>INDEX(LedgerMapping[[#All],[Area]],MATCH(Transactions[[#This Row],[Sub Ledger]],LedgerMapping[[#All],[Sub Ledger]],0))</f>
        <v>Income Statement</v>
      </c>
    </row>
    <row r="20311" spans="1:5" x14ac:dyDescent="0.55000000000000004">
      <c r="A20311">
        <v>5</v>
      </c>
      <c r="B20311">
        <v>94000</v>
      </c>
      <c r="C20311" s="6">
        <v>43525</v>
      </c>
      <c r="D20311">
        <v>-13986</v>
      </c>
      <c r="E20311" t="str">
        <f>INDEX(LedgerMapping[[#All],[Area]],MATCH(Transactions[[#This Row],[Sub Ledger]],LedgerMapping[[#All],[Sub Ledger]],0))</f>
        <v>Income Statement</v>
      </c>
    </row>
    <row r="20312" spans="1:5" x14ac:dyDescent="0.55000000000000004">
      <c r="A20312">
        <v>5</v>
      </c>
      <c r="B20312">
        <v>94000</v>
      </c>
      <c r="C20312" s="6">
        <v>43556</v>
      </c>
      <c r="D20312">
        <v>-10074</v>
      </c>
      <c r="E20312" t="str">
        <f>INDEX(LedgerMapping[[#All],[Area]],MATCH(Transactions[[#This Row],[Sub Ledger]],LedgerMapping[[#All],[Sub Ledger]],0))</f>
        <v>Income Statement</v>
      </c>
    </row>
    <row r="20313" spans="1:5" x14ac:dyDescent="0.55000000000000004">
      <c r="A20313">
        <v>5</v>
      </c>
      <c r="B20313">
        <v>94000</v>
      </c>
      <c r="C20313" s="6">
        <v>43586</v>
      </c>
      <c r="D20313">
        <v>-49548</v>
      </c>
      <c r="E20313" t="str">
        <f>INDEX(LedgerMapping[[#All],[Area]],MATCH(Transactions[[#This Row],[Sub Ledger]],LedgerMapping[[#All],[Sub Ledger]],0))</f>
        <v>Income Statement</v>
      </c>
    </row>
    <row r="20314" spans="1:5" x14ac:dyDescent="0.55000000000000004">
      <c r="A20314">
        <v>5</v>
      </c>
      <c r="B20314">
        <v>94000</v>
      </c>
      <c r="C20314" s="6">
        <v>43617</v>
      </c>
      <c r="D20314">
        <v>-34287</v>
      </c>
      <c r="E20314" t="str">
        <f>INDEX(LedgerMapping[[#All],[Area]],MATCH(Transactions[[#This Row],[Sub Ledger]],LedgerMapping[[#All],[Sub Ledger]],0))</f>
        <v>Income Statement</v>
      </c>
    </row>
    <row r="20315" spans="1:5" x14ac:dyDescent="0.55000000000000004">
      <c r="A20315">
        <v>5</v>
      </c>
      <c r="B20315">
        <v>94000</v>
      </c>
      <c r="C20315" s="6">
        <v>43647</v>
      </c>
      <c r="D20315">
        <v>-5217</v>
      </c>
      <c r="E20315" t="str">
        <f>INDEX(LedgerMapping[[#All],[Area]],MATCH(Transactions[[#This Row],[Sub Ledger]],LedgerMapping[[#All],[Sub Ledger]],0))</f>
        <v>Income Statement</v>
      </c>
    </row>
    <row r="20316" spans="1:5" x14ac:dyDescent="0.55000000000000004">
      <c r="A20316">
        <v>5</v>
      </c>
      <c r="B20316">
        <v>94000</v>
      </c>
      <c r="C20316" s="6">
        <v>43678</v>
      </c>
      <c r="D20316">
        <v>-29232</v>
      </c>
      <c r="E20316" t="str">
        <f>INDEX(LedgerMapping[[#All],[Area]],MATCH(Transactions[[#This Row],[Sub Ledger]],LedgerMapping[[#All],[Sub Ledger]],0))</f>
        <v>Income Statement</v>
      </c>
    </row>
    <row r="20317" spans="1:5" x14ac:dyDescent="0.55000000000000004">
      <c r="A20317">
        <v>5</v>
      </c>
      <c r="B20317">
        <v>94000</v>
      </c>
      <c r="C20317" s="6">
        <v>43709</v>
      </c>
      <c r="D20317">
        <v>-29940</v>
      </c>
      <c r="E20317" t="str">
        <f>INDEX(LedgerMapping[[#All],[Area]],MATCH(Transactions[[#This Row],[Sub Ledger]],LedgerMapping[[#All],[Sub Ledger]],0))</f>
        <v>Income Statement</v>
      </c>
    </row>
    <row r="20318" spans="1:5" x14ac:dyDescent="0.55000000000000004">
      <c r="A20318">
        <v>5</v>
      </c>
      <c r="B20318">
        <v>94000</v>
      </c>
      <c r="C20318" s="6">
        <v>43739</v>
      </c>
      <c r="D20318">
        <v>-12261</v>
      </c>
      <c r="E20318" t="str">
        <f>INDEX(LedgerMapping[[#All],[Area]],MATCH(Transactions[[#This Row],[Sub Ledger]],LedgerMapping[[#All],[Sub Ledger]],0))</f>
        <v>Income Statement</v>
      </c>
    </row>
    <row r="20319" spans="1:5" x14ac:dyDescent="0.55000000000000004">
      <c r="A20319">
        <v>5</v>
      </c>
      <c r="B20319">
        <v>94000</v>
      </c>
      <c r="C20319" s="6">
        <v>43770</v>
      </c>
      <c r="D20319">
        <v>-58365</v>
      </c>
      <c r="E20319" t="str">
        <f>INDEX(LedgerMapping[[#All],[Area]],MATCH(Transactions[[#This Row],[Sub Ledger]],LedgerMapping[[#All],[Sub Ledger]],0))</f>
        <v>Income Statement</v>
      </c>
    </row>
    <row r="20320" spans="1:5" x14ac:dyDescent="0.55000000000000004">
      <c r="A20320">
        <v>5</v>
      </c>
      <c r="B20320">
        <v>94000</v>
      </c>
      <c r="C20320" s="6">
        <v>43800</v>
      </c>
      <c r="D20320">
        <v>-24228</v>
      </c>
      <c r="E20320" t="str">
        <f>INDEX(LedgerMapping[[#All],[Area]],MATCH(Transactions[[#This Row],[Sub Ledger]],LedgerMapping[[#All],[Sub Ledger]],0))</f>
        <v>Income Statement</v>
      </c>
    </row>
    <row r="20321" spans="1:5" x14ac:dyDescent="0.55000000000000004">
      <c r="A20321">
        <v>5</v>
      </c>
      <c r="B20321">
        <v>94000</v>
      </c>
      <c r="C20321" s="6">
        <v>43831</v>
      </c>
      <c r="D20321">
        <v>-41346</v>
      </c>
      <c r="E20321" t="str">
        <f>INDEX(LedgerMapping[[#All],[Area]],MATCH(Transactions[[#This Row],[Sub Ledger]],LedgerMapping[[#All],[Sub Ledger]],0))</f>
        <v>Income Statement</v>
      </c>
    </row>
    <row r="20322" spans="1:5" x14ac:dyDescent="0.55000000000000004">
      <c r="A20322">
        <v>5</v>
      </c>
      <c r="B20322">
        <v>94000</v>
      </c>
      <c r="C20322" s="6">
        <v>43862</v>
      </c>
      <c r="D20322">
        <v>-45759</v>
      </c>
      <c r="E20322" t="str">
        <f>INDEX(LedgerMapping[[#All],[Area]],MATCH(Transactions[[#This Row],[Sub Ledger]],LedgerMapping[[#All],[Sub Ledger]],0))</f>
        <v>Income Statement</v>
      </c>
    </row>
    <row r="20323" spans="1:5" x14ac:dyDescent="0.55000000000000004">
      <c r="A20323">
        <v>5</v>
      </c>
      <c r="B20323">
        <v>94000</v>
      </c>
      <c r="C20323" s="6">
        <v>43891</v>
      </c>
      <c r="D20323">
        <v>-53289</v>
      </c>
      <c r="E20323" t="str">
        <f>INDEX(LedgerMapping[[#All],[Area]],MATCH(Transactions[[#This Row],[Sub Ledger]],LedgerMapping[[#All],[Sub Ledger]],0))</f>
        <v>Income Statement</v>
      </c>
    </row>
    <row r="20324" spans="1:5" x14ac:dyDescent="0.55000000000000004">
      <c r="A20324">
        <v>5</v>
      </c>
      <c r="B20324">
        <v>94000</v>
      </c>
      <c r="C20324" s="6">
        <v>43922</v>
      </c>
      <c r="D20324">
        <v>-40314</v>
      </c>
      <c r="E20324" t="str">
        <f>INDEX(LedgerMapping[[#All],[Area]],MATCH(Transactions[[#This Row],[Sub Ledger]],LedgerMapping[[#All],[Sub Ledger]],0))</f>
        <v>Income Statement</v>
      </c>
    </row>
    <row r="20325" spans="1:5" x14ac:dyDescent="0.55000000000000004">
      <c r="A20325">
        <v>5</v>
      </c>
      <c r="B20325">
        <v>94000</v>
      </c>
      <c r="C20325" s="6">
        <v>43952</v>
      </c>
      <c r="D20325">
        <v>-44172</v>
      </c>
      <c r="E20325" t="str">
        <f>INDEX(LedgerMapping[[#All],[Area]],MATCH(Transactions[[#This Row],[Sub Ledger]],LedgerMapping[[#All],[Sub Ledger]],0))</f>
        <v>Income Statement</v>
      </c>
    </row>
    <row r="20326" spans="1:5" x14ac:dyDescent="0.55000000000000004">
      <c r="A20326">
        <v>5</v>
      </c>
      <c r="B20326">
        <v>94000</v>
      </c>
      <c r="C20326" s="6">
        <v>43983</v>
      </c>
      <c r="D20326">
        <v>-38637</v>
      </c>
      <c r="E20326" t="str">
        <f>INDEX(LedgerMapping[[#All],[Area]],MATCH(Transactions[[#This Row],[Sub Ledger]],LedgerMapping[[#All],[Sub Ledger]],0))</f>
        <v>Income Statement</v>
      </c>
    </row>
    <row r="20327" spans="1:5" x14ac:dyDescent="0.55000000000000004">
      <c r="A20327">
        <v>5</v>
      </c>
      <c r="B20327">
        <v>94000</v>
      </c>
      <c r="C20327" s="6">
        <v>44013</v>
      </c>
      <c r="D20327">
        <v>-30144</v>
      </c>
      <c r="E20327" t="str">
        <f>INDEX(LedgerMapping[[#All],[Area]],MATCH(Transactions[[#This Row],[Sub Ledger]],LedgerMapping[[#All],[Sub Ledger]],0))</f>
        <v>Income Statement</v>
      </c>
    </row>
    <row r="20328" spans="1:5" x14ac:dyDescent="0.55000000000000004">
      <c r="A20328">
        <v>5</v>
      </c>
      <c r="B20328">
        <v>94000</v>
      </c>
      <c r="C20328" s="6">
        <v>44044</v>
      </c>
      <c r="D20328">
        <v>-33912</v>
      </c>
      <c r="E20328" t="str">
        <f>INDEX(LedgerMapping[[#All],[Area]],MATCH(Transactions[[#This Row],[Sub Ledger]],LedgerMapping[[#All],[Sub Ledger]],0))</f>
        <v>Income Statement</v>
      </c>
    </row>
    <row r="20329" spans="1:5" x14ac:dyDescent="0.55000000000000004">
      <c r="A20329">
        <v>5</v>
      </c>
      <c r="B20329">
        <v>94000</v>
      </c>
      <c r="C20329" s="6">
        <v>44075</v>
      </c>
      <c r="D20329">
        <v>-23925</v>
      </c>
      <c r="E20329" t="str">
        <f>INDEX(LedgerMapping[[#All],[Area]],MATCH(Transactions[[#This Row],[Sub Ledger]],LedgerMapping[[#All],[Sub Ledger]],0))</f>
        <v>Income Statement</v>
      </c>
    </row>
    <row r="20330" spans="1:5" x14ac:dyDescent="0.55000000000000004">
      <c r="A20330">
        <v>5</v>
      </c>
      <c r="B20330">
        <v>94000</v>
      </c>
      <c r="C20330" s="6">
        <v>44105</v>
      </c>
      <c r="D20330">
        <v>-32769</v>
      </c>
      <c r="E20330" t="str">
        <f>INDEX(LedgerMapping[[#All],[Area]],MATCH(Transactions[[#This Row],[Sub Ledger]],LedgerMapping[[#All],[Sub Ledger]],0))</f>
        <v>Income Statement</v>
      </c>
    </row>
    <row r="20331" spans="1:5" x14ac:dyDescent="0.55000000000000004">
      <c r="A20331">
        <v>5</v>
      </c>
      <c r="B20331">
        <v>94000</v>
      </c>
      <c r="C20331" s="6">
        <v>44136</v>
      </c>
      <c r="D20331">
        <v>-45207</v>
      </c>
      <c r="E20331" t="str">
        <f>INDEX(LedgerMapping[[#All],[Area]],MATCH(Transactions[[#This Row],[Sub Ledger]],LedgerMapping[[#All],[Sub Ledger]],0))</f>
        <v>Income Statement</v>
      </c>
    </row>
    <row r="20332" spans="1:5" x14ac:dyDescent="0.55000000000000004">
      <c r="A20332">
        <v>5</v>
      </c>
      <c r="B20332">
        <v>94000</v>
      </c>
      <c r="C20332" s="6">
        <v>44166</v>
      </c>
      <c r="D20332">
        <v>-32604</v>
      </c>
      <c r="E20332" t="str">
        <f>INDEX(LedgerMapping[[#All],[Area]],MATCH(Transactions[[#This Row],[Sub Ledger]],LedgerMapping[[#All],[Sub Ledger]],0))</f>
        <v>Income Statement</v>
      </c>
    </row>
    <row r="20333" spans="1:5" x14ac:dyDescent="0.55000000000000004">
      <c r="A20333">
        <v>5</v>
      </c>
      <c r="B20333">
        <v>94000</v>
      </c>
      <c r="C20333" s="6">
        <v>44197</v>
      </c>
      <c r="D20333">
        <v>-28824</v>
      </c>
      <c r="E20333" t="str">
        <f>INDEX(LedgerMapping[[#All],[Area]],MATCH(Transactions[[#This Row],[Sub Ledger]],LedgerMapping[[#All],[Sub Ledger]],0))</f>
        <v>Income Statement</v>
      </c>
    </row>
    <row r="20334" spans="1:5" x14ac:dyDescent="0.55000000000000004">
      <c r="A20334">
        <v>5</v>
      </c>
      <c r="B20334">
        <v>94000</v>
      </c>
      <c r="C20334" s="6">
        <v>44228</v>
      </c>
      <c r="D20334">
        <v>-36904</v>
      </c>
      <c r="E20334" t="str">
        <f>INDEX(LedgerMapping[[#All],[Area]],MATCH(Transactions[[#This Row],[Sub Ledger]],LedgerMapping[[#All],[Sub Ledger]],0))</f>
        <v>Income Statement</v>
      </c>
    </row>
    <row r="20335" spans="1:5" x14ac:dyDescent="0.55000000000000004">
      <c r="A20335">
        <v>5</v>
      </c>
      <c r="B20335">
        <v>94000</v>
      </c>
      <c r="C20335" s="6">
        <v>44256</v>
      </c>
      <c r="D20335">
        <v>-49067</v>
      </c>
      <c r="E20335" t="str">
        <f>INDEX(LedgerMapping[[#All],[Area]],MATCH(Transactions[[#This Row],[Sub Ledger]],LedgerMapping[[#All],[Sub Ledger]],0))</f>
        <v>Income Statement</v>
      </c>
    </row>
    <row r="20336" spans="1:5" x14ac:dyDescent="0.55000000000000004">
      <c r="A20336">
        <v>5</v>
      </c>
      <c r="B20336">
        <v>94000</v>
      </c>
      <c r="C20336" s="6">
        <v>44287</v>
      </c>
      <c r="D20336">
        <v>-20272</v>
      </c>
      <c r="E20336" t="str">
        <f>INDEX(LedgerMapping[[#All],[Area]],MATCH(Transactions[[#This Row],[Sub Ledger]],LedgerMapping[[#All],[Sub Ledger]],0))</f>
        <v>Income Statement</v>
      </c>
    </row>
    <row r="20337" spans="1:5" x14ac:dyDescent="0.55000000000000004">
      <c r="A20337">
        <v>5</v>
      </c>
      <c r="B20337">
        <v>94000</v>
      </c>
      <c r="C20337" s="6">
        <v>44317</v>
      </c>
      <c r="D20337">
        <v>-39205</v>
      </c>
      <c r="E20337" t="str">
        <f>INDEX(LedgerMapping[[#All],[Area]],MATCH(Transactions[[#This Row],[Sub Ledger]],LedgerMapping[[#All],[Sub Ledger]],0))</f>
        <v>Income Statement</v>
      </c>
    </row>
    <row r="20338" spans="1:5" x14ac:dyDescent="0.55000000000000004">
      <c r="A20338">
        <v>5</v>
      </c>
      <c r="B20338">
        <v>94000</v>
      </c>
      <c r="C20338" s="6">
        <v>44348</v>
      </c>
      <c r="D20338">
        <v>-29715</v>
      </c>
      <c r="E20338" t="str">
        <f>INDEX(LedgerMapping[[#All],[Area]],MATCH(Transactions[[#This Row],[Sub Ledger]],LedgerMapping[[#All],[Sub Ledger]],0))</f>
        <v>Income Statement</v>
      </c>
    </row>
    <row r="20339" spans="1:5" x14ac:dyDescent="0.55000000000000004">
      <c r="A20339">
        <v>5</v>
      </c>
      <c r="B20339">
        <v>94000</v>
      </c>
      <c r="C20339" s="6">
        <v>44378</v>
      </c>
      <c r="D20339">
        <v>-13707</v>
      </c>
      <c r="E20339" t="str">
        <f>INDEX(LedgerMapping[[#All],[Area]],MATCH(Transactions[[#This Row],[Sub Ledger]],LedgerMapping[[#All],[Sub Ledger]],0))</f>
        <v>Income Statement</v>
      </c>
    </row>
    <row r="20340" spans="1:5" x14ac:dyDescent="0.55000000000000004">
      <c r="A20340">
        <v>5</v>
      </c>
      <c r="B20340">
        <v>94000</v>
      </c>
      <c r="C20340" s="6">
        <v>44409</v>
      </c>
      <c r="D20340">
        <v>-29882</v>
      </c>
      <c r="E20340" t="str">
        <f>INDEX(LedgerMapping[[#All],[Area]],MATCH(Transactions[[#This Row],[Sub Ledger]],LedgerMapping[[#All],[Sub Ledger]],0))</f>
        <v>Income Statement</v>
      </c>
    </row>
    <row r="20341" spans="1:5" x14ac:dyDescent="0.55000000000000004">
      <c r="A20341">
        <v>5</v>
      </c>
      <c r="B20341">
        <v>94000</v>
      </c>
      <c r="C20341" s="6">
        <v>44440</v>
      </c>
      <c r="D20341">
        <v>-17767</v>
      </c>
      <c r="E20341" t="str">
        <f>INDEX(LedgerMapping[[#All],[Area]],MATCH(Transactions[[#This Row],[Sub Ledger]],LedgerMapping[[#All],[Sub Ledger]],0))</f>
        <v>Income Statement</v>
      </c>
    </row>
    <row r="20342" spans="1:5" x14ac:dyDescent="0.55000000000000004">
      <c r="A20342">
        <v>5</v>
      </c>
      <c r="B20342">
        <v>94000</v>
      </c>
      <c r="C20342" s="6">
        <v>44470</v>
      </c>
      <c r="D20342">
        <v>-15642</v>
      </c>
      <c r="E20342" t="str">
        <f>INDEX(LedgerMapping[[#All],[Area]],MATCH(Transactions[[#This Row],[Sub Ledger]],LedgerMapping[[#All],[Sub Ledger]],0))</f>
        <v>Income Statement</v>
      </c>
    </row>
    <row r="20343" spans="1:5" x14ac:dyDescent="0.55000000000000004">
      <c r="A20343">
        <v>5</v>
      </c>
      <c r="B20343">
        <v>94000</v>
      </c>
      <c r="C20343" s="6">
        <v>44501</v>
      </c>
      <c r="D20343">
        <v>-29169</v>
      </c>
      <c r="E20343" t="str">
        <f>INDEX(LedgerMapping[[#All],[Area]],MATCH(Transactions[[#This Row],[Sub Ledger]],LedgerMapping[[#All],[Sub Ledger]],0))</f>
        <v>Income Statement</v>
      </c>
    </row>
    <row r="20344" spans="1:5" x14ac:dyDescent="0.55000000000000004">
      <c r="A20344">
        <v>5</v>
      </c>
      <c r="B20344">
        <v>94000</v>
      </c>
      <c r="C20344" s="6">
        <v>44531</v>
      </c>
      <c r="D20344">
        <v>-32847</v>
      </c>
      <c r="E20344" t="str">
        <f>INDEX(LedgerMapping[[#All],[Area]],MATCH(Transactions[[#This Row],[Sub Ledger]],LedgerMapping[[#All],[Sub Ledger]],0))</f>
        <v>Income Statement</v>
      </c>
    </row>
    <row r="20345" spans="1:5" x14ac:dyDescent="0.55000000000000004">
      <c r="A20345">
        <v>5</v>
      </c>
      <c r="B20345">
        <v>94000</v>
      </c>
      <c r="C20345" s="6">
        <v>43466</v>
      </c>
      <c r="D20345">
        <v>-219</v>
      </c>
      <c r="E20345" t="str">
        <f>INDEX(LedgerMapping[[#All],[Area]],MATCH(Transactions[[#This Row],[Sub Ledger]],LedgerMapping[[#All],[Sub Ledger]],0))</f>
        <v>Income Statement</v>
      </c>
    </row>
    <row r="20346" spans="1:5" x14ac:dyDescent="0.55000000000000004">
      <c r="A20346">
        <v>5</v>
      </c>
      <c r="B20346">
        <v>94000</v>
      </c>
      <c r="C20346" s="6">
        <v>43497</v>
      </c>
      <c r="D20346">
        <v>-285</v>
      </c>
      <c r="E20346" t="str">
        <f>INDEX(LedgerMapping[[#All],[Area]],MATCH(Transactions[[#This Row],[Sub Ledger]],LedgerMapping[[#All],[Sub Ledger]],0))</f>
        <v>Income Statement</v>
      </c>
    </row>
    <row r="20347" spans="1:5" x14ac:dyDescent="0.55000000000000004">
      <c r="A20347">
        <v>5</v>
      </c>
      <c r="B20347">
        <v>94000</v>
      </c>
      <c r="C20347" s="6">
        <v>43525</v>
      </c>
      <c r="D20347">
        <v>-243</v>
      </c>
      <c r="E20347" t="str">
        <f>INDEX(LedgerMapping[[#All],[Area]],MATCH(Transactions[[#This Row],[Sub Ledger]],LedgerMapping[[#All],[Sub Ledger]],0))</f>
        <v>Income Statement</v>
      </c>
    </row>
    <row r="20348" spans="1:5" x14ac:dyDescent="0.55000000000000004">
      <c r="A20348">
        <v>5</v>
      </c>
      <c r="B20348">
        <v>94000</v>
      </c>
      <c r="C20348" s="6">
        <v>43556</v>
      </c>
      <c r="D20348">
        <v>-207</v>
      </c>
      <c r="E20348" t="str">
        <f>INDEX(LedgerMapping[[#All],[Area]],MATCH(Transactions[[#This Row],[Sub Ledger]],LedgerMapping[[#All],[Sub Ledger]],0))</f>
        <v>Income Statement</v>
      </c>
    </row>
    <row r="20349" spans="1:5" x14ac:dyDescent="0.55000000000000004">
      <c r="A20349">
        <v>5</v>
      </c>
      <c r="B20349">
        <v>94000</v>
      </c>
      <c r="C20349" s="6">
        <v>43586</v>
      </c>
      <c r="D20349">
        <v>-252</v>
      </c>
      <c r="E20349" t="str">
        <f>INDEX(LedgerMapping[[#All],[Area]],MATCH(Transactions[[#This Row],[Sub Ledger]],LedgerMapping[[#All],[Sub Ledger]],0))</f>
        <v>Income Statement</v>
      </c>
    </row>
    <row r="20350" spans="1:5" x14ac:dyDescent="0.55000000000000004">
      <c r="A20350">
        <v>5</v>
      </c>
      <c r="B20350">
        <v>94000</v>
      </c>
      <c r="C20350" s="6">
        <v>43617</v>
      </c>
      <c r="D20350">
        <v>-249</v>
      </c>
      <c r="E20350" t="str">
        <f>INDEX(LedgerMapping[[#All],[Area]],MATCH(Transactions[[#This Row],[Sub Ledger]],LedgerMapping[[#All],[Sub Ledger]],0))</f>
        <v>Income Statement</v>
      </c>
    </row>
    <row r="20351" spans="1:5" x14ac:dyDescent="0.55000000000000004">
      <c r="A20351">
        <v>5</v>
      </c>
      <c r="B20351">
        <v>94000</v>
      </c>
      <c r="C20351" s="6">
        <v>43647</v>
      </c>
      <c r="D20351">
        <v>-192</v>
      </c>
      <c r="E20351" t="str">
        <f>INDEX(LedgerMapping[[#All],[Area]],MATCH(Transactions[[#This Row],[Sub Ledger]],LedgerMapping[[#All],[Sub Ledger]],0))</f>
        <v>Income Statement</v>
      </c>
    </row>
    <row r="20352" spans="1:5" x14ac:dyDescent="0.55000000000000004">
      <c r="A20352">
        <v>5</v>
      </c>
      <c r="B20352">
        <v>94000</v>
      </c>
      <c r="C20352" s="6">
        <v>43678</v>
      </c>
      <c r="D20352">
        <v>-228</v>
      </c>
      <c r="E20352" t="str">
        <f>INDEX(LedgerMapping[[#All],[Area]],MATCH(Transactions[[#This Row],[Sub Ledger]],LedgerMapping[[#All],[Sub Ledger]],0))</f>
        <v>Income Statement</v>
      </c>
    </row>
    <row r="20353" spans="1:5" x14ac:dyDescent="0.55000000000000004">
      <c r="A20353">
        <v>5</v>
      </c>
      <c r="B20353">
        <v>94000</v>
      </c>
      <c r="C20353" s="6">
        <v>43709</v>
      </c>
      <c r="D20353">
        <v>-210</v>
      </c>
      <c r="E20353" t="str">
        <f>INDEX(LedgerMapping[[#All],[Area]],MATCH(Transactions[[#This Row],[Sub Ledger]],LedgerMapping[[#All],[Sub Ledger]],0))</f>
        <v>Income Statement</v>
      </c>
    </row>
    <row r="20354" spans="1:5" x14ac:dyDescent="0.55000000000000004">
      <c r="A20354">
        <v>5</v>
      </c>
      <c r="B20354">
        <v>94000</v>
      </c>
      <c r="C20354" s="6">
        <v>43739</v>
      </c>
      <c r="D20354">
        <v>-228</v>
      </c>
      <c r="E20354" t="str">
        <f>INDEX(LedgerMapping[[#All],[Area]],MATCH(Transactions[[#This Row],[Sub Ledger]],LedgerMapping[[#All],[Sub Ledger]],0))</f>
        <v>Income Statement</v>
      </c>
    </row>
    <row r="20355" spans="1:5" x14ac:dyDescent="0.55000000000000004">
      <c r="A20355">
        <v>5</v>
      </c>
      <c r="B20355">
        <v>94000</v>
      </c>
      <c r="C20355" s="6">
        <v>43770</v>
      </c>
      <c r="D20355">
        <v>-246</v>
      </c>
      <c r="E20355" t="str">
        <f>INDEX(LedgerMapping[[#All],[Area]],MATCH(Transactions[[#This Row],[Sub Ledger]],LedgerMapping[[#All],[Sub Ledger]],0))</f>
        <v>Income Statement</v>
      </c>
    </row>
    <row r="20356" spans="1:5" x14ac:dyDescent="0.55000000000000004">
      <c r="A20356">
        <v>5</v>
      </c>
      <c r="B20356">
        <v>94000</v>
      </c>
      <c r="C20356" s="6">
        <v>43800</v>
      </c>
      <c r="D20356">
        <v>-264</v>
      </c>
      <c r="E20356" t="str">
        <f>INDEX(LedgerMapping[[#All],[Area]],MATCH(Transactions[[#This Row],[Sub Ledger]],LedgerMapping[[#All],[Sub Ledger]],0))</f>
        <v>Income Statement</v>
      </c>
    </row>
    <row r="20357" spans="1:5" x14ac:dyDescent="0.55000000000000004">
      <c r="A20357">
        <v>5</v>
      </c>
      <c r="B20357">
        <v>94000</v>
      </c>
      <c r="C20357" s="6">
        <v>43831</v>
      </c>
      <c r="D20357">
        <v>-333</v>
      </c>
      <c r="E20357" t="str">
        <f>INDEX(LedgerMapping[[#All],[Area]],MATCH(Transactions[[#This Row],[Sub Ledger]],LedgerMapping[[#All],[Sub Ledger]],0))</f>
        <v>Income Statement</v>
      </c>
    </row>
    <row r="20358" spans="1:5" x14ac:dyDescent="0.55000000000000004">
      <c r="A20358">
        <v>5</v>
      </c>
      <c r="B20358">
        <v>94000</v>
      </c>
      <c r="C20358" s="6">
        <v>43862</v>
      </c>
      <c r="D20358">
        <v>-318</v>
      </c>
      <c r="E20358" t="str">
        <f>INDEX(LedgerMapping[[#All],[Area]],MATCH(Transactions[[#This Row],[Sub Ledger]],LedgerMapping[[#All],[Sub Ledger]],0))</f>
        <v>Income Statement</v>
      </c>
    </row>
    <row r="20359" spans="1:5" x14ac:dyDescent="0.55000000000000004">
      <c r="A20359">
        <v>5</v>
      </c>
      <c r="B20359">
        <v>94000</v>
      </c>
      <c r="C20359" s="6">
        <v>43891</v>
      </c>
      <c r="D20359">
        <v>-249</v>
      </c>
      <c r="E20359" t="str">
        <f>INDEX(LedgerMapping[[#All],[Area]],MATCH(Transactions[[#This Row],[Sub Ledger]],LedgerMapping[[#All],[Sub Ledger]],0))</f>
        <v>Income Statement</v>
      </c>
    </row>
    <row r="20360" spans="1:5" x14ac:dyDescent="0.55000000000000004">
      <c r="A20360">
        <v>5</v>
      </c>
      <c r="B20360">
        <v>94000</v>
      </c>
      <c r="C20360" s="6">
        <v>43922</v>
      </c>
      <c r="D20360">
        <v>-309</v>
      </c>
      <c r="E20360" t="str">
        <f>INDEX(LedgerMapping[[#All],[Area]],MATCH(Transactions[[#This Row],[Sub Ledger]],LedgerMapping[[#All],[Sub Ledger]],0))</f>
        <v>Income Statement</v>
      </c>
    </row>
    <row r="20361" spans="1:5" x14ac:dyDescent="0.55000000000000004">
      <c r="A20361">
        <v>5</v>
      </c>
      <c r="B20361">
        <v>94000</v>
      </c>
      <c r="C20361" s="6">
        <v>43952</v>
      </c>
      <c r="D20361">
        <v>-234</v>
      </c>
      <c r="E20361" t="str">
        <f>INDEX(LedgerMapping[[#All],[Area]],MATCH(Transactions[[#This Row],[Sub Ledger]],LedgerMapping[[#All],[Sub Ledger]],0))</f>
        <v>Income Statement</v>
      </c>
    </row>
    <row r="20362" spans="1:5" x14ac:dyDescent="0.55000000000000004">
      <c r="A20362">
        <v>5</v>
      </c>
      <c r="B20362">
        <v>94000</v>
      </c>
      <c r="C20362" s="6">
        <v>43983</v>
      </c>
      <c r="D20362">
        <v>-231</v>
      </c>
      <c r="E20362" t="str">
        <f>INDEX(LedgerMapping[[#All],[Area]],MATCH(Transactions[[#This Row],[Sub Ledger]],LedgerMapping[[#All],[Sub Ledger]],0))</f>
        <v>Income Statement</v>
      </c>
    </row>
    <row r="20363" spans="1:5" x14ac:dyDescent="0.55000000000000004">
      <c r="A20363">
        <v>5</v>
      </c>
      <c r="B20363">
        <v>94000</v>
      </c>
      <c r="C20363" s="6">
        <v>44013</v>
      </c>
      <c r="D20363">
        <v>-288</v>
      </c>
      <c r="E20363" t="str">
        <f>INDEX(LedgerMapping[[#All],[Area]],MATCH(Transactions[[#This Row],[Sub Ledger]],LedgerMapping[[#All],[Sub Ledger]],0))</f>
        <v>Income Statement</v>
      </c>
    </row>
    <row r="20364" spans="1:5" x14ac:dyDescent="0.55000000000000004">
      <c r="A20364">
        <v>5</v>
      </c>
      <c r="B20364">
        <v>94000</v>
      </c>
      <c r="C20364" s="6">
        <v>44044</v>
      </c>
      <c r="D20364">
        <v>-294</v>
      </c>
      <c r="E20364" t="str">
        <f>INDEX(LedgerMapping[[#All],[Area]],MATCH(Transactions[[#This Row],[Sub Ledger]],LedgerMapping[[#All],[Sub Ledger]],0))</f>
        <v>Income Statement</v>
      </c>
    </row>
    <row r="20365" spans="1:5" x14ac:dyDescent="0.55000000000000004">
      <c r="A20365">
        <v>5</v>
      </c>
      <c r="B20365">
        <v>94000</v>
      </c>
      <c r="C20365" s="6">
        <v>44075</v>
      </c>
      <c r="D20365">
        <v>-318</v>
      </c>
      <c r="E20365" t="str">
        <f>INDEX(LedgerMapping[[#All],[Area]],MATCH(Transactions[[#This Row],[Sub Ledger]],LedgerMapping[[#All],[Sub Ledger]],0))</f>
        <v>Income Statement</v>
      </c>
    </row>
    <row r="20366" spans="1:5" x14ac:dyDescent="0.55000000000000004">
      <c r="A20366">
        <v>5</v>
      </c>
      <c r="B20366">
        <v>94000</v>
      </c>
      <c r="C20366" s="6">
        <v>44105</v>
      </c>
      <c r="D20366">
        <v>-297</v>
      </c>
      <c r="E20366" t="str">
        <f>INDEX(LedgerMapping[[#All],[Area]],MATCH(Transactions[[#This Row],[Sub Ledger]],LedgerMapping[[#All],[Sub Ledger]],0))</f>
        <v>Income Statement</v>
      </c>
    </row>
    <row r="20367" spans="1:5" x14ac:dyDescent="0.55000000000000004">
      <c r="A20367">
        <v>5</v>
      </c>
      <c r="B20367">
        <v>94000</v>
      </c>
      <c r="C20367" s="6">
        <v>44136</v>
      </c>
      <c r="D20367">
        <v>-285</v>
      </c>
      <c r="E20367" t="str">
        <f>INDEX(LedgerMapping[[#All],[Area]],MATCH(Transactions[[#This Row],[Sub Ledger]],LedgerMapping[[#All],[Sub Ledger]],0))</f>
        <v>Income Statement</v>
      </c>
    </row>
    <row r="20368" spans="1:5" x14ac:dyDescent="0.55000000000000004">
      <c r="A20368">
        <v>5</v>
      </c>
      <c r="B20368">
        <v>94000</v>
      </c>
      <c r="C20368" s="6">
        <v>44166</v>
      </c>
      <c r="D20368">
        <v>-246</v>
      </c>
      <c r="E20368" t="str">
        <f>INDEX(LedgerMapping[[#All],[Area]],MATCH(Transactions[[#This Row],[Sub Ledger]],LedgerMapping[[#All],[Sub Ledger]],0))</f>
        <v>Income Statement</v>
      </c>
    </row>
    <row r="20369" spans="1:5" x14ac:dyDescent="0.55000000000000004">
      <c r="A20369">
        <v>5</v>
      </c>
      <c r="B20369">
        <v>94000</v>
      </c>
      <c r="C20369" s="6">
        <v>44197</v>
      </c>
      <c r="D20369">
        <v>-423</v>
      </c>
      <c r="E20369" t="str">
        <f>INDEX(LedgerMapping[[#All],[Area]],MATCH(Transactions[[#This Row],[Sub Ledger]],LedgerMapping[[#All],[Sub Ledger]],0))</f>
        <v>Income Statement</v>
      </c>
    </row>
    <row r="20370" spans="1:5" x14ac:dyDescent="0.55000000000000004">
      <c r="A20370">
        <v>5</v>
      </c>
      <c r="B20370">
        <v>94000</v>
      </c>
      <c r="C20370" s="6">
        <v>44228</v>
      </c>
      <c r="D20370">
        <v>-312</v>
      </c>
      <c r="E20370" t="str">
        <f>INDEX(LedgerMapping[[#All],[Area]],MATCH(Transactions[[#This Row],[Sub Ledger]],LedgerMapping[[#All],[Sub Ledger]],0))</f>
        <v>Income Statement</v>
      </c>
    </row>
    <row r="20371" spans="1:5" x14ac:dyDescent="0.55000000000000004">
      <c r="A20371">
        <v>5</v>
      </c>
      <c r="B20371">
        <v>94000</v>
      </c>
      <c r="C20371" s="6">
        <v>44256</v>
      </c>
      <c r="D20371">
        <v>-292</v>
      </c>
      <c r="E20371" t="str">
        <f>INDEX(LedgerMapping[[#All],[Area]],MATCH(Transactions[[#This Row],[Sub Ledger]],LedgerMapping[[#All],[Sub Ledger]],0))</f>
        <v>Income Statement</v>
      </c>
    </row>
    <row r="20372" spans="1:5" x14ac:dyDescent="0.55000000000000004">
      <c r="A20372">
        <v>5</v>
      </c>
      <c r="B20372">
        <v>94000</v>
      </c>
      <c r="C20372" s="6">
        <v>44287</v>
      </c>
      <c r="D20372">
        <v>-313</v>
      </c>
      <c r="E20372" t="str">
        <f>INDEX(LedgerMapping[[#All],[Area]],MATCH(Transactions[[#This Row],[Sub Ledger]],LedgerMapping[[#All],[Sub Ledger]],0))</f>
        <v>Income Statement</v>
      </c>
    </row>
    <row r="20373" spans="1:5" x14ac:dyDescent="0.55000000000000004">
      <c r="A20373">
        <v>5</v>
      </c>
      <c r="B20373">
        <v>94000</v>
      </c>
      <c r="C20373" s="6">
        <v>44317</v>
      </c>
      <c r="D20373">
        <v>-299</v>
      </c>
      <c r="E20373" t="str">
        <f>INDEX(LedgerMapping[[#All],[Area]],MATCH(Transactions[[#This Row],[Sub Ledger]],LedgerMapping[[#All],[Sub Ledger]],0))</f>
        <v>Income Statement</v>
      </c>
    </row>
    <row r="20374" spans="1:5" x14ac:dyDescent="0.55000000000000004">
      <c r="A20374">
        <v>5</v>
      </c>
      <c r="B20374">
        <v>94000</v>
      </c>
      <c r="C20374" s="6">
        <v>44348</v>
      </c>
      <c r="D20374">
        <v>-317</v>
      </c>
      <c r="E20374" t="str">
        <f>INDEX(LedgerMapping[[#All],[Area]],MATCH(Transactions[[#This Row],[Sub Ledger]],LedgerMapping[[#All],[Sub Ledger]],0))</f>
        <v>Income Statement</v>
      </c>
    </row>
    <row r="20375" spans="1:5" x14ac:dyDescent="0.55000000000000004">
      <c r="A20375">
        <v>5</v>
      </c>
      <c r="B20375">
        <v>94000</v>
      </c>
      <c r="C20375" s="6">
        <v>44378</v>
      </c>
      <c r="D20375">
        <v>-321</v>
      </c>
      <c r="E20375" t="str">
        <f>INDEX(LedgerMapping[[#All],[Area]],MATCH(Transactions[[#This Row],[Sub Ledger]],LedgerMapping[[#All],[Sub Ledger]],0))</f>
        <v>Income Statement</v>
      </c>
    </row>
    <row r="20376" spans="1:5" x14ac:dyDescent="0.55000000000000004">
      <c r="A20376">
        <v>5</v>
      </c>
      <c r="B20376">
        <v>94000</v>
      </c>
      <c r="C20376" s="6">
        <v>44409</v>
      </c>
      <c r="D20376">
        <v>-293</v>
      </c>
      <c r="E20376" t="str">
        <f>INDEX(LedgerMapping[[#All],[Area]],MATCH(Transactions[[#This Row],[Sub Ledger]],LedgerMapping[[#All],[Sub Ledger]],0))</f>
        <v>Income Statement</v>
      </c>
    </row>
    <row r="20377" spans="1:5" x14ac:dyDescent="0.55000000000000004">
      <c r="A20377">
        <v>5</v>
      </c>
      <c r="B20377">
        <v>94000</v>
      </c>
      <c r="C20377" s="6">
        <v>44440</v>
      </c>
      <c r="D20377">
        <v>-358</v>
      </c>
      <c r="E20377" t="str">
        <f>INDEX(LedgerMapping[[#All],[Area]],MATCH(Transactions[[#This Row],[Sub Ledger]],LedgerMapping[[#All],[Sub Ledger]],0))</f>
        <v>Income Statement</v>
      </c>
    </row>
    <row r="20378" spans="1:5" x14ac:dyDescent="0.55000000000000004">
      <c r="A20378">
        <v>5</v>
      </c>
      <c r="B20378">
        <v>94000</v>
      </c>
      <c r="C20378" s="6">
        <v>44470</v>
      </c>
      <c r="D20378">
        <v>-344</v>
      </c>
      <c r="E20378" t="str">
        <f>INDEX(LedgerMapping[[#All],[Area]],MATCH(Transactions[[#This Row],[Sub Ledger]],LedgerMapping[[#All],[Sub Ledger]],0))</f>
        <v>Income Statement</v>
      </c>
    </row>
    <row r="20379" spans="1:5" x14ac:dyDescent="0.55000000000000004">
      <c r="A20379">
        <v>5</v>
      </c>
      <c r="B20379">
        <v>94000</v>
      </c>
      <c r="C20379" s="6">
        <v>44501</v>
      </c>
      <c r="D20379">
        <v>-334</v>
      </c>
      <c r="E20379" t="str">
        <f>INDEX(LedgerMapping[[#All],[Area]],MATCH(Transactions[[#This Row],[Sub Ledger]],LedgerMapping[[#All],[Sub Ledger]],0))</f>
        <v>Income Statement</v>
      </c>
    </row>
    <row r="20380" spans="1:5" x14ac:dyDescent="0.55000000000000004">
      <c r="A20380">
        <v>5</v>
      </c>
      <c r="B20380">
        <v>94000</v>
      </c>
      <c r="C20380" s="6">
        <v>44531</v>
      </c>
      <c r="D20380">
        <v>-283</v>
      </c>
      <c r="E20380" t="str">
        <f>INDEX(LedgerMapping[[#All],[Area]],MATCH(Transactions[[#This Row],[Sub Ledger]],LedgerMapping[[#All],[Sub Ledger]],0))</f>
        <v>Income Statement</v>
      </c>
    </row>
    <row r="20381" spans="1:5" x14ac:dyDescent="0.55000000000000004">
      <c r="A20381">
        <v>5</v>
      </c>
      <c r="B20381">
        <v>94000</v>
      </c>
      <c r="C20381" s="6">
        <v>44256</v>
      </c>
      <c r="D20381">
        <v>-35058.800000000003</v>
      </c>
      <c r="E20381" t="str">
        <f>INDEX(LedgerMapping[[#All],[Area]],MATCH(Transactions[[#This Row],[Sub Ledger]],LedgerMapping[[#All],[Sub Ledger]],0))</f>
        <v>Income Statement</v>
      </c>
    </row>
    <row r="20382" spans="1:5" x14ac:dyDescent="0.55000000000000004">
      <c r="A20382">
        <v>5</v>
      </c>
      <c r="B20382">
        <v>94000</v>
      </c>
      <c r="C20382" s="6">
        <v>44256</v>
      </c>
      <c r="D20382">
        <v>-302.64</v>
      </c>
      <c r="E20382" t="str">
        <f>INDEX(LedgerMapping[[#All],[Area]],MATCH(Transactions[[#This Row],[Sub Ledger]],LedgerMapping[[#All],[Sub Ledger]],0))</f>
        <v>Income Statement</v>
      </c>
    </row>
    <row r="20383" spans="1:5" x14ac:dyDescent="0.55000000000000004">
      <c r="A20383">
        <v>5</v>
      </c>
      <c r="B20383">
        <v>89000</v>
      </c>
      <c r="C20383" s="6">
        <v>43466</v>
      </c>
      <c r="D20383">
        <v>113</v>
      </c>
      <c r="E20383" t="str">
        <f>INDEX(LedgerMapping[[#All],[Area]],MATCH(Transactions[[#This Row],[Sub Ledger]],LedgerMapping[[#All],[Sub Ledger]],0))</f>
        <v>Income Statement</v>
      </c>
    </row>
    <row r="20384" spans="1:5" x14ac:dyDescent="0.55000000000000004">
      <c r="A20384">
        <v>5</v>
      </c>
      <c r="B20384">
        <v>89000</v>
      </c>
      <c r="C20384" s="6">
        <v>43497</v>
      </c>
      <c r="D20384">
        <v>111</v>
      </c>
      <c r="E20384" t="str">
        <f>INDEX(LedgerMapping[[#All],[Area]],MATCH(Transactions[[#This Row],[Sub Ledger]],LedgerMapping[[#All],[Sub Ledger]],0))</f>
        <v>Income Statement</v>
      </c>
    </row>
    <row r="20385" spans="1:5" x14ac:dyDescent="0.55000000000000004">
      <c r="A20385">
        <v>5</v>
      </c>
      <c r="B20385">
        <v>89000</v>
      </c>
      <c r="C20385" s="6">
        <v>43525</v>
      </c>
      <c r="D20385">
        <v>175</v>
      </c>
      <c r="E20385" t="str">
        <f>INDEX(LedgerMapping[[#All],[Area]],MATCH(Transactions[[#This Row],[Sub Ledger]],LedgerMapping[[#All],[Sub Ledger]],0))</f>
        <v>Income Statement</v>
      </c>
    </row>
    <row r="20386" spans="1:5" x14ac:dyDescent="0.55000000000000004">
      <c r="A20386">
        <v>5</v>
      </c>
      <c r="B20386">
        <v>89000</v>
      </c>
      <c r="C20386" s="6">
        <v>43556</v>
      </c>
      <c r="D20386">
        <v>181</v>
      </c>
      <c r="E20386" t="str">
        <f>INDEX(LedgerMapping[[#All],[Area]],MATCH(Transactions[[#This Row],[Sub Ledger]],LedgerMapping[[#All],[Sub Ledger]],0))</f>
        <v>Income Statement</v>
      </c>
    </row>
    <row r="20387" spans="1:5" x14ac:dyDescent="0.55000000000000004">
      <c r="A20387">
        <v>5</v>
      </c>
      <c r="B20387">
        <v>89000</v>
      </c>
      <c r="C20387" s="6">
        <v>43586</v>
      </c>
      <c r="D20387">
        <v>142</v>
      </c>
      <c r="E20387" t="str">
        <f>INDEX(LedgerMapping[[#All],[Area]],MATCH(Transactions[[#This Row],[Sub Ledger]],LedgerMapping[[#All],[Sub Ledger]],0))</f>
        <v>Income Statement</v>
      </c>
    </row>
    <row r="20388" spans="1:5" x14ac:dyDescent="0.55000000000000004">
      <c r="A20388">
        <v>5</v>
      </c>
      <c r="B20388">
        <v>89000</v>
      </c>
      <c r="C20388" s="6">
        <v>43617</v>
      </c>
      <c r="D20388">
        <v>139</v>
      </c>
      <c r="E20388" t="str">
        <f>INDEX(LedgerMapping[[#All],[Area]],MATCH(Transactions[[#This Row],[Sub Ledger]],LedgerMapping[[#All],[Sub Ledger]],0))</f>
        <v>Income Statement</v>
      </c>
    </row>
    <row r="20389" spans="1:5" x14ac:dyDescent="0.55000000000000004">
      <c r="A20389">
        <v>5</v>
      </c>
      <c r="B20389">
        <v>89000</v>
      </c>
      <c r="C20389" s="6">
        <v>43678</v>
      </c>
      <c r="D20389">
        <v>113</v>
      </c>
      <c r="E20389" t="str">
        <f>INDEX(LedgerMapping[[#All],[Area]],MATCH(Transactions[[#This Row],[Sub Ledger]],LedgerMapping[[#All],[Sub Ledger]],0))</f>
        <v>Income Statement</v>
      </c>
    </row>
    <row r="20390" spans="1:5" x14ac:dyDescent="0.55000000000000004">
      <c r="A20390">
        <v>5</v>
      </c>
      <c r="B20390">
        <v>89000</v>
      </c>
      <c r="C20390" s="6">
        <v>43709</v>
      </c>
      <c r="D20390">
        <v>164</v>
      </c>
      <c r="E20390" t="str">
        <f>INDEX(LedgerMapping[[#All],[Area]],MATCH(Transactions[[#This Row],[Sub Ledger]],LedgerMapping[[#All],[Sub Ledger]],0))</f>
        <v>Income Statement</v>
      </c>
    </row>
    <row r="20391" spans="1:5" x14ac:dyDescent="0.55000000000000004">
      <c r="A20391">
        <v>5</v>
      </c>
      <c r="B20391">
        <v>89000</v>
      </c>
      <c r="C20391" s="6">
        <v>43739</v>
      </c>
      <c r="D20391">
        <v>120</v>
      </c>
      <c r="E20391" t="str">
        <f>INDEX(LedgerMapping[[#All],[Area]],MATCH(Transactions[[#This Row],[Sub Ledger]],LedgerMapping[[#All],[Sub Ledger]],0))</f>
        <v>Income Statement</v>
      </c>
    </row>
    <row r="20392" spans="1:5" x14ac:dyDescent="0.55000000000000004">
      <c r="A20392">
        <v>5</v>
      </c>
      <c r="B20392">
        <v>89000</v>
      </c>
      <c r="C20392" s="6">
        <v>43770</v>
      </c>
      <c r="D20392">
        <v>161</v>
      </c>
      <c r="E20392" t="str">
        <f>INDEX(LedgerMapping[[#All],[Area]],MATCH(Transactions[[#This Row],[Sub Ledger]],LedgerMapping[[#All],[Sub Ledger]],0))</f>
        <v>Income Statement</v>
      </c>
    </row>
    <row r="20393" spans="1:5" x14ac:dyDescent="0.55000000000000004">
      <c r="A20393">
        <v>5</v>
      </c>
      <c r="B20393">
        <v>89000</v>
      </c>
      <c r="C20393" s="6">
        <v>43800</v>
      </c>
      <c r="D20393">
        <v>105</v>
      </c>
      <c r="E20393" t="str">
        <f>INDEX(LedgerMapping[[#All],[Area]],MATCH(Transactions[[#This Row],[Sub Ledger]],LedgerMapping[[#All],[Sub Ledger]],0))</f>
        <v>Income Statement</v>
      </c>
    </row>
    <row r="20394" spans="1:5" x14ac:dyDescent="0.55000000000000004">
      <c r="A20394">
        <v>5</v>
      </c>
      <c r="B20394">
        <v>89000</v>
      </c>
      <c r="C20394" s="6">
        <v>43831</v>
      </c>
      <c r="D20394">
        <v>126</v>
      </c>
      <c r="E20394" t="str">
        <f>INDEX(LedgerMapping[[#All],[Area]],MATCH(Transactions[[#This Row],[Sub Ledger]],LedgerMapping[[#All],[Sub Ledger]],0))</f>
        <v>Income Statement</v>
      </c>
    </row>
    <row r="20395" spans="1:5" x14ac:dyDescent="0.55000000000000004">
      <c r="A20395">
        <v>5</v>
      </c>
      <c r="B20395">
        <v>89000</v>
      </c>
      <c r="C20395" s="6">
        <v>43862</v>
      </c>
      <c r="D20395">
        <v>133</v>
      </c>
      <c r="E20395" t="str">
        <f>INDEX(LedgerMapping[[#All],[Area]],MATCH(Transactions[[#This Row],[Sub Ledger]],LedgerMapping[[#All],[Sub Ledger]],0))</f>
        <v>Income Statement</v>
      </c>
    </row>
    <row r="20396" spans="1:5" x14ac:dyDescent="0.55000000000000004">
      <c r="A20396">
        <v>5</v>
      </c>
      <c r="B20396">
        <v>89000</v>
      </c>
      <c r="C20396" s="6">
        <v>43891</v>
      </c>
      <c r="D20396">
        <v>186</v>
      </c>
      <c r="E20396" t="str">
        <f>INDEX(LedgerMapping[[#All],[Area]],MATCH(Transactions[[#This Row],[Sub Ledger]],LedgerMapping[[#All],[Sub Ledger]],0))</f>
        <v>Income Statement</v>
      </c>
    </row>
    <row r="20397" spans="1:5" x14ac:dyDescent="0.55000000000000004">
      <c r="A20397">
        <v>5</v>
      </c>
      <c r="B20397">
        <v>89000</v>
      </c>
      <c r="C20397" s="6">
        <v>43922</v>
      </c>
      <c r="D20397">
        <v>213</v>
      </c>
      <c r="E20397" t="str">
        <f>INDEX(LedgerMapping[[#All],[Area]],MATCH(Transactions[[#This Row],[Sub Ledger]],LedgerMapping[[#All],[Sub Ledger]],0))</f>
        <v>Income Statement</v>
      </c>
    </row>
    <row r="20398" spans="1:5" x14ac:dyDescent="0.55000000000000004">
      <c r="A20398">
        <v>5</v>
      </c>
      <c r="B20398">
        <v>89000</v>
      </c>
      <c r="C20398" s="6">
        <v>43952</v>
      </c>
      <c r="D20398">
        <v>187</v>
      </c>
      <c r="E20398" t="str">
        <f>INDEX(LedgerMapping[[#All],[Area]],MATCH(Transactions[[#This Row],[Sub Ledger]],LedgerMapping[[#All],[Sub Ledger]],0))</f>
        <v>Income Statement</v>
      </c>
    </row>
    <row r="20399" spans="1:5" x14ac:dyDescent="0.55000000000000004">
      <c r="A20399">
        <v>5</v>
      </c>
      <c r="B20399">
        <v>89000</v>
      </c>
      <c r="C20399" s="6">
        <v>43983</v>
      </c>
      <c r="D20399">
        <v>215</v>
      </c>
      <c r="E20399" t="str">
        <f>INDEX(LedgerMapping[[#All],[Area]],MATCH(Transactions[[#This Row],[Sub Ledger]],LedgerMapping[[#All],[Sub Ledger]],0))</f>
        <v>Income Statement</v>
      </c>
    </row>
    <row r="20400" spans="1:5" x14ac:dyDescent="0.55000000000000004">
      <c r="A20400">
        <v>5</v>
      </c>
      <c r="B20400">
        <v>89000</v>
      </c>
      <c r="C20400" s="6">
        <v>44013</v>
      </c>
      <c r="D20400">
        <v>153</v>
      </c>
      <c r="E20400" t="str">
        <f>INDEX(LedgerMapping[[#All],[Area]],MATCH(Transactions[[#This Row],[Sub Ledger]],LedgerMapping[[#All],[Sub Ledger]],0))</f>
        <v>Income Statement</v>
      </c>
    </row>
    <row r="20401" spans="1:5" x14ac:dyDescent="0.55000000000000004">
      <c r="A20401">
        <v>5</v>
      </c>
      <c r="B20401">
        <v>89000</v>
      </c>
      <c r="C20401" s="6">
        <v>44044</v>
      </c>
      <c r="D20401">
        <v>209</v>
      </c>
      <c r="E20401" t="str">
        <f>INDEX(LedgerMapping[[#All],[Area]],MATCH(Transactions[[#This Row],[Sub Ledger]],LedgerMapping[[#All],[Sub Ledger]],0))</f>
        <v>Income Statement</v>
      </c>
    </row>
    <row r="20402" spans="1:5" x14ac:dyDescent="0.55000000000000004">
      <c r="A20402">
        <v>5</v>
      </c>
      <c r="B20402">
        <v>89000</v>
      </c>
      <c r="C20402" s="6">
        <v>44075</v>
      </c>
      <c r="D20402">
        <v>137</v>
      </c>
      <c r="E20402" t="str">
        <f>INDEX(LedgerMapping[[#All],[Area]],MATCH(Transactions[[#This Row],[Sub Ledger]],LedgerMapping[[#All],[Sub Ledger]],0))</f>
        <v>Income Statement</v>
      </c>
    </row>
    <row r="20403" spans="1:5" x14ac:dyDescent="0.55000000000000004">
      <c r="A20403">
        <v>5</v>
      </c>
      <c r="B20403">
        <v>89000</v>
      </c>
      <c r="C20403" s="6">
        <v>44105</v>
      </c>
      <c r="D20403">
        <v>140</v>
      </c>
      <c r="E20403" t="str">
        <f>INDEX(LedgerMapping[[#All],[Area]],MATCH(Transactions[[#This Row],[Sub Ledger]],LedgerMapping[[#All],[Sub Ledger]],0))</f>
        <v>Income Statement</v>
      </c>
    </row>
    <row r="20404" spans="1:5" x14ac:dyDescent="0.55000000000000004">
      <c r="A20404">
        <v>5</v>
      </c>
      <c r="B20404">
        <v>89000</v>
      </c>
      <c r="C20404" s="6">
        <v>44136</v>
      </c>
      <c r="D20404">
        <v>186</v>
      </c>
      <c r="E20404" t="str">
        <f>INDEX(LedgerMapping[[#All],[Area]],MATCH(Transactions[[#This Row],[Sub Ledger]],LedgerMapping[[#All],[Sub Ledger]],0))</f>
        <v>Income Statement</v>
      </c>
    </row>
    <row r="20405" spans="1:5" x14ac:dyDescent="0.55000000000000004">
      <c r="A20405">
        <v>5</v>
      </c>
      <c r="B20405">
        <v>89000</v>
      </c>
      <c r="C20405" s="6">
        <v>44166</v>
      </c>
      <c r="D20405">
        <v>163</v>
      </c>
      <c r="E20405" t="str">
        <f>INDEX(LedgerMapping[[#All],[Area]],MATCH(Transactions[[#This Row],[Sub Ledger]],LedgerMapping[[#All],[Sub Ledger]],0))</f>
        <v>Income Statement</v>
      </c>
    </row>
    <row r="20406" spans="1:5" x14ac:dyDescent="0.55000000000000004">
      <c r="A20406">
        <v>5</v>
      </c>
      <c r="B20406">
        <v>89000</v>
      </c>
      <c r="C20406" s="6">
        <v>44197</v>
      </c>
      <c r="D20406">
        <v>259</v>
      </c>
      <c r="E20406" t="str">
        <f>INDEX(LedgerMapping[[#All],[Area]],MATCH(Transactions[[#This Row],[Sub Ledger]],LedgerMapping[[#All],[Sub Ledger]],0))</f>
        <v>Income Statement</v>
      </c>
    </row>
    <row r="20407" spans="1:5" x14ac:dyDescent="0.55000000000000004">
      <c r="A20407">
        <v>5</v>
      </c>
      <c r="B20407">
        <v>89000</v>
      </c>
      <c r="C20407" s="6">
        <v>44228</v>
      </c>
      <c r="D20407">
        <v>176</v>
      </c>
      <c r="E20407" t="str">
        <f>INDEX(LedgerMapping[[#All],[Area]],MATCH(Transactions[[#This Row],[Sub Ledger]],LedgerMapping[[#All],[Sub Ledger]],0))</f>
        <v>Income Statement</v>
      </c>
    </row>
    <row r="20408" spans="1:5" x14ac:dyDescent="0.55000000000000004">
      <c r="A20408">
        <v>5</v>
      </c>
      <c r="B20408">
        <v>89000</v>
      </c>
      <c r="C20408" s="6">
        <v>44256</v>
      </c>
      <c r="D20408">
        <v>238</v>
      </c>
      <c r="E20408" t="str">
        <f>INDEX(LedgerMapping[[#All],[Area]],MATCH(Transactions[[#This Row],[Sub Ledger]],LedgerMapping[[#All],[Sub Ledger]],0))</f>
        <v>Income Statement</v>
      </c>
    </row>
    <row r="20409" spans="1:5" x14ac:dyDescent="0.55000000000000004">
      <c r="A20409">
        <v>5</v>
      </c>
      <c r="B20409">
        <v>89000</v>
      </c>
      <c r="C20409" s="6">
        <v>44287</v>
      </c>
      <c r="D20409">
        <v>205</v>
      </c>
      <c r="E20409" t="str">
        <f>INDEX(LedgerMapping[[#All],[Area]],MATCH(Transactions[[#This Row],[Sub Ledger]],LedgerMapping[[#All],[Sub Ledger]],0))</f>
        <v>Income Statement</v>
      </c>
    </row>
    <row r="20410" spans="1:5" x14ac:dyDescent="0.55000000000000004">
      <c r="A20410">
        <v>5</v>
      </c>
      <c r="B20410">
        <v>89000</v>
      </c>
      <c r="C20410" s="6">
        <v>44317</v>
      </c>
      <c r="D20410">
        <v>229</v>
      </c>
      <c r="E20410" t="str">
        <f>INDEX(LedgerMapping[[#All],[Area]],MATCH(Transactions[[#This Row],[Sub Ledger]],LedgerMapping[[#All],[Sub Ledger]],0))</f>
        <v>Income Statement</v>
      </c>
    </row>
    <row r="20411" spans="1:5" x14ac:dyDescent="0.55000000000000004">
      <c r="A20411">
        <v>5</v>
      </c>
      <c r="B20411">
        <v>89000</v>
      </c>
      <c r="C20411" s="6">
        <v>44348</v>
      </c>
      <c r="D20411">
        <v>251</v>
      </c>
      <c r="E20411" t="str">
        <f>INDEX(LedgerMapping[[#All],[Area]],MATCH(Transactions[[#This Row],[Sub Ledger]],LedgerMapping[[#All],[Sub Ledger]],0))</f>
        <v>Income Statement</v>
      </c>
    </row>
    <row r="20412" spans="1:5" x14ac:dyDescent="0.55000000000000004">
      <c r="A20412">
        <v>5</v>
      </c>
      <c r="B20412">
        <v>89000</v>
      </c>
      <c r="C20412" s="6">
        <v>44378</v>
      </c>
      <c r="D20412">
        <v>271</v>
      </c>
      <c r="E20412" t="str">
        <f>INDEX(LedgerMapping[[#All],[Area]],MATCH(Transactions[[#This Row],[Sub Ledger]],LedgerMapping[[#All],[Sub Ledger]],0))</f>
        <v>Income Statement</v>
      </c>
    </row>
    <row r="20413" spans="1:5" x14ac:dyDescent="0.55000000000000004">
      <c r="A20413">
        <v>5</v>
      </c>
      <c r="B20413">
        <v>89000</v>
      </c>
      <c r="C20413" s="6">
        <v>44409</v>
      </c>
      <c r="D20413">
        <v>259</v>
      </c>
      <c r="E20413" t="str">
        <f>INDEX(LedgerMapping[[#All],[Area]],MATCH(Transactions[[#This Row],[Sub Ledger]],LedgerMapping[[#All],[Sub Ledger]],0))</f>
        <v>Income Statement</v>
      </c>
    </row>
    <row r="20414" spans="1:5" x14ac:dyDescent="0.55000000000000004">
      <c r="A20414">
        <v>5</v>
      </c>
      <c r="B20414">
        <v>89000</v>
      </c>
      <c r="C20414" s="6">
        <v>44440</v>
      </c>
      <c r="D20414">
        <v>176</v>
      </c>
      <c r="E20414" t="str">
        <f>INDEX(LedgerMapping[[#All],[Area]],MATCH(Transactions[[#This Row],[Sub Ledger]],LedgerMapping[[#All],[Sub Ledger]],0))</f>
        <v>Income Statement</v>
      </c>
    </row>
    <row r="20415" spans="1:5" x14ac:dyDescent="0.55000000000000004">
      <c r="A20415">
        <v>5</v>
      </c>
      <c r="B20415">
        <v>89000</v>
      </c>
      <c r="C20415" s="6">
        <v>44470</v>
      </c>
      <c r="D20415">
        <v>189</v>
      </c>
      <c r="E20415" t="str">
        <f>INDEX(LedgerMapping[[#All],[Area]],MATCH(Transactions[[#This Row],[Sub Ledger]],LedgerMapping[[#All],[Sub Ledger]],0))</f>
        <v>Income Statement</v>
      </c>
    </row>
    <row r="20416" spans="1:5" x14ac:dyDescent="0.55000000000000004">
      <c r="A20416">
        <v>5</v>
      </c>
      <c r="B20416">
        <v>89000</v>
      </c>
      <c r="C20416" s="6">
        <v>44501</v>
      </c>
      <c r="D20416">
        <v>226</v>
      </c>
      <c r="E20416" t="str">
        <f>INDEX(LedgerMapping[[#All],[Area]],MATCH(Transactions[[#This Row],[Sub Ledger]],LedgerMapping[[#All],[Sub Ledger]],0))</f>
        <v>Income Statement</v>
      </c>
    </row>
    <row r="20417" spans="1:5" x14ac:dyDescent="0.55000000000000004">
      <c r="A20417">
        <v>5</v>
      </c>
      <c r="B20417">
        <v>89000</v>
      </c>
      <c r="C20417" s="6">
        <v>44531</v>
      </c>
      <c r="D20417">
        <v>281</v>
      </c>
      <c r="E20417" t="str">
        <f>INDEX(LedgerMapping[[#All],[Area]],MATCH(Transactions[[#This Row],[Sub Ledger]],LedgerMapping[[#All],[Sub Ledger]],0))</f>
        <v>Income Statement</v>
      </c>
    </row>
    <row r="20418" spans="1:5" x14ac:dyDescent="0.55000000000000004">
      <c r="A20418">
        <v>5</v>
      </c>
      <c r="B20418">
        <v>89000</v>
      </c>
      <c r="C20418" s="6">
        <v>43647</v>
      </c>
      <c r="D20418">
        <v>132</v>
      </c>
      <c r="E20418" t="str">
        <f>INDEX(LedgerMapping[[#All],[Area]],MATCH(Transactions[[#This Row],[Sub Ledger]],LedgerMapping[[#All],[Sub Ledger]],0))</f>
        <v>Income Statement</v>
      </c>
    </row>
    <row r="20419" spans="1:5" x14ac:dyDescent="0.55000000000000004">
      <c r="A20419">
        <v>5</v>
      </c>
      <c r="B20419">
        <v>89000</v>
      </c>
      <c r="C20419" s="6">
        <v>43466</v>
      </c>
      <c r="D20419">
        <v>144</v>
      </c>
      <c r="E20419" t="str">
        <f>INDEX(LedgerMapping[[#All],[Area]],MATCH(Transactions[[#This Row],[Sub Ledger]],LedgerMapping[[#All],[Sub Ledger]],0))</f>
        <v>Income Statement</v>
      </c>
    </row>
    <row r="20420" spans="1:5" x14ac:dyDescent="0.55000000000000004">
      <c r="A20420">
        <v>5</v>
      </c>
      <c r="B20420">
        <v>89000</v>
      </c>
      <c r="C20420" s="6">
        <v>43497</v>
      </c>
      <c r="D20420">
        <v>211</v>
      </c>
      <c r="E20420" t="str">
        <f>INDEX(LedgerMapping[[#All],[Area]],MATCH(Transactions[[#This Row],[Sub Ledger]],LedgerMapping[[#All],[Sub Ledger]],0))</f>
        <v>Income Statement</v>
      </c>
    </row>
    <row r="20421" spans="1:5" x14ac:dyDescent="0.55000000000000004">
      <c r="A20421">
        <v>5</v>
      </c>
      <c r="B20421">
        <v>89000</v>
      </c>
      <c r="C20421" s="6">
        <v>43525</v>
      </c>
      <c r="D20421">
        <v>173</v>
      </c>
      <c r="E20421" t="str">
        <f>INDEX(LedgerMapping[[#All],[Area]],MATCH(Transactions[[#This Row],[Sub Ledger]],LedgerMapping[[#All],[Sub Ledger]],0))</f>
        <v>Income Statement</v>
      </c>
    </row>
    <row r="20422" spans="1:5" x14ac:dyDescent="0.55000000000000004">
      <c r="A20422">
        <v>5</v>
      </c>
      <c r="B20422">
        <v>89000</v>
      </c>
      <c r="C20422" s="6">
        <v>43556</v>
      </c>
      <c r="D20422">
        <v>144</v>
      </c>
      <c r="E20422" t="str">
        <f>INDEX(LedgerMapping[[#All],[Area]],MATCH(Transactions[[#This Row],[Sub Ledger]],LedgerMapping[[#All],[Sub Ledger]],0))</f>
        <v>Income Statement</v>
      </c>
    </row>
    <row r="20423" spans="1:5" x14ac:dyDescent="0.55000000000000004">
      <c r="A20423">
        <v>5</v>
      </c>
      <c r="B20423">
        <v>89000</v>
      </c>
      <c r="C20423" s="6">
        <v>43586</v>
      </c>
      <c r="D20423">
        <v>185</v>
      </c>
      <c r="E20423" t="str">
        <f>INDEX(LedgerMapping[[#All],[Area]],MATCH(Transactions[[#This Row],[Sub Ledger]],LedgerMapping[[#All],[Sub Ledger]],0))</f>
        <v>Income Statement</v>
      </c>
    </row>
    <row r="20424" spans="1:5" x14ac:dyDescent="0.55000000000000004">
      <c r="A20424">
        <v>5</v>
      </c>
      <c r="B20424">
        <v>89000</v>
      </c>
      <c r="C20424" s="6">
        <v>43617</v>
      </c>
      <c r="D20424">
        <v>181</v>
      </c>
      <c r="E20424" t="str">
        <f>INDEX(LedgerMapping[[#All],[Area]],MATCH(Transactions[[#This Row],[Sub Ledger]],LedgerMapping[[#All],[Sub Ledger]],0))</f>
        <v>Income Statement</v>
      </c>
    </row>
    <row r="20425" spans="1:5" x14ac:dyDescent="0.55000000000000004">
      <c r="A20425">
        <v>5</v>
      </c>
      <c r="B20425">
        <v>89000</v>
      </c>
      <c r="C20425" s="6">
        <v>43647</v>
      </c>
      <c r="D20425">
        <v>127</v>
      </c>
      <c r="E20425" t="str">
        <f>INDEX(LedgerMapping[[#All],[Area]],MATCH(Transactions[[#This Row],[Sub Ledger]],LedgerMapping[[#All],[Sub Ledger]],0))</f>
        <v>Income Statement</v>
      </c>
    </row>
    <row r="20426" spans="1:5" x14ac:dyDescent="0.55000000000000004">
      <c r="A20426">
        <v>5</v>
      </c>
      <c r="B20426">
        <v>89000</v>
      </c>
      <c r="C20426" s="6">
        <v>43678</v>
      </c>
      <c r="D20426">
        <v>156</v>
      </c>
      <c r="E20426" t="str">
        <f>INDEX(LedgerMapping[[#All],[Area]],MATCH(Transactions[[#This Row],[Sub Ledger]],LedgerMapping[[#All],[Sub Ledger]],0))</f>
        <v>Income Statement</v>
      </c>
    </row>
    <row r="20427" spans="1:5" x14ac:dyDescent="0.55000000000000004">
      <c r="A20427">
        <v>5</v>
      </c>
      <c r="B20427">
        <v>89000</v>
      </c>
      <c r="C20427" s="6">
        <v>43709</v>
      </c>
      <c r="D20427">
        <v>133</v>
      </c>
      <c r="E20427" t="str">
        <f>INDEX(LedgerMapping[[#All],[Area]],MATCH(Transactions[[#This Row],[Sub Ledger]],LedgerMapping[[#All],[Sub Ledger]],0))</f>
        <v>Income Statement</v>
      </c>
    </row>
    <row r="20428" spans="1:5" x14ac:dyDescent="0.55000000000000004">
      <c r="A20428">
        <v>5</v>
      </c>
      <c r="B20428">
        <v>89000</v>
      </c>
      <c r="C20428" s="6">
        <v>43739</v>
      </c>
      <c r="D20428">
        <v>153</v>
      </c>
      <c r="E20428" t="str">
        <f>INDEX(LedgerMapping[[#All],[Area]],MATCH(Transactions[[#This Row],[Sub Ledger]],LedgerMapping[[#All],[Sub Ledger]],0))</f>
        <v>Income Statement</v>
      </c>
    </row>
    <row r="20429" spans="1:5" x14ac:dyDescent="0.55000000000000004">
      <c r="A20429">
        <v>5</v>
      </c>
      <c r="B20429">
        <v>89000</v>
      </c>
      <c r="C20429" s="6">
        <v>43770</v>
      </c>
      <c r="D20429">
        <v>177</v>
      </c>
      <c r="E20429" t="str">
        <f>INDEX(LedgerMapping[[#All],[Area]],MATCH(Transactions[[#This Row],[Sub Ledger]],LedgerMapping[[#All],[Sub Ledger]],0))</f>
        <v>Income Statement</v>
      </c>
    </row>
    <row r="20430" spans="1:5" x14ac:dyDescent="0.55000000000000004">
      <c r="A20430">
        <v>5</v>
      </c>
      <c r="B20430">
        <v>89000</v>
      </c>
      <c r="C20430" s="6">
        <v>43800</v>
      </c>
      <c r="D20430">
        <v>185</v>
      </c>
      <c r="E20430" t="str">
        <f>INDEX(LedgerMapping[[#All],[Area]],MATCH(Transactions[[#This Row],[Sub Ledger]],LedgerMapping[[#All],[Sub Ledger]],0))</f>
        <v>Income Statement</v>
      </c>
    </row>
    <row r="20431" spans="1:5" x14ac:dyDescent="0.55000000000000004">
      <c r="A20431">
        <v>5</v>
      </c>
      <c r="B20431">
        <v>89000</v>
      </c>
      <c r="C20431" s="6">
        <v>43831</v>
      </c>
      <c r="D20431">
        <v>236</v>
      </c>
      <c r="E20431" t="str">
        <f>INDEX(LedgerMapping[[#All],[Area]],MATCH(Transactions[[#This Row],[Sub Ledger]],LedgerMapping[[#All],[Sub Ledger]],0))</f>
        <v>Income Statement</v>
      </c>
    </row>
    <row r="20432" spans="1:5" x14ac:dyDescent="0.55000000000000004">
      <c r="A20432">
        <v>5</v>
      </c>
      <c r="B20432">
        <v>89000</v>
      </c>
      <c r="C20432" s="6">
        <v>43862</v>
      </c>
      <c r="D20432">
        <v>218</v>
      </c>
      <c r="E20432" t="str">
        <f>INDEX(LedgerMapping[[#All],[Area]],MATCH(Transactions[[#This Row],[Sub Ledger]],LedgerMapping[[#All],[Sub Ledger]],0))</f>
        <v>Income Statement</v>
      </c>
    </row>
    <row r="20433" spans="1:5" x14ac:dyDescent="0.55000000000000004">
      <c r="A20433">
        <v>5</v>
      </c>
      <c r="B20433">
        <v>89000</v>
      </c>
      <c r="C20433" s="6">
        <v>43891</v>
      </c>
      <c r="D20433">
        <v>163</v>
      </c>
      <c r="E20433" t="str">
        <f>INDEX(LedgerMapping[[#All],[Area]],MATCH(Transactions[[#This Row],[Sub Ledger]],LedgerMapping[[#All],[Sub Ledger]],0))</f>
        <v>Income Statement</v>
      </c>
    </row>
    <row r="20434" spans="1:5" x14ac:dyDescent="0.55000000000000004">
      <c r="A20434">
        <v>5</v>
      </c>
      <c r="B20434">
        <v>89000</v>
      </c>
      <c r="C20434" s="6">
        <v>43922</v>
      </c>
      <c r="D20434">
        <v>208</v>
      </c>
      <c r="E20434" t="str">
        <f>INDEX(LedgerMapping[[#All],[Area]],MATCH(Transactions[[#This Row],[Sub Ledger]],LedgerMapping[[#All],[Sub Ledger]],0))</f>
        <v>Income Statement</v>
      </c>
    </row>
    <row r="20435" spans="1:5" x14ac:dyDescent="0.55000000000000004">
      <c r="A20435">
        <v>5</v>
      </c>
      <c r="B20435">
        <v>89000</v>
      </c>
      <c r="C20435" s="6">
        <v>43952</v>
      </c>
      <c r="D20435">
        <v>144</v>
      </c>
      <c r="E20435" t="str">
        <f>INDEX(LedgerMapping[[#All],[Area]],MATCH(Transactions[[#This Row],[Sub Ledger]],LedgerMapping[[#All],[Sub Ledger]],0))</f>
        <v>Income Statement</v>
      </c>
    </row>
    <row r="20436" spans="1:5" x14ac:dyDescent="0.55000000000000004">
      <c r="A20436">
        <v>5</v>
      </c>
      <c r="B20436">
        <v>89000</v>
      </c>
      <c r="C20436" s="6">
        <v>43983</v>
      </c>
      <c r="D20436">
        <v>140</v>
      </c>
      <c r="E20436" t="str">
        <f>INDEX(LedgerMapping[[#All],[Area]],MATCH(Transactions[[#This Row],[Sub Ledger]],LedgerMapping[[#All],[Sub Ledger]],0))</f>
        <v>Income Statement</v>
      </c>
    </row>
    <row r="20437" spans="1:5" x14ac:dyDescent="0.55000000000000004">
      <c r="A20437">
        <v>5</v>
      </c>
      <c r="B20437">
        <v>89000</v>
      </c>
      <c r="C20437" s="6">
        <v>44013</v>
      </c>
      <c r="D20437">
        <v>176</v>
      </c>
      <c r="E20437" t="str">
        <f>INDEX(LedgerMapping[[#All],[Area]],MATCH(Transactions[[#This Row],[Sub Ledger]],LedgerMapping[[#All],[Sub Ledger]],0))</f>
        <v>Income Statement</v>
      </c>
    </row>
    <row r="20438" spans="1:5" x14ac:dyDescent="0.55000000000000004">
      <c r="A20438">
        <v>5</v>
      </c>
      <c r="B20438">
        <v>89000</v>
      </c>
      <c r="C20438" s="6">
        <v>44044</v>
      </c>
      <c r="D20438">
        <v>201</v>
      </c>
      <c r="E20438" t="str">
        <f>INDEX(LedgerMapping[[#All],[Area]],MATCH(Transactions[[#This Row],[Sub Ledger]],LedgerMapping[[#All],[Sub Ledger]],0))</f>
        <v>Income Statement</v>
      </c>
    </row>
    <row r="20439" spans="1:5" x14ac:dyDescent="0.55000000000000004">
      <c r="A20439">
        <v>5</v>
      </c>
      <c r="B20439">
        <v>89000</v>
      </c>
      <c r="C20439" s="6">
        <v>44075</v>
      </c>
      <c r="D20439">
        <v>218</v>
      </c>
      <c r="E20439" t="str">
        <f>INDEX(LedgerMapping[[#All],[Area]],MATCH(Transactions[[#This Row],[Sub Ledger]],LedgerMapping[[#All],[Sub Ledger]],0))</f>
        <v>Income Statement</v>
      </c>
    </row>
    <row r="20440" spans="1:5" x14ac:dyDescent="0.55000000000000004">
      <c r="A20440">
        <v>5</v>
      </c>
      <c r="B20440">
        <v>89000</v>
      </c>
      <c r="C20440" s="6">
        <v>44105</v>
      </c>
      <c r="D20440">
        <v>189</v>
      </c>
      <c r="E20440" t="str">
        <f>INDEX(LedgerMapping[[#All],[Area]],MATCH(Transactions[[#This Row],[Sub Ledger]],LedgerMapping[[#All],[Sub Ledger]],0))</f>
        <v>Income Statement</v>
      </c>
    </row>
    <row r="20441" spans="1:5" x14ac:dyDescent="0.55000000000000004">
      <c r="A20441">
        <v>5</v>
      </c>
      <c r="B20441">
        <v>89000</v>
      </c>
      <c r="C20441" s="6">
        <v>44136</v>
      </c>
      <c r="D20441">
        <v>211</v>
      </c>
      <c r="E20441" t="str">
        <f>INDEX(LedgerMapping[[#All],[Area]],MATCH(Transactions[[#This Row],[Sub Ledger]],LedgerMapping[[#All],[Sub Ledger]],0))</f>
        <v>Income Statement</v>
      </c>
    </row>
    <row r="20442" spans="1:5" x14ac:dyDescent="0.55000000000000004">
      <c r="A20442">
        <v>5</v>
      </c>
      <c r="B20442">
        <v>89000</v>
      </c>
      <c r="C20442" s="6">
        <v>44166</v>
      </c>
      <c r="D20442">
        <v>158</v>
      </c>
      <c r="E20442" t="str">
        <f>INDEX(LedgerMapping[[#All],[Area]],MATCH(Transactions[[#This Row],[Sub Ledger]],LedgerMapping[[#All],[Sub Ledger]],0))</f>
        <v>Income Statement</v>
      </c>
    </row>
    <row r="20443" spans="1:5" x14ac:dyDescent="0.55000000000000004">
      <c r="A20443">
        <v>5</v>
      </c>
      <c r="B20443">
        <v>89000</v>
      </c>
      <c r="C20443" s="6">
        <v>44197</v>
      </c>
      <c r="D20443">
        <v>300</v>
      </c>
      <c r="E20443" t="str">
        <f>INDEX(LedgerMapping[[#All],[Area]],MATCH(Transactions[[#This Row],[Sub Ledger]],LedgerMapping[[#All],[Sub Ledger]],0))</f>
        <v>Income Statement</v>
      </c>
    </row>
    <row r="20444" spans="1:5" x14ac:dyDescent="0.55000000000000004">
      <c r="A20444">
        <v>5</v>
      </c>
      <c r="B20444">
        <v>89000</v>
      </c>
      <c r="C20444" s="6">
        <v>44228</v>
      </c>
      <c r="D20444">
        <v>262</v>
      </c>
      <c r="E20444" t="str">
        <f>INDEX(LedgerMapping[[#All],[Area]],MATCH(Transactions[[#This Row],[Sub Ledger]],LedgerMapping[[#All],[Sub Ledger]],0))</f>
        <v>Income Statement</v>
      </c>
    </row>
    <row r="20445" spans="1:5" x14ac:dyDescent="0.55000000000000004">
      <c r="A20445">
        <v>5</v>
      </c>
      <c r="B20445">
        <v>89000</v>
      </c>
      <c r="C20445" s="6">
        <v>44256</v>
      </c>
      <c r="D20445">
        <v>248</v>
      </c>
      <c r="E20445" t="str">
        <f>INDEX(LedgerMapping[[#All],[Area]],MATCH(Transactions[[#This Row],[Sub Ledger]],LedgerMapping[[#All],[Sub Ledger]],0))</f>
        <v>Income Statement</v>
      </c>
    </row>
    <row r="20446" spans="1:5" x14ac:dyDescent="0.55000000000000004">
      <c r="A20446">
        <v>5</v>
      </c>
      <c r="B20446">
        <v>89000</v>
      </c>
      <c r="C20446" s="6">
        <v>44287</v>
      </c>
      <c r="D20446">
        <v>284</v>
      </c>
      <c r="E20446" t="str">
        <f>INDEX(LedgerMapping[[#All],[Area]],MATCH(Transactions[[#This Row],[Sub Ledger]],LedgerMapping[[#All],[Sub Ledger]],0))</f>
        <v>Income Statement</v>
      </c>
    </row>
    <row r="20447" spans="1:5" x14ac:dyDescent="0.55000000000000004">
      <c r="A20447">
        <v>5</v>
      </c>
      <c r="B20447">
        <v>89000</v>
      </c>
      <c r="C20447" s="6">
        <v>44317</v>
      </c>
      <c r="D20447">
        <v>240</v>
      </c>
      <c r="E20447" t="str">
        <f>INDEX(LedgerMapping[[#All],[Area]],MATCH(Transactions[[#This Row],[Sub Ledger]],LedgerMapping[[#All],[Sub Ledger]],0))</f>
        <v>Income Statement</v>
      </c>
    </row>
    <row r="20448" spans="1:5" x14ac:dyDescent="0.55000000000000004">
      <c r="A20448">
        <v>5</v>
      </c>
      <c r="B20448">
        <v>89000</v>
      </c>
      <c r="C20448" s="6">
        <v>44348</v>
      </c>
      <c r="D20448">
        <v>255</v>
      </c>
      <c r="E20448" t="str">
        <f>INDEX(LedgerMapping[[#All],[Area]],MATCH(Transactions[[#This Row],[Sub Ledger]],LedgerMapping[[#All],[Sub Ledger]],0))</f>
        <v>Income Statement</v>
      </c>
    </row>
    <row r="20449" spans="1:5" x14ac:dyDescent="0.55000000000000004">
      <c r="A20449">
        <v>5</v>
      </c>
      <c r="B20449">
        <v>89000</v>
      </c>
      <c r="C20449" s="6">
        <v>44378</v>
      </c>
      <c r="D20449">
        <v>278</v>
      </c>
      <c r="E20449" t="str">
        <f>INDEX(LedgerMapping[[#All],[Area]],MATCH(Transactions[[#This Row],[Sub Ledger]],LedgerMapping[[#All],[Sub Ledger]],0))</f>
        <v>Income Statement</v>
      </c>
    </row>
    <row r="20450" spans="1:5" x14ac:dyDescent="0.55000000000000004">
      <c r="A20450">
        <v>5</v>
      </c>
      <c r="B20450">
        <v>89000</v>
      </c>
      <c r="C20450" s="6">
        <v>44409</v>
      </c>
      <c r="D20450">
        <v>226</v>
      </c>
      <c r="E20450" t="str">
        <f>INDEX(LedgerMapping[[#All],[Area]],MATCH(Transactions[[#This Row],[Sub Ledger]],LedgerMapping[[#All],[Sub Ledger]],0))</f>
        <v>Income Statement</v>
      </c>
    </row>
    <row r="20451" spans="1:5" x14ac:dyDescent="0.55000000000000004">
      <c r="A20451">
        <v>5</v>
      </c>
      <c r="B20451">
        <v>89000</v>
      </c>
      <c r="C20451" s="6">
        <v>44440</v>
      </c>
      <c r="D20451">
        <v>322</v>
      </c>
      <c r="E20451" t="str">
        <f>INDEX(LedgerMapping[[#All],[Area]],MATCH(Transactions[[#This Row],[Sub Ledger]],LedgerMapping[[#All],[Sub Ledger]],0))</f>
        <v>Income Statement</v>
      </c>
    </row>
    <row r="20452" spans="1:5" x14ac:dyDescent="0.55000000000000004">
      <c r="A20452">
        <v>5</v>
      </c>
      <c r="B20452">
        <v>89000</v>
      </c>
      <c r="C20452" s="6">
        <v>44470</v>
      </c>
      <c r="D20452">
        <v>298</v>
      </c>
      <c r="E20452" t="str">
        <f>INDEX(LedgerMapping[[#All],[Area]],MATCH(Transactions[[#This Row],[Sub Ledger]],LedgerMapping[[#All],[Sub Ledger]],0))</f>
        <v>Income Statement</v>
      </c>
    </row>
    <row r="20453" spans="1:5" x14ac:dyDescent="0.55000000000000004">
      <c r="A20453">
        <v>5</v>
      </c>
      <c r="B20453">
        <v>89000</v>
      </c>
      <c r="C20453" s="6">
        <v>44501</v>
      </c>
      <c r="D20453">
        <v>281</v>
      </c>
      <c r="E20453" t="str">
        <f>INDEX(LedgerMapping[[#All],[Area]],MATCH(Transactions[[#This Row],[Sub Ledger]],LedgerMapping[[#All],[Sub Ledger]],0))</f>
        <v>Income Statement</v>
      </c>
    </row>
    <row r="20454" spans="1:5" x14ac:dyDescent="0.55000000000000004">
      <c r="A20454">
        <v>5</v>
      </c>
      <c r="B20454">
        <v>89000</v>
      </c>
      <c r="C20454" s="6">
        <v>44531</v>
      </c>
      <c r="D20454">
        <v>233</v>
      </c>
      <c r="E20454" t="str">
        <f>INDEX(LedgerMapping[[#All],[Area]],MATCH(Transactions[[#This Row],[Sub Ledger]],LedgerMapping[[#All],[Sub Ledger]],0))</f>
        <v>Income Statement</v>
      </c>
    </row>
    <row r="20455" spans="1:5" x14ac:dyDescent="0.55000000000000004">
      <c r="A20455">
        <v>5</v>
      </c>
      <c r="B20455">
        <v>89000</v>
      </c>
      <c r="C20455" s="6">
        <v>44256</v>
      </c>
      <c r="D20455">
        <v>170.72</v>
      </c>
      <c r="E20455" t="str">
        <f>INDEX(LedgerMapping[[#All],[Area]],MATCH(Transactions[[#This Row],[Sub Ledger]],LedgerMapping[[#All],[Sub Ledger]],0))</f>
        <v>Income Statement</v>
      </c>
    </row>
    <row r="20456" spans="1:5" x14ac:dyDescent="0.55000000000000004">
      <c r="A20456">
        <v>5</v>
      </c>
      <c r="B20456">
        <v>89000</v>
      </c>
      <c r="C20456" s="6">
        <v>44256</v>
      </c>
      <c r="D20456">
        <v>251.52</v>
      </c>
      <c r="E20456" t="str">
        <f>INDEX(LedgerMapping[[#All],[Area]],MATCH(Transactions[[#This Row],[Sub Ledger]],LedgerMapping[[#All],[Sub Ledger]],0))</f>
        <v>Income Statement</v>
      </c>
    </row>
    <row r="20457" spans="1:5" x14ac:dyDescent="0.55000000000000004">
      <c r="A20457">
        <v>5</v>
      </c>
      <c r="B20457">
        <v>91000</v>
      </c>
      <c r="C20457" s="6">
        <v>43466</v>
      </c>
      <c r="D20457">
        <v>-139</v>
      </c>
      <c r="E20457" t="str">
        <f>INDEX(LedgerMapping[[#All],[Area]],MATCH(Transactions[[#This Row],[Sub Ledger]],LedgerMapping[[#All],[Sub Ledger]],0))</f>
        <v>Income Statement</v>
      </c>
    </row>
    <row r="20458" spans="1:5" x14ac:dyDescent="0.55000000000000004">
      <c r="A20458">
        <v>5</v>
      </c>
      <c r="B20458">
        <v>91000</v>
      </c>
      <c r="C20458" s="6">
        <v>43497</v>
      </c>
      <c r="D20458">
        <v>-137</v>
      </c>
      <c r="E20458" t="str">
        <f>INDEX(LedgerMapping[[#All],[Area]],MATCH(Transactions[[#This Row],[Sub Ledger]],LedgerMapping[[#All],[Sub Ledger]],0))</f>
        <v>Income Statement</v>
      </c>
    </row>
    <row r="20459" spans="1:5" x14ac:dyDescent="0.55000000000000004">
      <c r="A20459">
        <v>5</v>
      </c>
      <c r="B20459">
        <v>91000</v>
      </c>
      <c r="C20459" s="6">
        <v>43525</v>
      </c>
      <c r="D20459">
        <v>-214</v>
      </c>
      <c r="E20459" t="str">
        <f>INDEX(LedgerMapping[[#All],[Area]],MATCH(Transactions[[#This Row],[Sub Ledger]],LedgerMapping[[#All],[Sub Ledger]],0))</f>
        <v>Income Statement</v>
      </c>
    </row>
    <row r="20460" spans="1:5" x14ac:dyDescent="0.55000000000000004">
      <c r="A20460">
        <v>5</v>
      </c>
      <c r="B20460">
        <v>91000</v>
      </c>
      <c r="C20460" s="6">
        <v>43556</v>
      </c>
      <c r="D20460">
        <v>-222</v>
      </c>
      <c r="E20460" t="str">
        <f>INDEX(LedgerMapping[[#All],[Area]],MATCH(Transactions[[#This Row],[Sub Ledger]],LedgerMapping[[#All],[Sub Ledger]],0))</f>
        <v>Income Statement</v>
      </c>
    </row>
    <row r="20461" spans="1:5" x14ac:dyDescent="0.55000000000000004">
      <c r="A20461">
        <v>5</v>
      </c>
      <c r="B20461">
        <v>91000</v>
      </c>
      <c r="C20461" s="6">
        <v>43586</v>
      </c>
      <c r="D20461">
        <v>-174</v>
      </c>
      <c r="E20461" t="str">
        <f>INDEX(LedgerMapping[[#All],[Area]],MATCH(Transactions[[#This Row],[Sub Ledger]],LedgerMapping[[#All],[Sub Ledger]],0))</f>
        <v>Income Statement</v>
      </c>
    </row>
    <row r="20462" spans="1:5" x14ac:dyDescent="0.55000000000000004">
      <c r="A20462">
        <v>5</v>
      </c>
      <c r="B20462">
        <v>91000</v>
      </c>
      <c r="C20462" s="6">
        <v>43617</v>
      </c>
      <c r="D20462">
        <v>-171</v>
      </c>
      <c r="E20462" t="str">
        <f>INDEX(LedgerMapping[[#All],[Area]],MATCH(Transactions[[#This Row],[Sub Ledger]],LedgerMapping[[#All],[Sub Ledger]],0))</f>
        <v>Income Statement</v>
      </c>
    </row>
    <row r="20463" spans="1:5" x14ac:dyDescent="0.55000000000000004">
      <c r="A20463">
        <v>5</v>
      </c>
      <c r="B20463">
        <v>91000</v>
      </c>
      <c r="C20463" s="6">
        <v>43647</v>
      </c>
      <c r="D20463">
        <v>-162</v>
      </c>
      <c r="E20463" t="str">
        <f>INDEX(LedgerMapping[[#All],[Area]],MATCH(Transactions[[#This Row],[Sub Ledger]],LedgerMapping[[#All],[Sub Ledger]],0))</f>
        <v>Income Statement</v>
      </c>
    </row>
    <row r="20464" spans="1:5" x14ac:dyDescent="0.55000000000000004">
      <c r="A20464">
        <v>5</v>
      </c>
      <c r="B20464">
        <v>91000</v>
      </c>
      <c r="C20464" s="6">
        <v>43678</v>
      </c>
      <c r="D20464">
        <v>-139</v>
      </c>
      <c r="E20464" t="str">
        <f>INDEX(LedgerMapping[[#All],[Area]],MATCH(Transactions[[#This Row],[Sub Ledger]],LedgerMapping[[#All],[Sub Ledger]],0))</f>
        <v>Income Statement</v>
      </c>
    </row>
    <row r="20465" spans="1:5" x14ac:dyDescent="0.55000000000000004">
      <c r="A20465">
        <v>5</v>
      </c>
      <c r="B20465">
        <v>91000</v>
      </c>
      <c r="C20465" s="6">
        <v>43709</v>
      </c>
      <c r="D20465">
        <v>-202</v>
      </c>
      <c r="E20465" t="str">
        <f>INDEX(LedgerMapping[[#All],[Area]],MATCH(Transactions[[#This Row],[Sub Ledger]],LedgerMapping[[#All],[Sub Ledger]],0))</f>
        <v>Income Statement</v>
      </c>
    </row>
    <row r="20466" spans="1:5" x14ac:dyDescent="0.55000000000000004">
      <c r="A20466">
        <v>5</v>
      </c>
      <c r="B20466">
        <v>91000</v>
      </c>
      <c r="C20466" s="6">
        <v>43739</v>
      </c>
      <c r="D20466">
        <v>-147</v>
      </c>
      <c r="E20466" t="str">
        <f>INDEX(LedgerMapping[[#All],[Area]],MATCH(Transactions[[#This Row],[Sub Ledger]],LedgerMapping[[#All],[Sub Ledger]],0))</f>
        <v>Income Statement</v>
      </c>
    </row>
    <row r="20467" spans="1:5" x14ac:dyDescent="0.55000000000000004">
      <c r="A20467">
        <v>5</v>
      </c>
      <c r="B20467">
        <v>91000</v>
      </c>
      <c r="C20467" s="6">
        <v>43770</v>
      </c>
      <c r="D20467">
        <v>-198</v>
      </c>
      <c r="E20467" t="str">
        <f>INDEX(LedgerMapping[[#All],[Area]],MATCH(Transactions[[#This Row],[Sub Ledger]],LedgerMapping[[#All],[Sub Ledger]],0))</f>
        <v>Income Statement</v>
      </c>
    </row>
    <row r="20468" spans="1:5" x14ac:dyDescent="0.55000000000000004">
      <c r="A20468">
        <v>5</v>
      </c>
      <c r="B20468">
        <v>91000</v>
      </c>
      <c r="C20468" s="6">
        <v>43800</v>
      </c>
      <c r="D20468">
        <v>-130</v>
      </c>
      <c r="E20468" t="str">
        <f>INDEX(LedgerMapping[[#All],[Area]],MATCH(Transactions[[#This Row],[Sub Ledger]],LedgerMapping[[#All],[Sub Ledger]],0))</f>
        <v>Income Statement</v>
      </c>
    </row>
    <row r="20469" spans="1:5" x14ac:dyDescent="0.55000000000000004">
      <c r="A20469">
        <v>5</v>
      </c>
      <c r="B20469">
        <v>91000</v>
      </c>
      <c r="C20469" s="6">
        <v>43831</v>
      </c>
      <c r="D20469">
        <v>-155</v>
      </c>
      <c r="E20469" t="str">
        <f>INDEX(LedgerMapping[[#All],[Area]],MATCH(Transactions[[#This Row],[Sub Ledger]],LedgerMapping[[#All],[Sub Ledger]],0))</f>
        <v>Income Statement</v>
      </c>
    </row>
    <row r="20470" spans="1:5" x14ac:dyDescent="0.55000000000000004">
      <c r="A20470">
        <v>5</v>
      </c>
      <c r="B20470">
        <v>91000</v>
      </c>
      <c r="C20470" s="6">
        <v>43862</v>
      </c>
      <c r="D20470">
        <v>-163</v>
      </c>
      <c r="E20470" t="str">
        <f>INDEX(LedgerMapping[[#All],[Area]],MATCH(Transactions[[#This Row],[Sub Ledger]],LedgerMapping[[#All],[Sub Ledger]],0))</f>
        <v>Income Statement</v>
      </c>
    </row>
    <row r="20471" spans="1:5" x14ac:dyDescent="0.55000000000000004">
      <c r="A20471">
        <v>5</v>
      </c>
      <c r="B20471">
        <v>91000</v>
      </c>
      <c r="C20471" s="6">
        <v>43891</v>
      </c>
      <c r="D20471">
        <v>-229</v>
      </c>
      <c r="E20471" t="str">
        <f>INDEX(LedgerMapping[[#All],[Area]],MATCH(Transactions[[#This Row],[Sub Ledger]],LedgerMapping[[#All],[Sub Ledger]],0))</f>
        <v>Income Statement</v>
      </c>
    </row>
    <row r="20472" spans="1:5" x14ac:dyDescent="0.55000000000000004">
      <c r="A20472">
        <v>5</v>
      </c>
      <c r="B20472">
        <v>91000</v>
      </c>
      <c r="C20472" s="6">
        <v>43922</v>
      </c>
      <c r="D20472">
        <v>-262</v>
      </c>
      <c r="E20472" t="str">
        <f>INDEX(LedgerMapping[[#All],[Area]],MATCH(Transactions[[#This Row],[Sub Ledger]],LedgerMapping[[#All],[Sub Ledger]],0))</f>
        <v>Income Statement</v>
      </c>
    </row>
    <row r="20473" spans="1:5" x14ac:dyDescent="0.55000000000000004">
      <c r="A20473">
        <v>5</v>
      </c>
      <c r="B20473">
        <v>91000</v>
      </c>
      <c r="C20473" s="6">
        <v>43952</v>
      </c>
      <c r="D20473">
        <v>-230</v>
      </c>
      <c r="E20473" t="str">
        <f>INDEX(LedgerMapping[[#All],[Area]],MATCH(Transactions[[#This Row],[Sub Ledger]],LedgerMapping[[#All],[Sub Ledger]],0))</f>
        <v>Income Statement</v>
      </c>
    </row>
    <row r="20474" spans="1:5" x14ac:dyDescent="0.55000000000000004">
      <c r="A20474">
        <v>5</v>
      </c>
      <c r="B20474">
        <v>91000</v>
      </c>
      <c r="C20474" s="6">
        <v>43983</v>
      </c>
      <c r="D20474">
        <v>-264</v>
      </c>
      <c r="E20474" t="str">
        <f>INDEX(LedgerMapping[[#All],[Area]],MATCH(Transactions[[#This Row],[Sub Ledger]],LedgerMapping[[#All],[Sub Ledger]],0))</f>
        <v>Income Statement</v>
      </c>
    </row>
    <row r="20475" spans="1:5" x14ac:dyDescent="0.55000000000000004">
      <c r="A20475">
        <v>5</v>
      </c>
      <c r="B20475">
        <v>91000</v>
      </c>
      <c r="C20475" s="6">
        <v>44013</v>
      </c>
      <c r="D20475">
        <v>-188</v>
      </c>
      <c r="E20475" t="str">
        <f>INDEX(LedgerMapping[[#All],[Area]],MATCH(Transactions[[#This Row],[Sub Ledger]],LedgerMapping[[#All],[Sub Ledger]],0))</f>
        <v>Income Statement</v>
      </c>
    </row>
    <row r="20476" spans="1:5" x14ac:dyDescent="0.55000000000000004">
      <c r="A20476">
        <v>5</v>
      </c>
      <c r="B20476">
        <v>91000</v>
      </c>
      <c r="C20476" s="6">
        <v>44044</v>
      </c>
      <c r="D20476">
        <v>-257</v>
      </c>
      <c r="E20476" t="str">
        <f>INDEX(LedgerMapping[[#All],[Area]],MATCH(Transactions[[#This Row],[Sub Ledger]],LedgerMapping[[#All],[Sub Ledger]],0))</f>
        <v>Income Statement</v>
      </c>
    </row>
    <row r="20477" spans="1:5" x14ac:dyDescent="0.55000000000000004">
      <c r="A20477">
        <v>5</v>
      </c>
      <c r="B20477">
        <v>91000</v>
      </c>
      <c r="C20477" s="6">
        <v>44075</v>
      </c>
      <c r="D20477">
        <v>-169</v>
      </c>
      <c r="E20477" t="str">
        <f>INDEX(LedgerMapping[[#All],[Area]],MATCH(Transactions[[#This Row],[Sub Ledger]],LedgerMapping[[#All],[Sub Ledger]],0))</f>
        <v>Income Statement</v>
      </c>
    </row>
    <row r="20478" spans="1:5" x14ac:dyDescent="0.55000000000000004">
      <c r="A20478">
        <v>5</v>
      </c>
      <c r="B20478">
        <v>91000</v>
      </c>
      <c r="C20478" s="6">
        <v>44105</v>
      </c>
      <c r="D20478">
        <v>-173</v>
      </c>
      <c r="E20478" t="str">
        <f>INDEX(LedgerMapping[[#All],[Area]],MATCH(Transactions[[#This Row],[Sub Ledger]],LedgerMapping[[#All],[Sub Ledger]],0))</f>
        <v>Income Statement</v>
      </c>
    </row>
    <row r="20479" spans="1:5" x14ac:dyDescent="0.55000000000000004">
      <c r="A20479">
        <v>5</v>
      </c>
      <c r="B20479">
        <v>91000</v>
      </c>
      <c r="C20479" s="6">
        <v>44136</v>
      </c>
      <c r="D20479">
        <v>-229</v>
      </c>
      <c r="E20479" t="str">
        <f>INDEX(LedgerMapping[[#All],[Area]],MATCH(Transactions[[#This Row],[Sub Ledger]],LedgerMapping[[#All],[Sub Ledger]],0))</f>
        <v>Income Statement</v>
      </c>
    </row>
    <row r="20480" spans="1:5" x14ac:dyDescent="0.55000000000000004">
      <c r="A20480">
        <v>5</v>
      </c>
      <c r="B20480">
        <v>91000</v>
      </c>
      <c r="C20480" s="6">
        <v>44166</v>
      </c>
      <c r="D20480">
        <v>-201</v>
      </c>
      <c r="E20480" t="str">
        <f>INDEX(LedgerMapping[[#All],[Area]],MATCH(Transactions[[#This Row],[Sub Ledger]],LedgerMapping[[#All],[Sub Ledger]],0))</f>
        <v>Income Statement</v>
      </c>
    </row>
    <row r="20481" spans="1:5" x14ac:dyDescent="0.55000000000000004">
      <c r="A20481">
        <v>5</v>
      </c>
      <c r="B20481">
        <v>91000</v>
      </c>
      <c r="C20481" s="6">
        <v>44197</v>
      </c>
      <c r="D20481">
        <v>-319</v>
      </c>
      <c r="E20481" t="str">
        <f>INDEX(LedgerMapping[[#All],[Area]],MATCH(Transactions[[#This Row],[Sub Ledger]],LedgerMapping[[#All],[Sub Ledger]],0))</f>
        <v>Income Statement</v>
      </c>
    </row>
    <row r="20482" spans="1:5" x14ac:dyDescent="0.55000000000000004">
      <c r="A20482">
        <v>5</v>
      </c>
      <c r="B20482">
        <v>91000</v>
      </c>
      <c r="C20482" s="6">
        <v>44228</v>
      </c>
      <c r="D20482">
        <v>-216</v>
      </c>
      <c r="E20482" t="str">
        <f>INDEX(LedgerMapping[[#All],[Area]],MATCH(Transactions[[#This Row],[Sub Ledger]],LedgerMapping[[#All],[Sub Ledger]],0))</f>
        <v>Income Statement</v>
      </c>
    </row>
    <row r="20483" spans="1:5" x14ac:dyDescent="0.55000000000000004">
      <c r="A20483">
        <v>5</v>
      </c>
      <c r="B20483">
        <v>91000</v>
      </c>
      <c r="C20483" s="6">
        <v>44256</v>
      </c>
      <c r="D20483">
        <v>-293</v>
      </c>
      <c r="E20483" t="str">
        <f>INDEX(LedgerMapping[[#All],[Area]],MATCH(Transactions[[#This Row],[Sub Ledger]],LedgerMapping[[#All],[Sub Ledger]],0))</f>
        <v>Income Statement</v>
      </c>
    </row>
    <row r="20484" spans="1:5" x14ac:dyDescent="0.55000000000000004">
      <c r="A20484">
        <v>5</v>
      </c>
      <c r="B20484">
        <v>91000</v>
      </c>
      <c r="C20484" s="6">
        <v>44287</v>
      </c>
      <c r="D20484">
        <v>-252</v>
      </c>
      <c r="E20484" t="str">
        <f>INDEX(LedgerMapping[[#All],[Area]],MATCH(Transactions[[#This Row],[Sub Ledger]],LedgerMapping[[#All],[Sub Ledger]],0))</f>
        <v>Income Statement</v>
      </c>
    </row>
    <row r="20485" spans="1:5" x14ac:dyDescent="0.55000000000000004">
      <c r="A20485">
        <v>5</v>
      </c>
      <c r="B20485">
        <v>91000</v>
      </c>
      <c r="C20485" s="6">
        <v>44317</v>
      </c>
      <c r="D20485">
        <v>-282</v>
      </c>
      <c r="E20485" t="str">
        <f>INDEX(LedgerMapping[[#All],[Area]],MATCH(Transactions[[#This Row],[Sub Ledger]],LedgerMapping[[#All],[Sub Ledger]],0))</f>
        <v>Income Statement</v>
      </c>
    </row>
    <row r="20486" spans="1:5" x14ac:dyDescent="0.55000000000000004">
      <c r="A20486">
        <v>5</v>
      </c>
      <c r="B20486">
        <v>91000</v>
      </c>
      <c r="C20486" s="6">
        <v>44348</v>
      </c>
      <c r="D20486">
        <v>-309</v>
      </c>
      <c r="E20486" t="str">
        <f>INDEX(LedgerMapping[[#All],[Area]],MATCH(Transactions[[#This Row],[Sub Ledger]],LedgerMapping[[#All],[Sub Ledger]],0))</f>
        <v>Income Statement</v>
      </c>
    </row>
    <row r="20487" spans="1:5" x14ac:dyDescent="0.55000000000000004">
      <c r="A20487">
        <v>5</v>
      </c>
      <c r="B20487">
        <v>91000</v>
      </c>
      <c r="C20487" s="6">
        <v>44378</v>
      </c>
      <c r="D20487">
        <v>-334</v>
      </c>
      <c r="E20487" t="str">
        <f>INDEX(LedgerMapping[[#All],[Area]],MATCH(Transactions[[#This Row],[Sub Ledger]],LedgerMapping[[#All],[Sub Ledger]],0))</f>
        <v>Income Statement</v>
      </c>
    </row>
    <row r="20488" spans="1:5" x14ac:dyDescent="0.55000000000000004">
      <c r="A20488">
        <v>5</v>
      </c>
      <c r="B20488">
        <v>91000</v>
      </c>
      <c r="C20488" s="6">
        <v>44409</v>
      </c>
      <c r="D20488">
        <v>-318</v>
      </c>
      <c r="E20488" t="str">
        <f>INDEX(LedgerMapping[[#All],[Area]],MATCH(Transactions[[#This Row],[Sub Ledger]],LedgerMapping[[#All],[Sub Ledger]],0))</f>
        <v>Income Statement</v>
      </c>
    </row>
    <row r="20489" spans="1:5" x14ac:dyDescent="0.55000000000000004">
      <c r="A20489">
        <v>5</v>
      </c>
      <c r="B20489">
        <v>91000</v>
      </c>
      <c r="C20489" s="6">
        <v>44440</v>
      </c>
      <c r="D20489">
        <v>-216</v>
      </c>
      <c r="E20489" t="str">
        <f>INDEX(LedgerMapping[[#All],[Area]],MATCH(Transactions[[#This Row],[Sub Ledger]],LedgerMapping[[#All],[Sub Ledger]],0))</f>
        <v>Income Statement</v>
      </c>
    </row>
    <row r="20490" spans="1:5" x14ac:dyDescent="0.55000000000000004">
      <c r="A20490">
        <v>5</v>
      </c>
      <c r="B20490">
        <v>91000</v>
      </c>
      <c r="C20490" s="6">
        <v>44470</v>
      </c>
      <c r="D20490">
        <v>-232</v>
      </c>
      <c r="E20490" t="str">
        <f>INDEX(LedgerMapping[[#All],[Area]],MATCH(Transactions[[#This Row],[Sub Ledger]],LedgerMapping[[#All],[Sub Ledger]],0))</f>
        <v>Income Statement</v>
      </c>
    </row>
    <row r="20491" spans="1:5" x14ac:dyDescent="0.55000000000000004">
      <c r="A20491">
        <v>5</v>
      </c>
      <c r="B20491">
        <v>91000</v>
      </c>
      <c r="C20491" s="6">
        <v>44501</v>
      </c>
      <c r="D20491">
        <v>-278</v>
      </c>
      <c r="E20491" t="str">
        <f>INDEX(LedgerMapping[[#All],[Area]],MATCH(Transactions[[#This Row],[Sub Ledger]],LedgerMapping[[#All],[Sub Ledger]],0))</f>
        <v>Income Statement</v>
      </c>
    </row>
    <row r="20492" spans="1:5" x14ac:dyDescent="0.55000000000000004">
      <c r="A20492">
        <v>5</v>
      </c>
      <c r="B20492">
        <v>91000</v>
      </c>
      <c r="C20492" s="6">
        <v>44531</v>
      </c>
      <c r="D20492">
        <v>-346</v>
      </c>
      <c r="E20492" t="str">
        <f>INDEX(LedgerMapping[[#All],[Area]],MATCH(Transactions[[#This Row],[Sub Ledger]],LedgerMapping[[#All],[Sub Ledger]],0))</f>
        <v>Income Statement</v>
      </c>
    </row>
    <row r="20493" spans="1:5" x14ac:dyDescent="0.55000000000000004">
      <c r="A20493">
        <v>5</v>
      </c>
      <c r="B20493">
        <v>91000</v>
      </c>
      <c r="C20493" s="6">
        <v>44044</v>
      </c>
      <c r="D20493">
        <v>-247</v>
      </c>
      <c r="E20493" t="str">
        <f>INDEX(LedgerMapping[[#All],[Area]],MATCH(Transactions[[#This Row],[Sub Ledger]],LedgerMapping[[#All],[Sub Ledger]],0))</f>
        <v>Income Statement</v>
      </c>
    </row>
    <row r="20494" spans="1:5" x14ac:dyDescent="0.55000000000000004">
      <c r="A20494">
        <v>5</v>
      </c>
      <c r="B20494">
        <v>91000</v>
      </c>
      <c r="C20494" s="6">
        <v>44075</v>
      </c>
      <c r="D20494">
        <v>-269</v>
      </c>
      <c r="E20494" t="str">
        <f>INDEX(LedgerMapping[[#All],[Area]],MATCH(Transactions[[#This Row],[Sub Ledger]],LedgerMapping[[#All],[Sub Ledger]],0))</f>
        <v>Income Statement</v>
      </c>
    </row>
    <row r="20495" spans="1:5" x14ac:dyDescent="0.55000000000000004">
      <c r="A20495">
        <v>5</v>
      </c>
      <c r="B20495">
        <v>91000</v>
      </c>
      <c r="C20495" s="6">
        <v>44105</v>
      </c>
      <c r="D20495">
        <v>-232</v>
      </c>
      <c r="E20495" t="str">
        <f>INDEX(LedgerMapping[[#All],[Area]],MATCH(Transactions[[#This Row],[Sub Ledger]],LedgerMapping[[#All],[Sub Ledger]],0))</f>
        <v>Income Statement</v>
      </c>
    </row>
    <row r="20496" spans="1:5" x14ac:dyDescent="0.55000000000000004">
      <c r="A20496">
        <v>5</v>
      </c>
      <c r="B20496">
        <v>91000</v>
      </c>
      <c r="C20496" s="6">
        <v>44136</v>
      </c>
      <c r="D20496">
        <v>-259</v>
      </c>
      <c r="E20496" t="str">
        <f>INDEX(LedgerMapping[[#All],[Area]],MATCH(Transactions[[#This Row],[Sub Ledger]],LedgerMapping[[#All],[Sub Ledger]],0))</f>
        <v>Income Statement</v>
      </c>
    </row>
    <row r="20497" spans="1:5" x14ac:dyDescent="0.55000000000000004">
      <c r="A20497">
        <v>5</v>
      </c>
      <c r="B20497">
        <v>91000</v>
      </c>
      <c r="C20497" s="6">
        <v>44166</v>
      </c>
      <c r="D20497">
        <v>-194</v>
      </c>
      <c r="E20497" t="str">
        <f>INDEX(LedgerMapping[[#All],[Area]],MATCH(Transactions[[#This Row],[Sub Ledger]],LedgerMapping[[#All],[Sub Ledger]],0))</f>
        <v>Income Statement</v>
      </c>
    </row>
    <row r="20498" spans="1:5" x14ac:dyDescent="0.55000000000000004">
      <c r="A20498">
        <v>5</v>
      </c>
      <c r="B20498">
        <v>91000</v>
      </c>
      <c r="C20498" s="6">
        <v>44197</v>
      </c>
      <c r="D20498">
        <v>-370</v>
      </c>
      <c r="E20498" t="str">
        <f>INDEX(LedgerMapping[[#All],[Area]],MATCH(Transactions[[#This Row],[Sub Ledger]],LedgerMapping[[#All],[Sub Ledger]],0))</f>
        <v>Income Statement</v>
      </c>
    </row>
    <row r="20499" spans="1:5" x14ac:dyDescent="0.55000000000000004">
      <c r="A20499">
        <v>5</v>
      </c>
      <c r="B20499">
        <v>91000</v>
      </c>
      <c r="C20499" s="6">
        <v>44228</v>
      </c>
      <c r="D20499">
        <v>-322</v>
      </c>
      <c r="E20499" t="str">
        <f>INDEX(LedgerMapping[[#All],[Area]],MATCH(Transactions[[#This Row],[Sub Ledger]],LedgerMapping[[#All],[Sub Ledger]],0))</f>
        <v>Income Statement</v>
      </c>
    </row>
    <row r="20500" spans="1:5" x14ac:dyDescent="0.55000000000000004">
      <c r="A20500">
        <v>5</v>
      </c>
      <c r="B20500">
        <v>91000</v>
      </c>
      <c r="C20500" s="6">
        <v>44256</v>
      </c>
      <c r="D20500">
        <v>-306</v>
      </c>
      <c r="E20500" t="str">
        <f>INDEX(LedgerMapping[[#All],[Area]],MATCH(Transactions[[#This Row],[Sub Ledger]],LedgerMapping[[#All],[Sub Ledger]],0))</f>
        <v>Income Statement</v>
      </c>
    </row>
    <row r="20501" spans="1:5" x14ac:dyDescent="0.55000000000000004">
      <c r="A20501">
        <v>5</v>
      </c>
      <c r="B20501">
        <v>91000</v>
      </c>
      <c r="C20501" s="6">
        <v>44287</v>
      </c>
      <c r="D20501">
        <v>-349</v>
      </c>
      <c r="E20501" t="str">
        <f>INDEX(LedgerMapping[[#All],[Area]],MATCH(Transactions[[#This Row],[Sub Ledger]],LedgerMapping[[#All],[Sub Ledger]],0))</f>
        <v>Income Statement</v>
      </c>
    </row>
    <row r="20502" spans="1:5" x14ac:dyDescent="0.55000000000000004">
      <c r="A20502">
        <v>5</v>
      </c>
      <c r="B20502">
        <v>91000</v>
      </c>
      <c r="C20502" s="6">
        <v>44317</v>
      </c>
      <c r="D20502">
        <v>-295</v>
      </c>
      <c r="E20502" t="str">
        <f>INDEX(LedgerMapping[[#All],[Area]],MATCH(Transactions[[#This Row],[Sub Ledger]],LedgerMapping[[#All],[Sub Ledger]],0))</f>
        <v>Income Statement</v>
      </c>
    </row>
    <row r="20503" spans="1:5" x14ac:dyDescent="0.55000000000000004">
      <c r="A20503">
        <v>5</v>
      </c>
      <c r="B20503">
        <v>91000</v>
      </c>
      <c r="C20503" s="6">
        <v>44348</v>
      </c>
      <c r="D20503">
        <v>-313</v>
      </c>
      <c r="E20503" t="str">
        <f>INDEX(LedgerMapping[[#All],[Area]],MATCH(Transactions[[#This Row],[Sub Ledger]],LedgerMapping[[#All],[Sub Ledger]],0))</f>
        <v>Income Statement</v>
      </c>
    </row>
    <row r="20504" spans="1:5" x14ac:dyDescent="0.55000000000000004">
      <c r="A20504">
        <v>5</v>
      </c>
      <c r="B20504">
        <v>91000</v>
      </c>
      <c r="C20504" s="6">
        <v>44378</v>
      </c>
      <c r="D20504">
        <v>-342</v>
      </c>
      <c r="E20504" t="str">
        <f>INDEX(LedgerMapping[[#All],[Area]],MATCH(Transactions[[#This Row],[Sub Ledger]],LedgerMapping[[#All],[Sub Ledger]],0))</f>
        <v>Income Statement</v>
      </c>
    </row>
    <row r="20505" spans="1:5" x14ac:dyDescent="0.55000000000000004">
      <c r="A20505">
        <v>5</v>
      </c>
      <c r="B20505">
        <v>91000</v>
      </c>
      <c r="C20505" s="6">
        <v>44409</v>
      </c>
      <c r="D20505">
        <v>-278</v>
      </c>
      <c r="E20505" t="str">
        <f>INDEX(LedgerMapping[[#All],[Area]],MATCH(Transactions[[#This Row],[Sub Ledger]],LedgerMapping[[#All],[Sub Ledger]],0))</f>
        <v>Income Statement</v>
      </c>
    </row>
    <row r="20506" spans="1:5" x14ac:dyDescent="0.55000000000000004">
      <c r="A20506">
        <v>5</v>
      </c>
      <c r="B20506">
        <v>91000</v>
      </c>
      <c r="C20506" s="6">
        <v>44440</v>
      </c>
      <c r="D20506">
        <v>-396</v>
      </c>
      <c r="E20506" t="str">
        <f>INDEX(LedgerMapping[[#All],[Area]],MATCH(Transactions[[#This Row],[Sub Ledger]],LedgerMapping[[#All],[Sub Ledger]],0))</f>
        <v>Income Statement</v>
      </c>
    </row>
    <row r="20507" spans="1:5" x14ac:dyDescent="0.55000000000000004">
      <c r="A20507">
        <v>5</v>
      </c>
      <c r="B20507">
        <v>91000</v>
      </c>
      <c r="C20507" s="6">
        <v>44470</v>
      </c>
      <c r="D20507">
        <v>-367</v>
      </c>
      <c r="E20507" t="str">
        <f>INDEX(LedgerMapping[[#All],[Area]],MATCH(Transactions[[#This Row],[Sub Ledger]],LedgerMapping[[#All],[Sub Ledger]],0))</f>
        <v>Income Statement</v>
      </c>
    </row>
    <row r="20508" spans="1:5" x14ac:dyDescent="0.55000000000000004">
      <c r="A20508">
        <v>5</v>
      </c>
      <c r="B20508">
        <v>91000</v>
      </c>
      <c r="C20508" s="6">
        <v>44501</v>
      </c>
      <c r="D20508">
        <v>-346</v>
      </c>
      <c r="E20508" t="str">
        <f>INDEX(LedgerMapping[[#All],[Area]],MATCH(Transactions[[#This Row],[Sub Ledger]],LedgerMapping[[#All],[Sub Ledger]],0))</f>
        <v>Income Statement</v>
      </c>
    </row>
    <row r="20509" spans="1:5" x14ac:dyDescent="0.55000000000000004">
      <c r="A20509">
        <v>5</v>
      </c>
      <c r="B20509">
        <v>91000</v>
      </c>
      <c r="C20509" s="6">
        <v>44531</v>
      </c>
      <c r="D20509">
        <v>-286</v>
      </c>
      <c r="E20509" t="str">
        <f>INDEX(LedgerMapping[[#All],[Area]],MATCH(Transactions[[#This Row],[Sub Ledger]],LedgerMapping[[#All],[Sub Ledger]],0))</f>
        <v>Income Statement</v>
      </c>
    </row>
    <row r="20510" spans="1:5" x14ac:dyDescent="0.55000000000000004">
      <c r="A20510">
        <v>5</v>
      </c>
      <c r="B20510">
        <v>91000</v>
      </c>
      <c r="C20510" s="6">
        <v>43466</v>
      </c>
      <c r="D20510">
        <v>-176</v>
      </c>
      <c r="E20510" t="str">
        <f>INDEX(LedgerMapping[[#All],[Area]],MATCH(Transactions[[#This Row],[Sub Ledger]],LedgerMapping[[#All],[Sub Ledger]],0))</f>
        <v>Income Statement</v>
      </c>
    </row>
    <row r="20511" spans="1:5" x14ac:dyDescent="0.55000000000000004">
      <c r="A20511">
        <v>5</v>
      </c>
      <c r="B20511">
        <v>91000</v>
      </c>
      <c r="C20511" s="6">
        <v>43497</v>
      </c>
      <c r="D20511">
        <v>-259</v>
      </c>
      <c r="E20511" t="str">
        <f>INDEX(LedgerMapping[[#All],[Area]],MATCH(Transactions[[#This Row],[Sub Ledger]],LedgerMapping[[#All],[Sub Ledger]],0))</f>
        <v>Income Statement</v>
      </c>
    </row>
    <row r="20512" spans="1:5" x14ac:dyDescent="0.55000000000000004">
      <c r="A20512">
        <v>5</v>
      </c>
      <c r="B20512">
        <v>91000</v>
      </c>
      <c r="C20512" s="6">
        <v>43525</v>
      </c>
      <c r="D20512">
        <v>-213</v>
      </c>
      <c r="E20512" t="str">
        <f>INDEX(LedgerMapping[[#All],[Area]],MATCH(Transactions[[#This Row],[Sub Ledger]],LedgerMapping[[#All],[Sub Ledger]],0))</f>
        <v>Income Statement</v>
      </c>
    </row>
    <row r="20513" spans="1:5" x14ac:dyDescent="0.55000000000000004">
      <c r="A20513">
        <v>5</v>
      </c>
      <c r="B20513">
        <v>91000</v>
      </c>
      <c r="C20513" s="6">
        <v>43556</v>
      </c>
      <c r="D20513">
        <v>-176</v>
      </c>
      <c r="E20513" t="str">
        <f>INDEX(LedgerMapping[[#All],[Area]],MATCH(Transactions[[#This Row],[Sub Ledger]],LedgerMapping[[#All],[Sub Ledger]],0))</f>
        <v>Income Statement</v>
      </c>
    </row>
    <row r="20514" spans="1:5" x14ac:dyDescent="0.55000000000000004">
      <c r="A20514">
        <v>5</v>
      </c>
      <c r="B20514">
        <v>91000</v>
      </c>
      <c r="C20514" s="6">
        <v>43586</v>
      </c>
      <c r="D20514">
        <v>-228</v>
      </c>
      <c r="E20514" t="str">
        <f>INDEX(LedgerMapping[[#All],[Area]],MATCH(Transactions[[#This Row],[Sub Ledger]],LedgerMapping[[#All],[Sub Ledger]],0))</f>
        <v>Income Statement</v>
      </c>
    </row>
    <row r="20515" spans="1:5" x14ac:dyDescent="0.55000000000000004">
      <c r="A20515">
        <v>5</v>
      </c>
      <c r="B20515">
        <v>91000</v>
      </c>
      <c r="C20515" s="6">
        <v>43617</v>
      </c>
      <c r="D20515">
        <v>-222</v>
      </c>
      <c r="E20515" t="str">
        <f>INDEX(LedgerMapping[[#All],[Area]],MATCH(Transactions[[#This Row],[Sub Ledger]],LedgerMapping[[#All],[Sub Ledger]],0))</f>
        <v>Income Statement</v>
      </c>
    </row>
    <row r="20516" spans="1:5" x14ac:dyDescent="0.55000000000000004">
      <c r="A20516">
        <v>5</v>
      </c>
      <c r="B20516">
        <v>91000</v>
      </c>
      <c r="C20516" s="6">
        <v>43647</v>
      </c>
      <c r="D20516">
        <v>-156</v>
      </c>
      <c r="E20516" t="str">
        <f>INDEX(LedgerMapping[[#All],[Area]],MATCH(Transactions[[#This Row],[Sub Ledger]],LedgerMapping[[#All],[Sub Ledger]],0))</f>
        <v>Income Statement</v>
      </c>
    </row>
    <row r="20517" spans="1:5" x14ac:dyDescent="0.55000000000000004">
      <c r="A20517">
        <v>5</v>
      </c>
      <c r="B20517">
        <v>91000</v>
      </c>
      <c r="C20517" s="6">
        <v>43678</v>
      </c>
      <c r="D20517">
        <v>-192</v>
      </c>
      <c r="E20517" t="str">
        <f>INDEX(LedgerMapping[[#All],[Area]],MATCH(Transactions[[#This Row],[Sub Ledger]],LedgerMapping[[#All],[Sub Ledger]],0))</f>
        <v>Income Statement</v>
      </c>
    </row>
    <row r="20518" spans="1:5" x14ac:dyDescent="0.55000000000000004">
      <c r="A20518">
        <v>5</v>
      </c>
      <c r="B20518">
        <v>91000</v>
      </c>
      <c r="C20518" s="6">
        <v>43709</v>
      </c>
      <c r="D20518">
        <v>-163</v>
      </c>
      <c r="E20518" t="str">
        <f>INDEX(LedgerMapping[[#All],[Area]],MATCH(Transactions[[#This Row],[Sub Ledger]],LedgerMapping[[#All],[Sub Ledger]],0))</f>
        <v>Income Statement</v>
      </c>
    </row>
    <row r="20519" spans="1:5" x14ac:dyDescent="0.55000000000000004">
      <c r="A20519">
        <v>5</v>
      </c>
      <c r="B20519">
        <v>91000</v>
      </c>
      <c r="C20519" s="6">
        <v>43739</v>
      </c>
      <c r="D20519">
        <v>-188</v>
      </c>
      <c r="E20519" t="str">
        <f>INDEX(LedgerMapping[[#All],[Area]],MATCH(Transactions[[#This Row],[Sub Ledger]],LedgerMapping[[#All],[Sub Ledger]],0))</f>
        <v>Income Statement</v>
      </c>
    </row>
    <row r="20520" spans="1:5" x14ac:dyDescent="0.55000000000000004">
      <c r="A20520">
        <v>5</v>
      </c>
      <c r="B20520">
        <v>91000</v>
      </c>
      <c r="C20520" s="6">
        <v>43770</v>
      </c>
      <c r="D20520">
        <v>-218</v>
      </c>
      <c r="E20520" t="str">
        <f>INDEX(LedgerMapping[[#All],[Area]],MATCH(Transactions[[#This Row],[Sub Ledger]],LedgerMapping[[#All],[Sub Ledger]],0))</f>
        <v>Income Statement</v>
      </c>
    </row>
    <row r="20521" spans="1:5" x14ac:dyDescent="0.55000000000000004">
      <c r="A20521">
        <v>5</v>
      </c>
      <c r="B20521">
        <v>91000</v>
      </c>
      <c r="C20521" s="6">
        <v>43800</v>
      </c>
      <c r="D20521">
        <v>-226</v>
      </c>
      <c r="E20521" t="str">
        <f>INDEX(LedgerMapping[[#All],[Area]],MATCH(Transactions[[#This Row],[Sub Ledger]],LedgerMapping[[#All],[Sub Ledger]],0))</f>
        <v>Income Statement</v>
      </c>
    </row>
    <row r="20522" spans="1:5" x14ac:dyDescent="0.55000000000000004">
      <c r="A20522">
        <v>5</v>
      </c>
      <c r="B20522">
        <v>91000</v>
      </c>
      <c r="C20522" s="6">
        <v>43831</v>
      </c>
      <c r="D20522">
        <v>-290</v>
      </c>
      <c r="E20522" t="str">
        <f>INDEX(LedgerMapping[[#All],[Area]],MATCH(Transactions[[#This Row],[Sub Ledger]],LedgerMapping[[#All],[Sub Ledger]],0))</f>
        <v>Income Statement</v>
      </c>
    </row>
    <row r="20523" spans="1:5" x14ac:dyDescent="0.55000000000000004">
      <c r="A20523">
        <v>5</v>
      </c>
      <c r="B20523">
        <v>91000</v>
      </c>
      <c r="C20523" s="6">
        <v>43862</v>
      </c>
      <c r="D20523">
        <v>-269</v>
      </c>
      <c r="E20523" t="str">
        <f>INDEX(LedgerMapping[[#All],[Area]],MATCH(Transactions[[#This Row],[Sub Ledger]],LedgerMapping[[#All],[Sub Ledger]],0))</f>
        <v>Income Statement</v>
      </c>
    </row>
    <row r="20524" spans="1:5" x14ac:dyDescent="0.55000000000000004">
      <c r="A20524">
        <v>5</v>
      </c>
      <c r="B20524">
        <v>91000</v>
      </c>
      <c r="C20524" s="6">
        <v>43891</v>
      </c>
      <c r="D20524">
        <v>-201</v>
      </c>
      <c r="E20524" t="str">
        <f>INDEX(LedgerMapping[[#All],[Area]],MATCH(Transactions[[#This Row],[Sub Ledger]],LedgerMapping[[#All],[Sub Ledger]],0))</f>
        <v>Income Statement</v>
      </c>
    </row>
    <row r="20525" spans="1:5" x14ac:dyDescent="0.55000000000000004">
      <c r="A20525">
        <v>5</v>
      </c>
      <c r="B20525">
        <v>91000</v>
      </c>
      <c r="C20525" s="6">
        <v>43922</v>
      </c>
      <c r="D20525">
        <v>-256</v>
      </c>
      <c r="E20525" t="str">
        <f>INDEX(LedgerMapping[[#All],[Area]],MATCH(Transactions[[#This Row],[Sub Ledger]],LedgerMapping[[#All],[Sub Ledger]],0))</f>
        <v>Income Statement</v>
      </c>
    </row>
    <row r="20526" spans="1:5" x14ac:dyDescent="0.55000000000000004">
      <c r="A20526">
        <v>5</v>
      </c>
      <c r="B20526">
        <v>91000</v>
      </c>
      <c r="C20526" s="6">
        <v>43952</v>
      </c>
      <c r="D20526">
        <v>-177</v>
      </c>
      <c r="E20526" t="str">
        <f>INDEX(LedgerMapping[[#All],[Area]],MATCH(Transactions[[#This Row],[Sub Ledger]],LedgerMapping[[#All],[Sub Ledger]],0))</f>
        <v>Income Statement</v>
      </c>
    </row>
    <row r="20527" spans="1:5" x14ac:dyDescent="0.55000000000000004">
      <c r="A20527">
        <v>5</v>
      </c>
      <c r="B20527">
        <v>91000</v>
      </c>
      <c r="C20527" s="6">
        <v>43983</v>
      </c>
      <c r="D20527">
        <v>-173</v>
      </c>
      <c r="E20527" t="str">
        <f>INDEX(LedgerMapping[[#All],[Area]],MATCH(Transactions[[#This Row],[Sub Ledger]],LedgerMapping[[#All],[Sub Ledger]],0))</f>
        <v>Income Statement</v>
      </c>
    </row>
    <row r="20528" spans="1:5" x14ac:dyDescent="0.55000000000000004">
      <c r="A20528">
        <v>5</v>
      </c>
      <c r="B20528">
        <v>91000</v>
      </c>
      <c r="C20528" s="6">
        <v>44013</v>
      </c>
      <c r="D20528">
        <v>-216</v>
      </c>
      <c r="E20528" t="str">
        <f>INDEX(LedgerMapping[[#All],[Area]],MATCH(Transactions[[#This Row],[Sub Ledger]],LedgerMapping[[#All],[Sub Ledger]],0))</f>
        <v>Income Statement</v>
      </c>
    </row>
    <row r="20529" spans="1:5" x14ac:dyDescent="0.55000000000000004">
      <c r="A20529">
        <v>5</v>
      </c>
      <c r="B20529">
        <v>91000</v>
      </c>
      <c r="C20529" s="6">
        <v>44256</v>
      </c>
      <c r="D20529">
        <v>-216</v>
      </c>
      <c r="E20529" t="str">
        <f>INDEX(LedgerMapping[[#All],[Area]],MATCH(Transactions[[#This Row],[Sub Ledger]],LedgerMapping[[#All],[Sub Ledger]],0))</f>
        <v>Income Statement</v>
      </c>
    </row>
    <row r="20530" spans="1:5" x14ac:dyDescent="0.55000000000000004">
      <c r="A20530">
        <v>5</v>
      </c>
      <c r="B20530">
        <v>91000</v>
      </c>
      <c r="C20530" s="6">
        <v>44256</v>
      </c>
      <c r="D20530">
        <v>-315.56</v>
      </c>
      <c r="E20530" t="str">
        <f>INDEX(LedgerMapping[[#All],[Area]],MATCH(Transactions[[#This Row],[Sub Ledger]],LedgerMapping[[#All],[Sub Ledger]],0))</f>
        <v>Income Statement</v>
      </c>
    </row>
    <row r="20531" spans="1:5" x14ac:dyDescent="0.55000000000000004">
      <c r="A20531">
        <v>5</v>
      </c>
      <c r="B20531">
        <v>53000</v>
      </c>
      <c r="C20531" s="6">
        <v>43466</v>
      </c>
      <c r="D20531">
        <v>561</v>
      </c>
      <c r="E20531" t="str">
        <f>INDEX(LedgerMapping[[#All],[Area]],MATCH(Transactions[[#This Row],[Sub Ledger]],LedgerMapping[[#All],[Sub Ledger]],0))</f>
        <v>Income Statement</v>
      </c>
    </row>
    <row r="20532" spans="1:5" x14ac:dyDescent="0.55000000000000004">
      <c r="A20532">
        <v>5</v>
      </c>
      <c r="B20532">
        <v>53000</v>
      </c>
      <c r="C20532" s="6">
        <v>43497</v>
      </c>
      <c r="D20532">
        <v>-16097</v>
      </c>
      <c r="E20532" t="str">
        <f>INDEX(LedgerMapping[[#All],[Area]],MATCH(Transactions[[#This Row],[Sub Ledger]],LedgerMapping[[#All],[Sub Ledger]],0))</f>
        <v>Income Statement</v>
      </c>
    </row>
    <row r="20533" spans="1:5" x14ac:dyDescent="0.55000000000000004">
      <c r="A20533">
        <v>5</v>
      </c>
      <c r="B20533">
        <v>53000</v>
      </c>
      <c r="C20533" s="6">
        <v>43556</v>
      </c>
      <c r="D20533">
        <v>-5610</v>
      </c>
      <c r="E20533" t="str">
        <f>INDEX(LedgerMapping[[#All],[Area]],MATCH(Transactions[[#This Row],[Sub Ledger]],LedgerMapping[[#All],[Sub Ledger]],0))</f>
        <v>Income Statement</v>
      </c>
    </row>
    <row r="20534" spans="1:5" x14ac:dyDescent="0.55000000000000004">
      <c r="A20534">
        <v>5</v>
      </c>
      <c r="B20534">
        <v>53000</v>
      </c>
      <c r="C20534" s="6">
        <v>43586</v>
      </c>
      <c r="D20534">
        <v>-9628</v>
      </c>
      <c r="E20534" t="str">
        <f>INDEX(LedgerMapping[[#All],[Area]],MATCH(Transactions[[#This Row],[Sub Ledger]],LedgerMapping[[#All],[Sub Ledger]],0))</f>
        <v>Income Statement</v>
      </c>
    </row>
    <row r="20535" spans="1:5" x14ac:dyDescent="0.55000000000000004">
      <c r="A20535">
        <v>5</v>
      </c>
      <c r="B20535">
        <v>53000</v>
      </c>
      <c r="C20535" s="6">
        <v>43617</v>
      </c>
      <c r="D20535">
        <v>-7264</v>
      </c>
      <c r="E20535" t="str">
        <f>INDEX(LedgerMapping[[#All],[Area]],MATCH(Transactions[[#This Row],[Sub Ledger]],LedgerMapping[[#All],[Sub Ledger]],0))</f>
        <v>Income Statement</v>
      </c>
    </row>
    <row r="20536" spans="1:5" x14ac:dyDescent="0.55000000000000004">
      <c r="A20536">
        <v>5</v>
      </c>
      <c r="B20536">
        <v>53000</v>
      </c>
      <c r="C20536" s="6">
        <v>43647</v>
      </c>
      <c r="D20536">
        <v>-2312</v>
      </c>
      <c r="E20536" t="str">
        <f>INDEX(LedgerMapping[[#All],[Area]],MATCH(Transactions[[#This Row],[Sub Ledger]],LedgerMapping[[#All],[Sub Ledger]],0))</f>
        <v>Income Statement</v>
      </c>
    </row>
    <row r="20537" spans="1:5" x14ac:dyDescent="0.55000000000000004">
      <c r="A20537">
        <v>5</v>
      </c>
      <c r="B20537">
        <v>53000</v>
      </c>
      <c r="C20537" s="6">
        <v>43678</v>
      </c>
      <c r="D20537">
        <v>-19190</v>
      </c>
      <c r="E20537" t="str">
        <f>INDEX(LedgerMapping[[#All],[Area]],MATCH(Transactions[[#This Row],[Sub Ledger]],LedgerMapping[[#All],[Sub Ledger]],0))</f>
        <v>Income Statement</v>
      </c>
    </row>
    <row r="20538" spans="1:5" x14ac:dyDescent="0.55000000000000004">
      <c r="A20538">
        <v>5</v>
      </c>
      <c r="B20538">
        <v>53000</v>
      </c>
      <c r="C20538" s="6">
        <v>43770</v>
      </c>
      <c r="D20538">
        <v>-11152</v>
      </c>
      <c r="E20538" t="str">
        <f>INDEX(LedgerMapping[[#All],[Area]],MATCH(Transactions[[#This Row],[Sub Ledger]],LedgerMapping[[#All],[Sub Ledger]],0))</f>
        <v>Income Statement</v>
      </c>
    </row>
    <row r="20539" spans="1:5" x14ac:dyDescent="0.55000000000000004">
      <c r="A20539">
        <v>5</v>
      </c>
      <c r="B20539">
        <v>53000</v>
      </c>
      <c r="C20539" s="6">
        <v>43800</v>
      </c>
      <c r="D20539">
        <v>-6747</v>
      </c>
      <c r="E20539" t="str">
        <f>INDEX(LedgerMapping[[#All],[Area]],MATCH(Transactions[[#This Row],[Sub Ledger]],LedgerMapping[[#All],[Sub Ledger]],0))</f>
        <v>Income Statement</v>
      </c>
    </row>
    <row r="20540" spans="1:5" x14ac:dyDescent="0.55000000000000004">
      <c r="A20540">
        <v>5</v>
      </c>
      <c r="B20540">
        <v>53000</v>
      </c>
      <c r="C20540" s="6">
        <v>43831</v>
      </c>
      <c r="D20540">
        <v>-44051</v>
      </c>
      <c r="E20540" t="str">
        <f>INDEX(LedgerMapping[[#All],[Area]],MATCH(Transactions[[#This Row],[Sub Ledger]],LedgerMapping[[#All],[Sub Ledger]],0))</f>
        <v>Income Statement</v>
      </c>
    </row>
    <row r="20541" spans="1:5" x14ac:dyDescent="0.55000000000000004">
      <c r="A20541">
        <v>5</v>
      </c>
      <c r="B20541">
        <v>53000</v>
      </c>
      <c r="C20541" s="6">
        <v>43862</v>
      </c>
      <c r="D20541">
        <v>-22137</v>
      </c>
      <c r="E20541" t="str">
        <f>INDEX(LedgerMapping[[#All],[Area]],MATCH(Transactions[[#This Row],[Sub Ledger]],LedgerMapping[[#All],[Sub Ledger]],0))</f>
        <v>Income Statement</v>
      </c>
    </row>
    <row r="20542" spans="1:5" x14ac:dyDescent="0.55000000000000004">
      <c r="A20542">
        <v>5</v>
      </c>
      <c r="B20542">
        <v>53000</v>
      </c>
      <c r="C20542" s="6">
        <v>43891</v>
      </c>
      <c r="D20542">
        <v>-8256</v>
      </c>
      <c r="E20542" t="str">
        <f>INDEX(LedgerMapping[[#All],[Area]],MATCH(Transactions[[#This Row],[Sub Ledger]],LedgerMapping[[#All],[Sub Ledger]],0))</f>
        <v>Income Statement</v>
      </c>
    </row>
    <row r="20543" spans="1:5" x14ac:dyDescent="0.55000000000000004">
      <c r="A20543">
        <v>5</v>
      </c>
      <c r="B20543">
        <v>53000</v>
      </c>
      <c r="C20543" s="6">
        <v>43922</v>
      </c>
      <c r="D20543">
        <v>-30109</v>
      </c>
      <c r="E20543" t="str">
        <f>INDEX(LedgerMapping[[#All],[Area]],MATCH(Transactions[[#This Row],[Sub Ledger]],LedgerMapping[[#All],[Sub Ledger]],0))</f>
        <v>Income Statement</v>
      </c>
    </row>
    <row r="20544" spans="1:5" x14ac:dyDescent="0.55000000000000004">
      <c r="A20544">
        <v>5</v>
      </c>
      <c r="B20544">
        <v>53000</v>
      </c>
      <c r="C20544" s="6">
        <v>43952</v>
      </c>
      <c r="D20544">
        <v>-6609</v>
      </c>
      <c r="E20544" t="str">
        <f>INDEX(LedgerMapping[[#All],[Area]],MATCH(Transactions[[#This Row],[Sub Ledger]],LedgerMapping[[#All],[Sub Ledger]],0))</f>
        <v>Income Statement</v>
      </c>
    </row>
    <row r="20545" spans="1:5" x14ac:dyDescent="0.55000000000000004">
      <c r="A20545">
        <v>5</v>
      </c>
      <c r="B20545">
        <v>53000</v>
      </c>
      <c r="C20545" s="6">
        <v>43983</v>
      </c>
      <c r="D20545">
        <v>-12651</v>
      </c>
      <c r="E20545" t="str">
        <f>INDEX(LedgerMapping[[#All],[Area]],MATCH(Transactions[[#This Row],[Sub Ledger]],LedgerMapping[[#All],[Sub Ledger]],0))</f>
        <v>Income Statement</v>
      </c>
    </row>
    <row r="20546" spans="1:5" x14ac:dyDescent="0.55000000000000004">
      <c r="A20546">
        <v>5</v>
      </c>
      <c r="B20546">
        <v>53000</v>
      </c>
      <c r="C20546" s="6">
        <v>44013</v>
      </c>
      <c r="D20546">
        <v>-4136</v>
      </c>
      <c r="E20546" t="str">
        <f>INDEX(LedgerMapping[[#All],[Area]],MATCH(Transactions[[#This Row],[Sub Ledger]],LedgerMapping[[#All],[Sub Ledger]],0))</f>
        <v>Income Statement</v>
      </c>
    </row>
    <row r="20547" spans="1:5" x14ac:dyDescent="0.55000000000000004">
      <c r="A20547">
        <v>5</v>
      </c>
      <c r="B20547">
        <v>53000</v>
      </c>
      <c r="C20547" s="6">
        <v>44044</v>
      </c>
      <c r="D20547">
        <v>-31424</v>
      </c>
      <c r="E20547" t="str">
        <f>INDEX(LedgerMapping[[#All],[Area]],MATCH(Transactions[[#This Row],[Sub Ledger]],LedgerMapping[[#All],[Sub Ledger]],0))</f>
        <v>Income Statement</v>
      </c>
    </row>
    <row r="20548" spans="1:5" x14ac:dyDescent="0.55000000000000004">
      <c r="A20548">
        <v>5</v>
      </c>
      <c r="B20548">
        <v>53000</v>
      </c>
      <c r="C20548" s="6">
        <v>44075</v>
      </c>
      <c r="D20548">
        <v>-28151</v>
      </c>
      <c r="E20548" t="str">
        <f>INDEX(LedgerMapping[[#All],[Area]],MATCH(Transactions[[#This Row],[Sub Ledger]],LedgerMapping[[#All],[Sub Ledger]],0))</f>
        <v>Income Statement</v>
      </c>
    </row>
    <row r="20549" spans="1:5" x14ac:dyDescent="0.55000000000000004">
      <c r="A20549">
        <v>5</v>
      </c>
      <c r="B20549">
        <v>53000</v>
      </c>
      <c r="C20549" s="6">
        <v>44105</v>
      </c>
      <c r="D20549">
        <v>-22786</v>
      </c>
      <c r="E20549" t="str">
        <f>INDEX(LedgerMapping[[#All],[Area]],MATCH(Transactions[[#This Row],[Sub Ledger]],LedgerMapping[[#All],[Sub Ledger]],0))</f>
        <v>Income Statement</v>
      </c>
    </row>
    <row r="20550" spans="1:5" x14ac:dyDescent="0.55000000000000004">
      <c r="A20550">
        <v>5</v>
      </c>
      <c r="B20550">
        <v>53000</v>
      </c>
      <c r="C20550" s="6">
        <v>44136</v>
      </c>
      <c r="D20550">
        <v>-20400</v>
      </c>
      <c r="E20550" t="str">
        <f>INDEX(LedgerMapping[[#All],[Area]],MATCH(Transactions[[#This Row],[Sub Ledger]],LedgerMapping[[#All],[Sub Ledger]],0))</f>
        <v>Income Statement</v>
      </c>
    </row>
    <row r="20551" spans="1:5" x14ac:dyDescent="0.55000000000000004">
      <c r="A20551">
        <v>5</v>
      </c>
      <c r="B20551">
        <v>53000</v>
      </c>
      <c r="C20551" s="6">
        <v>44166</v>
      </c>
      <c r="D20551">
        <v>-35432</v>
      </c>
      <c r="E20551" t="str">
        <f>INDEX(LedgerMapping[[#All],[Area]],MATCH(Transactions[[#This Row],[Sub Ledger]],LedgerMapping[[#All],[Sub Ledger]],0))</f>
        <v>Income Statement</v>
      </c>
    </row>
    <row r="20552" spans="1:5" x14ac:dyDescent="0.55000000000000004">
      <c r="A20552">
        <v>5</v>
      </c>
      <c r="B20552">
        <v>53000</v>
      </c>
      <c r="C20552" s="6">
        <v>44197</v>
      </c>
      <c r="D20552">
        <v>-27042</v>
      </c>
      <c r="E20552" t="str">
        <f>INDEX(LedgerMapping[[#All],[Area]],MATCH(Transactions[[#This Row],[Sub Ledger]],LedgerMapping[[#All],[Sub Ledger]],0))</f>
        <v>Income Statement</v>
      </c>
    </row>
    <row r="20553" spans="1:5" x14ac:dyDescent="0.55000000000000004">
      <c r="A20553">
        <v>5</v>
      </c>
      <c r="B20553">
        <v>53000</v>
      </c>
      <c r="C20553" s="6">
        <v>44256</v>
      </c>
      <c r="D20553">
        <v>-32384</v>
      </c>
      <c r="E20553" t="str">
        <f>INDEX(LedgerMapping[[#All],[Area]],MATCH(Transactions[[#This Row],[Sub Ledger]],LedgerMapping[[#All],[Sub Ledger]],0))</f>
        <v>Income Statement</v>
      </c>
    </row>
    <row r="20554" spans="1:5" x14ac:dyDescent="0.55000000000000004">
      <c r="A20554">
        <v>5</v>
      </c>
      <c r="B20554">
        <v>53000</v>
      </c>
      <c r="C20554" s="6">
        <v>44287</v>
      </c>
      <c r="D20554">
        <v>-2672</v>
      </c>
      <c r="E20554" t="str">
        <f>INDEX(LedgerMapping[[#All],[Area]],MATCH(Transactions[[#This Row],[Sub Ledger]],LedgerMapping[[#All],[Sub Ledger]],0))</f>
        <v>Income Statement</v>
      </c>
    </row>
    <row r="20555" spans="1:5" x14ac:dyDescent="0.55000000000000004">
      <c r="A20555">
        <v>5</v>
      </c>
      <c r="B20555">
        <v>53000</v>
      </c>
      <c r="C20555" s="6">
        <v>44317</v>
      </c>
      <c r="D20555">
        <v>-9785</v>
      </c>
      <c r="E20555" t="str">
        <f>INDEX(LedgerMapping[[#All],[Area]],MATCH(Transactions[[#This Row],[Sub Ledger]],LedgerMapping[[#All],[Sub Ledger]],0))</f>
        <v>Income Statement</v>
      </c>
    </row>
    <row r="20556" spans="1:5" x14ac:dyDescent="0.55000000000000004">
      <c r="A20556">
        <v>5</v>
      </c>
      <c r="B20556">
        <v>53000</v>
      </c>
      <c r="C20556" s="6">
        <v>44348</v>
      </c>
      <c r="D20556">
        <v>-17756</v>
      </c>
      <c r="E20556" t="str">
        <f>INDEX(LedgerMapping[[#All],[Area]],MATCH(Transactions[[#This Row],[Sub Ledger]],LedgerMapping[[#All],[Sub Ledger]],0))</f>
        <v>Income Statement</v>
      </c>
    </row>
    <row r="20557" spans="1:5" x14ac:dyDescent="0.55000000000000004">
      <c r="A20557">
        <v>5</v>
      </c>
      <c r="B20557">
        <v>53000</v>
      </c>
      <c r="C20557" s="6">
        <v>44378</v>
      </c>
      <c r="D20557">
        <v>-7768</v>
      </c>
      <c r="E20557" t="str">
        <f>INDEX(LedgerMapping[[#All],[Area]],MATCH(Transactions[[#This Row],[Sub Ledger]],LedgerMapping[[#All],[Sub Ledger]],0))</f>
        <v>Income Statement</v>
      </c>
    </row>
    <row r="20558" spans="1:5" x14ac:dyDescent="0.55000000000000004">
      <c r="A20558">
        <v>5</v>
      </c>
      <c r="B20558">
        <v>53000</v>
      </c>
      <c r="C20558" s="6">
        <v>44409</v>
      </c>
      <c r="D20558">
        <v>-7653</v>
      </c>
      <c r="E20558" t="str">
        <f>INDEX(LedgerMapping[[#All],[Area]],MATCH(Transactions[[#This Row],[Sub Ledger]],LedgerMapping[[#All],[Sub Ledger]],0))</f>
        <v>Income Statement</v>
      </c>
    </row>
    <row r="20559" spans="1:5" x14ac:dyDescent="0.55000000000000004">
      <c r="A20559">
        <v>5</v>
      </c>
      <c r="B20559">
        <v>53000</v>
      </c>
      <c r="C20559" s="6">
        <v>44440</v>
      </c>
      <c r="D20559">
        <v>-8999</v>
      </c>
      <c r="E20559" t="str">
        <f>INDEX(LedgerMapping[[#All],[Area]],MATCH(Transactions[[#This Row],[Sub Ledger]],LedgerMapping[[#All],[Sub Ledger]],0))</f>
        <v>Income Statement</v>
      </c>
    </row>
    <row r="20560" spans="1:5" x14ac:dyDescent="0.55000000000000004">
      <c r="A20560">
        <v>5</v>
      </c>
      <c r="B20560">
        <v>53000</v>
      </c>
      <c r="C20560" s="6">
        <v>44470</v>
      </c>
      <c r="D20560">
        <v>-4721</v>
      </c>
      <c r="E20560" t="str">
        <f>INDEX(LedgerMapping[[#All],[Area]],MATCH(Transactions[[#This Row],[Sub Ledger]],LedgerMapping[[#All],[Sub Ledger]],0))</f>
        <v>Income Statement</v>
      </c>
    </row>
    <row r="20561" spans="1:5" x14ac:dyDescent="0.55000000000000004">
      <c r="A20561">
        <v>5</v>
      </c>
      <c r="B20561">
        <v>53000</v>
      </c>
      <c r="C20561" s="6">
        <v>44501</v>
      </c>
      <c r="D20561">
        <v>-12486</v>
      </c>
      <c r="E20561" t="str">
        <f>INDEX(LedgerMapping[[#All],[Area]],MATCH(Transactions[[#This Row],[Sub Ledger]],LedgerMapping[[#All],[Sub Ledger]],0))</f>
        <v>Income Statement</v>
      </c>
    </row>
    <row r="20562" spans="1:5" x14ac:dyDescent="0.55000000000000004">
      <c r="A20562">
        <v>5</v>
      </c>
      <c r="B20562">
        <v>53000</v>
      </c>
      <c r="C20562" s="6">
        <v>44531</v>
      </c>
      <c r="D20562">
        <v>-8990</v>
      </c>
      <c r="E20562" t="str">
        <f>INDEX(LedgerMapping[[#All],[Area]],MATCH(Transactions[[#This Row],[Sub Ledger]],LedgerMapping[[#All],[Sub Ledger]],0))</f>
        <v>Income Statement</v>
      </c>
    </row>
    <row r="20563" spans="1:5" x14ac:dyDescent="0.55000000000000004">
      <c r="A20563">
        <v>5</v>
      </c>
      <c r="B20563">
        <v>54000</v>
      </c>
      <c r="C20563" s="6">
        <v>43497</v>
      </c>
      <c r="D20563">
        <v>-707</v>
      </c>
      <c r="E20563" t="str">
        <f>INDEX(LedgerMapping[[#All],[Area]],MATCH(Transactions[[#This Row],[Sub Ledger]],LedgerMapping[[#All],[Sub Ledger]],0))</f>
        <v>Income Statement</v>
      </c>
    </row>
    <row r="20564" spans="1:5" x14ac:dyDescent="0.55000000000000004">
      <c r="A20564">
        <v>5</v>
      </c>
      <c r="B20564">
        <v>54000</v>
      </c>
      <c r="C20564" s="6">
        <v>43586</v>
      </c>
      <c r="D20564">
        <v>-1</v>
      </c>
      <c r="E20564" t="str">
        <f>INDEX(LedgerMapping[[#All],[Area]],MATCH(Transactions[[#This Row],[Sub Ledger]],LedgerMapping[[#All],[Sub Ledger]],0))</f>
        <v>Income Statement</v>
      </c>
    </row>
    <row r="20565" spans="1:5" x14ac:dyDescent="0.55000000000000004">
      <c r="A20565">
        <v>5</v>
      </c>
      <c r="B20565">
        <v>54000</v>
      </c>
      <c r="C20565" s="6">
        <v>43617</v>
      </c>
      <c r="D20565">
        <v>-1</v>
      </c>
      <c r="E20565" t="str">
        <f>INDEX(LedgerMapping[[#All],[Area]],MATCH(Transactions[[#This Row],[Sub Ledger]],LedgerMapping[[#All],[Sub Ledger]],0))</f>
        <v>Income Statement</v>
      </c>
    </row>
    <row r="20566" spans="1:5" x14ac:dyDescent="0.55000000000000004">
      <c r="A20566">
        <v>5</v>
      </c>
      <c r="B20566">
        <v>54000</v>
      </c>
      <c r="C20566" s="6">
        <v>43678</v>
      </c>
      <c r="D20566">
        <v>-1</v>
      </c>
      <c r="E20566" t="str">
        <f>INDEX(LedgerMapping[[#All],[Area]],MATCH(Transactions[[#This Row],[Sub Ledger]],LedgerMapping[[#All],[Sub Ledger]],0))</f>
        <v>Income Statement</v>
      </c>
    </row>
    <row r="20567" spans="1:5" x14ac:dyDescent="0.55000000000000004">
      <c r="A20567">
        <v>5</v>
      </c>
      <c r="B20567">
        <v>54000</v>
      </c>
      <c r="C20567" s="6">
        <v>43770</v>
      </c>
      <c r="D20567">
        <v>-28</v>
      </c>
      <c r="E20567" t="str">
        <f>INDEX(LedgerMapping[[#All],[Area]],MATCH(Transactions[[#This Row],[Sub Ledger]],LedgerMapping[[#All],[Sub Ledger]],0))</f>
        <v>Income Statement</v>
      </c>
    </row>
    <row r="20568" spans="1:5" x14ac:dyDescent="0.55000000000000004">
      <c r="A20568">
        <v>5</v>
      </c>
      <c r="B20568">
        <v>54000</v>
      </c>
      <c r="C20568" s="6">
        <v>43800</v>
      </c>
      <c r="D20568">
        <v>-18780</v>
      </c>
      <c r="E20568" t="str">
        <f>INDEX(LedgerMapping[[#All],[Area]],MATCH(Transactions[[#This Row],[Sub Ledger]],LedgerMapping[[#All],[Sub Ledger]],0))</f>
        <v>Income Statement</v>
      </c>
    </row>
    <row r="20569" spans="1:5" x14ac:dyDescent="0.55000000000000004">
      <c r="A20569">
        <v>5</v>
      </c>
      <c r="B20569">
        <v>54000</v>
      </c>
      <c r="C20569" s="6">
        <v>43831</v>
      </c>
      <c r="D20569">
        <v>-31678</v>
      </c>
      <c r="E20569" t="str">
        <f>INDEX(LedgerMapping[[#All],[Area]],MATCH(Transactions[[#This Row],[Sub Ledger]],LedgerMapping[[#All],[Sub Ledger]],0))</f>
        <v>Income Statement</v>
      </c>
    </row>
    <row r="20570" spans="1:5" x14ac:dyDescent="0.55000000000000004">
      <c r="A20570">
        <v>5</v>
      </c>
      <c r="B20570">
        <v>54000</v>
      </c>
      <c r="C20570" s="6">
        <v>43862</v>
      </c>
      <c r="D20570">
        <v>-10754</v>
      </c>
      <c r="E20570" t="str">
        <f>INDEX(LedgerMapping[[#All],[Area]],MATCH(Transactions[[#This Row],[Sub Ledger]],LedgerMapping[[#All],[Sub Ledger]],0))</f>
        <v>Income Statement</v>
      </c>
    </row>
    <row r="20571" spans="1:5" x14ac:dyDescent="0.55000000000000004">
      <c r="A20571">
        <v>5</v>
      </c>
      <c r="B20571">
        <v>54000</v>
      </c>
      <c r="C20571" s="6">
        <v>43891</v>
      </c>
      <c r="D20571">
        <v>-1363</v>
      </c>
      <c r="E20571" t="str">
        <f>INDEX(LedgerMapping[[#All],[Area]],MATCH(Transactions[[#This Row],[Sub Ledger]],LedgerMapping[[#All],[Sub Ledger]],0))</f>
        <v>Income Statement</v>
      </c>
    </row>
    <row r="20572" spans="1:5" x14ac:dyDescent="0.55000000000000004">
      <c r="A20572">
        <v>5</v>
      </c>
      <c r="B20572">
        <v>54000</v>
      </c>
      <c r="C20572" s="6">
        <v>43922</v>
      </c>
      <c r="D20572">
        <v>-3139</v>
      </c>
      <c r="E20572" t="str">
        <f>INDEX(LedgerMapping[[#All],[Area]],MATCH(Transactions[[#This Row],[Sub Ledger]],LedgerMapping[[#All],[Sub Ledger]],0))</f>
        <v>Income Statement</v>
      </c>
    </row>
    <row r="20573" spans="1:5" x14ac:dyDescent="0.55000000000000004">
      <c r="A20573">
        <v>5</v>
      </c>
      <c r="B20573">
        <v>54000</v>
      </c>
      <c r="C20573" s="6">
        <v>43952</v>
      </c>
      <c r="D20573">
        <v>-111</v>
      </c>
      <c r="E20573" t="str">
        <f>INDEX(LedgerMapping[[#All],[Area]],MATCH(Transactions[[#This Row],[Sub Ledger]],LedgerMapping[[#All],[Sub Ledger]],0))</f>
        <v>Income Statement</v>
      </c>
    </row>
    <row r="20574" spans="1:5" x14ac:dyDescent="0.55000000000000004">
      <c r="A20574">
        <v>5</v>
      </c>
      <c r="B20574">
        <v>54000</v>
      </c>
      <c r="C20574" s="6">
        <v>43983</v>
      </c>
      <c r="D20574">
        <v>-1130</v>
      </c>
      <c r="E20574" t="str">
        <f>INDEX(LedgerMapping[[#All],[Area]],MATCH(Transactions[[#This Row],[Sub Ledger]],LedgerMapping[[#All],[Sub Ledger]],0))</f>
        <v>Income Statement</v>
      </c>
    </row>
    <row r="20575" spans="1:5" x14ac:dyDescent="0.55000000000000004">
      <c r="A20575">
        <v>5</v>
      </c>
      <c r="B20575">
        <v>54000</v>
      </c>
      <c r="C20575" s="6">
        <v>44013</v>
      </c>
      <c r="D20575">
        <v>-2255</v>
      </c>
      <c r="E20575" t="str">
        <f>INDEX(LedgerMapping[[#All],[Area]],MATCH(Transactions[[#This Row],[Sub Ledger]],LedgerMapping[[#All],[Sub Ledger]],0))</f>
        <v>Income Statement</v>
      </c>
    </row>
    <row r="20576" spans="1:5" x14ac:dyDescent="0.55000000000000004">
      <c r="A20576">
        <v>5</v>
      </c>
      <c r="B20576">
        <v>54000</v>
      </c>
      <c r="C20576" s="6">
        <v>44044</v>
      </c>
      <c r="D20576">
        <v>-153</v>
      </c>
      <c r="E20576" t="str">
        <f>INDEX(LedgerMapping[[#All],[Area]],MATCH(Transactions[[#This Row],[Sub Ledger]],LedgerMapping[[#All],[Sub Ledger]],0))</f>
        <v>Income Statement</v>
      </c>
    </row>
    <row r="20577" spans="1:5" x14ac:dyDescent="0.55000000000000004">
      <c r="A20577">
        <v>5</v>
      </c>
      <c r="B20577">
        <v>54000</v>
      </c>
      <c r="C20577" s="6">
        <v>44105</v>
      </c>
      <c r="D20577">
        <v>-3201</v>
      </c>
      <c r="E20577" t="str">
        <f>INDEX(LedgerMapping[[#All],[Area]],MATCH(Transactions[[#This Row],[Sub Ledger]],LedgerMapping[[#All],[Sub Ledger]],0))</f>
        <v>Income Statement</v>
      </c>
    </row>
    <row r="20578" spans="1:5" x14ac:dyDescent="0.55000000000000004">
      <c r="A20578">
        <v>5</v>
      </c>
      <c r="B20578">
        <v>54000</v>
      </c>
      <c r="C20578" s="6">
        <v>44136</v>
      </c>
      <c r="D20578">
        <v>-2252</v>
      </c>
      <c r="E20578" t="str">
        <f>INDEX(LedgerMapping[[#All],[Area]],MATCH(Transactions[[#This Row],[Sub Ledger]],LedgerMapping[[#All],[Sub Ledger]],0))</f>
        <v>Income Statement</v>
      </c>
    </row>
    <row r="20579" spans="1:5" x14ac:dyDescent="0.55000000000000004">
      <c r="A20579">
        <v>5</v>
      </c>
      <c r="B20579">
        <v>54000</v>
      </c>
      <c r="C20579" s="6">
        <v>44166</v>
      </c>
      <c r="D20579">
        <v>-784</v>
      </c>
      <c r="E20579" t="str">
        <f>INDEX(LedgerMapping[[#All],[Area]],MATCH(Transactions[[#This Row],[Sub Ledger]],LedgerMapping[[#All],[Sub Ledger]],0))</f>
        <v>Income Statement</v>
      </c>
    </row>
    <row r="20580" spans="1:5" x14ac:dyDescent="0.55000000000000004">
      <c r="A20580">
        <v>5</v>
      </c>
      <c r="B20580">
        <v>54000</v>
      </c>
      <c r="C20580" s="6">
        <v>44197</v>
      </c>
      <c r="D20580">
        <v>-6072</v>
      </c>
      <c r="E20580" t="str">
        <f>INDEX(LedgerMapping[[#All],[Area]],MATCH(Transactions[[#This Row],[Sub Ledger]],LedgerMapping[[#All],[Sub Ledger]],0))</f>
        <v>Income Statement</v>
      </c>
    </row>
    <row r="20581" spans="1:5" x14ac:dyDescent="0.55000000000000004">
      <c r="A20581">
        <v>5</v>
      </c>
      <c r="B20581">
        <v>54000</v>
      </c>
      <c r="C20581" s="6">
        <v>44228</v>
      </c>
      <c r="D20581">
        <v>-6186</v>
      </c>
      <c r="E20581" t="str">
        <f>INDEX(LedgerMapping[[#All],[Area]],MATCH(Transactions[[#This Row],[Sub Ledger]],LedgerMapping[[#All],[Sub Ledger]],0))</f>
        <v>Income Statement</v>
      </c>
    </row>
    <row r="20582" spans="1:5" x14ac:dyDescent="0.55000000000000004">
      <c r="A20582">
        <v>5</v>
      </c>
      <c r="B20582">
        <v>54000</v>
      </c>
      <c r="C20582" s="6">
        <v>44256</v>
      </c>
      <c r="D20582">
        <v>-6974</v>
      </c>
      <c r="E20582" t="str">
        <f>INDEX(LedgerMapping[[#All],[Area]],MATCH(Transactions[[#This Row],[Sub Ledger]],LedgerMapping[[#All],[Sub Ledger]],0))</f>
        <v>Income Statement</v>
      </c>
    </row>
    <row r="20583" spans="1:5" x14ac:dyDescent="0.55000000000000004">
      <c r="A20583">
        <v>5</v>
      </c>
      <c r="B20583">
        <v>54000</v>
      </c>
      <c r="C20583" s="6">
        <v>44287</v>
      </c>
      <c r="D20583">
        <v>-344</v>
      </c>
      <c r="E20583" t="str">
        <f>INDEX(LedgerMapping[[#All],[Area]],MATCH(Transactions[[#This Row],[Sub Ledger]],LedgerMapping[[#All],[Sub Ledger]],0))</f>
        <v>Income Statement</v>
      </c>
    </row>
    <row r="20584" spans="1:5" x14ac:dyDescent="0.55000000000000004">
      <c r="A20584">
        <v>5</v>
      </c>
      <c r="B20584">
        <v>54000</v>
      </c>
      <c r="C20584" s="6">
        <v>44317</v>
      </c>
      <c r="D20584">
        <v>-11</v>
      </c>
      <c r="E20584" t="str">
        <f>INDEX(LedgerMapping[[#All],[Area]],MATCH(Transactions[[#This Row],[Sub Ledger]],LedgerMapping[[#All],[Sub Ledger]],0))</f>
        <v>Income Statement</v>
      </c>
    </row>
    <row r="20585" spans="1:5" x14ac:dyDescent="0.55000000000000004">
      <c r="A20585">
        <v>5</v>
      </c>
      <c r="B20585">
        <v>54000</v>
      </c>
      <c r="C20585" s="6">
        <v>44348</v>
      </c>
      <c r="D20585">
        <v>-631</v>
      </c>
      <c r="E20585" t="str">
        <f>INDEX(LedgerMapping[[#All],[Area]],MATCH(Transactions[[#This Row],[Sub Ledger]],LedgerMapping[[#All],[Sub Ledger]],0))</f>
        <v>Income Statement</v>
      </c>
    </row>
    <row r="20586" spans="1:5" x14ac:dyDescent="0.55000000000000004">
      <c r="A20586">
        <v>5</v>
      </c>
      <c r="B20586">
        <v>54000</v>
      </c>
      <c r="C20586" s="6">
        <v>44378</v>
      </c>
      <c r="D20586">
        <v>-1</v>
      </c>
      <c r="E20586" t="str">
        <f>INDEX(LedgerMapping[[#All],[Area]],MATCH(Transactions[[#This Row],[Sub Ledger]],LedgerMapping[[#All],[Sub Ledger]],0))</f>
        <v>Income Statement</v>
      </c>
    </row>
    <row r="20587" spans="1:5" x14ac:dyDescent="0.55000000000000004">
      <c r="A20587">
        <v>5</v>
      </c>
      <c r="B20587">
        <v>54000</v>
      </c>
      <c r="C20587" s="6">
        <v>44440</v>
      </c>
      <c r="D20587">
        <v>-38</v>
      </c>
      <c r="E20587" t="str">
        <f>INDEX(LedgerMapping[[#All],[Area]],MATCH(Transactions[[#This Row],[Sub Ledger]],LedgerMapping[[#All],[Sub Ledger]],0))</f>
        <v>Income Statement</v>
      </c>
    </row>
    <row r="20588" spans="1:5" x14ac:dyDescent="0.55000000000000004">
      <c r="A20588">
        <v>5</v>
      </c>
      <c r="B20588">
        <v>54000</v>
      </c>
      <c r="C20588" s="6">
        <v>44470</v>
      </c>
      <c r="D20588">
        <v>-5</v>
      </c>
      <c r="E20588" t="str">
        <f>INDEX(LedgerMapping[[#All],[Area]],MATCH(Transactions[[#This Row],[Sub Ledger]],LedgerMapping[[#All],[Sub Ledger]],0))</f>
        <v>Income Statement</v>
      </c>
    </row>
    <row r="20589" spans="1:5" x14ac:dyDescent="0.55000000000000004">
      <c r="A20589">
        <v>5</v>
      </c>
      <c r="B20589">
        <v>54000</v>
      </c>
      <c r="C20589" s="6">
        <v>44501</v>
      </c>
      <c r="D20589">
        <v>-6729</v>
      </c>
      <c r="E20589" t="str">
        <f>INDEX(LedgerMapping[[#All],[Area]],MATCH(Transactions[[#This Row],[Sub Ledger]],LedgerMapping[[#All],[Sub Ledger]],0))</f>
        <v>Income Statement</v>
      </c>
    </row>
    <row r="20590" spans="1:5" x14ac:dyDescent="0.55000000000000004">
      <c r="A20590">
        <v>5</v>
      </c>
      <c r="B20590">
        <v>54000</v>
      </c>
      <c r="C20590" s="6">
        <v>44531</v>
      </c>
      <c r="D20590">
        <v>-4534</v>
      </c>
      <c r="E20590" t="str">
        <f>INDEX(LedgerMapping[[#All],[Area]],MATCH(Transactions[[#This Row],[Sub Ledger]],LedgerMapping[[#All],[Sub Ledger]],0))</f>
        <v>Income Statement</v>
      </c>
    </row>
    <row r="20591" spans="1:5" x14ac:dyDescent="0.55000000000000004">
      <c r="A20591">
        <v>5</v>
      </c>
      <c r="B20591">
        <v>56000</v>
      </c>
      <c r="C20591" s="6">
        <v>43466</v>
      </c>
      <c r="D20591">
        <v>-21575</v>
      </c>
      <c r="E20591" t="str">
        <f>INDEX(LedgerMapping[[#All],[Area]],MATCH(Transactions[[#This Row],[Sub Ledger]],LedgerMapping[[#All],[Sub Ledger]],0))</f>
        <v>Income Statement</v>
      </c>
    </row>
    <row r="20592" spans="1:5" x14ac:dyDescent="0.55000000000000004">
      <c r="A20592">
        <v>5</v>
      </c>
      <c r="B20592">
        <v>56000</v>
      </c>
      <c r="C20592" s="6">
        <v>43497</v>
      </c>
      <c r="D20592">
        <v>-82201</v>
      </c>
      <c r="E20592" t="str">
        <f>INDEX(LedgerMapping[[#All],[Area]],MATCH(Transactions[[#This Row],[Sub Ledger]],LedgerMapping[[#All],[Sub Ledger]],0))</f>
        <v>Income Statement</v>
      </c>
    </row>
    <row r="20593" spans="1:5" x14ac:dyDescent="0.55000000000000004">
      <c r="A20593">
        <v>5</v>
      </c>
      <c r="B20593">
        <v>56000</v>
      </c>
      <c r="C20593" s="6">
        <v>43525</v>
      </c>
      <c r="D20593">
        <v>-71398</v>
      </c>
      <c r="E20593" t="str">
        <f>INDEX(LedgerMapping[[#All],[Area]],MATCH(Transactions[[#This Row],[Sub Ledger]],LedgerMapping[[#All],[Sub Ledger]],0))</f>
        <v>Income Statement</v>
      </c>
    </row>
    <row r="20594" spans="1:5" x14ac:dyDescent="0.55000000000000004">
      <c r="A20594">
        <v>5</v>
      </c>
      <c r="B20594">
        <v>56000</v>
      </c>
      <c r="C20594" s="6">
        <v>43556</v>
      </c>
      <c r="D20594">
        <v>-38587</v>
      </c>
      <c r="E20594" t="str">
        <f>INDEX(LedgerMapping[[#All],[Area]],MATCH(Transactions[[#This Row],[Sub Ledger]],LedgerMapping[[#All],[Sub Ledger]],0))</f>
        <v>Income Statement</v>
      </c>
    </row>
    <row r="20595" spans="1:5" x14ac:dyDescent="0.55000000000000004">
      <c r="A20595">
        <v>5</v>
      </c>
      <c r="B20595">
        <v>56000</v>
      </c>
      <c r="C20595" s="6">
        <v>43586</v>
      </c>
      <c r="D20595">
        <v>-123664</v>
      </c>
      <c r="E20595" t="str">
        <f>INDEX(LedgerMapping[[#All],[Area]],MATCH(Transactions[[#This Row],[Sub Ledger]],LedgerMapping[[#All],[Sub Ledger]],0))</f>
        <v>Income Statement</v>
      </c>
    </row>
    <row r="20596" spans="1:5" x14ac:dyDescent="0.55000000000000004">
      <c r="A20596">
        <v>5</v>
      </c>
      <c r="B20596">
        <v>56000</v>
      </c>
      <c r="C20596" s="6">
        <v>43617</v>
      </c>
      <c r="D20596">
        <v>-126471</v>
      </c>
      <c r="E20596" t="str">
        <f>INDEX(LedgerMapping[[#All],[Area]],MATCH(Transactions[[#This Row],[Sub Ledger]],LedgerMapping[[#All],[Sub Ledger]],0))</f>
        <v>Income Statement</v>
      </c>
    </row>
    <row r="20597" spans="1:5" x14ac:dyDescent="0.55000000000000004">
      <c r="A20597">
        <v>5</v>
      </c>
      <c r="B20597">
        <v>56000</v>
      </c>
      <c r="C20597" s="6">
        <v>43647</v>
      </c>
      <c r="D20597">
        <v>-33310</v>
      </c>
      <c r="E20597" t="str">
        <f>INDEX(LedgerMapping[[#All],[Area]],MATCH(Transactions[[#This Row],[Sub Ledger]],LedgerMapping[[#All],[Sub Ledger]],0))</f>
        <v>Income Statement</v>
      </c>
    </row>
    <row r="20598" spans="1:5" x14ac:dyDescent="0.55000000000000004">
      <c r="A20598">
        <v>5</v>
      </c>
      <c r="B20598">
        <v>56000</v>
      </c>
      <c r="C20598" s="6">
        <v>43678</v>
      </c>
      <c r="D20598">
        <v>-102458</v>
      </c>
      <c r="E20598" t="str">
        <f>INDEX(LedgerMapping[[#All],[Area]],MATCH(Transactions[[#This Row],[Sub Ledger]],LedgerMapping[[#All],[Sub Ledger]],0))</f>
        <v>Income Statement</v>
      </c>
    </row>
    <row r="20599" spans="1:5" x14ac:dyDescent="0.55000000000000004">
      <c r="A20599">
        <v>5</v>
      </c>
      <c r="B20599">
        <v>56000</v>
      </c>
      <c r="C20599" s="6">
        <v>43709</v>
      </c>
      <c r="D20599">
        <v>-117863</v>
      </c>
      <c r="E20599" t="str">
        <f>INDEX(LedgerMapping[[#All],[Area]],MATCH(Transactions[[#This Row],[Sub Ledger]],LedgerMapping[[#All],[Sub Ledger]],0))</f>
        <v>Income Statement</v>
      </c>
    </row>
    <row r="20600" spans="1:5" x14ac:dyDescent="0.55000000000000004">
      <c r="A20600">
        <v>5</v>
      </c>
      <c r="B20600">
        <v>56000</v>
      </c>
      <c r="C20600" s="6">
        <v>43739</v>
      </c>
      <c r="D20600">
        <v>-45149</v>
      </c>
      <c r="E20600" t="str">
        <f>INDEX(LedgerMapping[[#All],[Area]],MATCH(Transactions[[#This Row],[Sub Ledger]],LedgerMapping[[#All],[Sub Ledger]],0))</f>
        <v>Income Statement</v>
      </c>
    </row>
    <row r="20601" spans="1:5" x14ac:dyDescent="0.55000000000000004">
      <c r="A20601">
        <v>5</v>
      </c>
      <c r="B20601">
        <v>56000</v>
      </c>
      <c r="C20601" s="6">
        <v>43770</v>
      </c>
      <c r="D20601">
        <v>-124324</v>
      </c>
      <c r="E20601" t="str">
        <f>INDEX(LedgerMapping[[#All],[Area]],MATCH(Transactions[[#This Row],[Sub Ledger]],LedgerMapping[[#All],[Sub Ledger]],0))</f>
        <v>Income Statement</v>
      </c>
    </row>
    <row r="20602" spans="1:5" x14ac:dyDescent="0.55000000000000004">
      <c r="A20602">
        <v>5</v>
      </c>
      <c r="B20602">
        <v>56000</v>
      </c>
      <c r="C20602" s="6">
        <v>43800</v>
      </c>
      <c r="D20602">
        <v>-120396</v>
      </c>
      <c r="E20602" t="str">
        <f>INDEX(LedgerMapping[[#All],[Area]],MATCH(Transactions[[#This Row],[Sub Ledger]],LedgerMapping[[#All],[Sub Ledger]],0))</f>
        <v>Income Statement</v>
      </c>
    </row>
    <row r="20603" spans="1:5" x14ac:dyDescent="0.55000000000000004">
      <c r="A20603">
        <v>5</v>
      </c>
      <c r="B20603">
        <v>56000</v>
      </c>
      <c r="C20603" s="6">
        <v>43831</v>
      </c>
      <c r="D20603">
        <v>-93669</v>
      </c>
      <c r="E20603" t="str">
        <f>INDEX(LedgerMapping[[#All],[Area]],MATCH(Transactions[[#This Row],[Sub Ledger]],LedgerMapping[[#All],[Sub Ledger]],0))</f>
        <v>Income Statement</v>
      </c>
    </row>
    <row r="20604" spans="1:5" x14ac:dyDescent="0.55000000000000004">
      <c r="A20604">
        <v>5</v>
      </c>
      <c r="B20604">
        <v>56000</v>
      </c>
      <c r="C20604" s="6">
        <v>43862</v>
      </c>
      <c r="D20604">
        <v>-103936</v>
      </c>
      <c r="E20604" t="str">
        <f>INDEX(LedgerMapping[[#All],[Area]],MATCH(Transactions[[#This Row],[Sub Ledger]],LedgerMapping[[#All],[Sub Ledger]],0))</f>
        <v>Income Statement</v>
      </c>
    </row>
    <row r="20605" spans="1:5" x14ac:dyDescent="0.55000000000000004">
      <c r="A20605">
        <v>5</v>
      </c>
      <c r="B20605">
        <v>56000</v>
      </c>
      <c r="C20605" s="6">
        <v>43891</v>
      </c>
      <c r="D20605">
        <v>-144604</v>
      </c>
      <c r="E20605" t="str">
        <f>INDEX(LedgerMapping[[#All],[Area]],MATCH(Transactions[[#This Row],[Sub Ledger]],LedgerMapping[[#All],[Sub Ledger]],0))</f>
        <v>Income Statement</v>
      </c>
    </row>
    <row r="20606" spans="1:5" x14ac:dyDescent="0.55000000000000004">
      <c r="A20606">
        <v>5</v>
      </c>
      <c r="B20606">
        <v>56000</v>
      </c>
      <c r="C20606" s="6">
        <v>43922</v>
      </c>
      <c r="D20606">
        <v>-80441</v>
      </c>
      <c r="E20606" t="str">
        <f>INDEX(LedgerMapping[[#All],[Area]],MATCH(Transactions[[#This Row],[Sub Ledger]],LedgerMapping[[#All],[Sub Ledger]],0))</f>
        <v>Income Statement</v>
      </c>
    </row>
    <row r="20607" spans="1:5" x14ac:dyDescent="0.55000000000000004">
      <c r="A20607">
        <v>5</v>
      </c>
      <c r="B20607">
        <v>56000</v>
      </c>
      <c r="C20607" s="6">
        <v>43952</v>
      </c>
      <c r="D20607">
        <v>-95800</v>
      </c>
      <c r="E20607" t="str">
        <f>INDEX(LedgerMapping[[#All],[Area]],MATCH(Transactions[[#This Row],[Sub Ledger]],LedgerMapping[[#All],[Sub Ledger]],0))</f>
        <v>Income Statement</v>
      </c>
    </row>
    <row r="20608" spans="1:5" x14ac:dyDescent="0.55000000000000004">
      <c r="A20608">
        <v>5</v>
      </c>
      <c r="B20608">
        <v>56000</v>
      </c>
      <c r="C20608" s="6">
        <v>43983</v>
      </c>
      <c r="D20608">
        <v>-130264</v>
      </c>
      <c r="E20608" t="str">
        <f>INDEX(LedgerMapping[[#All],[Area]],MATCH(Transactions[[#This Row],[Sub Ledger]],LedgerMapping[[#All],[Sub Ledger]],0))</f>
        <v>Income Statement</v>
      </c>
    </row>
    <row r="20609" spans="1:5" x14ac:dyDescent="0.55000000000000004">
      <c r="A20609">
        <v>5</v>
      </c>
      <c r="B20609">
        <v>56000</v>
      </c>
      <c r="C20609" s="6">
        <v>44013</v>
      </c>
      <c r="D20609">
        <v>-61159</v>
      </c>
      <c r="E20609" t="str">
        <f>INDEX(LedgerMapping[[#All],[Area]],MATCH(Transactions[[#This Row],[Sub Ledger]],LedgerMapping[[#All],[Sub Ledger]],0))</f>
        <v>Income Statement</v>
      </c>
    </row>
    <row r="20610" spans="1:5" x14ac:dyDescent="0.55000000000000004">
      <c r="A20610">
        <v>5</v>
      </c>
      <c r="B20610">
        <v>56000</v>
      </c>
      <c r="C20610" s="6">
        <v>44044</v>
      </c>
      <c r="D20610">
        <v>-85031</v>
      </c>
      <c r="E20610" t="str">
        <f>INDEX(LedgerMapping[[#All],[Area]],MATCH(Transactions[[#This Row],[Sub Ledger]],LedgerMapping[[#All],[Sub Ledger]],0))</f>
        <v>Income Statement</v>
      </c>
    </row>
    <row r="20611" spans="1:5" x14ac:dyDescent="0.55000000000000004">
      <c r="A20611">
        <v>5</v>
      </c>
      <c r="B20611">
        <v>56000</v>
      </c>
      <c r="C20611" s="6">
        <v>44075</v>
      </c>
      <c r="D20611">
        <v>-105578</v>
      </c>
      <c r="E20611" t="str">
        <f>INDEX(LedgerMapping[[#All],[Area]],MATCH(Transactions[[#This Row],[Sub Ledger]],LedgerMapping[[#All],[Sub Ledger]],0))</f>
        <v>Income Statement</v>
      </c>
    </row>
    <row r="20612" spans="1:5" x14ac:dyDescent="0.55000000000000004">
      <c r="A20612">
        <v>5</v>
      </c>
      <c r="B20612">
        <v>56000</v>
      </c>
      <c r="C20612" s="6">
        <v>44105</v>
      </c>
      <c r="D20612">
        <v>-78998</v>
      </c>
      <c r="E20612" t="str">
        <f>INDEX(LedgerMapping[[#All],[Area]],MATCH(Transactions[[#This Row],[Sub Ledger]],LedgerMapping[[#All],[Sub Ledger]],0))</f>
        <v>Income Statement</v>
      </c>
    </row>
    <row r="20613" spans="1:5" x14ac:dyDescent="0.55000000000000004">
      <c r="A20613">
        <v>5</v>
      </c>
      <c r="B20613">
        <v>56000</v>
      </c>
      <c r="C20613" s="6">
        <v>44136</v>
      </c>
      <c r="D20613">
        <v>-90754</v>
      </c>
      <c r="E20613" t="str">
        <f>INDEX(LedgerMapping[[#All],[Area]],MATCH(Transactions[[#This Row],[Sub Ledger]],LedgerMapping[[#All],[Sub Ledger]],0))</f>
        <v>Income Statement</v>
      </c>
    </row>
    <row r="20614" spans="1:5" x14ac:dyDescent="0.55000000000000004">
      <c r="A20614">
        <v>5</v>
      </c>
      <c r="B20614">
        <v>56000</v>
      </c>
      <c r="C20614" s="6">
        <v>44166</v>
      </c>
      <c r="D20614">
        <v>-119717</v>
      </c>
      <c r="E20614" t="str">
        <f>INDEX(LedgerMapping[[#All],[Area]],MATCH(Transactions[[#This Row],[Sub Ledger]],LedgerMapping[[#All],[Sub Ledger]],0))</f>
        <v>Income Statement</v>
      </c>
    </row>
    <row r="20615" spans="1:5" x14ac:dyDescent="0.55000000000000004">
      <c r="A20615">
        <v>5</v>
      </c>
      <c r="B20615">
        <v>56000</v>
      </c>
      <c r="C20615" s="6">
        <v>44197</v>
      </c>
      <c r="D20615">
        <v>-72982</v>
      </c>
      <c r="E20615" t="str">
        <f>INDEX(LedgerMapping[[#All],[Area]],MATCH(Transactions[[#This Row],[Sub Ledger]],LedgerMapping[[#All],[Sub Ledger]],0))</f>
        <v>Income Statement</v>
      </c>
    </row>
    <row r="20616" spans="1:5" x14ac:dyDescent="0.55000000000000004">
      <c r="A20616">
        <v>5</v>
      </c>
      <c r="B20616">
        <v>56000</v>
      </c>
      <c r="C20616" s="6">
        <v>44228</v>
      </c>
      <c r="D20616">
        <v>-146716</v>
      </c>
      <c r="E20616" t="str">
        <f>INDEX(LedgerMapping[[#All],[Area]],MATCH(Transactions[[#This Row],[Sub Ledger]],LedgerMapping[[#All],[Sub Ledger]],0))</f>
        <v>Income Statement</v>
      </c>
    </row>
    <row r="20617" spans="1:5" x14ac:dyDescent="0.55000000000000004">
      <c r="A20617">
        <v>5</v>
      </c>
      <c r="B20617">
        <v>56000</v>
      </c>
      <c r="C20617" s="6">
        <v>44256</v>
      </c>
      <c r="D20617">
        <v>-150832</v>
      </c>
      <c r="E20617" t="str">
        <f>INDEX(LedgerMapping[[#All],[Area]],MATCH(Transactions[[#This Row],[Sub Ledger]],LedgerMapping[[#All],[Sub Ledger]],0))</f>
        <v>Income Statement</v>
      </c>
    </row>
    <row r="20618" spans="1:5" x14ac:dyDescent="0.55000000000000004">
      <c r="A20618">
        <v>5</v>
      </c>
      <c r="B20618">
        <v>56000</v>
      </c>
      <c r="C20618" s="6">
        <v>44287</v>
      </c>
      <c r="D20618">
        <v>-62878</v>
      </c>
      <c r="E20618" t="str">
        <f>INDEX(LedgerMapping[[#All],[Area]],MATCH(Transactions[[#This Row],[Sub Ledger]],LedgerMapping[[#All],[Sub Ledger]],0))</f>
        <v>Income Statement</v>
      </c>
    </row>
    <row r="20619" spans="1:5" x14ac:dyDescent="0.55000000000000004">
      <c r="A20619">
        <v>5</v>
      </c>
      <c r="B20619">
        <v>56000</v>
      </c>
      <c r="C20619" s="6">
        <v>44317</v>
      </c>
      <c r="D20619">
        <v>-129640</v>
      </c>
      <c r="E20619" t="str">
        <f>INDEX(LedgerMapping[[#All],[Area]],MATCH(Transactions[[#This Row],[Sub Ledger]],LedgerMapping[[#All],[Sub Ledger]],0))</f>
        <v>Income Statement</v>
      </c>
    </row>
    <row r="20620" spans="1:5" x14ac:dyDescent="0.55000000000000004">
      <c r="A20620">
        <v>5</v>
      </c>
      <c r="B20620">
        <v>56000</v>
      </c>
      <c r="C20620" s="6">
        <v>44348</v>
      </c>
      <c r="D20620">
        <v>-123781</v>
      </c>
      <c r="E20620" t="str">
        <f>INDEX(LedgerMapping[[#All],[Area]],MATCH(Transactions[[#This Row],[Sub Ledger]],LedgerMapping[[#All],[Sub Ledger]],0))</f>
        <v>Income Statement</v>
      </c>
    </row>
    <row r="20621" spans="1:5" x14ac:dyDescent="0.55000000000000004">
      <c r="A20621">
        <v>5</v>
      </c>
      <c r="B20621">
        <v>56000</v>
      </c>
      <c r="C20621" s="6">
        <v>44378</v>
      </c>
      <c r="D20621">
        <v>-56234</v>
      </c>
      <c r="E20621" t="str">
        <f>INDEX(LedgerMapping[[#All],[Area]],MATCH(Transactions[[#This Row],[Sub Ledger]],LedgerMapping[[#All],[Sub Ledger]],0))</f>
        <v>Income Statement</v>
      </c>
    </row>
    <row r="20622" spans="1:5" x14ac:dyDescent="0.55000000000000004">
      <c r="A20622">
        <v>5</v>
      </c>
      <c r="B20622">
        <v>56000</v>
      </c>
      <c r="C20622" s="6">
        <v>44409</v>
      </c>
      <c r="D20622">
        <v>-109060</v>
      </c>
      <c r="E20622" t="str">
        <f>INDEX(LedgerMapping[[#All],[Area]],MATCH(Transactions[[#This Row],[Sub Ledger]],LedgerMapping[[#All],[Sub Ledger]],0))</f>
        <v>Income Statement</v>
      </c>
    </row>
    <row r="20623" spans="1:5" x14ac:dyDescent="0.55000000000000004">
      <c r="A20623">
        <v>5</v>
      </c>
      <c r="B20623">
        <v>56000</v>
      </c>
      <c r="C20623" s="6">
        <v>44440</v>
      </c>
      <c r="D20623">
        <v>-111264</v>
      </c>
      <c r="E20623" t="str">
        <f>INDEX(LedgerMapping[[#All],[Area]],MATCH(Transactions[[#This Row],[Sub Ledger]],LedgerMapping[[#All],[Sub Ledger]],0))</f>
        <v>Income Statement</v>
      </c>
    </row>
    <row r="20624" spans="1:5" x14ac:dyDescent="0.55000000000000004">
      <c r="A20624">
        <v>5</v>
      </c>
      <c r="B20624">
        <v>56000</v>
      </c>
      <c r="C20624" s="6">
        <v>44470</v>
      </c>
      <c r="D20624">
        <v>-63219</v>
      </c>
      <c r="E20624" t="str">
        <f>INDEX(LedgerMapping[[#All],[Area]],MATCH(Transactions[[#This Row],[Sub Ledger]],LedgerMapping[[#All],[Sub Ledger]],0))</f>
        <v>Income Statement</v>
      </c>
    </row>
    <row r="20625" spans="1:5" x14ac:dyDescent="0.55000000000000004">
      <c r="A20625">
        <v>5</v>
      </c>
      <c r="B20625">
        <v>56000</v>
      </c>
      <c r="C20625" s="6">
        <v>44501</v>
      </c>
      <c r="D20625">
        <v>-123371</v>
      </c>
      <c r="E20625" t="str">
        <f>INDEX(LedgerMapping[[#All],[Area]],MATCH(Transactions[[#This Row],[Sub Ledger]],LedgerMapping[[#All],[Sub Ledger]],0))</f>
        <v>Income Statement</v>
      </c>
    </row>
    <row r="20626" spans="1:5" x14ac:dyDescent="0.55000000000000004">
      <c r="A20626">
        <v>5</v>
      </c>
      <c r="B20626">
        <v>56000</v>
      </c>
      <c r="C20626" s="6">
        <v>44531</v>
      </c>
      <c r="D20626">
        <v>-134705</v>
      </c>
      <c r="E20626" t="str">
        <f>INDEX(LedgerMapping[[#All],[Area]],MATCH(Transactions[[#This Row],[Sub Ledger]],LedgerMapping[[#All],[Sub Ledger]],0))</f>
        <v>Income Statement</v>
      </c>
    </row>
    <row r="20627" spans="1:5" x14ac:dyDescent="0.55000000000000004">
      <c r="A20627">
        <v>5</v>
      </c>
      <c r="B20627">
        <v>57000</v>
      </c>
      <c r="C20627" s="6">
        <v>44287</v>
      </c>
      <c r="D20627">
        <v>-16037</v>
      </c>
      <c r="E20627" t="str">
        <f>INDEX(LedgerMapping[[#All],[Area]],MATCH(Transactions[[#This Row],[Sub Ledger]],LedgerMapping[[#All],[Sub Ledger]],0))</f>
        <v>Income Statement</v>
      </c>
    </row>
    <row r="20628" spans="1:5" x14ac:dyDescent="0.55000000000000004">
      <c r="A20628">
        <v>5</v>
      </c>
      <c r="B20628">
        <v>57000</v>
      </c>
      <c r="C20628" s="6">
        <v>43466</v>
      </c>
      <c r="D20628">
        <v>-467</v>
      </c>
      <c r="E20628" t="str">
        <f>INDEX(LedgerMapping[[#All],[Area]],MATCH(Transactions[[#This Row],[Sub Ledger]],LedgerMapping[[#All],[Sub Ledger]],0))</f>
        <v>Income Statement</v>
      </c>
    </row>
    <row r="20629" spans="1:5" x14ac:dyDescent="0.55000000000000004">
      <c r="A20629">
        <v>5</v>
      </c>
      <c r="B20629">
        <v>57000</v>
      </c>
      <c r="C20629" s="6">
        <v>43497</v>
      </c>
      <c r="D20629">
        <v>-8048</v>
      </c>
      <c r="E20629" t="str">
        <f>INDEX(LedgerMapping[[#All],[Area]],MATCH(Transactions[[#This Row],[Sub Ledger]],LedgerMapping[[#All],[Sub Ledger]],0))</f>
        <v>Income Statement</v>
      </c>
    </row>
    <row r="20630" spans="1:5" x14ac:dyDescent="0.55000000000000004">
      <c r="A20630">
        <v>5</v>
      </c>
      <c r="B20630">
        <v>57000</v>
      </c>
      <c r="C20630" s="6">
        <v>43525</v>
      </c>
      <c r="D20630">
        <v>-5650</v>
      </c>
      <c r="E20630" t="str">
        <f>INDEX(LedgerMapping[[#All],[Area]],MATCH(Transactions[[#This Row],[Sub Ledger]],LedgerMapping[[#All],[Sub Ledger]],0))</f>
        <v>Income Statement</v>
      </c>
    </row>
    <row r="20631" spans="1:5" x14ac:dyDescent="0.55000000000000004">
      <c r="A20631">
        <v>5</v>
      </c>
      <c r="B20631">
        <v>57000</v>
      </c>
      <c r="C20631" s="6">
        <v>43586</v>
      </c>
      <c r="D20631">
        <v>-8023</v>
      </c>
      <c r="E20631" t="str">
        <f>INDEX(LedgerMapping[[#All],[Area]],MATCH(Transactions[[#This Row],[Sub Ledger]],LedgerMapping[[#All],[Sub Ledger]],0))</f>
        <v>Income Statement</v>
      </c>
    </row>
    <row r="20632" spans="1:5" x14ac:dyDescent="0.55000000000000004">
      <c r="A20632">
        <v>5</v>
      </c>
      <c r="B20632">
        <v>57000</v>
      </c>
      <c r="C20632" s="6">
        <v>43617</v>
      </c>
      <c r="D20632">
        <v>-12107</v>
      </c>
      <c r="E20632" t="str">
        <f>INDEX(LedgerMapping[[#All],[Area]],MATCH(Transactions[[#This Row],[Sub Ledger]],LedgerMapping[[#All],[Sub Ledger]],0))</f>
        <v>Income Statement</v>
      </c>
    </row>
    <row r="20633" spans="1:5" x14ac:dyDescent="0.55000000000000004">
      <c r="A20633">
        <v>5</v>
      </c>
      <c r="B20633">
        <v>57000</v>
      </c>
      <c r="C20633" s="6">
        <v>43647</v>
      </c>
      <c r="D20633">
        <v>-3211</v>
      </c>
      <c r="E20633" t="str">
        <f>INDEX(LedgerMapping[[#All],[Area]],MATCH(Transactions[[#This Row],[Sub Ledger]],LedgerMapping[[#All],[Sub Ledger]],0))</f>
        <v>Income Statement</v>
      </c>
    </row>
    <row r="20634" spans="1:5" x14ac:dyDescent="0.55000000000000004">
      <c r="A20634">
        <v>5</v>
      </c>
      <c r="B20634">
        <v>57000</v>
      </c>
      <c r="C20634" s="6">
        <v>43678</v>
      </c>
      <c r="D20634">
        <v>-15991</v>
      </c>
      <c r="E20634" t="str">
        <f>INDEX(LedgerMapping[[#All],[Area]],MATCH(Transactions[[#This Row],[Sub Ledger]],LedgerMapping[[#All],[Sub Ledger]],0))</f>
        <v>Income Statement</v>
      </c>
    </row>
    <row r="20635" spans="1:5" x14ac:dyDescent="0.55000000000000004">
      <c r="A20635">
        <v>5</v>
      </c>
      <c r="B20635">
        <v>57000</v>
      </c>
      <c r="C20635" s="6">
        <v>43709</v>
      </c>
      <c r="D20635">
        <v>-10682</v>
      </c>
      <c r="E20635" t="str">
        <f>INDEX(LedgerMapping[[#All],[Area]],MATCH(Transactions[[#This Row],[Sub Ledger]],LedgerMapping[[#All],[Sub Ledger]],0))</f>
        <v>Income Statement</v>
      </c>
    </row>
    <row r="20636" spans="1:5" x14ac:dyDescent="0.55000000000000004">
      <c r="A20636">
        <v>5</v>
      </c>
      <c r="B20636">
        <v>57000</v>
      </c>
      <c r="C20636" s="6">
        <v>43739</v>
      </c>
      <c r="D20636">
        <v>-4436</v>
      </c>
      <c r="E20636" t="str">
        <f>INDEX(LedgerMapping[[#All],[Area]],MATCH(Transactions[[#This Row],[Sub Ledger]],LedgerMapping[[#All],[Sub Ledger]],0))</f>
        <v>Income Statement</v>
      </c>
    </row>
    <row r="20637" spans="1:5" x14ac:dyDescent="0.55000000000000004">
      <c r="A20637">
        <v>5</v>
      </c>
      <c r="B20637">
        <v>57000</v>
      </c>
      <c r="C20637" s="6">
        <v>43770</v>
      </c>
      <c r="D20637">
        <v>-9293</v>
      </c>
      <c r="E20637" t="str">
        <f>INDEX(LedgerMapping[[#All],[Area]],MATCH(Transactions[[#This Row],[Sub Ledger]],LedgerMapping[[#All],[Sub Ledger]],0))</f>
        <v>Income Statement</v>
      </c>
    </row>
    <row r="20638" spans="1:5" x14ac:dyDescent="0.55000000000000004">
      <c r="A20638">
        <v>5</v>
      </c>
      <c r="B20638">
        <v>57000</v>
      </c>
      <c r="C20638" s="6">
        <v>43800</v>
      </c>
      <c r="D20638">
        <v>-11246</v>
      </c>
      <c r="E20638" t="str">
        <f>INDEX(LedgerMapping[[#All],[Area]],MATCH(Transactions[[#This Row],[Sub Ledger]],LedgerMapping[[#All],[Sub Ledger]],0))</f>
        <v>Income Statement</v>
      </c>
    </row>
    <row r="20639" spans="1:5" x14ac:dyDescent="0.55000000000000004">
      <c r="A20639">
        <v>5</v>
      </c>
      <c r="B20639">
        <v>57000</v>
      </c>
      <c r="C20639" s="6">
        <v>43831</v>
      </c>
      <c r="D20639">
        <v>-61182</v>
      </c>
      <c r="E20639" t="str">
        <f>INDEX(LedgerMapping[[#All],[Area]],MATCH(Transactions[[#This Row],[Sub Ledger]],LedgerMapping[[#All],[Sub Ledger]],0))</f>
        <v>Income Statement</v>
      </c>
    </row>
    <row r="20640" spans="1:5" x14ac:dyDescent="0.55000000000000004">
      <c r="A20640">
        <v>5</v>
      </c>
      <c r="B20640">
        <v>57000</v>
      </c>
      <c r="C20640" s="6">
        <v>43862</v>
      </c>
      <c r="D20640">
        <v>-12298</v>
      </c>
      <c r="E20640" t="str">
        <f>INDEX(LedgerMapping[[#All],[Area]],MATCH(Transactions[[#This Row],[Sub Ledger]],LedgerMapping[[#All],[Sub Ledger]],0))</f>
        <v>Income Statement</v>
      </c>
    </row>
    <row r="20641" spans="1:5" x14ac:dyDescent="0.55000000000000004">
      <c r="A20641">
        <v>5</v>
      </c>
      <c r="B20641">
        <v>57000</v>
      </c>
      <c r="C20641" s="6">
        <v>43891</v>
      </c>
      <c r="D20641">
        <v>-27521</v>
      </c>
      <c r="E20641" t="str">
        <f>INDEX(LedgerMapping[[#All],[Area]],MATCH(Transactions[[#This Row],[Sub Ledger]],LedgerMapping[[#All],[Sub Ledger]],0))</f>
        <v>Income Statement</v>
      </c>
    </row>
    <row r="20642" spans="1:5" x14ac:dyDescent="0.55000000000000004">
      <c r="A20642">
        <v>5</v>
      </c>
      <c r="B20642">
        <v>57000</v>
      </c>
      <c r="C20642" s="6">
        <v>43922</v>
      </c>
      <c r="D20642">
        <v>-20073</v>
      </c>
      <c r="E20642" t="str">
        <f>INDEX(LedgerMapping[[#All],[Area]],MATCH(Transactions[[#This Row],[Sub Ledger]],LedgerMapping[[#All],[Sub Ledger]],0))</f>
        <v>Income Statement</v>
      </c>
    </row>
    <row r="20643" spans="1:5" x14ac:dyDescent="0.55000000000000004">
      <c r="A20643">
        <v>5</v>
      </c>
      <c r="B20643">
        <v>57000</v>
      </c>
      <c r="C20643" s="6">
        <v>43952</v>
      </c>
      <c r="D20643">
        <v>-11015</v>
      </c>
      <c r="E20643" t="str">
        <f>INDEX(LedgerMapping[[#All],[Area]],MATCH(Transactions[[#This Row],[Sub Ledger]],LedgerMapping[[#All],[Sub Ledger]],0))</f>
        <v>Income Statement</v>
      </c>
    </row>
    <row r="20644" spans="1:5" x14ac:dyDescent="0.55000000000000004">
      <c r="A20644">
        <v>5</v>
      </c>
      <c r="B20644">
        <v>57000</v>
      </c>
      <c r="C20644" s="6">
        <v>43983</v>
      </c>
      <c r="D20644">
        <v>-10542</v>
      </c>
      <c r="E20644" t="str">
        <f>INDEX(LedgerMapping[[#All],[Area]],MATCH(Transactions[[#This Row],[Sub Ledger]],LedgerMapping[[#All],[Sub Ledger]],0))</f>
        <v>Income Statement</v>
      </c>
    </row>
    <row r="20645" spans="1:5" x14ac:dyDescent="0.55000000000000004">
      <c r="A20645">
        <v>5</v>
      </c>
      <c r="B20645">
        <v>57000</v>
      </c>
      <c r="C20645" s="6">
        <v>44013</v>
      </c>
      <c r="D20645">
        <v>-27579</v>
      </c>
      <c r="E20645" t="str">
        <f>INDEX(LedgerMapping[[#All],[Area]],MATCH(Transactions[[#This Row],[Sub Ledger]],LedgerMapping[[#All],[Sub Ledger]],0))</f>
        <v>Income Statement</v>
      </c>
    </row>
    <row r="20646" spans="1:5" x14ac:dyDescent="0.55000000000000004">
      <c r="A20646">
        <v>5</v>
      </c>
      <c r="B20646">
        <v>57000</v>
      </c>
      <c r="C20646" s="6">
        <v>44075</v>
      </c>
      <c r="D20646">
        <v>-23459</v>
      </c>
      <c r="E20646" t="str">
        <f>INDEX(LedgerMapping[[#All],[Area]],MATCH(Transactions[[#This Row],[Sub Ledger]],LedgerMapping[[#All],[Sub Ledger]],0))</f>
        <v>Income Statement</v>
      </c>
    </row>
    <row r="20647" spans="1:5" x14ac:dyDescent="0.55000000000000004">
      <c r="A20647">
        <v>5</v>
      </c>
      <c r="B20647">
        <v>57000</v>
      </c>
      <c r="C20647" s="6">
        <v>44136</v>
      </c>
      <c r="D20647">
        <v>-34000</v>
      </c>
      <c r="E20647" t="str">
        <f>INDEX(LedgerMapping[[#All],[Area]],MATCH(Transactions[[#This Row],[Sub Ledger]],LedgerMapping[[#All],[Sub Ledger]],0))</f>
        <v>Income Statement</v>
      </c>
    </row>
    <row r="20648" spans="1:5" x14ac:dyDescent="0.55000000000000004">
      <c r="A20648">
        <v>5</v>
      </c>
      <c r="B20648">
        <v>57000</v>
      </c>
      <c r="C20648" s="6">
        <v>44166</v>
      </c>
      <c r="D20648">
        <v>-29527</v>
      </c>
      <c r="E20648" t="str">
        <f>INDEX(LedgerMapping[[#All],[Area]],MATCH(Transactions[[#This Row],[Sub Ledger]],LedgerMapping[[#All],[Sub Ledger]],0))</f>
        <v>Income Statement</v>
      </c>
    </row>
    <row r="20649" spans="1:5" x14ac:dyDescent="0.55000000000000004">
      <c r="A20649">
        <v>5</v>
      </c>
      <c r="B20649">
        <v>57000</v>
      </c>
      <c r="C20649" s="6">
        <v>44197</v>
      </c>
      <c r="D20649">
        <v>-7511</v>
      </c>
      <c r="E20649" t="str">
        <f>INDEX(LedgerMapping[[#All],[Area]],MATCH(Transactions[[#This Row],[Sub Ledger]],LedgerMapping[[#All],[Sub Ledger]],0))</f>
        <v>Income Statement</v>
      </c>
    </row>
    <row r="20650" spans="1:5" x14ac:dyDescent="0.55000000000000004">
      <c r="A20650">
        <v>5</v>
      </c>
      <c r="B20650">
        <v>57000</v>
      </c>
      <c r="C20650" s="6">
        <v>44256</v>
      </c>
      <c r="D20650">
        <v>-19430</v>
      </c>
      <c r="E20650" t="str">
        <f>INDEX(LedgerMapping[[#All],[Area]],MATCH(Transactions[[#This Row],[Sub Ledger]],LedgerMapping[[#All],[Sub Ledger]],0))</f>
        <v>Income Statement</v>
      </c>
    </row>
    <row r="20651" spans="1:5" x14ac:dyDescent="0.55000000000000004">
      <c r="A20651">
        <v>5</v>
      </c>
      <c r="B20651">
        <v>57000</v>
      </c>
      <c r="C20651" s="6">
        <v>44317</v>
      </c>
      <c r="D20651">
        <v>-7339</v>
      </c>
      <c r="E20651" t="str">
        <f>INDEX(LedgerMapping[[#All],[Area]],MATCH(Transactions[[#This Row],[Sub Ledger]],LedgerMapping[[#All],[Sub Ledger]],0))</f>
        <v>Income Statement</v>
      </c>
    </row>
    <row r="20652" spans="1:5" x14ac:dyDescent="0.55000000000000004">
      <c r="A20652">
        <v>5</v>
      </c>
      <c r="B20652">
        <v>57000</v>
      </c>
      <c r="C20652" s="6">
        <v>44348</v>
      </c>
      <c r="D20652">
        <v>-26634</v>
      </c>
      <c r="E20652" t="str">
        <f>INDEX(LedgerMapping[[#All],[Area]],MATCH(Transactions[[#This Row],[Sub Ledger]],LedgerMapping[[#All],[Sub Ledger]],0))</f>
        <v>Income Statement</v>
      </c>
    </row>
    <row r="20653" spans="1:5" x14ac:dyDescent="0.55000000000000004">
      <c r="A20653">
        <v>5</v>
      </c>
      <c r="B20653">
        <v>57000</v>
      </c>
      <c r="C20653" s="6">
        <v>44378</v>
      </c>
      <c r="D20653">
        <v>-2913</v>
      </c>
      <c r="E20653" t="str">
        <f>INDEX(LedgerMapping[[#All],[Area]],MATCH(Transactions[[#This Row],[Sub Ledger]],LedgerMapping[[#All],[Sub Ledger]],0))</f>
        <v>Income Statement</v>
      </c>
    </row>
    <row r="20654" spans="1:5" x14ac:dyDescent="0.55000000000000004">
      <c r="A20654">
        <v>5</v>
      </c>
      <c r="B20654">
        <v>57000</v>
      </c>
      <c r="C20654" s="6">
        <v>44409</v>
      </c>
      <c r="D20654">
        <v>-5740</v>
      </c>
      <c r="E20654" t="str">
        <f>INDEX(LedgerMapping[[#All],[Area]],MATCH(Transactions[[#This Row],[Sub Ledger]],LedgerMapping[[#All],[Sub Ledger]],0))</f>
        <v>Income Statement</v>
      </c>
    </row>
    <row r="20655" spans="1:5" x14ac:dyDescent="0.55000000000000004">
      <c r="A20655">
        <v>5</v>
      </c>
      <c r="B20655">
        <v>57000</v>
      </c>
      <c r="C20655" s="6">
        <v>44440</v>
      </c>
      <c r="D20655">
        <v>-8999</v>
      </c>
      <c r="E20655" t="str">
        <f>INDEX(LedgerMapping[[#All],[Area]],MATCH(Transactions[[#This Row],[Sub Ledger]],LedgerMapping[[#All],[Sub Ledger]],0))</f>
        <v>Income Statement</v>
      </c>
    </row>
    <row r="20656" spans="1:5" x14ac:dyDescent="0.55000000000000004">
      <c r="A20656">
        <v>5</v>
      </c>
      <c r="B20656">
        <v>57000</v>
      </c>
      <c r="C20656" s="6">
        <v>44470</v>
      </c>
      <c r="D20656">
        <v>-14163</v>
      </c>
      <c r="E20656" t="str">
        <f>INDEX(LedgerMapping[[#All],[Area]],MATCH(Transactions[[#This Row],[Sub Ledger]],LedgerMapping[[#All],[Sub Ledger]],0))</f>
        <v>Income Statement</v>
      </c>
    </row>
    <row r="20657" spans="1:5" x14ac:dyDescent="0.55000000000000004">
      <c r="A20657">
        <v>5</v>
      </c>
      <c r="B20657">
        <v>57000</v>
      </c>
      <c r="C20657" s="6">
        <v>44501</v>
      </c>
      <c r="D20657">
        <v>-24972</v>
      </c>
      <c r="E20657" t="str">
        <f>INDEX(LedgerMapping[[#All],[Area]],MATCH(Transactions[[#This Row],[Sub Ledger]],LedgerMapping[[#All],[Sub Ledger]],0))</f>
        <v>Income Statement</v>
      </c>
    </row>
    <row r="20658" spans="1:5" x14ac:dyDescent="0.55000000000000004">
      <c r="A20658">
        <v>5</v>
      </c>
      <c r="B20658">
        <v>57000</v>
      </c>
      <c r="C20658" s="6">
        <v>44531</v>
      </c>
      <c r="D20658">
        <v>-6743</v>
      </c>
      <c r="E20658" t="str">
        <f>INDEX(LedgerMapping[[#All],[Area]],MATCH(Transactions[[#This Row],[Sub Ledger]],LedgerMapping[[#All],[Sub Ledger]],0))</f>
        <v>Income Statement</v>
      </c>
    </row>
    <row r="20659" spans="1:5" x14ac:dyDescent="0.55000000000000004">
      <c r="A20659">
        <v>5</v>
      </c>
      <c r="B20659">
        <v>63000</v>
      </c>
      <c r="C20659" s="6">
        <v>44105</v>
      </c>
      <c r="D20659">
        <v>-8545</v>
      </c>
      <c r="E20659" t="str">
        <f>INDEX(LedgerMapping[[#All],[Area]],MATCH(Transactions[[#This Row],[Sub Ledger]],LedgerMapping[[#All],[Sub Ledger]],0))</f>
        <v>Income Statement</v>
      </c>
    </row>
    <row r="20660" spans="1:5" x14ac:dyDescent="0.55000000000000004">
      <c r="A20660">
        <v>5</v>
      </c>
      <c r="B20660">
        <v>63000</v>
      </c>
      <c r="C20660" s="6">
        <v>43466</v>
      </c>
      <c r="D20660">
        <v>-2244</v>
      </c>
      <c r="E20660" t="str">
        <f>INDEX(LedgerMapping[[#All],[Area]],MATCH(Transactions[[#This Row],[Sub Ledger]],LedgerMapping[[#All],[Sub Ledger]],0))</f>
        <v>Income Statement</v>
      </c>
    </row>
    <row r="20661" spans="1:5" x14ac:dyDescent="0.55000000000000004">
      <c r="A20661">
        <v>5</v>
      </c>
      <c r="B20661">
        <v>63000</v>
      </c>
      <c r="C20661" s="6">
        <v>43497</v>
      </c>
      <c r="D20661">
        <v>-16097</v>
      </c>
      <c r="E20661" t="str">
        <f>INDEX(LedgerMapping[[#All],[Area]],MATCH(Transactions[[#This Row],[Sub Ledger]],LedgerMapping[[#All],[Sub Ledger]],0))</f>
        <v>Income Statement</v>
      </c>
    </row>
    <row r="20662" spans="1:5" x14ac:dyDescent="0.55000000000000004">
      <c r="A20662">
        <v>5</v>
      </c>
      <c r="B20662">
        <v>63000</v>
      </c>
      <c r="C20662" s="6">
        <v>43525</v>
      </c>
      <c r="D20662">
        <v>-6781</v>
      </c>
      <c r="E20662" t="str">
        <f>INDEX(LedgerMapping[[#All],[Area]],MATCH(Transactions[[#This Row],[Sub Ledger]],LedgerMapping[[#All],[Sub Ledger]],0))</f>
        <v>Income Statement</v>
      </c>
    </row>
    <row r="20663" spans="1:5" x14ac:dyDescent="0.55000000000000004">
      <c r="A20663">
        <v>5</v>
      </c>
      <c r="B20663">
        <v>63000</v>
      </c>
      <c r="C20663" s="6">
        <v>43556</v>
      </c>
      <c r="D20663">
        <v>-2244</v>
      </c>
      <c r="E20663" t="str">
        <f>INDEX(LedgerMapping[[#All],[Area]],MATCH(Transactions[[#This Row],[Sub Ledger]],LedgerMapping[[#All],[Sub Ledger]],0))</f>
        <v>Income Statement</v>
      </c>
    </row>
    <row r="20664" spans="1:5" x14ac:dyDescent="0.55000000000000004">
      <c r="A20664">
        <v>5</v>
      </c>
      <c r="B20664">
        <v>63000</v>
      </c>
      <c r="C20664" s="6">
        <v>43586</v>
      </c>
      <c r="D20664">
        <v>-24070</v>
      </c>
      <c r="E20664" t="str">
        <f>INDEX(LedgerMapping[[#All],[Area]],MATCH(Transactions[[#This Row],[Sub Ledger]],LedgerMapping[[#All],[Sub Ledger]],0))</f>
        <v>Income Statement</v>
      </c>
    </row>
    <row r="20665" spans="1:5" x14ac:dyDescent="0.55000000000000004">
      <c r="A20665">
        <v>5</v>
      </c>
      <c r="B20665">
        <v>63000</v>
      </c>
      <c r="C20665" s="6">
        <v>43617</v>
      </c>
      <c r="D20665">
        <v>-14529</v>
      </c>
      <c r="E20665" t="str">
        <f>INDEX(LedgerMapping[[#All],[Area]],MATCH(Transactions[[#This Row],[Sub Ledger]],LedgerMapping[[#All],[Sub Ledger]],0))</f>
        <v>Income Statement</v>
      </c>
    </row>
    <row r="20666" spans="1:5" x14ac:dyDescent="0.55000000000000004">
      <c r="A20666">
        <v>5</v>
      </c>
      <c r="B20666">
        <v>63000</v>
      </c>
      <c r="C20666" s="6">
        <v>43647</v>
      </c>
      <c r="D20666">
        <v>-3854</v>
      </c>
      <c r="E20666" t="str">
        <f>INDEX(LedgerMapping[[#All],[Area]],MATCH(Transactions[[#This Row],[Sub Ledger]],LedgerMapping[[#All],[Sub Ledger]],0))</f>
        <v>Income Statement</v>
      </c>
    </row>
    <row r="20667" spans="1:5" x14ac:dyDescent="0.55000000000000004">
      <c r="A20667">
        <v>5</v>
      </c>
      <c r="B20667">
        <v>63000</v>
      </c>
      <c r="C20667" s="6">
        <v>43678</v>
      </c>
      <c r="D20667">
        <v>-11514</v>
      </c>
      <c r="E20667" t="str">
        <f>INDEX(LedgerMapping[[#All],[Area]],MATCH(Transactions[[#This Row],[Sub Ledger]],LedgerMapping[[#All],[Sub Ledger]],0))</f>
        <v>Income Statement</v>
      </c>
    </row>
    <row r="20668" spans="1:5" x14ac:dyDescent="0.55000000000000004">
      <c r="A20668">
        <v>5</v>
      </c>
      <c r="B20668">
        <v>63000</v>
      </c>
      <c r="C20668" s="6">
        <v>43709</v>
      </c>
      <c r="D20668">
        <v>-12818</v>
      </c>
      <c r="E20668" t="str">
        <f>INDEX(LedgerMapping[[#All],[Area]],MATCH(Transactions[[#This Row],[Sub Ledger]],LedgerMapping[[#All],[Sub Ledger]],0))</f>
        <v>Income Statement</v>
      </c>
    </row>
    <row r="20669" spans="1:5" x14ac:dyDescent="0.55000000000000004">
      <c r="A20669">
        <v>5</v>
      </c>
      <c r="B20669">
        <v>63000</v>
      </c>
      <c r="C20669" s="6">
        <v>43739</v>
      </c>
      <c r="D20669">
        <v>-3993</v>
      </c>
      <c r="E20669" t="str">
        <f>INDEX(LedgerMapping[[#All],[Area]],MATCH(Transactions[[#This Row],[Sub Ledger]],LedgerMapping[[#All],[Sub Ledger]],0))</f>
        <v>Income Statement</v>
      </c>
    </row>
    <row r="20670" spans="1:5" x14ac:dyDescent="0.55000000000000004">
      <c r="A20670">
        <v>5</v>
      </c>
      <c r="B20670">
        <v>63000</v>
      </c>
      <c r="C20670" s="6">
        <v>43770</v>
      </c>
      <c r="D20670">
        <v>-11152</v>
      </c>
      <c r="E20670" t="str">
        <f>INDEX(LedgerMapping[[#All],[Area]],MATCH(Transactions[[#This Row],[Sub Ledger]],LedgerMapping[[#All],[Sub Ledger]],0))</f>
        <v>Income Statement</v>
      </c>
    </row>
    <row r="20671" spans="1:5" x14ac:dyDescent="0.55000000000000004">
      <c r="A20671">
        <v>5</v>
      </c>
      <c r="B20671">
        <v>63000</v>
      </c>
      <c r="C20671" s="6">
        <v>43800</v>
      </c>
      <c r="D20671">
        <v>-13495</v>
      </c>
      <c r="E20671" t="str">
        <f>INDEX(LedgerMapping[[#All],[Area]],MATCH(Transactions[[#This Row],[Sub Ledger]],LedgerMapping[[#All],[Sub Ledger]],0))</f>
        <v>Income Statement</v>
      </c>
    </row>
    <row r="20672" spans="1:5" x14ac:dyDescent="0.55000000000000004">
      <c r="A20672">
        <v>5</v>
      </c>
      <c r="B20672">
        <v>63000</v>
      </c>
      <c r="C20672" s="6">
        <v>43831</v>
      </c>
      <c r="D20672">
        <v>-11012</v>
      </c>
      <c r="E20672" t="str">
        <f>INDEX(LedgerMapping[[#All],[Area]],MATCH(Transactions[[#This Row],[Sub Ledger]],LedgerMapping[[#All],[Sub Ledger]],0))</f>
        <v>Income Statement</v>
      </c>
    </row>
    <row r="20673" spans="1:5" x14ac:dyDescent="0.55000000000000004">
      <c r="A20673">
        <v>5</v>
      </c>
      <c r="B20673">
        <v>63000</v>
      </c>
      <c r="C20673" s="6">
        <v>43862</v>
      </c>
      <c r="D20673">
        <v>-7379</v>
      </c>
      <c r="E20673" t="str">
        <f>INDEX(LedgerMapping[[#All],[Area]],MATCH(Transactions[[#This Row],[Sub Ledger]],LedgerMapping[[#All],[Sub Ledger]],0))</f>
        <v>Income Statement</v>
      </c>
    </row>
    <row r="20674" spans="1:5" x14ac:dyDescent="0.55000000000000004">
      <c r="A20674">
        <v>5</v>
      </c>
      <c r="B20674">
        <v>63000</v>
      </c>
      <c r="C20674" s="6">
        <v>43891</v>
      </c>
      <c r="D20674">
        <v>-16512</v>
      </c>
      <c r="E20674" t="str">
        <f>INDEX(LedgerMapping[[#All],[Area]],MATCH(Transactions[[#This Row],[Sub Ledger]],LedgerMapping[[#All],[Sub Ledger]],0))</f>
        <v>Income Statement</v>
      </c>
    </row>
    <row r="20675" spans="1:5" x14ac:dyDescent="0.55000000000000004">
      <c r="A20675">
        <v>5</v>
      </c>
      <c r="B20675">
        <v>63000</v>
      </c>
      <c r="C20675" s="6">
        <v>43922</v>
      </c>
      <c r="D20675">
        <v>-6022</v>
      </c>
      <c r="E20675" t="str">
        <f>INDEX(LedgerMapping[[#All],[Area]],MATCH(Transactions[[#This Row],[Sub Ledger]],LedgerMapping[[#All],[Sub Ledger]],0))</f>
        <v>Income Statement</v>
      </c>
    </row>
    <row r="20676" spans="1:5" x14ac:dyDescent="0.55000000000000004">
      <c r="A20676">
        <v>5</v>
      </c>
      <c r="B20676">
        <v>63000</v>
      </c>
      <c r="C20676" s="6">
        <v>43952</v>
      </c>
      <c r="D20676">
        <v>-13218</v>
      </c>
      <c r="E20676" t="str">
        <f>INDEX(LedgerMapping[[#All],[Area]],MATCH(Transactions[[#This Row],[Sub Ledger]],LedgerMapping[[#All],[Sub Ledger]],0))</f>
        <v>Income Statement</v>
      </c>
    </row>
    <row r="20677" spans="1:5" x14ac:dyDescent="0.55000000000000004">
      <c r="A20677">
        <v>5</v>
      </c>
      <c r="B20677">
        <v>63000</v>
      </c>
      <c r="C20677" s="6">
        <v>43983</v>
      </c>
      <c r="D20677">
        <v>-9488</v>
      </c>
      <c r="E20677" t="str">
        <f>INDEX(LedgerMapping[[#All],[Area]],MATCH(Transactions[[#This Row],[Sub Ledger]],LedgerMapping[[#All],[Sub Ledger]],0))</f>
        <v>Income Statement</v>
      </c>
    </row>
    <row r="20678" spans="1:5" x14ac:dyDescent="0.55000000000000004">
      <c r="A20678">
        <v>5</v>
      </c>
      <c r="B20678">
        <v>63000</v>
      </c>
      <c r="C20678" s="6">
        <v>44013</v>
      </c>
      <c r="D20678">
        <v>-4136</v>
      </c>
      <c r="E20678" t="str">
        <f>INDEX(LedgerMapping[[#All],[Area]],MATCH(Transactions[[#This Row],[Sub Ledger]],LedgerMapping[[#All],[Sub Ledger]],0))</f>
        <v>Income Statement</v>
      </c>
    </row>
    <row r="20679" spans="1:5" x14ac:dyDescent="0.55000000000000004">
      <c r="A20679">
        <v>5</v>
      </c>
      <c r="B20679">
        <v>63000</v>
      </c>
      <c r="C20679" s="6">
        <v>44044</v>
      </c>
      <c r="D20679">
        <v>-7856</v>
      </c>
      <c r="E20679" t="str">
        <f>INDEX(LedgerMapping[[#All],[Area]],MATCH(Transactions[[#This Row],[Sub Ledger]],LedgerMapping[[#All],[Sub Ledger]],0))</f>
        <v>Income Statement</v>
      </c>
    </row>
    <row r="20680" spans="1:5" x14ac:dyDescent="0.55000000000000004">
      <c r="A20680">
        <v>5</v>
      </c>
      <c r="B20680">
        <v>63000</v>
      </c>
      <c r="C20680" s="6">
        <v>44075</v>
      </c>
      <c r="D20680">
        <v>-11729</v>
      </c>
      <c r="E20680" t="str">
        <f>INDEX(LedgerMapping[[#All],[Area]],MATCH(Transactions[[#This Row],[Sub Ledger]],LedgerMapping[[#All],[Sub Ledger]],0))</f>
        <v>Income Statement</v>
      </c>
    </row>
    <row r="20681" spans="1:5" x14ac:dyDescent="0.55000000000000004">
      <c r="A20681">
        <v>5</v>
      </c>
      <c r="B20681">
        <v>63000</v>
      </c>
      <c r="C20681" s="6">
        <v>44136</v>
      </c>
      <c r="D20681">
        <v>-6800</v>
      </c>
      <c r="E20681" t="str">
        <f>INDEX(LedgerMapping[[#All],[Area]],MATCH(Transactions[[#This Row],[Sub Ledger]],LedgerMapping[[#All],[Sub Ledger]],0))</f>
        <v>Income Statement</v>
      </c>
    </row>
    <row r="20682" spans="1:5" x14ac:dyDescent="0.55000000000000004">
      <c r="A20682">
        <v>5</v>
      </c>
      <c r="B20682">
        <v>63000</v>
      </c>
      <c r="C20682" s="6">
        <v>44166</v>
      </c>
      <c r="D20682">
        <v>-8858</v>
      </c>
      <c r="E20682" t="str">
        <f>INDEX(LedgerMapping[[#All],[Area]],MATCH(Transactions[[#This Row],[Sub Ledger]],LedgerMapping[[#All],[Sub Ledger]],0))</f>
        <v>Income Statement</v>
      </c>
    </row>
    <row r="20683" spans="1:5" x14ac:dyDescent="0.55000000000000004">
      <c r="A20683">
        <v>5</v>
      </c>
      <c r="B20683">
        <v>63000</v>
      </c>
      <c r="C20683" s="6">
        <v>44197</v>
      </c>
      <c r="D20683">
        <v>-4056</v>
      </c>
      <c r="E20683" t="str">
        <f>INDEX(LedgerMapping[[#All],[Area]],MATCH(Transactions[[#This Row],[Sub Ledger]],LedgerMapping[[#All],[Sub Ledger]],0))</f>
        <v>Income Statement</v>
      </c>
    </row>
    <row r="20684" spans="1:5" x14ac:dyDescent="0.55000000000000004">
      <c r="A20684">
        <v>5</v>
      </c>
      <c r="B20684">
        <v>63000</v>
      </c>
      <c r="C20684" s="6">
        <v>44228</v>
      </c>
      <c r="D20684">
        <v>-24740</v>
      </c>
      <c r="E20684" t="str">
        <f>INDEX(LedgerMapping[[#All],[Area]],MATCH(Transactions[[#This Row],[Sub Ledger]],LedgerMapping[[#All],[Sub Ledger]],0))</f>
        <v>Income Statement</v>
      </c>
    </row>
    <row r="20685" spans="1:5" x14ac:dyDescent="0.55000000000000004">
      <c r="A20685">
        <v>5</v>
      </c>
      <c r="B20685">
        <v>63000</v>
      </c>
      <c r="C20685" s="6">
        <v>44256</v>
      </c>
      <c r="D20685">
        <v>-23316</v>
      </c>
      <c r="E20685" t="str">
        <f>INDEX(LedgerMapping[[#All],[Area]],MATCH(Transactions[[#This Row],[Sub Ledger]],LedgerMapping[[#All],[Sub Ledger]],0))</f>
        <v>Income Statement</v>
      </c>
    </row>
    <row r="20686" spans="1:5" x14ac:dyDescent="0.55000000000000004">
      <c r="A20686">
        <v>5</v>
      </c>
      <c r="B20686">
        <v>63000</v>
      </c>
      <c r="C20686" s="6">
        <v>44287</v>
      </c>
      <c r="D20686">
        <v>-12028</v>
      </c>
      <c r="E20686" t="str">
        <f>INDEX(LedgerMapping[[#All],[Area]],MATCH(Transactions[[#This Row],[Sub Ledger]],LedgerMapping[[#All],[Sub Ledger]],0))</f>
        <v>Income Statement</v>
      </c>
    </row>
    <row r="20687" spans="1:5" x14ac:dyDescent="0.55000000000000004">
      <c r="A20687">
        <v>5</v>
      </c>
      <c r="B20687">
        <v>63000</v>
      </c>
      <c r="C20687" s="6">
        <v>44317</v>
      </c>
      <c r="D20687">
        <v>-8807</v>
      </c>
      <c r="E20687" t="str">
        <f>INDEX(LedgerMapping[[#All],[Area]],MATCH(Transactions[[#This Row],[Sub Ledger]],LedgerMapping[[#All],[Sub Ledger]],0))</f>
        <v>Income Statement</v>
      </c>
    </row>
    <row r="20688" spans="1:5" x14ac:dyDescent="0.55000000000000004">
      <c r="A20688">
        <v>5</v>
      </c>
      <c r="B20688">
        <v>63000</v>
      </c>
      <c r="C20688" s="6">
        <v>44348</v>
      </c>
      <c r="D20688">
        <v>-7990</v>
      </c>
      <c r="E20688" t="str">
        <f>INDEX(LedgerMapping[[#All],[Area]],MATCH(Transactions[[#This Row],[Sub Ledger]],LedgerMapping[[#All],[Sub Ledger]],0))</f>
        <v>Income Statement</v>
      </c>
    </row>
    <row r="20689" spans="1:5" x14ac:dyDescent="0.55000000000000004">
      <c r="A20689">
        <v>5</v>
      </c>
      <c r="B20689">
        <v>63000</v>
      </c>
      <c r="C20689" s="6">
        <v>44378</v>
      </c>
      <c r="D20689">
        <v>-8739</v>
      </c>
      <c r="E20689" t="str">
        <f>INDEX(LedgerMapping[[#All],[Area]],MATCH(Transactions[[#This Row],[Sub Ledger]],LedgerMapping[[#All],[Sub Ledger]],0))</f>
        <v>Income Statement</v>
      </c>
    </row>
    <row r="20690" spans="1:5" x14ac:dyDescent="0.55000000000000004">
      <c r="A20690">
        <v>5</v>
      </c>
      <c r="B20690">
        <v>63000</v>
      </c>
      <c r="C20690" s="6">
        <v>44409</v>
      </c>
      <c r="D20690">
        <v>-10332</v>
      </c>
      <c r="E20690" t="str">
        <f>INDEX(LedgerMapping[[#All],[Area]],MATCH(Transactions[[#This Row],[Sub Ledger]],LedgerMapping[[#All],[Sub Ledger]],0))</f>
        <v>Income Statement</v>
      </c>
    </row>
    <row r="20691" spans="1:5" x14ac:dyDescent="0.55000000000000004">
      <c r="A20691">
        <v>5</v>
      </c>
      <c r="B20691">
        <v>63000</v>
      </c>
      <c r="C20691" s="6">
        <v>44440</v>
      </c>
      <c r="D20691">
        <v>-5399</v>
      </c>
      <c r="E20691" t="str">
        <f>INDEX(LedgerMapping[[#All],[Area]],MATCH(Transactions[[#This Row],[Sub Ledger]],LedgerMapping[[#All],[Sub Ledger]],0))</f>
        <v>Income Statement</v>
      </c>
    </row>
    <row r="20692" spans="1:5" x14ac:dyDescent="0.55000000000000004">
      <c r="A20692">
        <v>5</v>
      </c>
      <c r="B20692">
        <v>63000</v>
      </c>
      <c r="C20692" s="6">
        <v>44470</v>
      </c>
      <c r="D20692">
        <v>-8498</v>
      </c>
      <c r="E20692" t="str">
        <f>INDEX(LedgerMapping[[#All],[Area]],MATCH(Transactions[[#This Row],[Sub Ledger]],LedgerMapping[[#All],[Sub Ledger]],0))</f>
        <v>Income Statement</v>
      </c>
    </row>
    <row r="20693" spans="1:5" x14ac:dyDescent="0.55000000000000004">
      <c r="A20693">
        <v>5</v>
      </c>
      <c r="B20693">
        <v>63000</v>
      </c>
      <c r="C20693" s="6">
        <v>44501</v>
      </c>
      <c r="D20693">
        <v>-14983</v>
      </c>
      <c r="E20693" t="str">
        <f>INDEX(LedgerMapping[[#All],[Area]],MATCH(Transactions[[#This Row],[Sub Ledger]],LedgerMapping[[#All],[Sub Ledger]],0))</f>
        <v>Income Statement</v>
      </c>
    </row>
    <row r="20694" spans="1:5" x14ac:dyDescent="0.55000000000000004">
      <c r="A20694">
        <v>5</v>
      </c>
      <c r="B20694">
        <v>63000</v>
      </c>
      <c r="C20694" s="6">
        <v>44531</v>
      </c>
      <c r="D20694">
        <v>-16183</v>
      </c>
      <c r="E20694" t="str">
        <f>INDEX(LedgerMapping[[#All],[Area]],MATCH(Transactions[[#This Row],[Sub Ledger]],LedgerMapping[[#All],[Sub Ledger]],0))</f>
        <v>Income Statement</v>
      </c>
    </row>
    <row r="20695" spans="1:5" x14ac:dyDescent="0.55000000000000004">
      <c r="A20695">
        <v>5</v>
      </c>
      <c r="B20695">
        <v>72000</v>
      </c>
      <c r="C20695" s="6">
        <v>43466</v>
      </c>
      <c r="D20695">
        <v>-168</v>
      </c>
      <c r="E20695" t="str">
        <f>INDEX(LedgerMapping[[#All],[Area]],MATCH(Transactions[[#This Row],[Sub Ledger]],LedgerMapping[[#All],[Sub Ledger]],0))</f>
        <v>Income Statement</v>
      </c>
    </row>
    <row r="20696" spans="1:5" x14ac:dyDescent="0.55000000000000004">
      <c r="A20696">
        <v>5</v>
      </c>
      <c r="B20696">
        <v>72000</v>
      </c>
      <c r="C20696" s="6">
        <v>43497</v>
      </c>
      <c r="D20696">
        <v>-321</v>
      </c>
      <c r="E20696" t="str">
        <f>INDEX(LedgerMapping[[#All],[Area]],MATCH(Transactions[[#This Row],[Sub Ledger]],LedgerMapping[[#All],[Sub Ledger]],0))</f>
        <v>Income Statement</v>
      </c>
    </row>
    <row r="20697" spans="1:5" x14ac:dyDescent="0.55000000000000004">
      <c r="A20697">
        <v>5</v>
      </c>
      <c r="B20697">
        <v>72000</v>
      </c>
      <c r="C20697" s="6">
        <v>43525</v>
      </c>
      <c r="D20697">
        <v>-339</v>
      </c>
      <c r="E20697" t="str">
        <f>INDEX(LedgerMapping[[#All],[Area]],MATCH(Transactions[[#This Row],[Sub Ledger]],LedgerMapping[[#All],[Sub Ledger]],0))</f>
        <v>Income Statement</v>
      </c>
    </row>
    <row r="20698" spans="1:5" x14ac:dyDescent="0.55000000000000004">
      <c r="A20698">
        <v>5</v>
      </c>
      <c r="B20698">
        <v>72000</v>
      </c>
      <c r="C20698" s="6">
        <v>43556</v>
      </c>
      <c r="D20698">
        <v>-224</v>
      </c>
      <c r="E20698" t="str">
        <f>INDEX(LedgerMapping[[#All],[Area]],MATCH(Transactions[[#This Row],[Sub Ledger]],LedgerMapping[[#All],[Sub Ledger]],0))</f>
        <v>Income Statement</v>
      </c>
    </row>
    <row r="20699" spans="1:5" x14ac:dyDescent="0.55000000000000004">
      <c r="A20699">
        <v>5</v>
      </c>
      <c r="B20699">
        <v>72000</v>
      </c>
      <c r="C20699" s="6">
        <v>43586</v>
      </c>
      <c r="D20699">
        <v>-1444</v>
      </c>
      <c r="E20699" t="str">
        <f>INDEX(LedgerMapping[[#All],[Area]],MATCH(Transactions[[#This Row],[Sub Ledger]],LedgerMapping[[#All],[Sub Ledger]],0))</f>
        <v>Income Statement</v>
      </c>
    </row>
    <row r="20700" spans="1:5" x14ac:dyDescent="0.55000000000000004">
      <c r="A20700">
        <v>5</v>
      </c>
      <c r="B20700">
        <v>72000</v>
      </c>
      <c r="C20700" s="6">
        <v>43617</v>
      </c>
      <c r="D20700">
        <v>-726</v>
      </c>
      <c r="E20700" t="str">
        <f>INDEX(LedgerMapping[[#All],[Area]],MATCH(Transactions[[#This Row],[Sub Ledger]],LedgerMapping[[#All],[Sub Ledger]],0))</f>
        <v>Income Statement</v>
      </c>
    </row>
    <row r="20701" spans="1:5" x14ac:dyDescent="0.55000000000000004">
      <c r="A20701">
        <v>5</v>
      </c>
      <c r="B20701">
        <v>72000</v>
      </c>
      <c r="C20701" s="6">
        <v>43647</v>
      </c>
      <c r="D20701">
        <v>-231</v>
      </c>
      <c r="E20701" t="str">
        <f>INDEX(LedgerMapping[[#All],[Area]],MATCH(Transactions[[#This Row],[Sub Ledger]],LedgerMapping[[#All],[Sub Ledger]],0))</f>
        <v>Income Statement</v>
      </c>
    </row>
    <row r="20702" spans="1:5" x14ac:dyDescent="0.55000000000000004">
      <c r="A20702">
        <v>5</v>
      </c>
      <c r="B20702">
        <v>72000</v>
      </c>
      <c r="C20702" s="6">
        <v>43678</v>
      </c>
      <c r="D20702">
        <v>-383</v>
      </c>
      <c r="E20702" t="str">
        <f>INDEX(LedgerMapping[[#All],[Area]],MATCH(Transactions[[#This Row],[Sub Ledger]],LedgerMapping[[#All],[Sub Ledger]],0))</f>
        <v>Income Statement</v>
      </c>
    </row>
    <row r="20703" spans="1:5" x14ac:dyDescent="0.55000000000000004">
      <c r="A20703">
        <v>5</v>
      </c>
      <c r="B20703">
        <v>72000</v>
      </c>
      <c r="C20703" s="6">
        <v>43709</v>
      </c>
      <c r="D20703">
        <v>-961</v>
      </c>
      <c r="E20703" t="str">
        <f>INDEX(LedgerMapping[[#All],[Area]],MATCH(Transactions[[#This Row],[Sub Ledger]],LedgerMapping[[#All],[Sub Ledger]],0))</f>
        <v>Income Statement</v>
      </c>
    </row>
    <row r="20704" spans="1:5" x14ac:dyDescent="0.55000000000000004">
      <c r="A20704">
        <v>5</v>
      </c>
      <c r="B20704">
        <v>72000</v>
      </c>
      <c r="C20704" s="6">
        <v>43739</v>
      </c>
      <c r="D20704">
        <v>-266</v>
      </c>
      <c r="E20704" t="str">
        <f>INDEX(LedgerMapping[[#All],[Area]],MATCH(Transactions[[#This Row],[Sub Ledger]],LedgerMapping[[#All],[Sub Ledger]],0))</f>
        <v>Income Statement</v>
      </c>
    </row>
    <row r="20705" spans="1:5" x14ac:dyDescent="0.55000000000000004">
      <c r="A20705">
        <v>5</v>
      </c>
      <c r="B20705">
        <v>72000</v>
      </c>
      <c r="C20705" s="6">
        <v>43770</v>
      </c>
      <c r="D20705">
        <v>-1115</v>
      </c>
      <c r="E20705" t="str">
        <f>INDEX(LedgerMapping[[#All],[Area]],MATCH(Transactions[[#This Row],[Sub Ledger]],LedgerMapping[[#All],[Sub Ledger]],0))</f>
        <v>Income Statement</v>
      </c>
    </row>
    <row r="20706" spans="1:5" x14ac:dyDescent="0.55000000000000004">
      <c r="A20706">
        <v>5</v>
      </c>
      <c r="B20706">
        <v>72000</v>
      </c>
      <c r="C20706" s="6">
        <v>43800</v>
      </c>
      <c r="D20706">
        <v>-674</v>
      </c>
      <c r="E20706" t="str">
        <f>INDEX(LedgerMapping[[#All],[Area]],MATCH(Transactions[[#This Row],[Sub Ledger]],LedgerMapping[[#All],[Sub Ledger]],0))</f>
        <v>Income Statement</v>
      </c>
    </row>
    <row r="20707" spans="1:5" x14ac:dyDescent="0.55000000000000004">
      <c r="A20707">
        <v>5</v>
      </c>
      <c r="B20707">
        <v>72000</v>
      </c>
      <c r="C20707" s="6">
        <v>43831</v>
      </c>
      <c r="D20707">
        <v>-1101</v>
      </c>
      <c r="E20707" t="str">
        <f>INDEX(LedgerMapping[[#All],[Area]],MATCH(Transactions[[#This Row],[Sub Ledger]],LedgerMapping[[#All],[Sub Ledger]],0))</f>
        <v>Income Statement</v>
      </c>
    </row>
    <row r="20708" spans="1:5" x14ac:dyDescent="0.55000000000000004">
      <c r="A20708">
        <v>5</v>
      </c>
      <c r="B20708">
        <v>72000</v>
      </c>
      <c r="C20708" s="6">
        <v>43862</v>
      </c>
      <c r="D20708">
        <v>-368</v>
      </c>
      <c r="E20708" t="str">
        <f>INDEX(LedgerMapping[[#All],[Area]],MATCH(Transactions[[#This Row],[Sub Ledger]],LedgerMapping[[#All],[Sub Ledger]],0))</f>
        <v>Income Statement</v>
      </c>
    </row>
    <row r="20709" spans="1:5" x14ac:dyDescent="0.55000000000000004">
      <c r="A20709">
        <v>5</v>
      </c>
      <c r="B20709">
        <v>72000</v>
      </c>
      <c r="C20709" s="6">
        <v>43891</v>
      </c>
      <c r="D20709">
        <v>-413</v>
      </c>
      <c r="E20709" t="str">
        <f>INDEX(LedgerMapping[[#All],[Area]],MATCH(Transactions[[#This Row],[Sub Ledger]],LedgerMapping[[#All],[Sub Ledger]],0))</f>
        <v>Income Statement</v>
      </c>
    </row>
    <row r="20710" spans="1:5" x14ac:dyDescent="0.55000000000000004">
      <c r="A20710">
        <v>5</v>
      </c>
      <c r="B20710">
        <v>72000</v>
      </c>
      <c r="C20710" s="6">
        <v>43922</v>
      </c>
      <c r="D20710">
        <v>-903</v>
      </c>
      <c r="E20710" t="str">
        <f>INDEX(LedgerMapping[[#All],[Area]],MATCH(Transactions[[#This Row],[Sub Ledger]],LedgerMapping[[#All],[Sub Ledger]],0))</f>
        <v>Income Statement</v>
      </c>
    </row>
    <row r="20711" spans="1:5" x14ac:dyDescent="0.55000000000000004">
      <c r="A20711">
        <v>5</v>
      </c>
      <c r="B20711">
        <v>72000</v>
      </c>
      <c r="C20711" s="6">
        <v>43952</v>
      </c>
      <c r="D20711">
        <v>-661</v>
      </c>
      <c r="E20711" t="str">
        <f>INDEX(LedgerMapping[[#All],[Area]],MATCH(Transactions[[#This Row],[Sub Ledger]],LedgerMapping[[#All],[Sub Ledger]],0))</f>
        <v>Income Statement</v>
      </c>
    </row>
    <row r="20712" spans="1:5" x14ac:dyDescent="0.55000000000000004">
      <c r="A20712">
        <v>5</v>
      </c>
      <c r="B20712">
        <v>72000</v>
      </c>
      <c r="C20712" s="6">
        <v>43983</v>
      </c>
      <c r="D20712">
        <v>-316</v>
      </c>
      <c r="E20712" t="str">
        <f>INDEX(LedgerMapping[[#All],[Area]],MATCH(Transactions[[#This Row],[Sub Ledger]],LedgerMapping[[#All],[Sub Ledger]],0))</f>
        <v>Income Statement</v>
      </c>
    </row>
    <row r="20713" spans="1:5" x14ac:dyDescent="0.55000000000000004">
      <c r="A20713">
        <v>5</v>
      </c>
      <c r="B20713">
        <v>72000</v>
      </c>
      <c r="C20713" s="6">
        <v>44013</v>
      </c>
      <c r="D20713">
        <v>-827</v>
      </c>
      <c r="E20713" t="str">
        <f>INDEX(LedgerMapping[[#All],[Area]],MATCH(Transactions[[#This Row],[Sub Ledger]],LedgerMapping[[#All],[Sub Ledger]],0))</f>
        <v>Income Statement</v>
      </c>
    </row>
    <row r="20714" spans="1:5" x14ac:dyDescent="0.55000000000000004">
      <c r="A20714">
        <v>5</v>
      </c>
      <c r="B20714">
        <v>72000</v>
      </c>
      <c r="C20714" s="6">
        <v>44044</v>
      </c>
      <c r="D20714">
        <v>-262</v>
      </c>
      <c r="E20714" t="str">
        <f>INDEX(LedgerMapping[[#All],[Area]],MATCH(Transactions[[#This Row],[Sub Ledger]],LedgerMapping[[#All],[Sub Ledger]],0))</f>
        <v>Income Statement</v>
      </c>
    </row>
    <row r="20715" spans="1:5" x14ac:dyDescent="0.55000000000000004">
      <c r="A20715">
        <v>5</v>
      </c>
      <c r="B20715">
        <v>72000</v>
      </c>
      <c r="C20715" s="6">
        <v>44075</v>
      </c>
      <c r="D20715">
        <v>-704</v>
      </c>
      <c r="E20715" t="str">
        <f>INDEX(LedgerMapping[[#All],[Area]],MATCH(Transactions[[#This Row],[Sub Ledger]],LedgerMapping[[#All],[Sub Ledger]],0))</f>
        <v>Income Statement</v>
      </c>
    </row>
    <row r="20716" spans="1:5" x14ac:dyDescent="0.55000000000000004">
      <c r="A20716">
        <v>5</v>
      </c>
      <c r="B20716">
        <v>72000</v>
      </c>
      <c r="C20716" s="6">
        <v>44105</v>
      </c>
      <c r="D20716">
        <v>-569</v>
      </c>
      <c r="E20716" t="str">
        <f>INDEX(LedgerMapping[[#All],[Area]],MATCH(Transactions[[#This Row],[Sub Ledger]],LedgerMapping[[#All],[Sub Ledger]],0))</f>
        <v>Income Statement</v>
      </c>
    </row>
    <row r="20717" spans="1:5" x14ac:dyDescent="0.55000000000000004">
      <c r="A20717">
        <v>5</v>
      </c>
      <c r="B20717">
        <v>72000</v>
      </c>
      <c r="C20717" s="6">
        <v>44136</v>
      </c>
      <c r="D20717">
        <v>-340</v>
      </c>
      <c r="E20717" t="str">
        <f>INDEX(LedgerMapping[[#All],[Area]],MATCH(Transactions[[#This Row],[Sub Ledger]],LedgerMapping[[#All],[Sub Ledger]],0))</f>
        <v>Income Statement</v>
      </c>
    </row>
    <row r="20718" spans="1:5" x14ac:dyDescent="0.55000000000000004">
      <c r="A20718">
        <v>5</v>
      </c>
      <c r="B20718">
        <v>72000</v>
      </c>
      <c r="C20718" s="6">
        <v>44166</v>
      </c>
      <c r="D20718">
        <v>-295</v>
      </c>
      <c r="E20718" t="str">
        <f>INDEX(LedgerMapping[[#All],[Area]],MATCH(Transactions[[#This Row],[Sub Ledger]],LedgerMapping[[#All],[Sub Ledger]],0))</f>
        <v>Income Statement</v>
      </c>
    </row>
    <row r="20719" spans="1:5" x14ac:dyDescent="0.55000000000000004">
      <c r="A20719">
        <v>5</v>
      </c>
      <c r="B20719">
        <v>72000</v>
      </c>
      <c r="C20719" s="6">
        <v>44197</v>
      </c>
      <c r="D20719">
        <v>-405</v>
      </c>
      <c r="E20719" t="str">
        <f>INDEX(LedgerMapping[[#All],[Area]],MATCH(Transactions[[#This Row],[Sub Ledger]],LedgerMapping[[#All],[Sub Ledger]],0))</f>
        <v>Income Statement</v>
      </c>
    </row>
    <row r="20720" spans="1:5" x14ac:dyDescent="0.55000000000000004">
      <c r="A20720">
        <v>5</v>
      </c>
      <c r="B20720">
        <v>72000</v>
      </c>
      <c r="C20720" s="6">
        <v>44228</v>
      </c>
      <c r="D20720">
        <v>-1484</v>
      </c>
      <c r="E20720" t="str">
        <f>INDEX(LedgerMapping[[#All],[Area]],MATCH(Transactions[[#This Row],[Sub Ledger]],LedgerMapping[[#All],[Sub Ledger]],0))</f>
        <v>Income Statement</v>
      </c>
    </row>
    <row r="20721" spans="1:5" x14ac:dyDescent="0.55000000000000004">
      <c r="A20721">
        <v>5</v>
      </c>
      <c r="B20721">
        <v>72000</v>
      </c>
      <c r="C20721" s="6">
        <v>44256</v>
      </c>
      <c r="D20721">
        <v>-1166</v>
      </c>
      <c r="E20721" t="str">
        <f>INDEX(LedgerMapping[[#All],[Area]],MATCH(Transactions[[#This Row],[Sub Ledger]],LedgerMapping[[#All],[Sub Ledger]],0))</f>
        <v>Income Statement</v>
      </c>
    </row>
    <row r="20722" spans="1:5" x14ac:dyDescent="0.55000000000000004">
      <c r="A20722">
        <v>5</v>
      </c>
      <c r="B20722">
        <v>72000</v>
      </c>
      <c r="C20722" s="6">
        <v>44287</v>
      </c>
      <c r="D20722">
        <v>-962</v>
      </c>
      <c r="E20722" t="str">
        <f>INDEX(LedgerMapping[[#All],[Area]],MATCH(Transactions[[#This Row],[Sub Ledger]],LedgerMapping[[#All],[Sub Ledger]],0))</f>
        <v>Income Statement</v>
      </c>
    </row>
    <row r="20723" spans="1:5" x14ac:dyDescent="0.55000000000000004">
      <c r="A20723">
        <v>5</v>
      </c>
      <c r="B20723">
        <v>72000</v>
      </c>
      <c r="C20723" s="6">
        <v>44317</v>
      </c>
      <c r="D20723">
        <v>-880</v>
      </c>
      <c r="E20723" t="str">
        <f>INDEX(LedgerMapping[[#All],[Area]],MATCH(Transactions[[#This Row],[Sub Ledger]],LedgerMapping[[#All],[Sub Ledger]],0))</f>
        <v>Income Statement</v>
      </c>
    </row>
    <row r="20724" spans="1:5" x14ac:dyDescent="0.55000000000000004">
      <c r="A20724">
        <v>5</v>
      </c>
      <c r="B20724">
        <v>72000</v>
      </c>
      <c r="C20724" s="6">
        <v>44348</v>
      </c>
      <c r="D20724">
        <v>-399</v>
      </c>
      <c r="E20724" t="str">
        <f>INDEX(LedgerMapping[[#All],[Area]],MATCH(Transactions[[#This Row],[Sub Ledger]],LedgerMapping[[#All],[Sub Ledger]],0))</f>
        <v>Income Statement</v>
      </c>
    </row>
    <row r="20725" spans="1:5" x14ac:dyDescent="0.55000000000000004">
      <c r="A20725">
        <v>5</v>
      </c>
      <c r="B20725">
        <v>72000</v>
      </c>
      <c r="C20725" s="6">
        <v>44378</v>
      </c>
      <c r="D20725">
        <v>-698</v>
      </c>
      <c r="E20725" t="str">
        <f>INDEX(LedgerMapping[[#All],[Area]],MATCH(Transactions[[#This Row],[Sub Ledger]],LedgerMapping[[#All],[Sub Ledger]],0))</f>
        <v>Income Statement</v>
      </c>
    </row>
    <row r="20726" spans="1:5" x14ac:dyDescent="0.55000000000000004">
      <c r="A20726">
        <v>5</v>
      </c>
      <c r="B20726">
        <v>72000</v>
      </c>
      <c r="C20726" s="6">
        <v>44409</v>
      </c>
      <c r="D20726">
        <v>-1033</v>
      </c>
      <c r="E20726" t="str">
        <f>INDEX(LedgerMapping[[#All],[Area]],MATCH(Transactions[[#This Row],[Sub Ledger]],LedgerMapping[[#All],[Sub Ledger]],0))</f>
        <v>Income Statement</v>
      </c>
    </row>
    <row r="20727" spans="1:5" x14ac:dyDescent="0.55000000000000004">
      <c r="A20727">
        <v>5</v>
      </c>
      <c r="B20727">
        <v>72000</v>
      </c>
      <c r="C20727" s="6">
        <v>44440</v>
      </c>
      <c r="D20727">
        <v>-269</v>
      </c>
      <c r="E20727" t="str">
        <f>INDEX(LedgerMapping[[#All],[Area]],MATCH(Transactions[[#This Row],[Sub Ledger]],LedgerMapping[[#All],[Sub Ledger]],0))</f>
        <v>Income Statement</v>
      </c>
    </row>
    <row r="20728" spans="1:5" x14ac:dyDescent="0.55000000000000004">
      <c r="A20728">
        <v>5</v>
      </c>
      <c r="B20728">
        <v>72000</v>
      </c>
      <c r="C20728" s="6">
        <v>44470</v>
      </c>
      <c r="D20728">
        <v>-637</v>
      </c>
      <c r="E20728" t="str">
        <f>INDEX(LedgerMapping[[#All],[Area]],MATCH(Transactions[[#This Row],[Sub Ledger]],LedgerMapping[[#All],[Sub Ledger]],0))</f>
        <v>Income Statement</v>
      </c>
    </row>
    <row r="20729" spans="1:5" x14ac:dyDescent="0.55000000000000004">
      <c r="A20729">
        <v>5</v>
      </c>
      <c r="B20729">
        <v>72000</v>
      </c>
      <c r="C20729" s="6">
        <v>44501</v>
      </c>
      <c r="D20729">
        <v>-749</v>
      </c>
      <c r="E20729" t="str">
        <f>INDEX(LedgerMapping[[#All],[Area]],MATCH(Transactions[[#This Row],[Sub Ledger]],LedgerMapping[[#All],[Sub Ledger]],0))</f>
        <v>Income Statement</v>
      </c>
    </row>
    <row r="20730" spans="1:5" x14ac:dyDescent="0.55000000000000004">
      <c r="A20730">
        <v>5</v>
      </c>
      <c r="B20730">
        <v>72000</v>
      </c>
      <c r="C20730" s="6">
        <v>44531</v>
      </c>
      <c r="D20730">
        <v>-1618</v>
      </c>
      <c r="E20730" t="str">
        <f>INDEX(LedgerMapping[[#All],[Area]],MATCH(Transactions[[#This Row],[Sub Ledger]],LedgerMapping[[#All],[Sub Ledger]],0))</f>
        <v>Income Statement</v>
      </c>
    </row>
    <row r="20731" spans="1:5" x14ac:dyDescent="0.55000000000000004">
      <c r="A20731">
        <v>5</v>
      </c>
      <c r="B20731">
        <v>52000</v>
      </c>
      <c r="C20731" s="6">
        <v>43466</v>
      </c>
      <c r="D20731">
        <v>1683</v>
      </c>
      <c r="E20731" t="str">
        <f>INDEX(LedgerMapping[[#All],[Area]],MATCH(Transactions[[#This Row],[Sub Ledger]],LedgerMapping[[#All],[Sub Ledger]],0))</f>
        <v>Income Statement</v>
      </c>
    </row>
    <row r="20732" spans="1:5" x14ac:dyDescent="0.55000000000000004">
      <c r="A20732">
        <v>5</v>
      </c>
      <c r="B20732">
        <v>52000</v>
      </c>
      <c r="C20732" s="6">
        <v>43497</v>
      </c>
      <c r="D20732">
        <v>25756</v>
      </c>
      <c r="E20732" t="str">
        <f>INDEX(LedgerMapping[[#All],[Area]],MATCH(Transactions[[#This Row],[Sub Ledger]],LedgerMapping[[#All],[Sub Ledger]],0))</f>
        <v>Income Statement</v>
      </c>
    </row>
    <row r="20733" spans="1:5" x14ac:dyDescent="0.55000000000000004">
      <c r="A20733">
        <v>5</v>
      </c>
      <c r="B20733">
        <v>52000</v>
      </c>
      <c r="C20733" s="6">
        <v>43525</v>
      </c>
      <c r="D20733">
        <v>13562</v>
      </c>
      <c r="E20733" t="str">
        <f>INDEX(LedgerMapping[[#All],[Area]],MATCH(Transactions[[#This Row],[Sub Ledger]],LedgerMapping[[#All],[Sub Ledger]],0))</f>
        <v>Income Statement</v>
      </c>
    </row>
    <row r="20734" spans="1:5" x14ac:dyDescent="0.55000000000000004">
      <c r="A20734">
        <v>5</v>
      </c>
      <c r="B20734">
        <v>52000</v>
      </c>
      <c r="C20734" s="6">
        <v>43556</v>
      </c>
      <c r="D20734">
        <v>5610</v>
      </c>
      <c r="E20734" t="str">
        <f>INDEX(LedgerMapping[[#All],[Area]],MATCH(Transactions[[#This Row],[Sub Ledger]],LedgerMapping[[#All],[Sub Ledger]],0))</f>
        <v>Income Statement</v>
      </c>
    </row>
    <row r="20735" spans="1:5" x14ac:dyDescent="0.55000000000000004">
      <c r="A20735">
        <v>5</v>
      </c>
      <c r="B20735">
        <v>52000</v>
      </c>
      <c r="C20735" s="6">
        <v>43586</v>
      </c>
      <c r="D20735">
        <v>33698</v>
      </c>
      <c r="E20735" t="str">
        <f>INDEX(LedgerMapping[[#All],[Area]],MATCH(Transactions[[#This Row],[Sub Ledger]],LedgerMapping[[#All],[Sub Ledger]],0))</f>
        <v>Income Statement</v>
      </c>
    </row>
    <row r="20736" spans="1:5" x14ac:dyDescent="0.55000000000000004">
      <c r="A20736">
        <v>5</v>
      </c>
      <c r="B20736">
        <v>52000</v>
      </c>
      <c r="C20736" s="6">
        <v>43617</v>
      </c>
      <c r="D20736">
        <v>29058</v>
      </c>
      <c r="E20736" t="str">
        <f>INDEX(LedgerMapping[[#All],[Area]],MATCH(Transactions[[#This Row],[Sub Ledger]],LedgerMapping[[#All],[Sub Ledger]],0))</f>
        <v>Income Statement</v>
      </c>
    </row>
    <row r="20737" spans="1:5" x14ac:dyDescent="0.55000000000000004">
      <c r="A20737">
        <v>5</v>
      </c>
      <c r="B20737">
        <v>52000</v>
      </c>
      <c r="C20737" s="6">
        <v>43647</v>
      </c>
      <c r="D20737">
        <v>3854</v>
      </c>
      <c r="E20737" t="str">
        <f>INDEX(LedgerMapping[[#All],[Area]],MATCH(Transactions[[#This Row],[Sub Ledger]],LedgerMapping[[#All],[Sub Ledger]],0))</f>
        <v>Income Statement</v>
      </c>
    </row>
    <row r="20738" spans="1:5" x14ac:dyDescent="0.55000000000000004">
      <c r="A20738">
        <v>5</v>
      </c>
      <c r="B20738">
        <v>52000</v>
      </c>
      <c r="C20738" s="6">
        <v>43678</v>
      </c>
      <c r="D20738">
        <v>15352</v>
      </c>
      <c r="E20738" t="str">
        <f>INDEX(LedgerMapping[[#All],[Area]],MATCH(Transactions[[#This Row],[Sub Ledger]],LedgerMapping[[#All],[Sub Ledger]],0))</f>
        <v>Income Statement</v>
      </c>
    </row>
    <row r="20739" spans="1:5" x14ac:dyDescent="0.55000000000000004">
      <c r="A20739">
        <v>5</v>
      </c>
      <c r="B20739">
        <v>52000</v>
      </c>
      <c r="C20739" s="6">
        <v>43709</v>
      </c>
      <c r="D20739">
        <v>3204</v>
      </c>
      <c r="E20739" t="str">
        <f>INDEX(LedgerMapping[[#All],[Area]],MATCH(Transactions[[#This Row],[Sub Ledger]],LedgerMapping[[#All],[Sub Ledger]],0))</f>
        <v>Income Statement</v>
      </c>
    </row>
    <row r="20740" spans="1:5" x14ac:dyDescent="0.55000000000000004">
      <c r="A20740">
        <v>5</v>
      </c>
      <c r="B20740">
        <v>52000</v>
      </c>
      <c r="C20740" s="6">
        <v>43739</v>
      </c>
      <c r="D20740">
        <v>10648</v>
      </c>
      <c r="E20740" t="str">
        <f>INDEX(LedgerMapping[[#All],[Area]],MATCH(Transactions[[#This Row],[Sub Ledger]],LedgerMapping[[#All],[Sub Ledger]],0))</f>
        <v>Income Statement</v>
      </c>
    </row>
    <row r="20741" spans="1:5" x14ac:dyDescent="0.55000000000000004">
      <c r="A20741">
        <v>5</v>
      </c>
      <c r="B20741">
        <v>52000</v>
      </c>
      <c r="C20741" s="6">
        <v>43770</v>
      </c>
      <c r="D20741">
        <v>27881</v>
      </c>
      <c r="E20741" t="str">
        <f>INDEX(LedgerMapping[[#All],[Area]],MATCH(Transactions[[#This Row],[Sub Ledger]],LedgerMapping[[#All],[Sub Ledger]],0))</f>
        <v>Income Statement</v>
      </c>
    </row>
    <row r="20742" spans="1:5" x14ac:dyDescent="0.55000000000000004">
      <c r="A20742">
        <v>5</v>
      </c>
      <c r="B20742">
        <v>52000</v>
      </c>
      <c r="C20742" s="6">
        <v>43800</v>
      </c>
      <c r="D20742">
        <v>26991</v>
      </c>
      <c r="E20742" t="str">
        <f>INDEX(LedgerMapping[[#All],[Area]],MATCH(Transactions[[#This Row],[Sub Ledger]],LedgerMapping[[#All],[Sub Ledger]],0))</f>
        <v>Income Statement</v>
      </c>
    </row>
    <row r="20743" spans="1:5" x14ac:dyDescent="0.55000000000000004">
      <c r="A20743">
        <v>5</v>
      </c>
      <c r="B20743">
        <v>52000</v>
      </c>
      <c r="C20743" s="6">
        <v>43831</v>
      </c>
      <c r="D20743">
        <v>34262</v>
      </c>
      <c r="E20743" t="str">
        <f>INDEX(LedgerMapping[[#All],[Area]],MATCH(Transactions[[#This Row],[Sub Ledger]],LedgerMapping[[#All],[Sub Ledger]],0))</f>
        <v>Income Statement</v>
      </c>
    </row>
    <row r="20744" spans="1:5" x14ac:dyDescent="0.55000000000000004">
      <c r="A20744">
        <v>5</v>
      </c>
      <c r="B20744">
        <v>52000</v>
      </c>
      <c r="C20744" s="6">
        <v>43862</v>
      </c>
      <c r="D20744">
        <v>34435</v>
      </c>
      <c r="E20744" t="str">
        <f>INDEX(LedgerMapping[[#All],[Area]],MATCH(Transactions[[#This Row],[Sub Ledger]],LedgerMapping[[#All],[Sub Ledger]],0))</f>
        <v>Income Statement</v>
      </c>
    </row>
    <row r="20745" spans="1:5" x14ac:dyDescent="0.55000000000000004">
      <c r="A20745">
        <v>5</v>
      </c>
      <c r="B20745">
        <v>52000</v>
      </c>
      <c r="C20745" s="6">
        <v>43891</v>
      </c>
      <c r="D20745">
        <v>5504</v>
      </c>
      <c r="E20745" t="str">
        <f>INDEX(LedgerMapping[[#All],[Area]],MATCH(Transactions[[#This Row],[Sub Ledger]],LedgerMapping[[#All],[Sub Ledger]],0))</f>
        <v>Income Statement</v>
      </c>
    </row>
    <row r="20746" spans="1:5" x14ac:dyDescent="0.55000000000000004">
      <c r="A20746">
        <v>5</v>
      </c>
      <c r="B20746">
        <v>52000</v>
      </c>
      <c r="C20746" s="6">
        <v>43922</v>
      </c>
      <c r="D20746">
        <v>16058</v>
      </c>
      <c r="E20746" t="str">
        <f>INDEX(LedgerMapping[[#All],[Area]],MATCH(Transactions[[#This Row],[Sub Ledger]],LedgerMapping[[#All],[Sub Ledger]],0))</f>
        <v>Income Statement</v>
      </c>
    </row>
    <row r="20747" spans="1:5" x14ac:dyDescent="0.55000000000000004">
      <c r="A20747">
        <v>5</v>
      </c>
      <c r="B20747">
        <v>52000</v>
      </c>
      <c r="C20747" s="6">
        <v>43952</v>
      </c>
      <c r="D20747">
        <v>17624</v>
      </c>
      <c r="E20747" t="str">
        <f>INDEX(LedgerMapping[[#All],[Area]],MATCH(Transactions[[#This Row],[Sub Ledger]],LedgerMapping[[#All],[Sub Ledger]],0))</f>
        <v>Income Statement</v>
      </c>
    </row>
    <row r="20748" spans="1:5" x14ac:dyDescent="0.55000000000000004">
      <c r="A20748">
        <v>5</v>
      </c>
      <c r="B20748">
        <v>52000</v>
      </c>
      <c r="C20748" s="6">
        <v>43983</v>
      </c>
      <c r="D20748">
        <v>8434</v>
      </c>
      <c r="E20748" t="str">
        <f>INDEX(LedgerMapping[[#All],[Area]],MATCH(Transactions[[#This Row],[Sub Ledger]],LedgerMapping[[#All],[Sub Ledger]],0))</f>
        <v>Income Statement</v>
      </c>
    </row>
    <row r="20749" spans="1:5" x14ac:dyDescent="0.55000000000000004">
      <c r="A20749">
        <v>5</v>
      </c>
      <c r="B20749">
        <v>52000</v>
      </c>
      <c r="C20749" s="6">
        <v>44013</v>
      </c>
      <c r="D20749">
        <v>22063</v>
      </c>
      <c r="E20749" t="str">
        <f>INDEX(LedgerMapping[[#All],[Area]],MATCH(Transactions[[#This Row],[Sub Ledger]],LedgerMapping[[#All],[Sub Ledger]],0))</f>
        <v>Income Statement</v>
      </c>
    </row>
    <row r="20750" spans="1:5" x14ac:dyDescent="0.55000000000000004">
      <c r="A20750">
        <v>5</v>
      </c>
      <c r="B20750">
        <v>52000</v>
      </c>
      <c r="C20750" s="6">
        <v>44044</v>
      </c>
      <c r="D20750">
        <v>20949</v>
      </c>
      <c r="E20750" t="str">
        <f>INDEX(LedgerMapping[[#All],[Area]],MATCH(Transactions[[#This Row],[Sub Ledger]],LedgerMapping[[#All],[Sub Ledger]],0))</f>
        <v>Income Statement</v>
      </c>
    </row>
    <row r="20751" spans="1:5" x14ac:dyDescent="0.55000000000000004">
      <c r="A20751">
        <v>5</v>
      </c>
      <c r="B20751">
        <v>52000</v>
      </c>
      <c r="C20751" s="6">
        <v>44075</v>
      </c>
      <c r="D20751">
        <v>6255</v>
      </c>
      <c r="E20751" t="str">
        <f>INDEX(LedgerMapping[[#All],[Area]],MATCH(Transactions[[#This Row],[Sub Ledger]],LedgerMapping[[#All],[Sub Ledger]],0))</f>
        <v>Income Statement</v>
      </c>
    </row>
    <row r="20752" spans="1:5" x14ac:dyDescent="0.55000000000000004">
      <c r="A20752">
        <v>5</v>
      </c>
      <c r="B20752">
        <v>52000</v>
      </c>
      <c r="C20752" s="6">
        <v>44105</v>
      </c>
      <c r="D20752">
        <v>7595</v>
      </c>
      <c r="E20752" t="str">
        <f>INDEX(LedgerMapping[[#All],[Area]],MATCH(Transactions[[#This Row],[Sub Ledger]],LedgerMapping[[#All],[Sub Ledger]],0))</f>
        <v>Income Statement</v>
      </c>
    </row>
    <row r="20753" spans="1:5" x14ac:dyDescent="0.55000000000000004">
      <c r="A20753">
        <v>5</v>
      </c>
      <c r="B20753">
        <v>52000</v>
      </c>
      <c r="C20753" s="6">
        <v>44136</v>
      </c>
      <c r="D20753">
        <v>18133</v>
      </c>
      <c r="E20753" t="str">
        <f>INDEX(LedgerMapping[[#All],[Area]],MATCH(Transactions[[#This Row],[Sub Ledger]],LedgerMapping[[#All],[Sub Ledger]],0))</f>
        <v>Income Statement</v>
      </c>
    </row>
    <row r="20754" spans="1:5" x14ac:dyDescent="0.55000000000000004">
      <c r="A20754">
        <v>5</v>
      </c>
      <c r="B20754">
        <v>52000</v>
      </c>
      <c r="C20754" s="6">
        <v>44166</v>
      </c>
      <c r="D20754">
        <v>31495</v>
      </c>
      <c r="E20754" t="str">
        <f>INDEX(LedgerMapping[[#All],[Area]],MATCH(Transactions[[#This Row],[Sub Ledger]],LedgerMapping[[#All],[Sub Ledger]],0))</f>
        <v>Income Statement</v>
      </c>
    </row>
    <row r="20755" spans="1:5" x14ac:dyDescent="0.55000000000000004">
      <c r="A20755">
        <v>5</v>
      </c>
      <c r="B20755">
        <v>52000</v>
      </c>
      <c r="C20755" s="6">
        <v>44197</v>
      </c>
      <c r="D20755">
        <v>6009</v>
      </c>
      <c r="E20755" t="str">
        <f>INDEX(LedgerMapping[[#All],[Area]],MATCH(Transactions[[#This Row],[Sub Ledger]],LedgerMapping[[#All],[Sub Ledger]],0))</f>
        <v>Income Statement</v>
      </c>
    </row>
    <row r="20756" spans="1:5" x14ac:dyDescent="0.55000000000000004">
      <c r="A20756">
        <v>5</v>
      </c>
      <c r="B20756">
        <v>52000</v>
      </c>
      <c r="C20756" s="6">
        <v>44228</v>
      </c>
      <c r="D20756">
        <v>16493</v>
      </c>
      <c r="E20756" t="str">
        <f>INDEX(LedgerMapping[[#All],[Area]],MATCH(Transactions[[#This Row],[Sub Ledger]],LedgerMapping[[#All],[Sub Ledger]],0))</f>
        <v>Income Statement</v>
      </c>
    </row>
    <row r="20757" spans="1:5" x14ac:dyDescent="0.55000000000000004">
      <c r="A20757">
        <v>5</v>
      </c>
      <c r="B20757">
        <v>52000</v>
      </c>
      <c r="C20757" s="6">
        <v>44256</v>
      </c>
      <c r="D20757">
        <v>45338</v>
      </c>
      <c r="E20757" t="str">
        <f>INDEX(LedgerMapping[[#All],[Area]],MATCH(Transactions[[#This Row],[Sub Ledger]],LedgerMapping[[#All],[Sub Ledger]],0))</f>
        <v>Income Statement</v>
      </c>
    </row>
    <row r="20758" spans="1:5" x14ac:dyDescent="0.55000000000000004">
      <c r="A20758">
        <v>5</v>
      </c>
      <c r="B20758">
        <v>52000</v>
      </c>
      <c r="C20758" s="6">
        <v>44287</v>
      </c>
      <c r="D20758">
        <v>13364</v>
      </c>
      <c r="E20758" t="str">
        <f>INDEX(LedgerMapping[[#All],[Area]],MATCH(Transactions[[#This Row],[Sub Ledger]],LedgerMapping[[#All],[Sub Ledger]],0))</f>
        <v>Income Statement</v>
      </c>
    </row>
    <row r="20759" spans="1:5" x14ac:dyDescent="0.55000000000000004">
      <c r="A20759">
        <v>5</v>
      </c>
      <c r="B20759">
        <v>52000</v>
      </c>
      <c r="C20759" s="6">
        <v>44317</v>
      </c>
      <c r="D20759">
        <v>29356</v>
      </c>
      <c r="E20759" t="str">
        <f>INDEX(LedgerMapping[[#All],[Area]],MATCH(Transactions[[#This Row],[Sub Ledger]],LedgerMapping[[#All],[Sub Ledger]],0))</f>
        <v>Income Statement</v>
      </c>
    </row>
    <row r="20760" spans="1:5" x14ac:dyDescent="0.55000000000000004">
      <c r="A20760">
        <v>5</v>
      </c>
      <c r="B20760">
        <v>52000</v>
      </c>
      <c r="C20760" s="6">
        <v>44348</v>
      </c>
      <c r="D20760">
        <v>17756</v>
      </c>
      <c r="E20760" t="str">
        <f>INDEX(LedgerMapping[[#All],[Area]],MATCH(Transactions[[#This Row],[Sub Ledger]],LedgerMapping[[#All],[Sub Ledger]],0))</f>
        <v>Income Statement</v>
      </c>
    </row>
    <row r="20761" spans="1:5" x14ac:dyDescent="0.55000000000000004">
      <c r="A20761">
        <v>5</v>
      </c>
      <c r="B20761">
        <v>52000</v>
      </c>
      <c r="C20761" s="6">
        <v>44378</v>
      </c>
      <c r="D20761">
        <v>3884</v>
      </c>
      <c r="E20761" t="str">
        <f>INDEX(LedgerMapping[[#All],[Area]],MATCH(Transactions[[#This Row],[Sub Ledger]],LedgerMapping[[#All],[Sub Ledger]],0))</f>
        <v>Income Statement</v>
      </c>
    </row>
    <row r="20762" spans="1:5" x14ac:dyDescent="0.55000000000000004">
      <c r="A20762">
        <v>5</v>
      </c>
      <c r="B20762">
        <v>52000</v>
      </c>
      <c r="C20762" s="6">
        <v>44409</v>
      </c>
      <c r="D20762">
        <v>30615</v>
      </c>
      <c r="E20762" t="str">
        <f>INDEX(LedgerMapping[[#All],[Area]],MATCH(Transactions[[#This Row],[Sub Ledger]],LedgerMapping[[#All],[Sub Ledger]],0))</f>
        <v>Income Statement</v>
      </c>
    </row>
    <row r="20763" spans="1:5" x14ac:dyDescent="0.55000000000000004">
      <c r="A20763">
        <v>5</v>
      </c>
      <c r="B20763">
        <v>52000</v>
      </c>
      <c r="C20763" s="6">
        <v>44440</v>
      </c>
      <c r="D20763">
        <v>23999</v>
      </c>
      <c r="E20763" t="str">
        <f>INDEX(LedgerMapping[[#All],[Area]],MATCH(Transactions[[#This Row],[Sub Ledger]],LedgerMapping[[#All],[Sub Ledger]],0))</f>
        <v>Income Statement</v>
      </c>
    </row>
    <row r="20764" spans="1:5" x14ac:dyDescent="0.55000000000000004">
      <c r="A20764">
        <v>5</v>
      </c>
      <c r="B20764">
        <v>52000</v>
      </c>
      <c r="C20764" s="6">
        <v>44470</v>
      </c>
      <c r="D20764">
        <v>9442</v>
      </c>
      <c r="E20764" t="str">
        <f>INDEX(LedgerMapping[[#All],[Area]],MATCH(Transactions[[#This Row],[Sub Ledger]],LedgerMapping[[#All],[Sub Ledger]],0))</f>
        <v>Income Statement</v>
      </c>
    </row>
    <row r="20765" spans="1:5" x14ac:dyDescent="0.55000000000000004">
      <c r="A20765">
        <v>5</v>
      </c>
      <c r="B20765">
        <v>52000</v>
      </c>
      <c r="C20765" s="6">
        <v>44501</v>
      </c>
      <c r="D20765">
        <v>24972</v>
      </c>
      <c r="E20765" t="str">
        <f>INDEX(LedgerMapping[[#All],[Area]],MATCH(Transactions[[#This Row],[Sub Ledger]],LedgerMapping[[#All],[Sub Ledger]],0))</f>
        <v>Income Statement</v>
      </c>
    </row>
    <row r="20766" spans="1:5" x14ac:dyDescent="0.55000000000000004">
      <c r="A20766">
        <v>5</v>
      </c>
      <c r="B20766">
        <v>52000</v>
      </c>
      <c r="C20766" s="6">
        <v>44531</v>
      </c>
      <c r="D20766">
        <v>8990</v>
      </c>
      <c r="E20766" t="str">
        <f>INDEX(LedgerMapping[[#All],[Area]],MATCH(Transactions[[#This Row],[Sub Ledger]],LedgerMapping[[#All],[Sub Ledger]],0))</f>
        <v>Income Statement</v>
      </c>
    </row>
    <row r="20767" spans="1:5" x14ac:dyDescent="0.55000000000000004">
      <c r="A20767">
        <v>5</v>
      </c>
      <c r="B20767">
        <v>101000</v>
      </c>
      <c r="C20767" s="6">
        <v>43466</v>
      </c>
      <c r="D20767">
        <v>56105</v>
      </c>
      <c r="E20767" t="str">
        <f>INDEX(LedgerMapping[[#All],[Area]],MATCH(Transactions[[#This Row],[Sub Ledger]],LedgerMapping[[#All],[Sub Ledger]],0))</f>
        <v>Income Statement</v>
      </c>
    </row>
    <row r="20768" spans="1:5" x14ac:dyDescent="0.55000000000000004">
      <c r="A20768">
        <v>5</v>
      </c>
      <c r="B20768">
        <v>101000</v>
      </c>
      <c r="C20768" s="6">
        <v>43497</v>
      </c>
      <c r="D20768">
        <v>321957</v>
      </c>
      <c r="E20768" t="str">
        <f>INDEX(LedgerMapping[[#All],[Area]],MATCH(Transactions[[#This Row],[Sub Ledger]],LedgerMapping[[#All],[Sub Ledger]],0))</f>
        <v>Income Statement</v>
      </c>
    </row>
    <row r="20769" spans="1:5" x14ac:dyDescent="0.55000000000000004">
      <c r="A20769">
        <v>5</v>
      </c>
      <c r="B20769">
        <v>101000</v>
      </c>
      <c r="C20769" s="6">
        <v>43525</v>
      </c>
      <c r="D20769">
        <v>169526</v>
      </c>
      <c r="E20769" t="str">
        <f>INDEX(LedgerMapping[[#All],[Area]],MATCH(Transactions[[#This Row],[Sub Ledger]],LedgerMapping[[#All],[Sub Ledger]],0))</f>
        <v>Income Statement</v>
      </c>
    </row>
    <row r="20770" spans="1:5" x14ac:dyDescent="0.55000000000000004">
      <c r="A20770">
        <v>5</v>
      </c>
      <c r="B20770">
        <v>101000</v>
      </c>
      <c r="C20770" s="6">
        <v>43556</v>
      </c>
      <c r="D20770">
        <v>112205</v>
      </c>
      <c r="E20770" t="str">
        <f>INDEX(LedgerMapping[[#All],[Area]],MATCH(Transactions[[#This Row],[Sub Ledger]],LedgerMapping[[#All],[Sub Ledger]],0))</f>
        <v>Income Statement</v>
      </c>
    </row>
    <row r="20771" spans="1:5" x14ac:dyDescent="0.55000000000000004">
      <c r="A20771">
        <v>5</v>
      </c>
      <c r="B20771">
        <v>101000</v>
      </c>
      <c r="C20771" s="6">
        <v>43586</v>
      </c>
      <c r="D20771">
        <v>481412</v>
      </c>
      <c r="E20771" t="str">
        <f>INDEX(LedgerMapping[[#All],[Area]],MATCH(Transactions[[#This Row],[Sub Ledger]],LedgerMapping[[#All],[Sub Ledger]],0))</f>
        <v>Income Statement</v>
      </c>
    </row>
    <row r="20772" spans="1:5" x14ac:dyDescent="0.55000000000000004">
      <c r="A20772">
        <v>5</v>
      </c>
      <c r="B20772">
        <v>101000</v>
      </c>
      <c r="C20772" s="6">
        <v>43617</v>
      </c>
      <c r="D20772">
        <v>363227</v>
      </c>
      <c r="E20772" t="str">
        <f>INDEX(LedgerMapping[[#All],[Area]],MATCH(Transactions[[#This Row],[Sub Ledger]],LedgerMapping[[#All],[Sub Ledger]],0))</f>
        <v>Income Statement</v>
      </c>
    </row>
    <row r="20773" spans="1:5" x14ac:dyDescent="0.55000000000000004">
      <c r="A20773">
        <v>5</v>
      </c>
      <c r="B20773">
        <v>101000</v>
      </c>
      <c r="C20773" s="6">
        <v>43647</v>
      </c>
      <c r="D20773">
        <v>77085</v>
      </c>
      <c r="E20773" t="str">
        <f>INDEX(LedgerMapping[[#All],[Area]],MATCH(Transactions[[#This Row],[Sub Ledger]],LedgerMapping[[#All],[Sub Ledger]],0))</f>
        <v>Income Statement</v>
      </c>
    </row>
    <row r="20774" spans="1:5" x14ac:dyDescent="0.55000000000000004">
      <c r="A20774">
        <v>5</v>
      </c>
      <c r="B20774">
        <v>101000</v>
      </c>
      <c r="C20774" s="6">
        <v>43678</v>
      </c>
      <c r="D20774">
        <v>383801</v>
      </c>
      <c r="E20774" t="str">
        <f>INDEX(LedgerMapping[[#All],[Area]],MATCH(Transactions[[#This Row],[Sub Ledger]],LedgerMapping[[#All],[Sub Ledger]],0))</f>
        <v>Income Statement</v>
      </c>
    </row>
    <row r="20775" spans="1:5" x14ac:dyDescent="0.55000000000000004">
      <c r="A20775">
        <v>5</v>
      </c>
      <c r="B20775">
        <v>101000</v>
      </c>
      <c r="C20775" s="6">
        <v>43709</v>
      </c>
      <c r="D20775">
        <v>320464</v>
      </c>
      <c r="E20775" t="str">
        <f>INDEX(LedgerMapping[[#All],[Area]],MATCH(Transactions[[#This Row],[Sub Ledger]],LedgerMapping[[#All],[Sub Ledger]],0))</f>
        <v>Income Statement</v>
      </c>
    </row>
    <row r="20776" spans="1:5" x14ac:dyDescent="0.55000000000000004">
      <c r="A20776">
        <v>5</v>
      </c>
      <c r="B20776">
        <v>101000</v>
      </c>
      <c r="C20776" s="6">
        <v>43739</v>
      </c>
      <c r="D20776">
        <v>133106</v>
      </c>
      <c r="E20776" t="str">
        <f>INDEX(LedgerMapping[[#All],[Area]],MATCH(Transactions[[#This Row],[Sub Ledger]],LedgerMapping[[#All],[Sub Ledger]],0))</f>
        <v>Income Statement</v>
      </c>
    </row>
    <row r="20777" spans="1:5" x14ac:dyDescent="0.55000000000000004">
      <c r="A20777">
        <v>5</v>
      </c>
      <c r="B20777">
        <v>101000</v>
      </c>
      <c r="C20777" s="6">
        <v>43770</v>
      </c>
      <c r="D20777">
        <v>557639</v>
      </c>
      <c r="E20777" t="str">
        <f>INDEX(LedgerMapping[[#All],[Area]],MATCH(Transactions[[#This Row],[Sub Ledger]],LedgerMapping[[#All],[Sub Ledger]],0))</f>
        <v>Income Statement</v>
      </c>
    </row>
    <row r="20778" spans="1:5" x14ac:dyDescent="0.55000000000000004">
      <c r="A20778">
        <v>5</v>
      </c>
      <c r="B20778">
        <v>101000</v>
      </c>
      <c r="C20778" s="6">
        <v>43800</v>
      </c>
      <c r="D20778">
        <v>337398</v>
      </c>
      <c r="E20778" t="str">
        <f>INDEX(LedgerMapping[[#All],[Area]],MATCH(Transactions[[#This Row],[Sub Ledger]],LedgerMapping[[#All],[Sub Ledger]],0))</f>
        <v>Income Statement</v>
      </c>
    </row>
    <row r="20779" spans="1:5" x14ac:dyDescent="0.55000000000000004">
      <c r="A20779">
        <v>5</v>
      </c>
      <c r="B20779">
        <v>101000</v>
      </c>
      <c r="C20779" s="6">
        <v>43831</v>
      </c>
      <c r="D20779">
        <v>489463</v>
      </c>
      <c r="E20779" t="str">
        <f>INDEX(LedgerMapping[[#All],[Area]],MATCH(Transactions[[#This Row],[Sub Ledger]],LedgerMapping[[#All],[Sub Ledger]],0))</f>
        <v>Income Statement</v>
      </c>
    </row>
    <row r="20780" spans="1:5" x14ac:dyDescent="0.55000000000000004">
      <c r="A20780">
        <v>5</v>
      </c>
      <c r="B20780">
        <v>101000</v>
      </c>
      <c r="C20780" s="6">
        <v>43862</v>
      </c>
      <c r="D20780">
        <v>491939</v>
      </c>
      <c r="E20780" t="str">
        <f>INDEX(LedgerMapping[[#All],[Area]],MATCH(Transactions[[#This Row],[Sub Ledger]],LedgerMapping[[#All],[Sub Ledger]],0))</f>
        <v>Income Statement</v>
      </c>
    </row>
    <row r="20781" spans="1:5" x14ac:dyDescent="0.55000000000000004">
      <c r="A20781">
        <v>5</v>
      </c>
      <c r="B20781">
        <v>101000</v>
      </c>
      <c r="C20781" s="6">
        <v>43891</v>
      </c>
      <c r="D20781">
        <v>550422</v>
      </c>
      <c r="E20781" t="str">
        <f>INDEX(LedgerMapping[[#All],[Area]],MATCH(Transactions[[#This Row],[Sub Ledger]],LedgerMapping[[#All],[Sub Ledger]],0))</f>
        <v>Income Statement</v>
      </c>
    </row>
    <row r="20782" spans="1:5" x14ac:dyDescent="0.55000000000000004">
      <c r="A20782">
        <v>5</v>
      </c>
      <c r="B20782">
        <v>101000</v>
      </c>
      <c r="C20782" s="6">
        <v>43922</v>
      </c>
      <c r="D20782">
        <v>401461</v>
      </c>
      <c r="E20782" t="str">
        <f>INDEX(LedgerMapping[[#All],[Area]],MATCH(Transactions[[#This Row],[Sub Ledger]],LedgerMapping[[#All],[Sub Ledger]],0))</f>
        <v>Income Statement</v>
      </c>
    </row>
    <row r="20783" spans="1:5" x14ac:dyDescent="0.55000000000000004">
      <c r="A20783">
        <v>5</v>
      </c>
      <c r="B20783">
        <v>101000</v>
      </c>
      <c r="C20783" s="6">
        <v>43952</v>
      </c>
      <c r="D20783">
        <v>440614</v>
      </c>
      <c r="E20783" t="str">
        <f>INDEX(LedgerMapping[[#All],[Area]],MATCH(Transactions[[#This Row],[Sub Ledger]],LedgerMapping[[#All],[Sub Ledger]],0))</f>
        <v>Income Statement</v>
      </c>
    </row>
    <row r="20784" spans="1:5" x14ac:dyDescent="0.55000000000000004">
      <c r="A20784">
        <v>5</v>
      </c>
      <c r="B20784">
        <v>101000</v>
      </c>
      <c r="C20784" s="6">
        <v>43983</v>
      </c>
      <c r="D20784">
        <v>421711</v>
      </c>
      <c r="E20784" t="str">
        <f>INDEX(LedgerMapping[[#All],[Area]],MATCH(Transactions[[#This Row],[Sub Ledger]],LedgerMapping[[#All],[Sub Ledger]],0))</f>
        <v>Income Statement</v>
      </c>
    </row>
    <row r="20785" spans="1:5" x14ac:dyDescent="0.55000000000000004">
      <c r="A20785">
        <v>5</v>
      </c>
      <c r="B20785">
        <v>101000</v>
      </c>
      <c r="C20785" s="6">
        <v>44013</v>
      </c>
      <c r="D20785">
        <v>275798</v>
      </c>
      <c r="E20785" t="str">
        <f>INDEX(LedgerMapping[[#All],[Area]],MATCH(Transactions[[#This Row],[Sub Ledger]],LedgerMapping[[#All],[Sub Ledger]],0))</f>
        <v>Income Statement</v>
      </c>
    </row>
    <row r="20786" spans="1:5" x14ac:dyDescent="0.55000000000000004">
      <c r="A20786">
        <v>5</v>
      </c>
      <c r="B20786">
        <v>101000</v>
      </c>
      <c r="C20786" s="6">
        <v>44044</v>
      </c>
      <c r="D20786">
        <v>349163</v>
      </c>
      <c r="E20786" t="str">
        <f>INDEX(LedgerMapping[[#All],[Area]],MATCH(Transactions[[#This Row],[Sub Ledger]],LedgerMapping[[#All],[Sub Ledger]],0))</f>
        <v>Income Statement</v>
      </c>
    </row>
    <row r="20787" spans="1:5" x14ac:dyDescent="0.55000000000000004">
      <c r="A20787">
        <v>5</v>
      </c>
      <c r="B20787">
        <v>101000</v>
      </c>
      <c r="C20787" s="6">
        <v>44075</v>
      </c>
      <c r="D20787">
        <v>312797</v>
      </c>
      <c r="E20787" t="str">
        <f>INDEX(LedgerMapping[[#All],[Area]],MATCH(Transactions[[#This Row],[Sub Ledger]],LedgerMapping[[#All],[Sub Ledger]],0))</f>
        <v>Income Statement</v>
      </c>
    </row>
    <row r="20788" spans="1:5" x14ac:dyDescent="0.55000000000000004">
      <c r="A20788">
        <v>5</v>
      </c>
      <c r="B20788">
        <v>93000</v>
      </c>
      <c r="C20788" s="6">
        <v>43831</v>
      </c>
      <c r="D20788">
        <v>15622</v>
      </c>
      <c r="E20788" t="str">
        <f>INDEX(LedgerMapping[[#All],[Area]],MATCH(Transactions[[#This Row],[Sub Ledger]],LedgerMapping[[#All],[Sub Ledger]],0))</f>
        <v>Income Statement</v>
      </c>
    </row>
    <row r="20789" spans="1:5" x14ac:dyDescent="0.55000000000000004">
      <c r="A20789">
        <v>5</v>
      </c>
      <c r="B20789">
        <v>93000</v>
      </c>
      <c r="C20789" s="6">
        <v>44166</v>
      </c>
      <c r="D20789">
        <v>18617</v>
      </c>
      <c r="E20789" t="str">
        <f>INDEX(LedgerMapping[[#All],[Area]],MATCH(Transactions[[#This Row],[Sub Ledger]],LedgerMapping[[#All],[Sub Ledger]],0))</f>
        <v>Income Statement</v>
      </c>
    </row>
    <row r="20790" spans="1:5" x14ac:dyDescent="0.55000000000000004">
      <c r="A20790">
        <v>5</v>
      </c>
      <c r="B20790">
        <v>93000</v>
      </c>
      <c r="C20790" s="6">
        <v>44562</v>
      </c>
      <c r="D20790">
        <v>15229</v>
      </c>
      <c r="E20790" t="str">
        <f>INDEX(LedgerMapping[[#All],[Area]],MATCH(Transactions[[#This Row],[Sub Ledger]],LedgerMapping[[#All],[Sub Ledger]],0))</f>
        <v>Income Statement</v>
      </c>
    </row>
    <row r="20791" spans="1:5" x14ac:dyDescent="0.55000000000000004">
      <c r="A20791">
        <v>5</v>
      </c>
      <c r="B20791">
        <v>101000</v>
      </c>
      <c r="C20791" s="6">
        <v>44105</v>
      </c>
      <c r="D20791">
        <v>379768</v>
      </c>
      <c r="E20791" t="str">
        <f>INDEX(LedgerMapping[[#All],[Area]],MATCH(Transactions[[#This Row],[Sub Ledger]],LedgerMapping[[#All],[Sub Ledger]],0))</f>
        <v>Income Statement</v>
      </c>
    </row>
    <row r="20792" spans="1:5" x14ac:dyDescent="0.55000000000000004">
      <c r="A20792">
        <v>5</v>
      </c>
      <c r="B20792">
        <v>101000</v>
      </c>
      <c r="C20792" s="6">
        <v>44136</v>
      </c>
      <c r="D20792">
        <v>453341</v>
      </c>
      <c r="E20792" t="str">
        <f>INDEX(LedgerMapping[[#All],[Area]],MATCH(Transactions[[#This Row],[Sub Ledger]],LedgerMapping[[#All],[Sub Ledger]],0))</f>
        <v>Income Statement</v>
      </c>
    </row>
    <row r="20793" spans="1:5" x14ac:dyDescent="0.55000000000000004">
      <c r="A20793">
        <v>5</v>
      </c>
      <c r="B20793">
        <v>101000</v>
      </c>
      <c r="C20793" s="6">
        <v>44166</v>
      </c>
      <c r="D20793">
        <v>393699</v>
      </c>
      <c r="E20793" t="str">
        <f>INDEX(LedgerMapping[[#All],[Area]],MATCH(Transactions[[#This Row],[Sub Ledger]],LedgerMapping[[#All],[Sub Ledger]],0))</f>
        <v>Income Statement</v>
      </c>
    </row>
    <row r="20794" spans="1:5" x14ac:dyDescent="0.55000000000000004">
      <c r="A20794">
        <v>5</v>
      </c>
      <c r="B20794">
        <v>101000</v>
      </c>
      <c r="C20794" s="6">
        <v>44197</v>
      </c>
      <c r="D20794">
        <v>300467</v>
      </c>
      <c r="E20794" t="str">
        <f>INDEX(LedgerMapping[[#All],[Area]],MATCH(Transactions[[#This Row],[Sub Ledger]],LedgerMapping[[#All],[Sub Ledger]],0))</f>
        <v>Income Statement</v>
      </c>
    </row>
    <row r="20795" spans="1:5" x14ac:dyDescent="0.55000000000000004">
      <c r="A20795">
        <v>5</v>
      </c>
      <c r="B20795">
        <v>101000</v>
      </c>
      <c r="C20795" s="6">
        <v>44228</v>
      </c>
      <c r="D20795" s="11">
        <v>549789</v>
      </c>
      <c r="E20795" t="str">
        <f>INDEX(LedgerMapping[[#All],[Area]],MATCH(Transactions[[#This Row],[Sub Ledger]],LedgerMapping[[#All],[Sub Ledger]],0))</f>
        <v>Income Statement</v>
      </c>
    </row>
    <row r="20796" spans="1:5" x14ac:dyDescent="0.55000000000000004">
      <c r="A20796">
        <v>5</v>
      </c>
      <c r="B20796">
        <v>101000</v>
      </c>
      <c r="C20796" s="6">
        <v>44256</v>
      </c>
      <c r="D20796">
        <v>647685</v>
      </c>
      <c r="E20796" t="str">
        <f>INDEX(LedgerMapping[[#All],[Area]],MATCH(Transactions[[#This Row],[Sub Ledger]],LedgerMapping[[#All],[Sub Ledger]],0))</f>
        <v>Income Statement</v>
      </c>
    </row>
    <row r="20797" spans="1:5" x14ac:dyDescent="0.55000000000000004">
      <c r="A20797">
        <v>5</v>
      </c>
      <c r="B20797">
        <v>101000</v>
      </c>
      <c r="C20797" s="6">
        <v>44287</v>
      </c>
      <c r="D20797">
        <v>267291</v>
      </c>
      <c r="E20797" t="str">
        <f>INDEX(LedgerMapping[[#All],[Area]],MATCH(Transactions[[#This Row],[Sub Ledger]],LedgerMapping[[#All],[Sub Ledger]],0))</f>
        <v>Income Statement</v>
      </c>
    </row>
    <row r="20798" spans="1:5" x14ac:dyDescent="0.55000000000000004">
      <c r="A20798">
        <v>5</v>
      </c>
      <c r="B20798">
        <v>101000</v>
      </c>
      <c r="C20798" s="6">
        <v>44317</v>
      </c>
      <c r="D20798">
        <v>489268</v>
      </c>
      <c r="E20798" t="str">
        <f>INDEX(LedgerMapping[[#All],[Area]],MATCH(Transactions[[#This Row],[Sub Ledger]],LedgerMapping[[#All],[Sub Ledger]],0))</f>
        <v>Income Statement</v>
      </c>
    </row>
    <row r="20799" spans="1:5" x14ac:dyDescent="0.55000000000000004">
      <c r="A20799">
        <v>5</v>
      </c>
      <c r="B20799">
        <v>101000</v>
      </c>
      <c r="C20799" s="6">
        <v>44348</v>
      </c>
      <c r="D20799">
        <v>443914</v>
      </c>
      <c r="E20799" t="str">
        <f>INDEX(LedgerMapping[[#All],[Area]],MATCH(Transactions[[#This Row],[Sub Ledger]],LedgerMapping[[#All],[Sub Ledger]],0))</f>
        <v>Income Statement</v>
      </c>
    </row>
    <row r="20800" spans="1:5" x14ac:dyDescent="0.55000000000000004">
      <c r="A20800">
        <v>5</v>
      </c>
      <c r="B20800">
        <v>101000</v>
      </c>
      <c r="C20800" s="6">
        <v>44378</v>
      </c>
      <c r="D20800">
        <v>194213</v>
      </c>
      <c r="E20800" t="str">
        <f>INDEX(LedgerMapping[[#All],[Area]],MATCH(Transactions[[#This Row],[Sub Ledger]],LedgerMapping[[#All],[Sub Ledger]],0))</f>
        <v>Income Statement</v>
      </c>
    </row>
    <row r="20801" spans="1:5" x14ac:dyDescent="0.55000000000000004">
      <c r="A20801">
        <v>5</v>
      </c>
      <c r="B20801">
        <v>101000</v>
      </c>
      <c r="C20801" s="6">
        <v>44409</v>
      </c>
      <c r="D20801">
        <v>382688</v>
      </c>
      <c r="E20801" t="str">
        <f>INDEX(LedgerMapping[[#All],[Area]],MATCH(Transactions[[#This Row],[Sub Ledger]],LedgerMapping[[#All],[Sub Ledger]],0))</f>
        <v>Income Statement</v>
      </c>
    </row>
    <row r="20802" spans="1:5" x14ac:dyDescent="0.55000000000000004">
      <c r="A20802">
        <v>5</v>
      </c>
      <c r="B20802">
        <v>101000</v>
      </c>
      <c r="C20802" s="6">
        <v>44440</v>
      </c>
      <c r="D20802">
        <v>299992</v>
      </c>
      <c r="E20802" t="str">
        <f>INDEX(LedgerMapping[[#All],[Area]],MATCH(Transactions[[#This Row],[Sub Ledger]],LedgerMapping[[#All],[Sub Ledger]],0))</f>
        <v>Income Statement</v>
      </c>
    </row>
    <row r="20803" spans="1:5" x14ac:dyDescent="0.55000000000000004">
      <c r="A20803">
        <v>5</v>
      </c>
      <c r="B20803">
        <v>101000</v>
      </c>
      <c r="C20803" s="6">
        <v>44470</v>
      </c>
      <c r="D20803">
        <v>236056</v>
      </c>
      <c r="E20803" t="str">
        <f>INDEX(LedgerMapping[[#All],[Area]],MATCH(Transactions[[#This Row],[Sub Ledger]],LedgerMapping[[#All],[Sub Ledger]],0))</f>
        <v>Income Statement</v>
      </c>
    </row>
    <row r="20804" spans="1:5" x14ac:dyDescent="0.55000000000000004">
      <c r="A20804">
        <v>5</v>
      </c>
      <c r="B20804">
        <v>101000</v>
      </c>
      <c r="C20804" s="6">
        <v>44501</v>
      </c>
      <c r="D20804">
        <v>416200</v>
      </c>
      <c r="E20804" t="str">
        <f>INDEX(LedgerMapping[[#All],[Area]],MATCH(Transactions[[#This Row],[Sub Ledger]],LedgerMapping[[#All],[Sub Ledger]],0))</f>
        <v>Income Statement</v>
      </c>
    </row>
    <row r="20805" spans="1:5" x14ac:dyDescent="0.55000000000000004">
      <c r="A20805">
        <v>5</v>
      </c>
      <c r="B20805">
        <v>101000</v>
      </c>
      <c r="C20805" s="6">
        <v>44531</v>
      </c>
      <c r="D20805">
        <v>449538</v>
      </c>
      <c r="E20805" t="str">
        <f>INDEX(LedgerMapping[[#All],[Area]],MATCH(Transactions[[#This Row],[Sub Ledger]],LedgerMapping[[#All],[Sub Ledger]],0))</f>
        <v>Income Statement</v>
      </c>
    </row>
    <row r="20806" spans="1:5" x14ac:dyDescent="0.55000000000000004">
      <c r="A20806">
        <v>5</v>
      </c>
      <c r="B20806">
        <v>101001</v>
      </c>
      <c r="C20806" s="6">
        <v>43466</v>
      </c>
      <c r="D20806">
        <v>44322.95</v>
      </c>
      <c r="E20806" t="str">
        <f>INDEX(LedgerMapping[[#All],[Area]],MATCH(Transactions[[#This Row],[Sub Ledger]],LedgerMapping[[#All],[Sub Ledger]],0))</f>
        <v>Income Statement</v>
      </c>
    </row>
    <row r="20807" spans="1:5" x14ac:dyDescent="0.55000000000000004">
      <c r="A20807">
        <v>5</v>
      </c>
      <c r="B20807">
        <v>101001</v>
      </c>
      <c r="C20807" s="6">
        <v>43497</v>
      </c>
      <c r="D20807">
        <v>228589.47</v>
      </c>
      <c r="E20807" t="str">
        <f>INDEX(LedgerMapping[[#All],[Area]],MATCH(Transactions[[#This Row],[Sub Ledger]],LedgerMapping[[#All],[Sub Ledger]],0))</f>
        <v>Income Statement</v>
      </c>
    </row>
    <row r="20808" spans="1:5" x14ac:dyDescent="0.55000000000000004">
      <c r="A20808">
        <v>5</v>
      </c>
      <c r="B20808">
        <v>101001</v>
      </c>
      <c r="C20808" s="6">
        <v>43525</v>
      </c>
      <c r="D20808">
        <v>130535.02</v>
      </c>
      <c r="E20808" t="str">
        <f>INDEX(LedgerMapping[[#All],[Area]],MATCH(Transactions[[#This Row],[Sub Ledger]],LedgerMapping[[#All],[Sub Ledger]],0))</f>
        <v>Income Statement</v>
      </c>
    </row>
    <row r="20809" spans="1:5" x14ac:dyDescent="0.55000000000000004">
      <c r="A20809">
        <v>5</v>
      </c>
      <c r="B20809">
        <v>101001</v>
      </c>
      <c r="C20809" s="6">
        <v>43556</v>
      </c>
      <c r="D20809">
        <v>78543.5</v>
      </c>
      <c r="E20809" t="str">
        <f>INDEX(LedgerMapping[[#All],[Area]],MATCH(Transactions[[#This Row],[Sub Ledger]],LedgerMapping[[#All],[Sub Ledger]],0))</f>
        <v>Income Statement</v>
      </c>
    </row>
    <row r="20810" spans="1:5" x14ac:dyDescent="0.55000000000000004">
      <c r="A20810">
        <v>5</v>
      </c>
      <c r="B20810">
        <v>101001</v>
      </c>
      <c r="C20810" s="6">
        <v>43586</v>
      </c>
      <c r="D20810">
        <v>351430.76</v>
      </c>
      <c r="E20810" t="str">
        <f>INDEX(LedgerMapping[[#All],[Area]],MATCH(Transactions[[#This Row],[Sub Ledger]],LedgerMapping[[#All],[Sub Ledger]],0))</f>
        <v>Income Statement</v>
      </c>
    </row>
    <row r="20811" spans="1:5" x14ac:dyDescent="0.55000000000000004">
      <c r="A20811">
        <v>5</v>
      </c>
      <c r="B20811">
        <v>101001</v>
      </c>
      <c r="C20811" s="6">
        <v>43617</v>
      </c>
      <c r="D20811">
        <v>261523.44</v>
      </c>
      <c r="E20811" t="str">
        <f>INDEX(LedgerMapping[[#All],[Area]],MATCH(Transactions[[#This Row],[Sub Ledger]],LedgerMapping[[#All],[Sub Ledger]],0))</f>
        <v>Income Statement</v>
      </c>
    </row>
    <row r="20812" spans="1:5" x14ac:dyDescent="0.55000000000000004">
      <c r="A20812">
        <v>5</v>
      </c>
      <c r="B20812">
        <v>101001</v>
      </c>
      <c r="C20812" s="6">
        <v>43647</v>
      </c>
      <c r="D20812">
        <v>60126.3</v>
      </c>
      <c r="E20812" t="str">
        <f>INDEX(LedgerMapping[[#All],[Area]],MATCH(Transactions[[#This Row],[Sub Ledger]],LedgerMapping[[#All],[Sub Ledger]],0))</f>
        <v>Income Statement</v>
      </c>
    </row>
    <row r="20813" spans="1:5" x14ac:dyDescent="0.55000000000000004">
      <c r="A20813">
        <v>5</v>
      </c>
      <c r="B20813">
        <v>101001</v>
      </c>
      <c r="C20813" s="6">
        <v>43678</v>
      </c>
      <c r="D20813">
        <v>295526.77</v>
      </c>
      <c r="E20813" t="str">
        <f>INDEX(LedgerMapping[[#All],[Area]],MATCH(Transactions[[#This Row],[Sub Ledger]],LedgerMapping[[#All],[Sub Ledger]],0))</f>
        <v>Income Statement</v>
      </c>
    </row>
    <row r="20814" spans="1:5" x14ac:dyDescent="0.55000000000000004">
      <c r="A20814">
        <v>5</v>
      </c>
      <c r="B20814">
        <v>101001</v>
      </c>
      <c r="C20814" s="6">
        <v>43709</v>
      </c>
      <c r="D20814">
        <v>243552.64000000001</v>
      </c>
      <c r="E20814" t="str">
        <f>INDEX(LedgerMapping[[#All],[Area]],MATCH(Transactions[[#This Row],[Sub Ledger]],LedgerMapping[[#All],[Sub Ledger]],0))</f>
        <v>Income Statement</v>
      </c>
    </row>
    <row r="20815" spans="1:5" x14ac:dyDescent="0.55000000000000004">
      <c r="A20815">
        <v>5</v>
      </c>
      <c r="B20815">
        <v>101001</v>
      </c>
      <c r="C20815" s="6">
        <v>43739</v>
      </c>
      <c r="D20815">
        <v>103822.68</v>
      </c>
      <c r="E20815" t="str">
        <f>INDEX(LedgerMapping[[#All],[Area]],MATCH(Transactions[[#This Row],[Sub Ledger]],LedgerMapping[[#All],[Sub Ledger]],0))</f>
        <v>Income Statement</v>
      </c>
    </row>
    <row r="20816" spans="1:5" x14ac:dyDescent="0.55000000000000004">
      <c r="A20816">
        <v>5</v>
      </c>
      <c r="B20816">
        <v>101001</v>
      </c>
      <c r="C20816" s="6">
        <v>43770</v>
      </c>
      <c r="D20816">
        <v>395923.69</v>
      </c>
      <c r="E20816" t="str">
        <f>INDEX(LedgerMapping[[#All],[Area]],MATCH(Transactions[[#This Row],[Sub Ledger]],LedgerMapping[[#All],[Sub Ledger]],0))</f>
        <v>Income Statement</v>
      </c>
    </row>
    <row r="20817" spans="1:5" x14ac:dyDescent="0.55000000000000004">
      <c r="A20817">
        <v>5</v>
      </c>
      <c r="B20817">
        <v>101001</v>
      </c>
      <c r="C20817" s="6">
        <v>43800</v>
      </c>
      <c r="D20817">
        <v>259796.46</v>
      </c>
      <c r="E20817" t="str">
        <f>INDEX(LedgerMapping[[#All],[Area]],MATCH(Transactions[[#This Row],[Sub Ledger]],LedgerMapping[[#All],[Sub Ledger]],0))</f>
        <v>Income Statement</v>
      </c>
    </row>
    <row r="20818" spans="1:5" x14ac:dyDescent="0.55000000000000004">
      <c r="A20818">
        <v>5</v>
      </c>
      <c r="B20818">
        <v>101001</v>
      </c>
      <c r="C20818" s="6">
        <v>43831</v>
      </c>
      <c r="D20818">
        <v>352413.36</v>
      </c>
      <c r="E20818" t="str">
        <f>INDEX(LedgerMapping[[#All],[Area]],MATCH(Transactions[[#This Row],[Sub Ledger]],LedgerMapping[[#All],[Sub Ledger]],0))</f>
        <v>Income Statement</v>
      </c>
    </row>
    <row r="20819" spans="1:5" x14ac:dyDescent="0.55000000000000004">
      <c r="A20819">
        <v>5</v>
      </c>
      <c r="B20819">
        <v>101001</v>
      </c>
      <c r="C20819" s="6">
        <v>43862</v>
      </c>
      <c r="D20819">
        <v>354196.08</v>
      </c>
      <c r="E20819" t="str">
        <f>INDEX(LedgerMapping[[#All],[Area]],MATCH(Transactions[[#This Row],[Sub Ledger]],LedgerMapping[[#All],[Sub Ledger]],0))</f>
        <v>Income Statement</v>
      </c>
    </row>
    <row r="20820" spans="1:5" x14ac:dyDescent="0.55000000000000004">
      <c r="A20820">
        <v>5</v>
      </c>
      <c r="B20820">
        <v>101001</v>
      </c>
      <c r="C20820" s="6">
        <v>43891</v>
      </c>
      <c r="D20820">
        <v>407312.28</v>
      </c>
      <c r="E20820" t="str">
        <f>INDEX(LedgerMapping[[#All],[Area]],MATCH(Transactions[[#This Row],[Sub Ledger]],LedgerMapping[[#All],[Sub Ledger]],0))</f>
        <v>Income Statement</v>
      </c>
    </row>
    <row r="20821" spans="1:5" x14ac:dyDescent="0.55000000000000004">
      <c r="A20821">
        <v>5</v>
      </c>
      <c r="B20821">
        <v>101001</v>
      </c>
      <c r="C20821" s="6">
        <v>43922</v>
      </c>
      <c r="D20821">
        <v>293066.53000000003</v>
      </c>
      <c r="E20821" t="str">
        <f>INDEX(LedgerMapping[[#All],[Area]],MATCH(Transactions[[#This Row],[Sub Ledger]],LedgerMapping[[#All],[Sub Ledger]],0))</f>
        <v>Income Statement</v>
      </c>
    </row>
    <row r="20822" spans="1:5" x14ac:dyDescent="0.55000000000000004">
      <c r="A20822">
        <v>5</v>
      </c>
      <c r="B20822">
        <v>101001</v>
      </c>
      <c r="C20822" s="6">
        <v>43952</v>
      </c>
      <c r="D20822">
        <v>330460.5</v>
      </c>
      <c r="E20822" t="str">
        <f>INDEX(LedgerMapping[[#All],[Area]],MATCH(Transactions[[#This Row],[Sub Ledger]],LedgerMapping[[#All],[Sub Ledger]],0))</f>
        <v>Income Statement</v>
      </c>
    </row>
    <row r="20823" spans="1:5" x14ac:dyDescent="0.55000000000000004">
      <c r="A20823">
        <v>5</v>
      </c>
      <c r="B20823">
        <v>101001</v>
      </c>
      <c r="C20823" s="6">
        <v>43983</v>
      </c>
      <c r="D20823">
        <v>307849.03000000003</v>
      </c>
      <c r="E20823" t="str">
        <f>INDEX(LedgerMapping[[#All],[Area]],MATCH(Transactions[[#This Row],[Sub Ledger]],LedgerMapping[[#All],[Sub Ledger]],0))</f>
        <v>Income Statement</v>
      </c>
    </row>
    <row r="20824" spans="1:5" x14ac:dyDescent="0.55000000000000004">
      <c r="A20824">
        <v>5</v>
      </c>
      <c r="B20824">
        <v>101001</v>
      </c>
      <c r="C20824" s="6">
        <v>44013</v>
      </c>
      <c r="D20824">
        <v>220638.4</v>
      </c>
      <c r="E20824" t="str">
        <f>INDEX(LedgerMapping[[#All],[Area]],MATCH(Transactions[[#This Row],[Sub Ledger]],LedgerMapping[[#All],[Sub Ledger]],0))</f>
        <v>Income Statement</v>
      </c>
    </row>
    <row r="20825" spans="1:5" x14ac:dyDescent="0.55000000000000004">
      <c r="A20825">
        <v>5</v>
      </c>
      <c r="B20825">
        <v>101001</v>
      </c>
      <c r="C20825" s="6">
        <v>44044</v>
      </c>
      <c r="D20825">
        <v>279330.40000000002</v>
      </c>
      <c r="E20825" t="str">
        <f>INDEX(LedgerMapping[[#All],[Area]],MATCH(Transactions[[#This Row],[Sub Ledger]],LedgerMapping[[#All],[Sub Ledger]],0))</f>
        <v>Income Statement</v>
      </c>
    </row>
    <row r="20826" spans="1:5" x14ac:dyDescent="0.55000000000000004">
      <c r="A20826">
        <v>5</v>
      </c>
      <c r="B20826">
        <v>101001</v>
      </c>
      <c r="C20826" s="6">
        <v>44075</v>
      </c>
      <c r="D20826">
        <v>237725.72</v>
      </c>
      <c r="E20826" t="str">
        <f>INDEX(LedgerMapping[[#All],[Area]],MATCH(Transactions[[#This Row],[Sub Ledger]],LedgerMapping[[#All],[Sub Ledger]],0))</f>
        <v>Income Statement</v>
      </c>
    </row>
    <row r="20827" spans="1:5" x14ac:dyDescent="0.55000000000000004">
      <c r="A20827">
        <v>5</v>
      </c>
      <c r="B20827">
        <v>101001</v>
      </c>
      <c r="C20827" s="6">
        <v>44105</v>
      </c>
      <c r="D20827">
        <v>292421.36</v>
      </c>
      <c r="E20827" t="str">
        <f>INDEX(LedgerMapping[[#All],[Area]],MATCH(Transactions[[#This Row],[Sub Ledger]],LedgerMapping[[#All],[Sub Ledger]],0))</f>
        <v>Income Statement</v>
      </c>
    </row>
    <row r="20828" spans="1:5" x14ac:dyDescent="0.55000000000000004">
      <c r="A20828">
        <v>5</v>
      </c>
      <c r="B20828">
        <v>101001</v>
      </c>
      <c r="C20828" s="6">
        <v>44136</v>
      </c>
      <c r="D20828">
        <v>330938.93</v>
      </c>
      <c r="E20828" t="str">
        <f>INDEX(LedgerMapping[[#All],[Area]],MATCH(Transactions[[#This Row],[Sub Ledger]],LedgerMapping[[#All],[Sub Ledger]],0))</f>
        <v>Income Statement</v>
      </c>
    </row>
    <row r="20829" spans="1:5" x14ac:dyDescent="0.55000000000000004">
      <c r="A20829">
        <v>5</v>
      </c>
      <c r="B20829">
        <v>101001</v>
      </c>
      <c r="C20829" s="6">
        <v>44166</v>
      </c>
      <c r="D20829">
        <v>283463.28000000003</v>
      </c>
      <c r="E20829" t="str">
        <f>INDEX(LedgerMapping[[#All],[Area]],MATCH(Transactions[[#This Row],[Sub Ledger]],LedgerMapping[[#All],[Sub Ledger]],0))</f>
        <v>Income Statement</v>
      </c>
    </row>
    <row r="20830" spans="1:5" x14ac:dyDescent="0.55000000000000004">
      <c r="A20830">
        <v>5</v>
      </c>
      <c r="B20830">
        <v>101001</v>
      </c>
      <c r="C20830" s="6">
        <v>44197</v>
      </c>
      <c r="D20830">
        <v>228354.92</v>
      </c>
      <c r="E20830" t="str">
        <f>INDEX(LedgerMapping[[#All],[Area]],MATCH(Transactions[[#This Row],[Sub Ledger]],LedgerMapping[[#All],[Sub Ledger]],0))</f>
        <v>Income Statement</v>
      </c>
    </row>
    <row r="20831" spans="1:5" x14ac:dyDescent="0.55000000000000004">
      <c r="A20831">
        <v>5</v>
      </c>
      <c r="B20831">
        <v>101001</v>
      </c>
      <c r="C20831" s="6">
        <v>44228</v>
      </c>
      <c r="D20831" s="11">
        <v>390350.19</v>
      </c>
      <c r="E20831" t="str">
        <f>INDEX(LedgerMapping[[#All],[Area]],MATCH(Transactions[[#This Row],[Sub Ledger]],LedgerMapping[[#All],[Sub Ledger]],0))</f>
        <v>Income Statement</v>
      </c>
    </row>
    <row r="20832" spans="1:5" x14ac:dyDescent="0.55000000000000004">
      <c r="A20832">
        <v>5</v>
      </c>
      <c r="B20832">
        <v>101001</v>
      </c>
      <c r="C20832" s="6">
        <v>44256</v>
      </c>
      <c r="D20832">
        <v>479286.9</v>
      </c>
      <c r="E20832" t="str">
        <f>INDEX(LedgerMapping[[#All],[Area]],MATCH(Transactions[[#This Row],[Sub Ledger]],LedgerMapping[[#All],[Sub Ledger]],0))</f>
        <v>Income Statement</v>
      </c>
    </row>
    <row r="20833" spans="1:5" x14ac:dyDescent="0.55000000000000004">
      <c r="A20833">
        <v>5</v>
      </c>
      <c r="B20833">
        <v>101001</v>
      </c>
      <c r="C20833" s="6">
        <v>44287</v>
      </c>
      <c r="D20833">
        <v>205814.07</v>
      </c>
      <c r="E20833" t="str">
        <f>INDEX(LedgerMapping[[#All],[Area]],MATCH(Transactions[[#This Row],[Sub Ledger]],LedgerMapping[[#All],[Sub Ledger]],0))</f>
        <v>Income Statement</v>
      </c>
    </row>
    <row r="20834" spans="1:5" x14ac:dyDescent="0.55000000000000004">
      <c r="A20834">
        <v>5</v>
      </c>
      <c r="B20834">
        <v>101001</v>
      </c>
      <c r="C20834" s="6">
        <v>44317</v>
      </c>
      <c r="D20834">
        <v>352272.96</v>
      </c>
      <c r="E20834" t="str">
        <f>INDEX(LedgerMapping[[#All],[Area]],MATCH(Transactions[[#This Row],[Sub Ledger]],LedgerMapping[[#All],[Sub Ledger]],0))</f>
        <v>Income Statement</v>
      </c>
    </row>
    <row r="20835" spans="1:5" x14ac:dyDescent="0.55000000000000004">
      <c r="A20835">
        <v>5</v>
      </c>
      <c r="B20835">
        <v>101001</v>
      </c>
      <c r="C20835" s="6">
        <v>44348</v>
      </c>
      <c r="D20835">
        <v>324057.21999999997</v>
      </c>
      <c r="E20835" t="str">
        <f>INDEX(LedgerMapping[[#All],[Area]],MATCH(Transactions[[#This Row],[Sub Ledger]],LedgerMapping[[#All],[Sub Ledger]],0))</f>
        <v>Income Statement</v>
      </c>
    </row>
    <row r="20836" spans="1:5" x14ac:dyDescent="0.55000000000000004">
      <c r="A20836">
        <v>5</v>
      </c>
      <c r="B20836">
        <v>101001</v>
      </c>
      <c r="C20836" s="6">
        <v>44378</v>
      </c>
      <c r="D20836">
        <v>155370.4</v>
      </c>
      <c r="E20836" t="str">
        <f>INDEX(LedgerMapping[[#All],[Area]],MATCH(Transactions[[#This Row],[Sub Ledger]],LedgerMapping[[#All],[Sub Ledger]],0))</f>
        <v>Income Statement</v>
      </c>
    </row>
    <row r="20837" spans="1:5" x14ac:dyDescent="0.55000000000000004">
      <c r="A20837">
        <v>5</v>
      </c>
      <c r="B20837">
        <v>101001</v>
      </c>
      <c r="C20837" s="6">
        <v>44409</v>
      </c>
      <c r="D20837">
        <v>302323.52</v>
      </c>
      <c r="E20837" t="str">
        <f>INDEX(LedgerMapping[[#All],[Area]],MATCH(Transactions[[#This Row],[Sub Ledger]],LedgerMapping[[#All],[Sub Ledger]],0))</f>
        <v>Income Statement</v>
      </c>
    </row>
    <row r="20838" spans="1:5" x14ac:dyDescent="0.55000000000000004">
      <c r="A20838">
        <v>5</v>
      </c>
      <c r="B20838">
        <v>101001</v>
      </c>
      <c r="C20838" s="6">
        <v>44440</v>
      </c>
      <c r="D20838">
        <v>236993.68</v>
      </c>
      <c r="E20838" t="str">
        <f>INDEX(LedgerMapping[[#All],[Area]],MATCH(Transactions[[#This Row],[Sub Ledger]],LedgerMapping[[#All],[Sub Ledger]],0))</f>
        <v>Income Statement</v>
      </c>
    </row>
    <row r="20839" spans="1:5" x14ac:dyDescent="0.55000000000000004">
      <c r="A20839">
        <v>5</v>
      </c>
      <c r="B20839">
        <v>101001</v>
      </c>
      <c r="C20839" s="6">
        <v>44470</v>
      </c>
      <c r="D20839">
        <v>179402.56</v>
      </c>
      <c r="E20839" t="str">
        <f>INDEX(LedgerMapping[[#All],[Area]],MATCH(Transactions[[#This Row],[Sub Ledger]],LedgerMapping[[#All],[Sub Ledger]],0))</f>
        <v>Income Statement</v>
      </c>
    </row>
    <row r="20840" spans="1:5" x14ac:dyDescent="0.55000000000000004">
      <c r="A20840">
        <v>5</v>
      </c>
      <c r="B20840">
        <v>101001</v>
      </c>
      <c r="C20840" s="6">
        <v>44501</v>
      </c>
      <c r="D20840">
        <v>291340</v>
      </c>
      <c r="E20840" t="str">
        <f>INDEX(LedgerMapping[[#All],[Area]],MATCH(Transactions[[#This Row],[Sub Ledger]],LedgerMapping[[#All],[Sub Ledger]],0))</f>
        <v>Income Statement</v>
      </c>
    </row>
    <row r="20841" spans="1:5" x14ac:dyDescent="0.55000000000000004">
      <c r="A20841">
        <v>5</v>
      </c>
      <c r="B20841">
        <v>101001</v>
      </c>
      <c r="C20841" s="6">
        <v>44531</v>
      </c>
      <c r="D20841">
        <v>341648.88</v>
      </c>
      <c r="E20841" t="str">
        <f>INDEX(LedgerMapping[[#All],[Area]],MATCH(Transactions[[#This Row],[Sub Ledger]],LedgerMapping[[#All],[Sub Ledger]],0))</f>
        <v>Income Statement</v>
      </c>
    </row>
    <row r="20842" spans="1:5" x14ac:dyDescent="0.55000000000000004">
      <c r="A20842">
        <v>5</v>
      </c>
      <c r="B20842">
        <v>54000</v>
      </c>
      <c r="C20842" s="6">
        <v>44256</v>
      </c>
      <c r="D20842">
        <v>-6247.86</v>
      </c>
      <c r="E20842" t="str">
        <f>INDEX(LedgerMapping[[#All],[Area]],MATCH(Transactions[[#This Row],[Sub Ledger]],LedgerMapping[[#All],[Sub Ledger]],0))</f>
        <v>Income Statement</v>
      </c>
    </row>
    <row r="20843" spans="1:5" x14ac:dyDescent="0.55000000000000004">
      <c r="A20843">
        <v>5</v>
      </c>
      <c r="B20843">
        <v>56000</v>
      </c>
      <c r="C20843" s="6">
        <v>44256</v>
      </c>
      <c r="D20843">
        <v>-154051.79999999999</v>
      </c>
      <c r="E20843" t="str">
        <f>INDEX(LedgerMapping[[#All],[Area]],MATCH(Transactions[[#This Row],[Sub Ledger]],LedgerMapping[[#All],[Sub Ledger]],0))</f>
        <v>Income Statement</v>
      </c>
    </row>
    <row r="20844" spans="1:5" x14ac:dyDescent="0.55000000000000004">
      <c r="A20844">
        <v>5</v>
      </c>
      <c r="B20844">
        <v>63000</v>
      </c>
      <c r="C20844" s="6">
        <v>44256</v>
      </c>
      <c r="D20844">
        <v>-25482.2</v>
      </c>
      <c r="E20844" t="str">
        <f>INDEX(LedgerMapping[[#All],[Area]],MATCH(Transactions[[#This Row],[Sub Ledger]],LedgerMapping[[#All],[Sub Ledger]],0))</f>
        <v>Income Statement</v>
      </c>
    </row>
    <row r="20845" spans="1:5" x14ac:dyDescent="0.55000000000000004">
      <c r="A20845">
        <v>5</v>
      </c>
      <c r="B20845">
        <v>72000</v>
      </c>
      <c r="C20845" s="6">
        <v>44256</v>
      </c>
      <c r="D20845">
        <v>-1513.68</v>
      </c>
      <c r="E20845" t="str">
        <f>INDEX(LedgerMapping[[#All],[Area]],MATCH(Transactions[[#This Row],[Sub Ledger]],LedgerMapping[[#All],[Sub Ledger]],0))</f>
        <v>Income Statement</v>
      </c>
    </row>
    <row r="20846" spans="1:5" x14ac:dyDescent="0.55000000000000004">
      <c r="A20846">
        <v>5</v>
      </c>
      <c r="B20846">
        <v>52000</v>
      </c>
      <c r="C20846" s="6">
        <v>44256</v>
      </c>
      <c r="D20846">
        <v>15998.21</v>
      </c>
      <c r="E20846" t="str">
        <f>INDEX(LedgerMapping[[#All],[Area]],MATCH(Transactions[[#This Row],[Sub Ledger]],LedgerMapping[[#All],[Sub Ledger]],0))</f>
        <v>Income Statement</v>
      </c>
    </row>
    <row r="20847" spans="1:5" x14ac:dyDescent="0.55000000000000004">
      <c r="A20847">
        <v>5</v>
      </c>
      <c r="B20847">
        <v>101000</v>
      </c>
      <c r="C20847" s="6">
        <v>44256</v>
      </c>
      <c r="D20847">
        <v>549789</v>
      </c>
      <c r="E20847" t="str">
        <f>INDEX(LedgerMapping[[#All],[Area]],MATCH(Transactions[[#This Row],[Sub Ledger]],LedgerMapping[[#All],[Sub Ledger]],0))</f>
        <v>Income Statement</v>
      </c>
    </row>
    <row r="20848" spans="1:5" x14ac:dyDescent="0.55000000000000004">
      <c r="A20848">
        <v>5</v>
      </c>
      <c r="B20848">
        <v>101001</v>
      </c>
      <c r="C20848" s="6">
        <v>44256</v>
      </c>
      <c r="D20848">
        <v>394253.69189999998</v>
      </c>
      <c r="E20848" t="str">
        <f>INDEX(LedgerMapping[[#All],[Area]],MATCH(Transactions[[#This Row],[Sub Ledger]],LedgerMapping[[#All],[Sub Ledger]],0))</f>
        <v>Income Statement</v>
      </c>
    </row>
    <row r="20849" spans="1:5" x14ac:dyDescent="0.55000000000000004">
      <c r="A20849">
        <v>4</v>
      </c>
      <c r="B20849">
        <v>53000</v>
      </c>
      <c r="C20849" s="6">
        <v>43466</v>
      </c>
      <c r="D20849">
        <v>1126</v>
      </c>
      <c r="E20849" t="str">
        <f>INDEX(LedgerMapping[[#All],[Area]],MATCH(Transactions[[#This Row],[Sub Ledger]],LedgerMapping[[#All],[Sub Ledger]],0))</f>
        <v>Income Statement</v>
      </c>
    </row>
    <row r="20850" spans="1:5" x14ac:dyDescent="0.55000000000000004">
      <c r="A20850">
        <v>4</v>
      </c>
      <c r="B20850">
        <v>53000</v>
      </c>
      <c r="C20850" s="6">
        <v>43497</v>
      </c>
      <c r="D20850">
        <v>-7866</v>
      </c>
      <c r="E20850" t="str">
        <f>INDEX(LedgerMapping[[#All],[Area]],MATCH(Transactions[[#This Row],[Sub Ledger]],LedgerMapping[[#All],[Sub Ledger]],0))</f>
        <v>Income Statement</v>
      </c>
    </row>
    <row r="20851" spans="1:5" x14ac:dyDescent="0.55000000000000004">
      <c r="A20851">
        <v>4</v>
      </c>
      <c r="B20851">
        <v>53000</v>
      </c>
      <c r="C20851" s="6">
        <v>43556</v>
      </c>
      <c r="D20851">
        <v>-5933</v>
      </c>
      <c r="E20851" t="str">
        <f>INDEX(LedgerMapping[[#All],[Area]],MATCH(Transactions[[#This Row],[Sub Ledger]],LedgerMapping[[#All],[Sub Ledger]],0))</f>
        <v>Income Statement</v>
      </c>
    </row>
    <row r="20852" spans="1:5" x14ac:dyDescent="0.55000000000000004">
      <c r="A20852">
        <v>4</v>
      </c>
      <c r="B20852">
        <v>53000</v>
      </c>
      <c r="C20852" s="6">
        <v>43586</v>
      </c>
      <c r="D20852">
        <v>-4804</v>
      </c>
      <c r="E20852" t="str">
        <f>INDEX(LedgerMapping[[#All],[Area]],MATCH(Transactions[[#This Row],[Sub Ledger]],LedgerMapping[[#All],[Sub Ledger]],0))</f>
        <v>Income Statement</v>
      </c>
    </row>
    <row r="20853" spans="1:5" x14ac:dyDescent="0.55000000000000004">
      <c r="A20853">
        <v>4</v>
      </c>
      <c r="B20853">
        <v>53000</v>
      </c>
      <c r="C20853" s="6">
        <v>43617</v>
      </c>
      <c r="D20853">
        <v>-11152</v>
      </c>
      <c r="E20853" t="str">
        <f>INDEX(LedgerMapping[[#All],[Area]],MATCH(Transactions[[#This Row],[Sub Ledger]],LedgerMapping[[#All],[Sub Ledger]],0))</f>
        <v>Income Statement</v>
      </c>
    </row>
    <row r="20854" spans="1:5" x14ac:dyDescent="0.55000000000000004">
      <c r="A20854">
        <v>4</v>
      </c>
      <c r="B20854">
        <v>53000</v>
      </c>
      <c r="C20854" s="6">
        <v>43647</v>
      </c>
      <c r="D20854">
        <v>-9687</v>
      </c>
      <c r="E20854" t="str">
        <f>INDEX(LedgerMapping[[#All],[Area]],MATCH(Transactions[[#This Row],[Sub Ledger]],LedgerMapping[[#All],[Sub Ledger]],0))</f>
        <v>Income Statement</v>
      </c>
    </row>
    <row r="20855" spans="1:5" x14ac:dyDescent="0.55000000000000004">
      <c r="A20855">
        <v>4</v>
      </c>
      <c r="B20855">
        <v>53000</v>
      </c>
      <c r="C20855" s="6">
        <v>43678</v>
      </c>
      <c r="D20855">
        <v>-18982</v>
      </c>
      <c r="E20855" t="str">
        <f>INDEX(LedgerMapping[[#All],[Area]],MATCH(Transactions[[#This Row],[Sub Ledger]],LedgerMapping[[#All],[Sub Ledger]],0))</f>
        <v>Income Statement</v>
      </c>
    </row>
    <row r="20856" spans="1:5" x14ac:dyDescent="0.55000000000000004">
      <c r="A20856">
        <v>4</v>
      </c>
      <c r="B20856">
        <v>53000</v>
      </c>
      <c r="C20856" s="6">
        <v>43709</v>
      </c>
      <c r="D20856">
        <v>-4128</v>
      </c>
      <c r="E20856" t="str">
        <f>INDEX(LedgerMapping[[#All],[Area]],MATCH(Transactions[[#This Row],[Sub Ledger]],LedgerMapping[[#All],[Sub Ledger]],0))</f>
        <v>Income Statement</v>
      </c>
    </row>
    <row r="20857" spans="1:5" x14ac:dyDescent="0.55000000000000004">
      <c r="A20857">
        <v>4</v>
      </c>
      <c r="B20857">
        <v>53000</v>
      </c>
      <c r="C20857" s="6">
        <v>43770</v>
      </c>
      <c r="D20857">
        <v>-8841</v>
      </c>
      <c r="E20857" t="str">
        <f>INDEX(LedgerMapping[[#All],[Area]],MATCH(Transactions[[#This Row],[Sub Ledger]],LedgerMapping[[#All],[Sub Ledger]],0))</f>
        <v>Income Statement</v>
      </c>
    </row>
    <row r="20858" spans="1:5" x14ac:dyDescent="0.55000000000000004">
      <c r="A20858">
        <v>4</v>
      </c>
      <c r="B20858">
        <v>53000</v>
      </c>
      <c r="C20858" s="6">
        <v>43800</v>
      </c>
      <c r="D20858">
        <v>-4647</v>
      </c>
      <c r="E20858" t="str">
        <f>INDEX(LedgerMapping[[#All],[Area]],MATCH(Transactions[[#This Row],[Sub Ledger]],LedgerMapping[[#All],[Sub Ledger]],0))</f>
        <v>Income Statement</v>
      </c>
    </row>
    <row r="20859" spans="1:5" x14ac:dyDescent="0.55000000000000004">
      <c r="A20859">
        <v>4</v>
      </c>
      <c r="B20859">
        <v>53000</v>
      </c>
      <c r="C20859" s="6">
        <v>43862</v>
      </c>
      <c r="D20859">
        <v>-40959</v>
      </c>
      <c r="E20859" t="str">
        <f>INDEX(LedgerMapping[[#All],[Area]],MATCH(Transactions[[#This Row],[Sub Ledger]],LedgerMapping[[#All],[Sub Ledger]],0))</f>
        <v>Income Statement</v>
      </c>
    </row>
    <row r="20860" spans="1:5" x14ac:dyDescent="0.55000000000000004">
      <c r="A20860">
        <v>4</v>
      </c>
      <c r="B20860">
        <v>53000</v>
      </c>
      <c r="C20860" s="6">
        <v>43891</v>
      </c>
      <c r="D20860">
        <v>-3930</v>
      </c>
      <c r="E20860" t="str">
        <f>INDEX(LedgerMapping[[#All],[Area]],MATCH(Transactions[[#This Row],[Sub Ledger]],LedgerMapping[[#All],[Sub Ledger]],0))</f>
        <v>Income Statement</v>
      </c>
    </row>
    <row r="20861" spans="1:5" x14ac:dyDescent="0.55000000000000004">
      <c r="A20861">
        <v>4</v>
      </c>
      <c r="B20861">
        <v>53000</v>
      </c>
      <c r="C20861" s="6">
        <v>43922</v>
      </c>
      <c r="D20861">
        <v>-4326</v>
      </c>
      <c r="E20861" t="str">
        <f>INDEX(LedgerMapping[[#All],[Area]],MATCH(Transactions[[#This Row],[Sub Ledger]],LedgerMapping[[#All],[Sub Ledger]],0))</f>
        <v>Income Statement</v>
      </c>
    </row>
    <row r="20862" spans="1:5" x14ac:dyDescent="0.55000000000000004">
      <c r="A20862">
        <v>4</v>
      </c>
      <c r="B20862">
        <v>53000</v>
      </c>
      <c r="C20862" s="6">
        <v>43952</v>
      </c>
      <c r="D20862">
        <v>-19775</v>
      </c>
      <c r="E20862" t="str">
        <f>INDEX(LedgerMapping[[#All],[Area]],MATCH(Transactions[[#This Row],[Sub Ledger]],LedgerMapping[[#All],[Sub Ledger]],0))</f>
        <v>Income Statement</v>
      </c>
    </row>
    <row r="20863" spans="1:5" x14ac:dyDescent="0.55000000000000004">
      <c r="A20863">
        <v>4</v>
      </c>
      <c r="B20863">
        <v>53000</v>
      </c>
      <c r="C20863" s="6">
        <v>43983</v>
      </c>
      <c r="D20863">
        <v>-3314</v>
      </c>
      <c r="E20863" t="str">
        <f>INDEX(LedgerMapping[[#All],[Area]],MATCH(Transactions[[#This Row],[Sub Ledger]],LedgerMapping[[#All],[Sub Ledger]],0))</f>
        <v>Income Statement</v>
      </c>
    </row>
    <row r="20864" spans="1:5" x14ac:dyDescent="0.55000000000000004">
      <c r="A20864">
        <v>4</v>
      </c>
      <c r="B20864">
        <v>53000</v>
      </c>
      <c r="C20864" s="6">
        <v>44013</v>
      </c>
      <c r="D20864">
        <v>-6953</v>
      </c>
      <c r="E20864" t="str">
        <f>INDEX(LedgerMapping[[#All],[Area]],MATCH(Transactions[[#This Row],[Sub Ledger]],LedgerMapping[[#All],[Sub Ledger]],0))</f>
        <v>Income Statement</v>
      </c>
    </row>
    <row r="20865" spans="1:5" x14ac:dyDescent="0.55000000000000004">
      <c r="A20865">
        <v>4</v>
      </c>
      <c r="B20865">
        <v>53000</v>
      </c>
      <c r="C20865" s="6">
        <v>44044</v>
      </c>
      <c r="D20865">
        <v>-19407</v>
      </c>
      <c r="E20865" t="str">
        <f>INDEX(LedgerMapping[[#All],[Area]],MATCH(Transactions[[#This Row],[Sub Ledger]],LedgerMapping[[#All],[Sub Ledger]],0))</f>
        <v>Income Statement</v>
      </c>
    </row>
    <row r="20866" spans="1:5" x14ac:dyDescent="0.55000000000000004">
      <c r="A20866">
        <v>4</v>
      </c>
      <c r="B20866">
        <v>53000</v>
      </c>
      <c r="C20866" s="6">
        <v>44075</v>
      </c>
      <c r="D20866">
        <v>-6230</v>
      </c>
      <c r="E20866" t="str">
        <f>INDEX(LedgerMapping[[#All],[Area]],MATCH(Transactions[[#This Row],[Sub Ledger]],LedgerMapping[[#All],[Sub Ledger]],0))</f>
        <v>Income Statement</v>
      </c>
    </row>
    <row r="20867" spans="1:5" x14ac:dyDescent="0.55000000000000004">
      <c r="A20867">
        <v>4</v>
      </c>
      <c r="B20867">
        <v>53000</v>
      </c>
      <c r="C20867" s="6">
        <v>44105</v>
      </c>
      <c r="D20867">
        <v>-11605</v>
      </c>
      <c r="E20867" t="str">
        <f>INDEX(LedgerMapping[[#All],[Area]],MATCH(Transactions[[#This Row],[Sub Ledger]],LedgerMapping[[#All],[Sub Ledger]],0))</f>
        <v>Income Statement</v>
      </c>
    </row>
    <row r="20868" spans="1:5" x14ac:dyDescent="0.55000000000000004">
      <c r="A20868">
        <v>4</v>
      </c>
      <c r="B20868">
        <v>53000</v>
      </c>
      <c r="C20868" s="6">
        <v>44136</v>
      </c>
      <c r="D20868">
        <v>-29338</v>
      </c>
      <c r="E20868" t="str">
        <f>INDEX(LedgerMapping[[#All],[Area]],MATCH(Transactions[[#This Row],[Sub Ledger]],LedgerMapping[[#All],[Sub Ledger]],0))</f>
        <v>Income Statement</v>
      </c>
    </row>
    <row r="20869" spans="1:5" x14ac:dyDescent="0.55000000000000004">
      <c r="A20869">
        <v>4</v>
      </c>
      <c r="B20869">
        <v>53000</v>
      </c>
      <c r="C20869" s="6">
        <v>44197</v>
      </c>
      <c r="D20869">
        <v>-36360</v>
      </c>
      <c r="E20869" t="str">
        <f>INDEX(LedgerMapping[[#All],[Area]],MATCH(Transactions[[#This Row],[Sub Ledger]],LedgerMapping[[#All],[Sub Ledger]],0))</f>
        <v>Income Statement</v>
      </c>
    </row>
    <row r="20870" spans="1:5" x14ac:dyDescent="0.55000000000000004">
      <c r="A20870">
        <v>4</v>
      </c>
      <c r="B20870">
        <v>53000</v>
      </c>
      <c r="C20870" s="6">
        <v>44256</v>
      </c>
      <c r="D20870">
        <v>-13451</v>
      </c>
      <c r="E20870" t="str">
        <f>INDEX(LedgerMapping[[#All],[Area]],MATCH(Transactions[[#This Row],[Sub Ledger]],LedgerMapping[[#All],[Sub Ledger]],0))</f>
        <v>Income Statement</v>
      </c>
    </row>
    <row r="20871" spans="1:5" x14ac:dyDescent="0.55000000000000004">
      <c r="A20871">
        <v>4</v>
      </c>
      <c r="B20871">
        <v>53000</v>
      </c>
      <c r="C20871" s="6">
        <v>44287</v>
      </c>
      <c r="D20871">
        <v>-7902</v>
      </c>
      <c r="E20871" t="str">
        <f>INDEX(LedgerMapping[[#All],[Area]],MATCH(Transactions[[#This Row],[Sub Ledger]],LedgerMapping[[#All],[Sub Ledger]],0))</f>
        <v>Income Statement</v>
      </c>
    </row>
    <row r="20872" spans="1:5" x14ac:dyDescent="0.55000000000000004">
      <c r="A20872">
        <v>4</v>
      </c>
      <c r="B20872">
        <v>53000</v>
      </c>
      <c r="C20872" s="6">
        <v>44348</v>
      </c>
      <c r="D20872">
        <v>-10856</v>
      </c>
      <c r="E20872" t="str">
        <f>INDEX(LedgerMapping[[#All],[Area]],MATCH(Transactions[[#This Row],[Sub Ledger]],LedgerMapping[[#All],[Sub Ledger]],0))</f>
        <v>Income Statement</v>
      </c>
    </row>
    <row r="20873" spans="1:5" x14ac:dyDescent="0.55000000000000004">
      <c r="A20873">
        <v>4</v>
      </c>
      <c r="B20873">
        <v>53000</v>
      </c>
      <c r="C20873" s="6">
        <v>44378</v>
      </c>
      <c r="D20873">
        <v>-20742</v>
      </c>
      <c r="E20873" t="str">
        <f>INDEX(LedgerMapping[[#All],[Area]],MATCH(Transactions[[#This Row],[Sub Ledger]],LedgerMapping[[#All],[Sub Ledger]],0))</f>
        <v>Income Statement</v>
      </c>
    </row>
    <row r="20874" spans="1:5" x14ac:dyDescent="0.55000000000000004">
      <c r="A20874">
        <v>4</v>
      </c>
      <c r="B20874">
        <v>53000</v>
      </c>
      <c r="C20874" s="6">
        <v>44409</v>
      </c>
      <c r="D20874">
        <v>-3354</v>
      </c>
      <c r="E20874" t="str">
        <f>INDEX(LedgerMapping[[#All],[Area]],MATCH(Transactions[[#This Row],[Sub Ledger]],LedgerMapping[[#All],[Sub Ledger]],0))</f>
        <v>Income Statement</v>
      </c>
    </row>
    <row r="20875" spans="1:5" x14ac:dyDescent="0.55000000000000004">
      <c r="A20875">
        <v>4</v>
      </c>
      <c r="B20875">
        <v>53000</v>
      </c>
      <c r="C20875" s="6">
        <v>44440</v>
      </c>
      <c r="D20875">
        <v>-14547</v>
      </c>
      <c r="E20875" t="str">
        <f>INDEX(LedgerMapping[[#All],[Area]],MATCH(Transactions[[#This Row],[Sub Ledger]],LedgerMapping[[#All],[Sub Ledger]],0))</f>
        <v>Income Statement</v>
      </c>
    </row>
    <row r="20876" spans="1:5" x14ac:dyDescent="0.55000000000000004">
      <c r="A20876">
        <v>4</v>
      </c>
      <c r="B20876">
        <v>53000</v>
      </c>
      <c r="C20876" s="6">
        <v>44501</v>
      </c>
      <c r="D20876">
        <v>-26915</v>
      </c>
      <c r="E20876" t="str">
        <f>INDEX(LedgerMapping[[#All],[Area]],MATCH(Transactions[[#This Row],[Sub Ledger]],LedgerMapping[[#All],[Sub Ledger]],0))</f>
        <v>Income Statement</v>
      </c>
    </row>
    <row r="20877" spans="1:5" x14ac:dyDescent="0.55000000000000004">
      <c r="A20877">
        <v>4</v>
      </c>
      <c r="B20877">
        <v>53000</v>
      </c>
      <c r="C20877" s="6">
        <v>44531</v>
      </c>
      <c r="D20877">
        <v>-5325</v>
      </c>
      <c r="E20877" t="str">
        <f>INDEX(LedgerMapping[[#All],[Area]],MATCH(Transactions[[#This Row],[Sub Ledger]],LedgerMapping[[#All],[Sub Ledger]],0))</f>
        <v>Income Statement</v>
      </c>
    </row>
    <row r="20878" spans="1:5" x14ac:dyDescent="0.55000000000000004">
      <c r="A20878">
        <v>4</v>
      </c>
      <c r="B20878">
        <v>53000</v>
      </c>
      <c r="C20878" s="6">
        <v>44317</v>
      </c>
      <c r="D20878">
        <v>-13431</v>
      </c>
      <c r="E20878" t="str">
        <f>INDEX(LedgerMapping[[#All],[Area]],MATCH(Transactions[[#This Row],[Sub Ledger]],LedgerMapping[[#All],[Sub Ledger]],0))</f>
        <v>Income Statement</v>
      </c>
    </row>
    <row r="20879" spans="1:5" x14ac:dyDescent="0.55000000000000004">
      <c r="A20879">
        <v>4</v>
      </c>
      <c r="B20879">
        <v>54000</v>
      </c>
      <c r="C20879" s="6">
        <v>43556</v>
      </c>
      <c r="D20879">
        <v>-8</v>
      </c>
      <c r="E20879" t="str">
        <f>INDEX(LedgerMapping[[#All],[Area]],MATCH(Transactions[[#This Row],[Sub Ledger]],LedgerMapping[[#All],[Sub Ledger]],0))</f>
        <v>Income Statement</v>
      </c>
    </row>
    <row r="20880" spans="1:5" x14ac:dyDescent="0.55000000000000004">
      <c r="A20880">
        <v>4</v>
      </c>
      <c r="B20880">
        <v>54000</v>
      </c>
      <c r="C20880" s="6">
        <v>43586</v>
      </c>
      <c r="D20880">
        <v>-7</v>
      </c>
      <c r="E20880" t="str">
        <f>INDEX(LedgerMapping[[#All],[Area]],MATCH(Transactions[[#This Row],[Sub Ledger]],LedgerMapping[[#All],[Sub Ledger]],0))</f>
        <v>Income Statement</v>
      </c>
    </row>
    <row r="20881" spans="1:5" x14ac:dyDescent="0.55000000000000004">
      <c r="A20881">
        <v>4</v>
      </c>
      <c r="B20881">
        <v>54000</v>
      </c>
      <c r="C20881" s="6">
        <v>43617</v>
      </c>
      <c r="D20881">
        <v>-1</v>
      </c>
      <c r="E20881" t="str">
        <f>INDEX(LedgerMapping[[#All],[Area]],MATCH(Transactions[[#This Row],[Sub Ledger]],LedgerMapping[[#All],[Sub Ledger]],0))</f>
        <v>Income Statement</v>
      </c>
    </row>
    <row r="20882" spans="1:5" x14ac:dyDescent="0.55000000000000004">
      <c r="A20882">
        <v>4</v>
      </c>
      <c r="B20882">
        <v>54000</v>
      </c>
      <c r="C20882" s="6">
        <v>43739</v>
      </c>
      <c r="D20882">
        <v>-7</v>
      </c>
      <c r="E20882" t="str">
        <f>INDEX(LedgerMapping[[#All],[Area]],MATCH(Transactions[[#This Row],[Sub Ledger]],LedgerMapping[[#All],[Sub Ledger]],0))</f>
        <v>Income Statement</v>
      </c>
    </row>
    <row r="20883" spans="1:5" x14ac:dyDescent="0.55000000000000004">
      <c r="A20883">
        <v>4</v>
      </c>
      <c r="B20883">
        <v>54000</v>
      </c>
      <c r="C20883" s="6">
        <v>43770</v>
      </c>
      <c r="D20883">
        <v>-5</v>
      </c>
      <c r="E20883" t="str">
        <f>INDEX(LedgerMapping[[#All],[Area]],MATCH(Transactions[[#This Row],[Sub Ledger]],LedgerMapping[[#All],[Sub Ledger]],0))</f>
        <v>Income Statement</v>
      </c>
    </row>
    <row r="20884" spans="1:5" x14ac:dyDescent="0.55000000000000004">
      <c r="A20884">
        <v>4</v>
      </c>
      <c r="B20884">
        <v>54000</v>
      </c>
      <c r="C20884" s="6">
        <v>43800</v>
      </c>
      <c r="D20884">
        <v>-19637</v>
      </c>
      <c r="E20884" t="str">
        <f>INDEX(LedgerMapping[[#All],[Area]],MATCH(Transactions[[#This Row],[Sub Ledger]],LedgerMapping[[#All],[Sub Ledger]],0))</f>
        <v>Income Statement</v>
      </c>
    </row>
    <row r="20885" spans="1:5" x14ac:dyDescent="0.55000000000000004">
      <c r="A20885">
        <v>4</v>
      </c>
      <c r="B20885">
        <v>54000</v>
      </c>
      <c r="C20885" s="6">
        <v>43831</v>
      </c>
      <c r="D20885">
        <v>-21542</v>
      </c>
      <c r="E20885" t="str">
        <f>INDEX(LedgerMapping[[#All],[Area]],MATCH(Transactions[[#This Row],[Sub Ledger]],LedgerMapping[[#All],[Sub Ledger]],0))</f>
        <v>Income Statement</v>
      </c>
    </row>
    <row r="20886" spans="1:5" x14ac:dyDescent="0.55000000000000004">
      <c r="A20886">
        <v>4</v>
      </c>
      <c r="B20886">
        <v>54000</v>
      </c>
      <c r="C20886" s="6">
        <v>43862</v>
      </c>
      <c r="D20886">
        <v>-8860</v>
      </c>
      <c r="E20886" t="str">
        <f>INDEX(LedgerMapping[[#All],[Area]],MATCH(Transactions[[#This Row],[Sub Ledger]],LedgerMapping[[#All],[Sub Ledger]],0))</f>
        <v>Income Statement</v>
      </c>
    </row>
    <row r="20887" spans="1:5" x14ac:dyDescent="0.55000000000000004">
      <c r="A20887">
        <v>4</v>
      </c>
      <c r="B20887">
        <v>54000</v>
      </c>
      <c r="C20887" s="6">
        <v>43891</v>
      </c>
      <c r="D20887">
        <v>-58</v>
      </c>
      <c r="E20887" t="str">
        <f>INDEX(LedgerMapping[[#All],[Area]],MATCH(Transactions[[#This Row],[Sub Ledger]],LedgerMapping[[#All],[Sub Ledger]],0))</f>
        <v>Income Statement</v>
      </c>
    </row>
    <row r="20888" spans="1:5" x14ac:dyDescent="0.55000000000000004">
      <c r="A20888">
        <v>4</v>
      </c>
      <c r="B20888">
        <v>54000</v>
      </c>
      <c r="C20888" s="6">
        <v>43922</v>
      </c>
      <c r="D20888">
        <v>-3678</v>
      </c>
      <c r="E20888" t="str">
        <f>INDEX(LedgerMapping[[#All],[Area]],MATCH(Transactions[[#This Row],[Sub Ledger]],LedgerMapping[[#All],[Sub Ledger]],0))</f>
        <v>Income Statement</v>
      </c>
    </row>
    <row r="20889" spans="1:5" x14ac:dyDescent="0.55000000000000004">
      <c r="A20889">
        <v>4</v>
      </c>
      <c r="B20889">
        <v>54000</v>
      </c>
      <c r="C20889" s="6">
        <v>43952</v>
      </c>
      <c r="D20889">
        <v>-1846</v>
      </c>
      <c r="E20889" t="str">
        <f>INDEX(LedgerMapping[[#All],[Area]],MATCH(Transactions[[#This Row],[Sub Ledger]],LedgerMapping[[#All],[Sub Ledger]],0))</f>
        <v>Income Statement</v>
      </c>
    </row>
    <row r="20890" spans="1:5" x14ac:dyDescent="0.55000000000000004">
      <c r="A20890">
        <v>4</v>
      </c>
      <c r="B20890">
        <v>54000</v>
      </c>
      <c r="C20890" s="6">
        <v>44013</v>
      </c>
      <c r="D20890">
        <v>-1733</v>
      </c>
      <c r="E20890" t="str">
        <f>INDEX(LedgerMapping[[#All],[Area]],MATCH(Transactions[[#This Row],[Sub Ledger]],LedgerMapping[[#All],[Sub Ledger]],0))</f>
        <v>Income Statement</v>
      </c>
    </row>
    <row r="20891" spans="1:5" x14ac:dyDescent="0.55000000000000004">
      <c r="A20891">
        <v>4</v>
      </c>
      <c r="B20891">
        <v>54000</v>
      </c>
      <c r="C20891" s="6">
        <v>44044</v>
      </c>
      <c r="D20891">
        <v>-29</v>
      </c>
      <c r="E20891" t="str">
        <f>INDEX(LedgerMapping[[#All],[Area]],MATCH(Transactions[[#This Row],[Sub Ledger]],LedgerMapping[[#All],[Sub Ledger]],0))</f>
        <v>Income Statement</v>
      </c>
    </row>
    <row r="20892" spans="1:5" x14ac:dyDescent="0.55000000000000004">
      <c r="A20892">
        <v>4</v>
      </c>
      <c r="B20892">
        <v>54000</v>
      </c>
      <c r="C20892" s="6">
        <v>44105</v>
      </c>
      <c r="D20892">
        <v>-3498</v>
      </c>
      <c r="E20892" t="str">
        <f>INDEX(LedgerMapping[[#All],[Area]],MATCH(Transactions[[#This Row],[Sub Ledger]],LedgerMapping[[#All],[Sub Ledger]],0))</f>
        <v>Income Statement</v>
      </c>
    </row>
    <row r="20893" spans="1:5" x14ac:dyDescent="0.55000000000000004">
      <c r="A20893">
        <v>4</v>
      </c>
      <c r="B20893">
        <v>54000</v>
      </c>
      <c r="C20893" s="6">
        <v>44136</v>
      </c>
      <c r="D20893">
        <v>-521</v>
      </c>
      <c r="E20893" t="str">
        <f>INDEX(LedgerMapping[[#All],[Area]],MATCH(Transactions[[#This Row],[Sub Ledger]],LedgerMapping[[#All],[Sub Ledger]],0))</f>
        <v>Income Statement</v>
      </c>
    </row>
    <row r="20894" spans="1:5" x14ac:dyDescent="0.55000000000000004">
      <c r="A20894">
        <v>4</v>
      </c>
      <c r="B20894">
        <v>54000</v>
      </c>
      <c r="C20894" s="6">
        <v>44166</v>
      </c>
      <c r="D20894">
        <v>-80</v>
      </c>
      <c r="E20894" t="str">
        <f>INDEX(LedgerMapping[[#All],[Area]],MATCH(Transactions[[#This Row],[Sub Ledger]],LedgerMapping[[#All],[Sub Ledger]],0))</f>
        <v>Income Statement</v>
      </c>
    </row>
    <row r="20895" spans="1:5" x14ac:dyDescent="0.55000000000000004">
      <c r="A20895">
        <v>4</v>
      </c>
      <c r="B20895">
        <v>54000</v>
      </c>
      <c r="C20895" s="6">
        <v>44197</v>
      </c>
      <c r="D20895">
        <v>-85791</v>
      </c>
      <c r="E20895" t="str">
        <f>INDEX(LedgerMapping[[#All],[Area]],MATCH(Transactions[[#This Row],[Sub Ledger]],LedgerMapping[[#All],[Sub Ledger]],0))</f>
        <v>Income Statement</v>
      </c>
    </row>
    <row r="20896" spans="1:5" x14ac:dyDescent="0.55000000000000004">
      <c r="A20896">
        <v>4</v>
      </c>
      <c r="B20896">
        <v>54000</v>
      </c>
      <c r="C20896" s="6">
        <v>44228</v>
      </c>
      <c r="D20896">
        <v>-20946</v>
      </c>
      <c r="E20896" t="str">
        <f>INDEX(LedgerMapping[[#All],[Area]],MATCH(Transactions[[#This Row],[Sub Ledger]],LedgerMapping[[#All],[Sub Ledger]],0))</f>
        <v>Income Statement</v>
      </c>
    </row>
    <row r="20897" spans="1:5" x14ac:dyDescent="0.55000000000000004">
      <c r="A20897">
        <v>4</v>
      </c>
      <c r="B20897">
        <v>54000</v>
      </c>
      <c r="C20897" s="6">
        <v>44256</v>
      </c>
      <c r="D20897">
        <v>-26310</v>
      </c>
      <c r="E20897" t="str">
        <f>INDEX(LedgerMapping[[#All],[Area]],MATCH(Transactions[[#This Row],[Sub Ledger]],LedgerMapping[[#All],[Sub Ledger]],0))</f>
        <v>Income Statement</v>
      </c>
    </row>
    <row r="20898" spans="1:5" x14ac:dyDescent="0.55000000000000004">
      <c r="A20898">
        <v>4</v>
      </c>
      <c r="B20898">
        <v>54000</v>
      </c>
      <c r="C20898" s="6">
        <v>44287</v>
      </c>
      <c r="D20898">
        <v>-992</v>
      </c>
      <c r="E20898" t="str">
        <f>INDEX(LedgerMapping[[#All],[Area]],MATCH(Transactions[[#This Row],[Sub Ledger]],LedgerMapping[[#All],[Sub Ledger]],0))</f>
        <v>Income Statement</v>
      </c>
    </row>
    <row r="20899" spans="1:5" x14ac:dyDescent="0.55000000000000004">
      <c r="A20899">
        <v>4</v>
      </c>
      <c r="B20899">
        <v>54000</v>
      </c>
      <c r="C20899" s="6">
        <v>44317</v>
      </c>
      <c r="D20899">
        <v>-36</v>
      </c>
      <c r="E20899" t="str">
        <f>INDEX(LedgerMapping[[#All],[Area]],MATCH(Transactions[[#This Row],[Sub Ledger]],LedgerMapping[[#All],[Sub Ledger]],0))</f>
        <v>Income Statement</v>
      </c>
    </row>
    <row r="20900" spans="1:5" x14ac:dyDescent="0.55000000000000004">
      <c r="A20900">
        <v>4</v>
      </c>
      <c r="B20900">
        <v>54000</v>
      </c>
      <c r="C20900" s="6">
        <v>44348</v>
      </c>
      <c r="D20900">
        <v>-75</v>
      </c>
      <c r="E20900" t="str">
        <f>INDEX(LedgerMapping[[#All],[Area]],MATCH(Transactions[[#This Row],[Sub Ledger]],LedgerMapping[[#All],[Sub Ledger]],0))</f>
        <v>Income Statement</v>
      </c>
    </row>
    <row r="20901" spans="1:5" x14ac:dyDescent="0.55000000000000004">
      <c r="A20901">
        <v>4</v>
      </c>
      <c r="B20901">
        <v>54000</v>
      </c>
      <c r="C20901" s="6">
        <v>44378</v>
      </c>
      <c r="D20901">
        <v>-1164</v>
      </c>
      <c r="E20901" t="str">
        <f>INDEX(LedgerMapping[[#All],[Area]],MATCH(Transactions[[#This Row],[Sub Ledger]],LedgerMapping[[#All],[Sub Ledger]],0))</f>
        <v>Income Statement</v>
      </c>
    </row>
    <row r="20902" spans="1:5" x14ac:dyDescent="0.55000000000000004">
      <c r="A20902">
        <v>4</v>
      </c>
      <c r="B20902">
        <v>54000</v>
      </c>
      <c r="C20902" s="6">
        <v>44409</v>
      </c>
      <c r="D20902">
        <v>-31</v>
      </c>
      <c r="E20902" t="str">
        <f>INDEX(LedgerMapping[[#All],[Area]],MATCH(Transactions[[#This Row],[Sub Ledger]],LedgerMapping[[#All],[Sub Ledger]],0))</f>
        <v>Income Statement</v>
      </c>
    </row>
    <row r="20903" spans="1:5" x14ac:dyDescent="0.55000000000000004">
      <c r="A20903">
        <v>4</v>
      </c>
      <c r="B20903">
        <v>54000</v>
      </c>
      <c r="C20903" s="6">
        <v>44440</v>
      </c>
      <c r="D20903">
        <v>-402</v>
      </c>
      <c r="E20903" t="str">
        <f>INDEX(LedgerMapping[[#All],[Area]],MATCH(Transactions[[#This Row],[Sub Ledger]],LedgerMapping[[#All],[Sub Ledger]],0))</f>
        <v>Income Statement</v>
      </c>
    </row>
    <row r="20904" spans="1:5" x14ac:dyDescent="0.55000000000000004">
      <c r="A20904">
        <v>4</v>
      </c>
      <c r="B20904">
        <v>54000</v>
      </c>
      <c r="C20904" s="6">
        <v>44470</v>
      </c>
      <c r="D20904">
        <v>-3146</v>
      </c>
      <c r="E20904" t="str">
        <f>INDEX(LedgerMapping[[#All],[Area]],MATCH(Transactions[[#This Row],[Sub Ledger]],LedgerMapping[[#All],[Sub Ledger]],0))</f>
        <v>Income Statement</v>
      </c>
    </row>
    <row r="20905" spans="1:5" x14ac:dyDescent="0.55000000000000004">
      <c r="A20905">
        <v>4</v>
      </c>
      <c r="B20905">
        <v>54000</v>
      </c>
      <c r="C20905" s="6">
        <v>44501</v>
      </c>
      <c r="D20905">
        <v>-2656</v>
      </c>
      <c r="E20905" t="str">
        <f>INDEX(LedgerMapping[[#All],[Area]],MATCH(Transactions[[#This Row],[Sub Ledger]],LedgerMapping[[#All],[Sub Ledger]],0))</f>
        <v>Income Statement</v>
      </c>
    </row>
    <row r="20906" spans="1:5" x14ac:dyDescent="0.55000000000000004">
      <c r="A20906">
        <v>4</v>
      </c>
      <c r="B20906">
        <v>54000</v>
      </c>
      <c r="C20906" s="6">
        <v>44531</v>
      </c>
      <c r="D20906">
        <v>-4751</v>
      </c>
      <c r="E20906" t="str">
        <f>INDEX(LedgerMapping[[#All],[Area]],MATCH(Transactions[[#This Row],[Sub Ledger]],LedgerMapping[[#All],[Sub Ledger]],0))</f>
        <v>Income Statement</v>
      </c>
    </row>
    <row r="20907" spans="1:5" x14ac:dyDescent="0.55000000000000004">
      <c r="A20907">
        <v>4</v>
      </c>
      <c r="B20907">
        <v>56000</v>
      </c>
      <c r="C20907" s="6">
        <v>43466</v>
      </c>
      <c r="D20907">
        <v>-42417</v>
      </c>
      <c r="E20907" t="str">
        <f>INDEX(LedgerMapping[[#All],[Area]],MATCH(Transactions[[#This Row],[Sub Ledger]],LedgerMapping[[#All],[Sub Ledger]],0))</f>
        <v>Income Statement</v>
      </c>
    </row>
    <row r="20908" spans="1:5" x14ac:dyDescent="0.55000000000000004">
      <c r="A20908">
        <v>4</v>
      </c>
      <c r="B20908">
        <v>56000</v>
      </c>
      <c r="C20908" s="6">
        <v>43497</v>
      </c>
      <c r="D20908">
        <v>-87872</v>
      </c>
      <c r="E20908" t="str">
        <f>INDEX(LedgerMapping[[#All],[Area]],MATCH(Transactions[[#This Row],[Sub Ledger]],LedgerMapping[[#All],[Sub Ledger]],0))</f>
        <v>Income Statement</v>
      </c>
    </row>
    <row r="20909" spans="1:5" x14ac:dyDescent="0.55000000000000004">
      <c r="A20909">
        <v>4</v>
      </c>
      <c r="B20909">
        <v>56000</v>
      </c>
      <c r="C20909" s="6">
        <v>43525</v>
      </c>
      <c r="D20909">
        <v>-39667</v>
      </c>
      <c r="E20909" t="str">
        <f>INDEX(LedgerMapping[[#All],[Area]],MATCH(Transactions[[#This Row],[Sub Ledger]],LedgerMapping[[#All],[Sub Ledger]],0))</f>
        <v>Income Statement</v>
      </c>
    </row>
    <row r="20910" spans="1:5" x14ac:dyDescent="0.55000000000000004">
      <c r="A20910">
        <v>4</v>
      </c>
      <c r="B20910">
        <v>56000</v>
      </c>
      <c r="C20910" s="6">
        <v>43556</v>
      </c>
      <c r="D20910">
        <v>-41363</v>
      </c>
      <c r="E20910" t="str">
        <f>INDEX(LedgerMapping[[#All],[Area]],MATCH(Transactions[[#This Row],[Sub Ledger]],LedgerMapping[[#All],[Sub Ledger]],0))</f>
        <v>Income Statement</v>
      </c>
    </row>
    <row r="20911" spans="1:5" x14ac:dyDescent="0.55000000000000004">
      <c r="A20911">
        <v>4</v>
      </c>
      <c r="B20911">
        <v>56000</v>
      </c>
      <c r="C20911" s="6">
        <v>43586</v>
      </c>
      <c r="D20911">
        <v>-134367</v>
      </c>
      <c r="E20911" t="str">
        <f>INDEX(LedgerMapping[[#All],[Area]],MATCH(Transactions[[#This Row],[Sub Ledger]],LedgerMapping[[#All],[Sub Ledger]],0))</f>
        <v>Income Statement</v>
      </c>
    </row>
    <row r="20912" spans="1:5" x14ac:dyDescent="0.55000000000000004">
      <c r="A20912">
        <v>4</v>
      </c>
      <c r="B20912">
        <v>56000</v>
      </c>
      <c r="C20912" s="6">
        <v>43617</v>
      </c>
      <c r="D20912">
        <v>-51631</v>
      </c>
      <c r="E20912" t="str">
        <f>INDEX(LedgerMapping[[#All],[Area]],MATCH(Transactions[[#This Row],[Sub Ledger]],LedgerMapping[[#All],[Sub Ledger]],0))</f>
        <v>Income Statement</v>
      </c>
    </row>
    <row r="20913" spans="1:5" x14ac:dyDescent="0.55000000000000004">
      <c r="A20913">
        <v>4</v>
      </c>
      <c r="B20913">
        <v>56000</v>
      </c>
      <c r="C20913" s="6">
        <v>43647</v>
      </c>
      <c r="D20913">
        <v>-40536</v>
      </c>
      <c r="E20913" t="str">
        <f>INDEX(LedgerMapping[[#All],[Area]],MATCH(Transactions[[#This Row],[Sub Ledger]],LedgerMapping[[#All],[Sub Ledger]],0))</f>
        <v>Income Statement</v>
      </c>
    </row>
    <row r="20914" spans="1:5" x14ac:dyDescent="0.55000000000000004">
      <c r="A20914">
        <v>4</v>
      </c>
      <c r="B20914">
        <v>56000</v>
      </c>
      <c r="C20914" s="6">
        <v>43678</v>
      </c>
      <c r="D20914">
        <v>-132512</v>
      </c>
      <c r="E20914" t="str">
        <f>INDEX(LedgerMapping[[#All],[Area]],MATCH(Transactions[[#This Row],[Sub Ledger]],LedgerMapping[[#All],[Sub Ledger]],0))</f>
        <v>Income Statement</v>
      </c>
    </row>
    <row r="20915" spans="1:5" x14ac:dyDescent="0.55000000000000004">
      <c r="A20915">
        <v>4</v>
      </c>
      <c r="B20915">
        <v>56000</v>
      </c>
      <c r="C20915" s="6">
        <v>43709</v>
      </c>
      <c r="D20915">
        <v>-52267</v>
      </c>
      <c r="E20915" t="str">
        <f>INDEX(LedgerMapping[[#All],[Area]],MATCH(Transactions[[#This Row],[Sub Ledger]],LedgerMapping[[#All],[Sub Ledger]],0))</f>
        <v>Income Statement</v>
      </c>
    </row>
    <row r="20916" spans="1:5" x14ac:dyDescent="0.55000000000000004">
      <c r="A20916">
        <v>4</v>
      </c>
      <c r="B20916">
        <v>56000</v>
      </c>
      <c r="C20916" s="6">
        <v>43739</v>
      </c>
      <c r="D20916">
        <v>-46622</v>
      </c>
      <c r="E20916" t="str">
        <f>INDEX(LedgerMapping[[#All],[Area]],MATCH(Transactions[[#This Row],[Sub Ledger]],LedgerMapping[[#All],[Sub Ledger]],0))</f>
        <v>Income Statement</v>
      </c>
    </row>
    <row r="20917" spans="1:5" x14ac:dyDescent="0.55000000000000004">
      <c r="A20917">
        <v>4</v>
      </c>
      <c r="B20917">
        <v>56000</v>
      </c>
      <c r="C20917" s="6">
        <v>43770</v>
      </c>
      <c r="D20917">
        <v>-143863</v>
      </c>
      <c r="E20917" t="str">
        <f>INDEX(LedgerMapping[[#All],[Area]],MATCH(Transactions[[#This Row],[Sub Ledger]],LedgerMapping[[#All],[Sub Ledger]],0))</f>
        <v>Income Statement</v>
      </c>
    </row>
    <row r="20918" spans="1:5" x14ac:dyDescent="0.55000000000000004">
      <c r="A20918">
        <v>4</v>
      </c>
      <c r="B20918">
        <v>56000</v>
      </c>
      <c r="C20918" s="6">
        <v>43800</v>
      </c>
      <c r="D20918">
        <v>-50710</v>
      </c>
      <c r="E20918" t="str">
        <f>INDEX(LedgerMapping[[#All],[Area]],MATCH(Transactions[[#This Row],[Sub Ledger]],LedgerMapping[[#All],[Sub Ledger]],0))</f>
        <v>Income Statement</v>
      </c>
    </row>
    <row r="20919" spans="1:5" x14ac:dyDescent="0.55000000000000004">
      <c r="A20919">
        <v>4</v>
      </c>
      <c r="B20919">
        <v>56000</v>
      </c>
      <c r="C20919" s="6">
        <v>43831</v>
      </c>
      <c r="D20919">
        <v>-55316</v>
      </c>
      <c r="E20919" t="str">
        <f>INDEX(LedgerMapping[[#All],[Area]],MATCH(Transactions[[#This Row],[Sub Ledger]],LedgerMapping[[#All],[Sub Ledger]],0))</f>
        <v>Income Statement</v>
      </c>
    </row>
    <row r="20920" spans="1:5" x14ac:dyDescent="0.55000000000000004">
      <c r="A20920">
        <v>4</v>
      </c>
      <c r="B20920">
        <v>56000</v>
      </c>
      <c r="C20920" s="6">
        <v>43862</v>
      </c>
      <c r="D20920">
        <v>-120570</v>
      </c>
      <c r="E20920" t="str">
        <f>INDEX(LedgerMapping[[#All],[Area]],MATCH(Transactions[[#This Row],[Sub Ledger]],LedgerMapping[[#All],[Sub Ledger]],0))</f>
        <v>Income Statement</v>
      </c>
    </row>
    <row r="20921" spans="1:5" x14ac:dyDescent="0.55000000000000004">
      <c r="A20921">
        <v>4</v>
      </c>
      <c r="B20921">
        <v>56000</v>
      </c>
      <c r="C20921" s="6">
        <v>43891</v>
      </c>
      <c r="D20921">
        <v>-40461</v>
      </c>
      <c r="E20921" t="str">
        <f>INDEX(LedgerMapping[[#All],[Area]],MATCH(Transactions[[#This Row],[Sub Ledger]],LedgerMapping[[#All],[Sub Ledger]],0))</f>
        <v>Income Statement</v>
      </c>
    </row>
    <row r="20922" spans="1:5" x14ac:dyDescent="0.55000000000000004">
      <c r="A20922">
        <v>4</v>
      </c>
      <c r="B20922">
        <v>56000</v>
      </c>
      <c r="C20922" s="6">
        <v>43922</v>
      </c>
      <c r="D20922">
        <v>-45660</v>
      </c>
      <c r="E20922" t="str">
        <f>INDEX(LedgerMapping[[#All],[Area]],MATCH(Transactions[[#This Row],[Sub Ledger]],LedgerMapping[[#All],[Sub Ledger]],0))</f>
        <v>Income Statement</v>
      </c>
    </row>
    <row r="20923" spans="1:5" x14ac:dyDescent="0.55000000000000004">
      <c r="A20923">
        <v>4</v>
      </c>
      <c r="B20923">
        <v>56000</v>
      </c>
      <c r="C20923" s="6">
        <v>43952</v>
      </c>
      <c r="D20923">
        <v>-106519</v>
      </c>
      <c r="E20923" t="str">
        <f>INDEX(LedgerMapping[[#All],[Area]],MATCH(Transactions[[#This Row],[Sub Ledger]],LedgerMapping[[#All],[Sub Ledger]],0))</f>
        <v>Income Statement</v>
      </c>
    </row>
    <row r="20924" spans="1:5" x14ac:dyDescent="0.55000000000000004">
      <c r="A20924">
        <v>4</v>
      </c>
      <c r="B20924">
        <v>56000</v>
      </c>
      <c r="C20924" s="6">
        <v>43983</v>
      </c>
      <c r="D20924">
        <v>-42278</v>
      </c>
      <c r="E20924" t="str">
        <f>INDEX(LedgerMapping[[#All],[Area]],MATCH(Transactions[[#This Row],[Sub Ledger]],LedgerMapping[[#All],[Sub Ledger]],0))</f>
        <v>Income Statement</v>
      </c>
    </row>
    <row r="20925" spans="1:5" x14ac:dyDescent="0.55000000000000004">
      <c r="A20925">
        <v>4</v>
      </c>
      <c r="B20925">
        <v>56000</v>
      </c>
      <c r="C20925" s="6">
        <v>44013</v>
      </c>
      <c r="D20925">
        <v>-35625</v>
      </c>
      <c r="E20925" t="str">
        <f>INDEX(LedgerMapping[[#All],[Area]],MATCH(Transactions[[#This Row],[Sub Ledger]],LedgerMapping[[#All],[Sub Ledger]],0))</f>
        <v>Income Statement</v>
      </c>
    </row>
    <row r="20926" spans="1:5" x14ac:dyDescent="0.55000000000000004">
      <c r="A20926">
        <v>4</v>
      </c>
      <c r="B20926">
        <v>56000</v>
      </c>
      <c r="C20926" s="6">
        <v>44044</v>
      </c>
      <c r="D20926">
        <v>-96314</v>
      </c>
      <c r="E20926" t="str">
        <f>INDEX(LedgerMapping[[#All],[Area]],MATCH(Transactions[[#This Row],[Sub Ledger]],LedgerMapping[[#All],[Sub Ledger]],0))</f>
        <v>Income Statement</v>
      </c>
    </row>
    <row r="20927" spans="1:5" x14ac:dyDescent="0.55000000000000004">
      <c r="A20927">
        <v>4</v>
      </c>
      <c r="B20927">
        <v>56000</v>
      </c>
      <c r="C20927" s="6">
        <v>44075</v>
      </c>
      <c r="D20927">
        <v>-28707</v>
      </c>
      <c r="E20927" t="str">
        <f>INDEX(LedgerMapping[[#All],[Area]],MATCH(Transactions[[#This Row],[Sub Ledger]],LedgerMapping[[#All],[Sub Ledger]],0))</f>
        <v>Income Statement</v>
      </c>
    </row>
    <row r="20928" spans="1:5" x14ac:dyDescent="0.55000000000000004">
      <c r="A20928">
        <v>4</v>
      </c>
      <c r="B20928">
        <v>56000</v>
      </c>
      <c r="C20928" s="6">
        <v>44105</v>
      </c>
      <c r="D20928">
        <v>-44167</v>
      </c>
      <c r="E20928" t="str">
        <f>INDEX(LedgerMapping[[#All],[Area]],MATCH(Transactions[[#This Row],[Sub Ledger]],LedgerMapping[[#All],[Sub Ledger]],0))</f>
        <v>Income Statement</v>
      </c>
    </row>
    <row r="20929" spans="1:5" x14ac:dyDescent="0.55000000000000004">
      <c r="A20929">
        <v>4</v>
      </c>
      <c r="B20929">
        <v>56000</v>
      </c>
      <c r="C20929" s="6">
        <v>44136</v>
      </c>
      <c r="D20929">
        <v>-100881</v>
      </c>
      <c r="E20929" t="str">
        <f>INDEX(LedgerMapping[[#All],[Area]],MATCH(Transactions[[#This Row],[Sub Ledger]],LedgerMapping[[#All],[Sub Ledger]],0))</f>
        <v>Income Statement</v>
      </c>
    </row>
    <row r="20930" spans="1:5" x14ac:dyDescent="0.55000000000000004">
      <c r="A20930">
        <v>4</v>
      </c>
      <c r="B20930">
        <v>56000</v>
      </c>
      <c r="C20930" s="6">
        <v>44166</v>
      </c>
      <c r="D20930">
        <v>-31370</v>
      </c>
      <c r="E20930" t="str">
        <f>INDEX(LedgerMapping[[#All],[Area]],MATCH(Transactions[[#This Row],[Sub Ledger]],LedgerMapping[[#All],[Sub Ledger]],0))</f>
        <v>Income Statement</v>
      </c>
    </row>
    <row r="20931" spans="1:5" x14ac:dyDescent="0.55000000000000004">
      <c r="A20931">
        <v>4</v>
      </c>
      <c r="B20931">
        <v>56000</v>
      </c>
      <c r="C20931" s="6">
        <v>44197</v>
      </c>
      <c r="D20931">
        <v>-100198</v>
      </c>
      <c r="E20931" t="str">
        <f>INDEX(LedgerMapping[[#All],[Area]],MATCH(Transactions[[#This Row],[Sub Ledger]],LedgerMapping[[#All],[Sub Ledger]],0))</f>
        <v>Income Statement</v>
      </c>
    </row>
    <row r="20932" spans="1:5" x14ac:dyDescent="0.55000000000000004">
      <c r="A20932">
        <v>4</v>
      </c>
      <c r="B20932">
        <v>56000</v>
      </c>
      <c r="C20932" s="6">
        <v>44228</v>
      </c>
      <c r="D20932">
        <v>-137132</v>
      </c>
      <c r="E20932" t="str">
        <f>INDEX(LedgerMapping[[#All],[Area]],MATCH(Transactions[[#This Row],[Sub Ledger]],LedgerMapping[[#All],[Sub Ledger]],0))</f>
        <v>Income Statement</v>
      </c>
    </row>
    <row r="20933" spans="1:5" x14ac:dyDescent="0.55000000000000004">
      <c r="A20933">
        <v>4</v>
      </c>
      <c r="B20933">
        <v>56000</v>
      </c>
      <c r="C20933" s="6">
        <v>44256</v>
      </c>
      <c r="D20933">
        <v>-171953</v>
      </c>
      <c r="E20933" t="str">
        <f>INDEX(LedgerMapping[[#All],[Area]],MATCH(Transactions[[#This Row],[Sub Ledger]],LedgerMapping[[#All],[Sub Ledger]],0))</f>
        <v>Income Statement</v>
      </c>
    </row>
    <row r="20934" spans="1:5" x14ac:dyDescent="0.55000000000000004">
      <c r="A20934">
        <v>4</v>
      </c>
      <c r="B20934">
        <v>56000</v>
      </c>
      <c r="C20934" s="6">
        <v>44287</v>
      </c>
      <c r="D20934">
        <v>-86562</v>
      </c>
      <c r="E20934" t="str">
        <f>INDEX(LedgerMapping[[#All],[Area]],MATCH(Transactions[[#This Row],[Sub Ledger]],LedgerMapping[[#All],[Sub Ledger]],0))</f>
        <v>Income Statement</v>
      </c>
    </row>
    <row r="20935" spans="1:5" x14ac:dyDescent="0.55000000000000004">
      <c r="A20935">
        <v>4</v>
      </c>
      <c r="B20935">
        <v>56000</v>
      </c>
      <c r="C20935" s="6">
        <v>44317</v>
      </c>
      <c r="D20935">
        <v>-117994</v>
      </c>
      <c r="E20935" t="str">
        <f>INDEX(LedgerMapping[[#All],[Area]],MATCH(Transactions[[#This Row],[Sub Ledger]],LedgerMapping[[#All],[Sub Ledger]],0))</f>
        <v>Income Statement</v>
      </c>
    </row>
    <row r="20936" spans="1:5" x14ac:dyDescent="0.55000000000000004">
      <c r="A20936">
        <v>4</v>
      </c>
      <c r="B20936">
        <v>56000</v>
      </c>
      <c r="C20936" s="6">
        <v>44348</v>
      </c>
      <c r="D20936">
        <v>-152193</v>
      </c>
      <c r="E20936" t="str">
        <f>INDEX(LedgerMapping[[#All],[Area]],MATCH(Transactions[[#This Row],[Sub Ledger]],LedgerMapping[[#All],[Sub Ledger]],0))</f>
        <v>Income Statement</v>
      </c>
    </row>
    <row r="20937" spans="1:5" x14ac:dyDescent="0.55000000000000004">
      <c r="A20937">
        <v>4</v>
      </c>
      <c r="B20937">
        <v>56000</v>
      </c>
      <c r="C20937" s="6">
        <v>44378</v>
      </c>
      <c r="D20937">
        <v>-79120</v>
      </c>
      <c r="E20937" t="str">
        <f>INDEX(LedgerMapping[[#All],[Area]],MATCH(Transactions[[#This Row],[Sub Ledger]],LedgerMapping[[#All],[Sub Ledger]],0))</f>
        <v>Income Statement</v>
      </c>
    </row>
    <row r="20938" spans="1:5" x14ac:dyDescent="0.55000000000000004">
      <c r="A20938">
        <v>4</v>
      </c>
      <c r="B20938">
        <v>56000</v>
      </c>
      <c r="C20938" s="6">
        <v>44409</v>
      </c>
      <c r="D20938">
        <v>-106185</v>
      </c>
      <c r="E20938" t="str">
        <f>INDEX(LedgerMapping[[#All],[Area]],MATCH(Transactions[[#This Row],[Sub Ledger]],LedgerMapping[[#All],[Sub Ledger]],0))</f>
        <v>Income Statement</v>
      </c>
    </row>
    <row r="20939" spans="1:5" x14ac:dyDescent="0.55000000000000004">
      <c r="A20939">
        <v>4</v>
      </c>
      <c r="B20939">
        <v>56000</v>
      </c>
      <c r="C20939" s="6">
        <v>44440</v>
      </c>
      <c r="D20939">
        <v>-145753</v>
      </c>
      <c r="E20939" t="str">
        <f>INDEX(LedgerMapping[[#All],[Area]],MATCH(Transactions[[#This Row],[Sub Ledger]],LedgerMapping[[#All],[Sub Ledger]],0))</f>
        <v>Income Statement</v>
      </c>
    </row>
    <row r="20940" spans="1:5" x14ac:dyDescent="0.55000000000000004">
      <c r="A20940">
        <v>4</v>
      </c>
      <c r="B20940">
        <v>56000</v>
      </c>
      <c r="C20940" s="6">
        <v>44470</v>
      </c>
      <c r="D20940">
        <v>-90166</v>
      </c>
      <c r="E20940" t="str">
        <f>INDEX(LedgerMapping[[#All],[Area]],MATCH(Transactions[[#This Row],[Sub Ledger]],LedgerMapping[[#All],[Sub Ledger]],0))</f>
        <v>Income Statement</v>
      </c>
    </row>
    <row r="20941" spans="1:5" x14ac:dyDescent="0.55000000000000004">
      <c r="A20941">
        <v>4</v>
      </c>
      <c r="B20941">
        <v>56000</v>
      </c>
      <c r="C20941" s="6">
        <v>44501</v>
      </c>
      <c r="D20941">
        <v>-120144</v>
      </c>
      <c r="E20941" t="str">
        <f>INDEX(LedgerMapping[[#All],[Area]],MATCH(Transactions[[#This Row],[Sub Ledger]],LedgerMapping[[#All],[Sub Ledger]],0))</f>
        <v>Income Statement</v>
      </c>
    </row>
    <row r="20942" spans="1:5" x14ac:dyDescent="0.55000000000000004">
      <c r="A20942">
        <v>4</v>
      </c>
      <c r="B20942">
        <v>56000</v>
      </c>
      <c r="C20942" s="6">
        <v>44531</v>
      </c>
      <c r="D20942">
        <v>-162872</v>
      </c>
      <c r="E20942" t="str">
        <f>INDEX(LedgerMapping[[#All],[Area]],MATCH(Transactions[[#This Row],[Sub Ledger]],LedgerMapping[[#All],[Sub Ledger]],0))</f>
        <v>Income Statement</v>
      </c>
    </row>
    <row r="20943" spans="1:5" x14ac:dyDescent="0.55000000000000004">
      <c r="A20943">
        <v>4</v>
      </c>
      <c r="B20943">
        <v>57000</v>
      </c>
      <c r="C20943" s="6">
        <v>43466</v>
      </c>
      <c r="D20943">
        <v>-938</v>
      </c>
      <c r="E20943" t="str">
        <f>INDEX(LedgerMapping[[#All],[Area]],MATCH(Transactions[[#This Row],[Sub Ledger]],LedgerMapping[[#All],[Sub Ledger]],0))</f>
        <v>Income Statement</v>
      </c>
    </row>
    <row r="20944" spans="1:5" x14ac:dyDescent="0.55000000000000004">
      <c r="A20944">
        <v>4</v>
      </c>
      <c r="B20944">
        <v>57000</v>
      </c>
      <c r="C20944" s="6">
        <v>43497</v>
      </c>
      <c r="D20944">
        <v>-6555</v>
      </c>
      <c r="E20944" t="str">
        <f>INDEX(LedgerMapping[[#All],[Area]],MATCH(Transactions[[#This Row],[Sub Ledger]],LedgerMapping[[#All],[Sub Ledger]],0))</f>
        <v>Income Statement</v>
      </c>
    </row>
    <row r="20945" spans="1:5" x14ac:dyDescent="0.55000000000000004">
      <c r="A20945">
        <v>4</v>
      </c>
      <c r="B20945">
        <v>57000</v>
      </c>
      <c r="C20945" s="6">
        <v>43525</v>
      </c>
      <c r="D20945">
        <v>-3308</v>
      </c>
      <c r="E20945" t="str">
        <f>INDEX(LedgerMapping[[#All],[Area]],MATCH(Transactions[[#This Row],[Sub Ledger]],LedgerMapping[[#All],[Sub Ledger]],0))</f>
        <v>Income Statement</v>
      </c>
    </row>
    <row r="20946" spans="1:5" x14ac:dyDescent="0.55000000000000004">
      <c r="A20946">
        <v>4</v>
      </c>
      <c r="B20946">
        <v>57000</v>
      </c>
      <c r="C20946" s="6">
        <v>43556</v>
      </c>
      <c r="D20946">
        <v>-8240</v>
      </c>
      <c r="E20946" t="str">
        <f>INDEX(LedgerMapping[[#All],[Area]],MATCH(Transactions[[#This Row],[Sub Ledger]],LedgerMapping[[#All],[Sub Ledger]],0))</f>
        <v>Income Statement</v>
      </c>
    </row>
    <row r="20947" spans="1:5" x14ac:dyDescent="0.55000000000000004">
      <c r="A20947">
        <v>4</v>
      </c>
      <c r="B20947">
        <v>57000</v>
      </c>
      <c r="C20947" s="6">
        <v>43586</v>
      </c>
      <c r="D20947">
        <v>-12010</v>
      </c>
      <c r="E20947" t="str">
        <f>INDEX(LedgerMapping[[#All],[Area]],MATCH(Transactions[[#This Row],[Sub Ledger]],LedgerMapping[[#All],[Sub Ledger]],0))</f>
        <v>Income Statement</v>
      </c>
    </row>
    <row r="20948" spans="1:5" x14ac:dyDescent="0.55000000000000004">
      <c r="A20948">
        <v>4</v>
      </c>
      <c r="B20948">
        <v>57000</v>
      </c>
      <c r="C20948" s="6">
        <v>43647</v>
      </c>
      <c r="D20948">
        <v>-1345</v>
      </c>
      <c r="E20948" t="str">
        <f>INDEX(LedgerMapping[[#All],[Area]],MATCH(Transactions[[#This Row],[Sub Ledger]],LedgerMapping[[#All],[Sub Ledger]],0))</f>
        <v>Income Statement</v>
      </c>
    </row>
    <row r="20949" spans="1:5" x14ac:dyDescent="0.55000000000000004">
      <c r="A20949">
        <v>4</v>
      </c>
      <c r="B20949">
        <v>57000</v>
      </c>
      <c r="C20949" s="6">
        <v>43678</v>
      </c>
      <c r="D20949">
        <v>-6327</v>
      </c>
      <c r="E20949" t="str">
        <f>INDEX(LedgerMapping[[#All],[Area]],MATCH(Transactions[[#This Row],[Sub Ledger]],LedgerMapping[[#All],[Sub Ledger]],0))</f>
        <v>Income Statement</v>
      </c>
    </row>
    <row r="20950" spans="1:5" x14ac:dyDescent="0.55000000000000004">
      <c r="A20950">
        <v>4</v>
      </c>
      <c r="B20950">
        <v>57000</v>
      </c>
      <c r="C20950" s="6">
        <v>43709</v>
      </c>
      <c r="D20950">
        <v>-2293</v>
      </c>
      <c r="E20950" t="str">
        <f>INDEX(LedgerMapping[[#All],[Area]],MATCH(Transactions[[#This Row],[Sub Ledger]],LedgerMapping[[#All],[Sub Ledger]],0))</f>
        <v>Income Statement</v>
      </c>
    </row>
    <row r="20951" spans="1:5" x14ac:dyDescent="0.55000000000000004">
      <c r="A20951">
        <v>4</v>
      </c>
      <c r="B20951">
        <v>57000</v>
      </c>
      <c r="C20951" s="6">
        <v>43739</v>
      </c>
      <c r="D20951">
        <v>-3538</v>
      </c>
      <c r="E20951" t="str">
        <f>INDEX(LedgerMapping[[#All],[Area]],MATCH(Transactions[[#This Row],[Sub Ledger]],LedgerMapping[[#All],[Sub Ledger]],0))</f>
        <v>Income Statement</v>
      </c>
    </row>
    <row r="20952" spans="1:5" x14ac:dyDescent="0.55000000000000004">
      <c r="A20952">
        <v>4</v>
      </c>
      <c r="B20952">
        <v>57000</v>
      </c>
      <c r="C20952" s="6">
        <v>43770</v>
      </c>
      <c r="D20952">
        <v>-11051</v>
      </c>
      <c r="E20952" t="str">
        <f>INDEX(LedgerMapping[[#All],[Area]],MATCH(Transactions[[#This Row],[Sub Ledger]],LedgerMapping[[#All],[Sub Ledger]],0))</f>
        <v>Income Statement</v>
      </c>
    </row>
    <row r="20953" spans="1:5" x14ac:dyDescent="0.55000000000000004">
      <c r="A20953">
        <v>4</v>
      </c>
      <c r="B20953">
        <v>57000</v>
      </c>
      <c r="C20953" s="6">
        <v>43800</v>
      </c>
      <c r="D20953">
        <v>-968</v>
      </c>
      <c r="E20953" t="str">
        <f>INDEX(LedgerMapping[[#All],[Area]],MATCH(Transactions[[#This Row],[Sub Ledger]],LedgerMapping[[#All],[Sub Ledger]],0))</f>
        <v>Income Statement</v>
      </c>
    </row>
    <row r="20954" spans="1:5" x14ac:dyDescent="0.55000000000000004">
      <c r="A20954">
        <v>4</v>
      </c>
      <c r="B20954">
        <v>57000</v>
      </c>
      <c r="C20954" s="6">
        <v>43831</v>
      </c>
      <c r="D20954">
        <v>-18238</v>
      </c>
      <c r="E20954" t="str">
        <f>INDEX(LedgerMapping[[#All],[Area]],MATCH(Transactions[[#This Row],[Sub Ledger]],LedgerMapping[[#All],[Sub Ledger]],0))</f>
        <v>Income Statement</v>
      </c>
    </row>
    <row r="20955" spans="1:5" x14ac:dyDescent="0.55000000000000004">
      <c r="A20955">
        <v>4</v>
      </c>
      <c r="B20955">
        <v>57000</v>
      </c>
      <c r="C20955" s="6">
        <v>43891</v>
      </c>
      <c r="D20955">
        <v>-6550</v>
      </c>
      <c r="E20955" t="str">
        <f>INDEX(LedgerMapping[[#All],[Area]],MATCH(Transactions[[#This Row],[Sub Ledger]],LedgerMapping[[#All],[Sub Ledger]],0))</f>
        <v>Income Statement</v>
      </c>
    </row>
    <row r="20956" spans="1:5" x14ac:dyDescent="0.55000000000000004">
      <c r="A20956">
        <v>4</v>
      </c>
      <c r="B20956">
        <v>57000</v>
      </c>
      <c r="C20956" s="6">
        <v>43922</v>
      </c>
      <c r="D20956">
        <v>-21632</v>
      </c>
      <c r="E20956" t="str">
        <f>INDEX(LedgerMapping[[#All],[Area]],MATCH(Transactions[[#This Row],[Sub Ledger]],LedgerMapping[[#All],[Sub Ledger]],0))</f>
        <v>Income Statement</v>
      </c>
    </row>
    <row r="20957" spans="1:5" x14ac:dyDescent="0.55000000000000004">
      <c r="A20957">
        <v>4</v>
      </c>
      <c r="B20957">
        <v>57000</v>
      </c>
      <c r="C20957" s="6">
        <v>43983</v>
      </c>
      <c r="D20957">
        <v>-2762</v>
      </c>
      <c r="E20957" t="str">
        <f>INDEX(LedgerMapping[[#All],[Area]],MATCH(Transactions[[#This Row],[Sub Ledger]],LedgerMapping[[#All],[Sub Ledger]],0))</f>
        <v>Income Statement</v>
      </c>
    </row>
    <row r="20958" spans="1:5" x14ac:dyDescent="0.55000000000000004">
      <c r="A20958">
        <v>4</v>
      </c>
      <c r="B20958">
        <v>57000</v>
      </c>
      <c r="C20958" s="6">
        <v>44044</v>
      </c>
      <c r="D20958">
        <v>-8086</v>
      </c>
      <c r="E20958" t="str">
        <f>INDEX(LedgerMapping[[#All],[Area]],MATCH(Transactions[[#This Row],[Sub Ledger]],LedgerMapping[[#All],[Sub Ledger]],0))</f>
        <v>Income Statement</v>
      </c>
    </row>
    <row r="20959" spans="1:5" x14ac:dyDescent="0.55000000000000004">
      <c r="A20959">
        <v>4</v>
      </c>
      <c r="B20959">
        <v>57000</v>
      </c>
      <c r="C20959" s="6">
        <v>44075</v>
      </c>
      <c r="D20959">
        <v>-2076</v>
      </c>
      <c r="E20959" t="str">
        <f>INDEX(LedgerMapping[[#All],[Area]],MATCH(Transactions[[#This Row],[Sub Ledger]],LedgerMapping[[#All],[Sub Ledger]],0))</f>
        <v>Income Statement</v>
      </c>
    </row>
    <row r="20960" spans="1:5" x14ac:dyDescent="0.55000000000000004">
      <c r="A20960">
        <v>4</v>
      </c>
      <c r="B20960">
        <v>57000</v>
      </c>
      <c r="C20960" s="6">
        <v>44105</v>
      </c>
      <c r="D20960">
        <v>-25790</v>
      </c>
      <c r="E20960" t="str">
        <f>INDEX(LedgerMapping[[#All],[Area]],MATCH(Transactions[[#This Row],[Sub Ledger]],LedgerMapping[[#All],[Sub Ledger]],0))</f>
        <v>Income Statement</v>
      </c>
    </row>
    <row r="20961" spans="1:5" x14ac:dyDescent="0.55000000000000004">
      <c r="A20961">
        <v>4</v>
      </c>
      <c r="B20961">
        <v>57000</v>
      </c>
      <c r="C20961" s="6">
        <v>44136</v>
      </c>
      <c r="D20961">
        <v>-19558</v>
      </c>
      <c r="E20961" t="str">
        <f>INDEX(LedgerMapping[[#All],[Area]],MATCH(Transactions[[#This Row],[Sub Ledger]],LedgerMapping[[#All],[Sub Ledger]],0))</f>
        <v>Income Statement</v>
      </c>
    </row>
    <row r="20962" spans="1:5" x14ac:dyDescent="0.55000000000000004">
      <c r="A20962">
        <v>4</v>
      </c>
      <c r="B20962">
        <v>57000</v>
      </c>
      <c r="C20962" s="6">
        <v>44166</v>
      </c>
      <c r="D20962">
        <v>-2114</v>
      </c>
      <c r="E20962" t="str">
        <f>INDEX(LedgerMapping[[#All],[Area]],MATCH(Transactions[[#This Row],[Sub Ledger]],LedgerMapping[[#All],[Sub Ledger]],0))</f>
        <v>Income Statement</v>
      </c>
    </row>
    <row r="20963" spans="1:5" x14ac:dyDescent="0.55000000000000004">
      <c r="A20963">
        <v>4</v>
      </c>
      <c r="B20963">
        <v>57000</v>
      </c>
      <c r="C20963" s="6">
        <v>44197</v>
      </c>
      <c r="D20963">
        <v>-12120</v>
      </c>
      <c r="E20963" t="str">
        <f>INDEX(LedgerMapping[[#All],[Area]],MATCH(Transactions[[#This Row],[Sub Ledger]],LedgerMapping[[#All],[Sub Ledger]],0))</f>
        <v>Income Statement</v>
      </c>
    </row>
    <row r="20964" spans="1:5" x14ac:dyDescent="0.55000000000000004">
      <c r="A20964">
        <v>4</v>
      </c>
      <c r="B20964">
        <v>57000</v>
      </c>
      <c r="C20964" s="6">
        <v>44228</v>
      </c>
      <c r="D20964">
        <v>-9133</v>
      </c>
      <c r="E20964" t="str">
        <f>INDEX(LedgerMapping[[#All],[Area]],MATCH(Transactions[[#This Row],[Sub Ledger]],LedgerMapping[[#All],[Sub Ledger]],0))</f>
        <v>Income Statement</v>
      </c>
    </row>
    <row r="20965" spans="1:5" x14ac:dyDescent="0.55000000000000004">
      <c r="A20965">
        <v>4</v>
      </c>
      <c r="B20965">
        <v>57000</v>
      </c>
      <c r="C20965" s="6">
        <v>44287</v>
      </c>
      <c r="D20965">
        <v>-11853</v>
      </c>
      <c r="E20965" t="str">
        <f>INDEX(LedgerMapping[[#All],[Area]],MATCH(Transactions[[#This Row],[Sub Ledger]],LedgerMapping[[#All],[Sub Ledger]],0))</f>
        <v>Income Statement</v>
      </c>
    </row>
    <row r="20966" spans="1:5" x14ac:dyDescent="0.55000000000000004">
      <c r="A20966">
        <v>4</v>
      </c>
      <c r="B20966">
        <v>57000</v>
      </c>
      <c r="C20966" s="6">
        <v>44317</v>
      </c>
      <c r="D20966">
        <v>-13431</v>
      </c>
      <c r="E20966" t="str">
        <f>INDEX(LedgerMapping[[#All],[Area]],MATCH(Transactions[[#This Row],[Sub Ledger]],LedgerMapping[[#All],[Sub Ledger]],0))</f>
        <v>Income Statement</v>
      </c>
    </row>
    <row r="20967" spans="1:5" x14ac:dyDescent="0.55000000000000004">
      <c r="A20967">
        <v>4</v>
      </c>
      <c r="B20967">
        <v>57000</v>
      </c>
      <c r="C20967" s="6">
        <v>44348</v>
      </c>
      <c r="D20967">
        <v>-8142</v>
      </c>
      <c r="E20967" t="str">
        <f>INDEX(LedgerMapping[[#All],[Area]],MATCH(Transactions[[#This Row],[Sub Ledger]],LedgerMapping[[#All],[Sub Ledger]],0))</f>
        <v>Income Statement</v>
      </c>
    </row>
    <row r="20968" spans="1:5" x14ac:dyDescent="0.55000000000000004">
      <c r="A20968">
        <v>4</v>
      </c>
      <c r="B20968">
        <v>57000</v>
      </c>
      <c r="C20968" s="6">
        <v>44378</v>
      </c>
      <c r="D20968">
        <v>-10371</v>
      </c>
      <c r="E20968" t="str">
        <f>INDEX(LedgerMapping[[#All],[Area]],MATCH(Transactions[[#This Row],[Sub Ledger]],LedgerMapping[[#All],[Sub Ledger]],0))</f>
        <v>Income Statement</v>
      </c>
    </row>
    <row r="20969" spans="1:5" x14ac:dyDescent="0.55000000000000004">
      <c r="A20969">
        <v>4</v>
      </c>
      <c r="B20969">
        <v>57000</v>
      </c>
      <c r="C20969" s="6">
        <v>44409</v>
      </c>
      <c r="D20969">
        <v>-5032</v>
      </c>
      <c r="E20969" t="str">
        <f>INDEX(LedgerMapping[[#All],[Area]],MATCH(Transactions[[#This Row],[Sub Ledger]],LedgerMapping[[#All],[Sub Ledger]],0))</f>
        <v>Income Statement</v>
      </c>
    </row>
    <row r="20970" spans="1:5" x14ac:dyDescent="0.55000000000000004">
      <c r="A20970">
        <v>4</v>
      </c>
      <c r="B20970">
        <v>57000</v>
      </c>
      <c r="C20970" s="6">
        <v>44440</v>
      </c>
      <c r="D20970">
        <v>-7273</v>
      </c>
      <c r="E20970" t="str">
        <f>INDEX(LedgerMapping[[#All],[Area]],MATCH(Transactions[[#This Row],[Sub Ledger]],LedgerMapping[[#All],[Sub Ledger]],0))</f>
        <v>Income Statement</v>
      </c>
    </row>
    <row r="20971" spans="1:5" x14ac:dyDescent="0.55000000000000004">
      <c r="A20971">
        <v>4</v>
      </c>
      <c r="B20971">
        <v>57000</v>
      </c>
      <c r="C20971" s="6">
        <v>44470</v>
      </c>
      <c r="D20971">
        <v>-14045</v>
      </c>
      <c r="E20971" t="str">
        <f>INDEX(LedgerMapping[[#All],[Area]],MATCH(Transactions[[#This Row],[Sub Ledger]],LedgerMapping[[#All],[Sub Ledger]],0))</f>
        <v>Income Statement</v>
      </c>
    </row>
    <row r="20972" spans="1:5" x14ac:dyDescent="0.55000000000000004">
      <c r="A20972">
        <v>4</v>
      </c>
      <c r="B20972">
        <v>57000</v>
      </c>
      <c r="C20972" s="6">
        <v>44501</v>
      </c>
      <c r="D20972">
        <v>-20186</v>
      </c>
      <c r="E20972" t="str">
        <f>INDEX(LedgerMapping[[#All],[Area]],MATCH(Transactions[[#This Row],[Sub Ledger]],LedgerMapping[[#All],[Sub Ledger]],0))</f>
        <v>Income Statement</v>
      </c>
    </row>
    <row r="20973" spans="1:5" x14ac:dyDescent="0.55000000000000004">
      <c r="A20973">
        <v>4</v>
      </c>
      <c r="B20973">
        <v>57000</v>
      </c>
      <c r="C20973" s="6">
        <v>44531</v>
      </c>
      <c r="D20973">
        <v>-23962</v>
      </c>
      <c r="E20973" t="str">
        <f>INDEX(LedgerMapping[[#All],[Area]],MATCH(Transactions[[#This Row],[Sub Ledger]],LedgerMapping[[#All],[Sub Ledger]],0))</f>
        <v>Income Statement</v>
      </c>
    </row>
    <row r="20974" spans="1:5" x14ac:dyDescent="0.55000000000000004">
      <c r="A20974">
        <v>4</v>
      </c>
      <c r="B20974">
        <v>63000</v>
      </c>
      <c r="C20974" s="6">
        <v>43466</v>
      </c>
      <c r="D20974">
        <v>-3379</v>
      </c>
      <c r="E20974" t="str">
        <f>INDEX(LedgerMapping[[#All],[Area]],MATCH(Transactions[[#This Row],[Sub Ledger]],LedgerMapping[[#All],[Sub Ledger]],0))</f>
        <v>Income Statement</v>
      </c>
    </row>
    <row r="20975" spans="1:5" x14ac:dyDescent="0.55000000000000004">
      <c r="A20975">
        <v>4</v>
      </c>
      <c r="B20975">
        <v>63000</v>
      </c>
      <c r="C20975" s="6">
        <v>43497</v>
      </c>
      <c r="D20975">
        <v>-10488</v>
      </c>
      <c r="E20975" t="str">
        <f>INDEX(LedgerMapping[[#All],[Area]],MATCH(Transactions[[#This Row],[Sub Ledger]],LedgerMapping[[#All],[Sub Ledger]],0))</f>
        <v>Income Statement</v>
      </c>
    </row>
    <row r="20976" spans="1:5" x14ac:dyDescent="0.55000000000000004">
      <c r="A20976">
        <v>4</v>
      </c>
      <c r="B20976">
        <v>63000</v>
      </c>
      <c r="C20976" s="6">
        <v>43525</v>
      </c>
      <c r="D20976">
        <v>-4962</v>
      </c>
      <c r="E20976" t="str">
        <f>INDEX(LedgerMapping[[#All],[Area]],MATCH(Transactions[[#This Row],[Sub Ledger]],LedgerMapping[[#All],[Sub Ledger]],0))</f>
        <v>Income Statement</v>
      </c>
    </row>
    <row r="20977" spans="1:5" x14ac:dyDescent="0.55000000000000004">
      <c r="A20977">
        <v>4</v>
      </c>
      <c r="B20977">
        <v>63000</v>
      </c>
      <c r="C20977" s="6">
        <v>43556</v>
      </c>
      <c r="D20977">
        <v>-5933</v>
      </c>
      <c r="E20977" t="str">
        <f>INDEX(LedgerMapping[[#All],[Area]],MATCH(Transactions[[#This Row],[Sub Ledger]],LedgerMapping[[#All],[Sub Ledger]],0))</f>
        <v>Income Statement</v>
      </c>
    </row>
    <row r="20978" spans="1:5" x14ac:dyDescent="0.55000000000000004">
      <c r="A20978">
        <v>4</v>
      </c>
      <c r="B20978">
        <v>63000</v>
      </c>
      <c r="C20978" s="6">
        <v>43586</v>
      </c>
      <c r="D20978">
        <v>-19217</v>
      </c>
      <c r="E20978" t="str">
        <f>INDEX(LedgerMapping[[#All],[Area]],MATCH(Transactions[[#This Row],[Sub Ledger]],LedgerMapping[[#All],[Sub Ledger]],0))</f>
        <v>Income Statement</v>
      </c>
    </row>
    <row r="20979" spans="1:5" x14ac:dyDescent="0.55000000000000004">
      <c r="A20979">
        <v>4</v>
      </c>
      <c r="B20979">
        <v>63000</v>
      </c>
      <c r="C20979" s="6">
        <v>43617</v>
      </c>
      <c r="D20979">
        <v>-7435</v>
      </c>
      <c r="E20979" t="str">
        <f>INDEX(LedgerMapping[[#All],[Area]],MATCH(Transactions[[#This Row],[Sub Ledger]],LedgerMapping[[#All],[Sub Ledger]],0))</f>
        <v>Income Statement</v>
      </c>
    </row>
    <row r="20980" spans="1:5" x14ac:dyDescent="0.55000000000000004">
      <c r="A20980">
        <v>4</v>
      </c>
      <c r="B20980">
        <v>63000</v>
      </c>
      <c r="C20980" s="6">
        <v>43647</v>
      </c>
      <c r="D20980">
        <v>-3229</v>
      </c>
      <c r="E20980" t="str">
        <f>INDEX(LedgerMapping[[#All],[Area]],MATCH(Transactions[[#This Row],[Sub Ledger]],LedgerMapping[[#All],[Sub Ledger]],0))</f>
        <v>Income Statement</v>
      </c>
    </row>
    <row r="20981" spans="1:5" x14ac:dyDescent="0.55000000000000004">
      <c r="A20981">
        <v>4</v>
      </c>
      <c r="B20981">
        <v>63000</v>
      </c>
      <c r="C20981" s="6">
        <v>43678</v>
      </c>
      <c r="D20981">
        <v>-11389</v>
      </c>
      <c r="E20981" t="str">
        <f>INDEX(LedgerMapping[[#All],[Area]],MATCH(Transactions[[#This Row],[Sub Ledger]],LedgerMapping[[#All],[Sub Ledger]],0))</f>
        <v>Income Statement</v>
      </c>
    </row>
    <row r="20982" spans="1:5" x14ac:dyDescent="0.55000000000000004">
      <c r="A20982">
        <v>4</v>
      </c>
      <c r="B20982">
        <v>63000</v>
      </c>
      <c r="C20982" s="6">
        <v>43709</v>
      </c>
      <c r="D20982">
        <v>-4128</v>
      </c>
      <c r="E20982" t="str">
        <f>INDEX(LedgerMapping[[#All],[Area]],MATCH(Transactions[[#This Row],[Sub Ledger]],LedgerMapping[[#All],[Sub Ledger]],0))</f>
        <v>Income Statement</v>
      </c>
    </row>
    <row r="20983" spans="1:5" x14ac:dyDescent="0.55000000000000004">
      <c r="A20983">
        <v>4</v>
      </c>
      <c r="B20983">
        <v>63000</v>
      </c>
      <c r="C20983" s="6">
        <v>43739</v>
      </c>
      <c r="D20983">
        <v>-7076</v>
      </c>
      <c r="E20983" t="str">
        <f>INDEX(LedgerMapping[[#All],[Area]],MATCH(Transactions[[#This Row],[Sub Ledger]],LedgerMapping[[#All],[Sub Ledger]],0))</f>
        <v>Income Statement</v>
      </c>
    </row>
    <row r="20984" spans="1:5" x14ac:dyDescent="0.55000000000000004">
      <c r="A20984">
        <v>4</v>
      </c>
      <c r="B20984">
        <v>63000</v>
      </c>
      <c r="C20984" s="6">
        <v>43770</v>
      </c>
      <c r="D20984">
        <v>-22102</v>
      </c>
      <c r="E20984" t="str">
        <f>INDEX(LedgerMapping[[#All],[Area]],MATCH(Transactions[[#This Row],[Sub Ledger]],LedgerMapping[[#All],[Sub Ledger]],0))</f>
        <v>Income Statement</v>
      </c>
    </row>
    <row r="20985" spans="1:5" x14ac:dyDescent="0.55000000000000004">
      <c r="A20985">
        <v>4</v>
      </c>
      <c r="B20985">
        <v>63000</v>
      </c>
      <c r="C20985" s="6">
        <v>43800</v>
      </c>
      <c r="D20985">
        <v>-5808</v>
      </c>
      <c r="E20985" t="str">
        <f>INDEX(LedgerMapping[[#All],[Area]],MATCH(Transactions[[#This Row],[Sub Ledger]],LedgerMapping[[#All],[Sub Ledger]],0))</f>
        <v>Income Statement</v>
      </c>
    </row>
    <row r="20986" spans="1:5" x14ac:dyDescent="0.55000000000000004">
      <c r="A20986">
        <v>4</v>
      </c>
      <c r="B20986">
        <v>63000</v>
      </c>
      <c r="C20986" s="6">
        <v>43831</v>
      </c>
      <c r="D20986">
        <v>-7113</v>
      </c>
      <c r="E20986" t="str">
        <f>INDEX(LedgerMapping[[#All],[Area]],MATCH(Transactions[[#This Row],[Sub Ledger]],LedgerMapping[[#All],[Sub Ledger]],0))</f>
        <v>Income Statement</v>
      </c>
    </row>
    <row r="20987" spans="1:5" x14ac:dyDescent="0.55000000000000004">
      <c r="A20987">
        <v>4</v>
      </c>
      <c r="B20987">
        <v>63000</v>
      </c>
      <c r="C20987" s="6">
        <v>43862</v>
      </c>
      <c r="D20987">
        <v>-14791</v>
      </c>
      <c r="E20987" t="str">
        <f>INDEX(LedgerMapping[[#All],[Area]],MATCH(Transactions[[#This Row],[Sub Ledger]],LedgerMapping[[#All],[Sub Ledger]],0))</f>
        <v>Income Statement</v>
      </c>
    </row>
    <row r="20988" spans="1:5" x14ac:dyDescent="0.55000000000000004">
      <c r="A20988">
        <v>4</v>
      </c>
      <c r="B20988">
        <v>63000</v>
      </c>
      <c r="C20988" s="6">
        <v>43891</v>
      </c>
      <c r="D20988">
        <v>-3406</v>
      </c>
      <c r="E20988" t="str">
        <f>INDEX(LedgerMapping[[#All],[Area]],MATCH(Transactions[[#This Row],[Sub Ledger]],LedgerMapping[[#All],[Sub Ledger]],0))</f>
        <v>Income Statement</v>
      </c>
    </row>
    <row r="20989" spans="1:5" x14ac:dyDescent="0.55000000000000004">
      <c r="A20989">
        <v>4</v>
      </c>
      <c r="B20989">
        <v>63000</v>
      </c>
      <c r="C20989" s="6">
        <v>43922</v>
      </c>
      <c r="D20989">
        <v>-7499</v>
      </c>
      <c r="E20989" t="str">
        <f>INDEX(LedgerMapping[[#All],[Area]],MATCH(Transactions[[#This Row],[Sub Ledger]],LedgerMapping[[#All],[Sub Ledger]],0))</f>
        <v>Income Statement</v>
      </c>
    </row>
    <row r="20990" spans="1:5" x14ac:dyDescent="0.55000000000000004">
      <c r="A20990">
        <v>4</v>
      </c>
      <c r="B20990">
        <v>63000</v>
      </c>
      <c r="C20990" s="6">
        <v>43952</v>
      </c>
      <c r="D20990">
        <v>-11425</v>
      </c>
      <c r="E20990" t="str">
        <f>INDEX(LedgerMapping[[#All],[Area]],MATCH(Transactions[[#This Row],[Sub Ledger]],LedgerMapping[[#All],[Sub Ledger]],0))</f>
        <v>Income Statement</v>
      </c>
    </row>
    <row r="20991" spans="1:5" x14ac:dyDescent="0.55000000000000004">
      <c r="A20991">
        <v>4</v>
      </c>
      <c r="B20991">
        <v>63000</v>
      </c>
      <c r="C20991" s="6">
        <v>43983</v>
      </c>
      <c r="D20991">
        <v>-2154</v>
      </c>
      <c r="E20991" t="str">
        <f>INDEX(LedgerMapping[[#All],[Area]],MATCH(Transactions[[#This Row],[Sub Ledger]],LedgerMapping[[#All],[Sub Ledger]],0))</f>
        <v>Income Statement</v>
      </c>
    </row>
    <row r="20992" spans="1:5" x14ac:dyDescent="0.55000000000000004">
      <c r="A20992">
        <v>4</v>
      </c>
      <c r="B20992">
        <v>63000</v>
      </c>
      <c r="C20992" s="6">
        <v>44013</v>
      </c>
      <c r="D20992">
        <v>-3013</v>
      </c>
      <c r="E20992" t="str">
        <f>INDEX(LedgerMapping[[#All],[Area]],MATCH(Transactions[[#This Row],[Sub Ledger]],LedgerMapping[[#All],[Sub Ledger]],0))</f>
        <v>Income Statement</v>
      </c>
    </row>
    <row r="20993" spans="1:5" x14ac:dyDescent="0.55000000000000004">
      <c r="A20993">
        <v>4</v>
      </c>
      <c r="B20993">
        <v>63000</v>
      </c>
      <c r="C20993" s="6">
        <v>44044</v>
      </c>
      <c r="D20993">
        <v>-8410</v>
      </c>
      <c r="E20993" t="str">
        <f>INDEX(LedgerMapping[[#All],[Area]],MATCH(Transactions[[#This Row],[Sub Ledger]],LedgerMapping[[#All],[Sub Ledger]],0))</f>
        <v>Income Statement</v>
      </c>
    </row>
    <row r="20994" spans="1:5" x14ac:dyDescent="0.55000000000000004">
      <c r="A20994">
        <v>4</v>
      </c>
      <c r="B20994">
        <v>63000</v>
      </c>
      <c r="C20994" s="6">
        <v>44075</v>
      </c>
      <c r="D20994">
        <v>-1620</v>
      </c>
      <c r="E20994" t="str">
        <f>INDEX(LedgerMapping[[#All],[Area]],MATCH(Transactions[[#This Row],[Sub Ledger]],LedgerMapping[[#All],[Sub Ledger]],0))</f>
        <v>Income Statement</v>
      </c>
    </row>
    <row r="20995" spans="1:5" x14ac:dyDescent="0.55000000000000004">
      <c r="A20995">
        <v>4</v>
      </c>
      <c r="B20995">
        <v>63000</v>
      </c>
      <c r="C20995" s="6">
        <v>44105</v>
      </c>
      <c r="D20995">
        <v>-8382</v>
      </c>
      <c r="E20995" t="str">
        <f>INDEX(LedgerMapping[[#All],[Area]],MATCH(Transactions[[#This Row],[Sub Ledger]],LedgerMapping[[#All],[Sub Ledger]],0))</f>
        <v>Income Statement</v>
      </c>
    </row>
    <row r="20996" spans="1:5" x14ac:dyDescent="0.55000000000000004">
      <c r="A20996">
        <v>4</v>
      </c>
      <c r="B20996">
        <v>63000</v>
      </c>
      <c r="C20996" s="6">
        <v>44136</v>
      </c>
      <c r="D20996">
        <v>-10171</v>
      </c>
      <c r="E20996" t="str">
        <f>INDEX(LedgerMapping[[#All],[Area]],MATCH(Transactions[[#This Row],[Sub Ledger]],LedgerMapping[[#All],[Sub Ledger]],0))</f>
        <v>Income Statement</v>
      </c>
    </row>
    <row r="20997" spans="1:5" x14ac:dyDescent="0.55000000000000004">
      <c r="A20997">
        <v>4</v>
      </c>
      <c r="B20997">
        <v>63000</v>
      </c>
      <c r="C20997" s="6">
        <v>44166</v>
      </c>
      <c r="D20997">
        <v>-1649</v>
      </c>
      <c r="E20997" t="str">
        <f>INDEX(LedgerMapping[[#All],[Area]],MATCH(Transactions[[#This Row],[Sub Ledger]],LedgerMapping[[#All],[Sub Ledger]],0))</f>
        <v>Income Statement</v>
      </c>
    </row>
    <row r="20998" spans="1:5" x14ac:dyDescent="0.55000000000000004">
      <c r="A20998">
        <v>4</v>
      </c>
      <c r="B20998">
        <v>63000</v>
      </c>
      <c r="C20998" s="6">
        <v>44197</v>
      </c>
      <c r="D20998">
        <v>-12605</v>
      </c>
      <c r="E20998" t="str">
        <f>INDEX(LedgerMapping[[#All],[Area]],MATCH(Transactions[[#This Row],[Sub Ledger]],LedgerMapping[[#All],[Sub Ledger]],0))</f>
        <v>Income Statement</v>
      </c>
    </row>
    <row r="20999" spans="1:5" x14ac:dyDescent="0.55000000000000004">
      <c r="A20999">
        <v>4</v>
      </c>
      <c r="B20999">
        <v>63000</v>
      </c>
      <c r="C20999" s="6">
        <v>44228</v>
      </c>
      <c r="D20999">
        <v>-30445</v>
      </c>
      <c r="E20999" t="str">
        <f>INDEX(LedgerMapping[[#All],[Area]],MATCH(Transactions[[#This Row],[Sub Ledger]],LedgerMapping[[#All],[Sub Ledger]],0))</f>
        <v>Income Statement</v>
      </c>
    </row>
    <row r="21000" spans="1:5" x14ac:dyDescent="0.55000000000000004">
      <c r="A21000">
        <v>4</v>
      </c>
      <c r="B21000">
        <v>63000</v>
      </c>
      <c r="C21000" s="6">
        <v>44256</v>
      </c>
      <c r="D21000">
        <v>-26902</v>
      </c>
      <c r="E21000" t="str">
        <f>INDEX(LedgerMapping[[#All],[Area]],MATCH(Transactions[[#This Row],[Sub Ledger]],LedgerMapping[[#All],[Sub Ledger]],0))</f>
        <v>Income Statement</v>
      </c>
    </row>
    <row r="21001" spans="1:5" x14ac:dyDescent="0.55000000000000004">
      <c r="A21001">
        <v>4</v>
      </c>
      <c r="B21001">
        <v>63000</v>
      </c>
      <c r="C21001" s="6">
        <v>44287</v>
      </c>
      <c r="D21001">
        <v>-11853</v>
      </c>
      <c r="E21001" t="str">
        <f>INDEX(LedgerMapping[[#All],[Area]],MATCH(Transactions[[#This Row],[Sub Ledger]],LedgerMapping[[#All],[Sub Ledger]],0))</f>
        <v>Income Statement</v>
      </c>
    </row>
    <row r="21002" spans="1:5" x14ac:dyDescent="0.55000000000000004">
      <c r="A21002">
        <v>4</v>
      </c>
      <c r="B21002">
        <v>63000</v>
      </c>
      <c r="C21002" s="6">
        <v>44317</v>
      </c>
      <c r="D21002">
        <v>-17908</v>
      </c>
      <c r="E21002" t="str">
        <f>INDEX(LedgerMapping[[#All],[Area]],MATCH(Transactions[[#This Row],[Sub Ledger]],LedgerMapping[[#All],[Sub Ledger]],0))</f>
        <v>Income Statement</v>
      </c>
    </row>
    <row r="21003" spans="1:5" x14ac:dyDescent="0.55000000000000004">
      <c r="A21003">
        <v>4</v>
      </c>
      <c r="B21003">
        <v>63000</v>
      </c>
      <c r="C21003" s="6">
        <v>44348</v>
      </c>
      <c r="D21003">
        <v>-27141</v>
      </c>
      <c r="E21003" t="str">
        <f>INDEX(LedgerMapping[[#All],[Area]],MATCH(Transactions[[#This Row],[Sub Ledger]],LedgerMapping[[#All],[Sub Ledger]],0))</f>
        <v>Income Statement</v>
      </c>
    </row>
    <row r="21004" spans="1:5" x14ac:dyDescent="0.55000000000000004">
      <c r="A21004">
        <v>4</v>
      </c>
      <c r="B21004">
        <v>63000</v>
      </c>
      <c r="C21004" s="6">
        <v>44378</v>
      </c>
      <c r="D21004">
        <v>-13828</v>
      </c>
      <c r="E21004" t="str">
        <f>INDEX(LedgerMapping[[#All],[Area]],MATCH(Transactions[[#This Row],[Sub Ledger]],LedgerMapping[[#All],[Sub Ledger]],0))</f>
        <v>Income Statement</v>
      </c>
    </row>
    <row r="21005" spans="1:5" x14ac:dyDescent="0.55000000000000004">
      <c r="A21005">
        <v>4</v>
      </c>
      <c r="B21005">
        <v>63000</v>
      </c>
      <c r="C21005" s="6">
        <v>44409</v>
      </c>
      <c r="D21005">
        <v>-10064</v>
      </c>
      <c r="E21005" t="str">
        <f>INDEX(LedgerMapping[[#All],[Area]],MATCH(Transactions[[#This Row],[Sub Ledger]],LedgerMapping[[#All],[Sub Ledger]],0))</f>
        <v>Income Statement</v>
      </c>
    </row>
    <row r="21006" spans="1:5" x14ac:dyDescent="0.55000000000000004">
      <c r="A21006">
        <v>4</v>
      </c>
      <c r="B21006">
        <v>63000</v>
      </c>
      <c r="C21006" s="6">
        <v>44440</v>
      </c>
      <c r="D21006">
        <v>-19396</v>
      </c>
      <c r="E21006" t="str">
        <f>INDEX(LedgerMapping[[#All],[Area]],MATCH(Transactions[[#This Row],[Sub Ledger]],LedgerMapping[[#All],[Sub Ledger]],0))</f>
        <v>Income Statement</v>
      </c>
    </row>
    <row r="21007" spans="1:5" x14ac:dyDescent="0.55000000000000004">
      <c r="A21007">
        <v>4</v>
      </c>
      <c r="B21007">
        <v>63000</v>
      </c>
      <c r="C21007" s="6">
        <v>44470</v>
      </c>
      <c r="D21007">
        <v>-14045</v>
      </c>
      <c r="E21007" t="str">
        <f>INDEX(LedgerMapping[[#All],[Area]],MATCH(Transactions[[#This Row],[Sub Ledger]],LedgerMapping[[#All],[Sub Ledger]],0))</f>
        <v>Income Statement</v>
      </c>
    </row>
    <row r="21008" spans="1:5" x14ac:dyDescent="0.55000000000000004">
      <c r="A21008">
        <v>4</v>
      </c>
      <c r="B21008">
        <v>63000</v>
      </c>
      <c r="C21008" s="6">
        <v>44501</v>
      </c>
      <c r="D21008">
        <v>-17943</v>
      </c>
      <c r="E21008" t="str">
        <f>INDEX(LedgerMapping[[#All],[Area]],MATCH(Transactions[[#This Row],[Sub Ledger]],LedgerMapping[[#All],[Sub Ledger]],0))</f>
        <v>Income Statement</v>
      </c>
    </row>
    <row r="21009" spans="1:5" x14ac:dyDescent="0.55000000000000004">
      <c r="A21009">
        <v>4</v>
      </c>
      <c r="B21009">
        <v>63000</v>
      </c>
      <c r="C21009" s="6">
        <v>44531</v>
      </c>
      <c r="D21009">
        <v>-26625</v>
      </c>
      <c r="E21009" t="str">
        <f>INDEX(LedgerMapping[[#All],[Area]],MATCH(Transactions[[#This Row],[Sub Ledger]],LedgerMapping[[#All],[Sub Ledger]],0))</f>
        <v>Income Statement</v>
      </c>
    </row>
    <row r="21010" spans="1:5" x14ac:dyDescent="0.55000000000000004">
      <c r="A21010">
        <v>4</v>
      </c>
      <c r="B21010">
        <v>72000</v>
      </c>
      <c r="C21010" s="6">
        <v>43466</v>
      </c>
      <c r="D21010">
        <v>-225</v>
      </c>
      <c r="E21010" t="str">
        <f>INDEX(LedgerMapping[[#All],[Area]],MATCH(Transactions[[#This Row],[Sub Ledger]],LedgerMapping[[#All],[Sub Ledger]],0))</f>
        <v>Income Statement</v>
      </c>
    </row>
    <row r="21011" spans="1:5" x14ac:dyDescent="0.55000000000000004">
      <c r="A21011">
        <v>4</v>
      </c>
      <c r="B21011">
        <v>72000</v>
      </c>
      <c r="C21011" s="6">
        <v>43497</v>
      </c>
      <c r="D21011">
        <v>-524</v>
      </c>
      <c r="E21011" t="str">
        <f>INDEX(LedgerMapping[[#All],[Area]],MATCH(Transactions[[#This Row],[Sub Ledger]],LedgerMapping[[#All],[Sub Ledger]],0))</f>
        <v>Income Statement</v>
      </c>
    </row>
    <row r="21012" spans="1:5" x14ac:dyDescent="0.55000000000000004">
      <c r="A21012">
        <v>4</v>
      </c>
      <c r="B21012">
        <v>72000</v>
      </c>
      <c r="C21012" s="6">
        <v>43525</v>
      </c>
      <c r="D21012">
        <v>-297</v>
      </c>
      <c r="E21012" t="str">
        <f>INDEX(LedgerMapping[[#All],[Area]],MATCH(Transactions[[#This Row],[Sub Ledger]],LedgerMapping[[#All],[Sub Ledger]],0))</f>
        <v>Income Statement</v>
      </c>
    </row>
    <row r="21013" spans="1:5" x14ac:dyDescent="0.55000000000000004">
      <c r="A21013">
        <v>4</v>
      </c>
      <c r="B21013">
        <v>72000</v>
      </c>
      <c r="C21013" s="6">
        <v>43556</v>
      </c>
      <c r="D21013">
        <v>-197</v>
      </c>
      <c r="E21013" t="str">
        <f>INDEX(LedgerMapping[[#All],[Area]],MATCH(Transactions[[#This Row],[Sub Ledger]],LedgerMapping[[#All],[Sub Ledger]],0))</f>
        <v>Income Statement</v>
      </c>
    </row>
    <row r="21014" spans="1:5" x14ac:dyDescent="0.55000000000000004">
      <c r="A21014">
        <v>4</v>
      </c>
      <c r="B21014">
        <v>72000</v>
      </c>
      <c r="C21014" s="6">
        <v>43586</v>
      </c>
      <c r="D21014">
        <v>-480</v>
      </c>
      <c r="E21014" t="str">
        <f>INDEX(LedgerMapping[[#All],[Area]],MATCH(Transactions[[#This Row],[Sub Ledger]],LedgerMapping[[#All],[Sub Ledger]],0))</f>
        <v>Income Statement</v>
      </c>
    </row>
    <row r="21015" spans="1:5" x14ac:dyDescent="0.55000000000000004">
      <c r="A21015">
        <v>4</v>
      </c>
      <c r="B21015">
        <v>72000</v>
      </c>
      <c r="C21015" s="6">
        <v>43617</v>
      </c>
      <c r="D21015">
        <v>-743</v>
      </c>
      <c r="E21015" t="str">
        <f>INDEX(LedgerMapping[[#All],[Area]],MATCH(Transactions[[#This Row],[Sub Ledger]],LedgerMapping[[#All],[Sub Ledger]],0))</f>
        <v>Income Statement</v>
      </c>
    </row>
    <row r="21016" spans="1:5" x14ac:dyDescent="0.55000000000000004">
      <c r="A21016">
        <v>4</v>
      </c>
      <c r="B21016">
        <v>72000</v>
      </c>
      <c r="C21016" s="6">
        <v>43647</v>
      </c>
      <c r="D21016">
        <v>-645</v>
      </c>
      <c r="E21016" t="str">
        <f>INDEX(LedgerMapping[[#All],[Area]],MATCH(Transactions[[#This Row],[Sub Ledger]],LedgerMapping[[#All],[Sub Ledger]],0))</f>
        <v>Income Statement</v>
      </c>
    </row>
    <row r="21017" spans="1:5" x14ac:dyDescent="0.55000000000000004">
      <c r="A21017">
        <v>4</v>
      </c>
      <c r="B21017">
        <v>72000</v>
      </c>
      <c r="C21017" s="6">
        <v>43678</v>
      </c>
      <c r="D21017">
        <v>-759</v>
      </c>
      <c r="E21017" t="str">
        <f>INDEX(LedgerMapping[[#All],[Area]],MATCH(Transactions[[#This Row],[Sub Ledger]],LedgerMapping[[#All],[Sub Ledger]],0))</f>
        <v>Income Statement</v>
      </c>
    </row>
    <row r="21018" spans="1:5" x14ac:dyDescent="0.55000000000000004">
      <c r="A21018">
        <v>4</v>
      </c>
      <c r="B21018">
        <v>72000</v>
      </c>
      <c r="C21018" s="6">
        <v>43709</v>
      </c>
      <c r="D21018">
        <v>-275</v>
      </c>
      <c r="E21018" t="str">
        <f>INDEX(LedgerMapping[[#All],[Area]],MATCH(Transactions[[#This Row],[Sub Ledger]],LedgerMapping[[#All],[Sub Ledger]],0))</f>
        <v>Income Statement</v>
      </c>
    </row>
    <row r="21019" spans="1:5" x14ac:dyDescent="0.55000000000000004">
      <c r="A21019">
        <v>4</v>
      </c>
      <c r="B21019">
        <v>72000</v>
      </c>
      <c r="C21019" s="6">
        <v>43739</v>
      </c>
      <c r="D21019">
        <v>-141</v>
      </c>
      <c r="E21019" t="str">
        <f>INDEX(LedgerMapping[[#All],[Area]],MATCH(Transactions[[#This Row],[Sub Ledger]],LedgerMapping[[#All],[Sub Ledger]],0))</f>
        <v>Income Statement</v>
      </c>
    </row>
    <row r="21020" spans="1:5" x14ac:dyDescent="0.55000000000000004">
      <c r="A21020">
        <v>4</v>
      </c>
      <c r="B21020">
        <v>72000</v>
      </c>
      <c r="C21020" s="6">
        <v>43770</v>
      </c>
      <c r="D21020">
        <v>-1326</v>
      </c>
      <c r="E21020" t="str">
        <f>INDEX(LedgerMapping[[#All],[Area]],MATCH(Transactions[[#This Row],[Sub Ledger]],LedgerMapping[[#All],[Sub Ledger]],0))</f>
        <v>Income Statement</v>
      </c>
    </row>
    <row r="21021" spans="1:5" x14ac:dyDescent="0.55000000000000004">
      <c r="A21021">
        <v>4</v>
      </c>
      <c r="B21021">
        <v>72000</v>
      </c>
      <c r="C21021" s="6">
        <v>43800</v>
      </c>
      <c r="D21021">
        <v>-348</v>
      </c>
      <c r="E21021" t="str">
        <f>INDEX(LedgerMapping[[#All],[Area]],MATCH(Transactions[[#This Row],[Sub Ledger]],LedgerMapping[[#All],[Sub Ledger]],0))</f>
        <v>Income Statement</v>
      </c>
    </row>
    <row r="21022" spans="1:5" x14ac:dyDescent="0.55000000000000004">
      <c r="A21022">
        <v>4</v>
      </c>
      <c r="B21022">
        <v>72000</v>
      </c>
      <c r="C21022" s="6">
        <v>43831</v>
      </c>
      <c r="D21022">
        <v>-237</v>
      </c>
      <c r="E21022" t="str">
        <f>INDEX(LedgerMapping[[#All],[Area]],MATCH(Transactions[[#This Row],[Sub Ledger]],LedgerMapping[[#All],[Sub Ledger]],0))</f>
        <v>Income Statement</v>
      </c>
    </row>
    <row r="21023" spans="1:5" x14ac:dyDescent="0.55000000000000004">
      <c r="A21023">
        <v>4</v>
      </c>
      <c r="B21023">
        <v>72000</v>
      </c>
      <c r="C21023" s="6">
        <v>43862</v>
      </c>
      <c r="D21023">
        <v>-592</v>
      </c>
      <c r="E21023" t="str">
        <f>INDEX(LedgerMapping[[#All],[Area]],MATCH(Transactions[[#This Row],[Sub Ledger]],LedgerMapping[[#All],[Sub Ledger]],0))</f>
        <v>Income Statement</v>
      </c>
    </row>
    <row r="21024" spans="1:5" x14ac:dyDescent="0.55000000000000004">
      <c r="A21024">
        <v>4</v>
      </c>
      <c r="B21024">
        <v>72000</v>
      </c>
      <c r="C21024" s="6">
        <v>43891</v>
      </c>
      <c r="D21024">
        <v>-255</v>
      </c>
      <c r="E21024" t="str">
        <f>INDEX(LedgerMapping[[#All],[Area]],MATCH(Transactions[[#This Row],[Sub Ledger]],LedgerMapping[[#All],[Sub Ledger]],0))</f>
        <v>Income Statement</v>
      </c>
    </row>
    <row r="21025" spans="1:5" x14ac:dyDescent="0.55000000000000004">
      <c r="A21025">
        <v>4</v>
      </c>
      <c r="B21025">
        <v>72000</v>
      </c>
      <c r="C21025" s="6">
        <v>43922</v>
      </c>
      <c r="D21025">
        <v>-562</v>
      </c>
      <c r="E21025" t="str">
        <f>INDEX(LedgerMapping[[#All],[Area]],MATCH(Transactions[[#This Row],[Sub Ledger]],LedgerMapping[[#All],[Sub Ledger]],0))</f>
        <v>Income Statement</v>
      </c>
    </row>
    <row r="21026" spans="1:5" x14ac:dyDescent="0.55000000000000004">
      <c r="A21026">
        <v>4</v>
      </c>
      <c r="B21026">
        <v>72000</v>
      </c>
      <c r="C21026" s="6">
        <v>43952</v>
      </c>
      <c r="D21026">
        <v>-285</v>
      </c>
      <c r="E21026" t="str">
        <f>INDEX(LedgerMapping[[#All],[Area]],MATCH(Transactions[[#This Row],[Sub Ledger]],LedgerMapping[[#All],[Sub Ledger]],0))</f>
        <v>Income Statement</v>
      </c>
    </row>
    <row r="21027" spans="1:5" x14ac:dyDescent="0.55000000000000004">
      <c r="A21027">
        <v>4</v>
      </c>
      <c r="B21027">
        <v>72000</v>
      </c>
      <c r="C21027" s="6">
        <v>43983</v>
      </c>
      <c r="D21027">
        <v>-143</v>
      </c>
      <c r="E21027" t="str">
        <f>INDEX(LedgerMapping[[#All],[Area]],MATCH(Transactions[[#This Row],[Sub Ledger]],LedgerMapping[[#All],[Sub Ledger]],0))</f>
        <v>Income Statement</v>
      </c>
    </row>
    <row r="21028" spans="1:5" x14ac:dyDescent="0.55000000000000004">
      <c r="A21028">
        <v>4</v>
      </c>
      <c r="B21028">
        <v>72000</v>
      </c>
      <c r="C21028" s="6">
        <v>44013</v>
      </c>
      <c r="D21028">
        <v>-452</v>
      </c>
      <c r="E21028" t="str">
        <f>INDEX(LedgerMapping[[#All],[Area]],MATCH(Transactions[[#This Row],[Sub Ledger]],LedgerMapping[[#All],[Sub Ledger]],0))</f>
        <v>Income Statement</v>
      </c>
    </row>
    <row r="21029" spans="1:5" x14ac:dyDescent="0.55000000000000004">
      <c r="A21029">
        <v>4</v>
      </c>
      <c r="B21029">
        <v>72000</v>
      </c>
      <c r="C21029" s="6">
        <v>44044</v>
      </c>
      <c r="D21029">
        <v>-210</v>
      </c>
      <c r="E21029" t="str">
        <f>INDEX(LedgerMapping[[#All],[Area]],MATCH(Transactions[[#This Row],[Sub Ledger]],LedgerMapping[[#All],[Sub Ledger]],0))</f>
        <v>Income Statement</v>
      </c>
    </row>
    <row r="21030" spans="1:5" x14ac:dyDescent="0.55000000000000004">
      <c r="A21030">
        <v>4</v>
      </c>
      <c r="B21030">
        <v>72000</v>
      </c>
      <c r="C21030" s="6">
        <v>44075</v>
      </c>
      <c r="D21030">
        <v>-162</v>
      </c>
      <c r="E21030" t="str">
        <f>INDEX(LedgerMapping[[#All],[Area]],MATCH(Transactions[[#This Row],[Sub Ledger]],LedgerMapping[[#All],[Sub Ledger]],0))</f>
        <v>Income Statement</v>
      </c>
    </row>
    <row r="21031" spans="1:5" x14ac:dyDescent="0.55000000000000004">
      <c r="A21031">
        <v>4</v>
      </c>
      <c r="B21031">
        <v>72000</v>
      </c>
      <c r="C21031" s="6">
        <v>44105</v>
      </c>
      <c r="D21031">
        <v>-335</v>
      </c>
      <c r="E21031" t="str">
        <f>INDEX(LedgerMapping[[#All],[Area]],MATCH(Transactions[[#This Row],[Sub Ledger]],LedgerMapping[[#All],[Sub Ledger]],0))</f>
        <v>Income Statement</v>
      </c>
    </row>
    <row r="21032" spans="1:5" x14ac:dyDescent="0.55000000000000004">
      <c r="A21032">
        <v>4</v>
      </c>
      <c r="B21032">
        <v>72000</v>
      </c>
      <c r="C21032" s="6">
        <v>44136</v>
      </c>
      <c r="D21032">
        <v>-508</v>
      </c>
      <c r="E21032" t="str">
        <f>INDEX(LedgerMapping[[#All],[Area]],MATCH(Transactions[[#This Row],[Sub Ledger]],LedgerMapping[[#All],[Sub Ledger]],0))</f>
        <v>Income Statement</v>
      </c>
    </row>
    <row r="21033" spans="1:5" x14ac:dyDescent="0.55000000000000004">
      <c r="A21033">
        <v>4</v>
      </c>
      <c r="B21033">
        <v>72000</v>
      </c>
      <c r="C21033" s="6">
        <v>44166</v>
      </c>
      <c r="D21033">
        <v>-55</v>
      </c>
      <c r="E21033" t="str">
        <f>INDEX(LedgerMapping[[#All],[Area]],MATCH(Transactions[[#This Row],[Sub Ledger]],LedgerMapping[[#All],[Sub Ledger]],0))</f>
        <v>Income Statement</v>
      </c>
    </row>
    <row r="21034" spans="1:5" x14ac:dyDescent="0.55000000000000004">
      <c r="A21034">
        <v>4</v>
      </c>
      <c r="B21034">
        <v>72000</v>
      </c>
      <c r="C21034" s="6">
        <v>44197</v>
      </c>
      <c r="D21034">
        <v>-315</v>
      </c>
      <c r="E21034" t="str">
        <f>INDEX(LedgerMapping[[#All],[Area]],MATCH(Transactions[[#This Row],[Sub Ledger]],LedgerMapping[[#All],[Sub Ledger]],0))</f>
        <v>Income Statement</v>
      </c>
    </row>
    <row r="21035" spans="1:5" x14ac:dyDescent="0.55000000000000004">
      <c r="A21035">
        <v>4</v>
      </c>
      <c r="B21035">
        <v>72000</v>
      </c>
      <c r="C21035" s="6">
        <v>44228</v>
      </c>
      <c r="D21035">
        <v>-608</v>
      </c>
      <c r="E21035" t="str">
        <f>INDEX(LedgerMapping[[#All],[Area]],MATCH(Transactions[[#This Row],[Sub Ledger]],LedgerMapping[[#All],[Sub Ledger]],0))</f>
        <v>Income Statement</v>
      </c>
    </row>
    <row r="21036" spans="1:5" x14ac:dyDescent="0.55000000000000004">
      <c r="A21036">
        <v>4</v>
      </c>
      <c r="B21036">
        <v>72000</v>
      </c>
      <c r="C21036" s="6">
        <v>44256</v>
      </c>
      <c r="D21036">
        <v>-672</v>
      </c>
      <c r="E21036" t="str">
        <f>INDEX(LedgerMapping[[#All],[Area]],MATCH(Transactions[[#This Row],[Sub Ledger]],LedgerMapping[[#All],[Sub Ledger]],0))</f>
        <v>Income Statement</v>
      </c>
    </row>
    <row r="21037" spans="1:5" x14ac:dyDescent="0.55000000000000004">
      <c r="A21037">
        <v>4</v>
      </c>
      <c r="B21037">
        <v>72000</v>
      </c>
      <c r="C21037" s="6">
        <v>44287</v>
      </c>
      <c r="D21037">
        <v>-790</v>
      </c>
      <c r="E21037" t="str">
        <f>INDEX(LedgerMapping[[#All],[Area]],MATCH(Transactions[[#This Row],[Sub Ledger]],LedgerMapping[[#All],[Sub Ledger]],0))</f>
        <v>Income Statement</v>
      </c>
    </row>
    <row r="21038" spans="1:5" x14ac:dyDescent="0.55000000000000004">
      <c r="A21038">
        <v>4</v>
      </c>
      <c r="B21038">
        <v>72000</v>
      </c>
      <c r="C21038" s="6">
        <v>44317</v>
      </c>
      <c r="D21038">
        <v>-447</v>
      </c>
      <c r="E21038" t="str">
        <f>INDEX(LedgerMapping[[#All],[Area]],MATCH(Transactions[[#This Row],[Sub Ledger]],LedgerMapping[[#All],[Sub Ledger]],0))</f>
        <v>Income Statement</v>
      </c>
    </row>
    <row r="21039" spans="1:5" x14ac:dyDescent="0.55000000000000004">
      <c r="A21039">
        <v>4</v>
      </c>
      <c r="B21039">
        <v>72000</v>
      </c>
      <c r="C21039" s="6">
        <v>44348</v>
      </c>
      <c r="D21039">
        <v>-1085</v>
      </c>
      <c r="E21039" t="str">
        <f>INDEX(LedgerMapping[[#All],[Area]],MATCH(Transactions[[#This Row],[Sub Ledger]],LedgerMapping[[#All],[Sub Ledger]],0))</f>
        <v>Income Statement</v>
      </c>
    </row>
    <row r="21040" spans="1:5" x14ac:dyDescent="0.55000000000000004">
      <c r="A21040">
        <v>4</v>
      </c>
      <c r="B21040">
        <v>72000</v>
      </c>
      <c r="C21040" s="6">
        <v>44378</v>
      </c>
      <c r="D21040">
        <v>-345</v>
      </c>
      <c r="E21040" t="str">
        <f>INDEX(LedgerMapping[[#All],[Area]],MATCH(Transactions[[#This Row],[Sub Ledger]],LedgerMapping[[#All],[Sub Ledger]],0))</f>
        <v>Income Statement</v>
      </c>
    </row>
    <row r="21041" spans="1:5" x14ac:dyDescent="0.55000000000000004">
      <c r="A21041">
        <v>4</v>
      </c>
      <c r="B21041">
        <v>72000</v>
      </c>
      <c r="C21041" s="6">
        <v>44409</v>
      </c>
      <c r="D21041">
        <v>-1341</v>
      </c>
      <c r="E21041" t="str">
        <f>INDEX(LedgerMapping[[#All],[Area]],MATCH(Transactions[[#This Row],[Sub Ledger]],LedgerMapping[[#All],[Sub Ledger]],0))</f>
        <v>Income Statement</v>
      </c>
    </row>
    <row r="21042" spans="1:5" x14ac:dyDescent="0.55000000000000004">
      <c r="A21042">
        <v>4</v>
      </c>
      <c r="B21042">
        <v>72000</v>
      </c>
      <c r="C21042" s="6">
        <v>44440</v>
      </c>
      <c r="D21042">
        <v>-484</v>
      </c>
      <c r="E21042" t="str">
        <f>INDEX(LedgerMapping[[#All],[Area]],MATCH(Transactions[[#This Row],[Sub Ledger]],LedgerMapping[[#All],[Sub Ledger]],0))</f>
        <v>Income Statement</v>
      </c>
    </row>
    <row r="21043" spans="1:5" x14ac:dyDescent="0.55000000000000004">
      <c r="A21043">
        <v>4</v>
      </c>
      <c r="B21043">
        <v>72000</v>
      </c>
      <c r="C21043" s="6">
        <v>44470</v>
      </c>
      <c r="D21043">
        <v>-468</v>
      </c>
      <c r="E21043" t="str">
        <f>INDEX(LedgerMapping[[#All],[Area]],MATCH(Transactions[[#This Row],[Sub Ledger]],LedgerMapping[[#All],[Sub Ledger]],0))</f>
        <v>Income Statement</v>
      </c>
    </row>
    <row r="21044" spans="1:5" x14ac:dyDescent="0.55000000000000004">
      <c r="A21044">
        <v>4</v>
      </c>
      <c r="B21044">
        <v>72000</v>
      </c>
      <c r="C21044" s="6">
        <v>44501</v>
      </c>
      <c r="D21044">
        <v>-897</v>
      </c>
      <c r="E21044" t="str">
        <f>INDEX(LedgerMapping[[#All],[Area]],MATCH(Transactions[[#This Row],[Sub Ledger]],LedgerMapping[[#All],[Sub Ledger]],0))</f>
        <v>Income Statement</v>
      </c>
    </row>
    <row r="21045" spans="1:5" x14ac:dyDescent="0.55000000000000004">
      <c r="A21045">
        <v>4</v>
      </c>
      <c r="B21045">
        <v>72000</v>
      </c>
      <c r="C21045" s="6">
        <v>44531</v>
      </c>
      <c r="D21045">
        <v>-1597</v>
      </c>
      <c r="E21045" t="str">
        <f>INDEX(LedgerMapping[[#All],[Area]],MATCH(Transactions[[#This Row],[Sub Ledger]],LedgerMapping[[#All],[Sub Ledger]],0))</f>
        <v>Income Statement</v>
      </c>
    </row>
    <row r="21046" spans="1:5" x14ac:dyDescent="0.55000000000000004">
      <c r="A21046">
        <v>4</v>
      </c>
      <c r="B21046">
        <v>52000</v>
      </c>
      <c r="C21046" s="6">
        <v>43466</v>
      </c>
      <c r="D21046">
        <v>4505</v>
      </c>
      <c r="E21046" t="str">
        <f>INDEX(LedgerMapping[[#All],[Area]],MATCH(Transactions[[#This Row],[Sub Ledger]],LedgerMapping[[#All],[Sub Ledger]],0))</f>
        <v>Income Statement</v>
      </c>
    </row>
    <row r="21047" spans="1:5" x14ac:dyDescent="0.55000000000000004">
      <c r="A21047">
        <v>4</v>
      </c>
      <c r="B21047">
        <v>52000</v>
      </c>
      <c r="C21047" s="6">
        <v>43497</v>
      </c>
      <c r="D21047">
        <v>15733</v>
      </c>
      <c r="E21047" t="str">
        <f>INDEX(LedgerMapping[[#All],[Area]],MATCH(Transactions[[#This Row],[Sub Ledger]],LedgerMapping[[#All],[Sub Ledger]],0))</f>
        <v>Income Statement</v>
      </c>
    </row>
    <row r="21048" spans="1:5" x14ac:dyDescent="0.55000000000000004">
      <c r="A21048">
        <v>4</v>
      </c>
      <c r="B21048">
        <v>52000</v>
      </c>
      <c r="C21048" s="6">
        <v>43525</v>
      </c>
      <c r="D21048">
        <v>3969</v>
      </c>
      <c r="E21048" t="str">
        <f>INDEX(LedgerMapping[[#All],[Area]],MATCH(Transactions[[#This Row],[Sub Ledger]],LedgerMapping[[#All],[Sub Ledger]],0))</f>
        <v>Income Statement</v>
      </c>
    </row>
    <row r="21049" spans="1:5" x14ac:dyDescent="0.55000000000000004">
      <c r="A21049">
        <v>4</v>
      </c>
      <c r="B21049">
        <v>52000</v>
      </c>
      <c r="C21049" s="6">
        <v>43556</v>
      </c>
      <c r="D21049">
        <v>1977</v>
      </c>
      <c r="E21049" t="str">
        <f>INDEX(LedgerMapping[[#All],[Area]],MATCH(Transactions[[#This Row],[Sub Ledger]],LedgerMapping[[#All],[Sub Ledger]],0))</f>
        <v>Income Statement</v>
      </c>
    </row>
    <row r="21050" spans="1:5" x14ac:dyDescent="0.55000000000000004">
      <c r="A21050">
        <v>4</v>
      </c>
      <c r="B21050">
        <v>52000</v>
      </c>
      <c r="C21050" s="6">
        <v>43586</v>
      </c>
      <c r="D21050">
        <v>19217</v>
      </c>
      <c r="E21050" t="str">
        <f>INDEX(LedgerMapping[[#All],[Area]],MATCH(Transactions[[#This Row],[Sub Ledger]],LedgerMapping[[#All],[Sub Ledger]],0))</f>
        <v>Income Statement</v>
      </c>
    </row>
    <row r="21051" spans="1:5" x14ac:dyDescent="0.55000000000000004">
      <c r="A21051">
        <v>4</v>
      </c>
      <c r="B21051">
        <v>52000</v>
      </c>
      <c r="C21051" s="6">
        <v>43617</v>
      </c>
      <c r="D21051">
        <v>9293</v>
      </c>
      <c r="E21051" t="str">
        <f>INDEX(LedgerMapping[[#All],[Area]],MATCH(Transactions[[#This Row],[Sub Ledger]],LedgerMapping[[#All],[Sub Ledger]],0))</f>
        <v>Income Statement</v>
      </c>
    </row>
    <row r="21052" spans="1:5" x14ac:dyDescent="0.55000000000000004">
      <c r="A21052">
        <v>4</v>
      </c>
      <c r="B21052">
        <v>52000</v>
      </c>
      <c r="C21052" s="6">
        <v>43647</v>
      </c>
      <c r="D21052">
        <v>8072</v>
      </c>
      <c r="E21052" t="str">
        <f>INDEX(LedgerMapping[[#All],[Area]],MATCH(Transactions[[#This Row],[Sub Ledger]],LedgerMapping[[#All],[Sub Ledger]],0))</f>
        <v>Income Statement</v>
      </c>
    </row>
    <row r="21053" spans="1:5" x14ac:dyDescent="0.55000000000000004">
      <c r="A21053">
        <v>4</v>
      </c>
      <c r="B21053">
        <v>52000</v>
      </c>
      <c r="C21053" s="6">
        <v>43678</v>
      </c>
      <c r="D21053">
        <v>11389</v>
      </c>
      <c r="E21053" t="str">
        <f>INDEX(LedgerMapping[[#All],[Area]],MATCH(Transactions[[#This Row],[Sub Ledger]],LedgerMapping[[#All],[Sub Ledger]],0))</f>
        <v>Income Statement</v>
      </c>
    </row>
    <row r="21054" spans="1:5" x14ac:dyDescent="0.55000000000000004">
      <c r="A21054">
        <v>4</v>
      </c>
      <c r="B21054">
        <v>52000</v>
      </c>
      <c r="C21054" s="6">
        <v>43709</v>
      </c>
      <c r="D21054">
        <v>4128</v>
      </c>
      <c r="E21054" t="str">
        <f>INDEX(LedgerMapping[[#All],[Area]],MATCH(Transactions[[#This Row],[Sub Ledger]],LedgerMapping[[#All],[Sub Ledger]],0))</f>
        <v>Income Statement</v>
      </c>
    </row>
    <row r="21055" spans="1:5" x14ac:dyDescent="0.55000000000000004">
      <c r="A21055">
        <v>4</v>
      </c>
      <c r="B21055">
        <v>52000</v>
      </c>
      <c r="C21055" s="6">
        <v>43739</v>
      </c>
      <c r="D21055">
        <v>7076</v>
      </c>
      <c r="E21055" t="str">
        <f>INDEX(LedgerMapping[[#All],[Area]],MATCH(Transactions[[#This Row],[Sub Ledger]],LedgerMapping[[#All],[Sub Ledger]],0))</f>
        <v>Income Statement</v>
      </c>
    </row>
    <row r="21056" spans="1:5" x14ac:dyDescent="0.55000000000000004">
      <c r="A21056">
        <v>4</v>
      </c>
      <c r="B21056">
        <v>52000</v>
      </c>
      <c r="C21056" s="6">
        <v>43770</v>
      </c>
      <c r="D21056">
        <v>17682</v>
      </c>
      <c r="E21056" t="str">
        <f>INDEX(LedgerMapping[[#All],[Area]],MATCH(Transactions[[#This Row],[Sub Ledger]],LedgerMapping[[#All],[Sub Ledger]],0))</f>
        <v>Income Statement</v>
      </c>
    </row>
    <row r="21057" spans="1:5" x14ac:dyDescent="0.55000000000000004">
      <c r="A21057">
        <v>4</v>
      </c>
      <c r="B21057">
        <v>52000</v>
      </c>
      <c r="C21057" s="6">
        <v>43800</v>
      </c>
      <c r="D21057">
        <v>9294</v>
      </c>
      <c r="E21057" t="str">
        <f>INDEX(LedgerMapping[[#All],[Area]],MATCH(Transactions[[#This Row],[Sub Ledger]],LedgerMapping[[#All],[Sub Ledger]],0))</f>
        <v>Income Statement</v>
      </c>
    </row>
    <row r="21058" spans="1:5" x14ac:dyDescent="0.55000000000000004">
      <c r="A21058">
        <v>4</v>
      </c>
      <c r="B21058">
        <v>52000</v>
      </c>
      <c r="C21058" s="6">
        <v>43831</v>
      </c>
      <c r="D21058">
        <v>21886</v>
      </c>
      <c r="E21058" t="str">
        <f>INDEX(LedgerMapping[[#All],[Area]],MATCH(Transactions[[#This Row],[Sub Ledger]],LedgerMapping[[#All],[Sub Ledger]],0))</f>
        <v>Income Statement</v>
      </c>
    </row>
    <row r="21059" spans="1:5" x14ac:dyDescent="0.55000000000000004">
      <c r="A21059">
        <v>4</v>
      </c>
      <c r="B21059">
        <v>52000</v>
      </c>
      <c r="C21059" s="6">
        <v>43862</v>
      </c>
      <c r="D21059">
        <v>9102</v>
      </c>
      <c r="E21059" t="str">
        <f>INDEX(LedgerMapping[[#All],[Area]],MATCH(Transactions[[#This Row],[Sub Ledger]],LedgerMapping[[#All],[Sub Ledger]],0))</f>
        <v>Income Statement</v>
      </c>
    </row>
    <row r="21060" spans="1:5" x14ac:dyDescent="0.55000000000000004">
      <c r="A21060">
        <v>4</v>
      </c>
      <c r="B21060">
        <v>52000</v>
      </c>
      <c r="C21060" s="6">
        <v>43891</v>
      </c>
      <c r="D21060">
        <v>10480</v>
      </c>
      <c r="E21060" t="str">
        <f>INDEX(LedgerMapping[[#All],[Area]],MATCH(Transactions[[#This Row],[Sub Ledger]],LedgerMapping[[#All],[Sub Ledger]],0))</f>
        <v>Income Statement</v>
      </c>
    </row>
    <row r="21061" spans="1:5" x14ac:dyDescent="0.55000000000000004">
      <c r="A21061">
        <v>4</v>
      </c>
      <c r="B21061">
        <v>52000</v>
      </c>
      <c r="C21061" s="6">
        <v>43922</v>
      </c>
      <c r="D21061">
        <v>23074</v>
      </c>
      <c r="E21061" t="str">
        <f>INDEX(LedgerMapping[[#All],[Area]],MATCH(Transactions[[#This Row],[Sub Ledger]],LedgerMapping[[#All],[Sub Ledger]],0))</f>
        <v>Income Statement</v>
      </c>
    </row>
    <row r="21062" spans="1:5" x14ac:dyDescent="0.55000000000000004">
      <c r="A21062">
        <v>4</v>
      </c>
      <c r="B21062">
        <v>52000</v>
      </c>
      <c r="C21062" s="6">
        <v>43952</v>
      </c>
      <c r="D21062">
        <v>13183</v>
      </c>
      <c r="E21062" t="str">
        <f>INDEX(LedgerMapping[[#All],[Area]],MATCH(Transactions[[#This Row],[Sub Ledger]],LedgerMapping[[#All],[Sub Ledger]],0))</f>
        <v>Income Statement</v>
      </c>
    </row>
    <row r="21063" spans="1:5" x14ac:dyDescent="0.55000000000000004">
      <c r="A21063">
        <v>4</v>
      </c>
      <c r="B21063">
        <v>52000</v>
      </c>
      <c r="C21063" s="6">
        <v>43983</v>
      </c>
      <c r="D21063">
        <v>7733</v>
      </c>
      <c r="E21063" t="str">
        <f>INDEX(LedgerMapping[[#All],[Area]],MATCH(Transactions[[#This Row],[Sub Ledger]],LedgerMapping[[#All],[Sub Ledger]],0))</f>
        <v>Income Statement</v>
      </c>
    </row>
    <row r="21064" spans="1:5" x14ac:dyDescent="0.55000000000000004">
      <c r="A21064">
        <v>4</v>
      </c>
      <c r="B21064">
        <v>52000</v>
      </c>
      <c r="C21064" s="6">
        <v>44013</v>
      </c>
      <c r="D21064">
        <v>9270</v>
      </c>
      <c r="E21064" t="str">
        <f>INDEX(LedgerMapping[[#All],[Area]],MATCH(Transactions[[#This Row],[Sub Ledger]],LedgerMapping[[#All],[Sub Ledger]],0))</f>
        <v>Income Statement</v>
      </c>
    </row>
    <row r="21065" spans="1:5" x14ac:dyDescent="0.55000000000000004">
      <c r="A21065">
        <v>4</v>
      </c>
      <c r="B21065">
        <v>52000</v>
      </c>
      <c r="C21065" s="6">
        <v>44044</v>
      </c>
      <c r="D21065">
        <v>12938</v>
      </c>
      <c r="E21065" t="str">
        <f>INDEX(LedgerMapping[[#All],[Area]],MATCH(Transactions[[#This Row],[Sub Ledger]],LedgerMapping[[#All],[Sub Ledger]],0))</f>
        <v>Income Statement</v>
      </c>
    </row>
    <row r="21066" spans="1:5" x14ac:dyDescent="0.55000000000000004">
      <c r="A21066">
        <v>4</v>
      </c>
      <c r="B21066">
        <v>52000</v>
      </c>
      <c r="C21066" s="6">
        <v>44075</v>
      </c>
      <c r="D21066">
        <v>830</v>
      </c>
      <c r="E21066" t="str">
        <f>INDEX(LedgerMapping[[#All],[Area]],MATCH(Transactions[[#This Row],[Sub Ledger]],LedgerMapping[[#All],[Sub Ledger]],0))</f>
        <v>Income Statement</v>
      </c>
    </row>
    <row r="21067" spans="1:5" x14ac:dyDescent="0.55000000000000004">
      <c r="A21067">
        <v>4</v>
      </c>
      <c r="B21067">
        <v>52000</v>
      </c>
      <c r="C21067" s="6">
        <v>44105</v>
      </c>
      <c r="D21067">
        <v>2579</v>
      </c>
      <c r="E21067" t="str">
        <f>INDEX(LedgerMapping[[#All],[Area]],MATCH(Transactions[[#This Row],[Sub Ledger]],LedgerMapping[[#All],[Sub Ledger]],0))</f>
        <v>Income Statement</v>
      </c>
    </row>
    <row r="21068" spans="1:5" x14ac:dyDescent="0.55000000000000004">
      <c r="A21068">
        <v>4</v>
      </c>
      <c r="B21068">
        <v>52000</v>
      </c>
      <c r="C21068" s="6">
        <v>44136</v>
      </c>
      <c r="D21068">
        <v>7823</v>
      </c>
      <c r="E21068" t="str">
        <f>INDEX(LedgerMapping[[#All],[Area]],MATCH(Transactions[[#This Row],[Sub Ledger]],LedgerMapping[[#All],[Sub Ledger]],0))</f>
        <v>Income Statement</v>
      </c>
    </row>
    <row r="21069" spans="1:5" x14ac:dyDescent="0.55000000000000004">
      <c r="A21069">
        <v>4</v>
      </c>
      <c r="B21069">
        <v>52000</v>
      </c>
      <c r="C21069" s="6">
        <v>44166</v>
      </c>
      <c r="D21069">
        <v>6765</v>
      </c>
      <c r="E21069" t="str">
        <f>INDEX(LedgerMapping[[#All],[Area]],MATCH(Transactions[[#This Row],[Sub Ledger]],LedgerMapping[[#All],[Sub Ledger]],0))</f>
        <v>Income Statement</v>
      </c>
    </row>
    <row r="21070" spans="1:5" x14ac:dyDescent="0.55000000000000004">
      <c r="A21070">
        <v>4</v>
      </c>
      <c r="B21070">
        <v>52000</v>
      </c>
      <c r="C21070" s="6">
        <v>44197</v>
      </c>
      <c r="D21070">
        <v>33936</v>
      </c>
      <c r="E21070" t="str">
        <f>INDEX(LedgerMapping[[#All],[Area]],MATCH(Transactions[[#This Row],[Sub Ledger]],LedgerMapping[[#All],[Sub Ledger]],0))</f>
        <v>Income Statement</v>
      </c>
    </row>
    <row r="21071" spans="1:5" x14ac:dyDescent="0.55000000000000004">
      <c r="A21071">
        <v>4</v>
      </c>
      <c r="B21071">
        <v>52000</v>
      </c>
      <c r="C21071" s="6">
        <v>44228</v>
      </c>
      <c r="D21071">
        <v>18267</v>
      </c>
      <c r="E21071" t="str">
        <f>INDEX(LedgerMapping[[#All],[Area]],MATCH(Transactions[[#This Row],[Sub Ledger]],LedgerMapping[[#All],[Sub Ledger]],0))</f>
        <v>Income Statement</v>
      </c>
    </row>
    <row r="21072" spans="1:5" x14ac:dyDescent="0.55000000000000004">
      <c r="A21072">
        <v>4</v>
      </c>
      <c r="B21072">
        <v>52000</v>
      </c>
      <c r="C21072" s="6">
        <v>44256</v>
      </c>
      <c r="D21072">
        <v>6725</v>
      </c>
      <c r="E21072" t="str">
        <f>INDEX(LedgerMapping[[#All],[Area]],MATCH(Transactions[[#This Row],[Sub Ledger]],LedgerMapping[[#All],[Sub Ledger]],0))</f>
        <v>Income Statement</v>
      </c>
    </row>
    <row r="21073" spans="1:5" x14ac:dyDescent="0.55000000000000004">
      <c r="A21073">
        <v>4</v>
      </c>
      <c r="B21073">
        <v>52000</v>
      </c>
      <c r="C21073" s="6">
        <v>44287</v>
      </c>
      <c r="D21073">
        <v>7902</v>
      </c>
      <c r="E21073" t="str">
        <f>INDEX(LedgerMapping[[#All],[Area]],MATCH(Transactions[[#This Row],[Sub Ledger]],LedgerMapping[[#All],[Sub Ledger]],0))</f>
        <v>Income Statement</v>
      </c>
    </row>
    <row r="21074" spans="1:5" x14ac:dyDescent="0.55000000000000004">
      <c r="A21074">
        <v>4</v>
      </c>
      <c r="B21074">
        <v>52000</v>
      </c>
      <c r="C21074" s="6">
        <v>44317</v>
      </c>
      <c r="D21074">
        <v>8954</v>
      </c>
      <c r="E21074" t="str">
        <f>INDEX(LedgerMapping[[#All],[Area]],MATCH(Transactions[[#This Row],[Sub Ledger]],LedgerMapping[[#All],[Sub Ledger]],0))</f>
        <v>Income Statement</v>
      </c>
    </row>
    <row r="21075" spans="1:5" x14ac:dyDescent="0.55000000000000004">
      <c r="A21075">
        <v>4</v>
      </c>
      <c r="B21075">
        <v>52000</v>
      </c>
      <c r="C21075" s="6">
        <v>44348</v>
      </c>
      <c r="D21075">
        <v>43426</v>
      </c>
      <c r="E21075" t="str">
        <f>INDEX(LedgerMapping[[#All],[Area]],MATCH(Transactions[[#This Row],[Sub Ledger]],LedgerMapping[[#All],[Sub Ledger]],0))</f>
        <v>Income Statement</v>
      </c>
    </row>
    <row r="21076" spans="1:5" x14ac:dyDescent="0.55000000000000004">
      <c r="A21076">
        <v>4</v>
      </c>
      <c r="B21076">
        <v>52000</v>
      </c>
      <c r="C21076" s="6">
        <v>44378</v>
      </c>
      <c r="D21076">
        <v>13828</v>
      </c>
      <c r="E21076" t="str">
        <f>INDEX(LedgerMapping[[#All],[Area]],MATCH(Transactions[[#This Row],[Sub Ledger]],LedgerMapping[[#All],[Sub Ledger]],0))</f>
        <v>Income Statement</v>
      </c>
    </row>
    <row r="21077" spans="1:5" x14ac:dyDescent="0.55000000000000004">
      <c r="A21077">
        <v>4</v>
      </c>
      <c r="B21077">
        <v>52000</v>
      </c>
      <c r="C21077" s="6">
        <v>44409</v>
      </c>
      <c r="D21077">
        <v>10064</v>
      </c>
      <c r="E21077" t="str">
        <f>INDEX(LedgerMapping[[#All],[Area]],MATCH(Transactions[[#This Row],[Sub Ledger]],LedgerMapping[[#All],[Sub Ledger]],0))</f>
        <v>Income Statement</v>
      </c>
    </row>
    <row r="21078" spans="1:5" x14ac:dyDescent="0.55000000000000004">
      <c r="A21078">
        <v>4</v>
      </c>
      <c r="B21078">
        <v>52000</v>
      </c>
      <c r="C21078" s="6">
        <v>44440</v>
      </c>
      <c r="D21078">
        <v>9698</v>
      </c>
      <c r="E21078" t="str">
        <f>INDEX(LedgerMapping[[#All],[Area]],MATCH(Transactions[[#This Row],[Sub Ledger]],LedgerMapping[[#All],[Sub Ledger]],0))</f>
        <v>Income Statement</v>
      </c>
    </row>
    <row r="21079" spans="1:5" x14ac:dyDescent="0.55000000000000004">
      <c r="A21079">
        <v>4</v>
      </c>
      <c r="B21079">
        <v>52000</v>
      </c>
      <c r="C21079" s="6">
        <v>44470</v>
      </c>
      <c r="D21079">
        <v>18727</v>
      </c>
      <c r="E21079" t="str">
        <f>INDEX(LedgerMapping[[#All],[Area]],MATCH(Transactions[[#This Row],[Sub Ledger]],LedgerMapping[[#All],[Sub Ledger]],0))</f>
        <v>Income Statement</v>
      </c>
    </row>
    <row r="21080" spans="1:5" x14ac:dyDescent="0.55000000000000004">
      <c r="A21080">
        <v>4</v>
      </c>
      <c r="B21080">
        <v>52000</v>
      </c>
      <c r="C21080" s="6">
        <v>44501</v>
      </c>
      <c r="D21080">
        <v>26915</v>
      </c>
      <c r="E21080" t="str">
        <f>INDEX(LedgerMapping[[#All],[Area]],MATCH(Transactions[[#This Row],[Sub Ledger]],LedgerMapping[[#All],[Sub Ledger]],0))</f>
        <v>Income Statement</v>
      </c>
    </row>
    <row r="21081" spans="1:5" x14ac:dyDescent="0.55000000000000004">
      <c r="A21081">
        <v>4</v>
      </c>
      <c r="B21081">
        <v>52000</v>
      </c>
      <c r="C21081" s="6">
        <v>44531</v>
      </c>
      <c r="D21081">
        <v>15975</v>
      </c>
      <c r="E21081" t="str">
        <f>INDEX(LedgerMapping[[#All],[Area]],MATCH(Transactions[[#This Row],[Sub Ledger]],LedgerMapping[[#All],[Sub Ledger]],0))</f>
        <v>Income Statement</v>
      </c>
    </row>
    <row r="21082" spans="1:5" x14ac:dyDescent="0.55000000000000004">
      <c r="A21082">
        <v>4</v>
      </c>
      <c r="B21082">
        <v>101000</v>
      </c>
      <c r="C21082" s="6">
        <v>43466</v>
      </c>
      <c r="D21082">
        <v>112648</v>
      </c>
      <c r="E21082" t="str">
        <f>INDEX(LedgerMapping[[#All],[Area]],MATCH(Transactions[[#This Row],[Sub Ledger]],LedgerMapping[[#All],[Sub Ledger]],0))</f>
        <v>Income Statement</v>
      </c>
    </row>
    <row r="21083" spans="1:5" x14ac:dyDescent="0.55000000000000004">
      <c r="A21083">
        <v>4</v>
      </c>
      <c r="B21083">
        <v>101000</v>
      </c>
      <c r="C21083" s="6">
        <v>43497</v>
      </c>
      <c r="D21083">
        <v>262220</v>
      </c>
      <c r="E21083" t="str">
        <f>INDEX(LedgerMapping[[#All],[Area]],MATCH(Transactions[[#This Row],[Sub Ledger]],LedgerMapping[[#All],[Sub Ledger]],0))</f>
        <v>Income Statement</v>
      </c>
    </row>
    <row r="21084" spans="1:5" x14ac:dyDescent="0.55000000000000004">
      <c r="A21084">
        <v>4</v>
      </c>
      <c r="B21084">
        <v>101000</v>
      </c>
      <c r="C21084" s="6">
        <v>43525</v>
      </c>
      <c r="D21084">
        <v>99243</v>
      </c>
      <c r="E21084" t="str">
        <f>INDEX(LedgerMapping[[#All],[Area]],MATCH(Transactions[[#This Row],[Sub Ledger]],LedgerMapping[[#All],[Sub Ledger]],0))</f>
        <v>Income Statement</v>
      </c>
    </row>
    <row r="21085" spans="1:5" x14ac:dyDescent="0.55000000000000004">
      <c r="A21085">
        <v>4</v>
      </c>
      <c r="B21085">
        <v>101000</v>
      </c>
      <c r="C21085" s="6">
        <v>43556</v>
      </c>
      <c r="D21085">
        <v>197774</v>
      </c>
      <c r="E21085" t="str">
        <f>INDEX(LedgerMapping[[#All],[Area]],MATCH(Transactions[[#This Row],[Sub Ledger]],LedgerMapping[[#All],[Sub Ledger]],0))</f>
        <v>Income Statement</v>
      </c>
    </row>
    <row r="21086" spans="1:5" x14ac:dyDescent="0.55000000000000004">
      <c r="A21086">
        <v>4</v>
      </c>
      <c r="B21086">
        <v>101000</v>
      </c>
      <c r="C21086" s="6">
        <v>43586</v>
      </c>
      <c r="D21086">
        <v>480434</v>
      </c>
      <c r="E21086" t="str">
        <f>INDEX(LedgerMapping[[#All],[Area]],MATCH(Transactions[[#This Row],[Sub Ledger]],LedgerMapping[[#All],[Sub Ledger]],0))</f>
        <v>Income Statement</v>
      </c>
    </row>
    <row r="21087" spans="1:5" x14ac:dyDescent="0.55000000000000004">
      <c r="A21087">
        <v>4</v>
      </c>
      <c r="B21087">
        <v>101000</v>
      </c>
      <c r="C21087" s="6">
        <v>43617</v>
      </c>
      <c r="D21087">
        <v>185878</v>
      </c>
      <c r="E21087" t="str">
        <f>INDEX(LedgerMapping[[#All],[Area]],MATCH(Transactions[[#This Row],[Sub Ledger]],LedgerMapping[[#All],[Sub Ledger]],0))</f>
        <v>Income Statement</v>
      </c>
    </row>
    <row r="21088" spans="1:5" x14ac:dyDescent="0.55000000000000004">
      <c r="A21088">
        <v>4</v>
      </c>
      <c r="B21088">
        <v>101000</v>
      </c>
      <c r="C21088" s="6">
        <v>43647</v>
      </c>
      <c r="D21088">
        <v>161453</v>
      </c>
      <c r="E21088" t="str">
        <f>INDEX(LedgerMapping[[#All],[Area]],MATCH(Transactions[[#This Row],[Sub Ledger]],LedgerMapping[[#All],[Sub Ledger]],0))</f>
        <v>Income Statement</v>
      </c>
    </row>
    <row r="21089" spans="1:5" x14ac:dyDescent="0.55000000000000004">
      <c r="A21089">
        <v>4</v>
      </c>
      <c r="B21089">
        <v>101000</v>
      </c>
      <c r="C21089" s="6">
        <v>43678</v>
      </c>
      <c r="D21089">
        <v>379643</v>
      </c>
      <c r="E21089" t="str">
        <f>INDEX(LedgerMapping[[#All],[Area]],MATCH(Transactions[[#This Row],[Sub Ledger]],LedgerMapping[[#All],[Sub Ledger]],0))</f>
        <v>Income Statement</v>
      </c>
    </row>
    <row r="21090" spans="1:5" x14ac:dyDescent="0.55000000000000004">
      <c r="A21090">
        <v>4</v>
      </c>
      <c r="B21090">
        <v>101000</v>
      </c>
      <c r="C21090" s="6">
        <v>43709</v>
      </c>
      <c r="D21090">
        <v>137605</v>
      </c>
      <c r="E21090" t="str">
        <f>INDEX(LedgerMapping[[#All],[Area]],MATCH(Transactions[[#This Row],[Sub Ledger]],LedgerMapping[[#All],[Sub Ledger]],0))</f>
        <v>Income Statement</v>
      </c>
    </row>
    <row r="21091" spans="1:5" x14ac:dyDescent="0.55000000000000004">
      <c r="A21091">
        <v>4</v>
      </c>
      <c r="B21091">
        <v>101000</v>
      </c>
      <c r="C21091" s="6">
        <v>43739</v>
      </c>
      <c r="D21091">
        <v>141527</v>
      </c>
      <c r="E21091" t="str">
        <f>INDEX(LedgerMapping[[#All],[Area]],MATCH(Transactions[[#This Row],[Sub Ledger]],LedgerMapping[[#All],[Sub Ledger]],0))</f>
        <v>Income Statement</v>
      </c>
    </row>
    <row r="21092" spans="1:5" x14ac:dyDescent="0.55000000000000004">
      <c r="A21092">
        <v>4</v>
      </c>
      <c r="B21092">
        <v>101000</v>
      </c>
      <c r="C21092" s="6">
        <v>43770</v>
      </c>
      <c r="D21092">
        <v>442051</v>
      </c>
      <c r="E21092" t="str">
        <f>INDEX(LedgerMapping[[#All],[Area]],MATCH(Transactions[[#This Row],[Sub Ledger]],LedgerMapping[[#All],[Sub Ledger]],0))</f>
        <v>Income Statement</v>
      </c>
    </row>
    <row r="21093" spans="1:5" x14ac:dyDescent="0.55000000000000004">
      <c r="A21093">
        <v>4</v>
      </c>
      <c r="B21093">
        <v>101000</v>
      </c>
      <c r="C21093" s="6">
        <v>43800</v>
      </c>
      <c r="D21093">
        <v>116175</v>
      </c>
      <c r="E21093" t="str">
        <f>INDEX(LedgerMapping[[#All],[Area]],MATCH(Transactions[[#This Row],[Sub Ledger]],LedgerMapping[[#All],[Sub Ledger]],0))</f>
        <v>Income Statement</v>
      </c>
    </row>
    <row r="21094" spans="1:5" x14ac:dyDescent="0.55000000000000004">
      <c r="A21094">
        <v>4</v>
      </c>
      <c r="B21094">
        <v>101000</v>
      </c>
      <c r="C21094" s="6">
        <v>43831</v>
      </c>
      <c r="D21094">
        <v>364768</v>
      </c>
      <c r="E21094" t="str">
        <f>INDEX(LedgerMapping[[#All],[Area]],MATCH(Transactions[[#This Row],[Sub Ledger]],LedgerMapping[[#All],[Sub Ledger]],0))</f>
        <v>Income Statement</v>
      </c>
    </row>
    <row r="21095" spans="1:5" x14ac:dyDescent="0.55000000000000004">
      <c r="A21095">
        <v>4</v>
      </c>
      <c r="B21095">
        <v>101000</v>
      </c>
      <c r="C21095" s="6">
        <v>43862</v>
      </c>
      <c r="D21095">
        <v>455103</v>
      </c>
      <c r="E21095" t="str">
        <f>INDEX(LedgerMapping[[#All],[Area]],MATCH(Transactions[[#This Row],[Sub Ledger]],LedgerMapping[[#All],[Sub Ledger]],0))</f>
        <v>Income Statement</v>
      </c>
    </row>
    <row r="21096" spans="1:5" x14ac:dyDescent="0.55000000000000004">
      <c r="A21096">
        <v>4</v>
      </c>
      <c r="B21096">
        <v>101000</v>
      </c>
      <c r="C21096" s="6">
        <v>43891</v>
      </c>
      <c r="D21096">
        <v>131005</v>
      </c>
      <c r="E21096" t="str">
        <f>INDEX(LedgerMapping[[#All],[Area]],MATCH(Transactions[[#This Row],[Sub Ledger]],LedgerMapping[[#All],[Sub Ledger]],0))</f>
        <v>Income Statement</v>
      </c>
    </row>
    <row r="21097" spans="1:5" x14ac:dyDescent="0.55000000000000004">
      <c r="A21097">
        <v>4</v>
      </c>
      <c r="B21097">
        <v>101000</v>
      </c>
      <c r="C21097" s="6">
        <v>43922</v>
      </c>
      <c r="D21097">
        <v>288426</v>
      </c>
      <c r="E21097" t="str">
        <f>INDEX(LedgerMapping[[#All],[Area]],MATCH(Transactions[[#This Row],[Sub Ledger]],LedgerMapping[[#All],[Sub Ledger]],0))</f>
        <v>Income Statement</v>
      </c>
    </row>
    <row r="21098" spans="1:5" x14ac:dyDescent="0.55000000000000004">
      <c r="A21098">
        <v>4</v>
      </c>
      <c r="B21098">
        <v>101000</v>
      </c>
      <c r="C21098" s="6">
        <v>43952</v>
      </c>
      <c r="D21098">
        <v>439445</v>
      </c>
      <c r="E21098" t="str">
        <f>INDEX(LedgerMapping[[#All],[Area]],MATCH(Transactions[[#This Row],[Sub Ledger]],LedgerMapping[[#All],[Sub Ledger]],0))</f>
        <v>Income Statement</v>
      </c>
    </row>
    <row r="21099" spans="1:5" x14ac:dyDescent="0.55000000000000004">
      <c r="A21099">
        <v>4</v>
      </c>
      <c r="B21099">
        <v>101000</v>
      </c>
      <c r="C21099" s="6">
        <v>43983</v>
      </c>
      <c r="D21099">
        <v>110481</v>
      </c>
      <c r="E21099" t="str">
        <f>INDEX(LedgerMapping[[#All],[Area]],MATCH(Transactions[[#This Row],[Sub Ledger]],LedgerMapping[[#All],[Sub Ledger]],0))</f>
        <v>Income Statement</v>
      </c>
    </row>
    <row r="21100" spans="1:5" x14ac:dyDescent="0.55000000000000004">
      <c r="A21100">
        <v>4</v>
      </c>
      <c r="B21100">
        <v>101000</v>
      </c>
      <c r="C21100" s="6">
        <v>44013</v>
      </c>
      <c r="D21100">
        <v>231770</v>
      </c>
      <c r="E21100" t="str">
        <f>INDEX(LedgerMapping[[#All],[Area]],MATCH(Transactions[[#This Row],[Sub Ledger]],LedgerMapping[[#All],[Sub Ledger]],0))</f>
        <v>Income Statement</v>
      </c>
    </row>
    <row r="21101" spans="1:5" x14ac:dyDescent="0.55000000000000004">
      <c r="A21101">
        <v>4</v>
      </c>
      <c r="B21101">
        <v>101000</v>
      </c>
      <c r="C21101" s="6">
        <v>44044</v>
      </c>
      <c r="D21101">
        <v>323453</v>
      </c>
      <c r="E21101" t="str">
        <f>INDEX(LedgerMapping[[#All],[Area]],MATCH(Transactions[[#This Row],[Sub Ledger]],LedgerMapping[[#All],[Sub Ledger]],0))</f>
        <v>Income Statement</v>
      </c>
    </row>
    <row r="21102" spans="1:5" x14ac:dyDescent="0.55000000000000004">
      <c r="A21102">
        <v>4</v>
      </c>
      <c r="B21102">
        <v>101000</v>
      </c>
      <c r="C21102" s="6">
        <v>44075</v>
      </c>
      <c r="D21102">
        <v>83068</v>
      </c>
      <c r="E21102" t="str">
        <f>INDEX(LedgerMapping[[#All],[Area]],MATCH(Transactions[[#This Row],[Sub Ledger]],LedgerMapping[[#All],[Sub Ledger]],0))</f>
        <v>Income Statement</v>
      </c>
    </row>
    <row r="21103" spans="1:5" x14ac:dyDescent="0.55000000000000004">
      <c r="A21103">
        <v>4</v>
      </c>
      <c r="B21103">
        <v>93000</v>
      </c>
      <c r="C21103" s="6">
        <v>44166</v>
      </c>
      <c r="D21103">
        <v>13111</v>
      </c>
      <c r="E21103" t="str">
        <f>INDEX(LedgerMapping[[#All],[Area]],MATCH(Transactions[[#This Row],[Sub Ledger]],LedgerMapping[[#All],[Sub Ledger]],0))</f>
        <v>Income Statement</v>
      </c>
    </row>
    <row r="21104" spans="1:5" x14ac:dyDescent="0.55000000000000004">
      <c r="A21104">
        <v>4</v>
      </c>
      <c r="B21104">
        <v>93000</v>
      </c>
      <c r="C21104" s="6">
        <v>43831</v>
      </c>
      <c r="D21104">
        <v>-5370</v>
      </c>
      <c r="E21104" t="str">
        <f>INDEX(LedgerMapping[[#All],[Area]],MATCH(Transactions[[#This Row],[Sub Ledger]],LedgerMapping[[#All],[Sub Ledger]],0))</f>
        <v>Income Statement</v>
      </c>
    </row>
    <row r="21105" spans="1:5" x14ac:dyDescent="0.55000000000000004">
      <c r="A21105">
        <v>4</v>
      </c>
      <c r="B21105">
        <v>93000</v>
      </c>
      <c r="C21105" s="6">
        <v>44562</v>
      </c>
      <c r="D21105">
        <v>14578</v>
      </c>
      <c r="E21105" t="str">
        <f>INDEX(LedgerMapping[[#All],[Area]],MATCH(Transactions[[#This Row],[Sub Ledger]],LedgerMapping[[#All],[Sub Ledger]],0))</f>
        <v>Income Statement</v>
      </c>
    </row>
    <row r="21106" spans="1:5" x14ac:dyDescent="0.55000000000000004">
      <c r="A21106">
        <v>4</v>
      </c>
      <c r="B21106">
        <v>101000</v>
      </c>
      <c r="C21106" s="6">
        <v>44105</v>
      </c>
      <c r="D21106">
        <v>257906</v>
      </c>
      <c r="E21106" t="str">
        <f>INDEX(LedgerMapping[[#All],[Area]],MATCH(Transactions[[#This Row],[Sub Ledger]],LedgerMapping[[#All],[Sub Ledger]],0))</f>
        <v>Income Statement</v>
      </c>
    </row>
    <row r="21107" spans="1:5" x14ac:dyDescent="0.55000000000000004">
      <c r="A21107">
        <v>4</v>
      </c>
      <c r="B21107">
        <v>101000</v>
      </c>
      <c r="C21107" s="6">
        <v>44136</v>
      </c>
      <c r="D21107">
        <v>391175</v>
      </c>
      <c r="E21107" t="str">
        <f>INDEX(LedgerMapping[[#All],[Area]],MATCH(Transactions[[#This Row],[Sub Ledger]],LedgerMapping[[#All],[Sub Ledger]],0))</f>
        <v>Income Statement</v>
      </c>
    </row>
    <row r="21108" spans="1:5" x14ac:dyDescent="0.55000000000000004">
      <c r="A21108">
        <v>4</v>
      </c>
      <c r="B21108">
        <v>101000</v>
      </c>
      <c r="C21108" s="6">
        <v>44166</v>
      </c>
      <c r="D21108">
        <v>84573</v>
      </c>
      <c r="E21108" t="str">
        <f>INDEX(LedgerMapping[[#All],[Area]],MATCH(Transactions[[#This Row],[Sub Ledger]],LedgerMapping[[#All],[Sub Ledger]],0))</f>
        <v>Income Statement</v>
      </c>
    </row>
    <row r="21109" spans="1:5" x14ac:dyDescent="0.55000000000000004">
      <c r="A21109">
        <v>4</v>
      </c>
      <c r="B21109">
        <v>101000</v>
      </c>
      <c r="C21109" s="6">
        <v>44197</v>
      </c>
      <c r="D21109">
        <v>484806</v>
      </c>
      <c r="E21109" t="str">
        <f>INDEX(LedgerMapping[[#All],[Area]],MATCH(Transactions[[#This Row],[Sub Ledger]],LedgerMapping[[#All],[Sub Ledger]],0))</f>
        <v>Income Statement</v>
      </c>
    </row>
    <row r="21110" spans="1:5" x14ac:dyDescent="0.55000000000000004">
      <c r="A21110">
        <v>4</v>
      </c>
      <c r="B21110">
        <v>101000</v>
      </c>
      <c r="C21110" s="6">
        <v>44228</v>
      </c>
      <c r="D21110" s="11">
        <v>608904</v>
      </c>
      <c r="E21110" t="str">
        <f>INDEX(LedgerMapping[[#All],[Area]],MATCH(Transactions[[#This Row],[Sub Ledger]],LedgerMapping[[#All],[Sub Ledger]],0))</f>
        <v>Income Statement</v>
      </c>
    </row>
    <row r="21111" spans="1:5" x14ac:dyDescent="0.55000000000000004">
      <c r="A21111">
        <v>4</v>
      </c>
      <c r="B21111">
        <v>101000</v>
      </c>
      <c r="C21111" s="6">
        <v>44256</v>
      </c>
      <c r="D21111">
        <v>672566</v>
      </c>
      <c r="E21111" t="str">
        <f>INDEX(LedgerMapping[[#All],[Area]],MATCH(Transactions[[#This Row],[Sub Ledger]],LedgerMapping[[#All],[Sub Ledger]],0))</f>
        <v>Income Statement</v>
      </c>
    </row>
    <row r="21112" spans="1:5" x14ac:dyDescent="0.55000000000000004">
      <c r="A21112">
        <v>4</v>
      </c>
      <c r="B21112">
        <v>101000</v>
      </c>
      <c r="C21112" s="6">
        <v>44287</v>
      </c>
      <c r="D21112">
        <v>395131</v>
      </c>
      <c r="E21112" t="str">
        <f>INDEX(LedgerMapping[[#All],[Area]],MATCH(Transactions[[#This Row],[Sub Ledger]],LedgerMapping[[#All],[Sub Ledger]],0))</f>
        <v>Income Statement</v>
      </c>
    </row>
    <row r="21113" spans="1:5" x14ac:dyDescent="0.55000000000000004">
      <c r="A21113">
        <v>4</v>
      </c>
      <c r="B21113">
        <v>101000</v>
      </c>
      <c r="C21113" s="6">
        <v>44317</v>
      </c>
      <c r="D21113">
        <v>447709</v>
      </c>
      <c r="E21113" t="str">
        <f>INDEX(LedgerMapping[[#All],[Area]],MATCH(Transactions[[#This Row],[Sub Ledger]],LedgerMapping[[#All],[Sub Ledger]],0))</f>
        <v>Income Statement</v>
      </c>
    </row>
    <row r="21114" spans="1:5" x14ac:dyDescent="0.55000000000000004">
      <c r="A21114">
        <v>4</v>
      </c>
      <c r="B21114">
        <v>101000</v>
      </c>
      <c r="C21114" s="6">
        <v>44348</v>
      </c>
      <c r="D21114">
        <v>542828</v>
      </c>
      <c r="E21114" t="str">
        <f>INDEX(LedgerMapping[[#All],[Area]],MATCH(Transactions[[#This Row],[Sub Ledger]],LedgerMapping[[#All],[Sub Ledger]],0))</f>
        <v>Income Statement</v>
      </c>
    </row>
    <row r="21115" spans="1:5" x14ac:dyDescent="0.55000000000000004">
      <c r="A21115">
        <v>4</v>
      </c>
      <c r="B21115">
        <v>101000</v>
      </c>
      <c r="C21115" s="6">
        <v>44378</v>
      </c>
      <c r="D21115">
        <v>345705</v>
      </c>
      <c r="E21115" t="str">
        <f>INDEX(LedgerMapping[[#All],[Area]],MATCH(Transactions[[#This Row],[Sub Ledger]],LedgerMapping[[#All],[Sub Ledger]],0))</f>
        <v>Income Statement</v>
      </c>
    </row>
    <row r="21116" spans="1:5" x14ac:dyDescent="0.55000000000000004">
      <c r="A21116">
        <v>4</v>
      </c>
      <c r="B21116">
        <v>101000</v>
      </c>
      <c r="C21116" s="6">
        <v>44409</v>
      </c>
      <c r="D21116">
        <v>335496</v>
      </c>
      <c r="E21116" t="str">
        <f>INDEX(LedgerMapping[[#All],[Area]],MATCH(Transactions[[#This Row],[Sub Ledger]],LedgerMapping[[#All],[Sub Ledger]],0))</f>
        <v>Income Statement</v>
      </c>
    </row>
    <row r="21117" spans="1:5" x14ac:dyDescent="0.55000000000000004">
      <c r="A21117">
        <v>4</v>
      </c>
      <c r="B21117">
        <v>101000</v>
      </c>
      <c r="C21117" s="6">
        <v>44440</v>
      </c>
      <c r="D21117">
        <v>484913</v>
      </c>
      <c r="E21117" t="str">
        <f>INDEX(LedgerMapping[[#All],[Area]],MATCH(Transactions[[#This Row],[Sub Ledger]],LedgerMapping[[#All],[Sub Ledger]],0))</f>
        <v>Income Statement</v>
      </c>
    </row>
    <row r="21118" spans="1:5" x14ac:dyDescent="0.55000000000000004">
      <c r="A21118">
        <v>4</v>
      </c>
      <c r="B21118">
        <v>101000</v>
      </c>
      <c r="C21118" s="6">
        <v>44470</v>
      </c>
      <c r="D21118">
        <v>468192</v>
      </c>
      <c r="E21118" t="str">
        <f>INDEX(LedgerMapping[[#All],[Area]],MATCH(Transactions[[#This Row],[Sub Ledger]],LedgerMapping[[#All],[Sub Ledger]],0))</f>
        <v>Income Statement</v>
      </c>
    </row>
    <row r="21119" spans="1:5" x14ac:dyDescent="0.55000000000000004">
      <c r="A21119">
        <v>4</v>
      </c>
      <c r="B21119">
        <v>101000</v>
      </c>
      <c r="C21119" s="6">
        <v>44501</v>
      </c>
      <c r="D21119">
        <v>448588</v>
      </c>
      <c r="E21119" t="str">
        <f>INDEX(LedgerMapping[[#All],[Area]],MATCH(Transactions[[#This Row],[Sub Ledger]],LedgerMapping[[#All],[Sub Ledger]],0))</f>
        <v>Income Statement</v>
      </c>
    </row>
    <row r="21120" spans="1:5" x14ac:dyDescent="0.55000000000000004">
      <c r="A21120">
        <v>4</v>
      </c>
      <c r="B21120">
        <v>101000</v>
      </c>
      <c r="C21120" s="6">
        <v>44531</v>
      </c>
      <c r="D21120">
        <v>532500</v>
      </c>
      <c r="E21120" t="str">
        <f>INDEX(LedgerMapping[[#All],[Area]],MATCH(Transactions[[#This Row],[Sub Ledger]],LedgerMapping[[#All],[Sub Ledger]],0))</f>
        <v>Income Statement</v>
      </c>
    </row>
    <row r="21121" spans="1:5" x14ac:dyDescent="0.55000000000000004">
      <c r="A21121">
        <v>4</v>
      </c>
      <c r="B21121">
        <v>101001</v>
      </c>
      <c r="C21121" s="6">
        <v>43466</v>
      </c>
      <c r="D21121">
        <v>84486</v>
      </c>
      <c r="E21121" t="str">
        <f>INDEX(LedgerMapping[[#All],[Area]],MATCH(Transactions[[#This Row],[Sub Ledger]],LedgerMapping[[#All],[Sub Ledger]],0))</f>
        <v>Income Statement</v>
      </c>
    </row>
    <row r="21122" spans="1:5" x14ac:dyDescent="0.55000000000000004">
      <c r="A21122">
        <v>4</v>
      </c>
      <c r="B21122">
        <v>101001</v>
      </c>
      <c r="C21122" s="6">
        <v>43497</v>
      </c>
      <c r="D21122">
        <v>191420.6</v>
      </c>
      <c r="E21122" t="str">
        <f>INDEX(LedgerMapping[[#All],[Area]],MATCH(Transactions[[#This Row],[Sub Ledger]],LedgerMapping[[#All],[Sub Ledger]],0))</f>
        <v>Income Statement</v>
      </c>
    </row>
    <row r="21123" spans="1:5" x14ac:dyDescent="0.55000000000000004">
      <c r="A21123">
        <v>4</v>
      </c>
      <c r="B21123">
        <v>101001</v>
      </c>
      <c r="C21123" s="6">
        <v>43525</v>
      </c>
      <c r="D21123">
        <v>76417.11</v>
      </c>
      <c r="E21123" t="str">
        <f>INDEX(LedgerMapping[[#All],[Area]],MATCH(Transactions[[#This Row],[Sub Ledger]],LedgerMapping[[#All],[Sub Ledger]],0))</f>
        <v>Income Statement</v>
      </c>
    </row>
    <row r="21124" spans="1:5" x14ac:dyDescent="0.55000000000000004">
      <c r="A21124">
        <v>4</v>
      </c>
      <c r="B21124">
        <v>101001</v>
      </c>
      <c r="C21124" s="6">
        <v>43556</v>
      </c>
      <c r="D21124">
        <v>140419.54</v>
      </c>
      <c r="E21124" t="str">
        <f>INDEX(LedgerMapping[[#All],[Area]],MATCH(Transactions[[#This Row],[Sub Ledger]],LedgerMapping[[#All],[Sub Ledger]],0))</f>
        <v>Income Statement</v>
      </c>
    </row>
    <row r="21125" spans="1:5" x14ac:dyDescent="0.55000000000000004">
      <c r="A21125">
        <v>4</v>
      </c>
      <c r="B21125">
        <v>101001</v>
      </c>
      <c r="C21125" s="6">
        <v>43586</v>
      </c>
      <c r="D21125">
        <v>384347.2</v>
      </c>
      <c r="E21125" t="str">
        <f>INDEX(LedgerMapping[[#All],[Area]],MATCH(Transactions[[#This Row],[Sub Ledger]],LedgerMapping[[#All],[Sub Ledger]],0))</f>
        <v>Income Statement</v>
      </c>
    </row>
    <row r="21126" spans="1:5" x14ac:dyDescent="0.55000000000000004">
      <c r="A21126">
        <v>4</v>
      </c>
      <c r="B21126">
        <v>101001</v>
      </c>
      <c r="C21126" s="6">
        <v>43617</v>
      </c>
      <c r="D21126">
        <v>137549.72</v>
      </c>
      <c r="E21126" t="str">
        <f>INDEX(LedgerMapping[[#All],[Area]],MATCH(Transactions[[#This Row],[Sub Ledger]],LedgerMapping[[#All],[Sub Ledger]],0))</f>
        <v>Income Statement</v>
      </c>
    </row>
    <row r="21127" spans="1:5" x14ac:dyDescent="0.55000000000000004">
      <c r="A21127">
        <v>4</v>
      </c>
      <c r="B21127">
        <v>101001</v>
      </c>
      <c r="C21127" s="6">
        <v>43647</v>
      </c>
      <c r="D21127">
        <v>114631.63</v>
      </c>
      <c r="E21127" t="str">
        <f>INDEX(LedgerMapping[[#All],[Area]],MATCH(Transactions[[#This Row],[Sub Ledger]],LedgerMapping[[#All],[Sub Ledger]],0))</f>
        <v>Income Statement</v>
      </c>
    </row>
    <row r="21128" spans="1:5" x14ac:dyDescent="0.55000000000000004">
      <c r="A21128">
        <v>4</v>
      </c>
      <c r="B21128">
        <v>101001</v>
      </c>
      <c r="C21128" s="6">
        <v>43678</v>
      </c>
      <c r="D21128">
        <v>273342.96000000002</v>
      </c>
      <c r="E21128" t="str">
        <f>INDEX(LedgerMapping[[#All],[Area]],MATCH(Transactions[[#This Row],[Sub Ledger]],LedgerMapping[[#All],[Sub Ledger]],0))</f>
        <v>Income Statement</v>
      </c>
    </row>
    <row r="21129" spans="1:5" x14ac:dyDescent="0.55000000000000004">
      <c r="A21129">
        <v>4</v>
      </c>
      <c r="B21129">
        <v>101001</v>
      </c>
      <c r="C21129" s="6">
        <v>43709</v>
      </c>
      <c r="D21129">
        <v>110084</v>
      </c>
      <c r="E21129" t="str">
        <f>INDEX(LedgerMapping[[#All],[Area]],MATCH(Transactions[[#This Row],[Sub Ledger]],LedgerMapping[[#All],[Sub Ledger]],0))</f>
        <v>Income Statement</v>
      </c>
    </row>
    <row r="21130" spans="1:5" x14ac:dyDescent="0.55000000000000004">
      <c r="A21130">
        <v>4</v>
      </c>
      <c r="B21130">
        <v>101001</v>
      </c>
      <c r="C21130" s="6">
        <v>43739</v>
      </c>
      <c r="D21130">
        <v>106145.25</v>
      </c>
      <c r="E21130" t="str">
        <f>INDEX(LedgerMapping[[#All],[Area]],MATCH(Transactions[[#This Row],[Sub Ledger]],LedgerMapping[[#All],[Sub Ledger]],0))</f>
        <v>Income Statement</v>
      </c>
    </row>
    <row r="21131" spans="1:5" x14ac:dyDescent="0.55000000000000004">
      <c r="A21131">
        <v>4</v>
      </c>
      <c r="B21131">
        <v>101001</v>
      </c>
      <c r="C21131" s="6">
        <v>43770</v>
      </c>
      <c r="D21131">
        <v>349220.29</v>
      </c>
      <c r="E21131" t="str">
        <f>INDEX(LedgerMapping[[#All],[Area]],MATCH(Transactions[[#This Row],[Sub Ledger]],LedgerMapping[[#All],[Sub Ledger]],0))</f>
        <v>Income Statement</v>
      </c>
    </row>
    <row r="21132" spans="1:5" x14ac:dyDescent="0.55000000000000004">
      <c r="A21132">
        <v>4</v>
      </c>
      <c r="B21132">
        <v>101001</v>
      </c>
      <c r="C21132" s="6">
        <v>43800</v>
      </c>
      <c r="D21132">
        <v>82484.25</v>
      </c>
      <c r="E21132" t="str">
        <f>INDEX(LedgerMapping[[#All],[Area]],MATCH(Transactions[[#This Row],[Sub Ledger]],LedgerMapping[[#All],[Sub Ledger]],0))</f>
        <v>Income Statement</v>
      </c>
    </row>
    <row r="21133" spans="1:5" x14ac:dyDescent="0.55000000000000004">
      <c r="A21133">
        <v>4</v>
      </c>
      <c r="B21133">
        <v>101001</v>
      </c>
      <c r="C21133" s="6">
        <v>43831</v>
      </c>
      <c r="D21133">
        <v>291814.40000000002</v>
      </c>
      <c r="E21133" t="str">
        <f>INDEX(LedgerMapping[[#All],[Area]],MATCH(Transactions[[#This Row],[Sub Ledger]],LedgerMapping[[#All],[Sub Ledger]],0))</f>
        <v>Income Statement</v>
      </c>
    </row>
    <row r="21134" spans="1:5" x14ac:dyDescent="0.55000000000000004">
      <c r="A21134">
        <v>4</v>
      </c>
      <c r="B21134">
        <v>101001</v>
      </c>
      <c r="C21134" s="6">
        <v>43862</v>
      </c>
      <c r="D21134">
        <v>345878.28</v>
      </c>
      <c r="E21134" t="str">
        <f>INDEX(LedgerMapping[[#All],[Area]],MATCH(Transactions[[#This Row],[Sub Ledger]],LedgerMapping[[#All],[Sub Ledger]],0))</f>
        <v>Income Statement</v>
      </c>
    </row>
    <row r="21135" spans="1:5" x14ac:dyDescent="0.55000000000000004">
      <c r="A21135">
        <v>4</v>
      </c>
      <c r="B21135">
        <v>101001</v>
      </c>
      <c r="C21135" s="6">
        <v>43891</v>
      </c>
      <c r="D21135">
        <v>104804</v>
      </c>
      <c r="E21135" t="str">
        <f>INDEX(LedgerMapping[[#All],[Area]],MATCH(Transactions[[#This Row],[Sub Ledger]],LedgerMapping[[#All],[Sub Ledger]],0))</f>
        <v>Income Statement</v>
      </c>
    </row>
    <row r="21136" spans="1:5" x14ac:dyDescent="0.55000000000000004">
      <c r="A21136">
        <v>4</v>
      </c>
      <c r="B21136">
        <v>101001</v>
      </c>
      <c r="C21136" s="6">
        <v>43922</v>
      </c>
      <c r="D21136">
        <v>201898.2</v>
      </c>
      <c r="E21136" t="str">
        <f>INDEX(LedgerMapping[[#All],[Area]],MATCH(Transactions[[#This Row],[Sub Ledger]],LedgerMapping[[#All],[Sub Ledger]],0))</f>
        <v>Income Statement</v>
      </c>
    </row>
    <row r="21137" spans="1:5" x14ac:dyDescent="0.55000000000000004">
      <c r="A21137">
        <v>4</v>
      </c>
      <c r="B21137">
        <v>101001</v>
      </c>
      <c r="C21137" s="6">
        <v>43952</v>
      </c>
      <c r="D21137">
        <v>351556</v>
      </c>
      <c r="E21137" t="str">
        <f>INDEX(LedgerMapping[[#All],[Area]],MATCH(Transactions[[#This Row],[Sub Ledger]],LedgerMapping[[#All],[Sub Ledger]],0))</f>
        <v>Income Statement</v>
      </c>
    </row>
    <row r="21138" spans="1:5" x14ac:dyDescent="0.55000000000000004">
      <c r="A21138">
        <v>4</v>
      </c>
      <c r="B21138">
        <v>101001</v>
      </c>
      <c r="C21138" s="6">
        <v>43983</v>
      </c>
      <c r="D21138">
        <v>87279.99</v>
      </c>
      <c r="E21138" t="str">
        <f>INDEX(LedgerMapping[[#All],[Area]],MATCH(Transactions[[#This Row],[Sub Ledger]],LedgerMapping[[#All],[Sub Ledger]],0))</f>
        <v>Income Statement</v>
      </c>
    </row>
    <row r="21139" spans="1:5" x14ac:dyDescent="0.55000000000000004">
      <c r="A21139">
        <v>4</v>
      </c>
      <c r="B21139">
        <v>101001</v>
      </c>
      <c r="C21139" s="6">
        <v>44013</v>
      </c>
      <c r="D21139">
        <v>164556.70000000001</v>
      </c>
      <c r="E21139" t="str">
        <f>INDEX(LedgerMapping[[#All],[Area]],MATCH(Transactions[[#This Row],[Sub Ledger]],LedgerMapping[[#All],[Sub Ledger]],0))</f>
        <v>Income Statement</v>
      </c>
    </row>
    <row r="21140" spans="1:5" x14ac:dyDescent="0.55000000000000004">
      <c r="A21140">
        <v>4</v>
      </c>
      <c r="B21140">
        <v>101001</v>
      </c>
      <c r="C21140" s="6">
        <v>44044</v>
      </c>
      <c r="D21140">
        <v>252293.34</v>
      </c>
      <c r="E21140" t="str">
        <f>INDEX(LedgerMapping[[#All],[Area]],MATCH(Transactions[[#This Row],[Sub Ledger]],LedgerMapping[[#All],[Sub Ledger]],0))</f>
        <v>Income Statement</v>
      </c>
    </row>
    <row r="21141" spans="1:5" x14ac:dyDescent="0.55000000000000004">
      <c r="A21141">
        <v>4</v>
      </c>
      <c r="B21141">
        <v>101001</v>
      </c>
      <c r="C21141" s="6">
        <v>44075</v>
      </c>
      <c r="D21141">
        <v>58978.28</v>
      </c>
      <c r="E21141" t="str">
        <f>INDEX(LedgerMapping[[#All],[Area]],MATCH(Transactions[[#This Row],[Sub Ledger]],LedgerMapping[[#All],[Sub Ledger]],0))</f>
        <v>Income Statement</v>
      </c>
    </row>
    <row r="21142" spans="1:5" x14ac:dyDescent="0.55000000000000004">
      <c r="A21142">
        <v>4</v>
      </c>
      <c r="B21142">
        <v>101001</v>
      </c>
      <c r="C21142" s="6">
        <v>44105</v>
      </c>
      <c r="D21142">
        <v>201166.68</v>
      </c>
      <c r="E21142" t="str">
        <f>INDEX(LedgerMapping[[#All],[Area]],MATCH(Transactions[[#This Row],[Sub Ledger]],LedgerMapping[[#All],[Sub Ledger]],0))</f>
        <v>Income Statement</v>
      </c>
    </row>
    <row r="21143" spans="1:5" x14ac:dyDescent="0.55000000000000004">
      <c r="A21143">
        <v>4</v>
      </c>
      <c r="B21143">
        <v>101001</v>
      </c>
      <c r="C21143" s="6">
        <v>44136</v>
      </c>
      <c r="D21143">
        <v>277734.25</v>
      </c>
      <c r="E21143" t="str">
        <f>INDEX(LedgerMapping[[#All],[Area]],MATCH(Transactions[[#This Row],[Sub Ledger]],LedgerMapping[[#All],[Sub Ledger]],0))</f>
        <v>Income Statement</v>
      </c>
    </row>
    <row r="21144" spans="1:5" x14ac:dyDescent="0.55000000000000004">
      <c r="A21144">
        <v>4</v>
      </c>
      <c r="B21144">
        <v>101001</v>
      </c>
      <c r="C21144" s="6">
        <v>44166</v>
      </c>
      <c r="D21144">
        <v>60892.56</v>
      </c>
      <c r="E21144" t="str">
        <f>INDEX(LedgerMapping[[#All],[Area]],MATCH(Transactions[[#This Row],[Sub Ledger]],LedgerMapping[[#All],[Sub Ledger]],0))</f>
        <v>Income Statement</v>
      </c>
    </row>
    <row r="21145" spans="1:5" x14ac:dyDescent="0.55000000000000004">
      <c r="A21145">
        <v>4</v>
      </c>
      <c r="B21145">
        <v>101001</v>
      </c>
      <c r="C21145" s="6">
        <v>44197</v>
      </c>
      <c r="D21145">
        <v>344212.26</v>
      </c>
      <c r="E21145" t="str">
        <f>INDEX(LedgerMapping[[#All],[Area]],MATCH(Transactions[[#This Row],[Sub Ledger]],LedgerMapping[[#All],[Sub Ledger]],0))</f>
        <v>Income Statement</v>
      </c>
    </row>
    <row r="21146" spans="1:5" x14ac:dyDescent="0.55000000000000004">
      <c r="A21146">
        <v>4</v>
      </c>
      <c r="B21146">
        <v>101001</v>
      </c>
      <c r="C21146" s="6">
        <v>44228</v>
      </c>
      <c r="D21146" s="11">
        <v>438410.88</v>
      </c>
      <c r="E21146" t="str">
        <f>INDEX(LedgerMapping[[#All],[Area]],MATCH(Transactions[[#This Row],[Sub Ledger]],LedgerMapping[[#All],[Sub Ledger]],0))</f>
        <v>Income Statement</v>
      </c>
    </row>
    <row r="21147" spans="1:5" x14ac:dyDescent="0.55000000000000004">
      <c r="A21147">
        <v>4</v>
      </c>
      <c r="B21147">
        <v>101001</v>
      </c>
      <c r="C21147" s="6">
        <v>44256</v>
      </c>
      <c r="D21147">
        <v>497698.84</v>
      </c>
      <c r="E21147" t="str">
        <f>INDEX(LedgerMapping[[#All],[Area]],MATCH(Transactions[[#This Row],[Sub Ledger]],LedgerMapping[[#All],[Sub Ledger]],0))</f>
        <v>Income Statement</v>
      </c>
    </row>
    <row r="21148" spans="1:5" x14ac:dyDescent="0.55000000000000004">
      <c r="A21148">
        <v>4</v>
      </c>
      <c r="B21148">
        <v>101001</v>
      </c>
      <c r="C21148" s="6">
        <v>44287</v>
      </c>
      <c r="D21148">
        <v>296348.25</v>
      </c>
      <c r="E21148" t="str">
        <f>INDEX(LedgerMapping[[#All],[Area]],MATCH(Transactions[[#This Row],[Sub Ledger]],LedgerMapping[[#All],[Sub Ledger]],0))</f>
        <v>Income Statement</v>
      </c>
    </row>
    <row r="21149" spans="1:5" x14ac:dyDescent="0.55000000000000004">
      <c r="A21149">
        <v>4</v>
      </c>
      <c r="B21149">
        <v>101001</v>
      </c>
      <c r="C21149" s="6">
        <v>44317</v>
      </c>
      <c r="D21149">
        <v>313396.3</v>
      </c>
      <c r="E21149" t="str">
        <f>INDEX(LedgerMapping[[#All],[Area]],MATCH(Transactions[[#This Row],[Sub Ledger]],LedgerMapping[[#All],[Sub Ledger]],0))</f>
        <v>Income Statement</v>
      </c>
    </row>
    <row r="21150" spans="1:5" x14ac:dyDescent="0.55000000000000004">
      <c r="A21150">
        <v>4</v>
      </c>
      <c r="B21150">
        <v>101001</v>
      </c>
      <c r="C21150" s="6">
        <v>44348</v>
      </c>
      <c r="D21150">
        <v>417977.56</v>
      </c>
      <c r="E21150" t="str">
        <f>INDEX(LedgerMapping[[#All],[Area]],MATCH(Transactions[[#This Row],[Sub Ledger]],LedgerMapping[[#All],[Sub Ledger]],0))</f>
        <v>Income Statement</v>
      </c>
    </row>
    <row r="21151" spans="1:5" x14ac:dyDescent="0.55000000000000004">
      <c r="A21151">
        <v>4</v>
      </c>
      <c r="B21151">
        <v>101001</v>
      </c>
      <c r="C21151" s="6">
        <v>44378</v>
      </c>
      <c r="D21151">
        <v>269649.90000000002</v>
      </c>
      <c r="E21151" t="str">
        <f>INDEX(LedgerMapping[[#All],[Area]],MATCH(Transactions[[#This Row],[Sub Ledger]],LedgerMapping[[#All],[Sub Ledger]],0))</f>
        <v>Income Statement</v>
      </c>
    </row>
    <row r="21152" spans="1:5" x14ac:dyDescent="0.55000000000000004">
      <c r="A21152">
        <v>4</v>
      </c>
      <c r="B21152">
        <v>101001</v>
      </c>
      <c r="C21152" s="6">
        <v>44409</v>
      </c>
      <c r="D21152">
        <v>251622</v>
      </c>
      <c r="E21152" t="str">
        <f>INDEX(LedgerMapping[[#All],[Area]],MATCH(Transactions[[#This Row],[Sub Ledger]],LedgerMapping[[#All],[Sub Ledger]],0))</f>
        <v>Income Statement</v>
      </c>
    </row>
    <row r="21153" spans="1:5" x14ac:dyDescent="0.55000000000000004">
      <c r="A21153">
        <v>4</v>
      </c>
      <c r="B21153">
        <v>101001</v>
      </c>
      <c r="C21153" s="6">
        <v>44440</v>
      </c>
      <c r="D21153">
        <v>344288.23</v>
      </c>
      <c r="E21153" t="str">
        <f>INDEX(LedgerMapping[[#All],[Area]],MATCH(Transactions[[#This Row],[Sub Ledger]],LedgerMapping[[#All],[Sub Ledger]],0))</f>
        <v>Income Statement</v>
      </c>
    </row>
    <row r="21154" spans="1:5" x14ac:dyDescent="0.55000000000000004">
      <c r="A21154">
        <v>4</v>
      </c>
      <c r="B21154">
        <v>101001</v>
      </c>
      <c r="C21154" s="6">
        <v>44470</v>
      </c>
      <c r="D21154">
        <v>369871.68</v>
      </c>
      <c r="E21154" t="str">
        <f>INDEX(LedgerMapping[[#All],[Area]],MATCH(Transactions[[#This Row],[Sub Ledger]],LedgerMapping[[#All],[Sub Ledger]],0))</f>
        <v>Income Statement</v>
      </c>
    </row>
    <row r="21155" spans="1:5" x14ac:dyDescent="0.55000000000000004">
      <c r="A21155">
        <v>4</v>
      </c>
      <c r="B21155">
        <v>101001</v>
      </c>
      <c r="C21155" s="6">
        <v>44501</v>
      </c>
      <c r="D21155">
        <v>331955.12</v>
      </c>
      <c r="E21155" t="str">
        <f>INDEX(LedgerMapping[[#All],[Area]],MATCH(Transactions[[#This Row],[Sub Ledger]],LedgerMapping[[#All],[Sub Ledger]],0))</f>
        <v>Income Statement</v>
      </c>
    </row>
    <row r="21156" spans="1:5" x14ac:dyDescent="0.55000000000000004">
      <c r="A21156">
        <v>4</v>
      </c>
      <c r="B21156">
        <v>101001</v>
      </c>
      <c r="C21156" s="6">
        <v>44531</v>
      </c>
      <c r="D21156">
        <v>394050</v>
      </c>
      <c r="E21156" t="str">
        <f>INDEX(LedgerMapping[[#All],[Area]],MATCH(Transactions[[#This Row],[Sub Ledger]],LedgerMapping[[#All],[Sub Ledger]],0))</f>
        <v>Income Statement</v>
      </c>
    </row>
    <row r="21157" spans="1:5" x14ac:dyDescent="0.55000000000000004">
      <c r="A21157">
        <v>4</v>
      </c>
      <c r="B21157">
        <v>54000</v>
      </c>
      <c r="C21157" s="6">
        <v>44256</v>
      </c>
      <c r="D21157">
        <v>-21574.38</v>
      </c>
      <c r="E21157" t="str">
        <f>INDEX(LedgerMapping[[#All],[Area]],MATCH(Transactions[[#This Row],[Sub Ledger]],LedgerMapping[[#All],[Sub Ledger]],0))</f>
        <v>Income Statement</v>
      </c>
    </row>
    <row r="21158" spans="1:5" x14ac:dyDescent="0.55000000000000004">
      <c r="A21158">
        <v>4</v>
      </c>
      <c r="B21158">
        <v>56000</v>
      </c>
      <c r="C21158" s="6">
        <v>44256</v>
      </c>
      <c r="D21158">
        <v>-143988.6</v>
      </c>
      <c r="E21158" t="str">
        <f>INDEX(LedgerMapping[[#All],[Area]],MATCH(Transactions[[#This Row],[Sub Ledger]],LedgerMapping[[#All],[Sub Ledger]],0))</f>
        <v>Income Statement</v>
      </c>
    </row>
    <row r="21159" spans="1:5" x14ac:dyDescent="0.55000000000000004">
      <c r="A21159">
        <v>4</v>
      </c>
      <c r="B21159">
        <v>57000</v>
      </c>
      <c r="C21159" s="6">
        <v>44256</v>
      </c>
      <c r="D21159">
        <v>-9589.65</v>
      </c>
      <c r="E21159" t="str">
        <f>INDEX(LedgerMapping[[#All],[Area]],MATCH(Transactions[[#This Row],[Sub Ledger]],LedgerMapping[[#All],[Sub Ledger]],0))</f>
        <v>Income Statement</v>
      </c>
    </row>
    <row r="21160" spans="1:5" x14ac:dyDescent="0.55000000000000004">
      <c r="A21160">
        <v>4</v>
      </c>
      <c r="B21160">
        <v>63000</v>
      </c>
      <c r="C21160" s="6">
        <v>44256</v>
      </c>
      <c r="D21160">
        <v>-29227.200000000001</v>
      </c>
      <c r="E21160" t="str">
        <f>INDEX(LedgerMapping[[#All],[Area]],MATCH(Transactions[[#This Row],[Sub Ledger]],LedgerMapping[[#All],[Sub Ledger]],0))</f>
        <v>Income Statement</v>
      </c>
    </row>
    <row r="21161" spans="1:5" x14ac:dyDescent="0.55000000000000004">
      <c r="A21161">
        <v>4</v>
      </c>
      <c r="B21161">
        <v>72000</v>
      </c>
      <c r="C21161" s="6">
        <v>44256</v>
      </c>
      <c r="D21161">
        <v>-638.4</v>
      </c>
      <c r="E21161" t="str">
        <f>INDEX(LedgerMapping[[#All],[Area]],MATCH(Transactions[[#This Row],[Sub Ledger]],LedgerMapping[[#All],[Sub Ledger]],0))</f>
        <v>Income Statement</v>
      </c>
    </row>
    <row r="21162" spans="1:5" x14ac:dyDescent="0.55000000000000004">
      <c r="A21162">
        <v>4</v>
      </c>
      <c r="B21162">
        <v>52000</v>
      </c>
      <c r="C21162" s="6">
        <v>44256</v>
      </c>
      <c r="D21162">
        <v>18084.330000000002</v>
      </c>
      <c r="E21162" t="str">
        <f>INDEX(LedgerMapping[[#All],[Area]],MATCH(Transactions[[#This Row],[Sub Ledger]],LedgerMapping[[#All],[Sub Ledger]],0))</f>
        <v>Income Statement</v>
      </c>
    </row>
    <row r="21163" spans="1:5" x14ac:dyDescent="0.55000000000000004">
      <c r="A21163">
        <v>4</v>
      </c>
      <c r="B21163">
        <v>101000</v>
      </c>
      <c r="C21163" s="6">
        <v>44256</v>
      </c>
      <c r="D21163">
        <v>602814.96</v>
      </c>
      <c r="E21163" t="str">
        <f>INDEX(LedgerMapping[[#All],[Area]],MATCH(Transactions[[#This Row],[Sub Ledger]],LedgerMapping[[#All],[Sub Ledger]],0))</f>
        <v>Income Statement</v>
      </c>
    </row>
    <row r="21164" spans="1:5" x14ac:dyDescent="0.55000000000000004">
      <c r="A21164">
        <v>4</v>
      </c>
      <c r="B21164">
        <v>101001</v>
      </c>
      <c r="C21164" s="6">
        <v>44256</v>
      </c>
      <c r="D21164">
        <v>451563.20640000002</v>
      </c>
      <c r="E21164" t="str">
        <f>INDEX(LedgerMapping[[#All],[Area]],MATCH(Transactions[[#This Row],[Sub Ledger]],LedgerMapping[[#All],[Sub Ledger]],0))</f>
        <v>Income Statement</v>
      </c>
    </row>
    <row r="21165" spans="1:5" x14ac:dyDescent="0.55000000000000004">
      <c r="A21165">
        <v>4</v>
      </c>
      <c r="B21165">
        <v>91000</v>
      </c>
      <c r="C21165" s="6">
        <v>43466</v>
      </c>
      <c r="D21165">
        <v>-174</v>
      </c>
      <c r="E21165" t="str">
        <f>INDEX(LedgerMapping[[#All],[Area]],MATCH(Transactions[[#This Row],[Sub Ledger]],LedgerMapping[[#All],[Sub Ledger]],0))</f>
        <v>Income Statement</v>
      </c>
    </row>
    <row r="21166" spans="1:5" x14ac:dyDescent="0.55000000000000004">
      <c r="A21166">
        <v>4</v>
      </c>
      <c r="B21166">
        <v>91000</v>
      </c>
      <c r="C21166" s="6">
        <v>43497</v>
      </c>
      <c r="D21166">
        <v>-166</v>
      </c>
      <c r="E21166" t="str">
        <f>INDEX(LedgerMapping[[#All],[Area]],MATCH(Transactions[[#This Row],[Sub Ledger]],LedgerMapping[[#All],[Sub Ledger]],0))</f>
        <v>Income Statement</v>
      </c>
    </row>
    <row r="21167" spans="1:5" x14ac:dyDescent="0.55000000000000004">
      <c r="A21167">
        <v>4</v>
      </c>
      <c r="B21167">
        <v>91000</v>
      </c>
      <c r="C21167" s="6">
        <v>43525</v>
      </c>
      <c r="D21167">
        <v>-157</v>
      </c>
      <c r="E21167" t="str">
        <f>INDEX(LedgerMapping[[#All],[Area]],MATCH(Transactions[[#This Row],[Sub Ledger]],LedgerMapping[[#All],[Sub Ledger]],0))</f>
        <v>Income Statement</v>
      </c>
    </row>
    <row r="21168" spans="1:5" x14ac:dyDescent="0.55000000000000004">
      <c r="A21168">
        <v>4</v>
      </c>
      <c r="B21168">
        <v>91000</v>
      </c>
      <c r="C21168" s="6">
        <v>43556</v>
      </c>
      <c r="D21168">
        <v>-162</v>
      </c>
      <c r="E21168" t="str">
        <f>INDEX(LedgerMapping[[#All],[Area]],MATCH(Transactions[[#This Row],[Sub Ledger]],LedgerMapping[[#All],[Sub Ledger]],0))</f>
        <v>Income Statement</v>
      </c>
    </row>
    <row r="21169" spans="1:5" x14ac:dyDescent="0.55000000000000004">
      <c r="A21169">
        <v>4</v>
      </c>
      <c r="B21169">
        <v>91000</v>
      </c>
      <c r="C21169" s="6">
        <v>43586</v>
      </c>
      <c r="D21169">
        <v>-184</v>
      </c>
      <c r="E21169" t="str">
        <f>INDEX(LedgerMapping[[#All],[Area]],MATCH(Transactions[[#This Row],[Sub Ledger]],LedgerMapping[[#All],[Sub Ledger]],0))</f>
        <v>Income Statement</v>
      </c>
    </row>
    <row r="21170" spans="1:5" x14ac:dyDescent="0.55000000000000004">
      <c r="A21170">
        <v>4</v>
      </c>
      <c r="B21170">
        <v>91000</v>
      </c>
      <c r="C21170" s="6">
        <v>43617</v>
      </c>
      <c r="D21170">
        <v>-138</v>
      </c>
      <c r="E21170" t="str">
        <f>INDEX(LedgerMapping[[#All],[Area]],MATCH(Transactions[[#This Row],[Sub Ledger]],LedgerMapping[[#All],[Sub Ledger]],0))</f>
        <v>Income Statement</v>
      </c>
    </row>
    <row r="21171" spans="1:5" x14ac:dyDescent="0.55000000000000004">
      <c r="A21171">
        <v>4</v>
      </c>
      <c r="B21171">
        <v>91000</v>
      </c>
      <c r="C21171" s="6">
        <v>43647</v>
      </c>
      <c r="D21171">
        <v>-171</v>
      </c>
      <c r="E21171" t="str">
        <f>INDEX(LedgerMapping[[#All],[Area]],MATCH(Transactions[[#This Row],[Sub Ledger]],LedgerMapping[[#All],[Sub Ledger]],0))</f>
        <v>Income Statement</v>
      </c>
    </row>
    <row r="21172" spans="1:5" x14ac:dyDescent="0.55000000000000004">
      <c r="A21172">
        <v>4</v>
      </c>
      <c r="B21172">
        <v>91000</v>
      </c>
      <c r="C21172" s="6">
        <v>43678</v>
      </c>
      <c r="D21172">
        <v>-186</v>
      </c>
      <c r="E21172" t="str">
        <f>INDEX(LedgerMapping[[#All],[Area]],MATCH(Transactions[[#This Row],[Sub Ledger]],LedgerMapping[[#All],[Sub Ledger]],0))</f>
        <v>Income Statement</v>
      </c>
    </row>
    <row r="21173" spans="1:5" x14ac:dyDescent="0.55000000000000004">
      <c r="A21173">
        <v>4</v>
      </c>
      <c r="B21173">
        <v>91000</v>
      </c>
      <c r="C21173" s="6">
        <v>43709</v>
      </c>
      <c r="D21173">
        <v>-209</v>
      </c>
      <c r="E21173" t="str">
        <f>INDEX(LedgerMapping[[#All],[Area]],MATCH(Transactions[[#This Row],[Sub Ledger]],LedgerMapping[[#All],[Sub Ledger]],0))</f>
        <v>Income Statement</v>
      </c>
    </row>
    <row r="21174" spans="1:5" x14ac:dyDescent="0.55000000000000004">
      <c r="A21174">
        <v>4</v>
      </c>
      <c r="B21174">
        <v>91000</v>
      </c>
      <c r="C21174" s="6">
        <v>43739</v>
      </c>
      <c r="D21174">
        <v>-139</v>
      </c>
      <c r="E21174" t="str">
        <f>INDEX(LedgerMapping[[#All],[Area]],MATCH(Transactions[[#This Row],[Sub Ledger]],LedgerMapping[[#All],[Sub Ledger]],0))</f>
        <v>Income Statement</v>
      </c>
    </row>
    <row r="21175" spans="1:5" x14ac:dyDescent="0.55000000000000004">
      <c r="A21175">
        <v>4</v>
      </c>
      <c r="B21175">
        <v>91000</v>
      </c>
      <c r="C21175" s="6">
        <v>43770</v>
      </c>
      <c r="D21175">
        <v>-173</v>
      </c>
      <c r="E21175" t="str">
        <f>INDEX(LedgerMapping[[#All],[Area]],MATCH(Transactions[[#This Row],[Sub Ledger]],LedgerMapping[[#All],[Sub Ledger]],0))</f>
        <v>Income Statement</v>
      </c>
    </row>
    <row r="21176" spans="1:5" x14ac:dyDescent="0.55000000000000004">
      <c r="A21176">
        <v>4</v>
      </c>
      <c r="B21176">
        <v>91000</v>
      </c>
      <c r="C21176" s="6">
        <v>43800</v>
      </c>
      <c r="D21176">
        <v>-188</v>
      </c>
      <c r="E21176" t="str">
        <f>INDEX(LedgerMapping[[#All],[Area]],MATCH(Transactions[[#This Row],[Sub Ledger]],LedgerMapping[[#All],[Sub Ledger]],0))</f>
        <v>Income Statement</v>
      </c>
    </row>
    <row r="21177" spans="1:5" x14ac:dyDescent="0.55000000000000004">
      <c r="A21177">
        <v>4</v>
      </c>
      <c r="B21177">
        <v>91000</v>
      </c>
      <c r="C21177" s="6">
        <v>43831</v>
      </c>
      <c r="D21177">
        <v>-247</v>
      </c>
      <c r="E21177" t="str">
        <f>INDEX(LedgerMapping[[#All],[Area]],MATCH(Transactions[[#This Row],[Sub Ledger]],LedgerMapping[[#All],[Sub Ledger]],0))</f>
        <v>Income Statement</v>
      </c>
    </row>
    <row r="21178" spans="1:5" x14ac:dyDescent="0.55000000000000004">
      <c r="A21178">
        <v>4</v>
      </c>
      <c r="B21178">
        <v>91000</v>
      </c>
      <c r="C21178" s="6">
        <v>43862</v>
      </c>
      <c r="D21178">
        <v>-174</v>
      </c>
      <c r="E21178" t="str">
        <f>INDEX(LedgerMapping[[#All],[Area]],MATCH(Transactions[[#This Row],[Sub Ledger]],LedgerMapping[[#All],[Sub Ledger]],0))</f>
        <v>Income Statement</v>
      </c>
    </row>
    <row r="21179" spans="1:5" x14ac:dyDescent="0.55000000000000004">
      <c r="A21179">
        <v>4</v>
      </c>
      <c r="B21179">
        <v>91000</v>
      </c>
      <c r="C21179" s="6">
        <v>43891</v>
      </c>
      <c r="D21179">
        <v>-230</v>
      </c>
      <c r="E21179" t="str">
        <f>INDEX(LedgerMapping[[#All],[Area]],MATCH(Transactions[[#This Row],[Sub Ledger]],LedgerMapping[[#All],[Sub Ledger]],0))</f>
        <v>Income Statement</v>
      </c>
    </row>
    <row r="21180" spans="1:5" x14ac:dyDescent="0.55000000000000004">
      <c r="A21180">
        <v>4</v>
      </c>
      <c r="B21180">
        <v>91000</v>
      </c>
      <c r="C21180" s="6">
        <v>43922</v>
      </c>
      <c r="D21180">
        <v>-194</v>
      </c>
      <c r="E21180" t="str">
        <f>INDEX(LedgerMapping[[#All],[Area]],MATCH(Transactions[[#This Row],[Sub Ledger]],LedgerMapping[[#All],[Sub Ledger]],0))</f>
        <v>Income Statement</v>
      </c>
    </row>
    <row r="21181" spans="1:5" x14ac:dyDescent="0.55000000000000004">
      <c r="A21181">
        <v>4</v>
      </c>
      <c r="B21181">
        <v>91000</v>
      </c>
      <c r="C21181" s="6">
        <v>43952</v>
      </c>
      <c r="D21181">
        <v>-222</v>
      </c>
      <c r="E21181" t="str">
        <f>INDEX(LedgerMapping[[#All],[Area]],MATCH(Transactions[[#This Row],[Sub Ledger]],LedgerMapping[[#All],[Sub Ledger]],0))</f>
        <v>Income Statement</v>
      </c>
    </row>
    <row r="21182" spans="1:5" x14ac:dyDescent="0.55000000000000004">
      <c r="A21182">
        <v>4</v>
      </c>
      <c r="B21182">
        <v>91000</v>
      </c>
      <c r="C21182" s="6">
        <v>43983</v>
      </c>
      <c r="D21182">
        <v>-222</v>
      </c>
      <c r="E21182" t="str">
        <f>INDEX(LedgerMapping[[#All],[Area]],MATCH(Transactions[[#This Row],[Sub Ledger]],LedgerMapping[[#All],[Sub Ledger]],0))</f>
        <v>Income Statement</v>
      </c>
    </row>
    <row r="21183" spans="1:5" x14ac:dyDescent="0.55000000000000004">
      <c r="A21183">
        <v>4</v>
      </c>
      <c r="B21183">
        <v>91000</v>
      </c>
      <c r="C21183" s="6">
        <v>44013</v>
      </c>
      <c r="D21183">
        <v>-186</v>
      </c>
      <c r="E21183" t="str">
        <f>INDEX(LedgerMapping[[#All],[Area]],MATCH(Transactions[[#This Row],[Sub Ledger]],LedgerMapping[[#All],[Sub Ledger]],0))</f>
        <v>Income Statement</v>
      </c>
    </row>
    <row r="21184" spans="1:5" x14ac:dyDescent="0.55000000000000004">
      <c r="A21184">
        <v>4</v>
      </c>
      <c r="B21184">
        <v>91000</v>
      </c>
      <c r="C21184" s="6">
        <v>44044</v>
      </c>
      <c r="D21184">
        <v>-230</v>
      </c>
      <c r="E21184" t="str">
        <f>INDEX(LedgerMapping[[#All],[Area]],MATCH(Transactions[[#This Row],[Sub Ledger]],LedgerMapping[[#All],[Sub Ledger]],0))</f>
        <v>Income Statement</v>
      </c>
    </row>
    <row r="21185" spans="1:5" x14ac:dyDescent="0.55000000000000004">
      <c r="A21185">
        <v>4</v>
      </c>
      <c r="B21185">
        <v>91000</v>
      </c>
      <c r="C21185" s="6">
        <v>44075</v>
      </c>
      <c r="D21185">
        <v>-157</v>
      </c>
      <c r="E21185" t="str">
        <f>INDEX(LedgerMapping[[#All],[Area]],MATCH(Transactions[[#This Row],[Sub Ledger]],LedgerMapping[[#All],[Sub Ledger]],0))</f>
        <v>Income Statement</v>
      </c>
    </row>
    <row r="21186" spans="1:5" x14ac:dyDescent="0.55000000000000004">
      <c r="A21186">
        <v>4</v>
      </c>
      <c r="B21186">
        <v>91000</v>
      </c>
      <c r="C21186" s="6">
        <v>44105</v>
      </c>
      <c r="D21186">
        <v>-187</v>
      </c>
      <c r="E21186" t="str">
        <f>INDEX(LedgerMapping[[#All],[Area]],MATCH(Transactions[[#This Row],[Sub Ledger]],LedgerMapping[[#All],[Sub Ledger]],0))</f>
        <v>Income Statement</v>
      </c>
    </row>
    <row r="21187" spans="1:5" x14ac:dyDescent="0.55000000000000004">
      <c r="A21187">
        <v>4</v>
      </c>
      <c r="B21187">
        <v>91000</v>
      </c>
      <c r="C21187" s="6">
        <v>44136</v>
      </c>
      <c r="D21187">
        <v>-278</v>
      </c>
      <c r="E21187" t="str">
        <f>INDEX(LedgerMapping[[#All],[Area]],MATCH(Transactions[[#This Row],[Sub Ledger]],LedgerMapping[[#All],[Sub Ledger]],0))</f>
        <v>Income Statement</v>
      </c>
    </row>
    <row r="21188" spans="1:5" x14ac:dyDescent="0.55000000000000004">
      <c r="A21188">
        <v>4</v>
      </c>
      <c r="B21188">
        <v>91000</v>
      </c>
      <c r="C21188" s="6">
        <v>44166</v>
      </c>
      <c r="D21188">
        <v>-159</v>
      </c>
      <c r="E21188" t="str">
        <f>INDEX(LedgerMapping[[#All],[Area]],MATCH(Transactions[[#This Row],[Sub Ledger]],LedgerMapping[[#All],[Sub Ledger]],0))</f>
        <v>Income Statement</v>
      </c>
    </row>
    <row r="21189" spans="1:5" x14ac:dyDescent="0.55000000000000004">
      <c r="A21189">
        <v>4</v>
      </c>
      <c r="B21189">
        <v>91000</v>
      </c>
      <c r="C21189" s="6">
        <v>44197</v>
      </c>
      <c r="D21189">
        <v>-296</v>
      </c>
      <c r="E21189" t="str">
        <f>INDEX(LedgerMapping[[#All],[Area]],MATCH(Transactions[[#This Row],[Sub Ledger]],LedgerMapping[[#All],[Sub Ledger]],0))</f>
        <v>Income Statement</v>
      </c>
    </row>
    <row r="21190" spans="1:5" x14ac:dyDescent="0.55000000000000004">
      <c r="A21190">
        <v>4</v>
      </c>
      <c r="B21190">
        <v>91000</v>
      </c>
      <c r="C21190" s="6">
        <v>44228</v>
      </c>
      <c r="D21190">
        <v>-245</v>
      </c>
      <c r="E21190" t="str">
        <f>INDEX(LedgerMapping[[#All],[Area]],MATCH(Transactions[[#This Row],[Sub Ledger]],LedgerMapping[[#All],[Sub Ledger]],0))</f>
        <v>Income Statement</v>
      </c>
    </row>
    <row r="21191" spans="1:5" x14ac:dyDescent="0.55000000000000004">
      <c r="A21191">
        <v>4</v>
      </c>
      <c r="B21191">
        <v>91000</v>
      </c>
      <c r="C21191" s="6">
        <v>44256</v>
      </c>
      <c r="D21191">
        <v>-242</v>
      </c>
      <c r="E21191" t="str">
        <f>INDEX(LedgerMapping[[#All],[Area]],MATCH(Transactions[[#This Row],[Sub Ledger]],LedgerMapping[[#All],[Sub Ledger]],0))</f>
        <v>Income Statement</v>
      </c>
    </row>
    <row r="21192" spans="1:5" x14ac:dyDescent="0.55000000000000004">
      <c r="A21192">
        <v>4</v>
      </c>
      <c r="B21192">
        <v>91000</v>
      </c>
      <c r="C21192" s="6">
        <v>44287</v>
      </c>
      <c r="D21192">
        <v>-222</v>
      </c>
      <c r="E21192" t="str">
        <f>INDEX(LedgerMapping[[#All],[Area]],MATCH(Transactions[[#This Row],[Sub Ledger]],LedgerMapping[[#All],[Sub Ledger]],0))</f>
        <v>Income Statement</v>
      </c>
    </row>
    <row r="21193" spans="1:5" x14ac:dyDescent="0.55000000000000004">
      <c r="A21193">
        <v>4</v>
      </c>
      <c r="B21193">
        <v>91000</v>
      </c>
      <c r="C21193" s="6">
        <v>44317</v>
      </c>
      <c r="D21193">
        <v>-327</v>
      </c>
      <c r="E21193" t="str">
        <f>INDEX(LedgerMapping[[#All],[Area]],MATCH(Transactions[[#This Row],[Sub Ledger]],LedgerMapping[[#All],[Sub Ledger]],0))</f>
        <v>Income Statement</v>
      </c>
    </row>
    <row r="21194" spans="1:5" x14ac:dyDescent="0.55000000000000004">
      <c r="A21194">
        <v>4</v>
      </c>
      <c r="B21194">
        <v>91000</v>
      </c>
      <c r="C21194" s="6">
        <v>44348</v>
      </c>
      <c r="D21194">
        <v>-248</v>
      </c>
      <c r="E21194" t="str">
        <f>INDEX(LedgerMapping[[#All],[Area]],MATCH(Transactions[[#This Row],[Sub Ledger]],LedgerMapping[[#All],[Sub Ledger]],0))</f>
        <v>Income Statement</v>
      </c>
    </row>
    <row r="21195" spans="1:5" x14ac:dyDescent="0.55000000000000004">
      <c r="A21195">
        <v>4</v>
      </c>
      <c r="B21195">
        <v>91000</v>
      </c>
      <c r="C21195" s="6">
        <v>44378</v>
      </c>
      <c r="D21195">
        <v>-317</v>
      </c>
      <c r="E21195" t="str">
        <f>INDEX(LedgerMapping[[#All],[Area]],MATCH(Transactions[[#This Row],[Sub Ledger]],LedgerMapping[[#All],[Sub Ledger]],0))</f>
        <v>Income Statement</v>
      </c>
    </row>
    <row r="21196" spans="1:5" x14ac:dyDescent="0.55000000000000004">
      <c r="A21196">
        <v>4</v>
      </c>
      <c r="B21196">
        <v>91000</v>
      </c>
      <c r="C21196" s="6">
        <v>44409</v>
      </c>
      <c r="D21196">
        <v>-245</v>
      </c>
      <c r="E21196" t="str">
        <f>INDEX(LedgerMapping[[#All],[Area]],MATCH(Transactions[[#This Row],[Sub Ledger]],LedgerMapping[[#All],[Sub Ledger]],0))</f>
        <v>Income Statement</v>
      </c>
    </row>
    <row r="21197" spans="1:5" x14ac:dyDescent="0.55000000000000004">
      <c r="A21197">
        <v>4</v>
      </c>
      <c r="B21197">
        <v>91000</v>
      </c>
      <c r="C21197" s="6">
        <v>44440</v>
      </c>
      <c r="D21197">
        <v>-299</v>
      </c>
      <c r="E21197" t="str">
        <f>INDEX(LedgerMapping[[#All],[Area]],MATCH(Transactions[[#This Row],[Sub Ledger]],LedgerMapping[[#All],[Sub Ledger]],0))</f>
        <v>Income Statement</v>
      </c>
    </row>
    <row r="21198" spans="1:5" x14ac:dyDescent="0.55000000000000004">
      <c r="A21198">
        <v>4</v>
      </c>
      <c r="B21198">
        <v>91000</v>
      </c>
      <c r="C21198" s="6">
        <v>44470</v>
      </c>
      <c r="D21198">
        <v>-290</v>
      </c>
      <c r="E21198" t="str">
        <f>INDEX(LedgerMapping[[#All],[Area]],MATCH(Transactions[[#This Row],[Sub Ledger]],LedgerMapping[[#All],[Sub Ledger]],0))</f>
        <v>Income Statement</v>
      </c>
    </row>
    <row r="21199" spans="1:5" x14ac:dyDescent="0.55000000000000004">
      <c r="A21199">
        <v>4</v>
      </c>
      <c r="B21199">
        <v>91000</v>
      </c>
      <c r="C21199" s="6">
        <v>44501</v>
      </c>
      <c r="D21199">
        <v>-346</v>
      </c>
      <c r="E21199" t="str">
        <f>INDEX(LedgerMapping[[#All],[Area]],MATCH(Transactions[[#This Row],[Sub Ledger]],LedgerMapping[[#All],[Sub Ledger]],0))</f>
        <v>Income Statement</v>
      </c>
    </row>
    <row r="21200" spans="1:5" x14ac:dyDescent="0.55000000000000004">
      <c r="A21200">
        <v>4</v>
      </c>
      <c r="B21200">
        <v>91000</v>
      </c>
      <c r="C21200" s="6">
        <v>44531</v>
      </c>
      <c r="D21200">
        <v>-240</v>
      </c>
      <c r="E21200" t="str">
        <f>INDEX(LedgerMapping[[#All],[Area]],MATCH(Transactions[[#This Row],[Sub Ledger]],LedgerMapping[[#All],[Sub Ledger]],0))</f>
        <v>Income Statement</v>
      </c>
    </row>
    <row r="21201" spans="1:5" x14ac:dyDescent="0.55000000000000004">
      <c r="A21201">
        <v>4</v>
      </c>
      <c r="B21201">
        <v>91000</v>
      </c>
      <c r="C21201" s="6">
        <v>44044</v>
      </c>
      <c r="D21201">
        <v>-403</v>
      </c>
      <c r="E21201" t="str">
        <f>INDEX(LedgerMapping[[#All],[Area]],MATCH(Transactions[[#This Row],[Sub Ledger]],LedgerMapping[[#All],[Sub Ledger]],0))</f>
        <v>Income Statement</v>
      </c>
    </row>
    <row r="21202" spans="1:5" x14ac:dyDescent="0.55000000000000004">
      <c r="A21202">
        <v>4</v>
      </c>
      <c r="B21202">
        <v>91000</v>
      </c>
      <c r="C21202" s="6">
        <v>44075</v>
      </c>
      <c r="D21202">
        <v>-306</v>
      </c>
      <c r="E21202" t="str">
        <f>INDEX(LedgerMapping[[#All],[Area]],MATCH(Transactions[[#This Row],[Sub Ledger]],LedgerMapping[[#All],[Sub Ledger]],0))</f>
        <v>Income Statement</v>
      </c>
    </row>
    <row r="21203" spans="1:5" x14ac:dyDescent="0.55000000000000004">
      <c r="A21203">
        <v>4</v>
      </c>
      <c r="B21203">
        <v>91000</v>
      </c>
      <c r="C21203" s="6">
        <v>44105</v>
      </c>
      <c r="D21203">
        <v>-349</v>
      </c>
      <c r="E21203" t="str">
        <f>INDEX(LedgerMapping[[#All],[Area]],MATCH(Transactions[[#This Row],[Sub Ledger]],LedgerMapping[[#All],[Sub Ledger]],0))</f>
        <v>Income Statement</v>
      </c>
    </row>
    <row r="21204" spans="1:5" x14ac:dyDescent="0.55000000000000004">
      <c r="A21204">
        <v>4</v>
      </c>
      <c r="B21204">
        <v>91000</v>
      </c>
      <c r="C21204" s="6">
        <v>44136</v>
      </c>
      <c r="D21204">
        <v>-360</v>
      </c>
      <c r="E21204" t="str">
        <f>INDEX(LedgerMapping[[#All],[Area]],MATCH(Transactions[[#This Row],[Sub Ledger]],LedgerMapping[[#All],[Sub Ledger]],0))</f>
        <v>Income Statement</v>
      </c>
    </row>
    <row r="21205" spans="1:5" x14ac:dyDescent="0.55000000000000004">
      <c r="A21205">
        <v>4</v>
      </c>
      <c r="B21205">
        <v>91000</v>
      </c>
      <c r="C21205" s="6">
        <v>44166</v>
      </c>
      <c r="D21205">
        <v>-349</v>
      </c>
      <c r="E21205" t="str">
        <f>INDEX(LedgerMapping[[#All],[Area]],MATCH(Transactions[[#This Row],[Sub Ledger]],LedgerMapping[[#All],[Sub Ledger]],0))</f>
        <v>Income Statement</v>
      </c>
    </row>
    <row r="21206" spans="1:5" x14ac:dyDescent="0.55000000000000004">
      <c r="A21206">
        <v>4</v>
      </c>
      <c r="B21206">
        <v>91000</v>
      </c>
      <c r="C21206" s="6">
        <v>44197</v>
      </c>
      <c r="D21206">
        <v>-428</v>
      </c>
      <c r="E21206" t="str">
        <f>INDEX(LedgerMapping[[#All],[Area]],MATCH(Transactions[[#This Row],[Sub Ledger]],LedgerMapping[[#All],[Sub Ledger]],0))</f>
        <v>Income Statement</v>
      </c>
    </row>
    <row r="21207" spans="1:5" x14ac:dyDescent="0.55000000000000004">
      <c r="A21207">
        <v>4</v>
      </c>
      <c r="B21207">
        <v>91000</v>
      </c>
      <c r="C21207" s="6">
        <v>44228</v>
      </c>
      <c r="D21207">
        <v>-371</v>
      </c>
      <c r="E21207" t="str">
        <f>INDEX(LedgerMapping[[#All],[Area]],MATCH(Transactions[[#This Row],[Sub Ledger]],LedgerMapping[[#All],[Sub Ledger]],0))</f>
        <v>Income Statement</v>
      </c>
    </row>
    <row r="21208" spans="1:5" x14ac:dyDescent="0.55000000000000004">
      <c r="A21208">
        <v>4</v>
      </c>
      <c r="B21208">
        <v>91000</v>
      </c>
      <c r="C21208" s="6">
        <v>44256</v>
      </c>
      <c r="D21208">
        <v>-533</v>
      </c>
      <c r="E21208" t="str">
        <f>INDEX(LedgerMapping[[#All],[Area]],MATCH(Transactions[[#This Row],[Sub Ledger]],LedgerMapping[[#All],[Sub Ledger]],0))</f>
        <v>Income Statement</v>
      </c>
    </row>
    <row r="21209" spans="1:5" x14ac:dyDescent="0.55000000000000004">
      <c r="A21209">
        <v>4</v>
      </c>
      <c r="B21209">
        <v>91000</v>
      </c>
      <c r="C21209" s="6">
        <v>44287</v>
      </c>
      <c r="D21209">
        <v>-393</v>
      </c>
      <c r="E21209" t="str">
        <f>INDEX(LedgerMapping[[#All],[Area]],MATCH(Transactions[[#This Row],[Sub Ledger]],LedgerMapping[[#All],[Sub Ledger]],0))</f>
        <v>Income Statement</v>
      </c>
    </row>
    <row r="21210" spans="1:5" x14ac:dyDescent="0.55000000000000004">
      <c r="A21210">
        <v>4</v>
      </c>
      <c r="B21210">
        <v>91000</v>
      </c>
      <c r="C21210" s="6">
        <v>44317</v>
      </c>
      <c r="D21210">
        <v>-392</v>
      </c>
      <c r="E21210" t="str">
        <f>INDEX(LedgerMapping[[#All],[Area]],MATCH(Transactions[[#This Row],[Sub Ledger]],LedgerMapping[[#All],[Sub Ledger]],0))</f>
        <v>Income Statement</v>
      </c>
    </row>
    <row r="21211" spans="1:5" x14ac:dyDescent="0.55000000000000004">
      <c r="A21211">
        <v>4</v>
      </c>
      <c r="B21211">
        <v>91000</v>
      </c>
      <c r="C21211" s="6">
        <v>44348</v>
      </c>
      <c r="D21211">
        <v>-438</v>
      </c>
      <c r="E21211" t="str">
        <f>INDEX(LedgerMapping[[#All],[Area]],MATCH(Transactions[[#This Row],[Sub Ledger]],LedgerMapping[[#All],[Sub Ledger]],0))</f>
        <v>Income Statement</v>
      </c>
    </row>
    <row r="21212" spans="1:5" x14ac:dyDescent="0.55000000000000004">
      <c r="A21212">
        <v>4</v>
      </c>
      <c r="B21212">
        <v>91000</v>
      </c>
      <c r="C21212" s="6">
        <v>44378</v>
      </c>
      <c r="D21212">
        <v>-538</v>
      </c>
      <c r="E21212" t="str">
        <f>INDEX(LedgerMapping[[#All],[Area]],MATCH(Transactions[[#This Row],[Sub Ledger]],LedgerMapping[[#All],[Sub Ledger]],0))</f>
        <v>Income Statement</v>
      </c>
    </row>
    <row r="21213" spans="1:5" x14ac:dyDescent="0.55000000000000004">
      <c r="A21213">
        <v>4</v>
      </c>
      <c r="B21213">
        <v>91000</v>
      </c>
      <c r="C21213" s="6">
        <v>44409</v>
      </c>
      <c r="D21213">
        <v>-380</v>
      </c>
      <c r="E21213" t="str">
        <f>INDEX(LedgerMapping[[#All],[Area]],MATCH(Transactions[[#This Row],[Sub Ledger]],LedgerMapping[[#All],[Sub Ledger]],0))</f>
        <v>Income Statement</v>
      </c>
    </row>
    <row r="21214" spans="1:5" x14ac:dyDescent="0.55000000000000004">
      <c r="A21214">
        <v>4</v>
      </c>
      <c r="B21214">
        <v>91000</v>
      </c>
      <c r="C21214" s="6">
        <v>44440</v>
      </c>
      <c r="D21214">
        <v>-483</v>
      </c>
      <c r="E21214" t="str">
        <f>INDEX(LedgerMapping[[#All],[Area]],MATCH(Transactions[[#This Row],[Sub Ledger]],LedgerMapping[[#All],[Sub Ledger]],0))</f>
        <v>Income Statement</v>
      </c>
    </row>
    <row r="21215" spans="1:5" x14ac:dyDescent="0.55000000000000004">
      <c r="A21215">
        <v>4</v>
      </c>
      <c r="B21215">
        <v>91000</v>
      </c>
      <c r="C21215" s="6">
        <v>44470</v>
      </c>
      <c r="D21215">
        <v>-519</v>
      </c>
      <c r="E21215" t="str">
        <f>INDEX(LedgerMapping[[#All],[Area]],MATCH(Transactions[[#This Row],[Sub Ledger]],LedgerMapping[[#All],[Sub Ledger]],0))</f>
        <v>Income Statement</v>
      </c>
    </row>
    <row r="21216" spans="1:5" x14ac:dyDescent="0.55000000000000004">
      <c r="A21216">
        <v>4</v>
      </c>
      <c r="B21216">
        <v>91000</v>
      </c>
      <c r="C21216" s="6">
        <v>44501</v>
      </c>
      <c r="D21216">
        <v>-510</v>
      </c>
      <c r="E21216" t="str">
        <f>INDEX(LedgerMapping[[#All],[Area]],MATCH(Transactions[[#This Row],[Sub Ledger]],LedgerMapping[[#All],[Sub Ledger]],0))</f>
        <v>Income Statement</v>
      </c>
    </row>
    <row r="21217" spans="1:5" x14ac:dyDescent="0.55000000000000004">
      <c r="A21217">
        <v>4</v>
      </c>
      <c r="B21217">
        <v>91000</v>
      </c>
      <c r="C21217" s="6">
        <v>44531</v>
      </c>
      <c r="D21217">
        <v>-474</v>
      </c>
      <c r="E21217" t="str">
        <f>INDEX(LedgerMapping[[#All],[Area]],MATCH(Transactions[[#This Row],[Sub Ledger]],LedgerMapping[[#All],[Sub Ledger]],0))</f>
        <v>Income Statement</v>
      </c>
    </row>
    <row r="21218" spans="1:5" x14ac:dyDescent="0.55000000000000004">
      <c r="A21218">
        <v>4</v>
      </c>
      <c r="B21218">
        <v>91000</v>
      </c>
      <c r="C21218" s="6">
        <v>43466</v>
      </c>
      <c r="D21218">
        <v>-216</v>
      </c>
      <c r="E21218" t="str">
        <f>INDEX(LedgerMapping[[#All],[Area]],MATCH(Transactions[[#This Row],[Sub Ledger]],LedgerMapping[[#All],[Sub Ledger]],0))</f>
        <v>Income Statement</v>
      </c>
    </row>
    <row r="21219" spans="1:5" x14ac:dyDescent="0.55000000000000004">
      <c r="A21219">
        <v>4</v>
      </c>
      <c r="B21219">
        <v>91000</v>
      </c>
      <c r="C21219" s="6">
        <v>43497</v>
      </c>
      <c r="D21219">
        <v>-216</v>
      </c>
      <c r="E21219" t="str">
        <f>INDEX(LedgerMapping[[#All],[Area]],MATCH(Transactions[[#This Row],[Sub Ledger]],LedgerMapping[[#All],[Sub Ledger]],0))</f>
        <v>Income Statement</v>
      </c>
    </row>
    <row r="21220" spans="1:5" x14ac:dyDescent="0.55000000000000004">
      <c r="A21220">
        <v>4</v>
      </c>
      <c r="B21220">
        <v>91000</v>
      </c>
      <c r="C21220" s="6">
        <v>43525</v>
      </c>
      <c r="D21220">
        <v>-309</v>
      </c>
      <c r="E21220" t="str">
        <f>INDEX(LedgerMapping[[#All],[Area]],MATCH(Transactions[[#This Row],[Sub Ledger]],LedgerMapping[[#All],[Sub Ledger]],0))</f>
        <v>Income Statement</v>
      </c>
    </row>
    <row r="21221" spans="1:5" x14ac:dyDescent="0.55000000000000004">
      <c r="A21221">
        <v>4</v>
      </c>
      <c r="B21221">
        <v>91000</v>
      </c>
      <c r="C21221" s="6">
        <v>43556</v>
      </c>
      <c r="D21221">
        <v>-256</v>
      </c>
      <c r="E21221" t="str">
        <f>INDEX(LedgerMapping[[#All],[Area]],MATCH(Transactions[[#This Row],[Sub Ledger]],LedgerMapping[[#All],[Sub Ledger]],0))</f>
        <v>Income Statement</v>
      </c>
    </row>
    <row r="21222" spans="1:5" x14ac:dyDescent="0.55000000000000004">
      <c r="A21222">
        <v>4</v>
      </c>
      <c r="B21222">
        <v>91000</v>
      </c>
      <c r="C21222" s="6">
        <v>43586</v>
      </c>
      <c r="D21222">
        <v>-236</v>
      </c>
      <c r="E21222" t="str">
        <f>INDEX(LedgerMapping[[#All],[Area]],MATCH(Transactions[[#This Row],[Sub Ledger]],LedgerMapping[[#All],[Sub Ledger]],0))</f>
        <v>Income Statement</v>
      </c>
    </row>
    <row r="21223" spans="1:5" x14ac:dyDescent="0.55000000000000004">
      <c r="A21223">
        <v>4</v>
      </c>
      <c r="B21223">
        <v>91000</v>
      </c>
      <c r="C21223" s="6">
        <v>43617</v>
      </c>
      <c r="D21223">
        <v>-290</v>
      </c>
      <c r="E21223" t="str">
        <f>INDEX(LedgerMapping[[#All],[Area]],MATCH(Transactions[[#This Row],[Sub Ledger]],LedgerMapping[[#All],[Sub Ledger]],0))</f>
        <v>Income Statement</v>
      </c>
    </row>
    <row r="21224" spans="1:5" x14ac:dyDescent="0.55000000000000004">
      <c r="A21224">
        <v>4</v>
      </c>
      <c r="B21224">
        <v>91000</v>
      </c>
      <c r="C21224" s="6">
        <v>43647</v>
      </c>
      <c r="D21224">
        <v>-216</v>
      </c>
      <c r="E21224" t="str">
        <f>INDEX(LedgerMapping[[#All],[Area]],MATCH(Transactions[[#This Row],[Sub Ledger]],LedgerMapping[[#All],[Sub Ledger]],0))</f>
        <v>Income Statement</v>
      </c>
    </row>
    <row r="21225" spans="1:5" x14ac:dyDescent="0.55000000000000004">
      <c r="A21225">
        <v>4</v>
      </c>
      <c r="B21225">
        <v>91000</v>
      </c>
      <c r="C21225" s="6">
        <v>43678</v>
      </c>
      <c r="D21225">
        <v>-262</v>
      </c>
      <c r="E21225" t="str">
        <f>INDEX(LedgerMapping[[#All],[Area]],MATCH(Transactions[[#This Row],[Sub Ledger]],LedgerMapping[[#All],[Sub Ledger]],0))</f>
        <v>Income Statement</v>
      </c>
    </row>
    <row r="21226" spans="1:5" x14ac:dyDescent="0.55000000000000004">
      <c r="A21226">
        <v>4</v>
      </c>
      <c r="B21226">
        <v>91000</v>
      </c>
      <c r="C21226" s="6">
        <v>43709</v>
      </c>
      <c r="D21226">
        <v>-264</v>
      </c>
      <c r="E21226" t="str">
        <f>INDEX(LedgerMapping[[#All],[Area]],MATCH(Transactions[[#This Row],[Sub Ledger]],LedgerMapping[[#All],[Sub Ledger]],0))</f>
        <v>Income Statement</v>
      </c>
    </row>
    <row r="21227" spans="1:5" x14ac:dyDescent="0.55000000000000004">
      <c r="A21227">
        <v>4</v>
      </c>
      <c r="B21227">
        <v>91000</v>
      </c>
      <c r="C21227" s="6">
        <v>43739</v>
      </c>
      <c r="D21227">
        <v>-216</v>
      </c>
      <c r="E21227" t="str">
        <f>INDEX(LedgerMapping[[#All],[Area]],MATCH(Transactions[[#This Row],[Sub Ledger]],LedgerMapping[[#All],[Sub Ledger]],0))</f>
        <v>Income Statement</v>
      </c>
    </row>
    <row r="21228" spans="1:5" x14ac:dyDescent="0.55000000000000004">
      <c r="A21228">
        <v>4</v>
      </c>
      <c r="B21228">
        <v>91000</v>
      </c>
      <c r="C21228" s="6">
        <v>43770</v>
      </c>
      <c r="D21228">
        <v>-277</v>
      </c>
      <c r="E21228" t="str">
        <f>INDEX(LedgerMapping[[#All],[Area]],MATCH(Transactions[[#This Row],[Sub Ledger]],LedgerMapping[[#All],[Sub Ledger]],0))</f>
        <v>Income Statement</v>
      </c>
    </row>
    <row r="21229" spans="1:5" x14ac:dyDescent="0.55000000000000004">
      <c r="A21229">
        <v>4</v>
      </c>
      <c r="B21229">
        <v>91000</v>
      </c>
      <c r="C21229" s="6">
        <v>43800</v>
      </c>
      <c r="D21229">
        <v>-232</v>
      </c>
      <c r="E21229" t="str">
        <f>INDEX(LedgerMapping[[#All],[Area]],MATCH(Transactions[[#This Row],[Sub Ledger]],LedgerMapping[[#All],[Sub Ledger]],0))</f>
        <v>Income Statement</v>
      </c>
    </row>
    <row r="21230" spans="1:5" x14ac:dyDescent="0.55000000000000004">
      <c r="A21230">
        <v>4</v>
      </c>
      <c r="B21230">
        <v>91000</v>
      </c>
      <c r="C21230" s="6">
        <v>43831</v>
      </c>
      <c r="D21230">
        <v>-252</v>
      </c>
      <c r="E21230" t="str">
        <f>INDEX(LedgerMapping[[#All],[Area]],MATCH(Transactions[[#This Row],[Sub Ledger]],LedgerMapping[[#All],[Sub Ledger]],0))</f>
        <v>Income Statement</v>
      </c>
    </row>
    <row r="21231" spans="1:5" x14ac:dyDescent="0.55000000000000004">
      <c r="A21231">
        <v>4</v>
      </c>
      <c r="B21231">
        <v>91000</v>
      </c>
      <c r="C21231" s="6">
        <v>43862</v>
      </c>
      <c r="D21231">
        <v>-346</v>
      </c>
      <c r="E21231" t="str">
        <f>INDEX(LedgerMapping[[#All],[Area]],MATCH(Transactions[[#This Row],[Sub Ledger]],LedgerMapping[[#All],[Sub Ledger]],0))</f>
        <v>Income Statement</v>
      </c>
    </row>
    <row r="21232" spans="1:5" x14ac:dyDescent="0.55000000000000004">
      <c r="A21232">
        <v>4</v>
      </c>
      <c r="B21232">
        <v>91000</v>
      </c>
      <c r="C21232" s="6">
        <v>43891</v>
      </c>
      <c r="D21232">
        <v>-286</v>
      </c>
      <c r="E21232" t="str">
        <f>INDEX(LedgerMapping[[#All],[Area]],MATCH(Transactions[[#This Row],[Sub Ledger]],LedgerMapping[[#All],[Sub Ledger]],0))</f>
        <v>Income Statement</v>
      </c>
    </row>
    <row r="21233" spans="1:5" x14ac:dyDescent="0.55000000000000004">
      <c r="A21233">
        <v>4</v>
      </c>
      <c r="B21233">
        <v>91000</v>
      </c>
      <c r="C21233" s="6">
        <v>43922</v>
      </c>
      <c r="D21233">
        <v>-410</v>
      </c>
      <c r="E21233" t="str">
        <f>INDEX(LedgerMapping[[#All],[Area]],MATCH(Transactions[[#This Row],[Sub Ledger]],LedgerMapping[[#All],[Sub Ledger]],0))</f>
        <v>Income Statement</v>
      </c>
    </row>
    <row r="21234" spans="1:5" x14ac:dyDescent="0.55000000000000004">
      <c r="A21234">
        <v>4</v>
      </c>
      <c r="B21234">
        <v>91000</v>
      </c>
      <c r="C21234" s="6">
        <v>43952</v>
      </c>
      <c r="D21234">
        <v>-271</v>
      </c>
      <c r="E21234" t="str">
        <f>INDEX(LedgerMapping[[#All],[Area]],MATCH(Transactions[[#This Row],[Sub Ledger]],LedgerMapping[[#All],[Sub Ledger]],0))</f>
        <v>Income Statement</v>
      </c>
    </row>
    <row r="21235" spans="1:5" x14ac:dyDescent="0.55000000000000004">
      <c r="A21235">
        <v>4</v>
      </c>
      <c r="B21235">
        <v>91000</v>
      </c>
      <c r="C21235" s="6">
        <v>43983</v>
      </c>
      <c r="D21235">
        <v>-359</v>
      </c>
      <c r="E21235" t="str">
        <f>INDEX(LedgerMapping[[#All],[Area]],MATCH(Transactions[[#This Row],[Sub Ledger]],LedgerMapping[[#All],[Sub Ledger]],0))</f>
        <v>Income Statement</v>
      </c>
    </row>
    <row r="21236" spans="1:5" x14ac:dyDescent="0.55000000000000004">
      <c r="A21236">
        <v>4</v>
      </c>
      <c r="B21236">
        <v>91000</v>
      </c>
      <c r="C21236" s="6">
        <v>44013</v>
      </c>
      <c r="D21236">
        <v>-291</v>
      </c>
      <c r="E21236" t="str">
        <f>INDEX(LedgerMapping[[#All],[Area]],MATCH(Transactions[[#This Row],[Sub Ledger]],LedgerMapping[[#All],[Sub Ledger]],0))</f>
        <v>Income Statement</v>
      </c>
    </row>
    <row r="21237" spans="1:5" x14ac:dyDescent="0.55000000000000004">
      <c r="A21237">
        <v>4</v>
      </c>
      <c r="B21237">
        <v>91000</v>
      </c>
      <c r="C21237" s="6">
        <v>44256</v>
      </c>
      <c r="D21237">
        <v>-249.9</v>
      </c>
      <c r="E21237" t="str">
        <f>INDEX(LedgerMapping[[#All],[Area]],MATCH(Transactions[[#This Row],[Sub Ledger]],LedgerMapping[[#All],[Sub Ledger]],0))</f>
        <v>Income Statement</v>
      </c>
    </row>
    <row r="21238" spans="1:5" x14ac:dyDescent="0.55000000000000004">
      <c r="A21238">
        <v>4</v>
      </c>
      <c r="B21238">
        <v>91000</v>
      </c>
      <c r="C21238" s="6">
        <v>44256</v>
      </c>
      <c r="D21238">
        <v>-356.16</v>
      </c>
      <c r="E21238" t="str">
        <f>INDEX(LedgerMapping[[#All],[Area]],MATCH(Transactions[[#This Row],[Sub Ledger]],LedgerMapping[[#All],[Sub Ledger]],0))</f>
        <v>Income Statement</v>
      </c>
    </row>
    <row r="21239" spans="1:5" x14ac:dyDescent="0.55000000000000004">
      <c r="A21239">
        <v>4</v>
      </c>
      <c r="B21239">
        <v>89000</v>
      </c>
      <c r="C21239" s="6">
        <v>43466</v>
      </c>
      <c r="D21239">
        <v>142</v>
      </c>
      <c r="E21239" t="str">
        <f>INDEX(LedgerMapping[[#All],[Area]],MATCH(Transactions[[#This Row],[Sub Ledger]],LedgerMapping[[#All],[Sub Ledger]],0))</f>
        <v>Income Statement</v>
      </c>
    </row>
    <row r="21240" spans="1:5" x14ac:dyDescent="0.55000000000000004">
      <c r="A21240">
        <v>4</v>
      </c>
      <c r="B21240">
        <v>89000</v>
      </c>
      <c r="C21240" s="6">
        <v>43497</v>
      </c>
      <c r="D21240">
        <v>136</v>
      </c>
      <c r="E21240" t="str">
        <f>INDEX(LedgerMapping[[#All],[Area]],MATCH(Transactions[[#This Row],[Sub Ledger]],LedgerMapping[[#All],[Sub Ledger]],0))</f>
        <v>Income Statement</v>
      </c>
    </row>
    <row r="21241" spans="1:5" x14ac:dyDescent="0.55000000000000004">
      <c r="A21241">
        <v>4</v>
      </c>
      <c r="B21241">
        <v>89000</v>
      </c>
      <c r="C21241" s="6">
        <v>43525</v>
      </c>
      <c r="D21241">
        <v>127</v>
      </c>
      <c r="E21241" t="str">
        <f>INDEX(LedgerMapping[[#All],[Area]],MATCH(Transactions[[#This Row],[Sub Ledger]],LedgerMapping[[#All],[Sub Ledger]],0))</f>
        <v>Income Statement</v>
      </c>
    </row>
    <row r="21242" spans="1:5" x14ac:dyDescent="0.55000000000000004">
      <c r="A21242">
        <v>4</v>
      </c>
      <c r="B21242">
        <v>89000</v>
      </c>
      <c r="C21242" s="6">
        <v>43556</v>
      </c>
      <c r="D21242">
        <v>132</v>
      </c>
      <c r="E21242" t="str">
        <f>INDEX(LedgerMapping[[#All],[Area]],MATCH(Transactions[[#This Row],[Sub Ledger]],LedgerMapping[[#All],[Sub Ledger]],0))</f>
        <v>Income Statement</v>
      </c>
    </row>
    <row r="21243" spans="1:5" x14ac:dyDescent="0.55000000000000004">
      <c r="A21243">
        <v>4</v>
      </c>
      <c r="B21243">
        <v>89000</v>
      </c>
      <c r="C21243" s="6">
        <v>43586</v>
      </c>
      <c r="D21243">
        <v>150</v>
      </c>
      <c r="E21243" t="str">
        <f>INDEX(LedgerMapping[[#All],[Area]],MATCH(Transactions[[#This Row],[Sub Ledger]],LedgerMapping[[#All],[Sub Ledger]],0))</f>
        <v>Income Statement</v>
      </c>
    </row>
    <row r="21244" spans="1:5" x14ac:dyDescent="0.55000000000000004">
      <c r="A21244">
        <v>4</v>
      </c>
      <c r="B21244">
        <v>89000</v>
      </c>
      <c r="C21244" s="6">
        <v>43617</v>
      </c>
      <c r="D21244">
        <v>112</v>
      </c>
      <c r="E21244" t="str">
        <f>INDEX(LedgerMapping[[#All],[Area]],MATCH(Transactions[[#This Row],[Sub Ledger]],LedgerMapping[[#All],[Sub Ledger]],0))</f>
        <v>Income Statement</v>
      </c>
    </row>
    <row r="21245" spans="1:5" x14ac:dyDescent="0.55000000000000004">
      <c r="A21245">
        <v>4</v>
      </c>
      <c r="B21245">
        <v>89000</v>
      </c>
      <c r="C21245" s="6">
        <v>43647</v>
      </c>
      <c r="D21245">
        <v>139</v>
      </c>
      <c r="E21245" t="str">
        <f>INDEX(LedgerMapping[[#All],[Area]],MATCH(Transactions[[#This Row],[Sub Ledger]],LedgerMapping[[#All],[Sub Ledger]],0))</f>
        <v>Income Statement</v>
      </c>
    </row>
    <row r="21246" spans="1:5" x14ac:dyDescent="0.55000000000000004">
      <c r="A21246">
        <v>4</v>
      </c>
      <c r="B21246">
        <v>89000</v>
      </c>
      <c r="C21246" s="6">
        <v>43678</v>
      </c>
      <c r="D21246">
        <v>151</v>
      </c>
      <c r="E21246" t="str">
        <f>INDEX(LedgerMapping[[#All],[Area]],MATCH(Transactions[[#This Row],[Sub Ledger]],LedgerMapping[[#All],[Sub Ledger]],0))</f>
        <v>Income Statement</v>
      </c>
    </row>
    <row r="21247" spans="1:5" x14ac:dyDescent="0.55000000000000004">
      <c r="A21247">
        <v>4</v>
      </c>
      <c r="B21247">
        <v>89000</v>
      </c>
      <c r="C21247" s="6">
        <v>43709</v>
      </c>
      <c r="D21247">
        <v>170</v>
      </c>
      <c r="E21247" t="str">
        <f>INDEX(LedgerMapping[[#All],[Area]],MATCH(Transactions[[#This Row],[Sub Ledger]],LedgerMapping[[#All],[Sub Ledger]],0))</f>
        <v>Income Statement</v>
      </c>
    </row>
    <row r="21248" spans="1:5" x14ac:dyDescent="0.55000000000000004">
      <c r="A21248">
        <v>4</v>
      </c>
      <c r="B21248">
        <v>89000</v>
      </c>
      <c r="C21248" s="6">
        <v>43739</v>
      </c>
      <c r="D21248">
        <v>113</v>
      </c>
      <c r="E21248" t="str">
        <f>INDEX(LedgerMapping[[#All],[Area]],MATCH(Transactions[[#This Row],[Sub Ledger]],LedgerMapping[[#All],[Sub Ledger]],0))</f>
        <v>Income Statement</v>
      </c>
    </row>
    <row r="21249" spans="1:5" x14ac:dyDescent="0.55000000000000004">
      <c r="A21249">
        <v>4</v>
      </c>
      <c r="B21249">
        <v>89000</v>
      </c>
      <c r="C21249" s="6">
        <v>43770</v>
      </c>
      <c r="D21249">
        <v>140</v>
      </c>
      <c r="E21249" t="str">
        <f>INDEX(LedgerMapping[[#All],[Area]],MATCH(Transactions[[#This Row],[Sub Ledger]],LedgerMapping[[#All],[Sub Ledger]],0))</f>
        <v>Income Statement</v>
      </c>
    </row>
    <row r="21250" spans="1:5" x14ac:dyDescent="0.55000000000000004">
      <c r="A21250">
        <v>4</v>
      </c>
      <c r="B21250">
        <v>89000</v>
      </c>
      <c r="C21250" s="6">
        <v>43800</v>
      </c>
      <c r="D21250">
        <v>153</v>
      </c>
      <c r="E21250" t="str">
        <f>INDEX(LedgerMapping[[#All],[Area]],MATCH(Transactions[[#This Row],[Sub Ledger]],LedgerMapping[[#All],[Sub Ledger]],0))</f>
        <v>Income Statement</v>
      </c>
    </row>
    <row r="21251" spans="1:5" x14ac:dyDescent="0.55000000000000004">
      <c r="A21251">
        <v>4</v>
      </c>
      <c r="B21251">
        <v>89000</v>
      </c>
      <c r="C21251" s="6">
        <v>43831</v>
      </c>
      <c r="D21251">
        <v>201</v>
      </c>
      <c r="E21251" t="str">
        <f>INDEX(LedgerMapping[[#All],[Area]],MATCH(Transactions[[#This Row],[Sub Ledger]],LedgerMapping[[#All],[Sub Ledger]],0))</f>
        <v>Income Statement</v>
      </c>
    </row>
    <row r="21252" spans="1:5" x14ac:dyDescent="0.55000000000000004">
      <c r="A21252">
        <v>4</v>
      </c>
      <c r="B21252">
        <v>89000</v>
      </c>
      <c r="C21252" s="6">
        <v>43862</v>
      </c>
      <c r="D21252">
        <v>142</v>
      </c>
      <c r="E21252" t="str">
        <f>INDEX(LedgerMapping[[#All],[Area]],MATCH(Transactions[[#This Row],[Sub Ledger]],LedgerMapping[[#All],[Sub Ledger]],0))</f>
        <v>Income Statement</v>
      </c>
    </row>
    <row r="21253" spans="1:5" x14ac:dyDescent="0.55000000000000004">
      <c r="A21253">
        <v>4</v>
      </c>
      <c r="B21253">
        <v>89000</v>
      </c>
      <c r="C21253" s="6">
        <v>43891</v>
      </c>
      <c r="D21253">
        <v>188</v>
      </c>
      <c r="E21253" t="str">
        <f>INDEX(LedgerMapping[[#All],[Area]],MATCH(Transactions[[#This Row],[Sub Ledger]],LedgerMapping[[#All],[Sub Ledger]],0))</f>
        <v>Income Statement</v>
      </c>
    </row>
    <row r="21254" spans="1:5" x14ac:dyDescent="0.55000000000000004">
      <c r="A21254">
        <v>4</v>
      </c>
      <c r="B21254">
        <v>89000</v>
      </c>
      <c r="C21254" s="6">
        <v>43922</v>
      </c>
      <c r="D21254">
        <v>158</v>
      </c>
      <c r="E21254" t="str">
        <f>INDEX(LedgerMapping[[#All],[Area]],MATCH(Transactions[[#This Row],[Sub Ledger]],LedgerMapping[[#All],[Sub Ledger]],0))</f>
        <v>Income Statement</v>
      </c>
    </row>
    <row r="21255" spans="1:5" x14ac:dyDescent="0.55000000000000004">
      <c r="A21255">
        <v>4</v>
      </c>
      <c r="B21255">
        <v>89000</v>
      </c>
      <c r="C21255" s="6">
        <v>43952</v>
      </c>
      <c r="D21255">
        <v>181</v>
      </c>
      <c r="E21255" t="str">
        <f>INDEX(LedgerMapping[[#All],[Area]],MATCH(Transactions[[#This Row],[Sub Ledger]],LedgerMapping[[#All],[Sub Ledger]],0))</f>
        <v>Income Statement</v>
      </c>
    </row>
    <row r="21256" spans="1:5" x14ac:dyDescent="0.55000000000000004">
      <c r="A21256">
        <v>4</v>
      </c>
      <c r="B21256">
        <v>89000</v>
      </c>
      <c r="C21256" s="6">
        <v>43983</v>
      </c>
      <c r="D21256">
        <v>181</v>
      </c>
      <c r="E21256" t="str">
        <f>INDEX(LedgerMapping[[#All],[Area]],MATCH(Transactions[[#This Row],[Sub Ledger]],LedgerMapping[[#All],[Sub Ledger]],0))</f>
        <v>Income Statement</v>
      </c>
    </row>
    <row r="21257" spans="1:5" x14ac:dyDescent="0.55000000000000004">
      <c r="A21257">
        <v>4</v>
      </c>
      <c r="B21257">
        <v>89000</v>
      </c>
      <c r="C21257" s="6">
        <v>44013</v>
      </c>
      <c r="D21257">
        <v>151</v>
      </c>
      <c r="E21257" t="str">
        <f>INDEX(LedgerMapping[[#All],[Area]],MATCH(Transactions[[#This Row],[Sub Ledger]],LedgerMapping[[#All],[Sub Ledger]],0))</f>
        <v>Income Statement</v>
      </c>
    </row>
    <row r="21258" spans="1:5" x14ac:dyDescent="0.55000000000000004">
      <c r="A21258">
        <v>4</v>
      </c>
      <c r="B21258">
        <v>89000</v>
      </c>
      <c r="C21258" s="6">
        <v>44044</v>
      </c>
      <c r="D21258">
        <v>187</v>
      </c>
      <c r="E21258" t="str">
        <f>INDEX(LedgerMapping[[#All],[Area]],MATCH(Transactions[[#This Row],[Sub Ledger]],LedgerMapping[[#All],[Sub Ledger]],0))</f>
        <v>Income Statement</v>
      </c>
    </row>
    <row r="21259" spans="1:5" x14ac:dyDescent="0.55000000000000004">
      <c r="A21259">
        <v>4</v>
      </c>
      <c r="B21259">
        <v>89000</v>
      </c>
      <c r="C21259" s="6">
        <v>44075</v>
      </c>
      <c r="D21259">
        <v>128</v>
      </c>
      <c r="E21259" t="str">
        <f>INDEX(LedgerMapping[[#All],[Area]],MATCH(Transactions[[#This Row],[Sub Ledger]],LedgerMapping[[#All],[Sub Ledger]],0))</f>
        <v>Income Statement</v>
      </c>
    </row>
    <row r="21260" spans="1:5" x14ac:dyDescent="0.55000000000000004">
      <c r="A21260">
        <v>4</v>
      </c>
      <c r="B21260">
        <v>89000</v>
      </c>
      <c r="C21260" s="6">
        <v>44105</v>
      </c>
      <c r="D21260">
        <v>153</v>
      </c>
      <c r="E21260" t="str">
        <f>INDEX(LedgerMapping[[#All],[Area]],MATCH(Transactions[[#This Row],[Sub Ledger]],LedgerMapping[[#All],[Sub Ledger]],0))</f>
        <v>Income Statement</v>
      </c>
    </row>
    <row r="21261" spans="1:5" x14ac:dyDescent="0.55000000000000004">
      <c r="A21261">
        <v>4</v>
      </c>
      <c r="B21261">
        <v>89000</v>
      </c>
      <c r="C21261" s="6">
        <v>44136</v>
      </c>
      <c r="D21261">
        <v>226</v>
      </c>
      <c r="E21261" t="str">
        <f>INDEX(LedgerMapping[[#All],[Area]],MATCH(Transactions[[#This Row],[Sub Ledger]],LedgerMapping[[#All],[Sub Ledger]],0))</f>
        <v>Income Statement</v>
      </c>
    </row>
    <row r="21262" spans="1:5" x14ac:dyDescent="0.55000000000000004">
      <c r="A21262">
        <v>4</v>
      </c>
      <c r="B21262">
        <v>89000</v>
      </c>
      <c r="C21262" s="6">
        <v>44166</v>
      </c>
      <c r="D21262">
        <v>129</v>
      </c>
      <c r="E21262" t="str">
        <f>INDEX(LedgerMapping[[#All],[Area]],MATCH(Transactions[[#This Row],[Sub Ledger]],LedgerMapping[[#All],[Sub Ledger]],0))</f>
        <v>Income Statement</v>
      </c>
    </row>
    <row r="21263" spans="1:5" x14ac:dyDescent="0.55000000000000004">
      <c r="A21263">
        <v>4</v>
      </c>
      <c r="B21263">
        <v>89000</v>
      </c>
      <c r="C21263" s="6">
        <v>44197</v>
      </c>
      <c r="D21263">
        <v>241</v>
      </c>
      <c r="E21263" t="str">
        <f>INDEX(LedgerMapping[[#All],[Area]],MATCH(Transactions[[#This Row],[Sub Ledger]],LedgerMapping[[#All],[Sub Ledger]],0))</f>
        <v>Income Statement</v>
      </c>
    </row>
    <row r="21264" spans="1:5" x14ac:dyDescent="0.55000000000000004">
      <c r="A21264">
        <v>4</v>
      </c>
      <c r="B21264">
        <v>89000</v>
      </c>
      <c r="C21264" s="6">
        <v>44228</v>
      </c>
      <c r="D21264">
        <v>200</v>
      </c>
      <c r="E21264" t="str">
        <f>INDEX(LedgerMapping[[#All],[Area]],MATCH(Transactions[[#This Row],[Sub Ledger]],LedgerMapping[[#All],[Sub Ledger]],0))</f>
        <v>Income Statement</v>
      </c>
    </row>
    <row r="21265" spans="1:5" x14ac:dyDescent="0.55000000000000004">
      <c r="A21265">
        <v>4</v>
      </c>
      <c r="B21265">
        <v>89000</v>
      </c>
      <c r="C21265" s="6">
        <v>44256</v>
      </c>
      <c r="D21265">
        <v>196</v>
      </c>
      <c r="E21265" t="str">
        <f>INDEX(LedgerMapping[[#All],[Area]],MATCH(Transactions[[#This Row],[Sub Ledger]],LedgerMapping[[#All],[Sub Ledger]],0))</f>
        <v>Income Statement</v>
      </c>
    </row>
    <row r="21266" spans="1:5" x14ac:dyDescent="0.55000000000000004">
      <c r="A21266">
        <v>4</v>
      </c>
      <c r="B21266">
        <v>89000</v>
      </c>
      <c r="C21266" s="6">
        <v>44287</v>
      </c>
      <c r="D21266">
        <v>180</v>
      </c>
      <c r="E21266" t="str">
        <f>INDEX(LedgerMapping[[#All],[Area]],MATCH(Transactions[[#This Row],[Sub Ledger]],LedgerMapping[[#All],[Sub Ledger]],0))</f>
        <v>Income Statement</v>
      </c>
    </row>
    <row r="21267" spans="1:5" x14ac:dyDescent="0.55000000000000004">
      <c r="A21267">
        <v>4</v>
      </c>
      <c r="B21267">
        <v>89000</v>
      </c>
      <c r="C21267" s="6">
        <v>44317</v>
      </c>
      <c r="D21267">
        <v>267</v>
      </c>
      <c r="E21267" t="str">
        <f>INDEX(LedgerMapping[[#All],[Area]],MATCH(Transactions[[#This Row],[Sub Ledger]],LedgerMapping[[#All],[Sub Ledger]],0))</f>
        <v>Income Statement</v>
      </c>
    </row>
    <row r="21268" spans="1:5" x14ac:dyDescent="0.55000000000000004">
      <c r="A21268">
        <v>4</v>
      </c>
      <c r="B21268">
        <v>89000</v>
      </c>
      <c r="C21268" s="6">
        <v>44348</v>
      </c>
      <c r="D21268">
        <v>202</v>
      </c>
      <c r="E21268" t="str">
        <f>INDEX(LedgerMapping[[#All],[Area]],MATCH(Transactions[[#This Row],[Sub Ledger]],LedgerMapping[[#All],[Sub Ledger]],0))</f>
        <v>Income Statement</v>
      </c>
    </row>
    <row r="21269" spans="1:5" x14ac:dyDescent="0.55000000000000004">
      <c r="A21269">
        <v>4</v>
      </c>
      <c r="B21269">
        <v>89000</v>
      </c>
      <c r="C21269" s="6">
        <v>44378</v>
      </c>
      <c r="D21269">
        <v>257</v>
      </c>
      <c r="E21269" t="str">
        <f>INDEX(LedgerMapping[[#All],[Area]],MATCH(Transactions[[#This Row],[Sub Ledger]],LedgerMapping[[#All],[Sub Ledger]],0))</f>
        <v>Income Statement</v>
      </c>
    </row>
    <row r="21270" spans="1:5" x14ac:dyDescent="0.55000000000000004">
      <c r="A21270">
        <v>4</v>
      </c>
      <c r="B21270">
        <v>89000</v>
      </c>
      <c r="C21270" s="6">
        <v>44409</v>
      </c>
      <c r="D21270">
        <v>199</v>
      </c>
      <c r="E21270" t="str">
        <f>INDEX(LedgerMapping[[#All],[Area]],MATCH(Transactions[[#This Row],[Sub Ledger]],LedgerMapping[[#All],[Sub Ledger]],0))</f>
        <v>Income Statement</v>
      </c>
    </row>
    <row r="21271" spans="1:5" x14ac:dyDescent="0.55000000000000004">
      <c r="A21271">
        <v>4</v>
      </c>
      <c r="B21271">
        <v>89000</v>
      </c>
      <c r="C21271" s="6">
        <v>44440</v>
      </c>
      <c r="D21271">
        <v>243</v>
      </c>
      <c r="E21271" t="str">
        <f>INDEX(LedgerMapping[[#All],[Area]],MATCH(Transactions[[#This Row],[Sub Ledger]],LedgerMapping[[#All],[Sub Ledger]],0))</f>
        <v>Income Statement</v>
      </c>
    </row>
    <row r="21272" spans="1:5" x14ac:dyDescent="0.55000000000000004">
      <c r="A21272">
        <v>4</v>
      </c>
      <c r="B21272">
        <v>89000</v>
      </c>
      <c r="C21272" s="6">
        <v>44470</v>
      </c>
      <c r="D21272">
        <v>235</v>
      </c>
      <c r="E21272" t="str">
        <f>INDEX(LedgerMapping[[#All],[Area]],MATCH(Transactions[[#This Row],[Sub Ledger]],LedgerMapping[[#All],[Sub Ledger]],0))</f>
        <v>Income Statement</v>
      </c>
    </row>
    <row r="21273" spans="1:5" x14ac:dyDescent="0.55000000000000004">
      <c r="A21273">
        <v>4</v>
      </c>
      <c r="B21273">
        <v>89000</v>
      </c>
      <c r="C21273" s="6">
        <v>44501</v>
      </c>
      <c r="D21273">
        <v>281</v>
      </c>
      <c r="E21273" t="str">
        <f>INDEX(LedgerMapping[[#All],[Area]],MATCH(Transactions[[#This Row],[Sub Ledger]],LedgerMapping[[#All],[Sub Ledger]],0))</f>
        <v>Income Statement</v>
      </c>
    </row>
    <row r="21274" spans="1:5" x14ac:dyDescent="0.55000000000000004">
      <c r="A21274">
        <v>4</v>
      </c>
      <c r="B21274">
        <v>89000</v>
      </c>
      <c r="C21274" s="6">
        <v>44531</v>
      </c>
      <c r="D21274">
        <v>195</v>
      </c>
      <c r="E21274" t="str">
        <f>INDEX(LedgerMapping[[#All],[Area]],MATCH(Transactions[[#This Row],[Sub Ledger]],LedgerMapping[[#All],[Sub Ledger]],0))</f>
        <v>Income Statement</v>
      </c>
    </row>
    <row r="21275" spans="1:5" x14ac:dyDescent="0.55000000000000004">
      <c r="A21275">
        <v>4</v>
      </c>
      <c r="B21275">
        <v>89000</v>
      </c>
      <c r="C21275" s="6">
        <v>43466</v>
      </c>
      <c r="D21275">
        <v>176</v>
      </c>
      <c r="E21275" t="str">
        <f>INDEX(LedgerMapping[[#All],[Area]],MATCH(Transactions[[#This Row],[Sub Ledger]],LedgerMapping[[#All],[Sub Ledger]],0))</f>
        <v>Income Statement</v>
      </c>
    </row>
    <row r="21276" spans="1:5" x14ac:dyDescent="0.55000000000000004">
      <c r="A21276">
        <v>4</v>
      </c>
      <c r="B21276">
        <v>89000</v>
      </c>
      <c r="C21276" s="6">
        <v>43497</v>
      </c>
      <c r="D21276">
        <v>176</v>
      </c>
      <c r="E21276" t="str">
        <f>INDEX(LedgerMapping[[#All],[Area]],MATCH(Transactions[[#This Row],[Sub Ledger]],LedgerMapping[[#All],[Sub Ledger]],0))</f>
        <v>Income Statement</v>
      </c>
    </row>
    <row r="21277" spans="1:5" x14ac:dyDescent="0.55000000000000004">
      <c r="A21277">
        <v>4</v>
      </c>
      <c r="B21277">
        <v>89000</v>
      </c>
      <c r="C21277" s="6">
        <v>43525</v>
      </c>
      <c r="D21277">
        <v>251</v>
      </c>
      <c r="E21277" t="str">
        <f>INDEX(LedgerMapping[[#All],[Area]],MATCH(Transactions[[#This Row],[Sub Ledger]],LedgerMapping[[#All],[Sub Ledger]],0))</f>
        <v>Income Statement</v>
      </c>
    </row>
    <row r="21278" spans="1:5" x14ac:dyDescent="0.55000000000000004">
      <c r="A21278">
        <v>4</v>
      </c>
      <c r="B21278">
        <v>89000</v>
      </c>
      <c r="C21278" s="6">
        <v>43556</v>
      </c>
      <c r="D21278">
        <v>208</v>
      </c>
      <c r="E21278" t="str">
        <f>INDEX(LedgerMapping[[#All],[Area]],MATCH(Transactions[[#This Row],[Sub Ledger]],LedgerMapping[[#All],[Sub Ledger]],0))</f>
        <v>Income Statement</v>
      </c>
    </row>
    <row r="21279" spans="1:5" x14ac:dyDescent="0.55000000000000004">
      <c r="A21279">
        <v>4</v>
      </c>
      <c r="B21279">
        <v>89000</v>
      </c>
      <c r="C21279" s="6">
        <v>43586</v>
      </c>
      <c r="D21279">
        <v>192</v>
      </c>
      <c r="E21279" t="str">
        <f>INDEX(LedgerMapping[[#All],[Area]],MATCH(Transactions[[#This Row],[Sub Ledger]],LedgerMapping[[#All],[Sub Ledger]],0))</f>
        <v>Income Statement</v>
      </c>
    </row>
    <row r="21280" spans="1:5" x14ac:dyDescent="0.55000000000000004">
      <c r="A21280">
        <v>4</v>
      </c>
      <c r="B21280">
        <v>89000</v>
      </c>
      <c r="C21280" s="6">
        <v>43617</v>
      </c>
      <c r="D21280">
        <v>236</v>
      </c>
      <c r="E21280" t="str">
        <f>INDEX(LedgerMapping[[#All],[Area]],MATCH(Transactions[[#This Row],[Sub Ledger]],LedgerMapping[[#All],[Sub Ledger]],0))</f>
        <v>Income Statement</v>
      </c>
    </row>
    <row r="21281" spans="1:5" x14ac:dyDescent="0.55000000000000004">
      <c r="A21281">
        <v>4</v>
      </c>
      <c r="B21281">
        <v>89000</v>
      </c>
      <c r="C21281" s="6">
        <v>43647</v>
      </c>
      <c r="D21281">
        <v>176</v>
      </c>
      <c r="E21281" t="str">
        <f>INDEX(LedgerMapping[[#All],[Area]],MATCH(Transactions[[#This Row],[Sub Ledger]],LedgerMapping[[#All],[Sub Ledger]],0))</f>
        <v>Income Statement</v>
      </c>
    </row>
    <row r="21282" spans="1:5" x14ac:dyDescent="0.55000000000000004">
      <c r="A21282">
        <v>4</v>
      </c>
      <c r="B21282">
        <v>89000</v>
      </c>
      <c r="C21282" s="6">
        <v>43678</v>
      </c>
      <c r="D21282">
        <v>213</v>
      </c>
      <c r="E21282" t="str">
        <f>INDEX(LedgerMapping[[#All],[Area]],MATCH(Transactions[[#This Row],[Sub Ledger]],LedgerMapping[[#All],[Sub Ledger]],0))</f>
        <v>Income Statement</v>
      </c>
    </row>
    <row r="21283" spans="1:5" x14ac:dyDescent="0.55000000000000004">
      <c r="A21283">
        <v>4</v>
      </c>
      <c r="B21283">
        <v>89000</v>
      </c>
      <c r="C21283" s="6">
        <v>43709</v>
      </c>
      <c r="D21283">
        <v>215</v>
      </c>
      <c r="E21283" t="str">
        <f>INDEX(LedgerMapping[[#All],[Area]],MATCH(Transactions[[#This Row],[Sub Ledger]],LedgerMapping[[#All],[Sub Ledger]],0))</f>
        <v>Income Statement</v>
      </c>
    </row>
    <row r="21284" spans="1:5" x14ac:dyDescent="0.55000000000000004">
      <c r="A21284">
        <v>4</v>
      </c>
      <c r="B21284">
        <v>89000</v>
      </c>
      <c r="C21284" s="6">
        <v>43739</v>
      </c>
      <c r="D21284">
        <v>176</v>
      </c>
      <c r="E21284" t="str">
        <f>INDEX(LedgerMapping[[#All],[Area]],MATCH(Transactions[[#This Row],[Sub Ledger]],LedgerMapping[[#All],[Sub Ledger]],0))</f>
        <v>Income Statement</v>
      </c>
    </row>
    <row r="21285" spans="1:5" x14ac:dyDescent="0.55000000000000004">
      <c r="A21285">
        <v>4</v>
      </c>
      <c r="B21285">
        <v>89000</v>
      </c>
      <c r="C21285" s="6">
        <v>43770</v>
      </c>
      <c r="D21285">
        <v>226</v>
      </c>
      <c r="E21285" t="str">
        <f>INDEX(LedgerMapping[[#All],[Area]],MATCH(Transactions[[#This Row],[Sub Ledger]],LedgerMapping[[#All],[Sub Ledger]],0))</f>
        <v>Income Statement</v>
      </c>
    </row>
    <row r="21286" spans="1:5" x14ac:dyDescent="0.55000000000000004">
      <c r="A21286">
        <v>4</v>
      </c>
      <c r="B21286">
        <v>89000</v>
      </c>
      <c r="C21286" s="6">
        <v>43800</v>
      </c>
      <c r="D21286">
        <v>189</v>
      </c>
      <c r="E21286" t="str">
        <f>INDEX(LedgerMapping[[#All],[Area]],MATCH(Transactions[[#This Row],[Sub Ledger]],LedgerMapping[[#All],[Sub Ledger]],0))</f>
        <v>Income Statement</v>
      </c>
    </row>
    <row r="21287" spans="1:5" x14ac:dyDescent="0.55000000000000004">
      <c r="A21287">
        <v>4</v>
      </c>
      <c r="B21287">
        <v>89000</v>
      </c>
      <c r="C21287" s="6">
        <v>43831</v>
      </c>
      <c r="D21287">
        <v>205</v>
      </c>
      <c r="E21287" t="str">
        <f>INDEX(LedgerMapping[[#All],[Area]],MATCH(Transactions[[#This Row],[Sub Ledger]],LedgerMapping[[#All],[Sub Ledger]],0))</f>
        <v>Income Statement</v>
      </c>
    </row>
    <row r="21288" spans="1:5" x14ac:dyDescent="0.55000000000000004">
      <c r="A21288">
        <v>4</v>
      </c>
      <c r="B21288">
        <v>89000</v>
      </c>
      <c r="C21288" s="6">
        <v>43862</v>
      </c>
      <c r="D21288">
        <v>281</v>
      </c>
      <c r="E21288" t="str">
        <f>INDEX(LedgerMapping[[#All],[Area]],MATCH(Transactions[[#This Row],[Sub Ledger]],LedgerMapping[[#All],[Sub Ledger]],0))</f>
        <v>Income Statement</v>
      </c>
    </row>
    <row r="21289" spans="1:5" x14ac:dyDescent="0.55000000000000004">
      <c r="A21289">
        <v>4</v>
      </c>
      <c r="B21289">
        <v>89000</v>
      </c>
      <c r="C21289" s="6">
        <v>43891</v>
      </c>
      <c r="D21289">
        <v>233</v>
      </c>
      <c r="E21289" t="str">
        <f>INDEX(LedgerMapping[[#All],[Area]],MATCH(Transactions[[#This Row],[Sub Ledger]],LedgerMapping[[#All],[Sub Ledger]],0))</f>
        <v>Income Statement</v>
      </c>
    </row>
    <row r="21290" spans="1:5" x14ac:dyDescent="0.55000000000000004">
      <c r="A21290">
        <v>4</v>
      </c>
      <c r="B21290">
        <v>89000</v>
      </c>
      <c r="C21290" s="6">
        <v>43922</v>
      </c>
      <c r="D21290">
        <v>333</v>
      </c>
      <c r="E21290" t="str">
        <f>INDEX(LedgerMapping[[#All],[Area]],MATCH(Transactions[[#This Row],[Sub Ledger]],LedgerMapping[[#All],[Sub Ledger]],0))</f>
        <v>Income Statement</v>
      </c>
    </row>
    <row r="21291" spans="1:5" x14ac:dyDescent="0.55000000000000004">
      <c r="A21291">
        <v>4</v>
      </c>
      <c r="B21291">
        <v>89000</v>
      </c>
      <c r="C21291" s="6">
        <v>43952</v>
      </c>
      <c r="D21291">
        <v>220</v>
      </c>
      <c r="E21291" t="str">
        <f>INDEX(LedgerMapping[[#All],[Area]],MATCH(Transactions[[#This Row],[Sub Ledger]],LedgerMapping[[#All],[Sub Ledger]],0))</f>
        <v>Income Statement</v>
      </c>
    </row>
    <row r="21292" spans="1:5" x14ac:dyDescent="0.55000000000000004">
      <c r="A21292">
        <v>4</v>
      </c>
      <c r="B21292">
        <v>89000</v>
      </c>
      <c r="C21292" s="6">
        <v>43983</v>
      </c>
      <c r="D21292">
        <v>292</v>
      </c>
      <c r="E21292" t="str">
        <f>INDEX(LedgerMapping[[#All],[Area]],MATCH(Transactions[[#This Row],[Sub Ledger]],LedgerMapping[[#All],[Sub Ledger]],0))</f>
        <v>Income Statement</v>
      </c>
    </row>
    <row r="21293" spans="1:5" x14ac:dyDescent="0.55000000000000004">
      <c r="A21293">
        <v>4</v>
      </c>
      <c r="B21293">
        <v>89000</v>
      </c>
      <c r="C21293" s="6">
        <v>44013</v>
      </c>
      <c r="D21293">
        <v>237</v>
      </c>
      <c r="E21293" t="str">
        <f>INDEX(LedgerMapping[[#All],[Area]],MATCH(Transactions[[#This Row],[Sub Ledger]],LedgerMapping[[#All],[Sub Ledger]],0))</f>
        <v>Income Statement</v>
      </c>
    </row>
    <row r="21294" spans="1:5" x14ac:dyDescent="0.55000000000000004">
      <c r="A21294">
        <v>4</v>
      </c>
      <c r="B21294">
        <v>89000</v>
      </c>
      <c r="C21294" s="6">
        <v>44044</v>
      </c>
      <c r="D21294">
        <v>328</v>
      </c>
      <c r="E21294" t="str">
        <f>INDEX(LedgerMapping[[#All],[Area]],MATCH(Transactions[[#This Row],[Sub Ledger]],LedgerMapping[[#All],[Sub Ledger]],0))</f>
        <v>Income Statement</v>
      </c>
    </row>
    <row r="21295" spans="1:5" x14ac:dyDescent="0.55000000000000004">
      <c r="A21295">
        <v>4</v>
      </c>
      <c r="B21295">
        <v>89000</v>
      </c>
      <c r="C21295" s="6">
        <v>44075</v>
      </c>
      <c r="D21295">
        <v>248</v>
      </c>
      <c r="E21295" t="str">
        <f>INDEX(LedgerMapping[[#All],[Area]],MATCH(Transactions[[#This Row],[Sub Ledger]],LedgerMapping[[#All],[Sub Ledger]],0))</f>
        <v>Income Statement</v>
      </c>
    </row>
    <row r="21296" spans="1:5" x14ac:dyDescent="0.55000000000000004">
      <c r="A21296">
        <v>4</v>
      </c>
      <c r="B21296">
        <v>89000</v>
      </c>
      <c r="C21296" s="6">
        <v>44105</v>
      </c>
      <c r="D21296">
        <v>284</v>
      </c>
      <c r="E21296" t="str">
        <f>INDEX(LedgerMapping[[#All],[Area]],MATCH(Transactions[[#This Row],[Sub Ledger]],LedgerMapping[[#All],[Sub Ledger]],0))</f>
        <v>Income Statement</v>
      </c>
    </row>
    <row r="21297" spans="1:5" x14ac:dyDescent="0.55000000000000004">
      <c r="A21297">
        <v>4</v>
      </c>
      <c r="B21297">
        <v>89000</v>
      </c>
      <c r="C21297" s="6">
        <v>44136</v>
      </c>
      <c r="D21297">
        <v>293</v>
      </c>
      <c r="E21297" t="str">
        <f>INDEX(LedgerMapping[[#All],[Area]],MATCH(Transactions[[#This Row],[Sub Ledger]],LedgerMapping[[#All],[Sub Ledger]],0))</f>
        <v>Income Statement</v>
      </c>
    </row>
    <row r="21298" spans="1:5" x14ac:dyDescent="0.55000000000000004">
      <c r="A21298">
        <v>4</v>
      </c>
      <c r="B21298">
        <v>89000</v>
      </c>
      <c r="C21298" s="6">
        <v>44166</v>
      </c>
      <c r="D21298">
        <v>284</v>
      </c>
      <c r="E21298" t="str">
        <f>INDEX(LedgerMapping[[#All],[Area]],MATCH(Transactions[[#This Row],[Sub Ledger]],LedgerMapping[[#All],[Sub Ledger]],0))</f>
        <v>Income Statement</v>
      </c>
    </row>
    <row r="21299" spans="1:5" x14ac:dyDescent="0.55000000000000004">
      <c r="A21299">
        <v>4</v>
      </c>
      <c r="B21299">
        <v>89000</v>
      </c>
      <c r="C21299" s="6">
        <v>44197</v>
      </c>
      <c r="D21299">
        <v>348</v>
      </c>
      <c r="E21299" t="str">
        <f>INDEX(LedgerMapping[[#All],[Area]],MATCH(Transactions[[#This Row],[Sub Ledger]],LedgerMapping[[#All],[Sub Ledger]],0))</f>
        <v>Income Statement</v>
      </c>
    </row>
    <row r="21300" spans="1:5" x14ac:dyDescent="0.55000000000000004">
      <c r="A21300">
        <v>4</v>
      </c>
      <c r="B21300">
        <v>89000</v>
      </c>
      <c r="C21300" s="6">
        <v>44228</v>
      </c>
      <c r="D21300">
        <v>302</v>
      </c>
      <c r="E21300" t="str">
        <f>INDEX(LedgerMapping[[#All],[Area]],MATCH(Transactions[[#This Row],[Sub Ledger]],LedgerMapping[[#All],[Sub Ledger]],0))</f>
        <v>Income Statement</v>
      </c>
    </row>
    <row r="21301" spans="1:5" x14ac:dyDescent="0.55000000000000004">
      <c r="A21301">
        <v>4</v>
      </c>
      <c r="B21301">
        <v>89000</v>
      </c>
      <c r="C21301" s="6">
        <v>44256</v>
      </c>
      <c r="D21301">
        <v>434</v>
      </c>
      <c r="E21301" t="str">
        <f>INDEX(LedgerMapping[[#All],[Area]],MATCH(Transactions[[#This Row],[Sub Ledger]],LedgerMapping[[#All],[Sub Ledger]],0))</f>
        <v>Income Statement</v>
      </c>
    </row>
    <row r="21302" spans="1:5" x14ac:dyDescent="0.55000000000000004">
      <c r="A21302">
        <v>4</v>
      </c>
      <c r="B21302">
        <v>89000</v>
      </c>
      <c r="C21302" s="6">
        <v>44287</v>
      </c>
      <c r="D21302">
        <v>319</v>
      </c>
      <c r="E21302" t="str">
        <f>INDEX(LedgerMapping[[#All],[Area]],MATCH(Transactions[[#This Row],[Sub Ledger]],LedgerMapping[[#All],[Sub Ledger]],0))</f>
        <v>Income Statement</v>
      </c>
    </row>
    <row r="21303" spans="1:5" x14ac:dyDescent="0.55000000000000004">
      <c r="A21303">
        <v>4</v>
      </c>
      <c r="B21303">
        <v>89000</v>
      </c>
      <c r="C21303" s="6">
        <v>44317</v>
      </c>
      <c r="D21303">
        <v>319</v>
      </c>
      <c r="E21303" t="str">
        <f>INDEX(LedgerMapping[[#All],[Area]],MATCH(Transactions[[#This Row],[Sub Ledger]],LedgerMapping[[#All],[Sub Ledger]],0))</f>
        <v>Income Statement</v>
      </c>
    </row>
    <row r="21304" spans="1:5" x14ac:dyDescent="0.55000000000000004">
      <c r="A21304">
        <v>4</v>
      </c>
      <c r="B21304">
        <v>89000</v>
      </c>
      <c r="C21304" s="6">
        <v>44348</v>
      </c>
      <c r="D21304">
        <v>356</v>
      </c>
      <c r="E21304" t="str">
        <f>INDEX(LedgerMapping[[#All],[Area]],MATCH(Transactions[[#This Row],[Sub Ledger]],LedgerMapping[[#All],[Sub Ledger]],0))</f>
        <v>Income Statement</v>
      </c>
    </row>
    <row r="21305" spans="1:5" x14ac:dyDescent="0.55000000000000004">
      <c r="A21305">
        <v>4</v>
      </c>
      <c r="B21305">
        <v>89000</v>
      </c>
      <c r="C21305" s="6">
        <v>44378</v>
      </c>
      <c r="D21305">
        <v>437</v>
      </c>
      <c r="E21305" t="str">
        <f>INDEX(LedgerMapping[[#All],[Area]],MATCH(Transactions[[#This Row],[Sub Ledger]],LedgerMapping[[#All],[Sub Ledger]],0))</f>
        <v>Income Statement</v>
      </c>
    </row>
    <row r="21306" spans="1:5" x14ac:dyDescent="0.55000000000000004">
      <c r="A21306">
        <v>4</v>
      </c>
      <c r="B21306">
        <v>89000</v>
      </c>
      <c r="C21306" s="6">
        <v>44409</v>
      </c>
      <c r="D21306">
        <v>309</v>
      </c>
      <c r="E21306" t="str">
        <f>INDEX(LedgerMapping[[#All],[Area]],MATCH(Transactions[[#This Row],[Sub Ledger]],LedgerMapping[[#All],[Sub Ledger]],0))</f>
        <v>Income Statement</v>
      </c>
    </row>
    <row r="21307" spans="1:5" x14ac:dyDescent="0.55000000000000004">
      <c r="A21307">
        <v>4</v>
      </c>
      <c r="B21307">
        <v>89000</v>
      </c>
      <c r="C21307" s="6">
        <v>44440</v>
      </c>
      <c r="D21307">
        <v>393</v>
      </c>
      <c r="E21307" t="str">
        <f>INDEX(LedgerMapping[[#All],[Area]],MATCH(Transactions[[#This Row],[Sub Ledger]],LedgerMapping[[#All],[Sub Ledger]],0))</f>
        <v>Income Statement</v>
      </c>
    </row>
    <row r="21308" spans="1:5" x14ac:dyDescent="0.55000000000000004">
      <c r="A21308">
        <v>4</v>
      </c>
      <c r="B21308">
        <v>89000</v>
      </c>
      <c r="C21308" s="6">
        <v>44470</v>
      </c>
      <c r="D21308">
        <v>423</v>
      </c>
      <c r="E21308" t="str">
        <f>INDEX(LedgerMapping[[#All],[Area]],MATCH(Transactions[[#This Row],[Sub Ledger]],LedgerMapping[[#All],[Sub Ledger]],0))</f>
        <v>Income Statement</v>
      </c>
    </row>
    <row r="21309" spans="1:5" x14ac:dyDescent="0.55000000000000004">
      <c r="A21309">
        <v>4</v>
      </c>
      <c r="B21309">
        <v>89000</v>
      </c>
      <c r="C21309" s="6">
        <v>44501</v>
      </c>
      <c r="D21309">
        <v>414</v>
      </c>
      <c r="E21309" t="str">
        <f>INDEX(LedgerMapping[[#All],[Area]],MATCH(Transactions[[#This Row],[Sub Ledger]],LedgerMapping[[#All],[Sub Ledger]],0))</f>
        <v>Income Statement</v>
      </c>
    </row>
    <row r="21310" spans="1:5" x14ac:dyDescent="0.55000000000000004">
      <c r="A21310">
        <v>4</v>
      </c>
      <c r="B21310">
        <v>89000</v>
      </c>
      <c r="C21310" s="6">
        <v>44531</v>
      </c>
      <c r="D21310">
        <v>385</v>
      </c>
      <c r="E21310" t="str">
        <f>INDEX(LedgerMapping[[#All],[Area]],MATCH(Transactions[[#This Row],[Sub Ledger]],LedgerMapping[[#All],[Sub Ledger]],0))</f>
        <v>Income Statement</v>
      </c>
    </row>
    <row r="21311" spans="1:5" x14ac:dyDescent="0.55000000000000004">
      <c r="A21311">
        <v>4</v>
      </c>
      <c r="B21311">
        <v>89000</v>
      </c>
      <c r="C21311" s="6">
        <v>44256</v>
      </c>
      <c r="D21311">
        <v>190</v>
      </c>
      <c r="E21311" t="str">
        <f>INDEX(LedgerMapping[[#All],[Area]],MATCH(Transactions[[#This Row],[Sub Ledger]],LedgerMapping[[#All],[Sub Ledger]],0))</f>
        <v>Income Statement</v>
      </c>
    </row>
    <row r="21312" spans="1:5" x14ac:dyDescent="0.55000000000000004">
      <c r="A21312">
        <v>4</v>
      </c>
      <c r="B21312">
        <v>89000</v>
      </c>
      <c r="C21312" s="6">
        <v>44256</v>
      </c>
      <c r="D21312">
        <v>292.94</v>
      </c>
      <c r="E21312" t="str">
        <f>INDEX(LedgerMapping[[#All],[Area]],MATCH(Transactions[[#This Row],[Sub Ledger]],LedgerMapping[[#All],[Sub Ledger]],0))</f>
        <v>Income Statement</v>
      </c>
    </row>
    <row r="21313" spans="1:5" x14ac:dyDescent="0.55000000000000004">
      <c r="A21313">
        <v>4</v>
      </c>
      <c r="B21313">
        <v>94000</v>
      </c>
      <c r="C21313" s="6">
        <v>44501</v>
      </c>
      <c r="D21313">
        <v>-33797</v>
      </c>
      <c r="E21313" t="str">
        <f>INDEX(LedgerMapping[[#All],[Area]],MATCH(Transactions[[#This Row],[Sub Ledger]],LedgerMapping[[#All],[Sub Ledger]],0))</f>
        <v>Income Statement</v>
      </c>
    </row>
    <row r="21314" spans="1:5" x14ac:dyDescent="0.55000000000000004">
      <c r="A21314">
        <v>4</v>
      </c>
      <c r="B21314">
        <v>94000</v>
      </c>
      <c r="C21314" s="6">
        <v>43466</v>
      </c>
      <c r="D21314">
        <v>-3303</v>
      </c>
      <c r="E21314" t="str">
        <f>INDEX(LedgerMapping[[#All],[Area]],MATCH(Transactions[[#This Row],[Sub Ledger]],LedgerMapping[[#All],[Sub Ledger]],0))</f>
        <v>Income Statement</v>
      </c>
    </row>
    <row r="21315" spans="1:5" x14ac:dyDescent="0.55000000000000004">
      <c r="A21315">
        <v>4</v>
      </c>
      <c r="B21315">
        <v>94000</v>
      </c>
      <c r="C21315" s="6">
        <v>43497</v>
      </c>
      <c r="D21315">
        <v>-7818</v>
      </c>
      <c r="E21315" t="str">
        <f>INDEX(LedgerMapping[[#All],[Area]],MATCH(Transactions[[#This Row],[Sub Ledger]],LedgerMapping[[#All],[Sub Ledger]],0))</f>
        <v>Income Statement</v>
      </c>
    </row>
    <row r="21316" spans="1:5" x14ac:dyDescent="0.55000000000000004">
      <c r="A21316">
        <v>4</v>
      </c>
      <c r="B21316">
        <v>94000</v>
      </c>
      <c r="C21316" s="6">
        <v>43525</v>
      </c>
      <c r="D21316">
        <v>-2612</v>
      </c>
      <c r="E21316" t="str">
        <f>INDEX(LedgerMapping[[#All],[Area]],MATCH(Transactions[[#This Row],[Sub Ledger]],LedgerMapping[[#All],[Sub Ledger]],0))</f>
        <v>Income Statement</v>
      </c>
    </row>
    <row r="21317" spans="1:5" x14ac:dyDescent="0.55000000000000004">
      <c r="A21317">
        <v>4</v>
      </c>
      <c r="B21317">
        <v>94000</v>
      </c>
      <c r="C21317" s="6">
        <v>43556</v>
      </c>
      <c r="D21317">
        <v>-5821</v>
      </c>
      <c r="E21317" t="str">
        <f>INDEX(LedgerMapping[[#All],[Area]],MATCH(Transactions[[#This Row],[Sub Ledger]],LedgerMapping[[#All],[Sub Ledger]],0))</f>
        <v>Income Statement</v>
      </c>
    </row>
    <row r="21318" spans="1:5" x14ac:dyDescent="0.55000000000000004">
      <c r="A21318">
        <v>4</v>
      </c>
      <c r="B21318">
        <v>94000</v>
      </c>
      <c r="C21318" s="6">
        <v>43586</v>
      </c>
      <c r="D21318">
        <v>-15209</v>
      </c>
      <c r="E21318" t="str">
        <f>INDEX(LedgerMapping[[#All],[Area]],MATCH(Transactions[[#This Row],[Sub Ledger]],LedgerMapping[[#All],[Sub Ledger]],0))</f>
        <v>Income Statement</v>
      </c>
    </row>
    <row r="21319" spans="1:5" x14ac:dyDescent="0.55000000000000004">
      <c r="A21319">
        <v>4</v>
      </c>
      <c r="B21319">
        <v>94000</v>
      </c>
      <c r="C21319" s="6">
        <v>43617</v>
      </c>
      <c r="D21319">
        <v>-5400</v>
      </c>
      <c r="E21319" t="str">
        <f>INDEX(LedgerMapping[[#All],[Area]],MATCH(Transactions[[#This Row],[Sub Ledger]],LedgerMapping[[#All],[Sub Ledger]],0))</f>
        <v>Income Statement</v>
      </c>
    </row>
    <row r="21320" spans="1:5" x14ac:dyDescent="0.55000000000000004">
      <c r="A21320">
        <v>4</v>
      </c>
      <c r="B21320">
        <v>94000</v>
      </c>
      <c r="C21320" s="6">
        <v>43647</v>
      </c>
      <c r="D21320">
        <v>-5098</v>
      </c>
      <c r="E21320" t="str">
        <f>INDEX(LedgerMapping[[#All],[Area]],MATCH(Transactions[[#This Row],[Sub Ledger]],LedgerMapping[[#All],[Sub Ledger]],0))</f>
        <v>Income Statement</v>
      </c>
    </row>
    <row r="21321" spans="1:5" x14ac:dyDescent="0.55000000000000004">
      <c r="A21321">
        <v>4</v>
      </c>
      <c r="B21321">
        <v>94000</v>
      </c>
      <c r="C21321" s="6">
        <v>43678</v>
      </c>
      <c r="D21321">
        <v>-10199</v>
      </c>
      <c r="E21321" t="str">
        <f>INDEX(LedgerMapping[[#All],[Area]],MATCH(Transactions[[#This Row],[Sub Ledger]],LedgerMapping[[#All],[Sub Ledger]],0))</f>
        <v>Income Statement</v>
      </c>
    </row>
    <row r="21322" spans="1:5" x14ac:dyDescent="0.55000000000000004">
      <c r="A21322">
        <v>4</v>
      </c>
      <c r="B21322">
        <v>94000</v>
      </c>
      <c r="C21322" s="6">
        <v>43709</v>
      </c>
      <c r="D21322">
        <v>-3890</v>
      </c>
      <c r="E21322" t="str">
        <f>INDEX(LedgerMapping[[#All],[Area]],MATCH(Transactions[[#This Row],[Sub Ledger]],LedgerMapping[[#All],[Sub Ledger]],0))</f>
        <v>Income Statement</v>
      </c>
    </row>
    <row r="21323" spans="1:5" x14ac:dyDescent="0.55000000000000004">
      <c r="A21323">
        <v>4</v>
      </c>
      <c r="B21323">
        <v>94000</v>
      </c>
      <c r="C21323" s="6">
        <v>43739</v>
      </c>
      <c r="D21323">
        <v>-4388</v>
      </c>
      <c r="E21323" t="str">
        <f>INDEX(LedgerMapping[[#All],[Area]],MATCH(Transactions[[#This Row],[Sub Ledger]],LedgerMapping[[#All],[Sub Ledger]],0))</f>
        <v>Income Statement</v>
      </c>
    </row>
    <row r="21324" spans="1:5" x14ac:dyDescent="0.55000000000000004">
      <c r="A21324">
        <v>4</v>
      </c>
      <c r="B21324">
        <v>94000</v>
      </c>
      <c r="C21324" s="6">
        <v>43770</v>
      </c>
      <c r="D21324">
        <v>-11569</v>
      </c>
      <c r="E21324" t="str">
        <f>INDEX(LedgerMapping[[#All],[Area]],MATCH(Transactions[[#This Row],[Sub Ledger]],LedgerMapping[[#All],[Sub Ledger]],0))</f>
        <v>Income Statement</v>
      </c>
    </row>
    <row r="21325" spans="1:5" x14ac:dyDescent="0.55000000000000004">
      <c r="A21325">
        <v>4</v>
      </c>
      <c r="B21325">
        <v>94000</v>
      </c>
      <c r="C21325" s="6">
        <v>43800</v>
      </c>
      <c r="D21325">
        <v>-2087</v>
      </c>
      <c r="E21325" t="str">
        <f>INDEX(LedgerMapping[[#All],[Area]],MATCH(Transactions[[#This Row],[Sub Ledger]],LedgerMapping[[#All],[Sub Ledger]],0))</f>
        <v>Income Statement</v>
      </c>
    </row>
    <row r="21326" spans="1:5" x14ac:dyDescent="0.55000000000000004">
      <c r="A21326">
        <v>4</v>
      </c>
      <c r="B21326">
        <v>94000</v>
      </c>
      <c r="C21326" s="6">
        <v>43831</v>
      </c>
      <c r="D21326">
        <v>-31119</v>
      </c>
      <c r="E21326" t="str">
        <f>INDEX(LedgerMapping[[#All],[Area]],MATCH(Transactions[[#This Row],[Sub Ledger]],LedgerMapping[[#All],[Sub Ledger]],0))</f>
        <v>Income Statement</v>
      </c>
    </row>
    <row r="21327" spans="1:5" x14ac:dyDescent="0.55000000000000004">
      <c r="A21327">
        <v>4</v>
      </c>
      <c r="B21327">
        <v>94000</v>
      </c>
      <c r="C21327" s="6">
        <v>43862</v>
      </c>
      <c r="D21327">
        <v>-25826</v>
      </c>
      <c r="E21327" t="str">
        <f>INDEX(LedgerMapping[[#All],[Area]],MATCH(Transactions[[#This Row],[Sub Ledger]],LedgerMapping[[#All],[Sub Ledger]],0))</f>
        <v>Income Statement</v>
      </c>
    </row>
    <row r="21328" spans="1:5" x14ac:dyDescent="0.55000000000000004">
      <c r="A21328">
        <v>4</v>
      </c>
      <c r="B21328">
        <v>94000</v>
      </c>
      <c r="C21328" s="6">
        <v>43891</v>
      </c>
      <c r="D21328">
        <v>-9222</v>
      </c>
      <c r="E21328" t="str">
        <f>INDEX(LedgerMapping[[#All],[Area]],MATCH(Transactions[[#This Row],[Sub Ledger]],LedgerMapping[[#All],[Sub Ledger]],0))</f>
        <v>Income Statement</v>
      </c>
    </row>
    <row r="21329" spans="1:5" x14ac:dyDescent="0.55000000000000004">
      <c r="A21329">
        <v>4</v>
      </c>
      <c r="B21329">
        <v>94000</v>
      </c>
      <c r="C21329" s="6">
        <v>43922</v>
      </c>
      <c r="D21329">
        <v>-23500</v>
      </c>
      <c r="E21329" t="str">
        <f>INDEX(LedgerMapping[[#All],[Area]],MATCH(Transactions[[#This Row],[Sub Ledger]],LedgerMapping[[#All],[Sub Ledger]],0))</f>
        <v>Income Statement</v>
      </c>
    </row>
    <row r="21330" spans="1:5" x14ac:dyDescent="0.55000000000000004">
      <c r="A21330">
        <v>4</v>
      </c>
      <c r="B21330">
        <v>94000</v>
      </c>
      <c r="C21330" s="6">
        <v>43952</v>
      </c>
      <c r="D21330">
        <v>-30631</v>
      </c>
      <c r="E21330" t="str">
        <f>INDEX(LedgerMapping[[#All],[Area]],MATCH(Transactions[[#This Row],[Sub Ledger]],LedgerMapping[[#All],[Sub Ledger]],0))</f>
        <v>Income Statement</v>
      </c>
    </row>
    <row r="21331" spans="1:5" x14ac:dyDescent="0.55000000000000004">
      <c r="A21331">
        <v>4</v>
      </c>
      <c r="B21331">
        <v>94000</v>
      </c>
      <c r="C21331" s="6">
        <v>43983</v>
      </c>
      <c r="D21331">
        <v>-7110</v>
      </c>
      <c r="E21331" t="str">
        <f>INDEX(LedgerMapping[[#All],[Area]],MATCH(Transactions[[#This Row],[Sub Ledger]],LedgerMapping[[#All],[Sub Ledger]],0))</f>
        <v>Income Statement</v>
      </c>
    </row>
    <row r="21332" spans="1:5" x14ac:dyDescent="0.55000000000000004">
      <c r="A21332">
        <v>4</v>
      </c>
      <c r="B21332">
        <v>94000</v>
      </c>
      <c r="C21332" s="6">
        <v>44013</v>
      </c>
      <c r="D21332">
        <v>-17965</v>
      </c>
      <c r="E21332" t="str">
        <f>INDEX(LedgerMapping[[#All],[Area]],MATCH(Transactions[[#This Row],[Sub Ledger]],LedgerMapping[[#All],[Sub Ledger]],0))</f>
        <v>Income Statement</v>
      </c>
    </row>
    <row r="21333" spans="1:5" x14ac:dyDescent="0.55000000000000004">
      <c r="A21333">
        <v>4</v>
      </c>
      <c r="B21333">
        <v>94000</v>
      </c>
      <c r="C21333" s="6">
        <v>44044</v>
      </c>
      <c r="D21333">
        <v>-20090</v>
      </c>
      <c r="E21333" t="str">
        <f>INDEX(LedgerMapping[[#All],[Area]],MATCH(Transactions[[#This Row],[Sub Ledger]],LedgerMapping[[#All],[Sub Ledger]],0))</f>
        <v>Income Statement</v>
      </c>
    </row>
    <row r="21334" spans="1:5" x14ac:dyDescent="0.55000000000000004">
      <c r="A21334">
        <v>4</v>
      </c>
      <c r="B21334">
        <v>94000</v>
      </c>
      <c r="C21334" s="6">
        <v>44075</v>
      </c>
      <c r="D21334">
        <v>-4294</v>
      </c>
      <c r="E21334" t="str">
        <f>INDEX(LedgerMapping[[#All],[Area]],MATCH(Transactions[[#This Row],[Sub Ledger]],LedgerMapping[[#All],[Sub Ledger]],0))</f>
        <v>Income Statement</v>
      </c>
    </row>
    <row r="21335" spans="1:5" x14ac:dyDescent="0.55000000000000004">
      <c r="A21335">
        <v>4</v>
      </c>
      <c r="B21335">
        <v>94000</v>
      </c>
      <c r="C21335" s="6">
        <v>44105</v>
      </c>
      <c r="D21335">
        <v>-16828</v>
      </c>
      <c r="E21335" t="str">
        <f>INDEX(LedgerMapping[[#All],[Area]],MATCH(Transactions[[#This Row],[Sub Ledger]],LedgerMapping[[#All],[Sub Ledger]],0))</f>
        <v>Income Statement</v>
      </c>
    </row>
    <row r="21336" spans="1:5" x14ac:dyDescent="0.55000000000000004">
      <c r="A21336">
        <v>4</v>
      </c>
      <c r="B21336">
        <v>94000</v>
      </c>
      <c r="C21336" s="6">
        <v>44136</v>
      </c>
      <c r="D21336">
        <v>-28248</v>
      </c>
      <c r="E21336" t="str">
        <f>INDEX(LedgerMapping[[#All],[Area]],MATCH(Transactions[[#This Row],[Sub Ledger]],LedgerMapping[[#All],[Sub Ledger]],0))</f>
        <v>Income Statement</v>
      </c>
    </row>
    <row r="21337" spans="1:5" x14ac:dyDescent="0.55000000000000004">
      <c r="A21337">
        <v>4</v>
      </c>
      <c r="B21337">
        <v>94000</v>
      </c>
      <c r="C21337" s="6">
        <v>44166</v>
      </c>
      <c r="D21337">
        <v>-5027</v>
      </c>
      <c r="E21337" t="str">
        <f>INDEX(LedgerMapping[[#All],[Area]],MATCH(Transactions[[#This Row],[Sub Ledger]],LedgerMapping[[#All],[Sub Ledger]],0))</f>
        <v>Income Statement</v>
      </c>
    </row>
    <row r="21338" spans="1:5" x14ac:dyDescent="0.55000000000000004">
      <c r="A21338">
        <v>4</v>
      </c>
      <c r="B21338">
        <v>94000</v>
      </c>
      <c r="C21338" s="6">
        <v>44197</v>
      </c>
      <c r="D21338">
        <v>-32993</v>
      </c>
      <c r="E21338" t="str">
        <f>INDEX(LedgerMapping[[#All],[Area]],MATCH(Transactions[[#This Row],[Sub Ledger]],LedgerMapping[[#All],[Sub Ledger]],0))</f>
        <v>Income Statement</v>
      </c>
    </row>
    <row r="21339" spans="1:5" x14ac:dyDescent="0.55000000000000004">
      <c r="A21339">
        <v>4</v>
      </c>
      <c r="B21339">
        <v>94000</v>
      </c>
      <c r="C21339" s="6">
        <v>44228</v>
      </c>
      <c r="D21339">
        <v>-43577</v>
      </c>
      <c r="E21339" t="str">
        <f>INDEX(LedgerMapping[[#All],[Area]],MATCH(Transactions[[#This Row],[Sub Ledger]],LedgerMapping[[#All],[Sub Ledger]],0))</f>
        <v>Income Statement</v>
      </c>
    </row>
    <row r="21340" spans="1:5" x14ac:dyDescent="0.55000000000000004">
      <c r="A21340">
        <v>4</v>
      </c>
      <c r="B21340">
        <v>94000</v>
      </c>
      <c r="C21340" s="6">
        <v>44256</v>
      </c>
      <c r="D21340">
        <v>-42192</v>
      </c>
      <c r="E21340" t="str">
        <f>INDEX(LedgerMapping[[#All],[Area]],MATCH(Transactions[[#This Row],[Sub Ledger]],LedgerMapping[[#All],[Sub Ledger]],0))</f>
        <v>Income Statement</v>
      </c>
    </row>
    <row r="21341" spans="1:5" x14ac:dyDescent="0.55000000000000004">
      <c r="A21341">
        <v>4</v>
      </c>
      <c r="B21341">
        <v>94000</v>
      </c>
      <c r="C21341" s="6">
        <v>44287</v>
      </c>
      <c r="D21341">
        <v>-27110</v>
      </c>
      <c r="E21341" t="str">
        <f>INDEX(LedgerMapping[[#All],[Area]],MATCH(Transactions[[#This Row],[Sub Ledger]],LedgerMapping[[#All],[Sub Ledger]],0))</f>
        <v>Income Statement</v>
      </c>
    </row>
    <row r="21342" spans="1:5" x14ac:dyDescent="0.55000000000000004">
      <c r="A21342">
        <v>4</v>
      </c>
      <c r="B21342">
        <v>94000</v>
      </c>
      <c r="C21342" s="6">
        <v>44317</v>
      </c>
      <c r="D21342">
        <v>-32063</v>
      </c>
      <c r="E21342" t="str">
        <f>INDEX(LedgerMapping[[#All],[Area]],MATCH(Transactions[[#This Row],[Sub Ledger]],LedgerMapping[[#All],[Sub Ledger]],0))</f>
        <v>Income Statement</v>
      </c>
    </row>
    <row r="21343" spans="1:5" x14ac:dyDescent="0.55000000000000004">
      <c r="A21343">
        <v>4</v>
      </c>
      <c r="B21343">
        <v>94000</v>
      </c>
      <c r="C21343" s="6">
        <v>44348</v>
      </c>
      <c r="D21343">
        <v>-39746</v>
      </c>
      <c r="E21343" t="str">
        <f>INDEX(LedgerMapping[[#All],[Area]],MATCH(Transactions[[#This Row],[Sub Ledger]],LedgerMapping[[#All],[Sub Ledger]],0))</f>
        <v>Income Statement</v>
      </c>
    </row>
    <row r="21344" spans="1:5" x14ac:dyDescent="0.55000000000000004">
      <c r="A21344">
        <v>4</v>
      </c>
      <c r="B21344">
        <v>94000</v>
      </c>
      <c r="C21344" s="6">
        <v>44378</v>
      </c>
      <c r="D21344">
        <v>-27459</v>
      </c>
      <c r="E21344" t="str">
        <f>INDEX(LedgerMapping[[#All],[Area]],MATCH(Transactions[[#This Row],[Sub Ledger]],LedgerMapping[[#All],[Sub Ledger]],0))</f>
        <v>Income Statement</v>
      </c>
    </row>
    <row r="21345" spans="1:5" x14ac:dyDescent="0.55000000000000004">
      <c r="A21345">
        <v>4</v>
      </c>
      <c r="B21345">
        <v>94000</v>
      </c>
      <c r="C21345" s="6">
        <v>44409</v>
      </c>
      <c r="D21345">
        <v>-21720</v>
      </c>
      <c r="E21345" t="str">
        <f>INDEX(LedgerMapping[[#All],[Area]],MATCH(Transactions[[#This Row],[Sub Ledger]],LedgerMapping[[#All],[Sub Ledger]],0))</f>
        <v>Income Statement</v>
      </c>
    </row>
    <row r="21346" spans="1:5" x14ac:dyDescent="0.55000000000000004">
      <c r="A21346">
        <v>4</v>
      </c>
      <c r="B21346">
        <v>94000</v>
      </c>
      <c r="C21346" s="6">
        <v>44440</v>
      </c>
      <c r="D21346">
        <v>-31731</v>
      </c>
      <c r="E21346" t="str">
        <f>INDEX(LedgerMapping[[#All],[Area]],MATCH(Transactions[[#This Row],[Sub Ledger]],LedgerMapping[[#All],[Sub Ledger]],0))</f>
        <v>Income Statement</v>
      </c>
    </row>
    <row r="21347" spans="1:5" x14ac:dyDescent="0.55000000000000004">
      <c r="A21347">
        <v>4</v>
      </c>
      <c r="B21347">
        <v>94000</v>
      </c>
      <c r="C21347" s="6">
        <v>44470</v>
      </c>
      <c r="D21347">
        <v>-38002</v>
      </c>
      <c r="E21347" t="str">
        <f>INDEX(LedgerMapping[[#All],[Area]],MATCH(Transactions[[#This Row],[Sub Ledger]],LedgerMapping[[#All],[Sub Ledger]],0))</f>
        <v>Income Statement</v>
      </c>
    </row>
    <row r="21348" spans="1:5" x14ac:dyDescent="0.55000000000000004">
      <c r="A21348">
        <v>4</v>
      </c>
      <c r="B21348">
        <v>94000</v>
      </c>
      <c r="C21348" s="6">
        <v>44531</v>
      </c>
      <c r="D21348">
        <v>-36884</v>
      </c>
      <c r="E21348" t="str">
        <f>INDEX(LedgerMapping[[#All],[Area]],MATCH(Transactions[[#This Row],[Sub Ledger]],LedgerMapping[[#All],[Sub Ledger]],0))</f>
        <v>Income Statement</v>
      </c>
    </row>
    <row r="21349" spans="1:5" x14ac:dyDescent="0.55000000000000004">
      <c r="A21349">
        <v>4</v>
      </c>
      <c r="B21349">
        <v>94000</v>
      </c>
      <c r="C21349" s="6">
        <v>43466</v>
      </c>
      <c r="D21349">
        <v>-96</v>
      </c>
      <c r="E21349" t="str">
        <f>INDEX(LedgerMapping[[#All],[Area]],MATCH(Transactions[[#This Row],[Sub Ledger]],LedgerMapping[[#All],[Sub Ledger]],0))</f>
        <v>Income Statement</v>
      </c>
    </row>
    <row r="21350" spans="1:5" x14ac:dyDescent="0.55000000000000004">
      <c r="A21350">
        <v>4</v>
      </c>
      <c r="B21350">
        <v>94000</v>
      </c>
      <c r="C21350" s="6">
        <v>43497</v>
      </c>
      <c r="D21350">
        <v>-96</v>
      </c>
      <c r="E21350" t="str">
        <f>INDEX(LedgerMapping[[#All],[Area]],MATCH(Transactions[[#This Row],[Sub Ledger]],LedgerMapping[[#All],[Sub Ledger]],0))</f>
        <v>Income Statement</v>
      </c>
    </row>
    <row r="21351" spans="1:5" x14ac:dyDescent="0.55000000000000004">
      <c r="A21351">
        <v>4</v>
      </c>
      <c r="B21351">
        <v>94000</v>
      </c>
      <c r="C21351" s="6">
        <v>43525</v>
      </c>
      <c r="D21351">
        <v>-115</v>
      </c>
      <c r="E21351" t="str">
        <f>INDEX(LedgerMapping[[#All],[Area]],MATCH(Transactions[[#This Row],[Sub Ledger]],LedgerMapping[[#All],[Sub Ledger]],0))</f>
        <v>Income Statement</v>
      </c>
    </row>
    <row r="21352" spans="1:5" x14ac:dyDescent="0.55000000000000004">
      <c r="A21352">
        <v>4</v>
      </c>
      <c r="B21352">
        <v>94000</v>
      </c>
      <c r="C21352" s="6">
        <v>43556</v>
      </c>
      <c r="D21352">
        <v>-103</v>
      </c>
      <c r="E21352" t="str">
        <f>INDEX(LedgerMapping[[#All],[Area]],MATCH(Transactions[[#This Row],[Sub Ledger]],LedgerMapping[[#All],[Sub Ledger]],0))</f>
        <v>Income Statement</v>
      </c>
    </row>
    <row r="21353" spans="1:5" x14ac:dyDescent="0.55000000000000004">
      <c r="A21353">
        <v>4</v>
      </c>
      <c r="B21353">
        <v>94000</v>
      </c>
      <c r="C21353" s="6">
        <v>43586</v>
      </c>
      <c r="D21353">
        <v>-104</v>
      </c>
      <c r="E21353" t="str">
        <f>INDEX(LedgerMapping[[#All],[Area]],MATCH(Transactions[[#This Row],[Sub Ledger]],LedgerMapping[[#All],[Sub Ledger]],0))</f>
        <v>Income Statement</v>
      </c>
    </row>
    <row r="21354" spans="1:5" x14ac:dyDescent="0.55000000000000004">
      <c r="A21354">
        <v>4</v>
      </c>
      <c r="B21354">
        <v>94000</v>
      </c>
      <c r="C21354" s="6">
        <v>43617</v>
      </c>
      <c r="D21354">
        <v>-116</v>
      </c>
      <c r="E21354" t="str">
        <f>INDEX(LedgerMapping[[#All],[Area]],MATCH(Transactions[[#This Row],[Sub Ledger]],LedgerMapping[[#All],[Sub Ledger]],0))</f>
        <v>Income Statement</v>
      </c>
    </row>
    <row r="21355" spans="1:5" x14ac:dyDescent="0.55000000000000004">
      <c r="A21355">
        <v>4</v>
      </c>
      <c r="B21355">
        <v>94000</v>
      </c>
      <c r="C21355" s="6">
        <v>43647</v>
      </c>
      <c r="D21355">
        <v>-96</v>
      </c>
      <c r="E21355" t="str">
        <f>INDEX(LedgerMapping[[#All],[Area]],MATCH(Transactions[[#This Row],[Sub Ledger]],LedgerMapping[[#All],[Sub Ledger]],0))</f>
        <v>Income Statement</v>
      </c>
    </row>
    <row r="21356" spans="1:5" x14ac:dyDescent="0.55000000000000004">
      <c r="A21356">
        <v>4</v>
      </c>
      <c r="B21356">
        <v>94000</v>
      </c>
      <c r="C21356" s="6">
        <v>43678</v>
      </c>
      <c r="D21356">
        <v>-109</v>
      </c>
      <c r="E21356" t="str">
        <f>INDEX(LedgerMapping[[#All],[Area]],MATCH(Transactions[[#This Row],[Sub Ledger]],LedgerMapping[[#All],[Sub Ledger]],0))</f>
        <v>Income Statement</v>
      </c>
    </row>
    <row r="21357" spans="1:5" x14ac:dyDescent="0.55000000000000004">
      <c r="A21357">
        <v>4</v>
      </c>
      <c r="B21357">
        <v>94000</v>
      </c>
      <c r="C21357" s="6">
        <v>43709</v>
      </c>
      <c r="D21357">
        <v>-105</v>
      </c>
      <c r="E21357" t="str">
        <f>INDEX(LedgerMapping[[#All],[Area]],MATCH(Transactions[[#This Row],[Sub Ledger]],LedgerMapping[[#All],[Sub Ledger]],0))</f>
        <v>Income Statement</v>
      </c>
    </row>
    <row r="21358" spans="1:5" x14ac:dyDescent="0.55000000000000004">
      <c r="A21358">
        <v>4</v>
      </c>
      <c r="B21358">
        <v>94000</v>
      </c>
      <c r="C21358" s="6">
        <v>43739</v>
      </c>
      <c r="D21358">
        <v>-96</v>
      </c>
      <c r="E21358" t="str">
        <f>INDEX(LedgerMapping[[#All],[Area]],MATCH(Transactions[[#This Row],[Sub Ledger]],LedgerMapping[[#All],[Sub Ledger]],0))</f>
        <v>Income Statement</v>
      </c>
    </row>
    <row r="21359" spans="1:5" x14ac:dyDescent="0.55000000000000004">
      <c r="A21359">
        <v>4</v>
      </c>
      <c r="B21359">
        <v>94000</v>
      </c>
      <c r="C21359" s="6">
        <v>43770</v>
      </c>
      <c r="D21359">
        <v>-107</v>
      </c>
      <c r="E21359" t="str">
        <f>INDEX(LedgerMapping[[#All],[Area]],MATCH(Transactions[[#This Row],[Sub Ledger]],LedgerMapping[[#All],[Sub Ledger]],0))</f>
        <v>Income Statement</v>
      </c>
    </row>
    <row r="21360" spans="1:5" x14ac:dyDescent="0.55000000000000004">
      <c r="A21360">
        <v>4</v>
      </c>
      <c r="B21360">
        <v>94000</v>
      </c>
      <c r="C21360" s="6">
        <v>43800</v>
      </c>
      <c r="D21360">
        <v>-99</v>
      </c>
      <c r="E21360" t="str">
        <f>INDEX(LedgerMapping[[#All],[Area]],MATCH(Transactions[[#This Row],[Sub Ledger]],LedgerMapping[[#All],[Sub Ledger]],0))</f>
        <v>Income Statement</v>
      </c>
    </row>
    <row r="21361" spans="1:5" x14ac:dyDescent="0.55000000000000004">
      <c r="A21361">
        <v>4</v>
      </c>
      <c r="B21361">
        <v>94000</v>
      </c>
      <c r="C21361" s="6">
        <v>43831</v>
      </c>
      <c r="D21361">
        <v>-246</v>
      </c>
      <c r="E21361" t="str">
        <f>INDEX(LedgerMapping[[#All],[Area]],MATCH(Transactions[[#This Row],[Sub Ledger]],LedgerMapping[[#All],[Sub Ledger]],0))</f>
        <v>Income Statement</v>
      </c>
    </row>
    <row r="21362" spans="1:5" x14ac:dyDescent="0.55000000000000004">
      <c r="A21362">
        <v>4</v>
      </c>
      <c r="B21362">
        <v>94000</v>
      </c>
      <c r="C21362" s="6">
        <v>43862</v>
      </c>
      <c r="D21362">
        <v>-288</v>
      </c>
      <c r="E21362" t="str">
        <f>INDEX(LedgerMapping[[#All],[Area]],MATCH(Transactions[[#This Row],[Sub Ledger]],LedgerMapping[[#All],[Sub Ledger]],0))</f>
        <v>Income Statement</v>
      </c>
    </row>
    <row r="21363" spans="1:5" x14ac:dyDescent="0.55000000000000004">
      <c r="A21363">
        <v>4</v>
      </c>
      <c r="B21363">
        <v>94000</v>
      </c>
      <c r="C21363" s="6">
        <v>43891</v>
      </c>
      <c r="D21363">
        <v>-262</v>
      </c>
      <c r="E21363" t="str">
        <f>INDEX(LedgerMapping[[#All],[Area]],MATCH(Transactions[[#This Row],[Sub Ledger]],LedgerMapping[[#All],[Sub Ledger]],0))</f>
        <v>Income Statement</v>
      </c>
    </row>
    <row r="21364" spans="1:5" x14ac:dyDescent="0.55000000000000004">
      <c r="A21364">
        <v>4</v>
      </c>
      <c r="B21364">
        <v>94000</v>
      </c>
      <c r="C21364" s="6">
        <v>43922</v>
      </c>
      <c r="D21364">
        <v>-339</v>
      </c>
      <c r="E21364" t="str">
        <f>INDEX(LedgerMapping[[#All],[Area]],MATCH(Transactions[[#This Row],[Sub Ledger]],LedgerMapping[[#All],[Sub Ledger]],0))</f>
        <v>Income Statement</v>
      </c>
    </row>
    <row r="21365" spans="1:5" x14ac:dyDescent="0.55000000000000004">
      <c r="A21365">
        <v>4</v>
      </c>
      <c r="B21365">
        <v>94000</v>
      </c>
      <c r="C21365" s="6">
        <v>43952</v>
      </c>
      <c r="D21365">
        <v>-257</v>
      </c>
      <c r="E21365" t="str">
        <f>INDEX(LedgerMapping[[#All],[Area]],MATCH(Transactions[[#This Row],[Sub Ledger]],LedgerMapping[[#All],[Sub Ledger]],0))</f>
        <v>Income Statement</v>
      </c>
    </row>
    <row r="21366" spans="1:5" x14ac:dyDescent="0.55000000000000004">
      <c r="A21366">
        <v>4</v>
      </c>
      <c r="B21366">
        <v>94000</v>
      </c>
      <c r="C21366" s="6">
        <v>43983</v>
      </c>
      <c r="D21366">
        <v>-304</v>
      </c>
      <c r="E21366" t="str">
        <f>INDEX(LedgerMapping[[#All],[Area]],MATCH(Transactions[[#This Row],[Sub Ledger]],LedgerMapping[[#All],[Sub Ledger]],0))</f>
        <v>Income Statement</v>
      </c>
    </row>
    <row r="21367" spans="1:5" x14ac:dyDescent="0.55000000000000004">
      <c r="A21367">
        <v>4</v>
      </c>
      <c r="B21367">
        <v>94000</v>
      </c>
      <c r="C21367" s="6">
        <v>44013</v>
      </c>
      <c r="D21367">
        <v>-284</v>
      </c>
      <c r="E21367" t="str">
        <f>INDEX(LedgerMapping[[#All],[Area]],MATCH(Transactions[[#This Row],[Sub Ledger]],LedgerMapping[[#All],[Sub Ledger]],0))</f>
        <v>Income Statement</v>
      </c>
    </row>
    <row r="21368" spans="1:5" x14ac:dyDescent="0.55000000000000004">
      <c r="A21368">
        <v>4</v>
      </c>
      <c r="B21368">
        <v>94000</v>
      </c>
      <c r="C21368" s="6">
        <v>44044</v>
      </c>
      <c r="D21368">
        <v>-326</v>
      </c>
      <c r="E21368" t="str">
        <f>INDEX(LedgerMapping[[#All],[Area]],MATCH(Transactions[[#This Row],[Sub Ledger]],LedgerMapping[[#All],[Sub Ledger]],0))</f>
        <v>Income Statement</v>
      </c>
    </row>
    <row r="21369" spans="1:5" x14ac:dyDescent="0.55000000000000004">
      <c r="A21369">
        <v>4</v>
      </c>
      <c r="B21369">
        <v>94000</v>
      </c>
      <c r="C21369" s="6">
        <v>44075</v>
      </c>
      <c r="D21369">
        <v>-284</v>
      </c>
      <c r="E21369" t="str">
        <f>INDEX(LedgerMapping[[#All],[Area]],MATCH(Transactions[[#This Row],[Sub Ledger]],LedgerMapping[[#All],[Sub Ledger]],0))</f>
        <v>Income Statement</v>
      </c>
    </row>
    <row r="21370" spans="1:5" x14ac:dyDescent="0.55000000000000004">
      <c r="A21370">
        <v>4</v>
      </c>
      <c r="B21370">
        <v>94000</v>
      </c>
      <c r="C21370" s="6">
        <v>44105</v>
      </c>
      <c r="D21370">
        <v>-290</v>
      </c>
      <c r="E21370" t="str">
        <f>INDEX(LedgerMapping[[#All],[Area]],MATCH(Transactions[[#This Row],[Sub Ledger]],LedgerMapping[[#All],[Sub Ledger]],0))</f>
        <v>Income Statement</v>
      </c>
    </row>
    <row r="21371" spans="1:5" x14ac:dyDescent="0.55000000000000004">
      <c r="A21371">
        <v>4</v>
      </c>
      <c r="B21371">
        <v>94000</v>
      </c>
      <c r="C21371" s="6">
        <v>44136</v>
      </c>
      <c r="D21371">
        <v>-317</v>
      </c>
      <c r="E21371" t="str">
        <f>INDEX(LedgerMapping[[#All],[Area]],MATCH(Transactions[[#This Row],[Sub Ledger]],LedgerMapping[[#All],[Sub Ledger]],0))</f>
        <v>Income Statement</v>
      </c>
    </row>
    <row r="21372" spans="1:5" x14ac:dyDescent="0.55000000000000004">
      <c r="A21372">
        <v>4</v>
      </c>
      <c r="B21372">
        <v>94000</v>
      </c>
      <c r="C21372" s="6">
        <v>44166</v>
      </c>
      <c r="D21372">
        <v>-312</v>
      </c>
      <c r="E21372" t="str">
        <f>INDEX(LedgerMapping[[#All],[Area]],MATCH(Transactions[[#This Row],[Sub Ledger]],LedgerMapping[[#All],[Sub Ledger]],0))</f>
        <v>Income Statement</v>
      </c>
    </row>
    <row r="21373" spans="1:5" x14ac:dyDescent="0.55000000000000004">
      <c r="A21373">
        <v>4</v>
      </c>
      <c r="B21373">
        <v>94000</v>
      </c>
      <c r="C21373" s="6">
        <v>44197</v>
      </c>
      <c r="D21373">
        <v>-389</v>
      </c>
      <c r="E21373" t="str">
        <f>INDEX(LedgerMapping[[#All],[Area]],MATCH(Transactions[[#This Row],[Sub Ledger]],LedgerMapping[[#All],[Sub Ledger]],0))</f>
        <v>Income Statement</v>
      </c>
    </row>
    <row r="21374" spans="1:5" x14ac:dyDescent="0.55000000000000004">
      <c r="A21374">
        <v>4</v>
      </c>
      <c r="B21374">
        <v>94000</v>
      </c>
      <c r="C21374" s="6">
        <v>44228</v>
      </c>
      <c r="D21374">
        <v>-380</v>
      </c>
      <c r="E21374" t="str">
        <f>INDEX(LedgerMapping[[#All],[Area]],MATCH(Transactions[[#This Row],[Sub Ledger]],LedgerMapping[[#All],[Sub Ledger]],0))</f>
        <v>Income Statement</v>
      </c>
    </row>
    <row r="21375" spans="1:5" x14ac:dyDescent="0.55000000000000004">
      <c r="A21375">
        <v>4</v>
      </c>
      <c r="B21375">
        <v>94000</v>
      </c>
      <c r="C21375" s="6">
        <v>44256</v>
      </c>
      <c r="D21375">
        <v>-471</v>
      </c>
      <c r="E21375" t="str">
        <f>INDEX(LedgerMapping[[#All],[Area]],MATCH(Transactions[[#This Row],[Sub Ledger]],LedgerMapping[[#All],[Sub Ledger]],0))</f>
        <v>Income Statement</v>
      </c>
    </row>
    <row r="21376" spans="1:5" x14ac:dyDescent="0.55000000000000004">
      <c r="A21376">
        <v>4</v>
      </c>
      <c r="B21376">
        <v>94000</v>
      </c>
      <c r="C21376" s="6">
        <v>44287</v>
      </c>
      <c r="D21376">
        <v>-389</v>
      </c>
      <c r="E21376" t="str">
        <f>INDEX(LedgerMapping[[#All],[Area]],MATCH(Transactions[[#This Row],[Sub Ledger]],LedgerMapping[[#All],[Sub Ledger]],0))</f>
        <v>Income Statement</v>
      </c>
    </row>
    <row r="21377" spans="1:5" x14ac:dyDescent="0.55000000000000004">
      <c r="A21377">
        <v>4</v>
      </c>
      <c r="B21377">
        <v>94000</v>
      </c>
      <c r="C21377" s="6">
        <v>44317</v>
      </c>
      <c r="D21377">
        <v>-401</v>
      </c>
      <c r="E21377" t="str">
        <f>INDEX(LedgerMapping[[#All],[Area]],MATCH(Transactions[[#This Row],[Sub Ledger]],LedgerMapping[[#All],[Sub Ledger]],0))</f>
        <v>Income Statement</v>
      </c>
    </row>
    <row r="21378" spans="1:5" x14ac:dyDescent="0.55000000000000004">
      <c r="A21378">
        <v>4</v>
      </c>
      <c r="B21378">
        <v>94000</v>
      </c>
      <c r="C21378" s="6">
        <v>44348</v>
      </c>
      <c r="D21378">
        <v>-423</v>
      </c>
      <c r="E21378" t="str">
        <f>INDEX(LedgerMapping[[#All],[Area]],MATCH(Transactions[[#This Row],[Sub Ledger]],LedgerMapping[[#All],[Sub Ledger]],0))</f>
        <v>Income Statement</v>
      </c>
    </row>
    <row r="21379" spans="1:5" x14ac:dyDescent="0.55000000000000004">
      <c r="A21379">
        <v>4</v>
      </c>
      <c r="B21379">
        <v>94000</v>
      </c>
      <c r="C21379" s="6">
        <v>44378</v>
      </c>
      <c r="D21379">
        <v>-471</v>
      </c>
      <c r="E21379" t="str">
        <f>INDEX(LedgerMapping[[#All],[Area]],MATCH(Transactions[[#This Row],[Sub Ledger]],LedgerMapping[[#All],[Sub Ledger]],0))</f>
        <v>Income Statement</v>
      </c>
    </row>
    <row r="21380" spans="1:5" x14ac:dyDescent="0.55000000000000004">
      <c r="A21380">
        <v>4</v>
      </c>
      <c r="B21380">
        <v>94000</v>
      </c>
      <c r="C21380" s="6">
        <v>44409</v>
      </c>
      <c r="D21380">
        <v>-384</v>
      </c>
      <c r="E21380" t="str">
        <f>INDEX(LedgerMapping[[#All],[Area]],MATCH(Transactions[[#This Row],[Sub Ledger]],LedgerMapping[[#All],[Sub Ledger]],0))</f>
        <v>Income Statement</v>
      </c>
    </row>
    <row r="21381" spans="1:5" x14ac:dyDescent="0.55000000000000004">
      <c r="A21381">
        <v>4</v>
      </c>
      <c r="B21381">
        <v>94000</v>
      </c>
      <c r="C21381" s="6">
        <v>44440</v>
      </c>
      <c r="D21381">
        <v>-434</v>
      </c>
      <c r="E21381" t="str">
        <f>INDEX(LedgerMapping[[#All],[Area]],MATCH(Transactions[[#This Row],[Sub Ledger]],LedgerMapping[[#All],[Sub Ledger]],0))</f>
        <v>Income Statement</v>
      </c>
    </row>
    <row r="21382" spans="1:5" x14ac:dyDescent="0.55000000000000004">
      <c r="A21382">
        <v>4</v>
      </c>
      <c r="B21382">
        <v>94000</v>
      </c>
      <c r="C21382" s="6">
        <v>44470</v>
      </c>
      <c r="D21382">
        <v>-462</v>
      </c>
      <c r="E21382" t="str">
        <f>INDEX(LedgerMapping[[#All],[Area]],MATCH(Transactions[[#This Row],[Sub Ledger]],LedgerMapping[[#All],[Sub Ledger]],0))</f>
        <v>Income Statement</v>
      </c>
    </row>
    <row r="21383" spans="1:5" x14ac:dyDescent="0.55000000000000004">
      <c r="A21383">
        <v>4</v>
      </c>
      <c r="B21383">
        <v>94000</v>
      </c>
      <c r="C21383" s="6">
        <v>44501</v>
      </c>
      <c r="D21383">
        <v>-446</v>
      </c>
      <c r="E21383" t="str">
        <f>INDEX(LedgerMapping[[#All],[Area]],MATCH(Transactions[[#This Row],[Sub Ledger]],LedgerMapping[[#All],[Sub Ledger]],0))</f>
        <v>Income Statement</v>
      </c>
    </row>
    <row r="21384" spans="1:5" x14ac:dyDescent="0.55000000000000004">
      <c r="A21384">
        <v>4</v>
      </c>
      <c r="B21384">
        <v>94000</v>
      </c>
      <c r="C21384" s="6">
        <v>44531</v>
      </c>
      <c r="D21384">
        <v>-440</v>
      </c>
      <c r="E21384" t="str">
        <f>INDEX(LedgerMapping[[#All],[Area]],MATCH(Transactions[[#This Row],[Sub Ledger]],LedgerMapping[[#All],[Sub Ledger]],0))</f>
        <v>Income Statement</v>
      </c>
    </row>
    <row r="21385" spans="1:5" x14ac:dyDescent="0.55000000000000004">
      <c r="A21385">
        <v>4</v>
      </c>
      <c r="B21385">
        <v>94000</v>
      </c>
      <c r="C21385" s="6">
        <v>44256</v>
      </c>
      <c r="D21385">
        <v>-45755.85</v>
      </c>
      <c r="E21385" t="str">
        <f>INDEX(LedgerMapping[[#All],[Area]],MATCH(Transactions[[#This Row],[Sub Ledger]],LedgerMapping[[#All],[Sub Ledger]],0))</f>
        <v>Income Statement</v>
      </c>
    </row>
    <row r="21386" spans="1:5" x14ac:dyDescent="0.55000000000000004">
      <c r="A21386">
        <v>4</v>
      </c>
      <c r="B21386">
        <v>94000</v>
      </c>
      <c r="C21386" s="6">
        <v>44256</v>
      </c>
      <c r="D21386">
        <v>-376.2</v>
      </c>
      <c r="E21386" t="str">
        <f>INDEX(LedgerMapping[[#All],[Area]],MATCH(Transactions[[#This Row],[Sub Ledger]],LedgerMapping[[#All],[Sub Ledger]],0))</f>
        <v>Income Statement</v>
      </c>
    </row>
    <row r="21387" spans="1:5" x14ac:dyDescent="0.55000000000000004">
      <c r="A21387">
        <v>4</v>
      </c>
      <c r="B21387">
        <v>90000</v>
      </c>
      <c r="C21387" s="6">
        <v>43466</v>
      </c>
      <c r="D21387">
        <v>-218</v>
      </c>
      <c r="E21387" t="str">
        <f>INDEX(LedgerMapping[[#All],[Area]],MATCH(Transactions[[#This Row],[Sub Ledger]],LedgerMapping[[#All],[Sub Ledger]],0))</f>
        <v>Income Statement</v>
      </c>
    </row>
    <row r="21388" spans="1:5" x14ac:dyDescent="0.55000000000000004">
      <c r="A21388">
        <v>4</v>
      </c>
      <c r="B21388">
        <v>90000</v>
      </c>
      <c r="C21388" s="6">
        <v>43497</v>
      </c>
      <c r="D21388">
        <v>-208</v>
      </c>
      <c r="E21388" t="str">
        <f>INDEX(LedgerMapping[[#All],[Area]],MATCH(Transactions[[#This Row],[Sub Ledger]],LedgerMapping[[#All],[Sub Ledger]],0))</f>
        <v>Income Statement</v>
      </c>
    </row>
    <row r="21389" spans="1:5" x14ac:dyDescent="0.55000000000000004">
      <c r="A21389">
        <v>4</v>
      </c>
      <c r="B21389">
        <v>90000</v>
      </c>
      <c r="C21389" s="6">
        <v>43525</v>
      </c>
      <c r="D21389">
        <v>-196</v>
      </c>
      <c r="E21389" t="str">
        <f>INDEX(LedgerMapping[[#All],[Area]],MATCH(Transactions[[#This Row],[Sub Ledger]],LedgerMapping[[#All],[Sub Ledger]],0))</f>
        <v>Income Statement</v>
      </c>
    </row>
    <row r="21390" spans="1:5" x14ac:dyDescent="0.55000000000000004">
      <c r="A21390">
        <v>4</v>
      </c>
      <c r="B21390">
        <v>90000</v>
      </c>
      <c r="C21390" s="6">
        <v>43556</v>
      </c>
      <c r="D21390">
        <v>-203</v>
      </c>
      <c r="E21390" t="str">
        <f>INDEX(LedgerMapping[[#All],[Area]],MATCH(Transactions[[#This Row],[Sub Ledger]],LedgerMapping[[#All],[Sub Ledger]],0))</f>
        <v>Income Statement</v>
      </c>
    </row>
    <row r="21391" spans="1:5" x14ac:dyDescent="0.55000000000000004">
      <c r="A21391">
        <v>4</v>
      </c>
      <c r="B21391">
        <v>90000</v>
      </c>
      <c r="C21391" s="6">
        <v>43586</v>
      </c>
      <c r="D21391">
        <v>-230</v>
      </c>
      <c r="E21391" t="str">
        <f>INDEX(LedgerMapping[[#All],[Area]],MATCH(Transactions[[#This Row],[Sub Ledger]],LedgerMapping[[#All],[Sub Ledger]],0))</f>
        <v>Income Statement</v>
      </c>
    </row>
    <row r="21392" spans="1:5" x14ac:dyDescent="0.55000000000000004">
      <c r="A21392">
        <v>4</v>
      </c>
      <c r="B21392">
        <v>90000</v>
      </c>
      <c r="C21392" s="6">
        <v>43617</v>
      </c>
      <c r="D21392">
        <v>-172</v>
      </c>
      <c r="E21392" t="str">
        <f>INDEX(LedgerMapping[[#All],[Area]],MATCH(Transactions[[#This Row],[Sub Ledger]],LedgerMapping[[#All],[Sub Ledger]],0))</f>
        <v>Income Statement</v>
      </c>
    </row>
    <row r="21393" spans="1:5" x14ac:dyDescent="0.55000000000000004">
      <c r="A21393">
        <v>4</v>
      </c>
      <c r="B21393">
        <v>90000</v>
      </c>
      <c r="C21393" s="6">
        <v>43647</v>
      </c>
      <c r="D21393">
        <v>-214</v>
      </c>
      <c r="E21393" t="str">
        <f>INDEX(LedgerMapping[[#All],[Area]],MATCH(Transactions[[#This Row],[Sub Ledger]],LedgerMapping[[#All],[Sub Ledger]],0))</f>
        <v>Income Statement</v>
      </c>
    </row>
    <row r="21394" spans="1:5" x14ac:dyDescent="0.55000000000000004">
      <c r="A21394">
        <v>4</v>
      </c>
      <c r="B21394">
        <v>90000</v>
      </c>
      <c r="C21394" s="6">
        <v>43678</v>
      </c>
      <c r="D21394">
        <v>-233</v>
      </c>
      <c r="E21394" t="str">
        <f>INDEX(LedgerMapping[[#All],[Area]],MATCH(Transactions[[#This Row],[Sub Ledger]],LedgerMapping[[#All],[Sub Ledger]],0))</f>
        <v>Income Statement</v>
      </c>
    </row>
    <row r="21395" spans="1:5" x14ac:dyDescent="0.55000000000000004">
      <c r="A21395">
        <v>4</v>
      </c>
      <c r="B21395">
        <v>90000</v>
      </c>
      <c r="C21395" s="6">
        <v>43709</v>
      </c>
      <c r="D21395">
        <v>-261</v>
      </c>
      <c r="E21395" t="str">
        <f>INDEX(LedgerMapping[[#All],[Area]],MATCH(Transactions[[#This Row],[Sub Ledger]],LedgerMapping[[#All],[Sub Ledger]],0))</f>
        <v>Income Statement</v>
      </c>
    </row>
    <row r="21396" spans="1:5" x14ac:dyDescent="0.55000000000000004">
      <c r="A21396">
        <v>4</v>
      </c>
      <c r="B21396">
        <v>90000</v>
      </c>
      <c r="C21396" s="6">
        <v>43739</v>
      </c>
      <c r="D21396">
        <v>-174</v>
      </c>
      <c r="E21396" t="str">
        <f>INDEX(LedgerMapping[[#All],[Area]],MATCH(Transactions[[#This Row],[Sub Ledger]],LedgerMapping[[#All],[Sub Ledger]],0))</f>
        <v>Income Statement</v>
      </c>
    </row>
    <row r="21397" spans="1:5" x14ac:dyDescent="0.55000000000000004">
      <c r="A21397">
        <v>4</v>
      </c>
      <c r="B21397">
        <v>90000</v>
      </c>
      <c r="C21397" s="6">
        <v>43770</v>
      </c>
      <c r="D21397">
        <v>-216</v>
      </c>
      <c r="E21397" t="str">
        <f>INDEX(LedgerMapping[[#All],[Area]],MATCH(Transactions[[#This Row],[Sub Ledger]],LedgerMapping[[#All],[Sub Ledger]],0))</f>
        <v>Income Statement</v>
      </c>
    </row>
    <row r="21398" spans="1:5" x14ac:dyDescent="0.55000000000000004">
      <c r="A21398">
        <v>4</v>
      </c>
      <c r="B21398">
        <v>90000</v>
      </c>
      <c r="C21398" s="6">
        <v>43800</v>
      </c>
      <c r="D21398">
        <v>-235</v>
      </c>
      <c r="E21398" t="str">
        <f>INDEX(LedgerMapping[[#All],[Area]],MATCH(Transactions[[#This Row],[Sub Ledger]],LedgerMapping[[#All],[Sub Ledger]],0))</f>
        <v>Income Statement</v>
      </c>
    </row>
    <row r="21399" spans="1:5" x14ac:dyDescent="0.55000000000000004">
      <c r="A21399">
        <v>4</v>
      </c>
      <c r="B21399">
        <v>90000</v>
      </c>
      <c r="C21399" s="6">
        <v>43831</v>
      </c>
      <c r="D21399">
        <v>-309</v>
      </c>
      <c r="E21399" t="str">
        <f>INDEX(LedgerMapping[[#All],[Area]],MATCH(Transactions[[#This Row],[Sub Ledger]],LedgerMapping[[#All],[Sub Ledger]],0))</f>
        <v>Income Statement</v>
      </c>
    </row>
    <row r="21400" spans="1:5" x14ac:dyDescent="0.55000000000000004">
      <c r="A21400">
        <v>4</v>
      </c>
      <c r="B21400">
        <v>90000</v>
      </c>
      <c r="C21400" s="6">
        <v>43862</v>
      </c>
      <c r="D21400">
        <v>-218</v>
      </c>
      <c r="E21400" t="str">
        <f>INDEX(LedgerMapping[[#All],[Area]],MATCH(Transactions[[#This Row],[Sub Ledger]],LedgerMapping[[#All],[Sub Ledger]],0))</f>
        <v>Income Statement</v>
      </c>
    </row>
    <row r="21401" spans="1:5" x14ac:dyDescent="0.55000000000000004">
      <c r="A21401">
        <v>4</v>
      </c>
      <c r="B21401">
        <v>90000</v>
      </c>
      <c r="C21401" s="6">
        <v>43891</v>
      </c>
      <c r="D21401">
        <v>-288</v>
      </c>
      <c r="E21401" t="str">
        <f>INDEX(LedgerMapping[[#All],[Area]],MATCH(Transactions[[#This Row],[Sub Ledger]],LedgerMapping[[#All],[Sub Ledger]],0))</f>
        <v>Income Statement</v>
      </c>
    </row>
    <row r="21402" spans="1:5" x14ac:dyDescent="0.55000000000000004">
      <c r="A21402">
        <v>4</v>
      </c>
      <c r="B21402">
        <v>90000</v>
      </c>
      <c r="C21402" s="6">
        <v>43922</v>
      </c>
      <c r="D21402">
        <v>-243</v>
      </c>
      <c r="E21402" t="str">
        <f>INDEX(LedgerMapping[[#All],[Area]],MATCH(Transactions[[#This Row],[Sub Ledger]],LedgerMapping[[#All],[Sub Ledger]],0))</f>
        <v>Income Statement</v>
      </c>
    </row>
    <row r="21403" spans="1:5" x14ac:dyDescent="0.55000000000000004">
      <c r="A21403">
        <v>4</v>
      </c>
      <c r="B21403">
        <v>90000</v>
      </c>
      <c r="C21403" s="6">
        <v>43952</v>
      </c>
      <c r="D21403">
        <v>-278</v>
      </c>
      <c r="E21403" t="str">
        <f>INDEX(LedgerMapping[[#All],[Area]],MATCH(Transactions[[#This Row],[Sub Ledger]],LedgerMapping[[#All],[Sub Ledger]],0))</f>
        <v>Income Statement</v>
      </c>
    </row>
    <row r="21404" spans="1:5" x14ac:dyDescent="0.55000000000000004">
      <c r="A21404">
        <v>4</v>
      </c>
      <c r="B21404">
        <v>90000</v>
      </c>
      <c r="C21404" s="6">
        <v>43983</v>
      </c>
      <c r="D21404">
        <v>-278</v>
      </c>
      <c r="E21404" t="str">
        <f>INDEX(LedgerMapping[[#All],[Area]],MATCH(Transactions[[#This Row],[Sub Ledger]],LedgerMapping[[#All],[Sub Ledger]],0))</f>
        <v>Income Statement</v>
      </c>
    </row>
    <row r="21405" spans="1:5" x14ac:dyDescent="0.55000000000000004">
      <c r="A21405">
        <v>4</v>
      </c>
      <c r="B21405">
        <v>90000</v>
      </c>
      <c r="C21405" s="6">
        <v>44013</v>
      </c>
      <c r="D21405">
        <v>-232</v>
      </c>
      <c r="E21405" t="str">
        <f>INDEX(LedgerMapping[[#All],[Area]],MATCH(Transactions[[#This Row],[Sub Ledger]],LedgerMapping[[#All],[Sub Ledger]],0))</f>
        <v>Income Statement</v>
      </c>
    </row>
    <row r="21406" spans="1:5" x14ac:dyDescent="0.55000000000000004">
      <c r="A21406">
        <v>4</v>
      </c>
      <c r="B21406">
        <v>90000</v>
      </c>
      <c r="C21406" s="6">
        <v>44044</v>
      </c>
      <c r="D21406">
        <v>-288</v>
      </c>
      <c r="E21406" t="str">
        <f>INDEX(LedgerMapping[[#All],[Area]],MATCH(Transactions[[#This Row],[Sub Ledger]],LedgerMapping[[#All],[Sub Ledger]],0))</f>
        <v>Income Statement</v>
      </c>
    </row>
    <row r="21407" spans="1:5" x14ac:dyDescent="0.55000000000000004">
      <c r="A21407">
        <v>4</v>
      </c>
      <c r="B21407">
        <v>90000</v>
      </c>
      <c r="C21407" s="6">
        <v>44075</v>
      </c>
      <c r="D21407">
        <v>-196</v>
      </c>
      <c r="E21407" t="str">
        <f>INDEX(LedgerMapping[[#All],[Area]],MATCH(Transactions[[#This Row],[Sub Ledger]],LedgerMapping[[#All],[Sub Ledger]],0))</f>
        <v>Income Statement</v>
      </c>
    </row>
    <row r="21408" spans="1:5" x14ac:dyDescent="0.55000000000000004">
      <c r="A21408">
        <v>4</v>
      </c>
      <c r="B21408">
        <v>90000</v>
      </c>
      <c r="C21408" s="6">
        <v>44105</v>
      </c>
      <c r="D21408">
        <v>-234</v>
      </c>
      <c r="E21408" t="str">
        <f>INDEX(LedgerMapping[[#All],[Area]],MATCH(Transactions[[#This Row],[Sub Ledger]],LedgerMapping[[#All],[Sub Ledger]],0))</f>
        <v>Income Statement</v>
      </c>
    </row>
    <row r="21409" spans="1:5" x14ac:dyDescent="0.55000000000000004">
      <c r="A21409">
        <v>4</v>
      </c>
      <c r="B21409">
        <v>90000</v>
      </c>
      <c r="C21409" s="6">
        <v>44136</v>
      </c>
      <c r="D21409">
        <v>-348</v>
      </c>
      <c r="E21409" t="str">
        <f>INDEX(LedgerMapping[[#All],[Area]],MATCH(Transactions[[#This Row],[Sub Ledger]],LedgerMapping[[#All],[Sub Ledger]],0))</f>
        <v>Income Statement</v>
      </c>
    </row>
    <row r="21410" spans="1:5" x14ac:dyDescent="0.55000000000000004">
      <c r="A21410">
        <v>4</v>
      </c>
      <c r="B21410">
        <v>90000</v>
      </c>
      <c r="C21410" s="6">
        <v>44166</v>
      </c>
      <c r="D21410">
        <v>-199</v>
      </c>
      <c r="E21410" t="str">
        <f>INDEX(LedgerMapping[[#All],[Area]],MATCH(Transactions[[#This Row],[Sub Ledger]],LedgerMapping[[#All],[Sub Ledger]],0))</f>
        <v>Income Statement</v>
      </c>
    </row>
    <row r="21411" spans="1:5" x14ac:dyDescent="0.55000000000000004">
      <c r="A21411">
        <v>4</v>
      </c>
      <c r="B21411">
        <v>90000</v>
      </c>
      <c r="C21411" s="6">
        <v>44197</v>
      </c>
      <c r="D21411">
        <v>-370</v>
      </c>
      <c r="E21411" t="str">
        <f>INDEX(LedgerMapping[[#All],[Area]],MATCH(Transactions[[#This Row],[Sub Ledger]],LedgerMapping[[#All],[Sub Ledger]],0))</f>
        <v>Income Statement</v>
      </c>
    </row>
    <row r="21412" spans="1:5" x14ac:dyDescent="0.55000000000000004">
      <c r="A21412">
        <v>4</v>
      </c>
      <c r="B21412">
        <v>90000</v>
      </c>
      <c r="C21412" s="6">
        <v>44228</v>
      </c>
      <c r="D21412">
        <v>-306</v>
      </c>
      <c r="E21412" t="str">
        <f>INDEX(LedgerMapping[[#All],[Area]],MATCH(Transactions[[#This Row],[Sub Ledger]],LedgerMapping[[#All],[Sub Ledger]],0))</f>
        <v>Income Statement</v>
      </c>
    </row>
    <row r="21413" spans="1:5" x14ac:dyDescent="0.55000000000000004">
      <c r="A21413">
        <v>4</v>
      </c>
      <c r="B21413">
        <v>90000</v>
      </c>
      <c r="C21413" s="6">
        <v>44256</v>
      </c>
      <c r="D21413">
        <v>-302</v>
      </c>
      <c r="E21413" t="str">
        <f>INDEX(LedgerMapping[[#All],[Area]],MATCH(Transactions[[#This Row],[Sub Ledger]],LedgerMapping[[#All],[Sub Ledger]],0))</f>
        <v>Income Statement</v>
      </c>
    </row>
    <row r="21414" spans="1:5" x14ac:dyDescent="0.55000000000000004">
      <c r="A21414">
        <v>4</v>
      </c>
      <c r="B21414">
        <v>90000</v>
      </c>
      <c r="C21414" s="6">
        <v>44287</v>
      </c>
      <c r="D21414">
        <v>-277</v>
      </c>
      <c r="E21414" t="str">
        <f>INDEX(LedgerMapping[[#All],[Area]],MATCH(Transactions[[#This Row],[Sub Ledger]],LedgerMapping[[#All],[Sub Ledger]],0))</f>
        <v>Income Statement</v>
      </c>
    </row>
    <row r="21415" spans="1:5" x14ac:dyDescent="0.55000000000000004">
      <c r="A21415">
        <v>4</v>
      </c>
      <c r="B21415">
        <v>90000</v>
      </c>
      <c r="C21415" s="6">
        <v>44317</v>
      </c>
      <c r="D21415">
        <v>-409</v>
      </c>
      <c r="E21415" t="str">
        <f>INDEX(LedgerMapping[[#All],[Area]],MATCH(Transactions[[#This Row],[Sub Ledger]],LedgerMapping[[#All],[Sub Ledger]],0))</f>
        <v>Income Statement</v>
      </c>
    </row>
    <row r="21416" spans="1:5" x14ac:dyDescent="0.55000000000000004">
      <c r="A21416">
        <v>4</v>
      </c>
      <c r="B21416">
        <v>90000</v>
      </c>
      <c r="C21416" s="6">
        <v>44348</v>
      </c>
      <c r="D21416">
        <v>-310</v>
      </c>
      <c r="E21416" t="str">
        <f>INDEX(LedgerMapping[[#All],[Area]],MATCH(Transactions[[#This Row],[Sub Ledger]],LedgerMapping[[#All],[Sub Ledger]],0))</f>
        <v>Income Statement</v>
      </c>
    </row>
    <row r="21417" spans="1:5" x14ac:dyDescent="0.55000000000000004">
      <c r="A21417">
        <v>4</v>
      </c>
      <c r="B21417">
        <v>90000</v>
      </c>
      <c r="C21417" s="6">
        <v>44378</v>
      </c>
      <c r="D21417">
        <v>-396</v>
      </c>
      <c r="E21417" t="str">
        <f>INDEX(LedgerMapping[[#All],[Area]],MATCH(Transactions[[#This Row],[Sub Ledger]],LedgerMapping[[#All],[Sub Ledger]],0))</f>
        <v>Income Statement</v>
      </c>
    </row>
    <row r="21418" spans="1:5" x14ac:dyDescent="0.55000000000000004">
      <c r="A21418">
        <v>4</v>
      </c>
      <c r="B21418">
        <v>90000</v>
      </c>
      <c r="C21418" s="6">
        <v>44409</v>
      </c>
      <c r="D21418">
        <v>-306</v>
      </c>
      <c r="E21418" t="str">
        <f>INDEX(LedgerMapping[[#All],[Area]],MATCH(Transactions[[#This Row],[Sub Ledger]],LedgerMapping[[#All],[Sub Ledger]],0))</f>
        <v>Income Statement</v>
      </c>
    </row>
    <row r="21419" spans="1:5" x14ac:dyDescent="0.55000000000000004">
      <c r="A21419">
        <v>4</v>
      </c>
      <c r="B21419">
        <v>90000</v>
      </c>
      <c r="C21419" s="6">
        <v>44440</v>
      </c>
      <c r="D21419">
        <v>-374</v>
      </c>
      <c r="E21419" t="str">
        <f>INDEX(LedgerMapping[[#All],[Area]],MATCH(Transactions[[#This Row],[Sub Ledger]],LedgerMapping[[#All],[Sub Ledger]],0))</f>
        <v>Income Statement</v>
      </c>
    </row>
    <row r="21420" spans="1:5" x14ac:dyDescent="0.55000000000000004">
      <c r="A21420">
        <v>4</v>
      </c>
      <c r="B21420">
        <v>90000</v>
      </c>
      <c r="C21420" s="6">
        <v>44470</v>
      </c>
      <c r="D21420">
        <v>-362</v>
      </c>
      <c r="E21420" t="str">
        <f>INDEX(LedgerMapping[[#All],[Area]],MATCH(Transactions[[#This Row],[Sub Ledger]],LedgerMapping[[#All],[Sub Ledger]],0))</f>
        <v>Income Statement</v>
      </c>
    </row>
    <row r="21421" spans="1:5" x14ac:dyDescent="0.55000000000000004">
      <c r="A21421">
        <v>4</v>
      </c>
      <c r="B21421">
        <v>90000</v>
      </c>
      <c r="C21421" s="6">
        <v>44501</v>
      </c>
      <c r="D21421">
        <v>-432</v>
      </c>
      <c r="E21421" t="str">
        <f>INDEX(LedgerMapping[[#All],[Area]],MATCH(Transactions[[#This Row],[Sub Ledger]],LedgerMapping[[#All],[Sub Ledger]],0))</f>
        <v>Income Statement</v>
      </c>
    </row>
    <row r="21422" spans="1:5" x14ac:dyDescent="0.55000000000000004">
      <c r="A21422">
        <v>4</v>
      </c>
      <c r="B21422">
        <v>90000</v>
      </c>
      <c r="C21422" s="6">
        <v>44531</v>
      </c>
      <c r="D21422">
        <v>-300</v>
      </c>
      <c r="E21422" t="str">
        <f>INDEX(LedgerMapping[[#All],[Area]],MATCH(Transactions[[#This Row],[Sub Ledger]],LedgerMapping[[#All],[Sub Ledger]],0))</f>
        <v>Income Statement</v>
      </c>
    </row>
    <row r="21423" spans="1:5" x14ac:dyDescent="0.55000000000000004">
      <c r="A21423">
        <v>4</v>
      </c>
      <c r="B21423">
        <v>90000</v>
      </c>
      <c r="C21423" s="6">
        <v>43466</v>
      </c>
      <c r="D21423">
        <v>-270</v>
      </c>
      <c r="E21423" t="str">
        <f>INDEX(LedgerMapping[[#All],[Area]],MATCH(Transactions[[#This Row],[Sub Ledger]],LedgerMapping[[#All],[Sub Ledger]],0))</f>
        <v>Income Statement</v>
      </c>
    </row>
    <row r="21424" spans="1:5" x14ac:dyDescent="0.55000000000000004">
      <c r="A21424">
        <v>4</v>
      </c>
      <c r="B21424">
        <v>90000</v>
      </c>
      <c r="C21424" s="6">
        <v>43497</v>
      </c>
      <c r="D21424">
        <v>-270</v>
      </c>
      <c r="E21424" t="str">
        <f>INDEX(LedgerMapping[[#All],[Area]],MATCH(Transactions[[#This Row],[Sub Ledger]],LedgerMapping[[#All],[Sub Ledger]],0))</f>
        <v>Income Statement</v>
      </c>
    </row>
    <row r="21425" spans="1:5" x14ac:dyDescent="0.55000000000000004">
      <c r="A21425">
        <v>4</v>
      </c>
      <c r="B21425">
        <v>90000</v>
      </c>
      <c r="C21425" s="6">
        <v>43525</v>
      </c>
      <c r="D21425">
        <v>-386</v>
      </c>
      <c r="E21425" t="str">
        <f>INDEX(LedgerMapping[[#All],[Area]],MATCH(Transactions[[#This Row],[Sub Ledger]],LedgerMapping[[#All],[Sub Ledger]],0))</f>
        <v>Income Statement</v>
      </c>
    </row>
    <row r="21426" spans="1:5" x14ac:dyDescent="0.55000000000000004">
      <c r="A21426">
        <v>4</v>
      </c>
      <c r="B21426">
        <v>90000</v>
      </c>
      <c r="C21426" s="6">
        <v>43556</v>
      </c>
      <c r="D21426">
        <v>-320</v>
      </c>
      <c r="E21426" t="str">
        <f>INDEX(LedgerMapping[[#All],[Area]],MATCH(Transactions[[#This Row],[Sub Ledger]],LedgerMapping[[#All],[Sub Ledger]],0))</f>
        <v>Income Statement</v>
      </c>
    </row>
    <row r="21427" spans="1:5" x14ac:dyDescent="0.55000000000000004">
      <c r="A21427">
        <v>4</v>
      </c>
      <c r="B21427">
        <v>90000</v>
      </c>
      <c r="C21427" s="6">
        <v>43586</v>
      </c>
      <c r="D21427">
        <v>-295</v>
      </c>
      <c r="E21427" t="str">
        <f>INDEX(LedgerMapping[[#All],[Area]],MATCH(Transactions[[#This Row],[Sub Ledger]],LedgerMapping[[#All],[Sub Ledger]],0))</f>
        <v>Income Statement</v>
      </c>
    </row>
    <row r="21428" spans="1:5" x14ac:dyDescent="0.55000000000000004">
      <c r="A21428">
        <v>4</v>
      </c>
      <c r="B21428">
        <v>90000</v>
      </c>
      <c r="C21428" s="6">
        <v>43617</v>
      </c>
      <c r="D21428">
        <v>-363</v>
      </c>
      <c r="E21428" t="str">
        <f>INDEX(LedgerMapping[[#All],[Area]],MATCH(Transactions[[#This Row],[Sub Ledger]],LedgerMapping[[#All],[Sub Ledger]],0))</f>
        <v>Income Statement</v>
      </c>
    </row>
    <row r="21429" spans="1:5" x14ac:dyDescent="0.55000000000000004">
      <c r="A21429">
        <v>4</v>
      </c>
      <c r="B21429">
        <v>90000</v>
      </c>
      <c r="C21429" s="6">
        <v>43647</v>
      </c>
      <c r="D21429">
        <v>-270</v>
      </c>
      <c r="E21429" t="str">
        <f>INDEX(LedgerMapping[[#All],[Area]],MATCH(Transactions[[#This Row],[Sub Ledger]],LedgerMapping[[#All],[Sub Ledger]],0))</f>
        <v>Income Statement</v>
      </c>
    </row>
    <row r="21430" spans="1:5" x14ac:dyDescent="0.55000000000000004">
      <c r="A21430">
        <v>4</v>
      </c>
      <c r="B21430">
        <v>90000</v>
      </c>
      <c r="C21430" s="6">
        <v>43678</v>
      </c>
      <c r="D21430">
        <v>-327</v>
      </c>
      <c r="E21430" t="str">
        <f>INDEX(LedgerMapping[[#All],[Area]],MATCH(Transactions[[#This Row],[Sub Ledger]],LedgerMapping[[#All],[Sub Ledger]],0))</f>
        <v>Income Statement</v>
      </c>
    </row>
    <row r="21431" spans="1:5" x14ac:dyDescent="0.55000000000000004">
      <c r="A21431">
        <v>4</v>
      </c>
      <c r="B21431">
        <v>90000</v>
      </c>
      <c r="C21431" s="6">
        <v>43709</v>
      </c>
      <c r="D21431">
        <v>-330</v>
      </c>
      <c r="E21431" t="str">
        <f>INDEX(LedgerMapping[[#All],[Area]],MATCH(Transactions[[#This Row],[Sub Ledger]],LedgerMapping[[#All],[Sub Ledger]],0))</f>
        <v>Income Statement</v>
      </c>
    </row>
    <row r="21432" spans="1:5" x14ac:dyDescent="0.55000000000000004">
      <c r="A21432">
        <v>4</v>
      </c>
      <c r="B21432">
        <v>90000</v>
      </c>
      <c r="C21432" s="6">
        <v>43739</v>
      </c>
      <c r="D21432">
        <v>-270</v>
      </c>
      <c r="E21432" t="str">
        <f>INDEX(LedgerMapping[[#All],[Area]],MATCH(Transactions[[#This Row],[Sub Ledger]],LedgerMapping[[#All],[Sub Ledger]],0))</f>
        <v>Income Statement</v>
      </c>
    </row>
    <row r="21433" spans="1:5" x14ac:dyDescent="0.55000000000000004">
      <c r="A21433">
        <v>4</v>
      </c>
      <c r="B21433">
        <v>90000</v>
      </c>
      <c r="C21433" s="6">
        <v>43770</v>
      </c>
      <c r="D21433">
        <v>-346</v>
      </c>
      <c r="E21433" t="str">
        <f>INDEX(LedgerMapping[[#All],[Area]],MATCH(Transactions[[#This Row],[Sub Ledger]],LedgerMapping[[#All],[Sub Ledger]],0))</f>
        <v>Income Statement</v>
      </c>
    </row>
    <row r="21434" spans="1:5" x14ac:dyDescent="0.55000000000000004">
      <c r="A21434">
        <v>4</v>
      </c>
      <c r="B21434">
        <v>90000</v>
      </c>
      <c r="C21434" s="6">
        <v>43800</v>
      </c>
      <c r="D21434">
        <v>-290</v>
      </c>
      <c r="E21434" t="str">
        <f>INDEX(LedgerMapping[[#All],[Area]],MATCH(Transactions[[#This Row],[Sub Ledger]],LedgerMapping[[#All],[Sub Ledger]],0))</f>
        <v>Income Statement</v>
      </c>
    </row>
    <row r="21435" spans="1:5" x14ac:dyDescent="0.55000000000000004">
      <c r="A21435">
        <v>4</v>
      </c>
      <c r="B21435">
        <v>90000</v>
      </c>
      <c r="C21435" s="6">
        <v>43831</v>
      </c>
      <c r="D21435">
        <v>-315</v>
      </c>
      <c r="E21435" t="str">
        <f>INDEX(LedgerMapping[[#All],[Area]],MATCH(Transactions[[#This Row],[Sub Ledger]],LedgerMapping[[#All],[Sub Ledger]],0))</f>
        <v>Income Statement</v>
      </c>
    </row>
    <row r="21436" spans="1:5" x14ac:dyDescent="0.55000000000000004">
      <c r="A21436">
        <v>4</v>
      </c>
      <c r="B21436">
        <v>90000</v>
      </c>
      <c r="C21436" s="6">
        <v>43862</v>
      </c>
      <c r="D21436">
        <v>-432</v>
      </c>
      <c r="E21436" t="str">
        <f>INDEX(LedgerMapping[[#All],[Area]],MATCH(Transactions[[#This Row],[Sub Ledger]],LedgerMapping[[#All],[Sub Ledger]],0))</f>
        <v>Income Statement</v>
      </c>
    </row>
    <row r="21437" spans="1:5" x14ac:dyDescent="0.55000000000000004">
      <c r="A21437">
        <v>4</v>
      </c>
      <c r="B21437">
        <v>90000</v>
      </c>
      <c r="C21437" s="6">
        <v>43891</v>
      </c>
      <c r="D21437">
        <v>-358</v>
      </c>
      <c r="E21437" t="str">
        <f>INDEX(LedgerMapping[[#All],[Area]],MATCH(Transactions[[#This Row],[Sub Ledger]],LedgerMapping[[#All],[Sub Ledger]],0))</f>
        <v>Income Statement</v>
      </c>
    </row>
    <row r="21438" spans="1:5" x14ac:dyDescent="0.55000000000000004">
      <c r="A21438">
        <v>4</v>
      </c>
      <c r="B21438">
        <v>90000</v>
      </c>
      <c r="C21438" s="6">
        <v>43922</v>
      </c>
      <c r="D21438">
        <v>-513</v>
      </c>
      <c r="E21438" t="str">
        <f>INDEX(LedgerMapping[[#All],[Area]],MATCH(Transactions[[#This Row],[Sub Ledger]],LedgerMapping[[#All],[Sub Ledger]],0))</f>
        <v>Income Statement</v>
      </c>
    </row>
    <row r="21439" spans="1:5" x14ac:dyDescent="0.55000000000000004">
      <c r="A21439">
        <v>4</v>
      </c>
      <c r="B21439">
        <v>90000</v>
      </c>
      <c r="C21439" s="6">
        <v>43952</v>
      </c>
      <c r="D21439">
        <v>-339</v>
      </c>
      <c r="E21439" t="str">
        <f>INDEX(LedgerMapping[[#All],[Area]],MATCH(Transactions[[#This Row],[Sub Ledger]],LedgerMapping[[#All],[Sub Ledger]],0))</f>
        <v>Income Statement</v>
      </c>
    </row>
    <row r="21440" spans="1:5" x14ac:dyDescent="0.55000000000000004">
      <c r="A21440">
        <v>4</v>
      </c>
      <c r="B21440">
        <v>90000</v>
      </c>
      <c r="C21440" s="6">
        <v>43983</v>
      </c>
      <c r="D21440">
        <v>-449</v>
      </c>
      <c r="E21440" t="str">
        <f>INDEX(LedgerMapping[[#All],[Area]],MATCH(Transactions[[#This Row],[Sub Ledger]],LedgerMapping[[#All],[Sub Ledger]],0))</f>
        <v>Income Statement</v>
      </c>
    </row>
    <row r="21441" spans="1:5" x14ac:dyDescent="0.55000000000000004">
      <c r="A21441">
        <v>4</v>
      </c>
      <c r="B21441">
        <v>90000</v>
      </c>
      <c r="C21441" s="6">
        <v>44013</v>
      </c>
      <c r="D21441">
        <v>-364</v>
      </c>
      <c r="E21441" t="str">
        <f>INDEX(LedgerMapping[[#All],[Area]],MATCH(Transactions[[#This Row],[Sub Ledger]],LedgerMapping[[#All],[Sub Ledger]],0))</f>
        <v>Income Statement</v>
      </c>
    </row>
    <row r="21442" spans="1:5" x14ac:dyDescent="0.55000000000000004">
      <c r="A21442">
        <v>4</v>
      </c>
      <c r="B21442">
        <v>90000</v>
      </c>
      <c r="C21442" s="6">
        <v>44044</v>
      </c>
      <c r="D21442">
        <v>-504</v>
      </c>
      <c r="E21442" t="str">
        <f>INDEX(LedgerMapping[[#All],[Area]],MATCH(Transactions[[#This Row],[Sub Ledger]],LedgerMapping[[#All],[Sub Ledger]],0))</f>
        <v>Income Statement</v>
      </c>
    </row>
    <row r="21443" spans="1:5" x14ac:dyDescent="0.55000000000000004">
      <c r="A21443">
        <v>4</v>
      </c>
      <c r="B21443">
        <v>90000</v>
      </c>
      <c r="C21443" s="6">
        <v>44075</v>
      </c>
      <c r="D21443">
        <v>-382</v>
      </c>
      <c r="E21443" t="str">
        <f>INDEX(LedgerMapping[[#All],[Area]],MATCH(Transactions[[#This Row],[Sub Ledger]],LedgerMapping[[#All],[Sub Ledger]],0))</f>
        <v>Income Statement</v>
      </c>
    </row>
    <row r="21444" spans="1:5" x14ac:dyDescent="0.55000000000000004">
      <c r="A21444">
        <v>4</v>
      </c>
      <c r="B21444">
        <v>90000</v>
      </c>
      <c r="C21444" s="6">
        <v>44105</v>
      </c>
      <c r="D21444">
        <v>-436</v>
      </c>
      <c r="E21444" t="str">
        <f>INDEX(LedgerMapping[[#All],[Area]],MATCH(Transactions[[#This Row],[Sub Ledger]],LedgerMapping[[#All],[Sub Ledger]],0))</f>
        <v>Income Statement</v>
      </c>
    </row>
    <row r="21445" spans="1:5" x14ac:dyDescent="0.55000000000000004">
      <c r="A21445">
        <v>4</v>
      </c>
      <c r="B21445">
        <v>90000</v>
      </c>
      <c r="C21445" s="6">
        <v>44136</v>
      </c>
      <c r="D21445">
        <v>-450</v>
      </c>
      <c r="E21445" t="str">
        <f>INDEX(LedgerMapping[[#All],[Area]],MATCH(Transactions[[#This Row],[Sub Ledger]],LedgerMapping[[#All],[Sub Ledger]],0))</f>
        <v>Income Statement</v>
      </c>
    </row>
    <row r="21446" spans="1:5" x14ac:dyDescent="0.55000000000000004">
      <c r="A21446">
        <v>4</v>
      </c>
      <c r="B21446">
        <v>90000</v>
      </c>
      <c r="C21446" s="6">
        <v>44166</v>
      </c>
      <c r="D21446">
        <v>-436</v>
      </c>
      <c r="E21446" t="str">
        <f>INDEX(LedgerMapping[[#All],[Area]],MATCH(Transactions[[#This Row],[Sub Ledger]],LedgerMapping[[#All],[Sub Ledger]],0))</f>
        <v>Income Statement</v>
      </c>
    </row>
    <row r="21447" spans="1:5" x14ac:dyDescent="0.55000000000000004">
      <c r="A21447">
        <v>4</v>
      </c>
      <c r="B21447">
        <v>90000</v>
      </c>
      <c r="C21447" s="6">
        <v>44197</v>
      </c>
      <c r="D21447">
        <v>-535</v>
      </c>
      <c r="E21447" t="str">
        <f>INDEX(LedgerMapping[[#All],[Area]],MATCH(Transactions[[#This Row],[Sub Ledger]],LedgerMapping[[#All],[Sub Ledger]],0))</f>
        <v>Income Statement</v>
      </c>
    </row>
    <row r="21448" spans="1:5" x14ac:dyDescent="0.55000000000000004">
      <c r="A21448">
        <v>4</v>
      </c>
      <c r="B21448">
        <v>90000</v>
      </c>
      <c r="C21448" s="6">
        <v>44228</v>
      </c>
      <c r="D21448">
        <v>-464</v>
      </c>
      <c r="E21448" t="str">
        <f>INDEX(LedgerMapping[[#All],[Area]],MATCH(Transactions[[#This Row],[Sub Ledger]],LedgerMapping[[#All],[Sub Ledger]],0))</f>
        <v>Income Statement</v>
      </c>
    </row>
    <row r="21449" spans="1:5" x14ac:dyDescent="0.55000000000000004">
      <c r="A21449">
        <v>4</v>
      </c>
      <c r="B21449">
        <v>90000</v>
      </c>
      <c r="C21449" s="6">
        <v>44256</v>
      </c>
      <c r="D21449">
        <v>-666</v>
      </c>
      <c r="E21449" t="str">
        <f>INDEX(LedgerMapping[[#All],[Area]],MATCH(Transactions[[#This Row],[Sub Ledger]],LedgerMapping[[#All],[Sub Ledger]],0))</f>
        <v>Income Statement</v>
      </c>
    </row>
    <row r="21450" spans="1:5" x14ac:dyDescent="0.55000000000000004">
      <c r="A21450">
        <v>4</v>
      </c>
      <c r="B21450">
        <v>90000</v>
      </c>
      <c r="C21450" s="6">
        <v>44287</v>
      </c>
      <c r="D21450">
        <v>-491</v>
      </c>
      <c r="E21450" t="str">
        <f>INDEX(LedgerMapping[[#All],[Area]],MATCH(Transactions[[#This Row],[Sub Ledger]],LedgerMapping[[#All],[Sub Ledger]],0))</f>
        <v>Income Statement</v>
      </c>
    </row>
    <row r="21451" spans="1:5" x14ac:dyDescent="0.55000000000000004">
      <c r="A21451">
        <v>4</v>
      </c>
      <c r="B21451">
        <v>90000</v>
      </c>
      <c r="C21451" s="6">
        <v>44317</v>
      </c>
      <c r="D21451">
        <v>-490</v>
      </c>
      <c r="E21451" t="str">
        <f>INDEX(LedgerMapping[[#All],[Area]],MATCH(Transactions[[#This Row],[Sub Ledger]],LedgerMapping[[#All],[Sub Ledger]],0))</f>
        <v>Income Statement</v>
      </c>
    </row>
    <row r="21452" spans="1:5" x14ac:dyDescent="0.55000000000000004">
      <c r="A21452">
        <v>4</v>
      </c>
      <c r="B21452">
        <v>90000</v>
      </c>
      <c r="C21452" s="6">
        <v>44348</v>
      </c>
      <c r="D21452">
        <v>-547</v>
      </c>
      <c r="E21452" t="str">
        <f>INDEX(LedgerMapping[[#All],[Area]],MATCH(Transactions[[#This Row],[Sub Ledger]],LedgerMapping[[#All],[Sub Ledger]],0))</f>
        <v>Income Statement</v>
      </c>
    </row>
    <row r="21453" spans="1:5" x14ac:dyDescent="0.55000000000000004">
      <c r="A21453">
        <v>4</v>
      </c>
      <c r="B21453">
        <v>90000</v>
      </c>
      <c r="C21453" s="6">
        <v>44378</v>
      </c>
      <c r="D21453">
        <v>-672</v>
      </c>
      <c r="E21453" t="str">
        <f>INDEX(LedgerMapping[[#All],[Area]],MATCH(Transactions[[#This Row],[Sub Ledger]],LedgerMapping[[#All],[Sub Ledger]],0))</f>
        <v>Income Statement</v>
      </c>
    </row>
    <row r="21454" spans="1:5" x14ac:dyDescent="0.55000000000000004">
      <c r="A21454">
        <v>4</v>
      </c>
      <c r="B21454">
        <v>90000</v>
      </c>
      <c r="C21454" s="6">
        <v>44409</v>
      </c>
      <c r="D21454">
        <v>-475</v>
      </c>
      <c r="E21454" t="str">
        <f>INDEX(LedgerMapping[[#All],[Area]],MATCH(Transactions[[#This Row],[Sub Ledger]],LedgerMapping[[#All],[Sub Ledger]],0))</f>
        <v>Income Statement</v>
      </c>
    </row>
    <row r="21455" spans="1:5" x14ac:dyDescent="0.55000000000000004">
      <c r="A21455">
        <v>4</v>
      </c>
      <c r="B21455">
        <v>90000</v>
      </c>
      <c r="C21455" s="6">
        <v>44440</v>
      </c>
      <c r="D21455">
        <v>-604</v>
      </c>
      <c r="E21455" t="str">
        <f>INDEX(LedgerMapping[[#All],[Area]],MATCH(Transactions[[#This Row],[Sub Ledger]],LedgerMapping[[#All],[Sub Ledger]],0))</f>
        <v>Income Statement</v>
      </c>
    </row>
    <row r="21456" spans="1:5" x14ac:dyDescent="0.55000000000000004">
      <c r="A21456">
        <v>4</v>
      </c>
      <c r="B21456">
        <v>90000</v>
      </c>
      <c r="C21456" s="6">
        <v>44470</v>
      </c>
      <c r="D21456">
        <v>-649</v>
      </c>
      <c r="E21456" t="str">
        <f>INDEX(LedgerMapping[[#All],[Area]],MATCH(Transactions[[#This Row],[Sub Ledger]],LedgerMapping[[#All],[Sub Ledger]],0))</f>
        <v>Income Statement</v>
      </c>
    </row>
    <row r="21457" spans="1:5" x14ac:dyDescent="0.55000000000000004">
      <c r="A21457">
        <v>4</v>
      </c>
      <c r="B21457">
        <v>90000</v>
      </c>
      <c r="C21457" s="6">
        <v>44501</v>
      </c>
      <c r="D21457">
        <v>-637</v>
      </c>
      <c r="E21457" t="str">
        <f>INDEX(LedgerMapping[[#All],[Area]],MATCH(Transactions[[#This Row],[Sub Ledger]],LedgerMapping[[#All],[Sub Ledger]],0))</f>
        <v>Income Statement</v>
      </c>
    </row>
    <row r="21458" spans="1:5" x14ac:dyDescent="0.55000000000000004">
      <c r="A21458">
        <v>4</v>
      </c>
      <c r="B21458">
        <v>90000</v>
      </c>
      <c r="C21458" s="6">
        <v>44531</v>
      </c>
      <c r="D21458">
        <v>-592</v>
      </c>
      <c r="E21458" t="str">
        <f>INDEX(LedgerMapping[[#All],[Area]],MATCH(Transactions[[#This Row],[Sub Ledger]],LedgerMapping[[#All],[Sub Ledger]],0))</f>
        <v>Income Statement</v>
      </c>
    </row>
    <row r="21459" spans="1:5" x14ac:dyDescent="0.55000000000000004">
      <c r="A21459">
        <v>4</v>
      </c>
      <c r="B21459">
        <v>90000</v>
      </c>
      <c r="C21459" s="6">
        <v>44256</v>
      </c>
      <c r="D21459">
        <v>-309.06</v>
      </c>
      <c r="E21459" t="str">
        <f>INDEX(LedgerMapping[[#All],[Area]],MATCH(Transactions[[#This Row],[Sub Ledger]],LedgerMapping[[#All],[Sub Ledger]],0))</f>
        <v>Income Statement</v>
      </c>
    </row>
    <row r="21460" spans="1:5" x14ac:dyDescent="0.55000000000000004">
      <c r="A21460">
        <v>4</v>
      </c>
      <c r="B21460">
        <v>90000</v>
      </c>
      <c r="C21460" s="6">
        <v>44256</v>
      </c>
      <c r="D21460">
        <v>-477.92</v>
      </c>
      <c r="E21460" t="str">
        <f>INDEX(LedgerMapping[[#All],[Area]],MATCH(Transactions[[#This Row],[Sub Ledger]],LedgerMapping[[#All],[Sub Ledger]],0))</f>
        <v>Income Statement</v>
      </c>
    </row>
    <row r="21461" spans="1:5" x14ac:dyDescent="0.55000000000000004">
      <c r="A21461">
        <v>4</v>
      </c>
      <c r="B21461">
        <v>87000</v>
      </c>
      <c r="C21461" s="6">
        <v>43466</v>
      </c>
      <c r="D21461">
        <v>-630</v>
      </c>
      <c r="E21461" t="str">
        <f>INDEX(LedgerMapping[[#All],[Area]],MATCH(Transactions[[#This Row],[Sub Ledger]],LedgerMapping[[#All],[Sub Ledger]],0))</f>
        <v>Income Statement</v>
      </c>
    </row>
    <row r="21462" spans="1:5" x14ac:dyDescent="0.55000000000000004">
      <c r="A21462">
        <v>4</v>
      </c>
      <c r="B21462">
        <v>87000</v>
      </c>
      <c r="C21462" s="6">
        <v>43497</v>
      </c>
      <c r="D21462">
        <v>-540</v>
      </c>
      <c r="E21462" t="str">
        <f>INDEX(LedgerMapping[[#All],[Area]],MATCH(Transactions[[#This Row],[Sub Ledger]],LedgerMapping[[#All],[Sub Ledger]],0))</f>
        <v>Income Statement</v>
      </c>
    </row>
    <row r="21463" spans="1:5" x14ac:dyDescent="0.55000000000000004">
      <c r="A21463">
        <v>4</v>
      </c>
      <c r="B21463">
        <v>87000</v>
      </c>
      <c r="C21463" s="6">
        <v>43525</v>
      </c>
      <c r="D21463">
        <v>-540</v>
      </c>
      <c r="E21463" t="str">
        <f>INDEX(LedgerMapping[[#All],[Area]],MATCH(Transactions[[#This Row],[Sub Ledger]],LedgerMapping[[#All],[Sub Ledger]],0))</f>
        <v>Income Statement</v>
      </c>
    </row>
    <row r="21464" spans="1:5" x14ac:dyDescent="0.55000000000000004">
      <c r="A21464">
        <v>4</v>
      </c>
      <c r="B21464">
        <v>87000</v>
      </c>
      <c r="C21464" s="6">
        <v>43556</v>
      </c>
      <c r="D21464">
        <v>-630</v>
      </c>
      <c r="E21464" t="str">
        <f>INDEX(LedgerMapping[[#All],[Area]],MATCH(Transactions[[#This Row],[Sub Ledger]],LedgerMapping[[#All],[Sub Ledger]],0))</f>
        <v>Income Statement</v>
      </c>
    </row>
    <row r="21465" spans="1:5" x14ac:dyDescent="0.55000000000000004">
      <c r="A21465">
        <v>4</v>
      </c>
      <c r="B21465">
        <v>87000</v>
      </c>
      <c r="C21465" s="6">
        <v>43586</v>
      </c>
      <c r="D21465">
        <v>-720</v>
      </c>
      <c r="E21465" t="str">
        <f>INDEX(LedgerMapping[[#All],[Area]],MATCH(Transactions[[#This Row],[Sub Ledger]],LedgerMapping[[#All],[Sub Ledger]],0))</f>
        <v>Income Statement</v>
      </c>
    </row>
    <row r="21466" spans="1:5" x14ac:dyDescent="0.55000000000000004">
      <c r="A21466">
        <v>4</v>
      </c>
      <c r="B21466">
        <v>87000</v>
      </c>
      <c r="C21466" s="6">
        <v>43617</v>
      </c>
      <c r="D21466">
        <v>-540</v>
      </c>
      <c r="E21466" t="str">
        <f>INDEX(LedgerMapping[[#All],[Area]],MATCH(Transactions[[#This Row],[Sub Ledger]],LedgerMapping[[#All],[Sub Ledger]],0))</f>
        <v>Income Statement</v>
      </c>
    </row>
    <row r="21467" spans="1:5" x14ac:dyDescent="0.55000000000000004">
      <c r="A21467">
        <v>4</v>
      </c>
      <c r="B21467">
        <v>87000</v>
      </c>
      <c r="C21467" s="6">
        <v>43647</v>
      </c>
      <c r="D21467">
        <v>-630</v>
      </c>
      <c r="E21467" t="str">
        <f>INDEX(LedgerMapping[[#All],[Area]],MATCH(Transactions[[#This Row],[Sub Ledger]],LedgerMapping[[#All],[Sub Ledger]],0))</f>
        <v>Income Statement</v>
      </c>
    </row>
    <row r="21468" spans="1:5" x14ac:dyDescent="0.55000000000000004">
      <c r="A21468">
        <v>4</v>
      </c>
      <c r="B21468">
        <v>87000</v>
      </c>
      <c r="C21468" s="6">
        <v>43678</v>
      </c>
      <c r="D21468">
        <v>-630</v>
      </c>
      <c r="E21468" t="str">
        <f>INDEX(LedgerMapping[[#All],[Area]],MATCH(Transactions[[#This Row],[Sub Ledger]],LedgerMapping[[#All],[Sub Ledger]],0))</f>
        <v>Income Statement</v>
      </c>
    </row>
    <row r="21469" spans="1:5" x14ac:dyDescent="0.55000000000000004">
      <c r="A21469">
        <v>4</v>
      </c>
      <c r="B21469">
        <v>87000</v>
      </c>
      <c r="C21469" s="6">
        <v>43709</v>
      </c>
      <c r="D21469">
        <v>-720</v>
      </c>
      <c r="E21469" t="str">
        <f>INDEX(LedgerMapping[[#All],[Area]],MATCH(Transactions[[#This Row],[Sub Ledger]],LedgerMapping[[#All],[Sub Ledger]],0))</f>
        <v>Income Statement</v>
      </c>
    </row>
    <row r="21470" spans="1:5" x14ac:dyDescent="0.55000000000000004">
      <c r="A21470">
        <v>4</v>
      </c>
      <c r="B21470">
        <v>87000</v>
      </c>
      <c r="C21470" s="6">
        <v>43739</v>
      </c>
      <c r="D21470">
        <v>-540</v>
      </c>
      <c r="E21470" t="str">
        <f>INDEX(LedgerMapping[[#All],[Area]],MATCH(Transactions[[#This Row],[Sub Ledger]],LedgerMapping[[#All],[Sub Ledger]],0))</f>
        <v>Income Statement</v>
      </c>
    </row>
    <row r="21471" spans="1:5" x14ac:dyDescent="0.55000000000000004">
      <c r="A21471">
        <v>4</v>
      </c>
      <c r="B21471">
        <v>87000</v>
      </c>
      <c r="C21471" s="6">
        <v>43770</v>
      </c>
      <c r="D21471">
        <v>-720</v>
      </c>
      <c r="E21471" t="str">
        <f>INDEX(LedgerMapping[[#All],[Area]],MATCH(Transactions[[#This Row],[Sub Ledger]],LedgerMapping[[#All],[Sub Ledger]],0))</f>
        <v>Income Statement</v>
      </c>
    </row>
    <row r="21472" spans="1:5" x14ac:dyDescent="0.55000000000000004">
      <c r="A21472">
        <v>4</v>
      </c>
      <c r="B21472">
        <v>87000</v>
      </c>
      <c r="C21472" s="6">
        <v>43800</v>
      </c>
      <c r="D21472">
        <v>-720</v>
      </c>
      <c r="E21472" t="str">
        <f>INDEX(LedgerMapping[[#All],[Area]],MATCH(Transactions[[#This Row],[Sub Ledger]],LedgerMapping[[#All],[Sub Ledger]],0))</f>
        <v>Income Statement</v>
      </c>
    </row>
    <row r="21473" spans="1:5" x14ac:dyDescent="0.55000000000000004">
      <c r="A21473">
        <v>4</v>
      </c>
      <c r="B21473">
        <v>87000</v>
      </c>
      <c r="C21473" s="6">
        <v>43831</v>
      </c>
      <c r="D21473">
        <v>-585</v>
      </c>
      <c r="E21473" t="str">
        <f>INDEX(LedgerMapping[[#All],[Area]],MATCH(Transactions[[#This Row],[Sub Ledger]],LedgerMapping[[#All],[Sub Ledger]],0))</f>
        <v>Income Statement</v>
      </c>
    </row>
    <row r="21474" spans="1:5" x14ac:dyDescent="0.55000000000000004">
      <c r="A21474">
        <v>4</v>
      </c>
      <c r="B21474">
        <v>87000</v>
      </c>
      <c r="C21474" s="6">
        <v>43862</v>
      </c>
      <c r="D21474">
        <v>-527</v>
      </c>
      <c r="E21474" t="str">
        <f>INDEX(LedgerMapping[[#All],[Area]],MATCH(Transactions[[#This Row],[Sub Ledger]],LedgerMapping[[#All],[Sub Ledger]],0))</f>
        <v>Income Statement</v>
      </c>
    </row>
    <row r="21475" spans="1:5" x14ac:dyDescent="0.55000000000000004">
      <c r="A21475">
        <v>4</v>
      </c>
      <c r="B21475">
        <v>87000</v>
      </c>
      <c r="C21475" s="6">
        <v>43891</v>
      </c>
      <c r="D21475">
        <v>-527</v>
      </c>
      <c r="E21475" t="str">
        <f>INDEX(LedgerMapping[[#All],[Area]],MATCH(Transactions[[#This Row],[Sub Ledger]],LedgerMapping[[#All],[Sub Ledger]],0))</f>
        <v>Income Statement</v>
      </c>
    </row>
    <row r="21476" spans="1:5" x14ac:dyDescent="0.55000000000000004">
      <c r="A21476">
        <v>4</v>
      </c>
      <c r="B21476">
        <v>87000</v>
      </c>
      <c r="C21476" s="6">
        <v>43922</v>
      </c>
      <c r="D21476">
        <v>-527</v>
      </c>
      <c r="E21476" t="str">
        <f>INDEX(LedgerMapping[[#All],[Area]],MATCH(Transactions[[#This Row],[Sub Ledger]],LedgerMapping[[#All],[Sub Ledger]],0))</f>
        <v>Income Statement</v>
      </c>
    </row>
    <row r="21477" spans="1:5" x14ac:dyDescent="0.55000000000000004">
      <c r="A21477">
        <v>4</v>
      </c>
      <c r="B21477">
        <v>87000</v>
      </c>
      <c r="C21477" s="6">
        <v>43952</v>
      </c>
      <c r="D21477">
        <v>-527</v>
      </c>
      <c r="E21477" t="str">
        <f>INDEX(LedgerMapping[[#All],[Area]],MATCH(Transactions[[#This Row],[Sub Ledger]],LedgerMapping[[#All],[Sub Ledger]],0))</f>
        <v>Income Statement</v>
      </c>
    </row>
    <row r="21478" spans="1:5" x14ac:dyDescent="0.55000000000000004">
      <c r="A21478">
        <v>4</v>
      </c>
      <c r="B21478">
        <v>87000</v>
      </c>
      <c r="C21478" s="6">
        <v>43983</v>
      </c>
      <c r="D21478">
        <v>-527</v>
      </c>
      <c r="E21478" t="str">
        <f>INDEX(LedgerMapping[[#All],[Area]],MATCH(Transactions[[#This Row],[Sub Ledger]],LedgerMapping[[#All],[Sub Ledger]],0))</f>
        <v>Income Statement</v>
      </c>
    </row>
    <row r="21479" spans="1:5" x14ac:dyDescent="0.55000000000000004">
      <c r="A21479">
        <v>4</v>
      </c>
      <c r="B21479">
        <v>87000</v>
      </c>
      <c r="C21479" s="6">
        <v>44013</v>
      </c>
      <c r="D21479">
        <v>-468</v>
      </c>
      <c r="E21479" t="str">
        <f>INDEX(LedgerMapping[[#All],[Area]],MATCH(Transactions[[#This Row],[Sub Ledger]],LedgerMapping[[#All],[Sub Ledger]],0))</f>
        <v>Income Statement</v>
      </c>
    </row>
    <row r="21480" spans="1:5" x14ac:dyDescent="0.55000000000000004">
      <c r="A21480">
        <v>4</v>
      </c>
      <c r="B21480">
        <v>87000</v>
      </c>
      <c r="C21480" s="6">
        <v>44044</v>
      </c>
      <c r="D21480">
        <v>-585</v>
      </c>
      <c r="E21480" t="str">
        <f>INDEX(LedgerMapping[[#All],[Area]],MATCH(Transactions[[#This Row],[Sub Ledger]],LedgerMapping[[#All],[Sub Ledger]],0))</f>
        <v>Income Statement</v>
      </c>
    </row>
    <row r="21481" spans="1:5" x14ac:dyDescent="0.55000000000000004">
      <c r="A21481">
        <v>4</v>
      </c>
      <c r="B21481">
        <v>87000</v>
      </c>
      <c r="C21481" s="6">
        <v>44075</v>
      </c>
      <c r="D21481">
        <v>-468</v>
      </c>
      <c r="E21481" t="str">
        <f>INDEX(LedgerMapping[[#All],[Area]],MATCH(Transactions[[#This Row],[Sub Ledger]],LedgerMapping[[#All],[Sub Ledger]],0))</f>
        <v>Income Statement</v>
      </c>
    </row>
    <row r="21482" spans="1:5" x14ac:dyDescent="0.55000000000000004">
      <c r="A21482">
        <v>4</v>
      </c>
      <c r="B21482">
        <v>87000</v>
      </c>
      <c r="C21482" s="6">
        <v>44105</v>
      </c>
      <c r="D21482">
        <v>-527</v>
      </c>
      <c r="E21482" t="str">
        <f>INDEX(LedgerMapping[[#All],[Area]],MATCH(Transactions[[#This Row],[Sub Ledger]],LedgerMapping[[#All],[Sub Ledger]],0))</f>
        <v>Income Statement</v>
      </c>
    </row>
    <row r="21483" spans="1:5" x14ac:dyDescent="0.55000000000000004">
      <c r="A21483">
        <v>4</v>
      </c>
      <c r="B21483">
        <v>87000</v>
      </c>
      <c r="C21483" s="6">
        <v>44136</v>
      </c>
      <c r="D21483">
        <v>-585</v>
      </c>
      <c r="E21483" t="str">
        <f>INDEX(LedgerMapping[[#All],[Area]],MATCH(Transactions[[#This Row],[Sub Ledger]],LedgerMapping[[#All],[Sub Ledger]],0))</f>
        <v>Income Statement</v>
      </c>
    </row>
    <row r="21484" spans="1:5" x14ac:dyDescent="0.55000000000000004">
      <c r="A21484">
        <v>4</v>
      </c>
      <c r="B21484">
        <v>87000</v>
      </c>
      <c r="C21484" s="6">
        <v>44166</v>
      </c>
      <c r="D21484">
        <v>-468</v>
      </c>
      <c r="E21484" t="str">
        <f>INDEX(LedgerMapping[[#All],[Area]],MATCH(Transactions[[#This Row],[Sub Ledger]],LedgerMapping[[#All],[Sub Ledger]],0))</f>
        <v>Income Statement</v>
      </c>
    </row>
    <row r="21485" spans="1:5" x14ac:dyDescent="0.55000000000000004">
      <c r="A21485">
        <v>4</v>
      </c>
      <c r="B21485">
        <v>87000</v>
      </c>
      <c r="C21485" s="6">
        <v>44197</v>
      </c>
      <c r="D21485">
        <v>-761</v>
      </c>
      <c r="E21485" t="str">
        <f>INDEX(LedgerMapping[[#All],[Area]],MATCH(Transactions[[#This Row],[Sub Ledger]],LedgerMapping[[#All],[Sub Ledger]],0))</f>
        <v>Income Statement</v>
      </c>
    </row>
    <row r="21486" spans="1:5" x14ac:dyDescent="0.55000000000000004">
      <c r="A21486">
        <v>4</v>
      </c>
      <c r="B21486">
        <v>87000</v>
      </c>
      <c r="C21486" s="6">
        <v>44228</v>
      </c>
      <c r="D21486">
        <v>-990</v>
      </c>
      <c r="E21486" t="str">
        <f>INDEX(LedgerMapping[[#All],[Area]],MATCH(Transactions[[#This Row],[Sub Ledger]],LedgerMapping[[#All],[Sub Ledger]],0))</f>
        <v>Income Statement</v>
      </c>
    </row>
    <row r="21487" spans="1:5" x14ac:dyDescent="0.55000000000000004">
      <c r="A21487">
        <v>4</v>
      </c>
      <c r="B21487">
        <v>87000</v>
      </c>
      <c r="C21487" s="6">
        <v>44256</v>
      </c>
      <c r="D21487">
        <v>-1080</v>
      </c>
      <c r="E21487" t="str">
        <f>INDEX(LedgerMapping[[#All],[Area]],MATCH(Transactions[[#This Row],[Sub Ledger]],LedgerMapping[[#All],[Sub Ledger]],0))</f>
        <v>Income Statement</v>
      </c>
    </row>
    <row r="21488" spans="1:5" x14ac:dyDescent="0.55000000000000004">
      <c r="A21488">
        <v>4</v>
      </c>
      <c r="B21488">
        <v>87000</v>
      </c>
      <c r="C21488" s="6">
        <v>44287</v>
      </c>
      <c r="D21488">
        <v>-990</v>
      </c>
      <c r="E21488" t="str">
        <f>INDEX(LedgerMapping[[#All],[Area]],MATCH(Transactions[[#This Row],[Sub Ledger]],LedgerMapping[[#All],[Sub Ledger]],0))</f>
        <v>Income Statement</v>
      </c>
    </row>
    <row r="21489" spans="1:5" x14ac:dyDescent="0.55000000000000004">
      <c r="A21489">
        <v>4</v>
      </c>
      <c r="B21489">
        <v>87000</v>
      </c>
      <c r="C21489" s="6">
        <v>44317</v>
      </c>
      <c r="D21489">
        <v>-1170</v>
      </c>
      <c r="E21489" t="str">
        <f>INDEX(LedgerMapping[[#All],[Area]],MATCH(Transactions[[#This Row],[Sub Ledger]],LedgerMapping[[#All],[Sub Ledger]],0))</f>
        <v>Income Statement</v>
      </c>
    </row>
    <row r="21490" spans="1:5" x14ac:dyDescent="0.55000000000000004">
      <c r="A21490">
        <v>4</v>
      </c>
      <c r="B21490">
        <v>87000</v>
      </c>
      <c r="C21490" s="6">
        <v>44348</v>
      </c>
      <c r="D21490">
        <v>-990</v>
      </c>
      <c r="E21490" t="str">
        <f>INDEX(LedgerMapping[[#All],[Area]],MATCH(Transactions[[#This Row],[Sub Ledger]],LedgerMapping[[#All],[Sub Ledger]],0))</f>
        <v>Income Statement</v>
      </c>
    </row>
    <row r="21491" spans="1:5" x14ac:dyDescent="0.55000000000000004">
      <c r="A21491">
        <v>4</v>
      </c>
      <c r="B21491">
        <v>87000</v>
      </c>
      <c r="C21491" s="6">
        <v>44378</v>
      </c>
      <c r="D21491">
        <v>-1080</v>
      </c>
      <c r="E21491" t="str">
        <f>INDEX(LedgerMapping[[#All],[Area]],MATCH(Transactions[[#This Row],[Sub Ledger]],LedgerMapping[[#All],[Sub Ledger]],0))</f>
        <v>Income Statement</v>
      </c>
    </row>
    <row r="21492" spans="1:5" x14ac:dyDescent="0.55000000000000004">
      <c r="A21492">
        <v>4</v>
      </c>
      <c r="B21492">
        <v>87000</v>
      </c>
      <c r="C21492" s="6">
        <v>44409</v>
      </c>
      <c r="D21492">
        <v>-1080</v>
      </c>
      <c r="E21492" t="str">
        <f>INDEX(LedgerMapping[[#All],[Area]],MATCH(Transactions[[#This Row],[Sub Ledger]],LedgerMapping[[#All],[Sub Ledger]],0))</f>
        <v>Income Statement</v>
      </c>
    </row>
    <row r="21493" spans="1:5" x14ac:dyDescent="0.55000000000000004">
      <c r="A21493">
        <v>4</v>
      </c>
      <c r="B21493">
        <v>87000</v>
      </c>
      <c r="C21493" s="6">
        <v>44440</v>
      </c>
      <c r="D21493">
        <v>-1170</v>
      </c>
      <c r="E21493" t="str">
        <f>INDEX(LedgerMapping[[#All],[Area]],MATCH(Transactions[[#This Row],[Sub Ledger]],LedgerMapping[[#All],[Sub Ledger]],0))</f>
        <v>Income Statement</v>
      </c>
    </row>
    <row r="21494" spans="1:5" x14ac:dyDescent="0.55000000000000004">
      <c r="A21494">
        <v>4</v>
      </c>
      <c r="B21494">
        <v>87000</v>
      </c>
      <c r="C21494" s="6">
        <v>44470</v>
      </c>
      <c r="D21494">
        <v>-1170</v>
      </c>
      <c r="E21494" t="str">
        <f>INDEX(LedgerMapping[[#All],[Area]],MATCH(Transactions[[#This Row],[Sub Ledger]],LedgerMapping[[#All],[Sub Ledger]],0))</f>
        <v>Income Statement</v>
      </c>
    </row>
    <row r="21495" spans="1:5" x14ac:dyDescent="0.55000000000000004">
      <c r="A21495">
        <v>4</v>
      </c>
      <c r="B21495">
        <v>87000</v>
      </c>
      <c r="C21495" s="6">
        <v>44501</v>
      </c>
      <c r="D21495">
        <v>-1080</v>
      </c>
      <c r="E21495" t="str">
        <f>INDEX(LedgerMapping[[#All],[Area]],MATCH(Transactions[[#This Row],[Sub Ledger]],LedgerMapping[[#All],[Sub Ledger]],0))</f>
        <v>Income Statement</v>
      </c>
    </row>
    <row r="21496" spans="1:5" x14ac:dyDescent="0.55000000000000004">
      <c r="A21496">
        <v>4</v>
      </c>
      <c r="B21496">
        <v>87000</v>
      </c>
      <c r="C21496" s="6">
        <v>44531</v>
      </c>
      <c r="D21496">
        <v>-990</v>
      </c>
      <c r="E21496" t="str">
        <f>INDEX(LedgerMapping[[#All],[Area]],MATCH(Transactions[[#This Row],[Sub Ledger]],LedgerMapping[[#All],[Sub Ledger]],0))</f>
        <v>Income Statement</v>
      </c>
    </row>
    <row r="21497" spans="1:5" x14ac:dyDescent="0.55000000000000004">
      <c r="A21497">
        <v>4</v>
      </c>
      <c r="B21497">
        <v>87000</v>
      </c>
      <c r="C21497" s="6">
        <v>43466</v>
      </c>
      <c r="D21497">
        <v>-990</v>
      </c>
      <c r="E21497" t="str">
        <f>INDEX(LedgerMapping[[#All],[Area]],MATCH(Transactions[[#This Row],[Sub Ledger]],LedgerMapping[[#All],[Sub Ledger]],0))</f>
        <v>Income Statement</v>
      </c>
    </row>
    <row r="21498" spans="1:5" x14ac:dyDescent="0.55000000000000004">
      <c r="A21498">
        <v>4</v>
      </c>
      <c r="B21498">
        <v>87000</v>
      </c>
      <c r="C21498" s="6">
        <v>43497</v>
      </c>
      <c r="D21498">
        <v>-990</v>
      </c>
      <c r="E21498" t="str">
        <f>INDEX(LedgerMapping[[#All],[Area]],MATCH(Transactions[[#This Row],[Sub Ledger]],LedgerMapping[[#All],[Sub Ledger]],0))</f>
        <v>Income Statement</v>
      </c>
    </row>
    <row r="21499" spans="1:5" x14ac:dyDescent="0.55000000000000004">
      <c r="A21499">
        <v>4</v>
      </c>
      <c r="B21499">
        <v>87000</v>
      </c>
      <c r="C21499" s="6">
        <v>43525</v>
      </c>
      <c r="D21499">
        <v>-990</v>
      </c>
      <c r="E21499" t="str">
        <f>INDEX(LedgerMapping[[#All],[Area]],MATCH(Transactions[[#This Row],[Sub Ledger]],LedgerMapping[[#All],[Sub Ledger]],0))</f>
        <v>Income Statement</v>
      </c>
    </row>
    <row r="21500" spans="1:5" x14ac:dyDescent="0.55000000000000004">
      <c r="A21500">
        <v>4</v>
      </c>
      <c r="B21500">
        <v>87000</v>
      </c>
      <c r="C21500" s="6">
        <v>43556</v>
      </c>
      <c r="D21500">
        <v>-990</v>
      </c>
      <c r="E21500" t="str">
        <f>INDEX(LedgerMapping[[#All],[Area]],MATCH(Transactions[[#This Row],[Sub Ledger]],LedgerMapping[[#All],[Sub Ledger]],0))</f>
        <v>Income Statement</v>
      </c>
    </row>
    <row r="21501" spans="1:5" x14ac:dyDescent="0.55000000000000004">
      <c r="A21501">
        <v>4</v>
      </c>
      <c r="B21501">
        <v>87000</v>
      </c>
      <c r="C21501" s="6">
        <v>43586</v>
      </c>
      <c r="D21501">
        <v>-1080</v>
      </c>
      <c r="E21501" t="str">
        <f>INDEX(LedgerMapping[[#All],[Area]],MATCH(Transactions[[#This Row],[Sub Ledger]],LedgerMapping[[#All],[Sub Ledger]],0))</f>
        <v>Income Statement</v>
      </c>
    </row>
    <row r="21502" spans="1:5" x14ac:dyDescent="0.55000000000000004">
      <c r="A21502">
        <v>4</v>
      </c>
      <c r="B21502">
        <v>87000</v>
      </c>
      <c r="C21502" s="6">
        <v>43617</v>
      </c>
      <c r="D21502">
        <v>-1080</v>
      </c>
      <c r="E21502" t="str">
        <f>INDEX(LedgerMapping[[#All],[Area]],MATCH(Transactions[[#This Row],[Sub Ledger]],LedgerMapping[[#All],[Sub Ledger]],0))</f>
        <v>Income Statement</v>
      </c>
    </row>
    <row r="21503" spans="1:5" x14ac:dyDescent="0.55000000000000004">
      <c r="A21503">
        <v>4</v>
      </c>
      <c r="B21503">
        <v>87000</v>
      </c>
      <c r="C21503" s="6">
        <v>43647</v>
      </c>
      <c r="D21503">
        <v>-990</v>
      </c>
      <c r="E21503" t="str">
        <f>INDEX(LedgerMapping[[#All],[Area]],MATCH(Transactions[[#This Row],[Sub Ledger]],LedgerMapping[[#All],[Sub Ledger]],0))</f>
        <v>Income Statement</v>
      </c>
    </row>
    <row r="21504" spans="1:5" x14ac:dyDescent="0.55000000000000004">
      <c r="A21504">
        <v>4</v>
      </c>
      <c r="B21504">
        <v>87000</v>
      </c>
      <c r="C21504" s="6">
        <v>43678</v>
      </c>
      <c r="D21504">
        <v>-1080</v>
      </c>
      <c r="E21504" t="str">
        <f>INDEX(LedgerMapping[[#All],[Area]],MATCH(Transactions[[#This Row],[Sub Ledger]],LedgerMapping[[#All],[Sub Ledger]],0))</f>
        <v>Income Statement</v>
      </c>
    </row>
    <row r="21505" spans="1:5" x14ac:dyDescent="0.55000000000000004">
      <c r="A21505">
        <v>4</v>
      </c>
      <c r="B21505">
        <v>87000</v>
      </c>
      <c r="C21505" s="6">
        <v>43709</v>
      </c>
      <c r="D21505">
        <v>-990</v>
      </c>
      <c r="E21505" t="str">
        <f>INDEX(LedgerMapping[[#All],[Area]],MATCH(Transactions[[#This Row],[Sub Ledger]],LedgerMapping[[#All],[Sub Ledger]],0))</f>
        <v>Income Statement</v>
      </c>
    </row>
    <row r="21506" spans="1:5" x14ac:dyDescent="0.55000000000000004">
      <c r="A21506">
        <v>4</v>
      </c>
      <c r="B21506">
        <v>87000</v>
      </c>
      <c r="C21506" s="6">
        <v>43739</v>
      </c>
      <c r="D21506">
        <v>-990</v>
      </c>
      <c r="E21506" t="str">
        <f>INDEX(LedgerMapping[[#All],[Area]],MATCH(Transactions[[#This Row],[Sub Ledger]],LedgerMapping[[#All],[Sub Ledger]],0))</f>
        <v>Income Statement</v>
      </c>
    </row>
    <row r="21507" spans="1:5" x14ac:dyDescent="0.55000000000000004">
      <c r="A21507">
        <v>4</v>
      </c>
      <c r="B21507">
        <v>87000</v>
      </c>
      <c r="C21507" s="6">
        <v>43770</v>
      </c>
      <c r="D21507">
        <v>-990</v>
      </c>
      <c r="E21507" t="str">
        <f>INDEX(LedgerMapping[[#All],[Area]],MATCH(Transactions[[#This Row],[Sub Ledger]],LedgerMapping[[#All],[Sub Ledger]],0))</f>
        <v>Income Statement</v>
      </c>
    </row>
    <row r="21508" spans="1:5" x14ac:dyDescent="0.55000000000000004">
      <c r="A21508">
        <v>4</v>
      </c>
      <c r="B21508">
        <v>87000</v>
      </c>
      <c r="C21508" s="6">
        <v>43800</v>
      </c>
      <c r="D21508">
        <v>-990</v>
      </c>
      <c r="E21508" t="str">
        <f>INDEX(LedgerMapping[[#All],[Area]],MATCH(Transactions[[#This Row],[Sub Ledger]],LedgerMapping[[#All],[Sub Ledger]],0))</f>
        <v>Income Statement</v>
      </c>
    </row>
    <row r="21509" spans="1:5" x14ac:dyDescent="0.55000000000000004">
      <c r="A21509">
        <v>4</v>
      </c>
      <c r="B21509">
        <v>87000</v>
      </c>
      <c r="C21509" s="6">
        <v>43831</v>
      </c>
      <c r="D21509">
        <v>-761</v>
      </c>
      <c r="E21509" t="str">
        <f>INDEX(LedgerMapping[[#All],[Area]],MATCH(Transactions[[#This Row],[Sub Ledger]],LedgerMapping[[#All],[Sub Ledger]],0))</f>
        <v>Income Statement</v>
      </c>
    </row>
    <row r="21510" spans="1:5" x14ac:dyDescent="0.55000000000000004">
      <c r="A21510">
        <v>4</v>
      </c>
      <c r="B21510">
        <v>87000</v>
      </c>
      <c r="C21510" s="6">
        <v>43862</v>
      </c>
      <c r="D21510">
        <v>-761</v>
      </c>
      <c r="E21510" t="str">
        <f>INDEX(LedgerMapping[[#All],[Area]],MATCH(Transactions[[#This Row],[Sub Ledger]],LedgerMapping[[#All],[Sub Ledger]],0))</f>
        <v>Income Statement</v>
      </c>
    </row>
    <row r="21511" spans="1:5" x14ac:dyDescent="0.55000000000000004">
      <c r="A21511">
        <v>4</v>
      </c>
      <c r="B21511">
        <v>87000</v>
      </c>
      <c r="C21511" s="6">
        <v>43891</v>
      </c>
      <c r="D21511">
        <v>-761</v>
      </c>
      <c r="E21511" t="str">
        <f>INDEX(LedgerMapping[[#All],[Area]],MATCH(Transactions[[#This Row],[Sub Ledger]],LedgerMapping[[#All],[Sub Ledger]],0))</f>
        <v>Income Statement</v>
      </c>
    </row>
    <row r="21512" spans="1:5" x14ac:dyDescent="0.55000000000000004">
      <c r="A21512">
        <v>4</v>
      </c>
      <c r="B21512">
        <v>87000</v>
      </c>
      <c r="C21512" s="6">
        <v>43922</v>
      </c>
      <c r="D21512">
        <v>-878</v>
      </c>
      <c r="E21512" t="str">
        <f>INDEX(LedgerMapping[[#All],[Area]],MATCH(Transactions[[#This Row],[Sub Ledger]],LedgerMapping[[#All],[Sub Ledger]],0))</f>
        <v>Income Statement</v>
      </c>
    </row>
    <row r="21513" spans="1:5" x14ac:dyDescent="0.55000000000000004">
      <c r="A21513">
        <v>4</v>
      </c>
      <c r="B21513">
        <v>87000</v>
      </c>
      <c r="C21513" s="6">
        <v>43952</v>
      </c>
      <c r="D21513">
        <v>-761</v>
      </c>
      <c r="E21513" t="str">
        <f>INDEX(LedgerMapping[[#All],[Area]],MATCH(Transactions[[#This Row],[Sub Ledger]],LedgerMapping[[#All],[Sub Ledger]],0))</f>
        <v>Income Statement</v>
      </c>
    </row>
    <row r="21514" spans="1:5" x14ac:dyDescent="0.55000000000000004">
      <c r="A21514">
        <v>4</v>
      </c>
      <c r="B21514">
        <v>87000</v>
      </c>
      <c r="C21514" s="6">
        <v>43983</v>
      </c>
      <c r="D21514">
        <v>-819</v>
      </c>
      <c r="E21514" t="str">
        <f>INDEX(LedgerMapping[[#All],[Area]],MATCH(Transactions[[#This Row],[Sub Ledger]],LedgerMapping[[#All],[Sub Ledger]],0))</f>
        <v>Income Statement</v>
      </c>
    </row>
    <row r="21515" spans="1:5" x14ac:dyDescent="0.55000000000000004">
      <c r="A21515">
        <v>4</v>
      </c>
      <c r="B21515">
        <v>87000</v>
      </c>
      <c r="C21515" s="6">
        <v>44013</v>
      </c>
      <c r="D21515">
        <v>-878</v>
      </c>
      <c r="E21515" t="str">
        <f>INDEX(LedgerMapping[[#All],[Area]],MATCH(Transactions[[#This Row],[Sub Ledger]],LedgerMapping[[#All],[Sub Ledger]],0))</f>
        <v>Income Statement</v>
      </c>
    </row>
    <row r="21516" spans="1:5" x14ac:dyDescent="0.55000000000000004">
      <c r="A21516">
        <v>4</v>
      </c>
      <c r="B21516">
        <v>87000</v>
      </c>
      <c r="C21516" s="6">
        <v>44044</v>
      </c>
      <c r="D21516">
        <v>-819</v>
      </c>
      <c r="E21516" t="str">
        <f>INDEX(LedgerMapping[[#All],[Area]],MATCH(Transactions[[#This Row],[Sub Ledger]],LedgerMapping[[#All],[Sub Ledger]],0))</f>
        <v>Income Statement</v>
      </c>
    </row>
    <row r="21517" spans="1:5" x14ac:dyDescent="0.55000000000000004">
      <c r="A21517">
        <v>4</v>
      </c>
      <c r="B21517">
        <v>87000</v>
      </c>
      <c r="C21517" s="6">
        <v>44075</v>
      </c>
      <c r="D21517">
        <v>-819</v>
      </c>
      <c r="E21517" t="str">
        <f>INDEX(LedgerMapping[[#All],[Area]],MATCH(Transactions[[#This Row],[Sub Ledger]],LedgerMapping[[#All],[Sub Ledger]],0))</f>
        <v>Income Statement</v>
      </c>
    </row>
    <row r="21518" spans="1:5" x14ac:dyDescent="0.55000000000000004">
      <c r="A21518">
        <v>4</v>
      </c>
      <c r="B21518">
        <v>87000</v>
      </c>
      <c r="C21518" s="6">
        <v>44105</v>
      </c>
      <c r="D21518">
        <v>-761</v>
      </c>
      <c r="E21518" t="str">
        <f>INDEX(LedgerMapping[[#All],[Area]],MATCH(Transactions[[#This Row],[Sub Ledger]],LedgerMapping[[#All],[Sub Ledger]],0))</f>
        <v>Income Statement</v>
      </c>
    </row>
    <row r="21519" spans="1:5" x14ac:dyDescent="0.55000000000000004">
      <c r="A21519">
        <v>4</v>
      </c>
      <c r="B21519">
        <v>87000</v>
      </c>
      <c r="C21519" s="6">
        <v>44136</v>
      </c>
      <c r="D21519">
        <v>-878</v>
      </c>
      <c r="E21519" t="str">
        <f>INDEX(LedgerMapping[[#All],[Area]],MATCH(Transactions[[#This Row],[Sub Ledger]],LedgerMapping[[#All],[Sub Ledger]],0))</f>
        <v>Income Statement</v>
      </c>
    </row>
    <row r="21520" spans="1:5" x14ac:dyDescent="0.55000000000000004">
      <c r="A21520">
        <v>4</v>
      </c>
      <c r="B21520">
        <v>87000</v>
      </c>
      <c r="C21520" s="6">
        <v>44166</v>
      </c>
      <c r="D21520">
        <v>-878</v>
      </c>
      <c r="E21520" t="str">
        <f>INDEX(LedgerMapping[[#All],[Area]],MATCH(Transactions[[#This Row],[Sub Ledger]],LedgerMapping[[#All],[Sub Ledger]],0))</f>
        <v>Income Statement</v>
      </c>
    </row>
    <row r="21521" spans="1:5" x14ac:dyDescent="0.55000000000000004">
      <c r="A21521">
        <v>4</v>
      </c>
      <c r="B21521">
        <v>87000</v>
      </c>
      <c r="C21521" s="6">
        <v>44197</v>
      </c>
      <c r="D21521">
        <v>-1112</v>
      </c>
      <c r="E21521" t="str">
        <f>INDEX(LedgerMapping[[#All],[Area]],MATCH(Transactions[[#This Row],[Sub Ledger]],LedgerMapping[[#All],[Sub Ledger]],0))</f>
        <v>Income Statement</v>
      </c>
    </row>
    <row r="21522" spans="1:5" x14ac:dyDescent="0.55000000000000004">
      <c r="A21522">
        <v>4</v>
      </c>
      <c r="B21522">
        <v>87000</v>
      </c>
      <c r="C21522" s="6">
        <v>44228</v>
      </c>
      <c r="D21522">
        <v>-1620</v>
      </c>
      <c r="E21522" t="str">
        <f>INDEX(LedgerMapping[[#All],[Area]],MATCH(Transactions[[#This Row],[Sub Ledger]],LedgerMapping[[#All],[Sub Ledger]],0))</f>
        <v>Income Statement</v>
      </c>
    </row>
    <row r="21523" spans="1:5" x14ac:dyDescent="0.55000000000000004">
      <c r="A21523">
        <v>4</v>
      </c>
      <c r="B21523">
        <v>87000</v>
      </c>
      <c r="C21523" s="6">
        <v>44256</v>
      </c>
      <c r="D21523">
        <v>-1710</v>
      </c>
      <c r="E21523" t="str">
        <f>INDEX(LedgerMapping[[#All],[Area]],MATCH(Transactions[[#This Row],[Sub Ledger]],LedgerMapping[[#All],[Sub Ledger]],0))</f>
        <v>Income Statement</v>
      </c>
    </row>
    <row r="21524" spans="1:5" x14ac:dyDescent="0.55000000000000004">
      <c r="A21524">
        <v>4</v>
      </c>
      <c r="B21524">
        <v>87000</v>
      </c>
      <c r="C21524" s="6">
        <v>44287</v>
      </c>
      <c r="D21524">
        <v>-1620</v>
      </c>
      <c r="E21524" t="str">
        <f>INDEX(LedgerMapping[[#All],[Area]],MATCH(Transactions[[#This Row],[Sub Ledger]],LedgerMapping[[#All],[Sub Ledger]],0))</f>
        <v>Income Statement</v>
      </c>
    </row>
    <row r="21525" spans="1:5" x14ac:dyDescent="0.55000000000000004">
      <c r="A21525">
        <v>4</v>
      </c>
      <c r="B21525">
        <v>87000</v>
      </c>
      <c r="C21525" s="6">
        <v>44317</v>
      </c>
      <c r="D21525">
        <v>-1710</v>
      </c>
      <c r="E21525" t="str">
        <f>INDEX(LedgerMapping[[#All],[Area]],MATCH(Transactions[[#This Row],[Sub Ledger]],LedgerMapping[[#All],[Sub Ledger]],0))</f>
        <v>Income Statement</v>
      </c>
    </row>
    <row r="21526" spans="1:5" x14ac:dyDescent="0.55000000000000004">
      <c r="A21526">
        <v>4</v>
      </c>
      <c r="B21526">
        <v>87000</v>
      </c>
      <c r="C21526" s="6">
        <v>44348</v>
      </c>
      <c r="D21526">
        <v>-1710</v>
      </c>
      <c r="E21526" t="str">
        <f>INDEX(LedgerMapping[[#All],[Area]],MATCH(Transactions[[#This Row],[Sub Ledger]],LedgerMapping[[#All],[Sub Ledger]],0))</f>
        <v>Income Statement</v>
      </c>
    </row>
    <row r="21527" spans="1:5" x14ac:dyDescent="0.55000000000000004">
      <c r="A21527">
        <v>4</v>
      </c>
      <c r="B21527">
        <v>87000</v>
      </c>
      <c r="C21527" s="6">
        <v>44378</v>
      </c>
      <c r="D21527">
        <v>-1710</v>
      </c>
      <c r="E21527" t="str">
        <f>INDEX(LedgerMapping[[#All],[Area]],MATCH(Transactions[[#This Row],[Sub Ledger]],LedgerMapping[[#All],[Sub Ledger]],0))</f>
        <v>Income Statement</v>
      </c>
    </row>
    <row r="21528" spans="1:5" x14ac:dyDescent="0.55000000000000004">
      <c r="A21528">
        <v>4</v>
      </c>
      <c r="B21528">
        <v>87000</v>
      </c>
      <c r="C21528" s="6">
        <v>44409</v>
      </c>
      <c r="D21528">
        <v>-1620</v>
      </c>
      <c r="E21528" t="str">
        <f>INDEX(LedgerMapping[[#All],[Area]],MATCH(Transactions[[#This Row],[Sub Ledger]],LedgerMapping[[#All],[Sub Ledger]],0))</f>
        <v>Income Statement</v>
      </c>
    </row>
    <row r="21529" spans="1:5" x14ac:dyDescent="0.55000000000000004">
      <c r="A21529">
        <v>4</v>
      </c>
      <c r="B21529">
        <v>87000</v>
      </c>
      <c r="C21529" s="6">
        <v>44440</v>
      </c>
      <c r="D21529">
        <v>-1620</v>
      </c>
      <c r="E21529" t="str">
        <f>INDEX(LedgerMapping[[#All],[Area]],MATCH(Transactions[[#This Row],[Sub Ledger]],LedgerMapping[[#All],[Sub Ledger]],0))</f>
        <v>Income Statement</v>
      </c>
    </row>
    <row r="21530" spans="1:5" x14ac:dyDescent="0.55000000000000004">
      <c r="A21530">
        <v>4</v>
      </c>
      <c r="B21530">
        <v>87000</v>
      </c>
      <c r="C21530" s="6">
        <v>44470</v>
      </c>
      <c r="D21530">
        <v>-1710</v>
      </c>
      <c r="E21530" t="str">
        <f>INDEX(LedgerMapping[[#All],[Area]],MATCH(Transactions[[#This Row],[Sub Ledger]],LedgerMapping[[#All],[Sub Ledger]],0))</f>
        <v>Income Statement</v>
      </c>
    </row>
    <row r="21531" spans="1:5" x14ac:dyDescent="0.55000000000000004">
      <c r="A21531">
        <v>4</v>
      </c>
      <c r="B21531">
        <v>87000</v>
      </c>
      <c r="C21531" s="6">
        <v>44501</v>
      </c>
      <c r="D21531">
        <v>-1620</v>
      </c>
      <c r="E21531" t="str">
        <f>INDEX(LedgerMapping[[#All],[Area]],MATCH(Transactions[[#This Row],[Sub Ledger]],LedgerMapping[[#All],[Sub Ledger]],0))</f>
        <v>Income Statement</v>
      </c>
    </row>
    <row r="21532" spans="1:5" x14ac:dyDescent="0.55000000000000004">
      <c r="A21532">
        <v>4</v>
      </c>
      <c r="B21532">
        <v>87000</v>
      </c>
      <c r="C21532" s="6">
        <v>44531</v>
      </c>
      <c r="D21532">
        <v>-1710</v>
      </c>
      <c r="E21532" t="str">
        <f>INDEX(LedgerMapping[[#All],[Area]],MATCH(Transactions[[#This Row],[Sub Ledger]],LedgerMapping[[#All],[Sub Ledger]],0))</f>
        <v>Income Statement</v>
      </c>
    </row>
    <row r="21533" spans="1:5" x14ac:dyDescent="0.55000000000000004">
      <c r="A21533">
        <v>4</v>
      </c>
      <c r="B21533">
        <v>87000</v>
      </c>
      <c r="C21533" s="6">
        <v>44256</v>
      </c>
      <c r="D21533">
        <v>-1029.5999999999999</v>
      </c>
      <c r="E21533" t="str">
        <f>INDEX(LedgerMapping[[#All],[Area]],MATCH(Transactions[[#This Row],[Sub Ledger]],LedgerMapping[[#All],[Sub Ledger]],0))</f>
        <v>Income Statement</v>
      </c>
    </row>
    <row r="21534" spans="1:5" x14ac:dyDescent="0.55000000000000004">
      <c r="A21534">
        <v>4</v>
      </c>
      <c r="B21534">
        <v>87000</v>
      </c>
      <c r="C21534" s="6">
        <v>44256</v>
      </c>
      <c r="D21534">
        <v>-1603.8</v>
      </c>
      <c r="E21534" t="str">
        <f>INDEX(LedgerMapping[[#All],[Area]],MATCH(Transactions[[#This Row],[Sub Ledger]],LedgerMapping[[#All],[Sub Ledger]],0))</f>
        <v>Income Statement</v>
      </c>
    </row>
    <row r="21535" spans="1:5" x14ac:dyDescent="0.55000000000000004">
      <c r="A21535">
        <v>4</v>
      </c>
      <c r="B21535">
        <v>84000</v>
      </c>
      <c r="C21535" s="6">
        <v>43466</v>
      </c>
      <c r="D21535">
        <v>-145</v>
      </c>
      <c r="E21535" t="str">
        <f>INDEX(LedgerMapping[[#All],[Area]],MATCH(Transactions[[#This Row],[Sub Ledger]],LedgerMapping[[#All],[Sub Ledger]],0))</f>
        <v>Income Statement</v>
      </c>
    </row>
    <row r="21536" spans="1:5" x14ac:dyDescent="0.55000000000000004">
      <c r="A21536">
        <v>4</v>
      </c>
      <c r="B21536">
        <v>84000</v>
      </c>
      <c r="C21536" s="6">
        <v>43497</v>
      </c>
      <c r="D21536">
        <v>-139</v>
      </c>
      <c r="E21536" t="str">
        <f>INDEX(LedgerMapping[[#All],[Area]],MATCH(Transactions[[#This Row],[Sub Ledger]],LedgerMapping[[#All],[Sub Ledger]],0))</f>
        <v>Income Statement</v>
      </c>
    </row>
    <row r="21537" spans="1:5" x14ac:dyDescent="0.55000000000000004">
      <c r="A21537">
        <v>4</v>
      </c>
      <c r="B21537">
        <v>84000</v>
      </c>
      <c r="C21537" s="6">
        <v>43525</v>
      </c>
      <c r="D21537">
        <v>-130</v>
      </c>
      <c r="E21537" t="str">
        <f>INDEX(LedgerMapping[[#All],[Area]],MATCH(Transactions[[#This Row],[Sub Ledger]],LedgerMapping[[#All],[Sub Ledger]],0))</f>
        <v>Income Statement</v>
      </c>
    </row>
    <row r="21538" spans="1:5" x14ac:dyDescent="0.55000000000000004">
      <c r="A21538">
        <v>4</v>
      </c>
      <c r="B21538">
        <v>84000</v>
      </c>
      <c r="C21538" s="6">
        <v>43556</v>
      </c>
      <c r="D21538">
        <v>-135</v>
      </c>
      <c r="E21538" t="str">
        <f>INDEX(LedgerMapping[[#All],[Area]],MATCH(Transactions[[#This Row],[Sub Ledger]],LedgerMapping[[#All],[Sub Ledger]],0))</f>
        <v>Income Statement</v>
      </c>
    </row>
    <row r="21539" spans="1:5" x14ac:dyDescent="0.55000000000000004">
      <c r="A21539">
        <v>4</v>
      </c>
      <c r="B21539">
        <v>84000</v>
      </c>
      <c r="C21539" s="6">
        <v>43586</v>
      </c>
      <c r="D21539">
        <v>-153</v>
      </c>
      <c r="E21539" t="str">
        <f>INDEX(LedgerMapping[[#All],[Area]],MATCH(Transactions[[#This Row],[Sub Ledger]],LedgerMapping[[#All],[Sub Ledger]],0))</f>
        <v>Income Statement</v>
      </c>
    </row>
    <row r="21540" spans="1:5" x14ac:dyDescent="0.55000000000000004">
      <c r="A21540">
        <v>4</v>
      </c>
      <c r="B21540">
        <v>84000</v>
      </c>
      <c r="C21540" s="6">
        <v>43617</v>
      </c>
      <c r="D21540">
        <v>-115</v>
      </c>
      <c r="E21540" t="str">
        <f>INDEX(LedgerMapping[[#All],[Area]],MATCH(Transactions[[#This Row],[Sub Ledger]],LedgerMapping[[#All],[Sub Ledger]],0))</f>
        <v>Income Statement</v>
      </c>
    </row>
    <row r="21541" spans="1:5" x14ac:dyDescent="0.55000000000000004">
      <c r="A21541">
        <v>4</v>
      </c>
      <c r="B21541">
        <v>84000</v>
      </c>
      <c r="C21541" s="6">
        <v>43647</v>
      </c>
      <c r="D21541">
        <v>-142</v>
      </c>
      <c r="E21541" t="str">
        <f>INDEX(LedgerMapping[[#All],[Area]],MATCH(Transactions[[#This Row],[Sub Ledger]],LedgerMapping[[#All],[Sub Ledger]],0))</f>
        <v>Income Statement</v>
      </c>
    </row>
    <row r="21542" spans="1:5" x14ac:dyDescent="0.55000000000000004">
      <c r="A21542">
        <v>4</v>
      </c>
      <c r="B21542">
        <v>84000</v>
      </c>
      <c r="C21542" s="6">
        <v>43678</v>
      </c>
      <c r="D21542">
        <v>-155</v>
      </c>
      <c r="E21542" t="str">
        <f>INDEX(LedgerMapping[[#All],[Area]],MATCH(Transactions[[#This Row],[Sub Ledger]],LedgerMapping[[#All],[Sub Ledger]],0))</f>
        <v>Income Statement</v>
      </c>
    </row>
    <row r="21543" spans="1:5" x14ac:dyDescent="0.55000000000000004">
      <c r="A21543">
        <v>4</v>
      </c>
      <c r="B21543">
        <v>84000</v>
      </c>
      <c r="C21543" s="6">
        <v>43709</v>
      </c>
      <c r="D21543">
        <v>-174</v>
      </c>
      <c r="E21543" t="str">
        <f>INDEX(LedgerMapping[[#All],[Area]],MATCH(Transactions[[#This Row],[Sub Ledger]],LedgerMapping[[#All],[Sub Ledger]],0))</f>
        <v>Income Statement</v>
      </c>
    </row>
    <row r="21544" spans="1:5" x14ac:dyDescent="0.55000000000000004">
      <c r="A21544">
        <v>4</v>
      </c>
      <c r="B21544">
        <v>84000</v>
      </c>
      <c r="C21544" s="6">
        <v>43739</v>
      </c>
      <c r="D21544">
        <v>-116</v>
      </c>
      <c r="E21544" t="str">
        <f>INDEX(LedgerMapping[[#All],[Area]],MATCH(Transactions[[#This Row],[Sub Ledger]],LedgerMapping[[#All],[Sub Ledger]],0))</f>
        <v>Income Statement</v>
      </c>
    </row>
    <row r="21545" spans="1:5" x14ac:dyDescent="0.55000000000000004">
      <c r="A21545">
        <v>4</v>
      </c>
      <c r="B21545">
        <v>84000</v>
      </c>
      <c r="C21545" s="6">
        <v>43770</v>
      </c>
      <c r="D21545">
        <v>-144</v>
      </c>
      <c r="E21545" t="str">
        <f>INDEX(LedgerMapping[[#All],[Area]],MATCH(Transactions[[#This Row],[Sub Ledger]],LedgerMapping[[#All],[Sub Ledger]],0))</f>
        <v>Income Statement</v>
      </c>
    </row>
    <row r="21546" spans="1:5" x14ac:dyDescent="0.55000000000000004">
      <c r="A21546">
        <v>4</v>
      </c>
      <c r="B21546">
        <v>84000</v>
      </c>
      <c r="C21546" s="6">
        <v>43800</v>
      </c>
      <c r="D21546">
        <v>-156</v>
      </c>
      <c r="E21546" t="str">
        <f>INDEX(LedgerMapping[[#All],[Area]],MATCH(Transactions[[#This Row],[Sub Ledger]],LedgerMapping[[#All],[Sub Ledger]],0))</f>
        <v>Income Statement</v>
      </c>
    </row>
    <row r="21547" spans="1:5" x14ac:dyDescent="0.55000000000000004">
      <c r="A21547">
        <v>4</v>
      </c>
      <c r="B21547">
        <v>84000</v>
      </c>
      <c r="C21547" s="6">
        <v>43831</v>
      </c>
      <c r="D21547">
        <v>-134</v>
      </c>
      <c r="E21547" t="str">
        <f>INDEX(LedgerMapping[[#All],[Area]],MATCH(Transactions[[#This Row],[Sub Ledger]],LedgerMapping[[#All],[Sub Ledger]],0))</f>
        <v>Income Statement</v>
      </c>
    </row>
    <row r="21548" spans="1:5" x14ac:dyDescent="0.55000000000000004">
      <c r="A21548">
        <v>4</v>
      </c>
      <c r="B21548">
        <v>84000</v>
      </c>
      <c r="C21548" s="6">
        <v>43862</v>
      </c>
      <c r="D21548">
        <v>-94</v>
      </c>
      <c r="E21548" t="str">
        <f>INDEX(LedgerMapping[[#All],[Area]],MATCH(Transactions[[#This Row],[Sub Ledger]],LedgerMapping[[#All],[Sub Ledger]],0))</f>
        <v>Income Statement</v>
      </c>
    </row>
    <row r="21549" spans="1:5" x14ac:dyDescent="0.55000000000000004">
      <c r="A21549">
        <v>4</v>
      </c>
      <c r="B21549">
        <v>84000</v>
      </c>
      <c r="C21549" s="6">
        <v>43891</v>
      </c>
      <c r="D21549">
        <v>-125</v>
      </c>
      <c r="E21549" t="str">
        <f>INDEX(LedgerMapping[[#All],[Area]],MATCH(Transactions[[#This Row],[Sub Ledger]],LedgerMapping[[#All],[Sub Ledger]],0))</f>
        <v>Income Statement</v>
      </c>
    </row>
    <row r="21550" spans="1:5" x14ac:dyDescent="0.55000000000000004">
      <c r="A21550">
        <v>4</v>
      </c>
      <c r="B21550">
        <v>84000</v>
      </c>
      <c r="C21550" s="6">
        <v>43922</v>
      </c>
      <c r="D21550">
        <v>-105</v>
      </c>
      <c r="E21550" t="str">
        <f>INDEX(LedgerMapping[[#All],[Area]],MATCH(Transactions[[#This Row],[Sub Ledger]],LedgerMapping[[#All],[Sub Ledger]],0))</f>
        <v>Income Statement</v>
      </c>
    </row>
    <row r="21551" spans="1:5" x14ac:dyDescent="0.55000000000000004">
      <c r="A21551">
        <v>4</v>
      </c>
      <c r="B21551">
        <v>84000</v>
      </c>
      <c r="C21551" s="6">
        <v>43952</v>
      </c>
      <c r="D21551">
        <v>-120</v>
      </c>
      <c r="E21551" t="str">
        <f>INDEX(LedgerMapping[[#All],[Area]],MATCH(Transactions[[#This Row],[Sub Ledger]],LedgerMapping[[#All],[Sub Ledger]],0))</f>
        <v>Income Statement</v>
      </c>
    </row>
    <row r="21552" spans="1:5" x14ac:dyDescent="0.55000000000000004">
      <c r="A21552">
        <v>4</v>
      </c>
      <c r="B21552">
        <v>84000</v>
      </c>
      <c r="C21552" s="6">
        <v>43983</v>
      </c>
      <c r="D21552">
        <v>-120</v>
      </c>
      <c r="E21552" t="str">
        <f>INDEX(LedgerMapping[[#All],[Area]],MATCH(Transactions[[#This Row],[Sub Ledger]],LedgerMapping[[#All],[Sub Ledger]],0))</f>
        <v>Income Statement</v>
      </c>
    </row>
    <row r="21553" spans="1:5" x14ac:dyDescent="0.55000000000000004">
      <c r="A21553">
        <v>4</v>
      </c>
      <c r="B21553">
        <v>84000</v>
      </c>
      <c r="C21553" s="6">
        <v>44013</v>
      </c>
      <c r="D21553">
        <v>-101</v>
      </c>
      <c r="E21553" t="str">
        <f>INDEX(LedgerMapping[[#All],[Area]],MATCH(Transactions[[#This Row],[Sub Ledger]],LedgerMapping[[#All],[Sub Ledger]],0))</f>
        <v>Income Statement</v>
      </c>
    </row>
    <row r="21554" spans="1:5" x14ac:dyDescent="0.55000000000000004">
      <c r="A21554">
        <v>4</v>
      </c>
      <c r="B21554">
        <v>84000</v>
      </c>
      <c r="C21554" s="6">
        <v>44044</v>
      </c>
      <c r="D21554">
        <v>-125</v>
      </c>
      <c r="E21554" t="str">
        <f>INDEX(LedgerMapping[[#All],[Area]],MATCH(Transactions[[#This Row],[Sub Ledger]],LedgerMapping[[#All],[Sub Ledger]],0))</f>
        <v>Income Statement</v>
      </c>
    </row>
    <row r="21555" spans="1:5" x14ac:dyDescent="0.55000000000000004">
      <c r="A21555">
        <v>4</v>
      </c>
      <c r="B21555">
        <v>84000</v>
      </c>
      <c r="C21555" s="6">
        <v>44075</v>
      </c>
      <c r="D21555">
        <v>-85</v>
      </c>
      <c r="E21555" t="str">
        <f>INDEX(LedgerMapping[[#All],[Area]],MATCH(Transactions[[#This Row],[Sub Ledger]],LedgerMapping[[#All],[Sub Ledger]],0))</f>
        <v>Income Statement</v>
      </c>
    </row>
    <row r="21556" spans="1:5" x14ac:dyDescent="0.55000000000000004">
      <c r="A21556">
        <v>4</v>
      </c>
      <c r="B21556">
        <v>84000</v>
      </c>
      <c r="C21556" s="6">
        <v>44105</v>
      </c>
      <c r="D21556">
        <v>-101</v>
      </c>
      <c r="E21556" t="str">
        <f>INDEX(LedgerMapping[[#All],[Area]],MATCH(Transactions[[#This Row],[Sub Ledger]],LedgerMapping[[#All],[Sub Ledger]],0))</f>
        <v>Income Statement</v>
      </c>
    </row>
    <row r="21557" spans="1:5" x14ac:dyDescent="0.55000000000000004">
      <c r="A21557">
        <v>4</v>
      </c>
      <c r="B21557">
        <v>84000</v>
      </c>
      <c r="C21557" s="6">
        <v>44136</v>
      </c>
      <c r="D21557">
        <v>-151</v>
      </c>
      <c r="E21557" t="str">
        <f>INDEX(LedgerMapping[[#All],[Area]],MATCH(Transactions[[#This Row],[Sub Ledger]],LedgerMapping[[#All],[Sub Ledger]],0))</f>
        <v>Income Statement</v>
      </c>
    </row>
    <row r="21558" spans="1:5" x14ac:dyDescent="0.55000000000000004">
      <c r="A21558">
        <v>4</v>
      </c>
      <c r="B21558">
        <v>84000</v>
      </c>
      <c r="C21558" s="6">
        <v>44166</v>
      </c>
      <c r="D21558">
        <v>-86</v>
      </c>
      <c r="E21558" t="str">
        <f>INDEX(LedgerMapping[[#All],[Area]],MATCH(Transactions[[#This Row],[Sub Ledger]],LedgerMapping[[#All],[Sub Ledger]],0))</f>
        <v>Income Statement</v>
      </c>
    </row>
    <row r="21559" spans="1:5" x14ac:dyDescent="0.55000000000000004">
      <c r="A21559">
        <v>4</v>
      </c>
      <c r="B21559">
        <v>84000</v>
      </c>
      <c r="C21559" s="6">
        <v>44197</v>
      </c>
      <c r="D21559">
        <v>-161</v>
      </c>
      <c r="E21559" t="str">
        <f>INDEX(LedgerMapping[[#All],[Area]],MATCH(Transactions[[#This Row],[Sub Ledger]],LedgerMapping[[#All],[Sub Ledger]],0))</f>
        <v>Income Statement</v>
      </c>
    </row>
    <row r="21560" spans="1:5" x14ac:dyDescent="0.55000000000000004">
      <c r="A21560">
        <v>4</v>
      </c>
      <c r="B21560">
        <v>84000</v>
      </c>
      <c r="C21560" s="6">
        <v>44228</v>
      </c>
      <c r="D21560">
        <v>-204</v>
      </c>
      <c r="E21560" t="str">
        <f>INDEX(LedgerMapping[[#All],[Area]],MATCH(Transactions[[#This Row],[Sub Ledger]],LedgerMapping[[#All],[Sub Ledger]],0))</f>
        <v>Income Statement</v>
      </c>
    </row>
    <row r="21561" spans="1:5" x14ac:dyDescent="0.55000000000000004">
      <c r="A21561">
        <v>4</v>
      </c>
      <c r="B21561">
        <v>84000</v>
      </c>
      <c r="C21561" s="6">
        <v>44256</v>
      </c>
      <c r="D21561">
        <v>-201</v>
      </c>
      <c r="E21561" t="str">
        <f>INDEX(LedgerMapping[[#All],[Area]],MATCH(Transactions[[#This Row],[Sub Ledger]],LedgerMapping[[#All],[Sub Ledger]],0))</f>
        <v>Income Statement</v>
      </c>
    </row>
    <row r="21562" spans="1:5" x14ac:dyDescent="0.55000000000000004">
      <c r="A21562">
        <v>4</v>
      </c>
      <c r="B21562">
        <v>84000</v>
      </c>
      <c r="C21562" s="6">
        <v>44287</v>
      </c>
      <c r="D21562">
        <v>-184</v>
      </c>
      <c r="E21562" t="str">
        <f>INDEX(LedgerMapping[[#All],[Area]],MATCH(Transactions[[#This Row],[Sub Ledger]],LedgerMapping[[#All],[Sub Ledger]],0))</f>
        <v>Income Statement</v>
      </c>
    </row>
    <row r="21563" spans="1:5" x14ac:dyDescent="0.55000000000000004">
      <c r="A21563">
        <v>4</v>
      </c>
      <c r="B21563">
        <v>84000</v>
      </c>
      <c r="C21563" s="6">
        <v>44317</v>
      </c>
      <c r="D21563">
        <v>-273</v>
      </c>
      <c r="E21563" t="str">
        <f>INDEX(LedgerMapping[[#All],[Area]],MATCH(Transactions[[#This Row],[Sub Ledger]],LedgerMapping[[#All],[Sub Ledger]],0))</f>
        <v>Income Statement</v>
      </c>
    </row>
    <row r="21564" spans="1:5" x14ac:dyDescent="0.55000000000000004">
      <c r="A21564">
        <v>4</v>
      </c>
      <c r="B21564">
        <v>84000</v>
      </c>
      <c r="C21564" s="6">
        <v>44348</v>
      </c>
      <c r="D21564">
        <v>-206</v>
      </c>
      <c r="E21564" t="str">
        <f>INDEX(LedgerMapping[[#All],[Area]],MATCH(Transactions[[#This Row],[Sub Ledger]],LedgerMapping[[#All],[Sub Ledger]],0))</f>
        <v>Income Statement</v>
      </c>
    </row>
    <row r="21565" spans="1:5" x14ac:dyDescent="0.55000000000000004">
      <c r="A21565">
        <v>4</v>
      </c>
      <c r="B21565">
        <v>84000</v>
      </c>
      <c r="C21565" s="6">
        <v>44378</v>
      </c>
      <c r="D21565">
        <v>-264</v>
      </c>
      <c r="E21565" t="str">
        <f>INDEX(LedgerMapping[[#All],[Area]],MATCH(Transactions[[#This Row],[Sub Ledger]],LedgerMapping[[#All],[Sub Ledger]],0))</f>
        <v>Income Statement</v>
      </c>
    </row>
    <row r="21566" spans="1:5" x14ac:dyDescent="0.55000000000000004">
      <c r="A21566">
        <v>4</v>
      </c>
      <c r="B21566">
        <v>84000</v>
      </c>
      <c r="C21566" s="6">
        <v>44409</v>
      </c>
      <c r="D21566">
        <v>-204</v>
      </c>
      <c r="E21566" t="str">
        <f>INDEX(LedgerMapping[[#All],[Area]],MATCH(Transactions[[#This Row],[Sub Ledger]],LedgerMapping[[#All],[Sub Ledger]],0))</f>
        <v>Income Statement</v>
      </c>
    </row>
    <row r="21567" spans="1:5" x14ac:dyDescent="0.55000000000000004">
      <c r="A21567">
        <v>4</v>
      </c>
      <c r="B21567">
        <v>84000</v>
      </c>
      <c r="C21567" s="6">
        <v>44440</v>
      </c>
      <c r="D21567">
        <v>-249</v>
      </c>
      <c r="E21567" t="str">
        <f>INDEX(LedgerMapping[[#All],[Area]],MATCH(Transactions[[#This Row],[Sub Ledger]],LedgerMapping[[#All],[Sub Ledger]],0))</f>
        <v>Income Statement</v>
      </c>
    </row>
    <row r="21568" spans="1:5" x14ac:dyDescent="0.55000000000000004">
      <c r="A21568">
        <v>4</v>
      </c>
      <c r="B21568">
        <v>84000</v>
      </c>
      <c r="C21568" s="6">
        <v>44470</v>
      </c>
      <c r="D21568">
        <v>-241</v>
      </c>
      <c r="E21568" t="str">
        <f>INDEX(LedgerMapping[[#All],[Area]],MATCH(Transactions[[#This Row],[Sub Ledger]],LedgerMapping[[#All],[Sub Ledger]],0))</f>
        <v>Income Statement</v>
      </c>
    </row>
    <row r="21569" spans="1:5" x14ac:dyDescent="0.55000000000000004">
      <c r="A21569">
        <v>4</v>
      </c>
      <c r="B21569">
        <v>84000</v>
      </c>
      <c r="C21569" s="6">
        <v>44501</v>
      </c>
      <c r="D21569">
        <v>-288</v>
      </c>
      <c r="E21569" t="str">
        <f>INDEX(LedgerMapping[[#All],[Area]],MATCH(Transactions[[#This Row],[Sub Ledger]],LedgerMapping[[#All],[Sub Ledger]],0))</f>
        <v>Income Statement</v>
      </c>
    </row>
    <row r="21570" spans="1:5" x14ac:dyDescent="0.55000000000000004">
      <c r="A21570">
        <v>4</v>
      </c>
      <c r="B21570">
        <v>84000</v>
      </c>
      <c r="C21570" s="6">
        <v>44531</v>
      </c>
      <c r="D21570">
        <v>-200</v>
      </c>
      <c r="E21570" t="str">
        <f>INDEX(LedgerMapping[[#All],[Area]],MATCH(Transactions[[#This Row],[Sub Ledger]],LedgerMapping[[#All],[Sub Ledger]],0))</f>
        <v>Income Statement</v>
      </c>
    </row>
    <row r="21571" spans="1:5" x14ac:dyDescent="0.55000000000000004">
      <c r="A21571">
        <v>4</v>
      </c>
      <c r="B21571">
        <v>84000</v>
      </c>
      <c r="C21571" s="6">
        <v>43466</v>
      </c>
      <c r="D21571">
        <v>-180</v>
      </c>
      <c r="E21571" t="str">
        <f>INDEX(LedgerMapping[[#All],[Area]],MATCH(Transactions[[#This Row],[Sub Ledger]],LedgerMapping[[#All],[Sub Ledger]],0))</f>
        <v>Income Statement</v>
      </c>
    </row>
    <row r="21572" spans="1:5" x14ac:dyDescent="0.55000000000000004">
      <c r="A21572">
        <v>4</v>
      </c>
      <c r="B21572">
        <v>84000</v>
      </c>
      <c r="C21572" s="6">
        <v>43497</v>
      </c>
      <c r="D21572">
        <v>-180</v>
      </c>
      <c r="E21572" t="str">
        <f>INDEX(LedgerMapping[[#All],[Area]],MATCH(Transactions[[#This Row],[Sub Ledger]],LedgerMapping[[#All],[Sub Ledger]],0))</f>
        <v>Income Statement</v>
      </c>
    </row>
    <row r="21573" spans="1:5" x14ac:dyDescent="0.55000000000000004">
      <c r="A21573">
        <v>4</v>
      </c>
      <c r="B21573">
        <v>84000</v>
      </c>
      <c r="C21573" s="6">
        <v>43525</v>
      </c>
      <c r="D21573">
        <v>-257</v>
      </c>
      <c r="E21573" t="str">
        <f>INDEX(LedgerMapping[[#All],[Area]],MATCH(Transactions[[#This Row],[Sub Ledger]],LedgerMapping[[#All],[Sub Ledger]],0))</f>
        <v>Income Statement</v>
      </c>
    </row>
    <row r="21574" spans="1:5" x14ac:dyDescent="0.55000000000000004">
      <c r="A21574">
        <v>4</v>
      </c>
      <c r="B21574">
        <v>84000</v>
      </c>
      <c r="C21574" s="6">
        <v>43556</v>
      </c>
      <c r="D21574">
        <v>-213</v>
      </c>
      <c r="E21574" t="str">
        <f>INDEX(LedgerMapping[[#All],[Area]],MATCH(Transactions[[#This Row],[Sub Ledger]],LedgerMapping[[#All],[Sub Ledger]],0))</f>
        <v>Income Statement</v>
      </c>
    </row>
    <row r="21575" spans="1:5" x14ac:dyDescent="0.55000000000000004">
      <c r="A21575">
        <v>4</v>
      </c>
      <c r="B21575">
        <v>84000</v>
      </c>
      <c r="C21575" s="6">
        <v>43586</v>
      </c>
      <c r="D21575">
        <v>-196</v>
      </c>
      <c r="E21575" t="str">
        <f>INDEX(LedgerMapping[[#All],[Area]],MATCH(Transactions[[#This Row],[Sub Ledger]],LedgerMapping[[#All],[Sub Ledger]],0))</f>
        <v>Income Statement</v>
      </c>
    </row>
    <row r="21576" spans="1:5" x14ac:dyDescent="0.55000000000000004">
      <c r="A21576">
        <v>4</v>
      </c>
      <c r="B21576">
        <v>84000</v>
      </c>
      <c r="C21576" s="6">
        <v>43617</v>
      </c>
      <c r="D21576">
        <v>-242</v>
      </c>
      <c r="E21576" t="str">
        <f>INDEX(LedgerMapping[[#All],[Area]],MATCH(Transactions[[#This Row],[Sub Ledger]],LedgerMapping[[#All],[Sub Ledger]],0))</f>
        <v>Income Statement</v>
      </c>
    </row>
    <row r="21577" spans="1:5" x14ac:dyDescent="0.55000000000000004">
      <c r="A21577">
        <v>4</v>
      </c>
      <c r="B21577">
        <v>84000</v>
      </c>
      <c r="C21577" s="6">
        <v>43647</v>
      </c>
      <c r="D21577">
        <v>-180</v>
      </c>
      <c r="E21577" t="str">
        <f>INDEX(LedgerMapping[[#All],[Area]],MATCH(Transactions[[#This Row],[Sub Ledger]],LedgerMapping[[#All],[Sub Ledger]],0))</f>
        <v>Income Statement</v>
      </c>
    </row>
    <row r="21578" spans="1:5" x14ac:dyDescent="0.55000000000000004">
      <c r="A21578">
        <v>4</v>
      </c>
      <c r="B21578">
        <v>84000</v>
      </c>
      <c r="C21578" s="6">
        <v>43678</v>
      </c>
      <c r="D21578">
        <v>-218</v>
      </c>
      <c r="E21578" t="str">
        <f>INDEX(LedgerMapping[[#All],[Area]],MATCH(Transactions[[#This Row],[Sub Ledger]],LedgerMapping[[#All],[Sub Ledger]],0))</f>
        <v>Income Statement</v>
      </c>
    </row>
    <row r="21579" spans="1:5" x14ac:dyDescent="0.55000000000000004">
      <c r="A21579">
        <v>4</v>
      </c>
      <c r="B21579">
        <v>84000</v>
      </c>
      <c r="C21579" s="6">
        <v>43709</v>
      </c>
      <c r="D21579">
        <v>-220</v>
      </c>
      <c r="E21579" t="str">
        <f>INDEX(LedgerMapping[[#All],[Area]],MATCH(Transactions[[#This Row],[Sub Ledger]],LedgerMapping[[#All],[Sub Ledger]],0))</f>
        <v>Income Statement</v>
      </c>
    </row>
    <row r="21580" spans="1:5" x14ac:dyDescent="0.55000000000000004">
      <c r="A21580">
        <v>4</v>
      </c>
      <c r="B21580">
        <v>84000</v>
      </c>
      <c r="C21580" s="6">
        <v>43739</v>
      </c>
      <c r="D21580">
        <v>-180</v>
      </c>
      <c r="E21580" t="str">
        <f>INDEX(LedgerMapping[[#All],[Area]],MATCH(Transactions[[#This Row],[Sub Ledger]],LedgerMapping[[#All],[Sub Ledger]],0))</f>
        <v>Income Statement</v>
      </c>
    </row>
    <row r="21581" spans="1:5" x14ac:dyDescent="0.55000000000000004">
      <c r="A21581">
        <v>4</v>
      </c>
      <c r="B21581">
        <v>84000</v>
      </c>
      <c r="C21581" s="6">
        <v>43770</v>
      </c>
      <c r="D21581">
        <v>-231</v>
      </c>
      <c r="E21581" t="str">
        <f>INDEX(LedgerMapping[[#All],[Area]],MATCH(Transactions[[#This Row],[Sub Ledger]],LedgerMapping[[#All],[Sub Ledger]],0))</f>
        <v>Income Statement</v>
      </c>
    </row>
    <row r="21582" spans="1:5" x14ac:dyDescent="0.55000000000000004">
      <c r="A21582">
        <v>4</v>
      </c>
      <c r="B21582">
        <v>84000</v>
      </c>
      <c r="C21582" s="6">
        <v>43800</v>
      </c>
      <c r="D21582">
        <v>-193</v>
      </c>
      <c r="E21582" t="str">
        <f>INDEX(LedgerMapping[[#All],[Area]],MATCH(Transactions[[#This Row],[Sub Ledger]],LedgerMapping[[#All],[Sub Ledger]],0))</f>
        <v>Income Statement</v>
      </c>
    </row>
    <row r="21583" spans="1:5" x14ac:dyDescent="0.55000000000000004">
      <c r="A21583">
        <v>4</v>
      </c>
      <c r="B21583">
        <v>84000</v>
      </c>
      <c r="C21583" s="6">
        <v>43831</v>
      </c>
      <c r="D21583">
        <v>-137</v>
      </c>
      <c r="E21583" t="str">
        <f>INDEX(LedgerMapping[[#All],[Area]],MATCH(Transactions[[#This Row],[Sub Ledger]],LedgerMapping[[#All],[Sub Ledger]],0))</f>
        <v>Income Statement</v>
      </c>
    </row>
    <row r="21584" spans="1:5" x14ac:dyDescent="0.55000000000000004">
      <c r="A21584">
        <v>4</v>
      </c>
      <c r="B21584">
        <v>84000</v>
      </c>
      <c r="C21584" s="6">
        <v>43862</v>
      </c>
      <c r="D21584">
        <v>-187</v>
      </c>
      <c r="E21584" t="str">
        <f>INDEX(LedgerMapping[[#All],[Area]],MATCH(Transactions[[#This Row],[Sub Ledger]],LedgerMapping[[#All],[Sub Ledger]],0))</f>
        <v>Income Statement</v>
      </c>
    </row>
    <row r="21585" spans="1:5" x14ac:dyDescent="0.55000000000000004">
      <c r="A21585">
        <v>4</v>
      </c>
      <c r="B21585">
        <v>84000</v>
      </c>
      <c r="C21585" s="6">
        <v>43891</v>
      </c>
      <c r="D21585">
        <v>-155</v>
      </c>
      <c r="E21585" t="str">
        <f>INDEX(LedgerMapping[[#All],[Area]],MATCH(Transactions[[#This Row],[Sub Ledger]],LedgerMapping[[#All],[Sub Ledger]],0))</f>
        <v>Income Statement</v>
      </c>
    </row>
    <row r="21586" spans="1:5" x14ac:dyDescent="0.55000000000000004">
      <c r="A21586">
        <v>4</v>
      </c>
      <c r="B21586">
        <v>84000</v>
      </c>
      <c r="C21586" s="6">
        <v>43922</v>
      </c>
      <c r="D21586">
        <v>-222</v>
      </c>
      <c r="E21586" t="str">
        <f>INDEX(LedgerMapping[[#All],[Area]],MATCH(Transactions[[#This Row],[Sub Ledger]],LedgerMapping[[#All],[Sub Ledger]],0))</f>
        <v>Income Statement</v>
      </c>
    </row>
    <row r="21587" spans="1:5" x14ac:dyDescent="0.55000000000000004">
      <c r="A21587">
        <v>4</v>
      </c>
      <c r="B21587">
        <v>84000</v>
      </c>
      <c r="C21587" s="6">
        <v>43952</v>
      </c>
      <c r="D21587">
        <v>-147</v>
      </c>
      <c r="E21587" t="str">
        <f>INDEX(LedgerMapping[[#All],[Area]],MATCH(Transactions[[#This Row],[Sub Ledger]],LedgerMapping[[#All],[Sub Ledger]],0))</f>
        <v>Income Statement</v>
      </c>
    </row>
    <row r="21588" spans="1:5" x14ac:dyDescent="0.55000000000000004">
      <c r="A21588">
        <v>4</v>
      </c>
      <c r="B21588">
        <v>84000</v>
      </c>
      <c r="C21588" s="6">
        <v>43983</v>
      </c>
      <c r="D21588">
        <v>-194</v>
      </c>
      <c r="E21588" t="str">
        <f>INDEX(LedgerMapping[[#All],[Area]],MATCH(Transactions[[#This Row],[Sub Ledger]],LedgerMapping[[#All],[Sub Ledger]],0))</f>
        <v>Income Statement</v>
      </c>
    </row>
    <row r="21589" spans="1:5" x14ac:dyDescent="0.55000000000000004">
      <c r="A21589">
        <v>4</v>
      </c>
      <c r="B21589">
        <v>84000</v>
      </c>
      <c r="C21589" s="6">
        <v>44013</v>
      </c>
      <c r="D21589">
        <v>-158</v>
      </c>
      <c r="E21589" t="str">
        <f>INDEX(LedgerMapping[[#All],[Area]],MATCH(Transactions[[#This Row],[Sub Ledger]],LedgerMapping[[#All],[Sub Ledger]],0))</f>
        <v>Income Statement</v>
      </c>
    </row>
    <row r="21590" spans="1:5" x14ac:dyDescent="0.55000000000000004">
      <c r="A21590">
        <v>4</v>
      </c>
      <c r="B21590">
        <v>84000</v>
      </c>
      <c r="C21590" s="6">
        <v>44044</v>
      </c>
      <c r="D21590">
        <v>-218</v>
      </c>
      <c r="E21590" t="str">
        <f>INDEX(LedgerMapping[[#All],[Area]],MATCH(Transactions[[#This Row],[Sub Ledger]],LedgerMapping[[#All],[Sub Ledger]],0))</f>
        <v>Income Statement</v>
      </c>
    </row>
    <row r="21591" spans="1:5" x14ac:dyDescent="0.55000000000000004">
      <c r="A21591">
        <v>4</v>
      </c>
      <c r="B21591">
        <v>84000</v>
      </c>
      <c r="C21591" s="6">
        <v>44075</v>
      </c>
      <c r="D21591">
        <v>-165</v>
      </c>
      <c r="E21591" t="str">
        <f>INDEX(LedgerMapping[[#All],[Area]],MATCH(Transactions[[#This Row],[Sub Ledger]],LedgerMapping[[#All],[Sub Ledger]],0))</f>
        <v>Income Statement</v>
      </c>
    </row>
    <row r="21592" spans="1:5" x14ac:dyDescent="0.55000000000000004">
      <c r="A21592">
        <v>4</v>
      </c>
      <c r="B21592">
        <v>84000</v>
      </c>
      <c r="C21592" s="6">
        <v>44105</v>
      </c>
      <c r="D21592">
        <v>-189</v>
      </c>
      <c r="E21592" t="str">
        <f>INDEX(LedgerMapping[[#All],[Area]],MATCH(Transactions[[#This Row],[Sub Ledger]],LedgerMapping[[#All],[Sub Ledger]],0))</f>
        <v>Income Statement</v>
      </c>
    </row>
    <row r="21593" spans="1:5" x14ac:dyDescent="0.55000000000000004">
      <c r="A21593">
        <v>4</v>
      </c>
      <c r="B21593">
        <v>84000</v>
      </c>
      <c r="C21593" s="6">
        <v>44136</v>
      </c>
      <c r="D21593">
        <v>-195</v>
      </c>
      <c r="E21593" t="str">
        <f>INDEX(LedgerMapping[[#All],[Area]],MATCH(Transactions[[#This Row],[Sub Ledger]],LedgerMapping[[#All],[Sub Ledger]],0))</f>
        <v>Income Statement</v>
      </c>
    </row>
    <row r="21594" spans="1:5" x14ac:dyDescent="0.55000000000000004">
      <c r="A21594">
        <v>4</v>
      </c>
      <c r="B21594">
        <v>84000</v>
      </c>
      <c r="C21594" s="6">
        <v>44166</v>
      </c>
      <c r="D21594">
        <v>-189</v>
      </c>
      <c r="E21594" t="str">
        <f>INDEX(LedgerMapping[[#All],[Area]],MATCH(Transactions[[#This Row],[Sub Ledger]],LedgerMapping[[#All],[Sub Ledger]],0))</f>
        <v>Income Statement</v>
      </c>
    </row>
    <row r="21595" spans="1:5" x14ac:dyDescent="0.55000000000000004">
      <c r="A21595">
        <v>4</v>
      </c>
      <c r="B21595">
        <v>84000</v>
      </c>
      <c r="C21595" s="6">
        <v>44197</v>
      </c>
      <c r="D21595">
        <v>-232</v>
      </c>
      <c r="E21595" t="str">
        <f>INDEX(LedgerMapping[[#All],[Area]],MATCH(Transactions[[#This Row],[Sub Ledger]],LedgerMapping[[#All],[Sub Ledger]],0))</f>
        <v>Income Statement</v>
      </c>
    </row>
    <row r="21596" spans="1:5" x14ac:dyDescent="0.55000000000000004">
      <c r="A21596">
        <v>4</v>
      </c>
      <c r="B21596">
        <v>84000</v>
      </c>
      <c r="C21596" s="6">
        <v>44228</v>
      </c>
      <c r="D21596">
        <v>-309</v>
      </c>
      <c r="E21596" t="str">
        <f>INDEX(LedgerMapping[[#All],[Area]],MATCH(Transactions[[#This Row],[Sub Ledger]],LedgerMapping[[#All],[Sub Ledger]],0))</f>
        <v>Income Statement</v>
      </c>
    </row>
    <row r="21597" spans="1:5" x14ac:dyDescent="0.55000000000000004">
      <c r="A21597">
        <v>4</v>
      </c>
      <c r="B21597">
        <v>84000</v>
      </c>
      <c r="C21597" s="6">
        <v>44256</v>
      </c>
      <c r="D21597">
        <v>-444</v>
      </c>
      <c r="E21597" t="str">
        <f>INDEX(LedgerMapping[[#All],[Area]],MATCH(Transactions[[#This Row],[Sub Ledger]],LedgerMapping[[#All],[Sub Ledger]],0))</f>
        <v>Income Statement</v>
      </c>
    </row>
    <row r="21598" spans="1:5" x14ac:dyDescent="0.55000000000000004">
      <c r="A21598">
        <v>4</v>
      </c>
      <c r="B21598">
        <v>84000</v>
      </c>
      <c r="C21598" s="6">
        <v>44287</v>
      </c>
      <c r="D21598">
        <v>-327</v>
      </c>
      <c r="E21598" t="str">
        <f>INDEX(LedgerMapping[[#All],[Area]],MATCH(Transactions[[#This Row],[Sub Ledger]],LedgerMapping[[#All],[Sub Ledger]],0))</f>
        <v>Income Statement</v>
      </c>
    </row>
    <row r="21599" spans="1:5" x14ac:dyDescent="0.55000000000000004">
      <c r="A21599">
        <v>4</v>
      </c>
      <c r="B21599">
        <v>84000</v>
      </c>
      <c r="C21599" s="6">
        <v>44317</v>
      </c>
      <c r="D21599">
        <v>-326</v>
      </c>
      <c r="E21599" t="str">
        <f>INDEX(LedgerMapping[[#All],[Area]],MATCH(Transactions[[#This Row],[Sub Ledger]],LedgerMapping[[#All],[Sub Ledger]],0))</f>
        <v>Income Statement</v>
      </c>
    </row>
    <row r="21600" spans="1:5" x14ac:dyDescent="0.55000000000000004">
      <c r="A21600">
        <v>4</v>
      </c>
      <c r="B21600">
        <v>84000</v>
      </c>
      <c r="C21600" s="6">
        <v>44348</v>
      </c>
      <c r="D21600">
        <v>-364</v>
      </c>
      <c r="E21600" t="str">
        <f>INDEX(LedgerMapping[[#All],[Area]],MATCH(Transactions[[#This Row],[Sub Ledger]],LedgerMapping[[#All],[Sub Ledger]],0))</f>
        <v>Income Statement</v>
      </c>
    </row>
    <row r="21601" spans="1:5" x14ac:dyDescent="0.55000000000000004">
      <c r="A21601">
        <v>4</v>
      </c>
      <c r="B21601">
        <v>84000</v>
      </c>
      <c r="C21601" s="6">
        <v>44378</v>
      </c>
      <c r="D21601">
        <v>-448</v>
      </c>
      <c r="E21601" t="str">
        <f>INDEX(LedgerMapping[[#All],[Area]],MATCH(Transactions[[#This Row],[Sub Ledger]],LedgerMapping[[#All],[Sub Ledger]],0))</f>
        <v>Income Statement</v>
      </c>
    </row>
    <row r="21602" spans="1:5" x14ac:dyDescent="0.55000000000000004">
      <c r="A21602">
        <v>4</v>
      </c>
      <c r="B21602">
        <v>84000</v>
      </c>
      <c r="C21602" s="6">
        <v>44409</v>
      </c>
      <c r="D21602">
        <v>-316</v>
      </c>
      <c r="E21602" t="str">
        <f>INDEX(LedgerMapping[[#All],[Area]],MATCH(Transactions[[#This Row],[Sub Ledger]],LedgerMapping[[#All],[Sub Ledger]],0))</f>
        <v>Income Statement</v>
      </c>
    </row>
    <row r="21603" spans="1:5" x14ac:dyDescent="0.55000000000000004">
      <c r="A21603">
        <v>4</v>
      </c>
      <c r="B21603">
        <v>84000</v>
      </c>
      <c r="C21603" s="6">
        <v>44440</v>
      </c>
      <c r="D21603">
        <v>-403</v>
      </c>
      <c r="E21603" t="str">
        <f>INDEX(LedgerMapping[[#All],[Area]],MATCH(Transactions[[#This Row],[Sub Ledger]],LedgerMapping[[#All],[Sub Ledger]],0))</f>
        <v>Income Statement</v>
      </c>
    </row>
    <row r="21604" spans="1:5" x14ac:dyDescent="0.55000000000000004">
      <c r="A21604">
        <v>4</v>
      </c>
      <c r="B21604">
        <v>84000</v>
      </c>
      <c r="C21604" s="6">
        <v>44470</v>
      </c>
      <c r="D21604">
        <v>-433</v>
      </c>
      <c r="E21604" t="str">
        <f>INDEX(LedgerMapping[[#All],[Area]],MATCH(Transactions[[#This Row],[Sub Ledger]],LedgerMapping[[#All],[Sub Ledger]],0))</f>
        <v>Income Statement</v>
      </c>
    </row>
    <row r="21605" spans="1:5" x14ac:dyDescent="0.55000000000000004">
      <c r="A21605">
        <v>4</v>
      </c>
      <c r="B21605">
        <v>84000</v>
      </c>
      <c r="C21605" s="6">
        <v>44501</v>
      </c>
      <c r="D21605">
        <v>-424</v>
      </c>
      <c r="E21605" t="str">
        <f>INDEX(LedgerMapping[[#All],[Area]],MATCH(Transactions[[#This Row],[Sub Ledger]],LedgerMapping[[#All],[Sub Ledger]],0))</f>
        <v>Income Statement</v>
      </c>
    </row>
    <row r="21606" spans="1:5" x14ac:dyDescent="0.55000000000000004">
      <c r="A21606">
        <v>4</v>
      </c>
      <c r="B21606">
        <v>84000</v>
      </c>
      <c r="C21606" s="6">
        <v>44531</v>
      </c>
      <c r="D21606">
        <v>-395</v>
      </c>
      <c r="E21606" t="str">
        <f>INDEX(LedgerMapping[[#All],[Area]],MATCH(Transactions[[#This Row],[Sub Ledger]],LedgerMapping[[#All],[Sub Ledger]],0))</f>
        <v>Income Statement</v>
      </c>
    </row>
    <row r="21607" spans="1:5" x14ac:dyDescent="0.55000000000000004">
      <c r="A21607">
        <v>4</v>
      </c>
      <c r="B21607">
        <v>84000</v>
      </c>
      <c r="C21607" s="6">
        <v>44256</v>
      </c>
      <c r="D21607">
        <v>-208.08</v>
      </c>
      <c r="E21607" t="str">
        <f>INDEX(LedgerMapping[[#All],[Area]],MATCH(Transactions[[#This Row],[Sub Ledger]],LedgerMapping[[#All],[Sub Ledger]],0))</f>
        <v>Income Statement</v>
      </c>
    </row>
    <row r="21608" spans="1:5" x14ac:dyDescent="0.55000000000000004">
      <c r="A21608">
        <v>4</v>
      </c>
      <c r="B21608">
        <v>84000</v>
      </c>
      <c r="C21608" s="6">
        <v>44256</v>
      </c>
      <c r="D21608">
        <v>-312.08999999999997</v>
      </c>
      <c r="E21608" t="str">
        <f>INDEX(LedgerMapping[[#All],[Area]],MATCH(Transactions[[#This Row],[Sub Ledger]],LedgerMapping[[#All],[Sub Ledger]],0))</f>
        <v>Income Statement</v>
      </c>
    </row>
    <row r="21609" spans="1:5" x14ac:dyDescent="0.55000000000000004">
      <c r="A21609">
        <v>4</v>
      </c>
      <c r="B21609">
        <v>83000</v>
      </c>
      <c r="C21609" s="6">
        <v>43466</v>
      </c>
      <c r="D21609">
        <v>-165</v>
      </c>
      <c r="E21609" t="str">
        <f>INDEX(LedgerMapping[[#All],[Area]],MATCH(Transactions[[#This Row],[Sub Ledger]],LedgerMapping[[#All],[Sub Ledger]],0))</f>
        <v>Income Statement</v>
      </c>
    </row>
    <row r="21610" spans="1:5" x14ac:dyDescent="0.55000000000000004">
      <c r="A21610">
        <v>4</v>
      </c>
      <c r="B21610">
        <v>83000</v>
      </c>
      <c r="C21610" s="6">
        <v>43497</v>
      </c>
      <c r="D21610">
        <v>-154</v>
      </c>
      <c r="E21610" t="str">
        <f>INDEX(LedgerMapping[[#All],[Area]],MATCH(Transactions[[#This Row],[Sub Ledger]],LedgerMapping[[#All],[Sub Ledger]],0))</f>
        <v>Income Statement</v>
      </c>
    </row>
    <row r="21611" spans="1:5" x14ac:dyDescent="0.55000000000000004">
      <c r="A21611">
        <v>4</v>
      </c>
      <c r="B21611">
        <v>83000</v>
      </c>
      <c r="C21611" s="6">
        <v>43525</v>
      </c>
      <c r="D21611">
        <v>-147</v>
      </c>
      <c r="E21611" t="str">
        <f>INDEX(LedgerMapping[[#All],[Area]],MATCH(Transactions[[#This Row],[Sub Ledger]],LedgerMapping[[#All],[Sub Ledger]],0))</f>
        <v>Income Statement</v>
      </c>
    </row>
    <row r="21612" spans="1:5" x14ac:dyDescent="0.55000000000000004">
      <c r="A21612">
        <v>4</v>
      </c>
      <c r="B21612">
        <v>83000</v>
      </c>
      <c r="C21612" s="6">
        <v>43556</v>
      </c>
      <c r="D21612">
        <v>-157</v>
      </c>
      <c r="E21612" t="str">
        <f>INDEX(LedgerMapping[[#All],[Area]],MATCH(Transactions[[#This Row],[Sub Ledger]],LedgerMapping[[#All],[Sub Ledger]],0))</f>
        <v>Income Statement</v>
      </c>
    </row>
    <row r="21613" spans="1:5" x14ac:dyDescent="0.55000000000000004">
      <c r="A21613">
        <v>4</v>
      </c>
      <c r="B21613">
        <v>83000</v>
      </c>
      <c r="C21613" s="6">
        <v>43586</v>
      </c>
      <c r="D21613">
        <v>-178</v>
      </c>
      <c r="E21613" t="str">
        <f>INDEX(LedgerMapping[[#All],[Area]],MATCH(Transactions[[#This Row],[Sub Ledger]],LedgerMapping[[#All],[Sub Ledger]],0))</f>
        <v>Income Statement</v>
      </c>
    </row>
    <row r="21614" spans="1:5" x14ac:dyDescent="0.55000000000000004">
      <c r="A21614">
        <v>4</v>
      </c>
      <c r="B21614">
        <v>83000</v>
      </c>
      <c r="C21614" s="6">
        <v>43617</v>
      </c>
      <c r="D21614">
        <v>-133</v>
      </c>
      <c r="E21614" t="str">
        <f>INDEX(LedgerMapping[[#All],[Area]],MATCH(Transactions[[#This Row],[Sub Ledger]],LedgerMapping[[#All],[Sub Ledger]],0))</f>
        <v>Income Statement</v>
      </c>
    </row>
    <row r="21615" spans="1:5" x14ac:dyDescent="0.55000000000000004">
      <c r="A21615">
        <v>4</v>
      </c>
      <c r="B21615">
        <v>83000</v>
      </c>
      <c r="C21615" s="6">
        <v>43647</v>
      </c>
      <c r="D21615">
        <v>-162</v>
      </c>
      <c r="E21615" t="str">
        <f>INDEX(LedgerMapping[[#All],[Area]],MATCH(Transactions[[#This Row],[Sub Ledger]],LedgerMapping[[#All],[Sub Ledger]],0))</f>
        <v>Income Statement</v>
      </c>
    </row>
    <row r="21616" spans="1:5" x14ac:dyDescent="0.55000000000000004">
      <c r="A21616">
        <v>4</v>
      </c>
      <c r="B21616">
        <v>83000</v>
      </c>
      <c r="C21616" s="6">
        <v>43678</v>
      </c>
      <c r="D21616">
        <v>-175</v>
      </c>
      <c r="E21616" t="str">
        <f>INDEX(LedgerMapping[[#All],[Area]],MATCH(Transactions[[#This Row],[Sub Ledger]],LedgerMapping[[#All],[Sub Ledger]],0))</f>
        <v>Income Statement</v>
      </c>
    </row>
    <row r="21617" spans="1:5" x14ac:dyDescent="0.55000000000000004">
      <c r="A21617">
        <v>4</v>
      </c>
      <c r="B21617">
        <v>83000</v>
      </c>
      <c r="C21617" s="6">
        <v>43709</v>
      </c>
      <c r="D21617">
        <v>-196</v>
      </c>
      <c r="E21617" t="str">
        <f>INDEX(LedgerMapping[[#All],[Area]],MATCH(Transactions[[#This Row],[Sub Ledger]],LedgerMapping[[#All],[Sub Ledger]],0))</f>
        <v>Income Statement</v>
      </c>
    </row>
    <row r="21618" spans="1:5" x14ac:dyDescent="0.55000000000000004">
      <c r="A21618">
        <v>4</v>
      </c>
      <c r="B21618">
        <v>83000</v>
      </c>
      <c r="C21618" s="6">
        <v>43739</v>
      </c>
      <c r="D21618">
        <v>-135</v>
      </c>
      <c r="E21618" t="str">
        <f>INDEX(LedgerMapping[[#All],[Area]],MATCH(Transactions[[#This Row],[Sub Ledger]],LedgerMapping[[#All],[Sub Ledger]],0))</f>
        <v>Income Statement</v>
      </c>
    </row>
    <row r="21619" spans="1:5" x14ac:dyDescent="0.55000000000000004">
      <c r="A21619">
        <v>4</v>
      </c>
      <c r="B21619">
        <v>83000</v>
      </c>
      <c r="C21619" s="6">
        <v>43770</v>
      </c>
      <c r="D21619">
        <v>-169</v>
      </c>
      <c r="E21619" t="str">
        <f>INDEX(LedgerMapping[[#All],[Area]],MATCH(Transactions[[#This Row],[Sub Ledger]],LedgerMapping[[#All],[Sub Ledger]],0))</f>
        <v>Income Statement</v>
      </c>
    </row>
    <row r="21620" spans="1:5" x14ac:dyDescent="0.55000000000000004">
      <c r="A21620">
        <v>4</v>
      </c>
      <c r="B21620">
        <v>83000</v>
      </c>
      <c r="C21620" s="6">
        <v>43800</v>
      </c>
      <c r="D21620">
        <v>-182</v>
      </c>
      <c r="E21620" t="str">
        <f>INDEX(LedgerMapping[[#All],[Area]],MATCH(Transactions[[#This Row],[Sub Ledger]],LedgerMapping[[#All],[Sub Ledger]],0))</f>
        <v>Income Statement</v>
      </c>
    </row>
    <row r="21621" spans="1:5" x14ac:dyDescent="0.55000000000000004">
      <c r="A21621">
        <v>4</v>
      </c>
      <c r="B21621">
        <v>83000</v>
      </c>
      <c r="C21621" s="6">
        <v>43831</v>
      </c>
      <c r="D21621">
        <v>-153</v>
      </c>
      <c r="E21621" t="str">
        <f>INDEX(LedgerMapping[[#All],[Area]],MATCH(Transactions[[#This Row],[Sub Ledger]],LedgerMapping[[#All],[Sub Ledger]],0))</f>
        <v>Income Statement</v>
      </c>
    </row>
    <row r="21622" spans="1:5" x14ac:dyDescent="0.55000000000000004">
      <c r="A21622">
        <v>4</v>
      </c>
      <c r="B21622">
        <v>83000</v>
      </c>
      <c r="C21622" s="6">
        <v>43862</v>
      </c>
      <c r="D21622">
        <v>-114</v>
      </c>
      <c r="E21622" t="str">
        <f>INDEX(LedgerMapping[[#All],[Area]],MATCH(Transactions[[#This Row],[Sub Ledger]],LedgerMapping[[#All],[Sub Ledger]],0))</f>
        <v>Income Statement</v>
      </c>
    </row>
    <row r="21623" spans="1:5" x14ac:dyDescent="0.55000000000000004">
      <c r="A21623">
        <v>4</v>
      </c>
      <c r="B21623">
        <v>83000</v>
      </c>
      <c r="C21623" s="6">
        <v>43891</v>
      </c>
      <c r="D21623">
        <v>-141</v>
      </c>
      <c r="E21623" t="str">
        <f>INDEX(LedgerMapping[[#All],[Area]],MATCH(Transactions[[#This Row],[Sub Ledger]],LedgerMapping[[#All],[Sub Ledger]],0))</f>
        <v>Income Statement</v>
      </c>
    </row>
    <row r="21624" spans="1:5" x14ac:dyDescent="0.55000000000000004">
      <c r="A21624">
        <v>4</v>
      </c>
      <c r="B21624">
        <v>83000</v>
      </c>
      <c r="C21624" s="6">
        <v>43922</v>
      </c>
      <c r="D21624">
        <v>-124</v>
      </c>
      <c r="E21624" t="str">
        <f>INDEX(LedgerMapping[[#All],[Area]],MATCH(Transactions[[#This Row],[Sub Ledger]],LedgerMapping[[#All],[Sub Ledger]],0))</f>
        <v>Income Statement</v>
      </c>
    </row>
    <row r="21625" spans="1:5" x14ac:dyDescent="0.55000000000000004">
      <c r="A21625">
        <v>4</v>
      </c>
      <c r="B21625">
        <v>83000</v>
      </c>
      <c r="C21625" s="6">
        <v>43952</v>
      </c>
      <c r="D21625">
        <v>-137</v>
      </c>
      <c r="E21625" t="str">
        <f>INDEX(LedgerMapping[[#All],[Area]],MATCH(Transactions[[#This Row],[Sub Ledger]],LedgerMapping[[#All],[Sub Ledger]],0))</f>
        <v>Income Statement</v>
      </c>
    </row>
    <row r="21626" spans="1:5" x14ac:dyDescent="0.55000000000000004">
      <c r="A21626">
        <v>4</v>
      </c>
      <c r="B21626">
        <v>83000</v>
      </c>
      <c r="C21626" s="6">
        <v>43983</v>
      </c>
      <c r="D21626">
        <v>-137</v>
      </c>
      <c r="E21626" t="str">
        <f>INDEX(LedgerMapping[[#All],[Area]],MATCH(Transactions[[#This Row],[Sub Ledger]],LedgerMapping[[#All],[Sub Ledger]],0))</f>
        <v>Income Statement</v>
      </c>
    </row>
    <row r="21627" spans="1:5" x14ac:dyDescent="0.55000000000000004">
      <c r="A21627">
        <v>4</v>
      </c>
      <c r="B21627">
        <v>83000</v>
      </c>
      <c r="C21627" s="6">
        <v>44013</v>
      </c>
      <c r="D21627">
        <v>-116</v>
      </c>
      <c r="E21627" t="str">
        <f>INDEX(LedgerMapping[[#All],[Area]],MATCH(Transactions[[#This Row],[Sub Ledger]],LedgerMapping[[#All],[Sub Ledger]],0))</f>
        <v>Income Statement</v>
      </c>
    </row>
    <row r="21628" spans="1:5" x14ac:dyDescent="0.55000000000000004">
      <c r="A21628">
        <v>4</v>
      </c>
      <c r="B21628">
        <v>83000</v>
      </c>
      <c r="C21628" s="6">
        <v>44044</v>
      </c>
      <c r="D21628">
        <v>-145</v>
      </c>
      <c r="E21628" t="str">
        <f>INDEX(LedgerMapping[[#All],[Area]],MATCH(Transactions[[#This Row],[Sub Ledger]],LedgerMapping[[#All],[Sub Ledger]],0))</f>
        <v>Income Statement</v>
      </c>
    </row>
    <row r="21629" spans="1:5" x14ac:dyDescent="0.55000000000000004">
      <c r="A21629">
        <v>4</v>
      </c>
      <c r="B21629">
        <v>83000</v>
      </c>
      <c r="C21629" s="6">
        <v>44075</v>
      </c>
      <c r="D21629">
        <v>-103</v>
      </c>
      <c r="E21629" t="str">
        <f>INDEX(LedgerMapping[[#All],[Area]],MATCH(Transactions[[#This Row],[Sub Ledger]],LedgerMapping[[#All],[Sub Ledger]],0))</f>
        <v>Income Statement</v>
      </c>
    </row>
    <row r="21630" spans="1:5" x14ac:dyDescent="0.55000000000000004">
      <c r="A21630">
        <v>4</v>
      </c>
      <c r="B21630">
        <v>83000</v>
      </c>
      <c r="C21630" s="6">
        <v>44105</v>
      </c>
      <c r="D21630">
        <v>-121</v>
      </c>
      <c r="E21630" t="str">
        <f>INDEX(LedgerMapping[[#All],[Area]],MATCH(Transactions[[#This Row],[Sub Ledger]],LedgerMapping[[#All],[Sub Ledger]],0))</f>
        <v>Income Statement</v>
      </c>
    </row>
    <row r="21631" spans="1:5" x14ac:dyDescent="0.55000000000000004">
      <c r="A21631">
        <v>4</v>
      </c>
      <c r="B21631">
        <v>83000</v>
      </c>
      <c r="C21631" s="6">
        <v>44136</v>
      </c>
      <c r="D21631">
        <v>-167</v>
      </c>
      <c r="E21631" t="str">
        <f>INDEX(LedgerMapping[[#All],[Area]],MATCH(Transactions[[#This Row],[Sub Ledger]],LedgerMapping[[#All],[Sub Ledger]],0))</f>
        <v>Income Statement</v>
      </c>
    </row>
    <row r="21632" spans="1:5" x14ac:dyDescent="0.55000000000000004">
      <c r="A21632">
        <v>4</v>
      </c>
      <c r="B21632">
        <v>83000</v>
      </c>
      <c r="C21632" s="6">
        <v>44166</v>
      </c>
      <c r="D21632">
        <v>-104</v>
      </c>
      <c r="E21632" t="str">
        <f>INDEX(LedgerMapping[[#All],[Area]],MATCH(Transactions[[#This Row],[Sub Ledger]],LedgerMapping[[#All],[Sub Ledger]],0))</f>
        <v>Income Statement</v>
      </c>
    </row>
    <row r="21633" spans="1:5" x14ac:dyDescent="0.55000000000000004">
      <c r="A21633">
        <v>4</v>
      </c>
      <c r="B21633">
        <v>83000</v>
      </c>
      <c r="C21633" s="6">
        <v>44197</v>
      </c>
      <c r="D21633">
        <v>-187</v>
      </c>
      <c r="E21633" t="str">
        <f>INDEX(LedgerMapping[[#All],[Area]],MATCH(Transactions[[#This Row],[Sub Ledger]],LedgerMapping[[#All],[Sub Ledger]],0))</f>
        <v>Income Statement</v>
      </c>
    </row>
    <row r="21634" spans="1:5" x14ac:dyDescent="0.55000000000000004">
      <c r="A21634">
        <v>4</v>
      </c>
      <c r="B21634">
        <v>83000</v>
      </c>
      <c r="C21634" s="6">
        <v>44228</v>
      </c>
      <c r="D21634">
        <v>-240</v>
      </c>
      <c r="E21634" t="str">
        <f>INDEX(LedgerMapping[[#All],[Area]],MATCH(Transactions[[#This Row],[Sub Ledger]],LedgerMapping[[#All],[Sub Ledger]],0))</f>
        <v>Income Statement</v>
      </c>
    </row>
    <row r="21635" spans="1:5" x14ac:dyDescent="0.55000000000000004">
      <c r="A21635">
        <v>4</v>
      </c>
      <c r="B21635">
        <v>83000</v>
      </c>
      <c r="C21635" s="6">
        <v>44256</v>
      </c>
      <c r="D21635">
        <v>-242</v>
      </c>
      <c r="E21635" t="str">
        <f>INDEX(LedgerMapping[[#All],[Area]],MATCH(Transactions[[#This Row],[Sub Ledger]],LedgerMapping[[#All],[Sub Ledger]],0))</f>
        <v>Income Statement</v>
      </c>
    </row>
    <row r="21636" spans="1:5" x14ac:dyDescent="0.55000000000000004">
      <c r="A21636">
        <v>4</v>
      </c>
      <c r="B21636">
        <v>83000</v>
      </c>
      <c r="C21636" s="6">
        <v>44287</v>
      </c>
      <c r="D21636">
        <v>-222</v>
      </c>
      <c r="E21636" t="str">
        <f>INDEX(LedgerMapping[[#All],[Area]],MATCH(Transactions[[#This Row],[Sub Ledger]],LedgerMapping[[#All],[Sub Ledger]],0))</f>
        <v>Income Statement</v>
      </c>
    </row>
    <row r="21637" spans="1:5" x14ac:dyDescent="0.55000000000000004">
      <c r="A21637">
        <v>4</v>
      </c>
      <c r="B21637">
        <v>83000</v>
      </c>
      <c r="C21637" s="6">
        <v>44317</v>
      </c>
      <c r="D21637">
        <v>-310</v>
      </c>
      <c r="E21637" t="str">
        <f>INDEX(LedgerMapping[[#All],[Area]],MATCH(Transactions[[#This Row],[Sub Ledger]],LedgerMapping[[#All],[Sub Ledger]],0))</f>
        <v>Income Statement</v>
      </c>
    </row>
    <row r="21638" spans="1:5" x14ac:dyDescent="0.55000000000000004">
      <c r="A21638">
        <v>4</v>
      </c>
      <c r="B21638">
        <v>83000</v>
      </c>
      <c r="C21638" s="6">
        <v>44348</v>
      </c>
      <c r="D21638">
        <v>-240</v>
      </c>
      <c r="E21638" t="str">
        <f>INDEX(LedgerMapping[[#All],[Area]],MATCH(Transactions[[#This Row],[Sub Ledger]],LedgerMapping[[#All],[Sub Ledger]],0))</f>
        <v>Income Statement</v>
      </c>
    </row>
    <row r="21639" spans="1:5" x14ac:dyDescent="0.55000000000000004">
      <c r="A21639">
        <v>4</v>
      </c>
      <c r="B21639">
        <v>83000</v>
      </c>
      <c r="C21639" s="6">
        <v>44378</v>
      </c>
      <c r="D21639">
        <v>-298</v>
      </c>
      <c r="E21639" t="str">
        <f>INDEX(LedgerMapping[[#All],[Area]],MATCH(Transactions[[#This Row],[Sub Ledger]],LedgerMapping[[#All],[Sub Ledger]],0))</f>
        <v>Income Statement</v>
      </c>
    </row>
    <row r="21640" spans="1:5" x14ac:dyDescent="0.55000000000000004">
      <c r="A21640">
        <v>4</v>
      </c>
      <c r="B21640">
        <v>83000</v>
      </c>
      <c r="C21640" s="6">
        <v>44409</v>
      </c>
      <c r="D21640">
        <v>-242</v>
      </c>
      <c r="E21640" t="str">
        <f>INDEX(LedgerMapping[[#All],[Area]],MATCH(Transactions[[#This Row],[Sub Ledger]],LedgerMapping[[#All],[Sub Ledger]],0))</f>
        <v>Income Statement</v>
      </c>
    </row>
    <row r="21641" spans="1:5" x14ac:dyDescent="0.55000000000000004">
      <c r="A21641">
        <v>4</v>
      </c>
      <c r="B21641">
        <v>83000</v>
      </c>
      <c r="C21641" s="6">
        <v>44440</v>
      </c>
      <c r="D21641">
        <v>-290</v>
      </c>
      <c r="E21641" t="str">
        <f>INDEX(LedgerMapping[[#All],[Area]],MATCH(Transactions[[#This Row],[Sub Ledger]],LedgerMapping[[#All],[Sub Ledger]],0))</f>
        <v>Income Statement</v>
      </c>
    </row>
    <row r="21642" spans="1:5" x14ac:dyDescent="0.55000000000000004">
      <c r="A21642">
        <v>4</v>
      </c>
      <c r="B21642">
        <v>83000</v>
      </c>
      <c r="C21642" s="6">
        <v>44470</v>
      </c>
      <c r="D21642">
        <v>-284</v>
      </c>
      <c r="E21642" t="str">
        <f>INDEX(LedgerMapping[[#All],[Area]],MATCH(Transactions[[#This Row],[Sub Ledger]],LedgerMapping[[#All],[Sub Ledger]],0))</f>
        <v>Income Statement</v>
      </c>
    </row>
    <row r="21643" spans="1:5" x14ac:dyDescent="0.55000000000000004">
      <c r="A21643">
        <v>4</v>
      </c>
      <c r="B21643">
        <v>83000</v>
      </c>
      <c r="C21643" s="6">
        <v>44501</v>
      </c>
      <c r="D21643">
        <v>-317</v>
      </c>
      <c r="E21643" t="str">
        <f>INDEX(LedgerMapping[[#All],[Area]],MATCH(Transactions[[#This Row],[Sub Ledger]],LedgerMapping[[#All],[Sub Ledger]],0))</f>
        <v>Income Statement</v>
      </c>
    </row>
    <row r="21644" spans="1:5" x14ac:dyDescent="0.55000000000000004">
      <c r="A21644">
        <v>4</v>
      </c>
      <c r="B21644">
        <v>83000</v>
      </c>
      <c r="C21644" s="6">
        <v>44531</v>
      </c>
      <c r="D21644">
        <v>-235</v>
      </c>
      <c r="E21644" t="str">
        <f>INDEX(LedgerMapping[[#All],[Area]],MATCH(Transactions[[#This Row],[Sub Ledger]],LedgerMapping[[#All],[Sub Ledger]],0))</f>
        <v>Income Statement</v>
      </c>
    </row>
    <row r="21645" spans="1:5" x14ac:dyDescent="0.55000000000000004">
      <c r="A21645">
        <v>4</v>
      </c>
      <c r="B21645">
        <v>83000</v>
      </c>
      <c r="C21645" s="6">
        <v>43466</v>
      </c>
      <c r="D21645">
        <v>-217</v>
      </c>
      <c r="E21645" t="str">
        <f>INDEX(LedgerMapping[[#All],[Area]],MATCH(Transactions[[#This Row],[Sub Ledger]],LedgerMapping[[#All],[Sub Ledger]],0))</f>
        <v>Income Statement</v>
      </c>
    </row>
    <row r="21646" spans="1:5" x14ac:dyDescent="0.55000000000000004">
      <c r="A21646">
        <v>4</v>
      </c>
      <c r="B21646">
        <v>83000</v>
      </c>
      <c r="C21646" s="6">
        <v>43497</v>
      </c>
      <c r="D21646">
        <v>-217</v>
      </c>
      <c r="E21646" t="str">
        <f>INDEX(LedgerMapping[[#All],[Area]],MATCH(Transactions[[#This Row],[Sub Ledger]],LedgerMapping[[#All],[Sub Ledger]],0))</f>
        <v>Income Statement</v>
      </c>
    </row>
    <row r="21647" spans="1:5" x14ac:dyDescent="0.55000000000000004">
      <c r="A21647">
        <v>4</v>
      </c>
      <c r="B21647">
        <v>83000</v>
      </c>
      <c r="C21647" s="6">
        <v>43525</v>
      </c>
      <c r="D21647">
        <v>-285</v>
      </c>
      <c r="E21647" t="str">
        <f>INDEX(LedgerMapping[[#All],[Area]],MATCH(Transactions[[#This Row],[Sub Ledger]],LedgerMapping[[#All],[Sub Ledger]],0))</f>
        <v>Income Statement</v>
      </c>
    </row>
    <row r="21648" spans="1:5" x14ac:dyDescent="0.55000000000000004">
      <c r="A21648">
        <v>4</v>
      </c>
      <c r="B21648">
        <v>83000</v>
      </c>
      <c r="C21648" s="6">
        <v>43556</v>
      </c>
      <c r="D21648">
        <v>-245</v>
      </c>
      <c r="E21648" t="str">
        <f>INDEX(LedgerMapping[[#All],[Area]],MATCH(Transactions[[#This Row],[Sub Ledger]],LedgerMapping[[#All],[Sub Ledger]],0))</f>
        <v>Income Statement</v>
      </c>
    </row>
    <row r="21649" spans="1:5" x14ac:dyDescent="0.55000000000000004">
      <c r="A21649">
        <v>4</v>
      </c>
      <c r="B21649">
        <v>83000</v>
      </c>
      <c r="C21649" s="6">
        <v>43586</v>
      </c>
      <c r="D21649">
        <v>-240</v>
      </c>
      <c r="E21649" t="str">
        <f>INDEX(LedgerMapping[[#All],[Area]],MATCH(Transactions[[#This Row],[Sub Ledger]],LedgerMapping[[#All],[Sub Ledger]],0))</f>
        <v>Income Statement</v>
      </c>
    </row>
    <row r="21650" spans="1:5" x14ac:dyDescent="0.55000000000000004">
      <c r="A21650">
        <v>4</v>
      </c>
      <c r="B21650">
        <v>83000</v>
      </c>
      <c r="C21650" s="6">
        <v>43617</v>
      </c>
      <c r="D21650">
        <v>-278</v>
      </c>
      <c r="E21650" t="str">
        <f>INDEX(LedgerMapping[[#All],[Area]],MATCH(Transactions[[#This Row],[Sub Ledger]],LedgerMapping[[#All],[Sub Ledger]],0))</f>
        <v>Income Statement</v>
      </c>
    </row>
    <row r="21651" spans="1:5" x14ac:dyDescent="0.55000000000000004">
      <c r="A21651">
        <v>4</v>
      </c>
      <c r="B21651">
        <v>83000</v>
      </c>
      <c r="C21651" s="6">
        <v>43647</v>
      </c>
      <c r="D21651">
        <v>-220</v>
      </c>
      <c r="E21651" t="str">
        <f>INDEX(LedgerMapping[[#All],[Area]],MATCH(Transactions[[#This Row],[Sub Ledger]],LedgerMapping[[#All],[Sub Ledger]],0))</f>
        <v>Income Statement</v>
      </c>
    </row>
    <row r="21652" spans="1:5" x14ac:dyDescent="0.55000000000000004">
      <c r="A21652">
        <v>4</v>
      </c>
      <c r="B21652">
        <v>83000</v>
      </c>
      <c r="C21652" s="6">
        <v>43678</v>
      </c>
      <c r="D21652">
        <v>-256</v>
      </c>
      <c r="E21652" t="str">
        <f>INDEX(LedgerMapping[[#All],[Area]],MATCH(Transactions[[#This Row],[Sub Ledger]],LedgerMapping[[#All],[Sub Ledger]],0))</f>
        <v>Income Statement</v>
      </c>
    </row>
    <row r="21653" spans="1:5" x14ac:dyDescent="0.55000000000000004">
      <c r="A21653">
        <v>4</v>
      </c>
      <c r="B21653">
        <v>83000</v>
      </c>
      <c r="C21653" s="6">
        <v>43709</v>
      </c>
      <c r="D21653">
        <v>-253</v>
      </c>
      <c r="E21653" t="str">
        <f>INDEX(LedgerMapping[[#All],[Area]],MATCH(Transactions[[#This Row],[Sub Ledger]],LedgerMapping[[#All],[Sub Ledger]],0))</f>
        <v>Income Statement</v>
      </c>
    </row>
    <row r="21654" spans="1:5" x14ac:dyDescent="0.55000000000000004">
      <c r="A21654">
        <v>4</v>
      </c>
      <c r="B21654">
        <v>83000</v>
      </c>
      <c r="C21654" s="6">
        <v>43739</v>
      </c>
      <c r="D21654">
        <v>-217</v>
      </c>
      <c r="E21654" t="str">
        <f>INDEX(LedgerMapping[[#All],[Area]],MATCH(Transactions[[#This Row],[Sub Ledger]],LedgerMapping[[#All],[Sub Ledger]],0))</f>
        <v>Income Statement</v>
      </c>
    </row>
    <row r="21655" spans="1:5" x14ac:dyDescent="0.55000000000000004">
      <c r="A21655">
        <v>4</v>
      </c>
      <c r="B21655">
        <v>83000</v>
      </c>
      <c r="C21655" s="6">
        <v>43770</v>
      </c>
      <c r="D21655">
        <v>-260</v>
      </c>
      <c r="E21655" t="str">
        <f>INDEX(LedgerMapping[[#All],[Area]],MATCH(Transactions[[#This Row],[Sub Ledger]],LedgerMapping[[#All],[Sub Ledger]],0))</f>
        <v>Income Statement</v>
      </c>
    </row>
    <row r="21656" spans="1:5" x14ac:dyDescent="0.55000000000000004">
      <c r="A21656">
        <v>4</v>
      </c>
      <c r="B21656">
        <v>83000</v>
      </c>
      <c r="C21656" s="6">
        <v>43800</v>
      </c>
      <c r="D21656">
        <v>-230</v>
      </c>
      <c r="E21656" t="str">
        <f>INDEX(LedgerMapping[[#All],[Area]],MATCH(Transactions[[#This Row],[Sub Ledger]],LedgerMapping[[#All],[Sub Ledger]],0))</f>
        <v>Income Statement</v>
      </c>
    </row>
    <row r="21657" spans="1:5" x14ac:dyDescent="0.55000000000000004">
      <c r="A21657">
        <v>4</v>
      </c>
      <c r="B21657">
        <v>83000</v>
      </c>
      <c r="C21657" s="6">
        <v>43831</v>
      </c>
      <c r="D21657">
        <v>-167</v>
      </c>
      <c r="E21657" t="str">
        <f>INDEX(LedgerMapping[[#All],[Area]],MATCH(Transactions[[#This Row],[Sub Ledger]],LedgerMapping[[#All],[Sub Ledger]],0))</f>
        <v>Income Statement</v>
      </c>
    </row>
    <row r="21658" spans="1:5" x14ac:dyDescent="0.55000000000000004">
      <c r="A21658">
        <v>4</v>
      </c>
      <c r="B21658">
        <v>83000</v>
      </c>
      <c r="C21658" s="6">
        <v>43862</v>
      </c>
      <c r="D21658">
        <v>-209</v>
      </c>
      <c r="E21658" t="str">
        <f>INDEX(LedgerMapping[[#All],[Area]],MATCH(Transactions[[#This Row],[Sub Ledger]],LedgerMapping[[#All],[Sub Ledger]],0))</f>
        <v>Income Statement</v>
      </c>
    </row>
    <row r="21659" spans="1:5" x14ac:dyDescent="0.55000000000000004">
      <c r="A21659">
        <v>4</v>
      </c>
      <c r="B21659">
        <v>83000</v>
      </c>
      <c r="C21659" s="6">
        <v>43891</v>
      </c>
      <c r="D21659">
        <v>-183</v>
      </c>
      <c r="E21659" t="str">
        <f>INDEX(LedgerMapping[[#All],[Area]],MATCH(Transactions[[#This Row],[Sub Ledger]],LedgerMapping[[#All],[Sub Ledger]],0))</f>
        <v>Income Statement</v>
      </c>
    </row>
    <row r="21660" spans="1:5" x14ac:dyDescent="0.55000000000000004">
      <c r="A21660">
        <v>4</v>
      </c>
      <c r="B21660">
        <v>83000</v>
      </c>
      <c r="C21660" s="6">
        <v>43922</v>
      </c>
      <c r="D21660">
        <v>-246</v>
      </c>
      <c r="E21660" t="str">
        <f>INDEX(LedgerMapping[[#All],[Area]],MATCH(Transactions[[#This Row],[Sub Ledger]],LedgerMapping[[#All],[Sub Ledger]],0))</f>
        <v>Income Statement</v>
      </c>
    </row>
    <row r="21661" spans="1:5" x14ac:dyDescent="0.55000000000000004">
      <c r="A21661">
        <v>4</v>
      </c>
      <c r="B21661">
        <v>83000</v>
      </c>
      <c r="C21661" s="6">
        <v>43952</v>
      </c>
      <c r="D21661">
        <v>-175</v>
      </c>
      <c r="E21661" t="str">
        <f>INDEX(LedgerMapping[[#All],[Area]],MATCH(Transactions[[#This Row],[Sub Ledger]],LedgerMapping[[#All],[Sub Ledger]],0))</f>
        <v>Income Statement</v>
      </c>
    </row>
    <row r="21662" spans="1:5" x14ac:dyDescent="0.55000000000000004">
      <c r="A21662">
        <v>4</v>
      </c>
      <c r="B21662">
        <v>83000</v>
      </c>
      <c r="C21662" s="6">
        <v>43983</v>
      </c>
      <c r="D21662">
        <v>-220</v>
      </c>
      <c r="E21662" t="str">
        <f>INDEX(LedgerMapping[[#All],[Area]],MATCH(Transactions[[#This Row],[Sub Ledger]],LedgerMapping[[#All],[Sub Ledger]],0))</f>
        <v>Income Statement</v>
      </c>
    </row>
    <row r="21663" spans="1:5" x14ac:dyDescent="0.55000000000000004">
      <c r="A21663">
        <v>4</v>
      </c>
      <c r="B21663">
        <v>83000</v>
      </c>
      <c r="C21663" s="6">
        <v>44013</v>
      </c>
      <c r="D21663">
        <v>-192</v>
      </c>
      <c r="E21663" t="str">
        <f>INDEX(LedgerMapping[[#All],[Area]],MATCH(Transactions[[#This Row],[Sub Ledger]],LedgerMapping[[#All],[Sub Ledger]],0))</f>
        <v>Income Statement</v>
      </c>
    </row>
    <row r="21664" spans="1:5" x14ac:dyDescent="0.55000000000000004">
      <c r="A21664">
        <v>4</v>
      </c>
      <c r="B21664">
        <v>83000</v>
      </c>
      <c r="C21664" s="6">
        <v>44044</v>
      </c>
      <c r="D21664">
        <v>-241</v>
      </c>
      <c r="E21664" t="str">
        <f>INDEX(LedgerMapping[[#All],[Area]],MATCH(Transactions[[#This Row],[Sub Ledger]],LedgerMapping[[#All],[Sub Ledger]],0))</f>
        <v>Income Statement</v>
      </c>
    </row>
    <row r="21665" spans="1:5" x14ac:dyDescent="0.55000000000000004">
      <c r="A21665">
        <v>4</v>
      </c>
      <c r="B21665">
        <v>83000</v>
      </c>
      <c r="C21665" s="6">
        <v>44075</v>
      </c>
      <c r="D21665">
        <v>-196</v>
      </c>
      <c r="E21665" t="str">
        <f>INDEX(LedgerMapping[[#All],[Area]],MATCH(Transactions[[#This Row],[Sub Ledger]],LedgerMapping[[#All],[Sub Ledger]],0))</f>
        <v>Income Statement</v>
      </c>
    </row>
    <row r="21666" spans="1:5" x14ac:dyDescent="0.55000000000000004">
      <c r="A21666">
        <v>4</v>
      </c>
      <c r="B21666">
        <v>83000</v>
      </c>
      <c r="C21666" s="6">
        <v>44105</v>
      </c>
      <c r="D21666">
        <v>-211</v>
      </c>
      <c r="E21666" t="str">
        <f>INDEX(LedgerMapping[[#All],[Area]],MATCH(Transactions[[#This Row],[Sub Ledger]],LedgerMapping[[#All],[Sub Ledger]],0))</f>
        <v>Income Statement</v>
      </c>
    </row>
    <row r="21667" spans="1:5" x14ac:dyDescent="0.55000000000000004">
      <c r="A21667">
        <v>4</v>
      </c>
      <c r="B21667">
        <v>83000</v>
      </c>
      <c r="C21667" s="6">
        <v>44136</v>
      </c>
      <c r="D21667">
        <v>-224</v>
      </c>
      <c r="E21667" t="str">
        <f>INDEX(LedgerMapping[[#All],[Area]],MATCH(Transactions[[#This Row],[Sub Ledger]],LedgerMapping[[#All],[Sub Ledger]],0))</f>
        <v>Income Statement</v>
      </c>
    </row>
    <row r="21668" spans="1:5" x14ac:dyDescent="0.55000000000000004">
      <c r="A21668">
        <v>4</v>
      </c>
      <c r="B21668">
        <v>83000</v>
      </c>
      <c r="C21668" s="6">
        <v>44166</v>
      </c>
      <c r="D21668">
        <v>-220</v>
      </c>
      <c r="E21668" t="str">
        <f>INDEX(LedgerMapping[[#All],[Area]],MATCH(Transactions[[#This Row],[Sub Ledger]],LedgerMapping[[#All],[Sub Ledger]],0))</f>
        <v>Income Statement</v>
      </c>
    </row>
    <row r="21669" spans="1:5" x14ac:dyDescent="0.55000000000000004">
      <c r="A21669">
        <v>4</v>
      </c>
      <c r="B21669">
        <v>83000</v>
      </c>
      <c r="C21669" s="6">
        <v>44197</v>
      </c>
      <c r="D21669">
        <v>-270</v>
      </c>
      <c r="E21669" t="str">
        <f>INDEX(LedgerMapping[[#All],[Area]],MATCH(Transactions[[#This Row],[Sub Ledger]],LedgerMapping[[#All],[Sub Ledger]],0))</f>
        <v>Income Statement</v>
      </c>
    </row>
    <row r="21670" spans="1:5" x14ac:dyDescent="0.55000000000000004">
      <c r="A21670">
        <v>4</v>
      </c>
      <c r="B21670">
        <v>83000</v>
      </c>
      <c r="C21670" s="6">
        <v>44228</v>
      </c>
      <c r="D21670">
        <v>-372</v>
      </c>
      <c r="E21670" t="str">
        <f>INDEX(LedgerMapping[[#All],[Area]],MATCH(Transactions[[#This Row],[Sub Ledger]],LedgerMapping[[#All],[Sub Ledger]],0))</f>
        <v>Income Statement</v>
      </c>
    </row>
    <row r="21671" spans="1:5" x14ac:dyDescent="0.55000000000000004">
      <c r="A21671">
        <v>4</v>
      </c>
      <c r="B21671">
        <v>83000</v>
      </c>
      <c r="C21671" s="6">
        <v>44256</v>
      </c>
      <c r="D21671">
        <v>-493</v>
      </c>
      <c r="E21671" t="str">
        <f>INDEX(LedgerMapping[[#All],[Area]],MATCH(Transactions[[#This Row],[Sub Ledger]],LedgerMapping[[#All],[Sub Ledger]],0))</f>
        <v>Income Statement</v>
      </c>
    </row>
    <row r="21672" spans="1:5" x14ac:dyDescent="0.55000000000000004">
      <c r="A21672">
        <v>4</v>
      </c>
      <c r="B21672">
        <v>83000</v>
      </c>
      <c r="C21672" s="6">
        <v>44287</v>
      </c>
      <c r="D21672">
        <v>-385</v>
      </c>
      <c r="E21672" t="str">
        <f>INDEX(LedgerMapping[[#All],[Area]],MATCH(Transactions[[#This Row],[Sub Ledger]],LedgerMapping[[#All],[Sub Ledger]],0))</f>
        <v>Income Statement</v>
      </c>
    </row>
    <row r="21673" spans="1:5" x14ac:dyDescent="0.55000000000000004">
      <c r="A21673">
        <v>4</v>
      </c>
      <c r="B21673">
        <v>83000</v>
      </c>
      <c r="C21673" s="6">
        <v>44317</v>
      </c>
      <c r="D21673">
        <v>-393</v>
      </c>
      <c r="E21673" t="str">
        <f>INDEX(LedgerMapping[[#All],[Area]],MATCH(Transactions[[#This Row],[Sub Ledger]],LedgerMapping[[#All],[Sub Ledger]],0))</f>
        <v>Income Statement</v>
      </c>
    </row>
    <row r="21674" spans="1:5" x14ac:dyDescent="0.55000000000000004">
      <c r="A21674">
        <v>4</v>
      </c>
      <c r="B21674">
        <v>83000</v>
      </c>
      <c r="C21674" s="6">
        <v>44348</v>
      </c>
      <c r="D21674">
        <v>-423</v>
      </c>
      <c r="E21674" t="str">
        <f>INDEX(LedgerMapping[[#All],[Area]],MATCH(Transactions[[#This Row],[Sub Ledger]],LedgerMapping[[#All],[Sub Ledger]],0))</f>
        <v>Income Statement</v>
      </c>
    </row>
    <row r="21675" spans="1:5" x14ac:dyDescent="0.55000000000000004">
      <c r="A21675">
        <v>4</v>
      </c>
      <c r="B21675">
        <v>83000</v>
      </c>
      <c r="C21675" s="6">
        <v>44378</v>
      </c>
      <c r="D21675">
        <v>-493</v>
      </c>
      <c r="E21675" t="str">
        <f>INDEX(LedgerMapping[[#All],[Area]],MATCH(Transactions[[#This Row],[Sub Ledger]],LedgerMapping[[#All],[Sub Ledger]],0))</f>
        <v>Income Statement</v>
      </c>
    </row>
    <row r="21676" spans="1:5" x14ac:dyDescent="0.55000000000000004">
      <c r="A21676">
        <v>4</v>
      </c>
      <c r="B21676">
        <v>83000</v>
      </c>
      <c r="C21676" s="6">
        <v>44409</v>
      </c>
      <c r="D21676">
        <v>-376</v>
      </c>
      <c r="E21676" t="str">
        <f>INDEX(LedgerMapping[[#All],[Area]],MATCH(Transactions[[#This Row],[Sub Ledger]],LedgerMapping[[#All],[Sub Ledger]],0))</f>
        <v>Income Statement</v>
      </c>
    </row>
    <row r="21677" spans="1:5" x14ac:dyDescent="0.55000000000000004">
      <c r="A21677">
        <v>4</v>
      </c>
      <c r="B21677">
        <v>83000</v>
      </c>
      <c r="C21677" s="6">
        <v>44440</v>
      </c>
      <c r="D21677">
        <v>-451</v>
      </c>
      <c r="E21677" t="str">
        <f>INDEX(LedgerMapping[[#All],[Area]],MATCH(Transactions[[#This Row],[Sub Ledger]],LedgerMapping[[#All],[Sub Ledger]],0))</f>
        <v>Income Statement</v>
      </c>
    </row>
    <row r="21678" spans="1:5" x14ac:dyDescent="0.55000000000000004">
      <c r="A21678">
        <v>4</v>
      </c>
      <c r="B21678">
        <v>83000</v>
      </c>
      <c r="C21678" s="6">
        <v>44470</v>
      </c>
      <c r="D21678">
        <v>-480</v>
      </c>
      <c r="E21678" t="str">
        <f>INDEX(LedgerMapping[[#All],[Area]],MATCH(Transactions[[#This Row],[Sub Ledger]],LedgerMapping[[#All],[Sub Ledger]],0))</f>
        <v>Income Statement</v>
      </c>
    </row>
    <row r="21679" spans="1:5" x14ac:dyDescent="0.55000000000000004">
      <c r="A21679">
        <v>4</v>
      </c>
      <c r="B21679">
        <v>83000</v>
      </c>
      <c r="C21679" s="6">
        <v>44501</v>
      </c>
      <c r="D21679">
        <v>-471</v>
      </c>
      <c r="E21679" t="str">
        <f>INDEX(LedgerMapping[[#All],[Area]],MATCH(Transactions[[#This Row],[Sub Ledger]],LedgerMapping[[#All],[Sub Ledger]],0))</f>
        <v>Income Statement</v>
      </c>
    </row>
    <row r="21680" spans="1:5" x14ac:dyDescent="0.55000000000000004">
      <c r="A21680">
        <v>4</v>
      </c>
      <c r="B21680">
        <v>83000</v>
      </c>
      <c r="C21680" s="6">
        <v>44531</v>
      </c>
      <c r="D21680">
        <v>-450</v>
      </c>
      <c r="E21680" t="str">
        <f>INDEX(LedgerMapping[[#All],[Area]],MATCH(Transactions[[#This Row],[Sub Ledger]],LedgerMapping[[#All],[Sub Ledger]],0))</f>
        <v>Income Statement</v>
      </c>
    </row>
    <row r="21681" spans="1:5" x14ac:dyDescent="0.55000000000000004">
      <c r="A21681">
        <v>4</v>
      </c>
      <c r="B21681">
        <v>83000</v>
      </c>
      <c r="C21681" s="6">
        <v>44256</v>
      </c>
      <c r="D21681">
        <v>-228</v>
      </c>
      <c r="E21681" t="str">
        <f>INDEX(LedgerMapping[[#All],[Area]],MATCH(Transactions[[#This Row],[Sub Ledger]],LedgerMapping[[#All],[Sub Ledger]],0))</f>
        <v>Income Statement</v>
      </c>
    </row>
    <row r="21682" spans="1:5" x14ac:dyDescent="0.55000000000000004">
      <c r="A21682">
        <v>4</v>
      </c>
      <c r="B21682">
        <v>83000</v>
      </c>
      <c r="C21682" s="6">
        <v>44256</v>
      </c>
      <c r="D21682">
        <v>-360.84</v>
      </c>
      <c r="E21682" t="str">
        <f>INDEX(LedgerMapping[[#All],[Area]],MATCH(Transactions[[#This Row],[Sub Ledger]],LedgerMapping[[#All],[Sub Ledger]],0))</f>
        <v>Income Statement</v>
      </c>
    </row>
    <row r="21683" spans="1:5" x14ac:dyDescent="0.55000000000000004">
      <c r="A21683">
        <v>4</v>
      </c>
      <c r="B21683">
        <v>82000</v>
      </c>
      <c r="C21683" s="6">
        <v>43466</v>
      </c>
      <c r="D21683">
        <v>-47</v>
      </c>
      <c r="E21683" t="str">
        <f>INDEX(LedgerMapping[[#All],[Area]],MATCH(Transactions[[#This Row],[Sub Ledger]],LedgerMapping[[#All],[Sub Ledger]],0))</f>
        <v>Income Statement</v>
      </c>
    </row>
    <row r="21684" spans="1:5" x14ac:dyDescent="0.55000000000000004">
      <c r="A21684">
        <v>4</v>
      </c>
      <c r="B21684">
        <v>82000</v>
      </c>
      <c r="C21684" s="6">
        <v>43497</v>
      </c>
      <c r="D21684">
        <v>-44</v>
      </c>
      <c r="E21684" t="str">
        <f>INDEX(LedgerMapping[[#All],[Area]],MATCH(Transactions[[#This Row],[Sub Ledger]],LedgerMapping[[#All],[Sub Ledger]],0))</f>
        <v>Income Statement</v>
      </c>
    </row>
    <row r="21685" spans="1:5" x14ac:dyDescent="0.55000000000000004">
      <c r="A21685">
        <v>4</v>
      </c>
      <c r="B21685">
        <v>82000</v>
      </c>
      <c r="C21685" s="6">
        <v>43525</v>
      </c>
      <c r="D21685">
        <v>-42</v>
      </c>
      <c r="E21685" t="str">
        <f>INDEX(LedgerMapping[[#All],[Area]],MATCH(Transactions[[#This Row],[Sub Ledger]],LedgerMapping[[#All],[Sub Ledger]],0))</f>
        <v>Income Statement</v>
      </c>
    </row>
    <row r="21686" spans="1:5" x14ac:dyDescent="0.55000000000000004">
      <c r="A21686">
        <v>4</v>
      </c>
      <c r="B21686">
        <v>82000</v>
      </c>
      <c r="C21686" s="6">
        <v>43556</v>
      </c>
      <c r="D21686">
        <v>-45</v>
      </c>
      <c r="E21686" t="str">
        <f>INDEX(LedgerMapping[[#All],[Area]],MATCH(Transactions[[#This Row],[Sub Ledger]],LedgerMapping[[#All],[Sub Ledger]],0))</f>
        <v>Income Statement</v>
      </c>
    </row>
    <row r="21687" spans="1:5" x14ac:dyDescent="0.55000000000000004">
      <c r="A21687">
        <v>4</v>
      </c>
      <c r="B21687">
        <v>82000</v>
      </c>
      <c r="C21687" s="6">
        <v>43586</v>
      </c>
      <c r="D21687">
        <v>-51</v>
      </c>
      <c r="E21687" t="str">
        <f>INDEX(LedgerMapping[[#All],[Area]],MATCH(Transactions[[#This Row],[Sub Ledger]],LedgerMapping[[#All],[Sub Ledger]],0))</f>
        <v>Income Statement</v>
      </c>
    </row>
    <row r="21688" spans="1:5" x14ac:dyDescent="0.55000000000000004">
      <c r="A21688">
        <v>4</v>
      </c>
      <c r="B21688">
        <v>82000</v>
      </c>
      <c r="C21688" s="6">
        <v>43617</v>
      </c>
      <c r="D21688">
        <v>-38</v>
      </c>
      <c r="E21688" t="str">
        <f>INDEX(LedgerMapping[[#All],[Area]],MATCH(Transactions[[#This Row],[Sub Ledger]],LedgerMapping[[#All],[Sub Ledger]],0))</f>
        <v>Income Statement</v>
      </c>
    </row>
    <row r="21689" spans="1:5" x14ac:dyDescent="0.55000000000000004">
      <c r="A21689">
        <v>4</v>
      </c>
      <c r="B21689">
        <v>82000</v>
      </c>
      <c r="C21689" s="6">
        <v>43647</v>
      </c>
      <c r="D21689">
        <v>-46</v>
      </c>
      <c r="E21689" t="str">
        <f>INDEX(LedgerMapping[[#All],[Area]],MATCH(Transactions[[#This Row],[Sub Ledger]],LedgerMapping[[#All],[Sub Ledger]],0))</f>
        <v>Income Statement</v>
      </c>
    </row>
    <row r="21690" spans="1:5" x14ac:dyDescent="0.55000000000000004">
      <c r="A21690">
        <v>4</v>
      </c>
      <c r="B21690">
        <v>82000</v>
      </c>
      <c r="C21690" s="6">
        <v>43678</v>
      </c>
      <c r="D21690">
        <v>-50</v>
      </c>
      <c r="E21690" t="str">
        <f>INDEX(LedgerMapping[[#All],[Area]],MATCH(Transactions[[#This Row],[Sub Ledger]],LedgerMapping[[#All],[Sub Ledger]],0))</f>
        <v>Income Statement</v>
      </c>
    </row>
    <row r="21691" spans="1:5" x14ac:dyDescent="0.55000000000000004">
      <c r="A21691">
        <v>4</v>
      </c>
      <c r="B21691">
        <v>82000</v>
      </c>
      <c r="C21691" s="6">
        <v>43709</v>
      </c>
      <c r="D21691">
        <v>-56</v>
      </c>
      <c r="E21691" t="str">
        <f>INDEX(LedgerMapping[[#All],[Area]],MATCH(Transactions[[#This Row],[Sub Ledger]],LedgerMapping[[#All],[Sub Ledger]],0))</f>
        <v>Income Statement</v>
      </c>
    </row>
    <row r="21692" spans="1:5" x14ac:dyDescent="0.55000000000000004">
      <c r="A21692">
        <v>4</v>
      </c>
      <c r="B21692">
        <v>82000</v>
      </c>
      <c r="C21692" s="6">
        <v>43739</v>
      </c>
      <c r="D21692">
        <v>-38</v>
      </c>
      <c r="E21692" t="str">
        <f>INDEX(LedgerMapping[[#All],[Area]],MATCH(Transactions[[#This Row],[Sub Ledger]],LedgerMapping[[#All],[Sub Ledger]],0))</f>
        <v>Income Statement</v>
      </c>
    </row>
    <row r="21693" spans="1:5" x14ac:dyDescent="0.55000000000000004">
      <c r="A21693">
        <v>4</v>
      </c>
      <c r="B21693">
        <v>82000</v>
      </c>
      <c r="C21693" s="6">
        <v>43770</v>
      </c>
      <c r="D21693">
        <v>-48</v>
      </c>
      <c r="E21693" t="str">
        <f>INDEX(LedgerMapping[[#All],[Area]],MATCH(Transactions[[#This Row],[Sub Ledger]],LedgerMapping[[#All],[Sub Ledger]],0))</f>
        <v>Income Statement</v>
      </c>
    </row>
    <row r="21694" spans="1:5" x14ac:dyDescent="0.55000000000000004">
      <c r="A21694">
        <v>4</v>
      </c>
      <c r="B21694">
        <v>82000</v>
      </c>
      <c r="C21694" s="6">
        <v>43800</v>
      </c>
      <c r="D21694">
        <v>-52</v>
      </c>
      <c r="E21694" t="str">
        <f>INDEX(LedgerMapping[[#All],[Area]],MATCH(Transactions[[#This Row],[Sub Ledger]],LedgerMapping[[#All],[Sub Ledger]],0))</f>
        <v>Income Statement</v>
      </c>
    </row>
    <row r="21695" spans="1:5" x14ac:dyDescent="0.55000000000000004">
      <c r="A21695">
        <v>4</v>
      </c>
      <c r="B21695">
        <v>82000</v>
      </c>
      <c r="C21695" s="6">
        <v>43831</v>
      </c>
      <c r="D21695">
        <v>-44</v>
      </c>
      <c r="E21695" t="str">
        <f>INDEX(LedgerMapping[[#All],[Area]],MATCH(Transactions[[#This Row],[Sub Ledger]],LedgerMapping[[#All],[Sub Ledger]],0))</f>
        <v>Income Statement</v>
      </c>
    </row>
    <row r="21696" spans="1:5" x14ac:dyDescent="0.55000000000000004">
      <c r="A21696">
        <v>4</v>
      </c>
      <c r="B21696">
        <v>82000</v>
      </c>
      <c r="C21696" s="6">
        <v>43862</v>
      </c>
      <c r="D21696">
        <v>-33</v>
      </c>
      <c r="E21696" t="str">
        <f>INDEX(LedgerMapping[[#All],[Area]],MATCH(Transactions[[#This Row],[Sub Ledger]],LedgerMapping[[#All],[Sub Ledger]],0))</f>
        <v>Income Statement</v>
      </c>
    </row>
    <row r="21697" spans="1:5" x14ac:dyDescent="0.55000000000000004">
      <c r="A21697">
        <v>4</v>
      </c>
      <c r="B21697">
        <v>82000</v>
      </c>
      <c r="C21697" s="6">
        <v>43891</v>
      </c>
      <c r="D21697">
        <v>-40</v>
      </c>
      <c r="E21697" t="str">
        <f>INDEX(LedgerMapping[[#All],[Area]],MATCH(Transactions[[#This Row],[Sub Ledger]],LedgerMapping[[#All],[Sub Ledger]],0))</f>
        <v>Income Statement</v>
      </c>
    </row>
    <row r="21698" spans="1:5" x14ac:dyDescent="0.55000000000000004">
      <c r="A21698">
        <v>4</v>
      </c>
      <c r="B21698">
        <v>82000</v>
      </c>
      <c r="C21698" s="6">
        <v>43922</v>
      </c>
      <c r="D21698">
        <v>-35</v>
      </c>
      <c r="E21698" t="str">
        <f>INDEX(LedgerMapping[[#All],[Area]],MATCH(Transactions[[#This Row],[Sub Ledger]],LedgerMapping[[#All],[Sub Ledger]],0))</f>
        <v>Income Statement</v>
      </c>
    </row>
    <row r="21699" spans="1:5" x14ac:dyDescent="0.55000000000000004">
      <c r="A21699">
        <v>4</v>
      </c>
      <c r="B21699">
        <v>82000</v>
      </c>
      <c r="C21699" s="6">
        <v>43952</v>
      </c>
      <c r="D21699">
        <v>-39</v>
      </c>
      <c r="E21699" t="str">
        <f>INDEX(LedgerMapping[[#All],[Area]],MATCH(Transactions[[#This Row],[Sub Ledger]],LedgerMapping[[#All],[Sub Ledger]],0))</f>
        <v>Income Statement</v>
      </c>
    </row>
    <row r="21700" spans="1:5" x14ac:dyDescent="0.55000000000000004">
      <c r="A21700">
        <v>4</v>
      </c>
      <c r="B21700">
        <v>82000</v>
      </c>
      <c r="C21700" s="6">
        <v>43983</v>
      </c>
      <c r="D21700">
        <v>-39</v>
      </c>
      <c r="E21700" t="str">
        <f>INDEX(LedgerMapping[[#All],[Area]],MATCH(Transactions[[#This Row],[Sub Ledger]],LedgerMapping[[#All],[Sub Ledger]],0))</f>
        <v>Income Statement</v>
      </c>
    </row>
    <row r="21701" spans="1:5" x14ac:dyDescent="0.55000000000000004">
      <c r="A21701">
        <v>4</v>
      </c>
      <c r="B21701">
        <v>82000</v>
      </c>
      <c r="C21701" s="6">
        <v>44013</v>
      </c>
      <c r="D21701">
        <v>-33</v>
      </c>
      <c r="E21701" t="str">
        <f>INDEX(LedgerMapping[[#All],[Area]],MATCH(Transactions[[#This Row],[Sub Ledger]],LedgerMapping[[#All],[Sub Ledger]],0))</f>
        <v>Income Statement</v>
      </c>
    </row>
    <row r="21702" spans="1:5" x14ac:dyDescent="0.55000000000000004">
      <c r="A21702">
        <v>4</v>
      </c>
      <c r="B21702">
        <v>82000</v>
      </c>
      <c r="C21702" s="6">
        <v>44044</v>
      </c>
      <c r="D21702">
        <v>-42</v>
      </c>
      <c r="E21702" t="str">
        <f>INDEX(LedgerMapping[[#All],[Area]],MATCH(Transactions[[#This Row],[Sub Ledger]],LedgerMapping[[#All],[Sub Ledger]],0))</f>
        <v>Income Statement</v>
      </c>
    </row>
    <row r="21703" spans="1:5" x14ac:dyDescent="0.55000000000000004">
      <c r="A21703">
        <v>4</v>
      </c>
      <c r="B21703">
        <v>82000</v>
      </c>
      <c r="C21703" s="6">
        <v>44075</v>
      </c>
      <c r="D21703">
        <v>-29</v>
      </c>
      <c r="E21703" t="str">
        <f>INDEX(LedgerMapping[[#All],[Area]],MATCH(Transactions[[#This Row],[Sub Ledger]],LedgerMapping[[#All],[Sub Ledger]],0))</f>
        <v>Income Statement</v>
      </c>
    </row>
    <row r="21704" spans="1:5" x14ac:dyDescent="0.55000000000000004">
      <c r="A21704">
        <v>4</v>
      </c>
      <c r="B21704">
        <v>82000</v>
      </c>
      <c r="C21704" s="6">
        <v>44105</v>
      </c>
      <c r="D21704">
        <v>-34</v>
      </c>
      <c r="E21704" t="str">
        <f>INDEX(LedgerMapping[[#All],[Area]],MATCH(Transactions[[#This Row],[Sub Ledger]],LedgerMapping[[#All],[Sub Ledger]],0))</f>
        <v>Income Statement</v>
      </c>
    </row>
    <row r="21705" spans="1:5" x14ac:dyDescent="0.55000000000000004">
      <c r="A21705">
        <v>4</v>
      </c>
      <c r="B21705">
        <v>82000</v>
      </c>
      <c r="C21705" s="6">
        <v>44136</v>
      </c>
      <c r="D21705">
        <v>-47</v>
      </c>
      <c r="E21705" t="str">
        <f>INDEX(LedgerMapping[[#All],[Area]],MATCH(Transactions[[#This Row],[Sub Ledger]],LedgerMapping[[#All],[Sub Ledger]],0))</f>
        <v>Income Statement</v>
      </c>
    </row>
    <row r="21706" spans="1:5" x14ac:dyDescent="0.55000000000000004">
      <c r="A21706">
        <v>4</v>
      </c>
      <c r="B21706">
        <v>82000</v>
      </c>
      <c r="C21706" s="6">
        <v>44166</v>
      </c>
      <c r="D21706">
        <v>-29</v>
      </c>
      <c r="E21706" t="str">
        <f>INDEX(LedgerMapping[[#All],[Area]],MATCH(Transactions[[#This Row],[Sub Ledger]],LedgerMapping[[#All],[Sub Ledger]],0))</f>
        <v>Income Statement</v>
      </c>
    </row>
    <row r="21707" spans="1:5" x14ac:dyDescent="0.55000000000000004">
      <c r="A21707">
        <v>4</v>
      </c>
      <c r="B21707">
        <v>82000</v>
      </c>
      <c r="C21707" s="6">
        <v>44197</v>
      </c>
      <c r="D21707">
        <v>-53</v>
      </c>
      <c r="E21707" t="str">
        <f>INDEX(LedgerMapping[[#All],[Area]],MATCH(Transactions[[#This Row],[Sub Ledger]],LedgerMapping[[#All],[Sub Ledger]],0))</f>
        <v>Income Statement</v>
      </c>
    </row>
    <row r="21708" spans="1:5" x14ac:dyDescent="0.55000000000000004">
      <c r="A21708">
        <v>4</v>
      </c>
      <c r="B21708">
        <v>82000</v>
      </c>
      <c r="C21708" s="6">
        <v>44228</v>
      </c>
      <c r="D21708">
        <v>-68</v>
      </c>
      <c r="E21708" t="str">
        <f>INDEX(LedgerMapping[[#All],[Area]],MATCH(Transactions[[#This Row],[Sub Ledger]],LedgerMapping[[#All],[Sub Ledger]],0))</f>
        <v>Income Statement</v>
      </c>
    </row>
    <row r="21709" spans="1:5" x14ac:dyDescent="0.55000000000000004">
      <c r="A21709">
        <v>4</v>
      </c>
      <c r="B21709">
        <v>82000</v>
      </c>
      <c r="C21709" s="6">
        <v>44256</v>
      </c>
      <c r="D21709">
        <v>-69</v>
      </c>
      <c r="E21709" t="str">
        <f>INDEX(LedgerMapping[[#All],[Area]],MATCH(Transactions[[#This Row],[Sub Ledger]],LedgerMapping[[#All],[Sub Ledger]],0))</f>
        <v>Income Statement</v>
      </c>
    </row>
    <row r="21710" spans="1:5" x14ac:dyDescent="0.55000000000000004">
      <c r="A21710">
        <v>4</v>
      </c>
      <c r="B21710">
        <v>82000</v>
      </c>
      <c r="C21710" s="6">
        <v>44287</v>
      </c>
      <c r="D21710">
        <v>-63</v>
      </c>
      <c r="E21710" t="str">
        <f>INDEX(LedgerMapping[[#All],[Area]],MATCH(Transactions[[#This Row],[Sub Ledger]],LedgerMapping[[#All],[Sub Ledger]],0))</f>
        <v>Income Statement</v>
      </c>
    </row>
    <row r="21711" spans="1:5" x14ac:dyDescent="0.55000000000000004">
      <c r="A21711">
        <v>4</v>
      </c>
      <c r="B21711">
        <v>82000</v>
      </c>
      <c r="C21711" s="6">
        <v>44317</v>
      </c>
      <c r="D21711">
        <v>-89</v>
      </c>
      <c r="E21711" t="str">
        <f>INDEX(LedgerMapping[[#All],[Area]],MATCH(Transactions[[#This Row],[Sub Ledger]],LedgerMapping[[#All],[Sub Ledger]],0))</f>
        <v>Income Statement</v>
      </c>
    </row>
    <row r="21712" spans="1:5" x14ac:dyDescent="0.55000000000000004">
      <c r="A21712">
        <v>4</v>
      </c>
      <c r="B21712">
        <v>82000</v>
      </c>
      <c r="C21712" s="6">
        <v>44348</v>
      </c>
      <c r="D21712">
        <v>-68</v>
      </c>
      <c r="E21712" t="str">
        <f>INDEX(LedgerMapping[[#All],[Area]],MATCH(Transactions[[#This Row],[Sub Ledger]],LedgerMapping[[#All],[Sub Ledger]],0))</f>
        <v>Income Statement</v>
      </c>
    </row>
    <row r="21713" spans="1:5" x14ac:dyDescent="0.55000000000000004">
      <c r="A21713">
        <v>4</v>
      </c>
      <c r="B21713">
        <v>82000</v>
      </c>
      <c r="C21713" s="6">
        <v>44378</v>
      </c>
      <c r="D21713">
        <v>-85</v>
      </c>
      <c r="E21713" t="str">
        <f>INDEX(LedgerMapping[[#All],[Area]],MATCH(Transactions[[#This Row],[Sub Ledger]],LedgerMapping[[#All],[Sub Ledger]],0))</f>
        <v>Income Statement</v>
      </c>
    </row>
    <row r="21714" spans="1:5" x14ac:dyDescent="0.55000000000000004">
      <c r="A21714">
        <v>4</v>
      </c>
      <c r="B21714">
        <v>82000</v>
      </c>
      <c r="C21714" s="6">
        <v>44409</v>
      </c>
      <c r="D21714">
        <v>-69</v>
      </c>
      <c r="E21714" t="str">
        <f>INDEX(LedgerMapping[[#All],[Area]],MATCH(Transactions[[#This Row],[Sub Ledger]],LedgerMapping[[#All],[Sub Ledger]],0))</f>
        <v>Income Statement</v>
      </c>
    </row>
    <row r="21715" spans="1:5" x14ac:dyDescent="0.55000000000000004">
      <c r="A21715">
        <v>4</v>
      </c>
      <c r="B21715">
        <v>82000</v>
      </c>
      <c r="C21715" s="6">
        <v>44440</v>
      </c>
      <c r="D21715">
        <v>-83</v>
      </c>
      <c r="E21715" t="str">
        <f>INDEX(LedgerMapping[[#All],[Area]],MATCH(Transactions[[#This Row],[Sub Ledger]],LedgerMapping[[#All],[Sub Ledger]],0))</f>
        <v>Income Statement</v>
      </c>
    </row>
    <row r="21716" spans="1:5" x14ac:dyDescent="0.55000000000000004">
      <c r="A21716">
        <v>4</v>
      </c>
      <c r="B21716">
        <v>82000</v>
      </c>
      <c r="C21716" s="6">
        <v>44470</v>
      </c>
      <c r="D21716">
        <v>-81</v>
      </c>
      <c r="E21716" t="str">
        <f>INDEX(LedgerMapping[[#All],[Area]],MATCH(Transactions[[#This Row],[Sub Ledger]],LedgerMapping[[#All],[Sub Ledger]],0))</f>
        <v>Income Statement</v>
      </c>
    </row>
    <row r="21717" spans="1:5" x14ac:dyDescent="0.55000000000000004">
      <c r="A21717">
        <v>4</v>
      </c>
      <c r="B21717">
        <v>82000</v>
      </c>
      <c r="C21717" s="6">
        <v>44501</v>
      </c>
      <c r="D21717">
        <v>-91</v>
      </c>
      <c r="E21717" t="str">
        <f>INDEX(LedgerMapping[[#All],[Area]],MATCH(Transactions[[#This Row],[Sub Ledger]],LedgerMapping[[#All],[Sub Ledger]],0))</f>
        <v>Income Statement</v>
      </c>
    </row>
    <row r="21718" spans="1:5" x14ac:dyDescent="0.55000000000000004">
      <c r="A21718">
        <v>4</v>
      </c>
      <c r="B21718">
        <v>82000</v>
      </c>
      <c r="C21718" s="6">
        <v>44531</v>
      </c>
      <c r="D21718">
        <v>-67</v>
      </c>
      <c r="E21718" t="str">
        <f>INDEX(LedgerMapping[[#All],[Area]],MATCH(Transactions[[#This Row],[Sub Ledger]],LedgerMapping[[#All],[Sub Ledger]],0))</f>
        <v>Income Statement</v>
      </c>
    </row>
    <row r="21719" spans="1:5" x14ac:dyDescent="0.55000000000000004">
      <c r="A21719">
        <v>4</v>
      </c>
      <c r="B21719">
        <v>82000</v>
      </c>
      <c r="C21719" s="6">
        <v>43466</v>
      </c>
      <c r="D21719">
        <v>-62</v>
      </c>
      <c r="E21719" t="str">
        <f>INDEX(LedgerMapping[[#All],[Area]],MATCH(Transactions[[#This Row],[Sub Ledger]],LedgerMapping[[#All],[Sub Ledger]],0))</f>
        <v>Income Statement</v>
      </c>
    </row>
    <row r="21720" spans="1:5" x14ac:dyDescent="0.55000000000000004">
      <c r="A21720">
        <v>4</v>
      </c>
      <c r="B21720">
        <v>82000</v>
      </c>
      <c r="C21720" s="6">
        <v>43497</v>
      </c>
      <c r="D21720">
        <v>-62</v>
      </c>
      <c r="E21720" t="str">
        <f>INDEX(LedgerMapping[[#All],[Area]],MATCH(Transactions[[#This Row],[Sub Ledger]],LedgerMapping[[#All],[Sub Ledger]],0))</f>
        <v>Income Statement</v>
      </c>
    </row>
    <row r="21721" spans="1:5" x14ac:dyDescent="0.55000000000000004">
      <c r="A21721">
        <v>4</v>
      </c>
      <c r="B21721">
        <v>82000</v>
      </c>
      <c r="C21721" s="6">
        <v>43525</v>
      </c>
      <c r="D21721">
        <v>-82</v>
      </c>
      <c r="E21721" t="str">
        <f>INDEX(LedgerMapping[[#All],[Area]],MATCH(Transactions[[#This Row],[Sub Ledger]],LedgerMapping[[#All],[Sub Ledger]],0))</f>
        <v>Income Statement</v>
      </c>
    </row>
    <row r="21722" spans="1:5" x14ac:dyDescent="0.55000000000000004">
      <c r="A21722">
        <v>4</v>
      </c>
      <c r="B21722">
        <v>82000</v>
      </c>
      <c r="C21722" s="6">
        <v>43556</v>
      </c>
      <c r="D21722">
        <v>-70</v>
      </c>
      <c r="E21722" t="str">
        <f>INDEX(LedgerMapping[[#All],[Area]],MATCH(Transactions[[#This Row],[Sub Ledger]],LedgerMapping[[#All],[Sub Ledger]],0))</f>
        <v>Income Statement</v>
      </c>
    </row>
    <row r="21723" spans="1:5" x14ac:dyDescent="0.55000000000000004">
      <c r="A21723">
        <v>4</v>
      </c>
      <c r="B21723">
        <v>82000</v>
      </c>
      <c r="C21723" s="6">
        <v>43586</v>
      </c>
      <c r="D21723">
        <v>-68</v>
      </c>
      <c r="E21723" t="str">
        <f>INDEX(LedgerMapping[[#All],[Area]],MATCH(Transactions[[#This Row],[Sub Ledger]],LedgerMapping[[#All],[Sub Ledger]],0))</f>
        <v>Income Statement</v>
      </c>
    </row>
    <row r="21724" spans="1:5" x14ac:dyDescent="0.55000000000000004">
      <c r="A21724">
        <v>4</v>
      </c>
      <c r="B21724">
        <v>82000</v>
      </c>
      <c r="C21724" s="6">
        <v>43617</v>
      </c>
      <c r="D21724">
        <v>-79</v>
      </c>
      <c r="E21724" t="str">
        <f>INDEX(LedgerMapping[[#All],[Area]],MATCH(Transactions[[#This Row],[Sub Ledger]],LedgerMapping[[#All],[Sub Ledger]],0))</f>
        <v>Income Statement</v>
      </c>
    </row>
    <row r="21725" spans="1:5" x14ac:dyDescent="0.55000000000000004">
      <c r="A21725">
        <v>4</v>
      </c>
      <c r="B21725">
        <v>82000</v>
      </c>
      <c r="C21725" s="6">
        <v>43647</v>
      </c>
      <c r="D21725">
        <v>-63</v>
      </c>
      <c r="E21725" t="str">
        <f>INDEX(LedgerMapping[[#All],[Area]],MATCH(Transactions[[#This Row],[Sub Ledger]],LedgerMapping[[#All],[Sub Ledger]],0))</f>
        <v>Income Statement</v>
      </c>
    </row>
    <row r="21726" spans="1:5" x14ac:dyDescent="0.55000000000000004">
      <c r="A21726">
        <v>4</v>
      </c>
      <c r="B21726">
        <v>82000</v>
      </c>
      <c r="C21726" s="6">
        <v>43678</v>
      </c>
      <c r="D21726">
        <v>-73</v>
      </c>
      <c r="E21726" t="str">
        <f>INDEX(LedgerMapping[[#All],[Area]],MATCH(Transactions[[#This Row],[Sub Ledger]],LedgerMapping[[#All],[Sub Ledger]],0))</f>
        <v>Income Statement</v>
      </c>
    </row>
    <row r="21727" spans="1:5" x14ac:dyDescent="0.55000000000000004">
      <c r="A21727">
        <v>4</v>
      </c>
      <c r="B21727">
        <v>82000</v>
      </c>
      <c r="C21727" s="6">
        <v>43709</v>
      </c>
      <c r="D21727">
        <v>-72</v>
      </c>
      <c r="E21727" t="str">
        <f>INDEX(LedgerMapping[[#All],[Area]],MATCH(Transactions[[#This Row],[Sub Ledger]],LedgerMapping[[#All],[Sub Ledger]],0))</f>
        <v>Income Statement</v>
      </c>
    </row>
    <row r="21728" spans="1:5" x14ac:dyDescent="0.55000000000000004">
      <c r="A21728">
        <v>4</v>
      </c>
      <c r="B21728">
        <v>82000</v>
      </c>
      <c r="C21728" s="6">
        <v>43739</v>
      </c>
      <c r="D21728">
        <v>-62</v>
      </c>
      <c r="E21728" t="str">
        <f>INDEX(LedgerMapping[[#All],[Area]],MATCH(Transactions[[#This Row],[Sub Ledger]],LedgerMapping[[#All],[Sub Ledger]],0))</f>
        <v>Income Statement</v>
      </c>
    </row>
    <row r="21729" spans="1:5" x14ac:dyDescent="0.55000000000000004">
      <c r="A21729">
        <v>4</v>
      </c>
      <c r="B21729">
        <v>82000</v>
      </c>
      <c r="C21729" s="6">
        <v>43770</v>
      </c>
      <c r="D21729">
        <v>-74</v>
      </c>
      <c r="E21729" t="str">
        <f>INDEX(LedgerMapping[[#All],[Area]],MATCH(Transactions[[#This Row],[Sub Ledger]],LedgerMapping[[#All],[Sub Ledger]],0))</f>
        <v>Income Statement</v>
      </c>
    </row>
    <row r="21730" spans="1:5" x14ac:dyDescent="0.55000000000000004">
      <c r="A21730">
        <v>4</v>
      </c>
      <c r="B21730">
        <v>82000</v>
      </c>
      <c r="C21730" s="6">
        <v>43800</v>
      </c>
      <c r="D21730">
        <v>-66</v>
      </c>
      <c r="E21730" t="str">
        <f>INDEX(LedgerMapping[[#All],[Area]],MATCH(Transactions[[#This Row],[Sub Ledger]],LedgerMapping[[#All],[Sub Ledger]],0))</f>
        <v>Income Statement</v>
      </c>
    </row>
    <row r="21731" spans="1:5" x14ac:dyDescent="0.55000000000000004">
      <c r="A21731">
        <v>4</v>
      </c>
      <c r="B21731">
        <v>82000</v>
      </c>
      <c r="C21731" s="6">
        <v>43831</v>
      </c>
      <c r="D21731">
        <v>-47</v>
      </c>
      <c r="E21731" t="str">
        <f>INDEX(LedgerMapping[[#All],[Area]],MATCH(Transactions[[#This Row],[Sub Ledger]],LedgerMapping[[#All],[Sub Ledger]],0))</f>
        <v>Income Statement</v>
      </c>
    </row>
    <row r="21732" spans="1:5" x14ac:dyDescent="0.55000000000000004">
      <c r="A21732">
        <v>4</v>
      </c>
      <c r="B21732">
        <v>82000</v>
      </c>
      <c r="C21732" s="6">
        <v>43862</v>
      </c>
      <c r="D21732">
        <v>-60</v>
      </c>
      <c r="E21732" t="str">
        <f>INDEX(LedgerMapping[[#All],[Area]],MATCH(Transactions[[#This Row],[Sub Ledger]],LedgerMapping[[#All],[Sub Ledger]],0))</f>
        <v>Income Statement</v>
      </c>
    </row>
    <row r="21733" spans="1:5" x14ac:dyDescent="0.55000000000000004">
      <c r="A21733">
        <v>4</v>
      </c>
      <c r="B21733">
        <v>82000</v>
      </c>
      <c r="C21733" s="6">
        <v>43891</v>
      </c>
      <c r="D21733">
        <v>-52</v>
      </c>
      <c r="E21733" t="str">
        <f>INDEX(LedgerMapping[[#All],[Area]],MATCH(Transactions[[#This Row],[Sub Ledger]],LedgerMapping[[#All],[Sub Ledger]],0))</f>
        <v>Income Statement</v>
      </c>
    </row>
    <row r="21734" spans="1:5" x14ac:dyDescent="0.55000000000000004">
      <c r="A21734">
        <v>4</v>
      </c>
      <c r="B21734">
        <v>82000</v>
      </c>
      <c r="C21734" s="6">
        <v>43922</v>
      </c>
      <c r="D21734">
        <v>-70</v>
      </c>
      <c r="E21734" t="str">
        <f>INDEX(LedgerMapping[[#All],[Area]],MATCH(Transactions[[#This Row],[Sub Ledger]],LedgerMapping[[#All],[Sub Ledger]],0))</f>
        <v>Income Statement</v>
      </c>
    </row>
    <row r="21735" spans="1:5" x14ac:dyDescent="0.55000000000000004">
      <c r="A21735">
        <v>4</v>
      </c>
      <c r="B21735">
        <v>82000</v>
      </c>
      <c r="C21735" s="6">
        <v>43952</v>
      </c>
      <c r="D21735">
        <v>-50</v>
      </c>
      <c r="E21735" t="str">
        <f>INDEX(LedgerMapping[[#All],[Area]],MATCH(Transactions[[#This Row],[Sub Ledger]],LedgerMapping[[#All],[Sub Ledger]],0))</f>
        <v>Income Statement</v>
      </c>
    </row>
    <row r="21736" spans="1:5" x14ac:dyDescent="0.55000000000000004">
      <c r="A21736">
        <v>4</v>
      </c>
      <c r="B21736">
        <v>82000</v>
      </c>
      <c r="C21736" s="6">
        <v>43983</v>
      </c>
      <c r="D21736">
        <v>-63</v>
      </c>
      <c r="E21736" t="str">
        <f>INDEX(LedgerMapping[[#All],[Area]],MATCH(Transactions[[#This Row],[Sub Ledger]],LedgerMapping[[#All],[Sub Ledger]],0))</f>
        <v>Income Statement</v>
      </c>
    </row>
    <row r="21737" spans="1:5" x14ac:dyDescent="0.55000000000000004">
      <c r="A21737">
        <v>4</v>
      </c>
      <c r="B21737">
        <v>82000</v>
      </c>
      <c r="C21737" s="6">
        <v>44013</v>
      </c>
      <c r="D21737">
        <v>-55</v>
      </c>
      <c r="E21737" t="str">
        <f>INDEX(LedgerMapping[[#All],[Area]],MATCH(Transactions[[#This Row],[Sub Ledger]],LedgerMapping[[#All],[Sub Ledger]],0))</f>
        <v>Income Statement</v>
      </c>
    </row>
    <row r="21738" spans="1:5" x14ac:dyDescent="0.55000000000000004">
      <c r="A21738">
        <v>4</v>
      </c>
      <c r="B21738">
        <v>82000</v>
      </c>
      <c r="C21738" s="6">
        <v>44044</v>
      </c>
      <c r="D21738">
        <v>-69</v>
      </c>
      <c r="E21738" t="str">
        <f>INDEX(LedgerMapping[[#All],[Area]],MATCH(Transactions[[#This Row],[Sub Ledger]],LedgerMapping[[#All],[Sub Ledger]],0))</f>
        <v>Income Statement</v>
      </c>
    </row>
    <row r="21739" spans="1:5" x14ac:dyDescent="0.55000000000000004">
      <c r="A21739">
        <v>4</v>
      </c>
      <c r="B21739">
        <v>82000</v>
      </c>
      <c r="C21739" s="6">
        <v>44075</v>
      </c>
      <c r="D21739">
        <v>-56</v>
      </c>
      <c r="E21739" t="str">
        <f>INDEX(LedgerMapping[[#All],[Area]],MATCH(Transactions[[#This Row],[Sub Ledger]],LedgerMapping[[#All],[Sub Ledger]],0))</f>
        <v>Income Statement</v>
      </c>
    </row>
    <row r="21740" spans="1:5" x14ac:dyDescent="0.55000000000000004">
      <c r="A21740">
        <v>4</v>
      </c>
      <c r="B21740">
        <v>82000</v>
      </c>
      <c r="C21740" s="6">
        <v>44105</v>
      </c>
      <c r="D21740">
        <v>-60</v>
      </c>
      <c r="E21740" t="str">
        <f>INDEX(LedgerMapping[[#All],[Area]],MATCH(Transactions[[#This Row],[Sub Ledger]],LedgerMapping[[#All],[Sub Ledger]],0))</f>
        <v>Income Statement</v>
      </c>
    </row>
    <row r="21741" spans="1:5" x14ac:dyDescent="0.55000000000000004">
      <c r="A21741">
        <v>4</v>
      </c>
      <c r="B21741">
        <v>82000</v>
      </c>
      <c r="C21741" s="6">
        <v>44136</v>
      </c>
      <c r="D21741">
        <v>-64</v>
      </c>
      <c r="E21741" t="str">
        <f>INDEX(LedgerMapping[[#All],[Area]],MATCH(Transactions[[#This Row],[Sub Ledger]],LedgerMapping[[#All],[Sub Ledger]],0))</f>
        <v>Income Statement</v>
      </c>
    </row>
    <row r="21742" spans="1:5" x14ac:dyDescent="0.55000000000000004">
      <c r="A21742">
        <v>4</v>
      </c>
      <c r="B21742">
        <v>82000</v>
      </c>
      <c r="C21742" s="6">
        <v>44166</v>
      </c>
      <c r="D21742">
        <v>-63</v>
      </c>
      <c r="E21742" t="str">
        <f>INDEX(LedgerMapping[[#All],[Area]],MATCH(Transactions[[#This Row],[Sub Ledger]],LedgerMapping[[#All],[Sub Ledger]],0))</f>
        <v>Income Statement</v>
      </c>
    </row>
    <row r="21743" spans="1:5" x14ac:dyDescent="0.55000000000000004">
      <c r="A21743">
        <v>4</v>
      </c>
      <c r="B21743">
        <v>82000</v>
      </c>
      <c r="C21743" s="6">
        <v>44197</v>
      </c>
      <c r="D21743">
        <v>-77</v>
      </c>
      <c r="E21743" t="str">
        <f>INDEX(LedgerMapping[[#All],[Area]],MATCH(Transactions[[#This Row],[Sub Ledger]],LedgerMapping[[#All],[Sub Ledger]],0))</f>
        <v>Income Statement</v>
      </c>
    </row>
    <row r="21744" spans="1:5" x14ac:dyDescent="0.55000000000000004">
      <c r="A21744">
        <v>4</v>
      </c>
      <c r="B21744">
        <v>82000</v>
      </c>
      <c r="C21744" s="6">
        <v>44228</v>
      </c>
      <c r="D21744">
        <v>-106</v>
      </c>
      <c r="E21744" t="str">
        <f>INDEX(LedgerMapping[[#All],[Area]],MATCH(Transactions[[#This Row],[Sub Ledger]],LedgerMapping[[#All],[Sub Ledger]],0))</f>
        <v>Income Statement</v>
      </c>
    </row>
    <row r="21745" spans="1:5" x14ac:dyDescent="0.55000000000000004">
      <c r="A21745">
        <v>4</v>
      </c>
      <c r="B21745">
        <v>82000</v>
      </c>
      <c r="C21745" s="6">
        <v>44256</v>
      </c>
      <c r="D21745">
        <v>-141</v>
      </c>
      <c r="E21745" t="str">
        <f>INDEX(LedgerMapping[[#All],[Area]],MATCH(Transactions[[#This Row],[Sub Ledger]],LedgerMapping[[#All],[Sub Ledger]],0))</f>
        <v>Income Statement</v>
      </c>
    </row>
    <row r="21746" spans="1:5" x14ac:dyDescent="0.55000000000000004">
      <c r="A21746">
        <v>4</v>
      </c>
      <c r="B21746">
        <v>82000</v>
      </c>
      <c r="C21746" s="6">
        <v>44287</v>
      </c>
      <c r="D21746">
        <v>-110</v>
      </c>
      <c r="E21746" t="str">
        <f>INDEX(LedgerMapping[[#All],[Area]],MATCH(Transactions[[#This Row],[Sub Ledger]],LedgerMapping[[#All],[Sub Ledger]],0))</f>
        <v>Income Statement</v>
      </c>
    </row>
    <row r="21747" spans="1:5" x14ac:dyDescent="0.55000000000000004">
      <c r="A21747">
        <v>4</v>
      </c>
      <c r="B21747">
        <v>82000</v>
      </c>
      <c r="C21747" s="6">
        <v>44317</v>
      </c>
      <c r="D21747">
        <v>-112</v>
      </c>
      <c r="E21747" t="str">
        <f>INDEX(LedgerMapping[[#All],[Area]],MATCH(Transactions[[#This Row],[Sub Ledger]],LedgerMapping[[#All],[Sub Ledger]],0))</f>
        <v>Income Statement</v>
      </c>
    </row>
    <row r="21748" spans="1:5" x14ac:dyDescent="0.55000000000000004">
      <c r="A21748">
        <v>4</v>
      </c>
      <c r="B21748">
        <v>82000</v>
      </c>
      <c r="C21748" s="6">
        <v>44348</v>
      </c>
      <c r="D21748">
        <v>-121</v>
      </c>
      <c r="E21748" t="str">
        <f>INDEX(LedgerMapping[[#All],[Area]],MATCH(Transactions[[#This Row],[Sub Ledger]],LedgerMapping[[#All],[Sub Ledger]],0))</f>
        <v>Income Statement</v>
      </c>
    </row>
    <row r="21749" spans="1:5" x14ac:dyDescent="0.55000000000000004">
      <c r="A21749">
        <v>4</v>
      </c>
      <c r="B21749">
        <v>82000</v>
      </c>
      <c r="C21749" s="6">
        <v>44378</v>
      </c>
      <c r="D21749">
        <v>-141</v>
      </c>
      <c r="E21749" t="str">
        <f>INDEX(LedgerMapping[[#All],[Area]],MATCH(Transactions[[#This Row],[Sub Ledger]],LedgerMapping[[#All],[Sub Ledger]],0))</f>
        <v>Income Statement</v>
      </c>
    </row>
    <row r="21750" spans="1:5" x14ac:dyDescent="0.55000000000000004">
      <c r="A21750">
        <v>4</v>
      </c>
      <c r="B21750">
        <v>82000</v>
      </c>
      <c r="C21750" s="6">
        <v>44409</v>
      </c>
      <c r="D21750">
        <v>-108</v>
      </c>
      <c r="E21750" t="str">
        <f>INDEX(LedgerMapping[[#All],[Area]],MATCH(Transactions[[#This Row],[Sub Ledger]],LedgerMapping[[#All],[Sub Ledger]],0))</f>
        <v>Income Statement</v>
      </c>
    </row>
    <row r="21751" spans="1:5" x14ac:dyDescent="0.55000000000000004">
      <c r="A21751">
        <v>4</v>
      </c>
      <c r="B21751">
        <v>82000</v>
      </c>
      <c r="C21751" s="6">
        <v>44440</v>
      </c>
      <c r="D21751">
        <v>-129</v>
      </c>
      <c r="E21751" t="str">
        <f>INDEX(LedgerMapping[[#All],[Area]],MATCH(Transactions[[#This Row],[Sub Ledger]],LedgerMapping[[#All],[Sub Ledger]],0))</f>
        <v>Income Statement</v>
      </c>
    </row>
    <row r="21752" spans="1:5" x14ac:dyDescent="0.55000000000000004">
      <c r="A21752">
        <v>4</v>
      </c>
      <c r="B21752">
        <v>82000</v>
      </c>
      <c r="C21752" s="6">
        <v>44470</v>
      </c>
      <c r="D21752">
        <v>-137</v>
      </c>
      <c r="E21752" t="str">
        <f>INDEX(LedgerMapping[[#All],[Area]],MATCH(Transactions[[#This Row],[Sub Ledger]],LedgerMapping[[#All],[Sub Ledger]],0))</f>
        <v>Income Statement</v>
      </c>
    </row>
    <row r="21753" spans="1:5" x14ac:dyDescent="0.55000000000000004">
      <c r="A21753">
        <v>4</v>
      </c>
      <c r="B21753">
        <v>82000</v>
      </c>
      <c r="C21753" s="6">
        <v>44501</v>
      </c>
      <c r="D21753">
        <v>-135</v>
      </c>
      <c r="E21753" t="str">
        <f>INDEX(LedgerMapping[[#All],[Area]],MATCH(Transactions[[#This Row],[Sub Ledger]],LedgerMapping[[#All],[Sub Ledger]],0))</f>
        <v>Income Statement</v>
      </c>
    </row>
    <row r="21754" spans="1:5" x14ac:dyDescent="0.55000000000000004">
      <c r="A21754">
        <v>4</v>
      </c>
      <c r="B21754">
        <v>82000</v>
      </c>
      <c r="C21754" s="6">
        <v>44531</v>
      </c>
      <c r="D21754">
        <v>-129</v>
      </c>
      <c r="E21754" t="str">
        <f>INDEX(LedgerMapping[[#All],[Area]],MATCH(Transactions[[#This Row],[Sub Ledger]],LedgerMapping[[#All],[Sub Ledger]],0))</f>
        <v>Income Statement</v>
      </c>
    </row>
    <row r="21755" spans="1:5" x14ac:dyDescent="0.55000000000000004">
      <c r="A21755">
        <v>4</v>
      </c>
      <c r="B21755">
        <v>82000</v>
      </c>
      <c r="C21755" s="6">
        <v>44256</v>
      </c>
      <c r="D21755">
        <v>-65.959999999999994</v>
      </c>
      <c r="E21755" t="str">
        <f>INDEX(LedgerMapping[[#All],[Area]],MATCH(Transactions[[#This Row],[Sub Ledger]],LedgerMapping[[#All],[Sub Ledger]],0))</f>
        <v>Income Statement</v>
      </c>
    </row>
    <row r="21756" spans="1:5" x14ac:dyDescent="0.55000000000000004">
      <c r="A21756">
        <v>4</v>
      </c>
      <c r="B21756">
        <v>82000</v>
      </c>
      <c r="C21756" s="6">
        <v>44256</v>
      </c>
      <c r="D21756">
        <v>-103.88</v>
      </c>
      <c r="E21756" t="str">
        <f>INDEX(LedgerMapping[[#All],[Area]],MATCH(Transactions[[#This Row],[Sub Ledger]],LedgerMapping[[#All],[Sub Ledger]],0))</f>
        <v>Income Statement</v>
      </c>
    </row>
    <row r="21757" spans="1:5" x14ac:dyDescent="0.55000000000000004">
      <c r="A21757">
        <v>4</v>
      </c>
      <c r="B21757">
        <v>81000</v>
      </c>
      <c r="C21757" s="6">
        <v>43466</v>
      </c>
      <c r="D21757">
        <v>-464</v>
      </c>
      <c r="E21757" t="str">
        <f>INDEX(LedgerMapping[[#All],[Area]],MATCH(Transactions[[#This Row],[Sub Ledger]],LedgerMapping[[#All],[Sub Ledger]],0))</f>
        <v>Income Statement</v>
      </c>
    </row>
    <row r="21758" spans="1:5" x14ac:dyDescent="0.55000000000000004">
      <c r="A21758">
        <v>4</v>
      </c>
      <c r="B21758">
        <v>81000</v>
      </c>
      <c r="C21758" s="6">
        <v>43497</v>
      </c>
      <c r="D21758">
        <v>-421</v>
      </c>
      <c r="E21758" t="str">
        <f>INDEX(LedgerMapping[[#All],[Area]],MATCH(Transactions[[#This Row],[Sub Ledger]],LedgerMapping[[#All],[Sub Ledger]],0))</f>
        <v>Income Statement</v>
      </c>
    </row>
    <row r="21759" spans="1:5" x14ac:dyDescent="0.55000000000000004">
      <c r="A21759">
        <v>4</v>
      </c>
      <c r="B21759">
        <v>81000</v>
      </c>
      <c r="C21759" s="6">
        <v>43525</v>
      </c>
      <c r="D21759">
        <v>-405</v>
      </c>
      <c r="E21759" t="str">
        <f>INDEX(LedgerMapping[[#All],[Area]],MATCH(Transactions[[#This Row],[Sub Ledger]],LedgerMapping[[#All],[Sub Ledger]],0))</f>
        <v>Income Statement</v>
      </c>
    </row>
    <row r="21760" spans="1:5" x14ac:dyDescent="0.55000000000000004">
      <c r="A21760">
        <v>4</v>
      </c>
      <c r="B21760">
        <v>81000</v>
      </c>
      <c r="C21760" s="6">
        <v>43556</v>
      </c>
      <c r="D21760">
        <v>-445</v>
      </c>
      <c r="E21760" t="str">
        <f>INDEX(LedgerMapping[[#All],[Area]],MATCH(Transactions[[#This Row],[Sub Ledger]],LedgerMapping[[#All],[Sub Ledger]],0))</f>
        <v>Income Statement</v>
      </c>
    </row>
    <row r="21761" spans="1:5" x14ac:dyDescent="0.55000000000000004">
      <c r="A21761">
        <v>4</v>
      </c>
      <c r="B21761">
        <v>81000</v>
      </c>
      <c r="C21761" s="6">
        <v>43586</v>
      </c>
      <c r="D21761">
        <v>-509</v>
      </c>
      <c r="E21761" t="str">
        <f>INDEX(LedgerMapping[[#All],[Area]],MATCH(Transactions[[#This Row],[Sub Ledger]],LedgerMapping[[#All],[Sub Ledger]],0))</f>
        <v>Income Statement</v>
      </c>
    </row>
    <row r="21762" spans="1:5" x14ac:dyDescent="0.55000000000000004">
      <c r="A21762">
        <v>4</v>
      </c>
      <c r="B21762">
        <v>81000</v>
      </c>
      <c r="C21762" s="6">
        <v>43617</v>
      </c>
      <c r="D21762">
        <v>-382</v>
      </c>
      <c r="E21762" t="str">
        <f>INDEX(LedgerMapping[[#All],[Area]],MATCH(Transactions[[#This Row],[Sub Ledger]],LedgerMapping[[#All],[Sub Ledger]],0))</f>
        <v>Income Statement</v>
      </c>
    </row>
    <row r="21763" spans="1:5" x14ac:dyDescent="0.55000000000000004">
      <c r="A21763">
        <v>4</v>
      </c>
      <c r="B21763">
        <v>81000</v>
      </c>
      <c r="C21763" s="6">
        <v>43647</v>
      </c>
      <c r="D21763">
        <v>-459</v>
      </c>
      <c r="E21763" t="str">
        <f>INDEX(LedgerMapping[[#All],[Area]],MATCH(Transactions[[#This Row],[Sub Ledger]],LedgerMapping[[#All],[Sub Ledger]],0))</f>
        <v>Income Statement</v>
      </c>
    </row>
    <row r="21764" spans="1:5" x14ac:dyDescent="0.55000000000000004">
      <c r="A21764">
        <v>4</v>
      </c>
      <c r="B21764">
        <v>81000</v>
      </c>
      <c r="C21764" s="6">
        <v>43678</v>
      </c>
      <c r="D21764">
        <v>-482</v>
      </c>
      <c r="E21764" t="str">
        <f>INDEX(LedgerMapping[[#All],[Area]],MATCH(Transactions[[#This Row],[Sub Ledger]],LedgerMapping[[#All],[Sub Ledger]],0))</f>
        <v>Income Statement</v>
      </c>
    </row>
    <row r="21765" spans="1:5" x14ac:dyDescent="0.55000000000000004">
      <c r="A21765">
        <v>4</v>
      </c>
      <c r="B21765">
        <v>81000</v>
      </c>
      <c r="C21765" s="6">
        <v>43709</v>
      </c>
      <c r="D21765">
        <v>-546</v>
      </c>
      <c r="E21765" t="str">
        <f>INDEX(LedgerMapping[[#All],[Area]],MATCH(Transactions[[#This Row],[Sub Ledger]],LedgerMapping[[#All],[Sub Ledger]],0))</f>
        <v>Income Statement</v>
      </c>
    </row>
    <row r="21766" spans="1:5" x14ac:dyDescent="0.55000000000000004">
      <c r="A21766">
        <v>4</v>
      </c>
      <c r="B21766">
        <v>81000</v>
      </c>
      <c r="C21766" s="6">
        <v>43739</v>
      </c>
      <c r="D21766">
        <v>-386</v>
      </c>
      <c r="E21766" t="str">
        <f>INDEX(LedgerMapping[[#All],[Area]],MATCH(Transactions[[#This Row],[Sub Ledger]],LedgerMapping[[#All],[Sub Ledger]],0))</f>
        <v>Income Statement</v>
      </c>
    </row>
    <row r="21767" spans="1:5" x14ac:dyDescent="0.55000000000000004">
      <c r="A21767">
        <v>4</v>
      </c>
      <c r="B21767">
        <v>81000</v>
      </c>
      <c r="C21767" s="6">
        <v>43770</v>
      </c>
      <c r="D21767">
        <v>-494</v>
      </c>
      <c r="E21767" t="str">
        <f>INDEX(LedgerMapping[[#All],[Area]],MATCH(Transactions[[#This Row],[Sub Ledger]],LedgerMapping[[#All],[Sub Ledger]],0))</f>
        <v>Income Statement</v>
      </c>
    </row>
    <row r="21768" spans="1:5" x14ac:dyDescent="0.55000000000000004">
      <c r="A21768">
        <v>4</v>
      </c>
      <c r="B21768">
        <v>81000</v>
      </c>
      <c r="C21768" s="6">
        <v>43800</v>
      </c>
      <c r="D21768">
        <v>-514</v>
      </c>
      <c r="E21768" t="str">
        <f>INDEX(LedgerMapping[[#All],[Area]],MATCH(Transactions[[#This Row],[Sub Ledger]],LedgerMapping[[#All],[Sub Ledger]],0))</f>
        <v>Income Statement</v>
      </c>
    </row>
    <row r="21769" spans="1:5" x14ac:dyDescent="0.55000000000000004">
      <c r="A21769">
        <v>4</v>
      </c>
      <c r="B21769">
        <v>81000</v>
      </c>
      <c r="C21769" s="6">
        <v>43831</v>
      </c>
      <c r="D21769">
        <v>-431</v>
      </c>
      <c r="E21769" t="str">
        <f>INDEX(LedgerMapping[[#All],[Area]],MATCH(Transactions[[#This Row],[Sub Ledger]],LedgerMapping[[#All],[Sub Ledger]],0))</f>
        <v>Income Statement</v>
      </c>
    </row>
    <row r="21770" spans="1:5" x14ac:dyDescent="0.55000000000000004">
      <c r="A21770">
        <v>4</v>
      </c>
      <c r="B21770">
        <v>81000</v>
      </c>
      <c r="C21770" s="6">
        <v>43862</v>
      </c>
      <c r="D21770">
        <v>-342</v>
      </c>
      <c r="E21770" t="str">
        <f>INDEX(LedgerMapping[[#All],[Area]],MATCH(Transactions[[#This Row],[Sub Ledger]],LedgerMapping[[#All],[Sub Ledger]],0))</f>
        <v>Income Statement</v>
      </c>
    </row>
    <row r="21771" spans="1:5" x14ac:dyDescent="0.55000000000000004">
      <c r="A21771">
        <v>4</v>
      </c>
      <c r="B21771">
        <v>81000</v>
      </c>
      <c r="C21771" s="6">
        <v>43891</v>
      </c>
      <c r="D21771">
        <v>-395</v>
      </c>
      <c r="E21771" t="str">
        <f>INDEX(LedgerMapping[[#All],[Area]],MATCH(Transactions[[#This Row],[Sub Ledger]],LedgerMapping[[#All],[Sub Ledger]],0))</f>
        <v>Income Statement</v>
      </c>
    </row>
    <row r="21772" spans="1:5" x14ac:dyDescent="0.55000000000000004">
      <c r="A21772">
        <v>4</v>
      </c>
      <c r="B21772">
        <v>81000</v>
      </c>
      <c r="C21772" s="6">
        <v>43922</v>
      </c>
      <c r="D21772">
        <v>-361</v>
      </c>
      <c r="E21772" t="str">
        <f>INDEX(LedgerMapping[[#All],[Area]],MATCH(Transactions[[#This Row],[Sub Ledger]],LedgerMapping[[#All],[Sub Ledger]],0))</f>
        <v>Income Statement</v>
      </c>
    </row>
    <row r="21773" spans="1:5" x14ac:dyDescent="0.55000000000000004">
      <c r="A21773">
        <v>4</v>
      </c>
      <c r="B21773">
        <v>81000</v>
      </c>
      <c r="C21773" s="6">
        <v>43952</v>
      </c>
      <c r="D21773">
        <v>-384</v>
      </c>
      <c r="E21773" t="str">
        <f>INDEX(LedgerMapping[[#All],[Area]],MATCH(Transactions[[#This Row],[Sub Ledger]],LedgerMapping[[#All],[Sub Ledger]],0))</f>
        <v>Income Statement</v>
      </c>
    </row>
    <row r="21774" spans="1:5" x14ac:dyDescent="0.55000000000000004">
      <c r="A21774">
        <v>4</v>
      </c>
      <c r="B21774">
        <v>81000</v>
      </c>
      <c r="C21774" s="6">
        <v>43983</v>
      </c>
      <c r="D21774">
        <v>-387</v>
      </c>
      <c r="E21774" t="str">
        <f>INDEX(LedgerMapping[[#All],[Area]],MATCH(Transactions[[#This Row],[Sub Ledger]],LedgerMapping[[#All],[Sub Ledger]],0))</f>
        <v>Income Statement</v>
      </c>
    </row>
    <row r="21775" spans="1:5" x14ac:dyDescent="0.55000000000000004">
      <c r="A21775">
        <v>4</v>
      </c>
      <c r="B21775">
        <v>81000</v>
      </c>
      <c r="C21775" s="6">
        <v>44013</v>
      </c>
      <c r="D21775">
        <v>-331</v>
      </c>
      <c r="E21775" t="str">
        <f>INDEX(LedgerMapping[[#All],[Area]],MATCH(Transactions[[#This Row],[Sub Ledger]],LedgerMapping[[#All],[Sub Ledger]],0))</f>
        <v>Income Statement</v>
      </c>
    </row>
    <row r="21776" spans="1:5" x14ac:dyDescent="0.55000000000000004">
      <c r="A21776">
        <v>4</v>
      </c>
      <c r="B21776">
        <v>81000</v>
      </c>
      <c r="C21776" s="6">
        <v>44044</v>
      </c>
      <c r="D21776">
        <v>-414</v>
      </c>
      <c r="E21776" t="str">
        <f>INDEX(LedgerMapping[[#All],[Area]],MATCH(Transactions[[#This Row],[Sub Ledger]],LedgerMapping[[#All],[Sub Ledger]],0))</f>
        <v>Income Statement</v>
      </c>
    </row>
    <row r="21777" spans="1:5" x14ac:dyDescent="0.55000000000000004">
      <c r="A21777">
        <v>4</v>
      </c>
      <c r="B21777">
        <v>81000</v>
      </c>
      <c r="C21777" s="6">
        <v>44075</v>
      </c>
      <c r="D21777">
        <v>-307</v>
      </c>
      <c r="E21777" t="str">
        <f>INDEX(LedgerMapping[[#All],[Area]],MATCH(Transactions[[#This Row],[Sub Ledger]],LedgerMapping[[#All],[Sub Ledger]],0))</f>
        <v>Income Statement</v>
      </c>
    </row>
    <row r="21778" spans="1:5" x14ac:dyDescent="0.55000000000000004">
      <c r="A21778">
        <v>4</v>
      </c>
      <c r="B21778">
        <v>81000</v>
      </c>
      <c r="C21778" s="6">
        <v>44105</v>
      </c>
      <c r="D21778">
        <v>-354</v>
      </c>
      <c r="E21778" t="str">
        <f>INDEX(LedgerMapping[[#All],[Area]],MATCH(Transactions[[#This Row],[Sub Ledger]],LedgerMapping[[#All],[Sub Ledger]],0))</f>
        <v>Income Statement</v>
      </c>
    </row>
    <row r="21779" spans="1:5" x14ac:dyDescent="0.55000000000000004">
      <c r="A21779">
        <v>4</v>
      </c>
      <c r="B21779">
        <v>81000</v>
      </c>
      <c r="C21779" s="6">
        <v>44136</v>
      </c>
      <c r="D21779">
        <v>-456</v>
      </c>
      <c r="E21779" t="str">
        <f>INDEX(LedgerMapping[[#All],[Area]],MATCH(Transactions[[#This Row],[Sub Ledger]],LedgerMapping[[#All],[Sub Ledger]],0))</f>
        <v>Income Statement</v>
      </c>
    </row>
    <row r="21780" spans="1:5" x14ac:dyDescent="0.55000000000000004">
      <c r="A21780">
        <v>4</v>
      </c>
      <c r="B21780">
        <v>81000</v>
      </c>
      <c r="C21780" s="6">
        <v>44166</v>
      </c>
      <c r="D21780">
        <v>-307</v>
      </c>
      <c r="E21780" t="str">
        <f>INDEX(LedgerMapping[[#All],[Area]],MATCH(Transactions[[#This Row],[Sub Ledger]],LedgerMapping[[#All],[Sub Ledger]],0))</f>
        <v>Income Statement</v>
      </c>
    </row>
    <row r="21781" spans="1:5" x14ac:dyDescent="0.55000000000000004">
      <c r="A21781">
        <v>4</v>
      </c>
      <c r="B21781">
        <v>81000</v>
      </c>
      <c r="C21781" s="6">
        <v>44197</v>
      </c>
      <c r="D21781">
        <v>-532</v>
      </c>
      <c r="E21781" t="str">
        <f>INDEX(LedgerMapping[[#All],[Area]],MATCH(Transactions[[#This Row],[Sub Ledger]],LedgerMapping[[#All],[Sub Ledger]],0))</f>
        <v>Income Statement</v>
      </c>
    </row>
    <row r="21782" spans="1:5" x14ac:dyDescent="0.55000000000000004">
      <c r="A21782">
        <v>4</v>
      </c>
      <c r="B21782">
        <v>81000</v>
      </c>
      <c r="C21782" s="6">
        <v>44228</v>
      </c>
      <c r="D21782">
        <v>-686</v>
      </c>
      <c r="E21782" t="str">
        <f>INDEX(LedgerMapping[[#All],[Area]],MATCH(Transactions[[#This Row],[Sub Ledger]],LedgerMapping[[#All],[Sub Ledger]],0))</f>
        <v>Income Statement</v>
      </c>
    </row>
    <row r="21783" spans="1:5" x14ac:dyDescent="0.55000000000000004">
      <c r="A21783">
        <v>4</v>
      </c>
      <c r="B21783">
        <v>81000</v>
      </c>
      <c r="C21783" s="6">
        <v>44256</v>
      </c>
      <c r="D21783">
        <v>-717</v>
      </c>
      <c r="E21783" t="str">
        <f>INDEX(LedgerMapping[[#All],[Area]],MATCH(Transactions[[#This Row],[Sub Ledger]],LedgerMapping[[#All],[Sub Ledger]],0))</f>
        <v>Income Statement</v>
      </c>
    </row>
    <row r="21784" spans="1:5" x14ac:dyDescent="0.55000000000000004">
      <c r="A21784">
        <v>4</v>
      </c>
      <c r="B21784">
        <v>81000</v>
      </c>
      <c r="C21784" s="6">
        <v>44287</v>
      </c>
      <c r="D21784">
        <v>-657</v>
      </c>
      <c r="E21784" t="str">
        <f>INDEX(LedgerMapping[[#All],[Area]],MATCH(Transactions[[#This Row],[Sub Ledger]],LedgerMapping[[#All],[Sub Ledger]],0))</f>
        <v>Income Statement</v>
      </c>
    </row>
    <row r="21785" spans="1:5" x14ac:dyDescent="0.55000000000000004">
      <c r="A21785">
        <v>4</v>
      </c>
      <c r="B21785">
        <v>81000</v>
      </c>
      <c r="C21785" s="6">
        <v>44317</v>
      </c>
      <c r="D21785">
        <v>-870</v>
      </c>
      <c r="E21785" t="str">
        <f>INDEX(LedgerMapping[[#All],[Area]],MATCH(Transactions[[#This Row],[Sub Ledger]],LedgerMapping[[#All],[Sub Ledger]],0))</f>
        <v>Income Statement</v>
      </c>
    </row>
    <row r="21786" spans="1:5" x14ac:dyDescent="0.55000000000000004">
      <c r="A21786">
        <v>4</v>
      </c>
      <c r="B21786">
        <v>81000</v>
      </c>
      <c r="C21786" s="6">
        <v>44348</v>
      </c>
      <c r="D21786">
        <v>-693</v>
      </c>
      <c r="E21786" t="str">
        <f>INDEX(LedgerMapping[[#All],[Area]],MATCH(Transactions[[#This Row],[Sub Ledger]],LedgerMapping[[#All],[Sub Ledger]],0))</f>
        <v>Income Statement</v>
      </c>
    </row>
    <row r="21787" spans="1:5" x14ac:dyDescent="0.55000000000000004">
      <c r="A21787">
        <v>4</v>
      </c>
      <c r="B21787">
        <v>81000</v>
      </c>
      <c r="C21787" s="6">
        <v>44378</v>
      </c>
      <c r="D21787">
        <v>-819</v>
      </c>
      <c r="E21787" t="str">
        <f>INDEX(LedgerMapping[[#All],[Area]],MATCH(Transactions[[#This Row],[Sub Ledger]],LedgerMapping[[#All],[Sub Ledger]],0))</f>
        <v>Income Statement</v>
      </c>
    </row>
    <row r="21788" spans="1:5" x14ac:dyDescent="0.55000000000000004">
      <c r="A21788">
        <v>4</v>
      </c>
      <c r="B21788">
        <v>81000</v>
      </c>
      <c r="C21788" s="6">
        <v>44409</v>
      </c>
      <c r="D21788">
        <v>-717</v>
      </c>
      <c r="E21788" t="str">
        <f>INDEX(LedgerMapping[[#All],[Area]],MATCH(Transactions[[#This Row],[Sub Ledger]],LedgerMapping[[#All],[Sub Ledger]],0))</f>
        <v>Income Statement</v>
      </c>
    </row>
    <row r="21789" spans="1:5" x14ac:dyDescent="0.55000000000000004">
      <c r="A21789">
        <v>4</v>
      </c>
      <c r="B21789">
        <v>81000</v>
      </c>
      <c r="C21789" s="6">
        <v>44440</v>
      </c>
      <c r="D21789">
        <v>-828</v>
      </c>
      <c r="E21789" t="str">
        <f>INDEX(LedgerMapping[[#All],[Area]],MATCH(Transactions[[#This Row],[Sub Ledger]],LedgerMapping[[#All],[Sub Ledger]],0))</f>
        <v>Income Statement</v>
      </c>
    </row>
    <row r="21790" spans="1:5" x14ac:dyDescent="0.55000000000000004">
      <c r="A21790">
        <v>4</v>
      </c>
      <c r="B21790">
        <v>81000</v>
      </c>
      <c r="C21790" s="6">
        <v>44470</v>
      </c>
      <c r="D21790">
        <v>-811</v>
      </c>
      <c r="E21790" t="str">
        <f>INDEX(LedgerMapping[[#All],[Area]],MATCH(Transactions[[#This Row],[Sub Ledger]],LedgerMapping[[#All],[Sub Ledger]],0))</f>
        <v>Income Statement</v>
      </c>
    </row>
    <row r="21791" spans="1:5" x14ac:dyDescent="0.55000000000000004">
      <c r="A21791">
        <v>4</v>
      </c>
      <c r="B21791">
        <v>81000</v>
      </c>
      <c r="C21791" s="6">
        <v>44501</v>
      </c>
      <c r="D21791">
        <v>-858</v>
      </c>
      <c r="E21791" t="str">
        <f>INDEX(LedgerMapping[[#All],[Area]],MATCH(Transactions[[#This Row],[Sub Ledger]],LedgerMapping[[#All],[Sub Ledger]],0))</f>
        <v>Income Statement</v>
      </c>
    </row>
    <row r="21792" spans="1:5" x14ac:dyDescent="0.55000000000000004">
      <c r="A21792">
        <v>4</v>
      </c>
      <c r="B21792">
        <v>81000</v>
      </c>
      <c r="C21792" s="6">
        <v>44531</v>
      </c>
      <c r="D21792">
        <v>-686</v>
      </c>
      <c r="E21792" t="str">
        <f>INDEX(LedgerMapping[[#All],[Area]],MATCH(Transactions[[#This Row],[Sub Ledger]],LedgerMapping[[#All],[Sub Ledger]],0))</f>
        <v>Income Statement</v>
      </c>
    </row>
    <row r="21793" spans="1:5" x14ac:dyDescent="0.55000000000000004">
      <c r="A21793">
        <v>4</v>
      </c>
      <c r="B21793">
        <v>81000</v>
      </c>
      <c r="C21793" s="6">
        <v>43466</v>
      </c>
      <c r="D21793">
        <v>-650</v>
      </c>
      <c r="E21793" t="str">
        <f>INDEX(LedgerMapping[[#All],[Area]],MATCH(Transactions[[#This Row],[Sub Ledger]],LedgerMapping[[#All],[Sub Ledger]],0))</f>
        <v>Income Statement</v>
      </c>
    </row>
    <row r="21794" spans="1:5" x14ac:dyDescent="0.55000000000000004">
      <c r="A21794">
        <v>4</v>
      </c>
      <c r="B21794">
        <v>81000</v>
      </c>
      <c r="C21794" s="6">
        <v>43497</v>
      </c>
      <c r="D21794">
        <v>-650</v>
      </c>
      <c r="E21794" t="str">
        <f>INDEX(LedgerMapping[[#All],[Area]],MATCH(Transactions[[#This Row],[Sub Ledger]],LedgerMapping[[#All],[Sub Ledger]],0))</f>
        <v>Income Statement</v>
      </c>
    </row>
    <row r="21795" spans="1:5" x14ac:dyDescent="0.55000000000000004">
      <c r="A21795">
        <v>4</v>
      </c>
      <c r="B21795">
        <v>81000</v>
      </c>
      <c r="C21795" s="6">
        <v>43525</v>
      </c>
      <c r="D21795">
        <v>-779</v>
      </c>
      <c r="E21795" t="str">
        <f>INDEX(LedgerMapping[[#All],[Area]],MATCH(Transactions[[#This Row],[Sub Ledger]],LedgerMapping[[#All],[Sub Ledger]],0))</f>
        <v>Income Statement</v>
      </c>
    </row>
    <row r="21796" spans="1:5" x14ac:dyDescent="0.55000000000000004">
      <c r="A21796">
        <v>4</v>
      </c>
      <c r="B21796">
        <v>81000</v>
      </c>
      <c r="C21796" s="6">
        <v>43556</v>
      </c>
      <c r="D21796">
        <v>-700</v>
      </c>
      <c r="E21796" t="str">
        <f>INDEX(LedgerMapping[[#All],[Area]],MATCH(Transactions[[#This Row],[Sub Ledger]],LedgerMapping[[#All],[Sub Ledger]],0))</f>
        <v>Income Statement</v>
      </c>
    </row>
    <row r="21797" spans="1:5" x14ac:dyDescent="0.55000000000000004">
      <c r="A21797">
        <v>4</v>
      </c>
      <c r="B21797">
        <v>81000</v>
      </c>
      <c r="C21797" s="6">
        <v>43586</v>
      </c>
      <c r="D21797">
        <v>-709</v>
      </c>
      <c r="E21797" t="str">
        <f>INDEX(LedgerMapping[[#All],[Area]],MATCH(Transactions[[#This Row],[Sub Ledger]],LedgerMapping[[#All],[Sub Ledger]],0))</f>
        <v>Income Statement</v>
      </c>
    </row>
    <row r="21798" spans="1:5" x14ac:dyDescent="0.55000000000000004">
      <c r="A21798">
        <v>4</v>
      </c>
      <c r="B21798">
        <v>81000</v>
      </c>
      <c r="C21798" s="6">
        <v>43617</v>
      </c>
      <c r="D21798">
        <v>-787</v>
      </c>
      <c r="E21798" t="str">
        <f>INDEX(LedgerMapping[[#All],[Area]],MATCH(Transactions[[#This Row],[Sub Ledger]],LedgerMapping[[#All],[Sub Ledger]],0))</f>
        <v>Income Statement</v>
      </c>
    </row>
    <row r="21799" spans="1:5" x14ac:dyDescent="0.55000000000000004">
      <c r="A21799">
        <v>4</v>
      </c>
      <c r="B21799">
        <v>81000</v>
      </c>
      <c r="C21799" s="6">
        <v>43647</v>
      </c>
      <c r="D21799">
        <v>-650</v>
      </c>
      <c r="E21799" t="str">
        <f>INDEX(LedgerMapping[[#All],[Area]],MATCH(Transactions[[#This Row],[Sub Ledger]],LedgerMapping[[#All],[Sub Ledger]],0))</f>
        <v>Income Statement</v>
      </c>
    </row>
    <row r="21800" spans="1:5" x14ac:dyDescent="0.55000000000000004">
      <c r="A21800">
        <v>4</v>
      </c>
      <c r="B21800">
        <v>81000</v>
      </c>
      <c r="C21800" s="6">
        <v>43678</v>
      </c>
      <c r="D21800">
        <v>-741</v>
      </c>
      <c r="E21800" t="str">
        <f>INDEX(LedgerMapping[[#All],[Area]],MATCH(Transactions[[#This Row],[Sub Ledger]],LedgerMapping[[#All],[Sub Ledger]],0))</f>
        <v>Income Statement</v>
      </c>
    </row>
    <row r="21801" spans="1:5" x14ac:dyDescent="0.55000000000000004">
      <c r="A21801">
        <v>4</v>
      </c>
      <c r="B21801">
        <v>81000</v>
      </c>
      <c r="C21801" s="6">
        <v>43709</v>
      </c>
      <c r="D21801">
        <v>-715</v>
      </c>
      <c r="E21801" t="str">
        <f>INDEX(LedgerMapping[[#All],[Area]],MATCH(Transactions[[#This Row],[Sub Ledger]],LedgerMapping[[#All],[Sub Ledger]],0))</f>
        <v>Income Statement</v>
      </c>
    </row>
    <row r="21802" spans="1:5" x14ac:dyDescent="0.55000000000000004">
      <c r="A21802">
        <v>4</v>
      </c>
      <c r="B21802">
        <v>81000</v>
      </c>
      <c r="C21802" s="6">
        <v>43739</v>
      </c>
      <c r="D21802">
        <v>-650</v>
      </c>
      <c r="E21802" t="str">
        <f>INDEX(LedgerMapping[[#All],[Area]],MATCH(Transactions[[#This Row],[Sub Ledger]],LedgerMapping[[#All],[Sub Ledger]],0))</f>
        <v>Income Statement</v>
      </c>
    </row>
    <row r="21803" spans="1:5" x14ac:dyDescent="0.55000000000000004">
      <c r="A21803">
        <v>4</v>
      </c>
      <c r="B21803">
        <v>81000</v>
      </c>
      <c r="C21803" s="6">
        <v>43770</v>
      </c>
      <c r="D21803">
        <v>-729</v>
      </c>
      <c r="E21803" t="str">
        <f>INDEX(LedgerMapping[[#All],[Area]],MATCH(Transactions[[#This Row],[Sub Ledger]],LedgerMapping[[#All],[Sub Ledger]],0))</f>
        <v>Income Statement</v>
      </c>
    </row>
    <row r="21804" spans="1:5" x14ac:dyDescent="0.55000000000000004">
      <c r="A21804">
        <v>4</v>
      </c>
      <c r="B21804">
        <v>81000</v>
      </c>
      <c r="C21804" s="6">
        <v>43800</v>
      </c>
      <c r="D21804">
        <v>-672</v>
      </c>
      <c r="E21804" t="str">
        <f>INDEX(LedgerMapping[[#All],[Area]],MATCH(Transactions[[#This Row],[Sub Ledger]],LedgerMapping[[#All],[Sub Ledger]],0))</f>
        <v>Income Statement</v>
      </c>
    </row>
    <row r="21805" spans="1:5" x14ac:dyDescent="0.55000000000000004">
      <c r="A21805">
        <v>4</v>
      </c>
      <c r="B21805">
        <v>81000</v>
      </c>
      <c r="C21805" s="6">
        <v>43831</v>
      </c>
      <c r="D21805">
        <v>-494</v>
      </c>
      <c r="E21805" t="str">
        <f>INDEX(LedgerMapping[[#All],[Area]],MATCH(Transactions[[#This Row],[Sub Ledger]],LedgerMapping[[#All],[Sub Ledger]],0))</f>
        <v>Income Statement</v>
      </c>
    </row>
    <row r="21806" spans="1:5" x14ac:dyDescent="0.55000000000000004">
      <c r="A21806">
        <v>4</v>
      </c>
      <c r="B21806">
        <v>81000</v>
      </c>
      <c r="C21806" s="6">
        <v>43862</v>
      </c>
      <c r="D21806">
        <v>-577</v>
      </c>
      <c r="E21806" t="str">
        <f>INDEX(LedgerMapping[[#All],[Area]],MATCH(Transactions[[#This Row],[Sub Ledger]],LedgerMapping[[#All],[Sub Ledger]],0))</f>
        <v>Income Statement</v>
      </c>
    </row>
    <row r="21807" spans="1:5" x14ac:dyDescent="0.55000000000000004">
      <c r="A21807">
        <v>4</v>
      </c>
      <c r="B21807">
        <v>81000</v>
      </c>
      <c r="C21807" s="6">
        <v>43891</v>
      </c>
      <c r="D21807">
        <v>-527</v>
      </c>
      <c r="E21807" t="str">
        <f>INDEX(LedgerMapping[[#All],[Area]],MATCH(Transactions[[#This Row],[Sub Ledger]],LedgerMapping[[#All],[Sub Ledger]],0))</f>
        <v>Income Statement</v>
      </c>
    </row>
    <row r="21808" spans="1:5" x14ac:dyDescent="0.55000000000000004">
      <c r="A21808">
        <v>4</v>
      </c>
      <c r="B21808">
        <v>81000</v>
      </c>
      <c r="C21808" s="6">
        <v>43922</v>
      </c>
      <c r="D21808">
        <v>-678</v>
      </c>
      <c r="E21808" t="str">
        <f>INDEX(LedgerMapping[[#All],[Area]],MATCH(Transactions[[#This Row],[Sub Ledger]],LedgerMapping[[#All],[Sub Ledger]],0))</f>
        <v>Income Statement</v>
      </c>
    </row>
    <row r="21809" spans="1:5" x14ac:dyDescent="0.55000000000000004">
      <c r="A21809">
        <v>4</v>
      </c>
      <c r="B21809">
        <v>81000</v>
      </c>
      <c r="C21809" s="6">
        <v>43952</v>
      </c>
      <c r="D21809">
        <v>-516</v>
      </c>
      <c r="E21809" t="str">
        <f>INDEX(LedgerMapping[[#All],[Area]],MATCH(Transactions[[#This Row],[Sub Ledger]],LedgerMapping[[#All],[Sub Ledger]],0))</f>
        <v>Income Statement</v>
      </c>
    </row>
    <row r="21810" spans="1:5" x14ac:dyDescent="0.55000000000000004">
      <c r="A21810">
        <v>4</v>
      </c>
      <c r="B21810">
        <v>81000</v>
      </c>
      <c r="C21810" s="6">
        <v>43983</v>
      </c>
      <c r="D21810">
        <v>-609</v>
      </c>
      <c r="E21810" t="str">
        <f>INDEX(LedgerMapping[[#All],[Area]],MATCH(Transactions[[#This Row],[Sub Ledger]],LedgerMapping[[#All],[Sub Ledger]],0))</f>
        <v>Income Statement</v>
      </c>
    </row>
    <row r="21811" spans="1:5" x14ac:dyDescent="0.55000000000000004">
      <c r="A21811">
        <v>4</v>
      </c>
      <c r="B21811">
        <v>81000</v>
      </c>
      <c r="C21811" s="6">
        <v>44013</v>
      </c>
      <c r="D21811">
        <v>-570</v>
      </c>
      <c r="E21811" t="str">
        <f>INDEX(LedgerMapping[[#All],[Area]],MATCH(Transactions[[#This Row],[Sub Ledger]],LedgerMapping[[#All],[Sub Ledger]],0))</f>
        <v>Income Statement</v>
      </c>
    </row>
    <row r="21812" spans="1:5" x14ac:dyDescent="0.55000000000000004">
      <c r="A21812">
        <v>4</v>
      </c>
      <c r="B21812">
        <v>81000</v>
      </c>
      <c r="C21812" s="6">
        <v>44044</v>
      </c>
      <c r="D21812">
        <v>-651</v>
      </c>
      <c r="E21812" t="str">
        <f>INDEX(LedgerMapping[[#All],[Area]],MATCH(Transactions[[#This Row],[Sub Ledger]],LedgerMapping[[#All],[Sub Ledger]],0))</f>
        <v>Income Statement</v>
      </c>
    </row>
    <row r="21813" spans="1:5" x14ac:dyDescent="0.55000000000000004">
      <c r="A21813">
        <v>4</v>
      </c>
      <c r="B21813">
        <v>81000</v>
      </c>
      <c r="C21813" s="6">
        <v>44075</v>
      </c>
      <c r="D21813">
        <v>-567</v>
      </c>
      <c r="E21813" t="str">
        <f>INDEX(LedgerMapping[[#All],[Area]],MATCH(Transactions[[#This Row],[Sub Ledger]],LedgerMapping[[#All],[Sub Ledger]],0))</f>
        <v>Income Statement</v>
      </c>
    </row>
    <row r="21814" spans="1:5" x14ac:dyDescent="0.55000000000000004">
      <c r="A21814">
        <v>4</v>
      </c>
      <c r="B21814">
        <v>81000</v>
      </c>
      <c r="C21814" s="6">
        <v>44105</v>
      </c>
      <c r="D21814">
        <v>-582</v>
      </c>
      <c r="E21814" t="str">
        <f>INDEX(LedgerMapping[[#All],[Area]],MATCH(Transactions[[#This Row],[Sub Ledger]],LedgerMapping[[#All],[Sub Ledger]],0))</f>
        <v>Income Statement</v>
      </c>
    </row>
    <row r="21815" spans="1:5" x14ac:dyDescent="0.55000000000000004">
      <c r="A21815">
        <v>4</v>
      </c>
      <c r="B21815">
        <v>81000</v>
      </c>
      <c r="C21815" s="6">
        <v>44136</v>
      </c>
      <c r="D21815">
        <v>-634</v>
      </c>
      <c r="E21815" t="str">
        <f>INDEX(LedgerMapping[[#All],[Area]],MATCH(Transactions[[#This Row],[Sub Ledger]],LedgerMapping[[#All],[Sub Ledger]],0))</f>
        <v>Income Statement</v>
      </c>
    </row>
    <row r="21816" spans="1:5" x14ac:dyDescent="0.55000000000000004">
      <c r="A21816">
        <v>4</v>
      </c>
      <c r="B21816">
        <v>81000</v>
      </c>
      <c r="C21816" s="6">
        <v>44166</v>
      </c>
      <c r="D21816">
        <v>-627</v>
      </c>
      <c r="E21816" t="str">
        <f>INDEX(LedgerMapping[[#All],[Area]],MATCH(Transactions[[#This Row],[Sub Ledger]],LedgerMapping[[#All],[Sub Ledger]],0))</f>
        <v>Income Statement</v>
      </c>
    </row>
    <row r="21817" spans="1:5" x14ac:dyDescent="0.55000000000000004">
      <c r="A21817">
        <v>4</v>
      </c>
      <c r="B21817">
        <v>81000</v>
      </c>
      <c r="C21817" s="6">
        <v>44197</v>
      </c>
      <c r="D21817">
        <v>-778</v>
      </c>
      <c r="E21817" t="str">
        <f>INDEX(LedgerMapping[[#All],[Area]],MATCH(Transactions[[#This Row],[Sub Ledger]],LedgerMapping[[#All],[Sub Ledger]],0))</f>
        <v>Income Statement</v>
      </c>
    </row>
    <row r="21818" spans="1:5" x14ac:dyDescent="0.55000000000000004">
      <c r="A21818">
        <v>4</v>
      </c>
      <c r="B21818">
        <v>81000</v>
      </c>
      <c r="C21818" s="6">
        <v>44228</v>
      </c>
      <c r="D21818">
        <v>-1088</v>
      </c>
      <c r="E21818" t="str">
        <f>INDEX(LedgerMapping[[#All],[Area]],MATCH(Transactions[[#This Row],[Sub Ledger]],LedgerMapping[[#All],[Sub Ledger]],0))</f>
        <v>Income Statement</v>
      </c>
    </row>
    <row r="21819" spans="1:5" x14ac:dyDescent="0.55000000000000004">
      <c r="A21819">
        <v>4</v>
      </c>
      <c r="B21819">
        <v>81000</v>
      </c>
      <c r="C21819" s="6">
        <v>44256</v>
      </c>
      <c r="D21819">
        <v>-1346</v>
      </c>
      <c r="E21819" t="str">
        <f>INDEX(LedgerMapping[[#All],[Area]],MATCH(Transactions[[#This Row],[Sub Ledger]],LedgerMapping[[#All],[Sub Ledger]],0))</f>
        <v>Income Statement</v>
      </c>
    </row>
    <row r="21820" spans="1:5" x14ac:dyDescent="0.55000000000000004">
      <c r="A21820">
        <v>4</v>
      </c>
      <c r="B21820">
        <v>81000</v>
      </c>
      <c r="C21820" s="6">
        <v>44287</v>
      </c>
      <c r="D21820">
        <v>-1111</v>
      </c>
      <c r="E21820" t="str">
        <f>INDEX(LedgerMapping[[#All],[Area]],MATCH(Transactions[[#This Row],[Sub Ledger]],LedgerMapping[[#All],[Sub Ledger]],0))</f>
        <v>Income Statement</v>
      </c>
    </row>
    <row r="21821" spans="1:5" x14ac:dyDescent="0.55000000000000004">
      <c r="A21821">
        <v>4</v>
      </c>
      <c r="B21821">
        <v>81000</v>
      </c>
      <c r="C21821" s="6">
        <v>44317</v>
      </c>
      <c r="D21821">
        <v>-1148</v>
      </c>
      <c r="E21821" t="str">
        <f>INDEX(LedgerMapping[[#All],[Area]],MATCH(Transactions[[#This Row],[Sub Ledger]],LedgerMapping[[#All],[Sub Ledger]],0))</f>
        <v>Income Statement</v>
      </c>
    </row>
    <row r="21822" spans="1:5" x14ac:dyDescent="0.55000000000000004">
      <c r="A21822">
        <v>4</v>
      </c>
      <c r="B21822">
        <v>81000</v>
      </c>
      <c r="C21822" s="6">
        <v>44348</v>
      </c>
      <c r="D21822">
        <v>-1210</v>
      </c>
      <c r="E21822" t="str">
        <f>INDEX(LedgerMapping[[#All],[Area]],MATCH(Transactions[[#This Row],[Sub Ledger]],LedgerMapping[[#All],[Sub Ledger]],0))</f>
        <v>Income Statement</v>
      </c>
    </row>
    <row r="21823" spans="1:5" x14ac:dyDescent="0.55000000000000004">
      <c r="A21823">
        <v>4</v>
      </c>
      <c r="B21823">
        <v>81000</v>
      </c>
      <c r="C21823" s="6">
        <v>44378</v>
      </c>
      <c r="D21823">
        <v>-1346</v>
      </c>
      <c r="E21823" t="str">
        <f>INDEX(LedgerMapping[[#All],[Area]],MATCH(Transactions[[#This Row],[Sub Ledger]],LedgerMapping[[#All],[Sub Ledger]],0))</f>
        <v>Income Statement</v>
      </c>
    </row>
    <row r="21824" spans="1:5" x14ac:dyDescent="0.55000000000000004">
      <c r="A21824">
        <v>4</v>
      </c>
      <c r="B21824">
        <v>81000</v>
      </c>
      <c r="C21824" s="6">
        <v>44409</v>
      </c>
      <c r="D21824">
        <v>-1099</v>
      </c>
      <c r="E21824" t="str">
        <f>INDEX(LedgerMapping[[#All],[Area]],MATCH(Transactions[[#This Row],[Sub Ledger]],LedgerMapping[[#All],[Sub Ledger]],0))</f>
        <v>Income Statement</v>
      </c>
    </row>
    <row r="21825" spans="1:5" x14ac:dyDescent="0.55000000000000004">
      <c r="A21825">
        <v>4</v>
      </c>
      <c r="B21825">
        <v>81000</v>
      </c>
      <c r="C21825" s="6">
        <v>44440</v>
      </c>
      <c r="D21825">
        <v>-1240</v>
      </c>
      <c r="E21825" t="str">
        <f>INDEX(LedgerMapping[[#All],[Area]],MATCH(Transactions[[#This Row],[Sub Ledger]],LedgerMapping[[#All],[Sub Ledger]],0))</f>
        <v>Income Statement</v>
      </c>
    </row>
    <row r="21826" spans="1:5" x14ac:dyDescent="0.55000000000000004">
      <c r="A21826">
        <v>4</v>
      </c>
      <c r="B21826">
        <v>81000</v>
      </c>
      <c r="C21826" s="6">
        <v>44470</v>
      </c>
      <c r="D21826">
        <v>-1321</v>
      </c>
      <c r="E21826" t="str">
        <f>INDEX(LedgerMapping[[#All],[Area]],MATCH(Transactions[[#This Row],[Sub Ledger]],LedgerMapping[[#All],[Sub Ledger]],0))</f>
        <v>Income Statement</v>
      </c>
    </row>
    <row r="21827" spans="1:5" x14ac:dyDescent="0.55000000000000004">
      <c r="A21827">
        <v>4</v>
      </c>
      <c r="B21827">
        <v>81000</v>
      </c>
      <c r="C21827" s="6">
        <v>44501</v>
      </c>
      <c r="D21827">
        <v>-1275</v>
      </c>
      <c r="E21827" t="str">
        <f>INDEX(LedgerMapping[[#All],[Area]],MATCH(Transactions[[#This Row],[Sub Ledger]],LedgerMapping[[#All],[Sub Ledger]],0))</f>
        <v>Income Statement</v>
      </c>
    </row>
    <row r="21828" spans="1:5" x14ac:dyDescent="0.55000000000000004">
      <c r="A21828">
        <v>4</v>
      </c>
      <c r="B21828">
        <v>81000</v>
      </c>
      <c r="C21828" s="6">
        <v>44531</v>
      </c>
      <c r="D21828">
        <v>-1259</v>
      </c>
      <c r="E21828" t="str">
        <f>INDEX(LedgerMapping[[#All],[Area]],MATCH(Transactions[[#This Row],[Sub Ledger]],LedgerMapping[[#All],[Sub Ledger]],0))</f>
        <v>Income Statement</v>
      </c>
    </row>
    <row r="21829" spans="1:5" x14ac:dyDescent="0.55000000000000004">
      <c r="A21829">
        <v>4</v>
      </c>
      <c r="B21829">
        <v>81000</v>
      </c>
      <c r="C21829" s="6">
        <v>44256</v>
      </c>
      <c r="D21829">
        <v>-699.72</v>
      </c>
      <c r="E21829" t="str">
        <f>INDEX(LedgerMapping[[#All],[Area]],MATCH(Transactions[[#This Row],[Sub Ledger]],LedgerMapping[[#All],[Sub Ledger]],0))</f>
        <v>Income Statement</v>
      </c>
    </row>
    <row r="21830" spans="1:5" x14ac:dyDescent="0.55000000000000004">
      <c r="A21830">
        <v>4</v>
      </c>
      <c r="B21830">
        <v>81000</v>
      </c>
      <c r="C21830" s="6">
        <v>44256</v>
      </c>
      <c r="D21830">
        <v>-1033.5999999999999</v>
      </c>
      <c r="E21830" t="str">
        <f>INDEX(LedgerMapping[[#All],[Area]],MATCH(Transactions[[#This Row],[Sub Ledger]],LedgerMapping[[#All],[Sub Ledger]],0))</f>
        <v>Income Statement</v>
      </c>
    </row>
    <row r="21831" spans="1:5" x14ac:dyDescent="0.55000000000000004">
      <c r="A21831">
        <v>4</v>
      </c>
      <c r="B21831">
        <v>80000</v>
      </c>
      <c r="C21831" s="6">
        <v>43466</v>
      </c>
      <c r="D21831">
        <v>-749</v>
      </c>
      <c r="E21831" t="str">
        <f>INDEX(LedgerMapping[[#All],[Area]],MATCH(Transactions[[#This Row],[Sub Ledger]],LedgerMapping[[#All],[Sub Ledger]],0))</f>
        <v>Income Statement</v>
      </c>
    </row>
    <row r="21832" spans="1:5" x14ac:dyDescent="0.55000000000000004">
      <c r="A21832">
        <v>4</v>
      </c>
      <c r="B21832">
        <v>80000</v>
      </c>
      <c r="C21832" s="6">
        <v>43497</v>
      </c>
      <c r="D21832">
        <v>-680</v>
      </c>
      <c r="E21832" t="str">
        <f>INDEX(LedgerMapping[[#All],[Area]],MATCH(Transactions[[#This Row],[Sub Ledger]],LedgerMapping[[#All],[Sub Ledger]],0))</f>
        <v>Income Statement</v>
      </c>
    </row>
    <row r="21833" spans="1:5" x14ac:dyDescent="0.55000000000000004">
      <c r="A21833">
        <v>4</v>
      </c>
      <c r="B21833">
        <v>80000</v>
      </c>
      <c r="C21833" s="6">
        <v>43525</v>
      </c>
      <c r="D21833">
        <v>-655</v>
      </c>
      <c r="E21833" t="str">
        <f>INDEX(LedgerMapping[[#All],[Area]],MATCH(Transactions[[#This Row],[Sub Ledger]],LedgerMapping[[#All],[Sub Ledger]],0))</f>
        <v>Income Statement</v>
      </c>
    </row>
    <row r="21834" spans="1:5" x14ac:dyDescent="0.55000000000000004">
      <c r="A21834">
        <v>4</v>
      </c>
      <c r="B21834">
        <v>80000</v>
      </c>
      <c r="C21834" s="6">
        <v>43556</v>
      </c>
      <c r="D21834">
        <v>-720</v>
      </c>
      <c r="E21834" t="str">
        <f>INDEX(LedgerMapping[[#All],[Area]],MATCH(Transactions[[#This Row],[Sub Ledger]],LedgerMapping[[#All],[Sub Ledger]],0))</f>
        <v>Income Statement</v>
      </c>
    </row>
    <row r="21835" spans="1:5" x14ac:dyDescent="0.55000000000000004">
      <c r="A21835">
        <v>4</v>
      </c>
      <c r="B21835">
        <v>80000</v>
      </c>
      <c r="C21835" s="6">
        <v>43586</v>
      </c>
      <c r="D21835">
        <v>-823</v>
      </c>
      <c r="E21835" t="str">
        <f>INDEX(LedgerMapping[[#All],[Area]],MATCH(Transactions[[#This Row],[Sub Ledger]],LedgerMapping[[#All],[Sub Ledger]],0))</f>
        <v>Income Statement</v>
      </c>
    </row>
    <row r="21836" spans="1:5" x14ac:dyDescent="0.55000000000000004">
      <c r="A21836">
        <v>4</v>
      </c>
      <c r="B21836">
        <v>80000</v>
      </c>
      <c r="C21836" s="6">
        <v>43617</v>
      </c>
      <c r="D21836">
        <v>-617</v>
      </c>
      <c r="E21836" t="str">
        <f>INDEX(LedgerMapping[[#All],[Area]],MATCH(Transactions[[#This Row],[Sub Ledger]],LedgerMapping[[#All],[Sub Ledger]],0))</f>
        <v>Income Statement</v>
      </c>
    </row>
    <row r="21837" spans="1:5" x14ac:dyDescent="0.55000000000000004">
      <c r="A21837">
        <v>4</v>
      </c>
      <c r="B21837">
        <v>80000</v>
      </c>
      <c r="C21837" s="6">
        <v>43647</v>
      </c>
      <c r="D21837">
        <v>-742</v>
      </c>
      <c r="E21837" t="str">
        <f>INDEX(LedgerMapping[[#All],[Area]],MATCH(Transactions[[#This Row],[Sub Ledger]],LedgerMapping[[#All],[Sub Ledger]],0))</f>
        <v>Income Statement</v>
      </c>
    </row>
    <row r="21838" spans="1:5" x14ac:dyDescent="0.55000000000000004">
      <c r="A21838">
        <v>4</v>
      </c>
      <c r="B21838">
        <v>80000</v>
      </c>
      <c r="C21838" s="6">
        <v>43678</v>
      </c>
      <c r="D21838">
        <v>-779</v>
      </c>
      <c r="E21838" t="str">
        <f>INDEX(LedgerMapping[[#All],[Area]],MATCH(Transactions[[#This Row],[Sub Ledger]],LedgerMapping[[#All],[Sub Ledger]],0))</f>
        <v>Income Statement</v>
      </c>
    </row>
    <row r="21839" spans="1:5" x14ac:dyDescent="0.55000000000000004">
      <c r="A21839">
        <v>4</v>
      </c>
      <c r="B21839">
        <v>80000</v>
      </c>
      <c r="C21839" s="6">
        <v>43709</v>
      </c>
      <c r="D21839">
        <v>-882</v>
      </c>
      <c r="E21839" t="str">
        <f>INDEX(LedgerMapping[[#All],[Area]],MATCH(Transactions[[#This Row],[Sub Ledger]],LedgerMapping[[#All],[Sub Ledger]],0))</f>
        <v>Income Statement</v>
      </c>
    </row>
    <row r="21840" spans="1:5" x14ac:dyDescent="0.55000000000000004">
      <c r="A21840">
        <v>4</v>
      </c>
      <c r="B21840">
        <v>80000</v>
      </c>
      <c r="C21840" s="6">
        <v>43739</v>
      </c>
      <c r="D21840">
        <v>-623</v>
      </c>
      <c r="E21840" t="str">
        <f>INDEX(LedgerMapping[[#All],[Area]],MATCH(Transactions[[#This Row],[Sub Ledger]],LedgerMapping[[#All],[Sub Ledger]],0))</f>
        <v>Income Statement</v>
      </c>
    </row>
    <row r="21841" spans="1:5" x14ac:dyDescent="0.55000000000000004">
      <c r="A21841">
        <v>4</v>
      </c>
      <c r="B21841">
        <v>80000</v>
      </c>
      <c r="C21841" s="6">
        <v>43770</v>
      </c>
      <c r="D21841">
        <v>-798</v>
      </c>
      <c r="E21841" t="str">
        <f>INDEX(LedgerMapping[[#All],[Area]],MATCH(Transactions[[#This Row],[Sub Ledger]],LedgerMapping[[#All],[Sub Ledger]],0))</f>
        <v>Income Statement</v>
      </c>
    </row>
    <row r="21842" spans="1:5" x14ac:dyDescent="0.55000000000000004">
      <c r="A21842">
        <v>4</v>
      </c>
      <c r="B21842">
        <v>80000</v>
      </c>
      <c r="C21842" s="6">
        <v>43800</v>
      </c>
      <c r="D21842">
        <v>-831</v>
      </c>
      <c r="E21842" t="str">
        <f>INDEX(LedgerMapping[[#All],[Area]],MATCH(Transactions[[#This Row],[Sub Ledger]],LedgerMapping[[#All],[Sub Ledger]],0))</f>
        <v>Income Statement</v>
      </c>
    </row>
    <row r="21843" spans="1:5" x14ac:dyDescent="0.55000000000000004">
      <c r="A21843">
        <v>4</v>
      </c>
      <c r="B21843">
        <v>80000</v>
      </c>
      <c r="C21843" s="6">
        <v>43831</v>
      </c>
      <c r="D21843">
        <v>-696</v>
      </c>
      <c r="E21843" t="str">
        <f>INDEX(LedgerMapping[[#All],[Area]],MATCH(Transactions[[#This Row],[Sub Ledger]],LedgerMapping[[#All],[Sub Ledger]],0))</f>
        <v>Income Statement</v>
      </c>
    </row>
    <row r="21844" spans="1:5" x14ac:dyDescent="0.55000000000000004">
      <c r="A21844">
        <v>4</v>
      </c>
      <c r="B21844">
        <v>80000</v>
      </c>
      <c r="C21844" s="6">
        <v>43862</v>
      </c>
      <c r="D21844">
        <v>-553</v>
      </c>
      <c r="E21844" t="str">
        <f>INDEX(LedgerMapping[[#All],[Area]],MATCH(Transactions[[#This Row],[Sub Ledger]],LedgerMapping[[#All],[Sub Ledger]],0))</f>
        <v>Income Statement</v>
      </c>
    </row>
    <row r="21845" spans="1:5" x14ac:dyDescent="0.55000000000000004">
      <c r="A21845">
        <v>4</v>
      </c>
      <c r="B21845">
        <v>80000</v>
      </c>
      <c r="C21845" s="6">
        <v>43891</v>
      </c>
      <c r="D21845">
        <v>-638</v>
      </c>
      <c r="E21845" t="str">
        <f>INDEX(LedgerMapping[[#All],[Area]],MATCH(Transactions[[#This Row],[Sub Ledger]],LedgerMapping[[#All],[Sub Ledger]],0))</f>
        <v>Income Statement</v>
      </c>
    </row>
    <row r="21846" spans="1:5" x14ac:dyDescent="0.55000000000000004">
      <c r="A21846">
        <v>4</v>
      </c>
      <c r="B21846">
        <v>80000</v>
      </c>
      <c r="C21846" s="6">
        <v>43922</v>
      </c>
      <c r="D21846">
        <v>-583</v>
      </c>
      <c r="E21846" t="str">
        <f>INDEX(LedgerMapping[[#All],[Area]],MATCH(Transactions[[#This Row],[Sub Ledger]],LedgerMapping[[#All],[Sub Ledger]],0))</f>
        <v>Income Statement</v>
      </c>
    </row>
    <row r="21847" spans="1:5" x14ac:dyDescent="0.55000000000000004">
      <c r="A21847">
        <v>4</v>
      </c>
      <c r="B21847">
        <v>80000</v>
      </c>
      <c r="C21847" s="6">
        <v>43952</v>
      </c>
      <c r="D21847">
        <v>-620</v>
      </c>
      <c r="E21847" t="str">
        <f>INDEX(LedgerMapping[[#All],[Area]],MATCH(Transactions[[#This Row],[Sub Ledger]],LedgerMapping[[#All],[Sub Ledger]],0))</f>
        <v>Income Statement</v>
      </c>
    </row>
    <row r="21848" spans="1:5" x14ac:dyDescent="0.55000000000000004">
      <c r="A21848">
        <v>4</v>
      </c>
      <c r="B21848">
        <v>80000</v>
      </c>
      <c r="C21848" s="6">
        <v>43983</v>
      </c>
      <c r="D21848">
        <v>-626</v>
      </c>
      <c r="E21848" t="str">
        <f>INDEX(LedgerMapping[[#All],[Area]],MATCH(Transactions[[#This Row],[Sub Ledger]],LedgerMapping[[#All],[Sub Ledger]],0))</f>
        <v>Income Statement</v>
      </c>
    </row>
    <row r="21849" spans="1:5" x14ac:dyDescent="0.55000000000000004">
      <c r="A21849">
        <v>4</v>
      </c>
      <c r="B21849">
        <v>80000</v>
      </c>
      <c r="C21849" s="6">
        <v>44013</v>
      </c>
      <c r="D21849">
        <v>-535</v>
      </c>
      <c r="E21849" t="str">
        <f>INDEX(LedgerMapping[[#All],[Area]],MATCH(Transactions[[#This Row],[Sub Ledger]],LedgerMapping[[#All],[Sub Ledger]],0))</f>
        <v>Income Statement</v>
      </c>
    </row>
    <row r="21850" spans="1:5" x14ac:dyDescent="0.55000000000000004">
      <c r="A21850">
        <v>4</v>
      </c>
      <c r="B21850">
        <v>80000</v>
      </c>
      <c r="C21850" s="6">
        <v>44044</v>
      </c>
      <c r="D21850">
        <v>-669</v>
      </c>
      <c r="E21850" t="str">
        <f>INDEX(LedgerMapping[[#All],[Area]],MATCH(Transactions[[#This Row],[Sub Ledger]],LedgerMapping[[#All],[Sub Ledger]],0))</f>
        <v>Income Statement</v>
      </c>
    </row>
    <row r="21851" spans="1:5" x14ac:dyDescent="0.55000000000000004">
      <c r="A21851">
        <v>4</v>
      </c>
      <c r="B21851">
        <v>80000</v>
      </c>
      <c r="C21851" s="6">
        <v>44075</v>
      </c>
      <c r="D21851">
        <v>-497</v>
      </c>
      <c r="E21851" t="str">
        <f>INDEX(LedgerMapping[[#All],[Area]],MATCH(Transactions[[#This Row],[Sub Ledger]],LedgerMapping[[#All],[Sub Ledger]],0))</f>
        <v>Income Statement</v>
      </c>
    </row>
    <row r="21852" spans="1:5" x14ac:dyDescent="0.55000000000000004">
      <c r="A21852">
        <v>4</v>
      </c>
      <c r="B21852">
        <v>80000</v>
      </c>
      <c r="C21852" s="6">
        <v>44105</v>
      </c>
      <c r="D21852">
        <v>-571</v>
      </c>
      <c r="E21852" t="str">
        <f>INDEX(LedgerMapping[[#All],[Area]],MATCH(Transactions[[#This Row],[Sub Ledger]],LedgerMapping[[#All],[Sub Ledger]],0))</f>
        <v>Income Statement</v>
      </c>
    </row>
    <row r="21853" spans="1:5" x14ac:dyDescent="0.55000000000000004">
      <c r="A21853">
        <v>4</v>
      </c>
      <c r="B21853">
        <v>80000</v>
      </c>
      <c r="C21853" s="6">
        <v>44136</v>
      </c>
      <c r="D21853">
        <v>-737</v>
      </c>
      <c r="E21853" t="str">
        <f>INDEX(LedgerMapping[[#All],[Area]],MATCH(Transactions[[#This Row],[Sub Ledger]],LedgerMapping[[#All],[Sub Ledger]],0))</f>
        <v>Income Statement</v>
      </c>
    </row>
    <row r="21854" spans="1:5" x14ac:dyDescent="0.55000000000000004">
      <c r="A21854">
        <v>4</v>
      </c>
      <c r="B21854">
        <v>80000</v>
      </c>
      <c r="C21854" s="6">
        <v>44166</v>
      </c>
      <c r="D21854">
        <v>-497</v>
      </c>
      <c r="E21854" t="str">
        <f>INDEX(LedgerMapping[[#All],[Area]],MATCH(Transactions[[#This Row],[Sub Ledger]],LedgerMapping[[#All],[Sub Ledger]],0))</f>
        <v>Income Statement</v>
      </c>
    </row>
    <row r="21855" spans="1:5" x14ac:dyDescent="0.55000000000000004">
      <c r="A21855">
        <v>4</v>
      </c>
      <c r="B21855">
        <v>80000</v>
      </c>
      <c r="C21855" s="6">
        <v>44197</v>
      </c>
      <c r="D21855">
        <v>-861</v>
      </c>
      <c r="E21855" t="str">
        <f>INDEX(LedgerMapping[[#All],[Area]],MATCH(Transactions[[#This Row],[Sub Ledger]],LedgerMapping[[#All],[Sub Ledger]],0))</f>
        <v>Income Statement</v>
      </c>
    </row>
    <row r="21856" spans="1:5" x14ac:dyDescent="0.55000000000000004">
      <c r="A21856">
        <v>4</v>
      </c>
      <c r="B21856">
        <v>80000</v>
      </c>
      <c r="C21856" s="6">
        <v>44228</v>
      </c>
      <c r="D21856">
        <v>-1108</v>
      </c>
      <c r="E21856" t="str">
        <f>INDEX(LedgerMapping[[#All],[Area]],MATCH(Transactions[[#This Row],[Sub Ledger]],LedgerMapping[[#All],[Sub Ledger]],0))</f>
        <v>Income Statement</v>
      </c>
    </row>
    <row r="21857" spans="1:5" x14ac:dyDescent="0.55000000000000004">
      <c r="A21857">
        <v>4</v>
      </c>
      <c r="B21857">
        <v>80000</v>
      </c>
      <c r="C21857" s="6">
        <v>44256</v>
      </c>
      <c r="D21857">
        <v>-1159</v>
      </c>
      <c r="E21857" t="str">
        <f>INDEX(LedgerMapping[[#All],[Area]],MATCH(Transactions[[#This Row],[Sub Ledger]],LedgerMapping[[#All],[Sub Ledger]],0))</f>
        <v>Income Statement</v>
      </c>
    </row>
    <row r="21858" spans="1:5" x14ac:dyDescent="0.55000000000000004">
      <c r="A21858">
        <v>4</v>
      </c>
      <c r="B21858">
        <v>80000</v>
      </c>
      <c r="C21858" s="6">
        <v>44287</v>
      </c>
      <c r="D21858">
        <v>-1062</v>
      </c>
      <c r="E21858" t="str">
        <f>INDEX(LedgerMapping[[#All],[Area]],MATCH(Transactions[[#This Row],[Sub Ledger]],LedgerMapping[[#All],[Sub Ledger]],0))</f>
        <v>Income Statement</v>
      </c>
    </row>
    <row r="21859" spans="1:5" x14ac:dyDescent="0.55000000000000004">
      <c r="A21859">
        <v>4</v>
      </c>
      <c r="B21859">
        <v>80000</v>
      </c>
      <c r="C21859" s="6">
        <v>44317</v>
      </c>
      <c r="D21859">
        <v>-1405</v>
      </c>
      <c r="E21859" t="str">
        <f>INDEX(LedgerMapping[[#All],[Area]],MATCH(Transactions[[#This Row],[Sub Ledger]],LedgerMapping[[#All],[Sub Ledger]],0))</f>
        <v>Income Statement</v>
      </c>
    </row>
    <row r="21860" spans="1:5" x14ac:dyDescent="0.55000000000000004">
      <c r="A21860">
        <v>4</v>
      </c>
      <c r="B21860">
        <v>80000</v>
      </c>
      <c r="C21860" s="6">
        <v>44348</v>
      </c>
      <c r="D21860">
        <v>-1120</v>
      </c>
      <c r="E21860" t="str">
        <f>INDEX(LedgerMapping[[#All],[Area]],MATCH(Transactions[[#This Row],[Sub Ledger]],LedgerMapping[[#All],[Sub Ledger]],0))</f>
        <v>Income Statement</v>
      </c>
    </row>
    <row r="21861" spans="1:5" x14ac:dyDescent="0.55000000000000004">
      <c r="A21861">
        <v>4</v>
      </c>
      <c r="B21861">
        <v>80000</v>
      </c>
      <c r="C21861" s="6">
        <v>44378</v>
      </c>
      <c r="D21861">
        <v>-1323</v>
      </c>
      <c r="E21861" t="str">
        <f>INDEX(LedgerMapping[[#All],[Area]],MATCH(Transactions[[#This Row],[Sub Ledger]],LedgerMapping[[#All],[Sub Ledger]],0))</f>
        <v>Income Statement</v>
      </c>
    </row>
    <row r="21862" spans="1:5" x14ac:dyDescent="0.55000000000000004">
      <c r="A21862">
        <v>4</v>
      </c>
      <c r="B21862">
        <v>80000</v>
      </c>
      <c r="C21862" s="6">
        <v>44409</v>
      </c>
      <c r="D21862">
        <v>-1159</v>
      </c>
      <c r="E21862" t="str">
        <f>INDEX(LedgerMapping[[#All],[Area]],MATCH(Transactions[[#This Row],[Sub Ledger]],LedgerMapping[[#All],[Sub Ledger]],0))</f>
        <v>Income Statement</v>
      </c>
    </row>
    <row r="21863" spans="1:5" x14ac:dyDescent="0.55000000000000004">
      <c r="A21863">
        <v>4</v>
      </c>
      <c r="B21863">
        <v>80000</v>
      </c>
      <c r="C21863" s="6">
        <v>44440</v>
      </c>
      <c r="D21863">
        <v>-1337</v>
      </c>
      <c r="E21863" t="str">
        <f>INDEX(LedgerMapping[[#All],[Area]],MATCH(Transactions[[#This Row],[Sub Ledger]],LedgerMapping[[#All],[Sub Ledger]],0))</f>
        <v>Income Statement</v>
      </c>
    </row>
    <row r="21864" spans="1:5" x14ac:dyDescent="0.55000000000000004">
      <c r="A21864">
        <v>4</v>
      </c>
      <c r="B21864">
        <v>80000</v>
      </c>
      <c r="C21864" s="6">
        <v>44470</v>
      </c>
      <c r="D21864">
        <v>-1310</v>
      </c>
      <c r="E21864" t="str">
        <f>INDEX(LedgerMapping[[#All],[Area]],MATCH(Transactions[[#This Row],[Sub Ledger]],LedgerMapping[[#All],[Sub Ledger]],0))</f>
        <v>Income Statement</v>
      </c>
    </row>
    <row r="21865" spans="1:5" x14ac:dyDescent="0.55000000000000004">
      <c r="A21865">
        <v>4</v>
      </c>
      <c r="B21865">
        <v>80000</v>
      </c>
      <c r="C21865" s="6">
        <v>44501</v>
      </c>
      <c r="D21865">
        <v>-1386</v>
      </c>
      <c r="E21865" t="str">
        <f>INDEX(LedgerMapping[[#All],[Area]],MATCH(Transactions[[#This Row],[Sub Ledger]],LedgerMapping[[#All],[Sub Ledger]],0))</f>
        <v>Income Statement</v>
      </c>
    </row>
    <row r="21866" spans="1:5" x14ac:dyDescent="0.55000000000000004">
      <c r="A21866">
        <v>4</v>
      </c>
      <c r="B21866">
        <v>80000</v>
      </c>
      <c r="C21866" s="6">
        <v>44531</v>
      </c>
      <c r="D21866">
        <v>-1108</v>
      </c>
      <c r="E21866" t="str">
        <f>INDEX(LedgerMapping[[#All],[Area]],MATCH(Transactions[[#This Row],[Sub Ledger]],LedgerMapping[[#All],[Sub Ledger]],0))</f>
        <v>Income Statement</v>
      </c>
    </row>
    <row r="21867" spans="1:5" x14ac:dyDescent="0.55000000000000004">
      <c r="A21867">
        <v>4</v>
      </c>
      <c r="B21867">
        <v>80000</v>
      </c>
      <c r="C21867" s="6">
        <v>43466</v>
      </c>
      <c r="D21867">
        <v>-1051</v>
      </c>
      <c r="E21867" t="str">
        <f>INDEX(LedgerMapping[[#All],[Area]],MATCH(Transactions[[#This Row],[Sub Ledger]],LedgerMapping[[#All],[Sub Ledger]],0))</f>
        <v>Income Statement</v>
      </c>
    </row>
    <row r="21868" spans="1:5" x14ac:dyDescent="0.55000000000000004">
      <c r="A21868">
        <v>4</v>
      </c>
      <c r="B21868">
        <v>80000</v>
      </c>
      <c r="C21868" s="6">
        <v>43497</v>
      </c>
      <c r="D21868">
        <v>-1051</v>
      </c>
      <c r="E21868" t="str">
        <f>INDEX(LedgerMapping[[#All],[Area]],MATCH(Transactions[[#This Row],[Sub Ledger]],LedgerMapping[[#All],[Sub Ledger]],0))</f>
        <v>Income Statement</v>
      </c>
    </row>
    <row r="21869" spans="1:5" x14ac:dyDescent="0.55000000000000004">
      <c r="A21869">
        <v>4</v>
      </c>
      <c r="B21869">
        <v>80000</v>
      </c>
      <c r="C21869" s="6">
        <v>43525</v>
      </c>
      <c r="D21869">
        <v>-1258</v>
      </c>
      <c r="E21869" t="str">
        <f>INDEX(LedgerMapping[[#All],[Area]],MATCH(Transactions[[#This Row],[Sub Ledger]],LedgerMapping[[#All],[Sub Ledger]],0))</f>
        <v>Income Statement</v>
      </c>
    </row>
    <row r="21870" spans="1:5" x14ac:dyDescent="0.55000000000000004">
      <c r="A21870">
        <v>4</v>
      </c>
      <c r="B21870">
        <v>80000</v>
      </c>
      <c r="C21870" s="6">
        <v>43556</v>
      </c>
      <c r="D21870">
        <v>-1131</v>
      </c>
      <c r="E21870" t="str">
        <f>INDEX(LedgerMapping[[#All],[Area]],MATCH(Transactions[[#This Row],[Sub Ledger]],LedgerMapping[[#All],[Sub Ledger]],0))</f>
        <v>Income Statement</v>
      </c>
    </row>
    <row r="21871" spans="1:5" x14ac:dyDescent="0.55000000000000004">
      <c r="A21871">
        <v>4</v>
      </c>
      <c r="B21871">
        <v>80000</v>
      </c>
      <c r="C21871" s="6">
        <v>43586</v>
      </c>
      <c r="D21871">
        <v>-1146</v>
      </c>
      <c r="E21871" t="str">
        <f>INDEX(LedgerMapping[[#All],[Area]],MATCH(Transactions[[#This Row],[Sub Ledger]],LedgerMapping[[#All],[Sub Ledger]],0))</f>
        <v>Income Statement</v>
      </c>
    </row>
    <row r="21872" spans="1:5" x14ac:dyDescent="0.55000000000000004">
      <c r="A21872">
        <v>4</v>
      </c>
      <c r="B21872">
        <v>80000</v>
      </c>
      <c r="C21872" s="6">
        <v>43617</v>
      </c>
      <c r="D21872">
        <v>-1272</v>
      </c>
      <c r="E21872" t="str">
        <f>INDEX(LedgerMapping[[#All],[Area]],MATCH(Transactions[[#This Row],[Sub Ledger]],LedgerMapping[[#All],[Sub Ledger]],0))</f>
        <v>Income Statement</v>
      </c>
    </row>
    <row r="21873" spans="1:5" x14ac:dyDescent="0.55000000000000004">
      <c r="A21873">
        <v>4</v>
      </c>
      <c r="B21873">
        <v>80000</v>
      </c>
      <c r="C21873" s="6">
        <v>43647</v>
      </c>
      <c r="D21873">
        <v>-1051</v>
      </c>
      <c r="E21873" t="str">
        <f>INDEX(LedgerMapping[[#All],[Area]],MATCH(Transactions[[#This Row],[Sub Ledger]],LedgerMapping[[#All],[Sub Ledger]],0))</f>
        <v>Income Statement</v>
      </c>
    </row>
    <row r="21874" spans="1:5" x14ac:dyDescent="0.55000000000000004">
      <c r="A21874">
        <v>4</v>
      </c>
      <c r="B21874">
        <v>80000</v>
      </c>
      <c r="C21874" s="6">
        <v>43678</v>
      </c>
      <c r="D21874">
        <v>-1197</v>
      </c>
      <c r="E21874" t="str">
        <f>INDEX(LedgerMapping[[#All],[Area]],MATCH(Transactions[[#This Row],[Sub Ledger]],LedgerMapping[[#All],[Sub Ledger]],0))</f>
        <v>Income Statement</v>
      </c>
    </row>
    <row r="21875" spans="1:5" x14ac:dyDescent="0.55000000000000004">
      <c r="A21875">
        <v>4</v>
      </c>
      <c r="B21875">
        <v>80000</v>
      </c>
      <c r="C21875" s="6">
        <v>43709</v>
      </c>
      <c r="D21875">
        <v>-1155</v>
      </c>
      <c r="E21875" t="str">
        <f>INDEX(LedgerMapping[[#All],[Area]],MATCH(Transactions[[#This Row],[Sub Ledger]],LedgerMapping[[#All],[Sub Ledger]],0))</f>
        <v>Income Statement</v>
      </c>
    </row>
    <row r="21876" spans="1:5" x14ac:dyDescent="0.55000000000000004">
      <c r="A21876">
        <v>4</v>
      </c>
      <c r="B21876">
        <v>80000</v>
      </c>
      <c r="C21876" s="6">
        <v>43739</v>
      </c>
      <c r="D21876">
        <v>-1051</v>
      </c>
      <c r="E21876" t="str">
        <f>INDEX(LedgerMapping[[#All],[Area]],MATCH(Transactions[[#This Row],[Sub Ledger]],LedgerMapping[[#All],[Sub Ledger]],0))</f>
        <v>Income Statement</v>
      </c>
    </row>
    <row r="21877" spans="1:5" x14ac:dyDescent="0.55000000000000004">
      <c r="A21877">
        <v>4</v>
      </c>
      <c r="B21877">
        <v>80000</v>
      </c>
      <c r="C21877" s="6">
        <v>43770</v>
      </c>
      <c r="D21877">
        <v>-1178</v>
      </c>
      <c r="E21877" t="str">
        <f>INDEX(LedgerMapping[[#All],[Area]],MATCH(Transactions[[#This Row],[Sub Ledger]],LedgerMapping[[#All],[Sub Ledger]],0))</f>
        <v>Income Statement</v>
      </c>
    </row>
    <row r="21878" spans="1:5" x14ac:dyDescent="0.55000000000000004">
      <c r="A21878">
        <v>4</v>
      </c>
      <c r="B21878">
        <v>80000</v>
      </c>
      <c r="C21878" s="6">
        <v>43800</v>
      </c>
      <c r="D21878">
        <v>-1085</v>
      </c>
      <c r="E21878" t="str">
        <f>INDEX(LedgerMapping[[#All],[Area]],MATCH(Transactions[[#This Row],[Sub Ledger]],LedgerMapping[[#All],[Sub Ledger]],0))</f>
        <v>Income Statement</v>
      </c>
    </row>
    <row r="21879" spans="1:5" x14ac:dyDescent="0.55000000000000004">
      <c r="A21879">
        <v>4</v>
      </c>
      <c r="B21879">
        <v>80000</v>
      </c>
      <c r="C21879" s="6">
        <v>43831</v>
      </c>
      <c r="D21879">
        <v>-798</v>
      </c>
      <c r="E21879" t="str">
        <f>INDEX(LedgerMapping[[#All],[Area]],MATCH(Transactions[[#This Row],[Sub Ledger]],LedgerMapping[[#All],[Sub Ledger]],0))</f>
        <v>Income Statement</v>
      </c>
    </row>
    <row r="21880" spans="1:5" x14ac:dyDescent="0.55000000000000004">
      <c r="A21880">
        <v>4</v>
      </c>
      <c r="B21880">
        <v>80000</v>
      </c>
      <c r="C21880" s="6">
        <v>43862</v>
      </c>
      <c r="D21880">
        <v>-931</v>
      </c>
      <c r="E21880" t="str">
        <f>INDEX(LedgerMapping[[#All],[Area]],MATCH(Transactions[[#This Row],[Sub Ledger]],LedgerMapping[[#All],[Sub Ledger]],0))</f>
        <v>Income Statement</v>
      </c>
    </row>
    <row r="21881" spans="1:5" x14ac:dyDescent="0.55000000000000004">
      <c r="A21881">
        <v>4</v>
      </c>
      <c r="B21881">
        <v>80000</v>
      </c>
      <c r="C21881" s="6">
        <v>43891</v>
      </c>
      <c r="D21881">
        <v>-852</v>
      </c>
      <c r="E21881" t="str">
        <f>INDEX(LedgerMapping[[#All],[Area]],MATCH(Transactions[[#This Row],[Sub Ledger]],LedgerMapping[[#All],[Sub Ledger]],0))</f>
        <v>Income Statement</v>
      </c>
    </row>
    <row r="21882" spans="1:5" x14ac:dyDescent="0.55000000000000004">
      <c r="A21882">
        <v>4</v>
      </c>
      <c r="B21882">
        <v>80000</v>
      </c>
      <c r="C21882" s="6">
        <v>43922</v>
      </c>
      <c r="D21882">
        <v>-1095</v>
      </c>
      <c r="E21882" t="str">
        <f>INDEX(LedgerMapping[[#All],[Area]],MATCH(Transactions[[#This Row],[Sub Ledger]],LedgerMapping[[#All],[Sub Ledger]],0))</f>
        <v>Income Statement</v>
      </c>
    </row>
    <row r="21883" spans="1:5" x14ac:dyDescent="0.55000000000000004">
      <c r="A21883">
        <v>4</v>
      </c>
      <c r="B21883">
        <v>80000</v>
      </c>
      <c r="C21883" s="6">
        <v>43952</v>
      </c>
      <c r="D21883">
        <v>-834</v>
      </c>
      <c r="E21883" t="str">
        <f>INDEX(LedgerMapping[[#All],[Area]],MATCH(Transactions[[#This Row],[Sub Ledger]],LedgerMapping[[#All],[Sub Ledger]],0))</f>
        <v>Income Statement</v>
      </c>
    </row>
    <row r="21884" spans="1:5" x14ac:dyDescent="0.55000000000000004">
      <c r="A21884">
        <v>4</v>
      </c>
      <c r="B21884">
        <v>80000</v>
      </c>
      <c r="C21884" s="6">
        <v>43983</v>
      </c>
      <c r="D21884">
        <v>-984</v>
      </c>
      <c r="E21884" t="str">
        <f>INDEX(LedgerMapping[[#All],[Area]],MATCH(Transactions[[#This Row],[Sub Ledger]],LedgerMapping[[#All],[Sub Ledger]],0))</f>
        <v>Income Statement</v>
      </c>
    </row>
    <row r="21885" spans="1:5" x14ac:dyDescent="0.55000000000000004">
      <c r="A21885">
        <v>4</v>
      </c>
      <c r="B21885">
        <v>80000</v>
      </c>
      <c r="C21885" s="6">
        <v>44013</v>
      </c>
      <c r="D21885">
        <v>-921</v>
      </c>
      <c r="E21885" t="str">
        <f>INDEX(LedgerMapping[[#All],[Area]],MATCH(Transactions[[#This Row],[Sub Ledger]],LedgerMapping[[#All],[Sub Ledger]],0))</f>
        <v>Income Statement</v>
      </c>
    </row>
    <row r="21886" spans="1:5" x14ac:dyDescent="0.55000000000000004">
      <c r="A21886">
        <v>4</v>
      </c>
      <c r="B21886">
        <v>80000</v>
      </c>
      <c r="C21886" s="6">
        <v>44044</v>
      </c>
      <c r="D21886">
        <v>-1051</v>
      </c>
      <c r="E21886" t="str">
        <f>INDEX(LedgerMapping[[#All],[Area]],MATCH(Transactions[[#This Row],[Sub Ledger]],LedgerMapping[[#All],[Sub Ledger]],0))</f>
        <v>Income Statement</v>
      </c>
    </row>
    <row r="21887" spans="1:5" x14ac:dyDescent="0.55000000000000004">
      <c r="A21887">
        <v>4</v>
      </c>
      <c r="B21887">
        <v>80000</v>
      </c>
      <c r="C21887" s="6">
        <v>44075</v>
      </c>
      <c r="D21887">
        <v>-917</v>
      </c>
      <c r="E21887" t="str">
        <f>INDEX(LedgerMapping[[#All],[Area]],MATCH(Transactions[[#This Row],[Sub Ledger]],LedgerMapping[[#All],[Sub Ledger]],0))</f>
        <v>Income Statement</v>
      </c>
    </row>
    <row r="21888" spans="1:5" x14ac:dyDescent="0.55000000000000004">
      <c r="A21888">
        <v>4</v>
      </c>
      <c r="B21888">
        <v>80000</v>
      </c>
      <c r="C21888" s="6">
        <v>44105</v>
      </c>
      <c r="D21888">
        <v>-940</v>
      </c>
      <c r="E21888" t="str">
        <f>INDEX(LedgerMapping[[#All],[Area]],MATCH(Transactions[[#This Row],[Sub Ledger]],LedgerMapping[[#All],[Sub Ledger]],0))</f>
        <v>Income Statement</v>
      </c>
    </row>
    <row r="21889" spans="1:5" x14ac:dyDescent="0.55000000000000004">
      <c r="A21889">
        <v>4</v>
      </c>
      <c r="B21889">
        <v>80000</v>
      </c>
      <c r="C21889" s="6">
        <v>44136</v>
      </c>
      <c r="D21889">
        <v>-1024</v>
      </c>
      <c r="E21889" t="str">
        <f>INDEX(LedgerMapping[[#All],[Area]],MATCH(Transactions[[#This Row],[Sub Ledger]],LedgerMapping[[#All],[Sub Ledger]],0))</f>
        <v>Income Statement</v>
      </c>
    </row>
    <row r="21890" spans="1:5" x14ac:dyDescent="0.55000000000000004">
      <c r="A21890">
        <v>4</v>
      </c>
      <c r="B21890">
        <v>80000</v>
      </c>
      <c r="C21890" s="6">
        <v>44166</v>
      </c>
      <c r="D21890">
        <v>-1013</v>
      </c>
      <c r="E21890" t="str">
        <f>INDEX(LedgerMapping[[#All],[Area]],MATCH(Transactions[[#This Row],[Sub Ledger]],LedgerMapping[[#All],[Sub Ledger]],0))</f>
        <v>Income Statement</v>
      </c>
    </row>
    <row r="21891" spans="1:5" x14ac:dyDescent="0.55000000000000004">
      <c r="A21891">
        <v>4</v>
      </c>
      <c r="B21891">
        <v>80000</v>
      </c>
      <c r="C21891" s="6">
        <v>44197</v>
      </c>
      <c r="D21891">
        <v>-1258</v>
      </c>
      <c r="E21891" t="str">
        <f>INDEX(LedgerMapping[[#All],[Area]],MATCH(Transactions[[#This Row],[Sub Ledger]],LedgerMapping[[#All],[Sub Ledger]],0))</f>
        <v>Income Statement</v>
      </c>
    </row>
    <row r="21892" spans="1:5" x14ac:dyDescent="0.55000000000000004">
      <c r="A21892">
        <v>4</v>
      </c>
      <c r="B21892">
        <v>80000</v>
      </c>
      <c r="C21892" s="6">
        <v>44228</v>
      </c>
      <c r="D21892">
        <v>-1757</v>
      </c>
      <c r="E21892" t="str">
        <f>INDEX(LedgerMapping[[#All],[Area]],MATCH(Transactions[[#This Row],[Sub Ledger]],LedgerMapping[[#All],[Sub Ledger]],0))</f>
        <v>Income Statement</v>
      </c>
    </row>
    <row r="21893" spans="1:5" x14ac:dyDescent="0.55000000000000004">
      <c r="A21893">
        <v>4</v>
      </c>
      <c r="B21893">
        <v>80000</v>
      </c>
      <c r="C21893" s="6">
        <v>44256</v>
      </c>
      <c r="D21893">
        <v>-2174</v>
      </c>
      <c r="E21893" t="str">
        <f>INDEX(LedgerMapping[[#All],[Area]],MATCH(Transactions[[#This Row],[Sub Ledger]],LedgerMapping[[#All],[Sub Ledger]],0))</f>
        <v>Income Statement</v>
      </c>
    </row>
    <row r="21894" spans="1:5" x14ac:dyDescent="0.55000000000000004">
      <c r="A21894">
        <v>4</v>
      </c>
      <c r="B21894">
        <v>80000</v>
      </c>
      <c r="C21894" s="6">
        <v>44287</v>
      </c>
      <c r="D21894">
        <v>-1795</v>
      </c>
      <c r="E21894" t="str">
        <f>INDEX(LedgerMapping[[#All],[Area]],MATCH(Transactions[[#This Row],[Sub Ledger]],LedgerMapping[[#All],[Sub Ledger]],0))</f>
        <v>Income Statement</v>
      </c>
    </row>
    <row r="21895" spans="1:5" x14ac:dyDescent="0.55000000000000004">
      <c r="A21895">
        <v>4</v>
      </c>
      <c r="B21895">
        <v>80000</v>
      </c>
      <c r="C21895" s="6">
        <v>44317</v>
      </c>
      <c r="D21895">
        <v>-1855</v>
      </c>
      <c r="E21895" t="str">
        <f>INDEX(LedgerMapping[[#All],[Area]],MATCH(Transactions[[#This Row],[Sub Ledger]],LedgerMapping[[#All],[Sub Ledger]],0))</f>
        <v>Income Statement</v>
      </c>
    </row>
    <row r="21896" spans="1:5" x14ac:dyDescent="0.55000000000000004">
      <c r="A21896">
        <v>4</v>
      </c>
      <c r="B21896">
        <v>80000</v>
      </c>
      <c r="C21896" s="6">
        <v>44348</v>
      </c>
      <c r="D21896">
        <v>-1955</v>
      </c>
      <c r="E21896" t="str">
        <f>INDEX(LedgerMapping[[#All],[Area]],MATCH(Transactions[[#This Row],[Sub Ledger]],LedgerMapping[[#All],[Sub Ledger]],0))</f>
        <v>Income Statement</v>
      </c>
    </row>
    <row r="21897" spans="1:5" x14ac:dyDescent="0.55000000000000004">
      <c r="A21897">
        <v>4</v>
      </c>
      <c r="B21897">
        <v>80000</v>
      </c>
      <c r="C21897" s="6">
        <v>44378</v>
      </c>
      <c r="D21897">
        <v>-2174</v>
      </c>
      <c r="E21897" t="str">
        <f>INDEX(LedgerMapping[[#All],[Area]],MATCH(Transactions[[#This Row],[Sub Ledger]],LedgerMapping[[#All],[Sub Ledger]],0))</f>
        <v>Income Statement</v>
      </c>
    </row>
    <row r="21898" spans="1:5" x14ac:dyDescent="0.55000000000000004">
      <c r="A21898">
        <v>4</v>
      </c>
      <c r="B21898">
        <v>80000</v>
      </c>
      <c r="C21898" s="6">
        <v>44409</v>
      </c>
      <c r="D21898">
        <v>-1776</v>
      </c>
      <c r="E21898" t="str">
        <f>INDEX(LedgerMapping[[#All],[Area]],MATCH(Transactions[[#This Row],[Sub Ledger]],LedgerMapping[[#All],[Sub Ledger]],0))</f>
        <v>Income Statement</v>
      </c>
    </row>
    <row r="21899" spans="1:5" x14ac:dyDescent="0.55000000000000004">
      <c r="A21899">
        <v>4</v>
      </c>
      <c r="B21899">
        <v>80000</v>
      </c>
      <c r="C21899" s="6">
        <v>44440</v>
      </c>
      <c r="D21899">
        <v>-2003</v>
      </c>
      <c r="E21899" t="str">
        <f>INDEX(LedgerMapping[[#All],[Area]],MATCH(Transactions[[#This Row],[Sub Ledger]],LedgerMapping[[#All],[Sub Ledger]],0))</f>
        <v>Income Statement</v>
      </c>
    </row>
    <row r="21900" spans="1:5" x14ac:dyDescent="0.55000000000000004">
      <c r="A21900">
        <v>4</v>
      </c>
      <c r="B21900">
        <v>80000</v>
      </c>
      <c r="C21900" s="6">
        <v>44470</v>
      </c>
      <c r="D21900">
        <v>-2134</v>
      </c>
      <c r="E21900" t="str">
        <f>INDEX(LedgerMapping[[#All],[Area]],MATCH(Transactions[[#This Row],[Sub Ledger]],LedgerMapping[[#All],[Sub Ledger]],0))</f>
        <v>Income Statement</v>
      </c>
    </row>
    <row r="21901" spans="1:5" x14ac:dyDescent="0.55000000000000004">
      <c r="A21901">
        <v>4</v>
      </c>
      <c r="B21901">
        <v>80000</v>
      </c>
      <c r="C21901" s="6">
        <v>44501</v>
      </c>
      <c r="D21901">
        <v>-2060</v>
      </c>
      <c r="E21901" t="str">
        <f>INDEX(LedgerMapping[[#All],[Area]],MATCH(Transactions[[#This Row],[Sub Ledger]],LedgerMapping[[#All],[Sub Ledger]],0))</f>
        <v>Income Statement</v>
      </c>
    </row>
    <row r="21902" spans="1:5" x14ac:dyDescent="0.55000000000000004">
      <c r="A21902">
        <v>4</v>
      </c>
      <c r="B21902">
        <v>80000</v>
      </c>
      <c r="C21902" s="6">
        <v>44531</v>
      </c>
      <c r="D21902">
        <v>-2034</v>
      </c>
      <c r="E21902" t="str">
        <f>INDEX(LedgerMapping[[#All],[Area]],MATCH(Transactions[[#This Row],[Sub Ledger]],LedgerMapping[[#All],[Sub Ledger]],0))</f>
        <v>Income Statement</v>
      </c>
    </row>
    <row r="21903" spans="1:5" x14ac:dyDescent="0.55000000000000004">
      <c r="A21903">
        <v>4</v>
      </c>
      <c r="B21903">
        <v>80000</v>
      </c>
      <c r="C21903" s="6">
        <v>44256</v>
      </c>
      <c r="D21903">
        <v>-1096.92</v>
      </c>
      <c r="E21903" t="str">
        <f>INDEX(LedgerMapping[[#All],[Area]],MATCH(Transactions[[#This Row],[Sub Ledger]],LedgerMapping[[#All],[Sub Ledger]],0))</f>
        <v>Income Statement</v>
      </c>
    </row>
    <row r="21904" spans="1:5" x14ac:dyDescent="0.55000000000000004">
      <c r="A21904">
        <v>4</v>
      </c>
      <c r="B21904">
        <v>80000</v>
      </c>
      <c r="C21904" s="6">
        <v>44256</v>
      </c>
      <c r="D21904">
        <v>-1704.29</v>
      </c>
      <c r="E21904" t="str">
        <f>INDEX(LedgerMapping[[#All],[Area]],MATCH(Transactions[[#This Row],[Sub Ledger]],LedgerMapping[[#All],[Sub Ledger]],0))</f>
        <v>Income Statement</v>
      </c>
    </row>
    <row r="21905" spans="1:5" x14ac:dyDescent="0.55000000000000004">
      <c r="A21905">
        <v>4</v>
      </c>
      <c r="B21905">
        <v>78000</v>
      </c>
      <c r="C21905" s="6">
        <v>43466</v>
      </c>
      <c r="D21905">
        <v>-193</v>
      </c>
      <c r="E21905" t="str">
        <f>INDEX(LedgerMapping[[#All],[Area]],MATCH(Transactions[[#This Row],[Sub Ledger]],LedgerMapping[[#All],[Sub Ledger]],0))</f>
        <v>Income Statement</v>
      </c>
    </row>
    <row r="21906" spans="1:5" x14ac:dyDescent="0.55000000000000004">
      <c r="A21906">
        <v>4</v>
      </c>
      <c r="B21906">
        <v>78000</v>
      </c>
      <c r="C21906" s="6">
        <v>43497</v>
      </c>
      <c r="D21906">
        <v>-177</v>
      </c>
      <c r="E21906" t="str">
        <f>INDEX(LedgerMapping[[#All],[Area]],MATCH(Transactions[[#This Row],[Sub Ledger]],LedgerMapping[[#All],[Sub Ledger]],0))</f>
        <v>Income Statement</v>
      </c>
    </row>
    <row r="21907" spans="1:5" x14ac:dyDescent="0.55000000000000004">
      <c r="A21907">
        <v>4</v>
      </c>
      <c r="B21907">
        <v>78000</v>
      </c>
      <c r="C21907" s="6">
        <v>43525</v>
      </c>
      <c r="D21907">
        <v>-172</v>
      </c>
      <c r="E21907" t="str">
        <f>INDEX(LedgerMapping[[#All],[Area]],MATCH(Transactions[[#This Row],[Sub Ledger]],LedgerMapping[[#All],[Sub Ledger]],0))</f>
        <v>Income Statement</v>
      </c>
    </row>
    <row r="21908" spans="1:5" x14ac:dyDescent="0.55000000000000004">
      <c r="A21908">
        <v>4</v>
      </c>
      <c r="B21908">
        <v>78000</v>
      </c>
      <c r="C21908" s="6">
        <v>43556</v>
      </c>
      <c r="D21908">
        <v>-188</v>
      </c>
      <c r="E21908" t="str">
        <f>INDEX(LedgerMapping[[#All],[Area]],MATCH(Transactions[[#This Row],[Sub Ledger]],LedgerMapping[[#All],[Sub Ledger]],0))</f>
        <v>Income Statement</v>
      </c>
    </row>
    <row r="21909" spans="1:5" x14ac:dyDescent="0.55000000000000004">
      <c r="A21909">
        <v>4</v>
      </c>
      <c r="B21909">
        <v>78000</v>
      </c>
      <c r="C21909" s="6">
        <v>43586</v>
      </c>
      <c r="D21909">
        <v>-212</v>
      </c>
      <c r="E21909" t="str">
        <f>INDEX(LedgerMapping[[#All],[Area]],MATCH(Transactions[[#This Row],[Sub Ledger]],LedgerMapping[[#All],[Sub Ledger]],0))</f>
        <v>Income Statement</v>
      </c>
    </row>
    <row r="21910" spans="1:5" x14ac:dyDescent="0.55000000000000004">
      <c r="A21910">
        <v>4</v>
      </c>
      <c r="B21910">
        <v>78000</v>
      </c>
      <c r="C21910" s="6">
        <v>43617</v>
      </c>
      <c r="D21910">
        <v>-163</v>
      </c>
      <c r="E21910" t="str">
        <f>INDEX(LedgerMapping[[#All],[Area]],MATCH(Transactions[[#This Row],[Sub Ledger]],LedgerMapping[[#All],[Sub Ledger]],0))</f>
        <v>Income Statement</v>
      </c>
    </row>
    <row r="21911" spans="1:5" x14ac:dyDescent="0.55000000000000004">
      <c r="A21911">
        <v>4</v>
      </c>
      <c r="B21911">
        <v>78000</v>
      </c>
      <c r="C21911" s="6">
        <v>43647</v>
      </c>
      <c r="D21911">
        <v>-192</v>
      </c>
      <c r="E21911" t="str">
        <f>INDEX(LedgerMapping[[#All],[Area]],MATCH(Transactions[[#This Row],[Sub Ledger]],LedgerMapping[[#All],[Sub Ledger]],0))</f>
        <v>Income Statement</v>
      </c>
    </row>
    <row r="21912" spans="1:5" x14ac:dyDescent="0.55000000000000004">
      <c r="A21912">
        <v>4</v>
      </c>
      <c r="B21912">
        <v>78000</v>
      </c>
      <c r="C21912" s="6">
        <v>43678</v>
      </c>
      <c r="D21912">
        <v>-199</v>
      </c>
      <c r="E21912" t="str">
        <f>INDEX(LedgerMapping[[#All],[Area]],MATCH(Transactions[[#This Row],[Sub Ledger]],LedgerMapping[[#All],[Sub Ledger]],0))</f>
        <v>Income Statement</v>
      </c>
    </row>
    <row r="21913" spans="1:5" x14ac:dyDescent="0.55000000000000004">
      <c r="A21913">
        <v>4</v>
      </c>
      <c r="B21913">
        <v>78000</v>
      </c>
      <c r="C21913" s="6">
        <v>43709</v>
      </c>
      <c r="D21913">
        <v>-222</v>
      </c>
      <c r="E21913" t="str">
        <f>INDEX(LedgerMapping[[#All],[Area]],MATCH(Transactions[[#This Row],[Sub Ledger]],LedgerMapping[[#All],[Sub Ledger]],0))</f>
        <v>Income Statement</v>
      </c>
    </row>
    <row r="21914" spans="1:5" x14ac:dyDescent="0.55000000000000004">
      <c r="A21914">
        <v>4</v>
      </c>
      <c r="B21914">
        <v>78000</v>
      </c>
      <c r="C21914" s="6">
        <v>43739</v>
      </c>
      <c r="D21914">
        <v>-163</v>
      </c>
      <c r="E21914" t="str">
        <f>INDEX(LedgerMapping[[#All],[Area]],MATCH(Transactions[[#This Row],[Sub Ledger]],LedgerMapping[[#All],[Sub Ledger]],0))</f>
        <v>Income Statement</v>
      </c>
    </row>
    <row r="21915" spans="1:5" x14ac:dyDescent="0.55000000000000004">
      <c r="A21915">
        <v>4</v>
      </c>
      <c r="B21915">
        <v>78000</v>
      </c>
      <c r="C21915" s="6">
        <v>43770</v>
      </c>
      <c r="D21915">
        <v>-208</v>
      </c>
      <c r="E21915" t="str">
        <f>INDEX(LedgerMapping[[#All],[Area]],MATCH(Transactions[[#This Row],[Sub Ledger]],LedgerMapping[[#All],[Sub Ledger]],0))</f>
        <v>Income Statement</v>
      </c>
    </row>
    <row r="21916" spans="1:5" x14ac:dyDescent="0.55000000000000004">
      <c r="A21916">
        <v>4</v>
      </c>
      <c r="B21916">
        <v>78000</v>
      </c>
      <c r="C21916" s="6">
        <v>43800</v>
      </c>
      <c r="D21916">
        <v>-214</v>
      </c>
      <c r="E21916" t="str">
        <f>INDEX(LedgerMapping[[#All],[Area]],MATCH(Transactions[[#This Row],[Sub Ledger]],LedgerMapping[[#All],[Sub Ledger]],0))</f>
        <v>Income Statement</v>
      </c>
    </row>
    <row r="21917" spans="1:5" x14ac:dyDescent="0.55000000000000004">
      <c r="A21917">
        <v>4</v>
      </c>
      <c r="B21917">
        <v>78000</v>
      </c>
      <c r="C21917" s="6">
        <v>43831</v>
      </c>
      <c r="D21917">
        <v>-174</v>
      </c>
      <c r="E21917" t="str">
        <f>INDEX(LedgerMapping[[#All],[Area]],MATCH(Transactions[[#This Row],[Sub Ledger]],LedgerMapping[[#All],[Sub Ledger]],0))</f>
        <v>Income Statement</v>
      </c>
    </row>
    <row r="21918" spans="1:5" x14ac:dyDescent="0.55000000000000004">
      <c r="A21918">
        <v>4</v>
      </c>
      <c r="B21918">
        <v>78000</v>
      </c>
      <c r="C21918" s="6">
        <v>43862</v>
      </c>
      <c r="D21918">
        <v>-147</v>
      </c>
      <c r="E21918" t="str">
        <f>INDEX(LedgerMapping[[#All],[Area]],MATCH(Transactions[[#This Row],[Sub Ledger]],LedgerMapping[[#All],[Sub Ledger]],0))</f>
        <v>Income Statement</v>
      </c>
    </row>
    <row r="21919" spans="1:5" x14ac:dyDescent="0.55000000000000004">
      <c r="A21919">
        <v>4</v>
      </c>
      <c r="B21919">
        <v>78000</v>
      </c>
      <c r="C21919" s="6">
        <v>43891</v>
      </c>
      <c r="D21919">
        <v>-160</v>
      </c>
      <c r="E21919" t="str">
        <f>INDEX(LedgerMapping[[#All],[Area]],MATCH(Transactions[[#This Row],[Sub Ledger]],LedgerMapping[[#All],[Sub Ledger]],0))</f>
        <v>Income Statement</v>
      </c>
    </row>
    <row r="21920" spans="1:5" x14ac:dyDescent="0.55000000000000004">
      <c r="A21920">
        <v>4</v>
      </c>
      <c r="B21920">
        <v>78000</v>
      </c>
      <c r="C21920" s="6">
        <v>43922</v>
      </c>
      <c r="D21920">
        <v>-151</v>
      </c>
      <c r="E21920" t="str">
        <f>INDEX(LedgerMapping[[#All],[Area]],MATCH(Transactions[[#This Row],[Sub Ledger]],LedgerMapping[[#All],[Sub Ledger]],0))</f>
        <v>Income Statement</v>
      </c>
    </row>
    <row r="21921" spans="1:5" x14ac:dyDescent="0.55000000000000004">
      <c r="A21921">
        <v>4</v>
      </c>
      <c r="B21921">
        <v>78000</v>
      </c>
      <c r="C21921" s="6">
        <v>43952</v>
      </c>
      <c r="D21921">
        <v>-157</v>
      </c>
      <c r="E21921" t="str">
        <f>INDEX(LedgerMapping[[#All],[Area]],MATCH(Transactions[[#This Row],[Sub Ledger]],LedgerMapping[[#All],[Sub Ledger]],0))</f>
        <v>Income Statement</v>
      </c>
    </row>
    <row r="21922" spans="1:5" x14ac:dyDescent="0.55000000000000004">
      <c r="A21922">
        <v>4</v>
      </c>
      <c r="B21922">
        <v>78000</v>
      </c>
      <c r="C21922" s="6">
        <v>43983</v>
      </c>
      <c r="D21922">
        <v>-158</v>
      </c>
      <c r="E21922" t="str">
        <f>INDEX(LedgerMapping[[#All],[Area]],MATCH(Transactions[[#This Row],[Sub Ledger]],LedgerMapping[[#All],[Sub Ledger]],0))</f>
        <v>Income Statement</v>
      </c>
    </row>
    <row r="21923" spans="1:5" x14ac:dyDescent="0.55000000000000004">
      <c r="A21923">
        <v>4</v>
      </c>
      <c r="B21923">
        <v>78000</v>
      </c>
      <c r="C21923" s="6">
        <v>44013</v>
      </c>
      <c r="D21923">
        <v>-138</v>
      </c>
      <c r="E21923" t="str">
        <f>INDEX(LedgerMapping[[#All],[Area]],MATCH(Transactions[[#This Row],[Sub Ledger]],LedgerMapping[[#All],[Sub Ledger]],0))</f>
        <v>Income Statement</v>
      </c>
    </row>
    <row r="21924" spans="1:5" x14ac:dyDescent="0.55000000000000004">
      <c r="A21924">
        <v>4</v>
      </c>
      <c r="B21924">
        <v>78000</v>
      </c>
      <c r="C21924" s="6">
        <v>44044</v>
      </c>
      <c r="D21924">
        <v>-171</v>
      </c>
      <c r="E21924" t="str">
        <f>INDEX(LedgerMapping[[#All],[Area]],MATCH(Transactions[[#This Row],[Sub Ledger]],LedgerMapping[[#All],[Sub Ledger]],0))</f>
        <v>Income Statement</v>
      </c>
    </row>
    <row r="21925" spans="1:5" x14ac:dyDescent="0.55000000000000004">
      <c r="A21925">
        <v>4</v>
      </c>
      <c r="B21925">
        <v>78000</v>
      </c>
      <c r="C21925" s="6">
        <v>44075</v>
      </c>
      <c r="D21925">
        <v>-131</v>
      </c>
      <c r="E21925" t="str">
        <f>INDEX(LedgerMapping[[#All],[Area]],MATCH(Transactions[[#This Row],[Sub Ledger]],LedgerMapping[[#All],[Sub Ledger]],0))</f>
        <v>Income Statement</v>
      </c>
    </row>
    <row r="21926" spans="1:5" x14ac:dyDescent="0.55000000000000004">
      <c r="A21926">
        <v>4</v>
      </c>
      <c r="B21926">
        <v>78000</v>
      </c>
      <c r="C21926" s="6">
        <v>44105</v>
      </c>
      <c r="D21926">
        <v>-150</v>
      </c>
      <c r="E21926" t="str">
        <f>INDEX(LedgerMapping[[#All],[Area]],MATCH(Transactions[[#This Row],[Sub Ledger]],LedgerMapping[[#All],[Sub Ledger]],0))</f>
        <v>Income Statement</v>
      </c>
    </row>
    <row r="21927" spans="1:5" x14ac:dyDescent="0.55000000000000004">
      <c r="A21927">
        <v>4</v>
      </c>
      <c r="B21927">
        <v>78000</v>
      </c>
      <c r="C21927" s="6">
        <v>44136</v>
      </c>
      <c r="D21927">
        <v>-180</v>
      </c>
      <c r="E21927" t="str">
        <f>INDEX(LedgerMapping[[#All],[Area]],MATCH(Transactions[[#This Row],[Sub Ledger]],LedgerMapping[[#All],[Sub Ledger]],0))</f>
        <v>Income Statement</v>
      </c>
    </row>
    <row r="21928" spans="1:5" x14ac:dyDescent="0.55000000000000004">
      <c r="A21928">
        <v>4</v>
      </c>
      <c r="B21928">
        <v>78000</v>
      </c>
      <c r="C21928" s="6">
        <v>44166</v>
      </c>
      <c r="D21928">
        <v>-132</v>
      </c>
      <c r="E21928" t="str">
        <f>INDEX(LedgerMapping[[#All],[Area]],MATCH(Transactions[[#This Row],[Sub Ledger]],LedgerMapping[[#All],[Sub Ledger]],0))</f>
        <v>Income Statement</v>
      </c>
    </row>
    <row r="21929" spans="1:5" x14ac:dyDescent="0.55000000000000004">
      <c r="A21929">
        <v>4</v>
      </c>
      <c r="B21929">
        <v>78000</v>
      </c>
      <c r="C21929" s="6">
        <v>44197</v>
      </c>
      <c r="D21929">
        <v>-219</v>
      </c>
      <c r="E21929" t="str">
        <f>INDEX(LedgerMapping[[#All],[Area]],MATCH(Transactions[[#This Row],[Sub Ledger]],LedgerMapping[[#All],[Sub Ledger]],0))</f>
        <v>Income Statement</v>
      </c>
    </row>
    <row r="21930" spans="1:5" x14ac:dyDescent="0.55000000000000004">
      <c r="A21930">
        <v>4</v>
      </c>
      <c r="B21930">
        <v>78000</v>
      </c>
      <c r="C21930" s="6">
        <v>44228</v>
      </c>
      <c r="D21930">
        <v>-285</v>
      </c>
      <c r="E21930" t="str">
        <f>INDEX(LedgerMapping[[#All],[Area]],MATCH(Transactions[[#This Row],[Sub Ledger]],LedgerMapping[[#All],[Sub Ledger]],0))</f>
        <v>Income Statement</v>
      </c>
    </row>
    <row r="21931" spans="1:5" x14ac:dyDescent="0.55000000000000004">
      <c r="A21931">
        <v>4</v>
      </c>
      <c r="B21931">
        <v>78000</v>
      </c>
      <c r="C21931" s="6">
        <v>44256</v>
      </c>
      <c r="D21931">
        <v>-304</v>
      </c>
      <c r="E21931" t="str">
        <f>INDEX(LedgerMapping[[#All],[Area]],MATCH(Transactions[[#This Row],[Sub Ledger]],LedgerMapping[[#All],[Sub Ledger]],0))</f>
        <v>Income Statement</v>
      </c>
    </row>
    <row r="21932" spans="1:5" x14ac:dyDescent="0.55000000000000004">
      <c r="A21932">
        <v>4</v>
      </c>
      <c r="B21932">
        <v>78000</v>
      </c>
      <c r="C21932" s="6">
        <v>44287</v>
      </c>
      <c r="D21932">
        <v>-279</v>
      </c>
      <c r="E21932" t="str">
        <f>INDEX(LedgerMapping[[#All],[Area]],MATCH(Transactions[[#This Row],[Sub Ledger]],LedgerMapping[[#All],[Sub Ledger]],0))</f>
        <v>Income Statement</v>
      </c>
    </row>
    <row r="21933" spans="1:5" x14ac:dyDescent="0.55000000000000004">
      <c r="A21933">
        <v>4</v>
      </c>
      <c r="B21933">
        <v>78000</v>
      </c>
      <c r="C21933" s="6">
        <v>44317</v>
      </c>
      <c r="D21933">
        <v>-344</v>
      </c>
      <c r="E21933" t="str">
        <f>INDEX(LedgerMapping[[#All],[Area]],MATCH(Transactions[[#This Row],[Sub Ledger]],LedgerMapping[[#All],[Sub Ledger]],0))</f>
        <v>Income Statement</v>
      </c>
    </row>
    <row r="21934" spans="1:5" x14ac:dyDescent="0.55000000000000004">
      <c r="A21934">
        <v>4</v>
      </c>
      <c r="B21934">
        <v>78000</v>
      </c>
      <c r="C21934" s="6">
        <v>44348</v>
      </c>
      <c r="D21934">
        <v>-286</v>
      </c>
      <c r="E21934" t="str">
        <f>INDEX(LedgerMapping[[#All],[Area]],MATCH(Transactions[[#This Row],[Sub Ledger]],LedgerMapping[[#All],[Sub Ledger]],0))</f>
        <v>Income Statement</v>
      </c>
    </row>
    <row r="21935" spans="1:5" x14ac:dyDescent="0.55000000000000004">
      <c r="A21935">
        <v>4</v>
      </c>
      <c r="B21935">
        <v>78000</v>
      </c>
      <c r="C21935" s="6">
        <v>44378</v>
      </c>
      <c r="D21935">
        <v>-323</v>
      </c>
      <c r="E21935" t="str">
        <f>INDEX(LedgerMapping[[#All],[Area]],MATCH(Transactions[[#This Row],[Sub Ledger]],LedgerMapping[[#All],[Sub Ledger]],0))</f>
        <v>Income Statement</v>
      </c>
    </row>
    <row r="21936" spans="1:5" x14ac:dyDescent="0.55000000000000004">
      <c r="A21936">
        <v>4</v>
      </c>
      <c r="B21936">
        <v>78000</v>
      </c>
      <c r="C21936" s="6">
        <v>44409</v>
      </c>
      <c r="D21936">
        <v>-304</v>
      </c>
      <c r="E21936" t="str">
        <f>INDEX(LedgerMapping[[#All],[Area]],MATCH(Transactions[[#This Row],[Sub Ledger]],LedgerMapping[[#All],[Sub Ledger]],0))</f>
        <v>Income Statement</v>
      </c>
    </row>
    <row r="21937" spans="1:5" x14ac:dyDescent="0.55000000000000004">
      <c r="A21937">
        <v>4</v>
      </c>
      <c r="B21937">
        <v>78000</v>
      </c>
      <c r="C21937" s="6">
        <v>44440</v>
      </c>
      <c r="D21937">
        <v>-338</v>
      </c>
      <c r="E21937" t="str">
        <f>INDEX(LedgerMapping[[#All],[Area]],MATCH(Transactions[[#This Row],[Sub Ledger]],LedgerMapping[[#All],[Sub Ledger]],0))</f>
        <v>Income Statement</v>
      </c>
    </row>
    <row r="21938" spans="1:5" x14ac:dyDescent="0.55000000000000004">
      <c r="A21938">
        <v>4</v>
      </c>
      <c r="B21938">
        <v>78000</v>
      </c>
      <c r="C21938" s="6">
        <v>44470</v>
      </c>
      <c r="D21938">
        <v>-335</v>
      </c>
      <c r="E21938" t="str">
        <f>INDEX(LedgerMapping[[#All],[Area]],MATCH(Transactions[[#This Row],[Sub Ledger]],LedgerMapping[[#All],[Sub Ledger]],0))</f>
        <v>Income Statement</v>
      </c>
    </row>
    <row r="21939" spans="1:5" x14ac:dyDescent="0.55000000000000004">
      <c r="A21939">
        <v>4</v>
      </c>
      <c r="B21939">
        <v>78000</v>
      </c>
      <c r="C21939" s="6">
        <v>44501</v>
      </c>
      <c r="D21939">
        <v>-330</v>
      </c>
      <c r="E21939" t="str">
        <f>INDEX(LedgerMapping[[#All],[Area]],MATCH(Transactions[[#This Row],[Sub Ledger]],LedgerMapping[[#All],[Sub Ledger]],0))</f>
        <v>Income Statement</v>
      </c>
    </row>
    <row r="21940" spans="1:5" x14ac:dyDescent="0.55000000000000004">
      <c r="A21940">
        <v>4</v>
      </c>
      <c r="B21940">
        <v>78000</v>
      </c>
      <c r="C21940" s="6">
        <v>44531</v>
      </c>
      <c r="D21940">
        <v>-284</v>
      </c>
      <c r="E21940" t="str">
        <f>INDEX(LedgerMapping[[#All],[Area]],MATCH(Transactions[[#This Row],[Sub Ledger]],LedgerMapping[[#All],[Sub Ledger]],0))</f>
        <v>Income Statement</v>
      </c>
    </row>
    <row r="21941" spans="1:5" x14ac:dyDescent="0.55000000000000004">
      <c r="A21941">
        <v>4</v>
      </c>
      <c r="B21941">
        <v>78000</v>
      </c>
      <c r="C21941" s="6">
        <v>43466</v>
      </c>
      <c r="D21941">
        <v>-277</v>
      </c>
      <c r="E21941" t="str">
        <f>INDEX(LedgerMapping[[#All],[Area]],MATCH(Transactions[[#This Row],[Sub Ledger]],LedgerMapping[[#All],[Sub Ledger]],0))</f>
        <v>Income Statement</v>
      </c>
    </row>
    <row r="21942" spans="1:5" x14ac:dyDescent="0.55000000000000004">
      <c r="A21942">
        <v>4</v>
      </c>
      <c r="B21942">
        <v>78000</v>
      </c>
      <c r="C21942" s="6">
        <v>43497</v>
      </c>
      <c r="D21942">
        <v>-277</v>
      </c>
      <c r="E21942" t="str">
        <f>INDEX(LedgerMapping[[#All],[Area]],MATCH(Transactions[[#This Row],[Sub Ledger]],LedgerMapping[[#All],[Sub Ledger]],0))</f>
        <v>Income Statement</v>
      </c>
    </row>
    <row r="21943" spans="1:5" x14ac:dyDescent="0.55000000000000004">
      <c r="A21943">
        <v>4</v>
      </c>
      <c r="B21943">
        <v>78000</v>
      </c>
      <c r="C21943" s="6">
        <v>43525</v>
      </c>
      <c r="D21943">
        <v>-303</v>
      </c>
      <c r="E21943" t="str">
        <f>INDEX(LedgerMapping[[#All],[Area]],MATCH(Transactions[[#This Row],[Sub Ledger]],LedgerMapping[[#All],[Sub Ledger]],0))</f>
        <v>Income Statement</v>
      </c>
    </row>
    <row r="21944" spans="1:5" x14ac:dyDescent="0.55000000000000004">
      <c r="A21944">
        <v>4</v>
      </c>
      <c r="B21944">
        <v>78000</v>
      </c>
      <c r="C21944" s="6">
        <v>43556</v>
      </c>
      <c r="D21944">
        <v>-288</v>
      </c>
      <c r="E21944" t="str">
        <f>INDEX(LedgerMapping[[#All],[Area]],MATCH(Transactions[[#This Row],[Sub Ledger]],LedgerMapping[[#All],[Sub Ledger]],0))</f>
        <v>Income Statement</v>
      </c>
    </row>
    <row r="21945" spans="1:5" x14ac:dyDescent="0.55000000000000004">
      <c r="A21945">
        <v>4</v>
      </c>
      <c r="B21945">
        <v>78000</v>
      </c>
      <c r="C21945" s="6">
        <v>43586</v>
      </c>
      <c r="D21945">
        <v>-303</v>
      </c>
      <c r="E21945" t="str">
        <f>INDEX(LedgerMapping[[#All],[Area]],MATCH(Transactions[[#This Row],[Sub Ledger]],LedgerMapping[[#All],[Sub Ledger]],0))</f>
        <v>Income Statement</v>
      </c>
    </row>
    <row r="21946" spans="1:5" x14ac:dyDescent="0.55000000000000004">
      <c r="A21946">
        <v>4</v>
      </c>
      <c r="B21946">
        <v>78000</v>
      </c>
      <c r="C21946" s="6">
        <v>43617</v>
      </c>
      <c r="D21946">
        <v>-316</v>
      </c>
      <c r="E21946" t="str">
        <f>INDEX(LedgerMapping[[#All],[Area]],MATCH(Transactions[[#This Row],[Sub Ledger]],LedgerMapping[[#All],[Sub Ledger]],0))</f>
        <v>Income Statement</v>
      </c>
    </row>
    <row r="21947" spans="1:5" x14ac:dyDescent="0.55000000000000004">
      <c r="A21947">
        <v>4</v>
      </c>
      <c r="B21947">
        <v>78000</v>
      </c>
      <c r="C21947" s="6">
        <v>43647</v>
      </c>
      <c r="D21947">
        <v>-278</v>
      </c>
      <c r="E21947" t="str">
        <f>INDEX(LedgerMapping[[#All],[Area]],MATCH(Transactions[[#This Row],[Sub Ledger]],LedgerMapping[[#All],[Sub Ledger]],0))</f>
        <v>Income Statement</v>
      </c>
    </row>
    <row r="21948" spans="1:5" x14ac:dyDescent="0.55000000000000004">
      <c r="A21948">
        <v>4</v>
      </c>
      <c r="B21948">
        <v>78000</v>
      </c>
      <c r="C21948" s="6">
        <v>43678</v>
      </c>
      <c r="D21948">
        <v>-309</v>
      </c>
      <c r="E21948" t="str">
        <f>INDEX(LedgerMapping[[#All],[Area]],MATCH(Transactions[[#This Row],[Sub Ledger]],LedgerMapping[[#All],[Sub Ledger]],0))</f>
        <v>Income Statement</v>
      </c>
    </row>
    <row r="21949" spans="1:5" x14ac:dyDescent="0.55000000000000004">
      <c r="A21949">
        <v>4</v>
      </c>
      <c r="B21949">
        <v>78000</v>
      </c>
      <c r="C21949" s="6">
        <v>43709</v>
      </c>
      <c r="D21949">
        <v>-290</v>
      </c>
      <c r="E21949" t="str">
        <f>INDEX(LedgerMapping[[#All],[Area]],MATCH(Transactions[[#This Row],[Sub Ledger]],LedgerMapping[[#All],[Sub Ledger]],0))</f>
        <v>Income Statement</v>
      </c>
    </row>
    <row r="21950" spans="1:5" x14ac:dyDescent="0.55000000000000004">
      <c r="A21950">
        <v>4</v>
      </c>
      <c r="B21950">
        <v>78000</v>
      </c>
      <c r="C21950" s="6">
        <v>43739</v>
      </c>
      <c r="D21950">
        <v>-277</v>
      </c>
      <c r="E21950" t="str">
        <f>INDEX(LedgerMapping[[#All],[Area]],MATCH(Transactions[[#This Row],[Sub Ledger]],LedgerMapping[[#All],[Sub Ledger]],0))</f>
        <v>Income Statement</v>
      </c>
    </row>
    <row r="21951" spans="1:5" x14ac:dyDescent="0.55000000000000004">
      <c r="A21951">
        <v>4</v>
      </c>
      <c r="B21951">
        <v>78000</v>
      </c>
      <c r="C21951" s="6">
        <v>43770</v>
      </c>
      <c r="D21951">
        <v>-294</v>
      </c>
      <c r="E21951" t="str">
        <f>INDEX(LedgerMapping[[#All],[Area]],MATCH(Transactions[[#This Row],[Sub Ledger]],LedgerMapping[[#All],[Sub Ledger]],0))</f>
        <v>Income Statement</v>
      </c>
    </row>
    <row r="21952" spans="1:5" x14ac:dyDescent="0.55000000000000004">
      <c r="A21952">
        <v>4</v>
      </c>
      <c r="B21952">
        <v>78000</v>
      </c>
      <c r="C21952" s="6">
        <v>43800</v>
      </c>
      <c r="D21952">
        <v>-282</v>
      </c>
      <c r="E21952" t="str">
        <f>INDEX(LedgerMapping[[#All],[Area]],MATCH(Transactions[[#This Row],[Sub Ledger]],LedgerMapping[[#All],[Sub Ledger]],0))</f>
        <v>Income Statement</v>
      </c>
    </row>
    <row r="21953" spans="1:5" x14ac:dyDescent="0.55000000000000004">
      <c r="A21953">
        <v>4</v>
      </c>
      <c r="B21953">
        <v>78000</v>
      </c>
      <c r="C21953" s="6">
        <v>43831</v>
      </c>
      <c r="D21953">
        <v>-213</v>
      </c>
      <c r="E21953" t="str">
        <f>INDEX(LedgerMapping[[#All],[Area]],MATCH(Transactions[[#This Row],[Sub Ledger]],LedgerMapping[[#All],[Sub Ledger]],0))</f>
        <v>Income Statement</v>
      </c>
    </row>
    <row r="21954" spans="1:5" x14ac:dyDescent="0.55000000000000004">
      <c r="A21954">
        <v>4</v>
      </c>
      <c r="B21954">
        <v>78000</v>
      </c>
      <c r="C21954" s="6">
        <v>43862</v>
      </c>
      <c r="D21954">
        <v>-226</v>
      </c>
      <c r="E21954" t="str">
        <f>INDEX(LedgerMapping[[#All],[Area]],MATCH(Transactions[[#This Row],[Sub Ledger]],LedgerMapping[[#All],[Sub Ledger]],0))</f>
        <v>Income Statement</v>
      </c>
    </row>
    <row r="21955" spans="1:5" x14ac:dyDescent="0.55000000000000004">
      <c r="A21955">
        <v>4</v>
      </c>
      <c r="B21955">
        <v>78000</v>
      </c>
      <c r="C21955" s="6">
        <v>43891</v>
      </c>
      <c r="D21955">
        <v>-218</v>
      </c>
      <c r="E21955" t="str">
        <f>INDEX(LedgerMapping[[#All],[Area]],MATCH(Transactions[[#This Row],[Sub Ledger]],LedgerMapping[[#All],[Sub Ledger]],0))</f>
        <v>Income Statement</v>
      </c>
    </row>
    <row r="21956" spans="1:5" x14ac:dyDescent="0.55000000000000004">
      <c r="A21956">
        <v>4</v>
      </c>
      <c r="B21956">
        <v>78000</v>
      </c>
      <c r="C21956" s="6">
        <v>43922</v>
      </c>
      <c r="D21956">
        <v>-261</v>
      </c>
      <c r="E21956" t="str">
        <f>INDEX(LedgerMapping[[#All],[Area]],MATCH(Transactions[[#This Row],[Sub Ledger]],LedgerMapping[[#All],[Sub Ledger]],0))</f>
        <v>Income Statement</v>
      </c>
    </row>
    <row r="21957" spans="1:5" x14ac:dyDescent="0.55000000000000004">
      <c r="A21957">
        <v>4</v>
      </c>
      <c r="B21957">
        <v>78000</v>
      </c>
      <c r="C21957" s="6">
        <v>43952</v>
      </c>
      <c r="D21957">
        <v>-215</v>
      </c>
      <c r="E21957" t="str">
        <f>INDEX(LedgerMapping[[#All],[Area]],MATCH(Transactions[[#This Row],[Sub Ledger]],LedgerMapping[[#All],[Sub Ledger]],0))</f>
        <v>Income Statement</v>
      </c>
    </row>
    <row r="21958" spans="1:5" x14ac:dyDescent="0.55000000000000004">
      <c r="A21958">
        <v>4</v>
      </c>
      <c r="B21958">
        <v>78000</v>
      </c>
      <c r="C21958" s="6">
        <v>43983</v>
      </c>
      <c r="D21958">
        <v>-241</v>
      </c>
      <c r="E21958" t="str">
        <f>INDEX(LedgerMapping[[#All],[Area]],MATCH(Transactions[[#This Row],[Sub Ledger]],LedgerMapping[[#All],[Sub Ledger]],0))</f>
        <v>Income Statement</v>
      </c>
    </row>
    <row r="21959" spans="1:5" x14ac:dyDescent="0.55000000000000004">
      <c r="A21959">
        <v>4</v>
      </c>
      <c r="B21959">
        <v>78000</v>
      </c>
      <c r="C21959" s="6">
        <v>44013</v>
      </c>
      <c r="D21959">
        <v>-245</v>
      </c>
      <c r="E21959" t="str">
        <f>INDEX(LedgerMapping[[#All],[Area]],MATCH(Transactions[[#This Row],[Sub Ledger]],LedgerMapping[[#All],[Sub Ledger]],0))</f>
        <v>Income Statement</v>
      </c>
    </row>
    <row r="21960" spans="1:5" x14ac:dyDescent="0.55000000000000004">
      <c r="A21960">
        <v>4</v>
      </c>
      <c r="B21960">
        <v>78000</v>
      </c>
      <c r="C21960" s="6">
        <v>44044</v>
      </c>
      <c r="D21960">
        <v>-247</v>
      </c>
      <c r="E21960" t="str">
        <f>INDEX(LedgerMapping[[#All],[Area]],MATCH(Transactions[[#This Row],[Sub Ledger]],LedgerMapping[[#All],[Sub Ledger]],0))</f>
        <v>Income Statement</v>
      </c>
    </row>
    <row r="21961" spans="1:5" x14ac:dyDescent="0.55000000000000004">
      <c r="A21961">
        <v>4</v>
      </c>
      <c r="B21961">
        <v>78000</v>
      </c>
      <c r="C21961" s="6">
        <v>44075</v>
      </c>
      <c r="D21961">
        <v>-233</v>
      </c>
      <c r="E21961" t="str">
        <f>INDEX(LedgerMapping[[#All],[Area]],MATCH(Transactions[[#This Row],[Sub Ledger]],LedgerMapping[[#All],[Sub Ledger]],0))</f>
        <v>Income Statement</v>
      </c>
    </row>
    <row r="21962" spans="1:5" x14ac:dyDescent="0.55000000000000004">
      <c r="A21962">
        <v>4</v>
      </c>
      <c r="B21962">
        <v>78000</v>
      </c>
      <c r="C21962" s="6">
        <v>44105</v>
      </c>
      <c r="D21962">
        <v>-228</v>
      </c>
      <c r="E21962" t="str">
        <f>INDEX(LedgerMapping[[#All],[Area]],MATCH(Transactions[[#This Row],[Sub Ledger]],LedgerMapping[[#All],[Sub Ledger]],0))</f>
        <v>Income Statement</v>
      </c>
    </row>
    <row r="21963" spans="1:5" x14ac:dyDescent="0.55000000000000004">
      <c r="A21963">
        <v>4</v>
      </c>
      <c r="B21963">
        <v>78000</v>
      </c>
      <c r="C21963" s="6">
        <v>44136</v>
      </c>
      <c r="D21963">
        <v>-254</v>
      </c>
      <c r="E21963" t="str">
        <f>INDEX(LedgerMapping[[#All],[Area]],MATCH(Transactions[[#This Row],[Sub Ledger]],LedgerMapping[[#All],[Sub Ledger]],0))</f>
        <v>Income Statement</v>
      </c>
    </row>
    <row r="21964" spans="1:5" x14ac:dyDescent="0.55000000000000004">
      <c r="A21964">
        <v>4</v>
      </c>
      <c r="B21964">
        <v>78000</v>
      </c>
      <c r="C21964" s="6">
        <v>44166</v>
      </c>
      <c r="D21964">
        <v>-253</v>
      </c>
      <c r="E21964" t="str">
        <f>INDEX(LedgerMapping[[#All],[Area]],MATCH(Transactions[[#This Row],[Sub Ledger]],LedgerMapping[[#All],[Sub Ledger]],0))</f>
        <v>Income Statement</v>
      </c>
    </row>
    <row r="21965" spans="1:5" x14ac:dyDescent="0.55000000000000004">
      <c r="A21965">
        <v>4</v>
      </c>
      <c r="B21965">
        <v>78000</v>
      </c>
      <c r="C21965" s="6">
        <v>44197</v>
      </c>
      <c r="D21965">
        <v>-316</v>
      </c>
      <c r="E21965" t="str">
        <f>INDEX(LedgerMapping[[#All],[Area]],MATCH(Transactions[[#This Row],[Sub Ledger]],LedgerMapping[[#All],[Sub Ledger]],0))</f>
        <v>Income Statement</v>
      </c>
    </row>
    <row r="21966" spans="1:5" x14ac:dyDescent="0.55000000000000004">
      <c r="A21966">
        <v>4</v>
      </c>
      <c r="B21966">
        <v>78000</v>
      </c>
      <c r="C21966" s="6">
        <v>44228</v>
      </c>
      <c r="D21966">
        <v>-455</v>
      </c>
      <c r="E21966" t="str">
        <f>INDEX(LedgerMapping[[#All],[Area]],MATCH(Transactions[[#This Row],[Sub Ledger]],LedgerMapping[[#All],[Sub Ledger]],0))</f>
        <v>Income Statement</v>
      </c>
    </row>
    <row r="21967" spans="1:5" x14ac:dyDescent="0.55000000000000004">
      <c r="A21967">
        <v>4</v>
      </c>
      <c r="B21967">
        <v>78000</v>
      </c>
      <c r="C21967" s="6">
        <v>44256</v>
      </c>
      <c r="D21967">
        <v>-503</v>
      </c>
      <c r="E21967" t="str">
        <f>INDEX(LedgerMapping[[#All],[Area]],MATCH(Transactions[[#This Row],[Sub Ledger]],LedgerMapping[[#All],[Sub Ledger]],0))</f>
        <v>Income Statement</v>
      </c>
    </row>
    <row r="21968" spans="1:5" x14ac:dyDescent="0.55000000000000004">
      <c r="A21968">
        <v>4</v>
      </c>
      <c r="B21968">
        <v>78000</v>
      </c>
      <c r="C21968" s="6">
        <v>44287</v>
      </c>
      <c r="D21968">
        <v>-459</v>
      </c>
      <c r="E21968" t="str">
        <f>INDEX(LedgerMapping[[#All],[Area]],MATCH(Transactions[[#This Row],[Sub Ledger]],LedgerMapping[[#All],[Sub Ledger]],0))</f>
        <v>Income Statement</v>
      </c>
    </row>
    <row r="21969" spans="1:5" x14ac:dyDescent="0.55000000000000004">
      <c r="A21969">
        <v>4</v>
      </c>
      <c r="B21969">
        <v>78000</v>
      </c>
      <c r="C21969" s="6">
        <v>44317</v>
      </c>
      <c r="D21969">
        <v>-480</v>
      </c>
      <c r="E21969" t="str">
        <f>INDEX(LedgerMapping[[#All],[Area]],MATCH(Transactions[[#This Row],[Sub Ledger]],LedgerMapping[[#All],[Sub Ledger]],0))</f>
        <v>Income Statement</v>
      </c>
    </row>
    <row r="21970" spans="1:5" x14ac:dyDescent="0.55000000000000004">
      <c r="A21970">
        <v>4</v>
      </c>
      <c r="B21970">
        <v>78000</v>
      </c>
      <c r="C21970" s="6">
        <v>44348</v>
      </c>
      <c r="D21970">
        <v>-488</v>
      </c>
      <c r="E21970" t="str">
        <f>INDEX(LedgerMapping[[#All],[Area]],MATCH(Transactions[[#This Row],[Sub Ledger]],LedgerMapping[[#All],[Sub Ledger]],0))</f>
        <v>Income Statement</v>
      </c>
    </row>
    <row r="21971" spans="1:5" x14ac:dyDescent="0.55000000000000004">
      <c r="A21971">
        <v>4</v>
      </c>
      <c r="B21971">
        <v>78000</v>
      </c>
      <c r="C21971" s="6">
        <v>44378</v>
      </c>
      <c r="D21971">
        <v>-503</v>
      </c>
      <c r="E21971" t="str">
        <f>INDEX(LedgerMapping[[#All],[Area]],MATCH(Transactions[[#This Row],[Sub Ledger]],LedgerMapping[[#All],[Sub Ledger]],0))</f>
        <v>Income Statement</v>
      </c>
    </row>
    <row r="21972" spans="1:5" x14ac:dyDescent="0.55000000000000004">
      <c r="A21972">
        <v>4</v>
      </c>
      <c r="B21972">
        <v>78000</v>
      </c>
      <c r="C21972" s="6">
        <v>44409</v>
      </c>
      <c r="D21972">
        <v>-457</v>
      </c>
      <c r="E21972" t="str">
        <f>INDEX(LedgerMapping[[#All],[Area]],MATCH(Transactions[[#This Row],[Sub Ledger]],LedgerMapping[[#All],[Sub Ledger]],0))</f>
        <v>Income Statement</v>
      </c>
    </row>
    <row r="21973" spans="1:5" x14ac:dyDescent="0.55000000000000004">
      <c r="A21973">
        <v>4</v>
      </c>
      <c r="B21973">
        <v>78000</v>
      </c>
      <c r="C21973" s="6">
        <v>44440</v>
      </c>
      <c r="D21973">
        <v>-474</v>
      </c>
      <c r="E21973" t="str">
        <f>INDEX(LedgerMapping[[#All],[Area]],MATCH(Transactions[[#This Row],[Sub Ledger]],LedgerMapping[[#All],[Sub Ledger]],0))</f>
        <v>Income Statement</v>
      </c>
    </row>
    <row r="21974" spans="1:5" x14ac:dyDescent="0.55000000000000004">
      <c r="A21974">
        <v>4</v>
      </c>
      <c r="B21974">
        <v>78000</v>
      </c>
      <c r="C21974" s="6">
        <v>44470</v>
      </c>
      <c r="D21974">
        <v>-501</v>
      </c>
      <c r="E21974" t="str">
        <f>INDEX(LedgerMapping[[#All],[Area]],MATCH(Transactions[[#This Row],[Sub Ledger]],LedgerMapping[[#All],[Sub Ledger]],0))</f>
        <v>Income Statement</v>
      </c>
    </row>
    <row r="21975" spans="1:5" x14ac:dyDescent="0.55000000000000004">
      <c r="A21975">
        <v>4</v>
      </c>
      <c r="B21975">
        <v>78000</v>
      </c>
      <c r="C21975" s="6">
        <v>44501</v>
      </c>
      <c r="D21975">
        <v>-479</v>
      </c>
      <c r="E21975" t="str">
        <f>INDEX(LedgerMapping[[#All],[Area]],MATCH(Transactions[[#This Row],[Sub Ledger]],LedgerMapping[[#All],[Sub Ledger]],0))</f>
        <v>Income Statement</v>
      </c>
    </row>
    <row r="21976" spans="1:5" x14ac:dyDescent="0.55000000000000004">
      <c r="A21976">
        <v>4</v>
      </c>
      <c r="B21976">
        <v>78000</v>
      </c>
      <c r="C21976" s="6">
        <v>44531</v>
      </c>
      <c r="D21976">
        <v>-493</v>
      </c>
      <c r="E21976" t="str">
        <f>INDEX(LedgerMapping[[#All],[Area]],MATCH(Transactions[[#This Row],[Sub Ledger]],LedgerMapping[[#All],[Sub Ledger]],0))</f>
        <v>Income Statement</v>
      </c>
    </row>
    <row r="21977" spans="1:5" x14ac:dyDescent="0.55000000000000004">
      <c r="A21977">
        <v>4</v>
      </c>
      <c r="B21977">
        <v>78000</v>
      </c>
      <c r="C21977" s="6">
        <v>44256</v>
      </c>
      <c r="D21977">
        <v>-276.45</v>
      </c>
      <c r="E21977" t="str">
        <f>INDEX(LedgerMapping[[#All],[Area]],MATCH(Transactions[[#This Row],[Sub Ledger]],LedgerMapping[[#All],[Sub Ledger]],0))</f>
        <v>Income Statement</v>
      </c>
    </row>
    <row r="21978" spans="1:5" x14ac:dyDescent="0.55000000000000004">
      <c r="A21978">
        <v>4</v>
      </c>
      <c r="B21978">
        <v>78000</v>
      </c>
      <c r="C21978" s="6">
        <v>44256</v>
      </c>
      <c r="D21978">
        <v>-450.45</v>
      </c>
      <c r="E21978" t="str">
        <f>INDEX(LedgerMapping[[#All],[Area]],MATCH(Transactions[[#This Row],[Sub Ledger]],LedgerMapping[[#All],[Sub Ledger]],0))</f>
        <v>Income Statement</v>
      </c>
    </row>
    <row r="21979" spans="1:5" x14ac:dyDescent="0.55000000000000004">
      <c r="A21979">
        <v>4</v>
      </c>
      <c r="B21979">
        <v>77000</v>
      </c>
      <c r="C21979" s="6">
        <v>43466</v>
      </c>
      <c r="D21979">
        <v>-604</v>
      </c>
      <c r="E21979" t="str">
        <f>INDEX(LedgerMapping[[#All],[Area]],MATCH(Transactions[[#This Row],[Sub Ledger]],LedgerMapping[[#All],[Sub Ledger]],0))</f>
        <v>Income Statement</v>
      </c>
    </row>
    <row r="21980" spans="1:5" x14ac:dyDescent="0.55000000000000004">
      <c r="A21980">
        <v>4</v>
      </c>
      <c r="B21980">
        <v>77000</v>
      </c>
      <c r="C21980" s="6">
        <v>43497</v>
      </c>
      <c r="D21980">
        <v>-594</v>
      </c>
      <c r="E21980" t="str">
        <f>INDEX(LedgerMapping[[#All],[Area]],MATCH(Transactions[[#This Row],[Sub Ledger]],LedgerMapping[[#All],[Sub Ledger]],0))</f>
        <v>Income Statement</v>
      </c>
    </row>
    <row r="21981" spans="1:5" x14ac:dyDescent="0.55000000000000004">
      <c r="A21981">
        <v>4</v>
      </c>
      <c r="B21981">
        <v>77000</v>
      </c>
      <c r="C21981" s="6">
        <v>43525</v>
      </c>
      <c r="D21981">
        <v>-518</v>
      </c>
      <c r="E21981" t="str">
        <f>INDEX(LedgerMapping[[#All],[Area]],MATCH(Transactions[[#This Row],[Sub Ledger]],LedgerMapping[[#All],[Sub Ledger]],0))</f>
        <v>Income Statement</v>
      </c>
    </row>
    <row r="21982" spans="1:5" x14ac:dyDescent="0.55000000000000004">
      <c r="A21982">
        <v>4</v>
      </c>
      <c r="B21982">
        <v>77000</v>
      </c>
      <c r="C21982" s="6">
        <v>43556</v>
      </c>
      <c r="D21982">
        <v>-611</v>
      </c>
      <c r="E21982" t="str">
        <f>INDEX(LedgerMapping[[#All],[Area]],MATCH(Transactions[[#This Row],[Sub Ledger]],LedgerMapping[[#All],[Sub Ledger]],0))</f>
        <v>Income Statement</v>
      </c>
    </row>
    <row r="21983" spans="1:5" x14ac:dyDescent="0.55000000000000004">
      <c r="A21983">
        <v>4</v>
      </c>
      <c r="B21983">
        <v>77000</v>
      </c>
      <c r="C21983" s="6">
        <v>43586</v>
      </c>
      <c r="D21983">
        <v>-662</v>
      </c>
      <c r="E21983" t="str">
        <f>INDEX(LedgerMapping[[#All],[Area]],MATCH(Transactions[[#This Row],[Sub Ledger]],LedgerMapping[[#All],[Sub Ledger]],0))</f>
        <v>Income Statement</v>
      </c>
    </row>
    <row r="21984" spans="1:5" x14ac:dyDescent="0.55000000000000004">
      <c r="A21984">
        <v>4</v>
      </c>
      <c r="B21984">
        <v>77000</v>
      </c>
      <c r="C21984" s="6">
        <v>43617</v>
      </c>
      <c r="D21984">
        <v>-534</v>
      </c>
      <c r="E21984" t="str">
        <f>INDEX(LedgerMapping[[#All],[Area]],MATCH(Transactions[[#This Row],[Sub Ledger]],LedgerMapping[[#All],[Sub Ledger]],0))</f>
        <v>Income Statement</v>
      </c>
    </row>
    <row r="21985" spans="1:5" x14ac:dyDescent="0.55000000000000004">
      <c r="A21985">
        <v>4</v>
      </c>
      <c r="B21985">
        <v>77000</v>
      </c>
      <c r="C21985" s="6">
        <v>43647</v>
      </c>
      <c r="D21985">
        <v>-693</v>
      </c>
      <c r="E21985" t="str">
        <f>INDEX(LedgerMapping[[#All],[Area]],MATCH(Transactions[[#This Row],[Sub Ledger]],LedgerMapping[[#All],[Sub Ledger]],0))</f>
        <v>Income Statement</v>
      </c>
    </row>
    <row r="21986" spans="1:5" x14ac:dyDescent="0.55000000000000004">
      <c r="A21986">
        <v>4</v>
      </c>
      <c r="B21986">
        <v>77000</v>
      </c>
      <c r="C21986" s="6">
        <v>43678</v>
      </c>
      <c r="D21986">
        <v>-636</v>
      </c>
      <c r="E21986" t="str">
        <f>INDEX(LedgerMapping[[#All],[Area]],MATCH(Transactions[[#This Row],[Sub Ledger]],LedgerMapping[[#All],[Sub Ledger]],0))</f>
        <v>Income Statement</v>
      </c>
    </row>
    <row r="21987" spans="1:5" x14ac:dyDescent="0.55000000000000004">
      <c r="A21987">
        <v>4</v>
      </c>
      <c r="B21987">
        <v>77000</v>
      </c>
      <c r="C21987" s="6">
        <v>43709</v>
      </c>
      <c r="D21987">
        <v>-763</v>
      </c>
      <c r="E21987" t="str">
        <f>INDEX(LedgerMapping[[#All],[Area]],MATCH(Transactions[[#This Row],[Sub Ledger]],LedgerMapping[[#All],[Sub Ledger]],0))</f>
        <v>Income Statement</v>
      </c>
    </row>
    <row r="21988" spans="1:5" x14ac:dyDescent="0.55000000000000004">
      <c r="A21988">
        <v>4</v>
      </c>
      <c r="B21988">
        <v>77000</v>
      </c>
      <c r="C21988" s="6">
        <v>43739</v>
      </c>
      <c r="D21988">
        <v>-523</v>
      </c>
      <c r="E21988" t="str">
        <f>INDEX(LedgerMapping[[#All],[Area]],MATCH(Transactions[[#This Row],[Sub Ledger]],LedgerMapping[[#All],[Sub Ledger]],0))</f>
        <v>Income Statement</v>
      </c>
    </row>
    <row r="21989" spans="1:5" x14ac:dyDescent="0.55000000000000004">
      <c r="A21989">
        <v>4</v>
      </c>
      <c r="B21989">
        <v>77000</v>
      </c>
      <c r="C21989" s="6">
        <v>43770</v>
      </c>
      <c r="D21989">
        <v>-748</v>
      </c>
      <c r="E21989" t="str">
        <f>INDEX(LedgerMapping[[#All],[Area]],MATCH(Transactions[[#This Row],[Sub Ledger]],LedgerMapping[[#All],[Sub Ledger]],0))</f>
        <v>Income Statement</v>
      </c>
    </row>
    <row r="21990" spans="1:5" x14ac:dyDescent="0.55000000000000004">
      <c r="A21990">
        <v>4</v>
      </c>
      <c r="B21990">
        <v>77000</v>
      </c>
      <c r="C21990" s="6">
        <v>43800</v>
      </c>
      <c r="D21990">
        <v>-741</v>
      </c>
      <c r="E21990" t="str">
        <f>INDEX(LedgerMapping[[#All],[Area]],MATCH(Transactions[[#This Row],[Sub Ledger]],LedgerMapping[[#All],[Sub Ledger]],0))</f>
        <v>Income Statement</v>
      </c>
    </row>
    <row r="21991" spans="1:5" x14ac:dyDescent="0.55000000000000004">
      <c r="A21991">
        <v>4</v>
      </c>
      <c r="B21991">
        <v>77000</v>
      </c>
      <c r="C21991" s="6">
        <v>43831</v>
      </c>
      <c r="D21991">
        <v>-608</v>
      </c>
      <c r="E21991" t="str">
        <f>INDEX(LedgerMapping[[#All],[Area]],MATCH(Transactions[[#This Row],[Sub Ledger]],LedgerMapping[[#All],[Sub Ledger]],0))</f>
        <v>Income Statement</v>
      </c>
    </row>
    <row r="21992" spans="1:5" x14ac:dyDescent="0.55000000000000004">
      <c r="A21992">
        <v>4</v>
      </c>
      <c r="B21992">
        <v>77000</v>
      </c>
      <c r="C21992" s="6">
        <v>43862</v>
      </c>
      <c r="D21992">
        <v>-515</v>
      </c>
      <c r="E21992" t="str">
        <f>INDEX(LedgerMapping[[#All],[Area]],MATCH(Transactions[[#This Row],[Sub Ledger]],LedgerMapping[[#All],[Sub Ledger]],0))</f>
        <v>Income Statement</v>
      </c>
    </row>
    <row r="21993" spans="1:5" x14ac:dyDescent="0.55000000000000004">
      <c r="A21993">
        <v>4</v>
      </c>
      <c r="B21993">
        <v>77000</v>
      </c>
      <c r="C21993" s="6">
        <v>43891</v>
      </c>
      <c r="D21993">
        <v>-579</v>
      </c>
      <c r="E21993" t="str">
        <f>INDEX(LedgerMapping[[#All],[Area]],MATCH(Transactions[[#This Row],[Sub Ledger]],LedgerMapping[[#All],[Sub Ledger]],0))</f>
        <v>Income Statement</v>
      </c>
    </row>
    <row r="21994" spans="1:5" x14ac:dyDescent="0.55000000000000004">
      <c r="A21994">
        <v>4</v>
      </c>
      <c r="B21994">
        <v>77000</v>
      </c>
      <c r="C21994" s="6">
        <v>43922</v>
      </c>
      <c r="D21994">
        <v>-495</v>
      </c>
      <c r="E21994" t="str">
        <f>INDEX(LedgerMapping[[#All],[Area]],MATCH(Transactions[[#This Row],[Sub Ledger]],LedgerMapping[[#All],[Sub Ledger]],0))</f>
        <v>Income Statement</v>
      </c>
    </row>
    <row r="21995" spans="1:5" x14ac:dyDescent="0.55000000000000004">
      <c r="A21995">
        <v>4</v>
      </c>
      <c r="B21995">
        <v>77000</v>
      </c>
      <c r="C21995" s="6">
        <v>43952</v>
      </c>
      <c r="D21995">
        <v>-558</v>
      </c>
      <c r="E21995" t="str">
        <f>INDEX(LedgerMapping[[#All],[Area]],MATCH(Transactions[[#This Row],[Sub Ledger]],LedgerMapping[[#All],[Sub Ledger]],0))</f>
        <v>Income Statement</v>
      </c>
    </row>
    <row r="21996" spans="1:5" x14ac:dyDescent="0.55000000000000004">
      <c r="A21996">
        <v>4</v>
      </c>
      <c r="B21996">
        <v>77000</v>
      </c>
      <c r="C21996" s="6">
        <v>43983</v>
      </c>
      <c r="D21996">
        <v>-527</v>
      </c>
      <c r="E21996" t="str">
        <f>INDEX(LedgerMapping[[#All],[Area]],MATCH(Transactions[[#This Row],[Sub Ledger]],LedgerMapping[[#All],[Sub Ledger]],0))</f>
        <v>Income Statement</v>
      </c>
    </row>
    <row r="21997" spans="1:5" x14ac:dyDescent="0.55000000000000004">
      <c r="A21997">
        <v>4</v>
      </c>
      <c r="B21997">
        <v>77000</v>
      </c>
      <c r="C21997" s="6">
        <v>44013</v>
      </c>
      <c r="D21997">
        <v>-468</v>
      </c>
      <c r="E21997" t="str">
        <f>INDEX(LedgerMapping[[#All],[Area]],MATCH(Transactions[[#This Row],[Sub Ledger]],LedgerMapping[[#All],[Sub Ledger]],0))</f>
        <v>Income Statement</v>
      </c>
    </row>
    <row r="21998" spans="1:5" x14ac:dyDescent="0.55000000000000004">
      <c r="A21998">
        <v>4</v>
      </c>
      <c r="B21998">
        <v>77000</v>
      </c>
      <c r="C21998" s="6">
        <v>44044</v>
      </c>
      <c r="D21998">
        <v>-562</v>
      </c>
      <c r="E21998" t="str">
        <f>INDEX(LedgerMapping[[#All],[Area]],MATCH(Transactions[[#This Row],[Sub Ledger]],LedgerMapping[[#All],[Sub Ledger]],0))</f>
        <v>Income Statement</v>
      </c>
    </row>
    <row r="21999" spans="1:5" x14ac:dyDescent="0.55000000000000004">
      <c r="A21999">
        <v>4</v>
      </c>
      <c r="B21999">
        <v>77000</v>
      </c>
      <c r="C21999" s="6">
        <v>44075</v>
      </c>
      <c r="D21999">
        <v>-501</v>
      </c>
      <c r="E21999" t="str">
        <f>INDEX(LedgerMapping[[#All],[Area]],MATCH(Transactions[[#This Row],[Sub Ledger]],LedgerMapping[[#All],[Sub Ledger]],0))</f>
        <v>Income Statement</v>
      </c>
    </row>
    <row r="22000" spans="1:5" x14ac:dyDescent="0.55000000000000004">
      <c r="A22000">
        <v>4</v>
      </c>
      <c r="B22000">
        <v>77000</v>
      </c>
      <c r="C22000" s="6">
        <v>44105</v>
      </c>
      <c r="D22000">
        <v>-489</v>
      </c>
      <c r="E22000" t="str">
        <f>INDEX(LedgerMapping[[#All],[Area]],MATCH(Transactions[[#This Row],[Sub Ledger]],LedgerMapping[[#All],[Sub Ledger]],0))</f>
        <v>Income Statement</v>
      </c>
    </row>
    <row r="22001" spans="1:5" x14ac:dyDescent="0.55000000000000004">
      <c r="A22001">
        <v>4</v>
      </c>
      <c r="B22001">
        <v>77000</v>
      </c>
      <c r="C22001" s="6">
        <v>44136</v>
      </c>
      <c r="D22001">
        <v>-562</v>
      </c>
      <c r="E22001" t="str">
        <f>INDEX(LedgerMapping[[#All],[Area]],MATCH(Transactions[[#This Row],[Sub Ledger]],LedgerMapping[[#All],[Sub Ledger]],0))</f>
        <v>Income Statement</v>
      </c>
    </row>
    <row r="22002" spans="1:5" x14ac:dyDescent="0.55000000000000004">
      <c r="A22002">
        <v>4</v>
      </c>
      <c r="B22002">
        <v>77000</v>
      </c>
      <c r="C22002" s="6">
        <v>44166</v>
      </c>
      <c r="D22002">
        <v>-473</v>
      </c>
      <c r="E22002" t="str">
        <f>INDEX(LedgerMapping[[#All],[Area]],MATCH(Transactions[[#This Row],[Sub Ledger]],LedgerMapping[[#All],[Sub Ledger]],0))</f>
        <v>Income Statement</v>
      </c>
    </row>
    <row r="22003" spans="1:5" x14ac:dyDescent="0.55000000000000004">
      <c r="A22003">
        <v>4</v>
      </c>
      <c r="B22003">
        <v>77000</v>
      </c>
      <c r="C22003" s="6">
        <v>44197</v>
      </c>
      <c r="D22003">
        <v>-714</v>
      </c>
      <c r="E22003" t="str">
        <f>INDEX(LedgerMapping[[#All],[Area]],MATCH(Transactions[[#This Row],[Sub Ledger]],LedgerMapping[[#All],[Sub Ledger]],0))</f>
        <v>Income Statement</v>
      </c>
    </row>
    <row r="22004" spans="1:5" x14ac:dyDescent="0.55000000000000004">
      <c r="A22004">
        <v>4</v>
      </c>
      <c r="B22004">
        <v>77000</v>
      </c>
      <c r="C22004" s="6">
        <v>44228</v>
      </c>
      <c r="D22004">
        <v>-1009</v>
      </c>
      <c r="E22004" t="str">
        <f>INDEX(LedgerMapping[[#All],[Area]],MATCH(Transactions[[#This Row],[Sub Ledger]],LedgerMapping[[#All],[Sub Ledger]],0))</f>
        <v>Income Statement</v>
      </c>
    </row>
    <row r="22005" spans="1:5" x14ac:dyDescent="0.55000000000000004">
      <c r="A22005">
        <v>4</v>
      </c>
      <c r="B22005">
        <v>77000</v>
      </c>
      <c r="C22005" s="6">
        <v>44256</v>
      </c>
      <c r="D22005">
        <v>-1026</v>
      </c>
      <c r="E22005" t="str">
        <f>INDEX(LedgerMapping[[#All],[Area]],MATCH(Transactions[[#This Row],[Sub Ledger]],LedgerMapping[[#All],[Sub Ledger]],0))</f>
        <v>Income Statement</v>
      </c>
    </row>
    <row r="22006" spans="1:5" x14ac:dyDescent="0.55000000000000004">
      <c r="A22006">
        <v>4</v>
      </c>
      <c r="B22006">
        <v>77000</v>
      </c>
      <c r="C22006" s="6">
        <v>44287</v>
      </c>
      <c r="D22006">
        <v>-1009</v>
      </c>
      <c r="E22006" t="str">
        <f>INDEX(LedgerMapping[[#All],[Area]],MATCH(Transactions[[#This Row],[Sub Ledger]],LedgerMapping[[#All],[Sub Ledger]],0))</f>
        <v>Income Statement</v>
      </c>
    </row>
    <row r="22007" spans="1:5" x14ac:dyDescent="0.55000000000000004">
      <c r="A22007">
        <v>4</v>
      </c>
      <c r="B22007">
        <v>77000</v>
      </c>
      <c r="C22007" s="6">
        <v>44317</v>
      </c>
      <c r="D22007">
        <v>-1216</v>
      </c>
      <c r="E22007" t="str">
        <f>INDEX(LedgerMapping[[#All],[Area]],MATCH(Transactions[[#This Row],[Sub Ledger]],LedgerMapping[[#All],[Sub Ledger]],0))</f>
        <v>Income Statement</v>
      </c>
    </row>
    <row r="22008" spans="1:5" x14ac:dyDescent="0.55000000000000004">
      <c r="A22008">
        <v>4</v>
      </c>
      <c r="B22008">
        <v>77000</v>
      </c>
      <c r="C22008" s="6">
        <v>44348</v>
      </c>
      <c r="D22008">
        <v>-940</v>
      </c>
      <c r="E22008" t="str">
        <f>INDEX(LedgerMapping[[#All],[Area]],MATCH(Transactions[[#This Row],[Sub Ledger]],LedgerMapping[[#All],[Sub Ledger]],0))</f>
        <v>Income Statement</v>
      </c>
    </row>
    <row r="22009" spans="1:5" x14ac:dyDescent="0.55000000000000004">
      <c r="A22009">
        <v>4</v>
      </c>
      <c r="B22009">
        <v>77000</v>
      </c>
      <c r="C22009" s="6">
        <v>44378</v>
      </c>
      <c r="D22009">
        <v>-1058</v>
      </c>
      <c r="E22009" t="str">
        <f>INDEX(LedgerMapping[[#All],[Area]],MATCH(Transactions[[#This Row],[Sub Ledger]],LedgerMapping[[#All],[Sub Ledger]],0))</f>
        <v>Income Statement</v>
      </c>
    </row>
    <row r="22010" spans="1:5" x14ac:dyDescent="0.55000000000000004">
      <c r="A22010">
        <v>4</v>
      </c>
      <c r="B22010">
        <v>77000</v>
      </c>
      <c r="C22010" s="6">
        <v>44409</v>
      </c>
      <c r="D22010">
        <v>-1177</v>
      </c>
      <c r="E22010" t="str">
        <f>INDEX(LedgerMapping[[#All],[Area]],MATCH(Transactions[[#This Row],[Sub Ledger]],LedgerMapping[[#All],[Sub Ledger]],0))</f>
        <v>Income Statement</v>
      </c>
    </row>
    <row r="22011" spans="1:5" x14ac:dyDescent="0.55000000000000004">
      <c r="A22011">
        <v>4</v>
      </c>
      <c r="B22011">
        <v>77000</v>
      </c>
      <c r="C22011" s="6">
        <v>44440</v>
      </c>
      <c r="D22011">
        <v>-1205</v>
      </c>
      <c r="E22011" t="str">
        <f>INDEX(LedgerMapping[[#All],[Area]],MATCH(Transactions[[#This Row],[Sub Ledger]],LedgerMapping[[#All],[Sub Ledger]],0))</f>
        <v>Income Statement</v>
      </c>
    </row>
    <row r="22012" spans="1:5" x14ac:dyDescent="0.55000000000000004">
      <c r="A22012">
        <v>4</v>
      </c>
      <c r="B22012">
        <v>77000</v>
      </c>
      <c r="C22012" s="6">
        <v>44470</v>
      </c>
      <c r="D22012">
        <v>-1240</v>
      </c>
      <c r="E22012" t="str">
        <f>INDEX(LedgerMapping[[#All],[Area]],MATCH(Transactions[[#This Row],[Sub Ledger]],LedgerMapping[[#All],[Sub Ledger]],0))</f>
        <v>Income Statement</v>
      </c>
    </row>
    <row r="22013" spans="1:5" x14ac:dyDescent="0.55000000000000004">
      <c r="A22013">
        <v>4</v>
      </c>
      <c r="B22013">
        <v>77000</v>
      </c>
      <c r="C22013" s="6">
        <v>44501</v>
      </c>
      <c r="D22013">
        <v>-1166</v>
      </c>
      <c r="E22013" t="str">
        <f>INDEX(LedgerMapping[[#All],[Area]],MATCH(Transactions[[#This Row],[Sub Ledger]],LedgerMapping[[#All],[Sub Ledger]],0))</f>
        <v>Income Statement</v>
      </c>
    </row>
    <row r="22014" spans="1:5" x14ac:dyDescent="0.55000000000000004">
      <c r="A22014">
        <v>4</v>
      </c>
      <c r="B22014">
        <v>77000</v>
      </c>
      <c r="C22014" s="6">
        <v>44531</v>
      </c>
      <c r="D22014">
        <v>-1009</v>
      </c>
      <c r="E22014" t="str">
        <f>INDEX(LedgerMapping[[#All],[Area]],MATCH(Transactions[[#This Row],[Sub Ledger]],LedgerMapping[[#All],[Sub Ledger]],0))</f>
        <v>Income Statement</v>
      </c>
    </row>
    <row r="22015" spans="1:5" x14ac:dyDescent="0.55000000000000004">
      <c r="A22015">
        <v>4</v>
      </c>
      <c r="B22015">
        <v>77000</v>
      </c>
      <c r="C22015" s="6">
        <v>43466</v>
      </c>
      <c r="D22015">
        <v>-1009</v>
      </c>
      <c r="E22015" t="str">
        <f>INDEX(LedgerMapping[[#All],[Area]],MATCH(Transactions[[#This Row],[Sub Ledger]],LedgerMapping[[#All],[Sub Ledger]],0))</f>
        <v>Income Statement</v>
      </c>
    </row>
    <row r="22016" spans="1:5" x14ac:dyDescent="0.55000000000000004">
      <c r="A22016">
        <v>4</v>
      </c>
      <c r="B22016">
        <v>77000</v>
      </c>
      <c r="C22016" s="6">
        <v>43497</v>
      </c>
      <c r="D22016">
        <v>-1079</v>
      </c>
      <c r="E22016" t="str">
        <f>INDEX(LedgerMapping[[#All],[Area]],MATCH(Transactions[[#This Row],[Sub Ledger]],LedgerMapping[[#All],[Sub Ledger]],0))</f>
        <v>Income Statement</v>
      </c>
    </row>
    <row r="22017" spans="1:5" x14ac:dyDescent="0.55000000000000004">
      <c r="A22017">
        <v>4</v>
      </c>
      <c r="B22017">
        <v>77000</v>
      </c>
      <c r="C22017" s="6">
        <v>43525</v>
      </c>
      <c r="D22017">
        <v>-1079</v>
      </c>
      <c r="E22017" t="str">
        <f>INDEX(LedgerMapping[[#All],[Area]],MATCH(Transactions[[#This Row],[Sub Ledger]],LedgerMapping[[#All],[Sub Ledger]],0))</f>
        <v>Income Statement</v>
      </c>
    </row>
    <row r="22018" spans="1:5" x14ac:dyDescent="0.55000000000000004">
      <c r="A22018">
        <v>4</v>
      </c>
      <c r="B22018">
        <v>77000</v>
      </c>
      <c r="C22018" s="6">
        <v>43556</v>
      </c>
      <c r="D22018">
        <v>-970</v>
      </c>
      <c r="E22018" t="str">
        <f>INDEX(LedgerMapping[[#All],[Area]],MATCH(Transactions[[#This Row],[Sub Ledger]],LedgerMapping[[#All],[Sub Ledger]],0))</f>
        <v>Income Statement</v>
      </c>
    </row>
    <row r="22019" spans="1:5" x14ac:dyDescent="0.55000000000000004">
      <c r="A22019">
        <v>4</v>
      </c>
      <c r="B22019">
        <v>77000</v>
      </c>
      <c r="C22019" s="6">
        <v>43586</v>
      </c>
      <c r="D22019">
        <v>-1058</v>
      </c>
      <c r="E22019" t="str">
        <f>INDEX(LedgerMapping[[#All],[Area]],MATCH(Transactions[[#This Row],[Sub Ledger]],LedgerMapping[[#All],[Sub Ledger]],0))</f>
        <v>Income Statement</v>
      </c>
    </row>
    <row r="22020" spans="1:5" x14ac:dyDescent="0.55000000000000004">
      <c r="A22020">
        <v>4</v>
      </c>
      <c r="B22020">
        <v>77000</v>
      </c>
      <c r="C22020" s="6">
        <v>43617</v>
      </c>
      <c r="D22020">
        <v>-1015</v>
      </c>
      <c r="E22020" t="str">
        <f>INDEX(LedgerMapping[[#All],[Area]],MATCH(Transactions[[#This Row],[Sub Ledger]],LedgerMapping[[#All],[Sub Ledger]],0))</f>
        <v>Income Statement</v>
      </c>
    </row>
    <row r="22021" spans="1:5" x14ac:dyDescent="0.55000000000000004">
      <c r="A22021">
        <v>4</v>
      </c>
      <c r="B22021">
        <v>77000</v>
      </c>
      <c r="C22021" s="6">
        <v>43647</v>
      </c>
      <c r="D22021">
        <v>-1039</v>
      </c>
      <c r="E22021" t="str">
        <f>INDEX(LedgerMapping[[#All],[Area]],MATCH(Transactions[[#This Row],[Sub Ledger]],LedgerMapping[[#All],[Sub Ledger]],0))</f>
        <v>Income Statement</v>
      </c>
    </row>
    <row r="22022" spans="1:5" x14ac:dyDescent="0.55000000000000004">
      <c r="A22022">
        <v>4</v>
      </c>
      <c r="B22022">
        <v>77000</v>
      </c>
      <c r="C22022" s="6">
        <v>43678</v>
      </c>
      <c r="D22022">
        <v>-1123</v>
      </c>
      <c r="E22022" t="str">
        <f>INDEX(LedgerMapping[[#All],[Area]],MATCH(Transactions[[#This Row],[Sub Ledger]],LedgerMapping[[#All],[Sub Ledger]],0))</f>
        <v>Income Statement</v>
      </c>
    </row>
    <row r="22023" spans="1:5" x14ac:dyDescent="0.55000000000000004">
      <c r="A22023">
        <v>4</v>
      </c>
      <c r="B22023">
        <v>77000</v>
      </c>
      <c r="C22023" s="6">
        <v>43709</v>
      </c>
      <c r="D22023">
        <v>-891</v>
      </c>
      <c r="E22023" t="str">
        <f>INDEX(LedgerMapping[[#All],[Area]],MATCH(Transactions[[#This Row],[Sub Ledger]],LedgerMapping[[#All],[Sub Ledger]],0))</f>
        <v>Income Statement</v>
      </c>
    </row>
    <row r="22024" spans="1:5" x14ac:dyDescent="0.55000000000000004">
      <c r="A22024">
        <v>4</v>
      </c>
      <c r="B22024">
        <v>77000</v>
      </c>
      <c r="C22024" s="6">
        <v>43739</v>
      </c>
      <c r="D22024">
        <v>-910</v>
      </c>
      <c r="E22024" t="str">
        <f>INDEX(LedgerMapping[[#All],[Area]],MATCH(Transactions[[#This Row],[Sub Ledger]],LedgerMapping[[#All],[Sub Ledger]],0))</f>
        <v>Income Statement</v>
      </c>
    </row>
    <row r="22025" spans="1:5" x14ac:dyDescent="0.55000000000000004">
      <c r="A22025">
        <v>4</v>
      </c>
      <c r="B22025">
        <v>77000</v>
      </c>
      <c r="C22025" s="6">
        <v>43770</v>
      </c>
      <c r="D22025">
        <v>-1049</v>
      </c>
      <c r="E22025" t="str">
        <f>INDEX(LedgerMapping[[#All],[Area]],MATCH(Transactions[[#This Row],[Sub Ledger]],LedgerMapping[[#All],[Sub Ledger]],0))</f>
        <v>Income Statement</v>
      </c>
    </row>
    <row r="22026" spans="1:5" x14ac:dyDescent="0.55000000000000004">
      <c r="A22026">
        <v>4</v>
      </c>
      <c r="B22026">
        <v>77000</v>
      </c>
      <c r="C22026" s="6">
        <v>43800</v>
      </c>
      <c r="D22026">
        <v>-950</v>
      </c>
      <c r="E22026" t="str">
        <f>INDEX(LedgerMapping[[#All],[Area]],MATCH(Transactions[[#This Row],[Sub Ledger]],LedgerMapping[[#All],[Sub Ledger]],0))</f>
        <v>Income Statement</v>
      </c>
    </row>
    <row r="22027" spans="1:5" x14ac:dyDescent="0.55000000000000004">
      <c r="A22027">
        <v>4</v>
      </c>
      <c r="B22027">
        <v>77000</v>
      </c>
      <c r="C22027" s="6">
        <v>43831</v>
      </c>
      <c r="D22027">
        <v>-775</v>
      </c>
      <c r="E22027" t="str">
        <f>INDEX(LedgerMapping[[#All],[Area]],MATCH(Transactions[[#This Row],[Sub Ledger]],LedgerMapping[[#All],[Sub Ledger]],0))</f>
        <v>Income Statement</v>
      </c>
    </row>
    <row r="22028" spans="1:5" x14ac:dyDescent="0.55000000000000004">
      <c r="A22028">
        <v>4</v>
      </c>
      <c r="B22028">
        <v>77000</v>
      </c>
      <c r="C22028" s="6">
        <v>43862</v>
      </c>
      <c r="D22028">
        <v>-714</v>
      </c>
      <c r="E22028" t="str">
        <f>INDEX(LedgerMapping[[#All],[Area]],MATCH(Transactions[[#This Row],[Sub Ledger]],LedgerMapping[[#All],[Sub Ledger]],0))</f>
        <v>Income Statement</v>
      </c>
    </row>
    <row r="22029" spans="1:5" x14ac:dyDescent="0.55000000000000004">
      <c r="A22029">
        <v>4</v>
      </c>
      <c r="B22029">
        <v>77000</v>
      </c>
      <c r="C22029" s="6">
        <v>43891</v>
      </c>
      <c r="D22029">
        <v>-684</v>
      </c>
      <c r="E22029" t="str">
        <f>INDEX(LedgerMapping[[#All],[Area]],MATCH(Transactions[[#This Row],[Sub Ledger]],LedgerMapping[[#All],[Sub Ledger]],0))</f>
        <v>Income Statement</v>
      </c>
    </row>
    <row r="22030" spans="1:5" x14ac:dyDescent="0.55000000000000004">
      <c r="A22030">
        <v>4</v>
      </c>
      <c r="B22030">
        <v>77000</v>
      </c>
      <c r="C22030" s="6">
        <v>43922</v>
      </c>
      <c r="D22030">
        <v>-790</v>
      </c>
      <c r="E22030" t="str">
        <f>INDEX(LedgerMapping[[#All],[Area]],MATCH(Transactions[[#This Row],[Sub Ledger]],LedgerMapping[[#All],[Sub Ledger]],0))</f>
        <v>Income Statement</v>
      </c>
    </row>
    <row r="22031" spans="1:5" x14ac:dyDescent="0.55000000000000004">
      <c r="A22031">
        <v>4</v>
      </c>
      <c r="B22031">
        <v>77000</v>
      </c>
      <c r="C22031" s="6">
        <v>43952</v>
      </c>
      <c r="D22031">
        <v>-821</v>
      </c>
      <c r="E22031" t="str">
        <f>INDEX(LedgerMapping[[#All],[Area]],MATCH(Transactions[[#This Row],[Sub Ledger]],LedgerMapping[[#All],[Sub Ledger]],0))</f>
        <v>Income Statement</v>
      </c>
    </row>
    <row r="22032" spans="1:5" x14ac:dyDescent="0.55000000000000004">
      <c r="A22032">
        <v>4</v>
      </c>
      <c r="B22032">
        <v>77000</v>
      </c>
      <c r="C22032" s="6">
        <v>43983</v>
      </c>
      <c r="D22032">
        <v>-761</v>
      </c>
      <c r="E22032" t="str">
        <f>INDEX(LedgerMapping[[#All],[Area]],MATCH(Transactions[[#This Row],[Sub Ledger]],LedgerMapping[[#All],[Sub Ledger]],0))</f>
        <v>Income Statement</v>
      </c>
    </row>
    <row r="22033" spans="1:5" x14ac:dyDescent="0.55000000000000004">
      <c r="A22033">
        <v>4</v>
      </c>
      <c r="B22033">
        <v>77000</v>
      </c>
      <c r="C22033" s="6">
        <v>44013</v>
      </c>
      <c r="D22033">
        <v>-895</v>
      </c>
      <c r="E22033" t="str">
        <f>INDEX(LedgerMapping[[#All],[Area]],MATCH(Transactions[[#This Row],[Sub Ledger]],LedgerMapping[[#All],[Sub Ledger]],0))</f>
        <v>Income Statement</v>
      </c>
    </row>
    <row r="22034" spans="1:5" x14ac:dyDescent="0.55000000000000004">
      <c r="A22034">
        <v>4</v>
      </c>
      <c r="B22034">
        <v>77000</v>
      </c>
      <c r="C22034" s="6">
        <v>44044</v>
      </c>
      <c r="D22034">
        <v>-802</v>
      </c>
      <c r="E22034" t="str">
        <f>INDEX(LedgerMapping[[#All],[Area]],MATCH(Transactions[[#This Row],[Sub Ledger]],LedgerMapping[[#All],[Sub Ledger]],0))</f>
        <v>Income Statement</v>
      </c>
    </row>
    <row r="22035" spans="1:5" x14ac:dyDescent="0.55000000000000004">
      <c r="A22035">
        <v>4</v>
      </c>
      <c r="B22035">
        <v>77000</v>
      </c>
      <c r="C22035" s="6">
        <v>44075</v>
      </c>
      <c r="D22035">
        <v>-794</v>
      </c>
      <c r="E22035" t="str">
        <f>INDEX(LedgerMapping[[#All],[Area]],MATCH(Transactions[[#This Row],[Sub Ledger]],LedgerMapping[[#All],[Sub Ledger]],0))</f>
        <v>Income Statement</v>
      </c>
    </row>
    <row r="22036" spans="1:5" x14ac:dyDescent="0.55000000000000004">
      <c r="A22036">
        <v>4</v>
      </c>
      <c r="B22036">
        <v>77000</v>
      </c>
      <c r="C22036" s="6">
        <v>44105</v>
      </c>
      <c r="D22036">
        <v>-798</v>
      </c>
      <c r="E22036" t="str">
        <f>INDEX(LedgerMapping[[#All],[Area]],MATCH(Transactions[[#This Row],[Sub Ledger]],LedgerMapping[[#All],[Sub Ledger]],0))</f>
        <v>Income Statement</v>
      </c>
    </row>
    <row r="22037" spans="1:5" x14ac:dyDescent="0.55000000000000004">
      <c r="A22037">
        <v>4</v>
      </c>
      <c r="B22037">
        <v>77000</v>
      </c>
      <c r="C22037" s="6">
        <v>44136</v>
      </c>
      <c r="D22037">
        <v>-842</v>
      </c>
      <c r="E22037" t="str">
        <f>INDEX(LedgerMapping[[#All],[Area]],MATCH(Transactions[[#This Row],[Sub Ledger]],LedgerMapping[[#All],[Sub Ledger]],0))</f>
        <v>Income Statement</v>
      </c>
    </row>
    <row r="22038" spans="1:5" x14ac:dyDescent="0.55000000000000004">
      <c r="A22038">
        <v>4</v>
      </c>
      <c r="B22038">
        <v>77000</v>
      </c>
      <c r="C22038" s="6">
        <v>44166</v>
      </c>
      <c r="D22038">
        <v>-851</v>
      </c>
      <c r="E22038" t="str">
        <f>INDEX(LedgerMapping[[#All],[Area]],MATCH(Transactions[[#This Row],[Sub Ledger]],LedgerMapping[[#All],[Sub Ledger]],0))</f>
        <v>Income Statement</v>
      </c>
    </row>
    <row r="22039" spans="1:5" x14ac:dyDescent="0.55000000000000004">
      <c r="A22039">
        <v>4</v>
      </c>
      <c r="B22039">
        <v>77000</v>
      </c>
      <c r="C22039" s="6">
        <v>44197</v>
      </c>
      <c r="D22039">
        <v>-1145</v>
      </c>
      <c r="E22039" t="str">
        <f>INDEX(LedgerMapping[[#All],[Area]],MATCH(Transactions[[#This Row],[Sub Ledger]],LedgerMapping[[#All],[Sub Ledger]],0))</f>
        <v>Income Statement</v>
      </c>
    </row>
    <row r="22040" spans="1:5" x14ac:dyDescent="0.55000000000000004">
      <c r="A22040">
        <v>4</v>
      </c>
      <c r="B22040">
        <v>77000</v>
      </c>
      <c r="C22040" s="6">
        <v>44228</v>
      </c>
      <c r="D22040">
        <v>-1749</v>
      </c>
      <c r="E22040" t="str">
        <f>INDEX(LedgerMapping[[#All],[Area]],MATCH(Transactions[[#This Row],[Sub Ledger]],LedgerMapping[[#All],[Sub Ledger]],0))</f>
        <v>Income Statement</v>
      </c>
    </row>
    <row r="22041" spans="1:5" x14ac:dyDescent="0.55000000000000004">
      <c r="A22041">
        <v>4</v>
      </c>
      <c r="B22041">
        <v>77000</v>
      </c>
      <c r="C22041" s="6">
        <v>44256</v>
      </c>
      <c r="D22041">
        <v>-1658</v>
      </c>
      <c r="E22041" t="str">
        <f>INDEX(LedgerMapping[[#All],[Area]],MATCH(Transactions[[#This Row],[Sub Ledger]],LedgerMapping[[#All],[Sub Ledger]],0))</f>
        <v>Income Statement</v>
      </c>
    </row>
    <row r="22042" spans="1:5" x14ac:dyDescent="0.55000000000000004">
      <c r="A22042">
        <v>4</v>
      </c>
      <c r="B22042">
        <v>77000</v>
      </c>
      <c r="C22042" s="6">
        <v>44287</v>
      </c>
      <c r="D22042">
        <v>-1733</v>
      </c>
      <c r="E22042" t="str">
        <f>INDEX(LedgerMapping[[#All],[Area]],MATCH(Transactions[[#This Row],[Sub Ledger]],LedgerMapping[[#All],[Sub Ledger]],0))</f>
        <v>Income Statement</v>
      </c>
    </row>
    <row r="22043" spans="1:5" x14ac:dyDescent="0.55000000000000004">
      <c r="A22043">
        <v>4</v>
      </c>
      <c r="B22043">
        <v>77000</v>
      </c>
      <c r="C22043" s="6">
        <v>44317</v>
      </c>
      <c r="D22043">
        <v>-1556</v>
      </c>
      <c r="E22043" t="str">
        <f>INDEX(LedgerMapping[[#All],[Area]],MATCH(Transactions[[#This Row],[Sub Ledger]],LedgerMapping[[#All],[Sub Ledger]],0))</f>
        <v>Income Statement</v>
      </c>
    </row>
    <row r="22044" spans="1:5" x14ac:dyDescent="0.55000000000000004">
      <c r="A22044">
        <v>4</v>
      </c>
      <c r="B22044">
        <v>77000</v>
      </c>
      <c r="C22044" s="6">
        <v>44348</v>
      </c>
      <c r="D22044">
        <v>-1710</v>
      </c>
      <c r="E22044" t="str">
        <f>INDEX(LedgerMapping[[#All],[Area]],MATCH(Transactions[[#This Row],[Sub Ledger]],LedgerMapping[[#All],[Sub Ledger]],0))</f>
        <v>Income Statement</v>
      </c>
    </row>
    <row r="22045" spans="1:5" x14ac:dyDescent="0.55000000000000004">
      <c r="A22045">
        <v>4</v>
      </c>
      <c r="B22045">
        <v>77000</v>
      </c>
      <c r="C22045" s="6">
        <v>44378</v>
      </c>
      <c r="D22045">
        <v>-1641</v>
      </c>
      <c r="E22045" t="str">
        <f>INDEX(LedgerMapping[[#All],[Area]],MATCH(Transactions[[#This Row],[Sub Ledger]],LedgerMapping[[#All],[Sub Ledger]],0))</f>
        <v>Income Statement</v>
      </c>
    </row>
    <row r="22046" spans="1:5" x14ac:dyDescent="0.55000000000000004">
      <c r="A22046">
        <v>4</v>
      </c>
      <c r="B22046">
        <v>77000</v>
      </c>
      <c r="C22046" s="6">
        <v>44409</v>
      </c>
      <c r="D22046">
        <v>-1522</v>
      </c>
      <c r="E22046" t="str">
        <f>INDEX(LedgerMapping[[#All],[Area]],MATCH(Transactions[[#This Row],[Sub Ledger]],LedgerMapping[[#All],[Sub Ledger]],0))</f>
        <v>Income Statement</v>
      </c>
    </row>
    <row r="22047" spans="1:5" x14ac:dyDescent="0.55000000000000004">
      <c r="A22047">
        <v>4</v>
      </c>
      <c r="B22047">
        <v>77000</v>
      </c>
      <c r="C22047" s="6">
        <v>44440</v>
      </c>
      <c r="D22047">
        <v>-1571</v>
      </c>
      <c r="E22047" t="str">
        <f>INDEX(LedgerMapping[[#All],[Area]],MATCH(Transactions[[#This Row],[Sub Ledger]],LedgerMapping[[#All],[Sub Ledger]],0))</f>
        <v>Income Statement</v>
      </c>
    </row>
    <row r="22048" spans="1:5" x14ac:dyDescent="0.55000000000000004">
      <c r="A22048">
        <v>4</v>
      </c>
      <c r="B22048">
        <v>77000</v>
      </c>
      <c r="C22048" s="6">
        <v>44470</v>
      </c>
      <c r="D22048">
        <v>-1863</v>
      </c>
      <c r="E22048" t="str">
        <f>INDEX(LedgerMapping[[#All],[Area]],MATCH(Transactions[[#This Row],[Sub Ledger]],LedgerMapping[[#All],[Sub Ledger]],0))</f>
        <v>Income Statement</v>
      </c>
    </row>
    <row r="22049" spans="1:5" x14ac:dyDescent="0.55000000000000004">
      <c r="A22049">
        <v>4</v>
      </c>
      <c r="B22049">
        <v>77000</v>
      </c>
      <c r="C22049" s="6">
        <v>44501</v>
      </c>
      <c r="D22049">
        <v>-1474</v>
      </c>
      <c r="E22049" t="str">
        <f>INDEX(LedgerMapping[[#All],[Area]],MATCH(Transactions[[#This Row],[Sub Ledger]],LedgerMapping[[#All],[Sub Ledger]],0))</f>
        <v>Income Statement</v>
      </c>
    </row>
    <row r="22050" spans="1:5" x14ac:dyDescent="0.55000000000000004">
      <c r="A22050">
        <v>4</v>
      </c>
      <c r="B22050">
        <v>77000</v>
      </c>
      <c r="C22050" s="6">
        <v>44531</v>
      </c>
      <c r="D22050">
        <v>-1556</v>
      </c>
      <c r="E22050" t="str">
        <f>INDEX(LedgerMapping[[#All],[Area]],MATCH(Transactions[[#This Row],[Sub Ledger]],LedgerMapping[[#All],[Sub Ledger]],0))</f>
        <v>Income Statement</v>
      </c>
    </row>
    <row r="22051" spans="1:5" x14ac:dyDescent="0.55000000000000004">
      <c r="A22051">
        <v>4</v>
      </c>
      <c r="B22051">
        <v>77000</v>
      </c>
      <c r="C22051" s="6">
        <v>44256</v>
      </c>
      <c r="D22051">
        <v>-1059.45</v>
      </c>
      <c r="E22051" t="str">
        <f>INDEX(LedgerMapping[[#All],[Area]],MATCH(Transactions[[#This Row],[Sub Ledger]],LedgerMapping[[#All],[Sub Ledger]],0))</f>
        <v>Income Statement</v>
      </c>
    </row>
    <row r="22052" spans="1:5" x14ac:dyDescent="0.55000000000000004">
      <c r="A22052">
        <v>4</v>
      </c>
      <c r="B22052">
        <v>77000</v>
      </c>
      <c r="C22052" s="6">
        <v>44256</v>
      </c>
      <c r="D22052">
        <v>-1766.49</v>
      </c>
      <c r="E22052" t="str">
        <f>INDEX(LedgerMapping[[#All],[Area]],MATCH(Transactions[[#This Row],[Sub Ledger]],LedgerMapping[[#All],[Sub Ledger]],0))</f>
        <v>Income Statement</v>
      </c>
    </row>
    <row r="22053" spans="1:5" x14ac:dyDescent="0.55000000000000004">
      <c r="A22053">
        <v>4</v>
      </c>
      <c r="B22053">
        <v>76000</v>
      </c>
      <c r="C22053" s="6">
        <v>44013</v>
      </c>
      <c r="D22053">
        <v>-1465</v>
      </c>
      <c r="E22053" t="str">
        <f>INDEX(LedgerMapping[[#All],[Area]],MATCH(Transactions[[#This Row],[Sub Ledger]],LedgerMapping[[#All],[Sub Ledger]],0))</f>
        <v>Income Statement</v>
      </c>
    </row>
    <row r="22054" spans="1:5" x14ac:dyDescent="0.55000000000000004">
      <c r="A22054">
        <v>4</v>
      </c>
      <c r="B22054">
        <v>76000</v>
      </c>
      <c r="C22054" s="6">
        <v>43466</v>
      </c>
      <c r="D22054">
        <v>-1201</v>
      </c>
      <c r="E22054" t="str">
        <f>INDEX(LedgerMapping[[#All],[Area]],MATCH(Transactions[[#This Row],[Sub Ledger]],LedgerMapping[[#All],[Sub Ledger]],0))</f>
        <v>Income Statement</v>
      </c>
    </row>
    <row r="22055" spans="1:5" x14ac:dyDescent="0.55000000000000004">
      <c r="A22055">
        <v>4</v>
      </c>
      <c r="B22055">
        <v>76000</v>
      </c>
      <c r="C22055" s="6">
        <v>43497</v>
      </c>
      <c r="D22055">
        <v>-2637</v>
      </c>
      <c r="E22055" t="str">
        <f>INDEX(LedgerMapping[[#All],[Area]],MATCH(Transactions[[#This Row],[Sub Ledger]],LedgerMapping[[#All],[Sub Ledger]],0))</f>
        <v>Income Statement</v>
      </c>
    </row>
    <row r="22056" spans="1:5" x14ac:dyDescent="0.55000000000000004">
      <c r="A22056">
        <v>4</v>
      </c>
      <c r="B22056">
        <v>76000</v>
      </c>
      <c r="C22056" s="6">
        <v>43525</v>
      </c>
      <c r="D22056">
        <v>-1050</v>
      </c>
      <c r="E22056" t="str">
        <f>INDEX(LedgerMapping[[#All],[Area]],MATCH(Transactions[[#This Row],[Sub Ledger]],LedgerMapping[[#All],[Sub Ledger]],0))</f>
        <v>Income Statement</v>
      </c>
    </row>
    <row r="22057" spans="1:5" x14ac:dyDescent="0.55000000000000004">
      <c r="A22057">
        <v>4</v>
      </c>
      <c r="B22057">
        <v>76000</v>
      </c>
      <c r="C22057" s="6">
        <v>43556</v>
      </c>
      <c r="D22057">
        <v>-1874</v>
      </c>
      <c r="E22057" t="str">
        <f>INDEX(LedgerMapping[[#All],[Area]],MATCH(Transactions[[#This Row],[Sub Ledger]],LedgerMapping[[#All],[Sub Ledger]],0))</f>
        <v>Income Statement</v>
      </c>
    </row>
    <row r="22058" spans="1:5" x14ac:dyDescent="0.55000000000000004">
      <c r="A22058">
        <v>4</v>
      </c>
      <c r="B22058">
        <v>76000</v>
      </c>
      <c r="C22058" s="6">
        <v>43586</v>
      </c>
      <c r="D22058">
        <v>-3904</v>
      </c>
      <c r="E22058" t="str">
        <f>INDEX(LedgerMapping[[#All],[Area]],MATCH(Transactions[[#This Row],[Sub Ledger]],LedgerMapping[[#All],[Sub Ledger]],0))</f>
        <v>Income Statement</v>
      </c>
    </row>
    <row r="22059" spans="1:5" x14ac:dyDescent="0.55000000000000004">
      <c r="A22059">
        <v>4</v>
      </c>
      <c r="B22059">
        <v>76000</v>
      </c>
      <c r="C22059" s="6">
        <v>43617</v>
      </c>
      <c r="D22059">
        <v>-1769</v>
      </c>
      <c r="E22059" t="str">
        <f>INDEX(LedgerMapping[[#All],[Area]],MATCH(Transactions[[#This Row],[Sub Ledger]],LedgerMapping[[#All],[Sub Ledger]],0))</f>
        <v>Income Statement</v>
      </c>
    </row>
    <row r="22060" spans="1:5" x14ac:dyDescent="0.55000000000000004">
      <c r="A22060">
        <v>4</v>
      </c>
      <c r="B22060">
        <v>76000</v>
      </c>
      <c r="C22060" s="6">
        <v>43647</v>
      </c>
      <c r="D22060">
        <v>-1805</v>
      </c>
      <c r="E22060" t="str">
        <f>INDEX(LedgerMapping[[#All],[Area]],MATCH(Transactions[[#This Row],[Sub Ledger]],LedgerMapping[[#All],[Sub Ledger]],0))</f>
        <v>Income Statement</v>
      </c>
    </row>
    <row r="22061" spans="1:5" x14ac:dyDescent="0.55000000000000004">
      <c r="A22061">
        <v>4</v>
      </c>
      <c r="B22061">
        <v>76000</v>
      </c>
      <c r="C22061" s="6">
        <v>43678</v>
      </c>
      <c r="D22061">
        <v>-3421</v>
      </c>
      <c r="E22061" t="str">
        <f>INDEX(LedgerMapping[[#All],[Area]],MATCH(Transactions[[#This Row],[Sub Ledger]],LedgerMapping[[#All],[Sub Ledger]],0))</f>
        <v>Income Statement</v>
      </c>
    </row>
    <row r="22062" spans="1:5" x14ac:dyDescent="0.55000000000000004">
      <c r="A22062">
        <v>4</v>
      </c>
      <c r="B22062">
        <v>76000</v>
      </c>
      <c r="C22062" s="6">
        <v>43709</v>
      </c>
      <c r="D22062">
        <v>-1590</v>
      </c>
      <c r="E22062" t="str">
        <f>INDEX(LedgerMapping[[#All],[Area]],MATCH(Transactions[[#This Row],[Sub Ledger]],LedgerMapping[[#All],[Sub Ledger]],0))</f>
        <v>Income Statement</v>
      </c>
    </row>
    <row r="22063" spans="1:5" x14ac:dyDescent="0.55000000000000004">
      <c r="A22063">
        <v>4</v>
      </c>
      <c r="B22063">
        <v>76000</v>
      </c>
      <c r="C22063" s="6">
        <v>43739</v>
      </c>
      <c r="D22063">
        <v>-1389</v>
      </c>
      <c r="E22063" t="str">
        <f>INDEX(LedgerMapping[[#All],[Area]],MATCH(Transactions[[#This Row],[Sub Ledger]],LedgerMapping[[#All],[Sub Ledger]],0))</f>
        <v>Income Statement</v>
      </c>
    </row>
    <row r="22064" spans="1:5" x14ac:dyDescent="0.55000000000000004">
      <c r="A22064">
        <v>4</v>
      </c>
      <c r="B22064">
        <v>76000</v>
      </c>
      <c r="C22064" s="6">
        <v>43770</v>
      </c>
      <c r="D22064">
        <v>-4093</v>
      </c>
      <c r="E22064" t="str">
        <f>INDEX(LedgerMapping[[#All],[Area]],MATCH(Transactions[[#This Row],[Sub Ledger]],LedgerMapping[[#All],[Sub Ledger]],0))</f>
        <v>Income Statement</v>
      </c>
    </row>
    <row r="22065" spans="1:5" x14ac:dyDescent="0.55000000000000004">
      <c r="A22065">
        <v>4</v>
      </c>
      <c r="B22065">
        <v>76000</v>
      </c>
      <c r="C22065" s="6">
        <v>43800</v>
      </c>
      <c r="D22065">
        <v>-1369</v>
      </c>
      <c r="E22065" t="str">
        <f>INDEX(LedgerMapping[[#All],[Area]],MATCH(Transactions[[#This Row],[Sub Ledger]],LedgerMapping[[#All],[Sub Ledger]],0))</f>
        <v>Income Statement</v>
      </c>
    </row>
    <row r="22066" spans="1:5" x14ac:dyDescent="0.55000000000000004">
      <c r="A22066">
        <v>4</v>
      </c>
      <c r="B22066">
        <v>76000</v>
      </c>
      <c r="C22066" s="6">
        <v>43831</v>
      </c>
      <c r="D22066">
        <v>-2310</v>
      </c>
      <c r="E22066" t="str">
        <f>INDEX(LedgerMapping[[#All],[Area]],MATCH(Transactions[[#This Row],[Sub Ledger]],LedgerMapping[[#All],[Sub Ledger]],0))</f>
        <v>Income Statement</v>
      </c>
    </row>
    <row r="22067" spans="1:5" x14ac:dyDescent="0.55000000000000004">
      <c r="A22067">
        <v>4</v>
      </c>
      <c r="B22067">
        <v>76000</v>
      </c>
      <c r="C22067" s="6">
        <v>43862</v>
      </c>
      <c r="D22067">
        <v>-2606</v>
      </c>
      <c r="E22067" t="str">
        <f>INDEX(LedgerMapping[[#All],[Area]],MATCH(Transactions[[#This Row],[Sub Ledger]],LedgerMapping[[#All],[Sub Ledger]],0))</f>
        <v>Income Statement</v>
      </c>
    </row>
    <row r="22068" spans="1:5" x14ac:dyDescent="0.55000000000000004">
      <c r="A22068">
        <v>4</v>
      </c>
      <c r="B22068">
        <v>76000</v>
      </c>
      <c r="C22068" s="6">
        <v>43891</v>
      </c>
      <c r="D22068">
        <v>-1071</v>
      </c>
      <c r="E22068" t="str">
        <f>INDEX(LedgerMapping[[#All],[Area]],MATCH(Transactions[[#This Row],[Sub Ledger]],LedgerMapping[[#All],[Sub Ledger]],0))</f>
        <v>Income Statement</v>
      </c>
    </row>
    <row r="22069" spans="1:5" x14ac:dyDescent="0.55000000000000004">
      <c r="A22069">
        <v>4</v>
      </c>
      <c r="B22069">
        <v>76000</v>
      </c>
      <c r="C22069" s="6">
        <v>43922</v>
      </c>
      <c r="D22069">
        <v>-1684</v>
      </c>
      <c r="E22069" t="str">
        <f>INDEX(LedgerMapping[[#All],[Area]],MATCH(Transactions[[#This Row],[Sub Ledger]],LedgerMapping[[#All],[Sub Ledger]],0))</f>
        <v>Income Statement</v>
      </c>
    </row>
    <row r="22070" spans="1:5" x14ac:dyDescent="0.55000000000000004">
      <c r="A22070">
        <v>4</v>
      </c>
      <c r="B22070">
        <v>76000</v>
      </c>
      <c r="C22070" s="6">
        <v>43952</v>
      </c>
      <c r="D22070">
        <v>-2732</v>
      </c>
      <c r="E22070" t="str">
        <f>INDEX(LedgerMapping[[#All],[Area]],MATCH(Transactions[[#This Row],[Sub Ledger]],LedgerMapping[[#All],[Sub Ledger]],0))</f>
        <v>Income Statement</v>
      </c>
    </row>
    <row r="22071" spans="1:5" x14ac:dyDescent="0.55000000000000004">
      <c r="A22071">
        <v>4</v>
      </c>
      <c r="B22071">
        <v>76000</v>
      </c>
      <c r="C22071" s="6">
        <v>43983</v>
      </c>
      <c r="D22071">
        <v>-866</v>
      </c>
      <c r="E22071" t="str">
        <f>INDEX(LedgerMapping[[#All],[Area]],MATCH(Transactions[[#This Row],[Sub Ledger]],LedgerMapping[[#All],[Sub Ledger]],0))</f>
        <v>Income Statement</v>
      </c>
    </row>
    <row r="22072" spans="1:5" x14ac:dyDescent="0.55000000000000004">
      <c r="A22072">
        <v>4</v>
      </c>
      <c r="B22072">
        <v>76000</v>
      </c>
      <c r="C22072" s="6">
        <v>44044</v>
      </c>
      <c r="D22072">
        <v>-1927</v>
      </c>
      <c r="E22072" t="str">
        <f>INDEX(LedgerMapping[[#All],[Area]],MATCH(Transactions[[#This Row],[Sub Ledger]],LedgerMapping[[#All],[Sub Ledger]],0))</f>
        <v>Income Statement</v>
      </c>
    </row>
    <row r="22073" spans="1:5" x14ac:dyDescent="0.55000000000000004">
      <c r="A22073">
        <v>4</v>
      </c>
      <c r="B22073">
        <v>76000</v>
      </c>
      <c r="C22073" s="6">
        <v>44075</v>
      </c>
      <c r="D22073">
        <v>-740</v>
      </c>
      <c r="E22073" t="str">
        <f>INDEX(LedgerMapping[[#All],[Area]],MATCH(Transactions[[#This Row],[Sub Ledger]],LedgerMapping[[#All],[Sub Ledger]],0))</f>
        <v>Income Statement</v>
      </c>
    </row>
    <row r="22074" spans="1:5" x14ac:dyDescent="0.55000000000000004">
      <c r="A22074">
        <v>4</v>
      </c>
      <c r="B22074">
        <v>76000</v>
      </c>
      <c r="C22074" s="6">
        <v>44105</v>
      </c>
      <c r="D22074">
        <v>-1519</v>
      </c>
      <c r="E22074" t="str">
        <f>INDEX(LedgerMapping[[#All],[Area]],MATCH(Transactions[[#This Row],[Sub Ledger]],LedgerMapping[[#All],[Sub Ledger]],0))</f>
        <v>Income Statement</v>
      </c>
    </row>
    <row r="22075" spans="1:5" x14ac:dyDescent="0.55000000000000004">
      <c r="A22075">
        <v>4</v>
      </c>
      <c r="B22075">
        <v>76000</v>
      </c>
      <c r="C22075" s="6">
        <v>44136</v>
      </c>
      <c r="D22075">
        <v>-2265</v>
      </c>
      <c r="E22075" t="str">
        <f>INDEX(LedgerMapping[[#All],[Area]],MATCH(Transactions[[#This Row],[Sub Ledger]],LedgerMapping[[#All],[Sub Ledger]],0))</f>
        <v>Income Statement</v>
      </c>
    </row>
    <row r="22076" spans="1:5" x14ac:dyDescent="0.55000000000000004">
      <c r="A22076">
        <v>4</v>
      </c>
      <c r="B22076">
        <v>76000</v>
      </c>
      <c r="C22076" s="6">
        <v>44166</v>
      </c>
      <c r="D22076">
        <v>-707</v>
      </c>
      <c r="E22076" t="str">
        <f>INDEX(LedgerMapping[[#All],[Area]],MATCH(Transactions[[#This Row],[Sub Ledger]],LedgerMapping[[#All],[Sub Ledger]],0))</f>
        <v>Income Statement</v>
      </c>
    </row>
    <row r="22077" spans="1:5" x14ac:dyDescent="0.55000000000000004">
      <c r="A22077">
        <v>4</v>
      </c>
      <c r="B22077">
        <v>76000</v>
      </c>
      <c r="C22077" s="6">
        <v>44197</v>
      </c>
      <c r="D22077">
        <v>-2766</v>
      </c>
      <c r="E22077" t="str">
        <f>INDEX(LedgerMapping[[#All],[Area]],MATCH(Transactions[[#This Row],[Sub Ledger]],LedgerMapping[[#All],[Sub Ledger]],0))</f>
        <v>Income Statement</v>
      </c>
    </row>
    <row r="22078" spans="1:5" x14ac:dyDescent="0.55000000000000004">
      <c r="A22078">
        <v>4</v>
      </c>
      <c r="B22078">
        <v>76000</v>
      </c>
      <c r="C22078" s="6">
        <v>44228</v>
      </c>
      <c r="D22078">
        <v>-5529</v>
      </c>
      <c r="E22078" t="str">
        <f>INDEX(LedgerMapping[[#All],[Area]],MATCH(Transactions[[#This Row],[Sub Ledger]],LedgerMapping[[#All],[Sub Ledger]],0))</f>
        <v>Income Statement</v>
      </c>
    </row>
    <row r="22079" spans="1:5" x14ac:dyDescent="0.55000000000000004">
      <c r="A22079">
        <v>4</v>
      </c>
      <c r="B22079">
        <v>76000</v>
      </c>
      <c r="C22079" s="6">
        <v>44256</v>
      </c>
      <c r="D22079">
        <v>-5681</v>
      </c>
      <c r="E22079" t="str">
        <f>INDEX(LedgerMapping[[#All],[Area]],MATCH(Transactions[[#This Row],[Sub Ledger]],LedgerMapping[[#All],[Sub Ledger]],0))</f>
        <v>Income Statement</v>
      </c>
    </row>
    <row r="22080" spans="1:5" x14ac:dyDescent="0.55000000000000004">
      <c r="A22080">
        <v>4</v>
      </c>
      <c r="B22080">
        <v>76000</v>
      </c>
      <c r="C22080" s="6">
        <v>44287</v>
      </c>
      <c r="D22080">
        <v>-3785</v>
      </c>
      <c r="E22080" t="str">
        <f>INDEX(LedgerMapping[[#All],[Area]],MATCH(Transactions[[#This Row],[Sub Ledger]],LedgerMapping[[#All],[Sub Ledger]],0))</f>
        <v>Income Statement</v>
      </c>
    </row>
    <row r="22081" spans="1:5" x14ac:dyDescent="0.55000000000000004">
      <c r="A22081">
        <v>4</v>
      </c>
      <c r="B22081">
        <v>76000</v>
      </c>
      <c r="C22081" s="6">
        <v>44317</v>
      </c>
      <c r="D22081">
        <v>-4400</v>
      </c>
      <c r="E22081" t="str">
        <f>INDEX(LedgerMapping[[#All],[Area]],MATCH(Transactions[[#This Row],[Sub Ledger]],LedgerMapping[[#All],[Sub Ledger]],0))</f>
        <v>Income Statement</v>
      </c>
    </row>
    <row r="22082" spans="1:5" x14ac:dyDescent="0.55000000000000004">
      <c r="A22082">
        <v>4</v>
      </c>
      <c r="B22082">
        <v>76000</v>
      </c>
      <c r="C22082" s="6">
        <v>44348</v>
      </c>
      <c r="D22082">
        <v>-4648</v>
      </c>
      <c r="E22082" t="str">
        <f>INDEX(LedgerMapping[[#All],[Area]],MATCH(Transactions[[#This Row],[Sub Ledger]],LedgerMapping[[#All],[Sub Ledger]],0))</f>
        <v>Income Statement</v>
      </c>
    </row>
    <row r="22083" spans="1:5" x14ac:dyDescent="0.55000000000000004">
      <c r="A22083">
        <v>4</v>
      </c>
      <c r="B22083">
        <v>76000</v>
      </c>
      <c r="C22083" s="6">
        <v>44378</v>
      </c>
      <c r="D22083">
        <v>-3298</v>
      </c>
      <c r="E22083" t="str">
        <f>INDEX(LedgerMapping[[#All],[Area]],MATCH(Transactions[[#This Row],[Sub Ledger]],LedgerMapping[[#All],[Sub Ledger]],0))</f>
        <v>Income Statement</v>
      </c>
    </row>
    <row r="22084" spans="1:5" x14ac:dyDescent="0.55000000000000004">
      <c r="A22084">
        <v>4</v>
      </c>
      <c r="B22084">
        <v>76000</v>
      </c>
      <c r="C22084" s="6">
        <v>44409</v>
      </c>
      <c r="D22084">
        <v>-3579</v>
      </c>
      <c r="E22084" t="str">
        <f>INDEX(LedgerMapping[[#All],[Area]],MATCH(Transactions[[#This Row],[Sub Ledger]],LedgerMapping[[#All],[Sub Ledger]],0))</f>
        <v>Income Statement</v>
      </c>
    </row>
    <row r="22085" spans="1:5" x14ac:dyDescent="0.55000000000000004">
      <c r="A22085">
        <v>4</v>
      </c>
      <c r="B22085">
        <v>76000</v>
      </c>
      <c r="C22085" s="6">
        <v>44440</v>
      </c>
      <c r="D22085">
        <v>-4665</v>
      </c>
      <c r="E22085" t="str">
        <f>INDEX(LedgerMapping[[#All],[Area]],MATCH(Transactions[[#This Row],[Sub Ledger]],LedgerMapping[[#All],[Sub Ledger]],0))</f>
        <v>Income Statement</v>
      </c>
    </row>
    <row r="22086" spans="1:5" x14ac:dyDescent="0.55000000000000004">
      <c r="A22086">
        <v>4</v>
      </c>
      <c r="B22086">
        <v>76000</v>
      </c>
      <c r="C22086" s="6">
        <v>44470</v>
      </c>
      <c r="D22086">
        <v>-4659</v>
      </c>
      <c r="E22086" t="str">
        <f>INDEX(LedgerMapping[[#All],[Area]],MATCH(Transactions[[#This Row],[Sub Ledger]],LedgerMapping[[#All],[Sub Ledger]],0))</f>
        <v>Income Statement</v>
      </c>
    </row>
    <row r="22087" spans="1:5" x14ac:dyDescent="0.55000000000000004">
      <c r="A22087">
        <v>4</v>
      </c>
      <c r="B22087">
        <v>76000</v>
      </c>
      <c r="C22087" s="6">
        <v>44501</v>
      </c>
      <c r="D22087">
        <v>-4523</v>
      </c>
      <c r="E22087" t="str">
        <f>INDEX(LedgerMapping[[#All],[Area]],MATCH(Transactions[[#This Row],[Sub Ledger]],LedgerMapping[[#All],[Sub Ledger]],0))</f>
        <v>Income Statement</v>
      </c>
    </row>
    <row r="22088" spans="1:5" x14ac:dyDescent="0.55000000000000004">
      <c r="A22088">
        <v>4</v>
      </c>
      <c r="B22088">
        <v>76000</v>
      </c>
      <c r="C22088" s="6">
        <v>44531</v>
      </c>
      <c r="D22088">
        <v>-4906</v>
      </c>
      <c r="E22088" t="str">
        <f>INDEX(LedgerMapping[[#All],[Area]],MATCH(Transactions[[#This Row],[Sub Ledger]],LedgerMapping[[#All],[Sub Ledger]],0))</f>
        <v>Income Statement</v>
      </c>
    </row>
    <row r="22089" spans="1:5" x14ac:dyDescent="0.55000000000000004">
      <c r="A22089">
        <v>4</v>
      </c>
      <c r="B22089">
        <v>76000</v>
      </c>
      <c r="C22089" s="6">
        <v>43466</v>
      </c>
      <c r="D22089">
        <v>-561</v>
      </c>
      <c r="E22089" t="str">
        <f>INDEX(LedgerMapping[[#All],[Area]],MATCH(Transactions[[#This Row],[Sub Ledger]],LedgerMapping[[#All],[Sub Ledger]],0))</f>
        <v>Income Statement</v>
      </c>
    </row>
    <row r="22090" spans="1:5" x14ac:dyDescent="0.55000000000000004">
      <c r="A22090">
        <v>4</v>
      </c>
      <c r="B22090">
        <v>76000</v>
      </c>
      <c r="C22090" s="6">
        <v>43497</v>
      </c>
      <c r="D22090">
        <v>-599</v>
      </c>
      <c r="E22090" t="str">
        <f>INDEX(LedgerMapping[[#All],[Area]],MATCH(Transactions[[#This Row],[Sub Ledger]],LedgerMapping[[#All],[Sub Ledger]],0))</f>
        <v>Income Statement</v>
      </c>
    </row>
    <row r="22091" spans="1:5" x14ac:dyDescent="0.55000000000000004">
      <c r="A22091">
        <v>4</v>
      </c>
      <c r="B22091">
        <v>76000</v>
      </c>
      <c r="C22091" s="6">
        <v>43525</v>
      </c>
      <c r="D22091">
        <v>-599</v>
      </c>
      <c r="E22091" t="str">
        <f>INDEX(LedgerMapping[[#All],[Area]],MATCH(Transactions[[#This Row],[Sub Ledger]],LedgerMapping[[#All],[Sub Ledger]],0))</f>
        <v>Income Statement</v>
      </c>
    </row>
    <row r="22092" spans="1:5" x14ac:dyDescent="0.55000000000000004">
      <c r="A22092">
        <v>4</v>
      </c>
      <c r="B22092">
        <v>76000</v>
      </c>
      <c r="C22092" s="6">
        <v>43556</v>
      </c>
      <c r="D22092">
        <v>-539</v>
      </c>
      <c r="E22092" t="str">
        <f>INDEX(LedgerMapping[[#All],[Area]],MATCH(Transactions[[#This Row],[Sub Ledger]],LedgerMapping[[#All],[Sub Ledger]],0))</f>
        <v>Income Statement</v>
      </c>
    </row>
    <row r="22093" spans="1:5" x14ac:dyDescent="0.55000000000000004">
      <c r="A22093">
        <v>4</v>
      </c>
      <c r="B22093">
        <v>76000</v>
      </c>
      <c r="C22093" s="6">
        <v>43586</v>
      </c>
      <c r="D22093">
        <v>-588</v>
      </c>
      <c r="E22093" t="str">
        <f>INDEX(LedgerMapping[[#All],[Area]],MATCH(Transactions[[#This Row],[Sub Ledger]],LedgerMapping[[#All],[Sub Ledger]],0))</f>
        <v>Income Statement</v>
      </c>
    </row>
    <row r="22094" spans="1:5" x14ac:dyDescent="0.55000000000000004">
      <c r="A22094">
        <v>4</v>
      </c>
      <c r="B22094">
        <v>76000</v>
      </c>
      <c r="C22094" s="6">
        <v>43617</v>
      </c>
      <c r="D22094">
        <v>-564</v>
      </c>
      <c r="E22094" t="str">
        <f>INDEX(LedgerMapping[[#All],[Area]],MATCH(Transactions[[#This Row],[Sub Ledger]],LedgerMapping[[#All],[Sub Ledger]],0))</f>
        <v>Income Statement</v>
      </c>
    </row>
    <row r="22095" spans="1:5" x14ac:dyDescent="0.55000000000000004">
      <c r="A22095">
        <v>4</v>
      </c>
      <c r="B22095">
        <v>76000</v>
      </c>
      <c r="C22095" s="6">
        <v>43647</v>
      </c>
      <c r="D22095">
        <v>-577</v>
      </c>
      <c r="E22095" t="str">
        <f>INDEX(LedgerMapping[[#All],[Area]],MATCH(Transactions[[#This Row],[Sub Ledger]],LedgerMapping[[#All],[Sub Ledger]],0))</f>
        <v>Income Statement</v>
      </c>
    </row>
    <row r="22096" spans="1:5" x14ac:dyDescent="0.55000000000000004">
      <c r="A22096">
        <v>4</v>
      </c>
      <c r="B22096">
        <v>76000</v>
      </c>
      <c r="C22096" s="6">
        <v>43678</v>
      </c>
      <c r="D22096">
        <v>-624</v>
      </c>
      <c r="E22096" t="str">
        <f>INDEX(LedgerMapping[[#All],[Area]],MATCH(Transactions[[#This Row],[Sub Ledger]],LedgerMapping[[#All],[Sub Ledger]],0))</f>
        <v>Income Statement</v>
      </c>
    </row>
    <row r="22097" spans="1:5" x14ac:dyDescent="0.55000000000000004">
      <c r="A22097">
        <v>4</v>
      </c>
      <c r="B22097">
        <v>76000</v>
      </c>
      <c r="C22097" s="6">
        <v>43709</v>
      </c>
      <c r="D22097">
        <v>-495</v>
      </c>
      <c r="E22097" t="str">
        <f>INDEX(LedgerMapping[[#All],[Area]],MATCH(Transactions[[#This Row],[Sub Ledger]],LedgerMapping[[#All],[Sub Ledger]],0))</f>
        <v>Income Statement</v>
      </c>
    </row>
    <row r="22098" spans="1:5" x14ac:dyDescent="0.55000000000000004">
      <c r="A22098">
        <v>4</v>
      </c>
      <c r="B22098">
        <v>76000</v>
      </c>
      <c r="C22098" s="6">
        <v>43739</v>
      </c>
      <c r="D22098">
        <v>-506</v>
      </c>
      <c r="E22098" t="str">
        <f>INDEX(LedgerMapping[[#All],[Area]],MATCH(Transactions[[#This Row],[Sub Ledger]],LedgerMapping[[#All],[Sub Ledger]],0))</f>
        <v>Income Statement</v>
      </c>
    </row>
    <row r="22099" spans="1:5" x14ac:dyDescent="0.55000000000000004">
      <c r="A22099">
        <v>4</v>
      </c>
      <c r="B22099">
        <v>76000</v>
      </c>
      <c r="C22099" s="6">
        <v>43770</v>
      </c>
      <c r="D22099">
        <v>-583</v>
      </c>
      <c r="E22099" t="str">
        <f>INDEX(LedgerMapping[[#All],[Area]],MATCH(Transactions[[#This Row],[Sub Ledger]],LedgerMapping[[#All],[Sub Ledger]],0))</f>
        <v>Income Statement</v>
      </c>
    </row>
    <row r="22100" spans="1:5" x14ac:dyDescent="0.55000000000000004">
      <c r="A22100">
        <v>4</v>
      </c>
      <c r="B22100">
        <v>76000</v>
      </c>
      <c r="C22100" s="6">
        <v>43800</v>
      </c>
      <c r="D22100">
        <v>-528</v>
      </c>
      <c r="E22100" t="str">
        <f>INDEX(LedgerMapping[[#All],[Area]],MATCH(Transactions[[#This Row],[Sub Ledger]],LedgerMapping[[#All],[Sub Ledger]],0))</f>
        <v>Income Statement</v>
      </c>
    </row>
    <row r="22101" spans="1:5" x14ac:dyDescent="0.55000000000000004">
      <c r="A22101">
        <v>4</v>
      </c>
      <c r="B22101">
        <v>76000</v>
      </c>
      <c r="C22101" s="6">
        <v>43831</v>
      </c>
      <c r="D22101">
        <v>-431</v>
      </c>
      <c r="E22101" t="str">
        <f>INDEX(LedgerMapping[[#All],[Area]],MATCH(Transactions[[#This Row],[Sub Ledger]],LedgerMapping[[#All],[Sub Ledger]],0))</f>
        <v>Income Statement</v>
      </c>
    </row>
    <row r="22102" spans="1:5" x14ac:dyDescent="0.55000000000000004">
      <c r="A22102">
        <v>4</v>
      </c>
      <c r="B22102">
        <v>76000</v>
      </c>
      <c r="C22102" s="6">
        <v>43862</v>
      </c>
      <c r="D22102">
        <v>-397</v>
      </c>
      <c r="E22102" t="str">
        <f>INDEX(LedgerMapping[[#All],[Area]],MATCH(Transactions[[#This Row],[Sub Ledger]],LedgerMapping[[#All],[Sub Ledger]],0))</f>
        <v>Income Statement</v>
      </c>
    </row>
    <row r="22103" spans="1:5" x14ac:dyDescent="0.55000000000000004">
      <c r="A22103">
        <v>4</v>
      </c>
      <c r="B22103">
        <v>76000</v>
      </c>
      <c r="C22103" s="6">
        <v>43891</v>
      </c>
      <c r="D22103">
        <v>-380</v>
      </c>
      <c r="E22103" t="str">
        <f>INDEX(LedgerMapping[[#All],[Area]],MATCH(Transactions[[#This Row],[Sub Ledger]],LedgerMapping[[#All],[Sub Ledger]],0))</f>
        <v>Income Statement</v>
      </c>
    </row>
    <row r="22104" spans="1:5" x14ac:dyDescent="0.55000000000000004">
      <c r="A22104">
        <v>4</v>
      </c>
      <c r="B22104">
        <v>76000</v>
      </c>
      <c r="C22104" s="6">
        <v>43922</v>
      </c>
      <c r="D22104">
        <v>-439</v>
      </c>
      <c r="E22104" t="str">
        <f>INDEX(LedgerMapping[[#All],[Area]],MATCH(Transactions[[#This Row],[Sub Ledger]],LedgerMapping[[#All],[Sub Ledger]],0))</f>
        <v>Income Statement</v>
      </c>
    </row>
    <row r="22105" spans="1:5" x14ac:dyDescent="0.55000000000000004">
      <c r="A22105">
        <v>4</v>
      </c>
      <c r="B22105">
        <v>76000</v>
      </c>
      <c r="C22105" s="6">
        <v>43952</v>
      </c>
      <c r="D22105">
        <v>-456</v>
      </c>
      <c r="E22105" t="str">
        <f>INDEX(LedgerMapping[[#All],[Area]],MATCH(Transactions[[#This Row],[Sub Ledger]],LedgerMapping[[#All],[Sub Ledger]],0))</f>
        <v>Income Statement</v>
      </c>
    </row>
    <row r="22106" spans="1:5" x14ac:dyDescent="0.55000000000000004">
      <c r="A22106">
        <v>4</v>
      </c>
      <c r="B22106">
        <v>76000</v>
      </c>
      <c r="C22106" s="6">
        <v>43983</v>
      </c>
      <c r="D22106">
        <v>-423</v>
      </c>
      <c r="E22106" t="str">
        <f>INDEX(LedgerMapping[[#All],[Area]],MATCH(Transactions[[#This Row],[Sub Ledger]],LedgerMapping[[#All],[Sub Ledger]],0))</f>
        <v>Income Statement</v>
      </c>
    </row>
    <row r="22107" spans="1:5" x14ac:dyDescent="0.55000000000000004">
      <c r="A22107">
        <v>4</v>
      </c>
      <c r="B22107">
        <v>76000</v>
      </c>
      <c r="C22107" s="6">
        <v>44013</v>
      </c>
      <c r="D22107">
        <v>-497</v>
      </c>
      <c r="E22107" t="str">
        <f>INDEX(LedgerMapping[[#All],[Area]],MATCH(Transactions[[#This Row],[Sub Ledger]],LedgerMapping[[#All],[Sub Ledger]],0))</f>
        <v>Income Statement</v>
      </c>
    </row>
    <row r="22108" spans="1:5" x14ac:dyDescent="0.55000000000000004">
      <c r="A22108">
        <v>4</v>
      </c>
      <c r="B22108">
        <v>76000</v>
      </c>
      <c r="C22108" s="6">
        <v>44044</v>
      </c>
      <c r="D22108">
        <v>-446</v>
      </c>
      <c r="E22108" t="str">
        <f>INDEX(LedgerMapping[[#All],[Area]],MATCH(Transactions[[#This Row],[Sub Ledger]],LedgerMapping[[#All],[Sub Ledger]],0))</f>
        <v>Income Statement</v>
      </c>
    </row>
    <row r="22109" spans="1:5" x14ac:dyDescent="0.55000000000000004">
      <c r="A22109">
        <v>4</v>
      </c>
      <c r="B22109">
        <v>76000</v>
      </c>
      <c r="C22109" s="6">
        <v>44075</v>
      </c>
      <c r="D22109">
        <v>-441</v>
      </c>
      <c r="E22109" t="str">
        <f>INDEX(LedgerMapping[[#All],[Area]],MATCH(Transactions[[#This Row],[Sub Ledger]],LedgerMapping[[#All],[Sub Ledger]],0))</f>
        <v>Income Statement</v>
      </c>
    </row>
    <row r="22110" spans="1:5" x14ac:dyDescent="0.55000000000000004">
      <c r="A22110">
        <v>4</v>
      </c>
      <c r="B22110">
        <v>76000</v>
      </c>
      <c r="C22110" s="6">
        <v>44105</v>
      </c>
      <c r="D22110">
        <v>-443</v>
      </c>
      <c r="E22110" t="str">
        <f>INDEX(LedgerMapping[[#All],[Area]],MATCH(Transactions[[#This Row],[Sub Ledger]],LedgerMapping[[#All],[Sub Ledger]],0))</f>
        <v>Income Statement</v>
      </c>
    </row>
    <row r="22111" spans="1:5" x14ac:dyDescent="0.55000000000000004">
      <c r="A22111">
        <v>4</v>
      </c>
      <c r="B22111">
        <v>76000</v>
      </c>
      <c r="C22111" s="6">
        <v>44136</v>
      </c>
      <c r="D22111">
        <v>-468</v>
      </c>
      <c r="E22111" t="str">
        <f>INDEX(LedgerMapping[[#All],[Area]],MATCH(Transactions[[#This Row],[Sub Ledger]],LedgerMapping[[#All],[Sub Ledger]],0))</f>
        <v>Income Statement</v>
      </c>
    </row>
    <row r="22112" spans="1:5" x14ac:dyDescent="0.55000000000000004">
      <c r="A22112">
        <v>4</v>
      </c>
      <c r="B22112">
        <v>76000</v>
      </c>
      <c r="C22112" s="6">
        <v>44166</v>
      </c>
      <c r="D22112">
        <v>-473</v>
      </c>
      <c r="E22112" t="str">
        <f>INDEX(LedgerMapping[[#All],[Area]],MATCH(Transactions[[#This Row],[Sub Ledger]],LedgerMapping[[#All],[Sub Ledger]],0))</f>
        <v>Income Statement</v>
      </c>
    </row>
    <row r="22113" spans="1:5" x14ac:dyDescent="0.55000000000000004">
      <c r="A22113">
        <v>4</v>
      </c>
      <c r="B22113">
        <v>76000</v>
      </c>
      <c r="C22113" s="6">
        <v>44197</v>
      </c>
      <c r="D22113">
        <v>-636</v>
      </c>
      <c r="E22113" t="str">
        <f>INDEX(LedgerMapping[[#All],[Area]],MATCH(Transactions[[#This Row],[Sub Ledger]],LedgerMapping[[#All],[Sub Ledger]],0))</f>
        <v>Income Statement</v>
      </c>
    </row>
    <row r="22114" spans="1:5" x14ac:dyDescent="0.55000000000000004">
      <c r="A22114">
        <v>4</v>
      </c>
      <c r="B22114">
        <v>76000</v>
      </c>
      <c r="C22114" s="6">
        <v>44228</v>
      </c>
      <c r="D22114">
        <v>-972</v>
      </c>
      <c r="E22114" t="str">
        <f>INDEX(LedgerMapping[[#All],[Area]],MATCH(Transactions[[#This Row],[Sub Ledger]],LedgerMapping[[#All],[Sub Ledger]],0))</f>
        <v>Income Statement</v>
      </c>
    </row>
    <row r="22115" spans="1:5" x14ac:dyDescent="0.55000000000000004">
      <c r="A22115">
        <v>4</v>
      </c>
      <c r="B22115">
        <v>76000</v>
      </c>
      <c r="C22115" s="6">
        <v>44256</v>
      </c>
      <c r="D22115">
        <v>-921</v>
      </c>
      <c r="E22115" t="str">
        <f>INDEX(LedgerMapping[[#All],[Area]],MATCH(Transactions[[#This Row],[Sub Ledger]],LedgerMapping[[#All],[Sub Ledger]],0))</f>
        <v>Income Statement</v>
      </c>
    </row>
    <row r="22116" spans="1:5" x14ac:dyDescent="0.55000000000000004">
      <c r="A22116">
        <v>4</v>
      </c>
      <c r="B22116">
        <v>76000</v>
      </c>
      <c r="C22116" s="6">
        <v>44287</v>
      </c>
      <c r="D22116">
        <v>-963</v>
      </c>
      <c r="E22116" t="str">
        <f>INDEX(LedgerMapping[[#All],[Area]],MATCH(Transactions[[#This Row],[Sub Ledger]],LedgerMapping[[#All],[Sub Ledger]],0))</f>
        <v>Income Statement</v>
      </c>
    </row>
    <row r="22117" spans="1:5" x14ac:dyDescent="0.55000000000000004">
      <c r="A22117">
        <v>4</v>
      </c>
      <c r="B22117">
        <v>76000</v>
      </c>
      <c r="C22117" s="6">
        <v>44317</v>
      </c>
      <c r="D22117">
        <v>-864</v>
      </c>
      <c r="E22117" t="str">
        <f>INDEX(LedgerMapping[[#All],[Area]],MATCH(Transactions[[#This Row],[Sub Ledger]],LedgerMapping[[#All],[Sub Ledger]],0))</f>
        <v>Income Statement</v>
      </c>
    </row>
    <row r="22118" spans="1:5" x14ac:dyDescent="0.55000000000000004">
      <c r="A22118">
        <v>4</v>
      </c>
      <c r="B22118">
        <v>76000</v>
      </c>
      <c r="C22118" s="6">
        <v>44348</v>
      </c>
      <c r="D22118">
        <v>-950</v>
      </c>
      <c r="E22118" t="str">
        <f>INDEX(LedgerMapping[[#All],[Area]],MATCH(Transactions[[#This Row],[Sub Ledger]],LedgerMapping[[#All],[Sub Ledger]],0))</f>
        <v>Income Statement</v>
      </c>
    </row>
    <row r="22119" spans="1:5" x14ac:dyDescent="0.55000000000000004">
      <c r="A22119">
        <v>4</v>
      </c>
      <c r="B22119">
        <v>76000</v>
      </c>
      <c r="C22119" s="6">
        <v>44378</v>
      </c>
      <c r="D22119">
        <v>-912</v>
      </c>
      <c r="E22119" t="str">
        <f>INDEX(LedgerMapping[[#All],[Area]],MATCH(Transactions[[#This Row],[Sub Ledger]],LedgerMapping[[#All],[Sub Ledger]],0))</f>
        <v>Income Statement</v>
      </c>
    </row>
    <row r="22120" spans="1:5" x14ac:dyDescent="0.55000000000000004">
      <c r="A22120">
        <v>4</v>
      </c>
      <c r="B22120">
        <v>76000</v>
      </c>
      <c r="C22120" s="6">
        <v>44409</v>
      </c>
      <c r="D22120">
        <v>-846</v>
      </c>
      <c r="E22120" t="str">
        <f>INDEX(LedgerMapping[[#All],[Area]],MATCH(Transactions[[#This Row],[Sub Ledger]],LedgerMapping[[#All],[Sub Ledger]],0))</f>
        <v>Income Statement</v>
      </c>
    </row>
    <row r="22121" spans="1:5" x14ac:dyDescent="0.55000000000000004">
      <c r="A22121">
        <v>4</v>
      </c>
      <c r="B22121">
        <v>76000</v>
      </c>
      <c r="C22121" s="6">
        <v>44440</v>
      </c>
      <c r="D22121">
        <v>-873</v>
      </c>
      <c r="E22121" t="str">
        <f>INDEX(LedgerMapping[[#All],[Area]],MATCH(Transactions[[#This Row],[Sub Ledger]],LedgerMapping[[#All],[Sub Ledger]],0))</f>
        <v>Income Statement</v>
      </c>
    </row>
    <row r="22122" spans="1:5" x14ac:dyDescent="0.55000000000000004">
      <c r="A22122">
        <v>4</v>
      </c>
      <c r="B22122">
        <v>76000</v>
      </c>
      <c r="C22122" s="6">
        <v>44470</v>
      </c>
      <c r="D22122">
        <v>-1035</v>
      </c>
      <c r="E22122" t="str">
        <f>INDEX(LedgerMapping[[#All],[Area]],MATCH(Transactions[[#This Row],[Sub Ledger]],LedgerMapping[[#All],[Sub Ledger]],0))</f>
        <v>Income Statement</v>
      </c>
    </row>
    <row r="22123" spans="1:5" x14ac:dyDescent="0.55000000000000004">
      <c r="A22123">
        <v>4</v>
      </c>
      <c r="B22123">
        <v>76000</v>
      </c>
      <c r="C22123" s="6">
        <v>44501</v>
      </c>
      <c r="D22123">
        <v>-819</v>
      </c>
      <c r="E22123" t="str">
        <f>INDEX(LedgerMapping[[#All],[Area]],MATCH(Transactions[[#This Row],[Sub Ledger]],LedgerMapping[[#All],[Sub Ledger]],0))</f>
        <v>Income Statement</v>
      </c>
    </row>
    <row r="22124" spans="1:5" x14ac:dyDescent="0.55000000000000004">
      <c r="A22124">
        <v>4</v>
      </c>
      <c r="B22124">
        <v>76000</v>
      </c>
      <c r="C22124" s="6">
        <v>44531</v>
      </c>
      <c r="D22124">
        <v>-864</v>
      </c>
      <c r="E22124" t="str">
        <f>INDEX(LedgerMapping[[#All],[Area]],MATCH(Transactions[[#This Row],[Sub Ledger]],LedgerMapping[[#All],[Sub Ledger]],0))</f>
        <v>Income Statement</v>
      </c>
    </row>
    <row r="22125" spans="1:5" x14ac:dyDescent="0.55000000000000004">
      <c r="A22125">
        <v>4</v>
      </c>
      <c r="B22125">
        <v>76000</v>
      </c>
      <c r="C22125" s="6">
        <v>44256</v>
      </c>
      <c r="D22125">
        <v>-5694.87</v>
      </c>
      <c r="E22125" t="str">
        <f>INDEX(LedgerMapping[[#All],[Area]],MATCH(Transactions[[#This Row],[Sub Ledger]],LedgerMapping[[#All],[Sub Ledger]],0))</f>
        <v>Income Statement</v>
      </c>
    </row>
    <row r="22126" spans="1:5" x14ac:dyDescent="0.55000000000000004">
      <c r="A22126">
        <v>4</v>
      </c>
      <c r="B22126">
        <v>76000</v>
      </c>
      <c r="C22126" s="6">
        <v>44256</v>
      </c>
      <c r="D22126">
        <v>-1001.16</v>
      </c>
      <c r="E22126" t="str">
        <f>INDEX(LedgerMapping[[#All],[Area]],MATCH(Transactions[[#This Row],[Sub Ledger]],LedgerMapping[[#All],[Sub Ledger]],0))</f>
        <v>Income Statement</v>
      </c>
    </row>
    <row r="22127" spans="1:5" x14ac:dyDescent="0.55000000000000004">
      <c r="A22127">
        <v>4</v>
      </c>
      <c r="B22127">
        <v>74000</v>
      </c>
      <c r="C22127" s="6">
        <v>43466</v>
      </c>
      <c r="D22127">
        <v>-187</v>
      </c>
      <c r="E22127" t="str">
        <f>INDEX(LedgerMapping[[#All],[Area]],MATCH(Transactions[[#This Row],[Sub Ledger]],LedgerMapping[[#All],[Sub Ledger]],0))</f>
        <v>Income Statement</v>
      </c>
    </row>
    <row r="22128" spans="1:5" x14ac:dyDescent="0.55000000000000004">
      <c r="A22128">
        <v>4</v>
      </c>
      <c r="B22128">
        <v>74000</v>
      </c>
      <c r="C22128" s="6">
        <v>43497</v>
      </c>
      <c r="D22128">
        <v>-271</v>
      </c>
      <c r="E22128" t="str">
        <f>INDEX(LedgerMapping[[#All],[Area]],MATCH(Transactions[[#This Row],[Sub Ledger]],LedgerMapping[[#All],[Sub Ledger]],0))</f>
        <v>Income Statement</v>
      </c>
    </row>
    <row r="22129" spans="1:5" x14ac:dyDescent="0.55000000000000004">
      <c r="A22129">
        <v>4</v>
      </c>
      <c r="B22129">
        <v>74000</v>
      </c>
      <c r="C22129" s="6">
        <v>43525</v>
      </c>
      <c r="D22129">
        <v>-187</v>
      </c>
      <c r="E22129" t="str">
        <f>INDEX(LedgerMapping[[#All],[Area]],MATCH(Transactions[[#This Row],[Sub Ledger]],LedgerMapping[[#All],[Sub Ledger]],0))</f>
        <v>Income Statement</v>
      </c>
    </row>
    <row r="22130" spans="1:5" x14ac:dyDescent="0.55000000000000004">
      <c r="A22130">
        <v>4</v>
      </c>
      <c r="B22130">
        <v>74000</v>
      </c>
      <c r="C22130" s="6">
        <v>43556</v>
      </c>
      <c r="D22130">
        <v>-195</v>
      </c>
      <c r="E22130" t="str">
        <f>INDEX(LedgerMapping[[#All],[Area]],MATCH(Transactions[[#This Row],[Sub Ledger]],LedgerMapping[[#All],[Sub Ledger]],0))</f>
        <v>Income Statement</v>
      </c>
    </row>
    <row r="22131" spans="1:5" x14ac:dyDescent="0.55000000000000004">
      <c r="A22131">
        <v>4</v>
      </c>
      <c r="B22131">
        <v>74000</v>
      </c>
      <c r="C22131" s="6">
        <v>43586</v>
      </c>
      <c r="D22131">
        <v>-167</v>
      </c>
      <c r="E22131" t="str">
        <f>INDEX(LedgerMapping[[#All],[Area]],MATCH(Transactions[[#This Row],[Sub Ledger]],LedgerMapping[[#All],[Sub Ledger]],0))</f>
        <v>Income Statement</v>
      </c>
    </row>
    <row r="22132" spans="1:5" x14ac:dyDescent="0.55000000000000004">
      <c r="A22132">
        <v>4</v>
      </c>
      <c r="B22132">
        <v>74000</v>
      </c>
      <c r="C22132" s="6">
        <v>43617</v>
      </c>
      <c r="D22132">
        <v>-202</v>
      </c>
      <c r="E22132" t="str">
        <f>INDEX(LedgerMapping[[#All],[Area]],MATCH(Transactions[[#This Row],[Sub Ledger]],LedgerMapping[[#All],[Sub Ledger]],0))</f>
        <v>Income Statement</v>
      </c>
    </row>
    <row r="22133" spans="1:5" x14ac:dyDescent="0.55000000000000004">
      <c r="A22133">
        <v>4</v>
      </c>
      <c r="B22133">
        <v>74000</v>
      </c>
      <c r="C22133" s="6">
        <v>43647</v>
      </c>
      <c r="D22133">
        <v>-272</v>
      </c>
      <c r="E22133" t="str">
        <f>INDEX(LedgerMapping[[#All],[Area]],MATCH(Transactions[[#This Row],[Sub Ledger]],LedgerMapping[[#All],[Sub Ledger]],0))</f>
        <v>Income Statement</v>
      </c>
    </row>
    <row r="22134" spans="1:5" x14ac:dyDescent="0.55000000000000004">
      <c r="A22134">
        <v>4</v>
      </c>
      <c r="B22134">
        <v>74000</v>
      </c>
      <c r="C22134" s="6">
        <v>43678</v>
      </c>
      <c r="D22134">
        <v>-218</v>
      </c>
      <c r="E22134" t="str">
        <f>INDEX(LedgerMapping[[#All],[Area]],MATCH(Transactions[[#This Row],[Sub Ledger]],LedgerMapping[[#All],[Sub Ledger]],0))</f>
        <v>Income Statement</v>
      </c>
    </row>
    <row r="22135" spans="1:5" x14ac:dyDescent="0.55000000000000004">
      <c r="A22135">
        <v>4</v>
      </c>
      <c r="B22135">
        <v>74000</v>
      </c>
      <c r="C22135" s="6">
        <v>43709</v>
      </c>
      <c r="D22135">
        <v>-255</v>
      </c>
      <c r="E22135" t="str">
        <f>INDEX(LedgerMapping[[#All],[Area]],MATCH(Transactions[[#This Row],[Sub Ledger]],LedgerMapping[[#All],[Sub Ledger]],0))</f>
        <v>Income Statement</v>
      </c>
    </row>
    <row r="22136" spans="1:5" x14ac:dyDescent="0.55000000000000004">
      <c r="A22136">
        <v>4</v>
      </c>
      <c r="B22136">
        <v>74000</v>
      </c>
      <c r="C22136" s="6">
        <v>43739</v>
      </c>
      <c r="D22136">
        <v>-192</v>
      </c>
      <c r="E22136" t="str">
        <f>INDEX(LedgerMapping[[#All],[Area]],MATCH(Transactions[[#This Row],[Sub Ledger]],LedgerMapping[[#All],[Sub Ledger]],0))</f>
        <v>Income Statement</v>
      </c>
    </row>
    <row r="22137" spans="1:5" x14ac:dyDescent="0.55000000000000004">
      <c r="A22137">
        <v>4</v>
      </c>
      <c r="B22137">
        <v>74000</v>
      </c>
      <c r="C22137" s="6">
        <v>43770</v>
      </c>
      <c r="D22137">
        <v>-242</v>
      </c>
      <c r="E22137" t="str">
        <f>INDEX(LedgerMapping[[#All],[Area]],MATCH(Transactions[[#This Row],[Sub Ledger]],LedgerMapping[[#All],[Sub Ledger]],0))</f>
        <v>Income Statement</v>
      </c>
    </row>
    <row r="22138" spans="1:5" x14ac:dyDescent="0.55000000000000004">
      <c r="A22138">
        <v>4</v>
      </c>
      <c r="B22138">
        <v>74000</v>
      </c>
      <c r="C22138" s="6">
        <v>43800</v>
      </c>
      <c r="D22138">
        <v>-235</v>
      </c>
      <c r="E22138" t="str">
        <f>INDEX(LedgerMapping[[#All],[Area]],MATCH(Transactions[[#This Row],[Sub Ledger]],LedgerMapping[[#All],[Sub Ledger]],0))</f>
        <v>Income Statement</v>
      </c>
    </row>
    <row r="22139" spans="1:5" x14ac:dyDescent="0.55000000000000004">
      <c r="A22139">
        <v>4</v>
      </c>
      <c r="B22139">
        <v>74000</v>
      </c>
      <c r="C22139" s="6">
        <v>43831</v>
      </c>
      <c r="D22139">
        <v>-276</v>
      </c>
      <c r="E22139" t="str">
        <f>INDEX(LedgerMapping[[#All],[Area]],MATCH(Transactions[[#This Row],[Sub Ledger]],LedgerMapping[[#All],[Sub Ledger]],0))</f>
        <v>Income Statement</v>
      </c>
    </row>
    <row r="22140" spans="1:5" x14ac:dyDescent="0.55000000000000004">
      <c r="A22140">
        <v>4</v>
      </c>
      <c r="B22140">
        <v>74000</v>
      </c>
      <c r="C22140" s="6">
        <v>43862</v>
      </c>
      <c r="D22140">
        <v>-230</v>
      </c>
      <c r="E22140" t="str">
        <f>INDEX(LedgerMapping[[#All],[Area]],MATCH(Transactions[[#This Row],[Sub Ledger]],LedgerMapping[[#All],[Sub Ledger]],0))</f>
        <v>Income Statement</v>
      </c>
    </row>
    <row r="22141" spans="1:5" x14ac:dyDescent="0.55000000000000004">
      <c r="A22141">
        <v>4</v>
      </c>
      <c r="B22141">
        <v>74000</v>
      </c>
      <c r="C22141" s="6">
        <v>43891</v>
      </c>
      <c r="D22141">
        <v>-313</v>
      </c>
      <c r="E22141" t="str">
        <f>INDEX(LedgerMapping[[#All],[Area]],MATCH(Transactions[[#This Row],[Sub Ledger]],LedgerMapping[[#All],[Sub Ledger]],0))</f>
        <v>Income Statement</v>
      </c>
    </row>
    <row r="22142" spans="1:5" x14ac:dyDescent="0.55000000000000004">
      <c r="A22142">
        <v>4</v>
      </c>
      <c r="B22142">
        <v>74000</v>
      </c>
      <c r="C22142" s="6">
        <v>43922</v>
      </c>
      <c r="D22142">
        <v>-203</v>
      </c>
      <c r="E22142" t="str">
        <f>INDEX(LedgerMapping[[#All],[Area]],MATCH(Transactions[[#This Row],[Sub Ledger]],LedgerMapping[[#All],[Sub Ledger]],0))</f>
        <v>Income Statement</v>
      </c>
    </row>
    <row r="22143" spans="1:5" x14ac:dyDescent="0.55000000000000004">
      <c r="A22143">
        <v>4</v>
      </c>
      <c r="B22143">
        <v>74000</v>
      </c>
      <c r="C22143" s="6">
        <v>43952</v>
      </c>
      <c r="D22143">
        <v>-287</v>
      </c>
      <c r="E22143" t="str">
        <f>INDEX(LedgerMapping[[#All],[Area]],MATCH(Transactions[[#This Row],[Sub Ledger]],LedgerMapping[[#All],[Sub Ledger]],0))</f>
        <v>Income Statement</v>
      </c>
    </row>
    <row r="22144" spans="1:5" x14ac:dyDescent="0.55000000000000004">
      <c r="A22144">
        <v>4</v>
      </c>
      <c r="B22144">
        <v>74000</v>
      </c>
      <c r="C22144" s="6">
        <v>43983</v>
      </c>
      <c r="D22144">
        <v>-246</v>
      </c>
      <c r="E22144" t="str">
        <f>INDEX(LedgerMapping[[#All],[Area]],MATCH(Transactions[[#This Row],[Sub Ledger]],LedgerMapping[[#All],[Sub Ledger]],0))</f>
        <v>Income Statement</v>
      </c>
    </row>
    <row r="22145" spans="1:5" x14ac:dyDescent="0.55000000000000004">
      <c r="A22145">
        <v>4</v>
      </c>
      <c r="B22145">
        <v>74000</v>
      </c>
      <c r="C22145" s="6">
        <v>44013</v>
      </c>
      <c r="D22145">
        <v>-243</v>
      </c>
      <c r="E22145" t="str">
        <f>INDEX(LedgerMapping[[#All],[Area]],MATCH(Transactions[[#This Row],[Sub Ledger]],LedgerMapping[[#All],[Sub Ledger]],0))</f>
        <v>Income Statement</v>
      </c>
    </row>
    <row r="22146" spans="1:5" x14ac:dyDescent="0.55000000000000004">
      <c r="A22146">
        <v>4</v>
      </c>
      <c r="B22146">
        <v>74000</v>
      </c>
      <c r="C22146" s="6">
        <v>44044</v>
      </c>
      <c r="D22146">
        <v>-219</v>
      </c>
      <c r="E22146" t="str">
        <f>INDEX(LedgerMapping[[#All],[Area]],MATCH(Transactions[[#This Row],[Sub Ledger]],LedgerMapping[[#All],[Sub Ledger]],0))</f>
        <v>Income Statement</v>
      </c>
    </row>
    <row r="22147" spans="1:5" x14ac:dyDescent="0.55000000000000004">
      <c r="A22147">
        <v>4</v>
      </c>
      <c r="B22147">
        <v>74000</v>
      </c>
      <c r="C22147" s="6">
        <v>44075</v>
      </c>
      <c r="D22147">
        <v>-284</v>
      </c>
      <c r="E22147" t="str">
        <f>INDEX(LedgerMapping[[#All],[Area]],MATCH(Transactions[[#This Row],[Sub Ledger]],LedgerMapping[[#All],[Sub Ledger]],0))</f>
        <v>Income Statement</v>
      </c>
    </row>
    <row r="22148" spans="1:5" x14ac:dyDescent="0.55000000000000004">
      <c r="A22148">
        <v>4</v>
      </c>
      <c r="B22148">
        <v>74000</v>
      </c>
      <c r="C22148" s="6">
        <v>44105</v>
      </c>
      <c r="D22148">
        <v>-200</v>
      </c>
      <c r="E22148" t="str">
        <f>INDEX(LedgerMapping[[#All],[Area]],MATCH(Transactions[[#This Row],[Sub Ledger]],LedgerMapping[[#All],[Sub Ledger]],0))</f>
        <v>Income Statement</v>
      </c>
    </row>
    <row r="22149" spans="1:5" x14ac:dyDescent="0.55000000000000004">
      <c r="A22149">
        <v>4</v>
      </c>
      <c r="B22149">
        <v>74000</v>
      </c>
      <c r="C22149" s="6">
        <v>44136</v>
      </c>
      <c r="D22149">
        <v>-224</v>
      </c>
      <c r="E22149" t="str">
        <f>INDEX(LedgerMapping[[#All],[Area]],MATCH(Transactions[[#This Row],[Sub Ledger]],LedgerMapping[[#All],[Sub Ledger]],0))</f>
        <v>Income Statement</v>
      </c>
    </row>
    <row r="22150" spans="1:5" x14ac:dyDescent="0.55000000000000004">
      <c r="A22150">
        <v>4</v>
      </c>
      <c r="B22150">
        <v>74000</v>
      </c>
      <c r="C22150" s="6">
        <v>44166</v>
      </c>
      <c r="D22150">
        <v>-250</v>
      </c>
      <c r="E22150" t="str">
        <f>INDEX(LedgerMapping[[#All],[Area]],MATCH(Transactions[[#This Row],[Sub Ledger]],LedgerMapping[[#All],[Sub Ledger]],0))</f>
        <v>Income Statement</v>
      </c>
    </row>
    <row r="22151" spans="1:5" x14ac:dyDescent="0.55000000000000004">
      <c r="A22151">
        <v>4</v>
      </c>
      <c r="B22151">
        <v>74000</v>
      </c>
      <c r="C22151" s="6">
        <v>44197</v>
      </c>
      <c r="D22151">
        <v>-221</v>
      </c>
      <c r="E22151" t="str">
        <f>INDEX(LedgerMapping[[#All],[Area]],MATCH(Transactions[[#This Row],[Sub Ledger]],LedgerMapping[[#All],[Sub Ledger]],0))</f>
        <v>Income Statement</v>
      </c>
    </row>
    <row r="22152" spans="1:5" x14ac:dyDescent="0.55000000000000004">
      <c r="A22152">
        <v>4</v>
      </c>
      <c r="B22152">
        <v>74000</v>
      </c>
      <c r="C22152" s="6">
        <v>44228</v>
      </c>
      <c r="D22152">
        <v>-408</v>
      </c>
      <c r="E22152" t="str">
        <f>INDEX(LedgerMapping[[#All],[Area]],MATCH(Transactions[[#This Row],[Sub Ledger]],LedgerMapping[[#All],[Sub Ledger]],0))</f>
        <v>Income Statement</v>
      </c>
    </row>
    <row r="22153" spans="1:5" x14ac:dyDescent="0.55000000000000004">
      <c r="A22153">
        <v>4</v>
      </c>
      <c r="B22153">
        <v>74000</v>
      </c>
      <c r="C22153" s="6">
        <v>44256</v>
      </c>
      <c r="D22153">
        <v>-346</v>
      </c>
      <c r="E22153" t="str">
        <f>INDEX(LedgerMapping[[#All],[Area]],MATCH(Transactions[[#This Row],[Sub Ledger]],LedgerMapping[[#All],[Sub Ledger]],0))</f>
        <v>Income Statement</v>
      </c>
    </row>
    <row r="22154" spans="1:5" x14ac:dyDescent="0.55000000000000004">
      <c r="A22154">
        <v>4</v>
      </c>
      <c r="B22154">
        <v>74000</v>
      </c>
      <c r="C22154" s="6">
        <v>44287</v>
      </c>
      <c r="D22154">
        <v>-414</v>
      </c>
      <c r="E22154" t="str">
        <f>INDEX(LedgerMapping[[#All],[Area]],MATCH(Transactions[[#This Row],[Sub Ledger]],LedgerMapping[[#All],[Sub Ledger]],0))</f>
        <v>Income Statement</v>
      </c>
    </row>
    <row r="22155" spans="1:5" x14ac:dyDescent="0.55000000000000004">
      <c r="A22155">
        <v>4</v>
      </c>
      <c r="B22155">
        <v>74000</v>
      </c>
      <c r="C22155" s="6">
        <v>44317</v>
      </c>
      <c r="D22155">
        <v>-439</v>
      </c>
      <c r="E22155" t="str">
        <f>INDEX(LedgerMapping[[#All],[Area]],MATCH(Transactions[[#This Row],[Sub Ledger]],LedgerMapping[[#All],[Sub Ledger]],0))</f>
        <v>Income Statement</v>
      </c>
    </row>
    <row r="22156" spans="1:5" x14ac:dyDescent="0.55000000000000004">
      <c r="A22156">
        <v>4</v>
      </c>
      <c r="B22156">
        <v>74000</v>
      </c>
      <c r="C22156" s="6">
        <v>44348</v>
      </c>
      <c r="D22156">
        <v>-337</v>
      </c>
      <c r="E22156" t="str">
        <f>INDEX(LedgerMapping[[#All],[Area]],MATCH(Transactions[[#This Row],[Sub Ledger]],LedgerMapping[[#All],[Sub Ledger]],0))</f>
        <v>Income Statement</v>
      </c>
    </row>
    <row r="22157" spans="1:5" x14ac:dyDescent="0.55000000000000004">
      <c r="A22157">
        <v>4</v>
      </c>
      <c r="B22157">
        <v>74000</v>
      </c>
      <c r="C22157" s="6">
        <v>44378</v>
      </c>
      <c r="D22157">
        <v>-369</v>
      </c>
      <c r="E22157" t="str">
        <f>INDEX(LedgerMapping[[#All],[Area]],MATCH(Transactions[[#This Row],[Sub Ledger]],LedgerMapping[[#All],[Sub Ledger]],0))</f>
        <v>Income Statement</v>
      </c>
    </row>
    <row r="22158" spans="1:5" x14ac:dyDescent="0.55000000000000004">
      <c r="A22158">
        <v>4</v>
      </c>
      <c r="B22158">
        <v>74000</v>
      </c>
      <c r="C22158" s="6">
        <v>44409</v>
      </c>
      <c r="D22158">
        <v>-490</v>
      </c>
      <c r="E22158" t="str">
        <f>INDEX(LedgerMapping[[#All],[Area]],MATCH(Transactions[[#This Row],[Sub Ledger]],LedgerMapping[[#All],[Sub Ledger]],0))</f>
        <v>Income Statement</v>
      </c>
    </row>
    <row r="22159" spans="1:5" x14ac:dyDescent="0.55000000000000004">
      <c r="A22159">
        <v>4</v>
      </c>
      <c r="B22159">
        <v>74000</v>
      </c>
      <c r="C22159" s="6">
        <v>44440</v>
      </c>
      <c r="D22159">
        <v>-429</v>
      </c>
      <c r="E22159" t="str">
        <f>INDEX(LedgerMapping[[#All],[Area]],MATCH(Transactions[[#This Row],[Sub Ledger]],LedgerMapping[[#All],[Sub Ledger]],0))</f>
        <v>Income Statement</v>
      </c>
    </row>
    <row r="22160" spans="1:5" x14ac:dyDescent="0.55000000000000004">
      <c r="A22160">
        <v>4</v>
      </c>
      <c r="B22160">
        <v>74000</v>
      </c>
      <c r="C22160" s="6">
        <v>44470</v>
      </c>
      <c r="D22160">
        <v>-467</v>
      </c>
      <c r="E22160" t="str">
        <f>INDEX(LedgerMapping[[#All],[Area]],MATCH(Transactions[[#This Row],[Sub Ledger]],LedgerMapping[[#All],[Sub Ledger]],0))</f>
        <v>Income Statement</v>
      </c>
    </row>
    <row r="22161" spans="1:5" x14ac:dyDescent="0.55000000000000004">
      <c r="A22161">
        <v>4</v>
      </c>
      <c r="B22161">
        <v>74000</v>
      </c>
      <c r="C22161" s="6">
        <v>44501</v>
      </c>
      <c r="D22161">
        <v>-480</v>
      </c>
      <c r="E22161" t="str">
        <f>INDEX(LedgerMapping[[#All],[Area]],MATCH(Transactions[[#This Row],[Sub Ledger]],LedgerMapping[[#All],[Sub Ledger]],0))</f>
        <v>Income Statement</v>
      </c>
    </row>
    <row r="22162" spans="1:5" x14ac:dyDescent="0.55000000000000004">
      <c r="A22162">
        <v>4</v>
      </c>
      <c r="B22162">
        <v>74000</v>
      </c>
      <c r="C22162" s="6">
        <v>44531</v>
      </c>
      <c r="D22162">
        <v>-408</v>
      </c>
      <c r="E22162" t="str">
        <f>INDEX(LedgerMapping[[#All],[Area]],MATCH(Transactions[[#This Row],[Sub Ledger]],LedgerMapping[[#All],[Sub Ledger]],0))</f>
        <v>Income Statement</v>
      </c>
    </row>
    <row r="22163" spans="1:5" x14ac:dyDescent="0.55000000000000004">
      <c r="A22163">
        <v>4</v>
      </c>
      <c r="B22163">
        <v>74000</v>
      </c>
      <c r="C22163" s="6">
        <v>43466</v>
      </c>
      <c r="D22163">
        <v>-240</v>
      </c>
      <c r="E22163" t="str">
        <f>INDEX(LedgerMapping[[#All],[Area]],MATCH(Transactions[[#This Row],[Sub Ledger]],LedgerMapping[[#All],[Sub Ledger]],0))</f>
        <v>Income Statement</v>
      </c>
    </row>
    <row r="22164" spans="1:5" x14ac:dyDescent="0.55000000000000004">
      <c r="A22164">
        <v>4</v>
      </c>
      <c r="B22164">
        <v>74000</v>
      </c>
      <c r="C22164" s="6">
        <v>43497</v>
      </c>
      <c r="D22164">
        <v>-285</v>
      </c>
      <c r="E22164" t="str">
        <f>INDEX(LedgerMapping[[#All],[Area]],MATCH(Transactions[[#This Row],[Sub Ledger]],LedgerMapping[[#All],[Sub Ledger]],0))</f>
        <v>Income Statement</v>
      </c>
    </row>
    <row r="22165" spans="1:5" x14ac:dyDescent="0.55000000000000004">
      <c r="A22165">
        <v>4</v>
      </c>
      <c r="B22165">
        <v>74000</v>
      </c>
      <c r="C22165" s="6">
        <v>43525</v>
      </c>
      <c r="D22165">
        <v>-281</v>
      </c>
      <c r="E22165" t="str">
        <f>INDEX(LedgerMapping[[#All],[Area]],MATCH(Transactions[[#This Row],[Sub Ledger]],LedgerMapping[[#All],[Sub Ledger]],0))</f>
        <v>Income Statement</v>
      </c>
    </row>
    <row r="22166" spans="1:5" x14ac:dyDescent="0.55000000000000004">
      <c r="A22166">
        <v>4</v>
      </c>
      <c r="B22166">
        <v>74000</v>
      </c>
      <c r="C22166" s="6">
        <v>43556</v>
      </c>
      <c r="D22166">
        <v>-215</v>
      </c>
      <c r="E22166" t="str">
        <f>INDEX(LedgerMapping[[#All],[Area]],MATCH(Transactions[[#This Row],[Sub Ledger]],LedgerMapping[[#All],[Sub Ledger]],0))</f>
        <v>Income Statement</v>
      </c>
    </row>
    <row r="22167" spans="1:5" x14ac:dyDescent="0.55000000000000004">
      <c r="A22167">
        <v>4</v>
      </c>
      <c r="B22167">
        <v>74000</v>
      </c>
      <c r="C22167" s="6">
        <v>43586</v>
      </c>
      <c r="D22167">
        <v>-220</v>
      </c>
      <c r="E22167" t="str">
        <f>INDEX(LedgerMapping[[#All],[Area]],MATCH(Transactions[[#This Row],[Sub Ledger]],LedgerMapping[[#All],[Sub Ledger]],0))</f>
        <v>Income Statement</v>
      </c>
    </row>
    <row r="22168" spans="1:5" x14ac:dyDescent="0.55000000000000004">
      <c r="A22168">
        <v>4</v>
      </c>
      <c r="B22168">
        <v>74000</v>
      </c>
      <c r="C22168" s="6">
        <v>43617</v>
      </c>
      <c r="D22168">
        <v>-195</v>
      </c>
      <c r="E22168" t="str">
        <f>INDEX(LedgerMapping[[#All],[Area]],MATCH(Transactions[[#This Row],[Sub Ledger]],LedgerMapping[[#All],[Sub Ledger]],0))</f>
        <v>Income Statement</v>
      </c>
    </row>
    <row r="22169" spans="1:5" x14ac:dyDescent="0.55000000000000004">
      <c r="A22169">
        <v>4</v>
      </c>
      <c r="B22169">
        <v>74000</v>
      </c>
      <c r="C22169" s="6">
        <v>43647</v>
      </c>
      <c r="D22169">
        <v>-256</v>
      </c>
      <c r="E22169" t="str">
        <f>INDEX(LedgerMapping[[#All],[Area]],MATCH(Transactions[[#This Row],[Sub Ledger]],LedgerMapping[[#All],[Sub Ledger]],0))</f>
        <v>Income Statement</v>
      </c>
    </row>
    <row r="22170" spans="1:5" x14ac:dyDescent="0.55000000000000004">
      <c r="A22170">
        <v>4</v>
      </c>
      <c r="B22170">
        <v>74000</v>
      </c>
      <c r="C22170" s="6">
        <v>43678</v>
      </c>
      <c r="D22170">
        <v>-256</v>
      </c>
      <c r="E22170" t="str">
        <f>INDEX(LedgerMapping[[#All],[Area]],MATCH(Transactions[[#This Row],[Sub Ledger]],LedgerMapping[[#All],[Sub Ledger]],0))</f>
        <v>Income Statement</v>
      </c>
    </row>
    <row r="22171" spans="1:5" x14ac:dyDescent="0.55000000000000004">
      <c r="A22171">
        <v>4</v>
      </c>
      <c r="B22171">
        <v>74000</v>
      </c>
      <c r="C22171" s="6">
        <v>43709</v>
      </c>
      <c r="D22171">
        <v>-167</v>
      </c>
      <c r="E22171" t="str">
        <f>INDEX(LedgerMapping[[#All],[Area]],MATCH(Transactions[[#This Row],[Sub Ledger]],LedgerMapping[[#All],[Sub Ledger]],0))</f>
        <v>Income Statement</v>
      </c>
    </row>
    <row r="22172" spans="1:5" x14ac:dyDescent="0.55000000000000004">
      <c r="A22172">
        <v>4</v>
      </c>
      <c r="B22172">
        <v>74000</v>
      </c>
      <c r="C22172" s="6">
        <v>43739</v>
      </c>
      <c r="D22172">
        <v>-183</v>
      </c>
      <c r="E22172" t="str">
        <f>INDEX(LedgerMapping[[#All],[Area]],MATCH(Transactions[[#This Row],[Sub Ledger]],LedgerMapping[[#All],[Sub Ledger]],0))</f>
        <v>Income Statement</v>
      </c>
    </row>
    <row r="22173" spans="1:5" x14ac:dyDescent="0.55000000000000004">
      <c r="A22173">
        <v>4</v>
      </c>
      <c r="B22173">
        <v>74000</v>
      </c>
      <c r="C22173" s="6">
        <v>43770</v>
      </c>
      <c r="D22173">
        <v>-266</v>
      </c>
      <c r="E22173" t="str">
        <f>INDEX(LedgerMapping[[#All],[Area]],MATCH(Transactions[[#This Row],[Sub Ledger]],LedgerMapping[[#All],[Sub Ledger]],0))</f>
        <v>Income Statement</v>
      </c>
    </row>
    <row r="22174" spans="1:5" x14ac:dyDescent="0.55000000000000004">
      <c r="A22174">
        <v>4</v>
      </c>
      <c r="B22174">
        <v>74000</v>
      </c>
      <c r="C22174" s="6">
        <v>43800</v>
      </c>
      <c r="D22174">
        <v>-207</v>
      </c>
      <c r="E22174" t="str">
        <f>INDEX(LedgerMapping[[#All],[Area]],MATCH(Transactions[[#This Row],[Sub Ledger]],LedgerMapping[[#All],[Sub Ledger]],0))</f>
        <v>Income Statement</v>
      </c>
    </row>
    <row r="22175" spans="1:5" x14ac:dyDescent="0.55000000000000004">
      <c r="A22175">
        <v>4</v>
      </c>
      <c r="B22175">
        <v>74000</v>
      </c>
      <c r="C22175" s="6">
        <v>43831</v>
      </c>
      <c r="D22175">
        <v>-274</v>
      </c>
      <c r="E22175" t="str">
        <f>INDEX(LedgerMapping[[#All],[Area]],MATCH(Transactions[[#This Row],[Sub Ledger]],LedgerMapping[[#All],[Sub Ledger]],0))</f>
        <v>Income Statement</v>
      </c>
    </row>
    <row r="22176" spans="1:5" x14ac:dyDescent="0.55000000000000004">
      <c r="A22176">
        <v>4</v>
      </c>
      <c r="B22176">
        <v>74000</v>
      </c>
      <c r="C22176" s="6">
        <v>43862</v>
      </c>
      <c r="D22176">
        <v>-218</v>
      </c>
      <c r="E22176" t="str">
        <f>INDEX(LedgerMapping[[#All],[Area]],MATCH(Transactions[[#This Row],[Sub Ledger]],LedgerMapping[[#All],[Sub Ledger]],0))</f>
        <v>Income Statement</v>
      </c>
    </row>
    <row r="22177" spans="1:5" x14ac:dyDescent="0.55000000000000004">
      <c r="A22177">
        <v>4</v>
      </c>
      <c r="B22177">
        <v>74000</v>
      </c>
      <c r="C22177" s="6">
        <v>43891</v>
      </c>
      <c r="D22177">
        <v>-194</v>
      </c>
      <c r="E22177" t="str">
        <f>INDEX(LedgerMapping[[#All],[Area]],MATCH(Transactions[[#This Row],[Sub Ledger]],LedgerMapping[[#All],[Sub Ledger]],0))</f>
        <v>Income Statement</v>
      </c>
    </row>
    <row r="22178" spans="1:5" x14ac:dyDescent="0.55000000000000004">
      <c r="A22178">
        <v>4</v>
      </c>
      <c r="B22178">
        <v>74000</v>
      </c>
      <c r="C22178" s="6">
        <v>43922</v>
      </c>
      <c r="D22178">
        <v>-202</v>
      </c>
      <c r="E22178" t="str">
        <f>INDEX(LedgerMapping[[#All],[Area]],MATCH(Transactions[[#This Row],[Sub Ledger]],LedgerMapping[[#All],[Sub Ledger]],0))</f>
        <v>Income Statement</v>
      </c>
    </row>
    <row r="22179" spans="1:5" x14ac:dyDescent="0.55000000000000004">
      <c r="A22179">
        <v>4</v>
      </c>
      <c r="B22179">
        <v>74000</v>
      </c>
      <c r="C22179" s="6">
        <v>43952</v>
      </c>
      <c r="D22179">
        <v>-315</v>
      </c>
      <c r="E22179" t="str">
        <f>INDEX(LedgerMapping[[#All],[Area]],MATCH(Transactions[[#This Row],[Sub Ledger]],LedgerMapping[[#All],[Sub Ledger]],0))</f>
        <v>Income Statement</v>
      </c>
    </row>
    <row r="22180" spans="1:5" x14ac:dyDescent="0.55000000000000004">
      <c r="A22180">
        <v>4</v>
      </c>
      <c r="B22180">
        <v>74000</v>
      </c>
      <c r="C22180" s="6">
        <v>43983</v>
      </c>
      <c r="D22180">
        <v>-216</v>
      </c>
      <c r="E22180" t="str">
        <f>INDEX(LedgerMapping[[#All],[Area]],MATCH(Transactions[[#This Row],[Sub Ledger]],LedgerMapping[[#All],[Sub Ledger]],0))</f>
        <v>Income Statement</v>
      </c>
    </row>
    <row r="22181" spans="1:5" x14ac:dyDescent="0.55000000000000004">
      <c r="A22181">
        <v>4</v>
      </c>
      <c r="B22181">
        <v>74000</v>
      </c>
      <c r="C22181" s="6">
        <v>44013</v>
      </c>
      <c r="D22181">
        <v>-283</v>
      </c>
      <c r="E22181" t="str">
        <f>INDEX(LedgerMapping[[#All],[Area]],MATCH(Transactions[[#This Row],[Sub Ledger]],LedgerMapping[[#All],[Sub Ledger]],0))</f>
        <v>Income Statement</v>
      </c>
    </row>
    <row r="22182" spans="1:5" x14ac:dyDescent="0.55000000000000004">
      <c r="A22182">
        <v>4</v>
      </c>
      <c r="B22182">
        <v>74000</v>
      </c>
      <c r="C22182" s="6">
        <v>44044</v>
      </c>
      <c r="D22182">
        <v>-254</v>
      </c>
      <c r="E22182" t="str">
        <f>INDEX(LedgerMapping[[#All],[Area]],MATCH(Transactions[[#This Row],[Sub Ledger]],LedgerMapping[[#All],[Sub Ledger]],0))</f>
        <v>Income Statement</v>
      </c>
    </row>
    <row r="22183" spans="1:5" x14ac:dyDescent="0.55000000000000004">
      <c r="A22183">
        <v>4</v>
      </c>
      <c r="B22183">
        <v>74000</v>
      </c>
      <c r="C22183" s="6">
        <v>44075</v>
      </c>
      <c r="D22183">
        <v>-244</v>
      </c>
      <c r="E22183" t="str">
        <f>INDEX(LedgerMapping[[#All],[Area]],MATCH(Transactions[[#This Row],[Sub Ledger]],LedgerMapping[[#All],[Sub Ledger]],0))</f>
        <v>Income Statement</v>
      </c>
    </row>
    <row r="22184" spans="1:5" x14ac:dyDescent="0.55000000000000004">
      <c r="A22184">
        <v>4</v>
      </c>
      <c r="B22184">
        <v>74000</v>
      </c>
      <c r="C22184" s="6">
        <v>44105</v>
      </c>
      <c r="D22184">
        <v>-291</v>
      </c>
      <c r="E22184" t="str">
        <f>INDEX(LedgerMapping[[#All],[Area]],MATCH(Transactions[[#This Row],[Sub Ledger]],LedgerMapping[[#All],[Sub Ledger]],0))</f>
        <v>Income Statement</v>
      </c>
    </row>
    <row r="22185" spans="1:5" x14ac:dyDescent="0.55000000000000004">
      <c r="A22185">
        <v>4</v>
      </c>
      <c r="B22185">
        <v>74000</v>
      </c>
      <c r="C22185" s="6">
        <v>44136</v>
      </c>
      <c r="D22185">
        <v>-244</v>
      </c>
      <c r="E22185" t="str">
        <f>INDEX(LedgerMapping[[#All],[Area]],MATCH(Transactions[[#This Row],[Sub Ledger]],LedgerMapping[[#All],[Sub Ledger]],0))</f>
        <v>Income Statement</v>
      </c>
    </row>
    <row r="22186" spans="1:5" x14ac:dyDescent="0.55000000000000004">
      <c r="A22186">
        <v>4</v>
      </c>
      <c r="B22186">
        <v>74000</v>
      </c>
      <c r="C22186" s="6">
        <v>44166</v>
      </c>
      <c r="D22186">
        <v>-246</v>
      </c>
      <c r="E22186" t="str">
        <f>INDEX(LedgerMapping[[#All],[Area]],MATCH(Transactions[[#This Row],[Sub Ledger]],LedgerMapping[[#All],[Sub Ledger]],0))</f>
        <v>Income Statement</v>
      </c>
    </row>
    <row r="22187" spans="1:5" x14ac:dyDescent="0.55000000000000004">
      <c r="A22187">
        <v>4</v>
      </c>
      <c r="B22187">
        <v>74000</v>
      </c>
      <c r="C22187" s="6">
        <v>44197</v>
      </c>
      <c r="D22187">
        <v>-306</v>
      </c>
      <c r="E22187" t="str">
        <f>INDEX(LedgerMapping[[#All],[Area]],MATCH(Transactions[[#This Row],[Sub Ledger]],LedgerMapping[[#All],[Sub Ledger]],0))</f>
        <v>Income Statement</v>
      </c>
    </row>
    <row r="22188" spans="1:5" x14ac:dyDescent="0.55000000000000004">
      <c r="A22188">
        <v>4</v>
      </c>
      <c r="B22188">
        <v>74000</v>
      </c>
      <c r="C22188" s="6">
        <v>44228</v>
      </c>
      <c r="D22188">
        <v>-514</v>
      </c>
      <c r="E22188" t="str">
        <f>INDEX(LedgerMapping[[#All],[Area]],MATCH(Transactions[[#This Row],[Sub Ledger]],LedgerMapping[[#All],[Sub Ledger]],0))</f>
        <v>Income Statement</v>
      </c>
    </row>
    <row r="22189" spans="1:5" x14ac:dyDescent="0.55000000000000004">
      <c r="A22189">
        <v>4</v>
      </c>
      <c r="B22189">
        <v>74000</v>
      </c>
      <c r="C22189" s="6">
        <v>44256</v>
      </c>
      <c r="D22189">
        <v>-412</v>
      </c>
      <c r="E22189" t="str">
        <f>INDEX(LedgerMapping[[#All],[Area]],MATCH(Transactions[[#This Row],[Sub Ledger]],LedgerMapping[[#All],[Sub Ledger]],0))</f>
        <v>Income Statement</v>
      </c>
    </row>
    <row r="22190" spans="1:5" x14ac:dyDescent="0.55000000000000004">
      <c r="A22190">
        <v>4</v>
      </c>
      <c r="B22190">
        <v>74000</v>
      </c>
      <c r="C22190" s="6">
        <v>44287</v>
      </c>
      <c r="D22190">
        <v>-499</v>
      </c>
      <c r="E22190" t="str">
        <f>INDEX(LedgerMapping[[#All],[Area]],MATCH(Transactions[[#This Row],[Sub Ledger]],LedgerMapping[[#All],[Sub Ledger]],0))</f>
        <v>Income Statement</v>
      </c>
    </row>
    <row r="22191" spans="1:5" x14ac:dyDescent="0.55000000000000004">
      <c r="A22191">
        <v>4</v>
      </c>
      <c r="B22191">
        <v>74000</v>
      </c>
      <c r="C22191" s="6">
        <v>44317</v>
      </c>
      <c r="D22191">
        <v>-346</v>
      </c>
      <c r="E22191" t="str">
        <f>INDEX(LedgerMapping[[#All],[Area]],MATCH(Transactions[[#This Row],[Sub Ledger]],LedgerMapping[[#All],[Sub Ledger]],0))</f>
        <v>Income Statement</v>
      </c>
    </row>
    <row r="22192" spans="1:5" x14ac:dyDescent="0.55000000000000004">
      <c r="A22192">
        <v>4</v>
      </c>
      <c r="B22192">
        <v>74000</v>
      </c>
      <c r="C22192" s="6">
        <v>44348</v>
      </c>
      <c r="D22192">
        <v>-444</v>
      </c>
      <c r="E22192" t="str">
        <f>INDEX(LedgerMapping[[#All],[Area]],MATCH(Transactions[[#This Row],[Sub Ledger]],LedgerMapping[[#All],[Sub Ledger]],0))</f>
        <v>Income Statement</v>
      </c>
    </row>
    <row r="22193" spans="1:5" x14ac:dyDescent="0.55000000000000004">
      <c r="A22193">
        <v>4</v>
      </c>
      <c r="B22193">
        <v>74000</v>
      </c>
      <c r="C22193" s="6">
        <v>44378</v>
      </c>
      <c r="D22193">
        <v>-401</v>
      </c>
      <c r="E22193" t="str">
        <f>INDEX(LedgerMapping[[#All],[Area]],MATCH(Transactions[[#This Row],[Sub Ledger]],LedgerMapping[[#All],[Sub Ledger]],0))</f>
        <v>Income Statement</v>
      </c>
    </row>
    <row r="22194" spans="1:5" x14ac:dyDescent="0.55000000000000004">
      <c r="A22194">
        <v>4</v>
      </c>
      <c r="B22194">
        <v>74000</v>
      </c>
      <c r="C22194" s="6">
        <v>44409</v>
      </c>
      <c r="D22194">
        <v>-376</v>
      </c>
      <c r="E22194" t="str">
        <f>INDEX(LedgerMapping[[#All],[Area]],MATCH(Transactions[[#This Row],[Sub Ledger]],LedgerMapping[[#All],[Sub Ledger]],0))</f>
        <v>Income Statement</v>
      </c>
    </row>
    <row r="22195" spans="1:5" x14ac:dyDescent="0.55000000000000004">
      <c r="A22195">
        <v>4</v>
      </c>
      <c r="B22195">
        <v>74000</v>
      </c>
      <c r="C22195" s="6">
        <v>44440</v>
      </c>
      <c r="D22195">
        <v>-403</v>
      </c>
      <c r="E22195" t="str">
        <f>INDEX(LedgerMapping[[#All],[Area]],MATCH(Transactions[[#This Row],[Sub Ledger]],LedgerMapping[[#All],[Sub Ledger]],0))</f>
        <v>Income Statement</v>
      </c>
    </row>
    <row r="22196" spans="1:5" x14ac:dyDescent="0.55000000000000004">
      <c r="A22196">
        <v>4</v>
      </c>
      <c r="B22196">
        <v>74000</v>
      </c>
      <c r="C22196" s="6">
        <v>44470</v>
      </c>
      <c r="D22196">
        <v>-529</v>
      </c>
      <c r="E22196" t="str">
        <f>INDEX(LedgerMapping[[#All],[Area]],MATCH(Transactions[[#This Row],[Sub Ledger]],LedgerMapping[[#All],[Sub Ledger]],0))</f>
        <v>Income Statement</v>
      </c>
    </row>
    <row r="22197" spans="1:5" x14ac:dyDescent="0.55000000000000004">
      <c r="A22197">
        <v>4</v>
      </c>
      <c r="B22197">
        <v>74000</v>
      </c>
      <c r="C22197" s="6">
        <v>44501</v>
      </c>
      <c r="D22197">
        <v>-337</v>
      </c>
      <c r="E22197" t="str">
        <f>INDEX(LedgerMapping[[#All],[Area]],MATCH(Transactions[[#This Row],[Sub Ledger]],LedgerMapping[[#All],[Sub Ledger]],0))</f>
        <v>Income Statement</v>
      </c>
    </row>
    <row r="22198" spans="1:5" x14ac:dyDescent="0.55000000000000004">
      <c r="A22198">
        <v>4</v>
      </c>
      <c r="B22198">
        <v>74000</v>
      </c>
      <c r="C22198" s="6">
        <v>44531</v>
      </c>
      <c r="D22198">
        <v>-344</v>
      </c>
      <c r="E22198" t="str">
        <f>INDEX(LedgerMapping[[#All],[Area]],MATCH(Transactions[[#This Row],[Sub Ledger]],LedgerMapping[[#All],[Sub Ledger]],0))</f>
        <v>Income Statement</v>
      </c>
    </row>
    <row r="22199" spans="1:5" x14ac:dyDescent="0.55000000000000004">
      <c r="A22199">
        <v>4</v>
      </c>
      <c r="B22199">
        <v>74000</v>
      </c>
      <c r="C22199" s="6">
        <v>44256</v>
      </c>
      <c r="D22199">
        <v>-387.6</v>
      </c>
      <c r="E22199" t="str">
        <f>INDEX(LedgerMapping[[#All],[Area]],MATCH(Transactions[[#This Row],[Sub Ledger]],LedgerMapping[[#All],[Sub Ledger]],0))</f>
        <v>Income Statement</v>
      </c>
    </row>
    <row r="22200" spans="1:5" x14ac:dyDescent="0.55000000000000004">
      <c r="A22200">
        <v>4</v>
      </c>
      <c r="B22200">
        <v>74000</v>
      </c>
      <c r="C22200" s="6">
        <v>44256</v>
      </c>
      <c r="D22200">
        <v>-503.72</v>
      </c>
      <c r="E22200" t="str">
        <f>INDEX(LedgerMapping[[#All],[Area]],MATCH(Transactions[[#This Row],[Sub Ledger]],LedgerMapping[[#All],[Sub Ledger]],0))</f>
        <v>Income Statement</v>
      </c>
    </row>
    <row r="22201" spans="1:5" x14ac:dyDescent="0.55000000000000004">
      <c r="A22201">
        <v>4</v>
      </c>
      <c r="B22201">
        <v>73000</v>
      </c>
      <c r="C22201" s="6">
        <v>43466</v>
      </c>
      <c r="D22201">
        <v>-263</v>
      </c>
      <c r="E22201" t="str">
        <f>INDEX(LedgerMapping[[#All],[Area]],MATCH(Transactions[[#This Row],[Sub Ledger]],LedgerMapping[[#All],[Sub Ledger]],0))</f>
        <v>Income Statement</v>
      </c>
    </row>
    <row r="22202" spans="1:5" x14ac:dyDescent="0.55000000000000004">
      <c r="A22202">
        <v>4</v>
      </c>
      <c r="B22202">
        <v>73000</v>
      </c>
      <c r="C22202" s="6">
        <v>43497</v>
      </c>
      <c r="D22202">
        <v>-312</v>
      </c>
      <c r="E22202" t="str">
        <f>INDEX(LedgerMapping[[#All],[Area]],MATCH(Transactions[[#This Row],[Sub Ledger]],LedgerMapping[[#All],[Sub Ledger]],0))</f>
        <v>Income Statement</v>
      </c>
    </row>
    <row r="22203" spans="1:5" x14ac:dyDescent="0.55000000000000004">
      <c r="A22203">
        <v>4</v>
      </c>
      <c r="B22203">
        <v>73000</v>
      </c>
      <c r="C22203" s="6">
        <v>43525</v>
      </c>
      <c r="D22203">
        <v>-234</v>
      </c>
      <c r="E22203" t="str">
        <f>INDEX(LedgerMapping[[#All],[Area]],MATCH(Transactions[[#This Row],[Sub Ledger]],LedgerMapping[[#All],[Sub Ledger]],0))</f>
        <v>Income Statement</v>
      </c>
    </row>
    <row r="22204" spans="1:5" x14ac:dyDescent="0.55000000000000004">
      <c r="A22204">
        <v>4</v>
      </c>
      <c r="B22204">
        <v>73000</v>
      </c>
      <c r="C22204" s="6">
        <v>43556</v>
      </c>
      <c r="D22204">
        <v>-273</v>
      </c>
      <c r="E22204" t="str">
        <f>INDEX(LedgerMapping[[#All],[Area]],MATCH(Transactions[[#This Row],[Sub Ledger]],LedgerMapping[[#All],[Sub Ledger]],0))</f>
        <v>Income Statement</v>
      </c>
    </row>
    <row r="22205" spans="1:5" x14ac:dyDescent="0.55000000000000004">
      <c r="A22205">
        <v>4</v>
      </c>
      <c r="B22205">
        <v>73000</v>
      </c>
      <c r="C22205" s="6">
        <v>43586</v>
      </c>
      <c r="D22205">
        <v>-270</v>
      </c>
      <c r="E22205" t="str">
        <f>INDEX(LedgerMapping[[#All],[Area]],MATCH(Transactions[[#This Row],[Sub Ledger]],LedgerMapping[[#All],[Sub Ledger]],0))</f>
        <v>Income Statement</v>
      </c>
    </row>
    <row r="22206" spans="1:5" x14ac:dyDescent="0.55000000000000004">
      <c r="A22206">
        <v>4</v>
      </c>
      <c r="B22206">
        <v>73000</v>
      </c>
      <c r="C22206" s="6">
        <v>43617</v>
      </c>
      <c r="D22206">
        <v>-249</v>
      </c>
      <c r="E22206" t="str">
        <f>INDEX(LedgerMapping[[#All],[Area]],MATCH(Transactions[[#This Row],[Sub Ledger]],LedgerMapping[[#All],[Sub Ledger]],0))</f>
        <v>Income Statement</v>
      </c>
    </row>
    <row r="22207" spans="1:5" x14ac:dyDescent="0.55000000000000004">
      <c r="A22207">
        <v>4</v>
      </c>
      <c r="B22207">
        <v>73000</v>
      </c>
      <c r="C22207" s="6">
        <v>43647</v>
      </c>
      <c r="D22207">
        <v>-364</v>
      </c>
      <c r="E22207" t="str">
        <f>INDEX(LedgerMapping[[#All],[Area]],MATCH(Transactions[[#This Row],[Sub Ledger]],LedgerMapping[[#All],[Sub Ledger]],0))</f>
        <v>Income Statement</v>
      </c>
    </row>
    <row r="22208" spans="1:5" x14ac:dyDescent="0.55000000000000004">
      <c r="A22208">
        <v>4</v>
      </c>
      <c r="B22208">
        <v>73000</v>
      </c>
      <c r="C22208" s="6">
        <v>43678</v>
      </c>
      <c r="D22208">
        <v>-300</v>
      </c>
      <c r="E22208" t="str">
        <f>INDEX(LedgerMapping[[#All],[Area]],MATCH(Transactions[[#This Row],[Sub Ledger]],LedgerMapping[[#All],[Sub Ledger]],0))</f>
        <v>Income Statement</v>
      </c>
    </row>
    <row r="22209" spans="1:5" x14ac:dyDescent="0.55000000000000004">
      <c r="A22209">
        <v>4</v>
      </c>
      <c r="B22209">
        <v>73000</v>
      </c>
      <c r="C22209" s="6">
        <v>43709</v>
      </c>
      <c r="D22209">
        <v>-384</v>
      </c>
      <c r="E22209" t="str">
        <f>INDEX(LedgerMapping[[#All],[Area]],MATCH(Transactions[[#This Row],[Sub Ledger]],LedgerMapping[[#All],[Sub Ledger]],0))</f>
        <v>Income Statement</v>
      </c>
    </row>
    <row r="22210" spans="1:5" x14ac:dyDescent="0.55000000000000004">
      <c r="A22210">
        <v>4</v>
      </c>
      <c r="B22210">
        <v>73000</v>
      </c>
      <c r="C22210" s="6">
        <v>43739</v>
      </c>
      <c r="D22210">
        <v>-234</v>
      </c>
      <c r="E22210" t="str">
        <f>INDEX(LedgerMapping[[#All],[Area]],MATCH(Transactions[[#This Row],[Sub Ledger]],LedgerMapping[[#All],[Sub Ledger]],0))</f>
        <v>Income Statement</v>
      </c>
    </row>
    <row r="22211" spans="1:5" x14ac:dyDescent="0.55000000000000004">
      <c r="A22211">
        <v>4</v>
      </c>
      <c r="B22211">
        <v>73000</v>
      </c>
      <c r="C22211" s="6">
        <v>43770</v>
      </c>
      <c r="D22211">
        <v>-374</v>
      </c>
      <c r="E22211" t="str">
        <f>INDEX(LedgerMapping[[#All],[Area]],MATCH(Transactions[[#This Row],[Sub Ledger]],LedgerMapping[[#All],[Sub Ledger]],0))</f>
        <v>Income Statement</v>
      </c>
    </row>
    <row r="22212" spans="1:5" x14ac:dyDescent="0.55000000000000004">
      <c r="A22212">
        <v>4</v>
      </c>
      <c r="B22212">
        <v>73000</v>
      </c>
      <c r="C22212" s="6">
        <v>43800</v>
      </c>
      <c r="D22212">
        <v>-364</v>
      </c>
      <c r="E22212" t="str">
        <f>INDEX(LedgerMapping[[#All],[Area]],MATCH(Transactions[[#This Row],[Sub Ledger]],LedgerMapping[[#All],[Sub Ledger]],0))</f>
        <v>Income Statement</v>
      </c>
    </row>
    <row r="22213" spans="1:5" x14ac:dyDescent="0.55000000000000004">
      <c r="A22213">
        <v>4</v>
      </c>
      <c r="B22213">
        <v>73000</v>
      </c>
      <c r="C22213" s="6">
        <v>43831</v>
      </c>
      <c r="D22213">
        <v>-304</v>
      </c>
      <c r="E22213" t="str">
        <f>INDEX(LedgerMapping[[#All],[Area]],MATCH(Transactions[[#This Row],[Sub Ledger]],LedgerMapping[[#All],[Sub Ledger]],0))</f>
        <v>Income Statement</v>
      </c>
    </row>
    <row r="22214" spans="1:5" x14ac:dyDescent="0.55000000000000004">
      <c r="A22214">
        <v>4</v>
      </c>
      <c r="B22214">
        <v>73000</v>
      </c>
      <c r="C22214" s="6">
        <v>43862</v>
      </c>
      <c r="D22214">
        <v>-235</v>
      </c>
      <c r="E22214" t="str">
        <f>INDEX(LedgerMapping[[#All],[Area]],MATCH(Transactions[[#This Row],[Sub Ledger]],LedgerMapping[[#All],[Sub Ledger]],0))</f>
        <v>Income Statement</v>
      </c>
    </row>
    <row r="22215" spans="1:5" x14ac:dyDescent="0.55000000000000004">
      <c r="A22215">
        <v>4</v>
      </c>
      <c r="B22215">
        <v>73000</v>
      </c>
      <c r="C22215" s="6">
        <v>43891</v>
      </c>
      <c r="D22215">
        <v>-304</v>
      </c>
      <c r="E22215" t="str">
        <f>INDEX(LedgerMapping[[#All],[Area]],MATCH(Transactions[[#This Row],[Sub Ledger]],LedgerMapping[[#All],[Sub Ledger]],0))</f>
        <v>Income Statement</v>
      </c>
    </row>
    <row r="22216" spans="1:5" x14ac:dyDescent="0.55000000000000004">
      <c r="A22216">
        <v>4</v>
      </c>
      <c r="B22216">
        <v>73000</v>
      </c>
      <c r="C22216" s="6">
        <v>43922</v>
      </c>
      <c r="D22216">
        <v>-213</v>
      </c>
      <c r="E22216" t="str">
        <f>INDEX(LedgerMapping[[#All],[Area]],MATCH(Transactions[[#This Row],[Sub Ledger]],LedgerMapping[[#All],[Sub Ledger]],0))</f>
        <v>Income Statement</v>
      </c>
    </row>
    <row r="22217" spans="1:5" x14ac:dyDescent="0.55000000000000004">
      <c r="A22217">
        <v>4</v>
      </c>
      <c r="B22217">
        <v>73000</v>
      </c>
      <c r="C22217" s="6">
        <v>43952</v>
      </c>
      <c r="D22217">
        <v>-281</v>
      </c>
      <c r="E22217" t="str">
        <f>INDEX(LedgerMapping[[#All],[Area]],MATCH(Transactions[[#This Row],[Sub Ledger]],LedgerMapping[[#All],[Sub Ledger]],0))</f>
        <v>Income Statement</v>
      </c>
    </row>
    <row r="22218" spans="1:5" x14ac:dyDescent="0.55000000000000004">
      <c r="A22218">
        <v>4</v>
      </c>
      <c r="B22218">
        <v>73000</v>
      </c>
      <c r="C22218" s="6">
        <v>43983</v>
      </c>
      <c r="D22218">
        <v>-251</v>
      </c>
      <c r="E22218" t="str">
        <f>INDEX(LedgerMapping[[#All],[Area]],MATCH(Transactions[[#This Row],[Sub Ledger]],LedgerMapping[[#All],[Sub Ledger]],0))</f>
        <v>Income Statement</v>
      </c>
    </row>
    <row r="22219" spans="1:5" x14ac:dyDescent="0.55000000000000004">
      <c r="A22219">
        <v>4</v>
      </c>
      <c r="B22219">
        <v>73000</v>
      </c>
      <c r="C22219" s="6">
        <v>44013</v>
      </c>
      <c r="D22219">
        <v>-223</v>
      </c>
      <c r="E22219" t="str">
        <f>INDEX(LedgerMapping[[#All],[Area]],MATCH(Transactions[[#This Row],[Sub Ledger]],LedgerMapping[[#All],[Sub Ledger]],0))</f>
        <v>Income Statement</v>
      </c>
    </row>
    <row r="22220" spans="1:5" x14ac:dyDescent="0.55000000000000004">
      <c r="A22220">
        <v>4</v>
      </c>
      <c r="B22220">
        <v>73000</v>
      </c>
      <c r="C22220" s="6">
        <v>44044</v>
      </c>
      <c r="D22220">
        <v>-245</v>
      </c>
      <c r="E22220" t="str">
        <f>INDEX(LedgerMapping[[#All],[Area]],MATCH(Transactions[[#This Row],[Sub Ledger]],LedgerMapping[[#All],[Sub Ledger]],0))</f>
        <v>Income Statement</v>
      </c>
    </row>
    <row r="22221" spans="1:5" x14ac:dyDescent="0.55000000000000004">
      <c r="A22221">
        <v>4</v>
      </c>
      <c r="B22221">
        <v>73000</v>
      </c>
      <c r="C22221" s="6">
        <v>44075</v>
      </c>
      <c r="D22221">
        <v>-257</v>
      </c>
      <c r="E22221" t="str">
        <f>INDEX(LedgerMapping[[#All],[Area]],MATCH(Transactions[[#This Row],[Sub Ledger]],LedgerMapping[[#All],[Sub Ledger]],0))</f>
        <v>Income Statement</v>
      </c>
    </row>
    <row r="22222" spans="1:5" x14ac:dyDescent="0.55000000000000004">
      <c r="A22222">
        <v>4</v>
      </c>
      <c r="B22222">
        <v>73000</v>
      </c>
      <c r="C22222" s="6">
        <v>44105</v>
      </c>
      <c r="D22222">
        <v>-205</v>
      </c>
      <c r="E22222" t="str">
        <f>INDEX(LedgerMapping[[#All],[Area]],MATCH(Transactions[[#This Row],[Sub Ledger]],LedgerMapping[[#All],[Sub Ledger]],0))</f>
        <v>Income Statement</v>
      </c>
    </row>
    <row r="22223" spans="1:5" x14ac:dyDescent="0.55000000000000004">
      <c r="A22223">
        <v>4</v>
      </c>
      <c r="B22223">
        <v>73000</v>
      </c>
      <c r="C22223" s="6">
        <v>44136</v>
      </c>
      <c r="D22223">
        <v>-254</v>
      </c>
      <c r="E22223" t="str">
        <f>INDEX(LedgerMapping[[#All],[Area]],MATCH(Transactions[[#This Row],[Sub Ledger]],LedgerMapping[[#All],[Sub Ledger]],0))</f>
        <v>Income Statement</v>
      </c>
    </row>
    <row r="22224" spans="1:5" x14ac:dyDescent="0.55000000000000004">
      <c r="A22224">
        <v>4</v>
      </c>
      <c r="B22224">
        <v>73000</v>
      </c>
      <c r="C22224" s="6">
        <v>44166</v>
      </c>
      <c r="D22224">
        <v>-229</v>
      </c>
      <c r="E22224" t="str">
        <f>INDEX(LedgerMapping[[#All],[Area]],MATCH(Transactions[[#This Row],[Sub Ledger]],LedgerMapping[[#All],[Sub Ledger]],0))</f>
        <v>Income Statement</v>
      </c>
    </row>
    <row r="22225" spans="1:5" x14ac:dyDescent="0.55000000000000004">
      <c r="A22225">
        <v>4</v>
      </c>
      <c r="B22225">
        <v>73000</v>
      </c>
      <c r="C22225" s="6">
        <v>44197</v>
      </c>
      <c r="D22225">
        <v>-307</v>
      </c>
      <c r="E22225" t="str">
        <f>INDEX(LedgerMapping[[#All],[Area]],MATCH(Transactions[[#This Row],[Sub Ledger]],LedgerMapping[[#All],[Sub Ledger]],0))</f>
        <v>Income Statement</v>
      </c>
    </row>
    <row r="22226" spans="1:5" x14ac:dyDescent="0.55000000000000004">
      <c r="A22226">
        <v>4</v>
      </c>
      <c r="B22226">
        <v>73000</v>
      </c>
      <c r="C22226" s="6">
        <v>44228</v>
      </c>
      <c r="D22226">
        <v>-486</v>
      </c>
      <c r="E22226" t="str">
        <f>INDEX(LedgerMapping[[#All],[Area]],MATCH(Transactions[[#This Row],[Sub Ledger]],LedgerMapping[[#All],[Sub Ledger]],0))</f>
        <v>Income Statement</v>
      </c>
    </row>
    <row r="22227" spans="1:5" x14ac:dyDescent="0.55000000000000004">
      <c r="A22227">
        <v>4</v>
      </c>
      <c r="B22227">
        <v>73000</v>
      </c>
      <c r="C22227" s="6">
        <v>44256</v>
      </c>
      <c r="D22227">
        <v>-452</v>
      </c>
      <c r="E22227" t="str">
        <f>INDEX(LedgerMapping[[#All],[Area]],MATCH(Transactions[[#This Row],[Sub Ledger]],LedgerMapping[[#All],[Sub Ledger]],0))</f>
        <v>Income Statement</v>
      </c>
    </row>
    <row r="22228" spans="1:5" x14ac:dyDescent="0.55000000000000004">
      <c r="A22228">
        <v>4</v>
      </c>
      <c r="B22228">
        <v>73000</v>
      </c>
      <c r="C22228" s="6">
        <v>44287</v>
      </c>
      <c r="D22228">
        <v>-486</v>
      </c>
      <c r="E22228" t="str">
        <f>INDEX(LedgerMapping[[#All],[Area]],MATCH(Transactions[[#This Row],[Sub Ledger]],LedgerMapping[[#All],[Sub Ledger]],0))</f>
        <v>Income Statement</v>
      </c>
    </row>
    <row r="22229" spans="1:5" x14ac:dyDescent="0.55000000000000004">
      <c r="A22229">
        <v>4</v>
      </c>
      <c r="B22229">
        <v>73000</v>
      </c>
      <c r="C22229" s="6">
        <v>44317</v>
      </c>
      <c r="D22229">
        <v>-591</v>
      </c>
      <c r="E22229" t="str">
        <f>INDEX(LedgerMapping[[#All],[Area]],MATCH(Transactions[[#This Row],[Sub Ledger]],LedgerMapping[[#All],[Sub Ledger]],0))</f>
        <v>Income Statement</v>
      </c>
    </row>
    <row r="22230" spans="1:5" x14ac:dyDescent="0.55000000000000004">
      <c r="A22230">
        <v>4</v>
      </c>
      <c r="B22230">
        <v>73000</v>
      </c>
      <c r="C22230" s="6">
        <v>44348</v>
      </c>
      <c r="D22230">
        <v>-414</v>
      </c>
      <c r="E22230" t="str">
        <f>INDEX(LedgerMapping[[#All],[Area]],MATCH(Transactions[[#This Row],[Sub Ledger]],LedgerMapping[[#All],[Sub Ledger]],0))</f>
        <v>Income Statement</v>
      </c>
    </row>
    <row r="22231" spans="1:5" x14ac:dyDescent="0.55000000000000004">
      <c r="A22231">
        <v>4</v>
      </c>
      <c r="B22231">
        <v>73000</v>
      </c>
      <c r="C22231" s="6">
        <v>44378</v>
      </c>
      <c r="D22231">
        <v>-483</v>
      </c>
      <c r="E22231" t="str">
        <f>INDEX(LedgerMapping[[#All],[Area]],MATCH(Transactions[[#This Row],[Sub Ledger]],LedgerMapping[[#All],[Sub Ledger]],0))</f>
        <v>Income Statement</v>
      </c>
    </row>
    <row r="22232" spans="1:5" x14ac:dyDescent="0.55000000000000004">
      <c r="A22232">
        <v>4</v>
      </c>
      <c r="B22232">
        <v>73000</v>
      </c>
      <c r="C22232" s="6">
        <v>44409</v>
      </c>
      <c r="D22232">
        <v>-624</v>
      </c>
      <c r="E22232" t="str">
        <f>INDEX(LedgerMapping[[#All],[Area]],MATCH(Transactions[[#This Row],[Sub Ledger]],LedgerMapping[[#All],[Sub Ledger]],0))</f>
        <v>Income Statement</v>
      </c>
    </row>
    <row r="22233" spans="1:5" x14ac:dyDescent="0.55000000000000004">
      <c r="A22233">
        <v>4</v>
      </c>
      <c r="B22233">
        <v>73000</v>
      </c>
      <c r="C22233" s="6">
        <v>44440</v>
      </c>
      <c r="D22233">
        <v>-591</v>
      </c>
      <c r="E22233" t="str">
        <f>INDEX(LedgerMapping[[#All],[Area]],MATCH(Transactions[[#This Row],[Sub Ledger]],LedgerMapping[[#All],[Sub Ledger]],0))</f>
        <v>Income Statement</v>
      </c>
    </row>
    <row r="22234" spans="1:5" x14ac:dyDescent="0.55000000000000004">
      <c r="A22234">
        <v>4</v>
      </c>
      <c r="B22234">
        <v>73000</v>
      </c>
      <c r="C22234" s="6">
        <v>44470</v>
      </c>
      <c r="D22234">
        <v>-625</v>
      </c>
      <c r="E22234" t="str">
        <f>INDEX(LedgerMapping[[#All],[Area]],MATCH(Transactions[[#This Row],[Sub Ledger]],LedgerMapping[[#All],[Sub Ledger]],0))</f>
        <v>Income Statement</v>
      </c>
    </row>
    <row r="22235" spans="1:5" x14ac:dyDescent="0.55000000000000004">
      <c r="A22235">
        <v>4</v>
      </c>
      <c r="B22235">
        <v>73000</v>
      </c>
      <c r="C22235" s="6">
        <v>44501</v>
      </c>
      <c r="D22235">
        <v>-608</v>
      </c>
      <c r="E22235" t="str">
        <f>INDEX(LedgerMapping[[#All],[Area]],MATCH(Transactions[[#This Row],[Sub Ledger]],LedgerMapping[[#All],[Sub Ledger]],0))</f>
        <v>Income Statement</v>
      </c>
    </row>
    <row r="22236" spans="1:5" x14ac:dyDescent="0.55000000000000004">
      <c r="A22236">
        <v>4</v>
      </c>
      <c r="B22236">
        <v>73000</v>
      </c>
      <c r="C22236" s="6">
        <v>44531</v>
      </c>
      <c r="D22236">
        <v>-486</v>
      </c>
      <c r="E22236" t="str">
        <f>INDEX(LedgerMapping[[#All],[Area]],MATCH(Transactions[[#This Row],[Sub Ledger]],LedgerMapping[[#All],[Sub Ledger]],0))</f>
        <v>Income Statement</v>
      </c>
    </row>
    <row r="22237" spans="1:5" x14ac:dyDescent="0.55000000000000004">
      <c r="A22237">
        <v>4</v>
      </c>
      <c r="B22237">
        <v>73000</v>
      </c>
      <c r="C22237" s="6">
        <v>43466</v>
      </c>
      <c r="D22237">
        <v>-486</v>
      </c>
      <c r="E22237" t="str">
        <f>INDEX(LedgerMapping[[#All],[Area]],MATCH(Transactions[[#This Row],[Sub Ledger]],LedgerMapping[[#All],[Sub Ledger]],0))</f>
        <v>Income Statement</v>
      </c>
    </row>
    <row r="22238" spans="1:5" x14ac:dyDescent="0.55000000000000004">
      <c r="A22238">
        <v>4</v>
      </c>
      <c r="B22238">
        <v>73000</v>
      </c>
      <c r="C22238" s="6">
        <v>43497</v>
      </c>
      <c r="D22238">
        <v>-572</v>
      </c>
      <c r="E22238" t="str">
        <f>INDEX(LedgerMapping[[#All],[Area]],MATCH(Transactions[[#This Row],[Sub Ledger]],LedgerMapping[[#All],[Sub Ledger]],0))</f>
        <v>Income Statement</v>
      </c>
    </row>
    <row r="22239" spans="1:5" x14ac:dyDescent="0.55000000000000004">
      <c r="A22239">
        <v>4</v>
      </c>
      <c r="B22239">
        <v>73000</v>
      </c>
      <c r="C22239" s="6">
        <v>43525</v>
      </c>
      <c r="D22239">
        <v>-557</v>
      </c>
      <c r="E22239" t="str">
        <f>INDEX(LedgerMapping[[#All],[Area]],MATCH(Transactions[[#This Row],[Sub Ledger]],LedgerMapping[[#All],[Sub Ledger]],0))</f>
        <v>Income Statement</v>
      </c>
    </row>
    <row r="22240" spans="1:5" x14ac:dyDescent="0.55000000000000004">
      <c r="A22240">
        <v>4</v>
      </c>
      <c r="B22240">
        <v>73000</v>
      </c>
      <c r="C22240" s="6">
        <v>43556</v>
      </c>
      <c r="D22240">
        <v>-443</v>
      </c>
      <c r="E22240" t="str">
        <f>INDEX(LedgerMapping[[#All],[Area]],MATCH(Transactions[[#This Row],[Sub Ledger]],LedgerMapping[[#All],[Sub Ledger]],0))</f>
        <v>Income Statement</v>
      </c>
    </row>
    <row r="22241" spans="1:5" x14ac:dyDescent="0.55000000000000004">
      <c r="A22241">
        <v>4</v>
      </c>
      <c r="B22241">
        <v>73000</v>
      </c>
      <c r="C22241" s="6">
        <v>43586</v>
      </c>
      <c r="D22241">
        <v>-483</v>
      </c>
      <c r="E22241" t="str">
        <f>INDEX(LedgerMapping[[#All],[Area]],MATCH(Transactions[[#This Row],[Sub Ledger]],LedgerMapping[[#All],[Sub Ledger]],0))</f>
        <v>Income Statement</v>
      </c>
    </row>
    <row r="22242" spans="1:5" x14ac:dyDescent="0.55000000000000004">
      <c r="A22242">
        <v>4</v>
      </c>
      <c r="B22242">
        <v>73000</v>
      </c>
      <c r="C22242" s="6">
        <v>43617</v>
      </c>
      <c r="D22242">
        <v>-436</v>
      </c>
      <c r="E22242" t="str">
        <f>INDEX(LedgerMapping[[#All],[Area]],MATCH(Transactions[[#This Row],[Sub Ledger]],LedgerMapping[[#All],[Sub Ledger]],0))</f>
        <v>Income Statement</v>
      </c>
    </row>
    <row r="22243" spans="1:5" x14ac:dyDescent="0.55000000000000004">
      <c r="A22243">
        <v>4</v>
      </c>
      <c r="B22243">
        <v>73000</v>
      </c>
      <c r="C22243" s="6">
        <v>43647</v>
      </c>
      <c r="D22243">
        <v>-514</v>
      </c>
      <c r="E22243" t="str">
        <f>INDEX(LedgerMapping[[#All],[Area]],MATCH(Transactions[[#This Row],[Sub Ledger]],LedgerMapping[[#All],[Sub Ledger]],0))</f>
        <v>Income Statement</v>
      </c>
    </row>
    <row r="22244" spans="1:5" x14ac:dyDescent="0.55000000000000004">
      <c r="A22244">
        <v>4</v>
      </c>
      <c r="B22244">
        <v>73000</v>
      </c>
      <c r="C22244" s="6">
        <v>43678</v>
      </c>
      <c r="D22244">
        <v>-546</v>
      </c>
      <c r="E22244" t="str">
        <f>INDEX(LedgerMapping[[#All],[Area]],MATCH(Transactions[[#This Row],[Sub Ledger]],LedgerMapping[[#All],[Sub Ledger]],0))</f>
        <v>Income Statement</v>
      </c>
    </row>
    <row r="22245" spans="1:5" x14ac:dyDescent="0.55000000000000004">
      <c r="A22245">
        <v>4</v>
      </c>
      <c r="B22245">
        <v>73000</v>
      </c>
      <c r="C22245" s="6">
        <v>43709</v>
      </c>
      <c r="D22245">
        <v>-357</v>
      </c>
      <c r="E22245" t="str">
        <f>INDEX(LedgerMapping[[#All],[Area]],MATCH(Transactions[[#This Row],[Sub Ledger]],LedgerMapping[[#All],[Sub Ledger]],0))</f>
        <v>Income Statement</v>
      </c>
    </row>
    <row r="22246" spans="1:5" x14ac:dyDescent="0.55000000000000004">
      <c r="A22246">
        <v>4</v>
      </c>
      <c r="B22246">
        <v>73000</v>
      </c>
      <c r="C22246" s="6">
        <v>43739</v>
      </c>
      <c r="D22246">
        <v>-386</v>
      </c>
      <c r="E22246" t="str">
        <f>INDEX(LedgerMapping[[#All],[Area]],MATCH(Transactions[[#This Row],[Sub Ledger]],LedgerMapping[[#All],[Sub Ledger]],0))</f>
        <v>Income Statement</v>
      </c>
    </row>
    <row r="22247" spans="1:5" x14ac:dyDescent="0.55000000000000004">
      <c r="A22247">
        <v>4</v>
      </c>
      <c r="B22247">
        <v>73000</v>
      </c>
      <c r="C22247" s="6">
        <v>43770</v>
      </c>
      <c r="D22247">
        <v>-529</v>
      </c>
      <c r="E22247" t="str">
        <f>INDEX(LedgerMapping[[#All],[Area]],MATCH(Transactions[[#This Row],[Sub Ledger]],LedgerMapping[[#All],[Sub Ledger]],0))</f>
        <v>Income Statement</v>
      </c>
    </row>
    <row r="22248" spans="1:5" x14ac:dyDescent="0.55000000000000004">
      <c r="A22248">
        <v>4</v>
      </c>
      <c r="B22248">
        <v>73000</v>
      </c>
      <c r="C22248" s="6">
        <v>43800</v>
      </c>
      <c r="D22248">
        <v>-429</v>
      </c>
      <c r="E22248" t="str">
        <f>INDEX(LedgerMapping[[#All],[Area]],MATCH(Transactions[[#This Row],[Sub Ledger]],LedgerMapping[[#All],[Sub Ledger]],0))</f>
        <v>Income Statement</v>
      </c>
    </row>
    <row r="22249" spans="1:5" x14ac:dyDescent="0.55000000000000004">
      <c r="A22249">
        <v>4</v>
      </c>
      <c r="B22249">
        <v>73000</v>
      </c>
      <c r="C22249" s="6">
        <v>43831</v>
      </c>
      <c r="D22249">
        <v>-373</v>
      </c>
      <c r="E22249" t="str">
        <f>INDEX(LedgerMapping[[#All],[Area]],MATCH(Transactions[[#This Row],[Sub Ledger]],LedgerMapping[[#All],[Sub Ledger]],0))</f>
        <v>Income Statement</v>
      </c>
    </row>
    <row r="22250" spans="1:5" x14ac:dyDescent="0.55000000000000004">
      <c r="A22250">
        <v>4</v>
      </c>
      <c r="B22250">
        <v>73000</v>
      </c>
      <c r="C22250" s="6">
        <v>43862</v>
      </c>
      <c r="D22250">
        <v>-307</v>
      </c>
      <c r="E22250" t="str">
        <f>INDEX(LedgerMapping[[#All],[Area]],MATCH(Transactions[[#This Row],[Sub Ledger]],LedgerMapping[[#All],[Sub Ledger]],0))</f>
        <v>Income Statement</v>
      </c>
    </row>
    <row r="22251" spans="1:5" x14ac:dyDescent="0.55000000000000004">
      <c r="A22251">
        <v>4</v>
      </c>
      <c r="B22251">
        <v>73000</v>
      </c>
      <c r="C22251" s="6">
        <v>43891</v>
      </c>
      <c r="D22251">
        <v>-274</v>
      </c>
      <c r="E22251" t="str">
        <f>INDEX(LedgerMapping[[#All],[Area]],MATCH(Transactions[[#This Row],[Sub Ledger]],LedgerMapping[[#All],[Sub Ledger]],0))</f>
        <v>Income Statement</v>
      </c>
    </row>
    <row r="22252" spans="1:5" x14ac:dyDescent="0.55000000000000004">
      <c r="A22252">
        <v>4</v>
      </c>
      <c r="B22252">
        <v>73000</v>
      </c>
      <c r="C22252" s="6">
        <v>43922</v>
      </c>
      <c r="D22252">
        <v>-317</v>
      </c>
      <c r="E22252" t="str">
        <f>INDEX(LedgerMapping[[#All],[Area]],MATCH(Transactions[[#This Row],[Sub Ledger]],LedgerMapping[[#All],[Sub Ledger]],0))</f>
        <v>Income Statement</v>
      </c>
    </row>
    <row r="22253" spans="1:5" x14ac:dyDescent="0.55000000000000004">
      <c r="A22253">
        <v>4</v>
      </c>
      <c r="B22253">
        <v>73000</v>
      </c>
      <c r="C22253" s="6">
        <v>43952</v>
      </c>
      <c r="D22253">
        <v>-428</v>
      </c>
      <c r="E22253" t="str">
        <f>INDEX(LedgerMapping[[#All],[Area]],MATCH(Transactions[[#This Row],[Sub Ledger]],LedgerMapping[[#All],[Sub Ledger]],0))</f>
        <v>Income Statement</v>
      </c>
    </row>
    <row r="22254" spans="1:5" x14ac:dyDescent="0.55000000000000004">
      <c r="A22254">
        <v>4</v>
      </c>
      <c r="B22254">
        <v>73000</v>
      </c>
      <c r="C22254" s="6">
        <v>43983</v>
      </c>
      <c r="D22254">
        <v>-319</v>
      </c>
      <c r="E22254" t="str">
        <f>INDEX(LedgerMapping[[#All],[Area]],MATCH(Transactions[[#This Row],[Sub Ledger]],LedgerMapping[[#All],[Sub Ledger]],0))</f>
        <v>Income Statement</v>
      </c>
    </row>
    <row r="22255" spans="1:5" x14ac:dyDescent="0.55000000000000004">
      <c r="A22255">
        <v>4</v>
      </c>
      <c r="B22255">
        <v>73000</v>
      </c>
      <c r="C22255" s="6">
        <v>44013</v>
      </c>
      <c r="D22255">
        <v>-431</v>
      </c>
      <c r="E22255" t="str">
        <f>INDEX(LedgerMapping[[#All],[Area]],MATCH(Transactions[[#This Row],[Sub Ledger]],LedgerMapping[[#All],[Sub Ledger]],0))</f>
        <v>Income Statement</v>
      </c>
    </row>
    <row r="22256" spans="1:5" x14ac:dyDescent="0.55000000000000004">
      <c r="A22256">
        <v>4</v>
      </c>
      <c r="B22256">
        <v>73000</v>
      </c>
      <c r="C22256" s="6">
        <v>44044</v>
      </c>
      <c r="D22256">
        <v>-367</v>
      </c>
      <c r="E22256" t="str">
        <f>INDEX(LedgerMapping[[#All],[Area]],MATCH(Transactions[[#This Row],[Sub Ledger]],LedgerMapping[[#All],[Sub Ledger]],0))</f>
        <v>Income Statement</v>
      </c>
    </row>
    <row r="22257" spans="1:5" x14ac:dyDescent="0.55000000000000004">
      <c r="A22257">
        <v>4</v>
      </c>
      <c r="B22257">
        <v>73000</v>
      </c>
      <c r="C22257" s="6">
        <v>44075</v>
      </c>
      <c r="D22257">
        <v>-355</v>
      </c>
      <c r="E22257" t="str">
        <f>INDEX(LedgerMapping[[#All],[Area]],MATCH(Transactions[[#This Row],[Sub Ledger]],LedgerMapping[[#All],[Sub Ledger]],0))</f>
        <v>Income Statement</v>
      </c>
    </row>
    <row r="22258" spans="1:5" x14ac:dyDescent="0.55000000000000004">
      <c r="A22258">
        <v>4</v>
      </c>
      <c r="B22258">
        <v>73000</v>
      </c>
      <c r="C22258" s="6">
        <v>44105</v>
      </c>
      <c r="D22258">
        <v>-395</v>
      </c>
      <c r="E22258" t="str">
        <f>INDEX(LedgerMapping[[#All],[Area]],MATCH(Transactions[[#This Row],[Sub Ledger]],LedgerMapping[[#All],[Sub Ledger]],0))</f>
        <v>Income Statement</v>
      </c>
    </row>
    <row r="22259" spans="1:5" x14ac:dyDescent="0.55000000000000004">
      <c r="A22259">
        <v>4</v>
      </c>
      <c r="B22259">
        <v>73000</v>
      </c>
      <c r="C22259" s="6">
        <v>44136</v>
      </c>
      <c r="D22259">
        <v>-380</v>
      </c>
      <c r="E22259" t="str">
        <f>INDEX(LedgerMapping[[#All],[Area]],MATCH(Transactions[[#This Row],[Sub Ledger]],LedgerMapping[[#All],[Sub Ledger]],0))</f>
        <v>Income Statement</v>
      </c>
    </row>
    <row r="22260" spans="1:5" x14ac:dyDescent="0.55000000000000004">
      <c r="A22260">
        <v>4</v>
      </c>
      <c r="B22260">
        <v>73000</v>
      </c>
      <c r="C22260" s="6">
        <v>44166</v>
      </c>
      <c r="D22260">
        <v>-380</v>
      </c>
      <c r="E22260" t="str">
        <f>INDEX(LedgerMapping[[#All],[Area]],MATCH(Transactions[[#This Row],[Sub Ledger]],LedgerMapping[[#All],[Sub Ledger]],0))</f>
        <v>Income Statement</v>
      </c>
    </row>
    <row r="22261" spans="1:5" x14ac:dyDescent="0.55000000000000004">
      <c r="A22261">
        <v>4</v>
      </c>
      <c r="B22261">
        <v>73000</v>
      </c>
      <c r="C22261" s="6">
        <v>44197</v>
      </c>
      <c r="D22261">
        <v>-562</v>
      </c>
      <c r="E22261" t="str">
        <f>INDEX(LedgerMapping[[#All],[Area]],MATCH(Transactions[[#This Row],[Sub Ledger]],LedgerMapping[[#All],[Sub Ledger]],0))</f>
        <v>Income Statement</v>
      </c>
    </row>
    <row r="22262" spans="1:5" x14ac:dyDescent="0.55000000000000004">
      <c r="A22262">
        <v>4</v>
      </c>
      <c r="B22262">
        <v>73000</v>
      </c>
      <c r="C22262" s="6">
        <v>44228</v>
      </c>
      <c r="D22262">
        <v>-912</v>
      </c>
      <c r="E22262" t="str">
        <f>INDEX(LedgerMapping[[#All],[Area]],MATCH(Transactions[[#This Row],[Sub Ledger]],LedgerMapping[[#All],[Sub Ledger]],0))</f>
        <v>Income Statement</v>
      </c>
    </row>
    <row r="22263" spans="1:5" x14ac:dyDescent="0.55000000000000004">
      <c r="A22263">
        <v>4</v>
      </c>
      <c r="B22263">
        <v>73000</v>
      </c>
      <c r="C22263" s="6">
        <v>44256</v>
      </c>
      <c r="D22263">
        <v>-741</v>
      </c>
      <c r="E22263" t="str">
        <f>INDEX(LedgerMapping[[#All],[Area]],MATCH(Transactions[[#This Row],[Sub Ledger]],LedgerMapping[[#All],[Sub Ledger]],0))</f>
        <v>Income Statement</v>
      </c>
    </row>
    <row r="22264" spans="1:5" x14ac:dyDescent="0.55000000000000004">
      <c r="A22264">
        <v>4</v>
      </c>
      <c r="B22264">
        <v>73000</v>
      </c>
      <c r="C22264" s="6">
        <v>44287</v>
      </c>
      <c r="D22264">
        <v>-865</v>
      </c>
      <c r="E22264" t="str">
        <f>INDEX(LedgerMapping[[#All],[Area]],MATCH(Transactions[[#This Row],[Sub Ledger]],LedgerMapping[[#All],[Sub Ledger]],0))</f>
        <v>Income Statement</v>
      </c>
    </row>
    <row r="22265" spans="1:5" x14ac:dyDescent="0.55000000000000004">
      <c r="A22265">
        <v>4</v>
      </c>
      <c r="B22265">
        <v>73000</v>
      </c>
      <c r="C22265" s="6">
        <v>44317</v>
      </c>
      <c r="D22265">
        <v>-642</v>
      </c>
      <c r="E22265" t="str">
        <f>INDEX(LedgerMapping[[#All],[Area]],MATCH(Transactions[[#This Row],[Sub Ledger]],LedgerMapping[[#All],[Sub Ledger]],0))</f>
        <v>Income Statement</v>
      </c>
    </row>
    <row r="22266" spans="1:5" x14ac:dyDescent="0.55000000000000004">
      <c r="A22266">
        <v>4</v>
      </c>
      <c r="B22266">
        <v>73000</v>
      </c>
      <c r="C22266" s="6">
        <v>44348</v>
      </c>
      <c r="D22266">
        <v>-815</v>
      </c>
      <c r="E22266" t="str">
        <f>INDEX(LedgerMapping[[#All],[Area]],MATCH(Transactions[[#This Row],[Sub Ledger]],LedgerMapping[[#All],[Sub Ledger]],0))</f>
        <v>Income Statement</v>
      </c>
    </row>
    <row r="22267" spans="1:5" x14ac:dyDescent="0.55000000000000004">
      <c r="A22267">
        <v>4</v>
      </c>
      <c r="B22267">
        <v>73000</v>
      </c>
      <c r="C22267" s="6">
        <v>44378</v>
      </c>
      <c r="D22267">
        <v>-741</v>
      </c>
      <c r="E22267" t="str">
        <f>INDEX(LedgerMapping[[#All],[Area]],MATCH(Transactions[[#This Row],[Sub Ledger]],LedgerMapping[[#All],[Sub Ledger]],0))</f>
        <v>Income Statement</v>
      </c>
    </row>
    <row r="22268" spans="1:5" x14ac:dyDescent="0.55000000000000004">
      <c r="A22268">
        <v>4</v>
      </c>
      <c r="B22268">
        <v>73000</v>
      </c>
      <c r="C22268" s="6">
        <v>44409</v>
      </c>
      <c r="D22268">
        <v>-655</v>
      </c>
      <c r="E22268" t="str">
        <f>INDEX(LedgerMapping[[#All],[Area]],MATCH(Transactions[[#This Row],[Sub Ledger]],LedgerMapping[[#All],[Sub Ledger]],0))</f>
        <v>Income Statement</v>
      </c>
    </row>
    <row r="22269" spans="1:5" x14ac:dyDescent="0.55000000000000004">
      <c r="A22269">
        <v>4</v>
      </c>
      <c r="B22269">
        <v>73000</v>
      </c>
      <c r="C22269" s="6">
        <v>44440</v>
      </c>
      <c r="D22269">
        <v>-702</v>
      </c>
      <c r="E22269" t="str">
        <f>INDEX(LedgerMapping[[#All],[Area]],MATCH(Transactions[[#This Row],[Sub Ledger]],LedgerMapping[[#All],[Sub Ledger]],0))</f>
        <v>Income Statement</v>
      </c>
    </row>
    <row r="22270" spans="1:5" x14ac:dyDescent="0.55000000000000004">
      <c r="A22270">
        <v>4</v>
      </c>
      <c r="B22270">
        <v>73000</v>
      </c>
      <c r="C22270" s="6">
        <v>44470</v>
      </c>
      <c r="D22270">
        <v>-963</v>
      </c>
      <c r="E22270" t="str">
        <f>INDEX(LedgerMapping[[#All],[Area]],MATCH(Transactions[[#This Row],[Sub Ledger]],LedgerMapping[[#All],[Sub Ledger]],0))</f>
        <v>Income Statement</v>
      </c>
    </row>
    <row r="22271" spans="1:5" x14ac:dyDescent="0.55000000000000004">
      <c r="A22271">
        <v>4</v>
      </c>
      <c r="B22271">
        <v>73000</v>
      </c>
      <c r="C22271" s="6">
        <v>44501</v>
      </c>
      <c r="D22271">
        <v>-585</v>
      </c>
      <c r="E22271" t="str">
        <f>INDEX(LedgerMapping[[#All],[Area]],MATCH(Transactions[[#This Row],[Sub Ledger]],LedgerMapping[[#All],[Sub Ledger]],0))</f>
        <v>Income Statement</v>
      </c>
    </row>
    <row r="22272" spans="1:5" x14ac:dyDescent="0.55000000000000004">
      <c r="A22272">
        <v>4</v>
      </c>
      <c r="B22272">
        <v>73000</v>
      </c>
      <c r="C22272" s="6">
        <v>44531</v>
      </c>
      <c r="D22272">
        <v>-617</v>
      </c>
      <c r="E22272" t="str">
        <f>INDEX(LedgerMapping[[#All],[Area]],MATCH(Transactions[[#This Row],[Sub Ledger]],LedgerMapping[[#All],[Sub Ledger]],0))</f>
        <v>Income Statement</v>
      </c>
    </row>
    <row r="22273" spans="1:5" x14ac:dyDescent="0.55000000000000004">
      <c r="A22273">
        <v>4</v>
      </c>
      <c r="B22273">
        <v>73000</v>
      </c>
      <c r="C22273" s="6">
        <v>44256</v>
      </c>
      <c r="D22273">
        <v>-500.58</v>
      </c>
      <c r="E22273" t="str">
        <f>INDEX(LedgerMapping[[#All],[Area]],MATCH(Transactions[[#This Row],[Sub Ledger]],LedgerMapping[[#All],[Sub Ledger]],0))</f>
        <v>Income Statement</v>
      </c>
    </row>
    <row r="22274" spans="1:5" x14ac:dyDescent="0.55000000000000004">
      <c r="A22274">
        <v>4</v>
      </c>
      <c r="B22274">
        <v>73000</v>
      </c>
      <c r="C22274" s="6">
        <v>44256</v>
      </c>
      <c r="D22274">
        <v>-930.24</v>
      </c>
      <c r="E22274" t="str">
        <f>INDEX(LedgerMapping[[#All],[Area]],MATCH(Transactions[[#This Row],[Sub Ledger]],LedgerMapping[[#All],[Sub Ledger]],0))</f>
        <v>Income Statement</v>
      </c>
    </row>
    <row r="22275" spans="1:5" x14ac:dyDescent="0.55000000000000004">
      <c r="A22275">
        <v>4</v>
      </c>
      <c r="B22275">
        <v>71000</v>
      </c>
      <c r="C22275" s="6">
        <v>43466</v>
      </c>
      <c r="D22275">
        <v>-63</v>
      </c>
      <c r="E22275" t="str">
        <f>INDEX(LedgerMapping[[#All],[Area]],MATCH(Transactions[[#This Row],[Sub Ledger]],LedgerMapping[[#All],[Sub Ledger]],0))</f>
        <v>Income Statement</v>
      </c>
    </row>
    <row r="22276" spans="1:5" x14ac:dyDescent="0.55000000000000004">
      <c r="A22276">
        <v>4</v>
      </c>
      <c r="B22276">
        <v>71000</v>
      </c>
      <c r="C22276" s="6">
        <v>43497</v>
      </c>
      <c r="D22276">
        <v>-48</v>
      </c>
      <c r="E22276" t="str">
        <f>INDEX(LedgerMapping[[#All],[Area]],MATCH(Transactions[[#This Row],[Sub Ledger]],LedgerMapping[[#All],[Sub Ledger]],0))</f>
        <v>Income Statement</v>
      </c>
    </row>
    <row r="22277" spans="1:5" x14ac:dyDescent="0.55000000000000004">
      <c r="A22277">
        <v>4</v>
      </c>
      <c r="B22277">
        <v>71000</v>
      </c>
      <c r="C22277" s="6">
        <v>43525</v>
      </c>
      <c r="D22277">
        <v>-36</v>
      </c>
      <c r="E22277" t="str">
        <f>INDEX(LedgerMapping[[#All],[Area]],MATCH(Transactions[[#This Row],[Sub Ledger]],LedgerMapping[[#All],[Sub Ledger]],0))</f>
        <v>Income Statement</v>
      </c>
    </row>
    <row r="22278" spans="1:5" x14ac:dyDescent="0.55000000000000004">
      <c r="A22278">
        <v>4</v>
      </c>
      <c r="B22278">
        <v>71000</v>
      </c>
      <c r="C22278" s="6">
        <v>43556</v>
      </c>
      <c r="D22278">
        <v>-35</v>
      </c>
      <c r="E22278" t="str">
        <f>INDEX(LedgerMapping[[#All],[Area]],MATCH(Transactions[[#This Row],[Sub Ledger]],LedgerMapping[[#All],[Sub Ledger]],0))</f>
        <v>Income Statement</v>
      </c>
    </row>
    <row r="22279" spans="1:5" x14ac:dyDescent="0.55000000000000004">
      <c r="A22279">
        <v>4</v>
      </c>
      <c r="B22279">
        <v>71000</v>
      </c>
      <c r="C22279" s="6">
        <v>43586</v>
      </c>
      <c r="D22279">
        <v>-64</v>
      </c>
      <c r="E22279" t="str">
        <f>INDEX(LedgerMapping[[#All],[Area]],MATCH(Transactions[[#This Row],[Sub Ledger]],LedgerMapping[[#All],[Sub Ledger]],0))</f>
        <v>Income Statement</v>
      </c>
    </row>
    <row r="22280" spans="1:5" x14ac:dyDescent="0.55000000000000004">
      <c r="A22280">
        <v>4</v>
      </c>
      <c r="B22280">
        <v>71000</v>
      </c>
      <c r="C22280" s="6">
        <v>43617</v>
      </c>
      <c r="D22280">
        <v>-42</v>
      </c>
      <c r="E22280" t="str">
        <f>INDEX(LedgerMapping[[#All],[Area]],MATCH(Transactions[[#This Row],[Sub Ledger]],LedgerMapping[[#All],[Sub Ledger]],0))</f>
        <v>Income Statement</v>
      </c>
    </row>
    <row r="22281" spans="1:5" x14ac:dyDescent="0.55000000000000004">
      <c r="A22281">
        <v>4</v>
      </c>
      <c r="B22281">
        <v>71000</v>
      </c>
      <c r="C22281" s="6">
        <v>43647</v>
      </c>
      <c r="D22281">
        <v>-56</v>
      </c>
      <c r="E22281" t="str">
        <f>INDEX(LedgerMapping[[#All],[Area]],MATCH(Transactions[[#This Row],[Sub Ledger]],LedgerMapping[[#All],[Sub Ledger]],0))</f>
        <v>Income Statement</v>
      </c>
    </row>
    <row r="22282" spans="1:5" x14ac:dyDescent="0.55000000000000004">
      <c r="A22282">
        <v>4</v>
      </c>
      <c r="B22282">
        <v>71000</v>
      </c>
      <c r="C22282" s="6">
        <v>43678</v>
      </c>
      <c r="D22282">
        <v>-42</v>
      </c>
      <c r="E22282" t="str">
        <f>INDEX(LedgerMapping[[#All],[Area]],MATCH(Transactions[[#This Row],[Sub Ledger]],LedgerMapping[[#All],[Sub Ledger]],0))</f>
        <v>Income Statement</v>
      </c>
    </row>
    <row r="22283" spans="1:5" x14ac:dyDescent="0.55000000000000004">
      <c r="A22283">
        <v>4</v>
      </c>
      <c r="B22283">
        <v>71000</v>
      </c>
      <c r="C22283" s="6">
        <v>43709</v>
      </c>
      <c r="D22283">
        <v>-72</v>
      </c>
      <c r="E22283" t="str">
        <f>INDEX(LedgerMapping[[#All],[Area]],MATCH(Transactions[[#This Row],[Sub Ledger]],LedgerMapping[[#All],[Sub Ledger]],0))</f>
        <v>Income Statement</v>
      </c>
    </row>
    <row r="22284" spans="1:5" x14ac:dyDescent="0.55000000000000004">
      <c r="A22284">
        <v>4</v>
      </c>
      <c r="B22284">
        <v>71000</v>
      </c>
      <c r="C22284" s="6">
        <v>43739</v>
      </c>
      <c r="D22284">
        <v>-54</v>
      </c>
      <c r="E22284" t="str">
        <f>INDEX(LedgerMapping[[#All],[Area]],MATCH(Transactions[[#This Row],[Sub Ledger]],LedgerMapping[[#All],[Sub Ledger]],0))</f>
        <v>Income Statement</v>
      </c>
    </row>
    <row r="22285" spans="1:5" x14ac:dyDescent="0.55000000000000004">
      <c r="A22285">
        <v>4</v>
      </c>
      <c r="B22285">
        <v>71000</v>
      </c>
      <c r="C22285" s="6">
        <v>43770</v>
      </c>
      <c r="D22285">
        <v>-93</v>
      </c>
      <c r="E22285" t="str">
        <f>INDEX(LedgerMapping[[#All],[Area]],MATCH(Transactions[[#This Row],[Sub Ledger]],LedgerMapping[[#All],[Sub Ledger]],0))</f>
        <v>Income Statement</v>
      </c>
    </row>
    <row r="22286" spans="1:5" x14ac:dyDescent="0.55000000000000004">
      <c r="A22286">
        <v>4</v>
      </c>
      <c r="B22286">
        <v>71000</v>
      </c>
      <c r="C22286" s="6">
        <v>43800</v>
      </c>
      <c r="D22286">
        <v>-83</v>
      </c>
      <c r="E22286" t="str">
        <f>INDEX(LedgerMapping[[#All],[Area]],MATCH(Transactions[[#This Row],[Sub Ledger]],LedgerMapping[[#All],[Sub Ledger]],0))</f>
        <v>Income Statement</v>
      </c>
    </row>
    <row r="22287" spans="1:5" x14ac:dyDescent="0.55000000000000004">
      <c r="A22287">
        <v>4</v>
      </c>
      <c r="B22287">
        <v>71000</v>
      </c>
      <c r="C22287" s="6">
        <v>43831</v>
      </c>
      <c r="D22287">
        <v>-76</v>
      </c>
      <c r="E22287" t="str">
        <f>INDEX(LedgerMapping[[#All],[Area]],MATCH(Transactions[[#This Row],[Sub Ledger]],LedgerMapping[[#All],[Sub Ledger]],0))</f>
        <v>Income Statement</v>
      </c>
    </row>
    <row r="22288" spans="1:5" x14ac:dyDescent="0.55000000000000004">
      <c r="A22288">
        <v>4</v>
      </c>
      <c r="B22288">
        <v>71000</v>
      </c>
      <c r="C22288" s="6">
        <v>43862</v>
      </c>
      <c r="D22288">
        <v>-53</v>
      </c>
      <c r="E22288" t="str">
        <f>INDEX(LedgerMapping[[#All],[Area]],MATCH(Transactions[[#This Row],[Sub Ledger]],LedgerMapping[[#All],[Sub Ledger]],0))</f>
        <v>Income Statement</v>
      </c>
    </row>
    <row r="22289" spans="1:5" x14ac:dyDescent="0.55000000000000004">
      <c r="A22289">
        <v>4</v>
      </c>
      <c r="B22289">
        <v>71000</v>
      </c>
      <c r="C22289" s="6">
        <v>43891</v>
      </c>
      <c r="D22289">
        <v>-76</v>
      </c>
      <c r="E22289" t="str">
        <f>INDEX(LedgerMapping[[#All],[Area]],MATCH(Transactions[[#This Row],[Sub Ledger]],LedgerMapping[[#All],[Sub Ledger]],0))</f>
        <v>Income Statement</v>
      </c>
    </row>
    <row r="22290" spans="1:5" x14ac:dyDescent="0.55000000000000004">
      <c r="A22290">
        <v>4</v>
      </c>
      <c r="B22290">
        <v>71000</v>
      </c>
      <c r="C22290" s="6">
        <v>43922</v>
      </c>
      <c r="D22290">
        <v>-46</v>
      </c>
      <c r="E22290" t="str">
        <f>INDEX(LedgerMapping[[#All],[Area]],MATCH(Transactions[[#This Row],[Sub Ledger]],LedgerMapping[[#All],[Sub Ledger]],0))</f>
        <v>Income Statement</v>
      </c>
    </row>
    <row r="22291" spans="1:5" x14ac:dyDescent="0.55000000000000004">
      <c r="A22291">
        <v>4</v>
      </c>
      <c r="B22291">
        <v>71000</v>
      </c>
      <c r="C22291" s="6">
        <v>43952</v>
      </c>
      <c r="D22291">
        <v>-68</v>
      </c>
      <c r="E22291" t="str">
        <f>INDEX(LedgerMapping[[#All],[Area]],MATCH(Transactions[[#This Row],[Sub Ledger]],LedgerMapping[[#All],[Sub Ledger]],0))</f>
        <v>Income Statement</v>
      </c>
    </row>
    <row r="22292" spans="1:5" x14ac:dyDescent="0.55000000000000004">
      <c r="A22292">
        <v>4</v>
      </c>
      <c r="B22292">
        <v>71000</v>
      </c>
      <c r="C22292" s="6">
        <v>43983</v>
      </c>
      <c r="D22292">
        <v>-60</v>
      </c>
      <c r="E22292" t="str">
        <f>INDEX(LedgerMapping[[#All],[Area]],MATCH(Transactions[[#This Row],[Sub Ledger]],LedgerMapping[[#All],[Sub Ledger]],0))</f>
        <v>Income Statement</v>
      </c>
    </row>
    <row r="22293" spans="1:5" x14ac:dyDescent="0.55000000000000004">
      <c r="A22293">
        <v>4</v>
      </c>
      <c r="B22293">
        <v>71000</v>
      </c>
      <c r="C22293" s="6">
        <v>44013</v>
      </c>
      <c r="D22293">
        <v>-54</v>
      </c>
      <c r="E22293" t="str">
        <f>INDEX(LedgerMapping[[#All],[Area]],MATCH(Transactions[[#This Row],[Sub Ledger]],LedgerMapping[[#All],[Sub Ledger]],0))</f>
        <v>Income Statement</v>
      </c>
    </row>
    <row r="22294" spans="1:5" x14ac:dyDescent="0.55000000000000004">
      <c r="A22294">
        <v>4</v>
      </c>
      <c r="B22294">
        <v>71000</v>
      </c>
      <c r="C22294" s="6">
        <v>44044</v>
      </c>
      <c r="D22294">
        <v>-51</v>
      </c>
      <c r="E22294" t="str">
        <f>INDEX(LedgerMapping[[#All],[Area]],MATCH(Transactions[[#This Row],[Sub Ledger]],LedgerMapping[[#All],[Sub Ledger]],0))</f>
        <v>Income Statement</v>
      </c>
    </row>
    <row r="22295" spans="1:5" x14ac:dyDescent="0.55000000000000004">
      <c r="A22295">
        <v>4</v>
      </c>
      <c r="B22295">
        <v>71000</v>
      </c>
      <c r="C22295" s="6">
        <v>44075</v>
      </c>
      <c r="D22295">
        <v>-60</v>
      </c>
      <c r="E22295" t="str">
        <f>INDEX(LedgerMapping[[#All],[Area]],MATCH(Transactions[[#This Row],[Sub Ledger]],LedgerMapping[[#All],[Sub Ledger]],0))</f>
        <v>Income Statement</v>
      </c>
    </row>
    <row r="22296" spans="1:5" x14ac:dyDescent="0.55000000000000004">
      <c r="A22296">
        <v>4</v>
      </c>
      <c r="B22296">
        <v>71000</v>
      </c>
      <c r="C22296" s="6">
        <v>44105</v>
      </c>
      <c r="D22296">
        <v>-46</v>
      </c>
      <c r="E22296" t="str">
        <f>INDEX(LedgerMapping[[#All],[Area]],MATCH(Transactions[[#This Row],[Sub Ledger]],LedgerMapping[[#All],[Sub Ledger]],0))</f>
        <v>Income Statement</v>
      </c>
    </row>
    <row r="22297" spans="1:5" x14ac:dyDescent="0.55000000000000004">
      <c r="A22297">
        <v>4</v>
      </c>
      <c r="B22297">
        <v>71000</v>
      </c>
      <c r="C22297" s="6">
        <v>44136</v>
      </c>
      <c r="D22297">
        <v>-51</v>
      </c>
      <c r="E22297" t="str">
        <f>INDEX(LedgerMapping[[#All],[Area]],MATCH(Transactions[[#This Row],[Sub Ledger]],LedgerMapping[[#All],[Sub Ledger]],0))</f>
        <v>Income Statement</v>
      </c>
    </row>
    <row r="22298" spans="1:5" x14ac:dyDescent="0.55000000000000004">
      <c r="A22298">
        <v>4</v>
      </c>
      <c r="B22298">
        <v>71000</v>
      </c>
      <c r="C22298" s="6">
        <v>44166</v>
      </c>
      <c r="D22298">
        <v>-54</v>
      </c>
      <c r="E22298" t="str">
        <f>INDEX(LedgerMapping[[#All],[Area]],MATCH(Transactions[[#This Row],[Sub Ledger]],LedgerMapping[[#All],[Sub Ledger]],0))</f>
        <v>Income Statement</v>
      </c>
    </row>
    <row r="22299" spans="1:5" x14ac:dyDescent="0.55000000000000004">
      <c r="A22299">
        <v>4</v>
      </c>
      <c r="B22299">
        <v>71000</v>
      </c>
      <c r="C22299" s="6">
        <v>44197</v>
      </c>
      <c r="D22299">
        <v>-66</v>
      </c>
      <c r="E22299" t="str">
        <f>INDEX(LedgerMapping[[#All],[Area]],MATCH(Transactions[[#This Row],[Sub Ledger]],LedgerMapping[[#All],[Sub Ledger]],0))</f>
        <v>Income Statement</v>
      </c>
    </row>
    <row r="22300" spans="1:5" x14ac:dyDescent="0.55000000000000004">
      <c r="A22300">
        <v>4</v>
      </c>
      <c r="B22300">
        <v>71000</v>
      </c>
      <c r="C22300" s="6">
        <v>44228</v>
      </c>
      <c r="D22300">
        <v>-114</v>
      </c>
      <c r="E22300" t="str">
        <f>INDEX(LedgerMapping[[#All],[Area]],MATCH(Transactions[[#This Row],[Sub Ledger]],LedgerMapping[[#All],[Sub Ledger]],0))</f>
        <v>Income Statement</v>
      </c>
    </row>
    <row r="22301" spans="1:5" x14ac:dyDescent="0.55000000000000004">
      <c r="A22301">
        <v>4</v>
      </c>
      <c r="B22301">
        <v>71000</v>
      </c>
      <c r="C22301" s="6">
        <v>44256</v>
      </c>
      <c r="D22301">
        <v>-93</v>
      </c>
      <c r="E22301" t="str">
        <f>INDEX(LedgerMapping[[#All],[Area]],MATCH(Transactions[[#This Row],[Sub Ledger]],LedgerMapping[[#All],[Sub Ledger]],0))</f>
        <v>Income Statement</v>
      </c>
    </row>
    <row r="22302" spans="1:5" x14ac:dyDescent="0.55000000000000004">
      <c r="A22302">
        <v>4</v>
      </c>
      <c r="B22302">
        <v>71000</v>
      </c>
      <c r="C22302" s="6">
        <v>44287</v>
      </c>
      <c r="D22302">
        <v>-114</v>
      </c>
      <c r="E22302" t="str">
        <f>INDEX(LedgerMapping[[#All],[Area]],MATCH(Transactions[[#This Row],[Sub Ledger]],LedgerMapping[[#All],[Sub Ledger]],0))</f>
        <v>Income Statement</v>
      </c>
    </row>
    <row r="22303" spans="1:5" x14ac:dyDescent="0.55000000000000004">
      <c r="A22303">
        <v>4</v>
      </c>
      <c r="B22303">
        <v>71000</v>
      </c>
      <c r="C22303" s="6">
        <v>44317</v>
      </c>
      <c r="D22303">
        <v>-152</v>
      </c>
      <c r="E22303" t="str">
        <f>INDEX(LedgerMapping[[#All],[Area]],MATCH(Transactions[[#This Row],[Sub Ledger]],LedgerMapping[[#All],[Sub Ledger]],0))</f>
        <v>Income Statement</v>
      </c>
    </row>
    <row r="22304" spans="1:5" x14ac:dyDescent="0.55000000000000004">
      <c r="A22304">
        <v>4</v>
      </c>
      <c r="B22304">
        <v>71000</v>
      </c>
      <c r="C22304" s="6">
        <v>44348</v>
      </c>
      <c r="D22304">
        <v>-85</v>
      </c>
      <c r="E22304" t="str">
        <f>INDEX(LedgerMapping[[#All],[Area]],MATCH(Transactions[[#This Row],[Sub Ledger]],LedgerMapping[[#All],[Sub Ledger]],0))</f>
        <v>Income Statement</v>
      </c>
    </row>
    <row r="22305" spans="1:5" x14ac:dyDescent="0.55000000000000004">
      <c r="A22305">
        <v>4</v>
      </c>
      <c r="B22305">
        <v>71000</v>
      </c>
      <c r="C22305" s="6">
        <v>44378</v>
      </c>
      <c r="D22305">
        <v>-109</v>
      </c>
      <c r="E22305" t="str">
        <f>INDEX(LedgerMapping[[#All],[Area]],MATCH(Transactions[[#This Row],[Sub Ledger]],LedgerMapping[[#All],[Sub Ledger]],0))</f>
        <v>Income Statement</v>
      </c>
    </row>
    <row r="22306" spans="1:5" x14ac:dyDescent="0.55000000000000004">
      <c r="A22306">
        <v>4</v>
      </c>
      <c r="B22306">
        <v>71000</v>
      </c>
      <c r="C22306" s="6">
        <v>44409</v>
      </c>
      <c r="D22306">
        <v>-156</v>
      </c>
      <c r="E22306" t="str">
        <f>INDEX(LedgerMapping[[#All],[Area]],MATCH(Transactions[[#This Row],[Sub Ledger]],LedgerMapping[[#All],[Sub Ledger]],0))</f>
        <v>Income Statement</v>
      </c>
    </row>
    <row r="22307" spans="1:5" x14ac:dyDescent="0.55000000000000004">
      <c r="A22307">
        <v>4</v>
      </c>
      <c r="B22307">
        <v>71000</v>
      </c>
      <c r="C22307" s="6">
        <v>44440</v>
      </c>
      <c r="D22307">
        <v>-135</v>
      </c>
      <c r="E22307" t="str">
        <f>INDEX(LedgerMapping[[#All],[Area]],MATCH(Transactions[[#This Row],[Sub Ledger]],LedgerMapping[[#All],[Sub Ledger]],0))</f>
        <v>Income Statement</v>
      </c>
    </row>
    <row r="22308" spans="1:5" x14ac:dyDescent="0.55000000000000004">
      <c r="A22308">
        <v>4</v>
      </c>
      <c r="B22308">
        <v>71000</v>
      </c>
      <c r="C22308" s="6">
        <v>44470</v>
      </c>
      <c r="D22308">
        <v>-152</v>
      </c>
      <c r="E22308" t="str">
        <f>INDEX(LedgerMapping[[#All],[Area]],MATCH(Transactions[[#This Row],[Sub Ledger]],LedgerMapping[[#All],[Sub Ledger]],0))</f>
        <v>Income Statement</v>
      </c>
    </row>
    <row r="22309" spans="1:5" x14ac:dyDescent="0.55000000000000004">
      <c r="A22309">
        <v>4</v>
      </c>
      <c r="B22309">
        <v>71000</v>
      </c>
      <c r="C22309" s="6">
        <v>44501</v>
      </c>
      <c r="D22309">
        <v>-156</v>
      </c>
      <c r="E22309" t="str">
        <f>INDEX(LedgerMapping[[#All],[Area]],MATCH(Transactions[[#This Row],[Sub Ledger]],LedgerMapping[[#All],[Sub Ledger]],0))</f>
        <v>Income Statement</v>
      </c>
    </row>
    <row r="22310" spans="1:5" x14ac:dyDescent="0.55000000000000004">
      <c r="A22310">
        <v>4</v>
      </c>
      <c r="B22310">
        <v>71000</v>
      </c>
      <c r="C22310" s="6">
        <v>44531</v>
      </c>
      <c r="D22310">
        <v>-114</v>
      </c>
      <c r="E22310" t="str">
        <f>INDEX(LedgerMapping[[#All],[Area]],MATCH(Transactions[[#This Row],[Sub Ledger]],LedgerMapping[[#All],[Sub Ledger]],0))</f>
        <v>Income Statement</v>
      </c>
    </row>
    <row r="22311" spans="1:5" x14ac:dyDescent="0.55000000000000004">
      <c r="A22311">
        <v>4</v>
      </c>
      <c r="B22311">
        <v>71000</v>
      </c>
      <c r="C22311" s="6">
        <v>43466</v>
      </c>
      <c r="D22311">
        <v>-99</v>
      </c>
      <c r="E22311" t="str">
        <f>INDEX(LedgerMapping[[#All],[Area]],MATCH(Transactions[[#This Row],[Sub Ledger]],LedgerMapping[[#All],[Sub Ledger]],0))</f>
        <v>Income Statement</v>
      </c>
    </row>
    <row r="22312" spans="1:5" x14ac:dyDescent="0.55000000000000004">
      <c r="A22312">
        <v>4</v>
      </c>
      <c r="B22312">
        <v>71000</v>
      </c>
      <c r="C22312" s="6">
        <v>43497</v>
      </c>
      <c r="D22312">
        <v>-99</v>
      </c>
      <c r="E22312" t="str">
        <f>INDEX(LedgerMapping[[#All],[Area]],MATCH(Transactions[[#This Row],[Sub Ledger]],LedgerMapping[[#All],[Sub Ledger]],0))</f>
        <v>Income Statement</v>
      </c>
    </row>
    <row r="22313" spans="1:5" x14ac:dyDescent="0.55000000000000004">
      <c r="A22313">
        <v>4</v>
      </c>
      <c r="B22313">
        <v>71000</v>
      </c>
      <c r="C22313" s="6">
        <v>43525</v>
      </c>
      <c r="D22313">
        <v>-55</v>
      </c>
      <c r="E22313" t="str">
        <f>INDEX(LedgerMapping[[#All],[Area]],MATCH(Transactions[[#This Row],[Sub Ledger]],LedgerMapping[[#All],[Sub Ledger]],0))</f>
        <v>Income Statement</v>
      </c>
    </row>
    <row r="22314" spans="1:5" x14ac:dyDescent="0.55000000000000004">
      <c r="A22314">
        <v>4</v>
      </c>
      <c r="B22314">
        <v>71000</v>
      </c>
      <c r="C22314" s="6">
        <v>43556</v>
      </c>
      <c r="D22314">
        <v>-88</v>
      </c>
      <c r="E22314" t="str">
        <f>INDEX(LedgerMapping[[#All],[Area]],MATCH(Transactions[[#This Row],[Sub Ledger]],LedgerMapping[[#All],[Sub Ledger]],0))</f>
        <v>Income Statement</v>
      </c>
    </row>
    <row r="22315" spans="1:5" x14ac:dyDescent="0.55000000000000004">
      <c r="A22315">
        <v>4</v>
      </c>
      <c r="B22315">
        <v>71000</v>
      </c>
      <c r="C22315" s="6">
        <v>43586</v>
      </c>
      <c r="D22315">
        <v>-120</v>
      </c>
      <c r="E22315" t="str">
        <f>INDEX(LedgerMapping[[#All],[Area]],MATCH(Transactions[[#This Row],[Sub Ledger]],LedgerMapping[[#All],[Sub Ledger]],0))</f>
        <v>Income Statement</v>
      </c>
    </row>
    <row r="22316" spans="1:5" x14ac:dyDescent="0.55000000000000004">
      <c r="A22316">
        <v>4</v>
      </c>
      <c r="B22316">
        <v>71000</v>
      </c>
      <c r="C22316" s="6">
        <v>43617</v>
      </c>
      <c r="D22316">
        <v>-60</v>
      </c>
      <c r="E22316" t="str">
        <f>INDEX(LedgerMapping[[#All],[Area]],MATCH(Transactions[[#This Row],[Sub Ledger]],LedgerMapping[[#All],[Sub Ledger]],0))</f>
        <v>Income Statement</v>
      </c>
    </row>
    <row r="22317" spans="1:5" x14ac:dyDescent="0.55000000000000004">
      <c r="A22317">
        <v>4</v>
      </c>
      <c r="B22317">
        <v>71000</v>
      </c>
      <c r="C22317" s="6">
        <v>43647</v>
      </c>
      <c r="D22317">
        <v>-77</v>
      </c>
      <c r="E22317" t="str">
        <f>INDEX(LedgerMapping[[#All],[Area]],MATCH(Transactions[[#This Row],[Sub Ledger]],LedgerMapping[[#All],[Sub Ledger]],0))</f>
        <v>Income Statement</v>
      </c>
    </row>
    <row r="22318" spans="1:5" x14ac:dyDescent="0.55000000000000004">
      <c r="A22318">
        <v>4</v>
      </c>
      <c r="B22318">
        <v>71000</v>
      </c>
      <c r="C22318" s="6">
        <v>43678</v>
      </c>
      <c r="D22318">
        <v>-60</v>
      </c>
      <c r="E22318" t="str">
        <f>INDEX(LedgerMapping[[#All],[Area]],MATCH(Transactions[[#This Row],[Sub Ledger]],LedgerMapping[[#All],[Sub Ledger]],0))</f>
        <v>Income Statement</v>
      </c>
    </row>
    <row r="22319" spans="1:5" x14ac:dyDescent="0.55000000000000004">
      <c r="A22319">
        <v>4</v>
      </c>
      <c r="B22319">
        <v>71000</v>
      </c>
      <c r="C22319" s="6">
        <v>43709</v>
      </c>
      <c r="D22319">
        <v>-55</v>
      </c>
      <c r="E22319" t="str">
        <f>INDEX(LedgerMapping[[#All],[Area]],MATCH(Transactions[[#This Row],[Sub Ledger]],LedgerMapping[[#All],[Sub Ledger]],0))</f>
        <v>Income Statement</v>
      </c>
    </row>
    <row r="22320" spans="1:5" x14ac:dyDescent="0.55000000000000004">
      <c r="A22320">
        <v>4</v>
      </c>
      <c r="B22320">
        <v>71000</v>
      </c>
      <c r="C22320" s="6">
        <v>43739</v>
      </c>
      <c r="D22320">
        <v>-71</v>
      </c>
      <c r="E22320" t="str">
        <f>INDEX(LedgerMapping[[#All],[Area]],MATCH(Transactions[[#This Row],[Sub Ledger]],LedgerMapping[[#All],[Sub Ledger]],0))</f>
        <v>Income Statement</v>
      </c>
    </row>
    <row r="22321" spans="1:5" x14ac:dyDescent="0.55000000000000004">
      <c r="A22321">
        <v>4</v>
      </c>
      <c r="B22321">
        <v>71000</v>
      </c>
      <c r="C22321" s="6">
        <v>43770</v>
      </c>
      <c r="D22321">
        <v>-128</v>
      </c>
      <c r="E22321" t="str">
        <f>INDEX(LedgerMapping[[#All],[Area]],MATCH(Transactions[[#This Row],[Sub Ledger]],LedgerMapping[[#All],[Sub Ledger]],0))</f>
        <v>Income Statement</v>
      </c>
    </row>
    <row r="22322" spans="1:5" x14ac:dyDescent="0.55000000000000004">
      <c r="A22322">
        <v>4</v>
      </c>
      <c r="B22322">
        <v>71000</v>
      </c>
      <c r="C22322" s="6">
        <v>43800</v>
      </c>
      <c r="D22322">
        <v>-85</v>
      </c>
      <c r="E22322" t="str">
        <f>INDEX(LedgerMapping[[#All],[Area]],MATCH(Transactions[[#This Row],[Sub Ledger]],LedgerMapping[[#All],[Sub Ledger]],0))</f>
        <v>Income Statement</v>
      </c>
    </row>
    <row r="22323" spans="1:5" x14ac:dyDescent="0.55000000000000004">
      <c r="A22323">
        <v>4</v>
      </c>
      <c r="B22323">
        <v>71000</v>
      </c>
      <c r="C22323" s="6">
        <v>43831</v>
      </c>
      <c r="D22323">
        <v>-88</v>
      </c>
      <c r="E22323" t="str">
        <f>INDEX(LedgerMapping[[#All],[Area]],MATCH(Transactions[[#This Row],[Sub Ledger]],LedgerMapping[[#All],[Sub Ledger]],0))</f>
        <v>Income Statement</v>
      </c>
    </row>
    <row r="22324" spans="1:5" x14ac:dyDescent="0.55000000000000004">
      <c r="A22324">
        <v>4</v>
      </c>
      <c r="B22324">
        <v>71000</v>
      </c>
      <c r="C22324" s="6">
        <v>43862</v>
      </c>
      <c r="D22324">
        <v>-66</v>
      </c>
      <c r="E22324" t="str">
        <f>INDEX(LedgerMapping[[#All],[Area]],MATCH(Transactions[[#This Row],[Sub Ledger]],LedgerMapping[[#All],[Sub Ledger]],0))</f>
        <v>Income Statement</v>
      </c>
    </row>
    <row r="22325" spans="1:5" x14ac:dyDescent="0.55000000000000004">
      <c r="A22325">
        <v>4</v>
      </c>
      <c r="B22325">
        <v>71000</v>
      </c>
      <c r="C22325" s="6">
        <v>43891</v>
      </c>
      <c r="D22325">
        <v>-55</v>
      </c>
      <c r="E22325" t="str">
        <f>INDEX(LedgerMapping[[#All],[Area]],MATCH(Transactions[[#This Row],[Sub Ledger]],LedgerMapping[[#All],[Sub Ledger]],0))</f>
        <v>Income Statement</v>
      </c>
    </row>
    <row r="22326" spans="1:5" x14ac:dyDescent="0.55000000000000004">
      <c r="A22326">
        <v>4</v>
      </c>
      <c r="B22326">
        <v>71000</v>
      </c>
      <c r="C22326" s="6">
        <v>43922</v>
      </c>
      <c r="D22326">
        <v>-63</v>
      </c>
      <c r="E22326" t="str">
        <f>INDEX(LedgerMapping[[#All],[Area]],MATCH(Transactions[[#This Row],[Sub Ledger]],LedgerMapping[[#All],[Sub Ledger]],0))</f>
        <v>Income Statement</v>
      </c>
    </row>
    <row r="22327" spans="1:5" x14ac:dyDescent="0.55000000000000004">
      <c r="A22327">
        <v>4</v>
      </c>
      <c r="B22327">
        <v>71000</v>
      </c>
      <c r="C22327" s="6">
        <v>43952</v>
      </c>
      <c r="D22327">
        <v>-110</v>
      </c>
      <c r="E22327" t="str">
        <f>INDEX(LedgerMapping[[#All],[Area]],MATCH(Transactions[[#This Row],[Sub Ledger]],LedgerMapping[[#All],[Sub Ledger]],0))</f>
        <v>Income Statement</v>
      </c>
    </row>
    <row r="22328" spans="1:5" x14ac:dyDescent="0.55000000000000004">
      <c r="A22328">
        <v>4</v>
      </c>
      <c r="B22328">
        <v>71000</v>
      </c>
      <c r="C22328" s="6">
        <v>43983</v>
      </c>
      <c r="D22328">
        <v>-59</v>
      </c>
      <c r="E22328" t="str">
        <f>INDEX(LedgerMapping[[#All],[Area]],MATCH(Transactions[[#This Row],[Sub Ledger]],LedgerMapping[[#All],[Sub Ledger]],0))</f>
        <v>Income Statement</v>
      </c>
    </row>
    <row r="22329" spans="1:5" x14ac:dyDescent="0.55000000000000004">
      <c r="A22329">
        <v>4</v>
      </c>
      <c r="B22329">
        <v>71000</v>
      </c>
      <c r="C22329" s="6">
        <v>44013</v>
      </c>
      <c r="D22329">
        <v>-101</v>
      </c>
      <c r="E22329" t="str">
        <f>INDEX(LedgerMapping[[#All],[Area]],MATCH(Transactions[[#This Row],[Sub Ledger]],LedgerMapping[[#All],[Sub Ledger]],0))</f>
        <v>Income Statement</v>
      </c>
    </row>
    <row r="22330" spans="1:5" x14ac:dyDescent="0.55000000000000004">
      <c r="A22330">
        <v>4</v>
      </c>
      <c r="B22330">
        <v>71000</v>
      </c>
      <c r="C22330" s="6">
        <v>44044</v>
      </c>
      <c r="D22330">
        <v>-83</v>
      </c>
      <c r="E22330" t="str">
        <f>INDEX(LedgerMapping[[#All],[Area]],MATCH(Transactions[[#This Row],[Sub Ledger]],LedgerMapping[[#All],[Sub Ledger]],0))</f>
        <v>Income Statement</v>
      </c>
    </row>
    <row r="22331" spans="1:5" x14ac:dyDescent="0.55000000000000004">
      <c r="A22331">
        <v>4</v>
      </c>
      <c r="B22331">
        <v>71000</v>
      </c>
      <c r="C22331" s="6">
        <v>44075</v>
      </c>
      <c r="D22331">
        <v>-83</v>
      </c>
      <c r="E22331" t="str">
        <f>INDEX(LedgerMapping[[#All],[Area]],MATCH(Transactions[[#This Row],[Sub Ledger]],LedgerMapping[[#All],[Sub Ledger]],0))</f>
        <v>Income Statement</v>
      </c>
    </row>
    <row r="22332" spans="1:5" x14ac:dyDescent="0.55000000000000004">
      <c r="A22332">
        <v>4</v>
      </c>
      <c r="B22332">
        <v>71000</v>
      </c>
      <c r="C22332" s="6">
        <v>44105</v>
      </c>
      <c r="D22332">
        <v>-99</v>
      </c>
      <c r="E22332" t="str">
        <f>INDEX(LedgerMapping[[#All],[Area]],MATCH(Transactions[[#This Row],[Sub Ledger]],LedgerMapping[[#All],[Sub Ledger]],0))</f>
        <v>Income Statement</v>
      </c>
    </row>
    <row r="22333" spans="1:5" x14ac:dyDescent="0.55000000000000004">
      <c r="A22333">
        <v>4</v>
      </c>
      <c r="B22333">
        <v>71000</v>
      </c>
      <c r="C22333" s="6">
        <v>44136</v>
      </c>
      <c r="D22333">
        <v>-76</v>
      </c>
      <c r="E22333" t="str">
        <f>INDEX(LedgerMapping[[#All],[Area]],MATCH(Transactions[[#This Row],[Sub Ledger]],LedgerMapping[[#All],[Sub Ledger]],0))</f>
        <v>Income Statement</v>
      </c>
    </row>
    <row r="22334" spans="1:5" x14ac:dyDescent="0.55000000000000004">
      <c r="A22334">
        <v>4</v>
      </c>
      <c r="B22334">
        <v>71000</v>
      </c>
      <c r="C22334" s="6">
        <v>44166</v>
      </c>
      <c r="D22334">
        <v>-88</v>
      </c>
      <c r="E22334" t="str">
        <f>INDEX(LedgerMapping[[#All],[Area]],MATCH(Transactions[[#This Row],[Sub Ledger]],LedgerMapping[[#All],[Sub Ledger]],0))</f>
        <v>Income Statement</v>
      </c>
    </row>
    <row r="22335" spans="1:5" x14ac:dyDescent="0.55000000000000004">
      <c r="A22335">
        <v>4</v>
      </c>
      <c r="B22335">
        <v>71000</v>
      </c>
      <c r="C22335" s="6">
        <v>44197</v>
      </c>
      <c r="D22335">
        <v>-128</v>
      </c>
      <c r="E22335" t="str">
        <f>INDEX(LedgerMapping[[#All],[Area]],MATCH(Transactions[[#This Row],[Sub Ledger]],LedgerMapping[[#All],[Sub Ledger]],0))</f>
        <v>Income Statement</v>
      </c>
    </row>
    <row r="22336" spans="1:5" x14ac:dyDescent="0.55000000000000004">
      <c r="A22336">
        <v>4</v>
      </c>
      <c r="B22336">
        <v>71000</v>
      </c>
      <c r="C22336" s="6">
        <v>44228</v>
      </c>
      <c r="D22336">
        <v>-234</v>
      </c>
      <c r="E22336" t="str">
        <f>INDEX(LedgerMapping[[#All],[Area]],MATCH(Transactions[[#This Row],[Sub Ledger]],LedgerMapping[[#All],[Sub Ledger]],0))</f>
        <v>Income Statement</v>
      </c>
    </row>
    <row r="22337" spans="1:5" x14ac:dyDescent="0.55000000000000004">
      <c r="A22337">
        <v>4</v>
      </c>
      <c r="B22337">
        <v>71000</v>
      </c>
      <c r="C22337" s="6">
        <v>44256</v>
      </c>
      <c r="D22337">
        <v>-172</v>
      </c>
      <c r="E22337" t="str">
        <f>INDEX(LedgerMapping[[#All],[Area]],MATCH(Transactions[[#This Row],[Sub Ledger]],LedgerMapping[[#All],[Sub Ledger]],0))</f>
        <v>Income Statement</v>
      </c>
    </row>
    <row r="22338" spans="1:5" x14ac:dyDescent="0.55000000000000004">
      <c r="A22338">
        <v>4</v>
      </c>
      <c r="B22338">
        <v>71000</v>
      </c>
      <c r="C22338" s="6">
        <v>44287</v>
      </c>
      <c r="D22338">
        <v>-210</v>
      </c>
      <c r="E22338" t="str">
        <f>INDEX(LedgerMapping[[#All],[Area]],MATCH(Transactions[[#This Row],[Sub Ledger]],LedgerMapping[[#All],[Sub Ledger]],0))</f>
        <v>Income Statement</v>
      </c>
    </row>
    <row r="22339" spans="1:5" x14ac:dyDescent="0.55000000000000004">
      <c r="A22339">
        <v>4</v>
      </c>
      <c r="B22339">
        <v>71000</v>
      </c>
      <c r="C22339" s="6">
        <v>44317</v>
      </c>
      <c r="D22339">
        <v>-123</v>
      </c>
      <c r="E22339" t="str">
        <f>INDEX(LedgerMapping[[#All],[Area]],MATCH(Transactions[[#This Row],[Sub Ledger]],LedgerMapping[[#All],[Sub Ledger]],0))</f>
        <v>Income Statement</v>
      </c>
    </row>
    <row r="22340" spans="1:5" x14ac:dyDescent="0.55000000000000004">
      <c r="A22340">
        <v>4</v>
      </c>
      <c r="B22340">
        <v>71000</v>
      </c>
      <c r="C22340" s="6">
        <v>44348</v>
      </c>
      <c r="D22340">
        <v>-197</v>
      </c>
      <c r="E22340" t="str">
        <f>INDEX(LedgerMapping[[#All],[Area]],MATCH(Transactions[[#This Row],[Sub Ledger]],LedgerMapping[[#All],[Sub Ledger]],0))</f>
        <v>Income Statement</v>
      </c>
    </row>
    <row r="22341" spans="1:5" x14ac:dyDescent="0.55000000000000004">
      <c r="A22341">
        <v>4</v>
      </c>
      <c r="B22341">
        <v>71000</v>
      </c>
      <c r="C22341" s="6">
        <v>44378</v>
      </c>
      <c r="D22341">
        <v>-148</v>
      </c>
      <c r="E22341" t="str">
        <f>INDEX(LedgerMapping[[#All],[Area]],MATCH(Transactions[[#This Row],[Sub Ledger]],LedgerMapping[[#All],[Sub Ledger]],0))</f>
        <v>Income Statement</v>
      </c>
    </row>
    <row r="22342" spans="1:5" x14ac:dyDescent="0.55000000000000004">
      <c r="A22342">
        <v>4</v>
      </c>
      <c r="B22342">
        <v>71000</v>
      </c>
      <c r="C22342" s="6">
        <v>44409</v>
      </c>
      <c r="D22342">
        <v>-140</v>
      </c>
      <c r="E22342" t="str">
        <f>INDEX(LedgerMapping[[#All],[Area]],MATCH(Transactions[[#This Row],[Sub Ledger]],LedgerMapping[[#All],[Sub Ledger]],0))</f>
        <v>Income Statement</v>
      </c>
    </row>
    <row r="22343" spans="1:5" x14ac:dyDescent="0.55000000000000004">
      <c r="A22343">
        <v>4</v>
      </c>
      <c r="B22343">
        <v>71000</v>
      </c>
      <c r="C22343" s="6">
        <v>44440</v>
      </c>
      <c r="D22343">
        <v>-163</v>
      </c>
      <c r="E22343" t="str">
        <f>INDEX(LedgerMapping[[#All],[Area]],MATCH(Transactions[[#This Row],[Sub Ledger]],LedgerMapping[[#All],[Sub Ledger]],0))</f>
        <v>Income Statement</v>
      </c>
    </row>
    <row r="22344" spans="1:5" x14ac:dyDescent="0.55000000000000004">
      <c r="A22344">
        <v>4</v>
      </c>
      <c r="B22344">
        <v>71000</v>
      </c>
      <c r="C22344" s="6">
        <v>44470</v>
      </c>
      <c r="D22344">
        <v>-247</v>
      </c>
      <c r="E22344" t="str">
        <f>INDEX(LedgerMapping[[#All],[Area]],MATCH(Transactions[[#This Row],[Sub Ledger]],LedgerMapping[[#All],[Sub Ledger]],0))</f>
        <v>Income Statement</v>
      </c>
    </row>
    <row r="22345" spans="1:5" x14ac:dyDescent="0.55000000000000004">
      <c r="A22345">
        <v>4</v>
      </c>
      <c r="B22345">
        <v>71000</v>
      </c>
      <c r="C22345" s="6">
        <v>44501</v>
      </c>
      <c r="D22345">
        <v>-117</v>
      </c>
      <c r="E22345" t="str">
        <f>INDEX(LedgerMapping[[#All],[Area]],MATCH(Transactions[[#This Row],[Sub Ledger]],LedgerMapping[[#All],[Sub Ledger]],0))</f>
        <v>Income Statement</v>
      </c>
    </row>
    <row r="22346" spans="1:5" x14ac:dyDescent="0.55000000000000004">
      <c r="A22346">
        <v>4</v>
      </c>
      <c r="B22346">
        <v>71000</v>
      </c>
      <c r="C22346" s="6">
        <v>44531</v>
      </c>
      <c r="D22346">
        <v>-123</v>
      </c>
      <c r="E22346" t="str">
        <f>INDEX(LedgerMapping[[#All],[Area]],MATCH(Transactions[[#This Row],[Sub Ledger]],LedgerMapping[[#All],[Sub Ledger]],0))</f>
        <v>Income Statement</v>
      </c>
    </row>
    <row r="22347" spans="1:5" x14ac:dyDescent="0.55000000000000004">
      <c r="A22347">
        <v>4</v>
      </c>
      <c r="B22347">
        <v>71000</v>
      </c>
      <c r="C22347" s="6">
        <v>44256</v>
      </c>
      <c r="D22347">
        <v>-108.3</v>
      </c>
      <c r="E22347" t="str">
        <f>INDEX(LedgerMapping[[#All],[Area]],MATCH(Transactions[[#This Row],[Sub Ledger]],LedgerMapping[[#All],[Sub Ledger]],0))</f>
        <v>Income Statement</v>
      </c>
    </row>
    <row r="22348" spans="1:5" x14ac:dyDescent="0.55000000000000004">
      <c r="A22348">
        <v>4</v>
      </c>
      <c r="B22348">
        <v>71000</v>
      </c>
      <c r="C22348" s="6">
        <v>44256</v>
      </c>
      <c r="D22348">
        <v>-238.68</v>
      </c>
      <c r="E22348" t="str">
        <f>INDEX(LedgerMapping[[#All],[Area]],MATCH(Transactions[[#This Row],[Sub Ledger]],LedgerMapping[[#All],[Sub Ledger]],0))</f>
        <v>Income Statement</v>
      </c>
    </row>
    <row r="22349" spans="1:5" x14ac:dyDescent="0.55000000000000004">
      <c r="A22349">
        <v>4</v>
      </c>
      <c r="B22349">
        <v>69000</v>
      </c>
      <c r="C22349" s="6">
        <v>43466</v>
      </c>
      <c r="D22349">
        <v>-38</v>
      </c>
      <c r="E22349" t="str">
        <f>INDEX(LedgerMapping[[#All],[Area]],MATCH(Transactions[[#This Row],[Sub Ledger]],LedgerMapping[[#All],[Sub Ledger]],0))</f>
        <v>Income Statement</v>
      </c>
    </row>
    <row r="22350" spans="1:5" x14ac:dyDescent="0.55000000000000004">
      <c r="A22350">
        <v>4</v>
      </c>
      <c r="B22350">
        <v>69000</v>
      </c>
      <c r="C22350" s="6">
        <v>43497</v>
      </c>
      <c r="D22350">
        <v>-54</v>
      </c>
      <c r="E22350" t="str">
        <f>INDEX(LedgerMapping[[#All],[Area]],MATCH(Transactions[[#This Row],[Sub Ledger]],LedgerMapping[[#All],[Sub Ledger]],0))</f>
        <v>Income Statement</v>
      </c>
    </row>
    <row r="22351" spans="1:5" x14ac:dyDescent="0.55000000000000004">
      <c r="A22351">
        <v>4</v>
      </c>
      <c r="B22351">
        <v>69000</v>
      </c>
      <c r="C22351" s="6">
        <v>43525</v>
      </c>
      <c r="D22351">
        <v>-34</v>
      </c>
      <c r="E22351" t="str">
        <f>INDEX(LedgerMapping[[#All],[Area]],MATCH(Transactions[[#This Row],[Sub Ledger]],LedgerMapping[[#All],[Sub Ledger]],0))</f>
        <v>Income Statement</v>
      </c>
    </row>
    <row r="22352" spans="1:5" x14ac:dyDescent="0.55000000000000004">
      <c r="A22352">
        <v>4</v>
      </c>
      <c r="B22352">
        <v>69000</v>
      </c>
      <c r="C22352" s="6">
        <v>43556</v>
      </c>
      <c r="D22352">
        <v>-41</v>
      </c>
      <c r="E22352" t="str">
        <f>INDEX(LedgerMapping[[#All],[Area]],MATCH(Transactions[[#This Row],[Sub Ledger]],LedgerMapping[[#All],[Sub Ledger]],0))</f>
        <v>Income Statement</v>
      </c>
    </row>
    <row r="22353" spans="1:5" x14ac:dyDescent="0.55000000000000004">
      <c r="A22353">
        <v>4</v>
      </c>
      <c r="B22353">
        <v>69000</v>
      </c>
      <c r="C22353" s="6">
        <v>43586</v>
      </c>
      <c r="D22353">
        <v>-36</v>
      </c>
      <c r="E22353" t="str">
        <f>INDEX(LedgerMapping[[#All],[Area]],MATCH(Transactions[[#This Row],[Sub Ledger]],LedgerMapping[[#All],[Sub Ledger]],0))</f>
        <v>Income Statement</v>
      </c>
    </row>
    <row r="22354" spans="1:5" x14ac:dyDescent="0.55000000000000004">
      <c r="A22354">
        <v>4</v>
      </c>
      <c r="B22354">
        <v>69000</v>
      </c>
      <c r="C22354" s="6">
        <v>43617</v>
      </c>
      <c r="D22354">
        <v>-37</v>
      </c>
      <c r="E22354" t="str">
        <f>INDEX(LedgerMapping[[#All],[Area]],MATCH(Transactions[[#This Row],[Sub Ledger]],LedgerMapping[[#All],[Sub Ledger]],0))</f>
        <v>Income Statement</v>
      </c>
    </row>
    <row r="22355" spans="1:5" x14ac:dyDescent="0.55000000000000004">
      <c r="A22355">
        <v>4</v>
      </c>
      <c r="B22355">
        <v>69000</v>
      </c>
      <c r="C22355" s="6">
        <v>43647</v>
      </c>
      <c r="D22355">
        <v>-62</v>
      </c>
      <c r="E22355" t="str">
        <f>INDEX(LedgerMapping[[#All],[Area]],MATCH(Transactions[[#This Row],[Sub Ledger]],LedgerMapping[[#All],[Sub Ledger]],0))</f>
        <v>Income Statement</v>
      </c>
    </row>
    <row r="22356" spans="1:5" x14ac:dyDescent="0.55000000000000004">
      <c r="A22356">
        <v>4</v>
      </c>
      <c r="B22356">
        <v>69000</v>
      </c>
      <c r="C22356" s="6">
        <v>43678</v>
      </c>
      <c r="D22356">
        <v>-47</v>
      </c>
      <c r="E22356" t="str">
        <f>INDEX(LedgerMapping[[#All],[Area]],MATCH(Transactions[[#This Row],[Sub Ledger]],LedgerMapping[[#All],[Sub Ledger]],0))</f>
        <v>Income Statement</v>
      </c>
    </row>
    <row r="22357" spans="1:5" x14ac:dyDescent="0.55000000000000004">
      <c r="A22357">
        <v>4</v>
      </c>
      <c r="B22357">
        <v>69000</v>
      </c>
      <c r="C22357" s="6">
        <v>43709</v>
      </c>
      <c r="D22357">
        <v>-64</v>
      </c>
      <c r="E22357" t="str">
        <f>INDEX(LedgerMapping[[#All],[Area]],MATCH(Transactions[[#This Row],[Sub Ledger]],LedgerMapping[[#All],[Sub Ledger]],0))</f>
        <v>Income Statement</v>
      </c>
    </row>
    <row r="22358" spans="1:5" x14ac:dyDescent="0.55000000000000004">
      <c r="A22358">
        <v>4</v>
      </c>
      <c r="B22358">
        <v>69000</v>
      </c>
      <c r="C22358" s="6">
        <v>43739</v>
      </c>
      <c r="D22358">
        <v>-35</v>
      </c>
      <c r="E22358" t="str">
        <f>INDEX(LedgerMapping[[#All],[Area]],MATCH(Transactions[[#This Row],[Sub Ledger]],LedgerMapping[[#All],[Sub Ledger]],0))</f>
        <v>Income Statement</v>
      </c>
    </row>
    <row r="22359" spans="1:5" x14ac:dyDescent="0.55000000000000004">
      <c r="A22359">
        <v>4</v>
      </c>
      <c r="B22359">
        <v>69000</v>
      </c>
      <c r="C22359" s="6">
        <v>43770</v>
      </c>
      <c r="D22359">
        <v>-60</v>
      </c>
      <c r="E22359" t="str">
        <f>INDEX(LedgerMapping[[#All],[Area]],MATCH(Transactions[[#This Row],[Sub Ledger]],LedgerMapping[[#All],[Sub Ledger]],0))</f>
        <v>Income Statement</v>
      </c>
    </row>
    <row r="22360" spans="1:5" x14ac:dyDescent="0.55000000000000004">
      <c r="A22360">
        <v>4</v>
      </c>
      <c r="B22360">
        <v>69000</v>
      </c>
      <c r="C22360" s="6">
        <v>43800</v>
      </c>
      <c r="D22360">
        <v>-58</v>
      </c>
      <c r="E22360" t="str">
        <f>INDEX(LedgerMapping[[#All],[Area]],MATCH(Transactions[[#This Row],[Sub Ledger]],LedgerMapping[[#All],[Sub Ledger]],0))</f>
        <v>Income Statement</v>
      </c>
    </row>
    <row r="22361" spans="1:5" x14ac:dyDescent="0.55000000000000004">
      <c r="A22361">
        <v>4</v>
      </c>
      <c r="B22361">
        <v>69000</v>
      </c>
      <c r="C22361" s="6">
        <v>43831</v>
      </c>
      <c r="D22361">
        <v>-49</v>
      </c>
      <c r="E22361" t="str">
        <f>INDEX(LedgerMapping[[#All],[Area]],MATCH(Transactions[[#This Row],[Sub Ledger]],LedgerMapping[[#All],[Sub Ledger]],0))</f>
        <v>Income Statement</v>
      </c>
    </row>
    <row r="22362" spans="1:5" x14ac:dyDescent="0.55000000000000004">
      <c r="A22362">
        <v>4</v>
      </c>
      <c r="B22362">
        <v>69000</v>
      </c>
      <c r="C22362" s="6">
        <v>43862</v>
      </c>
      <c r="D22362">
        <v>-35</v>
      </c>
      <c r="E22362" t="str">
        <f>INDEX(LedgerMapping[[#All],[Area]],MATCH(Transactions[[#This Row],[Sub Ledger]],LedgerMapping[[#All],[Sub Ledger]],0))</f>
        <v>Income Statement</v>
      </c>
    </row>
    <row r="22363" spans="1:5" x14ac:dyDescent="0.55000000000000004">
      <c r="A22363">
        <v>4</v>
      </c>
      <c r="B22363">
        <v>69000</v>
      </c>
      <c r="C22363" s="6">
        <v>43891</v>
      </c>
      <c r="D22363">
        <v>-53</v>
      </c>
      <c r="E22363" t="str">
        <f>INDEX(LedgerMapping[[#All],[Area]],MATCH(Transactions[[#This Row],[Sub Ledger]],LedgerMapping[[#All],[Sub Ledger]],0))</f>
        <v>Income Statement</v>
      </c>
    </row>
    <row r="22364" spans="1:5" x14ac:dyDescent="0.55000000000000004">
      <c r="A22364">
        <v>4</v>
      </c>
      <c r="B22364">
        <v>69000</v>
      </c>
      <c r="C22364" s="6">
        <v>43922</v>
      </c>
      <c r="D22364">
        <v>-29</v>
      </c>
      <c r="E22364" t="str">
        <f>INDEX(LedgerMapping[[#All],[Area]],MATCH(Transactions[[#This Row],[Sub Ledger]],LedgerMapping[[#All],[Sub Ledger]],0))</f>
        <v>Income Statement</v>
      </c>
    </row>
    <row r="22365" spans="1:5" x14ac:dyDescent="0.55000000000000004">
      <c r="A22365">
        <v>4</v>
      </c>
      <c r="B22365">
        <v>69000</v>
      </c>
      <c r="C22365" s="6">
        <v>43952</v>
      </c>
      <c r="D22365">
        <v>-47</v>
      </c>
      <c r="E22365" t="str">
        <f>INDEX(LedgerMapping[[#All],[Area]],MATCH(Transactions[[#This Row],[Sub Ledger]],LedgerMapping[[#All],[Sub Ledger]],0))</f>
        <v>Income Statement</v>
      </c>
    </row>
    <row r="22366" spans="1:5" x14ac:dyDescent="0.55000000000000004">
      <c r="A22366">
        <v>4</v>
      </c>
      <c r="B22366">
        <v>69000</v>
      </c>
      <c r="C22366" s="6">
        <v>43983</v>
      </c>
      <c r="D22366">
        <v>-38</v>
      </c>
      <c r="E22366" t="str">
        <f>INDEX(LedgerMapping[[#All],[Area]],MATCH(Transactions[[#This Row],[Sub Ledger]],LedgerMapping[[#All],[Sub Ledger]],0))</f>
        <v>Income Statement</v>
      </c>
    </row>
    <row r="22367" spans="1:5" x14ac:dyDescent="0.55000000000000004">
      <c r="A22367">
        <v>4</v>
      </c>
      <c r="B22367">
        <v>69000</v>
      </c>
      <c r="C22367" s="6">
        <v>44013</v>
      </c>
      <c r="D22367">
        <v>-34</v>
      </c>
      <c r="E22367" t="str">
        <f>INDEX(LedgerMapping[[#All],[Area]],MATCH(Transactions[[#This Row],[Sub Ledger]],LedgerMapping[[#All],[Sub Ledger]],0))</f>
        <v>Income Statement</v>
      </c>
    </row>
    <row r="22368" spans="1:5" x14ac:dyDescent="0.55000000000000004">
      <c r="A22368">
        <v>4</v>
      </c>
      <c r="B22368">
        <v>69000</v>
      </c>
      <c r="C22368" s="6">
        <v>44044</v>
      </c>
      <c r="D22368">
        <v>-35</v>
      </c>
      <c r="E22368" t="str">
        <f>INDEX(LedgerMapping[[#All],[Area]],MATCH(Transactions[[#This Row],[Sub Ledger]],LedgerMapping[[#All],[Sub Ledger]],0))</f>
        <v>Income Statement</v>
      </c>
    </row>
    <row r="22369" spans="1:5" x14ac:dyDescent="0.55000000000000004">
      <c r="A22369">
        <v>4</v>
      </c>
      <c r="B22369">
        <v>69000</v>
      </c>
      <c r="C22369" s="6">
        <v>44075</v>
      </c>
      <c r="D22369">
        <v>-42</v>
      </c>
      <c r="E22369" t="str">
        <f>INDEX(LedgerMapping[[#All],[Area]],MATCH(Transactions[[#This Row],[Sub Ledger]],LedgerMapping[[#All],[Sub Ledger]],0))</f>
        <v>Income Statement</v>
      </c>
    </row>
    <row r="22370" spans="1:5" x14ac:dyDescent="0.55000000000000004">
      <c r="A22370">
        <v>4</v>
      </c>
      <c r="B22370">
        <v>69000</v>
      </c>
      <c r="C22370" s="6">
        <v>44105</v>
      </c>
      <c r="D22370">
        <v>-29</v>
      </c>
      <c r="E22370" t="str">
        <f>INDEX(LedgerMapping[[#All],[Area]],MATCH(Transactions[[#This Row],[Sub Ledger]],LedgerMapping[[#All],[Sub Ledger]],0))</f>
        <v>Income Statement</v>
      </c>
    </row>
    <row r="22371" spans="1:5" x14ac:dyDescent="0.55000000000000004">
      <c r="A22371">
        <v>4</v>
      </c>
      <c r="B22371">
        <v>69000</v>
      </c>
      <c r="C22371" s="6">
        <v>44136</v>
      </c>
      <c r="D22371">
        <v>-36</v>
      </c>
      <c r="E22371" t="str">
        <f>INDEX(LedgerMapping[[#All],[Area]],MATCH(Transactions[[#This Row],[Sub Ledger]],LedgerMapping[[#All],[Sub Ledger]],0))</f>
        <v>Income Statement</v>
      </c>
    </row>
    <row r="22372" spans="1:5" x14ac:dyDescent="0.55000000000000004">
      <c r="A22372">
        <v>4</v>
      </c>
      <c r="B22372">
        <v>69000</v>
      </c>
      <c r="C22372" s="6">
        <v>44166</v>
      </c>
      <c r="D22372">
        <v>-35</v>
      </c>
      <c r="E22372" t="str">
        <f>INDEX(LedgerMapping[[#All],[Area]],MATCH(Transactions[[#This Row],[Sub Ledger]],LedgerMapping[[#All],[Sub Ledger]],0))</f>
        <v>Income Statement</v>
      </c>
    </row>
    <row r="22373" spans="1:5" x14ac:dyDescent="0.55000000000000004">
      <c r="A22373">
        <v>4</v>
      </c>
      <c r="B22373">
        <v>69000</v>
      </c>
      <c r="C22373" s="6">
        <v>44197</v>
      </c>
      <c r="D22373">
        <v>-42</v>
      </c>
      <c r="E22373" t="str">
        <f>INDEX(LedgerMapping[[#All],[Area]],MATCH(Transactions[[#This Row],[Sub Ledger]],LedgerMapping[[#All],[Sub Ledger]],0))</f>
        <v>Income Statement</v>
      </c>
    </row>
    <row r="22374" spans="1:5" x14ac:dyDescent="0.55000000000000004">
      <c r="A22374">
        <v>4</v>
      </c>
      <c r="B22374">
        <v>69000</v>
      </c>
      <c r="C22374" s="6">
        <v>44228</v>
      </c>
      <c r="D22374">
        <v>-77</v>
      </c>
      <c r="E22374" t="str">
        <f>INDEX(LedgerMapping[[#All],[Area]],MATCH(Transactions[[#This Row],[Sub Ledger]],LedgerMapping[[#All],[Sub Ledger]],0))</f>
        <v>Income Statement</v>
      </c>
    </row>
    <row r="22375" spans="1:5" x14ac:dyDescent="0.55000000000000004">
      <c r="A22375">
        <v>4</v>
      </c>
      <c r="B22375">
        <v>69000</v>
      </c>
      <c r="C22375" s="6">
        <v>44256</v>
      </c>
      <c r="D22375">
        <v>-64</v>
      </c>
      <c r="E22375" t="str">
        <f>INDEX(LedgerMapping[[#All],[Area]],MATCH(Transactions[[#This Row],[Sub Ledger]],LedgerMapping[[#All],[Sub Ledger]],0))</f>
        <v>Income Statement</v>
      </c>
    </row>
    <row r="22376" spans="1:5" x14ac:dyDescent="0.55000000000000004">
      <c r="A22376">
        <v>4</v>
      </c>
      <c r="B22376">
        <v>69000</v>
      </c>
      <c r="C22376" s="6">
        <v>44287</v>
      </c>
      <c r="D22376">
        <v>-78</v>
      </c>
      <c r="E22376" t="str">
        <f>INDEX(LedgerMapping[[#All],[Area]],MATCH(Transactions[[#This Row],[Sub Ledger]],LedgerMapping[[#All],[Sub Ledger]],0))</f>
        <v>Income Statement</v>
      </c>
    </row>
    <row r="22377" spans="1:5" x14ac:dyDescent="0.55000000000000004">
      <c r="A22377">
        <v>4</v>
      </c>
      <c r="B22377">
        <v>69000</v>
      </c>
      <c r="C22377" s="6">
        <v>44317</v>
      </c>
      <c r="D22377">
        <v>-96</v>
      </c>
      <c r="E22377" t="str">
        <f>INDEX(LedgerMapping[[#All],[Area]],MATCH(Transactions[[#This Row],[Sub Ledger]],LedgerMapping[[#All],[Sub Ledger]],0))</f>
        <v>Income Statement</v>
      </c>
    </row>
    <row r="22378" spans="1:5" x14ac:dyDescent="0.55000000000000004">
      <c r="A22378">
        <v>4</v>
      </c>
      <c r="B22378">
        <v>69000</v>
      </c>
      <c r="C22378" s="6">
        <v>44348</v>
      </c>
      <c r="D22378">
        <v>-58</v>
      </c>
      <c r="E22378" t="str">
        <f>INDEX(LedgerMapping[[#All],[Area]],MATCH(Transactions[[#This Row],[Sub Ledger]],LedgerMapping[[#All],[Sub Ledger]],0))</f>
        <v>Income Statement</v>
      </c>
    </row>
    <row r="22379" spans="1:5" x14ac:dyDescent="0.55000000000000004">
      <c r="A22379">
        <v>4</v>
      </c>
      <c r="B22379">
        <v>69000</v>
      </c>
      <c r="C22379" s="6">
        <v>44378</v>
      </c>
      <c r="D22379">
        <v>-71</v>
      </c>
      <c r="E22379" t="str">
        <f>INDEX(LedgerMapping[[#All],[Area]],MATCH(Transactions[[#This Row],[Sub Ledger]],LedgerMapping[[#All],[Sub Ledger]],0))</f>
        <v>Income Statement</v>
      </c>
    </row>
    <row r="22380" spans="1:5" x14ac:dyDescent="0.55000000000000004">
      <c r="A22380">
        <v>4</v>
      </c>
      <c r="B22380">
        <v>69000</v>
      </c>
      <c r="C22380" s="6">
        <v>44409</v>
      </c>
      <c r="D22380">
        <v>-106</v>
      </c>
      <c r="E22380" t="str">
        <f>INDEX(LedgerMapping[[#All],[Area]],MATCH(Transactions[[#This Row],[Sub Ledger]],LedgerMapping[[#All],[Sub Ledger]],0))</f>
        <v>Income Statement</v>
      </c>
    </row>
    <row r="22381" spans="1:5" x14ac:dyDescent="0.55000000000000004">
      <c r="A22381">
        <v>4</v>
      </c>
      <c r="B22381">
        <v>69000</v>
      </c>
      <c r="C22381" s="6">
        <v>44440</v>
      </c>
      <c r="D22381">
        <v>-92</v>
      </c>
      <c r="E22381" t="str">
        <f>INDEX(LedgerMapping[[#All],[Area]],MATCH(Transactions[[#This Row],[Sub Ledger]],LedgerMapping[[#All],[Sub Ledger]],0))</f>
        <v>Income Statement</v>
      </c>
    </row>
    <row r="22382" spans="1:5" x14ac:dyDescent="0.55000000000000004">
      <c r="A22382">
        <v>4</v>
      </c>
      <c r="B22382">
        <v>69000</v>
      </c>
      <c r="C22382" s="6">
        <v>44470</v>
      </c>
      <c r="D22382">
        <v>-105</v>
      </c>
      <c r="E22382" t="str">
        <f>INDEX(LedgerMapping[[#All],[Area]],MATCH(Transactions[[#This Row],[Sub Ledger]],LedgerMapping[[#All],[Sub Ledger]],0))</f>
        <v>Income Statement</v>
      </c>
    </row>
    <row r="22383" spans="1:5" x14ac:dyDescent="0.55000000000000004">
      <c r="A22383">
        <v>4</v>
      </c>
      <c r="B22383">
        <v>69000</v>
      </c>
      <c r="C22383" s="6">
        <v>44501</v>
      </c>
      <c r="D22383">
        <v>-102</v>
      </c>
      <c r="E22383" t="str">
        <f>INDEX(LedgerMapping[[#All],[Area]],MATCH(Transactions[[#This Row],[Sub Ledger]],LedgerMapping[[#All],[Sub Ledger]],0))</f>
        <v>Income Statement</v>
      </c>
    </row>
    <row r="22384" spans="1:5" x14ac:dyDescent="0.55000000000000004">
      <c r="A22384">
        <v>4</v>
      </c>
      <c r="B22384">
        <v>69000</v>
      </c>
      <c r="C22384" s="6">
        <v>44531</v>
      </c>
      <c r="D22384">
        <v>-76</v>
      </c>
      <c r="E22384" t="str">
        <f>INDEX(LedgerMapping[[#All],[Area]],MATCH(Transactions[[#This Row],[Sub Ledger]],LedgerMapping[[#All],[Sub Ledger]],0))</f>
        <v>Income Statement</v>
      </c>
    </row>
    <row r="22385" spans="1:5" x14ac:dyDescent="0.55000000000000004">
      <c r="A22385">
        <v>4</v>
      </c>
      <c r="B22385">
        <v>69000</v>
      </c>
      <c r="C22385" s="6">
        <v>43466</v>
      </c>
      <c r="D22385">
        <v>-77</v>
      </c>
      <c r="E22385" t="str">
        <f>INDEX(LedgerMapping[[#All],[Area]],MATCH(Transactions[[#This Row],[Sub Ledger]],LedgerMapping[[#All],[Sub Ledger]],0))</f>
        <v>Income Statement</v>
      </c>
    </row>
    <row r="22386" spans="1:5" x14ac:dyDescent="0.55000000000000004">
      <c r="A22386">
        <v>4</v>
      </c>
      <c r="B22386">
        <v>69000</v>
      </c>
      <c r="C22386" s="6">
        <v>43497</v>
      </c>
      <c r="D22386">
        <v>-97</v>
      </c>
      <c r="E22386" t="str">
        <f>INDEX(LedgerMapping[[#All],[Area]],MATCH(Transactions[[#This Row],[Sub Ledger]],LedgerMapping[[#All],[Sub Ledger]],0))</f>
        <v>Income Statement</v>
      </c>
    </row>
    <row r="22387" spans="1:5" x14ac:dyDescent="0.55000000000000004">
      <c r="A22387">
        <v>4</v>
      </c>
      <c r="B22387">
        <v>69000</v>
      </c>
      <c r="C22387" s="6">
        <v>43525</v>
      </c>
      <c r="D22387">
        <v>-95</v>
      </c>
      <c r="E22387" t="str">
        <f>INDEX(LedgerMapping[[#All],[Area]],MATCH(Transactions[[#This Row],[Sub Ledger]],LedgerMapping[[#All],[Sub Ledger]],0))</f>
        <v>Income Statement</v>
      </c>
    </row>
    <row r="22388" spans="1:5" x14ac:dyDescent="0.55000000000000004">
      <c r="A22388">
        <v>4</v>
      </c>
      <c r="B22388">
        <v>69000</v>
      </c>
      <c r="C22388" s="6">
        <v>43556</v>
      </c>
      <c r="D22388">
        <v>-65</v>
      </c>
      <c r="E22388" t="str">
        <f>INDEX(LedgerMapping[[#All],[Area]],MATCH(Transactions[[#This Row],[Sub Ledger]],LedgerMapping[[#All],[Sub Ledger]],0))</f>
        <v>Income Statement</v>
      </c>
    </row>
    <row r="22389" spans="1:5" x14ac:dyDescent="0.55000000000000004">
      <c r="A22389">
        <v>4</v>
      </c>
      <c r="B22389">
        <v>69000</v>
      </c>
      <c r="C22389" s="6">
        <v>43586</v>
      </c>
      <c r="D22389">
        <v>-72</v>
      </c>
      <c r="E22389" t="str">
        <f>INDEX(LedgerMapping[[#All],[Area]],MATCH(Transactions[[#This Row],[Sub Ledger]],LedgerMapping[[#All],[Sub Ledger]],0))</f>
        <v>Income Statement</v>
      </c>
    </row>
    <row r="22390" spans="1:5" x14ac:dyDescent="0.55000000000000004">
      <c r="A22390">
        <v>4</v>
      </c>
      <c r="B22390">
        <v>69000</v>
      </c>
      <c r="C22390" s="6">
        <v>43617</v>
      </c>
      <c r="D22390">
        <v>-60</v>
      </c>
      <c r="E22390" t="str">
        <f>INDEX(LedgerMapping[[#All],[Area]],MATCH(Transactions[[#This Row],[Sub Ledger]],LedgerMapping[[#All],[Sub Ledger]],0))</f>
        <v>Income Statement</v>
      </c>
    </row>
    <row r="22391" spans="1:5" x14ac:dyDescent="0.55000000000000004">
      <c r="A22391">
        <v>4</v>
      </c>
      <c r="B22391">
        <v>69000</v>
      </c>
      <c r="C22391" s="6">
        <v>43647</v>
      </c>
      <c r="D22391">
        <v>-84</v>
      </c>
      <c r="E22391" t="str">
        <f>INDEX(LedgerMapping[[#All],[Area]],MATCH(Transactions[[#This Row],[Sub Ledger]],LedgerMapping[[#All],[Sub Ledger]],0))</f>
        <v>Income Statement</v>
      </c>
    </row>
    <row r="22392" spans="1:5" x14ac:dyDescent="0.55000000000000004">
      <c r="A22392">
        <v>4</v>
      </c>
      <c r="B22392">
        <v>69000</v>
      </c>
      <c r="C22392" s="6">
        <v>43678</v>
      </c>
      <c r="D22392">
        <v>-89</v>
      </c>
      <c r="E22392" t="str">
        <f>INDEX(LedgerMapping[[#All],[Area]],MATCH(Transactions[[#This Row],[Sub Ledger]],LedgerMapping[[#All],[Sub Ledger]],0))</f>
        <v>Income Statement</v>
      </c>
    </row>
    <row r="22393" spans="1:5" x14ac:dyDescent="0.55000000000000004">
      <c r="A22393">
        <v>4</v>
      </c>
      <c r="B22393">
        <v>69000</v>
      </c>
      <c r="C22393" s="6">
        <v>43709</v>
      </c>
      <c r="D22393">
        <v>-44</v>
      </c>
      <c r="E22393" t="str">
        <f>INDEX(LedgerMapping[[#All],[Area]],MATCH(Transactions[[#This Row],[Sub Ledger]],LedgerMapping[[#All],[Sub Ledger]],0))</f>
        <v>Income Statement</v>
      </c>
    </row>
    <row r="22394" spans="1:5" x14ac:dyDescent="0.55000000000000004">
      <c r="A22394">
        <v>4</v>
      </c>
      <c r="B22394">
        <v>69000</v>
      </c>
      <c r="C22394" s="6">
        <v>43739</v>
      </c>
      <c r="D22394">
        <v>-52</v>
      </c>
      <c r="E22394" t="str">
        <f>INDEX(LedgerMapping[[#All],[Area]],MATCH(Transactions[[#This Row],[Sub Ledger]],LedgerMapping[[#All],[Sub Ledger]],0))</f>
        <v>Income Statement</v>
      </c>
    </row>
    <row r="22395" spans="1:5" x14ac:dyDescent="0.55000000000000004">
      <c r="A22395">
        <v>4</v>
      </c>
      <c r="B22395">
        <v>69000</v>
      </c>
      <c r="C22395" s="6">
        <v>43770</v>
      </c>
      <c r="D22395">
        <v>-88</v>
      </c>
      <c r="E22395" t="str">
        <f>INDEX(LedgerMapping[[#All],[Area]],MATCH(Transactions[[#This Row],[Sub Ledger]],LedgerMapping[[#All],[Sub Ledger]],0))</f>
        <v>Income Statement</v>
      </c>
    </row>
    <row r="22396" spans="1:5" x14ac:dyDescent="0.55000000000000004">
      <c r="A22396">
        <v>4</v>
      </c>
      <c r="B22396">
        <v>69000</v>
      </c>
      <c r="C22396" s="6">
        <v>43800</v>
      </c>
      <c r="D22396">
        <v>-62</v>
      </c>
      <c r="E22396" t="str">
        <f>INDEX(LedgerMapping[[#All],[Area]],MATCH(Transactions[[#This Row],[Sub Ledger]],LedgerMapping[[#All],[Sub Ledger]],0))</f>
        <v>Income Statement</v>
      </c>
    </row>
    <row r="22397" spans="1:5" x14ac:dyDescent="0.55000000000000004">
      <c r="A22397">
        <v>4</v>
      </c>
      <c r="B22397">
        <v>69000</v>
      </c>
      <c r="C22397" s="6">
        <v>43831</v>
      </c>
      <c r="D22397">
        <v>-59</v>
      </c>
      <c r="E22397" t="str">
        <f>INDEX(LedgerMapping[[#All],[Area]],MATCH(Transactions[[#This Row],[Sub Ledger]],LedgerMapping[[#All],[Sub Ledger]],0))</f>
        <v>Income Statement</v>
      </c>
    </row>
    <row r="22398" spans="1:5" x14ac:dyDescent="0.55000000000000004">
      <c r="A22398">
        <v>4</v>
      </c>
      <c r="B22398">
        <v>69000</v>
      </c>
      <c r="C22398" s="6">
        <v>43862</v>
      </c>
      <c r="D22398">
        <v>-41</v>
      </c>
      <c r="E22398" t="str">
        <f>INDEX(LedgerMapping[[#All],[Area]],MATCH(Transactions[[#This Row],[Sub Ledger]],LedgerMapping[[#All],[Sub Ledger]],0))</f>
        <v>Income Statement</v>
      </c>
    </row>
    <row r="22399" spans="1:5" x14ac:dyDescent="0.55000000000000004">
      <c r="A22399">
        <v>4</v>
      </c>
      <c r="B22399">
        <v>69000</v>
      </c>
      <c r="C22399" s="6">
        <v>43891</v>
      </c>
      <c r="D22399">
        <v>-35</v>
      </c>
      <c r="E22399" t="str">
        <f>INDEX(LedgerMapping[[#All],[Area]],MATCH(Transactions[[#This Row],[Sub Ledger]],LedgerMapping[[#All],[Sub Ledger]],0))</f>
        <v>Income Statement</v>
      </c>
    </row>
    <row r="22400" spans="1:5" x14ac:dyDescent="0.55000000000000004">
      <c r="A22400">
        <v>4</v>
      </c>
      <c r="B22400">
        <v>69000</v>
      </c>
      <c r="C22400" s="6">
        <v>43922</v>
      </c>
      <c r="D22400">
        <v>-39</v>
      </c>
      <c r="E22400" t="str">
        <f>INDEX(LedgerMapping[[#All],[Area]],MATCH(Transactions[[#This Row],[Sub Ledger]],LedgerMapping[[#All],[Sub Ledger]],0))</f>
        <v>Income Statement</v>
      </c>
    </row>
    <row r="22401" spans="1:5" x14ac:dyDescent="0.55000000000000004">
      <c r="A22401">
        <v>4</v>
      </c>
      <c r="B22401">
        <v>69000</v>
      </c>
      <c r="C22401" s="6">
        <v>43952</v>
      </c>
      <c r="D22401">
        <v>-72</v>
      </c>
      <c r="E22401" t="str">
        <f>INDEX(LedgerMapping[[#All],[Area]],MATCH(Transactions[[#This Row],[Sub Ledger]],LedgerMapping[[#All],[Sub Ledger]],0))</f>
        <v>Income Statement</v>
      </c>
    </row>
    <row r="22402" spans="1:5" x14ac:dyDescent="0.55000000000000004">
      <c r="A22402">
        <v>4</v>
      </c>
      <c r="B22402">
        <v>69000</v>
      </c>
      <c r="C22402" s="6">
        <v>43983</v>
      </c>
      <c r="D22402">
        <v>-43</v>
      </c>
      <c r="E22402" t="str">
        <f>INDEX(LedgerMapping[[#All],[Area]],MATCH(Transactions[[#This Row],[Sub Ledger]],LedgerMapping[[#All],[Sub Ledger]],0))</f>
        <v>Income Statement</v>
      </c>
    </row>
    <row r="22403" spans="1:5" x14ac:dyDescent="0.55000000000000004">
      <c r="A22403">
        <v>4</v>
      </c>
      <c r="B22403">
        <v>69000</v>
      </c>
      <c r="C22403" s="6">
        <v>44013</v>
      </c>
      <c r="D22403">
        <v>-68</v>
      </c>
      <c r="E22403" t="str">
        <f>INDEX(LedgerMapping[[#All],[Area]],MATCH(Transactions[[#This Row],[Sub Ledger]],LedgerMapping[[#All],[Sub Ledger]],0))</f>
        <v>Income Statement</v>
      </c>
    </row>
    <row r="22404" spans="1:5" x14ac:dyDescent="0.55000000000000004">
      <c r="A22404">
        <v>4</v>
      </c>
      <c r="B22404">
        <v>69000</v>
      </c>
      <c r="C22404" s="6">
        <v>44044</v>
      </c>
      <c r="D22404">
        <v>-56</v>
      </c>
      <c r="E22404" t="str">
        <f>INDEX(LedgerMapping[[#All],[Area]],MATCH(Transactions[[#This Row],[Sub Ledger]],LedgerMapping[[#All],[Sub Ledger]],0))</f>
        <v>Income Statement</v>
      </c>
    </row>
    <row r="22405" spans="1:5" x14ac:dyDescent="0.55000000000000004">
      <c r="A22405">
        <v>4</v>
      </c>
      <c r="B22405">
        <v>69000</v>
      </c>
      <c r="C22405" s="6">
        <v>44075</v>
      </c>
      <c r="D22405">
        <v>-53</v>
      </c>
      <c r="E22405" t="str">
        <f>INDEX(LedgerMapping[[#All],[Area]],MATCH(Transactions[[#This Row],[Sub Ledger]],LedgerMapping[[#All],[Sub Ledger]],0))</f>
        <v>Income Statement</v>
      </c>
    </row>
    <row r="22406" spans="1:5" x14ac:dyDescent="0.55000000000000004">
      <c r="A22406">
        <v>4</v>
      </c>
      <c r="B22406">
        <v>69000</v>
      </c>
      <c r="C22406" s="6">
        <v>44105</v>
      </c>
      <c r="D22406">
        <v>-64</v>
      </c>
      <c r="E22406" t="str">
        <f>INDEX(LedgerMapping[[#All],[Area]],MATCH(Transactions[[#This Row],[Sub Ledger]],LedgerMapping[[#All],[Sub Ledger]],0))</f>
        <v>Income Statement</v>
      </c>
    </row>
    <row r="22407" spans="1:5" x14ac:dyDescent="0.55000000000000004">
      <c r="A22407">
        <v>4</v>
      </c>
      <c r="B22407">
        <v>69000</v>
      </c>
      <c r="C22407" s="6">
        <v>44136</v>
      </c>
      <c r="D22407">
        <v>-55</v>
      </c>
      <c r="E22407" t="str">
        <f>INDEX(LedgerMapping[[#All],[Area]],MATCH(Transactions[[#This Row],[Sub Ledger]],LedgerMapping[[#All],[Sub Ledger]],0))</f>
        <v>Income Statement</v>
      </c>
    </row>
    <row r="22408" spans="1:5" x14ac:dyDescent="0.55000000000000004">
      <c r="A22408">
        <v>4</v>
      </c>
      <c r="B22408">
        <v>69000</v>
      </c>
      <c r="C22408" s="6">
        <v>44166</v>
      </c>
      <c r="D22408">
        <v>-56</v>
      </c>
      <c r="E22408" t="str">
        <f>INDEX(LedgerMapping[[#All],[Area]],MATCH(Transactions[[#This Row],[Sub Ledger]],LedgerMapping[[#All],[Sub Ledger]],0))</f>
        <v>Income Statement</v>
      </c>
    </row>
    <row r="22409" spans="1:5" x14ac:dyDescent="0.55000000000000004">
      <c r="A22409">
        <v>4</v>
      </c>
      <c r="B22409">
        <v>69000</v>
      </c>
      <c r="C22409" s="6">
        <v>44197</v>
      </c>
      <c r="D22409">
        <v>-90</v>
      </c>
      <c r="E22409" t="str">
        <f>INDEX(LedgerMapping[[#All],[Area]],MATCH(Transactions[[#This Row],[Sub Ledger]],LedgerMapping[[#All],[Sub Ledger]],0))</f>
        <v>Income Statement</v>
      </c>
    </row>
    <row r="22410" spans="1:5" x14ac:dyDescent="0.55000000000000004">
      <c r="A22410">
        <v>4</v>
      </c>
      <c r="B22410">
        <v>69000</v>
      </c>
      <c r="C22410" s="6">
        <v>44228</v>
      </c>
      <c r="D22410">
        <v>-151</v>
      </c>
      <c r="E22410" t="str">
        <f>INDEX(LedgerMapping[[#All],[Area]],MATCH(Transactions[[#This Row],[Sub Ledger]],LedgerMapping[[#All],[Sub Ledger]],0))</f>
        <v>Income Statement</v>
      </c>
    </row>
    <row r="22411" spans="1:5" x14ac:dyDescent="0.55000000000000004">
      <c r="A22411">
        <v>4</v>
      </c>
      <c r="B22411">
        <v>69000</v>
      </c>
      <c r="C22411" s="6">
        <v>44256</v>
      </c>
      <c r="D22411">
        <v>-110</v>
      </c>
      <c r="E22411" t="str">
        <f>INDEX(LedgerMapping[[#All],[Area]],MATCH(Transactions[[#This Row],[Sub Ledger]],LedgerMapping[[#All],[Sub Ledger]],0))</f>
        <v>Income Statement</v>
      </c>
    </row>
    <row r="22412" spans="1:5" x14ac:dyDescent="0.55000000000000004">
      <c r="A22412">
        <v>4</v>
      </c>
      <c r="B22412">
        <v>69000</v>
      </c>
      <c r="C22412" s="6">
        <v>44287</v>
      </c>
      <c r="D22412">
        <v>-146</v>
      </c>
      <c r="E22412" t="str">
        <f>INDEX(LedgerMapping[[#All],[Area]],MATCH(Transactions[[#This Row],[Sub Ledger]],LedgerMapping[[#All],[Sub Ledger]],0))</f>
        <v>Income Statement</v>
      </c>
    </row>
    <row r="22413" spans="1:5" x14ac:dyDescent="0.55000000000000004">
      <c r="A22413">
        <v>4</v>
      </c>
      <c r="B22413">
        <v>69000</v>
      </c>
      <c r="C22413" s="6">
        <v>44317</v>
      </c>
      <c r="D22413">
        <v>-82</v>
      </c>
      <c r="E22413" t="str">
        <f>INDEX(LedgerMapping[[#All],[Area]],MATCH(Transactions[[#This Row],[Sub Ledger]],LedgerMapping[[#All],[Sub Ledger]],0))</f>
        <v>Income Statement</v>
      </c>
    </row>
    <row r="22414" spans="1:5" x14ac:dyDescent="0.55000000000000004">
      <c r="A22414">
        <v>4</v>
      </c>
      <c r="B22414">
        <v>69000</v>
      </c>
      <c r="C22414" s="6">
        <v>44348</v>
      </c>
      <c r="D22414">
        <v>-125</v>
      </c>
      <c r="E22414" t="str">
        <f>INDEX(LedgerMapping[[#All],[Area]],MATCH(Transactions[[#This Row],[Sub Ledger]],LedgerMapping[[#All],[Sub Ledger]],0))</f>
        <v>Income Statement</v>
      </c>
    </row>
    <row r="22415" spans="1:5" x14ac:dyDescent="0.55000000000000004">
      <c r="A22415">
        <v>4</v>
      </c>
      <c r="B22415">
        <v>69000</v>
      </c>
      <c r="C22415" s="6">
        <v>44378</v>
      </c>
      <c r="D22415">
        <v>-106</v>
      </c>
      <c r="E22415" t="str">
        <f>INDEX(LedgerMapping[[#All],[Area]],MATCH(Transactions[[#This Row],[Sub Ledger]],LedgerMapping[[#All],[Sub Ledger]],0))</f>
        <v>Income Statement</v>
      </c>
    </row>
    <row r="22416" spans="1:5" x14ac:dyDescent="0.55000000000000004">
      <c r="A22416">
        <v>4</v>
      </c>
      <c r="B22416">
        <v>69000</v>
      </c>
      <c r="C22416" s="6">
        <v>44409</v>
      </c>
      <c r="D22416">
        <v>-92</v>
      </c>
      <c r="E22416" t="str">
        <f>INDEX(LedgerMapping[[#All],[Area]],MATCH(Transactions[[#This Row],[Sub Ledger]],LedgerMapping[[#All],[Sub Ledger]],0))</f>
        <v>Income Statement</v>
      </c>
    </row>
    <row r="22417" spans="1:5" x14ac:dyDescent="0.55000000000000004">
      <c r="A22417">
        <v>4</v>
      </c>
      <c r="B22417">
        <v>69000</v>
      </c>
      <c r="C22417" s="6">
        <v>44440</v>
      </c>
      <c r="D22417">
        <v>-104</v>
      </c>
      <c r="E22417" t="str">
        <f>INDEX(LedgerMapping[[#All],[Area]],MATCH(Transactions[[#This Row],[Sub Ledger]],LedgerMapping[[#All],[Sub Ledger]],0))</f>
        <v>Income Statement</v>
      </c>
    </row>
    <row r="22418" spans="1:5" x14ac:dyDescent="0.55000000000000004">
      <c r="A22418">
        <v>4</v>
      </c>
      <c r="B22418">
        <v>69000</v>
      </c>
      <c r="C22418" s="6">
        <v>44470</v>
      </c>
      <c r="D22418">
        <v>-163</v>
      </c>
      <c r="E22418" t="str">
        <f>INDEX(LedgerMapping[[#All],[Area]],MATCH(Transactions[[#This Row],[Sub Ledger]],LedgerMapping[[#All],[Sub Ledger]],0))</f>
        <v>Income Statement</v>
      </c>
    </row>
    <row r="22419" spans="1:5" x14ac:dyDescent="0.55000000000000004">
      <c r="A22419">
        <v>4</v>
      </c>
      <c r="B22419">
        <v>69000</v>
      </c>
      <c r="C22419" s="6">
        <v>44501</v>
      </c>
      <c r="D22419">
        <v>-76</v>
      </c>
      <c r="E22419" t="str">
        <f>INDEX(LedgerMapping[[#All],[Area]],MATCH(Transactions[[#This Row],[Sub Ledger]],LedgerMapping[[#All],[Sub Ledger]],0))</f>
        <v>Income Statement</v>
      </c>
    </row>
    <row r="22420" spans="1:5" x14ac:dyDescent="0.55000000000000004">
      <c r="A22420">
        <v>4</v>
      </c>
      <c r="B22420">
        <v>69000</v>
      </c>
      <c r="C22420" s="6">
        <v>44531</v>
      </c>
      <c r="D22420">
        <v>-82</v>
      </c>
      <c r="E22420" t="str">
        <f>INDEX(LedgerMapping[[#All],[Area]],MATCH(Transactions[[#This Row],[Sub Ledger]],LedgerMapping[[#All],[Sub Ledger]],0))</f>
        <v>Income Statement</v>
      </c>
    </row>
    <row r="22421" spans="1:5" x14ac:dyDescent="0.55000000000000004">
      <c r="A22421">
        <v>4</v>
      </c>
      <c r="B22421">
        <v>69000</v>
      </c>
      <c r="C22421" s="6">
        <v>44256</v>
      </c>
      <c r="D22421">
        <v>-75.459999999999994</v>
      </c>
      <c r="E22421" t="str">
        <f>INDEX(LedgerMapping[[#All],[Area]],MATCH(Transactions[[#This Row],[Sub Ledger]],LedgerMapping[[#All],[Sub Ledger]],0))</f>
        <v>Income Statement</v>
      </c>
    </row>
    <row r="22422" spans="1:5" x14ac:dyDescent="0.55000000000000004">
      <c r="A22422">
        <v>4</v>
      </c>
      <c r="B22422">
        <v>69000</v>
      </c>
      <c r="C22422" s="6">
        <v>44256</v>
      </c>
      <c r="D22422">
        <v>-147.97999999999999</v>
      </c>
      <c r="E22422" t="str">
        <f>INDEX(LedgerMapping[[#All],[Area]],MATCH(Transactions[[#This Row],[Sub Ledger]],LedgerMapping[[#All],[Sub Ledger]],0))</f>
        <v>Income Statement</v>
      </c>
    </row>
    <row r="22423" spans="1:5" x14ac:dyDescent="0.55000000000000004">
      <c r="A22423">
        <v>4</v>
      </c>
      <c r="B22423">
        <v>68000</v>
      </c>
      <c r="C22423" s="6">
        <v>43466</v>
      </c>
      <c r="D22423">
        <v>-133</v>
      </c>
      <c r="E22423" t="str">
        <f>INDEX(LedgerMapping[[#All],[Area]],MATCH(Transactions[[#This Row],[Sub Ledger]],LedgerMapping[[#All],[Sub Ledger]],0))</f>
        <v>Income Statement</v>
      </c>
    </row>
    <row r="22424" spans="1:5" x14ac:dyDescent="0.55000000000000004">
      <c r="A22424">
        <v>4</v>
      </c>
      <c r="B22424">
        <v>68000</v>
      </c>
      <c r="C22424" s="6">
        <v>43497</v>
      </c>
      <c r="D22424">
        <v>-180</v>
      </c>
      <c r="E22424" t="str">
        <f>INDEX(LedgerMapping[[#All],[Area]],MATCH(Transactions[[#This Row],[Sub Ledger]],LedgerMapping[[#All],[Sub Ledger]],0))</f>
        <v>Income Statement</v>
      </c>
    </row>
    <row r="22425" spans="1:5" x14ac:dyDescent="0.55000000000000004">
      <c r="A22425">
        <v>4</v>
      </c>
      <c r="B22425">
        <v>68000</v>
      </c>
      <c r="C22425" s="6">
        <v>43525</v>
      </c>
      <c r="D22425">
        <v>-120</v>
      </c>
      <c r="E22425" t="str">
        <f>INDEX(LedgerMapping[[#All],[Area]],MATCH(Transactions[[#This Row],[Sub Ledger]],LedgerMapping[[#All],[Sub Ledger]],0))</f>
        <v>Income Statement</v>
      </c>
    </row>
    <row r="22426" spans="1:5" x14ac:dyDescent="0.55000000000000004">
      <c r="A22426">
        <v>4</v>
      </c>
      <c r="B22426">
        <v>68000</v>
      </c>
      <c r="C22426" s="6">
        <v>43556</v>
      </c>
      <c r="D22426">
        <v>-140</v>
      </c>
      <c r="E22426" t="str">
        <f>INDEX(LedgerMapping[[#All],[Area]],MATCH(Transactions[[#This Row],[Sub Ledger]],LedgerMapping[[#All],[Sub Ledger]],0))</f>
        <v>Income Statement</v>
      </c>
    </row>
    <row r="22427" spans="1:5" x14ac:dyDescent="0.55000000000000004">
      <c r="A22427">
        <v>4</v>
      </c>
      <c r="B22427">
        <v>68000</v>
      </c>
      <c r="C22427" s="6">
        <v>43586</v>
      </c>
      <c r="D22427">
        <v>-128</v>
      </c>
      <c r="E22427" t="str">
        <f>INDEX(LedgerMapping[[#All],[Area]],MATCH(Transactions[[#This Row],[Sub Ledger]],LedgerMapping[[#All],[Sub Ledger]],0))</f>
        <v>Income Statement</v>
      </c>
    </row>
    <row r="22428" spans="1:5" x14ac:dyDescent="0.55000000000000004">
      <c r="A22428">
        <v>4</v>
      </c>
      <c r="B22428">
        <v>68000</v>
      </c>
      <c r="C22428" s="6">
        <v>43617</v>
      </c>
      <c r="D22428">
        <v>-132</v>
      </c>
      <c r="E22428" t="str">
        <f>INDEX(LedgerMapping[[#All],[Area]],MATCH(Transactions[[#This Row],[Sub Ledger]],LedgerMapping[[#All],[Sub Ledger]],0))</f>
        <v>Income Statement</v>
      </c>
    </row>
    <row r="22429" spans="1:5" x14ac:dyDescent="0.55000000000000004">
      <c r="A22429">
        <v>4</v>
      </c>
      <c r="B22429">
        <v>68000</v>
      </c>
      <c r="C22429" s="6">
        <v>43647</v>
      </c>
      <c r="D22429">
        <v>-210</v>
      </c>
      <c r="E22429" t="str">
        <f>INDEX(LedgerMapping[[#All],[Area]],MATCH(Transactions[[#This Row],[Sub Ledger]],LedgerMapping[[#All],[Sub Ledger]],0))</f>
        <v>Income Statement</v>
      </c>
    </row>
    <row r="22430" spans="1:5" x14ac:dyDescent="0.55000000000000004">
      <c r="A22430">
        <v>4</v>
      </c>
      <c r="B22430">
        <v>68000</v>
      </c>
      <c r="C22430" s="6">
        <v>43678</v>
      </c>
      <c r="D22430">
        <v>-161</v>
      </c>
      <c r="E22430" t="str">
        <f>INDEX(LedgerMapping[[#All],[Area]],MATCH(Transactions[[#This Row],[Sub Ledger]],LedgerMapping[[#All],[Sub Ledger]],0))</f>
        <v>Income Statement</v>
      </c>
    </row>
    <row r="22431" spans="1:5" x14ac:dyDescent="0.55000000000000004">
      <c r="A22431">
        <v>4</v>
      </c>
      <c r="B22431">
        <v>68000</v>
      </c>
      <c r="C22431" s="6">
        <v>43709</v>
      </c>
      <c r="D22431">
        <v>-216</v>
      </c>
      <c r="E22431" t="str">
        <f>INDEX(LedgerMapping[[#All],[Area]],MATCH(Transactions[[#This Row],[Sub Ledger]],LedgerMapping[[#All],[Sub Ledger]],0))</f>
        <v>Income Statement</v>
      </c>
    </row>
    <row r="22432" spans="1:5" x14ac:dyDescent="0.55000000000000004">
      <c r="A22432">
        <v>4</v>
      </c>
      <c r="B22432">
        <v>68000</v>
      </c>
      <c r="C22432" s="6">
        <v>43739</v>
      </c>
      <c r="D22432">
        <v>-120</v>
      </c>
      <c r="E22432" t="str">
        <f>INDEX(LedgerMapping[[#All],[Area]],MATCH(Transactions[[#This Row],[Sub Ledger]],LedgerMapping[[#All],[Sub Ledger]],0))</f>
        <v>Income Statement</v>
      </c>
    </row>
    <row r="22433" spans="1:5" x14ac:dyDescent="0.55000000000000004">
      <c r="A22433">
        <v>4</v>
      </c>
      <c r="B22433">
        <v>68000</v>
      </c>
      <c r="C22433" s="6">
        <v>43770</v>
      </c>
      <c r="D22433">
        <v>-208</v>
      </c>
      <c r="E22433" t="str">
        <f>INDEX(LedgerMapping[[#All],[Area]],MATCH(Transactions[[#This Row],[Sub Ledger]],LedgerMapping[[#All],[Sub Ledger]],0))</f>
        <v>Income Statement</v>
      </c>
    </row>
    <row r="22434" spans="1:5" x14ac:dyDescent="0.55000000000000004">
      <c r="A22434">
        <v>4</v>
      </c>
      <c r="B22434">
        <v>68000</v>
      </c>
      <c r="C22434" s="6">
        <v>43800</v>
      </c>
      <c r="D22434">
        <v>-200</v>
      </c>
      <c r="E22434" t="str">
        <f>INDEX(LedgerMapping[[#All],[Area]],MATCH(Transactions[[#This Row],[Sub Ledger]],LedgerMapping[[#All],[Sub Ledger]],0))</f>
        <v>Income Statement</v>
      </c>
    </row>
    <row r="22435" spans="1:5" x14ac:dyDescent="0.55000000000000004">
      <c r="A22435">
        <v>4</v>
      </c>
      <c r="B22435">
        <v>68000</v>
      </c>
      <c r="C22435" s="6">
        <v>43831</v>
      </c>
      <c r="D22435">
        <v>-169</v>
      </c>
      <c r="E22435" t="str">
        <f>INDEX(LedgerMapping[[#All],[Area]],MATCH(Transactions[[#This Row],[Sub Ledger]],LedgerMapping[[#All],[Sub Ledger]],0))</f>
        <v>Income Statement</v>
      </c>
    </row>
    <row r="22436" spans="1:5" x14ac:dyDescent="0.55000000000000004">
      <c r="A22436">
        <v>4</v>
      </c>
      <c r="B22436">
        <v>68000</v>
      </c>
      <c r="C22436" s="6">
        <v>43862</v>
      </c>
      <c r="D22436">
        <v>-123</v>
      </c>
      <c r="E22436" t="str">
        <f>INDEX(LedgerMapping[[#All],[Area]],MATCH(Transactions[[#This Row],[Sub Ledger]],LedgerMapping[[#All],[Sub Ledger]],0))</f>
        <v>Income Statement</v>
      </c>
    </row>
    <row r="22437" spans="1:5" x14ac:dyDescent="0.55000000000000004">
      <c r="A22437">
        <v>4</v>
      </c>
      <c r="B22437">
        <v>68000</v>
      </c>
      <c r="C22437" s="6">
        <v>43891</v>
      </c>
      <c r="D22437">
        <v>-176</v>
      </c>
      <c r="E22437" t="str">
        <f>INDEX(LedgerMapping[[#All],[Area]],MATCH(Transactions[[#This Row],[Sub Ledger]],LedgerMapping[[#All],[Sub Ledger]],0))</f>
        <v>Income Statement</v>
      </c>
    </row>
    <row r="22438" spans="1:5" x14ac:dyDescent="0.55000000000000004">
      <c r="A22438">
        <v>4</v>
      </c>
      <c r="B22438">
        <v>68000</v>
      </c>
      <c r="C22438" s="6">
        <v>43922</v>
      </c>
      <c r="D22438">
        <v>-105</v>
      </c>
      <c r="E22438" t="str">
        <f>INDEX(LedgerMapping[[#All],[Area]],MATCH(Transactions[[#This Row],[Sub Ledger]],LedgerMapping[[#All],[Sub Ledger]],0))</f>
        <v>Income Statement</v>
      </c>
    </row>
    <row r="22439" spans="1:5" x14ac:dyDescent="0.55000000000000004">
      <c r="A22439">
        <v>4</v>
      </c>
      <c r="B22439">
        <v>68000</v>
      </c>
      <c r="C22439" s="6">
        <v>43952</v>
      </c>
      <c r="D22439">
        <v>-158</v>
      </c>
      <c r="E22439" t="str">
        <f>INDEX(LedgerMapping[[#All],[Area]],MATCH(Transactions[[#This Row],[Sub Ledger]],LedgerMapping[[#All],[Sub Ledger]],0))</f>
        <v>Income Statement</v>
      </c>
    </row>
    <row r="22440" spans="1:5" x14ac:dyDescent="0.55000000000000004">
      <c r="A22440">
        <v>4</v>
      </c>
      <c r="B22440">
        <v>68000</v>
      </c>
      <c r="C22440" s="6">
        <v>43983</v>
      </c>
      <c r="D22440">
        <v>-135</v>
      </c>
      <c r="E22440" t="str">
        <f>INDEX(LedgerMapping[[#All],[Area]],MATCH(Transactions[[#This Row],[Sub Ledger]],LedgerMapping[[#All],[Sub Ledger]],0))</f>
        <v>Income Statement</v>
      </c>
    </row>
    <row r="22441" spans="1:5" x14ac:dyDescent="0.55000000000000004">
      <c r="A22441">
        <v>4</v>
      </c>
      <c r="B22441">
        <v>68000</v>
      </c>
      <c r="C22441" s="6">
        <v>44013</v>
      </c>
      <c r="D22441">
        <v>-120</v>
      </c>
      <c r="E22441" t="str">
        <f>INDEX(LedgerMapping[[#All],[Area]],MATCH(Transactions[[#This Row],[Sub Ledger]],LedgerMapping[[#All],[Sub Ledger]],0))</f>
        <v>Income Statement</v>
      </c>
    </row>
    <row r="22442" spans="1:5" x14ac:dyDescent="0.55000000000000004">
      <c r="A22442">
        <v>4</v>
      </c>
      <c r="B22442">
        <v>68000</v>
      </c>
      <c r="C22442" s="6">
        <v>44044</v>
      </c>
      <c r="D22442">
        <v>-124</v>
      </c>
      <c r="E22442" t="str">
        <f>INDEX(LedgerMapping[[#All],[Area]],MATCH(Transactions[[#This Row],[Sub Ledger]],LedgerMapping[[#All],[Sub Ledger]],0))</f>
        <v>Income Statement</v>
      </c>
    </row>
    <row r="22443" spans="1:5" x14ac:dyDescent="0.55000000000000004">
      <c r="A22443">
        <v>4</v>
      </c>
      <c r="B22443">
        <v>68000</v>
      </c>
      <c r="C22443" s="6">
        <v>44075</v>
      </c>
      <c r="D22443">
        <v>-146</v>
      </c>
      <c r="E22443" t="str">
        <f>INDEX(LedgerMapping[[#All],[Area]],MATCH(Transactions[[#This Row],[Sub Ledger]],LedgerMapping[[#All],[Sub Ledger]],0))</f>
        <v>Income Statement</v>
      </c>
    </row>
    <row r="22444" spans="1:5" x14ac:dyDescent="0.55000000000000004">
      <c r="A22444">
        <v>4</v>
      </c>
      <c r="B22444">
        <v>68000</v>
      </c>
      <c r="C22444" s="6">
        <v>44105</v>
      </c>
      <c r="D22444">
        <v>-99</v>
      </c>
      <c r="E22444" t="str">
        <f>INDEX(LedgerMapping[[#All],[Area]],MATCH(Transactions[[#This Row],[Sub Ledger]],LedgerMapping[[#All],[Sub Ledger]],0))</f>
        <v>Income Statement</v>
      </c>
    </row>
    <row r="22445" spans="1:5" x14ac:dyDescent="0.55000000000000004">
      <c r="A22445">
        <v>4</v>
      </c>
      <c r="B22445">
        <v>68000</v>
      </c>
      <c r="C22445" s="6">
        <v>44136</v>
      </c>
      <c r="D22445">
        <v>-130</v>
      </c>
      <c r="E22445" t="str">
        <f>INDEX(LedgerMapping[[#All],[Area]],MATCH(Transactions[[#This Row],[Sub Ledger]],LedgerMapping[[#All],[Sub Ledger]],0))</f>
        <v>Income Statement</v>
      </c>
    </row>
    <row r="22446" spans="1:5" x14ac:dyDescent="0.55000000000000004">
      <c r="A22446">
        <v>4</v>
      </c>
      <c r="B22446">
        <v>68000</v>
      </c>
      <c r="C22446" s="6">
        <v>44166</v>
      </c>
      <c r="D22446">
        <v>-125</v>
      </c>
      <c r="E22446" t="str">
        <f>INDEX(LedgerMapping[[#All],[Area]],MATCH(Transactions[[#This Row],[Sub Ledger]],LedgerMapping[[#All],[Sub Ledger]],0))</f>
        <v>Income Statement</v>
      </c>
    </row>
    <row r="22447" spans="1:5" x14ac:dyDescent="0.55000000000000004">
      <c r="A22447">
        <v>4</v>
      </c>
      <c r="B22447">
        <v>68000</v>
      </c>
      <c r="C22447" s="6">
        <v>44197</v>
      </c>
      <c r="D22447">
        <v>-152</v>
      </c>
      <c r="E22447" t="str">
        <f>INDEX(LedgerMapping[[#All],[Area]],MATCH(Transactions[[#This Row],[Sub Ledger]],LedgerMapping[[#All],[Sub Ledger]],0))</f>
        <v>Income Statement</v>
      </c>
    </row>
    <row r="22448" spans="1:5" x14ac:dyDescent="0.55000000000000004">
      <c r="A22448">
        <v>4</v>
      </c>
      <c r="B22448">
        <v>68000</v>
      </c>
      <c r="C22448" s="6">
        <v>44228</v>
      </c>
      <c r="D22448">
        <v>-264</v>
      </c>
      <c r="E22448" t="str">
        <f>INDEX(LedgerMapping[[#All],[Area]],MATCH(Transactions[[#This Row],[Sub Ledger]],LedgerMapping[[#All],[Sub Ledger]],0))</f>
        <v>Income Statement</v>
      </c>
    </row>
    <row r="22449" spans="1:5" x14ac:dyDescent="0.55000000000000004">
      <c r="A22449">
        <v>4</v>
      </c>
      <c r="B22449">
        <v>68000</v>
      </c>
      <c r="C22449" s="6">
        <v>44256</v>
      </c>
      <c r="D22449">
        <v>-228</v>
      </c>
      <c r="E22449" t="str">
        <f>INDEX(LedgerMapping[[#All],[Area]],MATCH(Transactions[[#This Row],[Sub Ledger]],LedgerMapping[[#All],[Sub Ledger]],0))</f>
        <v>Income Statement</v>
      </c>
    </row>
    <row r="22450" spans="1:5" x14ac:dyDescent="0.55000000000000004">
      <c r="A22450">
        <v>4</v>
      </c>
      <c r="B22450">
        <v>68000</v>
      </c>
      <c r="C22450" s="6">
        <v>44287</v>
      </c>
      <c r="D22450">
        <v>-264</v>
      </c>
      <c r="E22450" t="str">
        <f>INDEX(LedgerMapping[[#All],[Area]],MATCH(Transactions[[#This Row],[Sub Ledger]],LedgerMapping[[#All],[Sub Ledger]],0))</f>
        <v>Income Statement</v>
      </c>
    </row>
    <row r="22451" spans="1:5" x14ac:dyDescent="0.55000000000000004">
      <c r="A22451">
        <v>4</v>
      </c>
      <c r="B22451">
        <v>68000</v>
      </c>
      <c r="C22451" s="6">
        <v>44317</v>
      </c>
      <c r="D22451">
        <v>-325</v>
      </c>
      <c r="E22451" t="str">
        <f>INDEX(LedgerMapping[[#All],[Area]],MATCH(Transactions[[#This Row],[Sub Ledger]],LedgerMapping[[#All],[Sub Ledger]],0))</f>
        <v>Income Statement</v>
      </c>
    </row>
    <row r="22452" spans="1:5" x14ac:dyDescent="0.55000000000000004">
      <c r="A22452">
        <v>4</v>
      </c>
      <c r="B22452">
        <v>68000</v>
      </c>
      <c r="C22452" s="6">
        <v>44348</v>
      </c>
      <c r="D22452">
        <v>-209</v>
      </c>
      <c r="E22452" t="str">
        <f>INDEX(LedgerMapping[[#All],[Area]],MATCH(Transactions[[#This Row],[Sub Ledger]],LedgerMapping[[#All],[Sub Ledger]],0))</f>
        <v>Income Statement</v>
      </c>
    </row>
    <row r="22453" spans="1:5" x14ac:dyDescent="0.55000000000000004">
      <c r="A22453">
        <v>4</v>
      </c>
      <c r="B22453">
        <v>68000</v>
      </c>
      <c r="C22453" s="6">
        <v>44378</v>
      </c>
      <c r="D22453">
        <v>-252</v>
      </c>
      <c r="E22453" t="str">
        <f>INDEX(LedgerMapping[[#All],[Area]],MATCH(Transactions[[#This Row],[Sub Ledger]],LedgerMapping[[#All],[Sub Ledger]],0))</f>
        <v>Income Statement</v>
      </c>
    </row>
    <row r="22454" spans="1:5" x14ac:dyDescent="0.55000000000000004">
      <c r="A22454">
        <v>4</v>
      </c>
      <c r="B22454">
        <v>68000</v>
      </c>
      <c r="C22454" s="6">
        <v>44409</v>
      </c>
      <c r="D22454">
        <v>-360</v>
      </c>
      <c r="E22454" t="str">
        <f>INDEX(LedgerMapping[[#All],[Area]],MATCH(Transactions[[#This Row],[Sub Ledger]],LedgerMapping[[#All],[Sub Ledger]],0))</f>
        <v>Income Statement</v>
      </c>
    </row>
    <row r="22455" spans="1:5" x14ac:dyDescent="0.55000000000000004">
      <c r="A22455">
        <v>4</v>
      </c>
      <c r="B22455">
        <v>68000</v>
      </c>
      <c r="C22455" s="6">
        <v>44440</v>
      </c>
      <c r="D22455">
        <v>-325</v>
      </c>
      <c r="E22455" t="str">
        <f>INDEX(LedgerMapping[[#All],[Area]],MATCH(Transactions[[#This Row],[Sub Ledger]],LedgerMapping[[#All],[Sub Ledger]],0))</f>
        <v>Income Statement</v>
      </c>
    </row>
    <row r="22456" spans="1:5" x14ac:dyDescent="0.55000000000000004">
      <c r="A22456">
        <v>4</v>
      </c>
      <c r="B22456">
        <v>68000</v>
      </c>
      <c r="C22456" s="6">
        <v>44470</v>
      </c>
      <c r="D22456">
        <v>-351</v>
      </c>
      <c r="E22456" t="str">
        <f>INDEX(LedgerMapping[[#All],[Area]],MATCH(Transactions[[#This Row],[Sub Ledger]],LedgerMapping[[#All],[Sub Ledger]],0))</f>
        <v>Income Statement</v>
      </c>
    </row>
    <row r="22457" spans="1:5" x14ac:dyDescent="0.55000000000000004">
      <c r="A22457">
        <v>4</v>
      </c>
      <c r="B22457">
        <v>68000</v>
      </c>
      <c r="C22457" s="6">
        <v>44501</v>
      </c>
      <c r="D22457">
        <v>-348</v>
      </c>
      <c r="E22457" t="str">
        <f>INDEX(LedgerMapping[[#All],[Area]],MATCH(Transactions[[#This Row],[Sub Ledger]],LedgerMapping[[#All],[Sub Ledger]],0))</f>
        <v>Income Statement</v>
      </c>
    </row>
    <row r="22458" spans="1:5" x14ac:dyDescent="0.55000000000000004">
      <c r="A22458">
        <v>4</v>
      </c>
      <c r="B22458">
        <v>68000</v>
      </c>
      <c r="C22458" s="6">
        <v>44531</v>
      </c>
      <c r="D22458">
        <v>-264</v>
      </c>
      <c r="E22458" t="str">
        <f>INDEX(LedgerMapping[[#All],[Area]],MATCH(Transactions[[#This Row],[Sub Ledger]],LedgerMapping[[#All],[Sub Ledger]],0))</f>
        <v>Income Statement</v>
      </c>
    </row>
    <row r="22459" spans="1:5" x14ac:dyDescent="0.55000000000000004">
      <c r="A22459">
        <v>4</v>
      </c>
      <c r="B22459">
        <v>68000</v>
      </c>
      <c r="C22459" s="6">
        <v>43466</v>
      </c>
      <c r="D22459">
        <v>-264</v>
      </c>
      <c r="E22459" t="str">
        <f>INDEX(LedgerMapping[[#All],[Area]],MATCH(Transactions[[#This Row],[Sub Ledger]],LedgerMapping[[#All],[Sub Ledger]],0))</f>
        <v>Income Statement</v>
      </c>
    </row>
    <row r="22460" spans="1:5" x14ac:dyDescent="0.55000000000000004">
      <c r="A22460">
        <v>4</v>
      </c>
      <c r="B22460">
        <v>68000</v>
      </c>
      <c r="C22460" s="6">
        <v>43497</v>
      </c>
      <c r="D22460">
        <v>-330</v>
      </c>
      <c r="E22460" t="str">
        <f>INDEX(LedgerMapping[[#All],[Area]],MATCH(Transactions[[#This Row],[Sub Ledger]],LedgerMapping[[#All],[Sub Ledger]],0))</f>
        <v>Income Statement</v>
      </c>
    </row>
    <row r="22461" spans="1:5" x14ac:dyDescent="0.55000000000000004">
      <c r="A22461">
        <v>4</v>
      </c>
      <c r="B22461">
        <v>68000</v>
      </c>
      <c r="C22461" s="6">
        <v>43525</v>
      </c>
      <c r="D22461">
        <v>-319</v>
      </c>
      <c r="E22461" t="str">
        <f>INDEX(LedgerMapping[[#All],[Area]],MATCH(Transactions[[#This Row],[Sub Ledger]],LedgerMapping[[#All],[Sub Ledger]],0))</f>
        <v>Income Statement</v>
      </c>
    </row>
    <row r="22462" spans="1:5" x14ac:dyDescent="0.55000000000000004">
      <c r="A22462">
        <v>4</v>
      </c>
      <c r="B22462">
        <v>68000</v>
      </c>
      <c r="C22462" s="6">
        <v>43556</v>
      </c>
      <c r="D22462">
        <v>-231</v>
      </c>
      <c r="E22462" t="str">
        <f>INDEX(LedgerMapping[[#All],[Area]],MATCH(Transactions[[#This Row],[Sub Ledger]],LedgerMapping[[#All],[Sub Ledger]],0))</f>
        <v>Income Statement</v>
      </c>
    </row>
    <row r="22463" spans="1:5" x14ac:dyDescent="0.55000000000000004">
      <c r="A22463">
        <v>4</v>
      </c>
      <c r="B22463">
        <v>68000</v>
      </c>
      <c r="C22463" s="6">
        <v>43586</v>
      </c>
      <c r="D22463">
        <v>-252</v>
      </c>
      <c r="E22463" t="str">
        <f>INDEX(LedgerMapping[[#All],[Area]],MATCH(Transactions[[#This Row],[Sub Ledger]],LedgerMapping[[#All],[Sub Ledger]],0))</f>
        <v>Income Statement</v>
      </c>
    </row>
    <row r="22464" spans="1:5" x14ac:dyDescent="0.55000000000000004">
      <c r="A22464">
        <v>4</v>
      </c>
      <c r="B22464">
        <v>68000</v>
      </c>
      <c r="C22464" s="6">
        <v>43617</v>
      </c>
      <c r="D22464">
        <v>-216</v>
      </c>
      <c r="E22464" t="str">
        <f>INDEX(LedgerMapping[[#All],[Area]],MATCH(Transactions[[#This Row],[Sub Ledger]],LedgerMapping[[#All],[Sub Ledger]],0))</f>
        <v>Income Statement</v>
      </c>
    </row>
    <row r="22465" spans="1:5" x14ac:dyDescent="0.55000000000000004">
      <c r="A22465">
        <v>4</v>
      </c>
      <c r="B22465">
        <v>68000</v>
      </c>
      <c r="C22465" s="6">
        <v>43647</v>
      </c>
      <c r="D22465">
        <v>-286</v>
      </c>
      <c r="E22465" t="str">
        <f>INDEX(LedgerMapping[[#All],[Area]],MATCH(Transactions[[#This Row],[Sub Ledger]],LedgerMapping[[#All],[Sub Ledger]],0))</f>
        <v>Income Statement</v>
      </c>
    </row>
    <row r="22466" spans="1:5" x14ac:dyDescent="0.55000000000000004">
      <c r="A22466">
        <v>4</v>
      </c>
      <c r="B22466">
        <v>68000</v>
      </c>
      <c r="C22466" s="6">
        <v>43678</v>
      </c>
      <c r="D22466">
        <v>-300</v>
      </c>
      <c r="E22466" t="str">
        <f>INDEX(LedgerMapping[[#All],[Area]],MATCH(Transactions[[#This Row],[Sub Ledger]],LedgerMapping[[#All],[Sub Ledger]],0))</f>
        <v>Income Statement</v>
      </c>
    </row>
    <row r="22467" spans="1:5" x14ac:dyDescent="0.55000000000000004">
      <c r="A22467">
        <v>4</v>
      </c>
      <c r="B22467">
        <v>68000</v>
      </c>
      <c r="C22467" s="6">
        <v>43709</v>
      </c>
      <c r="D22467">
        <v>-165</v>
      </c>
      <c r="E22467" t="str">
        <f>INDEX(LedgerMapping[[#All],[Area]],MATCH(Transactions[[#This Row],[Sub Ledger]],LedgerMapping[[#All],[Sub Ledger]],0))</f>
        <v>Income Statement</v>
      </c>
    </row>
    <row r="22468" spans="1:5" x14ac:dyDescent="0.55000000000000004">
      <c r="A22468">
        <v>4</v>
      </c>
      <c r="B22468">
        <v>68000</v>
      </c>
      <c r="C22468" s="6">
        <v>43739</v>
      </c>
      <c r="D22468">
        <v>-187</v>
      </c>
      <c r="E22468" t="str">
        <f>INDEX(LedgerMapping[[#All],[Area]],MATCH(Transactions[[#This Row],[Sub Ledger]],LedgerMapping[[#All],[Sub Ledger]],0))</f>
        <v>Income Statement</v>
      </c>
    </row>
    <row r="22469" spans="1:5" x14ac:dyDescent="0.55000000000000004">
      <c r="A22469">
        <v>4</v>
      </c>
      <c r="B22469">
        <v>68000</v>
      </c>
      <c r="C22469" s="6">
        <v>43770</v>
      </c>
      <c r="D22469">
        <v>-297</v>
      </c>
      <c r="E22469" t="str">
        <f>INDEX(LedgerMapping[[#All],[Area]],MATCH(Transactions[[#This Row],[Sub Ledger]],LedgerMapping[[#All],[Sub Ledger]],0))</f>
        <v>Income Statement</v>
      </c>
    </row>
    <row r="22470" spans="1:5" x14ac:dyDescent="0.55000000000000004">
      <c r="A22470">
        <v>4</v>
      </c>
      <c r="B22470">
        <v>68000</v>
      </c>
      <c r="C22470" s="6">
        <v>43800</v>
      </c>
      <c r="D22470">
        <v>-220</v>
      </c>
      <c r="E22470" t="str">
        <f>INDEX(LedgerMapping[[#All],[Area]],MATCH(Transactions[[#This Row],[Sub Ledger]],LedgerMapping[[#All],[Sub Ledger]],0))</f>
        <v>Income Statement</v>
      </c>
    </row>
    <row r="22471" spans="1:5" x14ac:dyDescent="0.55000000000000004">
      <c r="A22471">
        <v>4</v>
      </c>
      <c r="B22471">
        <v>68000</v>
      </c>
      <c r="C22471" s="6">
        <v>43831</v>
      </c>
      <c r="D22471">
        <v>-203</v>
      </c>
      <c r="E22471" t="str">
        <f>INDEX(LedgerMapping[[#All],[Area]],MATCH(Transactions[[#This Row],[Sub Ledger]],LedgerMapping[[#All],[Sub Ledger]],0))</f>
        <v>Income Statement</v>
      </c>
    </row>
    <row r="22472" spans="1:5" x14ac:dyDescent="0.55000000000000004">
      <c r="A22472">
        <v>4</v>
      </c>
      <c r="B22472">
        <v>68000</v>
      </c>
      <c r="C22472" s="6">
        <v>43862</v>
      </c>
      <c r="D22472">
        <v>-152</v>
      </c>
      <c r="E22472" t="str">
        <f>INDEX(LedgerMapping[[#All],[Area]],MATCH(Transactions[[#This Row],[Sub Ledger]],LedgerMapping[[#All],[Sub Ledger]],0))</f>
        <v>Income Statement</v>
      </c>
    </row>
    <row r="22473" spans="1:5" x14ac:dyDescent="0.55000000000000004">
      <c r="A22473">
        <v>4</v>
      </c>
      <c r="B22473">
        <v>68000</v>
      </c>
      <c r="C22473" s="6">
        <v>43891</v>
      </c>
      <c r="D22473">
        <v>-127</v>
      </c>
      <c r="E22473" t="str">
        <f>INDEX(LedgerMapping[[#All],[Area]],MATCH(Transactions[[#This Row],[Sub Ledger]],LedgerMapping[[#All],[Sub Ledger]],0))</f>
        <v>Income Statement</v>
      </c>
    </row>
    <row r="22474" spans="1:5" x14ac:dyDescent="0.55000000000000004">
      <c r="A22474">
        <v>4</v>
      </c>
      <c r="B22474">
        <v>68000</v>
      </c>
      <c r="C22474" s="6">
        <v>43922</v>
      </c>
      <c r="D22474">
        <v>-146</v>
      </c>
      <c r="E22474" t="str">
        <f>INDEX(LedgerMapping[[#All],[Area]],MATCH(Transactions[[#This Row],[Sub Ledger]],LedgerMapping[[#All],[Sub Ledger]],0))</f>
        <v>Income Statement</v>
      </c>
    </row>
    <row r="22475" spans="1:5" x14ac:dyDescent="0.55000000000000004">
      <c r="A22475">
        <v>4</v>
      </c>
      <c r="B22475">
        <v>68000</v>
      </c>
      <c r="C22475" s="6">
        <v>43952</v>
      </c>
      <c r="D22475">
        <v>-245</v>
      </c>
      <c r="E22475" t="str">
        <f>INDEX(LedgerMapping[[#All],[Area]],MATCH(Transactions[[#This Row],[Sub Ledger]],LedgerMapping[[#All],[Sub Ledger]],0))</f>
        <v>Income Statement</v>
      </c>
    </row>
    <row r="22476" spans="1:5" x14ac:dyDescent="0.55000000000000004">
      <c r="A22476">
        <v>4</v>
      </c>
      <c r="B22476">
        <v>68000</v>
      </c>
      <c r="C22476" s="6">
        <v>43983</v>
      </c>
      <c r="D22476">
        <v>-155</v>
      </c>
      <c r="E22476" t="str">
        <f>INDEX(LedgerMapping[[#All],[Area]],MATCH(Transactions[[#This Row],[Sub Ledger]],LedgerMapping[[#All],[Sub Ledger]],0))</f>
        <v>Income Statement</v>
      </c>
    </row>
    <row r="22477" spans="1:5" x14ac:dyDescent="0.55000000000000004">
      <c r="A22477">
        <v>4</v>
      </c>
      <c r="B22477">
        <v>68000</v>
      </c>
      <c r="C22477" s="6">
        <v>44013</v>
      </c>
      <c r="D22477">
        <v>-234</v>
      </c>
      <c r="E22477" t="str">
        <f>INDEX(LedgerMapping[[#All],[Area]],MATCH(Transactions[[#This Row],[Sub Ledger]],LedgerMapping[[#All],[Sub Ledger]],0))</f>
        <v>Income Statement</v>
      </c>
    </row>
    <row r="22478" spans="1:5" x14ac:dyDescent="0.55000000000000004">
      <c r="A22478">
        <v>4</v>
      </c>
      <c r="B22478">
        <v>68000</v>
      </c>
      <c r="C22478" s="6">
        <v>44044</v>
      </c>
      <c r="D22478">
        <v>-191</v>
      </c>
      <c r="E22478" t="str">
        <f>INDEX(LedgerMapping[[#All],[Area]],MATCH(Transactions[[#This Row],[Sub Ledger]],LedgerMapping[[#All],[Sub Ledger]],0))</f>
        <v>Income Statement</v>
      </c>
    </row>
    <row r="22479" spans="1:5" x14ac:dyDescent="0.55000000000000004">
      <c r="A22479">
        <v>4</v>
      </c>
      <c r="B22479">
        <v>68000</v>
      </c>
      <c r="C22479" s="6">
        <v>44075</v>
      </c>
      <c r="D22479">
        <v>-182</v>
      </c>
      <c r="E22479" t="str">
        <f>INDEX(LedgerMapping[[#All],[Area]],MATCH(Transactions[[#This Row],[Sub Ledger]],LedgerMapping[[#All],[Sub Ledger]],0))</f>
        <v>Income Statement</v>
      </c>
    </row>
    <row r="22480" spans="1:5" x14ac:dyDescent="0.55000000000000004">
      <c r="A22480">
        <v>4</v>
      </c>
      <c r="B22480">
        <v>68000</v>
      </c>
      <c r="C22480" s="6">
        <v>44105</v>
      </c>
      <c r="D22480">
        <v>-220</v>
      </c>
      <c r="E22480" t="str">
        <f>INDEX(LedgerMapping[[#All],[Area]],MATCH(Transactions[[#This Row],[Sub Ledger]],LedgerMapping[[#All],[Sub Ledger]],0))</f>
        <v>Income Statement</v>
      </c>
    </row>
    <row r="22481" spans="1:5" x14ac:dyDescent="0.55000000000000004">
      <c r="A22481">
        <v>4</v>
      </c>
      <c r="B22481">
        <v>68000</v>
      </c>
      <c r="C22481" s="6">
        <v>44136</v>
      </c>
      <c r="D22481">
        <v>-195</v>
      </c>
      <c r="E22481" t="str">
        <f>INDEX(LedgerMapping[[#All],[Area]],MATCH(Transactions[[#This Row],[Sub Ledger]],LedgerMapping[[#All],[Sub Ledger]],0))</f>
        <v>Income Statement</v>
      </c>
    </row>
    <row r="22482" spans="1:5" x14ac:dyDescent="0.55000000000000004">
      <c r="A22482">
        <v>4</v>
      </c>
      <c r="B22482">
        <v>68000</v>
      </c>
      <c r="C22482" s="6">
        <v>44166</v>
      </c>
      <c r="D22482">
        <v>-195</v>
      </c>
      <c r="E22482" t="str">
        <f>INDEX(LedgerMapping[[#All],[Area]],MATCH(Transactions[[#This Row],[Sub Ledger]],LedgerMapping[[#All],[Sub Ledger]],0))</f>
        <v>Income Statement</v>
      </c>
    </row>
    <row r="22483" spans="1:5" x14ac:dyDescent="0.55000000000000004">
      <c r="A22483">
        <v>4</v>
      </c>
      <c r="B22483">
        <v>68000</v>
      </c>
      <c r="C22483" s="6">
        <v>44197</v>
      </c>
      <c r="D22483">
        <v>-309</v>
      </c>
      <c r="E22483" t="str">
        <f>INDEX(LedgerMapping[[#All],[Area]],MATCH(Transactions[[#This Row],[Sub Ledger]],LedgerMapping[[#All],[Sub Ledger]],0))</f>
        <v>Income Statement</v>
      </c>
    </row>
    <row r="22484" spans="1:5" x14ac:dyDescent="0.55000000000000004">
      <c r="A22484">
        <v>4</v>
      </c>
      <c r="B22484">
        <v>68000</v>
      </c>
      <c r="C22484" s="6">
        <v>44228</v>
      </c>
      <c r="D22484">
        <v>-522</v>
      </c>
      <c r="E22484" t="str">
        <f>INDEX(LedgerMapping[[#All],[Area]],MATCH(Transactions[[#This Row],[Sub Ledger]],LedgerMapping[[#All],[Sub Ledger]],0))</f>
        <v>Income Statement</v>
      </c>
    </row>
    <row r="22485" spans="1:5" x14ac:dyDescent="0.55000000000000004">
      <c r="A22485">
        <v>4</v>
      </c>
      <c r="B22485">
        <v>68000</v>
      </c>
      <c r="C22485" s="6">
        <v>44256</v>
      </c>
      <c r="D22485">
        <v>-380</v>
      </c>
      <c r="E22485" t="str">
        <f>INDEX(LedgerMapping[[#All],[Area]],MATCH(Transactions[[#This Row],[Sub Ledger]],LedgerMapping[[#All],[Sub Ledger]],0))</f>
        <v>Income Statement</v>
      </c>
    </row>
    <row r="22486" spans="1:5" x14ac:dyDescent="0.55000000000000004">
      <c r="A22486">
        <v>4</v>
      </c>
      <c r="B22486">
        <v>68000</v>
      </c>
      <c r="C22486" s="6">
        <v>44287</v>
      </c>
      <c r="D22486">
        <v>-486</v>
      </c>
      <c r="E22486" t="str">
        <f>INDEX(LedgerMapping[[#All],[Area]],MATCH(Transactions[[#This Row],[Sub Ledger]],LedgerMapping[[#All],[Sub Ledger]],0))</f>
        <v>Income Statement</v>
      </c>
    </row>
    <row r="22487" spans="1:5" x14ac:dyDescent="0.55000000000000004">
      <c r="A22487">
        <v>4</v>
      </c>
      <c r="B22487">
        <v>68000</v>
      </c>
      <c r="C22487" s="6">
        <v>44317</v>
      </c>
      <c r="D22487">
        <v>-304</v>
      </c>
      <c r="E22487" t="str">
        <f>INDEX(LedgerMapping[[#All],[Area]],MATCH(Transactions[[#This Row],[Sub Ledger]],LedgerMapping[[#All],[Sub Ledger]],0))</f>
        <v>Income Statement</v>
      </c>
    </row>
    <row r="22488" spans="1:5" x14ac:dyDescent="0.55000000000000004">
      <c r="A22488">
        <v>4</v>
      </c>
      <c r="B22488">
        <v>68000</v>
      </c>
      <c r="C22488" s="6">
        <v>44348</v>
      </c>
      <c r="D22488">
        <v>-437</v>
      </c>
      <c r="E22488" t="str">
        <f>INDEX(LedgerMapping[[#All],[Area]],MATCH(Transactions[[#This Row],[Sub Ledger]],LedgerMapping[[#All],[Sub Ledger]],0))</f>
        <v>Income Statement</v>
      </c>
    </row>
    <row r="22489" spans="1:5" x14ac:dyDescent="0.55000000000000004">
      <c r="A22489">
        <v>4</v>
      </c>
      <c r="B22489">
        <v>68000</v>
      </c>
      <c r="C22489" s="6">
        <v>44378</v>
      </c>
      <c r="D22489">
        <v>-380</v>
      </c>
      <c r="E22489" t="str">
        <f>INDEX(LedgerMapping[[#All],[Area]],MATCH(Transactions[[#This Row],[Sub Ledger]],LedgerMapping[[#All],[Sub Ledger]],0))</f>
        <v>Income Statement</v>
      </c>
    </row>
    <row r="22490" spans="1:5" x14ac:dyDescent="0.55000000000000004">
      <c r="A22490">
        <v>4</v>
      </c>
      <c r="B22490">
        <v>68000</v>
      </c>
      <c r="C22490" s="6">
        <v>44409</v>
      </c>
      <c r="D22490">
        <v>-324</v>
      </c>
      <c r="E22490" t="str">
        <f>INDEX(LedgerMapping[[#All],[Area]],MATCH(Transactions[[#This Row],[Sub Ledger]],LedgerMapping[[#All],[Sub Ledger]],0))</f>
        <v>Income Statement</v>
      </c>
    </row>
    <row r="22491" spans="1:5" x14ac:dyDescent="0.55000000000000004">
      <c r="A22491">
        <v>4</v>
      </c>
      <c r="B22491">
        <v>68000</v>
      </c>
      <c r="C22491" s="6">
        <v>44440</v>
      </c>
      <c r="D22491">
        <v>-360</v>
      </c>
      <c r="E22491" t="str">
        <f>INDEX(LedgerMapping[[#All],[Area]],MATCH(Transactions[[#This Row],[Sub Ledger]],LedgerMapping[[#All],[Sub Ledger]],0))</f>
        <v>Income Statement</v>
      </c>
    </row>
    <row r="22492" spans="1:5" x14ac:dyDescent="0.55000000000000004">
      <c r="A22492">
        <v>4</v>
      </c>
      <c r="B22492">
        <v>68000</v>
      </c>
      <c r="C22492" s="6">
        <v>44470</v>
      </c>
      <c r="D22492">
        <v>-551</v>
      </c>
      <c r="E22492" t="str">
        <f>INDEX(LedgerMapping[[#All],[Area]],MATCH(Transactions[[#This Row],[Sub Ledger]],LedgerMapping[[#All],[Sub Ledger]],0))</f>
        <v>Income Statement</v>
      </c>
    </row>
    <row r="22493" spans="1:5" x14ac:dyDescent="0.55000000000000004">
      <c r="A22493">
        <v>4</v>
      </c>
      <c r="B22493">
        <v>68000</v>
      </c>
      <c r="C22493" s="6">
        <v>44501</v>
      </c>
      <c r="D22493">
        <v>-270</v>
      </c>
      <c r="E22493" t="str">
        <f>INDEX(LedgerMapping[[#All],[Area]],MATCH(Transactions[[#This Row],[Sub Ledger]],LedgerMapping[[#All],[Sub Ledger]],0))</f>
        <v>Income Statement</v>
      </c>
    </row>
    <row r="22494" spans="1:5" x14ac:dyDescent="0.55000000000000004">
      <c r="A22494">
        <v>4</v>
      </c>
      <c r="B22494">
        <v>68000</v>
      </c>
      <c r="C22494" s="6">
        <v>44531</v>
      </c>
      <c r="D22494">
        <v>-285</v>
      </c>
      <c r="E22494" t="str">
        <f>INDEX(LedgerMapping[[#All],[Area]],MATCH(Transactions[[#This Row],[Sub Ledger]],LedgerMapping[[#All],[Sub Ledger]],0))</f>
        <v>Income Statement</v>
      </c>
    </row>
    <row r="22495" spans="1:5" x14ac:dyDescent="0.55000000000000004">
      <c r="A22495">
        <v>4</v>
      </c>
      <c r="B22495">
        <v>68000</v>
      </c>
      <c r="C22495" s="6">
        <v>44256</v>
      </c>
      <c r="D22495">
        <v>-264</v>
      </c>
      <c r="E22495" t="str">
        <f>INDEX(LedgerMapping[[#All],[Area]],MATCH(Transactions[[#This Row],[Sub Ledger]],LedgerMapping[[#All],[Sub Ledger]],0))</f>
        <v>Income Statement</v>
      </c>
    </row>
    <row r="22496" spans="1:5" x14ac:dyDescent="0.55000000000000004">
      <c r="A22496">
        <v>4</v>
      </c>
      <c r="B22496">
        <v>68000</v>
      </c>
      <c r="C22496" s="6">
        <v>44256</v>
      </c>
      <c r="D22496">
        <v>-495.9</v>
      </c>
      <c r="E22496" t="str">
        <f>INDEX(LedgerMapping[[#All],[Area]],MATCH(Transactions[[#This Row],[Sub Ledger]],LedgerMapping[[#All],[Sub Ledger]],0))</f>
        <v>Income Statement</v>
      </c>
    </row>
    <row r="22497" spans="1:5" x14ac:dyDescent="0.55000000000000004">
      <c r="A22497">
        <v>4</v>
      </c>
      <c r="B22497">
        <v>67000</v>
      </c>
      <c r="C22497" s="6">
        <v>43466</v>
      </c>
      <c r="D22497">
        <v>-182</v>
      </c>
      <c r="E22497" t="str">
        <f>INDEX(LedgerMapping[[#All],[Area]],MATCH(Transactions[[#This Row],[Sub Ledger]],LedgerMapping[[#All],[Sub Ledger]],0))</f>
        <v>Income Statement</v>
      </c>
    </row>
    <row r="22498" spans="1:5" x14ac:dyDescent="0.55000000000000004">
      <c r="A22498">
        <v>4</v>
      </c>
      <c r="B22498">
        <v>67000</v>
      </c>
      <c r="C22498" s="6">
        <v>43497</v>
      </c>
      <c r="D22498">
        <v>-240</v>
      </c>
      <c r="E22498" t="str">
        <f>INDEX(LedgerMapping[[#All],[Area]],MATCH(Transactions[[#This Row],[Sub Ledger]],LedgerMapping[[#All],[Sub Ledger]],0))</f>
        <v>Income Statement</v>
      </c>
    </row>
    <row r="22499" spans="1:5" x14ac:dyDescent="0.55000000000000004">
      <c r="A22499">
        <v>4</v>
      </c>
      <c r="B22499">
        <v>67000</v>
      </c>
      <c r="C22499" s="6">
        <v>43525</v>
      </c>
      <c r="D22499">
        <v>-156</v>
      </c>
      <c r="E22499" t="str">
        <f>INDEX(LedgerMapping[[#All],[Area]],MATCH(Transactions[[#This Row],[Sub Ledger]],LedgerMapping[[#All],[Sub Ledger]],0))</f>
        <v>Income Statement</v>
      </c>
    </row>
    <row r="22500" spans="1:5" x14ac:dyDescent="0.55000000000000004">
      <c r="A22500">
        <v>4</v>
      </c>
      <c r="B22500">
        <v>67000</v>
      </c>
      <c r="C22500" s="6">
        <v>43556</v>
      </c>
      <c r="D22500">
        <v>-189</v>
      </c>
      <c r="E22500" t="str">
        <f>INDEX(LedgerMapping[[#All],[Area]],MATCH(Transactions[[#This Row],[Sub Ledger]],LedgerMapping[[#All],[Sub Ledger]],0))</f>
        <v>Income Statement</v>
      </c>
    </row>
    <row r="22501" spans="1:5" x14ac:dyDescent="0.55000000000000004">
      <c r="A22501">
        <v>4</v>
      </c>
      <c r="B22501">
        <v>67000</v>
      </c>
      <c r="C22501" s="6">
        <v>43586</v>
      </c>
      <c r="D22501">
        <v>-176</v>
      </c>
      <c r="E22501" t="str">
        <f>INDEX(LedgerMapping[[#All],[Area]],MATCH(Transactions[[#This Row],[Sub Ledger]],LedgerMapping[[#All],[Sub Ledger]],0))</f>
        <v>Income Statement</v>
      </c>
    </row>
    <row r="22502" spans="1:5" x14ac:dyDescent="0.55000000000000004">
      <c r="A22502">
        <v>4</v>
      </c>
      <c r="B22502">
        <v>67000</v>
      </c>
      <c r="C22502" s="6">
        <v>43617</v>
      </c>
      <c r="D22502">
        <v>-174</v>
      </c>
      <c r="E22502" t="str">
        <f>INDEX(LedgerMapping[[#All],[Area]],MATCH(Transactions[[#This Row],[Sub Ledger]],LedgerMapping[[#All],[Sub Ledger]],0))</f>
        <v>Income Statement</v>
      </c>
    </row>
    <row r="22503" spans="1:5" x14ac:dyDescent="0.55000000000000004">
      <c r="A22503">
        <v>4</v>
      </c>
      <c r="B22503">
        <v>67000</v>
      </c>
      <c r="C22503" s="6">
        <v>43647</v>
      </c>
      <c r="D22503">
        <v>-280</v>
      </c>
      <c r="E22503" t="str">
        <f>INDEX(LedgerMapping[[#All],[Area]],MATCH(Transactions[[#This Row],[Sub Ledger]],LedgerMapping[[#All],[Sub Ledger]],0))</f>
        <v>Income Statement</v>
      </c>
    </row>
    <row r="22504" spans="1:5" x14ac:dyDescent="0.55000000000000004">
      <c r="A22504">
        <v>4</v>
      </c>
      <c r="B22504">
        <v>67000</v>
      </c>
      <c r="C22504" s="6">
        <v>43678</v>
      </c>
      <c r="D22504">
        <v>-217</v>
      </c>
      <c r="E22504" t="str">
        <f>INDEX(LedgerMapping[[#All],[Area]],MATCH(Transactions[[#This Row],[Sub Ledger]],LedgerMapping[[#All],[Sub Ledger]],0))</f>
        <v>Income Statement</v>
      </c>
    </row>
    <row r="22505" spans="1:5" x14ac:dyDescent="0.55000000000000004">
      <c r="A22505">
        <v>4</v>
      </c>
      <c r="B22505">
        <v>67000</v>
      </c>
      <c r="C22505" s="6">
        <v>43709</v>
      </c>
      <c r="D22505">
        <v>-288</v>
      </c>
      <c r="E22505" t="str">
        <f>INDEX(LedgerMapping[[#All],[Area]],MATCH(Transactions[[#This Row],[Sub Ledger]],LedgerMapping[[#All],[Sub Ledger]],0))</f>
        <v>Income Statement</v>
      </c>
    </row>
    <row r="22506" spans="1:5" x14ac:dyDescent="0.55000000000000004">
      <c r="A22506">
        <v>4</v>
      </c>
      <c r="B22506">
        <v>67000</v>
      </c>
      <c r="C22506" s="6">
        <v>43739</v>
      </c>
      <c r="D22506">
        <v>-162</v>
      </c>
      <c r="E22506" t="str">
        <f>INDEX(LedgerMapping[[#All],[Area]],MATCH(Transactions[[#This Row],[Sub Ledger]],LedgerMapping[[#All],[Sub Ledger]],0))</f>
        <v>Income Statement</v>
      </c>
    </row>
    <row r="22507" spans="1:5" x14ac:dyDescent="0.55000000000000004">
      <c r="A22507">
        <v>4</v>
      </c>
      <c r="B22507">
        <v>67000</v>
      </c>
      <c r="C22507" s="6">
        <v>43770</v>
      </c>
      <c r="D22507">
        <v>-272</v>
      </c>
      <c r="E22507" t="str">
        <f>INDEX(LedgerMapping[[#All],[Area]],MATCH(Transactions[[#This Row],[Sub Ledger]],LedgerMapping[[#All],[Sub Ledger]],0))</f>
        <v>Income Statement</v>
      </c>
    </row>
    <row r="22508" spans="1:5" x14ac:dyDescent="0.55000000000000004">
      <c r="A22508">
        <v>4</v>
      </c>
      <c r="B22508">
        <v>67000</v>
      </c>
      <c r="C22508" s="6">
        <v>43800</v>
      </c>
      <c r="D22508">
        <v>-264</v>
      </c>
      <c r="E22508" t="str">
        <f>INDEX(LedgerMapping[[#All],[Area]],MATCH(Transactions[[#This Row],[Sub Ledger]],LedgerMapping[[#All],[Sub Ledger]],0))</f>
        <v>Income Statement</v>
      </c>
    </row>
    <row r="22509" spans="1:5" x14ac:dyDescent="0.55000000000000004">
      <c r="A22509">
        <v>4</v>
      </c>
      <c r="B22509">
        <v>67000</v>
      </c>
      <c r="C22509" s="6">
        <v>43831</v>
      </c>
      <c r="D22509">
        <v>-221</v>
      </c>
      <c r="E22509" t="str">
        <f>INDEX(LedgerMapping[[#All],[Area]],MATCH(Transactions[[#This Row],[Sub Ledger]],LedgerMapping[[#All],[Sub Ledger]],0))</f>
        <v>Income Statement</v>
      </c>
    </row>
    <row r="22510" spans="1:5" x14ac:dyDescent="0.55000000000000004">
      <c r="A22510">
        <v>4</v>
      </c>
      <c r="B22510">
        <v>67000</v>
      </c>
      <c r="C22510" s="6">
        <v>43862</v>
      </c>
      <c r="D22510">
        <v>-164</v>
      </c>
      <c r="E22510" t="str">
        <f>INDEX(LedgerMapping[[#All],[Area]],MATCH(Transactions[[#This Row],[Sub Ledger]],LedgerMapping[[#All],[Sub Ledger]],0))</f>
        <v>Income Statement</v>
      </c>
    </row>
    <row r="22511" spans="1:5" x14ac:dyDescent="0.55000000000000004">
      <c r="A22511">
        <v>4</v>
      </c>
      <c r="B22511">
        <v>67000</v>
      </c>
      <c r="C22511" s="6">
        <v>43891</v>
      </c>
      <c r="D22511">
        <v>-234</v>
      </c>
      <c r="E22511" t="str">
        <f>INDEX(LedgerMapping[[#All],[Area]],MATCH(Transactions[[#This Row],[Sub Ledger]],LedgerMapping[[#All],[Sub Ledger]],0))</f>
        <v>Income Statement</v>
      </c>
    </row>
    <row r="22512" spans="1:5" x14ac:dyDescent="0.55000000000000004">
      <c r="A22512">
        <v>4</v>
      </c>
      <c r="B22512">
        <v>67000</v>
      </c>
      <c r="C22512" s="6">
        <v>43922</v>
      </c>
      <c r="D22512">
        <v>-140</v>
      </c>
      <c r="E22512" t="str">
        <f>INDEX(LedgerMapping[[#All],[Area]],MATCH(Transactions[[#This Row],[Sub Ledger]],LedgerMapping[[#All],[Sub Ledger]],0))</f>
        <v>Income Statement</v>
      </c>
    </row>
    <row r="22513" spans="1:5" x14ac:dyDescent="0.55000000000000004">
      <c r="A22513">
        <v>4</v>
      </c>
      <c r="B22513">
        <v>67000</v>
      </c>
      <c r="C22513" s="6">
        <v>43952</v>
      </c>
      <c r="D22513">
        <v>-211</v>
      </c>
      <c r="E22513" t="str">
        <f>INDEX(LedgerMapping[[#All],[Area]],MATCH(Transactions[[#This Row],[Sub Ledger]],LedgerMapping[[#All],[Sub Ledger]],0))</f>
        <v>Income Statement</v>
      </c>
    </row>
    <row r="22514" spans="1:5" x14ac:dyDescent="0.55000000000000004">
      <c r="A22514">
        <v>4</v>
      </c>
      <c r="B22514">
        <v>67000</v>
      </c>
      <c r="C22514" s="6">
        <v>43983</v>
      </c>
      <c r="D22514">
        <v>-176</v>
      </c>
      <c r="E22514" t="str">
        <f>INDEX(LedgerMapping[[#All],[Area]],MATCH(Transactions[[#This Row],[Sub Ledger]],LedgerMapping[[#All],[Sub Ledger]],0))</f>
        <v>Income Statement</v>
      </c>
    </row>
    <row r="22515" spans="1:5" x14ac:dyDescent="0.55000000000000004">
      <c r="A22515">
        <v>4</v>
      </c>
      <c r="B22515">
        <v>67000</v>
      </c>
      <c r="C22515" s="6">
        <v>44013</v>
      </c>
      <c r="D22515">
        <v>-156</v>
      </c>
      <c r="E22515" t="str">
        <f>INDEX(LedgerMapping[[#All],[Area]],MATCH(Transactions[[#This Row],[Sub Ledger]],LedgerMapping[[#All],[Sub Ledger]],0))</f>
        <v>Income Statement</v>
      </c>
    </row>
    <row r="22516" spans="1:5" x14ac:dyDescent="0.55000000000000004">
      <c r="A22516">
        <v>4</v>
      </c>
      <c r="B22516">
        <v>67000</v>
      </c>
      <c r="C22516" s="6">
        <v>44044</v>
      </c>
      <c r="D22516">
        <v>-169</v>
      </c>
      <c r="E22516" t="str">
        <f>INDEX(LedgerMapping[[#All],[Area]],MATCH(Transactions[[#This Row],[Sub Ledger]],LedgerMapping[[#All],[Sub Ledger]],0))</f>
        <v>Income Statement</v>
      </c>
    </row>
    <row r="22517" spans="1:5" x14ac:dyDescent="0.55000000000000004">
      <c r="A22517">
        <v>4</v>
      </c>
      <c r="B22517">
        <v>67000</v>
      </c>
      <c r="C22517" s="6">
        <v>44075</v>
      </c>
      <c r="D22517">
        <v>-192</v>
      </c>
      <c r="E22517" t="str">
        <f>INDEX(LedgerMapping[[#All],[Area]],MATCH(Transactions[[#This Row],[Sub Ledger]],LedgerMapping[[#All],[Sub Ledger]],0))</f>
        <v>Income Statement</v>
      </c>
    </row>
    <row r="22518" spans="1:5" x14ac:dyDescent="0.55000000000000004">
      <c r="A22518">
        <v>4</v>
      </c>
      <c r="B22518">
        <v>67000</v>
      </c>
      <c r="C22518" s="6">
        <v>44105</v>
      </c>
      <c r="D22518">
        <v>-135</v>
      </c>
      <c r="E22518" t="str">
        <f>INDEX(LedgerMapping[[#All],[Area]],MATCH(Transactions[[#This Row],[Sub Ledger]],LedgerMapping[[#All],[Sub Ledger]],0))</f>
        <v>Income Statement</v>
      </c>
    </row>
    <row r="22519" spans="1:5" x14ac:dyDescent="0.55000000000000004">
      <c r="A22519">
        <v>4</v>
      </c>
      <c r="B22519">
        <v>67000</v>
      </c>
      <c r="C22519" s="6">
        <v>44136</v>
      </c>
      <c r="D22519">
        <v>-169</v>
      </c>
      <c r="E22519" t="str">
        <f>INDEX(LedgerMapping[[#All],[Area]],MATCH(Transactions[[#This Row],[Sub Ledger]],LedgerMapping[[#All],[Sub Ledger]],0))</f>
        <v>Income Statement</v>
      </c>
    </row>
    <row r="22520" spans="1:5" x14ac:dyDescent="0.55000000000000004">
      <c r="A22520">
        <v>4</v>
      </c>
      <c r="B22520">
        <v>67000</v>
      </c>
      <c r="C22520" s="6">
        <v>44166</v>
      </c>
      <c r="D22520">
        <v>-161</v>
      </c>
      <c r="E22520" t="str">
        <f>INDEX(LedgerMapping[[#All],[Area]],MATCH(Transactions[[#This Row],[Sub Ledger]],LedgerMapping[[#All],[Sub Ledger]],0))</f>
        <v>Income Statement</v>
      </c>
    </row>
    <row r="22521" spans="1:5" x14ac:dyDescent="0.55000000000000004">
      <c r="A22521">
        <v>4</v>
      </c>
      <c r="B22521">
        <v>67000</v>
      </c>
      <c r="C22521" s="6">
        <v>44197</v>
      </c>
      <c r="D22521">
        <v>-203</v>
      </c>
      <c r="E22521" t="str">
        <f>INDEX(LedgerMapping[[#All],[Area]],MATCH(Transactions[[#This Row],[Sub Ledger]],LedgerMapping[[#All],[Sub Ledger]],0))</f>
        <v>Income Statement</v>
      </c>
    </row>
    <row r="22522" spans="1:5" x14ac:dyDescent="0.55000000000000004">
      <c r="A22522">
        <v>4</v>
      </c>
      <c r="B22522">
        <v>67000</v>
      </c>
      <c r="C22522" s="6">
        <v>44228</v>
      </c>
      <c r="D22522">
        <v>-352</v>
      </c>
      <c r="E22522" t="str">
        <f>INDEX(LedgerMapping[[#All],[Area]],MATCH(Transactions[[#This Row],[Sub Ledger]],LedgerMapping[[#All],[Sub Ledger]],0))</f>
        <v>Income Statement</v>
      </c>
    </row>
    <row r="22523" spans="1:5" x14ac:dyDescent="0.55000000000000004">
      <c r="A22523">
        <v>4</v>
      </c>
      <c r="B22523">
        <v>67000</v>
      </c>
      <c r="C22523" s="6">
        <v>44256</v>
      </c>
      <c r="D22523">
        <v>-300</v>
      </c>
      <c r="E22523" t="str">
        <f>INDEX(LedgerMapping[[#All],[Area]],MATCH(Transactions[[#This Row],[Sub Ledger]],LedgerMapping[[#All],[Sub Ledger]],0))</f>
        <v>Income Statement</v>
      </c>
    </row>
    <row r="22524" spans="1:5" x14ac:dyDescent="0.55000000000000004">
      <c r="A22524">
        <v>4</v>
      </c>
      <c r="B22524">
        <v>67000</v>
      </c>
      <c r="C22524" s="6">
        <v>44287</v>
      </c>
      <c r="D22524">
        <v>-352</v>
      </c>
      <c r="E22524" t="str">
        <f>INDEX(LedgerMapping[[#All],[Area]],MATCH(Transactions[[#This Row],[Sub Ledger]],LedgerMapping[[#All],[Sub Ledger]],0))</f>
        <v>Income Statement</v>
      </c>
    </row>
    <row r="22525" spans="1:5" x14ac:dyDescent="0.55000000000000004">
      <c r="A22525">
        <v>4</v>
      </c>
      <c r="B22525">
        <v>67000</v>
      </c>
      <c r="C22525" s="6">
        <v>44317</v>
      </c>
      <c r="D22525">
        <v>-442</v>
      </c>
      <c r="E22525" t="str">
        <f>INDEX(LedgerMapping[[#All],[Area]],MATCH(Transactions[[#This Row],[Sub Ledger]],LedgerMapping[[#All],[Sub Ledger]],0))</f>
        <v>Income Statement</v>
      </c>
    </row>
    <row r="22526" spans="1:5" x14ac:dyDescent="0.55000000000000004">
      <c r="A22526">
        <v>4</v>
      </c>
      <c r="B22526">
        <v>67000</v>
      </c>
      <c r="C22526" s="6">
        <v>44348</v>
      </c>
      <c r="D22526">
        <v>-275</v>
      </c>
      <c r="E22526" t="str">
        <f>INDEX(LedgerMapping[[#All],[Area]],MATCH(Transactions[[#This Row],[Sub Ledger]],LedgerMapping[[#All],[Sub Ledger]],0))</f>
        <v>Income Statement</v>
      </c>
    </row>
    <row r="22527" spans="1:5" x14ac:dyDescent="0.55000000000000004">
      <c r="A22527">
        <v>4</v>
      </c>
      <c r="B22527">
        <v>67000</v>
      </c>
      <c r="C22527" s="6">
        <v>44378</v>
      </c>
      <c r="D22527">
        <v>-336</v>
      </c>
      <c r="E22527" t="str">
        <f>INDEX(LedgerMapping[[#All],[Area]],MATCH(Transactions[[#This Row],[Sub Ledger]],LedgerMapping[[#All],[Sub Ledger]],0))</f>
        <v>Income Statement</v>
      </c>
    </row>
    <row r="22528" spans="1:5" x14ac:dyDescent="0.55000000000000004">
      <c r="A22528">
        <v>4</v>
      </c>
      <c r="B22528">
        <v>67000</v>
      </c>
      <c r="C22528" s="6">
        <v>44409</v>
      </c>
      <c r="D22528">
        <v>-468</v>
      </c>
      <c r="E22528" t="str">
        <f>INDEX(LedgerMapping[[#All],[Area]],MATCH(Transactions[[#This Row],[Sub Ledger]],LedgerMapping[[#All],[Sub Ledger]],0))</f>
        <v>Income Statement</v>
      </c>
    </row>
    <row r="22529" spans="1:5" x14ac:dyDescent="0.55000000000000004">
      <c r="A22529">
        <v>4</v>
      </c>
      <c r="B22529">
        <v>67000</v>
      </c>
      <c r="C22529" s="6">
        <v>44440</v>
      </c>
      <c r="D22529">
        <v>-429</v>
      </c>
      <c r="E22529" t="str">
        <f>INDEX(LedgerMapping[[#All],[Area]],MATCH(Transactions[[#This Row],[Sub Ledger]],LedgerMapping[[#All],[Sub Ledger]],0))</f>
        <v>Income Statement</v>
      </c>
    </row>
    <row r="22530" spans="1:5" x14ac:dyDescent="0.55000000000000004">
      <c r="A22530">
        <v>4</v>
      </c>
      <c r="B22530">
        <v>67000</v>
      </c>
      <c r="C22530" s="6">
        <v>44470</v>
      </c>
      <c r="D22530">
        <v>-468</v>
      </c>
      <c r="E22530" t="str">
        <f>INDEX(LedgerMapping[[#All],[Area]],MATCH(Transactions[[#This Row],[Sub Ledger]],LedgerMapping[[#All],[Sub Ledger]],0))</f>
        <v>Income Statement</v>
      </c>
    </row>
    <row r="22531" spans="1:5" x14ac:dyDescent="0.55000000000000004">
      <c r="A22531">
        <v>4</v>
      </c>
      <c r="B22531">
        <v>67000</v>
      </c>
      <c r="C22531" s="6">
        <v>44501</v>
      </c>
      <c r="D22531">
        <v>-456</v>
      </c>
      <c r="E22531" t="str">
        <f>INDEX(LedgerMapping[[#All],[Area]],MATCH(Transactions[[#This Row],[Sub Ledger]],LedgerMapping[[#All],[Sub Ledger]],0))</f>
        <v>Income Statement</v>
      </c>
    </row>
    <row r="22532" spans="1:5" x14ac:dyDescent="0.55000000000000004">
      <c r="A22532">
        <v>4</v>
      </c>
      <c r="B22532">
        <v>67000</v>
      </c>
      <c r="C22532" s="6">
        <v>44531</v>
      </c>
      <c r="D22532">
        <v>-352</v>
      </c>
      <c r="E22532" t="str">
        <f>INDEX(LedgerMapping[[#All],[Area]],MATCH(Transactions[[#This Row],[Sub Ledger]],LedgerMapping[[#All],[Sub Ledger]],0))</f>
        <v>Income Statement</v>
      </c>
    </row>
    <row r="22533" spans="1:5" x14ac:dyDescent="0.55000000000000004">
      <c r="A22533">
        <v>4</v>
      </c>
      <c r="B22533">
        <v>67000</v>
      </c>
      <c r="C22533" s="6">
        <v>43466</v>
      </c>
      <c r="D22533">
        <v>-352</v>
      </c>
      <c r="E22533" t="str">
        <f>INDEX(LedgerMapping[[#All],[Area]],MATCH(Transactions[[#This Row],[Sub Ledger]],LedgerMapping[[#All],[Sub Ledger]],0))</f>
        <v>Income Statement</v>
      </c>
    </row>
    <row r="22534" spans="1:5" x14ac:dyDescent="0.55000000000000004">
      <c r="A22534">
        <v>4</v>
      </c>
      <c r="B22534">
        <v>67000</v>
      </c>
      <c r="C22534" s="6">
        <v>43497</v>
      </c>
      <c r="D22534">
        <v>-429</v>
      </c>
      <c r="E22534" t="str">
        <f>INDEX(LedgerMapping[[#All],[Area]],MATCH(Transactions[[#This Row],[Sub Ledger]],LedgerMapping[[#All],[Sub Ledger]],0))</f>
        <v>Income Statement</v>
      </c>
    </row>
    <row r="22535" spans="1:5" x14ac:dyDescent="0.55000000000000004">
      <c r="A22535">
        <v>4</v>
      </c>
      <c r="B22535">
        <v>67000</v>
      </c>
      <c r="C22535" s="6">
        <v>43525</v>
      </c>
      <c r="D22535">
        <v>-429</v>
      </c>
      <c r="E22535" t="str">
        <f>INDEX(LedgerMapping[[#All],[Area]],MATCH(Transactions[[#This Row],[Sub Ledger]],LedgerMapping[[#All],[Sub Ledger]],0))</f>
        <v>Income Statement</v>
      </c>
    </row>
    <row r="22536" spans="1:5" x14ac:dyDescent="0.55000000000000004">
      <c r="A22536">
        <v>4</v>
      </c>
      <c r="B22536">
        <v>67000</v>
      </c>
      <c r="C22536" s="6">
        <v>43556</v>
      </c>
      <c r="D22536">
        <v>-308</v>
      </c>
      <c r="E22536" t="str">
        <f>INDEX(LedgerMapping[[#All],[Area]],MATCH(Transactions[[#This Row],[Sub Ledger]],LedgerMapping[[#All],[Sub Ledger]],0))</f>
        <v>Income Statement</v>
      </c>
    </row>
    <row r="22537" spans="1:5" x14ac:dyDescent="0.55000000000000004">
      <c r="A22537">
        <v>4</v>
      </c>
      <c r="B22537">
        <v>67000</v>
      </c>
      <c r="C22537" s="6">
        <v>43586</v>
      </c>
      <c r="D22537">
        <v>-336</v>
      </c>
      <c r="E22537" t="str">
        <f>INDEX(LedgerMapping[[#All],[Area]],MATCH(Transactions[[#This Row],[Sub Ledger]],LedgerMapping[[#All],[Sub Ledger]],0))</f>
        <v>Income Statement</v>
      </c>
    </row>
    <row r="22538" spans="1:5" x14ac:dyDescent="0.55000000000000004">
      <c r="A22538">
        <v>4</v>
      </c>
      <c r="B22538">
        <v>67000</v>
      </c>
      <c r="C22538" s="6">
        <v>43617</v>
      </c>
      <c r="D22538">
        <v>-288</v>
      </c>
      <c r="E22538" t="str">
        <f>INDEX(LedgerMapping[[#All],[Area]],MATCH(Transactions[[#This Row],[Sub Ledger]],LedgerMapping[[#All],[Sub Ledger]],0))</f>
        <v>Income Statement</v>
      </c>
    </row>
    <row r="22539" spans="1:5" x14ac:dyDescent="0.55000000000000004">
      <c r="A22539">
        <v>4</v>
      </c>
      <c r="B22539">
        <v>67000</v>
      </c>
      <c r="C22539" s="6">
        <v>43647</v>
      </c>
      <c r="D22539">
        <v>-385</v>
      </c>
      <c r="E22539" t="str">
        <f>INDEX(LedgerMapping[[#All],[Area]],MATCH(Transactions[[#This Row],[Sub Ledger]],LedgerMapping[[#All],[Sub Ledger]],0))</f>
        <v>Income Statement</v>
      </c>
    </row>
    <row r="22540" spans="1:5" x14ac:dyDescent="0.55000000000000004">
      <c r="A22540">
        <v>4</v>
      </c>
      <c r="B22540">
        <v>67000</v>
      </c>
      <c r="C22540" s="6">
        <v>43678</v>
      </c>
      <c r="D22540">
        <v>-408</v>
      </c>
      <c r="E22540" t="str">
        <f>INDEX(LedgerMapping[[#All],[Area]],MATCH(Transactions[[#This Row],[Sub Ledger]],LedgerMapping[[#All],[Sub Ledger]],0))</f>
        <v>Income Statement</v>
      </c>
    </row>
    <row r="22541" spans="1:5" x14ac:dyDescent="0.55000000000000004">
      <c r="A22541">
        <v>4</v>
      </c>
      <c r="B22541">
        <v>67000</v>
      </c>
      <c r="C22541" s="6">
        <v>43709</v>
      </c>
      <c r="D22541">
        <v>-220</v>
      </c>
      <c r="E22541" t="str">
        <f>INDEX(LedgerMapping[[#All],[Area]],MATCH(Transactions[[#This Row],[Sub Ledger]],LedgerMapping[[#All],[Sub Ledger]],0))</f>
        <v>Income Statement</v>
      </c>
    </row>
    <row r="22542" spans="1:5" x14ac:dyDescent="0.55000000000000004">
      <c r="A22542">
        <v>4</v>
      </c>
      <c r="B22542">
        <v>67000</v>
      </c>
      <c r="C22542" s="6">
        <v>43739</v>
      </c>
      <c r="D22542">
        <v>-242</v>
      </c>
      <c r="E22542" t="str">
        <f>INDEX(LedgerMapping[[#All],[Area]],MATCH(Transactions[[#This Row],[Sub Ledger]],LedgerMapping[[#All],[Sub Ledger]],0))</f>
        <v>Income Statement</v>
      </c>
    </row>
    <row r="22543" spans="1:5" x14ac:dyDescent="0.55000000000000004">
      <c r="A22543">
        <v>4</v>
      </c>
      <c r="B22543">
        <v>67000</v>
      </c>
      <c r="C22543" s="6">
        <v>43770</v>
      </c>
      <c r="D22543">
        <v>-396</v>
      </c>
      <c r="E22543" t="str">
        <f>INDEX(LedgerMapping[[#All],[Area]],MATCH(Transactions[[#This Row],[Sub Ledger]],LedgerMapping[[#All],[Sub Ledger]],0))</f>
        <v>Income Statement</v>
      </c>
    </row>
    <row r="22544" spans="1:5" x14ac:dyDescent="0.55000000000000004">
      <c r="A22544">
        <v>4</v>
      </c>
      <c r="B22544">
        <v>67000</v>
      </c>
      <c r="C22544" s="6">
        <v>43800</v>
      </c>
      <c r="D22544">
        <v>-286</v>
      </c>
      <c r="E22544" t="str">
        <f>INDEX(LedgerMapping[[#All],[Area]],MATCH(Transactions[[#This Row],[Sub Ledger]],LedgerMapping[[#All],[Sub Ledger]],0))</f>
        <v>Income Statement</v>
      </c>
    </row>
    <row r="22545" spans="1:5" x14ac:dyDescent="0.55000000000000004">
      <c r="A22545">
        <v>4</v>
      </c>
      <c r="B22545">
        <v>67000</v>
      </c>
      <c r="C22545" s="6">
        <v>43831</v>
      </c>
      <c r="D22545">
        <v>-270</v>
      </c>
      <c r="E22545" t="str">
        <f>INDEX(LedgerMapping[[#All],[Area]],MATCH(Transactions[[#This Row],[Sub Ledger]],LedgerMapping[[#All],[Sub Ledger]],0))</f>
        <v>Income Statement</v>
      </c>
    </row>
    <row r="22546" spans="1:5" x14ac:dyDescent="0.55000000000000004">
      <c r="A22546">
        <v>4</v>
      </c>
      <c r="B22546">
        <v>67000</v>
      </c>
      <c r="C22546" s="6">
        <v>43862</v>
      </c>
      <c r="D22546">
        <v>-203</v>
      </c>
      <c r="E22546" t="str">
        <f>INDEX(LedgerMapping[[#All],[Area]],MATCH(Transactions[[#This Row],[Sub Ledger]],LedgerMapping[[#All],[Sub Ledger]],0))</f>
        <v>Income Statement</v>
      </c>
    </row>
    <row r="22547" spans="1:5" x14ac:dyDescent="0.55000000000000004">
      <c r="A22547">
        <v>4</v>
      </c>
      <c r="B22547">
        <v>67000</v>
      </c>
      <c r="C22547" s="6">
        <v>43891</v>
      </c>
      <c r="D22547">
        <v>-169</v>
      </c>
      <c r="E22547" t="str">
        <f>INDEX(LedgerMapping[[#All],[Area]],MATCH(Transactions[[#This Row],[Sub Ledger]],LedgerMapping[[#All],[Sub Ledger]],0))</f>
        <v>Income Statement</v>
      </c>
    </row>
    <row r="22548" spans="1:5" x14ac:dyDescent="0.55000000000000004">
      <c r="A22548">
        <v>4</v>
      </c>
      <c r="B22548">
        <v>67000</v>
      </c>
      <c r="C22548" s="6">
        <v>43922</v>
      </c>
      <c r="D22548">
        <v>-195</v>
      </c>
      <c r="E22548" t="str">
        <f>INDEX(LedgerMapping[[#All],[Area]],MATCH(Transactions[[#This Row],[Sub Ledger]],LedgerMapping[[#All],[Sub Ledger]],0))</f>
        <v>Income Statement</v>
      </c>
    </row>
    <row r="22549" spans="1:5" x14ac:dyDescent="0.55000000000000004">
      <c r="A22549">
        <v>4</v>
      </c>
      <c r="B22549">
        <v>67000</v>
      </c>
      <c r="C22549" s="6">
        <v>43952</v>
      </c>
      <c r="D22549">
        <v>-321</v>
      </c>
      <c r="E22549" t="str">
        <f>INDEX(LedgerMapping[[#All],[Area]],MATCH(Transactions[[#This Row],[Sub Ledger]],LedgerMapping[[#All],[Sub Ledger]],0))</f>
        <v>Income Statement</v>
      </c>
    </row>
    <row r="22550" spans="1:5" x14ac:dyDescent="0.55000000000000004">
      <c r="A22550">
        <v>4</v>
      </c>
      <c r="B22550">
        <v>67000</v>
      </c>
      <c r="C22550" s="6">
        <v>43983</v>
      </c>
      <c r="D22550">
        <v>-209</v>
      </c>
      <c r="E22550" t="str">
        <f>INDEX(LedgerMapping[[#All],[Area]],MATCH(Transactions[[#This Row],[Sub Ledger]],LedgerMapping[[#All],[Sub Ledger]],0))</f>
        <v>Income Statement</v>
      </c>
    </row>
    <row r="22551" spans="1:5" x14ac:dyDescent="0.55000000000000004">
      <c r="A22551">
        <v>4</v>
      </c>
      <c r="B22551">
        <v>67000</v>
      </c>
      <c r="C22551" s="6">
        <v>44013</v>
      </c>
      <c r="D22551">
        <v>-312</v>
      </c>
      <c r="E22551" t="str">
        <f>INDEX(LedgerMapping[[#All],[Area]],MATCH(Transactions[[#This Row],[Sub Ledger]],LedgerMapping[[#All],[Sub Ledger]],0))</f>
        <v>Income Statement</v>
      </c>
    </row>
    <row r="22552" spans="1:5" x14ac:dyDescent="0.55000000000000004">
      <c r="A22552">
        <v>4</v>
      </c>
      <c r="B22552">
        <v>67000</v>
      </c>
      <c r="C22552" s="6">
        <v>44044</v>
      </c>
      <c r="D22552">
        <v>-255</v>
      </c>
      <c r="E22552" t="str">
        <f>INDEX(LedgerMapping[[#All],[Area]],MATCH(Transactions[[#This Row],[Sub Ledger]],LedgerMapping[[#All],[Sub Ledger]],0))</f>
        <v>Income Statement</v>
      </c>
    </row>
    <row r="22553" spans="1:5" x14ac:dyDescent="0.55000000000000004">
      <c r="A22553">
        <v>4</v>
      </c>
      <c r="B22553">
        <v>67000</v>
      </c>
      <c r="C22553" s="6">
        <v>44075</v>
      </c>
      <c r="D22553">
        <v>-246</v>
      </c>
      <c r="E22553" t="str">
        <f>INDEX(LedgerMapping[[#All],[Area]],MATCH(Transactions[[#This Row],[Sub Ledger]],LedgerMapping[[#All],[Sub Ledger]],0))</f>
        <v>Income Statement</v>
      </c>
    </row>
    <row r="22554" spans="1:5" x14ac:dyDescent="0.55000000000000004">
      <c r="A22554">
        <v>4</v>
      </c>
      <c r="B22554">
        <v>67000</v>
      </c>
      <c r="C22554" s="6">
        <v>44105</v>
      </c>
      <c r="D22554">
        <v>-296</v>
      </c>
      <c r="E22554" t="str">
        <f>INDEX(LedgerMapping[[#All],[Area]],MATCH(Transactions[[#This Row],[Sub Ledger]],LedgerMapping[[#All],[Sub Ledger]],0))</f>
        <v>Income Statement</v>
      </c>
    </row>
    <row r="22555" spans="1:5" x14ac:dyDescent="0.55000000000000004">
      <c r="A22555">
        <v>4</v>
      </c>
      <c r="B22555">
        <v>67000</v>
      </c>
      <c r="C22555" s="6">
        <v>44136</v>
      </c>
      <c r="D22555">
        <v>-254</v>
      </c>
      <c r="E22555" t="str">
        <f>INDEX(LedgerMapping[[#All],[Area]],MATCH(Transactions[[#This Row],[Sub Ledger]],LedgerMapping[[#All],[Sub Ledger]],0))</f>
        <v>Income Statement</v>
      </c>
    </row>
    <row r="22556" spans="1:5" x14ac:dyDescent="0.55000000000000004">
      <c r="A22556">
        <v>4</v>
      </c>
      <c r="B22556">
        <v>67000</v>
      </c>
      <c r="C22556" s="6">
        <v>44166</v>
      </c>
      <c r="D22556">
        <v>-263</v>
      </c>
      <c r="E22556" t="str">
        <f>INDEX(LedgerMapping[[#All],[Area]],MATCH(Transactions[[#This Row],[Sub Ledger]],LedgerMapping[[#All],[Sub Ledger]],0))</f>
        <v>Income Statement</v>
      </c>
    </row>
    <row r="22557" spans="1:5" x14ac:dyDescent="0.55000000000000004">
      <c r="A22557">
        <v>4</v>
      </c>
      <c r="B22557">
        <v>67000</v>
      </c>
      <c r="C22557" s="6">
        <v>44197</v>
      </c>
      <c r="D22557">
        <v>-408</v>
      </c>
      <c r="E22557" t="str">
        <f>INDEX(LedgerMapping[[#All],[Area]],MATCH(Transactions[[#This Row],[Sub Ledger]],LedgerMapping[[#All],[Sub Ledger]],0))</f>
        <v>Income Statement</v>
      </c>
    </row>
    <row r="22558" spans="1:5" x14ac:dyDescent="0.55000000000000004">
      <c r="A22558">
        <v>4</v>
      </c>
      <c r="B22558">
        <v>67000</v>
      </c>
      <c r="C22558" s="6">
        <v>44228</v>
      </c>
      <c r="D22558">
        <v>-684</v>
      </c>
      <c r="E22558" t="str">
        <f>INDEX(LedgerMapping[[#All],[Area]],MATCH(Transactions[[#This Row],[Sub Ledger]],LedgerMapping[[#All],[Sub Ledger]],0))</f>
        <v>Income Statement</v>
      </c>
    </row>
    <row r="22559" spans="1:5" x14ac:dyDescent="0.55000000000000004">
      <c r="A22559">
        <v>4</v>
      </c>
      <c r="B22559">
        <v>67000</v>
      </c>
      <c r="C22559" s="6">
        <v>44256</v>
      </c>
      <c r="D22559">
        <v>-513</v>
      </c>
      <c r="E22559" t="str">
        <f>INDEX(LedgerMapping[[#All],[Area]],MATCH(Transactions[[#This Row],[Sub Ledger]],LedgerMapping[[#All],[Sub Ledger]],0))</f>
        <v>Income Statement</v>
      </c>
    </row>
    <row r="22560" spans="1:5" x14ac:dyDescent="0.55000000000000004">
      <c r="A22560">
        <v>4</v>
      </c>
      <c r="B22560">
        <v>67000</v>
      </c>
      <c r="C22560" s="6">
        <v>44287</v>
      </c>
      <c r="D22560">
        <v>-666</v>
      </c>
      <c r="E22560" t="str">
        <f>INDEX(LedgerMapping[[#All],[Area]],MATCH(Transactions[[#This Row],[Sub Ledger]],LedgerMapping[[#All],[Sub Ledger]],0))</f>
        <v>Income Statement</v>
      </c>
    </row>
    <row r="22561" spans="1:5" x14ac:dyDescent="0.55000000000000004">
      <c r="A22561">
        <v>4</v>
      </c>
      <c r="B22561">
        <v>67000</v>
      </c>
      <c r="C22561" s="6">
        <v>44317</v>
      </c>
      <c r="D22561">
        <v>-399</v>
      </c>
      <c r="E22561" t="str">
        <f>INDEX(LedgerMapping[[#All],[Area]],MATCH(Transactions[[#This Row],[Sub Ledger]],LedgerMapping[[#All],[Sub Ledger]],0))</f>
        <v>Income Statement</v>
      </c>
    </row>
    <row r="22562" spans="1:5" x14ac:dyDescent="0.55000000000000004">
      <c r="A22562">
        <v>4</v>
      </c>
      <c r="B22562">
        <v>67000</v>
      </c>
      <c r="C22562" s="6">
        <v>44348</v>
      </c>
      <c r="D22562">
        <v>-570</v>
      </c>
      <c r="E22562" t="str">
        <f>INDEX(LedgerMapping[[#All],[Area]],MATCH(Transactions[[#This Row],[Sub Ledger]],LedgerMapping[[#All],[Sub Ledger]],0))</f>
        <v>Income Statement</v>
      </c>
    </row>
    <row r="22563" spans="1:5" x14ac:dyDescent="0.55000000000000004">
      <c r="A22563">
        <v>4</v>
      </c>
      <c r="B22563">
        <v>67000</v>
      </c>
      <c r="C22563" s="6">
        <v>44378</v>
      </c>
      <c r="D22563">
        <v>-494</v>
      </c>
      <c r="E22563" t="str">
        <f>INDEX(LedgerMapping[[#All],[Area]],MATCH(Transactions[[#This Row],[Sub Ledger]],LedgerMapping[[#All],[Sub Ledger]],0))</f>
        <v>Income Statement</v>
      </c>
    </row>
    <row r="22564" spans="1:5" x14ac:dyDescent="0.55000000000000004">
      <c r="A22564">
        <v>4</v>
      </c>
      <c r="B22564">
        <v>67000</v>
      </c>
      <c r="C22564" s="6">
        <v>44409</v>
      </c>
      <c r="D22564">
        <v>-432</v>
      </c>
      <c r="E22564" t="str">
        <f>INDEX(LedgerMapping[[#All],[Area]],MATCH(Transactions[[#This Row],[Sub Ledger]],LedgerMapping[[#All],[Sub Ledger]],0))</f>
        <v>Income Statement</v>
      </c>
    </row>
    <row r="22565" spans="1:5" x14ac:dyDescent="0.55000000000000004">
      <c r="A22565">
        <v>4</v>
      </c>
      <c r="B22565">
        <v>67000</v>
      </c>
      <c r="C22565" s="6">
        <v>44440</v>
      </c>
      <c r="D22565">
        <v>-486</v>
      </c>
      <c r="E22565" t="str">
        <f>INDEX(LedgerMapping[[#All],[Area]],MATCH(Transactions[[#This Row],[Sub Ledger]],LedgerMapping[[#All],[Sub Ledger]],0))</f>
        <v>Income Statement</v>
      </c>
    </row>
    <row r="22566" spans="1:5" x14ac:dyDescent="0.55000000000000004">
      <c r="A22566">
        <v>4</v>
      </c>
      <c r="B22566">
        <v>67000</v>
      </c>
      <c r="C22566" s="6">
        <v>44470</v>
      </c>
      <c r="D22566">
        <v>-741</v>
      </c>
      <c r="E22566" t="str">
        <f>INDEX(LedgerMapping[[#All],[Area]],MATCH(Transactions[[#This Row],[Sub Ledger]],LedgerMapping[[#All],[Sub Ledger]],0))</f>
        <v>Income Statement</v>
      </c>
    </row>
    <row r="22567" spans="1:5" x14ac:dyDescent="0.55000000000000004">
      <c r="A22567">
        <v>4</v>
      </c>
      <c r="B22567">
        <v>67000</v>
      </c>
      <c r="C22567" s="6">
        <v>44501</v>
      </c>
      <c r="D22567">
        <v>-378</v>
      </c>
      <c r="E22567" t="str">
        <f>INDEX(LedgerMapping[[#All],[Area]],MATCH(Transactions[[#This Row],[Sub Ledger]],LedgerMapping[[#All],[Sub Ledger]],0))</f>
        <v>Income Statement</v>
      </c>
    </row>
    <row r="22568" spans="1:5" x14ac:dyDescent="0.55000000000000004">
      <c r="A22568">
        <v>4</v>
      </c>
      <c r="B22568">
        <v>67000</v>
      </c>
      <c r="C22568" s="6">
        <v>44531</v>
      </c>
      <c r="D22568">
        <v>-399</v>
      </c>
      <c r="E22568" t="str">
        <f>INDEX(LedgerMapping[[#All],[Area]],MATCH(Transactions[[#This Row],[Sub Ledger]],LedgerMapping[[#All],[Sub Ledger]],0))</f>
        <v>Income Statement</v>
      </c>
    </row>
    <row r="22569" spans="1:5" x14ac:dyDescent="0.55000000000000004">
      <c r="A22569">
        <v>4</v>
      </c>
      <c r="B22569">
        <v>67000</v>
      </c>
      <c r="C22569" s="6">
        <v>44256</v>
      </c>
      <c r="D22569">
        <v>-352</v>
      </c>
      <c r="E22569" t="str">
        <f>INDEX(LedgerMapping[[#All],[Area]],MATCH(Transactions[[#This Row],[Sub Ledger]],LedgerMapping[[#All],[Sub Ledger]],0))</f>
        <v>Income Statement</v>
      </c>
    </row>
    <row r="22570" spans="1:5" x14ac:dyDescent="0.55000000000000004">
      <c r="A22570">
        <v>4</v>
      </c>
      <c r="B22570">
        <v>67000</v>
      </c>
      <c r="C22570" s="6">
        <v>44256</v>
      </c>
      <c r="D22570">
        <v>-718.2</v>
      </c>
      <c r="E22570" t="str">
        <f>INDEX(LedgerMapping[[#All],[Area]],MATCH(Transactions[[#This Row],[Sub Ledger]],LedgerMapping[[#All],[Sub Ledger]],0))</f>
        <v>Income Statement</v>
      </c>
    </row>
    <row r="22571" spans="1:5" x14ac:dyDescent="0.55000000000000004">
      <c r="A22571">
        <v>4</v>
      </c>
      <c r="B22571">
        <v>66000</v>
      </c>
      <c r="C22571" s="6">
        <v>43466</v>
      </c>
      <c r="D22571">
        <v>-343</v>
      </c>
      <c r="E22571" t="str">
        <f>INDEX(LedgerMapping[[#All],[Area]],MATCH(Transactions[[#This Row],[Sub Ledger]],LedgerMapping[[#All],[Sub Ledger]],0))</f>
        <v>Income Statement</v>
      </c>
    </row>
    <row r="22572" spans="1:5" x14ac:dyDescent="0.55000000000000004">
      <c r="A22572">
        <v>4</v>
      </c>
      <c r="B22572">
        <v>66000</v>
      </c>
      <c r="C22572" s="6">
        <v>43497</v>
      </c>
      <c r="D22572">
        <v>-491</v>
      </c>
      <c r="E22572" t="str">
        <f>INDEX(LedgerMapping[[#All],[Area]],MATCH(Transactions[[#This Row],[Sub Ledger]],LedgerMapping[[#All],[Sub Ledger]],0))</f>
        <v>Income Statement</v>
      </c>
    </row>
    <row r="22573" spans="1:5" x14ac:dyDescent="0.55000000000000004">
      <c r="A22573">
        <v>4</v>
      </c>
      <c r="B22573">
        <v>66000</v>
      </c>
      <c r="C22573" s="6">
        <v>43525</v>
      </c>
      <c r="D22573">
        <v>-305</v>
      </c>
      <c r="E22573" t="str">
        <f>INDEX(LedgerMapping[[#All],[Area]],MATCH(Transactions[[#This Row],[Sub Ledger]],LedgerMapping[[#All],[Sub Ledger]],0))</f>
        <v>Income Statement</v>
      </c>
    </row>
    <row r="22574" spans="1:5" x14ac:dyDescent="0.55000000000000004">
      <c r="A22574">
        <v>4</v>
      </c>
      <c r="B22574">
        <v>66000</v>
      </c>
      <c r="C22574" s="6">
        <v>43556</v>
      </c>
      <c r="D22574">
        <v>-369</v>
      </c>
      <c r="E22574" t="str">
        <f>INDEX(LedgerMapping[[#All],[Area]],MATCH(Transactions[[#This Row],[Sub Ledger]],LedgerMapping[[#All],[Sub Ledger]],0))</f>
        <v>Income Statement</v>
      </c>
    </row>
    <row r="22575" spans="1:5" x14ac:dyDescent="0.55000000000000004">
      <c r="A22575">
        <v>4</v>
      </c>
      <c r="B22575">
        <v>66000</v>
      </c>
      <c r="C22575" s="6">
        <v>43586</v>
      </c>
      <c r="D22575">
        <v>-327</v>
      </c>
      <c r="E22575" t="str">
        <f>INDEX(LedgerMapping[[#All],[Area]],MATCH(Transactions[[#This Row],[Sub Ledger]],LedgerMapping[[#All],[Sub Ledger]],0))</f>
        <v>Income Statement</v>
      </c>
    </row>
    <row r="22576" spans="1:5" x14ac:dyDescent="0.55000000000000004">
      <c r="A22576">
        <v>4</v>
      </c>
      <c r="B22576">
        <v>66000</v>
      </c>
      <c r="C22576" s="6">
        <v>43617</v>
      </c>
      <c r="D22576">
        <v>-338</v>
      </c>
      <c r="E22576" t="str">
        <f>INDEX(LedgerMapping[[#All],[Area]],MATCH(Transactions[[#This Row],[Sub Ledger]],LedgerMapping[[#All],[Sub Ledger]],0))</f>
        <v>Income Statement</v>
      </c>
    </row>
    <row r="22577" spans="1:5" x14ac:dyDescent="0.55000000000000004">
      <c r="A22577">
        <v>4</v>
      </c>
      <c r="B22577">
        <v>66000</v>
      </c>
      <c r="C22577" s="6">
        <v>43647</v>
      </c>
      <c r="D22577">
        <v>-560</v>
      </c>
      <c r="E22577" t="str">
        <f>INDEX(LedgerMapping[[#All],[Area]],MATCH(Transactions[[#This Row],[Sub Ledger]],LedgerMapping[[#All],[Sub Ledger]],0))</f>
        <v>Income Statement</v>
      </c>
    </row>
    <row r="22578" spans="1:5" x14ac:dyDescent="0.55000000000000004">
      <c r="A22578">
        <v>4</v>
      </c>
      <c r="B22578">
        <v>66000</v>
      </c>
      <c r="C22578" s="6">
        <v>43678</v>
      </c>
      <c r="D22578">
        <v>-426</v>
      </c>
      <c r="E22578" t="str">
        <f>INDEX(LedgerMapping[[#All],[Area]],MATCH(Transactions[[#This Row],[Sub Ledger]],LedgerMapping[[#All],[Sub Ledger]],0))</f>
        <v>Income Statement</v>
      </c>
    </row>
    <row r="22579" spans="1:5" x14ac:dyDescent="0.55000000000000004">
      <c r="A22579">
        <v>4</v>
      </c>
      <c r="B22579">
        <v>66000</v>
      </c>
      <c r="C22579" s="6">
        <v>43709</v>
      </c>
      <c r="D22579">
        <v>-582</v>
      </c>
      <c r="E22579" t="str">
        <f>INDEX(LedgerMapping[[#All],[Area]],MATCH(Transactions[[#This Row],[Sub Ledger]],LedgerMapping[[#All],[Sub Ledger]],0))</f>
        <v>Income Statement</v>
      </c>
    </row>
    <row r="22580" spans="1:5" x14ac:dyDescent="0.55000000000000004">
      <c r="A22580">
        <v>4</v>
      </c>
      <c r="B22580">
        <v>66000</v>
      </c>
      <c r="C22580" s="6">
        <v>43739</v>
      </c>
      <c r="D22580">
        <v>-316</v>
      </c>
      <c r="E22580" t="str">
        <f>INDEX(LedgerMapping[[#All],[Area]],MATCH(Transactions[[#This Row],[Sub Ledger]],LedgerMapping[[#All],[Sub Ledger]],0))</f>
        <v>Income Statement</v>
      </c>
    </row>
    <row r="22581" spans="1:5" x14ac:dyDescent="0.55000000000000004">
      <c r="A22581">
        <v>4</v>
      </c>
      <c r="B22581">
        <v>66000</v>
      </c>
      <c r="C22581" s="6">
        <v>43770</v>
      </c>
      <c r="D22581">
        <v>-546</v>
      </c>
      <c r="E22581" t="str">
        <f>INDEX(LedgerMapping[[#All],[Area]],MATCH(Transactions[[#This Row],[Sub Ledger]],LedgerMapping[[#All],[Sub Ledger]],0))</f>
        <v>Income Statement</v>
      </c>
    </row>
    <row r="22582" spans="1:5" x14ac:dyDescent="0.55000000000000004">
      <c r="A22582">
        <v>4</v>
      </c>
      <c r="B22582">
        <v>66000</v>
      </c>
      <c r="C22582" s="6">
        <v>43800</v>
      </c>
      <c r="D22582">
        <v>-524</v>
      </c>
      <c r="E22582" t="str">
        <f>INDEX(LedgerMapping[[#All],[Area]],MATCH(Transactions[[#This Row],[Sub Ledger]],LedgerMapping[[#All],[Sub Ledger]],0))</f>
        <v>Income Statement</v>
      </c>
    </row>
    <row r="22583" spans="1:5" x14ac:dyDescent="0.55000000000000004">
      <c r="A22583">
        <v>4</v>
      </c>
      <c r="B22583">
        <v>66000</v>
      </c>
      <c r="C22583" s="6">
        <v>43831</v>
      </c>
      <c r="D22583">
        <v>-443</v>
      </c>
      <c r="E22583" t="str">
        <f>INDEX(LedgerMapping[[#All],[Area]],MATCH(Transactions[[#This Row],[Sub Ledger]],LedgerMapping[[#All],[Sub Ledger]],0))</f>
        <v>Income Statement</v>
      </c>
    </row>
    <row r="22584" spans="1:5" x14ac:dyDescent="0.55000000000000004">
      <c r="A22584">
        <v>4</v>
      </c>
      <c r="B22584">
        <v>66000</v>
      </c>
      <c r="C22584" s="6">
        <v>43862</v>
      </c>
      <c r="D22584">
        <v>-319</v>
      </c>
      <c r="E22584" t="str">
        <f>INDEX(LedgerMapping[[#All],[Area]],MATCH(Transactions[[#This Row],[Sub Ledger]],LedgerMapping[[#All],[Sub Ledger]],0))</f>
        <v>Income Statement</v>
      </c>
    </row>
    <row r="22585" spans="1:5" x14ac:dyDescent="0.55000000000000004">
      <c r="A22585">
        <v>4</v>
      </c>
      <c r="B22585">
        <v>66000</v>
      </c>
      <c r="C22585" s="6">
        <v>43891</v>
      </c>
      <c r="D22585">
        <v>-479</v>
      </c>
      <c r="E22585" t="str">
        <f>INDEX(LedgerMapping[[#All],[Area]],MATCH(Transactions[[#This Row],[Sub Ledger]],LedgerMapping[[#All],[Sub Ledger]],0))</f>
        <v>Income Statement</v>
      </c>
    </row>
    <row r="22586" spans="1:5" x14ac:dyDescent="0.55000000000000004">
      <c r="A22586">
        <v>4</v>
      </c>
      <c r="B22586">
        <v>66000</v>
      </c>
      <c r="C22586" s="6">
        <v>43922</v>
      </c>
      <c r="D22586">
        <v>-266</v>
      </c>
      <c r="E22586" t="str">
        <f>INDEX(LedgerMapping[[#All],[Area]],MATCH(Transactions[[#This Row],[Sub Ledger]],LedgerMapping[[#All],[Sub Ledger]],0))</f>
        <v>Income Statement</v>
      </c>
    </row>
    <row r="22587" spans="1:5" x14ac:dyDescent="0.55000000000000004">
      <c r="A22587">
        <v>4</v>
      </c>
      <c r="B22587">
        <v>66000</v>
      </c>
      <c r="C22587" s="6">
        <v>43952</v>
      </c>
      <c r="D22587">
        <v>-431</v>
      </c>
      <c r="E22587" t="str">
        <f>INDEX(LedgerMapping[[#All],[Area]],MATCH(Transactions[[#This Row],[Sub Ledger]],LedgerMapping[[#All],[Sub Ledger]],0))</f>
        <v>Income Statement</v>
      </c>
    </row>
    <row r="22588" spans="1:5" x14ac:dyDescent="0.55000000000000004">
      <c r="A22588">
        <v>4</v>
      </c>
      <c r="B22588">
        <v>66000</v>
      </c>
      <c r="C22588" s="6">
        <v>43983</v>
      </c>
      <c r="D22588">
        <v>-346</v>
      </c>
      <c r="E22588" t="str">
        <f>INDEX(LedgerMapping[[#All],[Area]],MATCH(Transactions[[#This Row],[Sub Ledger]],LedgerMapping[[#All],[Sub Ledger]],0))</f>
        <v>Income Statement</v>
      </c>
    </row>
    <row r="22589" spans="1:5" x14ac:dyDescent="0.55000000000000004">
      <c r="A22589">
        <v>4</v>
      </c>
      <c r="B22589">
        <v>66000</v>
      </c>
      <c r="C22589" s="6">
        <v>44013</v>
      </c>
      <c r="D22589">
        <v>-312</v>
      </c>
      <c r="E22589" t="str">
        <f>INDEX(LedgerMapping[[#All],[Area]],MATCH(Transactions[[#This Row],[Sub Ledger]],LedgerMapping[[#All],[Sub Ledger]],0))</f>
        <v>Income Statement</v>
      </c>
    </row>
    <row r="22590" spans="1:5" x14ac:dyDescent="0.55000000000000004">
      <c r="A22590">
        <v>4</v>
      </c>
      <c r="B22590">
        <v>66000</v>
      </c>
      <c r="C22590" s="6">
        <v>44044</v>
      </c>
      <c r="D22590">
        <v>-319</v>
      </c>
      <c r="E22590" t="str">
        <f>INDEX(LedgerMapping[[#All],[Area]],MATCH(Transactions[[#This Row],[Sub Ledger]],LedgerMapping[[#All],[Sub Ledger]],0))</f>
        <v>Income Statement</v>
      </c>
    </row>
    <row r="22591" spans="1:5" x14ac:dyDescent="0.55000000000000004">
      <c r="A22591">
        <v>4</v>
      </c>
      <c r="B22591">
        <v>66000</v>
      </c>
      <c r="C22591" s="6">
        <v>44075</v>
      </c>
      <c r="D22591">
        <v>-383</v>
      </c>
      <c r="E22591" t="str">
        <f>INDEX(LedgerMapping[[#All],[Area]],MATCH(Transactions[[#This Row],[Sub Ledger]],LedgerMapping[[#All],[Sub Ledger]],0))</f>
        <v>Income Statement</v>
      </c>
    </row>
    <row r="22592" spans="1:5" x14ac:dyDescent="0.55000000000000004">
      <c r="A22592">
        <v>4</v>
      </c>
      <c r="B22592">
        <v>66000</v>
      </c>
      <c r="C22592" s="6">
        <v>44105</v>
      </c>
      <c r="D22592">
        <v>-261</v>
      </c>
      <c r="E22592" t="str">
        <f>INDEX(LedgerMapping[[#All],[Area]],MATCH(Transactions[[#This Row],[Sub Ledger]],LedgerMapping[[#All],[Sub Ledger]],0))</f>
        <v>Income Statement</v>
      </c>
    </row>
    <row r="22593" spans="1:5" x14ac:dyDescent="0.55000000000000004">
      <c r="A22593">
        <v>4</v>
      </c>
      <c r="B22593">
        <v>66000</v>
      </c>
      <c r="C22593" s="6">
        <v>44136</v>
      </c>
      <c r="D22593">
        <v>-331</v>
      </c>
      <c r="E22593" t="str">
        <f>INDEX(LedgerMapping[[#All],[Area]],MATCH(Transactions[[#This Row],[Sub Ledger]],LedgerMapping[[#All],[Sub Ledger]],0))</f>
        <v>Income Statement</v>
      </c>
    </row>
    <row r="22594" spans="1:5" x14ac:dyDescent="0.55000000000000004">
      <c r="A22594">
        <v>4</v>
      </c>
      <c r="B22594">
        <v>66000</v>
      </c>
      <c r="C22594" s="6">
        <v>44166</v>
      </c>
      <c r="D22594">
        <v>-322</v>
      </c>
      <c r="E22594" t="str">
        <f>INDEX(LedgerMapping[[#All],[Area]],MATCH(Transactions[[#This Row],[Sub Ledger]],LedgerMapping[[#All],[Sub Ledger]],0))</f>
        <v>Income Statement</v>
      </c>
    </row>
    <row r="22595" spans="1:5" x14ac:dyDescent="0.55000000000000004">
      <c r="A22595">
        <v>4</v>
      </c>
      <c r="B22595">
        <v>66000</v>
      </c>
      <c r="C22595" s="6">
        <v>44197</v>
      </c>
      <c r="D22595">
        <v>-384</v>
      </c>
      <c r="E22595" t="str">
        <f>INDEX(LedgerMapping[[#All],[Area]],MATCH(Transactions[[#This Row],[Sub Ledger]],LedgerMapping[[#All],[Sub Ledger]],0))</f>
        <v>Income Statement</v>
      </c>
    </row>
    <row r="22596" spans="1:5" x14ac:dyDescent="0.55000000000000004">
      <c r="A22596">
        <v>4</v>
      </c>
      <c r="B22596">
        <v>66000</v>
      </c>
      <c r="C22596" s="6">
        <v>44228</v>
      </c>
      <c r="D22596">
        <v>-700</v>
      </c>
      <c r="E22596" t="str">
        <f>INDEX(LedgerMapping[[#All],[Area]],MATCH(Transactions[[#This Row],[Sub Ledger]],LedgerMapping[[#All],[Sub Ledger]],0))</f>
        <v>Income Statement</v>
      </c>
    </row>
    <row r="22597" spans="1:5" x14ac:dyDescent="0.55000000000000004">
      <c r="A22597">
        <v>4</v>
      </c>
      <c r="B22597">
        <v>66000</v>
      </c>
      <c r="C22597" s="6">
        <v>44256</v>
      </c>
      <c r="D22597">
        <v>-578</v>
      </c>
      <c r="E22597" t="str">
        <f>INDEX(LedgerMapping[[#All],[Area]],MATCH(Transactions[[#This Row],[Sub Ledger]],LedgerMapping[[#All],[Sub Ledger]],0))</f>
        <v>Income Statement</v>
      </c>
    </row>
    <row r="22598" spans="1:5" x14ac:dyDescent="0.55000000000000004">
      <c r="A22598">
        <v>4</v>
      </c>
      <c r="B22598">
        <v>66000</v>
      </c>
      <c r="C22598" s="6">
        <v>44287</v>
      </c>
      <c r="D22598">
        <v>-710</v>
      </c>
      <c r="E22598" t="str">
        <f>INDEX(LedgerMapping[[#All],[Area]],MATCH(Transactions[[#This Row],[Sub Ledger]],LedgerMapping[[#All],[Sub Ledger]],0))</f>
        <v>Income Statement</v>
      </c>
    </row>
    <row r="22599" spans="1:5" x14ac:dyDescent="0.55000000000000004">
      <c r="A22599">
        <v>4</v>
      </c>
      <c r="B22599">
        <v>66000</v>
      </c>
      <c r="C22599" s="6">
        <v>44317</v>
      </c>
      <c r="D22599">
        <v>-875</v>
      </c>
      <c r="E22599" t="str">
        <f>INDEX(LedgerMapping[[#All],[Area]],MATCH(Transactions[[#This Row],[Sub Ledger]],LedgerMapping[[#All],[Sub Ledger]],0))</f>
        <v>Income Statement</v>
      </c>
    </row>
    <row r="22600" spans="1:5" x14ac:dyDescent="0.55000000000000004">
      <c r="A22600">
        <v>4</v>
      </c>
      <c r="B22600">
        <v>66000</v>
      </c>
      <c r="C22600" s="6">
        <v>44348</v>
      </c>
      <c r="D22600">
        <v>-530</v>
      </c>
      <c r="E22600" t="str">
        <f>INDEX(LedgerMapping[[#All],[Area]],MATCH(Transactions[[#This Row],[Sub Ledger]],LedgerMapping[[#All],[Sub Ledger]],0))</f>
        <v>Income Statement</v>
      </c>
    </row>
    <row r="22601" spans="1:5" x14ac:dyDescent="0.55000000000000004">
      <c r="A22601">
        <v>4</v>
      </c>
      <c r="B22601">
        <v>66000</v>
      </c>
      <c r="C22601" s="6">
        <v>44378</v>
      </c>
      <c r="D22601">
        <v>-644</v>
      </c>
      <c r="E22601" t="str">
        <f>INDEX(LedgerMapping[[#All],[Area]],MATCH(Transactions[[#This Row],[Sub Ledger]],LedgerMapping[[#All],[Sub Ledger]],0))</f>
        <v>Income Statement</v>
      </c>
    </row>
    <row r="22602" spans="1:5" x14ac:dyDescent="0.55000000000000004">
      <c r="A22602">
        <v>4</v>
      </c>
      <c r="B22602">
        <v>66000</v>
      </c>
      <c r="C22602" s="6">
        <v>44409</v>
      </c>
      <c r="D22602">
        <v>-960</v>
      </c>
      <c r="E22602" t="str">
        <f>INDEX(LedgerMapping[[#All],[Area]],MATCH(Transactions[[#This Row],[Sub Ledger]],LedgerMapping[[#All],[Sub Ledger]],0))</f>
        <v>Income Statement</v>
      </c>
    </row>
    <row r="22603" spans="1:5" x14ac:dyDescent="0.55000000000000004">
      <c r="A22603">
        <v>4</v>
      </c>
      <c r="B22603">
        <v>66000</v>
      </c>
      <c r="C22603" s="6">
        <v>44440</v>
      </c>
      <c r="D22603">
        <v>-839</v>
      </c>
      <c r="E22603" t="str">
        <f>INDEX(LedgerMapping[[#All],[Area]],MATCH(Transactions[[#This Row],[Sub Ledger]],LedgerMapping[[#All],[Sub Ledger]],0))</f>
        <v>Income Statement</v>
      </c>
    </row>
    <row r="22604" spans="1:5" x14ac:dyDescent="0.55000000000000004">
      <c r="A22604">
        <v>4</v>
      </c>
      <c r="B22604">
        <v>66000</v>
      </c>
      <c r="C22604" s="6">
        <v>44470</v>
      </c>
      <c r="D22604">
        <v>-958</v>
      </c>
      <c r="E22604" t="str">
        <f>INDEX(LedgerMapping[[#All],[Area]],MATCH(Transactions[[#This Row],[Sub Ledger]],LedgerMapping[[#All],[Sub Ledger]],0))</f>
        <v>Income Statement</v>
      </c>
    </row>
    <row r="22605" spans="1:5" x14ac:dyDescent="0.55000000000000004">
      <c r="A22605">
        <v>4</v>
      </c>
      <c r="B22605">
        <v>66000</v>
      </c>
      <c r="C22605" s="6">
        <v>44531</v>
      </c>
      <c r="D22605">
        <v>-690</v>
      </c>
      <c r="E22605" t="str">
        <f>INDEX(LedgerMapping[[#All],[Area]],MATCH(Transactions[[#This Row],[Sub Ledger]],LedgerMapping[[#All],[Sub Ledger]],0))</f>
        <v>Income Statement</v>
      </c>
    </row>
    <row r="22606" spans="1:5" x14ac:dyDescent="0.55000000000000004">
      <c r="A22606">
        <v>4</v>
      </c>
      <c r="B22606">
        <v>66000</v>
      </c>
      <c r="C22606" s="6">
        <v>44501</v>
      </c>
      <c r="D22606">
        <v>-928</v>
      </c>
      <c r="E22606" t="str">
        <f>INDEX(LedgerMapping[[#All],[Area]],MATCH(Transactions[[#This Row],[Sub Ledger]],LedgerMapping[[#All],[Sub Ledger]],0))</f>
        <v>Income Statement</v>
      </c>
    </row>
    <row r="22607" spans="1:5" x14ac:dyDescent="0.55000000000000004">
      <c r="A22607">
        <v>4</v>
      </c>
      <c r="B22607">
        <v>66000</v>
      </c>
      <c r="C22607" s="6">
        <v>43466</v>
      </c>
      <c r="D22607">
        <v>-700</v>
      </c>
      <c r="E22607" t="str">
        <f>INDEX(LedgerMapping[[#All],[Area]],MATCH(Transactions[[#This Row],[Sub Ledger]],LedgerMapping[[#All],[Sub Ledger]],0))</f>
        <v>Income Statement</v>
      </c>
    </row>
    <row r="22608" spans="1:5" x14ac:dyDescent="0.55000000000000004">
      <c r="A22608">
        <v>4</v>
      </c>
      <c r="B22608">
        <v>66000</v>
      </c>
      <c r="C22608" s="6">
        <v>43497</v>
      </c>
      <c r="D22608">
        <v>-880</v>
      </c>
      <c r="E22608" t="str">
        <f>INDEX(LedgerMapping[[#All],[Area]],MATCH(Transactions[[#This Row],[Sub Ledger]],LedgerMapping[[#All],[Sub Ledger]],0))</f>
        <v>Income Statement</v>
      </c>
    </row>
    <row r="22609" spans="1:5" x14ac:dyDescent="0.55000000000000004">
      <c r="A22609">
        <v>4</v>
      </c>
      <c r="B22609">
        <v>66000</v>
      </c>
      <c r="C22609" s="6">
        <v>43525</v>
      </c>
      <c r="D22609">
        <v>-860</v>
      </c>
      <c r="E22609" t="str">
        <f>INDEX(LedgerMapping[[#All],[Area]],MATCH(Transactions[[#This Row],[Sub Ledger]],LedgerMapping[[#All],[Sub Ledger]],0))</f>
        <v>Income Statement</v>
      </c>
    </row>
    <row r="22610" spans="1:5" x14ac:dyDescent="0.55000000000000004">
      <c r="A22610">
        <v>4</v>
      </c>
      <c r="B22610">
        <v>66000</v>
      </c>
      <c r="C22610" s="6">
        <v>43556</v>
      </c>
      <c r="D22610">
        <v>-590</v>
      </c>
      <c r="E22610" t="str">
        <f>INDEX(LedgerMapping[[#All],[Area]],MATCH(Transactions[[#This Row],[Sub Ledger]],LedgerMapping[[#All],[Sub Ledger]],0))</f>
        <v>Income Statement</v>
      </c>
    </row>
    <row r="22611" spans="1:5" x14ac:dyDescent="0.55000000000000004">
      <c r="A22611">
        <v>4</v>
      </c>
      <c r="B22611">
        <v>66000</v>
      </c>
      <c r="C22611" s="6">
        <v>43586</v>
      </c>
      <c r="D22611">
        <v>-655</v>
      </c>
      <c r="E22611" t="str">
        <f>INDEX(LedgerMapping[[#All],[Area]],MATCH(Transactions[[#This Row],[Sub Ledger]],LedgerMapping[[#All],[Sub Ledger]],0))</f>
        <v>Income Statement</v>
      </c>
    </row>
    <row r="22612" spans="1:5" x14ac:dyDescent="0.55000000000000004">
      <c r="A22612">
        <v>4</v>
      </c>
      <c r="B22612">
        <v>66000</v>
      </c>
      <c r="C22612" s="6">
        <v>43617</v>
      </c>
      <c r="D22612">
        <v>-546</v>
      </c>
      <c r="E22612" t="str">
        <f>INDEX(LedgerMapping[[#All],[Area]],MATCH(Transactions[[#This Row],[Sub Ledger]],LedgerMapping[[#All],[Sub Ledger]],0))</f>
        <v>Income Statement</v>
      </c>
    </row>
    <row r="22613" spans="1:5" x14ac:dyDescent="0.55000000000000004">
      <c r="A22613">
        <v>4</v>
      </c>
      <c r="B22613">
        <v>66000</v>
      </c>
      <c r="C22613" s="6">
        <v>43647</v>
      </c>
      <c r="D22613">
        <v>-760</v>
      </c>
      <c r="E22613" t="str">
        <f>INDEX(LedgerMapping[[#All],[Area]],MATCH(Transactions[[#This Row],[Sub Ledger]],LedgerMapping[[#All],[Sub Ledger]],0))</f>
        <v>Income Statement</v>
      </c>
    </row>
    <row r="22614" spans="1:5" x14ac:dyDescent="0.55000000000000004">
      <c r="A22614">
        <v>4</v>
      </c>
      <c r="B22614">
        <v>66000</v>
      </c>
      <c r="C22614" s="6">
        <v>43678</v>
      </c>
      <c r="D22614">
        <v>-808</v>
      </c>
      <c r="E22614" t="str">
        <f>INDEX(LedgerMapping[[#All],[Area]],MATCH(Transactions[[#This Row],[Sub Ledger]],LedgerMapping[[#All],[Sub Ledger]],0))</f>
        <v>Income Statement</v>
      </c>
    </row>
    <row r="22615" spans="1:5" x14ac:dyDescent="0.55000000000000004">
      <c r="A22615">
        <v>4</v>
      </c>
      <c r="B22615">
        <v>66000</v>
      </c>
      <c r="C22615" s="6">
        <v>43709</v>
      </c>
      <c r="D22615">
        <v>-400</v>
      </c>
      <c r="E22615" t="str">
        <f>INDEX(LedgerMapping[[#All],[Area]],MATCH(Transactions[[#This Row],[Sub Ledger]],LedgerMapping[[#All],[Sub Ledger]],0))</f>
        <v>Income Statement</v>
      </c>
    </row>
    <row r="22616" spans="1:5" x14ac:dyDescent="0.55000000000000004">
      <c r="A22616">
        <v>4</v>
      </c>
      <c r="B22616">
        <v>66000</v>
      </c>
      <c r="C22616" s="6">
        <v>43739</v>
      </c>
      <c r="D22616">
        <v>-470</v>
      </c>
      <c r="E22616" t="str">
        <f>INDEX(LedgerMapping[[#All],[Area]],MATCH(Transactions[[#This Row],[Sub Ledger]],LedgerMapping[[#All],[Sub Ledger]],0))</f>
        <v>Income Statement</v>
      </c>
    </row>
    <row r="22617" spans="1:5" x14ac:dyDescent="0.55000000000000004">
      <c r="A22617">
        <v>4</v>
      </c>
      <c r="B22617">
        <v>66000</v>
      </c>
      <c r="C22617" s="6">
        <v>43770</v>
      </c>
      <c r="D22617">
        <v>-800</v>
      </c>
      <c r="E22617" t="str">
        <f>INDEX(LedgerMapping[[#All],[Area]],MATCH(Transactions[[#This Row],[Sub Ledger]],LedgerMapping[[#All],[Sub Ledger]],0))</f>
        <v>Income Statement</v>
      </c>
    </row>
    <row r="22618" spans="1:5" x14ac:dyDescent="0.55000000000000004">
      <c r="A22618">
        <v>4</v>
      </c>
      <c r="B22618">
        <v>66000</v>
      </c>
      <c r="C22618" s="6">
        <v>43800</v>
      </c>
      <c r="D22618">
        <v>-560</v>
      </c>
      <c r="E22618" t="str">
        <f>INDEX(LedgerMapping[[#All],[Area]],MATCH(Transactions[[#This Row],[Sub Ledger]],LedgerMapping[[#All],[Sub Ledger]],0))</f>
        <v>Income Statement</v>
      </c>
    </row>
    <row r="22619" spans="1:5" x14ac:dyDescent="0.55000000000000004">
      <c r="A22619">
        <v>4</v>
      </c>
      <c r="B22619">
        <v>66000</v>
      </c>
      <c r="C22619" s="6">
        <v>43831</v>
      </c>
      <c r="D22619">
        <v>-538</v>
      </c>
      <c r="E22619" t="str">
        <f>INDEX(LedgerMapping[[#All],[Area]],MATCH(Transactions[[#This Row],[Sub Ledger]],LedgerMapping[[#All],[Sub Ledger]],0))</f>
        <v>Income Statement</v>
      </c>
    </row>
    <row r="22620" spans="1:5" x14ac:dyDescent="0.55000000000000004">
      <c r="A22620">
        <v>4</v>
      </c>
      <c r="B22620">
        <v>66000</v>
      </c>
      <c r="C22620" s="6">
        <v>43862</v>
      </c>
      <c r="D22620">
        <v>-376</v>
      </c>
      <c r="E22620" t="str">
        <f>INDEX(LedgerMapping[[#All],[Area]],MATCH(Transactions[[#This Row],[Sub Ledger]],LedgerMapping[[#All],[Sub Ledger]],0))</f>
        <v>Income Statement</v>
      </c>
    </row>
    <row r="22621" spans="1:5" x14ac:dyDescent="0.55000000000000004">
      <c r="A22621">
        <v>4</v>
      </c>
      <c r="B22621">
        <v>66000</v>
      </c>
      <c r="C22621" s="6">
        <v>43891</v>
      </c>
      <c r="D22621">
        <v>-315</v>
      </c>
      <c r="E22621" t="str">
        <f>INDEX(LedgerMapping[[#All],[Area]],MATCH(Transactions[[#This Row],[Sub Ledger]],LedgerMapping[[#All],[Sub Ledger]],0))</f>
        <v>Income Statement</v>
      </c>
    </row>
    <row r="22622" spans="1:5" x14ac:dyDescent="0.55000000000000004">
      <c r="A22622">
        <v>4</v>
      </c>
      <c r="B22622">
        <v>66000</v>
      </c>
      <c r="C22622" s="6">
        <v>43922</v>
      </c>
      <c r="D22622">
        <v>-355</v>
      </c>
      <c r="E22622" t="str">
        <f>INDEX(LedgerMapping[[#All],[Area]],MATCH(Transactions[[#This Row],[Sub Ledger]],LedgerMapping[[#All],[Sub Ledger]],0))</f>
        <v>Income Statement</v>
      </c>
    </row>
    <row r="22623" spans="1:5" x14ac:dyDescent="0.55000000000000004">
      <c r="A22623">
        <v>4</v>
      </c>
      <c r="B22623">
        <v>66000</v>
      </c>
      <c r="C22623" s="6">
        <v>43952</v>
      </c>
      <c r="D22623">
        <v>-653</v>
      </c>
      <c r="E22623" t="str">
        <f>INDEX(LedgerMapping[[#All],[Area]],MATCH(Transactions[[#This Row],[Sub Ledger]],LedgerMapping[[#All],[Sub Ledger]],0))</f>
        <v>Income Statement</v>
      </c>
    </row>
    <row r="22624" spans="1:5" x14ac:dyDescent="0.55000000000000004">
      <c r="A22624">
        <v>4</v>
      </c>
      <c r="B22624">
        <v>66000</v>
      </c>
      <c r="C22624" s="6">
        <v>43983</v>
      </c>
      <c r="D22624">
        <v>-389</v>
      </c>
      <c r="E22624" t="str">
        <f>INDEX(LedgerMapping[[#All],[Area]],MATCH(Transactions[[#This Row],[Sub Ledger]],LedgerMapping[[#All],[Sub Ledger]],0))</f>
        <v>Income Statement</v>
      </c>
    </row>
    <row r="22625" spans="1:5" x14ac:dyDescent="0.55000000000000004">
      <c r="A22625">
        <v>4</v>
      </c>
      <c r="B22625">
        <v>66000</v>
      </c>
      <c r="C22625" s="6">
        <v>44013</v>
      </c>
      <c r="D22625">
        <v>-621</v>
      </c>
      <c r="E22625" t="str">
        <f>INDEX(LedgerMapping[[#All],[Area]],MATCH(Transactions[[#This Row],[Sub Ledger]],LedgerMapping[[#All],[Sub Ledger]],0))</f>
        <v>Income Statement</v>
      </c>
    </row>
    <row r="22626" spans="1:5" x14ac:dyDescent="0.55000000000000004">
      <c r="A22626">
        <v>4</v>
      </c>
      <c r="B22626">
        <v>66000</v>
      </c>
      <c r="C22626" s="6">
        <v>44044</v>
      </c>
      <c r="D22626">
        <v>-505</v>
      </c>
      <c r="E22626" t="str">
        <f>INDEX(LedgerMapping[[#All],[Area]],MATCH(Transactions[[#This Row],[Sub Ledger]],LedgerMapping[[#All],[Sub Ledger]],0))</f>
        <v>Income Statement</v>
      </c>
    </row>
    <row r="22627" spans="1:5" x14ac:dyDescent="0.55000000000000004">
      <c r="A22627">
        <v>4</v>
      </c>
      <c r="B22627">
        <v>66000</v>
      </c>
      <c r="C22627" s="6">
        <v>44075</v>
      </c>
      <c r="D22627">
        <v>-480</v>
      </c>
      <c r="E22627" t="str">
        <f>INDEX(LedgerMapping[[#All],[Area]],MATCH(Transactions[[#This Row],[Sub Ledger]],LedgerMapping[[#All],[Sub Ledger]],0))</f>
        <v>Income Statement</v>
      </c>
    </row>
    <row r="22628" spans="1:5" x14ac:dyDescent="0.55000000000000004">
      <c r="A22628">
        <v>4</v>
      </c>
      <c r="B22628">
        <v>66000</v>
      </c>
      <c r="C22628" s="6">
        <v>44105</v>
      </c>
      <c r="D22628">
        <v>-584</v>
      </c>
      <c r="E22628" t="str">
        <f>INDEX(LedgerMapping[[#All],[Area]],MATCH(Transactions[[#This Row],[Sub Ledger]],LedgerMapping[[#All],[Sub Ledger]],0))</f>
        <v>Income Statement</v>
      </c>
    </row>
    <row r="22629" spans="1:5" x14ac:dyDescent="0.55000000000000004">
      <c r="A22629">
        <v>4</v>
      </c>
      <c r="B22629">
        <v>66000</v>
      </c>
      <c r="C22629" s="6">
        <v>44136</v>
      </c>
      <c r="D22629">
        <v>-497</v>
      </c>
      <c r="E22629" t="str">
        <f>INDEX(LedgerMapping[[#All],[Area]],MATCH(Transactions[[#This Row],[Sub Ledger]],LedgerMapping[[#All],[Sub Ledger]],0))</f>
        <v>Income Statement</v>
      </c>
    </row>
    <row r="22630" spans="1:5" x14ac:dyDescent="0.55000000000000004">
      <c r="A22630">
        <v>4</v>
      </c>
      <c r="B22630">
        <v>66000</v>
      </c>
      <c r="C22630" s="6">
        <v>44166</v>
      </c>
      <c r="D22630">
        <v>-506</v>
      </c>
      <c r="E22630" t="str">
        <f>INDEX(LedgerMapping[[#All],[Area]],MATCH(Transactions[[#This Row],[Sub Ledger]],LedgerMapping[[#All],[Sub Ledger]],0))</f>
        <v>Income Statement</v>
      </c>
    </row>
    <row r="22631" spans="1:5" x14ac:dyDescent="0.55000000000000004">
      <c r="A22631">
        <v>4</v>
      </c>
      <c r="B22631">
        <v>66000</v>
      </c>
      <c r="C22631" s="6">
        <v>44197</v>
      </c>
      <c r="D22631">
        <v>-820</v>
      </c>
      <c r="E22631" t="str">
        <f>INDEX(LedgerMapping[[#All],[Area]],MATCH(Transactions[[#This Row],[Sub Ledger]],LedgerMapping[[#All],[Sub Ledger]],0))</f>
        <v>Income Statement</v>
      </c>
    </row>
    <row r="22632" spans="1:5" x14ac:dyDescent="0.55000000000000004">
      <c r="A22632">
        <v>4</v>
      </c>
      <c r="B22632">
        <v>66000</v>
      </c>
      <c r="C22632" s="6">
        <v>44228</v>
      </c>
      <c r="D22632">
        <v>-1375</v>
      </c>
      <c r="E22632" t="str">
        <f>INDEX(LedgerMapping[[#All],[Area]],MATCH(Transactions[[#This Row],[Sub Ledger]],LedgerMapping[[#All],[Sub Ledger]],0))</f>
        <v>Income Statement</v>
      </c>
    </row>
    <row r="22633" spans="1:5" x14ac:dyDescent="0.55000000000000004">
      <c r="A22633">
        <v>4</v>
      </c>
      <c r="B22633">
        <v>66000</v>
      </c>
      <c r="C22633" s="6">
        <v>44256</v>
      </c>
      <c r="D22633">
        <v>-1002</v>
      </c>
      <c r="E22633" t="str">
        <f>INDEX(LedgerMapping[[#All],[Area]],MATCH(Transactions[[#This Row],[Sub Ledger]],LedgerMapping[[#All],[Sub Ledger]],0))</f>
        <v>Income Statement</v>
      </c>
    </row>
    <row r="22634" spans="1:5" x14ac:dyDescent="0.55000000000000004">
      <c r="A22634">
        <v>4</v>
      </c>
      <c r="B22634">
        <v>66000</v>
      </c>
      <c r="C22634" s="6">
        <v>44287</v>
      </c>
      <c r="D22634">
        <v>-1326</v>
      </c>
      <c r="E22634" t="str">
        <f>INDEX(LedgerMapping[[#All],[Area]],MATCH(Transactions[[#This Row],[Sub Ledger]],LedgerMapping[[#All],[Sub Ledger]],0))</f>
        <v>Income Statement</v>
      </c>
    </row>
    <row r="22635" spans="1:5" x14ac:dyDescent="0.55000000000000004">
      <c r="A22635">
        <v>4</v>
      </c>
      <c r="B22635">
        <v>66000</v>
      </c>
      <c r="C22635" s="6">
        <v>44317</v>
      </c>
      <c r="D22635">
        <v>-743</v>
      </c>
      <c r="E22635" t="str">
        <f>INDEX(LedgerMapping[[#All],[Area]],MATCH(Transactions[[#This Row],[Sub Ledger]],LedgerMapping[[#All],[Sub Ledger]],0))</f>
        <v>Income Statement</v>
      </c>
    </row>
    <row r="22636" spans="1:5" x14ac:dyDescent="0.55000000000000004">
      <c r="A22636">
        <v>4</v>
      </c>
      <c r="B22636">
        <v>66000</v>
      </c>
      <c r="C22636" s="6">
        <v>44348</v>
      </c>
      <c r="D22636">
        <v>-1141</v>
      </c>
      <c r="E22636" t="str">
        <f>INDEX(LedgerMapping[[#All],[Area]],MATCH(Transactions[[#This Row],[Sub Ledger]],LedgerMapping[[#All],[Sub Ledger]],0))</f>
        <v>Income Statement</v>
      </c>
    </row>
    <row r="22637" spans="1:5" x14ac:dyDescent="0.55000000000000004">
      <c r="A22637">
        <v>4</v>
      </c>
      <c r="B22637">
        <v>66000</v>
      </c>
      <c r="C22637" s="6">
        <v>44378</v>
      </c>
      <c r="D22637">
        <v>-968</v>
      </c>
      <c r="E22637" t="str">
        <f>INDEX(LedgerMapping[[#All],[Area]],MATCH(Transactions[[#This Row],[Sub Ledger]],LedgerMapping[[#All],[Sub Ledger]],0))</f>
        <v>Income Statement</v>
      </c>
    </row>
    <row r="22638" spans="1:5" x14ac:dyDescent="0.55000000000000004">
      <c r="A22638">
        <v>4</v>
      </c>
      <c r="B22638">
        <v>66000</v>
      </c>
      <c r="C22638" s="6">
        <v>44409</v>
      </c>
      <c r="D22638">
        <v>-835</v>
      </c>
      <c r="E22638" t="str">
        <f>INDEX(LedgerMapping[[#All],[Area]],MATCH(Transactions[[#This Row],[Sub Ledger]],LedgerMapping[[#All],[Sub Ledger]],0))</f>
        <v>Income Statement</v>
      </c>
    </row>
    <row r="22639" spans="1:5" x14ac:dyDescent="0.55000000000000004">
      <c r="A22639">
        <v>4</v>
      </c>
      <c r="B22639">
        <v>66000</v>
      </c>
      <c r="C22639" s="6">
        <v>44440</v>
      </c>
      <c r="D22639">
        <v>-950</v>
      </c>
      <c r="E22639" t="str">
        <f>INDEX(LedgerMapping[[#All],[Area]],MATCH(Transactions[[#This Row],[Sub Ledger]],LedgerMapping[[#All],[Sub Ledger]],0))</f>
        <v>Income Statement</v>
      </c>
    </row>
    <row r="22640" spans="1:5" x14ac:dyDescent="0.55000000000000004">
      <c r="A22640">
        <v>4</v>
      </c>
      <c r="B22640">
        <v>66000</v>
      </c>
      <c r="C22640" s="6">
        <v>44470</v>
      </c>
      <c r="D22640">
        <v>-1486</v>
      </c>
      <c r="E22640" t="str">
        <f>INDEX(LedgerMapping[[#All],[Area]],MATCH(Transactions[[#This Row],[Sub Ledger]],LedgerMapping[[#All],[Sub Ledger]],0))</f>
        <v>Income Statement</v>
      </c>
    </row>
    <row r="22641" spans="1:5" x14ac:dyDescent="0.55000000000000004">
      <c r="A22641">
        <v>4</v>
      </c>
      <c r="B22641">
        <v>66000</v>
      </c>
      <c r="C22641" s="6">
        <v>44501</v>
      </c>
      <c r="D22641">
        <v>-687</v>
      </c>
      <c r="E22641" t="str">
        <f>INDEX(LedgerMapping[[#All],[Area]],MATCH(Transactions[[#This Row],[Sub Ledger]],LedgerMapping[[#All],[Sub Ledger]],0))</f>
        <v>Income Statement</v>
      </c>
    </row>
    <row r="22642" spans="1:5" x14ac:dyDescent="0.55000000000000004">
      <c r="A22642">
        <v>4</v>
      </c>
      <c r="B22642">
        <v>66000</v>
      </c>
      <c r="C22642" s="6">
        <v>44531</v>
      </c>
      <c r="D22642">
        <v>-743</v>
      </c>
      <c r="E22642" t="str">
        <f>INDEX(LedgerMapping[[#All],[Area]],MATCH(Transactions[[#This Row],[Sub Ledger]],LedgerMapping[[#All],[Sub Ledger]],0))</f>
        <v>Income Statement</v>
      </c>
    </row>
    <row r="22643" spans="1:5" x14ac:dyDescent="0.55000000000000004">
      <c r="A22643">
        <v>4</v>
      </c>
      <c r="B22643">
        <v>66000</v>
      </c>
      <c r="C22643" s="6">
        <v>44256</v>
      </c>
      <c r="D22643">
        <v>-693</v>
      </c>
      <c r="E22643" t="str">
        <f>INDEX(LedgerMapping[[#All],[Area]],MATCH(Transactions[[#This Row],[Sub Ledger]],LedgerMapping[[#All],[Sub Ledger]],0))</f>
        <v>Income Statement</v>
      </c>
    </row>
    <row r="22644" spans="1:5" x14ac:dyDescent="0.55000000000000004">
      <c r="A22644">
        <v>4</v>
      </c>
      <c r="B22644">
        <v>66000</v>
      </c>
      <c r="C22644" s="6">
        <v>44256</v>
      </c>
      <c r="D22644">
        <v>-1361.25</v>
      </c>
      <c r="E22644" t="str">
        <f>INDEX(LedgerMapping[[#All],[Area]],MATCH(Transactions[[#This Row],[Sub Ledger]],LedgerMapping[[#All],[Sub Ledger]],0))</f>
        <v>Income Statement</v>
      </c>
    </row>
    <row r="22645" spans="1:5" x14ac:dyDescent="0.55000000000000004">
      <c r="A22645">
        <v>4</v>
      </c>
      <c r="B22645">
        <v>65000</v>
      </c>
      <c r="C22645" s="6">
        <v>43466</v>
      </c>
      <c r="D22645">
        <v>-378</v>
      </c>
      <c r="E22645" t="str">
        <f>INDEX(LedgerMapping[[#All],[Area]],MATCH(Transactions[[#This Row],[Sub Ledger]],LedgerMapping[[#All],[Sub Ledger]],0))</f>
        <v>Income Statement</v>
      </c>
    </row>
    <row r="22646" spans="1:5" x14ac:dyDescent="0.55000000000000004">
      <c r="A22646">
        <v>4</v>
      </c>
      <c r="B22646">
        <v>65000</v>
      </c>
      <c r="C22646" s="6">
        <v>43497</v>
      </c>
      <c r="D22646">
        <v>-540</v>
      </c>
      <c r="E22646" t="str">
        <f>INDEX(LedgerMapping[[#All],[Area]],MATCH(Transactions[[#This Row],[Sub Ledger]],LedgerMapping[[#All],[Sub Ledger]],0))</f>
        <v>Income Statement</v>
      </c>
    </row>
    <row r="22647" spans="1:5" x14ac:dyDescent="0.55000000000000004">
      <c r="A22647">
        <v>4</v>
      </c>
      <c r="B22647">
        <v>65000</v>
      </c>
      <c r="C22647" s="6">
        <v>43525</v>
      </c>
      <c r="D22647">
        <v>-336</v>
      </c>
      <c r="E22647" t="str">
        <f>INDEX(LedgerMapping[[#All],[Area]],MATCH(Transactions[[#This Row],[Sub Ledger]],LedgerMapping[[#All],[Sub Ledger]],0))</f>
        <v>Income Statement</v>
      </c>
    </row>
    <row r="22648" spans="1:5" x14ac:dyDescent="0.55000000000000004">
      <c r="A22648">
        <v>4</v>
      </c>
      <c r="B22648">
        <v>65000</v>
      </c>
      <c r="C22648" s="6">
        <v>43556</v>
      </c>
      <c r="D22648">
        <v>-406</v>
      </c>
      <c r="E22648" t="str">
        <f>INDEX(LedgerMapping[[#All],[Area]],MATCH(Transactions[[#This Row],[Sub Ledger]],LedgerMapping[[#All],[Sub Ledger]],0))</f>
        <v>Income Statement</v>
      </c>
    </row>
    <row r="22649" spans="1:5" x14ac:dyDescent="0.55000000000000004">
      <c r="A22649">
        <v>4</v>
      </c>
      <c r="B22649">
        <v>65000</v>
      </c>
      <c r="C22649" s="6">
        <v>43586</v>
      </c>
      <c r="D22649">
        <v>-360</v>
      </c>
      <c r="E22649" t="str">
        <f>INDEX(LedgerMapping[[#All],[Area]],MATCH(Transactions[[#This Row],[Sub Ledger]],LedgerMapping[[#All],[Sub Ledger]],0))</f>
        <v>Income Statement</v>
      </c>
    </row>
    <row r="22650" spans="1:5" x14ac:dyDescent="0.55000000000000004">
      <c r="A22650">
        <v>4</v>
      </c>
      <c r="B22650">
        <v>65000</v>
      </c>
      <c r="C22650" s="6">
        <v>43617</v>
      </c>
      <c r="D22650">
        <v>-372</v>
      </c>
      <c r="E22650" t="str">
        <f>INDEX(LedgerMapping[[#All],[Area]],MATCH(Transactions[[#This Row],[Sub Ledger]],LedgerMapping[[#All],[Sub Ledger]],0))</f>
        <v>Income Statement</v>
      </c>
    </row>
    <row r="22651" spans="1:5" x14ac:dyDescent="0.55000000000000004">
      <c r="A22651">
        <v>4</v>
      </c>
      <c r="B22651">
        <v>65000</v>
      </c>
      <c r="C22651" s="6">
        <v>43647</v>
      </c>
      <c r="D22651">
        <v>-616</v>
      </c>
      <c r="E22651" t="str">
        <f>INDEX(LedgerMapping[[#All],[Area]],MATCH(Transactions[[#This Row],[Sub Ledger]],LedgerMapping[[#All],[Sub Ledger]],0))</f>
        <v>Income Statement</v>
      </c>
    </row>
    <row r="22652" spans="1:5" x14ac:dyDescent="0.55000000000000004">
      <c r="A22652">
        <v>4</v>
      </c>
      <c r="B22652">
        <v>65000</v>
      </c>
      <c r="C22652" s="6">
        <v>43678</v>
      </c>
      <c r="D22652">
        <v>-469</v>
      </c>
      <c r="E22652" t="str">
        <f>INDEX(LedgerMapping[[#All],[Area]],MATCH(Transactions[[#This Row],[Sub Ledger]],LedgerMapping[[#All],[Sub Ledger]],0))</f>
        <v>Income Statement</v>
      </c>
    </row>
    <row r="22653" spans="1:5" x14ac:dyDescent="0.55000000000000004">
      <c r="A22653">
        <v>4</v>
      </c>
      <c r="B22653">
        <v>65000</v>
      </c>
      <c r="C22653" s="6">
        <v>43709</v>
      </c>
      <c r="D22653">
        <v>-640</v>
      </c>
      <c r="E22653" t="str">
        <f>INDEX(LedgerMapping[[#All],[Area]],MATCH(Transactions[[#This Row],[Sub Ledger]],LedgerMapping[[#All],[Sub Ledger]],0))</f>
        <v>Income Statement</v>
      </c>
    </row>
    <row r="22654" spans="1:5" x14ac:dyDescent="0.55000000000000004">
      <c r="A22654">
        <v>4</v>
      </c>
      <c r="B22654">
        <v>65000</v>
      </c>
      <c r="C22654" s="6">
        <v>43739</v>
      </c>
      <c r="D22654">
        <v>-348</v>
      </c>
      <c r="E22654" t="str">
        <f>INDEX(LedgerMapping[[#All],[Area]],MATCH(Transactions[[#This Row],[Sub Ledger]],LedgerMapping[[#All],[Sub Ledger]],0))</f>
        <v>Income Statement</v>
      </c>
    </row>
    <row r="22655" spans="1:5" x14ac:dyDescent="0.55000000000000004">
      <c r="A22655">
        <v>4</v>
      </c>
      <c r="B22655">
        <v>65000</v>
      </c>
      <c r="C22655" s="6">
        <v>43770</v>
      </c>
      <c r="D22655">
        <v>-600</v>
      </c>
      <c r="E22655" t="str">
        <f>INDEX(LedgerMapping[[#All],[Area]],MATCH(Transactions[[#This Row],[Sub Ledger]],LedgerMapping[[#All],[Sub Ledger]],0))</f>
        <v>Income Statement</v>
      </c>
    </row>
    <row r="22656" spans="1:5" x14ac:dyDescent="0.55000000000000004">
      <c r="A22656">
        <v>4</v>
      </c>
      <c r="B22656">
        <v>65000</v>
      </c>
      <c r="C22656" s="6">
        <v>43800</v>
      </c>
      <c r="D22656">
        <v>-576</v>
      </c>
      <c r="E22656" t="str">
        <f>INDEX(LedgerMapping[[#All],[Area]],MATCH(Transactions[[#This Row],[Sub Ledger]],LedgerMapping[[#All],[Sub Ledger]],0))</f>
        <v>Income Statement</v>
      </c>
    </row>
    <row r="22657" spans="1:5" x14ac:dyDescent="0.55000000000000004">
      <c r="A22657">
        <v>4</v>
      </c>
      <c r="B22657">
        <v>65000</v>
      </c>
      <c r="C22657" s="6">
        <v>43831</v>
      </c>
      <c r="D22657">
        <v>-488</v>
      </c>
      <c r="E22657" t="str">
        <f>INDEX(LedgerMapping[[#All],[Area]],MATCH(Transactions[[#This Row],[Sub Ledger]],LedgerMapping[[#All],[Sub Ledger]],0))</f>
        <v>Income Statement</v>
      </c>
    </row>
    <row r="22658" spans="1:5" x14ac:dyDescent="0.55000000000000004">
      <c r="A22658">
        <v>4</v>
      </c>
      <c r="B22658">
        <v>65000</v>
      </c>
      <c r="C22658" s="6">
        <v>43862</v>
      </c>
      <c r="D22658">
        <v>-351</v>
      </c>
      <c r="E22658" t="str">
        <f>INDEX(LedgerMapping[[#All],[Area]],MATCH(Transactions[[#This Row],[Sub Ledger]],LedgerMapping[[#All],[Sub Ledger]],0))</f>
        <v>Income Statement</v>
      </c>
    </row>
    <row r="22659" spans="1:5" x14ac:dyDescent="0.55000000000000004">
      <c r="A22659">
        <v>4</v>
      </c>
      <c r="B22659">
        <v>65000</v>
      </c>
      <c r="C22659" s="6">
        <v>43891</v>
      </c>
      <c r="D22659">
        <v>-527</v>
      </c>
      <c r="E22659" t="str">
        <f>INDEX(LedgerMapping[[#All],[Area]],MATCH(Transactions[[#This Row],[Sub Ledger]],LedgerMapping[[#All],[Sub Ledger]],0))</f>
        <v>Income Statement</v>
      </c>
    </row>
    <row r="22660" spans="1:5" x14ac:dyDescent="0.55000000000000004">
      <c r="A22660">
        <v>4</v>
      </c>
      <c r="B22660">
        <v>65000</v>
      </c>
      <c r="C22660" s="6">
        <v>43922</v>
      </c>
      <c r="D22660">
        <v>-293</v>
      </c>
      <c r="E22660" t="str">
        <f>INDEX(LedgerMapping[[#All],[Area]],MATCH(Transactions[[#This Row],[Sub Ledger]],LedgerMapping[[#All],[Sub Ledger]],0))</f>
        <v>Income Statement</v>
      </c>
    </row>
    <row r="22661" spans="1:5" x14ac:dyDescent="0.55000000000000004">
      <c r="A22661">
        <v>4</v>
      </c>
      <c r="B22661">
        <v>65000</v>
      </c>
      <c r="C22661" s="6">
        <v>43952</v>
      </c>
      <c r="D22661">
        <v>-474</v>
      </c>
      <c r="E22661" t="str">
        <f>INDEX(LedgerMapping[[#All],[Area]],MATCH(Transactions[[#This Row],[Sub Ledger]],LedgerMapping[[#All],[Sub Ledger]],0))</f>
        <v>Income Statement</v>
      </c>
    </row>
    <row r="22662" spans="1:5" x14ac:dyDescent="0.55000000000000004">
      <c r="A22662">
        <v>4</v>
      </c>
      <c r="B22662">
        <v>65000</v>
      </c>
      <c r="C22662" s="6">
        <v>43983</v>
      </c>
      <c r="D22662">
        <v>-380</v>
      </c>
      <c r="E22662" t="str">
        <f>INDEX(LedgerMapping[[#All],[Area]],MATCH(Transactions[[#This Row],[Sub Ledger]],LedgerMapping[[#All],[Sub Ledger]],0))</f>
        <v>Income Statement</v>
      </c>
    </row>
    <row r="22663" spans="1:5" x14ac:dyDescent="0.55000000000000004">
      <c r="A22663">
        <v>4</v>
      </c>
      <c r="B22663">
        <v>65000</v>
      </c>
      <c r="C22663" s="6">
        <v>44013</v>
      </c>
      <c r="D22663">
        <v>-343</v>
      </c>
      <c r="E22663" t="str">
        <f>INDEX(LedgerMapping[[#All],[Area]],MATCH(Transactions[[#This Row],[Sub Ledger]],LedgerMapping[[#All],[Sub Ledger]],0))</f>
        <v>Income Statement</v>
      </c>
    </row>
    <row r="22664" spans="1:5" x14ac:dyDescent="0.55000000000000004">
      <c r="A22664">
        <v>4</v>
      </c>
      <c r="B22664">
        <v>65000</v>
      </c>
      <c r="C22664" s="6">
        <v>44044</v>
      </c>
      <c r="D22664">
        <v>-351</v>
      </c>
      <c r="E22664" t="str">
        <f>INDEX(LedgerMapping[[#All],[Area]],MATCH(Transactions[[#This Row],[Sub Ledger]],LedgerMapping[[#All],[Sub Ledger]],0))</f>
        <v>Income Statement</v>
      </c>
    </row>
    <row r="22665" spans="1:5" x14ac:dyDescent="0.55000000000000004">
      <c r="A22665">
        <v>4</v>
      </c>
      <c r="B22665">
        <v>65000</v>
      </c>
      <c r="C22665" s="6">
        <v>44075</v>
      </c>
      <c r="D22665">
        <v>-421</v>
      </c>
      <c r="E22665" t="str">
        <f>INDEX(LedgerMapping[[#All],[Area]],MATCH(Transactions[[#This Row],[Sub Ledger]],LedgerMapping[[#All],[Sub Ledger]],0))</f>
        <v>Income Statement</v>
      </c>
    </row>
    <row r="22666" spans="1:5" x14ac:dyDescent="0.55000000000000004">
      <c r="A22666">
        <v>4</v>
      </c>
      <c r="B22666">
        <v>65000</v>
      </c>
      <c r="C22666" s="6">
        <v>44105</v>
      </c>
      <c r="D22666">
        <v>-287</v>
      </c>
      <c r="E22666" t="str">
        <f>INDEX(LedgerMapping[[#All],[Area]],MATCH(Transactions[[#This Row],[Sub Ledger]],LedgerMapping[[#All],[Sub Ledger]],0))</f>
        <v>Income Statement</v>
      </c>
    </row>
    <row r="22667" spans="1:5" x14ac:dyDescent="0.55000000000000004">
      <c r="A22667">
        <v>4</v>
      </c>
      <c r="B22667">
        <v>65000</v>
      </c>
      <c r="C22667" s="6">
        <v>44136</v>
      </c>
      <c r="D22667">
        <v>-364</v>
      </c>
      <c r="E22667" t="str">
        <f>INDEX(LedgerMapping[[#All],[Area]],MATCH(Transactions[[#This Row],[Sub Ledger]],LedgerMapping[[#All],[Sub Ledger]],0))</f>
        <v>Income Statement</v>
      </c>
    </row>
    <row r="22668" spans="1:5" x14ac:dyDescent="0.55000000000000004">
      <c r="A22668">
        <v>4</v>
      </c>
      <c r="B22668">
        <v>65000</v>
      </c>
      <c r="C22668" s="6">
        <v>44166</v>
      </c>
      <c r="D22668">
        <v>-354</v>
      </c>
      <c r="E22668" t="str">
        <f>INDEX(LedgerMapping[[#All],[Area]],MATCH(Transactions[[#This Row],[Sub Ledger]],LedgerMapping[[#All],[Sub Ledger]],0))</f>
        <v>Income Statement</v>
      </c>
    </row>
    <row r="22669" spans="1:5" x14ac:dyDescent="0.55000000000000004">
      <c r="A22669">
        <v>4</v>
      </c>
      <c r="B22669">
        <v>65000</v>
      </c>
      <c r="C22669" s="6">
        <v>44197</v>
      </c>
      <c r="D22669">
        <v>-423</v>
      </c>
      <c r="E22669" t="str">
        <f>INDEX(LedgerMapping[[#All],[Area]],MATCH(Transactions[[#This Row],[Sub Ledger]],LedgerMapping[[#All],[Sub Ledger]],0))</f>
        <v>Income Statement</v>
      </c>
    </row>
    <row r="22670" spans="1:5" x14ac:dyDescent="0.55000000000000004">
      <c r="A22670">
        <v>4</v>
      </c>
      <c r="B22670">
        <v>65000</v>
      </c>
      <c r="C22670" s="6">
        <v>44228</v>
      </c>
      <c r="D22670">
        <v>-770</v>
      </c>
      <c r="E22670" t="str">
        <f>INDEX(LedgerMapping[[#All],[Area]],MATCH(Transactions[[#This Row],[Sub Ledger]],LedgerMapping[[#All],[Sub Ledger]],0))</f>
        <v>Income Statement</v>
      </c>
    </row>
    <row r="22671" spans="1:5" x14ac:dyDescent="0.55000000000000004">
      <c r="A22671">
        <v>4</v>
      </c>
      <c r="B22671">
        <v>65000</v>
      </c>
      <c r="C22671" s="6">
        <v>44256</v>
      </c>
      <c r="D22671">
        <v>-636</v>
      </c>
      <c r="E22671" t="str">
        <f>INDEX(LedgerMapping[[#All],[Area]],MATCH(Transactions[[#This Row],[Sub Ledger]],LedgerMapping[[#All],[Sub Ledger]],0))</f>
        <v>Income Statement</v>
      </c>
    </row>
    <row r="22672" spans="1:5" x14ac:dyDescent="0.55000000000000004">
      <c r="A22672">
        <v>4</v>
      </c>
      <c r="B22672">
        <v>65000</v>
      </c>
      <c r="C22672" s="6">
        <v>44287</v>
      </c>
      <c r="D22672">
        <v>-781</v>
      </c>
      <c r="E22672" t="str">
        <f>INDEX(LedgerMapping[[#All],[Area]],MATCH(Transactions[[#This Row],[Sub Ledger]],LedgerMapping[[#All],[Sub Ledger]],0))</f>
        <v>Income Statement</v>
      </c>
    </row>
    <row r="22673" spans="1:5" x14ac:dyDescent="0.55000000000000004">
      <c r="A22673">
        <v>4</v>
      </c>
      <c r="B22673">
        <v>65000</v>
      </c>
      <c r="C22673" s="6">
        <v>44317</v>
      </c>
      <c r="D22673">
        <v>-962</v>
      </c>
      <c r="E22673" t="str">
        <f>INDEX(LedgerMapping[[#All],[Area]],MATCH(Transactions[[#This Row],[Sub Ledger]],LedgerMapping[[#All],[Sub Ledger]],0))</f>
        <v>Income Statement</v>
      </c>
    </row>
    <row r="22674" spans="1:5" x14ac:dyDescent="0.55000000000000004">
      <c r="A22674">
        <v>4</v>
      </c>
      <c r="B22674">
        <v>65000</v>
      </c>
      <c r="C22674" s="6">
        <v>44348</v>
      </c>
      <c r="D22674">
        <v>-583</v>
      </c>
      <c r="E22674" t="str">
        <f>INDEX(LedgerMapping[[#All],[Area]],MATCH(Transactions[[#This Row],[Sub Ledger]],LedgerMapping[[#All],[Sub Ledger]],0))</f>
        <v>Income Statement</v>
      </c>
    </row>
    <row r="22675" spans="1:5" x14ac:dyDescent="0.55000000000000004">
      <c r="A22675">
        <v>4</v>
      </c>
      <c r="B22675">
        <v>65000</v>
      </c>
      <c r="C22675" s="6">
        <v>44378</v>
      </c>
      <c r="D22675">
        <v>-708</v>
      </c>
      <c r="E22675" t="str">
        <f>INDEX(LedgerMapping[[#All],[Area]],MATCH(Transactions[[#This Row],[Sub Ledger]],LedgerMapping[[#All],[Sub Ledger]],0))</f>
        <v>Income Statement</v>
      </c>
    </row>
    <row r="22676" spans="1:5" x14ac:dyDescent="0.55000000000000004">
      <c r="A22676">
        <v>4</v>
      </c>
      <c r="B22676">
        <v>65000</v>
      </c>
      <c r="C22676" s="6">
        <v>44409</v>
      </c>
      <c r="D22676">
        <v>-1056</v>
      </c>
      <c r="E22676" t="str">
        <f>INDEX(LedgerMapping[[#All],[Area]],MATCH(Transactions[[#This Row],[Sub Ledger]],LedgerMapping[[#All],[Sub Ledger]],0))</f>
        <v>Income Statement</v>
      </c>
    </row>
    <row r="22677" spans="1:5" x14ac:dyDescent="0.55000000000000004">
      <c r="A22677">
        <v>4</v>
      </c>
      <c r="B22677">
        <v>65000</v>
      </c>
      <c r="C22677" s="6">
        <v>44440</v>
      </c>
      <c r="D22677">
        <v>-923</v>
      </c>
      <c r="E22677" t="str">
        <f>INDEX(LedgerMapping[[#All],[Area]],MATCH(Transactions[[#This Row],[Sub Ledger]],LedgerMapping[[#All],[Sub Ledger]],0))</f>
        <v>Income Statement</v>
      </c>
    </row>
    <row r="22678" spans="1:5" x14ac:dyDescent="0.55000000000000004">
      <c r="A22678">
        <v>4</v>
      </c>
      <c r="B22678">
        <v>65000</v>
      </c>
      <c r="C22678" s="6">
        <v>44470</v>
      </c>
      <c r="D22678">
        <v>-1053</v>
      </c>
      <c r="E22678" t="str">
        <f>INDEX(LedgerMapping[[#All],[Area]],MATCH(Transactions[[#This Row],[Sub Ledger]],LedgerMapping[[#All],[Sub Ledger]],0))</f>
        <v>Income Statement</v>
      </c>
    </row>
    <row r="22679" spans="1:5" x14ac:dyDescent="0.55000000000000004">
      <c r="A22679">
        <v>4</v>
      </c>
      <c r="B22679">
        <v>65000</v>
      </c>
      <c r="C22679" s="6">
        <v>44501</v>
      </c>
      <c r="D22679">
        <v>-1020</v>
      </c>
      <c r="E22679" t="str">
        <f>INDEX(LedgerMapping[[#All],[Area]],MATCH(Transactions[[#This Row],[Sub Ledger]],LedgerMapping[[#All],[Sub Ledger]],0))</f>
        <v>Income Statement</v>
      </c>
    </row>
    <row r="22680" spans="1:5" x14ac:dyDescent="0.55000000000000004">
      <c r="A22680">
        <v>4</v>
      </c>
      <c r="B22680">
        <v>65000</v>
      </c>
      <c r="C22680" s="6">
        <v>44531</v>
      </c>
      <c r="D22680">
        <v>-759</v>
      </c>
      <c r="E22680" t="str">
        <f>INDEX(LedgerMapping[[#All],[Area]],MATCH(Transactions[[#This Row],[Sub Ledger]],LedgerMapping[[#All],[Sub Ledger]],0))</f>
        <v>Income Statement</v>
      </c>
    </row>
    <row r="22681" spans="1:5" x14ac:dyDescent="0.55000000000000004">
      <c r="A22681">
        <v>4</v>
      </c>
      <c r="B22681">
        <v>65000</v>
      </c>
      <c r="C22681" s="6">
        <v>43466</v>
      </c>
      <c r="D22681">
        <v>-770</v>
      </c>
      <c r="E22681" t="str">
        <f>INDEX(LedgerMapping[[#All],[Area]],MATCH(Transactions[[#This Row],[Sub Ledger]],LedgerMapping[[#All],[Sub Ledger]],0))</f>
        <v>Income Statement</v>
      </c>
    </row>
    <row r="22682" spans="1:5" x14ac:dyDescent="0.55000000000000004">
      <c r="A22682">
        <v>4</v>
      </c>
      <c r="B22682">
        <v>65000</v>
      </c>
      <c r="C22682" s="6">
        <v>43497</v>
      </c>
      <c r="D22682">
        <v>-968</v>
      </c>
      <c r="E22682" t="str">
        <f>INDEX(LedgerMapping[[#All],[Area]],MATCH(Transactions[[#This Row],[Sub Ledger]],LedgerMapping[[#All],[Sub Ledger]],0))</f>
        <v>Income Statement</v>
      </c>
    </row>
    <row r="22683" spans="1:5" x14ac:dyDescent="0.55000000000000004">
      <c r="A22683">
        <v>4</v>
      </c>
      <c r="B22683">
        <v>65000</v>
      </c>
      <c r="C22683" s="6">
        <v>43525</v>
      </c>
      <c r="D22683">
        <v>-946</v>
      </c>
      <c r="E22683" t="str">
        <f>INDEX(LedgerMapping[[#All],[Area]],MATCH(Transactions[[#This Row],[Sub Ledger]],LedgerMapping[[#All],[Sub Ledger]],0))</f>
        <v>Income Statement</v>
      </c>
    </row>
    <row r="22684" spans="1:5" x14ac:dyDescent="0.55000000000000004">
      <c r="A22684">
        <v>4</v>
      </c>
      <c r="B22684">
        <v>65000</v>
      </c>
      <c r="C22684" s="6">
        <v>43556</v>
      </c>
      <c r="D22684">
        <v>-649</v>
      </c>
      <c r="E22684" t="str">
        <f>INDEX(LedgerMapping[[#All],[Area]],MATCH(Transactions[[#This Row],[Sub Ledger]],LedgerMapping[[#All],[Sub Ledger]],0))</f>
        <v>Income Statement</v>
      </c>
    </row>
    <row r="22685" spans="1:5" x14ac:dyDescent="0.55000000000000004">
      <c r="A22685">
        <v>4</v>
      </c>
      <c r="B22685">
        <v>65000</v>
      </c>
      <c r="C22685" s="6">
        <v>43586</v>
      </c>
      <c r="D22685">
        <v>-720</v>
      </c>
      <c r="E22685" t="str">
        <f>INDEX(LedgerMapping[[#All],[Area]],MATCH(Transactions[[#This Row],[Sub Ledger]],LedgerMapping[[#All],[Sub Ledger]],0))</f>
        <v>Income Statement</v>
      </c>
    </row>
    <row r="22686" spans="1:5" x14ac:dyDescent="0.55000000000000004">
      <c r="A22686">
        <v>4</v>
      </c>
      <c r="B22686">
        <v>65000</v>
      </c>
      <c r="C22686" s="6">
        <v>43617</v>
      </c>
      <c r="D22686">
        <v>-600</v>
      </c>
      <c r="E22686" t="str">
        <f>INDEX(LedgerMapping[[#All],[Area]],MATCH(Transactions[[#This Row],[Sub Ledger]],LedgerMapping[[#All],[Sub Ledger]],0))</f>
        <v>Income Statement</v>
      </c>
    </row>
    <row r="22687" spans="1:5" x14ac:dyDescent="0.55000000000000004">
      <c r="A22687">
        <v>4</v>
      </c>
      <c r="B22687">
        <v>65000</v>
      </c>
      <c r="C22687" s="6">
        <v>43647</v>
      </c>
      <c r="D22687">
        <v>-836</v>
      </c>
      <c r="E22687" t="str">
        <f>INDEX(LedgerMapping[[#All],[Area]],MATCH(Transactions[[#This Row],[Sub Ledger]],LedgerMapping[[#All],[Sub Ledger]],0))</f>
        <v>Income Statement</v>
      </c>
    </row>
    <row r="22688" spans="1:5" x14ac:dyDescent="0.55000000000000004">
      <c r="A22688">
        <v>4</v>
      </c>
      <c r="B22688">
        <v>65000</v>
      </c>
      <c r="C22688" s="6">
        <v>43678</v>
      </c>
      <c r="D22688">
        <v>-888</v>
      </c>
      <c r="E22688" t="str">
        <f>INDEX(LedgerMapping[[#All],[Area]],MATCH(Transactions[[#This Row],[Sub Ledger]],LedgerMapping[[#All],[Sub Ledger]],0))</f>
        <v>Income Statement</v>
      </c>
    </row>
    <row r="22689" spans="1:5" x14ac:dyDescent="0.55000000000000004">
      <c r="A22689">
        <v>4</v>
      </c>
      <c r="B22689">
        <v>65000</v>
      </c>
      <c r="C22689" s="6">
        <v>43709</v>
      </c>
      <c r="D22689">
        <v>-440</v>
      </c>
      <c r="E22689" t="str">
        <f>INDEX(LedgerMapping[[#All],[Area]],MATCH(Transactions[[#This Row],[Sub Ledger]],LedgerMapping[[#All],[Sub Ledger]],0))</f>
        <v>Income Statement</v>
      </c>
    </row>
    <row r="22690" spans="1:5" x14ac:dyDescent="0.55000000000000004">
      <c r="A22690">
        <v>4</v>
      </c>
      <c r="B22690">
        <v>65000</v>
      </c>
      <c r="C22690" s="6">
        <v>43739</v>
      </c>
      <c r="D22690">
        <v>-517</v>
      </c>
      <c r="E22690" t="str">
        <f>INDEX(LedgerMapping[[#All],[Area]],MATCH(Transactions[[#This Row],[Sub Ledger]],LedgerMapping[[#All],[Sub Ledger]],0))</f>
        <v>Income Statement</v>
      </c>
    </row>
    <row r="22691" spans="1:5" x14ac:dyDescent="0.55000000000000004">
      <c r="A22691">
        <v>4</v>
      </c>
      <c r="B22691">
        <v>65000</v>
      </c>
      <c r="C22691" s="6">
        <v>43770</v>
      </c>
      <c r="D22691">
        <v>-880</v>
      </c>
      <c r="E22691" t="str">
        <f>INDEX(LedgerMapping[[#All],[Area]],MATCH(Transactions[[#This Row],[Sub Ledger]],LedgerMapping[[#All],[Sub Ledger]],0))</f>
        <v>Income Statement</v>
      </c>
    </row>
    <row r="22692" spans="1:5" x14ac:dyDescent="0.55000000000000004">
      <c r="A22692">
        <v>4</v>
      </c>
      <c r="B22692">
        <v>65000</v>
      </c>
      <c r="C22692" s="6">
        <v>43800</v>
      </c>
      <c r="D22692">
        <v>-616</v>
      </c>
      <c r="E22692" t="str">
        <f>INDEX(LedgerMapping[[#All],[Area]],MATCH(Transactions[[#This Row],[Sub Ledger]],LedgerMapping[[#All],[Sub Ledger]],0))</f>
        <v>Income Statement</v>
      </c>
    </row>
    <row r="22693" spans="1:5" x14ac:dyDescent="0.55000000000000004">
      <c r="A22693">
        <v>4</v>
      </c>
      <c r="B22693">
        <v>65000</v>
      </c>
      <c r="C22693" s="6">
        <v>43831</v>
      </c>
      <c r="D22693">
        <v>-592</v>
      </c>
      <c r="E22693" t="str">
        <f>INDEX(LedgerMapping[[#All],[Area]],MATCH(Transactions[[#This Row],[Sub Ledger]],LedgerMapping[[#All],[Sub Ledger]],0))</f>
        <v>Income Statement</v>
      </c>
    </row>
    <row r="22694" spans="1:5" x14ac:dyDescent="0.55000000000000004">
      <c r="A22694">
        <v>4</v>
      </c>
      <c r="B22694">
        <v>65000</v>
      </c>
      <c r="C22694" s="6">
        <v>43862</v>
      </c>
      <c r="D22694">
        <v>-414</v>
      </c>
      <c r="E22694" t="str">
        <f>INDEX(LedgerMapping[[#All],[Area]],MATCH(Transactions[[#This Row],[Sub Ledger]],LedgerMapping[[#All],[Sub Ledger]],0))</f>
        <v>Income Statement</v>
      </c>
    </row>
    <row r="22695" spans="1:5" x14ac:dyDescent="0.55000000000000004">
      <c r="A22695">
        <v>4</v>
      </c>
      <c r="B22695">
        <v>65000</v>
      </c>
      <c r="C22695" s="6">
        <v>43891</v>
      </c>
      <c r="D22695">
        <v>-346</v>
      </c>
      <c r="E22695" t="str">
        <f>INDEX(LedgerMapping[[#All],[Area]],MATCH(Transactions[[#This Row],[Sub Ledger]],LedgerMapping[[#All],[Sub Ledger]],0))</f>
        <v>Income Statement</v>
      </c>
    </row>
    <row r="22696" spans="1:5" x14ac:dyDescent="0.55000000000000004">
      <c r="A22696">
        <v>4</v>
      </c>
      <c r="B22696">
        <v>65000</v>
      </c>
      <c r="C22696" s="6">
        <v>43922</v>
      </c>
      <c r="D22696">
        <v>-390</v>
      </c>
      <c r="E22696" t="str">
        <f>INDEX(LedgerMapping[[#All],[Area]],MATCH(Transactions[[#This Row],[Sub Ledger]],LedgerMapping[[#All],[Sub Ledger]],0))</f>
        <v>Income Statement</v>
      </c>
    </row>
    <row r="22697" spans="1:5" x14ac:dyDescent="0.55000000000000004">
      <c r="A22697">
        <v>4</v>
      </c>
      <c r="B22697">
        <v>65000</v>
      </c>
      <c r="C22697" s="6">
        <v>43952</v>
      </c>
      <c r="D22697">
        <v>-718</v>
      </c>
      <c r="E22697" t="str">
        <f>INDEX(LedgerMapping[[#All],[Area]],MATCH(Transactions[[#This Row],[Sub Ledger]],LedgerMapping[[#All],[Sub Ledger]],0))</f>
        <v>Income Statement</v>
      </c>
    </row>
    <row r="22698" spans="1:5" x14ac:dyDescent="0.55000000000000004">
      <c r="A22698">
        <v>4</v>
      </c>
      <c r="B22698">
        <v>65000</v>
      </c>
      <c r="C22698" s="6">
        <v>43983</v>
      </c>
      <c r="D22698">
        <v>-428</v>
      </c>
      <c r="E22698" t="str">
        <f>INDEX(LedgerMapping[[#All],[Area]],MATCH(Transactions[[#This Row],[Sub Ledger]],LedgerMapping[[#All],[Sub Ledger]],0))</f>
        <v>Income Statement</v>
      </c>
    </row>
    <row r="22699" spans="1:5" x14ac:dyDescent="0.55000000000000004">
      <c r="A22699">
        <v>4</v>
      </c>
      <c r="B22699">
        <v>65000</v>
      </c>
      <c r="C22699" s="6">
        <v>44013</v>
      </c>
      <c r="D22699">
        <v>-683</v>
      </c>
      <c r="E22699" t="str">
        <f>INDEX(LedgerMapping[[#All],[Area]],MATCH(Transactions[[#This Row],[Sub Ledger]],LedgerMapping[[#All],[Sub Ledger]],0))</f>
        <v>Income Statement</v>
      </c>
    </row>
    <row r="22700" spans="1:5" x14ac:dyDescent="0.55000000000000004">
      <c r="A22700">
        <v>4</v>
      </c>
      <c r="B22700">
        <v>65000</v>
      </c>
      <c r="C22700" s="6">
        <v>44044</v>
      </c>
      <c r="D22700">
        <v>-555</v>
      </c>
      <c r="E22700" t="str">
        <f>INDEX(LedgerMapping[[#All],[Area]],MATCH(Transactions[[#This Row],[Sub Ledger]],LedgerMapping[[#All],[Sub Ledger]],0))</f>
        <v>Income Statement</v>
      </c>
    </row>
    <row r="22701" spans="1:5" x14ac:dyDescent="0.55000000000000004">
      <c r="A22701">
        <v>4</v>
      </c>
      <c r="B22701">
        <v>65000</v>
      </c>
      <c r="C22701" s="6">
        <v>44075</v>
      </c>
      <c r="D22701">
        <v>-528</v>
      </c>
      <c r="E22701" t="str">
        <f>INDEX(LedgerMapping[[#All],[Area]],MATCH(Transactions[[#This Row],[Sub Ledger]],LedgerMapping[[#All],[Sub Ledger]],0))</f>
        <v>Income Statement</v>
      </c>
    </row>
    <row r="22702" spans="1:5" x14ac:dyDescent="0.55000000000000004">
      <c r="A22702">
        <v>4</v>
      </c>
      <c r="B22702">
        <v>65000</v>
      </c>
      <c r="C22702" s="6">
        <v>44105</v>
      </c>
      <c r="D22702">
        <v>-642</v>
      </c>
      <c r="E22702" t="str">
        <f>INDEX(LedgerMapping[[#All],[Area]],MATCH(Transactions[[#This Row],[Sub Ledger]],LedgerMapping[[#All],[Sub Ledger]],0))</f>
        <v>Income Statement</v>
      </c>
    </row>
    <row r="22703" spans="1:5" x14ac:dyDescent="0.55000000000000004">
      <c r="A22703">
        <v>4</v>
      </c>
      <c r="B22703">
        <v>65000</v>
      </c>
      <c r="C22703" s="6">
        <v>44136</v>
      </c>
      <c r="D22703">
        <v>-546</v>
      </c>
      <c r="E22703" t="str">
        <f>INDEX(LedgerMapping[[#All],[Area]],MATCH(Transactions[[#This Row],[Sub Ledger]],LedgerMapping[[#All],[Sub Ledger]],0))</f>
        <v>Income Statement</v>
      </c>
    </row>
    <row r="22704" spans="1:5" x14ac:dyDescent="0.55000000000000004">
      <c r="A22704">
        <v>4</v>
      </c>
      <c r="B22704">
        <v>65000</v>
      </c>
      <c r="C22704" s="6">
        <v>44166</v>
      </c>
      <c r="D22704">
        <v>-556</v>
      </c>
      <c r="E22704" t="str">
        <f>INDEX(LedgerMapping[[#All],[Area]],MATCH(Transactions[[#This Row],[Sub Ledger]],LedgerMapping[[#All],[Sub Ledger]],0))</f>
        <v>Income Statement</v>
      </c>
    </row>
    <row r="22705" spans="1:5" x14ac:dyDescent="0.55000000000000004">
      <c r="A22705">
        <v>4</v>
      </c>
      <c r="B22705">
        <v>65000</v>
      </c>
      <c r="C22705" s="6">
        <v>44197</v>
      </c>
      <c r="D22705">
        <v>-902</v>
      </c>
      <c r="E22705" t="str">
        <f>INDEX(LedgerMapping[[#All],[Area]],MATCH(Transactions[[#This Row],[Sub Ledger]],LedgerMapping[[#All],[Sub Ledger]],0))</f>
        <v>Income Statement</v>
      </c>
    </row>
    <row r="22706" spans="1:5" x14ac:dyDescent="0.55000000000000004">
      <c r="A22706">
        <v>4</v>
      </c>
      <c r="B22706">
        <v>65000</v>
      </c>
      <c r="C22706" s="6">
        <v>44228</v>
      </c>
      <c r="D22706">
        <v>-1512</v>
      </c>
      <c r="E22706" t="str">
        <f>INDEX(LedgerMapping[[#All],[Area]],MATCH(Transactions[[#This Row],[Sub Ledger]],LedgerMapping[[#All],[Sub Ledger]],0))</f>
        <v>Income Statement</v>
      </c>
    </row>
    <row r="22707" spans="1:5" x14ac:dyDescent="0.55000000000000004">
      <c r="A22707">
        <v>4</v>
      </c>
      <c r="B22707">
        <v>65000</v>
      </c>
      <c r="C22707" s="6">
        <v>44256</v>
      </c>
      <c r="D22707">
        <v>-1102</v>
      </c>
      <c r="E22707" t="str">
        <f>INDEX(LedgerMapping[[#All],[Area]],MATCH(Transactions[[#This Row],[Sub Ledger]],LedgerMapping[[#All],[Sub Ledger]],0))</f>
        <v>Income Statement</v>
      </c>
    </row>
    <row r="22708" spans="1:5" x14ac:dyDescent="0.55000000000000004">
      <c r="A22708">
        <v>4</v>
      </c>
      <c r="B22708">
        <v>65000</v>
      </c>
      <c r="C22708" s="6">
        <v>44287</v>
      </c>
      <c r="D22708">
        <v>-1458</v>
      </c>
      <c r="E22708" t="str">
        <f>INDEX(LedgerMapping[[#All],[Area]],MATCH(Transactions[[#This Row],[Sub Ledger]],LedgerMapping[[#All],[Sub Ledger]],0))</f>
        <v>Income Statement</v>
      </c>
    </row>
    <row r="22709" spans="1:5" x14ac:dyDescent="0.55000000000000004">
      <c r="A22709">
        <v>4</v>
      </c>
      <c r="B22709">
        <v>65000</v>
      </c>
      <c r="C22709" s="6">
        <v>44317</v>
      </c>
      <c r="D22709">
        <v>-817</v>
      </c>
      <c r="E22709" t="str">
        <f>INDEX(LedgerMapping[[#All],[Area]],MATCH(Transactions[[#This Row],[Sub Ledger]],LedgerMapping[[#All],[Sub Ledger]],0))</f>
        <v>Income Statement</v>
      </c>
    </row>
    <row r="22710" spans="1:5" x14ac:dyDescent="0.55000000000000004">
      <c r="A22710">
        <v>4</v>
      </c>
      <c r="B22710">
        <v>65000</v>
      </c>
      <c r="C22710" s="6">
        <v>44348</v>
      </c>
      <c r="D22710">
        <v>-1254</v>
      </c>
      <c r="E22710" t="str">
        <f>INDEX(LedgerMapping[[#All],[Area]],MATCH(Transactions[[#This Row],[Sub Ledger]],LedgerMapping[[#All],[Sub Ledger]],0))</f>
        <v>Income Statement</v>
      </c>
    </row>
    <row r="22711" spans="1:5" x14ac:dyDescent="0.55000000000000004">
      <c r="A22711">
        <v>4</v>
      </c>
      <c r="B22711">
        <v>65000</v>
      </c>
      <c r="C22711" s="6">
        <v>44378</v>
      </c>
      <c r="D22711">
        <v>-1064</v>
      </c>
      <c r="E22711" t="str">
        <f>INDEX(LedgerMapping[[#All],[Area]],MATCH(Transactions[[#This Row],[Sub Ledger]],LedgerMapping[[#All],[Sub Ledger]],0))</f>
        <v>Income Statement</v>
      </c>
    </row>
    <row r="22712" spans="1:5" x14ac:dyDescent="0.55000000000000004">
      <c r="A22712">
        <v>4</v>
      </c>
      <c r="B22712">
        <v>65000</v>
      </c>
      <c r="C22712" s="6">
        <v>44409</v>
      </c>
      <c r="D22712">
        <v>-918</v>
      </c>
      <c r="E22712" t="str">
        <f>INDEX(LedgerMapping[[#All],[Area]],MATCH(Transactions[[#This Row],[Sub Ledger]],LedgerMapping[[#All],[Sub Ledger]],0))</f>
        <v>Income Statement</v>
      </c>
    </row>
    <row r="22713" spans="1:5" x14ac:dyDescent="0.55000000000000004">
      <c r="A22713">
        <v>4</v>
      </c>
      <c r="B22713">
        <v>65000</v>
      </c>
      <c r="C22713" s="6">
        <v>44440</v>
      </c>
      <c r="D22713">
        <v>-1044</v>
      </c>
      <c r="E22713" t="str">
        <f>INDEX(LedgerMapping[[#All],[Area]],MATCH(Transactions[[#This Row],[Sub Ledger]],LedgerMapping[[#All],[Sub Ledger]],0))</f>
        <v>Income Statement</v>
      </c>
    </row>
    <row r="22714" spans="1:5" x14ac:dyDescent="0.55000000000000004">
      <c r="A22714">
        <v>4</v>
      </c>
      <c r="B22714">
        <v>65000</v>
      </c>
      <c r="C22714" s="6">
        <v>44470</v>
      </c>
      <c r="D22714">
        <v>-1634</v>
      </c>
      <c r="E22714" t="str">
        <f>INDEX(LedgerMapping[[#All],[Area]],MATCH(Transactions[[#This Row],[Sub Ledger]],LedgerMapping[[#All],[Sub Ledger]],0))</f>
        <v>Income Statement</v>
      </c>
    </row>
    <row r="22715" spans="1:5" x14ac:dyDescent="0.55000000000000004">
      <c r="A22715">
        <v>4</v>
      </c>
      <c r="B22715">
        <v>65000</v>
      </c>
      <c r="C22715" s="6">
        <v>44501</v>
      </c>
      <c r="D22715">
        <v>-756</v>
      </c>
      <c r="E22715" t="str">
        <f>INDEX(LedgerMapping[[#All],[Area]],MATCH(Transactions[[#This Row],[Sub Ledger]],LedgerMapping[[#All],[Sub Ledger]],0))</f>
        <v>Income Statement</v>
      </c>
    </row>
    <row r="22716" spans="1:5" x14ac:dyDescent="0.55000000000000004">
      <c r="A22716">
        <v>4</v>
      </c>
      <c r="B22716">
        <v>65000</v>
      </c>
      <c r="C22716" s="6">
        <v>44531</v>
      </c>
      <c r="D22716">
        <v>-817</v>
      </c>
      <c r="E22716" t="str">
        <f>INDEX(LedgerMapping[[#All],[Area]],MATCH(Transactions[[#This Row],[Sub Ledger]],LedgerMapping[[#All],[Sub Ledger]],0))</f>
        <v>Income Statement</v>
      </c>
    </row>
    <row r="22717" spans="1:5" x14ac:dyDescent="0.55000000000000004">
      <c r="A22717">
        <v>4</v>
      </c>
      <c r="B22717">
        <v>65000</v>
      </c>
      <c r="C22717" s="6">
        <v>44256</v>
      </c>
      <c r="D22717">
        <v>-754.6</v>
      </c>
      <c r="E22717" t="str">
        <f>INDEX(LedgerMapping[[#All],[Area]],MATCH(Transactions[[#This Row],[Sub Ledger]],LedgerMapping[[#All],[Sub Ledger]],0))</f>
        <v>Income Statement</v>
      </c>
    </row>
    <row r="22718" spans="1:5" x14ac:dyDescent="0.55000000000000004">
      <c r="A22718">
        <v>4</v>
      </c>
      <c r="B22718">
        <v>65000</v>
      </c>
      <c r="C22718" s="6">
        <v>44256</v>
      </c>
      <c r="D22718">
        <v>-1466.64</v>
      </c>
      <c r="E22718" t="str">
        <f>INDEX(LedgerMapping[[#All],[Area]],MATCH(Transactions[[#This Row],[Sub Ledger]],LedgerMapping[[#All],[Sub Ledger]],0))</f>
        <v>Income Statement</v>
      </c>
    </row>
    <row r="22719" spans="1:5" x14ac:dyDescent="0.55000000000000004">
      <c r="A22719">
        <v>4</v>
      </c>
      <c r="B22719">
        <v>62000</v>
      </c>
      <c r="C22719" s="6">
        <v>43466</v>
      </c>
      <c r="D22719">
        <v>-1562</v>
      </c>
      <c r="E22719" t="str">
        <f>INDEX(LedgerMapping[[#All],[Area]],MATCH(Transactions[[#This Row],[Sub Ledger]],LedgerMapping[[#All],[Sub Ledger]],0))</f>
        <v>Income Statement</v>
      </c>
    </row>
    <row r="22720" spans="1:5" x14ac:dyDescent="0.55000000000000004">
      <c r="A22720">
        <v>4</v>
      </c>
      <c r="B22720">
        <v>62000</v>
      </c>
      <c r="C22720" s="6">
        <v>43497</v>
      </c>
      <c r="D22720">
        <v>-2184</v>
      </c>
      <c r="E22720" t="str">
        <f>INDEX(LedgerMapping[[#All],[Area]],MATCH(Transactions[[#This Row],[Sub Ledger]],LedgerMapping[[#All],[Sub Ledger]],0))</f>
        <v>Income Statement</v>
      </c>
    </row>
    <row r="22721" spans="1:5" x14ac:dyDescent="0.55000000000000004">
      <c r="A22721">
        <v>4</v>
      </c>
      <c r="B22721">
        <v>62000</v>
      </c>
      <c r="C22721" s="6">
        <v>43525</v>
      </c>
      <c r="D22721">
        <v>-1454</v>
      </c>
      <c r="E22721" t="str">
        <f>INDEX(LedgerMapping[[#All],[Area]],MATCH(Transactions[[#This Row],[Sub Ledger]],LedgerMapping[[#All],[Sub Ledger]],0))</f>
        <v>Income Statement</v>
      </c>
    </row>
    <row r="22722" spans="1:5" x14ac:dyDescent="0.55000000000000004">
      <c r="A22722">
        <v>4</v>
      </c>
      <c r="B22722">
        <v>62000</v>
      </c>
      <c r="C22722" s="6">
        <v>43556</v>
      </c>
      <c r="D22722">
        <v>-2038</v>
      </c>
      <c r="E22722" t="str">
        <f>INDEX(LedgerMapping[[#All],[Area]],MATCH(Transactions[[#This Row],[Sub Ledger]],LedgerMapping[[#All],[Sub Ledger]],0))</f>
        <v>Income Statement</v>
      </c>
    </row>
    <row r="22723" spans="1:5" x14ac:dyDescent="0.55000000000000004">
      <c r="A22723">
        <v>4</v>
      </c>
      <c r="B22723">
        <v>62000</v>
      </c>
      <c r="C22723" s="6">
        <v>43586</v>
      </c>
      <c r="D22723">
        <v>-1488</v>
      </c>
      <c r="E22723" t="str">
        <f>INDEX(LedgerMapping[[#All],[Area]],MATCH(Transactions[[#This Row],[Sub Ledger]],LedgerMapping[[#All],[Sub Ledger]],0))</f>
        <v>Income Statement</v>
      </c>
    </row>
    <row r="22724" spans="1:5" x14ac:dyDescent="0.55000000000000004">
      <c r="A22724">
        <v>4</v>
      </c>
      <c r="B22724">
        <v>62000</v>
      </c>
      <c r="C22724" s="6">
        <v>43617</v>
      </c>
      <c r="D22724">
        <v>-1629</v>
      </c>
      <c r="E22724" t="str">
        <f>INDEX(LedgerMapping[[#All],[Area]],MATCH(Transactions[[#This Row],[Sub Ledger]],LedgerMapping[[#All],[Sub Ledger]],0))</f>
        <v>Income Statement</v>
      </c>
    </row>
    <row r="22725" spans="1:5" x14ac:dyDescent="0.55000000000000004">
      <c r="A22725">
        <v>4</v>
      </c>
      <c r="B22725">
        <v>62000</v>
      </c>
      <c r="C22725" s="6">
        <v>43647</v>
      </c>
      <c r="D22725">
        <v>-2828</v>
      </c>
      <c r="E22725" t="str">
        <f>INDEX(LedgerMapping[[#All],[Area]],MATCH(Transactions[[#This Row],[Sub Ledger]],LedgerMapping[[#All],[Sub Ledger]],0))</f>
        <v>Income Statement</v>
      </c>
    </row>
    <row r="22726" spans="1:5" x14ac:dyDescent="0.55000000000000004">
      <c r="A22726">
        <v>4</v>
      </c>
      <c r="B22726">
        <v>62000</v>
      </c>
      <c r="C22726" s="6">
        <v>43678</v>
      </c>
      <c r="D22726">
        <v>-2329</v>
      </c>
      <c r="E22726" t="str">
        <f>INDEX(LedgerMapping[[#All],[Area]],MATCH(Transactions[[#This Row],[Sub Ledger]],LedgerMapping[[#All],[Sub Ledger]],0))</f>
        <v>Income Statement</v>
      </c>
    </row>
    <row r="22727" spans="1:5" x14ac:dyDescent="0.55000000000000004">
      <c r="A22727">
        <v>4</v>
      </c>
      <c r="B22727">
        <v>62000</v>
      </c>
      <c r="C22727" s="6">
        <v>43709</v>
      </c>
      <c r="D22727">
        <v>-2764</v>
      </c>
      <c r="E22727" t="str">
        <f>INDEX(LedgerMapping[[#All],[Area]],MATCH(Transactions[[#This Row],[Sub Ledger]],LedgerMapping[[#All],[Sub Ledger]],0))</f>
        <v>Income Statement</v>
      </c>
    </row>
    <row r="22728" spans="1:5" x14ac:dyDescent="0.55000000000000004">
      <c r="A22728">
        <v>4</v>
      </c>
      <c r="B22728">
        <v>62000</v>
      </c>
      <c r="C22728" s="6">
        <v>43739</v>
      </c>
      <c r="D22728">
        <v>-2081</v>
      </c>
      <c r="E22728" t="str">
        <f>INDEX(LedgerMapping[[#All],[Area]],MATCH(Transactions[[#This Row],[Sub Ledger]],LedgerMapping[[#All],[Sub Ledger]],0))</f>
        <v>Income Statement</v>
      </c>
    </row>
    <row r="22729" spans="1:5" x14ac:dyDescent="0.55000000000000004">
      <c r="A22729">
        <v>4</v>
      </c>
      <c r="B22729">
        <v>62000</v>
      </c>
      <c r="C22729" s="6">
        <v>43770</v>
      </c>
      <c r="D22729">
        <v>-3534</v>
      </c>
      <c r="E22729" t="str">
        <f>INDEX(LedgerMapping[[#All],[Area]],MATCH(Transactions[[#This Row],[Sub Ledger]],LedgerMapping[[#All],[Sub Ledger]],0))</f>
        <v>Income Statement</v>
      </c>
    </row>
    <row r="22730" spans="1:5" x14ac:dyDescent="0.55000000000000004">
      <c r="A22730">
        <v>4</v>
      </c>
      <c r="B22730">
        <v>62000</v>
      </c>
      <c r="C22730" s="6">
        <v>43800</v>
      </c>
      <c r="D22730">
        <v>-3141</v>
      </c>
      <c r="E22730" t="str">
        <f>INDEX(LedgerMapping[[#All],[Area]],MATCH(Transactions[[#This Row],[Sub Ledger]],LedgerMapping[[#All],[Sub Ledger]],0))</f>
        <v>Income Statement</v>
      </c>
    </row>
    <row r="22731" spans="1:5" x14ac:dyDescent="0.55000000000000004">
      <c r="A22731">
        <v>4</v>
      </c>
      <c r="B22731">
        <v>62000</v>
      </c>
      <c r="C22731" s="6">
        <v>43831</v>
      </c>
      <c r="D22731">
        <v>-3661</v>
      </c>
      <c r="E22731" t="str">
        <f>INDEX(LedgerMapping[[#All],[Area]],MATCH(Transactions[[#This Row],[Sub Ledger]],LedgerMapping[[#All],[Sub Ledger]],0))</f>
        <v>Income Statement</v>
      </c>
    </row>
    <row r="22732" spans="1:5" x14ac:dyDescent="0.55000000000000004">
      <c r="A22732">
        <v>4</v>
      </c>
      <c r="B22732">
        <v>62000</v>
      </c>
      <c r="C22732" s="6">
        <v>43862</v>
      </c>
      <c r="D22732">
        <v>-2462</v>
      </c>
      <c r="E22732" t="str">
        <f>INDEX(LedgerMapping[[#All],[Area]],MATCH(Transactions[[#This Row],[Sub Ledger]],LedgerMapping[[#All],[Sub Ledger]],0))</f>
        <v>Income Statement</v>
      </c>
    </row>
    <row r="22733" spans="1:5" x14ac:dyDescent="0.55000000000000004">
      <c r="A22733">
        <v>4</v>
      </c>
      <c r="B22733">
        <v>62000</v>
      </c>
      <c r="C22733" s="6">
        <v>43891</v>
      </c>
      <c r="D22733">
        <v>-3481</v>
      </c>
      <c r="E22733" t="str">
        <f>INDEX(LedgerMapping[[#All],[Area]],MATCH(Transactions[[#This Row],[Sub Ledger]],LedgerMapping[[#All],[Sub Ledger]],0))</f>
        <v>Income Statement</v>
      </c>
    </row>
    <row r="22734" spans="1:5" x14ac:dyDescent="0.55000000000000004">
      <c r="A22734">
        <v>4</v>
      </c>
      <c r="B22734">
        <v>62000</v>
      </c>
      <c r="C22734" s="6">
        <v>43922</v>
      </c>
      <c r="D22734">
        <v>-2196</v>
      </c>
      <c r="E22734" t="str">
        <f>INDEX(LedgerMapping[[#All],[Area]],MATCH(Transactions[[#This Row],[Sub Ledger]],LedgerMapping[[#All],[Sub Ledger]],0))</f>
        <v>Income Statement</v>
      </c>
    </row>
    <row r="22735" spans="1:5" x14ac:dyDescent="0.55000000000000004">
      <c r="A22735">
        <v>4</v>
      </c>
      <c r="B22735">
        <v>62000</v>
      </c>
      <c r="C22735" s="6">
        <v>43952</v>
      </c>
      <c r="D22735">
        <v>-3134</v>
      </c>
      <c r="E22735" t="str">
        <f>INDEX(LedgerMapping[[#All],[Area]],MATCH(Transactions[[#This Row],[Sub Ledger]],LedgerMapping[[#All],[Sub Ledger]],0))</f>
        <v>Income Statement</v>
      </c>
    </row>
    <row r="22736" spans="1:5" x14ac:dyDescent="0.55000000000000004">
      <c r="A22736">
        <v>4</v>
      </c>
      <c r="B22736">
        <v>62000</v>
      </c>
      <c r="C22736" s="6">
        <v>43983</v>
      </c>
      <c r="D22736">
        <v>-2757</v>
      </c>
      <c r="E22736" t="str">
        <f>INDEX(LedgerMapping[[#All],[Area]],MATCH(Transactions[[#This Row],[Sub Ledger]],LedgerMapping[[#All],[Sub Ledger]],0))</f>
        <v>Income Statement</v>
      </c>
    </row>
    <row r="22737" spans="1:5" x14ac:dyDescent="0.55000000000000004">
      <c r="A22737">
        <v>4</v>
      </c>
      <c r="B22737">
        <v>62000</v>
      </c>
      <c r="C22737" s="6">
        <v>44013</v>
      </c>
      <c r="D22737">
        <v>-2731</v>
      </c>
      <c r="E22737" t="str">
        <f>INDEX(LedgerMapping[[#All],[Area]],MATCH(Transactions[[#This Row],[Sub Ledger]],LedgerMapping[[#All],[Sub Ledger]],0))</f>
        <v>Income Statement</v>
      </c>
    </row>
    <row r="22738" spans="1:5" x14ac:dyDescent="0.55000000000000004">
      <c r="A22738">
        <v>4</v>
      </c>
      <c r="B22738">
        <v>62000</v>
      </c>
      <c r="C22738" s="6">
        <v>44044</v>
      </c>
      <c r="D22738">
        <v>-2225</v>
      </c>
      <c r="E22738" t="str">
        <f>INDEX(LedgerMapping[[#All],[Area]],MATCH(Transactions[[#This Row],[Sub Ledger]],LedgerMapping[[#All],[Sub Ledger]],0))</f>
        <v>Income Statement</v>
      </c>
    </row>
    <row r="22739" spans="1:5" x14ac:dyDescent="0.55000000000000004">
      <c r="A22739">
        <v>4</v>
      </c>
      <c r="B22739">
        <v>62000</v>
      </c>
      <c r="C22739" s="6">
        <v>44075</v>
      </c>
      <c r="D22739">
        <v>-2929</v>
      </c>
      <c r="E22739" t="str">
        <f>INDEX(LedgerMapping[[#All],[Area]],MATCH(Transactions[[#This Row],[Sub Ledger]],LedgerMapping[[#All],[Sub Ledger]],0))</f>
        <v>Income Statement</v>
      </c>
    </row>
    <row r="22740" spans="1:5" x14ac:dyDescent="0.55000000000000004">
      <c r="A22740">
        <v>4</v>
      </c>
      <c r="B22740">
        <v>62000</v>
      </c>
      <c r="C22740" s="6">
        <v>44105</v>
      </c>
      <c r="D22740">
        <v>-2326</v>
      </c>
      <c r="E22740" t="str">
        <f>INDEX(LedgerMapping[[#All],[Area]],MATCH(Transactions[[#This Row],[Sub Ledger]],LedgerMapping[[#All],[Sub Ledger]],0))</f>
        <v>Income Statement</v>
      </c>
    </row>
    <row r="22741" spans="1:5" x14ac:dyDescent="0.55000000000000004">
      <c r="A22741">
        <v>4</v>
      </c>
      <c r="B22741">
        <v>62000</v>
      </c>
      <c r="C22741" s="6">
        <v>44136</v>
      </c>
      <c r="D22741">
        <v>-2225</v>
      </c>
      <c r="E22741" t="str">
        <f>INDEX(LedgerMapping[[#All],[Area]],MATCH(Transactions[[#This Row],[Sub Ledger]],LedgerMapping[[#All],[Sub Ledger]],0))</f>
        <v>Income Statement</v>
      </c>
    </row>
    <row r="22742" spans="1:5" x14ac:dyDescent="0.55000000000000004">
      <c r="A22742">
        <v>4</v>
      </c>
      <c r="B22742">
        <v>62000</v>
      </c>
      <c r="C22742" s="6">
        <v>44166</v>
      </c>
      <c r="D22742">
        <v>-2757</v>
      </c>
      <c r="E22742" t="str">
        <f>INDEX(LedgerMapping[[#All],[Area]],MATCH(Transactions[[#This Row],[Sub Ledger]],LedgerMapping[[#All],[Sub Ledger]],0))</f>
        <v>Income Statement</v>
      </c>
    </row>
    <row r="22743" spans="1:5" x14ac:dyDescent="0.55000000000000004">
      <c r="A22743">
        <v>4</v>
      </c>
      <c r="B22743">
        <v>62000</v>
      </c>
      <c r="C22743" s="6">
        <v>44197</v>
      </c>
      <c r="D22743">
        <v>-2986</v>
      </c>
      <c r="E22743" t="str">
        <f>INDEX(LedgerMapping[[#All],[Area]],MATCH(Transactions[[#This Row],[Sub Ledger]],LedgerMapping[[#All],[Sub Ledger]],0))</f>
        <v>Income Statement</v>
      </c>
    </row>
    <row r="22744" spans="1:5" x14ac:dyDescent="0.55000000000000004">
      <c r="A22744">
        <v>4</v>
      </c>
      <c r="B22744">
        <v>62000</v>
      </c>
      <c r="C22744" s="6">
        <v>44228</v>
      </c>
      <c r="D22744">
        <v>-4278</v>
      </c>
      <c r="E22744" t="str">
        <f>INDEX(LedgerMapping[[#All],[Area]],MATCH(Transactions[[#This Row],[Sub Ledger]],LedgerMapping[[#All],[Sub Ledger]],0))</f>
        <v>Income Statement</v>
      </c>
    </row>
    <row r="22745" spans="1:5" x14ac:dyDescent="0.55000000000000004">
      <c r="A22745">
        <v>4</v>
      </c>
      <c r="B22745">
        <v>62000</v>
      </c>
      <c r="C22745" s="6">
        <v>44256</v>
      </c>
      <c r="D22745">
        <v>-3262</v>
      </c>
      <c r="E22745" t="str">
        <f>INDEX(LedgerMapping[[#All],[Area]],MATCH(Transactions[[#This Row],[Sub Ledger]],LedgerMapping[[#All],[Sub Ledger]],0))</f>
        <v>Income Statement</v>
      </c>
    </row>
    <row r="22746" spans="1:5" x14ac:dyDescent="0.55000000000000004">
      <c r="A22746">
        <v>4</v>
      </c>
      <c r="B22746">
        <v>62000</v>
      </c>
      <c r="C22746" s="6">
        <v>44287</v>
      </c>
      <c r="D22746">
        <v>-4444</v>
      </c>
      <c r="E22746" t="str">
        <f>INDEX(LedgerMapping[[#All],[Area]],MATCH(Transactions[[#This Row],[Sub Ledger]],LedgerMapping[[#All],[Sub Ledger]],0))</f>
        <v>Income Statement</v>
      </c>
    </row>
    <row r="22747" spans="1:5" x14ac:dyDescent="0.55000000000000004">
      <c r="A22747">
        <v>4</v>
      </c>
      <c r="B22747">
        <v>62000</v>
      </c>
      <c r="C22747" s="6">
        <v>44317</v>
      </c>
      <c r="D22747">
        <v>-5246</v>
      </c>
      <c r="E22747" t="str">
        <f>INDEX(LedgerMapping[[#All],[Area]],MATCH(Transactions[[#This Row],[Sub Ledger]],LedgerMapping[[#All],[Sub Ledger]],0))</f>
        <v>Income Statement</v>
      </c>
    </row>
    <row r="22748" spans="1:5" x14ac:dyDescent="0.55000000000000004">
      <c r="A22748">
        <v>4</v>
      </c>
      <c r="B22748">
        <v>62000</v>
      </c>
      <c r="C22748" s="6">
        <v>44348</v>
      </c>
      <c r="D22748">
        <v>-3208</v>
      </c>
      <c r="E22748" t="str">
        <f>INDEX(LedgerMapping[[#All],[Area]],MATCH(Transactions[[#This Row],[Sub Ledger]],LedgerMapping[[#All],[Sub Ledger]],0))</f>
        <v>Income Statement</v>
      </c>
    </row>
    <row r="22749" spans="1:5" x14ac:dyDescent="0.55000000000000004">
      <c r="A22749">
        <v>4</v>
      </c>
      <c r="B22749">
        <v>62000</v>
      </c>
      <c r="C22749" s="6">
        <v>44378</v>
      </c>
      <c r="D22749">
        <v>-3845</v>
      </c>
      <c r="E22749" t="str">
        <f>INDEX(LedgerMapping[[#All],[Area]],MATCH(Transactions[[#This Row],[Sub Ledger]],LedgerMapping[[#All],[Sub Ledger]],0))</f>
        <v>Income Statement</v>
      </c>
    </row>
    <row r="22750" spans="1:5" x14ac:dyDescent="0.55000000000000004">
      <c r="A22750">
        <v>4</v>
      </c>
      <c r="B22750">
        <v>62000</v>
      </c>
      <c r="C22750" s="6">
        <v>44409</v>
      </c>
      <c r="D22750">
        <v>-6230</v>
      </c>
      <c r="E22750" t="str">
        <f>INDEX(LedgerMapping[[#All],[Area]],MATCH(Transactions[[#This Row],[Sub Ledger]],LedgerMapping[[#All],[Sub Ledger]],0))</f>
        <v>Income Statement</v>
      </c>
    </row>
    <row r="22751" spans="1:5" x14ac:dyDescent="0.55000000000000004">
      <c r="A22751">
        <v>4</v>
      </c>
      <c r="B22751">
        <v>62000</v>
      </c>
      <c r="C22751" s="6">
        <v>44440</v>
      </c>
      <c r="D22751">
        <v>-5252</v>
      </c>
      <c r="E22751" t="str">
        <f>INDEX(LedgerMapping[[#All],[Area]],MATCH(Transactions[[#This Row],[Sub Ledger]],LedgerMapping[[#All],[Sub Ledger]],0))</f>
        <v>Income Statement</v>
      </c>
    </row>
    <row r="22752" spans="1:5" x14ac:dyDescent="0.55000000000000004">
      <c r="A22752">
        <v>4</v>
      </c>
      <c r="B22752">
        <v>62000</v>
      </c>
      <c r="C22752" s="6">
        <v>44470</v>
      </c>
      <c r="D22752">
        <v>-5467</v>
      </c>
      <c r="E22752" t="str">
        <f>INDEX(LedgerMapping[[#All],[Area]],MATCH(Transactions[[#This Row],[Sub Ledger]],LedgerMapping[[#All],[Sub Ledger]],0))</f>
        <v>Income Statement</v>
      </c>
    </row>
    <row r="22753" spans="1:5" x14ac:dyDescent="0.55000000000000004">
      <c r="A22753">
        <v>4</v>
      </c>
      <c r="B22753">
        <v>62000</v>
      </c>
      <c r="C22753" s="6">
        <v>44501</v>
      </c>
      <c r="D22753">
        <v>-5097</v>
      </c>
      <c r="E22753" t="str">
        <f>INDEX(LedgerMapping[[#All],[Area]],MATCH(Transactions[[#This Row],[Sub Ledger]],LedgerMapping[[#All],[Sub Ledger]],0))</f>
        <v>Income Statement</v>
      </c>
    </row>
    <row r="22754" spans="1:5" x14ac:dyDescent="0.55000000000000004">
      <c r="A22754">
        <v>4</v>
      </c>
      <c r="B22754">
        <v>62000</v>
      </c>
      <c r="C22754" s="6">
        <v>44531</v>
      </c>
      <c r="D22754">
        <v>-4278</v>
      </c>
      <c r="E22754" t="str">
        <f>INDEX(LedgerMapping[[#All],[Area]],MATCH(Transactions[[#This Row],[Sub Ledger]],LedgerMapping[[#All],[Sub Ledger]],0))</f>
        <v>Income Statement</v>
      </c>
    </row>
    <row r="22755" spans="1:5" x14ac:dyDescent="0.55000000000000004">
      <c r="A22755">
        <v>4</v>
      </c>
      <c r="B22755">
        <v>62000</v>
      </c>
      <c r="C22755" s="6">
        <v>43466</v>
      </c>
      <c r="D22755">
        <v>-3449</v>
      </c>
      <c r="E22755" t="str">
        <f>INDEX(LedgerMapping[[#All],[Area]],MATCH(Transactions[[#This Row],[Sub Ledger]],LedgerMapping[[#All],[Sub Ledger]],0))</f>
        <v>Income Statement</v>
      </c>
    </row>
    <row r="22756" spans="1:5" x14ac:dyDescent="0.55000000000000004">
      <c r="A22756">
        <v>4</v>
      </c>
      <c r="B22756">
        <v>62000</v>
      </c>
      <c r="C22756" s="6">
        <v>43497</v>
      </c>
      <c r="D22756">
        <v>-4444</v>
      </c>
      <c r="E22756" t="str">
        <f>INDEX(LedgerMapping[[#All],[Area]],MATCH(Transactions[[#This Row],[Sub Ledger]],LedgerMapping[[#All],[Sub Ledger]],0))</f>
        <v>Income Statement</v>
      </c>
    </row>
    <row r="22757" spans="1:5" x14ac:dyDescent="0.55000000000000004">
      <c r="A22757">
        <v>4</v>
      </c>
      <c r="B22757">
        <v>62000</v>
      </c>
      <c r="C22757" s="6">
        <v>43525</v>
      </c>
      <c r="D22757">
        <v>-4268</v>
      </c>
      <c r="E22757" t="str">
        <f>INDEX(LedgerMapping[[#All],[Area]],MATCH(Transactions[[#This Row],[Sub Ledger]],LedgerMapping[[#All],[Sub Ledger]],0))</f>
        <v>Income Statement</v>
      </c>
    </row>
    <row r="22758" spans="1:5" x14ac:dyDescent="0.55000000000000004">
      <c r="A22758">
        <v>4</v>
      </c>
      <c r="B22758">
        <v>62000</v>
      </c>
      <c r="C22758" s="6">
        <v>43556</v>
      </c>
      <c r="D22758">
        <v>-3264</v>
      </c>
      <c r="E22758" t="str">
        <f>INDEX(LedgerMapping[[#All],[Area]],MATCH(Transactions[[#This Row],[Sub Ledger]],LedgerMapping[[#All],[Sub Ledger]],0))</f>
        <v>Income Statement</v>
      </c>
    </row>
    <row r="22759" spans="1:5" x14ac:dyDescent="0.55000000000000004">
      <c r="A22759">
        <v>4</v>
      </c>
      <c r="B22759">
        <v>62000</v>
      </c>
      <c r="C22759" s="6">
        <v>43586</v>
      </c>
      <c r="D22759">
        <v>-3561</v>
      </c>
      <c r="E22759" t="str">
        <f>INDEX(LedgerMapping[[#All],[Area]],MATCH(Transactions[[#This Row],[Sub Ledger]],LedgerMapping[[#All],[Sub Ledger]],0))</f>
        <v>Income Statement</v>
      </c>
    </row>
    <row r="22760" spans="1:5" x14ac:dyDescent="0.55000000000000004">
      <c r="A22760">
        <v>4</v>
      </c>
      <c r="B22760">
        <v>62000</v>
      </c>
      <c r="C22760" s="6">
        <v>43617</v>
      </c>
      <c r="D22760">
        <v>-2937</v>
      </c>
      <c r="E22760" t="str">
        <f>INDEX(LedgerMapping[[#All],[Area]],MATCH(Transactions[[#This Row],[Sub Ledger]],LedgerMapping[[#All],[Sub Ledger]],0))</f>
        <v>Income Statement</v>
      </c>
    </row>
    <row r="22761" spans="1:5" x14ac:dyDescent="0.55000000000000004">
      <c r="A22761">
        <v>4</v>
      </c>
      <c r="B22761">
        <v>62000</v>
      </c>
      <c r="C22761" s="6">
        <v>43647</v>
      </c>
      <c r="D22761">
        <v>-4276</v>
      </c>
      <c r="E22761" t="str">
        <f>INDEX(LedgerMapping[[#All],[Area]],MATCH(Transactions[[#This Row],[Sub Ledger]],LedgerMapping[[#All],[Sub Ledger]],0))</f>
        <v>Income Statement</v>
      </c>
    </row>
    <row r="22762" spans="1:5" x14ac:dyDescent="0.55000000000000004">
      <c r="A22762">
        <v>4</v>
      </c>
      <c r="B22762">
        <v>62000</v>
      </c>
      <c r="C22762" s="6">
        <v>43678</v>
      </c>
      <c r="D22762">
        <v>-4449</v>
      </c>
      <c r="E22762" t="str">
        <f>INDEX(LedgerMapping[[#All],[Area]],MATCH(Transactions[[#This Row],[Sub Ledger]],LedgerMapping[[#All],[Sub Ledger]],0))</f>
        <v>Income Statement</v>
      </c>
    </row>
    <row r="22763" spans="1:5" x14ac:dyDescent="0.55000000000000004">
      <c r="A22763">
        <v>4</v>
      </c>
      <c r="B22763">
        <v>62000</v>
      </c>
      <c r="C22763" s="6">
        <v>43709</v>
      </c>
      <c r="D22763">
        <v>-2156</v>
      </c>
      <c r="E22763" t="str">
        <f>INDEX(LedgerMapping[[#All],[Area]],MATCH(Transactions[[#This Row],[Sub Ledger]],LedgerMapping[[#All],[Sub Ledger]],0))</f>
        <v>Income Statement</v>
      </c>
    </row>
    <row r="22764" spans="1:5" x14ac:dyDescent="0.55000000000000004">
      <c r="A22764">
        <v>4</v>
      </c>
      <c r="B22764">
        <v>62000</v>
      </c>
      <c r="C22764" s="6">
        <v>43739</v>
      </c>
      <c r="D22764">
        <v>-2518</v>
      </c>
      <c r="E22764" t="str">
        <f>INDEX(LedgerMapping[[#All],[Area]],MATCH(Transactions[[#This Row],[Sub Ledger]],LedgerMapping[[#All],[Sub Ledger]],0))</f>
        <v>Income Statement</v>
      </c>
    </row>
    <row r="22765" spans="1:5" x14ac:dyDescent="0.55000000000000004">
      <c r="A22765">
        <v>4</v>
      </c>
      <c r="B22765">
        <v>62000</v>
      </c>
      <c r="C22765" s="6">
        <v>43770</v>
      </c>
      <c r="D22765">
        <v>-4766</v>
      </c>
      <c r="E22765" t="str">
        <f>INDEX(LedgerMapping[[#All],[Area]],MATCH(Transactions[[#This Row],[Sub Ledger]],LedgerMapping[[#All],[Sub Ledger]],0))</f>
        <v>Income Statement</v>
      </c>
    </row>
    <row r="22766" spans="1:5" x14ac:dyDescent="0.55000000000000004">
      <c r="A22766">
        <v>4</v>
      </c>
      <c r="B22766">
        <v>62000</v>
      </c>
      <c r="C22766" s="6">
        <v>43800</v>
      </c>
      <c r="D22766">
        <v>-2928</v>
      </c>
      <c r="E22766" t="str">
        <f>INDEX(LedgerMapping[[#All],[Area]],MATCH(Transactions[[#This Row],[Sub Ledger]],LedgerMapping[[#All],[Sub Ledger]],0))</f>
        <v>Income Statement</v>
      </c>
    </row>
    <row r="22767" spans="1:5" x14ac:dyDescent="0.55000000000000004">
      <c r="A22767">
        <v>4</v>
      </c>
      <c r="B22767">
        <v>62000</v>
      </c>
      <c r="C22767" s="6">
        <v>43831</v>
      </c>
      <c r="D22767">
        <v>-3816</v>
      </c>
      <c r="E22767" t="str">
        <f>INDEX(LedgerMapping[[#All],[Area]],MATCH(Transactions[[#This Row],[Sub Ledger]],LedgerMapping[[#All],[Sub Ledger]],0))</f>
        <v>Income Statement</v>
      </c>
    </row>
    <row r="22768" spans="1:5" x14ac:dyDescent="0.55000000000000004">
      <c r="A22768">
        <v>4</v>
      </c>
      <c r="B22768">
        <v>62000</v>
      </c>
      <c r="C22768" s="6">
        <v>43862</v>
      </c>
      <c r="D22768">
        <v>-2924</v>
      </c>
      <c r="E22768" t="str">
        <f>INDEX(LedgerMapping[[#All],[Area]],MATCH(Transactions[[#This Row],[Sub Ledger]],LedgerMapping[[#All],[Sub Ledger]],0))</f>
        <v>Income Statement</v>
      </c>
    </row>
    <row r="22769" spans="1:5" x14ac:dyDescent="0.55000000000000004">
      <c r="A22769">
        <v>4</v>
      </c>
      <c r="B22769">
        <v>62000</v>
      </c>
      <c r="C22769" s="6">
        <v>43891</v>
      </c>
      <c r="D22769">
        <v>-2748</v>
      </c>
      <c r="E22769" t="str">
        <f>INDEX(LedgerMapping[[#All],[Area]],MATCH(Transactions[[#This Row],[Sub Ledger]],LedgerMapping[[#All],[Sub Ledger]],0))</f>
        <v>Income Statement</v>
      </c>
    </row>
    <row r="22770" spans="1:5" x14ac:dyDescent="0.55000000000000004">
      <c r="A22770">
        <v>4</v>
      </c>
      <c r="B22770">
        <v>62000</v>
      </c>
      <c r="C22770" s="6">
        <v>43922</v>
      </c>
      <c r="D22770">
        <v>-2722</v>
      </c>
      <c r="E22770" t="str">
        <f>INDEX(LedgerMapping[[#All],[Area]],MATCH(Transactions[[#This Row],[Sub Ledger]],LedgerMapping[[#All],[Sub Ledger]],0))</f>
        <v>Income Statement</v>
      </c>
    </row>
    <row r="22771" spans="1:5" x14ac:dyDescent="0.55000000000000004">
      <c r="A22771">
        <v>4</v>
      </c>
      <c r="B22771">
        <v>62000</v>
      </c>
      <c r="C22771" s="6">
        <v>43952</v>
      </c>
      <c r="D22771">
        <v>-5340</v>
      </c>
      <c r="E22771" t="str">
        <f>INDEX(LedgerMapping[[#All],[Area]],MATCH(Transactions[[#This Row],[Sub Ledger]],LedgerMapping[[#All],[Sub Ledger]],0))</f>
        <v>Income Statement</v>
      </c>
    </row>
    <row r="22772" spans="1:5" x14ac:dyDescent="0.55000000000000004">
      <c r="A22772">
        <v>4</v>
      </c>
      <c r="B22772">
        <v>62000</v>
      </c>
      <c r="C22772" s="6">
        <v>43983</v>
      </c>
      <c r="D22772">
        <v>-3043</v>
      </c>
      <c r="E22772" t="str">
        <f>INDEX(LedgerMapping[[#All],[Area]],MATCH(Transactions[[#This Row],[Sub Ledger]],LedgerMapping[[#All],[Sub Ledger]],0))</f>
        <v>Income Statement</v>
      </c>
    </row>
    <row r="22773" spans="1:5" x14ac:dyDescent="0.55000000000000004">
      <c r="A22773">
        <v>4</v>
      </c>
      <c r="B22773">
        <v>62000</v>
      </c>
      <c r="C22773" s="6">
        <v>44013</v>
      </c>
      <c r="D22773">
        <v>-4882</v>
      </c>
      <c r="E22773" t="str">
        <f>INDEX(LedgerMapping[[#All],[Area]],MATCH(Transactions[[#This Row],[Sub Ledger]],LedgerMapping[[#All],[Sub Ledger]],0))</f>
        <v>Income Statement</v>
      </c>
    </row>
    <row r="22774" spans="1:5" x14ac:dyDescent="0.55000000000000004">
      <c r="A22774">
        <v>4</v>
      </c>
      <c r="B22774">
        <v>62000</v>
      </c>
      <c r="C22774" s="6">
        <v>44044</v>
      </c>
      <c r="D22774">
        <v>-3986</v>
      </c>
      <c r="E22774" t="str">
        <f>INDEX(LedgerMapping[[#All],[Area]],MATCH(Transactions[[#This Row],[Sub Ledger]],LedgerMapping[[#All],[Sub Ledger]],0))</f>
        <v>Income Statement</v>
      </c>
    </row>
    <row r="22775" spans="1:5" x14ac:dyDescent="0.55000000000000004">
      <c r="A22775">
        <v>4</v>
      </c>
      <c r="B22775">
        <v>62000</v>
      </c>
      <c r="C22775" s="6">
        <v>44075</v>
      </c>
      <c r="D22775">
        <v>-3752</v>
      </c>
      <c r="E22775" t="str">
        <f>INDEX(LedgerMapping[[#All],[Area]],MATCH(Transactions[[#This Row],[Sub Ledger]],LedgerMapping[[#All],[Sub Ledger]],0))</f>
        <v>Income Statement</v>
      </c>
    </row>
    <row r="22776" spans="1:5" x14ac:dyDescent="0.55000000000000004">
      <c r="A22776">
        <v>4</v>
      </c>
      <c r="B22776">
        <v>62000</v>
      </c>
      <c r="C22776" s="6">
        <v>44105</v>
      </c>
      <c r="D22776">
        <v>-4946</v>
      </c>
      <c r="E22776" t="str">
        <f>INDEX(LedgerMapping[[#All],[Area]],MATCH(Transactions[[#This Row],[Sub Ledger]],LedgerMapping[[#All],[Sub Ledger]],0))</f>
        <v>Income Statement</v>
      </c>
    </row>
    <row r="22777" spans="1:5" x14ac:dyDescent="0.55000000000000004">
      <c r="A22777">
        <v>4</v>
      </c>
      <c r="B22777">
        <v>62000</v>
      </c>
      <c r="C22777" s="6">
        <v>44136</v>
      </c>
      <c r="D22777">
        <v>-3877</v>
      </c>
      <c r="E22777" t="str">
        <f>INDEX(LedgerMapping[[#All],[Area]],MATCH(Transactions[[#This Row],[Sub Ledger]],LedgerMapping[[#All],[Sub Ledger]],0))</f>
        <v>Income Statement</v>
      </c>
    </row>
    <row r="22778" spans="1:5" x14ac:dyDescent="0.55000000000000004">
      <c r="A22778">
        <v>4</v>
      </c>
      <c r="B22778">
        <v>62000</v>
      </c>
      <c r="C22778" s="6">
        <v>44166</v>
      </c>
      <c r="D22778">
        <v>-4146</v>
      </c>
      <c r="E22778" t="str">
        <f>INDEX(LedgerMapping[[#All],[Area]],MATCH(Transactions[[#This Row],[Sub Ledger]],LedgerMapping[[#All],[Sub Ledger]],0))</f>
        <v>Income Statement</v>
      </c>
    </row>
    <row r="22779" spans="1:5" x14ac:dyDescent="0.55000000000000004">
      <c r="A22779">
        <v>4</v>
      </c>
      <c r="B22779">
        <v>62000</v>
      </c>
      <c r="C22779" s="6">
        <v>44197</v>
      </c>
      <c r="D22779">
        <v>-5456</v>
      </c>
      <c r="E22779" t="str">
        <f>INDEX(LedgerMapping[[#All],[Area]],MATCH(Transactions[[#This Row],[Sub Ledger]],LedgerMapping[[#All],[Sub Ledger]],0))</f>
        <v>Income Statement</v>
      </c>
    </row>
    <row r="22780" spans="1:5" x14ac:dyDescent="0.55000000000000004">
      <c r="A22780">
        <v>4</v>
      </c>
      <c r="B22780">
        <v>62000</v>
      </c>
      <c r="C22780" s="6">
        <v>44228</v>
      </c>
      <c r="D22780">
        <v>-8750</v>
      </c>
      <c r="E22780" t="str">
        <f>INDEX(LedgerMapping[[#All],[Area]],MATCH(Transactions[[#This Row],[Sub Ledger]],LedgerMapping[[#All],[Sub Ledger]],0))</f>
        <v>Income Statement</v>
      </c>
    </row>
    <row r="22781" spans="1:5" x14ac:dyDescent="0.55000000000000004">
      <c r="A22781">
        <v>4</v>
      </c>
      <c r="B22781">
        <v>62000</v>
      </c>
      <c r="C22781" s="6">
        <v>44256</v>
      </c>
      <c r="D22781">
        <v>-5838</v>
      </c>
      <c r="E22781" t="str">
        <f>INDEX(LedgerMapping[[#All],[Area]],MATCH(Transactions[[#This Row],[Sub Ledger]],LedgerMapping[[#All],[Sub Ledger]],0))</f>
        <v>Income Statement</v>
      </c>
    </row>
    <row r="22782" spans="1:5" x14ac:dyDescent="0.55000000000000004">
      <c r="A22782">
        <v>4</v>
      </c>
      <c r="B22782">
        <v>62000</v>
      </c>
      <c r="C22782" s="6">
        <v>44287</v>
      </c>
      <c r="D22782">
        <v>-7493</v>
      </c>
      <c r="E22782" t="str">
        <f>INDEX(LedgerMapping[[#All],[Area]],MATCH(Transactions[[#This Row],[Sub Ledger]],LedgerMapping[[#All],[Sub Ledger]],0))</f>
        <v>Income Statement</v>
      </c>
    </row>
    <row r="22783" spans="1:5" x14ac:dyDescent="0.55000000000000004">
      <c r="A22783">
        <v>4</v>
      </c>
      <c r="B22783">
        <v>62000</v>
      </c>
      <c r="C22783" s="6">
        <v>44317</v>
      </c>
      <c r="D22783">
        <v>-4394</v>
      </c>
      <c r="E22783" t="str">
        <f>INDEX(LedgerMapping[[#All],[Area]],MATCH(Transactions[[#This Row],[Sub Ledger]],LedgerMapping[[#All],[Sub Ledger]],0))</f>
        <v>Income Statement</v>
      </c>
    </row>
    <row r="22784" spans="1:5" x14ac:dyDescent="0.55000000000000004">
      <c r="A22784">
        <v>4</v>
      </c>
      <c r="B22784">
        <v>62000</v>
      </c>
      <c r="C22784" s="6">
        <v>44348</v>
      </c>
      <c r="D22784">
        <v>-7246</v>
      </c>
      <c r="E22784" t="str">
        <f>INDEX(LedgerMapping[[#All],[Area]],MATCH(Transactions[[#This Row],[Sub Ledger]],LedgerMapping[[#All],[Sub Ledger]],0))</f>
        <v>Income Statement</v>
      </c>
    </row>
    <row r="22785" spans="1:5" x14ac:dyDescent="0.55000000000000004">
      <c r="A22785">
        <v>4</v>
      </c>
      <c r="B22785">
        <v>62000</v>
      </c>
      <c r="C22785" s="6">
        <v>44378</v>
      </c>
      <c r="D22785">
        <v>-5111</v>
      </c>
      <c r="E22785" t="str">
        <f>INDEX(LedgerMapping[[#All],[Area]],MATCH(Transactions[[#This Row],[Sub Ledger]],LedgerMapping[[#All],[Sub Ledger]],0))</f>
        <v>Income Statement</v>
      </c>
    </row>
    <row r="22786" spans="1:5" x14ac:dyDescent="0.55000000000000004">
      <c r="A22786">
        <v>4</v>
      </c>
      <c r="B22786">
        <v>62000</v>
      </c>
      <c r="C22786" s="6">
        <v>44409</v>
      </c>
      <c r="D22786">
        <v>-4740</v>
      </c>
      <c r="E22786" t="str">
        <f>INDEX(LedgerMapping[[#All],[Area]],MATCH(Transactions[[#This Row],[Sub Ledger]],LedgerMapping[[#All],[Sub Ledger]],0))</f>
        <v>Income Statement</v>
      </c>
    </row>
    <row r="22787" spans="1:5" x14ac:dyDescent="0.55000000000000004">
      <c r="A22787">
        <v>4</v>
      </c>
      <c r="B22787">
        <v>62000</v>
      </c>
      <c r="C22787" s="6">
        <v>44440</v>
      </c>
      <c r="D22787">
        <v>-6006</v>
      </c>
      <c r="E22787" t="str">
        <f>INDEX(LedgerMapping[[#All],[Area]],MATCH(Transactions[[#This Row],[Sub Ledger]],LedgerMapping[[#All],[Sub Ledger]],0))</f>
        <v>Income Statement</v>
      </c>
    </row>
    <row r="22788" spans="1:5" x14ac:dyDescent="0.55000000000000004">
      <c r="A22788">
        <v>4</v>
      </c>
      <c r="B22788">
        <v>62000</v>
      </c>
      <c r="C22788" s="6">
        <v>44470</v>
      </c>
      <c r="D22788">
        <v>-8340</v>
      </c>
      <c r="E22788" t="str">
        <f>INDEX(LedgerMapping[[#All],[Area]],MATCH(Transactions[[#This Row],[Sub Ledger]],LedgerMapping[[#All],[Sub Ledger]],0))</f>
        <v>Income Statement</v>
      </c>
    </row>
    <row r="22789" spans="1:5" x14ac:dyDescent="0.55000000000000004">
      <c r="A22789">
        <v>4</v>
      </c>
      <c r="B22789">
        <v>62000</v>
      </c>
      <c r="C22789" s="6">
        <v>44501</v>
      </c>
      <c r="D22789">
        <v>-4332</v>
      </c>
      <c r="E22789" t="str">
        <f>INDEX(LedgerMapping[[#All],[Area]],MATCH(Transactions[[#This Row],[Sub Ledger]],LedgerMapping[[#All],[Sub Ledger]],0))</f>
        <v>Income Statement</v>
      </c>
    </row>
    <row r="22790" spans="1:5" x14ac:dyDescent="0.55000000000000004">
      <c r="A22790">
        <v>4</v>
      </c>
      <c r="B22790">
        <v>62000</v>
      </c>
      <c r="C22790" s="6">
        <v>44531</v>
      </c>
      <c r="D22790">
        <v>-4170</v>
      </c>
      <c r="E22790" t="str">
        <f>INDEX(LedgerMapping[[#All],[Area]],MATCH(Transactions[[#This Row],[Sub Ledger]],LedgerMapping[[#All],[Sub Ledger]],0))</f>
        <v>Income Statement</v>
      </c>
    </row>
    <row r="22791" spans="1:5" x14ac:dyDescent="0.55000000000000004">
      <c r="A22791">
        <v>4</v>
      </c>
      <c r="B22791">
        <v>62000</v>
      </c>
      <c r="C22791" s="6">
        <v>44256</v>
      </c>
      <c r="D22791">
        <v>-4491.8999999999996</v>
      </c>
      <c r="E22791" t="str">
        <f>INDEX(LedgerMapping[[#All],[Area]],MATCH(Transactions[[#This Row],[Sub Ledger]],LedgerMapping[[#All],[Sub Ledger]],0))</f>
        <v>Income Statement</v>
      </c>
    </row>
    <row r="22792" spans="1:5" x14ac:dyDescent="0.55000000000000004">
      <c r="A22792">
        <v>4</v>
      </c>
      <c r="B22792">
        <v>62000</v>
      </c>
      <c r="C22792" s="6">
        <v>44256</v>
      </c>
      <c r="D22792">
        <v>-8575</v>
      </c>
      <c r="E22792" t="str">
        <f>INDEX(LedgerMapping[[#All],[Area]],MATCH(Transactions[[#This Row],[Sub Ledger]],LedgerMapping[[#All],[Sub Ledger]],0))</f>
        <v>Income Statement</v>
      </c>
    </row>
    <row r="22793" spans="1:5" x14ac:dyDescent="0.55000000000000004">
      <c r="A22793">
        <v>4</v>
      </c>
      <c r="B22793">
        <v>61000</v>
      </c>
      <c r="C22793" s="6">
        <v>44075</v>
      </c>
      <c r="D22793">
        <v>-3254</v>
      </c>
      <c r="E22793" t="str">
        <f>INDEX(LedgerMapping[[#All],[Area]],MATCH(Transactions[[#This Row],[Sub Ledger]],LedgerMapping[[#All],[Sub Ledger]],0))</f>
        <v>Income Statement</v>
      </c>
    </row>
    <row r="22794" spans="1:5" x14ac:dyDescent="0.55000000000000004">
      <c r="A22794">
        <v>4</v>
      </c>
      <c r="B22794">
        <v>61000</v>
      </c>
      <c r="C22794" s="6">
        <v>44105</v>
      </c>
      <c r="D22794">
        <v>-4652</v>
      </c>
      <c r="E22794" t="str">
        <f>INDEX(LedgerMapping[[#All],[Area]],MATCH(Transactions[[#This Row],[Sub Ledger]],LedgerMapping[[#All],[Sub Ledger]],0))</f>
        <v>Income Statement</v>
      </c>
    </row>
    <row r="22795" spans="1:5" x14ac:dyDescent="0.55000000000000004">
      <c r="A22795">
        <v>4</v>
      </c>
      <c r="B22795">
        <v>61000</v>
      </c>
      <c r="C22795" s="6">
        <v>44136</v>
      </c>
      <c r="D22795">
        <v>-4451</v>
      </c>
      <c r="E22795" t="str">
        <f>INDEX(LedgerMapping[[#All],[Area]],MATCH(Transactions[[#This Row],[Sub Ledger]],LedgerMapping[[#All],[Sub Ledger]],0))</f>
        <v>Income Statement</v>
      </c>
    </row>
    <row r="22796" spans="1:5" x14ac:dyDescent="0.55000000000000004">
      <c r="A22796">
        <v>4</v>
      </c>
      <c r="B22796">
        <v>61000</v>
      </c>
      <c r="C22796" s="6">
        <v>44166</v>
      </c>
      <c r="D22796">
        <v>-2757</v>
      </c>
      <c r="E22796" t="str">
        <f>INDEX(LedgerMapping[[#All],[Area]],MATCH(Transactions[[#This Row],[Sub Ledger]],LedgerMapping[[#All],[Sub Ledger]],0))</f>
        <v>Income Statement</v>
      </c>
    </row>
    <row r="22797" spans="1:5" x14ac:dyDescent="0.55000000000000004">
      <c r="A22797">
        <v>4</v>
      </c>
      <c r="B22797">
        <v>61000</v>
      </c>
      <c r="C22797" s="6">
        <v>44197</v>
      </c>
      <c r="D22797">
        <v>-4977</v>
      </c>
      <c r="E22797" t="str">
        <f>INDEX(LedgerMapping[[#All],[Area]],MATCH(Transactions[[#This Row],[Sub Ledger]],LedgerMapping[[#All],[Sub Ledger]],0))</f>
        <v>Income Statement</v>
      </c>
    </row>
    <row r="22798" spans="1:5" x14ac:dyDescent="0.55000000000000004">
      <c r="A22798">
        <v>4</v>
      </c>
      <c r="B22798">
        <v>61000</v>
      </c>
      <c r="C22798" s="6">
        <v>44228</v>
      </c>
      <c r="D22798">
        <v>-5882</v>
      </c>
      <c r="E22798" t="str">
        <f>INDEX(LedgerMapping[[#All],[Area]],MATCH(Transactions[[#This Row],[Sub Ledger]],LedgerMapping[[#All],[Sub Ledger]],0))</f>
        <v>Income Statement</v>
      </c>
    </row>
    <row r="22799" spans="1:5" x14ac:dyDescent="0.55000000000000004">
      <c r="A22799">
        <v>4</v>
      </c>
      <c r="B22799">
        <v>61000</v>
      </c>
      <c r="C22799" s="6">
        <v>44256</v>
      </c>
      <c r="D22799">
        <v>-5981</v>
      </c>
      <c r="E22799" t="str">
        <f>INDEX(LedgerMapping[[#All],[Area]],MATCH(Transactions[[#This Row],[Sub Ledger]],LedgerMapping[[#All],[Sub Ledger]],0))</f>
        <v>Income Statement</v>
      </c>
    </row>
    <row r="22800" spans="1:5" x14ac:dyDescent="0.55000000000000004">
      <c r="A22800">
        <v>4</v>
      </c>
      <c r="B22800">
        <v>61000</v>
      </c>
      <c r="C22800" s="6">
        <v>44287</v>
      </c>
      <c r="D22800">
        <v>-6666</v>
      </c>
      <c r="E22800" t="str">
        <f>INDEX(LedgerMapping[[#All],[Area]],MATCH(Transactions[[#This Row],[Sub Ledger]],LedgerMapping[[#All],[Sub Ledger]],0))</f>
        <v>Income Statement</v>
      </c>
    </row>
    <row r="22801" spans="1:5" x14ac:dyDescent="0.55000000000000004">
      <c r="A22801">
        <v>4</v>
      </c>
      <c r="B22801">
        <v>61000</v>
      </c>
      <c r="C22801" s="6">
        <v>44317</v>
      </c>
      <c r="D22801">
        <v>-6412</v>
      </c>
      <c r="E22801" t="str">
        <f>INDEX(LedgerMapping[[#All],[Area]],MATCH(Transactions[[#This Row],[Sub Ledger]],LedgerMapping[[#All],[Sub Ledger]],0))</f>
        <v>Income Statement</v>
      </c>
    </row>
    <row r="22802" spans="1:5" x14ac:dyDescent="0.55000000000000004">
      <c r="A22802">
        <v>4</v>
      </c>
      <c r="B22802">
        <v>61000</v>
      </c>
      <c r="C22802" s="6">
        <v>44348</v>
      </c>
      <c r="D22802">
        <v>-5882</v>
      </c>
      <c r="E22802" t="str">
        <f>INDEX(LedgerMapping[[#All],[Area]],MATCH(Transactions[[#This Row],[Sub Ledger]],LedgerMapping[[#All],[Sub Ledger]],0))</f>
        <v>Income Statement</v>
      </c>
    </row>
    <row r="22803" spans="1:5" x14ac:dyDescent="0.55000000000000004">
      <c r="A22803">
        <v>4</v>
      </c>
      <c r="B22803">
        <v>61000</v>
      </c>
      <c r="C22803" s="6">
        <v>44378</v>
      </c>
      <c r="D22803">
        <v>-6592</v>
      </c>
      <c r="E22803" t="str">
        <f>INDEX(LedgerMapping[[#All],[Area]],MATCH(Transactions[[#This Row],[Sub Ledger]],LedgerMapping[[#All],[Sub Ledger]],0))</f>
        <v>Income Statement</v>
      </c>
    </row>
    <row r="22804" spans="1:5" x14ac:dyDescent="0.55000000000000004">
      <c r="A22804">
        <v>4</v>
      </c>
      <c r="B22804">
        <v>61000</v>
      </c>
      <c r="C22804" s="6">
        <v>44409</v>
      </c>
      <c r="D22804">
        <v>-6853</v>
      </c>
      <c r="E22804" t="str">
        <f>INDEX(LedgerMapping[[#All],[Area]],MATCH(Transactions[[#This Row],[Sub Ledger]],LedgerMapping[[#All],[Sub Ledger]],0))</f>
        <v>Income Statement</v>
      </c>
    </row>
    <row r="22805" spans="1:5" x14ac:dyDescent="0.55000000000000004">
      <c r="A22805">
        <v>4</v>
      </c>
      <c r="B22805">
        <v>61000</v>
      </c>
      <c r="C22805" s="6">
        <v>44440</v>
      </c>
      <c r="D22805">
        <v>-7878</v>
      </c>
      <c r="E22805" t="str">
        <f>INDEX(LedgerMapping[[#All],[Area]],MATCH(Transactions[[#This Row],[Sub Ledger]],LedgerMapping[[#All],[Sub Ledger]],0))</f>
        <v>Income Statement</v>
      </c>
    </row>
    <row r="22806" spans="1:5" x14ac:dyDescent="0.55000000000000004">
      <c r="A22806">
        <v>4</v>
      </c>
      <c r="B22806">
        <v>61000</v>
      </c>
      <c r="C22806" s="6">
        <v>44470</v>
      </c>
      <c r="D22806">
        <v>-5467</v>
      </c>
      <c r="E22806" t="str">
        <f>INDEX(LedgerMapping[[#All],[Area]],MATCH(Transactions[[#This Row],[Sub Ledger]],LedgerMapping[[#All],[Sub Ledger]],0))</f>
        <v>Income Statement</v>
      </c>
    </row>
    <row r="22807" spans="1:5" x14ac:dyDescent="0.55000000000000004">
      <c r="A22807">
        <v>4</v>
      </c>
      <c r="B22807">
        <v>61000</v>
      </c>
      <c r="C22807" s="6">
        <v>44501</v>
      </c>
      <c r="D22807">
        <v>-5607</v>
      </c>
      <c r="E22807" t="str">
        <f>INDEX(LedgerMapping[[#All],[Area]],MATCH(Transactions[[#This Row],[Sub Ledger]],LedgerMapping[[#All],[Sub Ledger]],0))</f>
        <v>Income Statement</v>
      </c>
    </row>
    <row r="22808" spans="1:5" x14ac:dyDescent="0.55000000000000004">
      <c r="A22808">
        <v>4</v>
      </c>
      <c r="B22808">
        <v>61000</v>
      </c>
      <c r="C22808" s="6">
        <v>44531</v>
      </c>
      <c r="D22808">
        <v>-5882</v>
      </c>
      <c r="E22808" t="str">
        <f>INDEX(LedgerMapping[[#All],[Area]],MATCH(Transactions[[#This Row],[Sub Ledger]],LedgerMapping[[#All],[Sub Ledger]],0))</f>
        <v>Income Statement</v>
      </c>
    </row>
    <row r="22809" spans="1:5" x14ac:dyDescent="0.55000000000000004">
      <c r="A22809">
        <v>4</v>
      </c>
      <c r="B22809">
        <v>61000</v>
      </c>
      <c r="C22809" s="6">
        <v>43466</v>
      </c>
      <c r="D22809">
        <v>-2083</v>
      </c>
      <c r="E22809" t="str">
        <f>INDEX(LedgerMapping[[#All],[Area]],MATCH(Transactions[[#This Row],[Sub Ledger]],LedgerMapping[[#All],[Sub Ledger]],0))</f>
        <v>Income Statement</v>
      </c>
    </row>
    <row r="22810" spans="1:5" x14ac:dyDescent="0.55000000000000004">
      <c r="A22810">
        <v>4</v>
      </c>
      <c r="B22810">
        <v>61000</v>
      </c>
      <c r="C22810" s="6">
        <v>43497</v>
      </c>
      <c r="D22810">
        <v>-1965</v>
      </c>
      <c r="E22810" t="str">
        <f>INDEX(LedgerMapping[[#All],[Area]],MATCH(Transactions[[#This Row],[Sub Ledger]],LedgerMapping[[#All],[Sub Ledger]],0))</f>
        <v>Income Statement</v>
      </c>
    </row>
    <row r="22811" spans="1:5" x14ac:dyDescent="0.55000000000000004">
      <c r="A22811">
        <v>4</v>
      </c>
      <c r="B22811">
        <v>61000</v>
      </c>
      <c r="C22811" s="6">
        <v>43525</v>
      </c>
      <c r="D22811">
        <v>-2666</v>
      </c>
      <c r="E22811" t="str">
        <f>INDEX(LedgerMapping[[#All],[Area]],MATCH(Transactions[[#This Row],[Sub Ledger]],LedgerMapping[[#All],[Sub Ledger]],0))</f>
        <v>Income Statement</v>
      </c>
    </row>
    <row r="22812" spans="1:5" x14ac:dyDescent="0.55000000000000004">
      <c r="A22812">
        <v>4</v>
      </c>
      <c r="B22812">
        <v>61000</v>
      </c>
      <c r="C22812" s="6">
        <v>43556</v>
      </c>
      <c r="D22812">
        <v>-3203</v>
      </c>
      <c r="E22812" t="str">
        <f>INDEX(LedgerMapping[[#All],[Area]],MATCH(Transactions[[#This Row],[Sub Ledger]],LedgerMapping[[#All],[Sub Ledger]],0))</f>
        <v>Income Statement</v>
      </c>
    </row>
    <row r="22813" spans="1:5" x14ac:dyDescent="0.55000000000000004">
      <c r="A22813">
        <v>4</v>
      </c>
      <c r="B22813">
        <v>61000</v>
      </c>
      <c r="C22813" s="6">
        <v>43586</v>
      </c>
      <c r="D22813">
        <v>-2976</v>
      </c>
      <c r="E22813" t="str">
        <f>INDEX(LedgerMapping[[#All],[Area]],MATCH(Transactions[[#This Row],[Sub Ledger]],LedgerMapping[[#All],[Sub Ledger]],0))</f>
        <v>Income Statement</v>
      </c>
    </row>
    <row r="22814" spans="1:5" x14ac:dyDescent="0.55000000000000004">
      <c r="A22814">
        <v>4</v>
      </c>
      <c r="B22814">
        <v>61000</v>
      </c>
      <c r="C22814" s="6">
        <v>43617</v>
      </c>
      <c r="D22814">
        <v>-2560</v>
      </c>
      <c r="E22814" t="str">
        <f>INDEX(LedgerMapping[[#All],[Area]],MATCH(Transactions[[#This Row],[Sub Ledger]],LedgerMapping[[#All],[Sub Ledger]],0))</f>
        <v>Income Statement</v>
      </c>
    </row>
    <row r="22815" spans="1:5" x14ac:dyDescent="0.55000000000000004">
      <c r="A22815">
        <v>4</v>
      </c>
      <c r="B22815">
        <v>61000</v>
      </c>
      <c r="C22815" s="6">
        <v>43647</v>
      </c>
      <c r="D22815">
        <v>-2262</v>
      </c>
      <c r="E22815" t="str">
        <f>INDEX(LedgerMapping[[#All],[Area]],MATCH(Transactions[[#This Row],[Sub Ledger]],LedgerMapping[[#All],[Sub Ledger]],0))</f>
        <v>Income Statement</v>
      </c>
    </row>
    <row r="22816" spans="1:5" x14ac:dyDescent="0.55000000000000004">
      <c r="A22816">
        <v>4</v>
      </c>
      <c r="B22816">
        <v>61000</v>
      </c>
      <c r="C22816" s="6">
        <v>43678</v>
      </c>
      <c r="D22816">
        <v>-3203</v>
      </c>
      <c r="E22816" t="str">
        <f>INDEX(LedgerMapping[[#All],[Area]],MATCH(Transactions[[#This Row],[Sub Ledger]],LedgerMapping[[#All],[Sub Ledger]],0))</f>
        <v>Income Statement</v>
      </c>
    </row>
    <row r="22817" spans="1:5" x14ac:dyDescent="0.55000000000000004">
      <c r="A22817">
        <v>4</v>
      </c>
      <c r="B22817">
        <v>61000</v>
      </c>
      <c r="C22817" s="6">
        <v>43709</v>
      </c>
      <c r="D22817">
        <v>-2764</v>
      </c>
      <c r="E22817" t="str">
        <f>INDEX(LedgerMapping[[#All],[Area]],MATCH(Transactions[[#This Row],[Sub Ledger]],LedgerMapping[[#All],[Sub Ledger]],0))</f>
        <v>Income Statement</v>
      </c>
    </row>
    <row r="22818" spans="1:5" x14ac:dyDescent="0.55000000000000004">
      <c r="A22818">
        <v>4</v>
      </c>
      <c r="B22818">
        <v>61000</v>
      </c>
      <c r="C22818" s="6">
        <v>43739</v>
      </c>
      <c r="D22818">
        <v>-2676</v>
      </c>
      <c r="E22818" t="str">
        <f>INDEX(LedgerMapping[[#All],[Area]],MATCH(Transactions[[#This Row],[Sub Ledger]],LedgerMapping[[#All],[Sub Ledger]],0))</f>
        <v>Income Statement</v>
      </c>
    </row>
    <row r="22819" spans="1:5" x14ac:dyDescent="0.55000000000000004">
      <c r="A22819">
        <v>4</v>
      </c>
      <c r="B22819">
        <v>61000</v>
      </c>
      <c r="C22819" s="6">
        <v>43770</v>
      </c>
      <c r="D22819">
        <v>-3141</v>
      </c>
      <c r="E22819" t="str">
        <f>INDEX(LedgerMapping[[#All],[Area]],MATCH(Transactions[[#This Row],[Sub Ledger]],LedgerMapping[[#All],[Sub Ledger]],0))</f>
        <v>Income Statement</v>
      </c>
    </row>
    <row r="22820" spans="1:5" x14ac:dyDescent="0.55000000000000004">
      <c r="A22820">
        <v>4</v>
      </c>
      <c r="B22820">
        <v>61000</v>
      </c>
      <c r="C22820" s="6">
        <v>43800</v>
      </c>
      <c r="D22820">
        <v>-3141</v>
      </c>
      <c r="E22820" t="str">
        <f>INDEX(LedgerMapping[[#All],[Area]],MATCH(Transactions[[#This Row],[Sub Ledger]],LedgerMapping[[#All],[Sub Ledger]],0))</f>
        <v>Income Statement</v>
      </c>
    </row>
    <row r="22821" spans="1:5" x14ac:dyDescent="0.55000000000000004">
      <c r="A22821">
        <v>4</v>
      </c>
      <c r="B22821">
        <v>61000</v>
      </c>
      <c r="C22821" s="6">
        <v>43831</v>
      </c>
      <c r="D22821">
        <v>-4882</v>
      </c>
      <c r="E22821" t="str">
        <f>INDEX(LedgerMapping[[#All],[Area]],MATCH(Transactions[[#This Row],[Sub Ledger]],LedgerMapping[[#All],[Sub Ledger]],0))</f>
        <v>Income Statement</v>
      </c>
    </row>
    <row r="22822" spans="1:5" x14ac:dyDescent="0.55000000000000004">
      <c r="A22822">
        <v>4</v>
      </c>
      <c r="B22822">
        <v>61000</v>
      </c>
      <c r="C22822" s="6">
        <v>43862</v>
      </c>
      <c r="D22822">
        <v>-3517</v>
      </c>
      <c r="E22822" t="str">
        <f>INDEX(LedgerMapping[[#All],[Area]],MATCH(Transactions[[#This Row],[Sub Ledger]],LedgerMapping[[#All],[Sub Ledger]],0))</f>
        <v>Income Statement</v>
      </c>
    </row>
    <row r="22823" spans="1:5" x14ac:dyDescent="0.55000000000000004">
      <c r="A22823">
        <v>4</v>
      </c>
      <c r="B22823">
        <v>61000</v>
      </c>
      <c r="C22823" s="6">
        <v>43891</v>
      </c>
      <c r="D22823">
        <v>-3481</v>
      </c>
      <c r="E22823" t="str">
        <f>INDEX(LedgerMapping[[#All],[Area]],MATCH(Transactions[[#This Row],[Sub Ledger]],LedgerMapping[[#All],[Sub Ledger]],0))</f>
        <v>Income Statement</v>
      </c>
    </row>
    <row r="22824" spans="1:5" x14ac:dyDescent="0.55000000000000004">
      <c r="A22824">
        <v>4</v>
      </c>
      <c r="B22824">
        <v>61000</v>
      </c>
      <c r="C22824" s="6">
        <v>43922</v>
      </c>
      <c r="D22824">
        <v>-3661</v>
      </c>
      <c r="E22824" t="str">
        <f>INDEX(LedgerMapping[[#All],[Area]],MATCH(Transactions[[#This Row],[Sub Ledger]],LedgerMapping[[#All],[Sub Ledger]],0))</f>
        <v>Income Statement</v>
      </c>
    </row>
    <row r="22825" spans="1:5" x14ac:dyDescent="0.55000000000000004">
      <c r="A22825">
        <v>4</v>
      </c>
      <c r="B22825">
        <v>61000</v>
      </c>
      <c r="C22825" s="6">
        <v>43952</v>
      </c>
      <c r="D22825">
        <v>-3830</v>
      </c>
      <c r="E22825" t="str">
        <f>INDEX(LedgerMapping[[#All],[Area]],MATCH(Transactions[[#This Row],[Sub Ledger]],LedgerMapping[[#All],[Sub Ledger]],0))</f>
        <v>Income Statement</v>
      </c>
    </row>
    <row r="22826" spans="1:5" x14ac:dyDescent="0.55000000000000004">
      <c r="A22826">
        <v>4</v>
      </c>
      <c r="B22826">
        <v>61000</v>
      </c>
      <c r="C22826" s="6">
        <v>43983</v>
      </c>
      <c r="D22826">
        <v>-2757</v>
      </c>
      <c r="E22826" t="str">
        <f>INDEX(LedgerMapping[[#All],[Area]],MATCH(Transactions[[#This Row],[Sub Ledger]],LedgerMapping[[#All],[Sub Ledger]],0))</f>
        <v>Income Statement</v>
      </c>
    </row>
    <row r="22827" spans="1:5" x14ac:dyDescent="0.55000000000000004">
      <c r="A22827">
        <v>4</v>
      </c>
      <c r="B22827">
        <v>61000</v>
      </c>
      <c r="C22827" s="6">
        <v>44013</v>
      </c>
      <c r="D22827">
        <v>-4096</v>
      </c>
      <c r="E22827" t="str">
        <f>INDEX(LedgerMapping[[#All],[Area]],MATCH(Transactions[[#This Row],[Sub Ledger]],LedgerMapping[[#All],[Sub Ledger]],0))</f>
        <v>Income Statement</v>
      </c>
    </row>
    <row r="22828" spans="1:5" x14ac:dyDescent="0.55000000000000004">
      <c r="A22828">
        <v>4</v>
      </c>
      <c r="B22828">
        <v>61000</v>
      </c>
      <c r="C22828" s="6">
        <v>44044</v>
      </c>
      <c r="D22828">
        <v>-3709</v>
      </c>
      <c r="E22828" t="str">
        <f>INDEX(LedgerMapping[[#All],[Area]],MATCH(Transactions[[#This Row],[Sub Ledger]],LedgerMapping[[#All],[Sub Ledger]],0))</f>
        <v>Income Statement</v>
      </c>
    </row>
    <row r="22829" spans="1:5" x14ac:dyDescent="0.55000000000000004">
      <c r="A22829">
        <v>4</v>
      </c>
      <c r="B22829">
        <v>61000</v>
      </c>
      <c r="C22829" s="6">
        <v>43466</v>
      </c>
      <c r="D22829">
        <v>-5174</v>
      </c>
      <c r="E22829" t="str">
        <f>INDEX(LedgerMapping[[#All],[Area]],MATCH(Transactions[[#This Row],[Sub Ledger]],LedgerMapping[[#All],[Sub Ledger]],0))</f>
        <v>Income Statement</v>
      </c>
    </row>
    <row r="22830" spans="1:5" x14ac:dyDescent="0.55000000000000004">
      <c r="A22830">
        <v>4</v>
      </c>
      <c r="B22830">
        <v>61000</v>
      </c>
      <c r="C22830" s="6">
        <v>43497</v>
      </c>
      <c r="D22830">
        <v>-4444</v>
      </c>
      <c r="E22830" t="str">
        <f>INDEX(LedgerMapping[[#All],[Area]],MATCH(Transactions[[#This Row],[Sub Ledger]],LedgerMapping[[#All],[Sub Ledger]],0))</f>
        <v>Income Statement</v>
      </c>
    </row>
    <row r="22831" spans="1:5" x14ac:dyDescent="0.55000000000000004">
      <c r="A22831">
        <v>4</v>
      </c>
      <c r="B22831">
        <v>61000</v>
      </c>
      <c r="C22831" s="6">
        <v>43525</v>
      </c>
      <c r="D22831">
        <v>-3414</v>
      </c>
      <c r="E22831" t="str">
        <f>INDEX(LedgerMapping[[#All],[Area]],MATCH(Transactions[[#This Row],[Sub Ledger]],LedgerMapping[[#All],[Sub Ledger]],0))</f>
        <v>Income Statement</v>
      </c>
    </row>
    <row r="22832" spans="1:5" x14ac:dyDescent="0.55000000000000004">
      <c r="A22832">
        <v>4</v>
      </c>
      <c r="B22832">
        <v>61000</v>
      </c>
      <c r="C22832" s="6">
        <v>43556</v>
      </c>
      <c r="D22832">
        <v>-4664</v>
      </c>
      <c r="E22832" t="str">
        <f>INDEX(LedgerMapping[[#All],[Area]],MATCH(Transactions[[#This Row],[Sub Ledger]],LedgerMapping[[#All],[Sub Ledger]],0))</f>
        <v>Income Statement</v>
      </c>
    </row>
    <row r="22833" spans="1:5" x14ac:dyDescent="0.55000000000000004">
      <c r="A22833">
        <v>4</v>
      </c>
      <c r="B22833">
        <v>61000</v>
      </c>
      <c r="C22833" s="6">
        <v>43586</v>
      </c>
      <c r="D22833">
        <v>-4070</v>
      </c>
      <c r="E22833" t="str">
        <f>INDEX(LedgerMapping[[#All],[Area]],MATCH(Transactions[[#This Row],[Sub Ledger]],LedgerMapping[[#All],[Sub Ledger]],0))</f>
        <v>Income Statement</v>
      </c>
    </row>
    <row r="22834" spans="1:5" x14ac:dyDescent="0.55000000000000004">
      <c r="A22834">
        <v>4</v>
      </c>
      <c r="B22834">
        <v>61000</v>
      </c>
      <c r="C22834" s="6">
        <v>43617</v>
      </c>
      <c r="D22834">
        <v>-5875</v>
      </c>
      <c r="E22834" t="str">
        <f>INDEX(LedgerMapping[[#All],[Area]],MATCH(Transactions[[#This Row],[Sub Ledger]],LedgerMapping[[#All],[Sub Ledger]],0))</f>
        <v>Income Statement</v>
      </c>
    </row>
    <row r="22835" spans="1:5" x14ac:dyDescent="0.55000000000000004">
      <c r="A22835">
        <v>4</v>
      </c>
      <c r="B22835">
        <v>61000</v>
      </c>
      <c r="C22835" s="6">
        <v>43647</v>
      </c>
      <c r="D22835">
        <v>-5702</v>
      </c>
      <c r="E22835" t="str">
        <f>INDEX(LedgerMapping[[#All],[Area]],MATCH(Transactions[[#This Row],[Sub Ledger]],LedgerMapping[[#All],[Sub Ledger]],0))</f>
        <v>Income Statement</v>
      </c>
    </row>
    <row r="22836" spans="1:5" x14ac:dyDescent="0.55000000000000004">
      <c r="A22836">
        <v>4</v>
      </c>
      <c r="B22836">
        <v>61000</v>
      </c>
      <c r="C22836" s="6">
        <v>43678</v>
      </c>
      <c r="D22836">
        <v>-5932</v>
      </c>
      <c r="E22836" t="str">
        <f>INDEX(LedgerMapping[[#All],[Area]],MATCH(Transactions[[#This Row],[Sub Ledger]],LedgerMapping[[#All],[Sub Ledger]],0))</f>
        <v>Income Statement</v>
      </c>
    </row>
    <row r="22837" spans="1:5" x14ac:dyDescent="0.55000000000000004">
      <c r="A22837">
        <v>4</v>
      </c>
      <c r="B22837">
        <v>61000</v>
      </c>
      <c r="C22837" s="6">
        <v>43709</v>
      </c>
      <c r="D22837">
        <v>-3449</v>
      </c>
      <c r="E22837" t="str">
        <f>INDEX(LedgerMapping[[#All],[Area]],MATCH(Transactions[[#This Row],[Sub Ledger]],LedgerMapping[[#All],[Sub Ledger]],0))</f>
        <v>Income Statement</v>
      </c>
    </row>
    <row r="22838" spans="1:5" x14ac:dyDescent="0.55000000000000004">
      <c r="A22838">
        <v>4</v>
      </c>
      <c r="B22838">
        <v>61000</v>
      </c>
      <c r="C22838" s="6">
        <v>43739</v>
      </c>
      <c r="D22838">
        <v>-4532</v>
      </c>
      <c r="E22838" t="str">
        <f>INDEX(LedgerMapping[[#All],[Area]],MATCH(Transactions[[#This Row],[Sub Ledger]],LedgerMapping[[#All],[Sub Ledger]],0))</f>
        <v>Income Statement</v>
      </c>
    </row>
    <row r="22839" spans="1:5" x14ac:dyDescent="0.55000000000000004">
      <c r="A22839">
        <v>4</v>
      </c>
      <c r="B22839">
        <v>61000</v>
      </c>
      <c r="C22839" s="6">
        <v>43770</v>
      </c>
      <c r="D22839">
        <v>-4236</v>
      </c>
      <c r="E22839" t="str">
        <f>INDEX(LedgerMapping[[#All],[Area]],MATCH(Transactions[[#This Row],[Sub Ledger]],LedgerMapping[[#All],[Sub Ledger]],0))</f>
        <v>Income Statement</v>
      </c>
    </row>
    <row r="22840" spans="1:5" x14ac:dyDescent="0.55000000000000004">
      <c r="A22840">
        <v>4</v>
      </c>
      <c r="B22840">
        <v>61000</v>
      </c>
      <c r="C22840" s="6">
        <v>43800</v>
      </c>
      <c r="D22840">
        <v>-4392</v>
      </c>
      <c r="E22840" t="str">
        <f>INDEX(LedgerMapping[[#All],[Area]],MATCH(Transactions[[#This Row],[Sub Ledger]],LedgerMapping[[#All],[Sub Ledger]],0))</f>
        <v>Income Statement</v>
      </c>
    </row>
    <row r="22841" spans="1:5" x14ac:dyDescent="0.55000000000000004">
      <c r="A22841">
        <v>4</v>
      </c>
      <c r="B22841">
        <v>61000</v>
      </c>
      <c r="C22841" s="6">
        <v>43831</v>
      </c>
      <c r="D22841">
        <v>-4770</v>
      </c>
      <c r="E22841" t="str">
        <f>INDEX(LedgerMapping[[#All],[Area]],MATCH(Transactions[[#This Row],[Sub Ledger]],LedgerMapping[[#All],[Sub Ledger]],0))</f>
        <v>Income Statement</v>
      </c>
    </row>
    <row r="22842" spans="1:5" x14ac:dyDescent="0.55000000000000004">
      <c r="A22842">
        <v>4</v>
      </c>
      <c r="B22842">
        <v>61000</v>
      </c>
      <c r="C22842" s="6">
        <v>43862</v>
      </c>
      <c r="D22842">
        <v>-3899</v>
      </c>
      <c r="E22842" t="str">
        <f>INDEX(LedgerMapping[[#All],[Area]],MATCH(Transactions[[#This Row],[Sub Ledger]],LedgerMapping[[#All],[Sub Ledger]],0))</f>
        <v>Income Statement</v>
      </c>
    </row>
    <row r="22843" spans="1:5" x14ac:dyDescent="0.55000000000000004">
      <c r="A22843">
        <v>4</v>
      </c>
      <c r="B22843">
        <v>61000</v>
      </c>
      <c r="C22843" s="6">
        <v>43891</v>
      </c>
      <c r="D22843">
        <v>-4946</v>
      </c>
      <c r="E22843" t="str">
        <f>INDEX(LedgerMapping[[#All],[Area]],MATCH(Transactions[[#This Row],[Sub Ledger]],LedgerMapping[[#All],[Sub Ledger]],0))</f>
        <v>Income Statement</v>
      </c>
    </row>
    <row r="22844" spans="1:5" x14ac:dyDescent="0.55000000000000004">
      <c r="A22844">
        <v>4</v>
      </c>
      <c r="B22844">
        <v>61000</v>
      </c>
      <c r="C22844" s="6">
        <v>43922</v>
      </c>
      <c r="D22844">
        <v>-5988</v>
      </c>
      <c r="E22844" t="str">
        <f>INDEX(LedgerMapping[[#All],[Area]],MATCH(Transactions[[#This Row],[Sub Ledger]],LedgerMapping[[#All],[Sub Ledger]],0))</f>
        <v>Income Statement</v>
      </c>
    </row>
    <row r="22845" spans="1:5" x14ac:dyDescent="0.55000000000000004">
      <c r="A22845">
        <v>4</v>
      </c>
      <c r="B22845">
        <v>61000</v>
      </c>
      <c r="C22845" s="6">
        <v>43952</v>
      </c>
      <c r="D22845">
        <v>-5874</v>
      </c>
      <c r="E22845" t="str">
        <f>INDEX(LedgerMapping[[#All],[Area]],MATCH(Transactions[[#This Row],[Sub Ledger]],LedgerMapping[[#All],[Sub Ledger]],0))</f>
        <v>Income Statement</v>
      </c>
    </row>
    <row r="22846" spans="1:5" x14ac:dyDescent="0.55000000000000004">
      <c r="A22846">
        <v>4</v>
      </c>
      <c r="B22846">
        <v>61000</v>
      </c>
      <c r="C22846" s="6">
        <v>43983</v>
      </c>
      <c r="D22846">
        <v>-6694</v>
      </c>
      <c r="E22846" t="str">
        <f>INDEX(LedgerMapping[[#All],[Area]],MATCH(Transactions[[#This Row],[Sub Ledger]],LedgerMapping[[#All],[Sub Ledger]],0))</f>
        <v>Income Statement</v>
      </c>
    </row>
    <row r="22847" spans="1:5" x14ac:dyDescent="0.55000000000000004">
      <c r="A22847">
        <v>4</v>
      </c>
      <c r="B22847">
        <v>61000</v>
      </c>
      <c r="C22847" s="6">
        <v>44013</v>
      </c>
      <c r="D22847">
        <v>-6712</v>
      </c>
      <c r="E22847" t="str">
        <f>INDEX(LedgerMapping[[#All],[Area]],MATCH(Transactions[[#This Row],[Sub Ledger]],LedgerMapping[[#All],[Sub Ledger]],0))</f>
        <v>Income Statement</v>
      </c>
    </row>
    <row r="22848" spans="1:5" x14ac:dyDescent="0.55000000000000004">
      <c r="A22848">
        <v>4</v>
      </c>
      <c r="B22848">
        <v>61000</v>
      </c>
      <c r="C22848" s="6">
        <v>44044</v>
      </c>
      <c r="D22848">
        <v>-5125</v>
      </c>
      <c r="E22848" t="str">
        <f>INDEX(LedgerMapping[[#All],[Area]],MATCH(Transactions[[#This Row],[Sub Ledger]],LedgerMapping[[#All],[Sub Ledger]],0))</f>
        <v>Income Statement</v>
      </c>
    </row>
    <row r="22849" spans="1:5" x14ac:dyDescent="0.55000000000000004">
      <c r="A22849">
        <v>4</v>
      </c>
      <c r="B22849">
        <v>61000</v>
      </c>
      <c r="C22849" s="6">
        <v>44075</v>
      </c>
      <c r="D22849">
        <v>-5896</v>
      </c>
      <c r="E22849" t="str">
        <f>INDEX(LedgerMapping[[#All],[Area]],MATCH(Transactions[[#This Row],[Sub Ledger]],LedgerMapping[[#All],[Sub Ledger]],0))</f>
        <v>Income Statement</v>
      </c>
    </row>
    <row r="22850" spans="1:5" x14ac:dyDescent="0.55000000000000004">
      <c r="A22850">
        <v>4</v>
      </c>
      <c r="B22850">
        <v>61000</v>
      </c>
      <c r="C22850" s="6">
        <v>44105</v>
      </c>
      <c r="D22850">
        <v>-4397</v>
      </c>
      <c r="E22850" t="str">
        <f>INDEX(LedgerMapping[[#All],[Area]],MATCH(Transactions[[#This Row],[Sub Ledger]],LedgerMapping[[#All],[Sub Ledger]],0))</f>
        <v>Income Statement</v>
      </c>
    </row>
    <row r="22851" spans="1:5" x14ac:dyDescent="0.55000000000000004">
      <c r="A22851">
        <v>4</v>
      </c>
      <c r="B22851">
        <v>61000</v>
      </c>
      <c r="C22851" s="6">
        <v>44136</v>
      </c>
      <c r="D22851">
        <v>-5815</v>
      </c>
      <c r="E22851" t="str">
        <f>INDEX(LedgerMapping[[#All],[Area]],MATCH(Transactions[[#This Row],[Sub Ledger]],LedgerMapping[[#All],[Sub Ledger]],0))</f>
        <v>Income Statement</v>
      </c>
    </row>
    <row r="22852" spans="1:5" x14ac:dyDescent="0.55000000000000004">
      <c r="A22852">
        <v>4</v>
      </c>
      <c r="B22852">
        <v>61000</v>
      </c>
      <c r="C22852" s="6">
        <v>44166</v>
      </c>
      <c r="D22852">
        <v>-6515</v>
      </c>
      <c r="E22852" t="str">
        <f>INDEX(LedgerMapping[[#All],[Area]],MATCH(Transactions[[#This Row],[Sub Ledger]],LedgerMapping[[#All],[Sub Ledger]],0))</f>
        <v>Income Statement</v>
      </c>
    </row>
    <row r="22853" spans="1:5" x14ac:dyDescent="0.55000000000000004">
      <c r="A22853">
        <v>4</v>
      </c>
      <c r="B22853">
        <v>61000</v>
      </c>
      <c r="C22853" s="6">
        <v>44197</v>
      </c>
      <c r="D22853">
        <v>-5456</v>
      </c>
      <c r="E22853" t="str">
        <f>INDEX(LedgerMapping[[#All],[Area]],MATCH(Transactions[[#This Row],[Sub Ledger]],LedgerMapping[[#All],[Sub Ledger]],0))</f>
        <v>Income Statement</v>
      </c>
    </row>
    <row r="22854" spans="1:5" x14ac:dyDescent="0.55000000000000004">
      <c r="A22854">
        <v>4</v>
      </c>
      <c r="B22854">
        <v>61000</v>
      </c>
      <c r="C22854" s="6">
        <v>44228</v>
      </c>
      <c r="D22854">
        <v>-8750</v>
      </c>
      <c r="E22854" t="str">
        <f>INDEX(LedgerMapping[[#All],[Area]],MATCH(Transactions[[#This Row],[Sub Ledger]],LedgerMapping[[#All],[Sub Ledger]],0))</f>
        <v>Income Statement</v>
      </c>
    </row>
    <row r="22855" spans="1:5" x14ac:dyDescent="0.55000000000000004">
      <c r="A22855">
        <v>4</v>
      </c>
      <c r="B22855">
        <v>61000</v>
      </c>
      <c r="C22855" s="6">
        <v>44256</v>
      </c>
      <c r="D22855">
        <v>-6672</v>
      </c>
      <c r="E22855" t="str">
        <f>INDEX(LedgerMapping[[#All],[Area]],MATCH(Transactions[[#This Row],[Sub Ledger]],LedgerMapping[[#All],[Sub Ledger]],0))</f>
        <v>Income Statement</v>
      </c>
    </row>
    <row r="22856" spans="1:5" x14ac:dyDescent="0.55000000000000004">
      <c r="A22856">
        <v>4</v>
      </c>
      <c r="B22856">
        <v>61000</v>
      </c>
      <c r="C22856" s="6">
        <v>44287</v>
      </c>
      <c r="D22856">
        <v>-9158</v>
      </c>
      <c r="E22856" t="str">
        <f>INDEX(LedgerMapping[[#All],[Area]],MATCH(Transactions[[#This Row],[Sub Ledger]],LedgerMapping[[#All],[Sub Ledger]],0))</f>
        <v>Income Statement</v>
      </c>
    </row>
    <row r="22857" spans="1:5" x14ac:dyDescent="0.55000000000000004">
      <c r="A22857">
        <v>4</v>
      </c>
      <c r="B22857">
        <v>61000</v>
      </c>
      <c r="C22857" s="6">
        <v>44317</v>
      </c>
      <c r="D22857">
        <v>-10546</v>
      </c>
      <c r="E22857" t="str">
        <f>INDEX(LedgerMapping[[#All],[Area]],MATCH(Transactions[[#This Row],[Sub Ledger]],LedgerMapping[[#All],[Sub Ledger]],0))</f>
        <v>Income Statement</v>
      </c>
    </row>
    <row r="22858" spans="1:5" x14ac:dyDescent="0.55000000000000004">
      <c r="A22858">
        <v>4</v>
      </c>
      <c r="B22858">
        <v>61000</v>
      </c>
      <c r="C22858" s="6">
        <v>44348</v>
      </c>
      <c r="D22858">
        <v>-10869</v>
      </c>
      <c r="E22858" t="str">
        <f>INDEX(LedgerMapping[[#All],[Area]],MATCH(Transactions[[#This Row],[Sub Ledger]],LedgerMapping[[#All],[Sub Ledger]],0))</f>
        <v>Income Statement</v>
      </c>
    </row>
    <row r="22859" spans="1:5" x14ac:dyDescent="0.55000000000000004">
      <c r="A22859">
        <v>4</v>
      </c>
      <c r="B22859">
        <v>61000</v>
      </c>
      <c r="C22859" s="6">
        <v>44378</v>
      </c>
      <c r="D22859">
        <v>-9371</v>
      </c>
      <c r="E22859" t="str">
        <f>INDEX(LedgerMapping[[#All],[Area]],MATCH(Transactions[[#This Row],[Sub Ledger]],LedgerMapping[[#All],[Sub Ledger]],0))</f>
        <v>Income Statement</v>
      </c>
    </row>
    <row r="22860" spans="1:5" x14ac:dyDescent="0.55000000000000004">
      <c r="A22860">
        <v>4</v>
      </c>
      <c r="B22860">
        <v>61000</v>
      </c>
      <c r="C22860" s="6">
        <v>44409</v>
      </c>
      <c r="D22860">
        <v>-8691</v>
      </c>
      <c r="E22860" t="str">
        <f>INDEX(LedgerMapping[[#All],[Area]],MATCH(Transactions[[#This Row],[Sub Ledger]],LedgerMapping[[#All],[Sub Ledger]],0))</f>
        <v>Income Statement</v>
      </c>
    </row>
    <row r="22861" spans="1:5" x14ac:dyDescent="0.55000000000000004">
      <c r="A22861">
        <v>4</v>
      </c>
      <c r="B22861">
        <v>61000</v>
      </c>
      <c r="C22861" s="6">
        <v>44440</v>
      </c>
      <c r="D22861">
        <v>-7722</v>
      </c>
      <c r="E22861" t="str">
        <f>INDEX(LedgerMapping[[#All],[Area]],MATCH(Transactions[[#This Row],[Sub Ledger]],LedgerMapping[[#All],[Sub Ledger]],0))</f>
        <v>Income Statement</v>
      </c>
    </row>
    <row r="22862" spans="1:5" x14ac:dyDescent="0.55000000000000004">
      <c r="A22862">
        <v>4</v>
      </c>
      <c r="B22862">
        <v>61000</v>
      </c>
      <c r="C22862" s="6">
        <v>44470</v>
      </c>
      <c r="D22862">
        <v>-8340</v>
      </c>
      <c r="E22862" t="str">
        <f>INDEX(LedgerMapping[[#All],[Area]],MATCH(Transactions[[#This Row],[Sub Ledger]],LedgerMapping[[#All],[Sub Ledger]],0))</f>
        <v>Income Statement</v>
      </c>
    </row>
    <row r="22863" spans="1:5" x14ac:dyDescent="0.55000000000000004">
      <c r="A22863">
        <v>4</v>
      </c>
      <c r="B22863">
        <v>61000</v>
      </c>
      <c r="C22863" s="6">
        <v>44501</v>
      </c>
      <c r="D22863">
        <v>-10399</v>
      </c>
      <c r="E22863" t="str">
        <f>INDEX(LedgerMapping[[#All],[Area]],MATCH(Transactions[[#This Row],[Sub Ledger]],LedgerMapping[[#All],[Sub Ledger]],0))</f>
        <v>Income Statement</v>
      </c>
    </row>
    <row r="22864" spans="1:5" x14ac:dyDescent="0.55000000000000004">
      <c r="A22864">
        <v>4</v>
      </c>
      <c r="B22864">
        <v>61000</v>
      </c>
      <c r="C22864" s="6">
        <v>44531</v>
      </c>
      <c r="D22864">
        <v>-9174</v>
      </c>
      <c r="E22864" t="str">
        <f>INDEX(LedgerMapping[[#All],[Area]],MATCH(Transactions[[#This Row],[Sub Ledger]],LedgerMapping[[#All],[Sub Ledger]],0))</f>
        <v>Income Statement</v>
      </c>
    </row>
    <row r="22865" spans="1:5" x14ac:dyDescent="0.55000000000000004">
      <c r="A22865">
        <v>4</v>
      </c>
      <c r="B22865">
        <v>61000</v>
      </c>
      <c r="C22865" s="6">
        <v>44256</v>
      </c>
      <c r="D22865">
        <v>-5999.64</v>
      </c>
      <c r="E22865" t="str">
        <f>INDEX(LedgerMapping[[#All],[Area]],MATCH(Transactions[[#This Row],[Sub Ledger]],LedgerMapping[[#All],[Sub Ledger]],0))</f>
        <v>Income Statement</v>
      </c>
    </row>
    <row r="22866" spans="1:5" x14ac:dyDescent="0.55000000000000004">
      <c r="A22866">
        <v>4</v>
      </c>
      <c r="B22866">
        <v>61000</v>
      </c>
      <c r="C22866" s="6">
        <v>44256</v>
      </c>
      <c r="D22866">
        <v>-9187.5</v>
      </c>
      <c r="E22866" t="str">
        <f>INDEX(LedgerMapping[[#All],[Area]],MATCH(Transactions[[#This Row],[Sub Ledger]],LedgerMapping[[#All],[Sub Ledger]],0))</f>
        <v>Income Statement</v>
      </c>
    </row>
    <row r="22867" spans="1:5" x14ac:dyDescent="0.55000000000000004">
      <c r="A22867">
        <v>4</v>
      </c>
      <c r="B22867">
        <v>60000</v>
      </c>
      <c r="C22867" s="6">
        <v>43466</v>
      </c>
      <c r="D22867">
        <v>-26040</v>
      </c>
      <c r="E22867" t="str">
        <f>INDEX(LedgerMapping[[#All],[Area]],MATCH(Transactions[[#This Row],[Sub Ledger]],LedgerMapping[[#All],[Sub Ledger]],0))</f>
        <v>Income Statement</v>
      </c>
    </row>
    <row r="22868" spans="1:5" x14ac:dyDescent="0.55000000000000004">
      <c r="A22868">
        <v>4</v>
      </c>
      <c r="B22868">
        <v>60000</v>
      </c>
      <c r="C22868" s="6">
        <v>43497</v>
      </c>
      <c r="D22868">
        <v>-21840</v>
      </c>
      <c r="E22868" t="str">
        <f>INDEX(LedgerMapping[[#All],[Area]],MATCH(Transactions[[#This Row],[Sub Ledger]],LedgerMapping[[#All],[Sub Ledger]],0))</f>
        <v>Income Statement</v>
      </c>
    </row>
    <row r="22869" spans="1:5" x14ac:dyDescent="0.55000000000000004">
      <c r="A22869">
        <v>4</v>
      </c>
      <c r="B22869">
        <v>60000</v>
      </c>
      <c r="C22869" s="6">
        <v>43525</v>
      </c>
      <c r="D22869">
        <v>-24240</v>
      </c>
      <c r="E22869" t="str">
        <f>INDEX(LedgerMapping[[#All],[Area]],MATCH(Transactions[[#This Row],[Sub Ledger]],LedgerMapping[[#All],[Sub Ledger]],0))</f>
        <v>Income Statement</v>
      </c>
    </row>
    <row r="22870" spans="1:5" x14ac:dyDescent="0.55000000000000004">
      <c r="A22870">
        <v>4</v>
      </c>
      <c r="B22870">
        <v>60000</v>
      </c>
      <c r="C22870" s="6">
        <v>43556</v>
      </c>
      <c r="D22870">
        <v>-29120</v>
      </c>
      <c r="E22870" t="str">
        <f>INDEX(LedgerMapping[[#All],[Area]],MATCH(Transactions[[#This Row],[Sub Ledger]],LedgerMapping[[#All],[Sub Ledger]],0))</f>
        <v>Income Statement</v>
      </c>
    </row>
    <row r="22871" spans="1:5" x14ac:dyDescent="0.55000000000000004">
      <c r="A22871">
        <v>4</v>
      </c>
      <c r="B22871">
        <v>60000</v>
      </c>
      <c r="C22871" s="6">
        <v>43586</v>
      </c>
      <c r="D22871">
        <v>-29760</v>
      </c>
      <c r="E22871" t="str">
        <f>INDEX(LedgerMapping[[#All],[Area]],MATCH(Transactions[[#This Row],[Sub Ledger]],LedgerMapping[[#All],[Sub Ledger]],0))</f>
        <v>Income Statement</v>
      </c>
    </row>
    <row r="22872" spans="1:5" x14ac:dyDescent="0.55000000000000004">
      <c r="A22872">
        <v>4</v>
      </c>
      <c r="B22872">
        <v>60000</v>
      </c>
      <c r="C22872" s="6">
        <v>43617</v>
      </c>
      <c r="D22872">
        <v>-23280</v>
      </c>
      <c r="E22872" t="str">
        <f>INDEX(LedgerMapping[[#All],[Area]],MATCH(Transactions[[#This Row],[Sub Ledger]],LedgerMapping[[#All],[Sub Ledger]],0))</f>
        <v>Income Statement</v>
      </c>
    </row>
    <row r="22873" spans="1:5" x14ac:dyDescent="0.55000000000000004">
      <c r="A22873">
        <v>4</v>
      </c>
      <c r="B22873">
        <v>60000</v>
      </c>
      <c r="C22873" s="6">
        <v>43647</v>
      </c>
      <c r="D22873">
        <v>-28280</v>
      </c>
      <c r="E22873" t="str">
        <f>INDEX(LedgerMapping[[#All],[Area]],MATCH(Transactions[[#This Row],[Sub Ledger]],LedgerMapping[[#All],[Sub Ledger]],0))</f>
        <v>Income Statement</v>
      </c>
    </row>
    <row r="22874" spans="1:5" x14ac:dyDescent="0.55000000000000004">
      <c r="A22874">
        <v>4</v>
      </c>
      <c r="B22874">
        <v>60000</v>
      </c>
      <c r="C22874" s="6">
        <v>43678</v>
      </c>
      <c r="D22874">
        <v>-29120</v>
      </c>
      <c r="E22874" t="str">
        <f>INDEX(LedgerMapping[[#All],[Area]],MATCH(Transactions[[#This Row],[Sub Ledger]],LedgerMapping[[#All],[Sub Ledger]],0))</f>
        <v>Income Statement</v>
      </c>
    </row>
    <row r="22875" spans="1:5" x14ac:dyDescent="0.55000000000000004">
      <c r="A22875">
        <v>4</v>
      </c>
      <c r="B22875">
        <v>60000</v>
      </c>
      <c r="C22875" s="6">
        <v>43709</v>
      </c>
      <c r="D22875">
        <v>-30720</v>
      </c>
      <c r="E22875" t="str">
        <f>INDEX(LedgerMapping[[#All],[Area]],MATCH(Transactions[[#This Row],[Sub Ledger]],LedgerMapping[[#All],[Sub Ledger]],0))</f>
        <v>Income Statement</v>
      </c>
    </row>
    <row r="22876" spans="1:5" x14ac:dyDescent="0.55000000000000004">
      <c r="A22876">
        <v>4</v>
      </c>
      <c r="B22876">
        <v>60000</v>
      </c>
      <c r="C22876" s="6">
        <v>43739</v>
      </c>
      <c r="D22876">
        <v>-28980</v>
      </c>
      <c r="E22876" t="str">
        <f>INDEX(LedgerMapping[[#All],[Area]],MATCH(Transactions[[#This Row],[Sub Ledger]],LedgerMapping[[#All],[Sub Ledger]],0))</f>
        <v>Income Statement</v>
      </c>
    </row>
    <row r="22877" spans="1:5" x14ac:dyDescent="0.55000000000000004">
      <c r="A22877">
        <v>4</v>
      </c>
      <c r="B22877">
        <v>60000</v>
      </c>
      <c r="C22877" s="6">
        <v>43770</v>
      </c>
      <c r="D22877">
        <v>-38272</v>
      </c>
      <c r="E22877" t="str">
        <f>INDEX(LedgerMapping[[#All],[Area]],MATCH(Transactions[[#This Row],[Sub Ledger]],LedgerMapping[[#All],[Sub Ledger]],0))</f>
        <v>Income Statement</v>
      </c>
    </row>
    <row r="22878" spans="1:5" x14ac:dyDescent="0.55000000000000004">
      <c r="A22878">
        <v>4</v>
      </c>
      <c r="B22878">
        <v>60000</v>
      </c>
      <c r="C22878" s="6">
        <v>43800</v>
      </c>
      <c r="D22878">
        <v>-38272</v>
      </c>
      <c r="E22878" t="str">
        <f>INDEX(LedgerMapping[[#All],[Area]],MATCH(Transactions[[#This Row],[Sub Ledger]],LedgerMapping[[#All],[Sub Ledger]],0))</f>
        <v>Income Statement</v>
      </c>
    </row>
    <row r="22879" spans="1:5" x14ac:dyDescent="0.55000000000000004">
      <c r="A22879">
        <v>4</v>
      </c>
      <c r="B22879">
        <v>60000</v>
      </c>
      <c r="C22879" s="6">
        <v>43831</v>
      </c>
      <c r="D22879">
        <v>-39647</v>
      </c>
      <c r="E22879" t="str">
        <f>INDEX(LedgerMapping[[#All],[Area]],MATCH(Transactions[[#This Row],[Sub Ledger]],LedgerMapping[[#All],[Sub Ledger]],0))</f>
        <v>Income Statement</v>
      </c>
    </row>
    <row r="22880" spans="1:5" x14ac:dyDescent="0.55000000000000004">
      <c r="A22880">
        <v>4</v>
      </c>
      <c r="B22880">
        <v>60000</v>
      </c>
      <c r="C22880" s="6">
        <v>43862</v>
      </c>
      <c r="D22880">
        <v>-34283</v>
      </c>
      <c r="E22880" t="str">
        <f>INDEX(LedgerMapping[[#All],[Area]],MATCH(Transactions[[#This Row],[Sub Ledger]],LedgerMapping[[#All],[Sub Ledger]],0))</f>
        <v>Income Statement</v>
      </c>
    </row>
    <row r="22881" spans="1:5" x14ac:dyDescent="0.55000000000000004">
      <c r="A22881">
        <v>4</v>
      </c>
      <c r="B22881">
        <v>60000</v>
      </c>
      <c r="C22881" s="6">
        <v>43891</v>
      </c>
      <c r="D22881">
        <v>-33933</v>
      </c>
      <c r="E22881" t="str">
        <f>INDEX(LedgerMapping[[#All],[Area]],MATCH(Transactions[[#This Row],[Sub Ledger]],LedgerMapping[[#All],[Sub Ledger]],0))</f>
        <v>Income Statement</v>
      </c>
    </row>
    <row r="22882" spans="1:5" x14ac:dyDescent="0.55000000000000004">
      <c r="A22882">
        <v>4</v>
      </c>
      <c r="B22882">
        <v>60000</v>
      </c>
      <c r="C22882" s="6">
        <v>43922</v>
      </c>
      <c r="D22882">
        <v>-35682</v>
      </c>
      <c r="E22882" t="str">
        <f>INDEX(LedgerMapping[[#All],[Area]],MATCH(Transactions[[#This Row],[Sub Ledger]],LedgerMapping[[#All],[Sub Ledger]],0))</f>
        <v>Income Statement</v>
      </c>
    </row>
    <row r="22883" spans="1:5" x14ac:dyDescent="0.55000000000000004">
      <c r="A22883">
        <v>4</v>
      </c>
      <c r="B22883">
        <v>60000</v>
      </c>
      <c r="C22883" s="6">
        <v>43952</v>
      </c>
      <c r="D22883">
        <v>-33933</v>
      </c>
      <c r="E22883" t="str">
        <f>INDEX(LedgerMapping[[#All],[Area]],MATCH(Transactions[[#This Row],[Sub Ledger]],LedgerMapping[[#All],[Sub Ledger]],0))</f>
        <v>Income Statement</v>
      </c>
    </row>
    <row r="22884" spans="1:5" x14ac:dyDescent="0.55000000000000004">
      <c r="A22884">
        <v>4</v>
      </c>
      <c r="B22884">
        <v>60000</v>
      </c>
      <c r="C22884" s="6">
        <v>43983</v>
      </c>
      <c r="D22884">
        <v>-33584</v>
      </c>
      <c r="E22884" t="str">
        <f>INDEX(LedgerMapping[[#All],[Area]],MATCH(Transactions[[#This Row],[Sub Ledger]],LedgerMapping[[#All],[Sub Ledger]],0))</f>
        <v>Income Statement</v>
      </c>
    </row>
    <row r="22885" spans="1:5" x14ac:dyDescent="0.55000000000000004">
      <c r="A22885">
        <v>4</v>
      </c>
      <c r="B22885">
        <v>60000</v>
      </c>
      <c r="C22885" s="6">
        <v>44013</v>
      </c>
      <c r="D22885">
        <v>-33272</v>
      </c>
      <c r="E22885" t="str">
        <f>INDEX(LedgerMapping[[#All],[Area]],MATCH(Transactions[[#This Row],[Sub Ledger]],LedgerMapping[[#All],[Sub Ledger]],0))</f>
        <v>Income Statement</v>
      </c>
    </row>
    <row r="22886" spans="1:5" x14ac:dyDescent="0.55000000000000004">
      <c r="A22886">
        <v>4</v>
      </c>
      <c r="B22886">
        <v>60000</v>
      </c>
      <c r="C22886" s="6">
        <v>44044</v>
      </c>
      <c r="D22886">
        <v>-36149</v>
      </c>
      <c r="E22886" t="str">
        <f>INDEX(LedgerMapping[[#All],[Area]],MATCH(Transactions[[#This Row],[Sub Ledger]],LedgerMapping[[#All],[Sub Ledger]],0))</f>
        <v>Income Statement</v>
      </c>
    </row>
    <row r="22887" spans="1:5" x14ac:dyDescent="0.55000000000000004">
      <c r="A22887">
        <v>4</v>
      </c>
      <c r="B22887">
        <v>60000</v>
      </c>
      <c r="C22887" s="6">
        <v>44075</v>
      </c>
      <c r="D22887">
        <v>-31717</v>
      </c>
      <c r="E22887" t="str">
        <f>INDEX(LedgerMapping[[#All],[Area]],MATCH(Transactions[[#This Row],[Sub Ledger]],LedgerMapping[[#All],[Sub Ledger]],0))</f>
        <v>Income Statement</v>
      </c>
    </row>
    <row r="22888" spans="1:5" x14ac:dyDescent="0.55000000000000004">
      <c r="A22888">
        <v>4</v>
      </c>
      <c r="B22888">
        <v>60000</v>
      </c>
      <c r="C22888" s="6">
        <v>44105</v>
      </c>
      <c r="D22888">
        <v>-37781</v>
      </c>
      <c r="E22888" t="str">
        <f>INDEX(LedgerMapping[[#All],[Area]],MATCH(Transactions[[#This Row],[Sub Ledger]],LedgerMapping[[#All],[Sub Ledger]],0))</f>
        <v>Income Statement</v>
      </c>
    </row>
    <row r="22889" spans="1:5" x14ac:dyDescent="0.55000000000000004">
      <c r="A22889">
        <v>4</v>
      </c>
      <c r="B22889">
        <v>60000</v>
      </c>
      <c r="C22889" s="6">
        <v>44136</v>
      </c>
      <c r="D22889">
        <v>-36149</v>
      </c>
      <c r="E22889" t="str">
        <f>INDEX(LedgerMapping[[#All],[Area]],MATCH(Transactions[[#This Row],[Sub Ledger]],LedgerMapping[[#All],[Sub Ledger]],0))</f>
        <v>Income Statement</v>
      </c>
    </row>
    <row r="22890" spans="1:5" x14ac:dyDescent="0.55000000000000004">
      <c r="A22890">
        <v>4</v>
      </c>
      <c r="B22890">
        <v>60000</v>
      </c>
      <c r="C22890" s="6">
        <v>44166</v>
      </c>
      <c r="D22890">
        <v>-33584</v>
      </c>
      <c r="E22890" t="str">
        <f>INDEX(LedgerMapping[[#All],[Area]],MATCH(Transactions[[#This Row],[Sub Ledger]],LedgerMapping[[#All],[Sub Ledger]],0))</f>
        <v>Income Statement</v>
      </c>
    </row>
    <row r="22891" spans="1:5" x14ac:dyDescent="0.55000000000000004">
      <c r="A22891">
        <v>4</v>
      </c>
      <c r="B22891">
        <v>60000</v>
      </c>
      <c r="C22891" s="6">
        <v>44197</v>
      </c>
      <c r="D22891">
        <v>-48510</v>
      </c>
      <c r="E22891" t="str">
        <f>INDEX(LedgerMapping[[#All],[Area]],MATCH(Transactions[[#This Row],[Sub Ledger]],LedgerMapping[[#All],[Sub Ledger]],0))</f>
        <v>Income Statement</v>
      </c>
    </row>
    <row r="22892" spans="1:5" x14ac:dyDescent="0.55000000000000004">
      <c r="A22892">
        <v>4</v>
      </c>
      <c r="B22892">
        <v>60000</v>
      </c>
      <c r="C22892" s="6">
        <v>44228</v>
      </c>
      <c r="D22892">
        <v>-52118</v>
      </c>
      <c r="E22892" t="str">
        <f>INDEX(LedgerMapping[[#All],[Area]],MATCH(Transactions[[#This Row],[Sub Ledger]],LedgerMapping[[#All],[Sub Ledger]],0))</f>
        <v>Income Statement</v>
      </c>
    </row>
    <row r="22893" spans="1:5" x14ac:dyDescent="0.55000000000000004">
      <c r="A22893">
        <v>4</v>
      </c>
      <c r="B22893">
        <v>60000</v>
      </c>
      <c r="C22893" s="6">
        <v>44256</v>
      </c>
      <c r="D22893">
        <v>-52992</v>
      </c>
      <c r="E22893" t="str">
        <f>INDEX(LedgerMapping[[#All],[Area]],MATCH(Transactions[[#This Row],[Sub Ledger]],LedgerMapping[[#All],[Sub Ledger]],0))</f>
        <v>Income Statement</v>
      </c>
    </row>
    <row r="22894" spans="1:5" x14ac:dyDescent="0.55000000000000004">
      <c r="A22894">
        <v>4</v>
      </c>
      <c r="B22894">
        <v>60000</v>
      </c>
      <c r="C22894" s="6">
        <v>44287</v>
      </c>
      <c r="D22894">
        <v>-54142</v>
      </c>
      <c r="E22894" t="str">
        <f>INDEX(LedgerMapping[[#All],[Area]],MATCH(Transactions[[#This Row],[Sub Ledger]],LedgerMapping[[#All],[Sub Ledger]],0))</f>
        <v>Income Statement</v>
      </c>
    </row>
    <row r="22895" spans="1:5" x14ac:dyDescent="0.55000000000000004">
      <c r="A22895">
        <v>4</v>
      </c>
      <c r="B22895">
        <v>60000</v>
      </c>
      <c r="C22895" s="6">
        <v>44317</v>
      </c>
      <c r="D22895">
        <v>-56810</v>
      </c>
      <c r="E22895" t="str">
        <f>INDEX(LedgerMapping[[#All],[Area]],MATCH(Transactions[[#This Row],[Sub Ledger]],LedgerMapping[[#All],[Sub Ledger]],0))</f>
        <v>Income Statement</v>
      </c>
    </row>
    <row r="22896" spans="1:5" x14ac:dyDescent="0.55000000000000004">
      <c r="A22896">
        <v>4</v>
      </c>
      <c r="B22896">
        <v>60000</v>
      </c>
      <c r="C22896" s="6">
        <v>44348</v>
      </c>
      <c r="D22896">
        <v>-52118</v>
      </c>
      <c r="E22896" t="str">
        <f>INDEX(LedgerMapping[[#All],[Area]],MATCH(Transactions[[#This Row],[Sub Ledger]],LedgerMapping[[#All],[Sub Ledger]],0))</f>
        <v>Income Statement</v>
      </c>
    </row>
    <row r="22897" spans="1:5" x14ac:dyDescent="0.55000000000000004">
      <c r="A22897">
        <v>4</v>
      </c>
      <c r="B22897">
        <v>60000</v>
      </c>
      <c r="C22897" s="6">
        <v>44378</v>
      </c>
      <c r="D22897">
        <v>-53544</v>
      </c>
      <c r="E22897" t="str">
        <f>INDEX(LedgerMapping[[#All],[Area]],MATCH(Transactions[[#This Row],[Sub Ledger]],LedgerMapping[[#All],[Sub Ledger]],0))</f>
        <v>Income Statement</v>
      </c>
    </row>
    <row r="22898" spans="1:5" x14ac:dyDescent="0.55000000000000004">
      <c r="A22898">
        <v>4</v>
      </c>
      <c r="B22898">
        <v>60000</v>
      </c>
      <c r="C22898" s="6">
        <v>44409</v>
      </c>
      <c r="D22898">
        <v>-60720</v>
      </c>
      <c r="E22898" t="str">
        <f>INDEX(LedgerMapping[[#All],[Area]],MATCH(Transactions[[#This Row],[Sub Ledger]],LedgerMapping[[#All],[Sub Ledger]],0))</f>
        <v>Income Statement</v>
      </c>
    </row>
    <row r="22899" spans="1:5" x14ac:dyDescent="0.55000000000000004">
      <c r="A22899">
        <v>4</v>
      </c>
      <c r="B22899">
        <v>60000</v>
      </c>
      <c r="C22899" s="6">
        <v>44440</v>
      </c>
      <c r="D22899">
        <v>-63986</v>
      </c>
      <c r="E22899" t="str">
        <f>INDEX(LedgerMapping[[#All],[Area]],MATCH(Transactions[[#This Row],[Sub Ledger]],LedgerMapping[[#All],[Sub Ledger]],0))</f>
        <v>Income Statement</v>
      </c>
    </row>
    <row r="22900" spans="1:5" x14ac:dyDescent="0.55000000000000004">
      <c r="A22900">
        <v>4</v>
      </c>
      <c r="B22900">
        <v>60000</v>
      </c>
      <c r="C22900" s="6">
        <v>44470</v>
      </c>
      <c r="D22900">
        <v>-59202</v>
      </c>
      <c r="E22900" t="str">
        <f>INDEX(LedgerMapping[[#All],[Area]],MATCH(Transactions[[#This Row],[Sub Ledger]],LedgerMapping[[#All],[Sub Ledger]],0))</f>
        <v>Income Statement</v>
      </c>
    </row>
    <row r="22901" spans="1:5" x14ac:dyDescent="0.55000000000000004">
      <c r="A22901">
        <v>4</v>
      </c>
      <c r="B22901">
        <v>60000</v>
      </c>
      <c r="C22901" s="6">
        <v>44501</v>
      </c>
      <c r="D22901">
        <v>-49680</v>
      </c>
      <c r="E22901" t="str">
        <f>INDEX(LedgerMapping[[#All],[Area]],MATCH(Transactions[[#This Row],[Sub Ledger]],LedgerMapping[[#All],[Sub Ledger]],0))</f>
        <v>Income Statement</v>
      </c>
    </row>
    <row r="22902" spans="1:5" x14ac:dyDescent="0.55000000000000004">
      <c r="A22902">
        <v>4</v>
      </c>
      <c r="B22902">
        <v>60000</v>
      </c>
      <c r="C22902" s="6">
        <v>44531</v>
      </c>
      <c r="D22902">
        <v>-52118</v>
      </c>
      <c r="E22902" t="str">
        <f>INDEX(LedgerMapping[[#All],[Area]],MATCH(Transactions[[#This Row],[Sub Ledger]],LedgerMapping[[#All],[Sub Ledger]],0))</f>
        <v>Income Statement</v>
      </c>
    </row>
    <row r="22903" spans="1:5" x14ac:dyDescent="0.55000000000000004">
      <c r="A22903">
        <v>4</v>
      </c>
      <c r="B22903">
        <v>60000</v>
      </c>
      <c r="C22903" s="6">
        <v>43466</v>
      </c>
      <c r="D22903">
        <v>-43120</v>
      </c>
      <c r="E22903" t="str">
        <f>INDEX(LedgerMapping[[#All],[Area]],MATCH(Transactions[[#This Row],[Sub Ledger]],LedgerMapping[[#All],[Sub Ledger]],0))</f>
        <v>Income Statement</v>
      </c>
    </row>
    <row r="22904" spans="1:5" x14ac:dyDescent="0.55000000000000004">
      <c r="A22904">
        <v>4</v>
      </c>
      <c r="B22904">
        <v>60000</v>
      </c>
      <c r="C22904" s="6">
        <v>43497</v>
      </c>
      <c r="D22904">
        <v>-44440</v>
      </c>
      <c r="E22904" t="str">
        <f>INDEX(LedgerMapping[[#All],[Area]],MATCH(Transactions[[#This Row],[Sub Ledger]],LedgerMapping[[#All],[Sub Ledger]],0))</f>
        <v>Income Statement</v>
      </c>
    </row>
    <row r="22905" spans="1:5" x14ac:dyDescent="0.55000000000000004">
      <c r="A22905">
        <v>4</v>
      </c>
      <c r="B22905">
        <v>60000</v>
      </c>
      <c r="C22905" s="6">
        <v>43525</v>
      </c>
      <c r="D22905">
        <v>-42680</v>
      </c>
      <c r="E22905" t="str">
        <f>INDEX(LedgerMapping[[#All],[Area]],MATCH(Transactions[[#This Row],[Sub Ledger]],LedgerMapping[[#All],[Sub Ledger]],0))</f>
        <v>Income Statement</v>
      </c>
    </row>
    <row r="22906" spans="1:5" x14ac:dyDescent="0.55000000000000004">
      <c r="A22906">
        <v>4</v>
      </c>
      <c r="B22906">
        <v>60000</v>
      </c>
      <c r="C22906" s="6">
        <v>43556</v>
      </c>
      <c r="D22906">
        <v>-46640</v>
      </c>
      <c r="E22906" t="str">
        <f>INDEX(LedgerMapping[[#All],[Area]],MATCH(Transactions[[#This Row],[Sub Ledger]],LedgerMapping[[#All],[Sub Ledger]],0))</f>
        <v>Income Statement</v>
      </c>
    </row>
    <row r="22907" spans="1:5" x14ac:dyDescent="0.55000000000000004">
      <c r="A22907">
        <v>4</v>
      </c>
      <c r="B22907">
        <v>60000</v>
      </c>
      <c r="C22907" s="6">
        <v>43586</v>
      </c>
      <c r="D22907">
        <v>-50880</v>
      </c>
      <c r="E22907" t="str">
        <f>INDEX(LedgerMapping[[#All],[Area]],MATCH(Transactions[[#This Row],[Sub Ledger]],LedgerMapping[[#All],[Sub Ledger]],0))</f>
        <v>Income Statement</v>
      </c>
    </row>
    <row r="22908" spans="1:5" x14ac:dyDescent="0.55000000000000004">
      <c r="A22908">
        <v>4</v>
      </c>
      <c r="B22908">
        <v>60000</v>
      </c>
      <c r="C22908" s="6">
        <v>43617</v>
      </c>
      <c r="D22908">
        <v>-48960</v>
      </c>
      <c r="E22908" t="str">
        <f>INDEX(LedgerMapping[[#All],[Area]],MATCH(Transactions[[#This Row],[Sub Ledger]],LedgerMapping[[#All],[Sub Ledger]],0))</f>
        <v>Income Statement</v>
      </c>
    </row>
    <row r="22909" spans="1:5" x14ac:dyDescent="0.55000000000000004">
      <c r="A22909">
        <v>4</v>
      </c>
      <c r="B22909">
        <v>60000</v>
      </c>
      <c r="C22909" s="6">
        <v>43647</v>
      </c>
      <c r="D22909">
        <v>-47520</v>
      </c>
      <c r="E22909" t="str">
        <f>INDEX(LedgerMapping[[#All],[Area]],MATCH(Transactions[[#This Row],[Sub Ledger]],LedgerMapping[[#All],[Sub Ledger]],0))</f>
        <v>Income Statement</v>
      </c>
    </row>
    <row r="22910" spans="1:5" x14ac:dyDescent="0.55000000000000004">
      <c r="A22910">
        <v>4</v>
      </c>
      <c r="B22910">
        <v>60000</v>
      </c>
      <c r="C22910" s="6">
        <v>43678</v>
      </c>
      <c r="D22910">
        <v>-49440</v>
      </c>
      <c r="E22910" t="str">
        <f>INDEX(LedgerMapping[[#All],[Area]],MATCH(Transactions[[#This Row],[Sub Ledger]],LedgerMapping[[#All],[Sub Ledger]],0))</f>
        <v>Income Statement</v>
      </c>
    </row>
    <row r="22911" spans="1:5" x14ac:dyDescent="0.55000000000000004">
      <c r="A22911">
        <v>4</v>
      </c>
      <c r="B22911">
        <v>60000</v>
      </c>
      <c r="C22911" s="6">
        <v>43709</v>
      </c>
      <c r="D22911">
        <v>-43120</v>
      </c>
      <c r="E22911" t="str">
        <f>INDEX(LedgerMapping[[#All],[Area]],MATCH(Transactions[[#This Row],[Sub Ledger]],LedgerMapping[[#All],[Sub Ledger]],0))</f>
        <v>Income Statement</v>
      </c>
    </row>
    <row r="22912" spans="1:5" x14ac:dyDescent="0.55000000000000004">
      <c r="A22912">
        <v>4</v>
      </c>
      <c r="B22912">
        <v>60000</v>
      </c>
      <c r="C22912" s="6">
        <v>43739</v>
      </c>
      <c r="D22912">
        <v>-49082</v>
      </c>
      <c r="E22912" t="str">
        <f>INDEX(LedgerMapping[[#All],[Area]],MATCH(Transactions[[#This Row],[Sub Ledger]],LedgerMapping[[#All],[Sub Ledger]],0))</f>
        <v>Income Statement</v>
      </c>
    </row>
    <row r="22913" spans="1:5" x14ac:dyDescent="0.55000000000000004">
      <c r="A22913">
        <v>4</v>
      </c>
      <c r="B22913">
        <v>60000</v>
      </c>
      <c r="C22913" s="6">
        <v>43770</v>
      </c>
      <c r="D22913">
        <v>-51612</v>
      </c>
      <c r="E22913" t="str">
        <f>INDEX(LedgerMapping[[#All],[Area]],MATCH(Transactions[[#This Row],[Sub Ledger]],LedgerMapping[[#All],[Sub Ledger]],0))</f>
        <v>Income Statement</v>
      </c>
    </row>
    <row r="22914" spans="1:5" x14ac:dyDescent="0.55000000000000004">
      <c r="A22914">
        <v>4</v>
      </c>
      <c r="B22914">
        <v>60000</v>
      </c>
      <c r="C22914" s="6">
        <v>43800</v>
      </c>
      <c r="D22914">
        <v>-47564</v>
      </c>
      <c r="E22914" t="str">
        <f>INDEX(LedgerMapping[[#All],[Area]],MATCH(Transactions[[#This Row],[Sub Ledger]],LedgerMapping[[#All],[Sub Ledger]],0))</f>
        <v>Income Statement</v>
      </c>
    </row>
    <row r="22915" spans="1:5" x14ac:dyDescent="0.55000000000000004">
      <c r="A22915">
        <v>4</v>
      </c>
      <c r="B22915">
        <v>60000</v>
      </c>
      <c r="C22915" s="6">
        <v>43831</v>
      </c>
      <c r="D22915">
        <v>-46488</v>
      </c>
      <c r="E22915" t="str">
        <f>INDEX(LedgerMapping[[#All],[Area]],MATCH(Transactions[[#This Row],[Sub Ledger]],LedgerMapping[[#All],[Sub Ledger]],0))</f>
        <v>Income Statement</v>
      </c>
    </row>
    <row r="22916" spans="1:5" x14ac:dyDescent="0.55000000000000004">
      <c r="A22916">
        <v>4</v>
      </c>
      <c r="B22916">
        <v>60000</v>
      </c>
      <c r="C22916" s="6">
        <v>43862</v>
      </c>
      <c r="D22916">
        <v>-47499</v>
      </c>
      <c r="E22916" t="str">
        <f>INDEX(LedgerMapping[[#All],[Area]],MATCH(Transactions[[#This Row],[Sub Ledger]],LedgerMapping[[#All],[Sub Ledger]],0))</f>
        <v>Income Statement</v>
      </c>
    </row>
    <row r="22917" spans="1:5" x14ac:dyDescent="0.55000000000000004">
      <c r="A22917">
        <v>4</v>
      </c>
      <c r="B22917">
        <v>60000</v>
      </c>
      <c r="C22917" s="6">
        <v>43891</v>
      </c>
      <c r="D22917">
        <v>-53563</v>
      </c>
      <c r="E22917" t="str">
        <f>INDEX(LedgerMapping[[#All],[Area]],MATCH(Transactions[[#This Row],[Sub Ledger]],LedgerMapping[[#All],[Sub Ledger]],0))</f>
        <v>Income Statement</v>
      </c>
    </row>
    <row r="22918" spans="1:5" x14ac:dyDescent="0.55000000000000004">
      <c r="A22918">
        <v>4</v>
      </c>
      <c r="B22918">
        <v>60000</v>
      </c>
      <c r="C22918" s="6">
        <v>43922</v>
      </c>
      <c r="D22918">
        <v>-53058</v>
      </c>
      <c r="E22918" t="str">
        <f>INDEX(LedgerMapping[[#All],[Area]],MATCH(Transactions[[#This Row],[Sub Ledger]],LedgerMapping[[#All],[Sub Ledger]],0))</f>
        <v>Income Statement</v>
      </c>
    </row>
    <row r="22919" spans="1:5" x14ac:dyDescent="0.55000000000000004">
      <c r="A22919">
        <v>4</v>
      </c>
      <c r="B22919">
        <v>60000</v>
      </c>
      <c r="C22919" s="6">
        <v>43952</v>
      </c>
      <c r="D22919">
        <v>-52047</v>
      </c>
      <c r="E22919" t="str">
        <f>INDEX(LedgerMapping[[#All],[Area]],MATCH(Transactions[[#This Row],[Sub Ledger]],LedgerMapping[[#All],[Sub Ledger]],0))</f>
        <v>Income Statement</v>
      </c>
    </row>
    <row r="22920" spans="1:5" x14ac:dyDescent="0.55000000000000004">
      <c r="A22920">
        <v>4</v>
      </c>
      <c r="B22920">
        <v>60000</v>
      </c>
      <c r="C22920" s="6">
        <v>43983</v>
      </c>
      <c r="D22920">
        <v>-59315</v>
      </c>
      <c r="E22920" t="str">
        <f>INDEX(LedgerMapping[[#All],[Area]],MATCH(Transactions[[#This Row],[Sub Ledger]],LedgerMapping[[#All],[Sub Ledger]],0))</f>
        <v>Income Statement</v>
      </c>
    </row>
    <row r="22921" spans="1:5" x14ac:dyDescent="0.55000000000000004">
      <c r="A22921">
        <v>4</v>
      </c>
      <c r="B22921">
        <v>60000</v>
      </c>
      <c r="C22921" s="6">
        <v>44013</v>
      </c>
      <c r="D22921">
        <v>-59471</v>
      </c>
      <c r="E22921" t="str">
        <f>INDEX(LedgerMapping[[#All],[Area]],MATCH(Transactions[[#This Row],[Sub Ledger]],LedgerMapping[[#All],[Sub Ledger]],0))</f>
        <v>Income Statement</v>
      </c>
    </row>
    <row r="22922" spans="1:5" x14ac:dyDescent="0.55000000000000004">
      <c r="A22922">
        <v>4</v>
      </c>
      <c r="B22922">
        <v>60000</v>
      </c>
      <c r="C22922" s="6">
        <v>44044</v>
      </c>
      <c r="D22922">
        <v>-55506</v>
      </c>
      <c r="E22922" t="str">
        <f>INDEX(LedgerMapping[[#All],[Area]],MATCH(Transactions[[#This Row],[Sub Ledger]],LedgerMapping[[#All],[Sub Ledger]],0))</f>
        <v>Income Statement</v>
      </c>
    </row>
    <row r="22923" spans="1:5" x14ac:dyDescent="0.55000000000000004">
      <c r="A22923">
        <v>4</v>
      </c>
      <c r="B22923">
        <v>60000</v>
      </c>
      <c r="C22923" s="6">
        <v>44075</v>
      </c>
      <c r="D22923">
        <v>-52241</v>
      </c>
      <c r="E22923" t="str">
        <f>INDEX(LedgerMapping[[#All],[Area]],MATCH(Transactions[[#This Row],[Sub Ledger]],LedgerMapping[[#All],[Sub Ledger]],0))</f>
        <v>Income Statement</v>
      </c>
    </row>
    <row r="22924" spans="1:5" x14ac:dyDescent="0.55000000000000004">
      <c r="A22924">
        <v>4</v>
      </c>
      <c r="B22924">
        <v>60000</v>
      </c>
      <c r="C22924" s="6">
        <v>44105</v>
      </c>
      <c r="D22924">
        <v>-53563</v>
      </c>
      <c r="E22924" t="str">
        <f>INDEX(LedgerMapping[[#All],[Area]],MATCH(Transactions[[#This Row],[Sub Ledger]],LedgerMapping[[#All],[Sub Ledger]],0))</f>
        <v>Income Statement</v>
      </c>
    </row>
    <row r="22925" spans="1:5" x14ac:dyDescent="0.55000000000000004">
      <c r="A22925">
        <v>4</v>
      </c>
      <c r="B22925">
        <v>60000</v>
      </c>
      <c r="C22925" s="6">
        <v>44136</v>
      </c>
      <c r="D22925">
        <v>-62969</v>
      </c>
      <c r="E22925" t="str">
        <f>INDEX(LedgerMapping[[#All],[Area]],MATCH(Transactions[[#This Row],[Sub Ledger]],LedgerMapping[[#All],[Sub Ledger]],0))</f>
        <v>Income Statement</v>
      </c>
    </row>
    <row r="22926" spans="1:5" x14ac:dyDescent="0.55000000000000004">
      <c r="A22926">
        <v>4</v>
      </c>
      <c r="B22926">
        <v>60000</v>
      </c>
      <c r="C22926" s="6">
        <v>44166</v>
      </c>
      <c r="D22926">
        <v>-57722</v>
      </c>
      <c r="E22926" t="str">
        <f>INDEX(LedgerMapping[[#All],[Area]],MATCH(Transactions[[#This Row],[Sub Ledger]],LedgerMapping[[#All],[Sub Ledger]],0))</f>
        <v>Income Statement</v>
      </c>
    </row>
    <row r="22927" spans="1:5" x14ac:dyDescent="0.55000000000000004">
      <c r="A22927">
        <v>4</v>
      </c>
      <c r="B22927">
        <v>60000</v>
      </c>
      <c r="C22927" s="6">
        <v>44197</v>
      </c>
      <c r="D22927">
        <v>-66468</v>
      </c>
      <c r="E22927" t="str">
        <f>INDEX(LedgerMapping[[#All],[Area]],MATCH(Transactions[[#This Row],[Sub Ledger]],LedgerMapping[[#All],[Sub Ledger]],0))</f>
        <v>Income Statement</v>
      </c>
    </row>
    <row r="22928" spans="1:5" x14ac:dyDescent="0.55000000000000004">
      <c r="A22928">
        <v>4</v>
      </c>
      <c r="B22928">
        <v>60000</v>
      </c>
      <c r="C22928" s="6">
        <v>44228</v>
      </c>
      <c r="D22928">
        <v>-85284</v>
      </c>
      <c r="E22928" t="str">
        <f>INDEX(LedgerMapping[[#All],[Area]],MATCH(Transactions[[#This Row],[Sub Ledger]],LedgerMapping[[#All],[Sub Ledger]],0))</f>
        <v>Income Statement</v>
      </c>
    </row>
    <row r="22929" spans="1:5" x14ac:dyDescent="0.55000000000000004">
      <c r="A22929">
        <v>4</v>
      </c>
      <c r="B22929">
        <v>60000</v>
      </c>
      <c r="C22929" s="6">
        <v>44256</v>
      </c>
      <c r="D22929">
        <v>-81282</v>
      </c>
      <c r="E22929" t="str">
        <f>INDEX(LedgerMapping[[#All],[Area]],MATCH(Transactions[[#This Row],[Sub Ledger]],LedgerMapping[[#All],[Sub Ledger]],0))</f>
        <v>Income Statement</v>
      </c>
    </row>
    <row r="22930" spans="1:5" x14ac:dyDescent="0.55000000000000004">
      <c r="A22930">
        <v>4</v>
      </c>
      <c r="B22930">
        <v>60000</v>
      </c>
      <c r="C22930" s="6">
        <v>44287</v>
      </c>
      <c r="D22930">
        <v>-81144</v>
      </c>
      <c r="E22930" t="str">
        <f>INDEX(LedgerMapping[[#All],[Area]],MATCH(Transactions[[#This Row],[Sub Ledger]],LedgerMapping[[#All],[Sub Ledger]],0))</f>
        <v>Income Statement</v>
      </c>
    </row>
    <row r="22931" spans="1:5" x14ac:dyDescent="0.55000000000000004">
      <c r="A22931">
        <v>4</v>
      </c>
      <c r="B22931">
        <v>60000</v>
      </c>
      <c r="C22931" s="6">
        <v>44317</v>
      </c>
      <c r="D22931">
        <v>-85652</v>
      </c>
      <c r="E22931" t="str">
        <f>INDEX(LedgerMapping[[#All],[Area]],MATCH(Transactions[[#This Row],[Sub Ledger]],LedgerMapping[[#All],[Sub Ledger]],0))</f>
        <v>Income Statement</v>
      </c>
    </row>
    <row r="22932" spans="1:5" x14ac:dyDescent="0.55000000000000004">
      <c r="A22932">
        <v>4</v>
      </c>
      <c r="B22932">
        <v>60000</v>
      </c>
      <c r="C22932" s="6">
        <v>44348</v>
      </c>
      <c r="D22932">
        <v>-88274</v>
      </c>
      <c r="E22932" t="str">
        <f>INDEX(LedgerMapping[[#All],[Area]],MATCH(Transactions[[#This Row],[Sub Ledger]],LedgerMapping[[#All],[Sub Ledger]],0))</f>
        <v>Income Statement</v>
      </c>
    </row>
    <row r="22933" spans="1:5" x14ac:dyDescent="0.55000000000000004">
      <c r="A22933">
        <v>4</v>
      </c>
      <c r="B22933">
        <v>60000</v>
      </c>
      <c r="C22933" s="6">
        <v>44378</v>
      </c>
      <c r="D22933">
        <v>-83030</v>
      </c>
      <c r="E22933" t="str">
        <f>INDEX(LedgerMapping[[#All],[Area]],MATCH(Transactions[[#This Row],[Sub Ledger]],LedgerMapping[[#All],[Sub Ledger]],0))</f>
        <v>Income Statement</v>
      </c>
    </row>
    <row r="22934" spans="1:5" x14ac:dyDescent="0.55000000000000004">
      <c r="A22934">
        <v>4</v>
      </c>
      <c r="B22934">
        <v>60000</v>
      </c>
      <c r="C22934" s="6">
        <v>44409</v>
      </c>
      <c r="D22934">
        <v>-77004</v>
      </c>
      <c r="E22934" t="str">
        <f>INDEX(LedgerMapping[[#All],[Area]],MATCH(Transactions[[#This Row],[Sub Ledger]],LedgerMapping[[#All],[Sub Ledger]],0))</f>
        <v>Income Statement</v>
      </c>
    </row>
    <row r="22935" spans="1:5" x14ac:dyDescent="0.55000000000000004">
      <c r="A22935">
        <v>4</v>
      </c>
      <c r="B22935">
        <v>60000</v>
      </c>
      <c r="C22935" s="6">
        <v>44440</v>
      </c>
      <c r="D22935">
        <v>-83628</v>
      </c>
      <c r="E22935" t="str">
        <f>INDEX(LedgerMapping[[#All],[Area]],MATCH(Transactions[[#This Row],[Sub Ledger]],LedgerMapping[[#All],[Sub Ledger]],0))</f>
        <v>Income Statement</v>
      </c>
    </row>
    <row r="22936" spans="1:5" x14ac:dyDescent="0.55000000000000004">
      <c r="A22936">
        <v>4</v>
      </c>
      <c r="B22936">
        <v>60000</v>
      </c>
      <c r="C22936" s="6">
        <v>44470</v>
      </c>
      <c r="D22936">
        <v>-81282</v>
      </c>
      <c r="E22936" t="str">
        <f>INDEX(LedgerMapping[[#All],[Area]],MATCH(Transactions[[#This Row],[Sub Ledger]],LedgerMapping[[#All],[Sub Ledger]],0))</f>
        <v>Income Statement</v>
      </c>
    </row>
    <row r="22937" spans="1:5" x14ac:dyDescent="0.55000000000000004">
      <c r="A22937">
        <v>4</v>
      </c>
      <c r="B22937">
        <v>60000</v>
      </c>
      <c r="C22937" s="6">
        <v>44501</v>
      </c>
      <c r="D22937">
        <v>-84456</v>
      </c>
      <c r="E22937" t="str">
        <f>INDEX(LedgerMapping[[#All],[Area]],MATCH(Transactions[[#This Row],[Sub Ledger]],LedgerMapping[[#All],[Sub Ledger]],0))</f>
        <v>Income Statement</v>
      </c>
    </row>
    <row r="22938" spans="1:5" x14ac:dyDescent="0.55000000000000004">
      <c r="A22938">
        <v>4</v>
      </c>
      <c r="B22938">
        <v>60000</v>
      </c>
      <c r="C22938" s="6">
        <v>44531</v>
      </c>
      <c r="D22938">
        <v>-81282</v>
      </c>
      <c r="E22938" t="str">
        <f>INDEX(LedgerMapping[[#All],[Area]],MATCH(Transactions[[#This Row],[Sub Ledger]],LedgerMapping[[#All],[Sub Ledger]],0))</f>
        <v>Income Statement</v>
      </c>
    </row>
    <row r="22939" spans="1:5" x14ac:dyDescent="0.55000000000000004">
      <c r="A22939">
        <v>4</v>
      </c>
      <c r="B22939">
        <v>60000</v>
      </c>
      <c r="C22939" s="6">
        <v>44256</v>
      </c>
      <c r="D22939">
        <v>-51596.82</v>
      </c>
      <c r="E22939" t="str">
        <f>INDEX(LedgerMapping[[#All],[Area]],MATCH(Transactions[[#This Row],[Sub Ledger]],LedgerMapping[[#All],[Sub Ledger]],0))</f>
        <v>Income Statement</v>
      </c>
    </row>
    <row r="22940" spans="1:5" x14ac:dyDescent="0.55000000000000004">
      <c r="A22940">
        <v>4</v>
      </c>
      <c r="B22940">
        <v>60000</v>
      </c>
      <c r="C22940" s="6">
        <v>44256</v>
      </c>
      <c r="D22940">
        <v>-85284</v>
      </c>
      <c r="E22940" t="str">
        <f>INDEX(LedgerMapping[[#All],[Area]],MATCH(Transactions[[#This Row],[Sub Ledger]],LedgerMapping[[#All],[Sub Ledger]],0))</f>
        <v>Income Statement</v>
      </c>
    </row>
    <row r="22941" spans="1:5" x14ac:dyDescent="0.55000000000000004">
      <c r="A22941">
        <v>4</v>
      </c>
      <c r="B22941">
        <v>92000</v>
      </c>
      <c r="C22941" s="6">
        <v>43466</v>
      </c>
      <c r="D22941">
        <v>360</v>
      </c>
      <c r="E22941" t="str">
        <f>INDEX(LedgerMapping[[#All],[Area]],MATCH(Transactions[[#This Row],[Sub Ledger]],LedgerMapping[[#All],[Sub Ledger]],0))</f>
        <v>Income Statement</v>
      </c>
    </row>
    <row r="22942" spans="1:5" x14ac:dyDescent="0.55000000000000004">
      <c r="A22942">
        <v>4</v>
      </c>
      <c r="B22942">
        <v>92000</v>
      </c>
      <c r="C22942" s="6">
        <v>43497</v>
      </c>
      <c r="D22942">
        <v>360</v>
      </c>
      <c r="E22942" t="str">
        <f>INDEX(LedgerMapping[[#All],[Area]],MATCH(Transactions[[#This Row],[Sub Ledger]],LedgerMapping[[#All],[Sub Ledger]],0))</f>
        <v>Income Statement</v>
      </c>
    </row>
    <row r="22943" spans="1:5" x14ac:dyDescent="0.55000000000000004">
      <c r="A22943">
        <v>4</v>
      </c>
      <c r="B22943">
        <v>92000</v>
      </c>
      <c r="C22943" s="6">
        <v>43525</v>
      </c>
      <c r="D22943">
        <v>514</v>
      </c>
      <c r="E22943" t="str">
        <f>INDEX(LedgerMapping[[#All],[Area]],MATCH(Transactions[[#This Row],[Sub Ledger]],LedgerMapping[[#All],[Sub Ledger]],0))</f>
        <v>Income Statement</v>
      </c>
    </row>
    <row r="22944" spans="1:5" x14ac:dyDescent="0.55000000000000004">
      <c r="A22944">
        <v>4</v>
      </c>
      <c r="B22944">
        <v>92000</v>
      </c>
      <c r="C22944" s="6">
        <v>43556</v>
      </c>
      <c r="D22944">
        <v>426</v>
      </c>
      <c r="E22944" t="str">
        <f>INDEX(LedgerMapping[[#All],[Area]],MATCH(Transactions[[#This Row],[Sub Ledger]],LedgerMapping[[#All],[Sub Ledger]],0))</f>
        <v>Income Statement</v>
      </c>
    </row>
    <row r="22945" spans="1:5" x14ac:dyDescent="0.55000000000000004">
      <c r="A22945">
        <v>4</v>
      </c>
      <c r="B22945">
        <v>92000</v>
      </c>
      <c r="C22945" s="6">
        <v>43586</v>
      </c>
      <c r="D22945">
        <v>393</v>
      </c>
      <c r="E22945" t="str">
        <f>INDEX(LedgerMapping[[#All],[Area]],MATCH(Transactions[[#This Row],[Sub Ledger]],LedgerMapping[[#All],[Sub Ledger]],0))</f>
        <v>Income Statement</v>
      </c>
    </row>
    <row r="22946" spans="1:5" x14ac:dyDescent="0.55000000000000004">
      <c r="A22946">
        <v>4</v>
      </c>
      <c r="B22946">
        <v>92000</v>
      </c>
      <c r="C22946" s="6">
        <v>43617</v>
      </c>
      <c r="D22946">
        <v>484</v>
      </c>
      <c r="E22946" t="str">
        <f>INDEX(LedgerMapping[[#All],[Area]],MATCH(Transactions[[#This Row],[Sub Ledger]],LedgerMapping[[#All],[Sub Ledger]],0))</f>
        <v>Income Statement</v>
      </c>
    </row>
    <row r="22947" spans="1:5" x14ac:dyDescent="0.55000000000000004">
      <c r="A22947">
        <v>4</v>
      </c>
      <c r="B22947">
        <v>92000</v>
      </c>
      <c r="C22947" s="6">
        <v>43647</v>
      </c>
      <c r="D22947">
        <v>360</v>
      </c>
      <c r="E22947" t="str">
        <f>INDEX(LedgerMapping[[#All],[Area]],MATCH(Transactions[[#This Row],[Sub Ledger]],LedgerMapping[[#All],[Sub Ledger]],0))</f>
        <v>Income Statement</v>
      </c>
    </row>
    <row r="22948" spans="1:5" x14ac:dyDescent="0.55000000000000004">
      <c r="A22948">
        <v>4</v>
      </c>
      <c r="B22948">
        <v>92000</v>
      </c>
      <c r="C22948" s="6">
        <v>43678</v>
      </c>
      <c r="D22948">
        <v>436</v>
      </c>
      <c r="E22948" t="str">
        <f>INDEX(LedgerMapping[[#All],[Area]],MATCH(Transactions[[#This Row],[Sub Ledger]],LedgerMapping[[#All],[Sub Ledger]],0))</f>
        <v>Income Statement</v>
      </c>
    </row>
    <row r="22949" spans="1:5" x14ac:dyDescent="0.55000000000000004">
      <c r="A22949">
        <v>4</v>
      </c>
      <c r="B22949">
        <v>92000</v>
      </c>
      <c r="C22949" s="6">
        <v>43709</v>
      </c>
      <c r="D22949">
        <v>440</v>
      </c>
      <c r="E22949" t="str">
        <f>INDEX(LedgerMapping[[#All],[Area]],MATCH(Transactions[[#This Row],[Sub Ledger]],LedgerMapping[[#All],[Sub Ledger]],0))</f>
        <v>Income Statement</v>
      </c>
    </row>
    <row r="22950" spans="1:5" x14ac:dyDescent="0.55000000000000004">
      <c r="A22950">
        <v>4</v>
      </c>
      <c r="B22950">
        <v>92000</v>
      </c>
      <c r="C22950" s="6">
        <v>43739</v>
      </c>
      <c r="D22950">
        <v>360</v>
      </c>
      <c r="E22950" t="str">
        <f>INDEX(LedgerMapping[[#All],[Area]],MATCH(Transactions[[#This Row],[Sub Ledger]],LedgerMapping[[#All],[Sub Ledger]],0))</f>
        <v>Income Statement</v>
      </c>
    </row>
    <row r="22951" spans="1:5" x14ac:dyDescent="0.55000000000000004">
      <c r="A22951">
        <v>4</v>
      </c>
      <c r="B22951">
        <v>92000</v>
      </c>
      <c r="C22951" s="6">
        <v>43770</v>
      </c>
      <c r="D22951">
        <v>462</v>
      </c>
      <c r="E22951" t="str">
        <f>INDEX(LedgerMapping[[#All],[Area]],MATCH(Transactions[[#This Row],[Sub Ledger]],LedgerMapping[[#All],[Sub Ledger]],0))</f>
        <v>Income Statement</v>
      </c>
    </row>
    <row r="22952" spans="1:5" x14ac:dyDescent="0.55000000000000004">
      <c r="A22952">
        <v>4</v>
      </c>
      <c r="B22952">
        <v>92000</v>
      </c>
      <c r="C22952" s="6">
        <v>43800</v>
      </c>
      <c r="D22952">
        <v>387</v>
      </c>
      <c r="E22952" t="str">
        <f>INDEX(LedgerMapping[[#All],[Area]],MATCH(Transactions[[#This Row],[Sub Ledger]],LedgerMapping[[#All],[Sub Ledger]],0))</f>
        <v>Income Statement</v>
      </c>
    </row>
    <row r="22953" spans="1:5" x14ac:dyDescent="0.55000000000000004">
      <c r="A22953">
        <v>4</v>
      </c>
      <c r="B22953">
        <v>92000</v>
      </c>
      <c r="C22953" s="6">
        <v>43831</v>
      </c>
      <c r="D22953">
        <v>421</v>
      </c>
      <c r="E22953" t="str">
        <f>INDEX(LedgerMapping[[#All],[Area]],MATCH(Transactions[[#This Row],[Sub Ledger]],LedgerMapping[[#All],[Sub Ledger]],0))</f>
        <v>Income Statement</v>
      </c>
    </row>
    <row r="22954" spans="1:5" x14ac:dyDescent="0.55000000000000004">
      <c r="A22954">
        <v>4</v>
      </c>
      <c r="B22954">
        <v>92000</v>
      </c>
      <c r="C22954" s="6">
        <v>43862</v>
      </c>
      <c r="D22954">
        <v>577</v>
      </c>
      <c r="E22954" t="str">
        <f>INDEX(LedgerMapping[[#All],[Area]],MATCH(Transactions[[#This Row],[Sub Ledger]],LedgerMapping[[#All],[Sub Ledger]],0))</f>
        <v>Income Statement</v>
      </c>
    </row>
    <row r="22955" spans="1:5" x14ac:dyDescent="0.55000000000000004">
      <c r="A22955">
        <v>4</v>
      </c>
      <c r="B22955">
        <v>92000</v>
      </c>
      <c r="C22955" s="6">
        <v>43891</v>
      </c>
      <c r="D22955">
        <v>478</v>
      </c>
      <c r="E22955" t="str">
        <f>INDEX(LedgerMapping[[#All],[Area]],MATCH(Transactions[[#This Row],[Sub Ledger]],LedgerMapping[[#All],[Sub Ledger]],0))</f>
        <v>Income Statement</v>
      </c>
    </row>
    <row r="22956" spans="1:5" x14ac:dyDescent="0.55000000000000004">
      <c r="A22956">
        <v>4</v>
      </c>
      <c r="B22956">
        <v>92000</v>
      </c>
      <c r="C22956" s="6">
        <v>43922</v>
      </c>
      <c r="D22956">
        <v>684</v>
      </c>
      <c r="E22956" t="str">
        <f>INDEX(LedgerMapping[[#All],[Area]],MATCH(Transactions[[#This Row],[Sub Ledger]],LedgerMapping[[#All],[Sub Ledger]],0))</f>
        <v>Income Statement</v>
      </c>
    </row>
    <row r="22957" spans="1:5" x14ac:dyDescent="0.55000000000000004">
      <c r="A22957">
        <v>4</v>
      </c>
      <c r="B22957">
        <v>92000</v>
      </c>
      <c r="C22957" s="6">
        <v>43952</v>
      </c>
      <c r="D22957">
        <v>452</v>
      </c>
      <c r="E22957" t="str">
        <f>INDEX(LedgerMapping[[#All],[Area]],MATCH(Transactions[[#This Row],[Sub Ledger]],LedgerMapping[[#All],[Sub Ledger]],0))</f>
        <v>Income Statement</v>
      </c>
    </row>
    <row r="22958" spans="1:5" x14ac:dyDescent="0.55000000000000004">
      <c r="A22958">
        <v>4</v>
      </c>
      <c r="B22958">
        <v>92000</v>
      </c>
      <c r="C22958" s="6">
        <v>43983</v>
      </c>
      <c r="D22958">
        <v>599</v>
      </c>
      <c r="E22958" t="str">
        <f>INDEX(LedgerMapping[[#All],[Area]],MATCH(Transactions[[#This Row],[Sub Ledger]],LedgerMapping[[#All],[Sub Ledger]],0))</f>
        <v>Income Statement</v>
      </c>
    </row>
    <row r="22959" spans="1:5" x14ac:dyDescent="0.55000000000000004">
      <c r="A22959">
        <v>4</v>
      </c>
      <c r="B22959">
        <v>92000</v>
      </c>
      <c r="C22959" s="6">
        <v>44013</v>
      </c>
      <c r="D22959">
        <v>486</v>
      </c>
      <c r="E22959" t="str">
        <f>INDEX(LedgerMapping[[#All],[Area]],MATCH(Transactions[[#This Row],[Sub Ledger]],LedgerMapping[[#All],[Sub Ledger]],0))</f>
        <v>Income Statement</v>
      </c>
    </row>
    <row r="22960" spans="1:5" x14ac:dyDescent="0.55000000000000004">
      <c r="A22960">
        <v>4</v>
      </c>
      <c r="B22960">
        <v>92000</v>
      </c>
      <c r="C22960" s="6">
        <v>44044</v>
      </c>
      <c r="D22960">
        <v>672</v>
      </c>
      <c r="E22960" t="str">
        <f>INDEX(LedgerMapping[[#All],[Area]],MATCH(Transactions[[#This Row],[Sub Ledger]],LedgerMapping[[#All],[Sub Ledger]],0))</f>
        <v>Income Statement</v>
      </c>
    </row>
    <row r="22961" spans="1:5" x14ac:dyDescent="0.55000000000000004">
      <c r="A22961">
        <v>4</v>
      </c>
      <c r="B22961">
        <v>92000</v>
      </c>
      <c r="C22961" s="6">
        <v>44075</v>
      </c>
      <c r="D22961">
        <v>509</v>
      </c>
      <c r="E22961" t="str">
        <f>INDEX(LedgerMapping[[#All],[Area]],MATCH(Transactions[[#This Row],[Sub Ledger]],LedgerMapping[[#All],[Sub Ledger]],0))</f>
        <v>Income Statement</v>
      </c>
    </row>
    <row r="22962" spans="1:5" x14ac:dyDescent="0.55000000000000004">
      <c r="A22962">
        <v>4</v>
      </c>
      <c r="B22962">
        <v>92000</v>
      </c>
      <c r="C22962" s="6">
        <v>44105</v>
      </c>
      <c r="D22962">
        <v>582</v>
      </c>
      <c r="E22962" t="str">
        <f>INDEX(LedgerMapping[[#All],[Area]],MATCH(Transactions[[#This Row],[Sub Ledger]],LedgerMapping[[#All],[Sub Ledger]],0))</f>
        <v>Income Statement</v>
      </c>
    </row>
    <row r="22963" spans="1:5" x14ac:dyDescent="0.55000000000000004">
      <c r="A22963">
        <v>4</v>
      </c>
      <c r="B22963">
        <v>92000</v>
      </c>
      <c r="C22963" s="6">
        <v>44136</v>
      </c>
      <c r="D22963">
        <v>600</v>
      </c>
      <c r="E22963" t="str">
        <f>INDEX(LedgerMapping[[#All],[Area]],MATCH(Transactions[[#This Row],[Sub Ledger]],LedgerMapping[[#All],[Sub Ledger]],0))</f>
        <v>Income Statement</v>
      </c>
    </row>
    <row r="22964" spans="1:5" x14ac:dyDescent="0.55000000000000004">
      <c r="A22964">
        <v>4</v>
      </c>
      <c r="B22964">
        <v>92000</v>
      </c>
      <c r="C22964" s="6">
        <v>44166</v>
      </c>
      <c r="D22964">
        <v>582</v>
      </c>
      <c r="E22964" t="str">
        <f>INDEX(LedgerMapping[[#All],[Area]],MATCH(Transactions[[#This Row],[Sub Ledger]],LedgerMapping[[#All],[Sub Ledger]],0))</f>
        <v>Income Statement</v>
      </c>
    </row>
    <row r="22965" spans="1:5" x14ac:dyDescent="0.55000000000000004">
      <c r="A22965">
        <v>4</v>
      </c>
      <c r="B22965">
        <v>92000</v>
      </c>
      <c r="C22965" s="6">
        <v>44197</v>
      </c>
      <c r="D22965">
        <v>714</v>
      </c>
      <c r="E22965" t="str">
        <f>INDEX(LedgerMapping[[#All],[Area]],MATCH(Transactions[[#This Row],[Sub Ledger]],LedgerMapping[[#All],[Sub Ledger]],0))</f>
        <v>Income Statement</v>
      </c>
    </row>
    <row r="22966" spans="1:5" x14ac:dyDescent="0.55000000000000004">
      <c r="A22966">
        <v>4</v>
      </c>
      <c r="B22966">
        <v>92000</v>
      </c>
      <c r="C22966" s="6">
        <v>44228</v>
      </c>
      <c r="D22966">
        <v>619</v>
      </c>
      <c r="E22966" t="str">
        <f>INDEX(LedgerMapping[[#All],[Area]],MATCH(Transactions[[#This Row],[Sub Ledger]],LedgerMapping[[#All],[Sub Ledger]],0))</f>
        <v>Income Statement</v>
      </c>
    </row>
    <row r="22967" spans="1:5" x14ac:dyDescent="0.55000000000000004">
      <c r="A22967">
        <v>4</v>
      </c>
      <c r="B22967">
        <v>92000</v>
      </c>
      <c r="C22967" s="6">
        <v>44256</v>
      </c>
      <c r="D22967">
        <v>889</v>
      </c>
      <c r="E22967" t="str">
        <f>INDEX(LedgerMapping[[#All],[Area]],MATCH(Transactions[[#This Row],[Sub Ledger]],LedgerMapping[[#All],[Sub Ledger]],0))</f>
        <v>Income Statement</v>
      </c>
    </row>
    <row r="22968" spans="1:5" x14ac:dyDescent="0.55000000000000004">
      <c r="A22968">
        <v>4</v>
      </c>
      <c r="B22968">
        <v>92000</v>
      </c>
      <c r="C22968" s="6">
        <v>44287</v>
      </c>
      <c r="D22968">
        <v>655</v>
      </c>
      <c r="E22968" t="str">
        <f>INDEX(LedgerMapping[[#All],[Area]],MATCH(Transactions[[#This Row],[Sub Ledger]],LedgerMapping[[#All],[Sub Ledger]],0))</f>
        <v>Income Statement</v>
      </c>
    </row>
    <row r="22969" spans="1:5" x14ac:dyDescent="0.55000000000000004">
      <c r="A22969">
        <v>4</v>
      </c>
      <c r="B22969">
        <v>92000</v>
      </c>
      <c r="C22969" s="6">
        <v>44317</v>
      </c>
      <c r="D22969">
        <v>653</v>
      </c>
      <c r="E22969" t="str">
        <f>INDEX(LedgerMapping[[#All],[Area]],MATCH(Transactions[[#This Row],[Sub Ledger]],LedgerMapping[[#All],[Sub Ledger]],0))</f>
        <v>Income Statement</v>
      </c>
    </row>
    <row r="22970" spans="1:5" x14ac:dyDescent="0.55000000000000004">
      <c r="A22970">
        <v>4</v>
      </c>
      <c r="B22970">
        <v>92000</v>
      </c>
      <c r="C22970" s="6">
        <v>44348</v>
      </c>
      <c r="D22970">
        <v>729</v>
      </c>
      <c r="E22970" t="str">
        <f>INDEX(LedgerMapping[[#All],[Area]],MATCH(Transactions[[#This Row],[Sub Ledger]],LedgerMapping[[#All],[Sub Ledger]],0))</f>
        <v>Income Statement</v>
      </c>
    </row>
    <row r="22971" spans="1:5" x14ac:dyDescent="0.55000000000000004">
      <c r="A22971">
        <v>4</v>
      </c>
      <c r="B22971">
        <v>92000</v>
      </c>
      <c r="C22971" s="6">
        <v>44378</v>
      </c>
      <c r="D22971">
        <v>896</v>
      </c>
      <c r="E22971" t="str">
        <f>INDEX(LedgerMapping[[#All],[Area]],MATCH(Transactions[[#This Row],[Sub Ledger]],LedgerMapping[[#All],[Sub Ledger]],0))</f>
        <v>Income Statement</v>
      </c>
    </row>
    <row r="22972" spans="1:5" x14ac:dyDescent="0.55000000000000004">
      <c r="A22972">
        <v>4</v>
      </c>
      <c r="B22972">
        <v>92000</v>
      </c>
      <c r="C22972" s="6">
        <v>44409</v>
      </c>
      <c r="D22972">
        <v>633</v>
      </c>
      <c r="E22972" t="str">
        <f>INDEX(LedgerMapping[[#All],[Area]],MATCH(Transactions[[#This Row],[Sub Ledger]],LedgerMapping[[#All],[Sub Ledger]],0))</f>
        <v>Income Statement</v>
      </c>
    </row>
    <row r="22973" spans="1:5" x14ac:dyDescent="0.55000000000000004">
      <c r="A22973">
        <v>4</v>
      </c>
      <c r="B22973">
        <v>92000</v>
      </c>
      <c r="C22973" s="6">
        <v>44440</v>
      </c>
      <c r="D22973">
        <v>806</v>
      </c>
      <c r="E22973" t="str">
        <f>INDEX(LedgerMapping[[#All],[Area]],MATCH(Transactions[[#This Row],[Sub Ledger]],LedgerMapping[[#All],[Sub Ledger]],0))</f>
        <v>Income Statement</v>
      </c>
    </row>
    <row r="22974" spans="1:5" x14ac:dyDescent="0.55000000000000004">
      <c r="A22974">
        <v>4</v>
      </c>
      <c r="B22974">
        <v>92000</v>
      </c>
      <c r="C22974" s="6">
        <v>44501</v>
      </c>
      <c r="D22974">
        <v>849</v>
      </c>
      <c r="E22974" t="str">
        <f>INDEX(LedgerMapping[[#All],[Area]],MATCH(Transactions[[#This Row],[Sub Ledger]],LedgerMapping[[#All],[Sub Ledger]],0))</f>
        <v>Income Statement</v>
      </c>
    </row>
    <row r="22975" spans="1:5" x14ac:dyDescent="0.55000000000000004">
      <c r="A22975">
        <v>4</v>
      </c>
      <c r="B22975">
        <v>92000</v>
      </c>
      <c r="C22975" s="6">
        <v>44531</v>
      </c>
      <c r="D22975">
        <v>790</v>
      </c>
      <c r="E22975" t="str">
        <f>INDEX(LedgerMapping[[#All],[Area]],MATCH(Transactions[[#This Row],[Sub Ledger]],LedgerMapping[[#All],[Sub Ledger]],0))</f>
        <v>Income Statement</v>
      </c>
    </row>
    <row r="22976" spans="1:5" x14ac:dyDescent="0.55000000000000004">
      <c r="A22976">
        <v>4</v>
      </c>
      <c r="B22976">
        <v>92000</v>
      </c>
      <c r="C22976" s="6">
        <v>44470</v>
      </c>
      <c r="D22976">
        <v>866</v>
      </c>
      <c r="E22976" t="str">
        <f>INDEX(LedgerMapping[[#All],[Area]],MATCH(Transactions[[#This Row],[Sub Ledger]],LedgerMapping[[#All],[Sub Ledger]],0))</f>
        <v>Income Statement</v>
      </c>
    </row>
    <row r="22977" spans="1:5" x14ac:dyDescent="0.55000000000000004">
      <c r="A22977">
        <v>4</v>
      </c>
      <c r="B22977">
        <v>92000</v>
      </c>
      <c r="C22977" s="6">
        <v>43466</v>
      </c>
      <c r="D22977">
        <v>291</v>
      </c>
      <c r="E22977" t="str">
        <f>INDEX(LedgerMapping[[#All],[Area]],MATCH(Transactions[[#This Row],[Sub Ledger]],LedgerMapping[[#All],[Sub Ledger]],0))</f>
        <v>Income Statement</v>
      </c>
    </row>
    <row r="22978" spans="1:5" x14ac:dyDescent="0.55000000000000004">
      <c r="A22978">
        <v>4</v>
      </c>
      <c r="B22978">
        <v>92000</v>
      </c>
      <c r="C22978" s="6">
        <v>43497</v>
      </c>
      <c r="D22978">
        <v>278</v>
      </c>
      <c r="E22978" t="str">
        <f>INDEX(LedgerMapping[[#All],[Area]],MATCH(Transactions[[#This Row],[Sub Ledger]],LedgerMapping[[#All],[Sub Ledger]],0))</f>
        <v>Income Statement</v>
      </c>
    </row>
    <row r="22979" spans="1:5" x14ac:dyDescent="0.55000000000000004">
      <c r="A22979">
        <v>4</v>
      </c>
      <c r="B22979">
        <v>92000</v>
      </c>
      <c r="C22979" s="6">
        <v>43525</v>
      </c>
      <c r="D22979">
        <v>261</v>
      </c>
      <c r="E22979" t="str">
        <f>INDEX(LedgerMapping[[#All],[Area]],MATCH(Transactions[[#This Row],[Sub Ledger]],LedgerMapping[[#All],[Sub Ledger]],0))</f>
        <v>Income Statement</v>
      </c>
    </row>
    <row r="22980" spans="1:5" x14ac:dyDescent="0.55000000000000004">
      <c r="A22980">
        <v>4</v>
      </c>
      <c r="B22980">
        <v>92000</v>
      </c>
      <c r="C22980" s="6">
        <v>43556</v>
      </c>
      <c r="D22980">
        <v>271</v>
      </c>
      <c r="E22980" t="str">
        <f>INDEX(LedgerMapping[[#All],[Area]],MATCH(Transactions[[#This Row],[Sub Ledger]],LedgerMapping[[#All],[Sub Ledger]],0))</f>
        <v>Income Statement</v>
      </c>
    </row>
    <row r="22981" spans="1:5" x14ac:dyDescent="0.55000000000000004">
      <c r="A22981">
        <v>4</v>
      </c>
      <c r="B22981">
        <v>92000</v>
      </c>
      <c r="C22981" s="6">
        <v>43586</v>
      </c>
      <c r="D22981">
        <v>307</v>
      </c>
      <c r="E22981" t="str">
        <f>INDEX(LedgerMapping[[#All],[Area]],MATCH(Transactions[[#This Row],[Sub Ledger]],LedgerMapping[[#All],[Sub Ledger]],0))</f>
        <v>Income Statement</v>
      </c>
    </row>
    <row r="22982" spans="1:5" x14ac:dyDescent="0.55000000000000004">
      <c r="A22982">
        <v>4</v>
      </c>
      <c r="B22982">
        <v>92000</v>
      </c>
      <c r="C22982" s="6">
        <v>43617</v>
      </c>
      <c r="D22982">
        <v>230</v>
      </c>
      <c r="E22982" t="str">
        <f>INDEX(LedgerMapping[[#All],[Area]],MATCH(Transactions[[#This Row],[Sub Ledger]],LedgerMapping[[#All],[Sub Ledger]],0))</f>
        <v>Income Statement</v>
      </c>
    </row>
    <row r="22983" spans="1:5" x14ac:dyDescent="0.55000000000000004">
      <c r="A22983">
        <v>4</v>
      </c>
      <c r="B22983">
        <v>92000</v>
      </c>
      <c r="C22983" s="6">
        <v>43647</v>
      </c>
      <c r="D22983">
        <v>285</v>
      </c>
      <c r="E22983" t="str">
        <f>INDEX(LedgerMapping[[#All],[Area]],MATCH(Transactions[[#This Row],[Sub Ledger]],LedgerMapping[[#All],[Sub Ledger]],0))</f>
        <v>Income Statement</v>
      </c>
    </row>
    <row r="22984" spans="1:5" x14ac:dyDescent="0.55000000000000004">
      <c r="A22984">
        <v>4</v>
      </c>
      <c r="B22984">
        <v>92000</v>
      </c>
      <c r="C22984" s="6">
        <v>43678</v>
      </c>
      <c r="D22984">
        <v>310</v>
      </c>
      <c r="E22984" t="str">
        <f>INDEX(LedgerMapping[[#All],[Area]],MATCH(Transactions[[#This Row],[Sub Ledger]],LedgerMapping[[#All],[Sub Ledger]],0))</f>
        <v>Income Statement</v>
      </c>
    </row>
    <row r="22985" spans="1:5" x14ac:dyDescent="0.55000000000000004">
      <c r="A22985">
        <v>4</v>
      </c>
      <c r="B22985">
        <v>92000</v>
      </c>
      <c r="C22985" s="6">
        <v>43709</v>
      </c>
      <c r="D22985">
        <v>348</v>
      </c>
      <c r="E22985" t="str">
        <f>INDEX(LedgerMapping[[#All],[Area]],MATCH(Transactions[[#This Row],[Sub Ledger]],LedgerMapping[[#All],[Sub Ledger]],0))</f>
        <v>Income Statement</v>
      </c>
    </row>
    <row r="22986" spans="1:5" x14ac:dyDescent="0.55000000000000004">
      <c r="A22986">
        <v>4</v>
      </c>
      <c r="B22986">
        <v>92000</v>
      </c>
      <c r="C22986" s="6">
        <v>43739</v>
      </c>
      <c r="D22986">
        <v>232</v>
      </c>
      <c r="E22986" t="str">
        <f>INDEX(LedgerMapping[[#All],[Area]],MATCH(Transactions[[#This Row],[Sub Ledger]],LedgerMapping[[#All],[Sub Ledger]],0))</f>
        <v>Income Statement</v>
      </c>
    </row>
    <row r="22987" spans="1:5" x14ac:dyDescent="0.55000000000000004">
      <c r="A22987">
        <v>4</v>
      </c>
      <c r="B22987">
        <v>92000</v>
      </c>
      <c r="C22987" s="6">
        <v>43770</v>
      </c>
      <c r="D22987">
        <v>288</v>
      </c>
      <c r="E22987" t="str">
        <f>INDEX(LedgerMapping[[#All],[Area]],MATCH(Transactions[[#This Row],[Sub Ledger]],LedgerMapping[[#All],[Sub Ledger]],0))</f>
        <v>Income Statement</v>
      </c>
    </row>
    <row r="22988" spans="1:5" x14ac:dyDescent="0.55000000000000004">
      <c r="A22988">
        <v>4</v>
      </c>
      <c r="B22988">
        <v>92000</v>
      </c>
      <c r="C22988" s="6">
        <v>43800</v>
      </c>
      <c r="D22988">
        <v>313</v>
      </c>
      <c r="E22988" t="str">
        <f>INDEX(LedgerMapping[[#All],[Area]],MATCH(Transactions[[#This Row],[Sub Ledger]],LedgerMapping[[#All],[Sub Ledger]],0))</f>
        <v>Income Statement</v>
      </c>
    </row>
    <row r="22989" spans="1:5" x14ac:dyDescent="0.55000000000000004">
      <c r="A22989">
        <v>4</v>
      </c>
      <c r="B22989">
        <v>92000</v>
      </c>
      <c r="C22989" s="6">
        <v>43831</v>
      </c>
      <c r="D22989">
        <v>412</v>
      </c>
      <c r="E22989" t="str">
        <f>INDEX(LedgerMapping[[#All],[Area]],MATCH(Transactions[[#This Row],[Sub Ledger]],LedgerMapping[[#All],[Sub Ledger]],0))</f>
        <v>Income Statement</v>
      </c>
    </row>
    <row r="22990" spans="1:5" x14ac:dyDescent="0.55000000000000004">
      <c r="A22990">
        <v>4</v>
      </c>
      <c r="B22990">
        <v>92000</v>
      </c>
      <c r="C22990" s="6">
        <v>43862</v>
      </c>
      <c r="D22990">
        <v>291</v>
      </c>
      <c r="E22990" t="str">
        <f>INDEX(LedgerMapping[[#All],[Area]],MATCH(Transactions[[#This Row],[Sub Ledger]],LedgerMapping[[#All],[Sub Ledger]],0))</f>
        <v>Income Statement</v>
      </c>
    </row>
    <row r="22991" spans="1:5" x14ac:dyDescent="0.55000000000000004">
      <c r="A22991">
        <v>4</v>
      </c>
      <c r="B22991">
        <v>92000</v>
      </c>
      <c r="C22991" s="6">
        <v>43891</v>
      </c>
      <c r="D22991">
        <v>385</v>
      </c>
      <c r="E22991" t="str">
        <f>INDEX(LedgerMapping[[#All],[Area]],MATCH(Transactions[[#This Row],[Sub Ledger]],LedgerMapping[[#All],[Sub Ledger]],0))</f>
        <v>Income Statement</v>
      </c>
    </row>
    <row r="22992" spans="1:5" x14ac:dyDescent="0.55000000000000004">
      <c r="A22992">
        <v>4</v>
      </c>
      <c r="B22992">
        <v>92000</v>
      </c>
      <c r="C22992" s="6">
        <v>43922</v>
      </c>
      <c r="D22992">
        <v>324</v>
      </c>
      <c r="E22992" t="str">
        <f>INDEX(LedgerMapping[[#All],[Area]],MATCH(Transactions[[#This Row],[Sub Ledger]],LedgerMapping[[#All],[Sub Ledger]],0))</f>
        <v>Income Statement</v>
      </c>
    </row>
    <row r="22993" spans="1:5" x14ac:dyDescent="0.55000000000000004">
      <c r="A22993">
        <v>4</v>
      </c>
      <c r="B22993">
        <v>92000</v>
      </c>
      <c r="C22993" s="6">
        <v>43952</v>
      </c>
      <c r="D22993">
        <v>370</v>
      </c>
      <c r="E22993" t="str">
        <f>INDEX(LedgerMapping[[#All],[Area]],MATCH(Transactions[[#This Row],[Sub Ledger]],LedgerMapping[[#All],[Sub Ledger]],0))</f>
        <v>Income Statement</v>
      </c>
    </row>
    <row r="22994" spans="1:5" x14ac:dyDescent="0.55000000000000004">
      <c r="A22994">
        <v>4</v>
      </c>
      <c r="B22994">
        <v>92000</v>
      </c>
      <c r="C22994" s="6">
        <v>43983</v>
      </c>
      <c r="D22994">
        <v>370</v>
      </c>
      <c r="E22994" t="str">
        <f>INDEX(LedgerMapping[[#All],[Area]],MATCH(Transactions[[#This Row],[Sub Ledger]],LedgerMapping[[#All],[Sub Ledger]],0))</f>
        <v>Income Statement</v>
      </c>
    </row>
    <row r="22995" spans="1:5" x14ac:dyDescent="0.55000000000000004">
      <c r="A22995">
        <v>4</v>
      </c>
      <c r="B22995">
        <v>92000</v>
      </c>
      <c r="C22995" s="6">
        <v>44013</v>
      </c>
      <c r="D22995">
        <v>310</v>
      </c>
      <c r="E22995" t="str">
        <f>INDEX(LedgerMapping[[#All],[Area]],MATCH(Transactions[[#This Row],[Sub Ledger]],LedgerMapping[[#All],[Sub Ledger]],0))</f>
        <v>Income Statement</v>
      </c>
    </row>
    <row r="22996" spans="1:5" x14ac:dyDescent="0.55000000000000004">
      <c r="A22996">
        <v>4</v>
      </c>
      <c r="B22996">
        <v>92000</v>
      </c>
      <c r="C22996" s="6">
        <v>44044</v>
      </c>
      <c r="D22996">
        <v>384</v>
      </c>
      <c r="E22996" t="str">
        <f>INDEX(LedgerMapping[[#All],[Area]],MATCH(Transactions[[#This Row],[Sub Ledger]],LedgerMapping[[#All],[Sub Ledger]],0))</f>
        <v>Income Statement</v>
      </c>
    </row>
    <row r="22997" spans="1:5" x14ac:dyDescent="0.55000000000000004">
      <c r="A22997">
        <v>4</v>
      </c>
      <c r="B22997">
        <v>92000</v>
      </c>
      <c r="C22997" s="6">
        <v>44075</v>
      </c>
      <c r="D22997">
        <v>262</v>
      </c>
      <c r="E22997" t="str">
        <f>INDEX(LedgerMapping[[#All],[Area]],MATCH(Transactions[[#This Row],[Sub Ledger]],LedgerMapping[[#All],[Sub Ledger]],0))</f>
        <v>Income Statement</v>
      </c>
    </row>
    <row r="22998" spans="1:5" x14ac:dyDescent="0.55000000000000004">
      <c r="A22998">
        <v>4</v>
      </c>
      <c r="B22998">
        <v>92000</v>
      </c>
      <c r="C22998" s="6">
        <v>44105</v>
      </c>
      <c r="D22998">
        <v>313</v>
      </c>
      <c r="E22998" t="str">
        <f>INDEX(LedgerMapping[[#All],[Area]],MATCH(Transactions[[#This Row],[Sub Ledger]],LedgerMapping[[#All],[Sub Ledger]],0))</f>
        <v>Income Statement</v>
      </c>
    </row>
    <row r="22999" spans="1:5" x14ac:dyDescent="0.55000000000000004">
      <c r="A22999">
        <v>4</v>
      </c>
      <c r="B22999">
        <v>92000</v>
      </c>
      <c r="C22999" s="6">
        <v>44136</v>
      </c>
      <c r="D22999">
        <v>464</v>
      </c>
      <c r="E22999" t="str">
        <f>INDEX(LedgerMapping[[#All],[Area]],MATCH(Transactions[[#This Row],[Sub Ledger]],LedgerMapping[[#All],[Sub Ledger]],0))</f>
        <v>Income Statement</v>
      </c>
    </row>
    <row r="23000" spans="1:5" x14ac:dyDescent="0.55000000000000004">
      <c r="A23000">
        <v>4</v>
      </c>
      <c r="B23000">
        <v>92000</v>
      </c>
      <c r="C23000" s="6">
        <v>44166</v>
      </c>
      <c r="D23000">
        <v>265</v>
      </c>
      <c r="E23000" t="str">
        <f>INDEX(LedgerMapping[[#All],[Area]],MATCH(Transactions[[#This Row],[Sub Ledger]],LedgerMapping[[#All],[Sub Ledger]],0))</f>
        <v>Income Statement</v>
      </c>
    </row>
    <row r="23001" spans="1:5" x14ac:dyDescent="0.55000000000000004">
      <c r="A23001">
        <v>4</v>
      </c>
      <c r="B23001">
        <v>92000</v>
      </c>
      <c r="C23001" s="6">
        <v>44197</v>
      </c>
      <c r="D23001">
        <v>494</v>
      </c>
      <c r="E23001" t="str">
        <f>INDEX(LedgerMapping[[#All],[Area]],MATCH(Transactions[[#This Row],[Sub Ledger]],LedgerMapping[[#All],[Sub Ledger]],0))</f>
        <v>Income Statement</v>
      </c>
    </row>
    <row r="23002" spans="1:5" x14ac:dyDescent="0.55000000000000004">
      <c r="A23002">
        <v>4</v>
      </c>
      <c r="B23002">
        <v>92000</v>
      </c>
      <c r="C23002" s="6">
        <v>44228</v>
      </c>
      <c r="D23002">
        <v>409</v>
      </c>
      <c r="E23002" t="str">
        <f>INDEX(LedgerMapping[[#All],[Area]],MATCH(Transactions[[#This Row],[Sub Ledger]],LedgerMapping[[#All],[Sub Ledger]],0))</f>
        <v>Income Statement</v>
      </c>
    </row>
    <row r="23003" spans="1:5" x14ac:dyDescent="0.55000000000000004">
      <c r="A23003">
        <v>4</v>
      </c>
      <c r="B23003">
        <v>92000</v>
      </c>
      <c r="C23003" s="6">
        <v>44256</v>
      </c>
      <c r="D23003">
        <v>403</v>
      </c>
      <c r="E23003" t="str">
        <f>INDEX(LedgerMapping[[#All],[Area]],MATCH(Transactions[[#This Row],[Sub Ledger]],LedgerMapping[[#All],[Sub Ledger]],0))</f>
        <v>Income Statement</v>
      </c>
    </row>
    <row r="23004" spans="1:5" x14ac:dyDescent="0.55000000000000004">
      <c r="A23004">
        <v>4</v>
      </c>
      <c r="B23004">
        <v>92000</v>
      </c>
      <c r="C23004" s="6">
        <v>44287</v>
      </c>
      <c r="D23004">
        <v>369</v>
      </c>
      <c r="E23004" t="str">
        <f>INDEX(LedgerMapping[[#All],[Area]],MATCH(Transactions[[#This Row],[Sub Ledger]],LedgerMapping[[#All],[Sub Ledger]],0))</f>
        <v>Income Statement</v>
      </c>
    </row>
    <row r="23005" spans="1:5" x14ac:dyDescent="0.55000000000000004">
      <c r="A23005">
        <v>4</v>
      </c>
      <c r="B23005">
        <v>92000</v>
      </c>
      <c r="C23005" s="6">
        <v>44317</v>
      </c>
      <c r="D23005">
        <v>546</v>
      </c>
      <c r="E23005" t="str">
        <f>INDEX(LedgerMapping[[#All],[Area]],MATCH(Transactions[[#This Row],[Sub Ledger]],LedgerMapping[[#All],[Sub Ledger]],0))</f>
        <v>Income Statement</v>
      </c>
    </row>
    <row r="23006" spans="1:5" x14ac:dyDescent="0.55000000000000004">
      <c r="A23006">
        <v>4</v>
      </c>
      <c r="B23006">
        <v>92000</v>
      </c>
      <c r="C23006" s="6">
        <v>44348</v>
      </c>
      <c r="D23006">
        <v>413</v>
      </c>
      <c r="E23006" t="str">
        <f>INDEX(LedgerMapping[[#All],[Area]],MATCH(Transactions[[#This Row],[Sub Ledger]],LedgerMapping[[#All],[Sub Ledger]],0))</f>
        <v>Income Statement</v>
      </c>
    </row>
    <row r="23007" spans="1:5" x14ac:dyDescent="0.55000000000000004">
      <c r="A23007">
        <v>4</v>
      </c>
      <c r="B23007">
        <v>92000</v>
      </c>
      <c r="C23007" s="6">
        <v>44378</v>
      </c>
      <c r="D23007">
        <v>528</v>
      </c>
      <c r="E23007" t="str">
        <f>INDEX(LedgerMapping[[#All],[Area]],MATCH(Transactions[[#This Row],[Sub Ledger]],LedgerMapping[[#All],[Sub Ledger]],0))</f>
        <v>Income Statement</v>
      </c>
    </row>
    <row r="23008" spans="1:5" x14ac:dyDescent="0.55000000000000004">
      <c r="A23008">
        <v>4</v>
      </c>
      <c r="B23008">
        <v>92000</v>
      </c>
      <c r="C23008" s="6">
        <v>44409</v>
      </c>
      <c r="D23008">
        <v>408</v>
      </c>
      <c r="E23008" t="str">
        <f>INDEX(LedgerMapping[[#All],[Area]],MATCH(Transactions[[#This Row],[Sub Ledger]],LedgerMapping[[#All],[Sub Ledger]],0))</f>
        <v>Income Statement</v>
      </c>
    </row>
    <row r="23009" spans="1:5" x14ac:dyDescent="0.55000000000000004">
      <c r="A23009">
        <v>4</v>
      </c>
      <c r="B23009">
        <v>92000</v>
      </c>
      <c r="C23009" s="6">
        <v>44440</v>
      </c>
      <c r="D23009">
        <v>499</v>
      </c>
      <c r="E23009" t="str">
        <f>INDEX(LedgerMapping[[#All],[Area]],MATCH(Transactions[[#This Row],[Sub Ledger]],LedgerMapping[[#All],[Sub Ledger]],0))</f>
        <v>Income Statement</v>
      </c>
    </row>
    <row r="23010" spans="1:5" x14ac:dyDescent="0.55000000000000004">
      <c r="A23010">
        <v>4</v>
      </c>
      <c r="B23010">
        <v>92000</v>
      </c>
      <c r="C23010" s="6">
        <v>44470</v>
      </c>
      <c r="D23010">
        <v>483</v>
      </c>
      <c r="E23010" t="str">
        <f>INDEX(LedgerMapping[[#All],[Area]],MATCH(Transactions[[#This Row],[Sub Ledger]],LedgerMapping[[#All],[Sub Ledger]],0))</f>
        <v>Income Statement</v>
      </c>
    </row>
    <row r="23011" spans="1:5" x14ac:dyDescent="0.55000000000000004">
      <c r="A23011">
        <v>4</v>
      </c>
      <c r="B23011">
        <v>92000</v>
      </c>
      <c r="C23011" s="6">
        <v>44501</v>
      </c>
      <c r="D23011">
        <v>576</v>
      </c>
      <c r="E23011" t="str">
        <f>INDEX(LedgerMapping[[#All],[Area]],MATCH(Transactions[[#This Row],[Sub Ledger]],LedgerMapping[[#All],[Sub Ledger]],0))</f>
        <v>Income Statement</v>
      </c>
    </row>
    <row r="23012" spans="1:5" x14ac:dyDescent="0.55000000000000004">
      <c r="A23012">
        <v>4</v>
      </c>
      <c r="B23012">
        <v>92000</v>
      </c>
      <c r="C23012" s="6">
        <v>44531</v>
      </c>
      <c r="D23012">
        <v>400</v>
      </c>
      <c r="E23012" t="str">
        <f>INDEX(LedgerMapping[[#All],[Area]],MATCH(Transactions[[#This Row],[Sub Ledger]],LedgerMapping[[#All],[Sub Ledger]],0))</f>
        <v>Income Statement</v>
      </c>
    </row>
    <row r="23013" spans="1:5" x14ac:dyDescent="0.55000000000000004">
      <c r="A23013">
        <v>4</v>
      </c>
      <c r="B23013">
        <v>92000</v>
      </c>
      <c r="C23013" s="6">
        <v>43831</v>
      </c>
      <c r="D23013">
        <v>4833</v>
      </c>
      <c r="E23013" t="str">
        <f>INDEX(LedgerMapping[[#All],[Area]],MATCH(Transactions[[#This Row],[Sub Ledger]],LedgerMapping[[#All],[Sub Ledger]],0))</f>
        <v>Income Statement</v>
      </c>
    </row>
    <row r="23014" spans="1:5" x14ac:dyDescent="0.55000000000000004">
      <c r="A23014">
        <v>4</v>
      </c>
      <c r="B23014">
        <v>92000</v>
      </c>
      <c r="C23014" s="6">
        <v>44166</v>
      </c>
      <c r="D23014">
        <v>-11799.9</v>
      </c>
      <c r="E23014" t="str">
        <f>INDEX(LedgerMapping[[#All],[Area]],MATCH(Transactions[[#This Row],[Sub Ledger]],LedgerMapping[[#All],[Sub Ledger]],0))</f>
        <v>Income Statement</v>
      </c>
    </row>
    <row r="23015" spans="1:5" x14ac:dyDescent="0.55000000000000004">
      <c r="A23015">
        <v>4</v>
      </c>
      <c r="B23015">
        <v>92000</v>
      </c>
      <c r="C23015" s="6">
        <v>44562</v>
      </c>
      <c r="D23015">
        <v>-13120.2</v>
      </c>
      <c r="E23015" t="str">
        <f>INDEX(LedgerMapping[[#All],[Area]],MATCH(Transactions[[#This Row],[Sub Ledger]],LedgerMapping[[#All],[Sub Ledger]],0))</f>
        <v>Income Statement</v>
      </c>
    </row>
    <row r="23016" spans="1:5" x14ac:dyDescent="0.55000000000000004">
      <c r="A23016">
        <v>4</v>
      </c>
      <c r="B23016">
        <v>92000</v>
      </c>
      <c r="C23016" s="6">
        <v>44256</v>
      </c>
      <c r="D23016">
        <v>637.57000000000005</v>
      </c>
      <c r="E23016" t="str">
        <f>INDEX(LedgerMapping[[#All],[Area]],MATCH(Transactions[[#This Row],[Sub Ledger]],LedgerMapping[[#All],[Sub Ledger]],0))</f>
        <v>Income Statement</v>
      </c>
    </row>
    <row r="23017" spans="1:5" x14ac:dyDescent="0.55000000000000004">
      <c r="A23017">
        <v>4</v>
      </c>
      <c r="B23017">
        <v>92000</v>
      </c>
      <c r="C23017" s="6">
        <v>44256</v>
      </c>
      <c r="D23017">
        <v>417.18</v>
      </c>
      <c r="E23017" t="str">
        <f>INDEX(LedgerMapping[[#All],[Area]],MATCH(Transactions[[#This Row],[Sub Ledger]],LedgerMapping[[#All],[Sub Ledger]],0))</f>
        <v>Income Statement</v>
      </c>
    </row>
    <row r="23018" spans="1:5" x14ac:dyDescent="0.55000000000000004">
      <c r="A23018">
        <v>4</v>
      </c>
      <c r="B23018">
        <v>85000</v>
      </c>
      <c r="C23018" s="6">
        <v>43466</v>
      </c>
      <c r="D23018">
        <v>-132</v>
      </c>
      <c r="E23018" t="str">
        <f>INDEX(LedgerMapping[[#All],[Area]],MATCH(Transactions[[#This Row],[Sub Ledger]],LedgerMapping[[#All],[Sub Ledger]],0))</f>
        <v>Income Statement</v>
      </c>
    </row>
    <row r="23019" spans="1:5" x14ac:dyDescent="0.55000000000000004">
      <c r="A23019">
        <v>4</v>
      </c>
      <c r="B23019">
        <v>85000</v>
      </c>
      <c r="C23019" s="6">
        <v>43497</v>
      </c>
      <c r="D23019">
        <v>-123</v>
      </c>
      <c r="E23019" t="str">
        <f>INDEX(LedgerMapping[[#All],[Area]],MATCH(Transactions[[#This Row],[Sub Ledger]],LedgerMapping[[#All],[Sub Ledger]],0))</f>
        <v>Income Statement</v>
      </c>
    </row>
    <row r="23020" spans="1:5" x14ac:dyDescent="0.55000000000000004">
      <c r="A23020">
        <v>4</v>
      </c>
      <c r="B23020">
        <v>85000</v>
      </c>
      <c r="C23020" s="6">
        <v>43525</v>
      </c>
      <c r="D23020">
        <v>-118</v>
      </c>
      <c r="E23020" t="str">
        <f>INDEX(LedgerMapping[[#All],[Area]],MATCH(Transactions[[#This Row],[Sub Ledger]],LedgerMapping[[#All],[Sub Ledger]],0))</f>
        <v>Income Statement</v>
      </c>
    </row>
    <row r="23021" spans="1:5" x14ac:dyDescent="0.55000000000000004">
      <c r="A23021">
        <v>4</v>
      </c>
      <c r="B23021">
        <v>85000</v>
      </c>
      <c r="C23021" s="6">
        <v>43556</v>
      </c>
      <c r="D23021">
        <v>-126</v>
      </c>
      <c r="E23021" t="str">
        <f>INDEX(LedgerMapping[[#All],[Area]],MATCH(Transactions[[#This Row],[Sub Ledger]],LedgerMapping[[#All],[Sub Ledger]],0))</f>
        <v>Income Statement</v>
      </c>
    </row>
    <row r="23022" spans="1:5" x14ac:dyDescent="0.55000000000000004">
      <c r="A23022">
        <v>4</v>
      </c>
      <c r="B23022">
        <v>85000</v>
      </c>
      <c r="C23022" s="6">
        <v>43586</v>
      </c>
      <c r="D23022">
        <v>-142</v>
      </c>
      <c r="E23022" t="str">
        <f>INDEX(LedgerMapping[[#All],[Area]],MATCH(Transactions[[#This Row],[Sub Ledger]],LedgerMapping[[#All],[Sub Ledger]],0))</f>
        <v>Income Statement</v>
      </c>
    </row>
    <row r="23023" spans="1:5" x14ac:dyDescent="0.55000000000000004">
      <c r="A23023">
        <v>4</v>
      </c>
      <c r="B23023">
        <v>85000</v>
      </c>
      <c r="C23023" s="6">
        <v>43617</v>
      </c>
      <c r="D23023">
        <v>-107</v>
      </c>
      <c r="E23023" t="str">
        <f>INDEX(LedgerMapping[[#All],[Area]],MATCH(Transactions[[#This Row],[Sub Ledger]],LedgerMapping[[#All],[Sub Ledger]],0))</f>
        <v>Income Statement</v>
      </c>
    </row>
    <row r="23024" spans="1:5" x14ac:dyDescent="0.55000000000000004">
      <c r="A23024">
        <v>4</v>
      </c>
      <c r="B23024">
        <v>85000</v>
      </c>
      <c r="C23024" s="6">
        <v>43647</v>
      </c>
      <c r="D23024">
        <v>-130</v>
      </c>
      <c r="E23024" t="str">
        <f>INDEX(LedgerMapping[[#All],[Area]],MATCH(Transactions[[#This Row],[Sub Ledger]],LedgerMapping[[#All],[Sub Ledger]],0))</f>
        <v>Income Statement</v>
      </c>
    </row>
    <row r="23025" spans="1:5" x14ac:dyDescent="0.55000000000000004">
      <c r="A23025">
        <v>4</v>
      </c>
      <c r="B23025">
        <v>85000</v>
      </c>
      <c r="C23025" s="6">
        <v>43678</v>
      </c>
      <c r="D23025">
        <v>-140</v>
      </c>
      <c r="E23025" t="str">
        <f>INDEX(LedgerMapping[[#All],[Area]],MATCH(Transactions[[#This Row],[Sub Ledger]],LedgerMapping[[#All],[Sub Ledger]],0))</f>
        <v>Income Statement</v>
      </c>
    </row>
    <row r="23026" spans="1:5" x14ac:dyDescent="0.55000000000000004">
      <c r="A23026">
        <v>4</v>
      </c>
      <c r="B23026">
        <v>85000</v>
      </c>
      <c r="C23026" s="6">
        <v>43709</v>
      </c>
      <c r="D23026">
        <v>-157</v>
      </c>
      <c r="E23026" t="str">
        <f>INDEX(LedgerMapping[[#All],[Area]],MATCH(Transactions[[#This Row],[Sub Ledger]],LedgerMapping[[#All],[Sub Ledger]],0))</f>
        <v>Income Statement</v>
      </c>
    </row>
    <row r="23027" spans="1:5" x14ac:dyDescent="0.55000000000000004">
      <c r="A23027">
        <v>4</v>
      </c>
      <c r="B23027">
        <v>85000</v>
      </c>
      <c r="C23027" s="6">
        <v>43739</v>
      </c>
      <c r="D23027">
        <v>-108</v>
      </c>
      <c r="E23027" t="str">
        <f>INDEX(LedgerMapping[[#All],[Area]],MATCH(Transactions[[#This Row],[Sub Ledger]],LedgerMapping[[#All],[Sub Ledger]],0))</f>
        <v>Income Statement</v>
      </c>
    </row>
    <row r="23028" spans="1:5" x14ac:dyDescent="0.55000000000000004">
      <c r="A23028">
        <v>4</v>
      </c>
      <c r="B23028">
        <v>85000</v>
      </c>
      <c r="C23028" s="6">
        <v>43770</v>
      </c>
      <c r="D23028">
        <v>-135</v>
      </c>
      <c r="E23028" t="str">
        <f>INDEX(LedgerMapping[[#All],[Area]],MATCH(Transactions[[#This Row],[Sub Ledger]],LedgerMapping[[#All],[Sub Ledger]],0))</f>
        <v>Income Statement</v>
      </c>
    </row>
    <row r="23029" spans="1:5" x14ac:dyDescent="0.55000000000000004">
      <c r="A23029">
        <v>4</v>
      </c>
      <c r="B23029">
        <v>85000</v>
      </c>
      <c r="C23029" s="6">
        <v>43800</v>
      </c>
      <c r="D23029">
        <v>-145</v>
      </c>
      <c r="E23029" t="str">
        <f>INDEX(LedgerMapping[[#All],[Area]],MATCH(Transactions[[#This Row],[Sub Ledger]],LedgerMapping[[#All],[Sub Ledger]],0))</f>
        <v>Income Statement</v>
      </c>
    </row>
    <row r="23030" spans="1:5" x14ac:dyDescent="0.55000000000000004">
      <c r="A23030">
        <v>4</v>
      </c>
      <c r="B23030">
        <v>85000</v>
      </c>
      <c r="C23030" s="6">
        <v>43831</v>
      </c>
      <c r="D23030">
        <v>-123</v>
      </c>
      <c r="E23030" t="str">
        <f>INDEX(LedgerMapping[[#All],[Area]],MATCH(Transactions[[#This Row],[Sub Ledger]],LedgerMapping[[#All],[Sub Ledger]],0))</f>
        <v>Income Statement</v>
      </c>
    </row>
    <row r="23031" spans="1:5" x14ac:dyDescent="0.55000000000000004">
      <c r="A23031">
        <v>4</v>
      </c>
      <c r="B23031">
        <v>85000</v>
      </c>
      <c r="C23031" s="6">
        <v>43862</v>
      </c>
      <c r="D23031">
        <v>-91</v>
      </c>
      <c r="E23031" t="str">
        <f>INDEX(LedgerMapping[[#All],[Area]],MATCH(Transactions[[#This Row],[Sub Ledger]],LedgerMapping[[#All],[Sub Ledger]],0))</f>
        <v>Income Statement</v>
      </c>
    </row>
    <row r="23032" spans="1:5" x14ac:dyDescent="0.55000000000000004">
      <c r="A23032">
        <v>4</v>
      </c>
      <c r="B23032">
        <v>85000</v>
      </c>
      <c r="C23032" s="6">
        <v>43891</v>
      </c>
      <c r="D23032">
        <v>-112</v>
      </c>
      <c r="E23032" t="str">
        <f>INDEX(LedgerMapping[[#All],[Area]],MATCH(Transactions[[#This Row],[Sub Ledger]],LedgerMapping[[#All],[Sub Ledger]],0))</f>
        <v>Income Statement</v>
      </c>
    </row>
    <row r="23033" spans="1:5" x14ac:dyDescent="0.55000000000000004">
      <c r="A23033">
        <v>4</v>
      </c>
      <c r="B23033">
        <v>85000</v>
      </c>
      <c r="C23033" s="6">
        <v>43922</v>
      </c>
      <c r="D23033">
        <v>-99</v>
      </c>
      <c r="E23033" t="str">
        <f>INDEX(LedgerMapping[[#All],[Area]],MATCH(Transactions[[#This Row],[Sub Ledger]],LedgerMapping[[#All],[Sub Ledger]],0))</f>
        <v>Income Statement</v>
      </c>
    </row>
    <row r="23034" spans="1:5" x14ac:dyDescent="0.55000000000000004">
      <c r="A23034">
        <v>4</v>
      </c>
      <c r="B23034">
        <v>85000</v>
      </c>
      <c r="C23034" s="6">
        <v>43952</v>
      </c>
      <c r="D23034">
        <v>-109</v>
      </c>
      <c r="E23034" t="str">
        <f>INDEX(LedgerMapping[[#All],[Area]],MATCH(Transactions[[#This Row],[Sub Ledger]],LedgerMapping[[#All],[Sub Ledger]],0))</f>
        <v>Income Statement</v>
      </c>
    </row>
    <row r="23035" spans="1:5" x14ac:dyDescent="0.55000000000000004">
      <c r="A23035">
        <v>4</v>
      </c>
      <c r="B23035">
        <v>85000</v>
      </c>
      <c r="C23035" s="6">
        <v>43983</v>
      </c>
      <c r="D23035">
        <v>-109</v>
      </c>
      <c r="E23035" t="str">
        <f>INDEX(LedgerMapping[[#All],[Area]],MATCH(Transactions[[#This Row],[Sub Ledger]],LedgerMapping[[#All],[Sub Ledger]],0))</f>
        <v>Income Statement</v>
      </c>
    </row>
    <row r="23036" spans="1:5" x14ac:dyDescent="0.55000000000000004">
      <c r="A23036">
        <v>4</v>
      </c>
      <c r="B23036">
        <v>85000</v>
      </c>
      <c r="C23036" s="6">
        <v>44013</v>
      </c>
      <c r="D23036">
        <v>-92</v>
      </c>
      <c r="E23036" t="str">
        <f>INDEX(LedgerMapping[[#All],[Area]],MATCH(Transactions[[#This Row],[Sub Ledger]],LedgerMapping[[#All],[Sub Ledger]],0))</f>
        <v>Income Statement</v>
      </c>
    </row>
    <row r="23037" spans="1:5" x14ac:dyDescent="0.55000000000000004">
      <c r="A23037">
        <v>4</v>
      </c>
      <c r="B23037">
        <v>85000</v>
      </c>
      <c r="C23037" s="6">
        <v>44044</v>
      </c>
      <c r="D23037">
        <v>-116</v>
      </c>
      <c r="E23037" t="str">
        <f>INDEX(LedgerMapping[[#All],[Area]],MATCH(Transactions[[#This Row],[Sub Ledger]],LedgerMapping[[#All],[Sub Ledger]],0))</f>
        <v>Income Statement</v>
      </c>
    </row>
    <row r="23038" spans="1:5" x14ac:dyDescent="0.55000000000000004">
      <c r="A23038">
        <v>4</v>
      </c>
      <c r="B23038">
        <v>85000</v>
      </c>
      <c r="C23038" s="6">
        <v>44075</v>
      </c>
      <c r="D23038">
        <v>-82</v>
      </c>
      <c r="E23038" t="str">
        <f>INDEX(LedgerMapping[[#All],[Area]],MATCH(Transactions[[#This Row],[Sub Ledger]],LedgerMapping[[#All],[Sub Ledger]],0))</f>
        <v>Income Statement</v>
      </c>
    </row>
    <row r="23039" spans="1:5" x14ac:dyDescent="0.55000000000000004">
      <c r="A23039">
        <v>4</v>
      </c>
      <c r="B23039">
        <v>85000</v>
      </c>
      <c r="C23039" s="6">
        <v>44105</v>
      </c>
      <c r="D23039">
        <v>-97</v>
      </c>
      <c r="E23039" t="str">
        <f>INDEX(LedgerMapping[[#All],[Area]],MATCH(Transactions[[#This Row],[Sub Ledger]],LedgerMapping[[#All],[Sub Ledger]],0))</f>
        <v>Income Statement</v>
      </c>
    </row>
    <row r="23040" spans="1:5" x14ac:dyDescent="0.55000000000000004">
      <c r="A23040">
        <v>4</v>
      </c>
      <c r="B23040">
        <v>85000</v>
      </c>
      <c r="C23040" s="6">
        <v>44136</v>
      </c>
      <c r="D23040">
        <v>-134</v>
      </c>
      <c r="E23040" t="str">
        <f>INDEX(LedgerMapping[[#All],[Area]],MATCH(Transactions[[#This Row],[Sub Ledger]],LedgerMapping[[#All],[Sub Ledger]],0))</f>
        <v>Income Statement</v>
      </c>
    </row>
    <row r="23041" spans="1:5" x14ac:dyDescent="0.55000000000000004">
      <c r="A23041">
        <v>4</v>
      </c>
      <c r="B23041">
        <v>85000</v>
      </c>
      <c r="C23041" s="6">
        <v>44166</v>
      </c>
      <c r="D23041">
        <v>-83</v>
      </c>
      <c r="E23041" t="str">
        <f>INDEX(LedgerMapping[[#All],[Area]],MATCH(Transactions[[#This Row],[Sub Ledger]],LedgerMapping[[#All],[Sub Ledger]],0))</f>
        <v>Income Statement</v>
      </c>
    </row>
    <row r="23042" spans="1:5" x14ac:dyDescent="0.55000000000000004">
      <c r="A23042">
        <v>4</v>
      </c>
      <c r="B23042">
        <v>85000</v>
      </c>
      <c r="C23042" s="6">
        <v>44197</v>
      </c>
      <c r="D23042">
        <v>-149</v>
      </c>
      <c r="E23042" t="str">
        <f>INDEX(LedgerMapping[[#All],[Area]],MATCH(Transactions[[#This Row],[Sub Ledger]],LedgerMapping[[#All],[Sub Ledger]],0))</f>
        <v>Income Statement</v>
      </c>
    </row>
    <row r="23043" spans="1:5" x14ac:dyDescent="0.55000000000000004">
      <c r="A23043">
        <v>4</v>
      </c>
      <c r="B23043">
        <v>85000</v>
      </c>
      <c r="C23043" s="6">
        <v>44228</v>
      </c>
      <c r="D23043">
        <v>-192</v>
      </c>
      <c r="E23043" t="str">
        <f>INDEX(LedgerMapping[[#All],[Area]],MATCH(Transactions[[#This Row],[Sub Ledger]],LedgerMapping[[#All],[Sub Ledger]],0))</f>
        <v>Income Statement</v>
      </c>
    </row>
    <row r="23044" spans="1:5" x14ac:dyDescent="0.55000000000000004">
      <c r="A23044">
        <v>4</v>
      </c>
      <c r="B23044">
        <v>85000</v>
      </c>
      <c r="C23044" s="6">
        <v>44256</v>
      </c>
      <c r="D23044">
        <v>-194</v>
      </c>
      <c r="E23044" t="str">
        <f>INDEX(LedgerMapping[[#All],[Area]],MATCH(Transactions[[#This Row],[Sub Ledger]],LedgerMapping[[#All],[Sub Ledger]],0))</f>
        <v>Income Statement</v>
      </c>
    </row>
    <row r="23045" spans="1:5" x14ac:dyDescent="0.55000000000000004">
      <c r="A23045">
        <v>4</v>
      </c>
      <c r="B23045">
        <v>85000</v>
      </c>
      <c r="C23045" s="6">
        <v>44287</v>
      </c>
      <c r="D23045">
        <v>-178</v>
      </c>
      <c r="E23045" t="str">
        <f>INDEX(LedgerMapping[[#All],[Area]],MATCH(Transactions[[#This Row],[Sub Ledger]],LedgerMapping[[#All],[Sub Ledger]],0))</f>
        <v>Income Statement</v>
      </c>
    </row>
    <row r="23046" spans="1:5" x14ac:dyDescent="0.55000000000000004">
      <c r="A23046">
        <v>4</v>
      </c>
      <c r="B23046">
        <v>85000</v>
      </c>
      <c r="C23046" s="6">
        <v>44317</v>
      </c>
      <c r="D23046">
        <v>-248</v>
      </c>
      <c r="E23046" t="str">
        <f>INDEX(LedgerMapping[[#All],[Area]],MATCH(Transactions[[#This Row],[Sub Ledger]],LedgerMapping[[#All],[Sub Ledger]],0))</f>
        <v>Income Statement</v>
      </c>
    </row>
    <row r="23047" spans="1:5" x14ac:dyDescent="0.55000000000000004">
      <c r="A23047">
        <v>4</v>
      </c>
      <c r="B23047">
        <v>85000</v>
      </c>
      <c r="C23047" s="6">
        <v>44348</v>
      </c>
      <c r="D23047">
        <v>-192</v>
      </c>
      <c r="E23047" t="str">
        <f>INDEX(LedgerMapping[[#All],[Area]],MATCH(Transactions[[#This Row],[Sub Ledger]],LedgerMapping[[#All],[Sub Ledger]],0))</f>
        <v>Income Statement</v>
      </c>
    </row>
    <row r="23048" spans="1:5" x14ac:dyDescent="0.55000000000000004">
      <c r="A23048">
        <v>4</v>
      </c>
      <c r="B23048">
        <v>85000</v>
      </c>
      <c r="C23048" s="6">
        <v>44378</v>
      </c>
      <c r="D23048">
        <v>-238</v>
      </c>
      <c r="E23048" t="str">
        <f>INDEX(LedgerMapping[[#All],[Area]],MATCH(Transactions[[#This Row],[Sub Ledger]],LedgerMapping[[#All],[Sub Ledger]],0))</f>
        <v>Income Statement</v>
      </c>
    </row>
    <row r="23049" spans="1:5" x14ac:dyDescent="0.55000000000000004">
      <c r="A23049">
        <v>4</v>
      </c>
      <c r="B23049">
        <v>85000</v>
      </c>
      <c r="C23049" s="6">
        <v>44409</v>
      </c>
      <c r="D23049">
        <v>-194</v>
      </c>
      <c r="E23049" t="str">
        <f>INDEX(LedgerMapping[[#All],[Area]],MATCH(Transactions[[#This Row],[Sub Ledger]],LedgerMapping[[#All],[Sub Ledger]],0))</f>
        <v>Income Statement</v>
      </c>
    </row>
    <row r="23050" spans="1:5" x14ac:dyDescent="0.55000000000000004">
      <c r="A23050">
        <v>4</v>
      </c>
      <c r="B23050">
        <v>85000</v>
      </c>
      <c r="C23050" s="6">
        <v>44440</v>
      </c>
      <c r="D23050">
        <v>-232</v>
      </c>
      <c r="E23050" t="str">
        <f>INDEX(LedgerMapping[[#All],[Area]],MATCH(Transactions[[#This Row],[Sub Ledger]],LedgerMapping[[#All],[Sub Ledger]],0))</f>
        <v>Income Statement</v>
      </c>
    </row>
    <row r="23051" spans="1:5" x14ac:dyDescent="0.55000000000000004">
      <c r="A23051">
        <v>4</v>
      </c>
      <c r="B23051">
        <v>85000</v>
      </c>
      <c r="C23051" s="6">
        <v>44470</v>
      </c>
      <c r="D23051">
        <v>-227</v>
      </c>
      <c r="E23051" t="str">
        <f>INDEX(LedgerMapping[[#All],[Area]],MATCH(Transactions[[#This Row],[Sub Ledger]],LedgerMapping[[#All],[Sub Ledger]],0))</f>
        <v>Income Statement</v>
      </c>
    </row>
    <row r="23052" spans="1:5" x14ac:dyDescent="0.55000000000000004">
      <c r="A23052">
        <v>4</v>
      </c>
      <c r="B23052">
        <v>85000</v>
      </c>
      <c r="C23052" s="6">
        <v>44501</v>
      </c>
      <c r="D23052">
        <v>-253</v>
      </c>
      <c r="E23052" t="str">
        <f>INDEX(LedgerMapping[[#All],[Area]],MATCH(Transactions[[#This Row],[Sub Ledger]],LedgerMapping[[#All],[Sub Ledger]],0))</f>
        <v>Income Statement</v>
      </c>
    </row>
    <row r="23053" spans="1:5" x14ac:dyDescent="0.55000000000000004">
      <c r="A23053">
        <v>4</v>
      </c>
      <c r="B23053">
        <v>85000</v>
      </c>
      <c r="C23053" s="6">
        <v>44531</v>
      </c>
      <c r="D23053">
        <v>-188</v>
      </c>
      <c r="E23053" t="str">
        <f>INDEX(LedgerMapping[[#All],[Area]],MATCH(Transactions[[#This Row],[Sub Ledger]],LedgerMapping[[#All],[Sub Ledger]],0))</f>
        <v>Income Statement</v>
      </c>
    </row>
    <row r="23054" spans="1:5" x14ac:dyDescent="0.55000000000000004">
      <c r="A23054">
        <v>4</v>
      </c>
      <c r="B23054">
        <v>85000</v>
      </c>
      <c r="C23054" s="6">
        <v>43466</v>
      </c>
      <c r="D23054">
        <v>-174</v>
      </c>
      <c r="E23054" t="str">
        <f>INDEX(LedgerMapping[[#All],[Area]],MATCH(Transactions[[#This Row],[Sub Ledger]],LedgerMapping[[#All],[Sub Ledger]],0))</f>
        <v>Income Statement</v>
      </c>
    </row>
    <row r="23055" spans="1:5" x14ac:dyDescent="0.55000000000000004">
      <c r="A23055">
        <v>4</v>
      </c>
      <c r="B23055">
        <v>85000</v>
      </c>
      <c r="C23055" s="6">
        <v>43497</v>
      </c>
      <c r="D23055">
        <v>-174</v>
      </c>
      <c r="E23055" t="str">
        <f>INDEX(LedgerMapping[[#All],[Area]],MATCH(Transactions[[#This Row],[Sub Ledger]],LedgerMapping[[#All],[Sub Ledger]],0))</f>
        <v>Income Statement</v>
      </c>
    </row>
    <row r="23056" spans="1:5" x14ac:dyDescent="0.55000000000000004">
      <c r="A23056">
        <v>4</v>
      </c>
      <c r="B23056">
        <v>85000</v>
      </c>
      <c r="C23056" s="6">
        <v>43525</v>
      </c>
      <c r="D23056">
        <v>-228</v>
      </c>
      <c r="E23056" t="str">
        <f>INDEX(LedgerMapping[[#All],[Area]],MATCH(Transactions[[#This Row],[Sub Ledger]],LedgerMapping[[#All],[Sub Ledger]],0))</f>
        <v>Income Statement</v>
      </c>
    </row>
    <row r="23057" spans="1:5" x14ac:dyDescent="0.55000000000000004">
      <c r="A23057">
        <v>4</v>
      </c>
      <c r="B23057">
        <v>85000</v>
      </c>
      <c r="C23057" s="6">
        <v>43556</v>
      </c>
      <c r="D23057">
        <v>-196</v>
      </c>
      <c r="E23057" t="str">
        <f>INDEX(LedgerMapping[[#All],[Area]],MATCH(Transactions[[#This Row],[Sub Ledger]],LedgerMapping[[#All],[Sub Ledger]],0))</f>
        <v>Income Statement</v>
      </c>
    </row>
    <row r="23058" spans="1:5" x14ac:dyDescent="0.55000000000000004">
      <c r="A23058">
        <v>4</v>
      </c>
      <c r="B23058">
        <v>85000</v>
      </c>
      <c r="C23058" s="6">
        <v>43586</v>
      </c>
      <c r="D23058">
        <v>-192</v>
      </c>
      <c r="E23058" t="str">
        <f>INDEX(LedgerMapping[[#All],[Area]],MATCH(Transactions[[#This Row],[Sub Ledger]],LedgerMapping[[#All],[Sub Ledger]],0))</f>
        <v>Income Statement</v>
      </c>
    </row>
    <row r="23059" spans="1:5" x14ac:dyDescent="0.55000000000000004">
      <c r="A23059">
        <v>4</v>
      </c>
      <c r="B23059">
        <v>85000</v>
      </c>
      <c r="C23059" s="6">
        <v>43617</v>
      </c>
      <c r="D23059">
        <v>-223</v>
      </c>
      <c r="E23059" t="str">
        <f>INDEX(LedgerMapping[[#All],[Area]],MATCH(Transactions[[#This Row],[Sub Ledger]],LedgerMapping[[#All],[Sub Ledger]],0))</f>
        <v>Income Statement</v>
      </c>
    </row>
    <row r="23060" spans="1:5" x14ac:dyDescent="0.55000000000000004">
      <c r="A23060">
        <v>4</v>
      </c>
      <c r="B23060">
        <v>85000</v>
      </c>
      <c r="C23060" s="6">
        <v>43647</v>
      </c>
      <c r="D23060">
        <v>-176</v>
      </c>
      <c r="E23060" t="str">
        <f>INDEX(LedgerMapping[[#All],[Area]],MATCH(Transactions[[#This Row],[Sub Ledger]],LedgerMapping[[#All],[Sub Ledger]],0))</f>
        <v>Income Statement</v>
      </c>
    </row>
    <row r="23061" spans="1:5" x14ac:dyDescent="0.55000000000000004">
      <c r="A23061">
        <v>4</v>
      </c>
      <c r="B23061">
        <v>85000</v>
      </c>
      <c r="C23061" s="6">
        <v>43678</v>
      </c>
      <c r="D23061">
        <v>-205</v>
      </c>
      <c r="E23061" t="str">
        <f>INDEX(LedgerMapping[[#All],[Area]],MATCH(Transactions[[#This Row],[Sub Ledger]],LedgerMapping[[#All],[Sub Ledger]],0))</f>
        <v>Income Statement</v>
      </c>
    </row>
    <row r="23062" spans="1:5" x14ac:dyDescent="0.55000000000000004">
      <c r="A23062">
        <v>4</v>
      </c>
      <c r="B23062">
        <v>85000</v>
      </c>
      <c r="C23062" s="6">
        <v>43709</v>
      </c>
      <c r="D23062">
        <v>-202</v>
      </c>
      <c r="E23062" t="str">
        <f>INDEX(LedgerMapping[[#All],[Area]],MATCH(Transactions[[#This Row],[Sub Ledger]],LedgerMapping[[#All],[Sub Ledger]],0))</f>
        <v>Income Statement</v>
      </c>
    </row>
    <row r="23063" spans="1:5" x14ac:dyDescent="0.55000000000000004">
      <c r="A23063">
        <v>4</v>
      </c>
      <c r="B23063">
        <v>85000</v>
      </c>
      <c r="C23063" s="6">
        <v>43739</v>
      </c>
      <c r="D23063">
        <v>-174</v>
      </c>
      <c r="E23063" t="str">
        <f>INDEX(LedgerMapping[[#All],[Area]],MATCH(Transactions[[#This Row],[Sub Ledger]],LedgerMapping[[#All],[Sub Ledger]],0))</f>
        <v>Income Statement</v>
      </c>
    </row>
    <row r="23064" spans="1:5" x14ac:dyDescent="0.55000000000000004">
      <c r="A23064">
        <v>4</v>
      </c>
      <c r="B23064">
        <v>85000</v>
      </c>
      <c r="C23064" s="6">
        <v>43770</v>
      </c>
      <c r="D23064">
        <v>-208</v>
      </c>
      <c r="E23064" t="str">
        <f>INDEX(LedgerMapping[[#All],[Area]],MATCH(Transactions[[#This Row],[Sub Ledger]],LedgerMapping[[#All],[Sub Ledger]],0))</f>
        <v>Income Statement</v>
      </c>
    </row>
    <row r="23065" spans="1:5" x14ac:dyDescent="0.55000000000000004">
      <c r="A23065">
        <v>4</v>
      </c>
      <c r="B23065">
        <v>85000</v>
      </c>
      <c r="C23065" s="6">
        <v>43800</v>
      </c>
      <c r="D23065">
        <v>-184</v>
      </c>
      <c r="E23065" t="str">
        <f>INDEX(LedgerMapping[[#All],[Area]],MATCH(Transactions[[#This Row],[Sub Ledger]],LedgerMapping[[#All],[Sub Ledger]],0))</f>
        <v>Income Statement</v>
      </c>
    </row>
    <row r="23066" spans="1:5" x14ac:dyDescent="0.55000000000000004">
      <c r="A23066">
        <v>4</v>
      </c>
      <c r="B23066">
        <v>85000</v>
      </c>
      <c r="C23066" s="6">
        <v>43831</v>
      </c>
      <c r="D23066">
        <v>-133</v>
      </c>
      <c r="E23066" t="str">
        <f>INDEX(LedgerMapping[[#All],[Area]],MATCH(Transactions[[#This Row],[Sub Ledger]],LedgerMapping[[#All],[Sub Ledger]],0))</f>
        <v>Income Statement</v>
      </c>
    </row>
    <row r="23067" spans="1:5" x14ac:dyDescent="0.55000000000000004">
      <c r="A23067">
        <v>4</v>
      </c>
      <c r="B23067">
        <v>85000</v>
      </c>
      <c r="C23067" s="6">
        <v>43862</v>
      </c>
      <c r="D23067">
        <v>-168</v>
      </c>
      <c r="E23067" t="str">
        <f>INDEX(LedgerMapping[[#All],[Area]],MATCH(Transactions[[#This Row],[Sub Ledger]],LedgerMapping[[#All],[Sub Ledger]],0))</f>
        <v>Income Statement</v>
      </c>
    </row>
    <row r="23068" spans="1:5" x14ac:dyDescent="0.55000000000000004">
      <c r="A23068">
        <v>4</v>
      </c>
      <c r="B23068">
        <v>85000</v>
      </c>
      <c r="C23068" s="6">
        <v>43891</v>
      </c>
      <c r="D23068">
        <v>-146</v>
      </c>
      <c r="E23068" t="str">
        <f>INDEX(LedgerMapping[[#All],[Area]],MATCH(Transactions[[#This Row],[Sub Ledger]],LedgerMapping[[#All],[Sub Ledger]],0))</f>
        <v>Income Statement</v>
      </c>
    </row>
    <row r="23069" spans="1:5" x14ac:dyDescent="0.55000000000000004">
      <c r="A23069">
        <v>4</v>
      </c>
      <c r="B23069">
        <v>85000</v>
      </c>
      <c r="C23069" s="6">
        <v>43922</v>
      </c>
      <c r="D23069">
        <v>-197</v>
      </c>
      <c r="E23069" t="str">
        <f>INDEX(LedgerMapping[[#All],[Area]],MATCH(Transactions[[#This Row],[Sub Ledger]],LedgerMapping[[#All],[Sub Ledger]],0))</f>
        <v>Income Statement</v>
      </c>
    </row>
    <row r="23070" spans="1:5" x14ac:dyDescent="0.55000000000000004">
      <c r="A23070">
        <v>4</v>
      </c>
      <c r="B23070">
        <v>85000</v>
      </c>
      <c r="C23070" s="6">
        <v>43952</v>
      </c>
      <c r="D23070">
        <v>-140</v>
      </c>
      <c r="E23070" t="str">
        <f>INDEX(LedgerMapping[[#All],[Area]],MATCH(Transactions[[#This Row],[Sub Ledger]],LedgerMapping[[#All],[Sub Ledger]],0))</f>
        <v>Income Statement</v>
      </c>
    </row>
    <row r="23071" spans="1:5" x14ac:dyDescent="0.55000000000000004">
      <c r="A23071">
        <v>4</v>
      </c>
      <c r="B23071">
        <v>85000</v>
      </c>
      <c r="C23071" s="6">
        <v>43983</v>
      </c>
      <c r="D23071">
        <v>-176</v>
      </c>
      <c r="E23071" t="str">
        <f>INDEX(LedgerMapping[[#All],[Area]],MATCH(Transactions[[#This Row],[Sub Ledger]],LedgerMapping[[#All],[Sub Ledger]],0))</f>
        <v>Income Statement</v>
      </c>
    </row>
    <row r="23072" spans="1:5" x14ac:dyDescent="0.55000000000000004">
      <c r="A23072">
        <v>4</v>
      </c>
      <c r="B23072">
        <v>85000</v>
      </c>
      <c r="C23072" s="6">
        <v>44013</v>
      </c>
      <c r="D23072">
        <v>-154</v>
      </c>
      <c r="E23072" t="str">
        <f>INDEX(LedgerMapping[[#All],[Area]],MATCH(Transactions[[#This Row],[Sub Ledger]],LedgerMapping[[#All],[Sub Ledger]],0))</f>
        <v>Income Statement</v>
      </c>
    </row>
    <row r="23073" spans="1:5" x14ac:dyDescent="0.55000000000000004">
      <c r="A23073">
        <v>4</v>
      </c>
      <c r="B23073">
        <v>85000</v>
      </c>
      <c r="C23073" s="6">
        <v>44044</v>
      </c>
      <c r="D23073">
        <v>-192</v>
      </c>
      <c r="E23073" t="str">
        <f>INDEX(LedgerMapping[[#All],[Area]],MATCH(Transactions[[#This Row],[Sub Ledger]],LedgerMapping[[#All],[Sub Ledger]],0))</f>
        <v>Income Statement</v>
      </c>
    </row>
    <row r="23074" spans="1:5" x14ac:dyDescent="0.55000000000000004">
      <c r="A23074">
        <v>4</v>
      </c>
      <c r="B23074">
        <v>85000</v>
      </c>
      <c r="C23074" s="6">
        <v>44075</v>
      </c>
      <c r="D23074">
        <v>-157</v>
      </c>
      <c r="E23074" t="str">
        <f>INDEX(LedgerMapping[[#All],[Area]],MATCH(Transactions[[#This Row],[Sub Ledger]],LedgerMapping[[#All],[Sub Ledger]],0))</f>
        <v>Income Statement</v>
      </c>
    </row>
    <row r="23075" spans="1:5" x14ac:dyDescent="0.55000000000000004">
      <c r="A23075">
        <v>4</v>
      </c>
      <c r="B23075">
        <v>85000</v>
      </c>
      <c r="C23075" s="6">
        <v>44105</v>
      </c>
      <c r="D23075">
        <v>-169</v>
      </c>
      <c r="E23075" t="str">
        <f>INDEX(LedgerMapping[[#All],[Area]],MATCH(Transactions[[#This Row],[Sub Ledger]],LedgerMapping[[#All],[Sub Ledger]],0))</f>
        <v>Income Statement</v>
      </c>
    </row>
    <row r="23076" spans="1:5" x14ac:dyDescent="0.55000000000000004">
      <c r="A23076">
        <v>4</v>
      </c>
      <c r="B23076">
        <v>85000</v>
      </c>
      <c r="C23076" s="6">
        <v>44136</v>
      </c>
      <c r="D23076">
        <v>-179</v>
      </c>
      <c r="E23076" t="str">
        <f>INDEX(LedgerMapping[[#All],[Area]],MATCH(Transactions[[#This Row],[Sub Ledger]],LedgerMapping[[#All],[Sub Ledger]],0))</f>
        <v>Income Statement</v>
      </c>
    </row>
    <row r="23077" spans="1:5" x14ac:dyDescent="0.55000000000000004">
      <c r="A23077">
        <v>4</v>
      </c>
      <c r="B23077">
        <v>85000</v>
      </c>
      <c r="C23077" s="6">
        <v>44166</v>
      </c>
      <c r="D23077">
        <v>-176</v>
      </c>
      <c r="E23077" t="str">
        <f>INDEX(LedgerMapping[[#All],[Area]],MATCH(Transactions[[#This Row],[Sub Ledger]],LedgerMapping[[#All],[Sub Ledger]],0))</f>
        <v>Income Statement</v>
      </c>
    </row>
    <row r="23078" spans="1:5" x14ac:dyDescent="0.55000000000000004">
      <c r="A23078">
        <v>4</v>
      </c>
      <c r="B23078">
        <v>85000</v>
      </c>
      <c r="C23078" s="6">
        <v>44197</v>
      </c>
      <c r="D23078">
        <v>-216</v>
      </c>
      <c r="E23078" t="str">
        <f>INDEX(LedgerMapping[[#All],[Area]],MATCH(Transactions[[#This Row],[Sub Ledger]],LedgerMapping[[#All],[Sub Ledger]],0))</f>
        <v>Income Statement</v>
      </c>
    </row>
    <row r="23079" spans="1:5" x14ac:dyDescent="0.55000000000000004">
      <c r="A23079">
        <v>4</v>
      </c>
      <c r="B23079">
        <v>85000</v>
      </c>
      <c r="C23079" s="6">
        <v>44228</v>
      </c>
      <c r="D23079">
        <v>-298</v>
      </c>
      <c r="E23079" t="str">
        <f>INDEX(LedgerMapping[[#All],[Area]],MATCH(Transactions[[#This Row],[Sub Ledger]],LedgerMapping[[#All],[Sub Ledger]],0))</f>
        <v>Income Statement</v>
      </c>
    </row>
    <row r="23080" spans="1:5" x14ac:dyDescent="0.55000000000000004">
      <c r="A23080">
        <v>4</v>
      </c>
      <c r="B23080">
        <v>85000</v>
      </c>
      <c r="C23080" s="6">
        <v>44256</v>
      </c>
      <c r="D23080">
        <v>-395</v>
      </c>
      <c r="E23080" t="str">
        <f>INDEX(LedgerMapping[[#All],[Area]],MATCH(Transactions[[#This Row],[Sub Ledger]],LedgerMapping[[#All],[Sub Ledger]],0))</f>
        <v>Income Statement</v>
      </c>
    </row>
    <row r="23081" spans="1:5" x14ac:dyDescent="0.55000000000000004">
      <c r="A23081">
        <v>4</v>
      </c>
      <c r="B23081">
        <v>85000</v>
      </c>
      <c r="C23081" s="6">
        <v>44287</v>
      </c>
      <c r="D23081">
        <v>-308</v>
      </c>
      <c r="E23081" t="str">
        <f>INDEX(LedgerMapping[[#All],[Area]],MATCH(Transactions[[#This Row],[Sub Ledger]],LedgerMapping[[#All],[Sub Ledger]],0))</f>
        <v>Income Statement</v>
      </c>
    </row>
    <row r="23082" spans="1:5" x14ac:dyDescent="0.55000000000000004">
      <c r="A23082">
        <v>4</v>
      </c>
      <c r="B23082">
        <v>85000</v>
      </c>
      <c r="C23082" s="6">
        <v>44317</v>
      </c>
      <c r="D23082">
        <v>-314</v>
      </c>
      <c r="E23082" t="str">
        <f>INDEX(LedgerMapping[[#All],[Area]],MATCH(Transactions[[#This Row],[Sub Ledger]],LedgerMapping[[#All],[Sub Ledger]],0))</f>
        <v>Income Statement</v>
      </c>
    </row>
    <row r="23083" spans="1:5" x14ac:dyDescent="0.55000000000000004">
      <c r="A23083">
        <v>4</v>
      </c>
      <c r="B23083">
        <v>85000</v>
      </c>
      <c r="C23083" s="6">
        <v>44348</v>
      </c>
      <c r="D23083">
        <v>-339</v>
      </c>
      <c r="E23083" t="str">
        <f>INDEX(LedgerMapping[[#All],[Area]],MATCH(Transactions[[#This Row],[Sub Ledger]],LedgerMapping[[#All],[Sub Ledger]],0))</f>
        <v>Income Statement</v>
      </c>
    </row>
    <row r="23084" spans="1:5" x14ac:dyDescent="0.55000000000000004">
      <c r="A23084">
        <v>4</v>
      </c>
      <c r="B23084">
        <v>85000</v>
      </c>
      <c r="C23084" s="6">
        <v>44378</v>
      </c>
      <c r="D23084">
        <v>-395</v>
      </c>
      <c r="E23084" t="str">
        <f>INDEX(LedgerMapping[[#All],[Area]],MATCH(Transactions[[#This Row],[Sub Ledger]],LedgerMapping[[#All],[Sub Ledger]],0))</f>
        <v>Income Statement</v>
      </c>
    </row>
    <row r="23085" spans="1:5" x14ac:dyDescent="0.55000000000000004">
      <c r="A23085">
        <v>4</v>
      </c>
      <c r="B23085">
        <v>85000</v>
      </c>
      <c r="C23085" s="6">
        <v>44409</v>
      </c>
      <c r="D23085">
        <v>-301</v>
      </c>
      <c r="E23085" t="str">
        <f>INDEX(LedgerMapping[[#All],[Area]],MATCH(Transactions[[#This Row],[Sub Ledger]],LedgerMapping[[#All],[Sub Ledger]],0))</f>
        <v>Income Statement</v>
      </c>
    </row>
    <row r="23086" spans="1:5" x14ac:dyDescent="0.55000000000000004">
      <c r="A23086">
        <v>4</v>
      </c>
      <c r="B23086">
        <v>85000</v>
      </c>
      <c r="C23086" s="6">
        <v>44440</v>
      </c>
      <c r="D23086">
        <v>-361</v>
      </c>
      <c r="E23086" t="str">
        <f>INDEX(LedgerMapping[[#All],[Area]],MATCH(Transactions[[#This Row],[Sub Ledger]],LedgerMapping[[#All],[Sub Ledger]],0))</f>
        <v>Income Statement</v>
      </c>
    </row>
    <row r="23087" spans="1:5" x14ac:dyDescent="0.55000000000000004">
      <c r="A23087">
        <v>4</v>
      </c>
      <c r="B23087">
        <v>85000</v>
      </c>
      <c r="C23087" s="6">
        <v>44470</v>
      </c>
      <c r="D23087">
        <v>-384</v>
      </c>
      <c r="E23087" t="str">
        <f>INDEX(LedgerMapping[[#All],[Area]],MATCH(Transactions[[#This Row],[Sub Ledger]],LedgerMapping[[#All],[Sub Ledger]],0))</f>
        <v>Income Statement</v>
      </c>
    </row>
    <row r="23088" spans="1:5" x14ac:dyDescent="0.55000000000000004">
      <c r="A23088">
        <v>4</v>
      </c>
      <c r="B23088">
        <v>85000</v>
      </c>
      <c r="C23088" s="6">
        <v>44501</v>
      </c>
      <c r="D23088">
        <v>-377</v>
      </c>
      <c r="E23088" t="str">
        <f>INDEX(LedgerMapping[[#All],[Area]],MATCH(Transactions[[#This Row],[Sub Ledger]],LedgerMapping[[#All],[Sub Ledger]],0))</f>
        <v>Income Statement</v>
      </c>
    </row>
    <row r="23089" spans="1:5" x14ac:dyDescent="0.55000000000000004">
      <c r="A23089">
        <v>4</v>
      </c>
      <c r="B23089">
        <v>85000</v>
      </c>
      <c r="C23089" s="6">
        <v>44531</v>
      </c>
      <c r="D23089">
        <v>-360</v>
      </c>
      <c r="E23089" t="str">
        <f>INDEX(LedgerMapping[[#All],[Area]],MATCH(Transactions[[#This Row],[Sub Ledger]],LedgerMapping[[#All],[Sub Ledger]],0))</f>
        <v>Income Statement</v>
      </c>
    </row>
    <row r="23090" spans="1:5" x14ac:dyDescent="0.55000000000000004">
      <c r="A23090">
        <v>4</v>
      </c>
      <c r="B23090">
        <v>85000</v>
      </c>
      <c r="C23090" s="6">
        <v>43831</v>
      </c>
      <c r="D23090">
        <v>537</v>
      </c>
      <c r="E23090" t="str">
        <f>INDEX(LedgerMapping[[#All],[Area]],MATCH(Transactions[[#This Row],[Sub Ledger]],LedgerMapping[[#All],[Sub Ledger]],0))</f>
        <v>Income Statement</v>
      </c>
    </row>
    <row r="23091" spans="1:5" x14ac:dyDescent="0.55000000000000004">
      <c r="A23091">
        <v>4</v>
      </c>
      <c r="B23091">
        <v>85000</v>
      </c>
      <c r="C23091" s="6">
        <v>44166</v>
      </c>
      <c r="D23091">
        <v>-1311.1</v>
      </c>
      <c r="E23091" t="str">
        <f>INDEX(LedgerMapping[[#All],[Area]],MATCH(Transactions[[#This Row],[Sub Ledger]],LedgerMapping[[#All],[Sub Ledger]],0))</f>
        <v>Income Statement</v>
      </c>
    </row>
    <row r="23092" spans="1:5" x14ac:dyDescent="0.55000000000000004">
      <c r="A23092">
        <v>4</v>
      </c>
      <c r="B23092">
        <v>85000</v>
      </c>
      <c r="C23092" s="6">
        <v>44562</v>
      </c>
      <c r="D23092">
        <v>-1457.8</v>
      </c>
      <c r="E23092" t="str">
        <f>INDEX(LedgerMapping[[#All],[Area]],MATCH(Transactions[[#This Row],[Sub Ledger]],LedgerMapping[[#All],[Sub Ledger]],0))</f>
        <v>Income Statement</v>
      </c>
    </row>
    <row r="23093" spans="1:5" x14ac:dyDescent="0.55000000000000004">
      <c r="A23093">
        <v>4</v>
      </c>
      <c r="B23093">
        <v>85000</v>
      </c>
      <c r="C23093" s="6">
        <v>44256</v>
      </c>
      <c r="D23093">
        <v>-197.76</v>
      </c>
      <c r="E23093" t="str">
        <f>INDEX(LedgerMapping[[#All],[Area]],MATCH(Transactions[[#This Row],[Sub Ledger]],LedgerMapping[[#All],[Sub Ledger]],0))</f>
        <v>Income Statement</v>
      </c>
    </row>
    <row r="23094" spans="1:5" x14ac:dyDescent="0.55000000000000004">
      <c r="A23094">
        <v>4</v>
      </c>
      <c r="B23094">
        <v>85000</v>
      </c>
      <c r="C23094" s="6">
        <v>44256</v>
      </c>
      <c r="D23094">
        <v>-292.04000000000002</v>
      </c>
      <c r="E23094" t="str">
        <f>INDEX(LedgerMapping[[#All],[Area]],MATCH(Transactions[[#This Row],[Sub Ledger]],LedgerMapping[[#All],[Sub Ledger]],0))</f>
        <v>Income Statement</v>
      </c>
    </row>
    <row r="23095" spans="1:5" x14ac:dyDescent="0.55000000000000004">
      <c r="A23095">
        <v>12</v>
      </c>
      <c r="B23095">
        <v>53000</v>
      </c>
      <c r="C23095" s="6">
        <v>43831</v>
      </c>
      <c r="D23095">
        <v>-265.66000000000003</v>
      </c>
      <c r="E23095" t="str">
        <f>INDEX(LedgerMapping[[#All],[Area]],MATCH(Transactions[[#This Row],[Sub Ledger]],LedgerMapping[[#All],[Sub Ledger]],0))</f>
        <v>Income Statement</v>
      </c>
    </row>
    <row r="23096" spans="1:5" x14ac:dyDescent="0.55000000000000004">
      <c r="A23096">
        <v>12</v>
      </c>
      <c r="B23096">
        <v>53000</v>
      </c>
      <c r="C23096" s="6">
        <v>43862</v>
      </c>
      <c r="D23096">
        <v>-417.79</v>
      </c>
      <c r="E23096" t="str">
        <f>INDEX(LedgerMapping[[#All],[Area]],MATCH(Transactions[[#This Row],[Sub Ledger]],LedgerMapping[[#All],[Sub Ledger]],0))</f>
        <v>Income Statement</v>
      </c>
    </row>
    <row r="23097" spans="1:5" x14ac:dyDescent="0.55000000000000004">
      <c r="A23097">
        <v>12</v>
      </c>
      <c r="B23097">
        <v>53000</v>
      </c>
      <c r="C23097" s="6">
        <v>43891</v>
      </c>
      <c r="D23097">
        <v>-83.74</v>
      </c>
      <c r="E23097" t="str">
        <f>INDEX(LedgerMapping[[#All],[Area]],MATCH(Transactions[[#This Row],[Sub Ledger]],LedgerMapping[[#All],[Sub Ledger]],0))</f>
        <v>Income Statement</v>
      </c>
    </row>
    <row r="23098" spans="1:5" x14ac:dyDescent="0.55000000000000004">
      <c r="A23098">
        <v>12</v>
      </c>
      <c r="B23098">
        <v>53000</v>
      </c>
      <c r="C23098" s="6">
        <v>43952</v>
      </c>
      <c r="D23098">
        <v>-216.72</v>
      </c>
      <c r="E23098" t="str">
        <f>INDEX(LedgerMapping[[#All],[Area]],MATCH(Transactions[[#This Row],[Sub Ledger]],LedgerMapping[[#All],[Sub Ledger]],0))</f>
        <v>Income Statement</v>
      </c>
    </row>
    <row r="23099" spans="1:5" x14ac:dyDescent="0.55000000000000004">
      <c r="A23099">
        <v>12</v>
      </c>
      <c r="B23099">
        <v>53000</v>
      </c>
      <c r="C23099" s="6">
        <v>44013</v>
      </c>
      <c r="D23099">
        <v>-762.48</v>
      </c>
      <c r="E23099" t="str">
        <f>INDEX(LedgerMapping[[#All],[Area]],MATCH(Transactions[[#This Row],[Sub Ledger]],LedgerMapping[[#All],[Sub Ledger]],0))</f>
        <v>Income Statement</v>
      </c>
    </row>
    <row r="23100" spans="1:5" x14ac:dyDescent="0.55000000000000004">
      <c r="A23100">
        <v>12</v>
      </c>
      <c r="B23100">
        <v>53000</v>
      </c>
      <c r="C23100" s="6">
        <v>44044</v>
      </c>
      <c r="D23100">
        <v>-215.66</v>
      </c>
      <c r="E23100" t="str">
        <f>INDEX(LedgerMapping[[#All],[Area]],MATCH(Transactions[[#This Row],[Sub Ledger]],LedgerMapping[[#All],[Sub Ledger]],0))</f>
        <v>Income Statement</v>
      </c>
    </row>
    <row r="23101" spans="1:5" x14ac:dyDescent="0.55000000000000004">
      <c r="A23101">
        <v>12</v>
      </c>
      <c r="B23101">
        <v>53000</v>
      </c>
      <c r="C23101" s="6">
        <v>44075</v>
      </c>
      <c r="D23101">
        <v>-53.95</v>
      </c>
      <c r="E23101" t="str">
        <f>INDEX(LedgerMapping[[#All],[Area]],MATCH(Transactions[[#This Row],[Sub Ledger]],LedgerMapping[[#All],[Sub Ledger]],0))</f>
        <v>Income Statement</v>
      </c>
    </row>
    <row r="23102" spans="1:5" x14ac:dyDescent="0.55000000000000004">
      <c r="A23102">
        <v>12</v>
      </c>
      <c r="B23102">
        <v>53000</v>
      </c>
      <c r="C23102" s="6">
        <v>44105</v>
      </c>
      <c r="D23102">
        <v>-111.4</v>
      </c>
      <c r="E23102" t="str">
        <f>INDEX(LedgerMapping[[#All],[Area]],MATCH(Transactions[[#This Row],[Sub Ledger]],LedgerMapping[[#All],[Sub Ledger]],0))</f>
        <v>Income Statement</v>
      </c>
    </row>
    <row r="23103" spans="1:5" x14ac:dyDescent="0.55000000000000004">
      <c r="A23103">
        <v>12</v>
      </c>
      <c r="B23103">
        <v>53000</v>
      </c>
      <c r="C23103" s="6">
        <v>44136</v>
      </c>
      <c r="D23103">
        <v>-232.68</v>
      </c>
      <c r="E23103" t="str">
        <f>INDEX(LedgerMapping[[#All],[Area]],MATCH(Transactions[[#This Row],[Sub Ledger]],LedgerMapping[[#All],[Sub Ledger]],0))</f>
        <v>Income Statement</v>
      </c>
    </row>
    <row r="23104" spans="1:5" x14ac:dyDescent="0.55000000000000004">
      <c r="A23104">
        <v>12</v>
      </c>
      <c r="B23104">
        <v>53000</v>
      </c>
      <c r="C23104" s="6">
        <v>44166</v>
      </c>
      <c r="D23104">
        <v>-131.61000000000001</v>
      </c>
      <c r="E23104" t="str">
        <f>INDEX(LedgerMapping[[#All],[Area]],MATCH(Transactions[[#This Row],[Sub Ledger]],LedgerMapping[[#All],[Sub Ledger]],0))</f>
        <v>Income Statement</v>
      </c>
    </row>
    <row r="23105" spans="1:5" x14ac:dyDescent="0.55000000000000004">
      <c r="A23105">
        <v>12</v>
      </c>
      <c r="B23105">
        <v>53000</v>
      </c>
      <c r="C23105" s="6">
        <v>44197</v>
      </c>
      <c r="D23105">
        <v>-7501.96</v>
      </c>
      <c r="E23105" t="str">
        <f>INDEX(LedgerMapping[[#All],[Area]],MATCH(Transactions[[#This Row],[Sub Ledger]],LedgerMapping[[#All],[Sub Ledger]],0))</f>
        <v>Income Statement</v>
      </c>
    </row>
    <row r="23106" spans="1:5" x14ac:dyDescent="0.55000000000000004">
      <c r="A23106">
        <v>12</v>
      </c>
      <c r="B23106">
        <v>54000</v>
      </c>
      <c r="C23106" s="6">
        <v>44197</v>
      </c>
      <c r="D23106">
        <v>-101048.39</v>
      </c>
      <c r="E23106" t="str">
        <f>INDEX(LedgerMapping[[#All],[Area]],MATCH(Transactions[[#This Row],[Sub Ledger]],LedgerMapping[[#All],[Sub Ledger]],0))</f>
        <v>Income Statement</v>
      </c>
    </row>
    <row r="23107" spans="1:5" x14ac:dyDescent="0.55000000000000004">
      <c r="A23107">
        <v>12</v>
      </c>
      <c r="B23107">
        <v>54000</v>
      </c>
      <c r="C23107" s="6">
        <v>44348</v>
      </c>
      <c r="D23107">
        <v>-55.02</v>
      </c>
      <c r="E23107" t="str">
        <f>INDEX(LedgerMapping[[#All],[Area]],MATCH(Transactions[[#This Row],[Sub Ledger]],LedgerMapping[[#All],[Sub Ledger]],0))</f>
        <v>Income Statement</v>
      </c>
    </row>
    <row r="23108" spans="1:5" x14ac:dyDescent="0.55000000000000004">
      <c r="A23108">
        <v>12</v>
      </c>
      <c r="B23108">
        <v>56000</v>
      </c>
      <c r="C23108" s="6">
        <v>43831</v>
      </c>
      <c r="D23108">
        <v>-6054.06</v>
      </c>
      <c r="E23108" t="str">
        <f>INDEX(LedgerMapping[[#All],[Area]],MATCH(Transactions[[#This Row],[Sub Ledger]],LedgerMapping[[#All],[Sub Ledger]],0))</f>
        <v>Income Statement</v>
      </c>
    </row>
    <row r="23109" spans="1:5" x14ac:dyDescent="0.55000000000000004">
      <c r="A23109">
        <v>12</v>
      </c>
      <c r="B23109">
        <v>56000</v>
      </c>
      <c r="C23109" s="6">
        <v>43862</v>
      </c>
      <c r="D23109">
        <v>-3667.85</v>
      </c>
      <c r="E23109" t="str">
        <f>INDEX(LedgerMapping[[#All],[Area]],MATCH(Transactions[[#This Row],[Sub Ledger]],LedgerMapping[[#All],[Sub Ledger]],0))</f>
        <v>Income Statement</v>
      </c>
    </row>
    <row r="23110" spans="1:5" x14ac:dyDescent="0.55000000000000004">
      <c r="A23110">
        <v>12</v>
      </c>
      <c r="B23110">
        <v>56000</v>
      </c>
      <c r="C23110" s="6">
        <v>43891</v>
      </c>
      <c r="D23110">
        <v>-3311.46</v>
      </c>
      <c r="E23110" t="str">
        <f>INDEX(LedgerMapping[[#All],[Area]],MATCH(Transactions[[#This Row],[Sub Ledger]],LedgerMapping[[#All],[Sub Ledger]],0))</f>
        <v>Income Statement</v>
      </c>
    </row>
    <row r="23111" spans="1:5" x14ac:dyDescent="0.55000000000000004">
      <c r="A23111">
        <v>12</v>
      </c>
      <c r="B23111">
        <v>56000</v>
      </c>
      <c r="C23111" s="6">
        <v>43922</v>
      </c>
      <c r="D23111">
        <v>-2147.61</v>
      </c>
      <c r="E23111" t="str">
        <f>INDEX(LedgerMapping[[#All],[Area]],MATCH(Transactions[[#This Row],[Sub Ledger]],LedgerMapping[[#All],[Sub Ledger]],0))</f>
        <v>Income Statement</v>
      </c>
    </row>
    <row r="23112" spans="1:5" x14ac:dyDescent="0.55000000000000004">
      <c r="A23112">
        <v>12</v>
      </c>
      <c r="B23112">
        <v>56000</v>
      </c>
      <c r="C23112" s="6">
        <v>43952</v>
      </c>
      <c r="D23112">
        <v>-2364.63</v>
      </c>
      <c r="E23112" t="str">
        <f>INDEX(LedgerMapping[[#All],[Area]],MATCH(Transactions[[#This Row],[Sub Ledger]],LedgerMapping[[#All],[Sub Ledger]],0))</f>
        <v>Income Statement</v>
      </c>
    </row>
    <row r="23113" spans="1:5" x14ac:dyDescent="0.55000000000000004">
      <c r="A23113">
        <v>12</v>
      </c>
      <c r="B23113">
        <v>56000</v>
      </c>
      <c r="C23113" s="6">
        <v>43983</v>
      </c>
      <c r="D23113">
        <v>-420.98</v>
      </c>
      <c r="E23113" t="str">
        <f>INDEX(LedgerMapping[[#All],[Area]],MATCH(Transactions[[#This Row],[Sub Ledger]],LedgerMapping[[#All],[Sub Ledger]],0))</f>
        <v>Income Statement</v>
      </c>
    </row>
    <row r="23114" spans="1:5" x14ac:dyDescent="0.55000000000000004">
      <c r="A23114">
        <v>12</v>
      </c>
      <c r="B23114">
        <v>56000</v>
      </c>
      <c r="C23114" s="6">
        <v>44013</v>
      </c>
      <c r="D23114">
        <v>-5811.51</v>
      </c>
      <c r="E23114" t="str">
        <f>INDEX(LedgerMapping[[#All],[Area]],MATCH(Transactions[[#This Row],[Sub Ledger]],LedgerMapping[[#All],[Sub Ledger]],0))</f>
        <v>Income Statement</v>
      </c>
    </row>
    <row r="23115" spans="1:5" x14ac:dyDescent="0.55000000000000004">
      <c r="A23115">
        <v>12</v>
      </c>
      <c r="B23115">
        <v>56000</v>
      </c>
      <c r="C23115" s="6">
        <v>44044</v>
      </c>
      <c r="D23115">
        <v>-3107.2</v>
      </c>
      <c r="E23115" t="str">
        <f>INDEX(LedgerMapping[[#All],[Area]],MATCH(Transactions[[#This Row],[Sub Ledger]],LedgerMapping[[#All],[Sub Ledger]],0))</f>
        <v>Income Statement</v>
      </c>
    </row>
    <row r="23116" spans="1:5" x14ac:dyDescent="0.55000000000000004">
      <c r="A23116">
        <v>12</v>
      </c>
      <c r="B23116">
        <v>56000</v>
      </c>
      <c r="C23116" s="6">
        <v>44075</v>
      </c>
      <c r="D23116">
        <v>-1455.04</v>
      </c>
      <c r="E23116" t="str">
        <f>INDEX(LedgerMapping[[#All],[Area]],MATCH(Transactions[[#This Row],[Sub Ledger]],LedgerMapping[[#All],[Sub Ledger]],0))</f>
        <v>Income Statement</v>
      </c>
    </row>
    <row r="23117" spans="1:5" x14ac:dyDescent="0.55000000000000004">
      <c r="A23117">
        <v>12</v>
      </c>
      <c r="B23117">
        <v>56000</v>
      </c>
      <c r="C23117" s="6">
        <v>44105</v>
      </c>
      <c r="D23117">
        <v>-1768.88</v>
      </c>
      <c r="E23117" t="str">
        <f>INDEX(LedgerMapping[[#All],[Area]],MATCH(Transactions[[#This Row],[Sub Ledger]],LedgerMapping[[#All],[Sub Ledger]],0))</f>
        <v>Income Statement</v>
      </c>
    </row>
    <row r="23118" spans="1:5" x14ac:dyDescent="0.55000000000000004">
      <c r="A23118">
        <v>12</v>
      </c>
      <c r="B23118">
        <v>56000</v>
      </c>
      <c r="C23118" s="6">
        <v>44136</v>
      </c>
      <c r="D23118">
        <v>-2857.2</v>
      </c>
      <c r="E23118" t="str">
        <f>INDEX(LedgerMapping[[#All],[Area]],MATCH(Transactions[[#This Row],[Sub Ledger]],LedgerMapping[[#All],[Sub Ledger]],0))</f>
        <v>Income Statement</v>
      </c>
    </row>
    <row r="23119" spans="1:5" x14ac:dyDescent="0.55000000000000004">
      <c r="A23119">
        <v>12</v>
      </c>
      <c r="B23119">
        <v>56000</v>
      </c>
      <c r="C23119" s="6">
        <v>44166</v>
      </c>
      <c r="D23119">
        <v>-457.15</v>
      </c>
      <c r="E23119" t="str">
        <f>INDEX(LedgerMapping[[#All],[Area]],MATCH(Transactions[[#This Row],[Sub Ledger]],LedgerMapping[[#All],[Sub Ledger]],0))</f>
        <v>Income Statement</v>
      </c>
    </row>
    <row r="23120" spans="1:5" x14ac:dyDescent="0.55000000000000004">
      <c r="A23120">
        <v>12</v>
      </c>
      <c r="B23120">
        <v>56000</v>
      </c>
      <c r="C23120" s="6">
        <v>44197</v>
      </c>
      <c r="D23120">
        <v>-65042.400000000001</v>
      </c>
      <c r="E23120" t="str">
        <f>INDEX(LedgerMapping[[#All],[Area]],MATCH(Transactions[[#This Row],[Sub Ledger]],LedgerMapping[[#All],[Sub Ledger]],0))</f>
        <v>Income Statement</v>
      </c>
    </row>
    <row r="23121" spans="1:5" x14ac:dyDescent="0.55000000000000004">
      <c r="A23121">
        <v>12</v>
      </c>
      <c r="B23121">
        <v>56000</v>
      </c>
      <c r="C23121" s="6">
        <v>44348</v>
      </c>
      <c r="D23121">
        <v>-70330.789999999994</v>
      </c>
      <c r="E23121" t="str">
        <f>INDEX(LedgerMapping[[#All],[Area]],MATCH(Transactions[[#This Row],[Sub Ledger]],LedgerMapping[[#All],[Sub Ledger]],0))</f>
        <v>Income Statement</v>
      </c>
    </row>
    <row r="23122" spans="1:5" x14ac:dyDescent="0.55000000000000004">
      <c r="A23122">
        <v>12</v>
      </c>
      <c r="B23122">
        <v>57000</v>
      </c>
      <c r="C23122" s="6">
        <v>43862</v>
      </c>
      <c r="D23122">
        <v>-696.52</v>
      </c>
      <c r="E23122" t="str">
        <f>INDEX(LedgerMapping[[#All],[Area]],MATCH(Transactions[[#This Row],[Sub Ledger]],LedgerMapping[[#All],[Sub Ledger]],0))</f>
        <v>Income Statement</v>
      </c>
    </row>
    <row r="23123" spans="1:5" x14ac:dyDescent="0.55000000000000004">
      <c r="A23123">
        <v>12</v>
      </c>
      <c r="B23123">
        <v>57000</v>
      </c>
      <c r="C23123" s="6">
        <v>43922</v>
      </c>
      <c r="D23123">
        <v>-120.97</v>
      </c>
      <c r="E23123" t="str">
        <f>INDEX(LedgerMapping[[#All],[Area]],MATCH(Transactions[[#This Row],[Sub Ledger]],LedgerMapping[[#All],[Sub Ledger]],0))</f>
        <v>Income Statement</v>
      </c>
    </row>
    <row r="23124" spans="1:5" x14ac:dyDescent="0.55000000000000004">
      <c r="A23124">
        <v>12</v>
      </c>
      <c r="B23124">
        <v>57000</v>
      </c>
      <c r="C23124" s="6">
        <v>43952</v>
      </c>
      <c r="D23124">
        <v>-361.4</v>
      </c>
      <c r="E23124" t="str">
        <f>INDEX(LedgerMapping[[#All],[Area]],MATCH(Transactions[[#This Row],[Sub Ledger]],LedgerMapping[[#All],[Sub Ledger]],0))</f>
        <v>Income Statement</v>
      </c>
    </row>
    <row r="23125" spans="1:5" x14ac:dyDescent="0.55000000000000004">
      <c r="A23125">
        <v>12</v>
      </c>
      <c r="B23125">
        <v>57000</v>
      </c>
      <c r="C23125" s="6">
        <v>43983</v>
      </c>
      <c r="D23125">
        <v>-130.55000000000001</v>
      </c>
      <c r="E23125" t="str">
        <f>INDEX(LedgerMapping[[#All],[Area]],MATCH(Transactions[[#This Row],[Sub Ledger]],LedgerMapping[[#All],[Sub Ledger]],0))</f>
        <v>Income Statement</v>
      </c>
    </row>
    <row r="23126" spans="1:5" x14ac:dyDescent="0.55000000000000004">
      <c r="A23126">
        <v>12</v>
      </c>
      <c r="B23126">
        <v>57000</v>
      </c>
      <c r="C23126" s="6">
        <v>44044</v>
      </c>
      <c r="D23126">
        <v>-360.34</v>
      </c>
      <c r="E23126" t="str">
        <f>INDEX(LedgerMapping[[#All],[Area]],MATCH(Transactions[[#This Row],[Sub Ledger]],LedgerMapping[[#All],[Sub Ledger]],0))</f>
        <v>Income Statement</v>
      </c>
    </row>
    <row r="23127" spans="1:5" x14ac:dyDescent="0.55000000000000004">
      <c r="A23127">
        <v>12</v>
      </c>
      <c r="B23127">
        <v>57000</v>
      </c>
      <c r="C23127" s="6">
        <v>44075</v>
      </c>
      <c r="D23127">
        <v>-133.74</v>
      </c>
      <c r="E23127" t="str">
        <f>INDEX(LedgerMapping[[#All],[Area]],MATCH(Transactions[[#This Row],[Sub Ledger]],LedgerMapping[[#All],[Sub Ledger]],0))</f>
        <v>Income Statement</v>
      </c>
    </row>
    <row r="23128" spans="1:5" x14ac:dyDescent="0.55000000000000004">
      <c r="A23128">
        <v>12</v>
      </c>
      <c r="B23128">
        <v>57000</v>
      </c>
      <c r="C23128" s="6">
        <v>44136</v>
      </c>
      <c r="D23128">
        <v>-194.38</v>
      </c>
      <c r="E23128" t="str">
        <f>INDEX(LedgerMapping[[#All],[Area]],MATCH(Transactions[[#This Row],[Sub Ledger]],LedgerMapping[[#All],[Sub Ledger]],0))</f>
        <v>Income Statement</v>
      </c>
    </row>
    <row r="23129" spans="1:5" x14ac:dyDescent="0.55000000000000004">
      <c r="A23129">
        <v>12</v>
      </c>
      <c r="B23129">
        <v>57000</v>
      </c>
      <c r="C23129" s="6">
        <v>44166</v>
      </c>
      <c r="D23129">
        <v>-182.68</v>
      </c>
      <c r="E23129" t="str">
        <f>INDEX(LedgerMapping[[#All],[Area]],MATCH(Transactions[[#This Row],[Sub Ledger]],LedgerMapping[[#All],[Sub Ledger]],0))</f>
        <v>Income Statement</v>
      </c>
    </row>
    <row r="23130" spans="1:5" x14ac:dyDescent="0.55000000000000004">
      <c r="A23130">
        <v>12</v>
      </c>
      <c r="B23130">
        <v>57000</v>
      </c>
      <c r="C23130" s="6">
        <v>44197</v>
      </c>
      <c r="D23130">
        <v>-12503.12</v>
      </c>
      <c r="E23130" t="str">
        <f>INDEX(LedgerMapping[[#All],[Area]],MATCH(Transactions[[#This Row],[Sub Ledger]],LedgerMapping[[#All],[Sub Ledger]],0))</f>
        <v>Income Statement</v>
      </c>
    </row>
    <row r="23131" spans="1:5" x14ac:dyDescent="0.55000000000000004">
      <c r="A23131">
        <v>12</v>
      </c>
      <c r="B23131">
        <v>57000</v>
      </c>
      <c r="C23131" s="6">
        <v>44348</v>
      </c>
      <c r="D23131">
        <v>-3069.97</v>
      </c>
      <c r="E23131" t="str">
        <f>INDEX(LedgerMapping[[#All],[Area]],MATCH(Transactions[[#This Row],[Sub Ledger]],LedgerMapping[[#All],[Sub Ledger]],0))</f>
        <v>Income Statement</v>
      </c>
    </row>
    <row r="23132" spans="1:5" x14ac:dyDescent="0.55000000000000004">
      <c r="A23132">
        <v>12</v>
      </c>
      <c r="B23132">
        <v>60000</v>
      </c>
      <c r="C23132" s="6">
        <v>43831</v>
      </c>
      <c r="D23132">
        <v>-4008.28</v>
      </c>
      <c r="E23132" t="str">
        <f>INDEX(LedgerMapping[[#All],[Area]],MATCH(Transactions[[#This Row],[Sub Ledger]],LedgerMapping[[#All],[Sub Ledger]],0))</f>
        <v>Income Statement</v>
      </c>
    </row>
    <row r="23133" spans="1:5" x14ac:dyDescent="0.55000000000000004">
      <c r="A23133">
        <v>12</v>
      </c>
      <c r="B23133">
        <v>60000</v>
      </c>
      <c r="C23133" s="6">
        <v>43862</v>
      </c>
      <c r="D23133">
        <v>-3512.53</v>
      </c>
      <c r="E23133" t="str">
        <f>INDEX(LedgerMapping[[#All],[Area]],MATCH(Transactions[[#This Row],[Sub Ledger]],LedgerMapping[[#All],[Sub Ledger]],0))</f>
        <v>Income Statement</v>
      </c>
    </row>
    <row r="23134" spans="1:5" x14ac:dyDescent="0.55000000000000004">
      <c r="A23134">
        <v>12</v>
      </c>
      <c r="B23134">
        <v>60000</v>
      </c>
      <c r="C23134" s="6">
        <v>43891</v>
      </c>
      <c r="D23134">
        <v>-2799.75</v>
      </c>
      <c r="E23134" t="str">
        <f>INDEX(LedgerMapping[[#All],[Area]],MATCH(Transactions[[#This Row],[Sub Ledger]],LedgerMapping[[#All],[Sub Ledger]],0))</f>
        <v>Income Statement</v>
      </c>
    </row>
    <row r="23135" spans="1:5" x14ac:dyDescent="0.55000000000000004">
      <c r="A23135">
        <v>12</v>
      </c>
      <c r="B23135">
        <v>60000</v>
      </c>
      <c r="C23135" s="6">
        <v>43922</v>
      </c>
      <c r="D23135">
        <v>-4161.47</v>
      </c>
      <c r="E23135" t="str">
        <f>INDEX(LedgerMapping[[#All],[Area]],MATCH(Transactions[[#This Row],[Sub Ledger]],LedgerMapping[[#All],[Sub Ledger]],0))</f>
        <v>Income Statement</v>
      </c>
    </row>
    <row r="23136" spans="1:5" x14ac:dyDescent="0.55000000000000004">
      <c r="A23136">
        <v>12</v>
      </c>
      <c r="B23136">
        <v>60000</v>
      </c>
      <c r="C23136" s="6">
        <v>43952</v>
      </c>
      <c r="D23136">
        <v>-3741.25</v>
      </c>
      <c r="E23136" t="str">
        <f>INDEX(LedgerMapping[[#All],[Area]],MATCH(Transactions[[#This Row],[Sub Ledger]],LedgerMapping[[#All],[Sub Ledger]],0))</f>
        <v>Income Statement</v>
      </c>
    </row>
    <row r="23137" spans="1:5" x14ac:dyDescent="0.55000000000000004">
      <c r="A23137">
        <v>12</v>
      </c>
      <c r="B23137">
        <v>60000</v>
      </c>
      <c r="C23137" s="6">
        <v>43983</v>
      </c>
      <c r="D23137">
        <v>-3404.01</v>
      </c>
      <c r="E23137" t="str">
        <f>INDEX(LedgerMapping[[#All],[Area]],MATCH(Transactions[[#This Row],[Sub Ledger]],LedgerMapping[[#All],[Sub Ledger]],0))</f>
        <v>Income Statement</v>
      </c>
    </row>
    <row r="23138" spans="1:5" x14ac:dyDescent="0.55000000000000004">
      <c r="A23138">
        <v>12</v>
      </c>
      <c r="B23138">
        <v>60000</v>
      </c>
      <c r="C23138" s="6">
        <v>44013</v>
      </c>
      <c r="D23138">
        <v>-3856.15</v>
      </c>
      <c r="E23138" t="str">
        <f>INDEX(LedgerMapping[[#All],[Area]],MATCH(Transactions[[#This Row],[Sub Ledger]],LedgerMapping[[#All],[Sub Ledger]],0))</f>
        <v>Income Statement</v>
      </c>
    </row>
    <row r="23139" spans="1:5" x14ac:dyDescent="0.55000000000000004">
      <c r="A23139">
        <v>12</v>
      </c>
      <c r="B23139">
        <v>60000</v>
      </c>
      <c r="C23139" s="6">
        <v>44044</v>
      </c>
      <c r="D23139">
        <v>-3404.01</v>
      </c>
      <c r="E23139" t="str">
        <f>INDEX(LedgerMapping[[#All],[Area]],MATCH(Transactions[[#This Row],[Sub Ledger]],LedgerMapping[[#All],[Sub Ledger]],0))</f>
        <v>Income Statement</v>
      </c>
    </row>
    <row r="23140" spans="1:5" x14ac:dyDescent="0.55000000000000004">
      <c r="A23140">
        <v>12</v>
      </c>
      <c r="B23140">
        <v>60000</v>
      </c>
      <c r="C23140" s="6">
        <v>44075</v>
      </c>
      <c r="D23140">
        <v>-3894.45</v>
      </c>
      <c r="E23140" t="str">
        <f>INDEX(LedgerMapping[[#All],[Area]],MATCH(Transactions[[#This Row],[Sub Ledger]],LedgerMapping[[#All],[Sub Ledger]],0))</f>
        <v>Income Statement</v>
      </c>
    </row>
    <row r="23141" spans="1:5" x14ac:dyDescent="0.55000000000000004">
      <c r="A23141">
        <v>12</v>
      </c>
      <c r="B23141">
        <v>60000</v>
      </c>
      <c r="C23141" s="6">
        <v>44105</v>
      </c>
      <c r="D23141">
        <v>-3149.75</v>
      </c>
      <c r="E23141" t="str">
        <f>INDEX(LedgerMapping[[#All],[Area]],MATCH(Transactions[[#This Row],[Sub Ledger]],LedgerMapping[[#All],[Sub Ledger]],0))</f>
        <v>Income Statement</v>
      </c>
    </row>
    <row r="23142" spans="1:5" x14ac:dyDescent="0.55000000000000004">
      <c r="A23142">
        <v>12</v>
      </c>
      <c r="B23142">
        <v>60000</v>
      </c>
      <c r="C23142" s="6">
        <v>44136</v>
      </c>
      <c r="D23142">
        <v>-2863.58</v>
      </c>
      <c r="E23142" t="str">
        <f>INDEX(LedgerMapping[[#All],[Area]],MATCH(Transactions[[#This Row],[Sub Ledger]],LedgerMapping[[#All],[Sub Ledger]],0))</f>
        <v>Income Statement</v>
      </c>
    </row>
    <row r="23143" spans="1:5" x14ac:dyDescent="0.55000000000000004">
      <c r="A23143">
        <v>12</v>
      </c>
      <c r="B23143">
        <v>60000</v>
      </c>
      <c r="C23143" s="6">
        <v>44166</v>
      </c>
      <c r="D23143">
        <v>-2342.29</v>
      </c>
      <c r="E23143" t="str">
        <f>INDEX(LedgerMapping[[#All],[Area]],MATCH(Transactions[[#This Row],[Sub Ledger]],LedgerMapping[[#All],[Sub Ledger]],0))</f>
        <v>Income Statement</v>
      </c>
    </row>
    <row r="23144" spans="1:5" x14ac:dyDescent="0.55000000000000004">
      <c r="A23144">
        <v>12</v>
      </c>
      <c r="B23144">
        <v>60000</v>
      </c>
      <c r="C23144" s="6">
        <v>44197</v>
      </c>
      <c r="D23144">
        <v>-3971.05</v>
      </c>
      <c r="E23144" t="str">
        <f>INDEX(LedgerMapping[[#All],[Area]],MATCH(Transactions[[#This Row],[Sub Ledger]],LedgerMapping[[#All],[Sub Ledger]],0))</f>
        <v>Income Statement</v>
      </c>
    </row>
    <row r="23145" spans="1:5" x14ac:dyDescent="0.55000000000000004">
      <c r="A23145">
        <v>12</v>
      </c>
      <c r="B23145">
        <v>60000</v>
      </c>
      <c r="C23145" s="6">
        <v>44348</v>
      </c>
      <c r="D23145">
        <v>-32298.17</v>
      </c>
      <c r="E23145" t="str">
        <f>INDEX(LedgerMapping[[#All],[Area]],MATCH(Transactions[[#This Row],[Sub Ledger]],LedgerMapping[[#All],[Sub Ledger]],0))</f>
        <v>Income Statement</v>
      </c>
    </row>
    <row r="23146" spans="1:5" x14ac:dyDescent="0.55000000000000004">
      <c r="A23146">
        <v>12</v>
      </c>
      <c r="B23146">
        <v>61000</v>
      </c>
      <c r="C23146" s="6">
        <v>43831</v>
      </c>
      <c r="D23146">
        <v>-329.49</v>
      </c>
      <c r="E23146" t="str">
        <f>INDEX(LedgerMapping[[#All],[Area]],MATCH(Transactions[[#This Row],[Sub Ledger]],LedgerMapping[[#All],[Sub Ledger]],0))</f>
        <v>Income Statement</v>
      </c>
    </row>
    <row r="23147" spans="1:5" x14ac:dyDescent="0.55000000000000004">
      <c r="A23147">
        <v>12</v>
      </c>
      <c r="B23147">
        <v>61000</v>
      </c>
      <c r="C23147" s="6">
        <v>43862</v>
      </c>
      <c r="D23147">
        <v>-325.23</v>
      </c>
      <c r="E23147" t="str">
        <f>INDEX(LedgerMapping[[#All],[Area]],MATCH(Transactions[[#This Row],[Sub Ledger]],LedgerMapping[[#All],[Sub Ledger]],0))</f>
        <v>Income Statement</v>
      </c>
    </row>
    <row r="23148" spans="1:5" x14ac:dyDescent="0.55000000000000004">
      <c r="A23148">
        <v>12</v>
      </c>
      <c r="B23148">
        <v>61000</v>
      </c>
      <c r="C23148" s="6">
        <v>43891</v>
      </c>
      <c r="D23148">
        <v>-316.72000000000003</v>
      </c>
      <c r="E23148" t="str">
        <f>INDEX(LedgerMapping[[#All],[Area]],MATCH(Transactions[[#This Row],[Sub Ledger]],LedgerMapping[[#All],[Sub Ledger]],0))</f>
        <v>Income Statement</v>
      </c>
    </row>
    <row r="23149" spans="1:5" x14ac:dyDescent="0.55000000000000004">
      <c r="A23149">
        <v>12</v>
      </c>
      <c r="B23149">
        <v>61000</v>
      </c>
      <c r="C23149" s="6">
        <v>43922</v>
      </c>
      <c r="D23149">
        <v>-469.92</v>
      </c>
      <c r="E23149" t="str">
        <f>INDEX(LedgerMapping[[#All],[Area]],MATCH(Transactions[[#This Row],[Sub Ledger]],LedgerMapping[[#All],[Sub Ledger]],0))</f>
        <v>Income Statement</v>
      </c>
    </row>
    <row r="23150" spans="1:5" x14ac:dyDescent="0.55000000000000004">
      <c r="A23150">
        <v>12</v>
      </c>
      <c r="B23150">
        <v>61000</v>
      </c>
      <c r="C23150" s="6">
        <v>43952</v>
      </c>
      <c r="D23150">
        <v>-308.20999999999998</v>
      </c>
      <c r="E23150" t="str">
        <f>INDEX(LedgerMapping[[#All],[Area]],MATCH(Transactions[[#This Row],[Sub Ledger]],LedgerMapping[[#All],[Sub Ledger]],0))</f>
        <v>Income Statement</v>
      </c>
    </row>
    <row r="23151" spans="1:5" x14ac:dyDescent="0.55000000000000004">
      <c r="A23151">
        <v>12</v>
      </c>
      <c r="B23151">
        <v>61000</v>
      </c>
      <c r="C23151" s="6">
        <v>43983</v>
      </c>
      <c r="D23151">
        <v>-349.7</v>
      </c>
      <c r="E23151" t="str">
        <f>INDEX(LedgerMapping[[#All],[Area]],MATCH(Transactions[[#This Row],[Sub Ledger]],LedgerMapping[[#All],[Sub Ledger]],0))</f>
        <v>Income Statement</v>
      </c>
    </row>
    <row r="23152" spans="1:5" x14ac:dyDescent="0.55000000000000004">
      <c r="A23152">
        <v>12</v>
      </c>
      <c r="B23152">
        <v>61000</v>
      </c>
      <c r="C23152" s="6">
        <v>44013</v>
      </c>
      <c r="D23152">
        <v>-435.87</v>
      </c>
      <c r="E23152" t="str">
        <f>INDEX(LedgerMapping[[#All],[Area]],MATCH(Transactions[[#This Row],[Sub Ledger]],LedgerMapping[[#All],[Sub Ledger]],0))</f>
        <v>Income Statement</v>
      </c>
    </row>
    <row r="23153" spans="1:5" x14ac:dyDescent="0.55000000000000004">
      <c r="A23153">
        <v>12</v>
      </c>
      <c r="B23153">
        <v>61000</v>
      </c>
      <c r="C23153" s="6">
        <v>44044</v>
      </c>
      <c r="D23153">
        <v>-419.92</v>
      </c>
      <c r="E23153" t="str">
        <f>INDEX(LedgerMapping[[#All],[Area]],MATCH(Transactions[[#This Row],[Sub Ledger]],LedgerMapping[[#All],[Sub Ledger]],0))</f>
        <v>Income Statement</v>
      </c>
    </row>
    <row r="23154" spans="1:5" x14ac:dyDescent="0.55000000000000004">
      <c r="A23154">
        <v>12</v>
      </c>
      <c r="B23154">
        <v>61000</v>
      </c>
      <c r="C23154" s="6">
        <v>44075</v>
      </c>
      <c r="D23154">
        <v>-319.91000000000003</v>
      </c>
      <c r="E23154" t="str">
        <f>INDEX(LedgerMapping[[#All],[Area]],MATCH(Transactions[[#This Row],[Sub Ledger]],LedgerMapping[[#All],[Sub Ledger]],0))</f>
        <v>Income Statement</v>
      </c>
    </row>
    <row r="23155" spans="1:5" x14ac:dyDescent="0.55000000000000004">
      <c r="A23155">
        <v>12</v>
      </c>
      <c r="B23155">
        <v>61000</v>
      </c>
      <c r="C23155" s="6">
        <v>44105</v>
      </c>
      <c r="D23155">
        <v>-259.27</v>
      </c>
      <c r="E23155" t="str">
        <f>INDEX(LedgerMapping[[#All],[Area]],MATCH(Transactions[[#This Row],[Sub Ledger]],LedgerMapping[[#All],[Sub Ledger]],0))</f>
        <v>Income Statement</v>
      </c>
    </row>
    <row r="23156" spans="1:5" x14ac:dyDescent="0.55000000000000004">
      <c r="A23156">
        <v>12</v>
      </c>
      <c r="B23156">
        <v>61000</v>
      </c>
      <c r="C23156" s="6">
        <v>44136</v>
      </c>
      <c r="D23156">
        <v>-265.66000000000003</v>
      </c>
      <c r="E23156" t="str">
        <f>INDEX(LedgerMapping[[#All],[Area]],MATCH(Transactions[[#This Row],[Sub Ledger]],LedgerMapping[[#All],[Sub Ledger]],0))</f>
        <v>Income Statement</v>
      </c>
    </row>
    <row r="23157" spans="1:5" x14ac:dyDescent="0.55000000000000004">
      <c r="A23157">
        <v>12</v>
      </c>
      <c r="B23157">
        <v>61000</v>
      </c>
      <c r="C23157" s="6">
        <v>44166</v>
      </c>
      <c r="D23157">
        <v>-216.72</v>
      </c>
      <c r="E23157" t="str">
        <f>INDEX(LedgerMapping[[#All],[Area]],MATCH(Transactions[[#This Row],[Sub Ledger]],LedgerMapping[[#All],[Sub Ledger]],0))</f>
        <v>Income Statement</v>
      </c>
    </row>
    <row r="23158" spans="1:5" x14ac:dyDescent="0.55000000000000004">
      <c r="A23158">
        <v>12</v>
      </c>
      <c r="B23158">
        <v>61000</v>
      </c>
      <c r="C23158" s="6">
        <v>44197</v>
      </c>
      <c r="D23158">
        <v>-489.07</v>
      </c>
      <c r="E23158" t="str">
        <f>INDEX(LedgerMapping[[#All],[Area]],MATCH(Transactions[[#This Row],[Sub Ledger]],LedgerMapping[[#All],[Sub Ledger]],0))</f>
        <v>Income Statement</v>
      </c>
    </row>
    <row r="23159" spans="1:5" x14ac:dyDescent="0.55000000000000004">
      <c r="A23159">
        <v>12</v>
      </c>
      <c r="B23159">
        <v>61000</v>
      </c>
      <c r="C23159" s="6">
        <v>44348</v>
      </c>
      <c r="D23159">
        <v>-3645.51</v>
      </c>
      <c r="E23159" t="str">
        <f>INDEX(LedgerMapping[[#All],[Area]],MATCH(Transactions[[#This Row],[Sub Ledger]],LedgerMapping[[#All],[Sub Ledger]],0))</f>
        <v>Income Statement</v>
      </c>
    </row>
    <row r="23160" spans="1:5" x14ac:dyDescent="0.55000000000000004">
      <c r="A23160">
        <v>12</v>
      </c>
      <c r="B23160">
        <v>62000</v>
      </c>
      <c r="C23160" s="6">
        <v>43831</v>
      </c>
      <c r="D23160">
        <v>-289.06</v>
      </c>
      <c r="E23160" t="str">
        <f>INDEX(LedgerMapping[[#All],[Area]],MATCH(Transactions[[#This Row],[Sub Ledger]],LedgerMapping[[#All],[Sub Ledger]],0))</f>
        <v>Income Statement</v>
      </c>
    </row>
    <row r="23161" spans="1:5" x14ac:dyDescent="0.55000000000000004">
      <c r="A23161">
        <v>12</v>
      </c>
      <c r="B23161">
        <v>62000</v>
      </c>
      <c r="C23161" s="6">
        <v>43862</v>
      </c>
      <c r="D23161">
        <v>-216.72</v>
      </c>
      <c r="E23161" t="str">
        <f>INDEX(LedgerMapping[[#All],[Area]],MATCH(Transactions[[#This Row],[Sub Ledger]],LedgerMapping[[#All],[Sub Ledger]],0))</f>
        <v>Income Statement</v>
      </c>
    </row>
    <row r="23162" spans="1:5" x14ac:dyDescent="0.55000000000000004">
      <c r="A23162">
        <v>12</v>
      </c>
      <c r="B23162">
        <v>62000</v>
      </c>
      <c r="C23162" s="6">
        <v>43891</v>
      </c>
      <c r="D23162">
        <v>-173.1</v>
      </c>
      <c r="E23162" t="str">
        <f>INDEX(LedgerMapping[[#All],[Area]],MATCH(Transactions[[#This Row],[Sub Ledger]],LedgerMapping[[#All],[Sub Ledger]],0))</f>
        <v>Income Statement</v>
      </c>
    </row>
    <row r="23163" spans="1:5" x14ac:dyDescent="0.55000000000000004">
      <c r="A23163">
        <v>12</v>
      </c>
      <c r="B23163">
        <v>62000</v>
      </c>
      <c r="C23163" s="6">
        <v>43922</v>
      </c>
      <c r="D23163">
        <v>-342.25</v>
      </c>
      <c r="E23163" t="str">
        <f>INDEX(LedgerMapping[[#All],[Area]],MATCH(Transactions[[#This Row],[Sub Ledger]],LedgerMapping[[#All],[Sub Ledger]],0))</f>
        <v>Income Statement</v>
      </c>
    </row>
    <row r="23164" spans="1:5" x14ac:dyDescent="0.55000000000000004">
      <c r="A23164">
        <v>12</v>
      </c>
      <c r="B23164">
        <v>62000</v>
      </c>
      <c r="C23164" s="6">
        <v>43952</v>
      </c>
      <c r="D23164">
        <v>-384.81</v>
      </c>
      <c r="E23164" t="str">
        <f>INDEX(LedgerMapping[[#All],[Area]],MATCH(Transactions[[#This Row],[Sub Ledger]],LedgerMapping[[#All],[Sub Ledger]],0))</f>
        <v>Income Statement</v>
      </c>
    </row>
    <row r="23165" spans="1:5" x14ac:dyDescent="0.55000000000000004">
      <c r="A23165">
        <v>12</v>
      </c>
      <c r="B23165">
        <v>62000</v>
      </c>
      <c r="C23165" s="6">
        <v>43983</v>
      </c>
      <c r="D23165">
        <v>-280.55</v>
      </c>
      <c r="E23165" t="str">
        <f>INDEX(LedgerMapping[[#All],[Area]],MATCH(Transactions[[#This Row],[Sub Ledger]],LedgerMapping[[#All],[Sub Ledger]],0))</f>
        <v>Income Statement</v>
      </c>
    </row>
    <row r="23166" spans="1:5" x14ac:dyDescent="0.55000000000000004">
      <c r="A23166">
        <v>12</v>
      </c>
      <c r="B23166">
        <v>62000</v>
      </c>
      <c r="C23166" s="6">
        <v>44013</v>
      </c>
      <c r="D23166">
        <v>-357.15</v>
      </c>
      <c r="E23166" t="str">
        <f>INDEX(LedgerMapping[[#All],[Area]],MATCH(Transactions[[#This Row],[Sub Ledger]],LedgerMapping[[#All],[Sub Ledger]],0))</f>
        <v>Income Statement</v>
      </c>
    </row>
    <row r="23167" spans="1:5" x14ac:dyDescent="0.55000000000000004">
      <c r="A23167">
        <v>12</v>
      </c>
      <c r="B23167">
        <v>62000</v>
      </c>
      <c r="C23167" s="6">
        <v>44044</v>
      </c>
      <c r="D23167">
        <v>-175.23</v>
      </c>
      <c r="E23167" t="str">
        <f>INDEX(LedgerMapping[[#All],[Area]],MATCH(Transactions[[#This Row],[Sub Ledger]],LedgerMapping[[#All],[Sub Ledger]],0))</f>
        <v>Income Statement</v>
      </c>
    </row>
    <row r="23168" spans="1:5" x14ac:dyDescent="0.55000000000000004">
      <c r="A23168">
        <v>12</v>
      </c>
      <c r="B23168">
        <v>62000</v>
      </c>
      <c r="C23168" s="6">
        <v>44075</v>
      </c>
      <c r="D23168">
        <v>-400.77</v>
      </c>
      <c r="E23168" t="str">
        <f>INDEX(LedgerMapping[[#All],[Area]],MATCH(Transactions[[#This Row],[Sub Ledger]],LedgerMapping[[#All],[Sub Ledger]],0))</f>
        <v>Income Statement</v>
      </c>
    </row>
    <row r="23169" spans="1:5" x14ac:dyDescent="0.55000000000000004">
      <c r="A23169">
        <v>12</v>
      </c>
      <c r="B23169">
        <v>62000</v>
      </c>
      <c r="C23169" s="6">
        <v>44105</v>
      </c>
      <c r="D23169">
        <v>-227.36</v>
      </c>
      <c r="E23169" t="str">
        <f>INDEX(LedgerMapping[[#All],[Area]],MATCH(Transactions[[#This Row],[Sub Ledger]],LedgerMapping[[#All],[Sub Ledger]],0))</f>
        <v>Income Statement</v>
      </c>
    </row>
    <row r="23170" spans="1:5" x14ac:dyDescent="0.55000000000000004">
      <c r="A23170">
        <v>12</v>
      </c>
      <c r="B23170">
        <v>62000</v>
      </c>
      <c r="C23170" s="6">
        <v>44136</v>
      </c>
      <c r="D23170">
        <v>-147.57</v>
      </c>
      <c r="E23170" t="str">
        <f>INDEX(LedgerMapping[[#All],[Area]],MATCH(Transactions[[#This Row],[Sub Ledger]],LedgerMapping[[#All],[Sub Ledger]],0))</f>
        <v>Income Statement</v>
      </c>
    </row>
    <row r="23171" spans="1:5" x14ac:dyDescent="0.55000000000000004">
      <c r="A23171">
        <v>12</v>
      </c>
      <c r="B23171">
        <v>62000</v>
      </c>
      <c r="C23171" s="6">
        <v>44166</v>
      </c>
      <c r="D23171">
        <v>-241.19</v>
      </c>
      <c r="E23171" t="str">
        <f>INDEX(LedgerMapping[[#All],[Area]],MATCH(Transactions[[#This Row],[Sub Ledger]],LedgerMapping[[#All],[Sub Ledger]],0))</f>
        <v>Income Statement</v>
      </c>
    </row>
    <row r="23172" spans="1:5" x14ac:dyDescent="0.55000000000000004">
      <c r="A23172">
        <v>12</v>
      </c>
      <c r="B23172">
        <v>62000</v>
      </c>
      <c r="C23172" s="6">
        <v>44197</v>
      </c>
      <c r="D23172">
        <v>-285.87</v>
      </c>
      <c r="E23172" t="str">
        <f>INDEX(LedgerMapping[[#All],[Area]],MATCH(Transactions[[#This Row],[Sub Ledger]],LedgerMapping[[#All],[Sub Ledger]],0))</f>
        <v>Income Statement</v>
      </c>
    </row>
    <row r="23173" spans="1:5" x14ac:dyDescent="0.55000000000000004">
      <c r="A23173">
        <v>12</v>
      </c>
      <c r="B23173">
        <v>62000</v>
      </c>
      <c r="C23173" s="6">
        <v>44348</v>
      </c>
      <c r="D23173">
        <v>-2651.87</v>
      </c>
      <c r="E23173" t="str">
        <f>INDEX(LedgerMapping[[#All],[Area]],MATCH(Transactions[[#This Row],[Sub Ledger]],LedgerMapping[[#All],[Sub Ledger]],0))</f>
        <v>Income Statement</v>
      </c>
    </row>
    <row r="23174" spans="1:5" x14ac:dyDescent="0.55000000000000004">
      <c r="A23174">
        <v>12</v>
      </c>
      <c r="B23174">
        <v>63000</v>
      </c>
      <c r="C23174" s="6">
        <v>43831</v>
      </c>
      <c r="D23174">
        <v>-45.44</v>
      </c>
      <c r="E23174" t="str">
        <f>INDEX(LedgerMapping[[#All],[Area]],MATCH(Transactions[[#This Row],[Sub Ledger]],LedgerMapping[[#All],[Sub Ledger]],0))</f>
        <v>Income Statement</v>
      </c>
    </row>
    <row r="23175" spans="1:5" x14ac:dyDescent="0.55000000000000004">
      <c r="A23175">
        <v>12</v>
      </c>
      <c r="B23175">
        <v>63000</v>
      </c>
      <c r="C23175" s="6">
        <v>43862</v>
      </c>
      <c r="D23175">
        <v>-28.42</v>
      </c>
      <c r="E23175" t="str">
        <f>INDEX(LedgerMapping[[#All],[Area]],MATCH(Transactions[[#This Row],[Sub Ledger]],LedgerMapping[[#All],[Sub Ledger]],0))</f>
        <v>Income Statement</v>
      </c>
    </row>
    <row r="23176" spans="1:5" x14ac:dyDescent="0.55000000000000004">
      <c r="A23176">
        <v>12</v>
      </c>
      <c r="B23176">
        <v>63000</v>
      </c>
      <c r="C23176" s="6">
        <v>43891</v>
      </c>
      <c r="D23176">
        <v>-11.4</v>
      </c>
      <c r="E23176" t="str">
        <f>INDEX(LedgerMapping[[#All],[Area]],MATCH(Transactions[[#This Row],[Sub Ledger]],LedgerMapping[[#All],[Sub Ledger]],0))</f>
        <v>Income Statement</v>
      </c>
    </row>
    <row r="23177" spans="1:5" x14ac:dyDescent="0.55000000000000004">
      <c r="A23177">
        <v>12</v>
      </c>
      <c r="B23177">
        <v>63000</v>
      </c>
      <c r="C23177" s="6">
        <v>43922</v>
      </c>
      <c r="D23177">
        <v>-15.65</v>
      </c>
      <c r="E23177" t="str">
        <f>INDEX(LedgerMapping[[#All],[Area]],MATCH(Transactions[[#This Row],[Sub Ledger]],LedgerMapping[[#All],[Sub Ledger]],0))</f>
        <v>Income Statement</v>
      </c>
    </row>
    <row r="23178" spans="1:5" x14ac:dyDescent="0.55000000000000004">
      <c r="A23178">
        <v>12</v>
      </c>
      <c r="B23178">
        <v>63000</v>
      </c>
      <c r="C23178" s="6">
        <v>43952</v>
      </c>
      <c r="D23178">
        <v>-10.33</v>
      </c>
      <c r="E23178" t="str">
        <f>INDEX(LedgerMapping[[#All],[Area]],MATCH(Transactions[[#This Row],[Sub Ledger]],LedgerMapping[[#All],[Sub Ledger]],0))</f>
        <v>Income Statement</v>
      </c>
    </row>
    <row r="23179" spans="1:5" x14ac:dyDescent="0.55000000000000004">
      <c r="A23179">
        <v>12</v>
      </c>
      <c r="B23179">
        <v>63000</v>
      </c>
      <c r="C23179" s="6">
        <v>43983</v>
      </c>
      <c r="D23179">
        <v>-6.08</v>
      </c>
      <c r="E23179" t="str">
        <f>INDEX(LedgerMapping[[#All],[Area]],MATCH(Transactions[[#This Row],[Sub Ledger]],LedgerMapping[[#All],[Sub Ledger]],0))</f>
        <v>Income Statement</v>
      </c>
    </row>
    <row r="23180" spans="1:5" x14ac:dyDescent="0.55000000000000004">
      <c r="A23180">
        <v>12</v>
      </c>
      <c r="B23180">
        <v>63000</v>
      </c>
      <c r="C23180" s="6">
        <v>44013</v>
      </c>
      <c r="D23180">
        <v>-51.82</v>
      </c>
      <c r="E23180" t="str">
        <f>INDEX(LedgerMapping[[#All],[Area]],MATCH(Transactions[[#This Row],[Sub Ledger]],LedgerMapping[[#All],[Sub Ledger]],0))</f>
        <v>Income Statement</v>
      </c>
    </row>
    <row r="23181" spans="1:5" x14ac:dyDescent="0.55000000000000004">
      <c r="A23181">
        <v>12</v>
      </c>
      <c r="B23181">
        <v>63000</v>
      </c>
      <c r="C23181" s="6">
        <v>44044</v>
      </c>
      <c r="D23181">
        <v>-25.23</v>
      </c>
      <c r="E23181" t="str">
        <f>INDEX(LedgerMapping[[#All],[Area]],MATCH(Transactions[[#This Row],[Sub Ledger]],LedgerMapping[[#All],[Sub Ledger]],0))</f>
        <v>Income Statement</v>
      </c>
    </row>
    <row r="23182" spans="1:5" x14ac:dyDescent="0.55000000000000004">
      <c r="A23182">
        <v>12</v>
      </c>
      <c r="B23182">
        <v>63000</v>
      </c>
      <c r="C23182" s="6">
        <v>44075</v>
      </c>
      <c r="D23182">
        <v>-3.95</v>
      </c>
      <c r="E23182" t="str">
        <f>INDEX(LedgerMapping[[#All],[Area]],MATCH(Transactions[[#This Row],[Sub Ledger]],LedgerMapping[[#All],[Sub Ledger]],0))</f>
        <v>Income Statement</v>
      </c>
    </row>
    <row r="23183" spans="1:5" x14ac:dyDescent="0.55000000000000004">
      <c r="A23183">
        <v>12</v>
      </c>
      <c r="B23183">
        <v>63000</v>
      </c>
      <c r="C23183" s="6">
        <v>44105</v>
      </c>
      <c r="D23183">
        <v>-11.4</v>
      </c>
      <c r="E23183" t="str">
        <f>INDEX(LedgerMapping[[#All],[Area]],MATCH(Transactions[[#This Row],[Sub Ledger]],LedgerMapping[[#All],[Sub Ledger]],0))</f>
        <v>Income Statement</v>
      </c>
    </row>
    <row r="23184" spans="1:5" x14ac:dyDescent="0.55000000000000004">
      <c r="A23184">
        <v>12</v>
      </c>
      <c r="B23184">
        <v>63000</v>
      </c>
      <c r="C23184" s="6">
        <v>44136</v>
      </c>
      <c r="D23184">
        <v>-31.61</v>
      </c>
      <c r="E23184" t="str">
        <f>INDEX(LedgerMapping[[#All],[Area]],MATCH(Transactions[[#This Row],[Sub Ledger]],LedgerMapping[[#All],[Sub Ledger]],0))</f>
        <v>Income Statement</v>
      </c>
    </row>
    <row r="23185" spans="1:5" x14ac:dyDescent="0.55000000000000004">
      <c r="A23185">
        <v>12</v>
      </c>
      <c r="B23185">
        <v>63000</v>
      </c>
      <c r="C23185" s="6">
        <v>44166</v>
      </c>
      <c r="D23185">
        <v>-5.01</v>
      </c>
      <c r="E23185" t="str">
        <f>INDEX(LedgerMapping[[#All],[Area]],MATCH(Transactions[[#This Row],[Sub Ledger]],LedgerMapping[[#All],[Sub Ledger]],0))</f>
        <v>Income Statement</v>
      </c>
    </row>
    <row r="23186" spans="1:5" x14ac:dyDescent="0.55000000000000004">
      <c r="A23186">
        <v>12</v>
      </c>
      <c r="B23186">
        <v>63000</v>
      </c>
      <c r="C23186" s="6">
        <v>44197</v>
      </c>
      <c r="D23186">
        <v>-750.77</v>
      </c>
      <c r="E23186" t="str">
        <f>INDEX(LedgerMapping[[#All],[Area]],MATCH(Transactions[[#This Row],[Sub Ledger]],LedgerMapping[[#All],[Sub Ledger]],0))</f>
        <v>Income Statement</v>
      </c>
    </row>
    <row r="23187" spans="1:5" x14ac:dyDescent="0.55000000000000004">
      <c r="A23187">
        <v>12</v>
      </c>
      <c r="B23187">
        <v>63000</v>
      </c>
      <c r="C23187" s="6">
        <v>44348</v>
      </c>
      <c r="D23187">
        <v>-4092.32</v>
      </c>
      <c r="E23187" t="str">
        <f>INDEX(LedgerMapping[[#All],[Area]],MATCH(Transactions[[#This Row],[Sub Ledger]],LedgerMapping[[#All],[Sub Ledger]],0))</f>
        <v>Income Statement</v>
      </c>
    </row>
    <row r="23188" spans="1:5" x14ac:dyDescent="0.55000000000000004">
      <c r="A23188">
        <v>12</v>
      </c>
      <c r="B23188">
        <v>65000</v>
      </c>
      <c r="C23188" s="6">
        <v>43831</v>
      </c>
      <c r="D23188">
        <v>-40.119999999999997</v>
      </c>
      <c r="E23188" t="str">
        <f>INDEX(LedgerMapping[[#All],[Area]],MATCH(Transactions[[#This Row],[Sub Ledger]],LedgerMapping[[#All],[Sub Ledger]],0))</f>
        <v>Income Statement</v>
      </c>
    </row>
    <row r="23189" spans="1:5" x14ac:dyDescent="0.55000000000000004">
      <c r="A23189">
        <v>12</v>
      </c>
      <c r="B23189">
        <v>65000</v>
      </c>
      <c r="C23189" s="6">
        <v>43862</v>
      </c>
      <c r="D23189">
        <v>-32.67</v>
      </c>
      <c r="E23189" t="str">
        <f>INDEX(LedgerMapping[[#All],[Area]],MATCH(Transactions[[#This Row],[Sub Ledger]],LedgerMapping[[#All],[Sub Ledger]],0))</f>
        <v>Income Statement</v>
      </c>
    </row>
    <row r="23190" spans="1:5" x14ac:dyDescent="0.55000000000000004">
      <c r="A23190">
        <v>12</v>
      </c>
      <c r="B23190">
        <v>65000</v>
      </c>
      <c r="C23190" s="6">
        <v>43891</v>
      </c>
      <c r="D23190">
        <v>-24.16</v>
      </c>
      <c r="E23190" t="str">
        <f>INDEX(LedgerMapping[[#All],[Area]],MATCH(Transactions[[#This Row],[Sub Ledger]],LedgerMapping[[#All],[Sub Ledger]],0))</f>
        <v>Income Statement</v>
      </c>
    </row>
    <row r="23191" spans="1:5" x14ac:dyDescent="0.55000000000000004">
      <c r="A23191">
        <v>12</v>
      </c>
      <c r="B23191">
        <v>65000</v>
      </c>
      <c r="C23191" s="6">
        <v>43922</v>
      </c>
      <c r="D23191">
        <v>-43.31</v>
      </c>
      <c r="E23191" t="str">
        <f>INDEX(LedgerMapping[[#All],[Area]],MATCH(Transactions[[#This Row],[Sub Ledger]],LedgerMapping[[#All],[Sub Ledger]],0))</f>
        <v>Income Statement</v>
      </c>
    </row>
    <row r="23192" spans="1:5" x14ac:dyDescent="0.55000000000000004">
      <c r="A23192">
        <v>12</v>
      </c>
      <c r="B23192">
        <v>65000</v>
      </c>
      <c r="C23192" s="6">
        <v>43952</v>
      </c>
      <c r="D23192">
        <v>-52.89</v>
      </c>
      <c r="E23192" t="str">
        <f>INDEX(LedgerMapping[[#All],[Area]],MATCH(Transactions[[#This Row],[Sub Ledger]],LedgerMapping[[#All],[Sub Ledger]],0))</f>
        <v>Income Statement</v>
      </c>
    </row>
    <row r="23193" spans="1:5" x14ac:dyDescent="0.55000000000000004">
      <c r="A23193">
        <v>12</v>
      </c>
      <c r="B23193">
        <v>65000</v>
      </c>
      <c r="C23193" s="6">
        <v>43983</v>
      </c>
      <c r="D23193">
        <v>-36.93</v>
      </c>
      <c r="E23193" t="str">
        <f>INDEX(LedgerMapping[[#All],[Area]],MATCH(Transactions[[#This Row],[Sub Ledger]],LedgerMapping[[#All],[Sub Ledger]],0))</f>
        <v>Income Statement</v>
      </c>
    </row>
    <row r="23194" spans="1:5" x14ac:dyDescent="0.55000000000000004">
      <c r="A23194">
        <v>12</v>
      </c>
      <c r="B23194">
        <v>65000</v>
      </c>
      <c r="C23194" s="6">
        <v>44013</v>
      </c>
      <c r="D23194">
        <v>-50.76</v>
      </c>
      <c r="E23194" t="str">
        <f>INDEX(LedgerMapping[[#All],[Area]],MATCH(Transactions[[#This Row],[Sub Ledger]],LedgerMapping[[#All],[Sub Ledger]],0))</f>
        <v>Income Statement</v>
      </c>
    </row>
    <row r="23195" spans="1:5" x14ac:dyDescent="0.55000000000000004">
      <c r="A23195">
        <v>12</v>
      </c>
      <c r="B23195">
        <v>65000</v>
      </c>
      <c r="C23195" s="6">
        <v>44044</v>
      </c>
      <c r="D23195">
        <v>-23.1</v>
      </c>
      <c r="E23195" t="str">
        <f>INDEX(LedgerMapping[[#All],[Area]],MATCH(Transactions[[#This Row],[Sub Ledger]],LedgerMapping[[#All],[Sub Ledger]],0))</f>
        <v>Income Statement</v>
      </c>
    </row>
    <row r="23196" spans="1:5" x14ac:dyDescent="0.55000000000000004">
      <c r="A23196">
        <v>12</v>
      </c>
      <c r="B23196">
        <v>65000</v>
      </c>
      <c r="C23196" s="6">
        <v>44075</v>
      </c>
      <c r="D23196">
        <v>-56.08</v>
      </c>
      <c r="E23196" t="str">
        <f>INDEX(LedgerMapping[[#All],[Area]],MATCH(Transactions[[#This Row],[Sub Ledger]],LedgerMapping[[#All],[Sub Ledger]],0))</f>
        <v>Income Statement</v>
      </c>
    </row>
    <row r="23197" spans="1:5" x14ac:dyDescent="0.55000000000000004">
      <c r="A23197">
        <v>12</v>
      </c>
      <c r="B23197">
        <v>65000</v>
      </c>
      <c r="C23197" s="6">
        <v>44105</v>
      </c>
      <c r="D23197">
        <v>-32.67</v>
      </c>
      <c r="E23197" t="str">
        <f>INDEX(LedgerMapping[[#All],[Area]],MATCH(Transactions[[#This Row],[Sub Ledger]],LedgerMapping[[#All],[Sub Ledger]],0))</f>
        <v>Income Statement</v>
      </c>
    </row>
    <row r="23198" spans="1:5" x14ac:dyDescent="0.55000000000000004">
      <c r="A23198">
        <v>12</v>
      </c>
      <c r="B23198">
        <v>65000</v>
      </c>
      <c r="C23198" s="6">
        <v>44136</v>
      </c>
      <c r="D23198">
        <v>-24.16</v>
      </c>
      <c r="E23198" t="str">
        <f>INDEX(LedgerMapping[[#All],[Area]],MATCH(Transactions[[#This Row],[Sub Ledger]],LedgerMapping[[#All],[Sub Ledger]],0))</f>
        <v>Income Statement</v>
      </c>
    </row>
    <row r="23199" spans="1:5" x14ac:dyDescent="0.55000000000000004">
      <c r="A23199">
        <v>12</v>
      </c>
      <c r="B23199">
        <v>65000</v>
      </c>
      <c r="C23199" s="6">
        <v>44166</v>
      </c>
      <c r="D23199">
        <v>-39.06</v>
      </c>
      <c r="E23199" t="str">
        <f>INDEX(LedgerMapping[[#All],[Area]],MATCH(Transactions[[#This Row],[Sub Ledger]],LedgerMapping[[#All],[Sub Ledger]],0))</f>
        <v>Income Statement</v>
      </c>
    </row>
    <row r="23200" spans="1:5" x14ac:dyDescent="0.55000000000000004">
      <c r="A23200">
        <v>12</v>
      </c>
      <c r="B23200">
        <v>65000</v>
      </c>
      <c r="C23200" s="6">
        <v>44197</v>
      </c>
      <c r="D23200">
        <v>-39.06</v>
      </c>
      <c r="E23200" t="str">
        <f>INDEX(LedgerMapping[[#All],[Area]],MATCH(Transactions[[#This Row],[Sub Ledger]],LedgerMapping[[#All],[Sub Ledger]],0))</f>
        <v>Income Statement</v>
      </c>
    </row>
    <row r="23201" spans="1:5" x14ac:dyDescent="0.55000000000000004">
      <c r="A23201">
        <v>12</v>
      </c>
      <c r="B23201">
        <v>65000</v>
      </c>
      <c r="C23201" s="6">
        <v>44348</v>
      </c>
      <c r="D23201">
        <v>-428.43</v>
      </c>
      <c r="E23201" t="str">
        <f>INDEX(LedgerMapping[[#All],[Area]],MATCH(Transactions[[#This Row],[Sub Ledger]],LedgerMapping[[#All],[Sub Ledger]],0))</f>
        <v>Income Statement</v>
      </c>
    </row>
    <row r="23202" spans="1:5" x14ac:dyDescent="0.55000000000000004">
      <c r="A23202">
        <v>12</v>
      </c>
      <c r="B23202">
        <v>66000</v>
      </c>
      <c r="C23202" s="6">
        <v>43831</v>
      </c>
      <c r="D23202">
        <v>-36.93</v>
      </c>
      <c r="E23202" t="str">
        <f>INDEX(LedgerMapping[[#All],[Area]],MATCH(Transactions[[#This Row],[Sub Ledger]],LedgerMapping[[#All],[Sub Ledger]],0))</f>
        <v>Income Statement</v>
      </c>
    </row>
    <row r="23203" spans="1:5" x14ac:dyDescent="0.55000000000000004">
      <c r="A23203">
        <v>12</v>
      </c>
      <c r="B23203">
        <v>66000</v>
      </c>
      <c r="C23203" s="6">
        <v>43862</v>
      </c>
      <c r="D23203">
        <v>-29.48</v>
      </c>
      <c r="E23203" t="str">
        <f>INDEX(LedgerMapping[[#All],[Area]],MATCH(Transactions[[#This Row],[Sub Ledger]],LedgerMapping[[#All],[Sub Ledger]],0))</f>
        <v>Income Statement</v>
      </c>
    </row>
    <row r="23204" spans="1:5" x14ac:dyDescent="0.55000000000000004">
      <c r="A23204">
        <v>12</v>
      </c>
      <c r="B23204">
        <v>66000</v>
      </c>
      <c r="C23204" s="6">
        <v>43891</v>
      </c>
      <c r="D23204">
        <v>-22.04</v>
      </c>
      <c r="E23204" t="str">
        <f>INDEX(LedgerMapping[[#All],[Area]],MATCH(Transactions[[#This Row],[Sub Ledger]],LedgerMapping[[#All],[Sub Ledger]],0))</f>
        <v>Income Statement</v>
      </c>
    </row>
    <row r="23205" spans="1:5" x14ac:dyDescent="0.55000000000000004">
      <c r="A23205">
        <v>12</v>
      </c>
      <c r="B23205">
        <v>66000</v>
      </c>
      <c r="C23205" s="6">
        <v>43922</v>
      </c>
      <c r="D23205">
        <v>-39.06</v>
      </c>
      <c r="E23205" t="str">
        <f>INDEX(LedgerMapping[[#All],[Area]],MATCH(Transactions[[#This Row],[Sub Ledger]],LedgerMapping[[#All],[Sub Ledger]],0))</f>
        <v>Income Statement</v>
      </c>
    </row>
    <row r="23206" spans="1:5" x14ac:dyDescent="0.55000000000000004">
      <c r="A23206">
        <v>12</v>
      </c>
      <c r="B23206">
        <v>66000</v>
      </c>
      <c r="C23206" s="6">
        <v>43952</v>
      </c>
      <c r="D23206">
        <v>-48.63</v>
      </c>
      <c r="E23206" t="str">
        <f>INDEX(LedgerMapping[[#All],[Area]],MATCH(Transactions[[#This Row],[Sub Ledger]],LedgerMapping[[#All],[Sub Ledger]],0))</f>
        <v>Income Statement</v>
      </c>
    </row>
    <row r="23207" spans="1:5" x14ac:dyDescent="0.55000000000000004">
      <c r="A23207">
        <v>12</v>
      </c>
      <c r="B23207">
        <v>66000</v>
      </c>
      <c r="C23207" s="6">
        <v>43983</v>
      </c>
      <c r="D23207">
        <v>-32.67</v>
      </c>
      <c r="E23207" t="str">
        <f>INDEX(LedgerMapping[[#All],[Area]],MATCH(Transactions[[#This Row],[Sub Ledger]],LedgerMapping[[#All],[Sub Ledger]],0))</f>
        <v>Income Statement</v>
      </c>
    </row>
    <row r="23208" spans="1:5" x14ac:dyDescent="0.55000000000000004">
      <c r="A23208">
        <v>12</v>
      </c>
      <c r="B23208">
        <v>66000</v>
      </c>
      <c r="C23208" s="6">
        <v>44013</v>
      </c>
      <c r="D23208">
        <v>-46.5</v>
      </c>
      <c r="E23208" t="str">
        <f>INDEX(LedgerMapping[[#All],[Area]],MATCH(Transactions[[#This Row],[Sub Ledger]],LedgerMapping[[#All],[Sub Ledger]],0))</f>
        <v>Income Statement</v>
      </c>
    </row>
    <row r="23209" spans="1:5" x14ac:dyDescent="0.55000000000000004">
      <c r="A23209">
        <v>12</v>
      </c>
      <c r="B23209">
        <v>66000</v>
      </c>
      <c r="C23209" s="6">
        <v>44044</v>
      </c>
      <c r="D23209">
        <v>-20.97</v>
      </c>
      <c r="E23209" t="str">
        <f>INDEX(LedgerMapping[[#All],[Area]],MATCH(Transactions[[#This Row],[Sub Ledger]],LedgerMapping[[#All],[Sub Ledger]],0))</f>
        <v>Income Statement</v>
      </c>
    </row>
    <row r="23210" spans="1:5" x14ac:dyDescent="0.55000000000000004">
      <c r="A23210">
        <v>12</v>
      </c>
      <c r="B23210">
        <v>66000</v>
      </c>
      <c r="C23210" s="6">
        <v>44075</v>
      </c>
      <c r="D23210">
        <v>-51.82</v>
      </c>
      <c r="E23210" t="str">
        <f>INDEX(LedgerMapping[[#All],[Area]],MATCH(Transactions[[#This Row],[Sub Ledger]],LedgerMapping[[#All],[Sub Ledger]],0))</f>
        <v>Income Statement</v>
      </c>
    </row>
    <row r="23211" spans="1:5" x14ac:dyDescent="0.55000000000000004">
      <c r="A23211">
        <v>12</v>
      </c>
      <c r="B23211">
        <v>66000</v>
      </c>
      <c r="C23211" s="6">
        <v>44105</v>
      </c>
      <c r="D23211">
        <v>-29.48</v>
      </c>
      <c r="E23211" t="str">
        <f>INDEX(LedgerMapping[[#All],[Area]],MATCH(Transactions[[#This Row],[Sub Ledger]],LedgerMapping[[#All],[Sub Ledger]],0))</f>
        <v>Income Statement</v>
      </c>
    </row>
    <row r="23212" spans="1:5" x14ac:dyDescent="0.55000000000000004">
      <c r="A23212">
        <v>12</v>
      </c>
      <c r="B23212">
        <v>66000</v>
      </c>
      <c r="C23212" s="6">
        <v>44136</v>
      </c>
      <c r="D23212">
        <v>-22.04</v>
      </c>
      <c r="E23212" t="str">
        <f>INDEX(LedgerMapping[[#All],[Area]],MATCH(Transactions[[#This Row],[Sub Ledger]],LedgerMapping[[#All],[Sub Ledger]],0))</f>
        <v>Income Statement</v>
      </c>
    </row>
    <row r="23213" spans="1:5" x14ac:dyDescent="0.55000000000000004">
      <c r="A23213">
        <v>12</v>
      </c>
      <c r="B23213">
        <v>66000</v>
      </c>
      <c r="C23213" s="6">
        <v>44166</v>
      </c>
      <c r="D23213">
        <v>-34.799999999999997</v>
      </c>
      <c r="E23213" t="str">
        <f>INDEX(LedgerMapping[[#All],[Area]],MATCH(Transactions[[#This Row],[Sub Ledger]],LedgerMapping[[#All],[Sub Ledger]],0))</f>
        <v>Income Statement</v>
      </c>
    </row>
    <row r="23214" spans="1:5" x14ac:dyDescent="0.55000000000000004">
      <c r="A23214">
        <v>12</v>
      </c>
      <c r="B23214">
        <v>66000</v>
      </c>
      <c r="C23214" s="6">
        <v>44197</v>
      </c>
      <c r="D23214">
        <v>-35.869999999999997</v>
      </c>
      <c r="E23214" t="str">
        <f>INDEX(LedgerMapping[[#All],[Area]],MATCH(Transactions[[#This Row],[Sub Ledger]],LedgerMapping[[#All],[Sub Ledger]],0))</f>
        <v>Income Statement</v>
      </c>
    </row>
    <row r="23215" spans="1:5" x14ac:dyDescent="0.55000000000000004">
      <c r="A23215">
        <v>12</v>
      </c>
      <c r="B23215">
        <v>66000</v>
      </c>
      <c r="C23215" s="6">
        <v>44348</v>
      </c>
      <c r="D23215">
        <v>-389.06</v>
      </c>
      <c r="E23215" t="str">
        <f>INDEX(LedgerMapping[[#All],[Area]],MATCH(Transactions[[#This Row],[Sub Ledger]],LedgerMapping[[#All],[Sub Ledger]],0))</f>
        <v>Income Statement</v>
      </c>
    </row>
    <row r="23216" spans="1:5" x14ac:dyDescent="0.55000000000000004">
      <c r="A23216">
        <v>12</v>
      </c>
      <c r="B23216">
        <v>67000</v>
      </c>
      <c r="C23216" s="6">
        <v>43831</v>
      </c>
      <c r="D23216">
        <v>-18.84</v>
      </c>
      <c r="E23216" t="str">
        <f>INDEX(LedgerMapping[[#All],[Area]],MATCH(Transactions[[#This Row],[Sub Ledger]],LedgerMapping[[#All],[Sub Ledger]],0))</f>
        <v>Income Statement</v>
      </c>
    </row>
    <row r="23217" spans="1:5" x14ac:dyDescent="0.55000000000000004">
      <c r="A23217">
        <v>12</v>
      </c>
      <c r="B23217">
        <v>67000</v>
      </c>
      <c r="C23217" s="6">
        <v>43862</v>
      </c>
      <c r="D23217">
        <v>-15.65</v>
      </c>
      <c r="E23217" t="str">
        <f>INDEX(LedgerMapping[[#All],[Area]],MATCH(Transactions[[#This Row],[Sub Ledger]],LedgerMapping[[#All],[Sub Ledger]],0))</f>
        <v>Income Statement</v>
      </c>
    </row>
    <row r="23218" spans="1:5" x14ac:dyDescent="0.55000000000000004">
      <c r="A23218">
        <v>12</v>
      </c>
      <c r="B23218">
        <v>67000</v>
      </c>
      <c r="C23218" s="6">
        <v>43891</v>
      </c>
      <c r="D23218">
        <v>-11.4</v>
      </c>
      <c r="E23218" t="str">
        <f>INDEX(LedgerMapping[[#All],[Area]],MATCH(Transactions[[#This Row],[Sub Ledger]],LedgerMapping[[#All],[Sub Ledger]],0))</f>
        <v>Income Statement</v>
      </c>
    </row>
    <row r="23219" spans="1:5" x14ac:dyDescent="0.55000000000000004">
      <c r="A23219">
        <v>12</v>
      </c>
      <c r="B23219">
        <v>67000</v>
      </c>
      <c r="C23219" s="6">
        <v>43922</v>
      </c>
      <c r="D23219">
        <v>-20.97</v>
      </c>
      <c r="E23219" t="str">
        <f>INDEX(LedgerMapping[[#All],[Area]],MATCH(Transactions[[#This Row],[Sub Ledger]],LedgerMapping[[#All],[Sub Ledger]],0))</f>
        <v>Income Statement</v>
      </c>
    </row>
    <row r="23220" spans="1:5" x14ac:dyDescent="0.55000000000000004">
      <c r="A23220">
        <v>12</v>
      </c>
      <c r="B23220">
        <v>67000</v>
      </c>
      <c r="C23220" s="6">
        <v>43952</v>
      </c>
      <c r="D23220">
        <v>-24.16</v>
      </c>
      <c r="E23220" t="str">
        <f>INDEX(LedgerMapping[[#All],[Area]],MATCH(Transactions[[#This Row],[Sub Ledger]],LedgerMapping[[#All],[Sub Ledger]],0))</f>
        <v>Income Statement</v>
      </c>
    </row>
    <row r="23221" spans="1:5" x14ac:dyDescent="0.55000000000000004">
      <c r="A23221">
        <v>12</v>
      </c>
      <c r="B23221">
        <v>67000</v>
      </c>
      <c r="C23221" s="6">
        <v>43983</v>
      </c>
      <c r="D23221">
        <v>-17.78</v>
      </c>
      <c r="E23221" t="str">
        <f>INDEX(LedgerMapping[[#All],[Area]],MATCH(Transactions[[#This Row],[Sub Ledger]],LedgerMapping[[#All],[Sub Ledger]],0))</f>
        <v>Income Statement</v>
      </c>
    </row>
    <row r="23222" spans="1:5" x14ac:dyDescent="0.55000000000000004">
      <c r="A23222">
        <v>12</v>
      </c>
      <c r="B23222">
        <v>67000</v>
      </c>
      <c r="C23222" s="6">
        <v>44013</v>
      </c>
      <c r="D23222">
        <v>-24.16</v>
      </c>
      <c r="E23222" t="str">
        <f>INDEX(LedgerMapping[[#All],[Area]],MATCH(Transactions[[#This Row],[Sub Ledger]],LedgerMapping[[#All],[Sub Ledger]],0))</f>
        <v>Income Statement</v>
      </c>
    </row>
    <row r="23223" spans="1:5" x14ac:dyDescent="0.55000000000000004">
      <c r="A23223">
        <v>12</v>
      </c>
      <c r="B23223">
        <v>67000</v>
      </c>
      <c r="C23223" s="6">
        <v>44044</v>
      </c>
      <c r="D23223">
        <v>-12.46</v>
      </c>
      <c r="E23223" t="str">
        <f>INDEX(LedgerMapping[[#All],[Area]],MATCH(Transactions[[#This Row],[Sub Ledger]],LedgerMapping[[#All],[Sub Ledger]],0))</f>
        <v>Income Statement</v>
      </c>
    </row>
    <row r="23224" spans="1:5" x14ac:dyDescent="0.55000000000000004">
      <c r="A23224">
        <v>12</v>
      </c>
      <c r="B23224">
        <v>67000</v>
      </c>
      <c r="C23224" s="6">
        <v>44075</v>
      </c>
      <c r="D23224">
        <v>-25.23</v>
      </c>
      <c r="E23224" t="str">
        <f>INDEX(LedgerMapping[[#All],[Area]],MATCH(Transactions[[#This Row],[Sub Ledger]],LedgerMapping[[#All],[Sub Ledger]],0))</f>
        <v>Income Statement</v>
      </c>
    </row>
    <row r="23225" spans="1:5" x14ac:dyDescent="0.55000000000000004">
      <c r="A23225">
        <v>12</v>
      </c>
      <c r="B23225">
        <v>67000</v>
      </c>
      <c r="C23225" s="6">
        <v>44105</v>
      </c>
      <c r="D23225">
        <v>-15.65</v>
      </c>
      <c r="E23225" t="str">
        <f>INDEX(LedgerMapping[[#All],[Area]],MATCH(Transactions[[#This Row],[Sub Ledger]],LedgerMapping[[#All],[Sub Ledger]],0))</f>
        <v>Income Statement</v>
      </c>
    </row>
    <row r="23226" spans="1:5" x14ac:dyDescent="0.55000000000000004">
      <c r="A23226">
        <v>12</v>
      </c>
      <c r="B23226">
        <v>67000</v>
      </c>
      <c r="C23226" s="6">
        <v>44136</v>
      </c>
      <c r="D23226">
        <v>-12.46</v>
      </c>
      <c r="E23226" t="str">
        <f>INDEX(LedgerMapping[[#All],[Area]],MATCH(Transactions[[#This Row],[Sub Ledger]],LedgerMapping[[#All],[Sub Ledger]],0))</f>
        <v>Income Statement</v>
      </c>
    </row>
    <row r="23227" spans="1:5" x14ac:dyDescent="0.55000000000000004">
      <c r="A23227">
        <v>12</v>
      </c>
      <c r="B23227">
        <v>67000</v>
      </c>
      <c r="C23227" s="6">
        <v>44166</v>
      </c>
      <c r="D23227">
        <v>-17.78</v>
      </c>
      <c r="E23227" t="str">
        <f>INDEX(LedgerMapping[[#All],[Area]],MATCH(Transactions[[#This Row],[Sub Ledger]],LedgerMapping[[#All],[Sub Ledger]],0))</f>
        <v>Income Statement</v>
      </c>
    </row>
    <row r="23228" spans="1:5" x14ac:dyDescent="0.55000000000000004">
      <c r="A23228">
        <v>12</v>
      </c>
      <c r="B23228">
        <v>67000</v>
      </c>
      <c r="C23228" s="6">
        <v>44197</v>
      </c>
      <c r="D23228">
        <v>-18.84</v>
      </c>
      <c r="E23228" t="str">
        <f>INDEX(LedgerMapping[[#All],[Area]],MATCH(Transactions[[#This Row],[Sub Ledger]],LedgerMapping[[#All],[Sub Ledger]],0))</f>
        <v>Income Statement</v>
      </c>
    </row>
    <row r="23229" spans="1:5" x14ac:dyDescent="0.55000000000000004">
      <c r="A23229">
        <v>12</v>
      </c>
      <c r="B23229">
        <v>67000</v>
      </c>
      <c r="C23229" s="6">
        <v>44348</v>
      </c>
      <c r="D23229">
        <v>-198.64</v>
      </c>
      <c r="E23229" t="str">
        <f>INDEX(LedgerMapping[[#All],[Area]],MATCH(Transactions[[#This Row],[Sub Ledger]],LedgerMapping[[#All],[Sub Ledger]],0))</f>
        <v>Income Statement</v>
      </c>
    </row>
    <row r="23230" spans="1:5" x14ac:dyDescent="0.55000000000000004">
      <c r="A23230">
        <v>12</v>
      </c>
      <c r="B23230">
        <v>68000</v>
      </c>
      <c r="C23230" s="6">
        <v>43831</v>
      </c>
      <c r="D23230">
        <v>-14.59</v>
      </c>
      <c r="E23230" t="str">
        <f>INDEX(LedgerMapping[[#All],[Area]],MATCH(Transactions[[#This Row],[Sub Ledger]],LedgerMapping[[#All],[Sub Ledger]],0))</f>
        <v>Income Statement</v>
      </c>
    </row>
    <row r="23231" spans="1:5" x14ac:dyDescent="0.55000000000000004">
      <c r="A23231">
        <v>12</v>
      </c>
      <c r="B23231">
        <v>68000</v>
      </c>
      <c r="C23231" s="6">
        <v>43862</v>
      </c>
      <c r="D23231">
        <v>-12.46</v>
      </c>
      <c r="E23231" t="str">
        <f>INDEX(LedgerMapping[[#All],[Area]],MATCH(Transactions[[#This Row],[Sub Ledger]],LedgerMapping[[#All],[Sub Ledger]],0))</f>
        <v>Income Statement</v>
      </c>
    </row>
    <row r="23232" spans="1:5" x14ac:dyDescent="0.55000000000000004">
      <c r="A23232">
        <v>12</v>
      </c>
      <c r="B23232">
        <v>68000</v>
      </c>
      <c r="C23232" s="6">
        <v>43891</v>
      </c>
      <c r="D23232">
        <v>-9.27</v>
      </c>
      <c r="E23232" t="str">
        <f>INDEX(LedgerMapping[[#All],[Area]],MATCH(Transactions[[#This Row],[Sub Ledger]],LedgerMapping[[#All],[Sub Ledger]],0))</f>
        <v>Income Statement</v>
      </c>
    </row>
    <row r="23233" spans="1:5" x14ac:dyDescent="0.55000000000000004">
      <c r="A23233">
        <v>12</v>
      </c>
      <c r="B23233">
        <v>68000</v>
      </c>
      <c r="C23233" s="6">
        <v>43922</v>
      </c>
      <c r="D23233">
        <v>-15.65</v>
      </c>
      <c r="E23233" t="str">
        <f>INDEX(LedgerMapping[[#All],[Area]],MATCH(Transactions[[#This Row],[Sub Ledger]],LedgerMapping[[#All],[Sub Ledger]],0))</f>
        <v>Income Statement</v>
      </c>
    </row>
    <row r="23234" spans="1:5" x14ac:dyDescent="0.55000000000000004">
      <c r="A23234">
        <v>12</v>
      </c>
      <c r="B23234">
        <v>68000</v>
      </c>
      <c r="C23234" s="6">
        <v>43952</v>
      </c>
      <c r="D23234">
        <v>-18.84</v>
      </c>
      <c r="E23234" t="str">
        <f>INDEX(LedgerMapping[[#All],[Area]],MATCH(Transactions[[#This Row],[Sub Ledger]],LedgerMapping[[#All],[Sub Ledger]],0))</f>
        <v>Income Statement</v>
      </c>
    </row>
    <row r="23235" spans="1:5" x14ac:dyDescent="0.55000000000000004">
      <c r="A23235">
        <v>12</v>
      </c>
      <c r="B23235">
        <v>68000</v>
      </c>
      <c r="C23235" s="6">
        <v>43983</v>
      </c>
      <c r="D23235">
        <v>-13.53</v>
      </c>
      <c r="E23235" t="str">
        <f>INDEX(LedgerMapping[[#All],[Area]],MATCH(Transactions[[#This Row],[Sub Ledger]],LedgerMapping[[#All],[Sub Ledger]],0))</f>
        <v>Income Statement</v>
      </c>
    </row>
    <row r="23236" spans="1:5" x14ac:dyDescent="0.55000000000000004">
      <c r="A23236">
        <v>12</v>
      </c>
      <c r="B23236">
        <v>68000</v>
      </c>
      <c r="C23236" s="6">
        <v>44013</v>
      </c>
      <c r="D23236">
        <v>-17.78</v>
      </c>
      <c r="E23236" t="str">
        <f>INDEX(LedgerMapping[[#All],[Area]],MATCH(Transactions[[#This Row],[Sub Ledger]],LedgerMapping[[#All],[Sub Ledger]],0))</f>
        <v>Income Statement</v>
      </c>
    </row>
    <row r="23237" spans="1:5" x14ac:dyDescent="0.55000000000000004">
      <c r="A23237">
        <v>12</v>
      </c>
      <c r="B23237">
        <v>68000</v>
      </c>
      <c r="C23237" s="6">
        <v>44044</v>
      </c>
      <c r="D23237">
        <v>-9.27</v>
      </c>
      <c r="E23237" t="str">
        <f>INDEX(LedgerMapping[[#All],[Area]],MATCH(Transactions[[#This Row],[Sub Ledger]],LedgerMapping[[#All],[Sub Ledger]],0))</f>
        <v>Income Statement</v>
      </c>
    </row>
    <row r="23238" spans="1:5" x14ac:dyDescent="0.55000000000000004">
      <c r="A23238">
        <v>12</v>
      </c>
      <c r="B23238">
        <v>68000</v>
      </c>
      <c r="C23238" s="6">
        <v>44075</v>
      </c>
      <c r="D23238">
        <v>-18.84</v>
      </c>
      <c r="E23238" t="str">
        <f>INDEX(LedgerMapping[[#All],[Area]],MATCH(Transactions[[#This Row],[Sub Ledger]],LedgerMapping[[#All],[Sub Ledger]],0))</f>
        <v>Income Statement</v>
      </c>
    </row>
    <row r="23239" spans="1:5" x14ac:dyDescent="0.55000000000000004">
      <c r="A23239">
        <v>12</v>
      </c>
      <c r="B23239">
        <v>68000</v>
      </c>
      <c r="C23239" s="6">
        <v>44105</v>
      </c>
      <c r="D23239">
        <v>-12.46</v>
      </c>
      <c r="E23239" t="str">
        <f>INDEX(LedgerMapping[[#All],[Area]],MATCH(Transactions[[#This Row],[Sub Ledger]],LedgerMapping[[#All],[Sub Ledger]],0))</f>
        <v>Income Statement</v>
      </c>
    </row>
    <row r="23240" spans="1:5" x14ac:dyDescent="0.55000000000000004">
      <c r="A23240">
        <v>12</v>
      </c>
      <c r="B23240">
        <v>68000</v>
      </c>
      <c r="C23240" s="6">
        <v>44136</v>
      </c>
      <c r="D23240">
        <v>-9.27</v>
      </c>
      <c r="E23240" t="str">
        <f>INDEX(LedgerMapping[[#All],[Area]],MATCH(Transactions[[#This Row],[Sub Ledger]],LedgerMapping[[#All],[Sub Ledger]],0))</f>
        <v>Income Statement</v>
      </c>
    </row>
    <row r="23241" spans="1:5" x14ac:dyDescent="0.55000000000000004">
      <c r="A23241">
        <v>12</v>
      </c>
      <c r="B23241">
        <v>68000</v>
      </c>
      <c r="C23241" s="6">
        <v>44166</v>
      </c>
      <c r="D23241">
        <v>-13.53</v>
      </c>
      <c r="E23241" t="str">
        <f>INDEX(LedgerMapping[[#All],[Area]],MATCH(Transactions[[#This Row],[Sub Ledger]],LedgerMapping[[#All],[Sub Ledger]],0))</f>
        <v>Income Statement</v>
      </c>
    </row>
    <row r="23242" spans="1:5" x14ac:dyDescent="0.55000000000000004">
      <c r="A23242">
        <v>12</v>
      </c>
      <c r="B23242">
        <v>68000</v>
      </c>
      <c r="C23242" s="6">
        <v>44197</v>
      </c>
      <c r="D23242">
        <v>-14.59</v>
      </c>
      <c r="E23242" t="str">
        <f>INDEX(LedgerMapping[[#All],[Area]],MATCH(Transactions[[#This Row],[Sub Ledger]],LedgerMapping[[#All],[Sub Ledger]],0))</f>
        <v>Income Statement</v>
      </c>
    </row>
    <row r="23243" spans="1:5" x14ac:dyDescent="0.55000000000000004">
      <c r="A23243">
        <v>12</v>
      </c>
      <c r="B23243">
        <v>68000</v>
      </c>
      <c r="C23243" s="6">
        <v>44348</v>
      </c>
      <c r="D23243">
        <v>-147.57</v>
      </c>
      <c r="E23243" t="str">
        <f>INDEX(LedgerMapping[[#All],[Area]],MATCH(Transactions[[#This Row],[Sub Ledger]],LedgerMapping[[#All],[Sub Ledger]],0))</f>
        <v>Income Statement</v>
      </c>
    </row>
    <row r="23244" spans="1:5" x14ac:dyDescent="0.55000000000000004">
      <c r="A23244">
        <v>12</v>
      </c>
      <c r="B23244">
        <v>69000</v>
      </c>
      <c r="C23244" s="6">
        <v>43831</v>
      </c>
      <c r="D23244">
        <v>-5.01</v>
      </c>
      <c r="E23244" t="str">
        <f>INDEX(LedgerMapping[[#All],[Area]],MATCH(Transactions[[#This Row],[Sub Ledger]],LedgerMapping[[#All],[Sub Ledger]],0))</f>
        <v>Income Statement</v>
      </c>
    </row>
    <row r="23245" spans="1:5" x14ac:dyDescent="0.55000000000000004">
      <c r="A23245">
        <v>12</v>
      </c>
      <c r="B23245">
        <v>69000</v>
      </c>
      <c r="C23245" s="6">
        <v>43862</v>
      </c>
      <c r="D23245">
        <v>-3.95</v>
      </c>
      <c r="E23245" t="str">
        <f>INDEX(LedgerMapping[[#All],[Area]],MATCH(Transactions[[#This Row],[Sub Ledger]],LedgerMapping[[#All],[Sub Ledger]],0))</f>
        <v>Income Statement</v>
      </c>
    </row>
    <row r="23246" spans="1:5" x14ac:dyDescent="0.55000000000000004">
      <c r="A23246">
        <v>12</v>
      </c>
      <c r="B23246">
        <v>69000</v>
      </c>
      <c r="C23246" s="6">
        <v>43891</v>
      </c>
      <c r="D23246">
        <v>-2.89</v>
      </c>
      <c r="E23246" t="str">
        <f>INDEX(LedgerMapping[[#All],[Area]],MATCH(Transactions[[#This Row],[Sub Ledger]],LedgerMapping[[#All],[Sub Ledger]],0))</f>
        <v>Income Statement</v>
      </c>
    </row>
    <row r="23247" spans="1:5" x14ac:dyDescent="0.55000000000000004">
      <c r="A23247">
        <v>12</v>
      </c>
      <c r="B23247">
        <v>69000</v>
      </c>
      <c r="C23247" s="6">
        <v>43922</v>
      </c>
      <c r="D23247">
        <v>-5.01</v>
      </c>
      <c r="E23247" t="str">
        <f>INDEX(LedgerMapping[[#All],[Area]],MATCH(Transactions[[#This Row],[Sub Ledger]],LedgerMapping[[#All],[Sub Ledger]],0))</f>
        <v>Income Statement</v>
      </c>
    </row>
    <row r="23248" spans="1:5" x14ac:dyDescent="0.55000000000000004">
      <c r="A23248">
        <v>12</v>
      </c>
      <c r="B23248">
        <v>69000</v>
      </c>
      <c r="C23248" s="6">
        <v>43952</v>
      </c>
      <c r="D23248">
        <v>-6.08</v>
      </c>
      <c r="E23248" t="str">
        <f>INDEX(LedgerMapping[[#All],[Area]],MATCH(Transactions[[#This Row],[Sub Ledger]],LedgerMapping[[#All],[Sub Ledger]],0))</f>
        <v>Income Statement</v>
      </c>
    </row>
    <row r="23249" spans="1:5" x14ac:dyDescent="0.55000000000000004">
      <c r="A23249">
        <v>12</v>
      </c>
      <c r="B23249">
        <v>69000</v>
      </c>
      <c r="C23249" s="6">
        <v>43983</v>
      </c>
      <c r="D23249">
        <v>-3.95</v>
      </c>
      <c r="E23249" t="str">
        <f>INDEX(LedgerMapping[[#All],[Area]],MATCH(Transactions[[#This Row],[Sub Ledger]],LedgerMapping[[#All],[Sub Ledger]],0))</f>
        <v>Income Statement</v>
      </c>
    </row>
    <row r="23250" spans="1:5" x14ac:dyDescent="0.55000000000000004">
      <c r="A23250">
        <v>12</v>
      </c>
      <c r="B23250">
        <v>69000</v>
      </c>
      <c r="C23250" s="6">
        <v>44013</v>
      </c>
      <c r="D23250">
        <v>-6.08</v>
      </c>
      <c r="E23250" t="str">
        <f>INDEX(LedgerMapping[[#All],[Area]],MATCH(Transactions[[#This Row],[Sub Ledger]],LedgerMapping[[#All],[Sub Ledger]],0))</f>
        <v>Income Statement</v>
      </c>
    </row>
    <row r="23251" spans="1:5" x14ac:dyDescent="0.55000000000000004">
      <c r="A23251">
        <v>12</v>
      </c>
      <c r="B23251">
        <v>69000</v>
      </c>
      <c r="C23251" s="6">
        <v>44044</v>
      </c>
      <c r="D23251">
        <v>-2.89</v>
      </c>
      <c r="E23251" t="str">
        <f>INDEX(LedgerMapping[[#All],[Area]],MATCH(Transactions[[#This Row],[Sub Ledger]],LedgerMapping[[#All],[Sub Ledger]],0))</f>
        <v>Income Statement</v>
      </c>
    </row>
    <row r="23252" spans="1:5" x14ac:dyDescent="0.55000000000000004">
      <c r="A23252">
        <v>12</v>
      </c>
      <c r="B23252">
        <v>69000</v>
      </c>
      <c r="C23252" s="6">
        <v>44075</v>
      </c>
      <c r="D23252">
        <v>-6.08</v>
      </c>
      <c r="E23252" t="str">
        <f>INDEX(LedgerMapping[[#All],[Area]],MATCH(Transactions[[#This Row],[Sub Ledger]],LedgerMapping[[#All],[Sub Ledger]],0))</f>
        <v>Income Statement</v>
      </c>
    </row>
    <row r="23253" spans="1:5" x14ac:dyDescent="0.55000000000000004">
      <c r="A23253">
        <v>12</v>
      </c>
      <c r="B23253">
        <v>69000</v>
      </c>
      <c r="C23253" s="6">
        <v>44105</v>
      </c>
      <c r="D23253">
        <v>-3.95</v>
      </c>
      <c r="E23253" t="str">
        <f>INDEX(LedgerMapping[[#All],[Area]],MATCH(Transactions[[#This Row],[Sub Ledger]],LedgerMapping[[#All],[Sub Ledger]],0))</f>
        <v>Income Statement</v>
      </c>
    </row>
    <row r="23254" spans="1:5" x14ac:dyDescent="0.55000000000000004">
      <c r="A23254">
        <v>12</v>
      </c>
      <c r="B23254">
        <v>69000</v>
      </c>
      <c r="C23254" s="6">
        <v>44136</v>
      </c>
      <c r="D23254">
        <v>-2.89</v>
      </c>
      <c r="E23254" t="str">
        <f>INDEX(LedgerMapping[[#All],[Area]],MATCH(Transactions[[#This Row],[Sub Ledger]],LedgerMapping[[#All],[Sub Ledger]],0))</f>
        <v>Income Statement</v>
      </c>
    </row>
    <row r="23255" spans="1:5" x14ac:dyDescent="0.55000000000000004">
      <c r="A23255">
        <v>12</v>
      </c>
      <c r="B23255">
        <v>69000</v>
      </c>
      <c r="C23255" s="6">
        <v>44166</v>
      </c>
      <c r="D23255">
        <v>-5.01</v>
      </c>
      <c r="E23255" t="str">
        <f>INDEX(LedgerMapping[[#All],[Area]],MATCH(Transactions[[#This Row],[Sub Ledger]],LedgerMapping[[#All],[Sub Ledger]],0))</f>
        <v>Income Statement</v>
      </c>
    </row>
    <row r="23256" spans="1:5" x14ac:dyDescent="0.55000000000000004">
      <c r="A23256">
        <v>12</v>
      </c>
      <c r="B23256">
        <v>69000</v>
      </c>
      <c r="C23256" s="6">
        <v>44197</v>
      </c>
      <c r="D23256">
        <v>-5.01</v>
      </c>
      <c r="E23256" t="str">
        <f>INDEX(LedgerMapping[[#All],[Area]],MATCH(Transactions[[#This Row],[Sub Ledger]],LedgerMapping[[#All],[Sub Ledger]],0))</f>
        <v>Income Statement</v>
      </c>
    </row>
    <row r="23257" spans="1:5" x14ac:dyDescent="0.55000000000000004">
      <c r="A23257">
        <v>12</v>
      </c>
      <c r="B23257">
        <v>69000</v>
      </c>
      <c r="C23257" s="6">
        <v>44348</v>
      </c>
      <c r="D23257">
        <v>-43.31</v>
      </c>
      <c r="E23257" t="str">
        <f>INDEX(LedgerMapping[[#All],[Area]],MATCH(Transactions[[#This Row],[Sub Ledger]],LedgerMapping[[#All],[Sub Ledger]],0))</f>
        <v>Income Statement</v>
      </c>
    </row>
    <row r="23258" spans="1:5" x14ac:dyDescent="0.55000000000000004">
      <c r="A23258">
        <v>12</v>
      </c>
      <c r="B23258">
        <v>71000</v>
      </c>
      <c r="C23258" s="6">
        <v>43831</v>
      </c>
      <c r="D23258">
        <v>-6.08</v>
      </c>
      <c r="E23258" t="str">
        <f>INDEX(LedgerMapping[[#All],[Area]],MATCH(Transactions[[#This Row],[Sub Ledger]],LedgerMapping[[#All],[Sub Ledger]],0))</f>
        <v>Income Statement</v>
      </c>
    </row>
    <row r="23259" spans="1:5" x14ac:dyDescent="0.55000000000000004">
      <c r="A23259">
        <v>12</v>
      </c>
      <c r="B23259">
        <v>71000</v>
      </c>
      <c r="C23259" s="6">
        <v>43862</v>
      </c>
      <c r="D23259">
        <v>-6.08</v>
      </c>
      <c r="E23259" t="str">
        <f>INDEX(LedgerMapping[[#All],[Area]],MATCH(Transactions[[#This Row],[Sub Ledger]],LedgerMapping[[#All],[Sub Ledger]],0))</f>
        <v>Income Statement</v>
      </c>
    </row>
    <row r="23260" spans="1:5" x14ac:dyDescent="0.55000000000000004">
      <c r="A23260">
        <v>12</v>
      </c>
      <c r="B23260">
        <v>71000</v>
      </c>
      <c r="C23260" s="6">
        <v>43891</v>
      </c>
      <c r="D23260">
        <v>-3.95</v>
      </c>
      <c r="E23260" t="str">
        <f>INDEX(LedgerMapping[[#All],[Area]],MATCH(Transactions[[#This Row],[Sub Ledger]],LedgerMapping[[#All],[Sub Ledger]],0))</f>
        <v>Income Statement</v>
      </c>
    </row>
    <row r="23261" spans="1:5" x14ac:dyDescent="0.55000000000000004">
      <c r="A23261">
        <v>12</v>
      </c>
      <c r="B23261">
        <v>71000</v>
      </c>
      <c r="C23261" s="6">
        <v>43922</v>
      </c>
      <c r="D23261">
        <v>-7.14</v>
      </c>
      <c r="E23261" t="str">
        <f>INDEX(LedgerMapping[[#All],[Area]],MATCH(Transactions[[#This Row],[Sub Ledger]],LedgerMapping[[#All],[Sub Ledger]],0))</f>
        <v>Income Statement</v>
      </c>
    </row>
    <row r="23262" spans="1:5" x14ac:dyDescent="0.55000000000000004">
      <c r="A23262">
        <v>12</v>
      </c>
      <c r="B23262">
        <v>71000</v>
      </c>
      <c r="C23262" s="6">
        <v>43952</v>
      </c>
      <c r="D23262">
        <v>-9.27</v>
      </c>
      <c r="E23262" t="str">
        <f>INDEX(LedgerMapping[[#All],[Area]],MATCH(Transactions[[#This Row],[Sub Ledger]],LedgerMapping[[#All],[Sub Ledger]],0))</f>
        <v>Income Statement</v>
      </c>
    </row>
    <row r="23263" spans="1:5" x14ac:dyDescent="0.55000000000000004">
      <c r="A23263">
        <v>12</v>
      </c>
      <c r="B23263">
        <v>71000</v>
      </c>
      <c r="C23263" s="6">
        <v>43983</v>
      </c>
      <c r="D23263">
        <v>-6.08</v>
      </c>
      <c r="E23263" t="str">
        <f>INDEX(LedgerMapping[[#All],[Area]],MATCH(Transactions[[#This Row],[Sub Ledger]],LedgerMapping[[#All],[Sub Ledger]],0))</f>
        <v>Income Statement</v>
      </c>
    </row>
    <row r="23264" spans="1:5" x14ac:dyDescent="0.55000000000000004">
      <c r="A23264">
        <v>12</v>
      </c>
      <c r="B23264">
        <v>71000</v>
      </c>
      <c r="C23264" s="6">
        <v>44013</v>
      </c>
      <c r="D23264">
        <v>-8.2100000000000009</v>
      </c>
      <c r="E23264" t="str">
        <f>INDEX(LedgerMapping[[#All],[Area]],MATCH(Transactions[[#This Row],[Sub Ledger]],LedgerMapping[[#All],[Sub Ledger]],0))</f>
        <v>Income Statement</v>
      </c>
    </row>
    <row r="23265" spans="1:5" x14ac:dyDescent="0.55000000000000004">
      <c r="A23265">
        <v>12</v>
      </c>
      <c r="B23265">
        <v>71000</v>
      </c>
      <c r="C23265" s="6">
        <v>44044</v>
      </c>
      <c r="D23265">
        <v>-3.95</v>
      </c>
      <c r="E23265" t="str">
        <f>INDEX(LedgerMapping[[#All],[Area]],MATCH(Transactions[[#This Row],[Sub Ledger]],LedgerMapping[[#All],[Sub Ledger]],0))</f>
        <v>Income Statement</v>
      </c>
    </row>
    <row r="23266" spans="1:5" x14ac:dyDescent="0.55000000000000004">
      <c r="A23266">
        <v>12</v>
      </c>
      <c r="B23266">
        <v>71000</v>
      </c>
      <c r="C23266" s="6">
        <v>44075</v>
      </c>
      <c r="D23266">
        <v>-9.27</v>
      </c>
      <c r="E23266" t="str">
        <f>INDEX(LedgerMapping[[#All],[Area]],MATCH(Transactions[[#This Row],[Sub Ledger]],LedgerMapping[[#All],[Sub Ledger]],0))</f>
        <v>Income Statement</v>
      </c>
    </row>
    <row r="23267" spans="1:5" x14ac:dyDescent="0.55000000000000004">
      <c r="A23267">
        <v>12</v>
      </c>
      <c r="B23267">
        <v>71000</v>
      </c>
      <c r="C23267" s="6">
        <v>44105</v>
      </c>
      <c r="D23267">
        <v>-6.08</v>
      </c>
      <c r="E23267" t="str">
        <f>INDEX(LedgerMapping[[#All],[Area]],MATCH(Transactions[[#This Row],[Sub Ledger]],LedgerMapping[[#All],[Sub Ledger]],0))</f>
        <v>Income Statement</v>
      </c>
    </row>
    <row r="23268" spans="1:5" x14ac:dyDescent="0.55000000000000004">
      <c r="A23268">
        <v>12</v>
      </c>
      <c r="B23268">
        <v>71000</v>
      </c>
      <c r="C23268" s="6">
        <v>44136</v>
      </c>
      <c r="D23268">
        <v>-3.95</v>
      </c>
      <c r="E23268" t="str">
        <f>INDEX(LedgerMapping[[#All],[Area]],MATCH(Transactions[[#This Row],[Sub Ledger]],LedgerMapping[[#All],[Sub Ledger]],0))</f>
        <v>Income Statement</v>
      </c>
    </row>
    <row r="23269" spans="1:5" x14ac:dyDescent="0.55000000000000004">
      <c r="A23269">
        <v>12</v>
      </c>
      <c r="B23269">
        <v>71000</v>
      </c>
      <c r="C23269" s="6">
        <v>44166</v>
      </c>
      <c r="D23269">
        <v>-6.08</v>
      </c>
      <c r="E23269" t="str">
        <f>INDEX(LedgerMapping[[#All],[Area]],MATCH(Transactions[[#This Row],[Sub Ledger]],LedgerMapping[[#All],[Sub Ledger]],0))</f>
        <v>Income Statement</v>
      </c>
    </row>
    <row r="23270" spans="1:5" x14ac:dyDescent="0.55000000000000004">
      <c r="A23270">
        <v>12</v>
      </c>
      <c r="B23270">
        <v>71000</v>
      </c>
      <c r="C23270" s="6">
        <v>44197</v>
      </c>
      <c r="D23270">
        <v>-6.08</v>
      </c>
      <c r="E23270" t="str">
        <f>INDEX(LedgerMapping[[#All],[Area]],MATCH(Transactions[[#This Row],[Sub Ledger]],LedgerMapping[[#All],[Sub Ledger]],0))</f>
        <v>Income Statement</v>
      </c>
    </row>
    <row r="23271" spans="1:5" x14ac:dyDescent="0.55000000000000004">
      <c r="A23271">
        <v>12</v>
      </c>
      <c r="B23271">
        <v>71000</v>
      </c>
      <c r="C23271" s="6">
        <v>44348</v>
      </c>
      <c r="D23271">
        <v>-66.72</v>
      </c>
      <c r="E23271" t="str">
        <f>INDEX(LedgerMapping[[#All],[Area]],MATCH(Transactions[[#This Row],[Sub Ledger]],LedgerMapping[[#All],[Sub Ledger]],0))</f>
        <v>Income Statement</v>
      </c>
    </row>
    <row r="23272" spans="1:5" x14ac:dyDescent="0.55000000000000004">
      <c r="A23272">
        <v>12</v>
      </c>
      <c r="B23272">
        <v>72000</v>
      </c>
      <c r="C23272" s="6">
        <v>43831</v>
      </c>
      <c r="D23272">
        <v>-2.89</v>
      </c>
      <c r="E23272" t="str">
        <f>INDEX(LedgerMapping[[#All],[Area]],MATCH(Transactions[[#This Row],[Sub Ledger]],LedgerMapping[[#All],[Sub Ledger]],0))</f>
        <v>Income Statement</v>
      </c>
    </row>
    <row r="23273" spans="1:5" x14ac:dyDescent="0.55000000000000004">
      <c r="A23273">
        <v>12</v>
      </c>
      <c r="B23273">
        <v>72000</v>
      </c>
      <c r="C23273" s="6">
        <v>43862</v>
      </c>
      <c r="D23273">
        <v>-1.82</v>
      </c>
      <c r="E23273" t="str">
        <f>INDEX(LedgerMapping[[#All],[Area]],MATCH(Transactions[[#This Row],[Sub Ledger]],LedgerMapping[[#All],[Sub Ledger]],0))</f>
        <v>Income Statement</v>
      </c>
    </row>
    <row r="23274" spans="1:5" x14ac:dyDescent="0.55000000000000004">
      <c r="A23274">
        <v>12</v>
      </c>
      <c r="B23274">
        <v>72000</v>
      </c>
      <c r="C23274" s="6">
        <v>43891</v>
      </c>
      <c r="D23274">
        <v>-1.82</v>
      </c>
      <c r="E23274" t="str">
        <f>INDEX(LedgerMapping[[#All],[Area]],MATCH(Transactions[[#This Row],[Sub Ledger]],LedgerMapping[[#All],[Sub Ledger]],0))</f>
        <v>Income Statement</v>
      </c>
    </row>
    <row r="23275" spans="1:5" x14ac:dyDescent="0.55000000000000004">
      <c r="A23275">
        <v>12</v>
      </c>
      <c r="B23275">
        <v>72000</v>
      </c>
      <c r="C23275" s="6">
        <v>43922</v>
      </c>
      <c r="D23275">
        <v>-2.89</v>
      </c>
      <c r="E23275" t="str">
        <f>INDEX(LedgerMapping[[#All],[Area]],MATCH(Transactions[[#This Row],[Sub Ledger]],LedgerMapping[[#All],[Sub Ledger]],0))</f>
        <v>Income Statement</v>
      </c>
    </row>
    <row r="23276" spans="1:5" x14ac:dyDescent="0.55000000000000004">
      <c r="A23276">
        <v>12</v>
      </c>
      <c r="B23276">
        <v>72000</v>
      </c>
      <c r="C23276" s="6">
        <v>43952</v>
      </c>
      <c r="D23276">
        <v>-2.89</v>
      </c>
      <c r="E23276" t="str">
        <f>INDEX(LedgerMapping[[#All],[Area]],MATCH(Transactions[[#This Row],[Sub Ledger]],LedgerMapping[[#All],[Sub Ledger]],0))</f>
        <v>Income Statement</v>
      </c>
    </row>
    <row r="23277" spans="1:5" x14ac:dyDescent="0.55000000000000004">
      <c r="A23277">
        <v>12</v>
      </c>
      <c r="B23277">
        <v>72000</v>
      </c>
      <c r="C23277" s="6">
        <v>43983</v>
      </c>
      <c r="D23277">
        <v>-1</v>
      </c>
      <c r="E23277" t="str">
        <f>INDEX(LedgerMapping[[#All],[Area]],MATCH(Transactions[[#This Row],[Sub Ledger]],LedgerMapping[[#All],[Sub Ledger]],0))</f>
        <v>Income Statement</v>
      </c>
    </row>
    <row r="23278" spans="1:5" x14ac:dyDescent="0.55000000000000004">
      <c r="A23278">
        <v>12</v>
      </c>
      <c r="B23278">
        <v>72000</v>
      </c>
      <c r="C23278" s="6">
        <v>44013</v>
      </c>
      <c r="D23278">
        <v>-6.08</v>
      </c>
      <c r="E23278" t="str">
        <f>INDEX(LedgerMapping[[#All],[Area]],MATCH(Transactions[[#This Row],[Sub Ledger]],LedgerMapping[[#All],[Sub Ledger]],0))</f>
        <v>Income Statement</v>
      </c>
    </row>
    <row r="23279" spans="1:5" x14ac:dyDescent="0.55000000000000004">
      <c r="A23279">
        <v>12</v>
      </c>
      <c r="B23279">
        <v>72000</v>
      </c>
      <c r="C23279" s="6">
        <v>44044</v>
      </c>
      <c r="D23279">
        <v>-1</v>
      </c>
      <c r="E23279" t="str">
        <f>INDEX(LedgerMapping[[#All],[Area]],MATCH(Transactions[[#This Row],[Sub Ledger]],LedgerMapping[[#All],[Sub Ledger]],0))</f>
        <v>Income Statement</v>
      </c>
    </row>
    <row r="23280" spans="1:5" x14ac:dyDescent="0.55000000000000004">
      <c r="A23280">
        <v>12</v>
      </c>
      <c r="B23280">
        <v>72000</v>
      </c>
      <c r="C23280" s="6">
        <v>44075</v>
      </c>
      <c r="D23280">
        <v>-1.82</v>
      </c>
      <c r="E23280" t="str">
        <f>INDEX(LedgerMapping[[#All],[Area]],MATCH(Transactions[[#This Row],[Sub Ledger]],LedgerMapping[[#All],[Sub Ledger]],0))</f>
        <v>Income Statement</v>
      </c>
    </row>
    <row r="23281" spans="1:5" x14ac:dyDescent="0.55000000000000004">
      <c r="A23281">
        <v>12</v>
      </c>
      <c r="B23281">
        <v>72000</v>
      </c>
      <c r="C23281" s="6">
        <v>44105</v>
      </c>
      <c r="D23281">
        <v>-1.82</v>
      </c>
      <c r="E23281" t="str">
        <f>INDEX(LedgerMapping[[#All],[Area]],MATCH(Transactions[[#This Row],[Sub Ledger]],LedgerMapping[[#All],[Sub Ledger]],0))</f>
        <v>Income Statement</v>
      </c>
    </row>
    <row r="23282" spans="1:5" x14ac:dyDescent="0.55000000000000004">
      <c r="A23282">
        <v>12</v>
      </c>
      <c r="B23282">
        <v>72000</v>
      </c>
      <c r="C23282" s="6">
        <v>44136</v>
      </c>
      <c r="D23282">
        <v>-3.95</v>
      </c>
      <c r="E23282" t="str">
        <f>INDEX(LedgerMapping[[#All],[Area]],MATCH(Transactions[[#This Row],[Sub Ledger]],LedgerMapping[[#All],[Sub Ledger]],0))</f>
        <v>Income Statement</v>
      </c>
    </row>
    <row r="23283" spans="1:5" x14ac:dyDescent="0.55000000000000004">
      <c r="A23283">
        <v>12</v>
      </c>
      <c r="B23283">
        <v>72000</v>
      </c>
      <c r="C23283" s="6">
        <v>44166</v>
      </c>
      <c r="D23283">
        <v>-1</v>
      </c>
      <c r="E23283" t="str">
        <f>INDEX(LedgerMapping[[#All],[Area]],MATCH(Transactions[[#This Row],[Sub Ledger]],LedgerMapping[[#All],[Sub Ledger]],0))</f>
        <v>Income Statement</v>
      </c>
    </row>
    <row r="23284" spans="1:5" x14ac:dyDescent="0.55000000000000004">
      <c r="A23284">
        <v>12</v>
      </c>
      <c r="B23284">
        <v>72000</v>
      </c>
      <c r="C23284" s="6">
        <v>44197</v>
      </c>
      <c r="D23284">
        <v>-50.76</v>
      </c>
      <c r="E23284" t="str">
        <f>INDEX(LedgerMapping[[#All],[Area]],MATCH(Transactions[[#This Row],[Sub Ledger]],LedgerMapping[[#All],[Sub Ledger]],0))</f>
        <v>Income Statement</v>
      </c>
    </row>
    <row r="23285" spans="1:5" x14ac:dyDescent="0.55000000000000004">
      <c r="A23285">
        <v>12</v>
      </c>
      <c r="B23285">
        <v>72000</v>
      </c>
      <c r="C23285" s="6">
        <v>44348</v>
      </c>
      <c r="D23285">
        <v>-818.86</v>
      </c>
      <c r="E23285" t="str">
        <f>INDEX(LedgerMapping[[#All],[Area]],MATCH(Transactions[[#This Row],[Sub Ledger]],LedgerMapping[[#All],[Sub Ledger]],0))</f>
        <v>Income Statement</v>
      </c>
    </row>
    <row r="23286" spans="1:5" x14ac:dyDescent="0.55000000000000004">
      <c r="A23286">
        <v>12</v>
      </c>
      <c r="B23286">
        <v>73000</v>
      </c>
      <c r="C23286" s="6">
        <v>43831</v>
      </c>
      <c r="D23286">
        <v>-27.36</v>
      </c>
      <c r="E23286" t="str">
        <f>INDEX(LedgerMapping[[#All],[Area]],MATCH(Transactions[[#This Row],[Sub Ledger]],LedgerMapping[[#All],[Sub Ledger]],0))</f>
        <v>Income Statement</v>
      </c>
    </row>
    <row r="23287" spans="1:5" x14ac:dyDescent="0.55000000000000004">
      <c r="A23287">
        <v>12</v>
      </c>
      <c r="B23287">
        <v>73000</v>
      </c>
      <c r="C23287" s="6">
        <v>43862</v>
      </c>
      <c r="D23287">
        <v>-24.16</v>
      </c>
      <c r="E23287" t="str">
        <f>INDEX(LedgerMapping[[#All],[Area]],MATCH(Transactions[[#This Row],[Sub Ledger]],LedgerMapping[[#All],[Sub Ledger]],0))</f>
        <v>Income Statement</v>
      </c>
    </row>
    <row r="23288" spans="1:5" x14ac:dyDescent="0.55000000000000004">
      <c r="A23288">
        <v>12</v>
      </c>
      <c r="B23288">
        <v>73000</v>
      </c>
      <c r="C23288" s="6">
        <v>43891</v>
      </c>
      <c r="D23288">
        <v>-16.72</v>
      </c>
      <c r="E23288" t="str">
        <f>INDEX(LedgerMapping[[#All],[Area]],MATCH(Transactions[[#This Row],[Sub Ledger]],LedgerMapping[[#All],[Sub Ledger]],0))</f>
        <v>Income Statement</v>
      </c>
    </row>
    <row r="23289" spans="1:5" x14ac:dyDescent="0.55000000000000004">
      <c r="A23289">
        <v>12</v>
      </c>
      <c r="B23289">
        <v>73000</v>
      </c>
      <c r="C23289" s="6">
        <v>43922</v>
      </c>
      <c r="D23289">
        <v>-28.42</v>
      </c>
      <c r="E23289" t="str">
        <f>INDEX(LedgerMapping[[#All],[Area]],MATCH(Transactions[[#This Row],[Sub Ledger]],LedgerMapping[[#All],[Sub Ledger]],0))</f>
        <v>Income Statement</v>
      </c>
    </row>
    <row r="23290" spans="1:5" x14ac:dyDescent="0.55000000000000004">
      <c r="A23290">
        <v>12</v>
      </c>
      <c r="B23290">
        <v>73000</v>
      </c>
      <c r="C23290" s="6">
        <v>43952</v>
      </c>
      <c r="D23290">
        <v>-32.67</v>
      </c>
      <c r="E23290" t="str">
        <f>INDEX(LedgerMapping[[#All],[Area]],MATCH(Transactions[[#This Row],[Sub Ledger]],LedgerMapping[[#All],[Sub Ledger]],0))</f>
        <v>Income Statement</v>
      </c>
    </row>
    <row r="23291" spans="1:5" x14ac:dyDescent="0.55000000000000004">
      <c r="A23291">
        <v>12</v>
      </c>
      <c r="B23291">
        <v>73000</v>
      </c>
      <c r="C23291" s="6">
        <v>43983</v>
      </c>
      <c r="D23291">
        <v>-23.1</v>
      </c>
      <c r="E23291" t="str">
        <f>INDEX(LedgerMapping[[#All],[Area]],MATCH(Transactions[[#This Row],[Sub Ledger]],LedgerMapping[[#All],[Sub Ledger]],0))</f>
        <v>Income Statement</v>
      </c>
    </row>
    <row r="23292" spans="1:5" x14ac:dyDescent="0.55000000000000004">
      <c r="A23292">
        <v>12</v>
      </c>
      <c r="B23292">
        <v>73000</v>
      </c>
      <c r="C23292" s="6">
        <v>44013</v>
      </c>
      <c r="D23292">
        <v>-31.61</v>
      </c>
      <c r="E23292" t="str">
        <f>INDEX(LedgerMapping[[#All],[Area]],MATCH(Transactions[[#This Row],[Sub Ledger]],LedgerMapping[[#All],[Sub Ledger]],0))</f>
        <v>Income Statement</v>
      </c>
    </row>
    <row r="23293" spans="1:5" x14ac:dyDescent="0.55000000000000004">
      <c r="A23293">
        <v>12</v>
      </c>
      <c r="B23293">
        <v>73000</v>
      </c>
      <c r="C23293" s="6">
        <v>44044</v>
      </c>
      <c r="D23293">
        <v>-17.78</v>
      </c>
      <c r="E23293" t="str">
        <f>INDEX(LedgerMapping[[#All],[Area]],MATCH(Transactions[[#This Row],[Sub Ledger]],LedgerMapping[[#All],[Sub Ledger]],0))</f>
        <v>Income Statement</v>
      </c>
    </row>
    <row r="23294" spans="1:5" x14ac:dyDescent="0.55000000000000004">
      <c r="A23294">
        <v>12</v>
      </c>
      <c r="B23294">
        <v>73000</v>
      </c>
      <c r="C23294" s="6">
        <v>44075</v>
      </c>
      <c r="D23294">
        <v>-32.67</v>
      </c>
      <c r="E23294" t="str">
        <f>INDEX(LedgerMapping[[#All],[Area]],MATCH(Transactions[[#This Row],[Sub Ledger]],LedgerMapping[[#All],[Sub Ledger]],0))</f>
        <v>Income Statement</v>
      </c>
    </row>
    <row r="23295" spans="1:5" x14ac:dyDescent="0.55000000000000004">
      <c r="A23295">
        <v>12</v>
      </c>
      <c r="B23295">
        <v>73000</v>
      </c>
      <c r="C23295" s="6">
        <v>44105</v>
      </c>
      <c r="D23295">
        <v>-22.04</v>
      </c>
      <c r="E23295" t="str">
        <f>INDEX(LedgerMapping[[#All],[Area]],MATCH(Transactions[[#This Row],[Sub Ledger]],LedgerMapping[[#All],[Sub Ledger]],0))</f>
        <v>Income Statement</v>
      </c>
    </row>
    <row r="23296" spans="1:5" x14ac:dyDescent="0.55000000000000004">
      <c r="A23296">
        <v>12</v>
      </c>
      <c r="B23296">
        <v>73000</v>
      </c>
      <c r="C23296" s="6">
        <v>44136</v>
      </c>
      <c r="D23296">
        <v>-18.84</v>
      </c>
      <c r="E23296" t="str">
        <f>INDEX(LedgerMapping[[#All],[Area]],MATCH(Transactions[[#This Row],[Sub Ledger]],LedgerMapping[[#All],[Sub Ledger]],0))</f>
        <v>Income Statement</v>
      </c>
    </row>
    <row r="23297" spans="1:5" x14ac:dyDescent="0.55000000000000004">
      <c r="A23297">
        <v>12</v>
      </c>
      <c r="B23297">
        <v>73000</v>
      </c>
      <c r="C23297" s="6">
        <v>44166</v>
      </c>
      <c r="D23297">
        <v>-23.1</v>
      </c>
      <c r="E23297" t="str">
        <f>INDEX(LedgerMapping[[#All],[Area]],MATCH(Transactions[[#This Row],[Sub Ledger]],LedgerMapping[[#All],[Sub Ledger]],0))</f>
        <v>Income Statement</v>
      </c>
    </row>
    <row r="23298" spans="1:5" x14ac:dyDescent="0.55000000000000004">
      <c r="A23298">
        <v>12</v>
      </c>
      <c r="B23298">
        <v>73000</v>
      </c>
      <c r="C23298" s="6">
        <v>44197</v>
      </c>
      <c r="D23298">
        <v>-26.29</v>
      </c>
      <c r="E23298" t="str">
        <f>INDEX(LedgerMapping[[#All],[Area]],MATCH(Transactions[[#This Row],[Sub Ledger]],LedgerMapping[[#All],[Sub Ledger]],0))</f>
        <v>Income Statement</v>
      </c>
    </row>
    <row r="23299" spans="1:5" x14ac:dyDescent="0.55000000000000004">
      <c r="A23299">
        <v>12</v>
      </c>
      <c r="B23299">
        <v>73000</v>
      </c>
      <c r="C23299" s="6">
        <v>44348</v>
      </c>
      <c r="D23299">
        <v>-274.17</v>
      </c>
      <c r="E23299" t="str">
        <f>INDEX(LedgerMapping[[#All],[Area]],MATCH(Transactions[[#This Row],[Sub Ledger]],LedgerMapping[[#All],[Sub Ledger]],0))</f>
        <v>Income Statement</v>
      </c>
    </row>
    <row r="23300" spans="1:5" x14ac:dyDescent="0.55000000000000004">
      <c r="A23300">
        <v>12</v>
      </c>
      <c r="B23300">
        <v>74000</v>
      </c>
      <c r="C23300" s="6">
        <v>43831</v>
      </c>
      <c r="D23300">
        <v>-36.93</v>
      </c>
      <c r="E23300" t="str">
        <f>INDEX(LedgerMapping[[#All],[Area]],MATCH(Transactions[[#This Row],[Sub Ledger]],LedgerMapping[[#All],[Sub Ledger]],0))</f>
        <v>Income Statement</v>
      </c>
    </row>
    <row r="23301" spans="1:5" x14ac:dyDescent="0.55000000000000004">
      <c r="A23301">
        <v>12</v>
      </c>
      <c r="B23301">
        <v>74000</v>
      </c>
      <c r="C23301" s="6">
        <v>43862</v>
      </c>
      <c r="D23301">
        <v>-32.67</v>
      </c>
      <c r="E23301" t="str">
        <f>INDEX(LedgerMapping[[#All],[Area]],MATCH(Transactions[[#This Row],[Sub Ledger]],LedgerMapping[[#All],[Sub Ledger]],0))</f>
        <v>Income Statement</v>
      </c>
    </row>
    <row r="23302" spans="1:5" x14ac:dyDescent="0.55000000000000004">
      <c r="A23302">
        <v>12</v>
      </c>
      <c r="B23302">
        <v>74000</v>
      </c>
      <c r="C23302" s="6">
        <v>43891</v>
      </c>
      <c r="D23302">
        <v>-32.67</v>
      </c>
      <c r="E23302" t="str">
        <f>INDEX(LedgerMapping[[#All],[Area]],MATCH(Transactions[[#This Row],[Sub Ledger]],LedgerMapping[[#All],[Sub Ledger]],0))</f>
        <v>Income Statement</v>
      </c>
    </row>
    <row r="23303" spans="1:5" x14ac:dyDescent="0.55000000000000004">
      <c r="A23303">
        <v>12</v>
      </c>
      <c r="B23303">
        <v>74000</v>
      </c>
      <c r="C23303" s="6">
        <v>43922</v>
      </c>
      <c r="D23303">
        <v>-39.06</v>
      </c>
      <c r="E23303" t="str">
        <f>INDEX(LedgerMapping[[#All],[Area]],MATCH(Transactions[[#This Row],[Sub Ledger]],LedgerMapping[[#All],[Sub Ledger]],0))</f>
        <v>Income Statement</v>
      </c>
    </row>
    <row r="23304" spans="1:5" x14ac:dyDescent="0.55000000000000004">
      <c r="A23304">
        <v>12</v>
      </c>
      <c r="B23304">
        <v>74000</v>
      </c>
      <c r="C23304" s="6">
        <v>43952</v>
      </c>
      <c r="D23304">
        <v>-46.5</v>
      </c>
      <c r="E23304" t="str">
        <f>INDEX(LedgerMapping[[#All],[Area]],MATCH(Transactions[[#This Row],[Sub Ledger]],LedgerMapping[[#All],[Sub Ledger]],0))</f>
        <v>Income Statement</v>
      </c>
    </row>
    <row r="23305" spans="1:5" x14ac:dyDescent="0.55000000000000004">
      <c r="A23305">
        <v>12</v>
      </c>
      <c r="B23305">
        <v>74000</v>
      </c>
      <c r="C23305" s="6">
        <v>43983</v>
      </c>
      <c r="D23305">
        <v>-39.06</v>
      </c>
      <c r="E23305" t="str">
        <f>INDEX(LedgerMapping[[#All],[Area]],MATCH(Transactions[[#This Row],[Sub Ledger]],LedgerMapping[[#All],[Sub Ledger]],0))</f>
        <v>Income Statement</v>
      </c>
    </row>
    <row r="23306" spans="1:5" x14ac:dyDescent="0.55000000000000004">
      <c r="A23306">
        <v>12</v>
      </c>
      <c r="B23306">
        <v>74000</v>
      </c>
      <c r="C23306" s="6">
        <v>44013</v>
      </c>
      <c r="D23306">
        <v>-44.38</v>
      </c>
      <c r="E23306" t="str">
        <f>INDEX(LedgerMapping[[#All],[Area]],MATCH(Transactions[[#This Row],[Sub Ledger]],LedgerMapping[[#All],[Sub Ledger]],0))</f>
        <v>Income Statement</v>
      </c>
    </row>
    <row r="23307" spans="1:5" x14ac:dyDescent="0.55000000000000004">
      <c r="A23307">
        <v>12</v>
      </c>
      <c r="B23307">
        <v>74000</v>
      </c>
      <c r="C23307" s="6">
        <v>44044</v>
      </c>
      <c r="D23307">
        <v>-28.42</v>
      </c>
      <c r="E23307" t="str">
        <f>INDEX(LedgerMapping[[#All],[Area]],MATCH(Transactions[[#This Row],[Sub Ledger]],LedgerMapping[[#All],[Sub Ledger]],0))</f>
        <v>Income Statement</v>
      </c>
    </row>
    <row r="23308" spans="1:5" x14ac:dyDescent="0.55000000000000004">
      <c r="A23308">
        <v>12</v>
      </c>
      <c r="B23308">
        <v>74000</v>
      </c>
      <c r="C23308" s="6">
        <v>44075</v>
      </c>
      <c r="D23308">
        <v>-48.63</v>
      </c>
      <c r="E23308" t="str">
        <f>INDEX(LedgerMapping[[#All],[Area]],MATCH(Transactions[[#This Row],[Sub Ledger]],LedgerMapping[[#All],[Sub Ledger]],0))</f>
        <v>Income Statement</v>
      </c>
    </row>
    <row r="23309" spans="1:5" x14ac:dyDescent="0.55000000000000004">
      <c r="A23309">
        <v>12</v>
      </c>
      <c r="B23309">
        <v>74000</v>
      </c>
      <c r="C23309" s="6">
        <v>44105</v>
      </c>
      <c r="D23309">
        <v>-35.869999999999997</v>
      </c>
      <c r="E23309" t="str">
        <f>INDEX(LedgerMapping[[#All],[Area]],MATCH(Transactions[[#This Row],[Sub Ledger]],LedgerMapping[[#All],[Sub Ledger]],0))</f>
        <v>Income Statement</v>
      </c>
    </row>
    <row r="23310" spans="1:5" x14ac:dyDescent="0.55000000000000004">
      <c r="A23310">
        <v>12</v>
      </c>
      <c r="B23310">
        <v>74000</v>
      </c>
      <c r="C23310" s="6">
        <v>44136</v>
      </c>
      <c r="D23310">
        <v>-28.42</v>
      </c>
      <c r="E23310" t="str">
        <f>INDEX(LedgerMapping[[#All],[Area]],MATCH(Transactions[[#This Row],[Sub Ledger]],LedgerMapping[[#All],[Sub Ledger]],0))</f>
        <v>Income Statement</v>
      </c>
    </row>
    <row r="23311" spans="1:5" x14ac:dyDescent="0.55000000000000004">
      <c r="A23311">
        <v>12</v>
      </c>
      <c r="B23311">
        <v>74000</v>
      </c>
      <c r="C23311" s="6">
        <v>44166</v>
      </c>
      <c r="D23311">
        <v>-48.63</v>
      </c>
      <c r="E23311" t="str">
        <f>INDEX(LedgerMapping[[#All],[Area]],MATCH(Transactions[[#This Row],[Sub Ledger]],LedgerMapping[[#All],[Sub Ledger]],0))</f>
        <v>Income Statement</v>
      </c>
    </row>
    <row r="23312" spans="1:5" x14ac:dyDescent="0.55000000000000004">
      <c r="A23312">
        <v>12</v>
      </c>
      <c r="B23312">
        <v>74000</v>
      </c>
      <c r="C23312" s="6">
        <v>44197</v>
      </c>
      <c r="D23312">
        <v>-36.93</v>
      </c>
      <c r="E23312" t="str">
        <f>INDEX(LedgerMapping[[#All],[Area]],MATCH(Transactions[[#This Row],[Sub Ledger]],LedgerMapping[[#All],[Sub Ledger]],0))</f>
        <v>Income Statement</v>
      </c>
    </row>
    <row r="23313" spans="1:5" x14ac:dyDescent="0.55000000000000004">
      <c r="A23313">
        <v>12</v>
      </c>
      <c r="B23313">
        <v>74000</v>
      </c>
      <c r="C23313" s="6">
        <v>44348</v>
      </c>
      <c r="D23313">
        <v>-391.19</v>
      </c>
      <c r="E23313" t="str">
        <f>INDEX(LedgerMapping[[#All],[Area]],MATCH(Transactions[[#This Row],[Sub Ledger]],LedgerMapping[[#All],[Sub Ledger]],0))</f>
        <v>Income Statement</v>
      </c>
    </row>
    <row r="23314" spans="1:5" x14ac:dyDescent="0.55000000000000004">
      <c r="A23314">
        <v>12</v>
      </c>
      <c r="B23314">
        <v>76000</v>
      </c>
      <c r="C23314" s="6">
        <v>43831</v>
      </c>
      <c r="D23314">
        <v>-39.06</v>
      </c>
      <c r="E23314" t="str">
        <f>INDEX(LedgerMapping[[#All],[Area]],MATCH(Transactions[[#This Row],[Sub Ledger]],LedgerMapping[[#All],[Sub Ledger]],0))</f>
        <v>Income Statement</v>
      </c>
    </row>
    <row r="23315" spans="1:5" x14ac:dyDescent="0.55000000000000004">
      <c r="A23315">
        <v>12</v>
      </c>
      <c r="B23315">
        <v>76000</v>
      </c>
      <c r="C23315" s="6">
        <v>43862</v>
      </c>
      <c r="D23315">
        <v>-37.99</v>
      </c>
      <c r="E23315" t="str">
        <f>INDEX(LedgerMapping[[#All],[Area]],MATCH(Transactions[[#This Row],[Sub Ledger]],LedgerMapping[[#All],[Sub Ledger]],0))</f>
        <v>Income Statement</v>
      </c>
    </row>
    <row r="23316" spans="1:5" x14ac:dyDescent="0.55000000000000004">
      <c r="A23316">
        <v>12</v>
      </c>
      <c r="B23316">
        <v>76000</v>
      </c>
      <c r="C23316" s="6">
        <v>43891</v>
      </c>
      <c r="D23316">
        <v>-25.23</v>
      </c>
      <c r="E23316" t="str">
        <f>INDEX(LedgerMapping[[#All],[Area]],MATCH(Transactions[[#This Row],[Sub Ledger]],LedgerMapping[[#All],[Sub Ledger]],0))</f>
        <v>Income Statement</v>
      </c>
    </row>
    <row r="23317" spans="1:5" x14ac:dyDescent="0.55000000000000004">
      <c r="A23317">
        <v>12</v>
      </c>
      <c r="B23317">
        <v>76000</v>
      </c>
      <c r="C23317" s="6">
        <v>43922</v>
      </c>
      <c r="D23317">
        <v>-36.93</v>
      </c>
      <c r="E23317" t="str">
        <f>INDEX(LedgerMapping[[#All],[Area]],MATCH(Transactions[[#This Row],[Sub Ledger]],LedgerMapping[[#All],[Sub Ledger]],0))</f>
        <v>Income Statement</v>
      </c>
    </row>
    <row r="23318" spans="1:5" x14ac:dyDescent="0.55000000000000004">
      <c r="A23318">
        <v>12</v>
      </c>
      <c r="B23318">
        <v>76000</v>
      </c>
      <c r="C23318" s="6">
        <v>43952</v>
      </c>
      <c r="D23318">
        <v>-39.06</v>
      </c>
      <c r="E23318" t="str">
        <f>INDEX(LedgerMapping[[#All],[Area]],MATCH(Transactions[[#This Row],[Sub Ledger]],LedgerMapping[[#All],[Sub Ledger]],0))</f>
        <v>Income Statement</v>
      </c>
    </row>
    <row r="23319" spans="1:5" x14ac:dyDescent="0.55000000000000004">
      <c r="A23319">
        <v>12</v>
      </c>
      <c r="B23319">
        <v>76000</v>
      </c>
      <c r="C23319" s="6">
        <v>43983</v>
      </c>
      <c r="D23319">
        <v>-28.42</v>
      </c>
      <c r="E23319" t="str">
        <f>INDEX(LedgerMapping[[#All],[Area]],MATCH(Transactions[[#This Row],[Sub Ledger]],LedgerMapping[[#All],[Sub Ledger]],0))</f>
        <v>Income Statement</v>
      </c>
    </row>
    <row r="23320" spans="1:5" x14ac:dyDescent="0.55000000000000004">
      <c r="A23320">
        <v>12</v>
      </c>
      <c r="B23320">
        <v>76000</v>
      </c>
      <c r="C23320" s="6">
        <v>44013</v>
      </c>
      <c r="D23320">
        <v>-48.63</v>
      </c>
      <c r="E23320" t="str">
        <f>INDEX(LedgerMapping[[#All],[Area]],MATCH(Transactions[[#This Row],[Sub Ledger]],LedgerMapping[[#All],[Sub Ledger]],0))</f>
        <v>Income Statement</v>
      </c>
    </row>
    <row r="23321" spans="1:5" x14ac:dyDescent="0.55000000000000004">
      <c r="A23321">
        <v>12</v>
      </c>
      <c r="B23321">
        <v>76000</v>
      </c>
      <c r="C23321" s="6">
        <v>44044</v>
      </c>
      <c r="D23321">
        <v>-28.42</v>
      </c>
      <c r="E23321" t="str">
        <f>INDEX(LedgerMapping[[#All],[Area]],MATCH(Transactions[[#This Row],[Sub Ledger]],LedgerMapping[[#All],[Sub Ledger]],0))</f>
        <v>Income Statement</v>
      </c>
    </row>
    <row r="23322" spans="1:5" x14ac:dyDescent="0.55000000000000004">
      <c r="A23322">
        <v>12</v>
      </c>
      <c r="B23322">
        <v>76000</v>
      </c>
      <c r="C23322" s="6">
        <v>44075</v>
      </c>
      <c r="D23322">
        <v>-36.93</v>
      </c>
      <c r="E23322" t="str">
        <f>INDEX(LedgerMapping[[#All],[Area]],MATCH(Transactions[[#This Row],[Sub Ledger]],LedgerMapping[[#All],[Sub Ledger]],0))</f>
        <v>Income Statement</v>
      </c>
    </row>
    <row r="23323" spans="1:5" x14ac:dyDescent="0.55000000000000004">
      <c r="A23323">
        <v>12</v>
      </c>
      <c r="B23323">
        <v>76000</v>
      </c>
      <c r="C23323" s="6">
        <v>44105</v>
      </c>
      <c r="D23323">
        <v>-29.48</v>
      </c>
      <c r="E23323" t="str">
        <f>INDEX(LedgerMapping[[#All],[Area]],MATCH(Transactions[[#This Row],[Sub Ledger]],LedgerMapping[[#All],[Sub Ledger]],0))</f>
        <v>Income Statement</v>
      </c>
    </row>
    <row r="23324" spans="1:5" x14ac:dyDescent="0.55000000000000004">
      <c r="A23324">
        <v>12</v>
      </c>
      <c r="B23324">
        <v>76000</v>
      </c>
      <c r="C23324" s="6">
        <v>44136</v>
      </c>
      <c r="D23324">
        <v>-30.55</v>
      </c>
      <c r="E23324" t="str">
        <f>INDEX(LedgerMapping[[#All],[Area]],MATCH(Transactions[[#This Row],[Sub Ledger]],LedgerMapping[[#All],[Sub Ledger]],0))</f>
        <v>Income Statement</v>
      </c>
    </row>
    <row r="23325" spans="1:5" x14ac:dyDescent="0.55000000000000004">
      <c r="A23325">
        <v>12</v>
      </c>
      <c r="B23325">
        <v>76000</v>
      </c>
      <c r="C23325" s="6">
        <v>44166</v>
      </c>
      <c r="D23325">
        <v>-25.23</v>
      </c>
      <c r="E23325" t="str">
        <f>INDEX(LedgerMapping[[#All],[Area]],MATCH(Transactions[[#This Row],[Sub Ledger]],LedgerMapping[[#All],[Sub Ledger]],0))</f>
        <v>Income Statement</v>
      </c>
    </row>
    <row r="23326" spans="1:5" x14ac:dyDescent="0.55000000000000004">
      <c r="A23326">
        <v>12</v>
      </c>
      <c r="B23326">
        <v>76000</v>
      </c>
      <c r="C23326" s="6">
        <v>44197</v>
      </c>
      <c r="D23326">
        <v>-228.42</v>
      </c>
      <c r="E23326" t="str">
        <f>INDEX(LedgerMapping[[#All],[Area]],MATCH(Transactions[[#This Row],[Sub Ledger]],LedgerMapping[[#All],[Sub Ledger]],0))</f>
        <v>Income Statement</v>
      </c>
    </row>
    <row r="23327" spans="1:5" x14ac:dyDescent="0.55000000000000004">
      <c r="A23327">
        <v>12</v>
      </c>
      <c r="B23327">
        <v>76000</v>
      </c>
      <c r="C23327" s="6">
        <v>44348</v>
      </c>
      <c r="D23327">
        <v>-1976.33</v>
      </c>
      <c r="E23327" t="str">
        <f>INDEX(LedgerMapping[[#All],[Area]],MATCH(Transactions[[#This Row],[Sub Ledger]],LedgerMapping[[#All],[Sub Ledger]],0))</f>
        <v>Income Statement</v>
      </c>
    </row>
    <row r="23328" spans="1:5" x14ac:dyDescent="0.55000000000000004">
      <c r="A23328">
        <v>12</v>
      </c>
      <c r="B23328">
        <v>77000</v>
      </c>
      <c r="C23328" s="6">
        <v>43831</v>
      </c>
      <c r="D23328">
        <v>-57.14</v>
      </c>
      <c r="E23328" t="str">
        <f>INDEX(LedgerMapping[[#All],[Area]],MATCH(Transactions[[#This Row],[Sub Ledger]],LedgerMapping[[#All],[Sub Ledger]],0))</f>
        <v>Income Statement</v>
      </c>
    </row>
    <row r="23329" spans="1:5" x14ac:dyDescent="0.55000000000000004">
      <c r="A23329">
        <v>12</v>
      </c>
      <c r="B23329">
        <v>77000</v>
      </c>
      <c r="C23329" s="6">
        <v>43862</v>
      </c>
      <c r="D23329">
        <v>-55.02</v>
      </c>
      <c r="E23329" t="str">
        <f>INDEX(LedgerMapping[[#All],[Area]],MATCH(Transactions[[#This Row],[Sub Ledger]],LedgerMapping[[#All],[Sub Ledger]],0))</f>
        <v>Income Statement</v>
      </c>
    </row>
    <row r="23330" spans="1:5" x14ac:dyDescent="0.55000000000000004">
      <c r="A23330">
        <v>12</v>
      </c>
      <c r="B23330">
        <v>77000</v>
      </c>
      <c r="C23330" s="6">
        <v>43891</v>
      </c>
      <c r="D23330">
        <v>-37.99</v>
      </c>
      <c r="E23330" t="str">
        <f>INDEX(LedgerMapping[[#All],[Area]],MATCH(Transactions[[#This Row],[Sub Ledger]],LedgerMapping[[#All],[Sub Ledger]],0))</f>
        <v>Income Statement</v>
      </c>
    </row>
    <row r="23331" spans="1:5" x14ac:dyDescent="0.55000000000000004">
      <c r="A23331">
        <v>12</v>
      </c>
      <c r="B23331">
        <v>77000</v>
      </c>
      <c r="C23331" s="6">
        <v>43922</v>
      </c>
      <c r="D23331">
        <v>-59.27</v>
      </c>
      <c r="E23331" t="str">
        <f>INDEX(LedgerMapping[[#All],[Area]],MATCH(Transactions[[#This Row],[Sub Ledger]],LedgerMapping[[#All],[Sub Ledger]],0))</f>
        <v>Income Statement</v>
      </c>
    </row>
    <row r="23332" spans="1:5" x14ac:dyDescent="0.55000000000000004">
      <c r="A23332">
        <v>12</v>
      </c>
      <c r="B23332">
        <v>77000</v>
      </c>
      <c r="C23332" s="6">
        <v>43952</v>
      </c>
      <c r="D23332">
        <v>-62.46</v>
      </c>
      <c r="E23332" t="str">
        <f>INDEX(LedgerMapping[[#All],[Area]],MATCH(Transactions[[#This Row],[Sub Ledger]],LedgerMapping[[#All],[Sub Ledger]],0))</f>
        <v>Income Statement</v>
      </c>
    </row>
    <row r="23333" spans="1:5" x14ac:dyDescent="0.55000000000000004">
      <c r="A23333">
        <v>12</v>
      </c>
      <c r="B23333">
        <v>77000</v>
      </c>
      <c r="C23333" s="6">
        <v>43983</v>
      </c>
      <c r="D23333">
        <v>-48.63</v>
      </c>
      <c r="E23333" t="str">
        <f>INDEX(LedgerMapping[[#All],[Area]],MATCH(Transactions[[#This Row],[Sub Ledger]],LedgerMapping[[#All],[Sub Ledger]],0))</f>
        <v>Income Statement</v>
      </c>
    </row>
    <row r="23334" spans="1:5" x14ac:dyDescent="0.55000000000000004">
      <c r="A23334">
        <v>12</v>
      </c>
      <c r="B23334">
        <v>77000</v>
      </c>
      <c r="C23334" s="6">
        <v>44013</v>
      </c>
      <c r="D23334">
        <v>-61.4</v>
      </c>
      <c r="E23334" t="str">
        <f>INDEX(LedgerMapping[[#All],[Area]],MATCH(Transactions[[#This Row],[Sub Ledger]],LedgerMapping[[#All],[Sub Ledger]],0))</f>
        <v>Income Statement</v>
      </c>
    </row>
    <row r="23335" spans="1:5" x14ac:dyDescent="0.55000000000000004">
      <c r="A23335">
        <v>12</v>
      </c>
      <c r="B23335">
        <v>77000</v>
      </c>
      <c r="C23335" s="6">
        <v>44044</v>
      </c>
      <c r="D23335">
        <v>-44.38</v>
      </c>
      <c r="E23335" t="str">
        <f>INDEX(LedgerMapping[[#All],[Area]],MATCH(Transactions[[#This Row],[Sub Ledger]],LedgerMapping[[#All],[Sub Ledger]],0))</f>
        <v>Income Statement</v>
      </c>
    </row>
    <row r="23336" spans="1:5" x14ac:dyDescent="0.55000000000000004">
      <c r="A23336">
        <v>12</v>
      </c>
      <c r="B23336">
        <v>77000</v>
      </c>
      <c r="C23336" s="6">
        <v>44075</v>
      </c>
      <c r="D23336">
        <v>-63.53</v>
      </c>
      <c r="E23336" t="str">
        <f>INDEX(LedgerMapping[[#All],[Area]],MATCH(Transactions[[#This Row],[Sub Ledger]],LedgerMapping[[#All],[Sub Ledger]],0))</f>
        <v>Income Statement</v>
      </c>
    </row>
    <row r="23337" spans="1:5" x14ac:dyDescent="0.55000000000000004">
      <c r="A23337">
        <v>12</v>
      </c>
      <c r="B23337">
        <v>77000</v>
      </c>
      <c r="C23337" s="6">
        <v>44105</v>
      </c>
      <c r="D23337">
        <v>-47.57</v>
      </c>
      <c r="E23337" t="str">
        <f>INDEX(LedgerMapping[[#All],[Area]],MATCH(Transactions[[#This Row],[Sub Ledger]],LedgerMapping[[#All],[Sub Ledger]],0))</f>
        <v>Income Statement</v>
      </c>
    </row>
    <row r="23338" spans="1:5" x14ac:dyDescent="0.55000000000000004">
      <c r="A23338">
        <v>12</v>
      </c>
      <c r="B23338">
        <v>77000</v>
      </c>
      <c r="C23338" s="6">
        <v>44136</v>
      </c>
      <c r="D23338">
        <v>-44.38</v>
      </c>
      <c r="E23338" t="str">
        <f>INDEX(LedgerMapping[[#All],[Area]],MATCH(Transactions[[#This Row],[Sub Ledger]],LedgerMapping[[#All],[Sub Ledger]],0))</f>
        <v>Income Statement</v>
      </c>
    </row>
    <row r="23339" spans="1:5" x14ac:dyDescent="0.55000000000000004">
      <c r="A23339">
        <v>12</v>
      </c>
      <c r="B23339">
        <v>77000</v>
      </c>
      <c r="C23339" s="6">
        <v>44166</v>
      </c>
      <c r="D23339">
        <v>-43.31</v>
      </c>
      <c r="E23339" t="str">
        <f>INDEX(LedgerMapping[[#All],[Area]],MATCH(Transactions[[#This Row],[Sub Ledger]],LedgerMapping[[#All],[Sub Ledger]],0))</f>
        <v>Income Statement</v>
      </c>
    </row>
    <row r="23340" spans="1:5" x14ac:dyDescent="0.55000000000000004">
      <c r="A23340">
        <v>12</v>
      </c>
      <c r="B23340">
        <v>77000</v>
      </c>
      <c r="C23340" s="6">
        <v>44197</v>
      </c>
      <c r="D23340">
        <v>-57.14</v>
      </c>
      <c r="E23340" t="str">
        <f>INDEX(LedgerMapping[[#All],[Area]],MATCH(Transactions[[#This Row],[Sub Ledger]],LedgerMapping[[#All],[Sub Ledger]],0))</f>
        <v>Income Statement</v>
      </c>
    </row>
    <row r="23341" spans="1:5" x14ac:dyDescent="0.55000000000000004">
      <c r="A23341">
        <v>12</v>
      </c>
      <c r="B23341">
        <v>77000</v>
      </c>
      <c r="C23341" s="6">
        <v>44348</v>
      </c>
      <c r="D23341">
        <v>-580.55999999999995</v>
      </c>
      <c r="E23341" t="str">
        <f>INDEX(LedgerMapping[[#All],[Area]],MATCH(Transactions[[#This Row],[Sub Ledger]],LedgerMapping[[#All],[Sub Ledger]],0))</f>
        <v>Income Statement</v>
      </c>
    </row>
    <row r="23342" spans="1:5" x14ac:dyDescent="0.55000000000000004">
      <c r="A23342">
        <v>12</v>
      </c>
      <c r="B23342">
        <v>78000</v>
      </c>
      <c r="C23342" s="6">
        <v>43831</v>
      </c>
      <c r="D23342">
        <v>-17.78</v>
      </c>
      <c r="E23342" t="str">
        <f>INDEX(LedgerMapping[[#All],[Area]],MATCH(Transactions[[#This Row],[Sub Ledger]],LedgerMapping[[#All],[Sub Ledger]],0))</f>
        <v>Income Statement</v>
      </c>
    </row>
    <row r="23343" spans="1:5" x14ac:dyDescent="0.55000000000000004">
      <c r="A23343">
        <v>12</v>
      </c>
      <c r="B23343">
        <v>78000</v>
      </c>
      <c r="C23343" s="6">
        <v>43862</v>
      </c>
      <c r="D23343">
        <v>-18.84</v>
      </c>
      <c r="E23343" t="str">
        <f>INDEX(LedgerMapping[[#All],[Area]],MATCH(Transactions[[#This Row],[Sub Ledger]],LedgerMapping[[#All],[Sub Ledger]],0))</f>
        <v>Income Statement</v>
      </c>
    </row>
    <row r="23344" spans="1:5" x14ac:dyDescent="0.55000000000000004">
      <c r="A23344">
        <v>12</v>
      </c>
      <c r="B23344">
        <v>78000</v>
      </c>
      <c r="C23344" s="6">
        <v>43891</v>
      </c>
      <c r="D23344">
        <v>-12.46</v>
      </c>
      <c r="E23344" t="str">
        <f>INDEX(LedgerMapping[[#All],[Area]],MATCH(Transactions[[#This Row],[Sub Ledger]],LedgerMapping[[#All],[Sub Ledger]],0))</f>
        <v>Income Statement</v>
      </c>
    </row>
    <row r="23345" spans="1:5" x14ac:dyDescent="0.55000000000000004">
      <c r="A23345">
        <v>12</v>
      </c>
      <c r="B23345">
        <v>78000</v>
      </c>
      <c r="C23345" s="6">
        <v>43922</v>
      </c>
      <c r="D23345">
        <v>-18.84</v>
      </c>
      <c r="E23345" t="str">
        <f>INDEX(LedgerMapping[[#All],[Area]],MATCH(Transactions[[#This Row],[Sub Ledger]],LedgerMapping[[#All],[Sub Ledger]],0))</f>
        <v>Income Statement</v>
      </c>
    </row>
    <row r="23346" spans="1:5" x14ac:dyDescent="0.55000000000000004">
      <c r="A23346">
        <v>12</v>
      </c>
      <c r="B23346">
        <v>78000</v>
      </c>
      <c r="C23346" s="6">
        <v>43952</v>
      </c>
      <c r="D23346">
        <v>-18.84</v>
      </c>
      <c r="E23346" t="str">
        <f>INDEX(LedgerMapping[[#All],[Area]],MATCH(Transactions[[#This Row],[Sub Ledger]],LedgerMapping[[#All],[Sub Ledger]],0))</f>
        <v>Income Statement</v>
      </c>
    </row>
    <row r="23347" spans="1:5" x14ac:dyDescent="0.55000000000000004">
      <c r="A23347">
        <v>12</v>
      </c>
      <c r="B23347">
        <v>78000</v>
      </c>
      <c r="C23347" s="6">
        <v>43983</v>
      </c>
      <c r="D23347">
        <v>-14.59</v>
      </c>
      <c r="E23347" t="str">
        <f>INDEX(LedgerMapping[[#All],[Area]],MATCH(Transactions[[#This Row],[Sub Ledger]],LedgerMapping[[#All],[Sub Ledger]],0))</f>
        <v>Income Statement</v>
      </c>
    </row>
    <row r="23348" spans="1:5" x14ac:dyDescent="0.55000000000000004">
      <c r="A23348">
        <v>12</v>
      </c>
      <c r="B23348">
        <v>78000</v>
      </c>
      <c r="C23348" s="6">
        <v>44013</v>
      </c>
      <c r="D23348">
        <v>-18.84</v>
      </c>
      <c r="E23348" t="str">
        <f>INDEX(LedgerMapping[[#All],[Area]],MATCH(Transactions[[#This Row],[Sub Ledger]],LedgerMapping[[#All],[Sub Ledger]],0))</f>
        <v>Income Statement</v>
      </c>
    </row>
    <row r="23349" spans="1:5" x14ac:dyDescent="0.55000000000000004">
      <c r="A23349">
        <v>12</v>
      </c>
      <c r="B23349">
        <v>78000</v>
      </c>
      <c r="C23349" s="6">
        <v>44044</v>
      </c>
      <c r="D23349">
        <v>-16.72</v>
      </c>
      <c r="E23349" t="str">
        <f>INDEX(LedgerMapping[[#All],[Area]],MATCH(Transactions[[#This Row],[Sub Ledger]],LedgerMapping[[#All],[Sub Ledger]],0))</f>
        <v>Income Statement</v>
      </c>
    </row>
    <row r="23350" spans="1:5" x14ac:dyDescent="0.55000000000000004">
      <c r="A23350">
        <v>12</v>
      </c>
      <c r="B23350">
        <v>78000</v>
      </c>
      <c r="C23350" s="6">
        <v>44075</v>
      </c>
      <c r="D23350">
        <v>-19.91</v>
      </c>
      <c r="E23350" t="str">
        <f>INDEX(LedgerMapping[[#All],[Area]],MATCH(Transactions[[#This Row],[Sub Ledger]],LedgerMapping[[#All],[Sub Ledger]],0))</f>
        <v>Income Statement</v>
      </c>
    </row>
    <row r="23351" spans="1:5" x14ac:dyDescent="0.55000000000000004">
      <c r="A23351">
        <v>12</v>
      </c>
      <c r="B23351">
        <v>78000</v>
      </c>
      <c r="C23351" s="6">
        <v>44105</v>
      </c>
      <c r="D23351">
        <v>-15.65</v>
      </c>
      <c r="E23351" t="str">
        <f>INDEX(LedgerMapping[[#All],[Area]],MATCH(Transactions[[#This Row],[Sub Ledger]],LedgerMapping[[#All],[Sub Ledger]],0))</f>
        <v>Income Statement</v>
      </c>
    </row>
    <row r="23352" spans="1:5" x14ac:dyDescent="0.55000000000000004">
      <c r="A23352">
        <v>12</v>
      </c>
      <c r="B23352">
        <v>78000</v>
      </c>
      <c r="C23352" s="6">
        <v>44136</v>
      </c>
      <c r="D23352">
        <v>-14.59</v>
      </c>
      <c r="E23352" t="str">
        <f>INDEX(LedgerMapping[[#All],[Area]],MATCH(Transactions[[#This Row],[Sub Ledger]],LedgerMapping[[#All],[Sub Ledger]],0))</f>
        <v>Income Statement</v>
      </c>
    </row>
    <row r="23353" spans="1:5" x14ac:dyDescent="0.55000000000000004">
      <c r="A23353">
        <v>12</v>
      </c>
      <c r="B23353">
        <v>78000</v>
      </c>
      <c r="C23353" s="6">
        <v>44166</v>
      </c>
      <c r="D23353">
        <v>-12.46</v>
      </c>
      <c r="E23353" t="str">
        <f>INDEX(LedgerMapping[[#All],[Area]],MATCH(Transactions[[#This Row],[Sub Ledger]],LedgerMapping[[#All],[Sub Ledger]],0))</f>
        <v>Income Statement</v>
      </c>
    </row>
    <row r="23354" spans="1:5" x14ac:dyDescent="0.55000000000000004">
      <c r="A23354">
        <v>12</v>
      </c>
      <c r="B23354">
        <v>78000</v>
      </c>
      <c r="C23354" s="6">
        <v>44197</v>
      </c>
      <c r="D23354">
        <v>-17.78</v>
      </c>
      <c r="E23354" t="str">
        <f>INDEX(LedgerMapping[[#All],[Area]],MATCH(Transactions[[#This Row],[Sub Ledger]],LedgerMapping[[#All],[Sub Ledger]],0))</f>
        <v>Income Statement</v>
      </c>
    </row>
    <row r="23355" spans="1:5" x14ac:dyDescent="0.55000000000000004">
      <c r="A23355">
        <v>12</v>
      </c>
      <c r="B23355">
        <v>78000</v>
      </c>
      <c r="C23355" s="6">
        <v>44348</v>
      </c>
      <c r="D23355">
        <v>-192.25</v>
      </c>
      <c r="E23355" t="str">
        <f>INDEX(LedgerMapping[[#All],[Area]],MATCH(Transactions[[#This Row],[Sub Ledger]],LedgerMapping[[#All],[Sub Ledger]],0))</f>
        <v>Income Statement</v>
      </c>
    </row>
    <row r="23356" spans="1:5" x14ac:dyDescent="0.55000000000000004">
      <c r="A23356">
        <v>12</v>
      </c>
      <c r="B23356">
        <v>80000</v>
      </c>
      <c r="C23356" s="6">
        <v>43831</v>
      </c>
      <c r="D23356">
        <v>-62.46</v>
      </c>
      <c r="E23356" t="str">
        <f>INDEX(LedgerMapping[[#All],[Area]],MATCH(Transactions[[#This Row],[Sub Ledger]],LedgerMapping[[#All],[Sub Ledger]],0))</f>
        <v>Income Statement</v>
      </c>
    </row>
    <row r="23357" spans="1:5" x14ac:dyDescent="0.55000000000000004">
      <c r="A23357">
        <v>12</v>
      </c>
      <c r="B23357">
        <v>80000</v>
      </c>
      <c r="C23357" s="6">
        <v>43862</v>
      </c>
      <c r="D23357">
        <v>-70.97</v>
      </c>
      <c r="E23357" t="str">
        <f>INDEX(LedgerMapping[[#All],[Area]],MATCH(Transactions[[#This Row],[Sub Ledger]],LedgerMapping[[#All],[Sub Ledger]],0))</f>
        <v>Income Statement</v>
      </c>
    </row>
    <row r="23358" spans="1:5" x14ac:dyDescent="0.55000000000000004">
      <c r="A23358">
        <v>12</v>
      </c>
      <c r="B23358">
        <v>80000</v>
      </c>
      <c r="C23358" s="6">
        <v>43891</v>
      </c>
      <c r="D23358">
        <v>-44.38</v>
      </c>
      <c r="E23358" t="str">
        <f>INDEX(LedgerMapping[[#All],[Area]],MATCH(Transactions[[#This Row],[Sub Ledger]],LedgerMapping[[#All],[Sub Ledger]],0))</f>
        <v>Income Statement</v>
      </c>
    </row>
    <row r="23359" spans="1:5" x14ac:dyDescent="0.55000000000000004">
      <c r="A23359">
        <v>12</v>
      </c>
      <c r="B23359">
        <v>80000</v>
      </c>
      <c r="C23359" s="6">
        <v>43922</v>
      </c>
      <c r="D23359">
        <v>-72.040000000000006</v>
      </c>
      <c r="E23359" t="str">
        <f>INDEX(LedgerMapping[[#All],[Area]],MATCH(Transactions[[#This Row],[Sub Ledger]],LedgerMapping[[#All],[Sub Ledger]],0))</f>
        <v>Income Statement</v>
      </c>
    </row>
    <row r="23360" spans="1:5" x14ac:dyDescent="0.55000000000000004">
      <c r="A23360">
        <v>12</v>
      </c>
      <c r="B23360">
        <v>80000</v>
      </c>
      <c r="C23360" s="6">
        <v>43952</v>
      </c>
      <c r="D23360">
        <v>-70.97</v>
      </c>
      <c r="E23360" t="str">
        <f>INDEX(LedgerMapping[[#All],[Area]],MATCH(Transactions[[#This Row],[Sub Ledger]],LedgerMapping[[#All],[Sub Ledger]],0))</f>
        <v>Income Statement</v>
      </c>
    </row>
    <row r="23361" spans="1:5" x14ac:dyDescent="0.55000000000000004">
      <c r="A23361">
        <v>12</v>
      </c>
      <c r="B23361">
        <v>80000</v>
      </c>
      <c r="C23361" s="6">
        <v>43983</v>
      </c>
      <c r="D23361">
        <v>-51.82</v>
      </c>
      <c r="E23361" t="str">
        <f>INDEX(LedgerMapping[[#All],[Area]],MATCH(Transactions[[#This Row],[Sub Ledger]],LedgerMapping[[#All],[Sub Ledger]],0))</f>
        <v>Income Statement</v>
      </c>
    </row>
    <row r="23362" spans="1:5" x14ac:dyDescent="0.55000000000000004">
      <c r="A23362">
        <v>12</v>
      </c>
      <c r="B23362">
        <v>80000</v>
      </c>
      <c r="C23362" s="6">
        <v>44013</v>
      </c>
      <c r="D23362">
        <v>-67.78</v>
      </c>
      <c r="E23362" t="str">
        <f>INDEX(LedgerMapping[[#All],[Area]],MATCH(Transactions[[#This Row],[Sub Ledger]],LedgerMapping[[#All],[Sub Ledger]],0))</f>
        <v>Income Statement</v>
      </c>
    </row>
    <row r="23363" spans="1:5" x14ac:dyDescent="0.55000000000000004">
      <c r="A23363">
        <v>12</v>
      </c>
      <c r="B23363">
        <v>80000</v>
      </c>
      <c r="C23363" s="6">
        <v>44044</v>
      </c>
      <c r="D23363">
        <v>-61.4</v>
      </c>
      <c r="E23363" t="str">
        <f>INDEX(LedgerMapping[[#All],[Area]],MATCH(Transactions[[#This Row],[Sub Ledger]],LedgerMapping[[#All],[Sub Ledger]],0))</f>
        <v>Income Statement</v>
      </c>
    </row>
    <row r="23364" spans="1:5" x14ac:dyDescent="0.55000000000000004">
      <c r="A23364">
        <v>12</v>
      </c>
      <c r="B23364">
        <v>80000</v>
      </c>
      <c r="C23364" s="6">
        <v>44075</v>
      </c>
      <c r="D23364">
        <v>-74.16</v>
      </c>
      <c r="E23364" t="str">
        <f>INDEX(LedgerMapping[[#All],[Area]],MATCH(Transactions[[#This Row],[Sub Ledger]],LedgerMapping[[#All],[Sub Ledger]],0))</f>
        <v>Income Statement</v>
      </c>
    </row>
    <row r="23365" spans="1:5" x14ac:dyDescent="0.55000000000000004">
      <c r="A23365">
        <v>12</v>
      </c>
      <c r="B23365">
        <v>80000</v>
      </c>
      <c r="C23365" s="6">
        <v>44105</v>
      </c>
      <c r="D23365">
        <v>-55.02</v>
      </c>
      <c r="E23365" t="str">
        <f>INDEX(LedgerMapping[[#All],[Area]],MATCH(Transactions[[#This Row],[Sub Ledger]],LedgerMapping[[#All],[Sub Ledger]],0))</f>
        <v>Income Statement</v>
      </c>
    </row>
    <row r="23366" spans="1:5" x14ac:dyDescent="0.55000000000000004">
      <c r="A23366">
        <v>12</v>
      </c>
      <c r="B23366">
        <v>80000</v>
      </c>
      <c r="C23366" s="6">
        <v>44136</v>
      </c>
      <c r="D23366">
        <v>-52.89</v>
      </c>
      <c r="E23366" t="str">
        <f>INDEX(LedgerMapping[[#All],[Area]],MATCH(Transactions[[#This Row],[Sub Ledger]],LedgerMapping[[#All],[Sub Ledger]],0))</f>
        <v>Income Statement</v>
      </c>
    </row>
    <row r="23367" spans="1:5" x14ac:dyDescent="0.55000000000000004">
      <c r="A23367">
        <v>12</v>
      </c>
      <c r="B23367">
        <v>80000</v>
      </c>
      <c r="C23367" s="6">
        <v>44166</v>
      </c>
      <c r="D23367">
        <v>-43.31</v>
      </c>
      <c r="E23367" t="str">
        <f>INDEX(LedgerMapping[[#All],[Area]],MATCH(Transactions[[#This Row],[Sub Ledger]],LedgerMapping[[#All],[Sub Ledger]],0))</f>
        <v>Income Statement</v>
      </c>
    </row>
    <row r="23368" spans="1:5" x14ac:dyDescent="0.55000000000000004">
      <c r="A23368">
        <v>12</v>
      </c>
      <c r="B23368">
        <v>80000</v>
      </c>
      <c r="C23368" s="6">
        <v>44197</v>
      </c>
      <c r="D23368">
        <v>-66.72</v>
      </c>
      <c r="E23368" t="str">
        <f>INDEX(LedgerMapping[[#All],[Area]],MATCH(Transactions[[#This Row],[Sub Ledger]],LedgerMapping[[#All],[Sub Ledger]],0))</f>
        <v>Income Statement</v>
      </c>
    </row>
    <row r="23369" spans="1:5" x14ac:dyDescent="0.55000000000000004">
      <c r="A23369">
        <v>12</v>
      </c>
      <c r="B23369">
        <v>80000</v>
      </c>
      <c r="C23369" s="6">
        <v>44348</v>
      </c>
      <c r="D23369">
        <v>-738.01</v>
      </c>
      <c r="E23369" t="str">
        <f>INDEX(LedgerMapping[[#All],[Area]],MATCH(Transactions[[#This Row],[Sub Ledger]],LedgerMapping[[#All],[Sub Ledger]],0))</f>
        <v>Income Statement</v>
      </c>
    </row>
    <row r="23370" spans="1:5" x14ac:dyDescent="0.55000000000000004">
      <c r="A23370">
        <v>12</v>
      </c>
      <c r="B23370">
        <v>81000</v>
      </c>
      <c r="C23370" s="6">
        <v>43831</v>
      </c>
      <c r="D23370">
        <v>-39.06</v>
      </c>
      <c r="E23370" t="str">
        <f>INDEX(LedgerMapping[[#All],[Area]],MATCH(Transactions[[#This Row],[Sub Ledger]],LedgerMapping[[#All],[Sub Ledger]],0))</f>
        <v>Income Statement</v>
      </c>
    </row>
    <row r="23371" spans="1:5" x14ac:dyDescent="0.55000000000000004">
      <c r="A23371">
        <v>12</v>
      </c>
      <c r="B23371">
        <v>81000</v>
      </c>
      <c r="C23371" s="6">
        <v>43862</v>
      </c>
      <c r="D23371">
        <v>-44.38</v>
      </c>
      <c r="E23371" t="str">
        <f>INDEX(LedgerMapping[[#All],[Area]],MATCH(Transactions[[#This Row],[Sub Ledger]],LedgerMapping[[#All],[Sub Ledger]],0))</f>
        <v>Income Statement</v>
      </c>
    </row>
    <row r="23372" spans="1:5" x14ac:dyDescent="0.55000000000000004">
      <c r="A23372">
        <v>12</v>
      </c>
      <c r="B23372">
        <v>81000</v>
      </c>
      <c r="C23372" s="6">
        <v>43891</v>
      </c>
      <c r="D23372">
        <v>-27.36</v>
      </c>
      <c r="E23372" t="str">
        <f>INDEX(LedgerMapping[[#All],[Area]],MATCH(Transactions[[#This Row],[Sub Ledger]],LedgerMapping[[#All],[Sub Ledger]],0))</f>
        <v>Income Statement</v>
      </c>
    </row>
    <row r="23373" spans="1:5" x14ac:dyDescent="0.55000000000000004">
      <c r="A23373">
        <v>12</v>
      </c>
      <c r="B23373">
        <v>81000</v>
      </c>
      <c r="C23373" s="6">
        <v>43922</v>
      </c>
      <c r="D23373">
        <v>-44.38</v>
      </c>
      <c r="E23373" t="str">
        <f>INDEX(LedgerMapping[[#All],[Area]],MATCH(Transactions[[#This Row],[Sub Ledger]],LedgerMapping[[#All],[Sub Ledger]],0))</f>
        <v>Income Statement</v>
      </c>
    </row>
    <row r="23374" spans="1:5" x14ac:dyDescent="0.55000000000000004">
      <c r="A23374">
        <v>12</v>
      </c>
      <c r="B23374">
        <v>81000</v>
      </c>
      <c r="C23374" s="6">
        <v>43952</v>
      </c>
      <c r="D23374">
        <v>-44.38</v>
      </c>
      <c r="E23374" t="str">
        <f>INDEX(LedgerMapping[[#All],[Area]],MATCH(Transactions[[#This Row],[Sub Ledger]],LedgerMapping[[#All],[Sub Ledger]],0))</f>
        <v>Income Statement</v>
      </c>
    </row>
    <row r="23375" spans="1:5" x14ac:dyDescent="0.55000000000000004">
      <c r="A23375">
        <v>12</v>
      </c>
      <c r="B23375">
        <v>81000</v>
      </c>
      <c r="C23375" s="6">
        <v>43983</v>
      </c>
      <c r="D23375">
        <v>-32.67</v>
      </c>
      <c r="E23375" t="str">
        <f>INDEX(LedgerMapping[[#All],[Area]],MATCH(Transactions[[#This Row],[Sub Ledger]],LedgerMapping[[#All],[Sub Ledger]],0))</f>
        <v>Income Statement</v>
      </c>
    </row>
    <row r="23376" spans="1:5" x14ac:dyDescent="0.55000000000000004">
      <c r="A23376">
        <v>12</v>
      </c>
      <c r="B23376">
        <v>81000</v>
      </c>
      <c r="C23376" s="6">
        <v>44013</v>
      </c>
      <c r="D23376">
        <v>-42.25</v>
      </c>
      <c r="E23376" t="str">
        <f>INDEX(LedgerMapping[[#All],[Area]],MATCH(Transactions[[#This Row],[Sub Ledger]],LedgerMapping[[#All],[Sub Ledger]],0))</f>
        <v>Income Statement</v>
      </c>
    </row>
    <row r="23377" spans="1:5" x14ac:dyDescent="0.55000000000000004">
      <c r="A23377">
        <v>12</v>
      </c>
      <c r="B23377">
        <v>81000</v>
      </c>
      <c r="C23377" s="6">
        <v>44044</v>
      </c>
      <c r="D23377">
        <v>-37.99</v>
      </c>
      <c r="E23377" t="str">
        <f>INDEX(LedgerMapping[[#All],[Area]],MATCH(Transactions[[#This Row],[Sub Ledger]],LedgerMapping[[#All],[Sub Ledger]],0))</f>
        <v>Income Statement</v>
      </c>
    </row>
    <row r="23378" spans="1:5" x14ac:dyDescent="0.55000000000000004">
      <c r="A23378">
        <v>12</v>
      </c>
      <c r="B23378">
        <v>81000</v>
      </c>
      <c r="C23378" s="6">
        <v>44075</v>
      </c>
      <c r="D23378">
        <v>-46.5</v>
      </c>
      <c r="E23378" t="str">
        <f>INDEX(LedgerMapping[[#All],[Area]],MATCH(Transactions[[#This Row],[Sub Ledger]],LedgerMapping[[#All],[Sub Ledger]],0))</f>
        <v>Income Statement</v>
      </c>
    </row>
    <row r="23379" spans="1:5" x14ac:dyDescent="0.55000000000000004">
      <c r="A23379">
        <v>12</v>
      </c>
      <c r="B23379">
        <v>81000</v>
      </c>
      <c r="C23379" s="6">
        <v>44105</v>
      </c>
      <c r="D23379">
        <v>-34.799999999999997</v>
      </c>
      <c r="E23379" t="str">
        <f>INDEX(LedgerMapping[[#All],[Area]],MATCH(Transactions[[#This Row],[Sub Ledger]],LedgerMapping[[#All],[Sub Ledger]],0))</f>
        <v>Income Statement</v>
      </c>
    </row>
    <row r="23380" spans="1:5" x14ac:dyDescent="0.55000000000000004">
      <c r="A23380">
        <v>12</v>
      </c>
      <c r="B23380">
        <v>81000</v>
      </c>
      <c r="C23380" s="6">
        <v>44136</v>
      </c>
      <c r="D23380">
        <v>-33.74</v>
      </c>
      <c r="E23380" t="str">
        <f>INDEX(LedgerMapping[[#All],[Area]],MATCH(Transactions[[#This Row],[Sub Ledger]],LedgerMapping[[#All],[Sub Ledger]],0))</f>
        <v>Income Statement</v>
      </c>
    </row>
    <row r="23381" spans="1:5" x14ac:dyDescent="0.55000000000000004">
      <c r="A23381">
        <v>12</v>
      </c>
      <c r="B23381">
        <v>81000</v>
      </c>
      <c r="C23381" s="6">
        <v>44166</v>
      </c>
      <c r="D23381">
        <v>-27.36</v>
      </c>
      <c r="E23381" t="str">
        <f>INDEX(LedgerMapping[[#All],[Area]],MATCH(Transactions[[#This Row],[Sub Ledger]],LedgerMapping[[#All],[Sub Ledger]],0))</f>
        <v>Income Statement</v>
      </c>
    </row>
    <row r="23382" spans="1:5" x14ac:dyDescent="0.55000000000000004">
      <c r="A23382">
        <v>12</v>
      </c>
      <c r="B23382">
        <v>81000</v>
      </c>
      <c r="C23382" s="6">
        <v>44197</v>
      </c>
      <c r="D23382">
        <v>-42.25</v>
      </c>
      <c r="E23382" t="str">
        <f>INDEX(LedgerMapping[[#All],[Area]],MATCH(Transactions[[#This Row],[Sub Ledger]],LedgerMapping[[#All],[Sub Ledger]],0))</f>
        <v>Income Statement</v>
      </c>
    </row>
    <row r="23383" spans="1:5" x14ac:dyDescent="0.55000000000000004">
      <c r="A23383">
        <v>12</v>
      </c>
      <c r="B23383">
        <v>81000</v>
      </c>
      <c r="C23383" s="6">
        <v>44348</v>
      </c>
      <c r="D23383">
        <v>-457.15</v>
      </c>
      <c r="E23383" t="str">
        <f>INDEX(LedgerMapping[[#All],[Area]],MATCH(Transactions[[#This Row],[Sub Ledger]],LedgerMapping[[#All],[Sub Ledger]],0))</f>
        <v>Income Statement</v>
      </c>
    </row>
    <row r="23384" spans="1:5" x14ac:dyDescent="0.55000000000000004">
      <c r="A23384">
        <v>12</v>
      </c>
      <c r="B23384">
        <v>82000</v>
      </c>
      <c r="C23384" s="6">
        <v>43831</v>
      </c>
      <c r="D23384">
        <v>-5.01</v>
      </c>
      <c r="E23384" t="str">
        <f>INDEX(LedgerMapping[[#All],[Area]],MATCH(Transactions[[#This Row],[Sub Ledger]],LedgerMapping[[#All],[Sub Ledger]],0))</f>
        <v>Income Statement</v>
      </c>
    </row>
    <row r="23385" spans="1:5" x14ac:dyDescent="0.55000000000000004">
      <c r="A23385">
        <v>12</v>
      </c>
      <c r="B23385">
        <v>82000</v>
      </c>
      <c r="C23385" s="6">
        <v>43862</v>
      </c>
      <c r="D23385">
        <v>-5.01</v>
      </c>
      <c r="E23385" t="str">
        <f>INDEX(LedgerMapping[[#All],[Area]],MATCH(Transactions[[#This Row],[Sub Ledger]],LedgerMapping[[#All],[Sub Ledger]],0))</f>
        <v>Income Statement</v>
      </c>
    </row>
    <row r="23386" spans="1:5" x14ac:dyDescent="0.55000000000000004">
      <c r="A23386">
        <v>12</v>
      </c>
      <c r="B23386">
        <v>82000</v>
      </c>
      <c r="C23386" s="6">
        <v>43891</v>
      </c>
      <c r="D23386">
        <v>-3.95</v>
      </c>
      <c r="E23386" t="str">
        <f>INDEX(LedgerMapping[[#All],[Area]],MATCH(Transactions[[#This Row],[Sub Ledger]],LedgerMapping[[#All],[Sub Ledger]],0))</f>
        <v>Income Statement</v>
      </c>
    </row>
    <row r="23387" spans="1:5" x14ac:dyDescent="0.55000000000000004">
      <c r="A23387">
        <v>12</v>
      </c>
      <c r="B23387">
        <v>82000</v>
      </c>
      <c r="C23387" s="6">
        <v>43922</v>
      </c>
      <c r="D23387">
        <v>-5.01</v>
      </c>
      <c r="E23387" t="str">
        <f>INDEX(LedgerMapping[[#All],[Area]],MATCH(Transactions[[#This Row],[Sub Ledger]],LedgerMapping[[#All],[Sub Ledger]],0))</f>
        <v>Income Statement</v>
      </c>
    </row>
    <row r="23388" spans="1:5" x14ac:dyDescent="0.55000000000000004">
      <c r="A23388">
        <v>12</v>
      </c>
      <c r="B23388">
        <v>82000</v>
      </c>
      <c r="C23388" s="6">
        <v>43952</v>
      </c>
      <c r="D23388">
        <v>-5.01</v>
      </c>
      <c r="E23388" t="str">
        <f>INDEX(LedgerMapping[[#All],[Area]],MATCH(Transactions[[#This Row],[Sub Ledger]],LedgerMapping[[#All],[Sub Ledger]],0))</f>
        <v>Income Statement</v>
      </c>
    </row>
    <row r="23389" spans="1:5" x14ac:dyDescent="0.55000000000000004">
      <c r="A23389">
        <v>12</v>
      </c>
      <c r="B23389">
        <v>82000</v>
      </c>
      <c r="C23389" s="6">
        <v>43983</v>
      </c>
      <c r="D23389">
        <v>-3.95</v>
      </c>
      <c r="E23389" t="str">
        <f>INDEX(LedgerMapping[[#All],[Area]],MATCH(Transactions[[#This Row],[Sub Ledger]],LedgerMapping[[#All],[Sub Ledger]],0))</f>
        <v>Income Statement</v>
      </c>
    </row>
    <row r="23390" spans="1:5" x14ac:dyDescent="0.55000000000000004">
      <c r="A23390">
        <v>12</v>
      </c>
      <c r="B23390">
        <v>82000</v>
      </c>
      <c r="C23390" s="6">
        <v>44013</v>
      </c>
      <c r="D23390">
        <v>-5.01</v>
      </c>
      <c r="E23390" t="str">
        <f>INDEX(LedgerMapping[[#All],[Area]],MATCH(Transactions[[#This Row],[Sub Ledger]],LedgerMapping[[#All],[Sub Ledger]],0))</f>
        <v>Income Statement</v>
      </c>
    </row>
    <row r="23391" spans="1:5" x14ac:dyDescent="0.55000000000000004">
      <c r="A23391">
        <v>12</v>
      </c>
      <c r="B23391">
        <v>82000</v>
      </c>
      <c r="C23391" s="6">
        <v>44044</v>
      </c>
      <c r="D23391">
        <v>-5.01</v>
      </c>
      <c r="E23391" t="str">
        <f>INDEX(LedgerMapping[[#All],[Area]],MATCH(Transactions[[#This Row],[Sub Ledger]],LedgerMapping[[#All],[Sub Ledger]],0))</f>
        <v>Income Statement</v>
      </c>
    </row>
    <row r="23392" spans="1:5" x14ac:dyDescent="0.55000000000000004">
      <c r="A23392">
        <v>12</v>
      </c>
      <c r="B23392">
        <v>82000</v>
      </c>
      <c r="C23392" s="6">
        <v>44075</v>
      </c>
      <c r="D23392">
        <v>-5.01</v>
      </c>
      <c r="E23392" t="str">
        <f>INDEX(LedgerMapping[[#All],[Area]],MATCH(Transactions[[#This Row],[Sub Ledger]],LedgerMapping[[#All],[Sub Ledger]],0))</f>
        <v>Income Statement</v>
      </c>
    </row>
    <row r="23393" spans="1:5" x14ac:dyDescent="0.55000000000000004">
      <c r="A23393">
        <v>12</v>
      </c>
      <c r="B23393">
        <v>82000</v>
      </c>
      <c r="C23393" s="6">
        <v>44105</v>
      </c>
      <c r="D23393">
        <v>-3.95</v>
      </c>
      <c r="E23393" t="str">
        <f>INDEX(LedgerMapping[[#All],[Area]],MATCH(Transactions[[#This Row],[Sub Ledger]],LedgerMapping[[#All],[Sub Ledger]],0))</f>
        <v>Income Statement</v>
      </c>
    </row>
    <row r="23394" spans="1:5" x14ac:dyDescent="0.55000000000000004">
      <c r="A23394">
        <v>12</v>
      </c>
      <c r="B23394">
        <v>82000</v>
      </c>
      <c r="C23394" s="6">
        <v>44136</v>
      </c>
      <c r="D23394">
        <v>-3.95</v>
      </c>
      <c r="E23394" t="str">
        <f>INDEX(LedgerMapping[[#All],[Area]],MATCH(Transactions[[#This Row],[Sub Ledger]],LedgerMapping[[#All],[Sub Ledger]],0))</f>
        <v>Income Statement</v>
      </c>
    </row>
    <row r="23395" spans="1:5" x14ac:dyDescent="0.55000000000000004">
      <c r="A23395">
        <v>12</v>
      </c>
      <c r="B23395">
        <v>82000</v>
      </c>
      <c r="C23395" s="6">
        <v>44166</v>
      </c>
      <c r="D23395">
        <v>-2.89</v>
      </c>
      <c r="E23395" t="str">
        <f>INDEX(LedgerMapping[[#All],[Area]],MATCH(Transactions[[#This Row],[Sub Ledger]],LedgerMapping[[#All],[Sub Ledger]],0))</f>
        <v>Income Statement</v>
      </c>
    </row>
    <row r="23396" spans="1:5" x14ac:dyDescent="0.55000000000000004">
      <c r="A23396">
        <v>12</v>
      </c>
      <c r="B23396">
        <v>82000</v>
      </c>
      <c r="C23396" s="6">
        <v>44197</v>
      </c>
      <c r="D23396">
        <v>-5.01</v>
      </c>
      <c r="E23396" t="str">
        <f>INDEX(LedgerMapping[[#All],[Area]],MATCH(Transactions[[#This Row],[Sub Ledger]],LedgerMapping[[#All],[Sub Ledger]],0))</f>
        <v>Income Statement</v>
      </c>
    </row>
    <row r="23397" spans="1:5" x14ac:dyDescent="0.55000000000000004">
      <c r="A23397">
        <v>12</v>
      </c>
      <c r="B23397">
        <v>82000</v>
      </c>
      <c r="C23397" s="6">
        <v>44348</v>
      </c>
      <c r="D23397">
        <v>-48.63</v>
      </c>
      <c r="E23397" t="str">
        <f>INDEX(LedgerMapping[[#All],[Area]],MATCH(Transactions[[#This Row],[Sub Ledger]],LedgerMapping[[#All],[Sub Ledger]],0))</f>
        <v>Income Statement</v>
      </c>
    </row>
    <row r="23398" spans="1:5" x14ac:dyDescent="0.55000000000000004">
      <c r="A23398">
        <v>12</v>
      </c>
      <c r="B23398">
        <v>83000</v>
      </c>
      <c r="C23398" s="6">
        <v>43831</v>
      </c>
      <c r="D23398">
        <v>-13.53</v>
      </c>
      <c r="E23398" t="str">
        <f>INDEX(LedgerMapping[[#All],[Area]],MATCH(Transactions[[#This Row],[Sub Ledger]],LedgerMapping[[#All],[Sub Ledger]],0))</f>
        <v>Income Statement</v>
      </c>
    </row>
    <row r="23399" spans="1:5" x14ac:dyDescent="0.55000000000000004">
      <c r="A23399">
        <v>12</v>
      </c>
      <c r="B23399">
        <v>83000</v>
      </c>
      <c r="C23399" s="6">
        <v>43862</v>
      </c>
      <c r="D23399">
        <v>-16.72</v>
      </c>
      <c r="E23399" t="str">
        <f>INDEX(LedgerMapping[[#All],[Area]],MATCH(Transactions[[#This Row],[Sub Ledger]],LedgerMapping[[#All],[Sub Ledger]],0))</f>
        <v>Income Statement</v>
      </c>
    </row>
    <row r="23400" spans="1:5" x14ac:dyDescent="0.55000000000000004">
      <c r="A23400">
        <v>12</v>
      </c>
      <c r="B23400">
        <v>83000</v>
      </c>
      <c r="C23400" s="6">
        <v>43891</v>
      </c>
      <c r="D23400">
        <v>-10.33</v>
      </c>
      <c r="E23400" t="str">
        <f>INDEX(LedgerMapping[[#All],[Area]],MATCH(Transactions[[#This Row],[Sub Ledger]],LedgerMapping[[#All],[Sub Ledger]],0))</f>
        <v>Income Statement</v>
      </c>
    </row>
    <row r="23401" spans="1:5" x14ac:dyDescent="0.55000000000000004">
      <c r="A23401">
        <v>12</v>
      </c>
      <c r="B23401">
        <v>83000</v>
      </c>
      <c r="C23401" s="6">
        <v>43922</v>
      </c>
      <c r="D23401">
        <v>-16.72</v>
      </c>
      <c r="E23401" t="str">
        <f>INDEX(LedgerMapping[[#All],[Area]],MATCH(Transactions[[#This Row],[Sub Ledger]],LedgerMapping[[#All],[Sub Ledger]],0))</f>
        <v>Income Statement</v>
      </c>
    </row>
    <row r="23402" spans="1:5" x14ac:dyDescent="0.55000000000000004">
      <c r="A23402">
        <v>12</v>
      </c>
      <c r="B23402">
        <v>83000</v>
      </c>
      <c r="C23402" s="6">
        <v>43952</v>
      </c>
      <c r="D23402">
        <v>-16.72</v>
      </c>
      <c r="E23402" t="str">
        <f>INDEX(LedgerMapping[[#All],[Area]],MATCH(Transactions[[#This Row],[Sub Ledger]],LedgerMapping[[#All],[Sub Ledger]],0))</f>
        <v>Income Statement</v>
      </c>
    </row>
    <row r="23403" spans="1:5" x14ac:dyDescent="0.55000000000000004">
      <c r="A23403">
        <v>12</v>
      </c>
      <c r="B23403">
        <v>83000</v>
      </c>
      <c r="C23403" s="6">
        <v>43983</v>
      </c>
      <c r="D23403">
        <v>-11.4</v>
      </c>
      <c r="E23403" t="str">
        <f>INDEX(LedgerMapping[[#All],[Area]],MATCH(Transactions[[#This Row],[Sub Ledger]],LedgerMapping[[#All],[Sub Ledger]],0))</f>
        <v>Income Statement</v>
      </c>
    </row>
    <row r="23404" spans="1:5" x14ac:dyDescent="0.55000000000000004">
      <c r="A23404">
        <v>12</v>
      </c>
      <c r="B23404">
        <v>83000</v>
      </c>
      <c r="C23404" s="6">
        <v>44013</v>
      </c>
      <c r="D23404">
        <v>-15.65</v>
      </c>
      <c r="E23404" t="str">
        <f>INDEX(LedgerMapping[[#All],[Area]],MATCH(Transactions[[#This Row],[Sub Ledger]],LedgerMapping[[#All],[Sub Ledger]],0))</f>
        <v>Income Statement</v>
      </c>
    </row>
    <row r="23405" spans="1:5" x14ac:dyDescent="0.55000000000000004">
      <c r="A23405">
        <v>12</v>
      </c>
      <c r="B23405">
        <v>83000</v>
      </c>
      <c r="C23405" s="6">
        <v>44044</v>
      </c>
      <c r="D23405">
        <v>-14.59</v>
      </c>
      <c r="E23405" t="str">
        <f>INDEX(LedgerMapping[[#All],[Area]],MATCH(Transactions[[#This Row],[Sub Ledger]],LedgerMapping[[#All],[Sub Ledger]],0))</f>
        <v>Income Statement</v>
      </c>
    </row>
    <row r="23406" spans="1:5" x14ac:dyDescent="0.55000000000000004">
      <c r="A23406">
        <v>12</v>
      </c>
      <c r="B23406">
        <v>83000</v>
      </c>
      <c r="C23406" s="6">
        <v>44075</v>
      </c>
      <c r="D23406">
        <v>-17.78</v>
      </c>
      <c r="E23406" t="str">
        <f>INDEX(LedgerMapping[[#All],[Area]],MATCH(Transactions[[#This Row],[Sub Ledger]],LedgerMapping[[#All],[Sub Ledger]],0))</f>
        <v>Income Statement</v>
      </c>
    </row>
    <row r="23407" spans="1:5" x14ac:dyDescent="0.55000000000000004">
      <c r="A23407">
        <v>12</v>
      </c>
      <c r="B23407">
        <v>83000</v>
      </c>
      <c r="C23407" s="6">
        <v>44105</v>
      </c>
      <c r="D23407">
        <v>-12.46</v>
      </c>
      <c r="E23407" t="str">
        <f>INDEX(LedgerMapping[[#All],[Area]],MATCH(Transactions[[#This Row],[Sub Ledger]],LedgerMapping[[#All],[Sub Ledger]],0))</f>
        <v>Income Statement</v>
      </c>
    </row>
    <row r="23408" spans="1:5" x14ac:dyDescent="0.55000000000000004">
      <c r="A23408">
        <v>12</v>
      </c>
      <c r="B23408">
        <v>83000</v>
      </c>
      <c r="C23408" s="6">
        <v>44136</v>
      </c>
      <c r="D23408">
        <v>-12.46</v>
      </c>
      <c r="E23408" t="str">
        <f>INDEX(LedgerMapping[[#All],[Area]],MATCH(Transactions[[#This Row],[Sub Ledger]],LedgerMapping[[#All],[Sub Ledger]],0))</f>
        <v>Income Statement</v>
      </c>
    </row>
    <row r="23409" spans="1:5" x14ac:dyDescent="0.55000000000000004">
      <c r="A23409">
        <v>12</v>
      </c>
      <c r="B23409">
        <v>83000</v>
      </c>
      <c r="C23409" s="6">
        <v>44166</v>
      </c>
      <c r="D23409">
        <v>-10.33</v>
      </c>
      <c r="E23409" t="str">
        <f>INDEX(LedgerMapping[[#All],[Area]],MATCH(Transactions[[#This Row],[Sub Ledger]],LedgerMapping[[#All],[Sub Ledger]],0))</f>
        <v>Income Statement</v>
      </c>
    </row>
    <row r="23410" spans="1:5" x14ac:dyDescent="0.55000000000000004">
      <c r="A23410">
        <v>12</v>
      </c>
      <c r="B23410">
        <v>83000</v>
      </c>
      <c r="C23410" s="6">
        <v>44197</v>
      </c>
      <c r="D23410">
        <v>-15.65</v>
      </c>
      <c r="E23410" t="str">
        <f>INDEX(LedgerMapping[[#All],[Area]],MATCH(Transactions[[#This Row],[Sub Ledger]],LedgerMapping[[#All],[Sub Ledger]],0))</f>
        <v>Income Statement</v>
      </c>
    </row>
    <row r="23411" spans="1:5" x14ac:dyDescent="0.55000000000000004">
      <c r="A23411">
        <v>12</v>
      </c>
      <c r="B23411">
        <v>83000</v>
      </c>
      <c r="C23411" s="6">
        <v>44348</v>
      </c>
      <c r="D23411">
        <v>-168.85</v>
      </c>
      <c r="E23411" t="str">
        <f>INDEX(LedgerMapping[[#All],[Area]],MATCH(Transactions[[#This Row],[Sub Ledger]],LedgerMapping[[#All],[Sub Ledger]],0))</f>
        <v>Income Statement</v>
      </c>
    </row>
    <row r="23412" spans="1:5" x14ac:dyDescent="0.55000000000000004">
      <c r="A23412">
        <v>12</v>
      </c>
      <c r="B23412">
        <v>84000</v>
      </c>
      <c r="C23412" s="6">
        <v>43831</v>
      </c>
      <c r="D23412">
        <v>-11.4</v>
      </c>
      <c r="E23412" t="str">
        <f>INDEX(LedgerMapping[[#All],[Area]],MATCH(Transactions[[#This Row],[Sub Ledger]],LedgerMapping[[#All],[Sub Ledger]],0))</f>
        <v>Income Statement</v>
      </c>
    </row>
    <row r="23413" spans="1:5" x14ac:dyDescent="0.55000000000000004">
      <c r="A23413">
        <v>12</v>
      </c>
      <c r="B23413">
        <v>84000</v>
      </c>
      <c r="C23413" s="6">
        <v>43862</v>
      </c>
      <c r="D23413">
        <v>-14.59</v>
      </c>
      <c r="E23413" t="str">
        <f>INDEX(LedgerMapping[[#All],[Area]],MATCH(Transactions[[#This Row],[Sub Ledger]],LedgerMapping[[#All],[Sub Ledger]],0))</f>
        <v>Income Statement</v>
      </c>
    </row>
    <row r="23414" spans="1:5" x14ac:dyDescent="0.55000000000000004">
      <c r="A23414">
        <v>12</v>
      </c>
      <c r="B23414">
        <v>84000</v>
      </c>
      <c r="C23414" s="6">
        <v>43891</v>
      </c>
      <c r="D23414">
        <v>-8.2100000000000009</v>
      </c>
      <c r="E23414" t="str">
        <f>INDEX(LedgerMapping[[#All],[Area]],MATCH(Transactions[[#This Row],[Sub Ledger]],LedgerMapping[[#All],[Sub Ledger]],0))</f>
        <v>Income Statement</v>
      </c>
    </row>
    <row r="23415" spans="1:5" x14ac:dyDescent="0.55000000000000004">
      <c r="A23415">
        <v>12</v>
      </c>
      <c r="B23415">
        <v>84000</v>
      </c>
      <c r="C23415" s="6">
        <v>43922</v>
      </c>
      <c r="D23415">
        <v>-14.59</v>
      </c>
      <c r="E23415" t="str">
        <f>INDEX(LedgerMapping[[#All],[Area]],MATCH(Transactions[[#This Row],[Sub Ledger]],LedgerMapping[[#All],[Sub Ledger]],0))</f>
        <v>Income Statement</v>
      </c>
    </row>
    <row r="23416" spans="1:5" x14ac:dyDescent="0.55000000000000004">
      <c r="A23416">
        <v>12</v>
      </c>
      <c r="B23416">
        <v>84000</v>
      </c>
      <c r="C23416" s="6">
        <v>43952</v>
      </c>
      <c r="D23416">
        <v>-14.59</v>
      </c>
      <c r="E23416" t="str">
        <f>INDEX(LedgerMapping[[#All],[Area]],MATCH(Transactions[[#This Row],[Sub Ledger]],LedgerMapping[[#All],[Sub Ledger]],0))</f>
        <v>Income Statement</v>
      </c>
    </row>
    <row r="23417" spans="1:5" x14ac:dyDescent="0.55000000000000004">
      <c r="A23417">
        <v>12</v>
      </c>
      <c r="B23417">
        <v>84000</v>
      </c>
      <c r="C23417" s="6">
        <v>43983</v>
      </c>
      <c r="D23417">
        <v>-9.27</v>
      </c>
      <c r="E23417" t="str">
        <f>INDEX(LedgerMapping[[#All],[Area]],MATCH(Transactions[[#This Row],[Sub Ledger]],LedgerMapping[[#All],[Sub Ledger]],0))</f>
        <v>Income Statement</v>
      </c>
    </row>
    <row r="23418" spans="1:5" x14ac:dyDescent="0.55000000000000004">
      <c r="A23418">
        <v>12</v>
      </c>
      <c r="B23418">
        <v>84000</v>
      </c>
      <c r="C23418" s="6">
        <v>44013</v>
      </c>
      <c r="D23418">
        <v>-13.53</v>
      </c>
      <c r="E23418" t="str">
        <f>INDEX(LedgerMapping[[#All],[Area]],MATCH(Transactions[[#This Row],[Sub Ledger]],LedgerMapping[[#All],[Sub Ledger]],0))</f>
        <v>Income Statement</v>
      </c>
    </row>
    <row r="23419" spans="1:5" x14ac:dyDescent="0.55000000000000004">
      <c r="A23419">
        <v>12</v>
      </c>
      <c r="B23419">
        <v>84000</v>
      </c>
      <c r="C23419" s="6">
        <v>44044</v>
      </c>
      <c r="D23419">
        <v>-13.53</v>
      </c>
      <c r="E23419" t="str">
        <f>INDEX(LedgerMapping[[#All],[Area]],MATCH(Transactions[[#This Row],[Sub Ledger]],LedgerMapping[[#All],[Sub Ledger]],0))</f>
        <v>Income Statement</v>
      </c>
    </row>
    <row r="23420" spans="1:5" x14ac:dyDescent="0.55000000000000004">
      <c r="A23420">
        <v>12</v>
      </c>
      <c r="B23420">
        <v>84000</v>
      </c>
      <c r="C23420" s="6">
        <v>44075</v>
      </c>
      <c r="D23420">
        <v>-15.65</v>
      </c>
      <c r="E23420" t="str">
        <f>INDEX(LedgerMapping[[#All],[Area]],MATCH(Transactions[[#This Row],[Sub Ledger]],LedgerMapping[[#All],[Sub Ledger]],0))</f>
        <v>Income Statement</v>
      </c>
    </row>
    <row r="23421" spans="1:5" x14ac:dyDescent="0.55000000000000004">
      <c r="A23421">
        <v>12</v>
      </c>
      <c r="B23421">
        <v>84000</v>
      </c>
      <c r="C23421" s="6">
        <v>44105</v>
      </c>
      <c r="D23421">
        <v>-11.4</v>
      </c>
      <c r="E23421" t="str">
        <f>INDEX(LedgerMapping[[#All],[Area]],MATCH(Transactions[[#This Row],[Sub Ledger]],LedgerMapping[[#All],[Sub Ledger]],0))</f>
        <v>Income Statement</v>
      </c>
    </row>
    <row r="23422" spans="1:5" x14ac:dyDescent="0.55000000000000004">
      <c r="A23422">
        <v>12</v>
      </c>
      <c r="B23422">
        <v>84000</v>
      </c>
      <c r="C23422" s="6">
        <v>44136</v>
      </c>
      <c r="D23422">
        <v>-10.33</v>
      </c>
      <c r="E23422" t="str">
        <f>INDEX(LedgerMapping[[#All],[Area]],MATCH(Transactions[[#This Row],[Sub Ledger]],LedgerMapping[[#All],[Sub Ledger]],0))</f>
        <v>Income Statement</v>
      </c>
    </row>
    <row r="23423" spans="1:5" x14ac:dyDescent="0.55000000000000004">
      <c r="A23423">
        <v>12</v>
      </c>
      <c r="B23423">
        <v>84000</v>
      </c>
      <c r="C23423" s="6">
        <v>44166</v>
      </c>
      <c r="D23423">
        <v>-8.2100000000000009</v>
      </c>
      <c r="E23423" t="str">
        <f>INDEX(LedgerMapping[[#All],[Area]],MATCH(Transactions[[#This Row],[Sub Ledger]],LedgerMapping[[#All],[Sub Ledger]],0))</f>
        <v>Income Statement</v>
      </c>
    </row>
    <row r="23424" spans="1:5" x14ac:dyDescent="0.55000000000000004">
      <c r="A23424">
        <v>12</v>
      </c>
      <c r="B23424">
        <v>84000</v>
      </c>
      <c r="C23424" s="6">
        <v>44197</v>
      </c>
      <c r="D23424">
        <v>-13.53</v>
      </c>
      <c r="E23424" t="str">
        <f>INDEX(LedgerMapping[[#All],[Area]],MATCH(Transactions[[#This Row],[Sub Ledger]],LedgerMapping[[#All],[Sub Ledger]],0))</f>
        <v>Income Statement</v>
      </c>
    </row>
    <row r="23425" spans="1:5" x14ac:dyDescent="0.55000000000000004">
      <c r="A23425">
        <v>12</v>
      </c>
      <c r="B23425">
        <v>84000</v>
      </c>
      <c r="C23425" s="6">
        <v>44348</v>
      </c>
      <c r="D23425">
        <v>-153.94999999999999</v>
      </c>
      <c r="E23425" t="str">
        <f>INDEX(LedgerMapping[[#All],[Area]],MATCH(Transactions[[#This Row],[Sub Ledger]],LedgerMapping[[#All],[Sub Ledger]],0))</f>
        <v>Income Statement</v>
      </c>
    </row>
    <row r="23426" spans="1:5" x14ac:dyDescent="0.55000000000000004">
      <c r="A23426">
        <v>12</v>
      </c>
      <c r="B23426">
        <v>85000</v>
      </c>
      <c r="C23426" s="6">
        <v>43831</v>
      </c>
      <c r="D23426">
        <v>-11.4</v>
      </c>
      <c r="E23426" t="str">
        <f>INDEX(LedgerMapping[[#All],[Area]],MATCH(Transactions[[#This Row],[Sub Ledger]],LedgerMapping[[#All],[Sub Ledger]],0))</f>
        <v>Income Statement</v>
      </c>
    </row>
    <row r="23427" spans="1:5" x14ac:dyDescent="0.55000000000000004">
      <c r="A23427">
        <v>12</v>
      </c>
      <c r="B23427">
        <v>85000</v>
      </c>
      <c r="C23427" s="6">
        <v>43862</v>
      </c>
      <c r="D23427">
        <v>-13.53</v>
      </c>
      <c r="E23427" t="str">
        <f>INDEX(LedgerMapping[[#All],[Area]],MATCH(Transactions[[#This Row],[Sub Ledger]],LedgerMapping[[#All],[Sub Ledger]],0))</f>
        <v>Income Statement</v>
      </c>
    </row>
    <row r="23428" spans="1:5" x14ac:dyDescent="0.55000000000000004">
      <c r="A23428">
        <v>12</v>
      </c>
      <c r="B23428">
        <v>85000</v>
      </c>
      <c r="C23428" s="6">
        <v>43891</v>
      </c>
      <c r="D23428">
        <v>-8.2100000000000009</v>
      </c>
      <c r="E23428" t="str">
        <f>INDEX(LedgerMapping[[#All],[Area]],MATCH(Transactions[[#This Row],[Sub Ledger]],LedgerMapping[[#All],[Sub Ledger]],0))</f>
        <v>Income Statement</v>
      </c>
    </row>
    <row r="23429" spans="1:5" x14ac:dyDescent="0.55000000000000004">
      <c r="A23429">
        <v>12</v>
      </c>
      <c r="B23429">
        <v>85000</v>
      </c>
      <c r="C23429" s="6">
        <v>43922</v>
      </c>
      <c r="D23429">
        <v>-13.53</v>
      </c>
      <c r="E23429" t="str">
        <f>INDEX(LedgerMapping[[#All],[Area]],MATCH(Transactions[[#This Row],[Sub Ledger]],LedgerMapping[[#All],[Sub Ledger]],0))</f>
        <v>Income Statement</v>
      </c>
    </row>
    <row r="23430" spans="1:5" x14ac:dyDescent="0.55000000000000004">
      <c r="A23430">
        <v>12</v>
      </c>
      <c r="B23430">
        <v>85000</v>
      </c>
      <c r="C23430" s="6">
        <v>43952</v>
      </c>
      <c r="D23430">
        <v>-13.53</v>
      </c>
      <c r="E23430" t="str">
        <f>INDEX(LedgerMapping[[#All],[Area]],MATCH(Transactions[[#This Row],[Sub Ledger]],LedgerMapping[[#All],[Sub Ledger]],0))</f>
        <v>Income Statement</v>
      </c>
    </row>
    <row r="23431" spans="1:5" x14ac:dyDescent="0.55000000000000004">
      <c r="A23431">
        <v>12</v>
      </c>
      <c r="B23431">
        <v>85000</v>
      </c>
      <c r="C23431" s="6">
        <v>43983</v>
      </c>
      <c r="D23431">
        <v>-9.27</v>
      </c>
      <c r="E23431" t="str">
        <f>INDEX(LedgerMapping[[#All],[Area]],MATCH(Transactions[[#This Row],[Sub Ledger]],LedgerMapping[[#All],[Sub Ledger]],0))</f>
        <v>Income Statement</v>
      </c>
    </row>
    <row r="23432" spans="1:5" x14ac:dyDescent="0.55000000000000004">
      <c r="A23432">
        <v>12</v>
      </c>
      <c r="B23432">
        <v>85000</v>
      </c>
      <c r="C23432" s="6">
        <v>44013</v>
      </c>
      <c r="D23432">
        <v>-12.46</v>
      </c>
      <c r="E23432" t="str">
        <f>INDEX(LedgerMapping[[#All],[Area]],MATCH(Transactions[[#This Row],[Sub Ledger]],LedgerMapping[[#All],[Sub Ledger]],0))</f>
        <v>Income Statement</v>
      </c>
    </row>
    <row r="23433" spans="1:5" x14ac:dyDescent="0.55000000000000004">
      <c r="A23433">
        <v>12</v>
      </c>
      <c r="B23433">
        <v>85000</v>
      </c>
      <c r="C23433" s="6">
        <v>44044</v>
      </c>
      <c r="D23433">
        <v>-11.4</v>
      </c>
      <c r="E23433" t="str">
        <f>INDEX(LedgerMapping[[#All],[Area]],MATCH(Transactions[[#This Row],[Sub Ledger]],LedgerMapping[[#All],[Sub Ledger]],0))</f>
        <v>Income Statement</v>
      </c>
    </row>
    <row r="23434" spans="1:5" x14ac:dyDescent="0.55000000000000004">
      <c r="A23434">
        <v>12</v>
      </c>
      <c r="B23434">
        <v>85000</v>
      </c>
      <c r="C23434" s="6">
        <v>44075</v>
      </c>
      <c r="D23434">
        <v>-13.53</v>
      </c>
      <c r="E23434" t="str">
        <f>INDEX(LedgerMapping[[#All],[Area]],MATCH(Transactions[[#This Row],[Sub Ledger]],LedgerMapping[[#All],[Sub Ledger]],0))</f>
        <v>Income Statement</v>
      </c>
    </row>
    <row r="23435" spans="1:5" x14ac:dyDescent="0.55000000000000004">
      <c r="A23435">
        <v>12</v>
      </c>
      <c r="B23435">
        <v>85000</v>
      </c>
      <c r="C23435" s="6">
        <v>44105</v>
      </c>
      <c r="D23435">
        <v>-10.33</v>
      </c>
      <c r="E23435" t="str">
        <f>INDEX(LedgerMapping[[#All],[Area]],MATCH(Transactions[[#This Row],[Sub Ledger]],LedgerMapping[[#All],[Sub Ledger]],0))</f>
        <v>Income Statement</v>
      </c>
    </row>
    <row r="23436" spans="1:5" x14ac:dyDescent="0.55000000000000004">
      <c r="A23436">
        <v>12</v>
      </c>
      <c r="B23436">
        <v>85000</v>
      </c>
      <c r="C23436" s="6">
        <v>44136</v>
      </c>
      <c r="D23436">
        <v>-9.27</v>
      </c>
      <c r="E23436" t="str">
        <f>INDEX(LedgerMapping[[#All],[Area]],MATCH(Transactions[[#This Row],[Sub Ledger]],LedgerMapping[[#All],[Sub Ledger]],0))</f>
        <v>Income Statement</v>
      </c>
    </row>
    <row r="23437" spans="1:5" x14ac:dyDescent="0.55000000000000004">
      <c r="A23437">
        <v>12</v>
      </c>
      <c r="B23437">
        <v>85000</v>
      </c>
      <c r="C23437" s="6">
        <v>44166</v>
      </c>
      <c r="D23437">
        <v>-8.2100000000000009</v>
      </c>
      <c r="E23437" t="str">
        <f>INDEX(LedgerMapping[[#All],[Area]],MATCH(Transactions[[#This Row],[Sub Ledger]],LedgerMapping[[#All],[Sub Ledger]],0))</f>
        <v>Income Statement</v>
      </c>
    </row>
    <row r="23438" spans="1:5" x14ac:dyDescent="0.55000000000000004">
      <c r="A23438">
        <v>12</v>
      </c>
      <c r="B23438">
        <v>85000</v>
      </c>
      <c r="C23438" s="6">
        <v>44197</v>
      </c>
      <c r="D23438">
        <v>-12.46</v>
      </c>
      <c r="E23438" t="str">
        <f>INDEX(LedgerMapping[[#All],[Area]],MATCH(Transactions[[#This Row],[Sub Ledger]],LedgerMapping[[#All],[Sub Ledger]],0))</f>
        <v>Income Statement</v>
      </c>
    </row>
    <row r="23439" spans="1:5" x14ac:dyDescent="0.55000000000000004">
      <c r="A23439">
        <v>12</v>
      </c>
      <c r="B23439">
        <v>85000</v>
      </c>
      <c r="C23439" s="6">
        <v>44348</v>
      </c>
      <c r="D23439">
        <v>-134.80000000000001</v>
      </c>
      <c r="E23439" t="str">
        <f>INDEX(LedgerMapping[[#All],[Area]],MATCH(Transactions[[#This Row],[Sub Ledger]],LedgerMapping[[#All],[Sub Ledger]],0))</f>
        <v>Income Statement</v>
      </c>
    </row>
    <row r="23440" spans="1:5" x14ac:dyDescent="0.55000000000000004">
      <c r="A23440">
        <v>12</v>
      </c>
      <c r="B23440">
        <v>87000</v>
      </c>
      <c r="C23440" s="6">
        <v>43831</v>
      </c>
      <c r="D23440">
        <v>-58.21</v>
      </c>
      <c r="E23440" t="str">
        <f>INDEX(LedgerMapping[[#All],[Area]],MATCH(Transactions[[#This Row],[Sub Ledger]],LedgerMapping[[#All],[Sub Ledger]],0))</f>
        <v>Income Statement</v>
      </c>
    </row>
    <row r="23441" spans="1:5" x14ac:dyDescent="0.55000000000000004">
      <c r="A23441">
        <v>12</v>
      </c>
      <c r="B23441">
        <v>87000</v>
      </c>
      <c r="C23441" s="6">
        <v>43862</v>
      </c>
      <c r="D23441">
        <v>-58.21</v>
      </c>
      <c r="E23441" t="str">
        <f>INDEX(LedgerMapping[[#All],[Area]],MATCH(Transactions[[#This Row],[Sub Ledger]],LedgerMapping[[#All],[Sub Ledger]],0))</f>
        <v>Income Statement</v>
      </c>
    </row>
    <row r="23442" spans="1:5" x14ac:dyDescent="0.55000000000000004">
      <c r="A23442">
        <v>12</v>
      </c>
      <c r="B23442">
        <v>87000</v>
      </c>
      <c r="C23442" s="6">
        <v>43891</v>
      </c>
      <c r="D23442">
        <v>-39.06</v>
      </c>
      <c r="E23442" t="str">
        <f>INDEX(LedgerMapping[[#All],[Area]],MATCH(Transactions[[#This Row],[Sub Ledger]],LedgerMapping[[#All],[Sub Ledger]],0))</f>
        <v>Income Statement</v>
      </c>
    </row>
    <row r="23443" spans="1:5" x14ac:dyDescent="0.55000000000000004">
      <c r="A23443">
        <v>12</v>
      </c>
      <c r="B23443">
        <v>87000</v>
      </c>
      <c r="C23443" s="6">
        <v>43922</v>
      </c>
      <c r="D23443">
        <v>-58.21</v>
      </c>
      <c r="E23443" t="str">
        <f>INDEX(LedgerMapping[[#All],[Area]],MATCH(Transactions[[#This Row],[Sub Ledger]],LedgerMapping[[#All],[Sub Ledger]],0))</f>
        <v>Income Statement</v>
      </c>
    </row>
    <row r="23444" spans="1:5" x14ac:dyDescent="0.55000000000000004">
      <c r="A23444">
        <v>12</v>
      </c>
      <c r="B23444">
        <v>87000</v>
      </c>
      <c r="C23444" s="6">
        <v>43952</v>
      </c>
      <c r="D23444">
        <v>-58.21</v>
      </c>
      <c r="E23444" t="str">
        <f>INDEX(LedgerMapping[[#All],[Area]],MATCH(Transactions[[#This Row],[Sub Ledger]],LedgerMapping[[#All],[Sub Ledger]],0))</f>
        <v>Income Statement</v>
      </c>
    </row>
    <row r="23445" spans="1:5" x14ac:dyDescent="0.55000000000000004">
      <c r="A23445">
        <v>12</v>
      </c>
      <c r="B23445">
        <v>87000</v>
      </c>
      <c r="C23445" s="6">
        <v>43983</v>
      </c>
      <c r="D23445">
        <v>-48.63</v>
      </c>
      <c r="E23445" t="str">
        <f>INDEX(LedgerMapping[[#All],[Area]],MATCH(Transactions[[#This Row],[Sub Ledger]],LedgerMapping[[#All],[Sub Ledger]],0))</f>
        <v>Income Statement</v>
      </c>
    </row>
    <row r="23446" spans="1:5" x14ac:dyDescent="0.55000000000000004">
      <c r="A23446">
        <v>12</v>
      </c>
      <c r="B23446">
        <v>87000</v>
      </c>
      <c r="C23446" s="6">
        <v>44013</v>
      </c>
      <c r="D23446">
        <v>-58.21</v>
      </c>
      <c r="E23446" t="str">
        <f>INDEX(LedgerMapping[[#All],[Area]],MATCH(Transactions[[#This Row],[Sub Ledger]],LedgerMapping[[#All],[Sub Ledger]],0))</f>
        <v>Income Statement</v>
      </c>
    </row>
    <row r="23447" spans="1:5" x14ac:dyDescent="0.55000000000000004">
      <c r="A23447">
        <v>12</v>
      </c>
      <c r="B23447">
        <v>87000</v>
      </c>
      <c r="C23447" s="6">
        <v>44044</v>
      </c>
      <c r="D23447">
        <v>-48.63</v>
      </c>
      <c r="E23447" t="str">
        <f>INDEX(LedgerMapping[[#All],[Area]],MATCH(Transactions[[#This Row],[Sub Ledger]],LedgerMapping[[#All],[Sub Ledger]],0))</f>
        <v>Income Statement</v>
      </c>
    </row>
    <row r="23448" spans="1:5" x14ac:dyDescent="0.55000000000000004">
      <c r="A23448">
        <v>12</v>
      </c>
      <c r="B23448">
        <v>87000</v>
      </c>
      <c r="C23448" s="6">
        <v>44075</v>
      </c>
      <c r="D23448">
        <v>-58.21</v>
      </c>
      <c r="E23448" t="str">
        <f>INDEX(LedgerMapping[[#All],[Area]],MATCH(Transactions[[#This Row],[Sub Ledger]],LedgerMapping[[#All],[Sub Ledger]],0))</f>
        <v>Income Statement</v>
      </c>
    </row>
    <row r="23449" spans="1:5" x14ac:dyDescent="0.55000000000000004">
      <c r="A23449">
        <v>12</v>
      </c>
      <c r="B23449">
        <v>87000</v>
      </c>
      <c r="C23449" s="6">
        <v>44105</v>
      </c>
      <c r="D23449">
        <v>-48.63</v>
      </c>
      <c r="E23449" t="str">
        <f>INDEX(LedgerMapping[[#All],[Area]],MATCH(Transactions[[#This Row],[Sub Ledger]],LedgerMapping[[#All],[Sub Ledger]],0))</f>
        <v>Income Statement</v>
      </c>
    </row>
    <row r="23450" spans="1:5" x14ac:dyDescent="0.55000000000000004">
      <c r="A23450">
        <v>12</v>
      </c>
      <c r="B23450">
        <v>87000</v>
      </c>
      <c r="C23450" s="6">
        <v>44136</v>
      </c>
      <c r="D23450">
        <v>-48.63</v>
      </c>
      <c r="E23450" t="str">
        <f>INDEX(LedgerMapping[[#All],[Area]],MATCH(Transactions[[#This Row],[Sub Ledger]],LedgerMapping[[#All],[Sub Ledger]],0))</f>
        <v>Income Statement</v>
      </c>
    </row>
    <row r="23451" spans="1:5" x14ac:dyDescent="0.55000000000000004">
      <c r="A23451">
        <v>12</v>
      </c>
      <c r="B23451">
        <v>87000</v>
      </c>
      <c r="C23451" s="6">
        <v>44166</v>
      </c>
      <c r="D23451">
        <v>-39.06</v>
      </c>
      <c r="E23451" t="str">
        <f>INDEX(LedgerMapping[[#All],[Area]],MATCH(Transactions[[#This Row],[Sub Ledger]],LedgerMapping[[#All],[Sub Ledger]],0))</f>
        <v>Income Statement</v>
      </c>
    </row>
    <row r="23452" spans="1:5" x14ac:dyDescent="0.55000000000000004">
      <c r="A23452">
        <v>12</v>
      </c>
      <c r="B23452">
        <v>87000</v>
      </c>
      <c r="C23452" s="6">
        <v>44197</v>
      </c>
      <c r="D23452">
        <v>-58.21</v>
      </c>
      <c r="E23452" t="str">
        <f>INDEX(LedgerMapping[[#All],[Area]],MATCH(Transactions[[#This Row],[Sub Ledger]],LedgerMapping[[#All],[Sub Ledger]],0))</f>
        <v>Income Statement</v>
      </c>
    </row>
    <row r="23453" spans="1:5" x14ac:dyDescent="0.55000000000000004">
      <c r="A23453">
        <v>12</v>
      </c>
      <c r="B23453">
        <v>87000</v>
      </c>
      <c r="C23453" s="6">
        <v>44348</v>
      </c>
      <c r="D23453">
        <v>-575.24</v>
      </c>
      <c r="E23453" t="str">
        <f>INDEX(LedgerMapping[[#All],[Area]],MATCH(Transactions[[#This Row],[Sub Ledger]],LedgerMapping[[#All],[Sub Ledger]],0))</f>
        <v>Income Statement</v>
      </c>
    </row>
    <row r="23454" spans="1:5" x14ac:dyDescent="0.55000000000000004">
      <c r="A23454">
        <v>12</v>
      </c>
      <c r="B23454">
        <v>90000</v>
      </c>
      <c r="C23454" s="6">
        <v>43831</v>
      </c>
      <c r="D23454">
        <v>-163.53</v>
      </c>
      <c r="E23454" t="str">
        <f>INDEX(LedgerMapping[[#All],[Area]],MATCH(Transactions[[#This Row],[Sub Ledger]],LedgerMapping[[#All],[Sub Ledger]],0))</f>
        <v>Income Statement</v>
      </c>
    </row>
    <row r="23455" spans="1:5" x14ac:dyDescent="0.55000000000000004">
      <c r="A23455">
        <v>12</v>
      </c>
      <c r="B23455">
        <v>90000</v>
      </c>
      <c r="C23455" s="6">
        <v>43862</v>
      </c>
      <c r="D23455">
        <v>-212.47</v>
      </c>
      <c r="E23455" t="str">
        <f>INDEX(LedgerMapping[[#All],[Area]],MATCH(Transactions[[#This Row],[Sub Ledger]],LedgerMapping[[#All],[Sub Ledger]],0))</f>
        <v>Income Statement</v>
      </c>
    </row>
    <row r="23456" spans="1:5" x14ac:dyDescent="0.55000000000000004">
      <c r="A23456">
        <v>12</v>
      </c>
      <c r="B23456">
        <v>90000</v>
      </c>
      <c r="C23456" s="6">
        <v>43891</v>
      </c>
      <c r="D23456">
        <v>-118.85</v>
      </c>
      <c r="E23456" t="str">
        <f>INDEX(LedgerMapping[[#All],[Area]],MATCH(Transactions[[#This Row],[Sub Ledger]],LedgerMapping[[#All],[Sub Ledger]],0))</f>
        <v>Income Statement</v>
      </c>
    </row>
    <row r="23457" spans="1:5" x14ac:dyDescent="0.55000000000000004">
      <c r="A23457">
        <v>12</v>
      </c>
      <c r="B23457">
        <v>90000</v>
      </c>
      <c r="C23457" s="6">
        <v>43922</v>
      </c>
      <c r="D23457">
        <v>-212.47</v>
      </c>
      <c r="E23457" t="str">
        <f>INDEX(LedgerMapping[[#All],[Area]],MATCH(Transactions[[#This Row],[Sub Ledger]],LedgerMapping[[#All],[Sub Ledger]],0))</f>
        <v>Income Statement</v>
      </c>
    </row>
    <row r="23458" spans="1:5" x14ac:dyDescent="0.55000000000000004">
      <c r="A23458">
        <v>12</v>
      </c>
      <c r="B23458">
        <v>90000</v>
      </c>
      <c r="C23458" s="6">
        <v>43952</v>
      </c>
      <c r="D23458">
        <v>-211.4</v>
      </c>
      <c r="E23458" t="str">
        <f>INDEX(LedgerMapping[[#All],[Area]],MATCH(Transactions[[#This Row],[Sub Ledger]],LedgerMapping[[#All],[Sub Ledger]],0))</f>
        <v>Income Statement</v>
      </c>
    </row>
    <row r="23459" spans="1:5" x14ac:dyDescent="0.55000000000000004">
      <c r="A23459">
        <v>12</v>
      </c>
      <c r="B23459">
        <v>90000</v>
      </c>
      <c r="C23459" s="6">
        <v>43983</v>
      </c>
      <c r="D23459">
        <v>-131.61000000000001</v>
      </c>
      <c r="E23459" t="str">
        <f>INDEX(LedgerMapping[[#All],[Area]],MATCH(Transactions[[#This Row],[Sub Ledger]],LedgerMapping[[#All],[Sub Ledger]],0))</f>
        <v>Income Statement</v>
      </c>
    </row>
    <row r="23460" spans="1:5" x14ac:dyDescent="0.55000000000000004">
      <c r="A23460">
        <v>12</v>
      </c>
      <c r="B23460">
        <v>90000</v>
      </c>
      <c r="C23460" s="6">
        <v>44013</v>
      </c>
      <c r="D23460">
        <v>-192.25</v>
      </c>
      <c r="E23460" t="str">
        <f>INDEX(LedgerMapping[[#All],[Area]],MATCH(Transactions[[#This Row],[Sub Ledger]],LedgerMapping[[#All],[Sub Ledger]],0))</f>
        <v>Income Statement</v>
      </c>
    </row>
    <row r="23461" spans="1:5" x14ac:dyDescent="0.55000000000000004">
      <c r="A23461">
        <v>12</v>
      </c>
      <c r="B23461">
        <v>90000</v>
      </c>
      <c r="C23461" s="6">
        <v>44044</v>
      </c>
      <c r="D23461">
        <v>-189.06</v>
      </c>
      <c r="E23461" t="str">
        <f>INDEX(LedgerMapping[[#All],[Area]],MATCH(Transactions[[#This Row],[Sub Ledger]],LedgerMapping[[#All],[Sub Ledger]],0))</f>
        <v>Income Statement</v>
      </c>
    </row>
    <row r="23462" spans="1:5" x14ac:dyDescent="0.55000000000000004">
      <c r="A23462">
        <v>12</v>
      </c>
      <c r="B23462">
        <v>90000</v>
      </c>
      <c r="C23462" s="6">
        <v>44075</v>
      </c>
      <c r="D23462">
        <v>-226.3</v>
      </c>
      <c r="E23462" t="str">
        <f>INDEX(LedgerMapping[[#All],[Area]],MATCH(Transactions[[#This Row],[Sub Ledger]],LedgerMapping[[#All],[Sub Ledger]],0))</f>
        <v>Income Statement</v>
      </c>
    </row>
    <row r="23463" spans="1:5" x14ac:dyDescent="0.55000000000000004">
      <c r="A23463">
        <v>12</v>
      </c>
      <c r="B23463">
        <v>90000</v>
      </c>
      <c r="C23463" s="6">
        <v>44105</v>
      </c>
      <c r="D23463">
        <v>-151.83000000000001</v>
      </c>
      <c r="E23463" t="str">
        <f>INDEX(LedgerMapping[[#All],[Area]],MATCH(Transactions[[#This Row],[Sub Ledger]],LedgerMapping[[#All],[Sub Ledger]],0))</f>
        <v>Income Statement</v>
      </c>
    </row>
    <row r="23464" spans="1:5" x14ac:dyDescent="0.55000000000000004">
      <c r="A23464">
        <v>12</v>
      </c>
      <c r="B23464">
        <v>90000</v>
      </c>
      <c r="C23464" s="6">
        <v>44136</v>
      </c>
      <c r="D23464">
        <v>-142.25</v>
      </c>
      <c r="E23464" t="str">
        <f>INDEX(LedgerMapping[[#All],[Area]],MATCH(Transactions[[#This Row],[Sub Ledger]],LedgerMapping[[#All],[Sub Ledger]],0))</f>
        <v>Income Statement</v>
      </c>
    </row>
    <row r="23465" spans="1:5" x14ac:dyDescent="0.55000000000000004">
      <c r="A23465">
        <v>12</v>
      </c>
      <c r="B23465">
        <v>90000</v>
      </c>
      <c r="C23465" s="6">
        <v>44166</v>
      </c>
      <c r="D23465">
        <v>-117.78</v>
      </c>
      <c r="E23465" t="str">
        <f>INDEX(LedgerMapping[[#All],[Area]],MATCH(Transactions[[#This Row],[Sub Ledger]],LedgerMapping[[#All],[Sub Ledger]],0))</f>
        <v>Income Statement</v>
      </c>
    </row>
    <row r="23466" spans="1:5" x14ac:dyDescent="0.55000000000000004">
      <c r="A23466">
        <v>12</v>
      </c>
      <c r="B23466">
        <v>90000</v>
      </c>
      <c r="C23466" s="6">
        <v>44197</v>
      </c>
      <c r="D23466">
        <v>-188</v>
      </c>
      <c r="E23466" t="str">
        <f>INDEX(LedgerMapping[[#All],[Area]],MATCH(Transactions[[#This Row],[Sub Ledger]],LedgerMapping[[#All],[Sub Ledger]],0))</f>
        <v>Income Statement</v>
      </c>
    </row>
    <row r="23467" spans="1:5" x14ac:dyDescent="0.55000000000000004">
      <c r="A23467">
        <v>12</v>
      </c>
      <c r="B23467">
        <v>90000</v>
      </c>
      <c r="C23467" s="6">
        <v>44348</v>
      </c>
      <c r="D23467">
        <v>-230.55</v>
      </c>
      <c r="E23467" t="str">
        <f>INDEX(LedgerMapping[[#All],[Area]],MATCH(Transactions[[#This Row],[Sub Ledger]],LedgerMapping[[#All],[Sub Ledger]],0))</f>
        <v>Income Statement</v>
      </c>
    </row>
    <row r="23468" spans="1:5" x14ac:dyDescent="0.55000000000000004">
      <c r="A23468">
        <v>12</v>
      </c>
      <c r="B23468">
        <v>94000</v>
      </c>
      <c r="C23468" s="6">
        <v>44348</v>
      </c>
      <c r="D23468">
        <v>-15214.87</v>
      </c>
      <c r="E23468" t="str">
        <f>INDEX(LedgerMapping[[#All],[Area]],MATCH(Transactions[[#This Row],[Sub Ledger]],LedgerMapping[[#All],[Sub Ledger]],0))</f>
        <v>Income Statement</v>
      </c>
    </row>
    <row r="23469" spans="1:5" x14ac:dyDescent="0.55000000000000004">
      <c r="A23469">
        <v>12</v>
      </c>
      <c r="B23469">
        <v>60000</v>
      </c>
      <c r="C23469" s="6">
        <v>43831</v>
      </c>
      <c r="D23469">
        <v>-1909.31</v>
      </c>
      <c r="E23469" t="str">
        <f>INDEX(LedgerMapping[[#All],[Area]],MATCH(Transactions[[#This Row],[Sub Ledger]],LedgerMapping[[#All],[Sub Ledger]],0))</f>
        <v>Income Statement</v>
      </c>
    </row>
    <row r="23470" spans="1:5" x14ac:dyDescent="0.55000000000000004">
      <c r="A23470">
        <v>12</v>
      </c>
      <c r="B23470">
        <v>60000</v>
      </c>
      <c r="C23470" s="6">
        <v>43862</v>
      </c>
      <c r="D23470">
        <v>-2099.73</v>
      </c>
      <c r="E23470" t="str">
        <f>INDEX(LedgerMapping[[#All],[Area]],MATCH(Transactions[[#This Row],[Sub Ledger]],LedgerMapping[[#All],[Sub Ledger]],0))</f>
        <v>Income Statement</v>
      </c>
    </row>
    <row r="23471" spans="1:5" x14ac:dyDescent="0.55000000000000004">
      <c r="A23471">
        <v>12</v>
      </c>
      <c r="B23471">
        <v>60000</v>
      </c>
      <c r="C23471" s="6">
        <v>43891</v>
      </c>
      <c r="D23471">
        <v>-2367.8200000000002</v>
      </c>
      <c r="E23471" t="str">
        <f>INDEX(LedgerMapping[[#All],[Area]],MATCH(Transactions[[#This Row],[Sub Ledger]],LedgerMapping[[#All],[Sub Ledger]],0))</f>
        <v>Income Statement</v>
      </c>
    </row>
    <row r="23472" spans="1:5" x14ac:dyDescent="0.55000000000000004">
      <c r="A23472">
        <v>12</v>
      </c>
      <c r="B23472">
        <v>60000</v>
      </c>
      <c r="C23472" s="6">
        <v>43922</v>
      </c>
      <c r="D23472">
        <v>-1349.72</v>
      </c>
      <c r="E23472" t="str">
        <f>INDEX(LedgerMapping[[#All],[Area]],MATCH(Transactions[[#This Row],[Sub Ledger]],LedgerMapping[[#All],[Sub Ledger]],0))</f>
        <v>Income Statement</v>
      </c>
    </row>
    <row r="23473" spans="1:5" x14ac:dyDescent="0.55000000000000004">
      <c r="A23473">
        <v>12</v>
      </c>
      <c r="B23473">
        <v>60000</v>
      </c>
      <c r="C23473" s="6">
        <v>43952</v>
      </c>
      <c r="D23473">
        <v>-2291.23</v>
      </c>
      <c r="E23473" t="str">
        <f>INDEX(LedgerMapping[[#All],[Area]],MATCH(Transactions[[#This Row],[Sub Ledger]],LedgerMapping[[#All],[Sub Ledger]],0))</f>
        <v>Income Statement</v>
      </c>
    </row>
    <row r="23474" spans="1:5" x14ac:dyDescent="0.55000000000000004">
      <c r="A23474">
        <v>12</v>
      </c>
      <c r="B23474">
        <v>60000</v>
      </c>
      <c r="C23474" s="6">
        <v>43983</v>
      </c>
      <c r="D23474">
        <v>-1234.82</v>
      </c>
      <c r="E23474" t="str">
        <f>INDEX(LedgerMapping[[#All],[Area]],MATCH(Transactions[[#This Row],[Sub Ledger]],LedgerMapping[[#All],[Sub Ledger]],0))</f>
        <v>Income Statement</v>
      </c>
    </row>
    <row r="23475" spans="1:5" x14ac:dyDescent="0.55000000000000004">
      <c r="A23475">
        <v>12</v>
      </c>
      <c r="B23475">
        <v>60000</v>
      </c>
      <c r="C23475" s="6">
        <v>44044</v>
      </c>
      <c r="D23475">
        <v>-2316.7600000000002</v>
      </c>
      <c r="E23475" t="str">
        <f>INDEX(LedgerMapping[[#All],[Area]],MATCH(Transactions[[#This Row],[Sub Ledger]],LedgerMapping[[#All],[Sub Ledger]],0))</f>
        <v>Income Statement</v>
      </c>
    </row>
    <row r="23476" spans="1:5" x14ac:dyDescent="0.55000000000000004">
      <c r="A23476">
        <v>12</v>
      </c>
      <c r="B23476">
        <v>60000</v>
      </c>
      <c r="C23476" s="6">
        <v>44075</v>
      </c>
      <c r="D23476">
        <v>-1349.72</v>
      </c>
      <c r="E23476" t="str">
        <f>INDEX(LedgerMapping[[#All],[Area]],MATCH(Transactions[[#This Row],[Sub Ledger]],LedgerMapping[[#All],[Sub Ledger]],0))</f>
        <v>Income Statement</v>
      </c>
    </row>
    <row r="23477" spans="1:5" x14ac:dyDescent="0.55000000000000004">
      <c r="A23477">
        <v>12</v>
      </c>
      <c r="B23477">
        <v>60000</v>
      </c>
      <c r="C23477" s="6">
        <v>44105</v>
      </c>
      <c r="D23477">
        <v>-2673.15</v>
      </c>
      <c r="E23477" t="str">
        <f>INDEX(LedgerMapping[[#All],[Area]],MATCH(Transactions[[#This Row],[Sub Ledger]],LedgerMapping[[#All],[Sub Ledger]],0))</f>
        <v>Income Statement</v>
      </c>
    </row>
    <row r="23478" spans="1:5" x14ac:dyDescent="0.55000000000000004">
      <c r="A23478">
        <v>12</v>
      </c>
      <c r="B23478">
        <v>60000</v>
      </c>
      <c r="C23478" s="6">
        <v>44136</v>
      </c>
      <c r="D23478">
        <v>-2545.4899999999998</v>
      </c>
      <c r="E23478" t="str">
        <f>INDEX(LedgerMapping[[#All],[Area]],MATCH(Transactions[[#This Row],[Sub Ledger]],LedgerMapping[[#All],[Sub Ledger]],0))</f>
        <v>Income Statement</v>
      </c>
    </row>
    <row r="23479" spans="1:5" x14ac:dyDescent="0.55000000000000004">
      <c r="A23479">
        <v>12</v>
      </c>
      <c r="B23479">
        <v>60000</v>
      </c>
      <c r="C23479" s="6">
        <v>44166</v>
      </c>
      <c r="D23479">
        <v>-2080.59</v>
      </c>
      <c r="E23479" t="str">
        <f>INDEX(LedgerMapping[[#All],[Area]],MATCH(Transactions[[#This Row],[Sub Ledger]],LedgerMapping[[#All],[Sub Ledger]],0))</f>
        <v>Income Statement</v>
      </c>
    </row>
    <row r="23480" spans="1:5" x14ac:dyDescent="0.55000000000000004">
      <c r="A23480">
        <v>12</v>
      </c>
      <c r="B23480">
        <v>60000</v>
      </c>
      <c r="C23480" s="6">
        <v>44197</v>
      </c>
      <c r="D23480">
        <v>-3971.05</v>
      </c>
      <c r="E23480" t="str">
        <f>INDEX(LedgerMapping[[#All],[Area]],MATCH(Transactions[[#This Row],[Sub Ledger]],LedgerMapping[[#All],[Sub Ledger]],0))</f>
        <v>Income Statement</v>
      </c>
    </row>
    <row r="23481" spans="1:5" x14ac:dyDescent="0.55000000000000004">
      <c r="A23481">
        <v>12</v>
      </c>
      <c r="B23481">
        <v>60000</v>
      </c>
      <c r="C23481" s="6">
        <v>44348</v>
      </c>
      <c r="D23481">
        <v>-23000.12</v>
      </c>
      <c r="E23481" t="str">
        <f>INDEX(LedgerMapping[[#All],[Area]],MATCH(Transactions[[#This Row],[Sub Ledger]],LedgerMapping[[#All],[Sub Ledger]],0))</f>
        <v>Income Statement</v>
      </c>
    </row>
    <row r="23482" spans="1:5" x14ac:dyDescent="0.55000000000000004">
      <c r="A23482">
        <v>12</v>
      </c>
      <c r="B23482">
        <v>60000</v>
      </c>
      <c r="C23482" s="6">
        <v>44013</v>
      </c>
      <c r="D23482">
        <v>-1985.9</v>
      </c>
      <c r="E23482" t="str">
        <f>INDEX(LedgerMapping[[#All],[Area]],MATCH(Transactions[[#This Row],[Sub Ledger]],LedgerMapping[[#All],[Sub Ledger]],0))</f>
        <v>Income Statement</v>
      </c>
    </row>
    <row r="23483" spans="1:5" x14ac:dyDescent="0.55000000000000004">
      <c r="A23483">
        <v>12</v>
      </c>
      <c r="B23483">
        <v>61000</v>
      </c>
      <c r="C23483" s="6">
        <v>43831</v>
      </c>
      <c r="D23483">
        <v>-177.36</v>
      </c>
      <c r="E23483" t="str">
        <f>INDEX(LedgerMapping[[#All],[Area]],MATCH(Transactions[[#This Row],[Sub Ledger]],LedgerMapping[[#All],[Sub Ledger]],0))</f>
        <v>Income Statement</v>
      </c>
    </row>
    <row r="23484" spans="1:5" x14ac:dyDescent="0.55000000000000004">
      <c r="A23484">
        <v>12</v>
      </c>
      <c r="B23484">
        <v>61000</v>
      </c>
      <c r="C23484" s="6">
        <v>43862</v>
      </c>
      <c r="D23484">
        <v>-215.66</v>
      </c>
      <c r="E23484" t="str">
        <f>INDEX(LedgerMapping[[#All],[Area]],MATCH(Transactions[[#This Row],[Sub Ledger]],LedgerMapping[[#All],[Sub Ledger]],0))</f>
        <v>Income Statement</v>
      </c>
    </row>
    <row r="23485" spans="1:5" x14ac:dyDescent="0.55000000000000004">
      <c r="A23485">
        <v>12</v>
      </c>
      <c r="B23485">
        <v>61000</v>
      </c>
      <c r="C23485" s="6">
        <v>43891</v>
      </c>
      <c r="D23485">
        <v>-267.79000000000002</v>
      </c>
      <c r="E23485" t="str">
        <f>INDEX(LedgerMapping[[#All],[Area]],MATCH(Transactions[[#This Row],[Sub Ledger]],LedgerMapping[[#All],[Sub Ledger]],0))</f>
        <v>Income Statement</v>
      </c>
    </row>
    <row r="23486" spans="1:5" x14ac:dyDescent="0.55000000000000004">
      <c r="A23486">
        <v>12</v>
      </c>
      <c r="B23486">
        <v>61000</v>
      </c>
      <c r="C23486" s="6">
        <v>43922</v>
      </c>
      <c r="D23486">
        <v>-125.23</v>
      </c>
      <c r="E23486" t="str">
        <f>INDEX(LedgerMapping[[#All],[Area]],MATCH(Transactions[[#This Row],[Sub Ledger]],LedgerMapping[[#All],[Sub Ledger]],0))</f>
        <v>Income Statement</v>
      </c>
    </row>
    <row r="23487" spans="1:5" x14ac:dyDescent="0.55000000000000004">
      <c r="A23487">
        <v>12</v>
      </c>
      <c r="B23487">
        <v>61000</v>
      </c>
      <c r="C23487" s="6">
        <v>43952</v>
      </c>
      <c r="D23487">
        <v>-189.06</v>
      </c>
      <c r="E23487" t="str">
        <f>INDEX(LedgerMapping[[#All],[Area]],MATCH(Transactions[[#This Row],[Sub Ledger]],LedgerMapping[[#All],[Sub Ledger]],0))</f>
        <v>Income Statement</v>
      </c>
    </row>
    <row r="23488" spans="1:5" x14ac:dyDescent="0.55000000000000004">
      <c r="A23488">
        <v>12</v>
      </c>
      <c r="B23488">
        <v>61000</v>
      </c>
      <c r="C23488" s="6">
        <v>43983</v>
      </c>
      <c r="D23488">
        <v>-114.59</v>
      </c>
      <c r="E23488" t="str">
        <f>INDEX(LedgerMapping[[#All],[Area]],MATCH(Transactions[[#This Row],[Sub Ledger]],LedgerMapping[[#All],[Sub Ledger]],0))</f>
        <v>Income Statement</v>
      </c>
    </row>
    <row r="23489" spans="1:5" x14ac:dyDescent="0.55000000000000004">
      <c r="A23489">
        <v>12</v>
      </c>
      <c r="B23489">
        <v>61000</v>
      </c>
      <c r="C23489" s="6">
        <v>44013</v>
      </c>
      <c r="D23489">
        <v>-163.53</v>
      </c>
      <c r="E23489" t="str">
        <f>INDEX(LedgerMapping[[#All],[Area]],MATCH(Transactions[[#This Row],[Sub Ledger]],LedgerMapping[[#All],[Sub Ledger]],0))</f>
        <v>Income Statement</v>
      </c>
    </row>
    <row r="23490" spans="1:5" x14ac:dyDescent="0.55000000000000004">
      <c r="A23490">
        <v>12</v>
      </c>
      <c r="B23490">
        <v>61000</v>
      </c>
      <c r="C23490" s="6">
        <v>44044</v>
      </c>
      <c r="D23490">
        <v>-214.59</v>
      </c>
      <c r="E23490" t="str">
        <f>INDEX(LedgerMapping[[#All],[Area]],MATCH(Transactions[[#This Row],[Sub Ledger]],LedgerMapping[[#All],[Sub Ledger]],0))</f>
        <v>Income Statement</v>
      </c>
    </row>
    <row r="23491" spans="1:5" x14ac:dyDescent="0.55000000000000004">
      <c r="A23491">
        <v>12</v>
      </c>
      <c r="B23491">
        <v>61000</v>
      </c>
      <c r="C23491" s="6">
        <v>44075</v>
      </c>
      <c r="D23491">
        <v>-139.06</v>
      </c>
      <c r="E23491" t="str">
        <f>INDEX(LedgerMapping[[#All],[Area]],MATCH(Transactions[[#This Row],[Sub Ledger]],LedgerMapping[[#All],[Sub Ledger]],0))</f>
        <v>Income Statement</v>
      </c>
    </row>
    <row r="23492" spans="1:5" x14ac:dyDescent="0.55000000000000004">
      <c r="A23492">
        <v>12</v>
      </c>
      <c r="B23492">
        <v>61000</v>
      </c>
      <c r="C23492" s="6">
        <v>44105</v>
      </c>
      <c r="D23492">
        <v>-301.83</v>
      </c>
      <c r="E23492" t="str">
        <f>INDEX(LedgerMapping[[#All],[Area]],MATCH(Transactions[[#This Row],[Sub Ledger]],LedgerMapping[[#All],[Sub Ledger]],0))</f>
        <v>Income Statement</v>
      </c>
    </row>
    <row r="23493" spans="1:5" x14ac:dyDescent="0.55000000000000004">
      <c r="A23493">
        <v>12</v>
      </c>
      <c r="B23493">
        <v>61000</v>
      </c>
      <c r="C23493" s="6">
        <v>44136</v>
      </c>
      <c r="D23493">
        <v>-235.87</v>
      </c>
      <c r="E23493" t="str">
        <f>INDEX(LedgerMapping[[#All],[Area]],MATCH(Transactions[[#This Row],[Sub Ledger]],LedgerMapping[[#All],[Sub Ledger]],0))</f>
        <v>Income Statement</v>
      </c>
    </row>
    <row r="23494" spans="1:5" x14ac:dyDescent="0.55000000000000004">
      <c r="A23494">
        <v>12</v>
      </c>
      <c r="B23494">
        <v>61000</v>
      </c>
      <c r="C23494" s="6">
        <v>44166</v>
      </c>
      <c r="D23494">
        <v>-193.32</v>
      </c>
      <c r="E23494" t="str">
        <f>INDEX(LedgerMapping[[#All],[Area]],MATCH(Transactions[[#This Row],[Sub Ledger]],LedgerMapping[[#All],[Sub Ledger]],0))</f>
        <v>Income Statement</v>
      </c>
    </row>
    <row r="23495" spans="1:5" x14ac:dyDescent="0.55000000000000004">
      <c r="A23495">
        <v>12</v>
      </c>
      <c r="B23495">
        <v>61000</v>
      </c>
      <c r="C23495" s="6">
        <v>44197</v>
      </c>
      <c r="D23495">
        <v>-489.07</v>
      </c>
      <c r="E23495" t="str">
        <f>INDEX(LedgerMapping[[#All],[Area]],MATCH(Transactions[[#This Row],[Sub Ledger]],LedgerMapping[[#All],[Sub Ledger]],0))</f>
        <v>Income Statement</v>
      </c>
    </row>
    <row r="23496" spans="1:5" x14ac:dyDescent="0.55000000000000004">
      <c r="A23496">
        <v>12</v>
      </c>
      <c r="B23496">
        <v>61000</v>
      </c>
      <c r="C23496" s="6">
        <v>44348</v>
      </c>
      <c r="D23496">
        <v>-2124.1999999999998</v>
      </c>
      <c r="E23496" t="str">
        <f>INDEX(LedgerMapping[[#All],[Area]],MATCH(Transactions[[#This Row],[Sub Ledger]],LedgerMapping[[#All],[Sub Ledger]],0))</f>
        <v>Income Statement</v>
      </c>
    </row>
    <row r="23497" spans="1:5" x14ac:dyDescent="0.55000000000000004">
      <c r="A23497">
        <v>12</v>
      </c>
      <c r="B23497">
        <v>62000</v>
      </c>
      <c r="C23497" s="6">
        <v>43831</v>
      </c>
      <c r="D23497">
        <v>-196.51</v>
      </c>
      <c r="E23497" t="str">
        <f>INDEX(LedgerMapping[[#All],[Area]],MATCH(Transactions[[#This Row],[Sub Ledger]],LedgerMapping[[#All],[Sub Ledger]],0))</f>
        <v>Income Statement</v>
      </c>
    </row>
    <row r="23498" spans="1:5" x14ac:dyDescent="0.55000000000000004">
      <c r="A23498">
        <v>12</v>
      </c>
      <c r="B23498">
        <v>62000</v>
      </c>
      <c r="C23498" s="6">
        <v>43862</v>
      </c>
      <c r="D23498">
        <v>-173.1</v>
      </c>
      <c r="E23498" t="str">
        <f>INDEX(LedgerMapping[[#All],[Area]],MATCH(Transactions[[#This Row],[Sub Ledger]],LedgerMapping[[#All],[Sub Ledger]],0))</f>
        <v>Income Statement</v>
      </c>
    </row>
    <row r="23499" spans="1:5" x14ac:dyDescent="0.55000000000000004">
      <c r="A23499">
        <v>12</v>
      </c>
      <c r="B23499">
        <v>62000</v>
      </c>
      <c r="C23499" s="6">
        <v>43891</v>
      </c>
      <c r="D23499">
        <v>-146.51</v>
      </c>
      <c r="E23499" t="str">
        <f>INDEX(LedgerMapping[[#All],[Area]],MATCH(Transactions[[#This Row],[Sub Ledger]],LedgerMapping[[#All],[Sub Ledger]],0))</f>
        <v>Income Statement</v>
      </c>
    </row>
    <row r="23500" spans="1:5" x14ac:dyDescent="0.55000000000000004">
      <c r="A23500">
        <v>12</v>
      </c>
      <c r="B23500">
        <v>62000</v>
      </c>
      <c r="C23500" s="6">
        <v>43922</v>
      </c>
      <c r="D23500">
        <v>-69.91</v>
      </c>
      <c r="E23500" t="str">
        <f>INDEX(LedgerMapping[[#All],[Area]],MATCH(Transactions[[#This Row],[Sub Ledger]],LedgerMapping[[#All],[Sub Ledger]],0))</f>
        <v>Income Statement</v>
      </c>
    </row>
    <row r="23501" spans="1:5" x14ac:dyDescent="0.55000000000000004">
      <c r="A23501">
        <v>12</v>
      </c>
      <c r="B23501">
        <v>62000</v>
      </c>
      <c r="C23501" s="6">
        <v>43952</v>
      </c>
      <c r="D23501">
        <v>-142.25</v>
      </c>
      <c r="E23501" t="str">
        <f>INDEX(LedgerMapping[[#All],[Area]],MATCH(Transactions[[#This Row],[Sub Ledger]],LedgerMapping[[#All],[Sub Ledger]],0))</f>
        <v>Income Statement</v>
      </c>
    </row>
    <row r="23502" spans="1:5" x14ac:dyDescent="0.55000000000000004">
      <c r="A23502">
        <v>12</v>
      </c>
      <c r="B23502">
        <v>62000</v>
      </c>
      <c r="C23502" s="6">
        <v>43983</v>
      </c>
      <c r="D23502">
        <v>-114.59</v>
      </c>
      <c r="E23502" t="str">
        <f>INDEX(LedgerMapping[[#All],[Area]],MATCH(Transactions[[#This Row],[Sub Ledger]],LedgerMapping[[#All],[Sub Ledger]],0))</f>
        <v>Income Statement</v>
      </c>
    </row>
    <row r="23503" spans="1:5" x14ac:dyDescent="0.55000000000000004">
      <c r="A23503">
        <v>12</v>
      </c>
      <c r="B23503">
        <v>62000</v>
      </c>
      <c r="C23503" s="6">
        <v>44013</v>
      </c>
      <c r="D23503">
        <v>-102.89</v>
      </c>
      <c r="E23503" t="str">
        <f>INDEX(LedgerMapping[[#All],[Area]],MATCH(Transactions[[#This Row],[Sub Ledger]],LedgerMapping[[#All],[Sub Ledger]],0))</f>
        <v>Income Statement</v>
      </c>
    </row>
    <row r="23504" spans="1:5" x14ac:dyDescent="0.55000000000000004">
      <c r="A23504">
        <v>12</v>
      </c>
      <c r="B23504">
        <v>62000</v>
      </c>
      <c r="C23504" s="6">
        <v>44044</v>
      </c>
      <c r="D23504">
        <v>-214.59</v>
      </c>
      <c r="E23504" t="str">
        <f>INDEX(LedgerMapping[[#All],[Area]],MATCH(Transactions[[#This Row],[Sub Ledger]],LedgerMapping[[#All],[Sub Ledger]],0))</f>
        <v>Income Statement</v>
      </c>
    </row>
    <row r="23505" spans="1:5" x14ac:dyDescent="0.55000000000000004">
      <c r="A23505">
        <v>12</v>
      </c>
      <c r="B23505">
        <v>62000</v>
      </c>
      <c r="C23505" s="6">
        <v>44075</v>
      </c>
      <c r="D23505">
        <v>-69.91</v>
      </c>
      <c r="E23505" t="str">
        <f>INDEX(LedgerMapping[[#All],[Area]],MATCH(Transactions[[#This Row],[Sub Ledger]],LedgerMapping[[#All],[Sub Ledger]],0))</f>
        <v>Income Statement</v>
      </c>
    </row>
    <row r="23506" spans="1:5" x14ac:dyDescent="0.55000000000000004">
      <c r="A23506">
        <v>12</v>
      </c>
      <c r="B23506">
        <v>62000</v>
      </c>
      <c r="C23506" s="6">
        <v>44105</v>
      </c>
      <c r="D23506">
        <v>-138</v>
      </c>
      <c r="E23506" t="str">
        <f>INDEX(LedgerMapping[[#All],[Area]],MATCH(Transactions[[#This Row],[Sub Ledger]],LedgerMapping[[#All],[Sub Ledger]],0))</f>
        <v>Income Statement</v>
      </c>
    </row>
    <row r="23507" spans="1:5" x14ac:dyDescent="0.55000000000000004">
      <c r="A23507">
        <v>12</v>
      </c>
      <c r="B23507">
        <v>62000</v>
      </c>
      <c r="C23507" s="6">
        <v>44136</v>
      </c>
      <c r="D23507">
        <v>-235.87</v>
      </c>
      <c r="E23507" t="str">
        <f>INDEX(LedgerMapping[[#All],[Area]],MATCH(Transactions[[#This Row],[Sub Ledger]],LedgerMapping[[#All],[Sub Ledger]],0))</f>
        <v>Income Statement</v>
      </c>
    </row>
    <row r="23508" spans="1:5" x14ac:dyDescent="0.55000000000000004">
      <c r="A23508">
        <v>12</v>
      </c>
      <c r="B23508">
        <v>62000</v>
      </c>
      <c r="C23508" s="6">
        <v>44166</v>
      </c>
      <c r="D23508">
        <v>-214.59</v>
      </c>
      <c r="E23508" t="str">
        <f>INDEX(LedgerMapping[[#All],[Area]],MATCH(Transactions[[#This Row],[Sub Ledger]],LedgerMapping[[#All],[Sub Ledger]],0))</f>
        <v>Income Statement</v>
      </c>
    </row>
    <row r="23509" spans="1:5" x14ac:dyDescent="0.55000000000000004">
      <c r="A23509">
        <v>12</v>
      </c>
      <c r="B23509">
        <v>62000</v>
      </c>
      <c r="C23509" s="6">
        <v>44197</v>
      </c>
      <c r="D23509">
        <v>-245.44</v>
      </c>
      <c r="E23509" t="str">
        <f>INDEX(LedgerMapping[[#All],[Area]],MATCH(Transactions[[#This Row],[Sub Ledger]],LedgerMapping[[#All],[Sub Ledger]],0))</f>
        <v>Income Statement</v>
      </c>
    </row>
    <row r="23510" spans="1:5" x14ac:dyDescent="0.55000000000000004">
      <c r="A23510">
        <v>12</v>
      </c>
      <c r="B23510">
        <v>62000</v>
      </c>
      <c r="C23510" s="6">
        <v>44348</v>
      </c>
      <c r="D23510">
        <v>-1180.57</v>
      </c>
      <c r="E23510" t="str">
        <f>INDEX(LedgerMapping[[#All],[Area]],MATCH(Transactions[[#This Row],[Sub Ledger]],LedgerMapping[[#All],[Sub Ledger]],0))</f>
        <v>Income Statement</v>
      </c>
    </row>
    <row r="23511" spans="1:5" x14ac:dyDescent="0.55000000000000004">
      <c r="A23511">
        <v>12</v>
      </c>
      <c r="B23511">
        <v>65000</v>
      </c>
      <c r="C23511" s="6">
        <v>43831</v>
      </c>
      <c r="D23511">
        <v>-27.36</v>
      </c>
      <c r="E23511" t="str">
        <f>INDEX(LedgerMapping[[#All],[Area]],MATCH(Transactions[[#This Row],[Sub Ledger]],LedgerMapping[[#All],[Sub Ledger]],0))</f>
        <v>Income Statement</v>
      </c>
    </row>
    <row r="23512" spans="1:5" x14ac:dyDescent="0.55000000000000004">
      <c r="A23512">
        <v>12</v>
      </c>
      <c r="B23512">
        <v>65000</v>
      </c>
      <c r="C23512" s="6">
        <v>43862</v>
      </c>
      <c r="D23512">
        <v>-23.1</v>
      </c>
      <c r="E23512" t="str">
        <f>INDEX(LedgerMapping[[#All],[Area]],MATCH(Transactions[[#This Row],[Sub Ledger]],LedgerMapping[[#All],[Sub Ledger]],0))</f>
        <v>Income Statement</v>
      </c>
    </row>
    <row r="23513" spans="1:5" x14ac:dyDescent="0.55000000000000004">
      <c r="A23513">
        <v>12</v>
      </c>
      <c r="B23513">
        <v>65000</v>
      </c>
      <c r="C23513" s="6">
        <v>43891</v>
      </c>
      <c r="D23513">
        <v>-24.16</v>
      </c>
      <c r="E23513" t="str">
        <f>INDEX(LedgerMapping[[#All],[Area]],MATCH(Transactions[[#This Row],[Sub Ledger]],LedgerMapping[[#All],[Sub Ledger]],0))</f>
        <v>Income Statement</v>
      </c>
    </row>
    <row r="23514" spans="1:5" x14ac:dyDescent="0.55000000000000004">
      <c r="A23514">
        <v>12</v>
      </c>
      <c r="B23514">
        <v>65000</v>
      </c>
      <c r="C23514" s="6">
        <v>43922</v>
      </c>
      <c r="D23514">
        <v>-10.33</v>
      </c>
      <c r="E23514" t="str">
        <f>INDEX(LedgerMapping[[#All],[Area]],MATCH(Transactions[[#This Row],[Sub Ledger]],LedgerMapping[[#All],[Sub Ledger]],0))</f>
        <v>Income Statement</v>
      </c>
    </row>
    <row r="23515" spans="1:5" x14ac:dyDescent="0.55000000000000004">
      <c r="A23515">
        <v>12</v>
      </c>
      <c r="B23515">
        <v>65000</v>
      </c>
      <c r="C23515" s="6">
        <v>43952</v>
      </c>
      <c r="D23515">
        <v>-24.16</v>
      </c>
      <c r="E23515" t="str">
        <f>INDEX(LedgerMapping[[#All],[Area]],MATCH(Transactions[[#This Row],[Sub Ledger]],LedgerMapping[[#All],[Sub Ledger]],0))</f>
        <v>Income Statement</v>
      </c>
    </row>
    <row r="23516" spans="1:5" x14ac:dyDescent="0.55000000000000004">
      <c r="A23516">
        <v>12</v>
      </c>
      <c r="B23516">
        <v>65000</v>
      </c>
      <c r="C23516" s="6">
        <v>43983</v>
      </c>
      <c r="D23516">
        <v>-17.78</v>
      </c>
      <c r="E23516" t="str">
        <f>INDEX(LedgerMapping[[#All],[Area]],MATCH(Transactions[[#This Row],[Sub Ledger]],LedgerMapping[[#All],[Sub Ledger]],0))</f>
        <v>Income Statement</v>
      </c>
    </row>
    <row r="23517" spans="1:5" x14ac:dyDescent="0.55000000000000004">
      <c r="A23517">
        <v>12</v>
      </c>
      <c r="B23517">
        <v>65000</v>
      </c>
      <c r="C23517" s="6">
        <v>44013</v>
      </c>
      <c r="D23517">
        <v>-13.53</v>
      </c>
      <c r="E23517" t="str">
        <f>INDEX(LedgerMapping[[#All],[Area]],MATCH(Transactions[[#This Row],[Sub Ledger]],LedgerMapping[[#All],[Sub Ledger]],0))</f>
        <v>Income Statement</v>
      </c>
    </row>
    <row r="23518" spans="1:5" x14ac:dyDescent="0.55000000000000004">
      <c r="A23518">
        <v>12</v>
      </c>
      <c r="B23518">
        <v>65000</v>
      </c>
      <c r="C23518" s="6">
        <v>44044</v>
      </c>
      <c r="D23518">
        <v>-33.74</v>
      </c>
      <c r="E23518" t="str">
        <f>INDEX(LedgerMapping[[#All],[Area]],MATCH(Transactions[[#This Row],[Sub Ledger]],LedgerMapping[[#All],[Sub Ledger]],0))</f>
        <v>Income Statement</v>
      </c>
    </row>
    <row r="23519" spans="1:5" x14ac:dyDescent="0.55000000000000004">
      <c r="A23519">
        <v>12</v>
      </c>
      <c r="B23519">
        <v>65000</v>
      </c>
      <c r="C23519" s="6">
        <v>44075</v>
      </c>
      <c r="D23519">
        <v>-10.33</v>
      </c>
      <c r="E23519" t="str">
        <f>INDEX(LedgerMapping[[#All],[Area]],MATCH(Transactions[[#This Row],[Sub Ledger]],LedgerMapping[[#All],[Sub Ledger]],0))</f>
        <v>Income Statement</v>
      </c>
    </row>
    <row r="23520" spans="1:5" x14ac:dyDescent="0.55000000000000004">
      <c r="A23520">
        <v>12</v>
      </c>
      <c r="B23520">
        <v>65000</v>
      </c>
      <c r="C23520" s="6">
        <v>44105</v>
      </c>
      <c r="D23520">
        <v>-19.91</v>
      </c>
      <c r="E23520" t="str">
        <f>INDEX(LedgerMapping[[#All],[Area]],MATCH(Transactions[[#This Row],[Sub Ledger]],LedgerMapping[[#All],[Sub Ledger]],0))</f>
        <v>Income Statement</v>
      </c>
    </row>
    <row r="23521" spans="1:5" x14ac:dyDescent="0.55000000000000004">
      <c r="A23521">
        <v>12</v>
      </c>
      <c r="B23521">
        <v>65000</v>
      </c>
      <c r="C23521" s="6">
        <v>44136</v>
      </c>
      <c r="D23521">
        <v>-32.67</v>
      </c>
      <c r="E23521" t="str">
        <f>INDEX(LedgerMapping[[#All],[Area]],MATCH(Transactions[[#This Row],[Sub Ledger]],LedgerMapping[[#All],[Sub Ledger]],0))</f>
        <v>Income Statement</v>
      </c>
    </row>
    <row r="23522" spans="1:5" x14ac:dyDescent="0.55000000000000004">
      <c r="A23522">
        <v>12</v>
      </c>
      <c r="B23522">
        <v>65000</v>
      </c>
      <c r="C23522" s="6">
        <v>44166</v>
      </c>
      <c r="D23522">
        <v>-28.42</v>
      </c>
      <c r="E23522" t="str">
        <f>INDEX(LedgerMapping[[#All],[Area]],MATCH(Transactions[[#This Row],[Sub Ledger]],LedgerMapping[[#All],[Sub Ledger]],0))</f>
        <v>Income Statement</v>
      </c>
    </row>
    <row r="23523" spans="1:5" x14ac:dyDescent="0.55000000000000004">
      <c r="A23523">
        <v>12</v>
      </c>
      <c r="B23523">
        <v>65000</v>
      </c>
      <c r="C23523" s="6">
        <v>44197</v>
      </c>
      <c r="D23523">
        <v>-32.67</v>
      </c>
      <c r="E23523" t="str">
        <f>INDEX(LedgerMapping[[#All],[Area]],MATCH(Transactions[[#This Row],[Sub Ledger]],LedgerMapping[[#All],[Sub Ledger]],0))</f>
        <v>Income Statement</v>
      </c>
    </row>
    <row r="23524" spans="1:5" x14ac:dyDescent="0.55000000000000004">
      <c r="A23524">
        <v>12</v>
      </c>
      <c r="B23524">
        <v>65000</v>
      </c>
      <c r="C23524" s="6">
        <v>44348</v>
      </c>
      <c r="D23524">
        <v>-229.49</v>
      </c>
      <c r="E23524" t="str">
        <f>INDEX(LedgerMapping[[#All],[Area]],MATCH(Transactions[[#This Row],[Sub Ledger]],LedgerMapping[[#All],[Sub Ledger]],0))</f>
        <v>Income Statement</v>
      </c>
    </row>
    <row r="23525" spans="1:5" x14ac:dyDescent="0.55000000000000004">
      <c r="A23525">
        <v>12</v>
      </c>
      <c r="B23525">
        <v>66000</v>
      </c>
      <c r="C23525" s="6">
        <v>43831</v>
      </c>
      <c r="D23525">
        <v>-25.23</v>
      </c>
      <c r="E23525" t="str">
        <f>INDEX(LedgerMapping[[#All],[Area]],MATCH(Transactions[[#This Row],[Sub Ledger]],LedgerMapping[[#All],[Sub Ledger]],0))</f>
        <v>Income Statement</v>
      </c>
    </row>
    <row r="23526" spans="1:5" x14ac:dyDescent="0.55000000000000004">
      <c r="A23526">
        <v>12</v>
      </c>
      <c r="B23526">
        <v>66000</v>
      </c>
      <c r="C23526" s="6">
        <v>43862</v>
      </c>
      <c r="D23526">
        <v>-20.97</v>
      </c>
      <c r="E23526" t="str">
        <f>INDEX(LedgerMapping[[#All],[Area]],MATCH(Transactions[[#This Row],[Sub Ledger]],LedgerMapping[[#All],[Sub Ledger]],0))</f>
        <v>Income Statement</v>
      </c>
    </row>
    <row r="23527" spans="1:5" x14ac:dyDescent="0.55000000000000004">
      <c r="A23527">
        <v>12</v>
      </c>
      <c r="B23527">
        <v>66000</v>
      </c>
      <c r="C23527" s="6">
        <v>43891</v>
      </c>
      <c r="D23527">
        <v>-22.04</v>
      </c>
      <c r="E23527" t="str">
        <f>INDEX(LedgerMapping[[#All],[Area]],MATCH(Transactions[[#This Row],[Sub Ledger]],LedgerMapping[[#All],[Sub Ledger]],0))</f>
        <v>Income Statement</v>
      </c>
    </row>
    <row r="23528" spans="1:5" x14ac:dyDescent="0.55000000000000004">
      <c r="A23528">
        <v>12</v>
      </c>
      <c r="B23528">
        <v>66000</v>
      </c>
      <c r="C23528" s="6">
        <v>43922</v>
      </c>
      <c r="D23528">
        <v>-9.27</v>
      </c>
      <c r="E23528" t="str">
        <f>INDEX(LedgerMapping[[#All],[Area]],MATCH(Transactions[[#This Row],[Sub Ledger]],LedgerMapping[[#All],[Sub Ledger]],0))</f>
        <v>Income Statement</v>
      </c>
    </row>
    <row r="23529" spans="1:5" x14ac:dyDescent="0.55000000000000004">
      <c r="A23529">
        <v>12</v>
      </c>
      <c r="B23529">
        <v>66000</v>
      </c>
      <c r="C23529" s="6">
        <v>43952</v>
      </c>
      <c r="D23529">
        <v>-22.04</v>
      </c>
      <c r="E23529" t="str">
        <f>INDEX(LedgerMapping[[#All],[Area]],MATCH(Transactions[[#This Row],[Sub Ledger]],LedgerMapping[[#All],[Sub Ledger]],0))</f>
        <v>Income Statement</v>
      </c>
    </row>
    <row r="23530" spans="1:5" x14ac:dyDescent="0.55000000000000004">
      <c r="A23530">
        <v>12</v>
      </c>
      <c r="B23530">
        <v>66000</v>
      </c>
      <c r="C23530" s="6">
        <v>43983</v>
      </c>
      <c r="D23530">
        <v>-15.65</v>
      </c>
      <c r="E23530" t="str">
        <f>INDEX(LedgerMapping[[#All],[Area]],MATCH(Transactions[[#This Row],[Sub Ledger]],LedgerMapping[[#All],[Sub Ledger]],0))</f>
        <v>Income Statement</v>
      </c>
    </row>
    <row r="23531" spans="1:5" x14ac:dyDescent="0.55000000000000004">
      <c r="A23531">
        <v>12</v>
      </c>
      <c r="B23531">
        <v>66000</v>
      </c>
      <c r="C23531" s="6">
        <v>44013</v>
      </c>
      <c r="D23531">
        <v>-12.46</v>
      </c>
      <c r="E23531" t="str">
        <f>INDEX(LedgerMapping[[#All],[Area]],MATCH(Transactions[[#This Row],[Sub Ledger]],LedgerMapping[[#All],[Sub Ledger]],0))</f>
        <v>Income Statement</v>
      </c>
    </row>
    <row r="23532" spans="1:5" x14ac:dyDescent="0.55000000000000004">
      <c r="A23532">
        <v>12</v>
      </c>
      <c r="B23532">
        <v>66000</v>
      </c>
      <c r="C23532" s="6">
        <v>44044</v>
      </c>
      <c r="D23532">
        <v>-30.55</v>
      </c>
      <c r="E23532" t="str">
        <f>INDEX(LedgerMapping[[#All],[Area]],MATCH(Transactions[[#This Row],[Sub Ledger]],LedgerMapping[[#All],[Sub Ledger]],0))</f>
        <v>Income Statement</v>
      </c>
    </row>
    <row r="23533" spans="1:5" x14ac:dyDescent="0.55000000000000004">
      <c r="A23533">
        <v>12</v>
      </c>
      <c r="B23533">
        <v>66000</v>
      </c>
      <c r="C23533" s="6">
        <v>44075</v>
      </c>
      <c r="D23533">
        <v>-10.33</v>
      </c>
      <c r="E23533" t="str">
        <f>INDEX(LedgerMapping[[#All],[Area]],MATCH(Transactions[[#This Row],[Sub Ledger]],LedgerMapping[[#All],[Sub Ledger]],0))</f>
        <v>Income Statement</v>
      </c>
    </row>
    <row r="23534" spans="1:5" x14ac:dyDescent="0.55000000000000004">
      <c r="A23534">
        <v>12</v>
      </c>
      <c r="B23534">
        <v>66000</v>
      </c>
      <c r="C23534" s="6">
        <v>44105</v>
      </c>
      <c r="D23534">
        <v>-17.78</v>
      </c>
      <c r="E23534" t="str">
        <f>INDEX(LedgerMapping[[#All],[Area]],MATCH(Transactions[[#This Row],[Sub Ledger]],LedgerMapping[[#All],[Sub Ledger]],0))</f>
        <v>Income Statement</v>
      </c>
    </row>
    <row r="23535" spans="1:5" x14ac:dyDescent="0.55000000000000004">
      <c r="A23535">
        <v>12</v>
      </c>
      <c r="B23535">
        <v>66000</v>
      </c>
      <c r="C23535" s="6">
        <v>44136</v>
      </c>
      <c r="D23535">
        <v>-30.55</v>
      </c>
      <c r="E23535" t="str">
        <f>INDEX(LedgerMapping[[#All],[Area]],MATCH(Transactions[[#This Row],[Sub Ledger]],LedgerMapping[[#All],[Sub Ledger]],0))</f>
        <v>Income Statement</v>
      </c>
    </row>
    <row r="23536" spans="1:5" x14ac:dyDescent="0.55000000000000004">
      <c r="A23536">
        <v>12</v>
      </c>
      <c r="B23536">
        <v>66000</v>
      </c>
      <c r="C23536" s="6">
        <v>44166</v>
      </c>
      <c r="D23536">
        <v>-25.23</v>
      </c>
      <c r="E23536" t="str">
        <f>INDEX(LedgerMapping[[#All],[Area]],MATCH(Transactions[[#This Row],[Sub Ledger]],LedgerMapping[[#All],[Sub Ledger]],0))</f>
        <v>Income Statement</v>
      </c>
    </row>
    <row r="23537" spans="1:5" x14ac:dyDescent="0.55000000000000004">
      <c r="A23537">
        <v>12</v>
      </c>
      <c r="B23537">
        <v>66000</v>
      </c>
      <c r="C23537" s="6">
        <v>44197</v>
      </c>
      <c r="D23537">
        <v>-29.48</v>
      </c>
      <c r="E23537" t="str">
        <f>INDEX(LedgerMapping[[#All],[Area]],MATCH(Transactions[[#This Row],[Sub Ledger]],LedgerMapping[[#All],[Sub Ledger]],0))</f>
        <v>Income Statement</v>
      </c>
    </row>
    <row r="23538" spans="1:5" x14ac:dyDescent="0.55000000000000004">
      <c r="A23538">
        <v>12</v>
      </c>
      <c r="B23538">
        <v>66000</v>
      </c>
      <c r="C23538" s="6">
        <v>44348</v>
      </c>
      <c r="D23538">
        <v>-208.21</v>
      </c>
      <c r="E23538" t="str">
        <f>INDEX(LedgerMapping[[#All],[Area]],MATCH(Transactions[[#This Row],[Sub Ledger]],LedgerMapping[[#All],[Sub Ledger]],0))</f>
        <v>Income Statement</v>
      </c>
    </row>
    <row r="23539" spans="1:5" x14ac:dyDescent="0.55000000000000004">
      <c r="A23539">
        <v>12</v>
      </c>
      <c r="B23539">
        <v>67000</v>
      </c>
      <c r="C23539" s="6">
        <v>43831</v>
      </c>
      <c r="D23539">
        <v>-12.46</v>
      </c>
      <c r="E23539" t="str">
        <f>INDEX(LedgerMapping[[#All],[Area]],MATCH(Transactions[[#This Row],[Sub Ledger]],LedgerMapping[[#All],[Sub Ledger]],0))</f>
        <v>Income Statement</v>
      </c>
    </row>
    <row r="23540" spans="1:5" x14ac:dyDescent="0.55000000000000004">
      <c r="A23540">
        <v>12</v>
      </c>
      <c r="B23540">
        <v>67000</v>
      </c>
      <c r="C23540" s="6">
        <v>43862</v>
      </c>
      <c r="D23540">
        <v>-11.4</v>
      </c>
      <c r="E23540" t="str">
        <f>INDEX(LedgerMapping[[#All],[Area]],MATCH(Transactions[[#This Row],[Sub Ledger]],LedgerMapping[[#All],[Sub Ledger]],0))</f>
        <v>Income Statement</v>
      </c>
    </row>
    <row r="23541" spans="1:5" x14ac:dyDescent="0.55000000000000004">
      <c r="A23541">
        <v>12</v>
      </c>
      <c r="B23541">
        <v>67000</v>
      </c>
      <c r="C23541" s="6">
        <v>43891</v>
      </c>
      <c r="D23541">
        <v>-11.4</v>
      </c>
      <c r="E23541" t="str">
        <f>INDEX(LedgerMapping[[#All],[Area]],MATCH(Transactions[[#This Row],[Sub Ledger]],LedgerMapping[[#All],[Sub Ledger]],0))</f>
        <v>Income Statement</v>
      </c>
    </row>
    <row r="23542" spans="1:5" x14ac:dyDescent="0.55000000000000004">
      <c r="A23542">
        <v>12</v>
      </c>
      <c r="B23542">
        <v>67000</v>
      </c>
      <c r="C23542" s="6">
        <v>43922</v>
      </c>
      <c r="D23542">
        <v>-5.01</v>
      </c>
      <c r="E23542" t="str">
        <f>INDEX(LedgerMapping[[#All],[Area]],MATCH(Transactions[[#This Row],[Sub Ledger]],LedgerMapping[[#All],[Sub Ledger]],0))</f>
        <v>Income Statement</v>
      </c>
    </row>
    <row r="23543" spans="1:5" x14ac:dyDescent="0.55000000000000004">
      <c r="A23543">
        <v>12</v>
      </c>
      <c r="B23543">
        <v>67000</v>
      </c>
      <c r="C23543" s="6">
        <v>43952</v>
      </c>
      <c r="D23543">
        <v>-11.4</v>
      </c>
      <c r="E23543" t="str">
        <f>INDEX(LedgerMapping[[#All],[Area]],MATCH(Transactions[[#This Row],[Sub Ledger]],LedgerMapping[[#All],[Sub Ledger]],0))</f>
        <v>Income Statement</v>
      </c>
    </row>
    <row r="23544" spans="1:5" x14ac:dyDescent="0.55000000000000004">
      <c r="A23544">
        <v>12</v>
      </c>
      <c r="B23544">
        <v>67000</v>
      </c>
      <c r="C23544" s="6">
        <v>43983</v>
      </c>
      <c r="D23544">
        <v>-8.2100000000000009</v>
      </c>
      <c r="E23544" t="str">
        <f>INDEX(LedgerMapping[[#All],[Area]],MATCH(Transactions[[#This Row],[Sub Ledger]],LedgerMapping[[#All],[Sub Ledger]],0))</f>
        <v>Income Statement</v>
      </c>
    </row>
    <row r="23545" spans="1:5" x14ac:dyDescent="0.55000000000000004">
      <c r="A23545">
        <v>12</v>
      </c>
      <c r="B23545">
        <v>67000</v>
      </c>
      <c r="C23545" s="6">
        <v>44013</v>
      </c>
      <c r="D23545">
        <v>-7.14</v>
      </c>
      <c r="E23545" t="str">
        <f>INDEX(LedgerMapping[[#All],[Area]],MATCH(Transactions[[#This Row],[Sub Ledger]],LedgerMapping[[#All],[Sub Ledger]],0))</f>
        <v>Income Statement</v>
      </c>
    </row>
    <row r="23546" spans="1:5" x14ac:dyDescent="0.55000000000000004">
      <c r="A23546">
        <v>12</v>
      </c>
      <c r="B23546">
        <v>67000</v>
      </c>
      <c r="C23546" s="6">
        <v>44044</v>
      </c>
      <c r="D23546">
        <v>-15.65</v>
      </c>
      <c r="E23546" t="str">
        <f>INDEX(LedgerMapping[[#All],[Area]],MATCH(Transactions[[#This Row],[Sub Ledger]],LedgerMapping[[#All],[Sub Ledger]],0))</f>
        <v>Income Statement</v>
      </c>
    </row>
    <row r="23547" spans="1:5" x14ac:dyDescent="0.55000000000000004">
      <c r="A23547">
        <v>12</v>
      </c>
      <c r="B23547">
        <v>67000</v>
      </c>
      <c r="C23547" s="6">
        <v>44075</v>
      </c>
      <c r="D23547">
        <v>-5.01</v>
      </c>
      <c r="E23547" t="str">
        <f>INDEX(LedgerMapping[[#All],[Area]],MATCH(Transactions[[#This Row],[Sub Ledger]],LedgerMapping[[#All],[Sub Ledger]],0))</f>
        <v>Income Statement</v>
      </c>
    </row>
    <row r="23548" spans="1:5" x14ac:dyDescent="0.55000000000000004">
      <c r="A23548">
        <v>12</v>
      </c>
      <c r="B23548">
        <v>67000</v>
      </c>
      <c r="C23548" s="6">
        <v>44105</v>
      </c>
      <c r="D23548">
        <v>-9.27</v>
      </c>
      <c r="E23548" t="str">
        <f>INDEX(LedgerMapping[[#All],[Area]],MATCH(Transactions[[#This Row],[Sub Ledger]],LedgerMapping[[#All],[Sub Ledger]],0))</f>
        <v>Income Statement</v>
      </c>
    </row>
    <row r="23549" spans="1:5" x14ac:dyDescent="0.55000000000000004">
      <c r="A23549">
        <v>12</v>
      </c>
      <c r="B23549">
        <v>67000</v>
      </c>
      <c r="C23549" s="6">
        <v>44136</v>
      </c>
      <c r="D23549">
        <v>-15.65</v>
      </c>
      <c r="E23549" t="str">
        <f>INDEX(LedgerMapping[[#All],[Area]],MATCH(Transactions[[#This Row],[Sub Ledger]],LedgerMapping[[#All],[Sub Ledger]],0))</f>
        <v>Income Statement</v>
      </c>
    </row>
    <row r="23550" spans="1:5" x14ac:dyDescent="0.55000000000000004">
      <c r="A23550">
        <v>12</v>
      </c>
      <c r="B23550">
        <v>67000</v>
      </c>
      <c r="C23550" s="6">
        <v>44166</v>
      </c>
      <c r="D23550">
        <v>-12.46</v>
      </c>
      <c r="E23550" t="str">
        <f>INDEX(LedgerMapping[[#All],[Area]],MATCH(Transactions[[#This Row],[Sub Ledger]],LedgerMapping[[#All],[Sub Ledger]],0))</f>
        <v>Income Statement</v>
      </c>
    </row>
    <row r="23551" spans="1:5" x14ac:dyDescent="0.55000000000000004">
      <c r="A23551">
        <v>12</v>
      </c>
      <c r="B23551">
        <v>67000</v>
      </c>
      <c r="C23551" s="6">
        <v>44197</v>
      </c>
      <c r="D23551">
        <v>-15.65</v>
      </c>
      <c r="E23551" t="str">
        <f>INDEX(LedgerMapping[[#All],[Area]],MATCH(Transactions[[#This Row],[Sub Ledger]],LedgerMapping[[#All],[Sub Ledger]],0))</f>
        <v>Income Statement</v>
      </c>
    </row>
    <row r="23552" spans="1:5" x14ac:dyDescent="0.55000000000000004">
      <c r="A23552">
        <v>12</v>
      </c>
      <c r="B23552">
        <v>67000</v>
      </c>
      <c r="C23552" s="6">
        <v>44348</v>
      </c>
      <c r="D23552">
        <v>-112.46</v>
      </c>
      <c r="E23552" t="str">
        <f>INDEX(LedgerMapping[[#All],[Area]],MATCH(Transactions[[#This Row],[Sub Ledger]],LedgerMapping[[#All],[Sub Ledger]],0))</f>
        <v>Income Statement</v>
      </c>
    </row>
    <row r="23553" spans="1:5" x14ac:dyDescent="0.55000000000000004">
      <c r="A23553">
        <v>12</v>
      </c>
      <c r="B23553">
        <v>68000</v>
      </c>
      <c r="C23553" s="6">
        <v>43831</v>
      </c>
      <c r="D23553">
        <v>-9.27</v>
      </c>
      <c r="E23553" t="str">
        <f>INDEX(LedgerMapping[[#All],[Area]],MATCH(Transactions[[#This Row],[Sub Ledger]],LedgerMapping[[#All],[Sub Ledger]],0))</f>
        <v>Income Statement</v>
      </c>
    </row>
    <row r="23554" spans="1:5" x14ac:dyDescent="0.55000000000000004">
      <c r="A23554">
        <v>12</v>
      </c>
      <c r="B23554">
        <v>68000</v>
      </c>
      <c r="C23554" s="6">
        <v>43862</v>
      </c>
      <c r="D23554">
        <v>-8.2100000000000009</v>
      </c>
      <c r="E23554" t="str">
        <f>INDEX(LedgerMapping[[#All],[Area]],MATCH(Transactions[[#This Row],[Sub Ledger]],LedgerMapping[[#All],[Sub Ledger]],0))</f>
        <v>Income Statement</v>
      </c>
    </row>
    <row r="23555" spans="1:5" x14ac:dyDescent="0.55000000000000004">
      <c r="A23555">
        <v>12</v>
      </c>
      <c r="B23555">
        <v>68000</v>
      </c>
      <c r="C23555" s="6">
        <v>43891</v>
      </c>
      <c r="D23555">
        <v>-9.27</v>
      </c>
      <c r="E23555" t="str">
        <f>INDEX(LedgerMapping[[#All],[Area]],MATCH(Transactions[[#This Row],[Sub Ledger]],LedgerMapping[[#All],[Sub Ledger]],0))</f>
        <v>Income Statement</v>
      </c>
    </row>
    <row r="23556" spans="1:5" x14ac:dyDescent="0.55000000000000004">
      <c r="A23556">
        <v>12</v>
      </c>
      <c r="B23556">
        <v>68000</v>
      </c>
      <c r="C23556" s="6">
        <v>43922</v>
      </c>
      <c r="D23556">
        <v>-3.95</v>
      </c>
      <c r="E23556" t="str">
        <f>INDEX(LedgerMapping[[#All],[Area]],MATCH(Transactions[[#This Row],[Sub Ledger]],LedgerMapping[[#All],[Sub Ledger]],0))</f>
        <v>Income Statement</v>
      </c>
    </row>
    <row r="23557" spans="1:5" x14ac:dyDescent="0.55000000000000004">
      <c r="A23557">
        <v>12</v>
      </c>
      <c r="B23557">
        <v>68000</v>
      </c>
      <c r="C23557" s="6">
        <v>43952</v>
      </c>
      <c r="D23557">
        <v>-9.27</v>
      </c>
      <c r="E23557" t="str">
        <f>INDEX(LedgerMapping[[#All],[Area]],MATCH(Transactions[[#This Row],[Sub Ledger]],LedgerMapping[[#All],[Sub Ledger]],0))</f>
        <v>Income Statement</v>
      </c>
    </row>
    <row r="23558" spans="1:5" x14ac:dyDescent="0.55000000000000004">
      <c r="A23558">
        <v>12</v>
      </c>
      <c r="B23558">
        <v>68000</v>
      </c>
      <c r="C23558" s="6">
        <v>43983</v>
      </c>
      <c r="D23558">
        <v>-6.08</v>
      </c>
      <c r="E23558" t="str">
        <f>INDEX(LedgerMapping[[#All],[Area]],MATCH(Transactions[[#This Row],[Sub Ledger]],LedgerMapping[[#All],[Sub Ledger]],0))</f>
        <v>Income Statement</v>
      </c>
    </row>
    <row r="23559" spans="1:5" x14ac:dyDescent="0.55000000000000004">
      <c r="A23559">
        <v>12</v>
      </c>
      <c r="B23559">
        <v>68000</v>
      </c>
      <c r="C23559" s="6">
        <v>44013</v>
      </c>
      <c r="D23559">
        <v>-6.08</v>
      </c>
      <c r="E23559" t="str">
        <f>INDEX(LedgerMapping[[#All],[Area]],MATCH(Transactions[[#This Row],[Sub Ledger]],LedgerMapping[[#All],[Sub Ledger]],0))</f>
        <v>Income Statement</v>
      </c>
    </row>
    <row r="23560" spans="1:5" x14ac:dyDescent="0.55000000000000004">
      <c r="A23560">
        <v>12</v>
      </c>
      <c r="B23560">
        <v>68000</v>
      </c>
      <c r="C23560" s="6">
        <v>44044</v>
      </c>
      <c r="D23560">
        <v>-11.4</v>
      </c>
      <c r="E23560" t="str">
        <f>INDEX(LedgerMapping[[#All],[Area]],MATCH(Transactions[[#This Row],[Sub Ledger]],LedgerMapping[[#All],[Sub Ledger]],0))</f>
        <v>Income Statement</v>
      </c>
    </row>
    <row r="23561" spans="1:5" x14ac:dyDescent="0.55000000000000004">
      <c r="A23561">
        <v>12</v>
      </c>
      <c r="B23561">
        <v>68000</v>
      </c>
      <c r="C23561" s="6">
        <v>44075</v>
      </c>
      <c r="D23561">
        <v>-3.95</v>
      </c>
      <c r="E23561" t="str">
        <f>INDEX(LedgerMapping[[#All],[Area]],MATCH(Transactions[[#This Row],[Sub Ledger]],LedgerMapping[[#All],[Sub Ledger]],0))</f>
        <v>Income Statement</v>
      </c>
    </row>
    <row r="23562" spans="1:5" x14ac:dyDescent="0.55000000000000004">
      <c r="A23562">
        <v>12</v>
      </c>
      <c r="B23562">
        <v>68000</v>
      </c>
      <c r="C23562" s="6">
        <v>44105</v>
      </c>
      <c r="D23562">
        <v>-7.14</v>
      </c>
      <c r="E23562" t="str">
        <f>INDEX(LedgerMapping[[#All],[Area]],MATCH(Transactions[[#This Row],[Sub Ledger]],LedgerMapping[[#All],[Sub Ledger]],0))</f>
        <v>Income Statement</v>
      </c>
    </row>
    <row r="23563" spans="1:5" x14ac:dyDescent="0.55000000000000004">
      <c r="A23563">
        <v>12</v>
      </c>
      <c r="B23563">
        <v>68000</v>
      </c>
      <c r="C23563" s="6">
        <v>44136</v>
      </c>
      <c r="D23563">
        <v>-11.4</v>
      </c>
      <c r="E23563" t="str">
        <f>INDEX(LedgerMapping[[#All],[Area]],MATCH(Transactions[[#This Row],[Sub Ledger]],LedgerMapping[[#All],[Sub Ledger]],0))</f>
        <v>Income Statement</v>
      </c>
    </row>
    <row r="23564" spans="1:5" x14ac:dyDescent="0.55000000000000004">
      <c r="A23564">
        <v>12</v>
      </c>
      <c r="B23564">
        <v>68000</v>
      </c>
      <c r="C23564" s="6">
        <v>44166</v>
      </c>
      <c r="D23564">
        <v>-10.33</v>
      </c>
      <c r="E23564" t="str">
        <f>INDEX(LedgerMapping[[#All],[Area]],MATCH(Transactions[[#This Row],[Sub Ledger]],LedgerMapping[[#All],[Sub Ledger]],0))</f>
        <v>Income Statement</v>
      </c>
    </row>
    <row r="23565" spans="1:5" x14ac:dyDescent="0.55000000000000004">
      <c r="A23565">
        <v>12</v>
      </c>
      <c r="B23565">
        <v>68000</v>
      </c>
      <c r="C23565" s="6">
        <v>44197</v>
      </c>
      <c r="D23565">
        <v>-12.46</v>
      </c>
      <c r="E23565" t="str">
        <f>INDEX(LedgerMapping[[#All],[Area]],MATCH(Transactions[[#This Row],[Sub Ledger]],LedgerMapping[[#All],[Sub Ledger]],0))</f>
        <v>Income Statement</v>
      </c>
    </row>
    <row r="23566" spans="1:5" x14ac:dyDescent="0.55000000000000004">
      <c r="A23566">
        <v>12</v>
      </c>
      <c r="B23566">
        <v>68000</v>
      </c>
      <c r="C23566" s="6">
        <v>44348</v>
      </c>
      <c r="D23566">
        <v>-85.87</v>
      </c>
      <c r="E23566" t="str">
        <f>INDEX(LedgerMapping[[#All],[Area]],MATCH(Transactions[[#This Row],[Sub Ledger]],LedgerMapping[[#All],[Sub Ledger]],0))</f>
        <v>Income Statement</v>
      </c>
    </row>
    <row r="23567" spans="1:5" x14ac:dyDescent="0.55000000000000004">
      <c r="A23567">
        <v>12</v>
      </c>
      <c r="B23567">
        <v>69000</v>
      </c>
      <c r="C23567" s="6">
        <v>43831</v>
      </c>
      <c r="D23567">
        <v>-3.95</v>
      </c>
      <c r="E23567" t="str">
        <f>INDEX(LedgerMapping[[#All],[Area]],MATCH(Transactions[[#This Row],[Sub Ledger]],LedgerMapping[[#All],[Sub Ledger]],0))</f>
        <v>Income Statement</v>
      </c>
    </row>
    <row r="23568" spans="1:5" x14ac:dyDescent="0.55000000000000004">
      <c r="A23568">
        <v>12</v>
      </c>
      <c r="B23568">
        <v>69000</v>
      </c>
      <c r="C23568" s="6">
        <v>43862</v>
      </c>
      <c r="D23568">
        <v>-2.89</v>
      </c>
      <c r="E23568" t="str">
        <f>INDEX(LedgerMapping[[#All],[Area]],MATCH(Transactions[[#This Row],[Sub Ledger]],LedgerMapping[[#All],[Sub Ledger]],0))</f>
        <v>Income Statement</v>
      </c>
    </row>
    <row r="23569" spans="1:5" x14ac:dyDescent="0.55000000000000004">
      <c r="A23569">
        <v>12</v>
      </c>
      <c r="B23569">
        <v>69000</v>
      </c>
      <c r="C23569" s="6">
        <v>43891</v>
      </c>
      <c r="D23569">
        <v>-2.89</v>
      </c>
      <c r="E23569" t="str">
        <f>INDEX(LedgerMapping[[#All],[Area]],MATCH(Transactions[[#This Row],[Sub Ledger]],LedgerMapping[[#All],[Sub Ledger]],0))</f>
        <v>Income Statement</v>
      </c>
    </row>
    <row r="23570" spans="1:5" x14ac:dyDescent="0.55000000000000004">
      <c r="A23570">
        <v>12</v>
      </c>
      <c r="B23570">
        <v>69000</v>
      </c>
      <c r="C23570" s="6">
        <v>43922</v>
      </c>
      <c r="D23570">
        <v>-1.82</v>
      </c>
      <c r="E23570" t="str">
        <f>INDEX(LedgerMapping[[#All],[Area]],MATCH(Transactions[[#This Row],[Sub Ledger]],LedgerMapping[[#All],[Sub Ledger]],0))</f>
        <v>Income Statement</v>
      </c>
    </row>
    <row r="23571" spans="1:5" x14ac:dyDescent="0.55000000000000004">
      <c r="A23571">
        <v>12</v>
      </c>
      <c r="B23571">
        <v>69000</v>
      </c>
      <c r="C23571" s="6">
        <v>43952</v>
      </c>
      <c r="D23571">
        <v>-2.89</v>
      </c>
      <c r="E23571" t="str">
        <f>INDEX(LedgerMapping[[#All],[Area]],MATCH(Transactions[[#This Row],[Sub Ledger]],LedgerMapping[[#All],[Sub Ledger]],0))</f>
        <v>Income Statement</v>
      </c>
    </row>
    <row r="23572" spans="1:5" x14ac:dyDescent="0.55000000000000004">
      <c r="A23572">
        <v>12</v>
      </c>
      <c r="B23572">
        <v>69000</v>
      </c>
      <c r="C23572" s="6">
        <v>43983</v>
      </c>
      <c r="D23572">
        <v>-2.89</v>
      </c>
      <c r="E23572" t="str">
        <f>INDEX(LedgerMapping[[#All],[Area]],MATCH(Transactions[[#This Row],[Sub Ledger]],LedgerMapping[[#All],[Sub Ledger]],0))</f>
        <v>Income Statement</v>
      </c>
    </row>
    <row r="23573" spans="1:5" x14ac:dyDescent="0.55000000000000004">
      <c r="A23573">
        <v>12</v>
      </c>
      <c r="B23573">
        <v>69000</v>
      </c>
      <c r="C23573" s="6">
        <v>44013</v>
      </c>
      <c r="D23573">
        <v>-1.82</v>
      </c>
      <c r="E23573" t="str">
        <f>INDEX(LedgerMapping[[#All],[Area]],MATCH(Transactions[[#This Row],[Sub Ledger]],LedgerMapping[[#All],[Sub Ledger]],0))</f>
        <v>Income Statement</v>
      </c>
    </row>
    <row r="23574" spans="1:5" x14ac:dyDescent="0.55000000000000004">
      <c r="A23574">
        <v>12</v>
      </c>
      <c r="B23574">
        <v>69000</v>
      </c>
      <c r="C23574" s="6">
        <v>44044</v>
      </c>
      <c r="D23574">
        <v>-3.95</v>
      </c>
      <c r="E23574" t="str">
        <f>INDEX(LedgerMapping[[#All],[Area]],MATCH(Transactions[[#This Row],[Sub Ledger]],LedgerMapping[[#All],[Sub Ledger]],0))</f>
        <v>Income Statement</v>
      </c>
    </row>
    <row r="23575" spans="1:5" x14ac:dyDescent="0.55000000000000004">
      <c r="A23575">
        <v>12</v>
      </c>
      <c r="B23575">
        <v>69000</v>
      </c>
      <c r="C23575" s="6">
        <v>44075</v>
      </c>
      <c r="D23575">
        <v>-1.82</v>
      </c>
      <c r="E23575" t="str">
        <f>INDEX(LedgerMapping[[#All],[Area]],MATCH(Transactions[[#This Row],[Sub Ledger]],LedgerMapping[[#All],[Sub Ledger]],0))</f>
        <v>Income Statement</v>
      </c>
    </row>
    <row r="23576" spans="1:5" x14ac:dyDescent="0.55000000000000004">
      <c r="A23576">
        <v>12</v>
      </c>
      <c r="B23576">
        <v>69000</v>
      </c>
      <c r="C23576" s="6">
        <v>44105</v>
      </c>
      <c r="D23576">
        <v>-2.89</v>
      </c>
      <c r="E23576" t="str">
        <f>INDEX(LedgerMapping[[#All],[Area]],MATCH(Transactions[[#This Row],[Sub Ledger]],LedgerMapping[[#All],[Sub Ledger]],0))</f>
        <v>Income Statement</v>
      </c>
    </row>
    <row r="23577" spans="1:5" x14ac:dyDescent="0.55000000000000004">
      <c r="A23577">
        <v>12</v>
      </c>
      <c r="B23577">
        <v>69000</v>
      </c>
      <c r="C23577" s="6">
        <v>44136</v>
      </c>
      <c r="D23577">
        <v>-3.95</v>
      </c>
      <c r="E23577" t="str">
        <f>INDEX(LedgerMapping[[#All],[Area]],MATCH(Transactions[[#This Row],[Sub Ledger]],LedgerMapping[[#All],[Sub Ledger]],0))</f>
        <v>Income Statement</v>
      </c>
    </row>
    <row r="23578" spans="1:5" x14ac:dyDescent="0.55000000000000004">
      <c r="A23578">
        <v>12</v>
      </c>
      <c r="B23578">
        <v>69000</v>
      </c>
      <c r="C23578" s="6">
        <v>44166</v>
      </c>
      <c r="D23578">
        <v>-3.95</v>
      </c>
      <c r="E23578" t="str">
        <f>INDEX(LedgerMapping[[#All],[Area]],MATCH(Transactions[[#This Row],[Sub Ledger]],LedgerMapping[[#All],[Sub Ledger]],0))</f>
        <v>Income Statement</v>
      </c>
    </row>
    <row r="23579" spans="1:5" x14ac:dyDescent="0.55000000000000004">
      <c r="A23579">
        <v>12</v>
      </c>
      <c r="B23579">
        <v>69000</v>
      </c>
      <c r="C23579" s="6">
        <v>44197</v>
      </c>
      <c r="D23579">
        <v>-3.95</v>
      </c>
      <c r="E23579" t="str">
        <f>INDEX(LedgerMapping[[#All],[Area]],MATCH(Transactions[[#This Row],[Sub Ledger]],LedgerMapping[[#All],[Sub Ledger]],0))</f>
        <v>Income Statement</v>
      </c>
    </row>
    <row r="23580" spans="1:5" x14ac:dyDescent="0.55000000000000004">
      <c r="A23580">
        <v>12</v>
      </c>
      <c r="B23580">
        <v>69000</v>
      </c>
      <c r="C23580" s="6">
        <v>44348</v>
      </c>
      <c r="D23580">
        <v>-24.16</v>
      </c>
      <c r="E23580" t="str">
        <f>INDEX(LedgerMapping[[#All],[Area]],MATCH(Transactions[[#This Row],[Sub Ledger]],LedgerMapping[[#All],[Sub Ledger]],0))</f>
        <v>Income Statement</v>
      </c>
    </row>
    <row r="23581" spans="1:5" x14ac:dyDescent="0.55000000000000004">
      <c r="A23581">
        <v>12</v>
      </c>
      <c r="B23581">
        <v>71000</v>
      </c>
      <c r="C23581" s="6">
        <v>43831</v>
      </c>
      <c r="D23581">
        <v>-5.01</v>
      </c>
      <c r="E23581" t="str">
        <f>INDEX(LedgerMapping[[#All],[Area]],MATCH(Transactions[[#This Row],[Sub Ledger]],LedgerMapping[[#All],[Sub Ledger]],0))</f>
        <v>Income Statement</v>
      </c>
    </row>
    <row r="23582" spans="1:5" x14ac:dyDescent="0.55000000000000004">
      <c r="A23582">
        <v>12</v>
      </c>
      <c r="B23582">
        <v>71000</v>
      </c>
      <c r="C23582" s="6">
        <v>43862</v>
      </c>
      <c r="D23582">
        <v>-3.95</v>
      </c>
      <c r="E23582" t="str">
        <f>INDEX(LedgerMapping[[#All],[Area]],MATCH(Transactions[[#This Row],[Sub Ledger]],LedgerMapping[[#All],[Sub Ledger]],0))</f>
        <v>Income Statement</v>
      </c>
    </row>
    <row r="23583" spans="1:5" x14ac:dyDescent="0.55000000000000004">
      <c r="A23583">
        <v>12</v>
      </c>
      <c r="B23583">
        <v>71000</v>
      </c>
      <c r="C23583" s="6">
        <v>43891</v>
      </c>
      <c r="D23583">
        <v>-3.95</v>
      </c>
      <c r="E23583" t="str">
        <f>INDEX(LedgerMapping[[#All],[Area]],MATCH(Transactions[[#This Row],[Sub Ledger]],LedgerMapping[[#All],[Sub Ledger]],0))</f>
        <v>Income Statement</v>
      </c>
    </row>
    <row r="23584" spans="1:5" x14ac:dyDescent="0.55000000000000004">
      <c r="A23584">
        <v>12</v>
      </c>
      <c r="B23584">
        <v>71000</v>
      </c>
      <c r="C23584" s="6">
        <v>43922</v>
      </c>
      <c r="D23584">
        <v>-1.82</v>
      </c>
      <c r="E23584" t="str">
        <f>INDEX(LedgerMapping[[#All],[Area]],MATCH(Transactions[[#This Row],[Sub Ledger]],LedgerMapping[[#All],[Sub Ledger]],0))</f>
        <v>Income Statement</v>
      </c>
    </row>
    <row r="23585" spans="1:5" x14ac:dyDescent="0.55000000000000004">
      <c r="A23585">
        <v>12</v>
      </c>
      <c r="B23585">
        <v>71000</v>
      </c>
      <c r="C23585" s="6">
        <v>43952</v>
      </c>
      <c r="D23585">
        <v>-3.95</v>
      </c>
      <c r="E23585" t="str">
        <f>INDEX(LedgerMapping[[#All],[Area]],MATCH(Transactions[[#This Row],[Sub Ledger]],LedgerMapping[[#All],[Sub Ledger]],0))</f>
        <v>Income Statement</v>
      </c>
    </row>
    <row r="23586" spans="1:5" x14ac:dyDescent="0.55000000000000004">
      <c r="A23586">
        <v>12</v>
      </c>
      <c r="B23586">
        <v>71000</v>
      </c>
      <c r="C23586" s="6">
        <v>43983</v>
      </c>
      <c r="D23586">
        <v>-2.89</v>
      </c>
      <c r="E23586" t="str">
        <f>INDEX(LedgerMapping[[#All],[Area]],MATCH(Transactions[[#This Row],[Sub Ledger]],LedgerMapping[[#All],[Sub Ledger]],0))</f>
        <v>Income Statement</v>
      </c>
    </row>
    <row r="23587" spans="1:5" x14ac:dyDescent="0.55000000000000004">
      <c r="A23587">
        <v>12</v>
      </c>
      <c r="B23587">
        <v>71000</v>
      </c>
      <c r="C23587" s="6">
        <v>44013</v>
      </c>
      <c r="D23587">
        <v>-2.89</v>
      </c>
      <c r="E23587" t="str">
        <f>INDEX(LedgerMapping[[#All],[Area]],MATCH(Transactions[[#This Row],[Sub Ledger]],LedgerMapping[[#All],[Sub Ledger]],0))</f>
        <v>Income Statement</v>
      </c>
    </row>
    <row r="23588" spans="1:5" x14ac:dyDescent="0.55000000000000004">
      <c r="A23588">
        <v>12</v>
      </c>
      <c r="B23588">
        <v>71000</v>
      </c>
      <c r="C23588" s="6">
        <v>44044</v>
      </c>
      <c r="D23588">
        <v>-6.08</v>
      </c>
      <c r="E23588" t="str">
        <f>INDEX(LedgerMapping[[#All],[Area]],MATCH(Transactions[[#This Row],[Sub Ledger]],LedgerMapping[[#All],[Sub Ledger]],0))</f>
        <v>Income Statement</v>
      </c>
    </row>
    <row r="23589" spans="1:5" x14ac:dyDescent="0.55000000000000004">
      <c r="A23589">
        <v>12</v>
      </c>
      <c r="B23589">
        <v>71000</v>
      </c>
      <c r="C23589" s="6">
        <v>44075</v>
      </c>
      <c r="D23589">
        <v>-1.82</v>
      </c>
      <c r="E23589" t="str">
        <f>INDEX(LedgerMapping[[#All],[Area]],MATCH(Transactions[[#This Row],[Sub Ledger]],LedgerMapping[[#All],[Sub Ledger]],0))</f>
        <v>Income Statement</v>
      </c>
    </row>
    <row r="23590" spans="1:5" x14ac:dyDescent="0.55000000000000004">
      <c r="A23590">
        <v>12</v>
      </c>
      <c r="B23590">
        <v>71000</v>
      </c>
      <c r="C23590" s="6">
        <v>44105</v>
      </c>
      <c r="D23590">
        <v>-3.95</v>
      </c>
      <c r="E23590" t="str">
        <f>INDEX(LedgerMapping[[#All],[Area]],MATCH(Transactions[[#This Row],[Sub Ledger]],LedgerMapping[[#All],[Sub Ledger]],0))</f>
        <v>Income Statement</v>
      </c>
    </row>
    <row r="23591" spans="1:5" x14ac:dyDescent="0.55000000000000004">
      <c r="A23591">
        <v>12</v>
      </c>
      <c r="B23591">
        <v>71000</v>
      </c>
      <c r="C23591" s="6">
        <v>44136</v>
      </c>
      <c r="D23591">
        <v>-6.08</v>
      </c>
      <c r="E23591" t="str">
        <f>INDEX(LedgerMapping[[#All],[Area]],MATCH(Transactions[[#This Row],[Sub Ledger]],LedgerMapping[[#All],[Sub Ledger]],0))</f>
        <v>Income Statement</v>
      </c>
    </row>
    <row r="23592" spans="1:5" x14ac:dyDescent="0.55000000000000004">
      <c r="A23592">
        <v>12</v>
      </c>
      <c r="B23592">
        <v>71000</v>
      </c>
      <c r="C23592" s="6">
        <v>44166</v>
      </c>
      <c r="D23592">
        <v>-5.01</v>
      </c>
      <c r="E23592" t="str">
        <f>INDEX(LedgerMapping[[#All],[Area]],MATCH(Transactions[[#This Row],[Sub Ledger]],LedgerMapping[[#All],[Sub Ledger]],0))</f>
        <v>Income Statement</v>
      </c>
    </row>
    <row r="23593" spans="1:5" x14ac:dyDescent="0.55000000000000004">
      <c r="A23593">
        <v>12</v>
      </c>
      <c r="B23593">
        <v>71000</v>
      </c>
      <c r="C23593" s="6">
        <v>44197</v>
      </c>
      <c r="D23593">
        <v>-6.08</v>
      </c>
      <c r="E23593" t="str">
        <f>INDEX(LedgerMapping[[#All],[Area]],MATCH(Transactions[[#This Row],[Sub Ledger]],LedgerMapping[[#All],[Sub Ledger]],0))</f>
        <v>Income Statement</v>
      </c>
    </row>
    <row r="23594" spans="1:5" x14ac:dyDescent="0.55000000000000004">
      <c r="A23594">
        <v>12</v>
      </c>
      <c r="B23594">
        <v>71000</v>
      </c>
      <c r="C23594" s="6">
        <v>44348</v>
      </c>
      <c r="D23594">
        <v>-34.799999999999997</v>
      </c>
      <c r="E23594" t="str">
        <f>INDEX(LedgerMapping[[#All],[Area]],MATCH(Transactions[[#This Row],[Sub Ledger]],LedgerMapping[[#All],[Sub Ledger]],0))</f>
        <v>Income Statement</v>
      </c>
    </row>
    <row r="23595" spans="1:5" x14ac:dyDescent="0.55000000000000004">
      <c r="A23595">
        <v>12</v>
      </c>
      <c r="B23595">
        <v>73000</v>
      </c>
      <c r="C23595" s="6">
        <v>43831</v>
      </c>
      <c r="D23595">
        <v>-16.72</v>
      </c>
      <c r="E23595" t="str">
        <f>INDEX(LedgerMapping[[#All],[Area]],MATCH(Transactions[[#This Row],[Sub Ledger]],LedgerMapping[[#All],[Sub Ledger]],0))</f>
        <v>Income Statement</v>
      </c>
    </row>
    <row r="23596" spans="1:5" x14ac:dyDescent="0.55000000000000004">
      <c r="A23596">
        <v>12</v>
      </c>
      <c r="B23596">
        <v>73000</v>
      </c>
      <c r="C23596" s="6">
        <v>43862</v>
      </c>
      <c r="D23596">
        <v>-14.59</v>
      </c>
      <c r="E23596" t="str">
        <f>INDEX(LedgerMapping[[#All],[Area]],MATCH(Transactions[[#This Row],[Sub Ledger]],LedgerMapping[[#All],[Sub Ledger]],0))</f>
        <v>Income Statement</v>
      </c>
    </row>
    <row r="23597" spans="1:5" x14ac:dyDescent="0.55000000000000004">
      <c r="A23597">
        <v>12</v>
      </c>
      <c r="B23597">
        <v>73000</v>
      </c>
      <c r="C23597" s="6">
        <v>43891</v>
      </c>
      <c r="D23597">
        <v>-17.78</v>
      </c>
      <c r="E23597" t="str">
        <f>INDEX(LedgerMapping[[#All],[Area]],MATCH(Transactions[[#This Row],[Sub Ledger]],LedgerMapping[[#All],[Sub Ledger]],0))</f>
        <v>Income Statement</v>
      </c>
    </row>
    <row r="23598" spans="1:5" x14ac:dyDescent="0.55000000000000004">
      <c r="A23598">
        <v>12</v>
      </c>
      <c r="B23598">
        <v>73000</v>
      </c>
      <c r="C23598" s="6">
        <v>43922</v>
      </c>
      <c r="D23598">
        <v>-8.2100000000000009</v>
      </c>
      <c r="E23598" t="str">
        <f>INDEX(LedgerMapping[[#All],[Area]],MATCH(Transactions[[#This Row],[Sub Ledger]],LedgerMapping[[#All],[Sub Ledger]],0))</f>
        <v>Income Statement</v>
      </c>
    </row>
    <row r="23599" spans="1:5" x14ac:dyDescent="0.55000000000000004">
      <c r="A23599">
        <v>12</v>
      </c>
      <c r="B23599">
        <v>73000</v>
      </c>
      <c r="C23599" s="6">
        <v>43952</v>
      </c>
      <c r="D23599">
        <v>-16.72</v>
      </c>
      <c r="E23599" t="str">
        <f>INDEX(LedgerMapping[[#All],[Area]],MATCH(Transactions[[#This Row],[Sub Ledger]],LedgerMapping[[#All],[Sub Ledger]],0))</f>
        <v>Income Statement</v>
      </c>
    </row>
    <row r="23600" spans="1:5" x14ac:dyDescent="0.55000000000000004">
      <c r="A23600">
        <v>12</v>
      </c>
      <c r="B23600">
        <v>73000</v>
      </c>
      <c r="C23600" s="6">
        <v>43983</v>
      </c>
      <c r="D23600">
        <v>-11.4</v>
      </c>
      <c r="E23600" t="str">
        <f>INDEX(LedgerMapping[[#All],[Area]],MATCH(Transactions[[#This Row],[Sub Ledger]],LedgerMapping[[#All],[Sub Ledger]],0))</f>
        <v>Income Statement</v>
      </c>
    </row>
    <row r="23601" spans="1:5" x14ac:dyDescent="0.55000000000000004">
      <c r="A23601">
        <v>12</v>
      </c>
      <c r="B23601">
        <v>73000</v>
      </c>
      <c r="C23601" s="6">
        <v>44013</v>
      </c>
      <c r="D23601">
        <v>-11.4</v>
      </c>
      <c r="E23601" t="str">
        <f>INDEX(LedgerMapping[[#All],[Area]],MATCH(Transactions[[#This Row],[Sub Ledger]],LedgerMapping[[#All],[Sub Ledger]],0))</f>
        <v>Income Statement</v>
      </c>
    </row>
    <row r="23602" spans="1:5" x14ac:dyDescent="0.55000000000000004">
      <c r="A23602">
        <v>12</v>
      </c>
      <c r="B23602">
        <v>73000</v>
      </c>
      <c r="C23602" s="6">
        <v>44044</v>
      </c>
      <c r="D23602">
        <v>-20.97</v>
      </c>
      <c r="E23602" t="str">
        <f>INDEX(LedgerMapping[[#All],[Area]],MATCH(Transactions[[#This Row],[Sub Ledger]],LedgerMapping[[#All],[Sub Ledger]],0))</f>
        <v>Income Statement</v>
      </c>
    </row>
    <row r="23603" spans="1:5" x14ac:dyDescent="0.55000000000000004">
      <c r="A23603">
        <v>12</v>
      </c>
      <c r="B23603">
        <v>73000</v>
      </c>
      <c r="C23603" s="6">
        <v>44075</v>
      </c>
      <c r="D23603">
        <v>-8.2100000000000009</v>
      </c>
      <c r="E23603" t="str">
        <f>INDEX(LedgerMapping[[#All],[Area]],MATCH(Transactions[[#This Row],[Sub Ledger]],LedgerMapping[[#All],[Sub Ledger]],0))</f>
        <v>Income Statement</v>
      </c>
    </row>
    <row r="23604" spans="1:5" x14ac:dyDescent="0.55000000000000004">
      <c r="A23604">
        <v>12</v>
      </c>
      <c r="B23604">
        <v>73000</v>
      </c>
      <c r="C23604" s="6">
        <v>44105</v>
      </c>
      <c r="D23604">
        <v>-15.65</v>
      </c>
      <c r="E23604" t="str">
        <f>INDEX(LedgerMapping[[#All],[Area]],MATCH(Transactions[[#This Row],[Sub Ledger]],LedgerMapping[[#All],[Sub Ledger]],0))</f>
        <v>Income Statement</v>
      </c>
    </row>
    <row r="23605" spans="1:5" x14ac:dyDescent="0.55000000000000004">
      <c r="A23605">
        <v>12</v>
      </c>
      <c r="B23605">
        <v>73000</v>
      </c>
      <c r="C23605" s="6">
        <v>44136</v>
      </c>
      <c r="D23605">
        <v>-20.97</v>
      </c>
      <c r="E23605" t="str">
        <f>INDEX(LedgerMapping[[#All],[Area]],MATCH(Transactions[[#This Row],[Sub Ledger]],LedgerMapping[[#All],[Sub Ledger]],0))</f>
        <v>Income Statement</v>
      </c>
    </row>
    <row r="23606" spans="1:5" x14ac:dyDescent="0.55000000000000004">
      <c r="A23606">
        <v>12</v>
      </c>
      <c r="B23606">
        <v>73000</v>
      </c>
      <c r="C23606" s="6">
        <v>44166</v>
      </c>
      <c r="D23606">
        <v>-16.72</v>
      </c>
      <c r="E23606" t="str">
        <f>INDEX(LedgerMapping[[#All],[Area]],MATCH(Transactions[[#This Row],[Sub Ledger]],LedgerMapping[[#All],[Sub Ledger]],0))</f>
        <v>Income Statement</v>
      </c>
    </row>
    <row r="23607" spans="1:5" x14ac:dyDescent="0.55000000000000004">
      <c r="A23607">
        <v>12</v>
      </c>
      <c r="B23607">
        <v>73000</v>
      </c>
      <c r="C23607" s="6">
        <v>44197</v>
      </c>
      <c r="D23607">
        <v>-24.16</v>
      </c>
      <c r="E23607" t="str">
        <f>INDEX(LedgerMapping[[#All],[Area]],MATCH(Transactions[[#This Row],[Sub Ledger]],LedgerMapping[[#All],[Sub Ledger]],0))</f>
        <v>Income Statement</v>
      </c>
    </row>
    <row r="23608" spans="1:5" x14ac:dyDescent="0.55000000000000004">
      <c r="A23608">
        <v>12</v>
      </c>
      <c r="B23608">
        <v>73000</v>
      </c>
      <c r="C23608" s="6">
        <v>44348</v>
      </c>
      <c r="D23608">
        <v>-180.55</v>
      </c>
      <c r="E23608" t="str">
        <f>INDEX(LedgerMapping[[#All],[Area]],MATCH(Transactions[[#This Row],[Sub Ledger]],LedgerMapping[[#All],[Sub Ledger]],0))</f>
        <v>Income Statement</v>
      </c>
    </row>
    <row r="23609" spans="1:5" x14ac:dyDescent="0.55000000000000004">
      <c r="A23609">
        <v>12</v>
      </c>
      <c r="B23609">
        <v>74000</v>
      </c>
      <c r="C23609" s="6">
        <v>43831</v>
      </c>
      <c r="D23609">
        <v>-44.38</v>
      </c>
      <c r="E23609" t="str">
        <f>INDEX(LedgerMapping[[#All],[Area]],MATCH(Transactions[[#This Row],[Sub Ledger]],LedgerMapping[[#All],[Sub Ledger]],0))</f>
        <v>Income Statement</v>
      </c>
    </row>
    <row r="23610" spans="1:5" x14ac:dyDescent="0.55000000000000004">
      <c r="A23610">
        <v>12</v>
      </c>
      <c r="B23610">
        <v>74000</v>
      </c>
      <c r="C23610" s="6">
        <v>43862</v>
      </c>
      <c r="D23610">
        <v>-39.06</v>
      </c>
      <c r="E23610" t="str">
        <f>INDEX(LedgerMapping[[#All],[Area]],MATCH(Transactions[[#This Row],[Sub Ledger]],LedgerMapping[[#All],[Sub Ledger]],0))</f>
        <v>Income Statement</v>
      </c>
    </row>
    <row r="23611" spans="1:5" x14ac:dyDescent="0.55000000000000004">
      <c r="A23611">
        <v>12</v>
      </c>
      <c r="B23611">
        <v>74000</v>
      </c>
      <c r="C23611" s="6">
        <v>43891</v>
      </c>
      <c r="D23611">
        <v>-33.74</v>
      </c>
      <c r="E23611" t="str">
        <f>INDEX(LedgerMapping[[#All],[Area]],MATCH(Transactions[[#This Row],[Sub Ledger]],LedgerMapping[[#All],[Sub Ledger]],0))</f>
        <v>Income Statement</v>
      </c>
    </row>
    <row r="23612" spans="1:5" x14ac:dyDescent="0.55000000000000004">
      <c r="A23612">
        <v>12</v>
      </c>
      <c r="B23612">
        <v>74000</v>
      </c>
      <c r="C23612" s="6">
        <v>43922</v>
      </c>
      <c r="D23612">
        <v>-27.36</v>
      </c>
      <c r="E23612" t="str">
        <f>INDEX(LedgerMapping[[#All],[Area]],MATCH(Transactions[[#This Row],[Sub Ledger]],LedgerMapping[[#All],[Sub Ledger]],0))</f>
        <v>Income Statement</v>
      </c>
    </row>
    <row r="23613" spans="1:5" x14ac:dyDescent="0.55000000000000004">
      <c r="A23613">
        <v>12</v>
      </c>
      <c r="B23613">
        <v>74000</v>
      </c>
      <c r="C23613" s="6">
        <v>43952</v>
      </c>
      <c r="D23613">
        <v>-32.67</v>
      </c>
      <c r="E23613" t="str">
        <f>INDEX(LedgerMapping[[#All],[Area]],MATCH(Transactions[[#This Row],[Sub Ledger]],LedgerMapping[[#All],[Sub Ledger]],0))</f>
        <v>Income Statement</v>
      </c>
    </row>
    <row r="23614" spans="1:5" x14ac:dyDescent="0.55000000000000004">
      <c r="A23614">
        <v>12</v>
      </c>
      <c r="B23614">
        <v>74000</v>
      </c>
      <c r="C23614" s="6">
        <v>43983</v>
      </c>
      <c r="D23614">
        <v>-42.25</v>
      </c>
      <c r="E23614" t="str">
        <f>INDEX(LedgerMapping[[#All],[Area]],MATCH(Transactions[[#This Row],[Sub Ledger]],LedgerMapping[[#All],[Sub Ledger]],0))</f>
        <v>Income Statement</v>
      </c>
    </row>
    <row r="23615" spans="1:5" x14ac:dyDescent="0.55000000000000004">
      <c r="A23615">
        <v>12</v>
      </c>
      <c r="B23615">
        <v>74000</v>
      </c>
      <c r="C23615" s="6">
        <v>44013</v>
      </c>
      <c r="D23615">
        <v>-25.23</v>
      </c>
      <c r="E23615" t="str">
        <f>INDEX(LedgerMapping[[#All],[Area]],MATCH(Transactions[[#This Row],[Sub Ledger]],LedgerMapping[[#All],[Sub Ledger]],0))</f>
        <v>Income Statement</v>
      </c>
    </row>
    <row r="23616" spans="1:5" x14ac:dyDescent="0.55000000000000004">
      <c r="A23616">
        <v>12</v>
      </c>
      <c r="B23616">
        <v>74000</v>
      </c>
      <c r="C23616" s="6">
        <v>44044</v>
      </c>
      <c r="D23616">
        <v>-42.25</v>
      </c>
      <c r="E23616" t="str">
        <f>INDEX(LedgerMapping[[#All],[Area]],MATCH(Transactions[[#This Row],[Sub Ledger]],LedgerMapping[[#All],[Sub Ledger]],0))</f>
        <v>Income Statement</v>
      </c>
    </row>
    <row r="23617" spans="1:5" x14ac:dyDescent="0.55000000000000004">
      <c r="A23617">
        <v>12</v>
      </c>
      <c r="B23617">
        <v>74000</v>
      </c>
      <c r="C23617" s="6">
        <v>44075</v>
      </c>
      <c r="D23617">
        <v>-28.42</v>
      </c>
      <c r="E23617" t="str">
        <f>INDEX(LedgerMapping[[#All],[Area]],MATCH(Transactions[[#This Row],[Sub Ledger]],LedgerMapping[[#All],[Sub Ledger]],0))</f>
        <v>Income Statement</v>
      </c>
    </row>
    <row r="23618" spans="1:5" x14ac:dyDescent="0.55000000000000004">
      <c r="A23618">
        <v>12</v>
      </c>
      <c r="B23618">
        <v>74000</v>
      </c>
      <c r="C23618" s="6">
        <v>44105</v>
      </c>
      <c r="D23618">
        <v>-28.42</v>
      </c>
      <c r="E23618" t="str">
        <f>INDEX(LedgerMapping[[#All],[Area]],MATCH(Transactions[[#This Row],[Sub Ledger]],LedgerMapping[[#All],[Sub Ledger]],0))</f>
        <v>Income Statement</v>
      </c>
    </row>
    <row r="23619" spans="1:5" x14ac:dyDescent="0.55000000000000004">
      <c r="A23619">
        <v>12</v>
      </c>
      <c r="B23619">
        <v>74000</v>
      </c>
      <c r="C23619" s="6">
        <v>44136</v>
      </c>
      <c r="D23619">
        <v>-42.25</v>
      </c>
      <c r="E23619" t="str">
        <f>INDEX(LedgerMapping[[#All],[Area]],MATCH(Transactions[[#This Row],[Sub Ledger]],LedgerMapping[[#All],[Sub Ledger]],0))</f>
        <v>Income Statement</v>
      </c>
    </row>
    <row r="23620" spans="1:5" x14ac:dyDescent="0.55000000000000004">
      <c r="A23620">
        <v>12</v>
      </c>
      <c r="B23620">
        <v>74000</v>
      </c>
      <c r="C23620" s="6">
        <v>44166</v>
      </c>
      <c r="D23620">
        <v>-45.44</v>
      </c>
      <c r="E23620" t="str">
        <f>INDEX(LedgerMapping[[#All],[Area]],MATCH(Transactions[[#This Row],[Sub Ledger]],LedgerMapping[[#All],[Sub Ledger]],0))</f>
        <v>Income Statement</v>
      </c>
    </row>
    <row r="23621" spans="1:5" x14ac:dyDescent="0.55000000000000004">
      <c r="A23621">
        <v>12</v>
      </c>
      <c r="B23621">
        <v>74000</v>
      </c>
      <c r="C23621" s="6">
        <v>44197</v>
      </c>
      <c r="D23621">
        <v>-32.67</v>
      </c>
      <c r="E23621" t="str">
        <f>INDEX(LedgerMapping[[#All],[Area]],MATCH(Transactions[[#This Row],[Sub Ledger]],LedgerMapping[[#All],[Sub Ledger]],0))</f>
        <v>Income Statement</v>
      </c>
    </row>
    <row r="23622" spans="1:5" x14ac:dyDescent="0.55000000000000004">
      <c r="A23622">
        <v>12</v>
      </c>
      <c r="B23622">
        <v>74000</v>
      </c>
      <c r="C23622" s="6">
        <v>44348</v>
      </c>
      <c r="D23622">
        <v>-274.17</v>
      </c>
      <c r="E23622" t="str">
        <f>INDEX(LedgerMapping[[#All],[Area]],MATCH(Transactions[[#This Row],[Sub Ledger]],LedgerMapping[[#All],[Sub Ledger]],0))</f>
        <v>Income Statement</v>
      </c>
    </row>
    <row r="23623" spans="1:5" x14ac:dyDescent="0.55000000000000004">
      <c r="A23623">
        <v>12</v>
      </c>
      <c r="B23623">
        <v>76000</v>
      </c>
      <c r="C23623" s="6">
        <v>43831</v>
      </c>
      <c r="D23623">
        <v>-17.78</v>
      </c>
      <c r="E23623" t="str">
        <f>INDEX(LedgerMapping[[#All],[Area]],MATCH(Transactions[[#This Row],[Sub Ledger]],LedgerMapping[[#All],[Sub Ledger]],0))</f>
        <v>Income Statement</v>
      </c>
    </row>
    <row r="23624" spans="1:5" x14ac:dyDescent="0.55000000000000004">
      <c r="A23624">
        <v>12</v>
      </c>
      <c r="B23624">
        <v>76000</v>
      </c>
      <c r="C23624" s="6">
        <v>43862</v>
      </c>
      <c r="D23624">
        <v>-16.72</v>
      </c>
      <c r="E23624" t="str">
        <f>INDEX(LedgerMapping[[#All],[Area]],MATCH(Transactions[[#This Row],[Sub Ledger]],LedgerMapping[[#All],[Sub Ledger]],0))</f>
        <v>Income Statement</v>
      </c>
    </row>
    <row r="23625" spans="1:5" x14ac:dyDescent="0.55000000000000004">
      <c r="A23625">
        <v>12</v>
      </c>
      <c r="B23625">
        <v>76000</v>
      </c>
      <c r="C23625" s="6">
        <v>43891</v>
      </c>
      <c r="D23625">
        <v>-20.97</v>
      </c>
      <c r="E23625" t="str">
        <f>INDEX(LedgerMapping[[#All],[Area]],MATCH(Transactions[[#This Row],[Sub Ledger]],LedgerMapping[[#All],[Sub Ledger]],0))</f>
        <v>Income Statement</v>
      </c>
    </row>
    <row r="23626" spans="1:5" x14ac:dyDescent="0.55000000000000004">
      <c r="A23626">
        <v>12</v>
      </c>
      <c r="B23626">
        <v>76000</v>
      </c>
      <c r="C23626" s="6">
        <v>43922</v>
      </c>
      <c r="D23626">
        <v>-10.33</v>
      </c>
      <c r="E23626" t="str">
        <f>INDEX(LedgerMapping[[#All],[Area]],MATCH(Transactions[[#This Row],[Sub Ledger]],LedgerMapping[[#All],[Sub Ledger]],0))</f>
        <v>Income Statement</v>
      </c>
    </row>
    <row r="23627" spans="1:5" x14ac:dyDescent="0.55000000000000004">
      <c r="A23627">
        <v>12</v>
      </c>
      <c r="B23627">
        <v>76000</v>
      </c>
      <c r="C23627" s="6">
        <v>43952</v>
      </c>
      <c r="D23627">
        <v>-20.97</v>
      </c>
      <c r="E23627" t="str">
        <f>INDEX(LedgerMapping[[#All],[Area]],MATCH(Transactions[[#This Row],[Sub Ledger]],LedgerMapping[[#All],[Sub Ledger]],0))</f>
        <v>Income Statement</v>
      </c>
    </row>
    <row r="23628" spans="1:5" x14ac:dyDescent="0.55000000000000004">
      <c r="A23628">
        <v>12</v>
      </c>
      <c r="B23628">
        <v>76000</v>
      </c>
      <c r="C23628" s="6">
        <v>43983</v>
      </c>
      <c r="D23628">
        <v>-12.46</v>
      </c>
      <c r="E23628" t="str">
        <f>INDEX(LedgerMapping[[#All],[Area]],MATCH(Transactions[[#This Row],[Sub Ledger]],LedgerMapping[[#All],[Sub Ledger]],0))</f>
        <v>Income Statement</v>
      </c>
    </row>
    <row r="23629" spans="1:5" x14ac:dyDescent="0.55000000000000004">
      <c r="A23629">
        <v>12</v>
      </c>
      <c r="B23629">
        <v>76000</v>
      </c>
      <c r="C23629" s="6">
        <v>44013</v>
      </c>
      <c r="D23629">
        <v>-15.65</v>
      </c>
      <c r="E23629" t="str">
        <f>INDEX(LedgerMapping[[#All],[Area]],MATCH(Transactions[[#This Row],[Sub Ledger]],LedgerMapping[[#All],[Sub Ledger]],0))</f>
        <v>Income Statement</v>
      </c>
    </row>
    <row r="23630" spans="1:5" x14ac:dyDescent="0.55000000000000004">
      <c r="A23630">
        <v>12</v>
      </c>
      <c r="B23630">
        <v>76000</v>
      </c>
      <c r="C23630" s="6">
        <v>44044</v>
      </c>
      <c r="D23630">
        <v>-23.1</v>
      </c>
      <c r="E23630" t="str">
        <f>INDEX(LedgerMapping[[#All],[Area]],MATCH(Transactions[[#This Row],[Sub Ledger]],LedgerMapping[[#All],[Sub Ledger]],0))</f>
        <v>Income Statement</v>
      </c>
    </row>
    <row r="23631" spans="1:5" x14ac:dyDescent="0.55000000000000004">
      <c r="A23631">
        <v>12</v>
      </c>
      <c r="B23631">
        <v>76000</v>
      </c>
      <c r="C23631" s="6">
        <v>44075</v>
      </c>
      <c r="D23631">
        <v>-10.33</v>
      </c>
      <c r="E23631" t="str">
        <f>INDEX(LedgerMapping[[#All],[Area]],MATCH(Transactions[[#This Row],[Sub Ledger]],LedgerMapping[[#All],[Sub Ledger]],0))</f>
        <v>Income Statement</v>
      </c>
    </row>
    <row r="23632" spans="1:5" x14ac:dyDescent="0.55000000000000004">
      <c r="A23632">
        <v>12</v>
      </c>
      <c r="B23632">
        <v>76000</v>
      </c>
      <c r="C23632" s="6">
        <v>44105</v>
      </c>
      <c r="D23632">
        <v>-19.91</v>
      </c>
      <c r="E23632" t="str">
        <f>INDEX(LedgerMapping[[#All],[Area]],MATCH(Transactions[[#This Row],[Sub Ledger]],LedgerMapping[[#All],[Sub Ledger]],0))</f>
        <v>Income Statement</v>
      </c>
    </row>
    <row r="23633" spans="1:5" x14ac:dyDescent="0.55000000000000004">
      <c r="A23633">
        <v>12</v>
      </c>
      <c r="B23633">
        <v>76000</v>
      </c>
      <c r="C23633" s="6">
        <v>44136</v>
      </c>
      <c r="D23633">
        <v>-23.1</v>
      </c>
      <c r="E23633" t="str">
        <f>INDEX(LedgerMapping[[#All],[Area]],MATCH(Transactions[[#This Row],[Sub Ledger]],LedgerMapping[[#All],[Sub Ledger]],0))</f>
        <v>Income Statement</v>
      </c>
    </row>
    <row r="23634" spans="1:5" x14ac:dyDescent="0.55000000000000004">
      <c r="A23634">
        <v>12</v>
      </c>
      <c r="B23634">
        <v>76000</v>
      </c>
      <c r="C23634" s="6">
        <v>44166</v>
      </c>
      <c r="D23634">
        <v>-17.78</v>
      </c>
      <c r="E23634" t="str">
        <f>INDEX(LedgerMapping[[#All],[Area]],MATCH(Transactions[[#This Row],[Sub Ledger]],LedgerMapping[[#All],[Sub Ledger]],0))</f>
        <v>Income Statement</v>
      </c>
    </row>
    <row r="23635" spans="1:5" x14ac:dyDescent="0.55000000000000004">
      <c r="A23635">
        <v>12</v>
      </c>
      <c r="B23635">
        <v>76000</v>
      </c>
      <c r="C23635" s="6">
        <v>44197</v>
      </c>
      <c r="D23635">
        <v>-30.55</v>
      </c>
      <c r="E23635" t="str">
        <f>INDEX(LedgerMapping[[#All],[Area]],MATCH(Transactions[[#This Row],[Sub Ledger]],LedgerMapping[[#All],[Sub Ledger]],0))</f>
        <v>Income Statement</v>
      </c>
    </row>
    <row r="23636" spans="1:5" x14ac:dyDescent="0.55000000000000004">
      <c r="A23636">
        <v>12</v>
      </c>
      <c r="B23636">
        <v>76000</v>
      </c>
      <c r="C23636" s="6">
        <v>44348</v>
      </c>
      <c r="D23636">
        <v>-242.25</v>
      </c>
      <c r="E23636" t="str">
        <f>INDEX(LedgerMapping[[#All],[Area]],MATCH(Transactions[[#This Row],[Sub Ledger]],LedgerMapping[[#All],[Sub Ledger]],0))</f>
        <v>Income Statement</v>
      </c>
    </row>
    <row r="23637" spans="1:5" x14ac:dyDescent="0.55000000000000004">
      <c r="A23637">
        <v>12</v>
      </c>
      <c r="B23637">
        <v>77000</v>
      </c>
      <c r="C23637" s="6">
        <v>43831</v>
      </c>
      <c r="D23637">
        <v>-31.61</v>
      </c>
      <c r="E23637" t="str">
        <f>INDEX(LedgerMapping[[#All],[Area]],MATCH(Transactions[[#This Row],[Sub Ledger]],LedgerMapping[[#All],[Sub Ledger]],0))</f>
        <v>Income Statement</v>
      </c>
    </row>
    <row r="23638" spans="1:5" x14ac:dyDescent="0.55000000000000004">
      <c r="A23638">
        <v>12</v>
      </c>
      <c r="B23638">
        <v>77000</v>
      </c>
      <c r="C23638" s="6">
        <v>43862</v>
      </c>
      <c r="D23638">
        <v>-30.55</v>
      </c>
      <c r="E23638" t="str">
        <f>INDEX(LedgerMapping[[#All],[Area]],MATCH(Transactions[[#This Row],[Sub Ledger]],LedgerMapping[[#All],[Sub Ledger]],0))</f>
        <v>Income Statement</v>
      </c>
    </row>
    <row r="23639" spans="1:5" x14ac:dyDescent="0.55000000000000004">
      <c r="A23639">
        <v>12</v>
      </c>
      <c r="B23639">
        <v>77000</v>
      </c>
      <c r="C23639" s="6">
        <v>43891</v>
      </c>
      <c r="D23639">
        <v>-37.99</v>
      </c>
      <c r="E23639" t="str">
        <f>INDEX(LedgerMapping[[#All],[Area]],MATCH(Transactions[[#This Row],[Sub Ledger]],LedgerMapping[[#All],[Sub Ledger]],0))</f>
        <v>Income Statement</v>
      </c>
    </row>
    <row r="23640" spans="1:5" x14ac:dyDescent="0.55000000000000004">
      <c r="A23640">
        <v>12</v>
      </c>
      <c r="B23640">
        <v>77000</v>
      </c>
      <c r="C23640" s="6">
        <v>43922</v>
      </c>
      <c r="D23640">
        <v>-18.84</v>
      </c>
      <c r="E23640" t="str">
        <f>INDEX(LedgerMapping[[#All],[Area]],MATCH(Transactions[[#This Row],[Sub Ledger]],LedgerMapping[[#All],[Sub Ledger]],0))</f>
        <v>Income Statement</v>
      </c>
    </row>
    <row r="23641" spans="1:5" x14ac:dyDescent="0.55000000000000004">
      <c r="A23641">
        <v>12</v>
      </c>
      <c r="B23641">
        <v>77000</v>
      </c>
      <c r="C23641" s="6">
        <v>43952</v>
      </c>
      <c r="D23641">
        <v>-37.99</v>
      </c>
      <c r="E23641" t="str">
        <f>INDEX(LedgerMapping[[#All],[Area]],MATCH(Transactions[[#This Row],[Sub Ledger]],LedgerMapping[[#All],[Sub Ledger]],0))</f>
        <v>Income Statement</v>
      </c>
    </row>
    <row r="23642" spans="1:5" x14ac:dyDescent="0.55000000000000004">
      <c r="A23642">
        <v>12</v>
      </c>
      <c r="B23642">
        <v>77000</v>
      </c>
      <c r="C23642" s="6">
        <v>43983</v>
      </c>
      <c r="D23642">
        <v>-20.97</v>
      </c>
      <c r="E23642" t="str">
        <f>INDEX(LedgerMapping[[#All],[Area]],MATCH(Transactions[[#This Row],[Sub Ledger]],LedgerMapping[[#All],[Sub Ledger]],0))</f>
        <v>Income Statement</v>
      </c>
    </row>
    <row r="23643" spans="1:5" x14ac:dyDescent="0.55000000000000004">
      <c r="A23643">
        <v>12</v>
      </c>
      <c r="B23643">
        <v>77000</v>
      </c>
      <c r="C23643" s="6">
        <v>44013</v>
      </c>
      <c r="D23643">
        <v>-26.29</v>
      </c>
      <c r="E23643" t="str">
        <f>INDEX(LedgerMapping[[#All],[Area]],MATCH(Transactions[[#This Row],[Sub Ledger]],LedgerMapping[[#All],[Sub Ledger]],0))</f>
        <v>Income Statement</v>
      </c>
    </row>
    <row r="23644" spans="1:5" x14ac:dyDescent="0.55000000000000004">
      <c r="A23644">
        <v>12</v>
      </c>
      <c r="B23644">
        <v>77000</v>
      </c>
      <c r="C23644" s="6">
        <v>44044</v>
      </c>
      <c r="D23644">
        <v>-41.19</v>
      </c>
      <c r="E23644" t="str">
        <f>INDEX(LedgerMapping[[#All],[Area]],MATCH(Transactions[[#This Row],[Sub Ledger]],LedgerMapping[[#All],[Sub Ledger]],0))</f>
        <v>Income Statement</v>
      </c>
    </row>
    <row r="23645" spans="1:5" x14ac:dyDescent="0.55000000000000004">
      <c r="A23645">
        <v>12</v>
      </c>
      <c r="B23645">
        <v>77000</v>
      </c>
      <c r="C23645" s="6">
        <v>44075</v>
      </c>
      <c r="D23645">
        <v>-18.84</v>
      </c>
      <c r="E23645" t="str">
        <f>INDEX(LedgerMapping[[#All],[Area]],MATCH(Transactions[[#This Row],[Sub Ledger]],LedgerMapping[[#All],[Sub Ledger]],0))</f>
        <v>Income Statement</v>
      </c>
    </row>
    <row r="23646" spans="1:5" x14ac:dyDescent="0.55000000000000004">
      <c r="A23646">
        <v>12</v>
      </c>
      <c r="B23646">
        <v>77000</v>
      </c>
      <c r="C23646" s="6">
        <v>44105</v>
      </c>
      <c r="D23646">
        <v>-35.869999999999997</v>
      </c>
      <c r="E23646" t="str">
        <f>INDEX(LedgerMapping[[#All],[Area]],MATCH(Transactions[[#This Row],[Sub Ledger]],LedgerMapping[[#All],[Sub Ledger]],0))</f>
        <v>Income Statement</v>
      </c>
    </row>
    <row r="23647" spans="1:5" x14ac:dyDescent="0.55000000000000004">
      <c r="A23647">
        <v>12</v>
      </c>
      <c r="B23647">
        <v>77000</v>
      </c>
      <c r="C23647" s="6">
        <v>44136</v>
      </c>
      <c r="D23647">
        <v>-41.19</v>
      </c>
      <c r="E23647" t="str">
        <f>INDEX(LedgerMapping[[#All],[Area]],MATCH(Transactions[[#This Row],[Sub Ledger]],LedgerMapping[[#All],[Sub Ledger]],0))</f>
        <v>Income Statement</v>
      </c>
    </row>
    <row r="23648" spans="1:5" x14ac:dyDescent="0.55000000000000004">
      <c r="A23648">
        <v>12</v>
      </c>
      <c r="B23648">
        <v>77000</v>
      </c>
      <c r="C23648" s="6">
        <v>44166</v>
      </c>
      <c r="D23648">
        <v>-31.61</v>
      </c>
      <c r="E23648" t="str">
        <f>INDEX(LedgerMapping[[#All],[Area]],MATCH(Transactions[[#This Row],[Sub Ledger]],LedgerMapping[[#All],[Sub Ledger]],0))</f>
        <v>Income Statement</v>
      </c>
    </row>
    <row r="23649" spans="1:5" x14ac:dyDescent="0.55000000000000004">
      <c r="A23649">
        <v>12</v>
      </c>
      <c r="B23649">
        <v>77000</v>
      </c>
      <c r="C23649" s="6">
        <v>44197</v>
      </c>
      <c r="D23649">
        <v>-55.02</v>
      </c>
      <c r="E23649" t="str">
        <f>INDEX(LedgerMapping[[#All],[Area]],MATCH(Transactions[[#This Row],[Sub Ledger]],LedgerMapping[[#All],[Sub Ledger]],0))</f>
        <v>Income Statement</v>
      </c>
    </row>
    <row r="23650" spans="1:5" x14ac:dyDescent="0.55000000000000004">
      <c r="A23650">
        <v>12</v>
      </c>
      <c r="B23650">
        <v>77000</v>
      </c>
      <c r="C23650" s="6">
        <v>44348</v>
      </c>
      <c r="D23650">
        <v>-435.87</v>
      </c>
      <c r="E23650" t="str">
        <f>INDEX(LedgerMapping[[#All],[Area]],MATCH(Transactions[[#This Row],[Sub Ledger]],LedgerMapping[[#All],[Sub Ledger]],0))</f>
        <v>Income Statement</v>
      </c>
    </row>
    <row r="23651" spans="1:5" x14ac:dyDescent="0.55000000000000004">
      <c r="A23651">
        <v>12</v>
      </c>
      <c r="B23651">
        <v>78000</v>
      </c>
      <c r="C23651" s="6">
        <v>43831</v>
      </c>
      <c r="D23651">
        <v>-11.4</v>
      </c>
      <c r="E23651" t="str">
        <f>INDEX(LedgerMapping[[#All],[Area]],MATCH(Transactions[[#This Row],[Sub Ledger]],LedgerMapping[[#All],[Sub Ledger]],0))</f>
        <v>Income Statement</v>
      </c>
    </row>
    <row r="23652" spans="1:5" x14ac:dyDescent="0.55000000000000004">
      <c r="A23652">
        <v>12</v>
      </c>
      <c r="B23652">
        <v>78000</v>
      </c>
      <c r="C23652" s="6">
        <v>43862</v>
      </c>
      <c r="D23652">
        <v>-10.33</v>
      </c>
      <c r="E23652" t="str">
        <f>INDEX(LedgerMapping[[#All],[Area]],MATCH(Transactions[[#This Row],[Sub Ledger]],LedgerMapping[[#All],[Sub Ledger]],0))</f>
        <v>Income Statement</v>
      </c>
    </row>
    <row r="23653" spans="1:5" x14ac:dyDescent="0.55000000000000004">
      <c r="A23653">
        <v>12</v>
      </c>
      <c r="B23653">
        <v>78000</v>
      </c>
      <c r="C23653" s="6">
        <v>43891</v>
      </c>
      <c r="D23653">
        <v>-12.46</v>
      </c>
      <c r="E23653" t="str">
        <f>INDEX(LedgerMapping[[#All],[Area]],MATCH(Transactions[[#This Row],[Sub Ledger]],LedgerMapping[[#All],[Sub Ledger]],0))</f>
        <v>Income Statement</v>
      </c>
    </row>
    <row r="23654" spans="1:5" x14ac:dyDescent="0.55000000000000004">
      <c r="A23654">
        <v>12</v>
      </c>
      <c r="B23654">
        <v>78000</v>
      </c>
      <c r="C23654" s="6">
        <v>43922</v>
      </c>
      <c r="D23654">
        <v>-8.2100000000000009</v>
      </c>
      <c r="E23654" t="str">
        <f>INDEX(LedgerMapping[[#All],[Area]],MATCH(Transactions[[#This Row],[Sub Ledger]],LedgerMapping[[#All],[Sub Ledger]],0))</f>
        <v>Income Statement</v>
      </c>
    </row>
    <row r="23655" spans="1:5" x14ac:dyDescent="0.55000000000000004">
      <c r="A23655">
        <v>12</v>
      </c>
      <c r="B23655">
        <v>78000</v>
      </c>
      <c r="C23655" s="6">
        <v>43952</v>
      </c>
      <c r="D23655">
        <v>-14.59</v>
      </c>
      <c r="E23655" t="str">
        <f>INDEX(LedgerMapping[[#All],[Area]],MATCH(Transactions[[#This Row],[Sub Ledger]],LedgerMapping[[#All],[Sub Ledger]],0))</f>
        <v>Income Statement</v>
      </c>
    </row>
    <row r="23656" spans="1:5" x14ac:dyDescent="0.55000000000000004">
      <c r="A23656">
        <v>12</v>
      </c>
      <c r="B23656">
        <v>78000</v>
      </c>
      <c r="C23656" s="6">
        <v>43983</v>
      </c>
      <c r="D23656">
        <v>-6.08</v>
      </c>
      <c r="E23656" t="str">
        <f>INDEX(LedgerMapping[[#All],[Area]],MATCH(Transactions[[#This Row],[Sub Ledger]],LedgerMapping[[#All],[Sub Ledger]],0))</f>
        <v>Income Statement</v>
      </c>
    </row>
    <row r="23657" spans="1:5" x14ac:dyDescent="0.55000000000000004">
      <c r="A23657">
        <v>12</v>
      </c>
      <c r="B23657">
        <v>78000</v>
      </c>
      <c r="C23657" s="6">
        <v>44013</v>
      </c>
      <c r="D23657">
        <v>-10.33</v>
      </c>
      <c r="E23657" t="str">
        <f>INDEX(LedgerMapping[[#All],[Area]],MATCH(Transactions[[#This Row],[Sub Ledger]],LedgerMapping[[#All],[Sub Ledger]],0))</f>
        <v>Income Statement</v>
      </c>
    </row>
    <row r="23658" spans="1:5" x14ac:dyDescent="0.55000000000000004">
      <c r="A23658">
        <v>12</v>
      </c>
      <c r="B23658">
        <v>78000</v>
      </c>
      <c r="C23658" s="6">
        <v>44044</v>
      </c>
      <c r="D23658">
        <v>-12.46</v>
      </c>
      <c r="E23658" t="str">
        <f>INDEX(LedgerMapping[[#All],[Area]],MATCH(Transactions[[#This Row],[Sub Ledger]],LedgerMapping[[#All],[Sub Ledger]],0))</f>
        <v>Income Statement</v>
      </c>
    </row>
    <row r="23659" spans="1:5" x14ac:dyDescent="0.55000000000000004">
      <c r="A23659">
        <v>12</v>
      </c>
      <c r="B23659">
        <v>78000</v>
      </c>
      <c r="C23659" s="6">
        <v>44075</v>
      </c>
      <c r="D23659">
        <v>-7.14</v>
      </c>
      <c r="E23659" t="str">
        <f>INDEX(LedgerMapping[[#All],[Area]],MATCH(Transactions[[#This Row],[Sub Ledger]],LedgerMapping[[#All],[Sub Ledger]],0))</f>
        <v>Income Statement</v>
      </c>
    </row>
    <row r="23660" spans="1:5" x14ac:dyDescent="0.55000000000000004">
      <c r="A23660">
        <v>12</v>
      </c>
      <c r="B23660">
        <v>78000</v>
      </c>
      <c r="C23660" s="6">
        <v>44105</v>
      </c>
      <c r="D23660">
        <v>-12.46</v>
      </c>
      <c r="E23660" t="str">
        <f>INDEX(LedgerMapping[[#All],[Area]],MATCH(Transactions[[#This Row],[Sub Ledger]],LedgerMapping[[#All],[Sub Ledger]],0))</f>
        <v>Income Statement</v>
      </c>
    </row>
    <row r="23661" spans="1:5" x14ac:dyDescent="0.55000000000000004">
      <c r="A23661">
        <v>12</v>
      </c>
      <c r="B23661">
        <v>78000</v>
      </c>
      <c r="C23661" s="6">
        <v>44136</v>
      </c>
      <c r="D23661">
        <v>-11.4</v>
      </c>
      <c r="E23661" t="str">
        <f>INDEX(LedgerMapping[[#All],[Area]],MATCH(Transactions[[#This Row],[Sub Ledger]],LedgerMapping[[#All],[Sub Ledger]],0))</f>
        <v>Income Statement</v>
      </c>
    </row>
    <row r="23662" spans="1:5" x14ac:dyDescent="0.55000000000000004">
      <c r="A23662">
        <v>12</v>
      </c>
      <c r="B23662">
        <v>78000</v>
      </c>
      <c r="C23662" s="6">
        <v>44166</v>
      </c>
      <c r="D23662">
        <v>-10.33</v>
      </c>
      <c r="E23662" t="str">
        <f>INDEX(LedgerMapping[[#All],[Area]],MATCH(Transactions[[#This Row],[Sub Ledger]],LedgerMapping[[#All],[Sub Ledger]],0))</f>
        <v>Income Statement</v>
      </c>
    </row>
    <row r="23663" spans="1:5" x14ac:dyDescent="0.55000000000000004">
      <c r="A23663">
        <v>12</v>
      </c>
      <c r="B23663">
        <v>78000</v>
      </c>
      <c r="C23663" s="6">
        <v>44197</v>
      </c>
      <c r="D23663">
        <v>-17.78</v>
      </c>
      <c r="E23663" t="str">
        <f>INDEX(LedgerMapping[[#All],[Area]],MATCH(Transactions[[#This Row],[Sub Ledger]],LedgerMapping[[#All],[Sub Ledger]],0))</f>
        <v>Income Statement</v>
      </c>
    </row>
    <row r="23664" spans="1:5" x14ac:dyDescent="0.55000000000000004">
      <c r="A23664">
        <v>12</v>
      </c>
      <c r="B23664">
        <v>78000</v>
      </c>
      <c r="C23664" s="6">
        <v>44348</v>
      </c>
      <c r="D23664">
        <v>-151.83000000000001</v>
      </c>
      <c r="E23664" t="str">
        <f>INDEX(LedgerMapping[[#All],[Area]],MATCH(Transactions[[#This Row],[Sub Ledger]],LedgerMapping[[#All],[Sub Ledger]],0))</f>
        <v>Income Statement</v>
      </c>
    </row>
    <row r="23665" spans="1:5" x14ac:dyDescent="0.55000000000000004">
      <c r="A23665">
        <v>12</v>
      </c>
      <c r="B23665">
        <v>80000</v>
      </c>
      <c r="C23665" s="6">
        <v>43831</v>
      </c>
      <c r="D23665">
        <v>-36.93</v>
      </c>
      <c r="E23665" t="str">
        <f>INDEX(LedgerMapping[[#All],[Area]],MATCH(Transactions[[#This Row],[Sub Ledger]],LedgerMapping[[#All],[Sub Ledger]],0))</f>
        <v>Income Statement</v>
      </c>
    </row>
    <row r="23666" spans="1:5" x14ac:dyDescent="0.55000000000000004">
      <c r="A23666">
        <v>12</v>
      </c>
      <c r="B23666">
        <v>80000</v>
      </c>
      <c r="C23666" s="6">
        <v>43862</v>
      </c>
      <c r="D23666">
        <v>-34.799999999999997</v>
      </c>
      <c r="E23666" t="str">
        <f>INDEX(LedgerMapping[[#All],[Area]],MATCH(Transactions[[#This Row],[Sub Ledger]],LedgerMapping[[#All],[Sub Ledger]],0))</f>
        <v>Income Statement</v>
      </c>
    </row>
    <row r="23667" spans="1:5" x14ac:dyDescent="0.55000000000000004">
      <c r="A23667">
        <v>12</v>
      </c>
      <c r="B23667">
        <v>80000</v>
      </c>
      <c r="C23667" s="6">
        <v>43891</v>
      </c>
      <c r="D23667">
        <v>-42.25</v>
      </c>
      <c r="E23667" t="str">
        <f>INDEX(LedgerMapping[[#All],[Area]],MATCH(Transactions[[#This Row],[Sub Ledger]],LedgerMapping[[#All],[Sub Ledger]],0))</f>
        <v>Income Statement</v>
      </c>
    </row>
    <row r="23668" spans="1:5" x14ac:dyDescent="0.55000000000000004">
      <c r="A23668">
        <v>12</v>
      </c>
      <c r="B23668">
        <v>80000</v>
      </c>
      <c r="C23668" s="6">
        <v>43922</v>
      </c>
      <c r="D23668">
        <v>-23.1</v>
      </c>
      <c r="E23668" t="str">
        <f>INDEX(LedgerMapping[[#All],[Area]],MATCH(Transactions[[#This Row],[Sub Ledger]],LedgerMapping[[#All],[Sub Ledger]],0))</f>
        <v>Income Statement</v>
      </c>
    </row>
    <row r="23669" spans="1:5" x14ac:dyDescent="0.55000000000000004">
      <c r="A23669">
        <v>12</v>
      </c>
      <c r="B23669">
        <v>80000</v>
      </c>
      <c r="C23669" s="6">
        <v>43952</v>
      </c>
      <c r="D23669">
        <v>-49.7</v>
      </c>
      <c r="E23669" t="str">
        <f>INDEX(LedgerMapping[[#All],[Area]],MATCH(Transactions[[#This Row],[Sub Ledger]],LedgerMapping[[#All],[Sub Ledger]],0))</f>
        <v>Income Statement</v>
      </c>
    </row>
    <row r="23670" spans="1:5" x14ac:dyDescent="0.55000000000000004">
      <c r="A23670">
        <v>12</v>
      </c>
      <c r="B23670">
        <v>80000</v>
      </c>
      <c r="C23670" s="6">
        <v>43983</v>
      </c>
      <c r="D23670">
        <v>-20.97</v>
      </c>
      <c r="E23670" t="str">
        <f>INDEX(LedgerMapping[[#All],[Area]],MATCH(Transactions[[#This Row],[Sub Ledger]],LedgerMapping[[#All],[Sub Ledger]],0))</f>
        <v>Income Statement</v>
      </c>
    </row>
    <row r="23671" spans="1:5" x14ac:dyDescent="0.55000000000000004">
      <c r="A23671">
        <v>12</v>
      </c>
      <c r="B23671">
        <v>80000</v>
      </c>
      <c r="C23671" s="6">
        <v>44013</v>
      </c>
      <c r="D23671">
        <v>-34.799999999999997</v>
      </c>
      <c r="E23671" t="str">
        <f>INDEX(LedgerMapping[[#All],[Area]],MATCH(Transactions[[#This Row],[Sub Ledger]],LedgerMapping[[#All],[Sub Ledger]],0))</f>
        <v>Income Statement</v>
      </c>
    </row>
    <row r="23672" spans="1:5" x14ac:dyDescent="0.55000000000000004">
      <c r="A23672">
        <v>12</v>
      </c>
      <c r="B23672">
        <v>80000</v>
      </c>
      <c r="C23672" s="6">
        <v>44044</v>
      </c>
      <c r="D23672">
        <v>-43.31</v>
      </c>
      <c r="E23672" t="str">
        <f>INDEX(LedgerMapping[[#All],[Area]],MATCH(Transactions[[#This Row],[Sub Ledger]],LedgerMapping[[#All],[Sub Ledger]],0))</f>
        <v>Income Statement</v>
      </c>
    </row>
    <row r="23673" spans="1:5" x14ac:dyDescent="0.55000000000000004">
      <c r="A23673">
        <v>12</v>
      </c>
      <c r="B23673">
        <v>80000</v>
      </c>
      <c r="C23673" s="6">
        <v>44075</v>
      </c>
      <c r="D23673">
        <v>-22.04</v>
      </c>
      <c r="E23673" t="str">
        <f>INDEX(LedgerMapping[[#All],[Area]],MATCH(Transactions[[#This Row],[Sub Ledger]],LedgerMapping[[#All],[Sub Ledger]],0))</f>
        <v>Income Statement</v>
      </c>
    </row>
    <row r="23674" spans="1:5" x14ac:dyDescent="0.55000000000000004">
      <c r="A23674">
        <v>12</v>
      </c>
      <c r="B23674">
        <v>80000</v>
      </c>
      <c r="C23674" s="6">
        <v>44105</v>
      </c>
      <c r="D23674">
        <v>-44.38</v>
      </c>
      <c r="E23674" t="str">
        <f>INDEX(LedgerMapping[[#All],[Area]],MATCH(Transactions[[#This Row],[Sub Ledger]],LedgerMapping[[#All],[Sub Ledger]],0))</f>
        <v>Income Statement</v>
      </c>
    </row>
    <row r="23675" spans="1:5" x14ac:dyDescent="0.55000000000000004">
      <c r="A23675">
        <v>12</v>
      </c>
      <c r="B23675">
        <v>80000</v>
      </c>
      <c r="C23675" s="6">
        <v>44136</v>
      </c>
      <c r="D23675">
        <v>-41.19</v>
      </c>
      <c r="E23675" t="str">
        <f>INDEX(LedgerMapping[[#All],[Area]],MATCH(Transactions[[#This Row],[Sub Ledger]],LedgerMapping[[#All],[Sub Ledger]],0))</f>
        <v>Income Statement</v>
      </c>
    </row>
    <row r="23676" spans="1:5" x14ac:dyDescent="0.55000000000000004">
      <c r="A23676">
        <v>12</v>
      </c>
      <c r="B23676">
        <v>80000</v>
      </c>
      <c r="C23676" s="6">
        <v>44166</v>
      </c>
      <c r="D23676">
        <v>-33.74</v>
      </c>
      <c r="E23676" t="str">
        <f>INDEX(LedgerMapping[[#All],[Area]],MATCH(Transactions[[#This Row],[Sub Ledger]],LedgerMapping[[#All],[Sub Ledger]],0))</f>
        <v>Income Statement</v>
      </c>
    </row>
    <row r="23677" spans="1:5" x14ac:dyDescent="0.55000000000000004">
      <c r="A23677">
        <v>12</v>
      </c>
      <c r="B23677">
        <v>80000</v>
      </c>
      <c r="C23677" s="6">
        <v>44197</v>
      </c>
      <c r="D23677">
        <v>-64.59</v>
      </c>
      <c r="E23677" t="str">
        <f>INDEX(LedgerMapping[[#All],[Area]],MATCH(Transactions[[#This Row],[Sub Ledger]],LedgerMapping[[#All],[Sub Ledger]],0))</f>
        <v>Income Statement</v>
      </c>
    </row>
    <row r="23678" spans="1:5" x14ac:dyDescent="0.55000000000000004">
      <c r="A23678">
        <v>12</v>
      </c>
      <c r="B23678">
        <v>80000</v>
      </c>
      <c r="C23678" s="6">
        <v>44348</v>
      </c>
      <c r="D23678">
        <v>-564.6</v>
      </c>
      <c r="E23678" t="str">
        <f>INDEX(LedgerMapping[[#All],[Area]],MATCH(Transactions[[#This Row],[Sub Ledger]],LedgerMapping[[#All],[Sub Ledger]],0))</f>
        <v>Income Statement</v>
      </c>
    </row>
    <row r="23679" spans="1:5" x14ac:dyDescent="0.55000000000000004">
      <c r="A23679">
        <v>12</v>
      </c>
      <c r="B23679">
        <v>81000</v>
      </c>
      <c r="C23679" s="6">
        <v>43831</v>
      </c>
      <c r="D23679">
        <v>-23.1</v>
      </c>
      <c r="E23679" t="str">
        <f>INDEX(LedgerMapping[[#All],[Area]],MATCH(Transactions[[#This Row],[Sub Ledger]],LedgerMapping[[#All],[Sub Ledger]],0))</f>
        <v>Income Statement</v>
      </c>
    </row>
    <row r="23680" spans="1:5" x14ac:dyDescent="0.55000000000000004">
      <c r="A23680">
        <v>12</v>
      </c>
      <c r="B23680">
        <v>81000</v>
      </c>
      <c r="C23680" s="6">
        <v>43862</v>
      </c>
      <c r="D23680">
        <v>-22.04</v>
      </c>
      <c r="E23680" t="str">
        <f>INDEX(LedgerMapping[[#All],[Area]],MATCH(Transactions[[#This Row],[Sub Ledger]],LedgerMapping[[#All],[Sub Ledger]],0))</f>
        <v>Income Statement</v>
      </c>
    </row>
    <row r="23681" spans="1:5" x14ac:dyDescent="0.55000000000000004">
      <c r="A23681">
        <v>12</v>
      </c>
      <c r="B23681">
        <v>81000</v>
      </c>
      <c r="C23681" s="6">
        <v>43891</v>
      </c>
      <c r="D23681">
        <v>-26.29</v>
      </c>
      <c r="E23681" t="str">
        <f>INDEX(LedgerMapping[[#All],[Area]],MATCH(Transactions[[#This Row],[Sub Ledger]],LedgerMapping[[#All],[Sub Ledger]],0))</f>
        <v>Income Statement</v>
      </c>
    </row>
    <row r="23682" spans="1:5" x14ac:dyDescent="0.55000000000000004">
      <c r="A23682">
        <v>12</v>
      </c>
      <c r="B23682">
        <v>81000</v>
      </c>
      <c r="C23682" s="6">
        <v>43922</v>
      </c>
      <c r="D23682">
        <v>-14.59</v>
      </c>
      <c r="E23682" t="str">
        <f>INDEX(LedgerMapping[[#All],[Area]],MATCH(Transactions[[#This Row],[Sub Ledger]],LedgerMapping[[#All],[Sub Ledger]],0))</f>
        <v>Income Statement</v>
      </c>
    </row>
    <row r="23683" spans="1:5" x14ac:dyDescent="0.55000000000000004">
      <c r="A23683">
        <v>12</v>
      </c>
      <c r="B23683">
        <v>81000</v>
      </c>
      <c r="C23683" s="6">
        <v>43952</v>
      </c>
      <c r="D23683">
        <v>-30.55</v>
      </c>
      <c r="E23683" t="str">
        <f>INDEX(LedgerMapping[[#All],[Area]],MATCH(Transactions[[#This Row],[Sub Ledger]],LedgerMapping[[#All],[Sub Ledger]],0))</f>
        <v>Income Statement</v>
      </c>
    </row>
    <row r="23684" spans="1:5" x14ac:dyDescent="0.55000000000000004">
      <c r="A23684">
        <v>12</v>
      </c>
      <c r="B23684">
        <v>81000</v>
      </c>
      <c r="C23684" s="6">
        <v>43983</v>
      </c>
      <c r="D23684">
        <v>-13.53</v>
      </c>
      <c r="E23684" t="str">
        <f>INDEX(LedgerMapping[[#All],[Area]],MATCH(Transactions[[#This Row],[Sub Ledger]],LedgerMapping[[#All],[Sub Ledger]],0))</f>
        <v>Income Statement</v>
      </c>
    </row>
    <row r="23685" spans="1:5" x14ac:dyDescent="0.55000000000000004">
      <c r="A23685">
        <v>12</v>
      </c>
      <c r="B23685">
        <v>81000</v>
      </c>
      <c r="C23685" s="6">
        <v>44013</v>
      </c>
      <c r="D23685">
        <v>-22.04</v>
      </c>
      <c r="E23685" t="str">
        <f>INDEX(LedgerMapping[[#All],[Area]],MATCH(Transactions[[#This Row],[Sub Ledger]],LedgerMapping[[#All],[Sub Ledger]],0))</f>
        <v>Income Statement</v>
      </c>
    </row>
    <row r="23686" spans="1:5" x14ac:dyDescent="0.55000000000000004">
      <c r="A23686">
        <v>12</v>
      </c>
      <c r="B23686">
        <v>81000</v>
      </c>
      <c r="C23686" s="6">
        <v>44044</v>
      </c>
      <c r="D23686">
        <v>-27.36</v>
      </c>
      <c r="E23686" t="str">
        <f>INDEX(LedgerMapping[[#All],[Area]],MATCH(Transactions[[#This Row],[Sub Ledger]],LedgerMapping[[#All],[Sub Ledger]],0))</f>
        <v>Income Statement</v>
      </c>
    </row>
    <row r="23687" spans="1:5" x14ac:dyDescent="0.55000000000000004">
      <c r="A23687">
        <v>12</v>
      </c>
      <c r="B23687">
        <v>81000</v>
      </c>
      <c r="C23687" s="6">
        <v>44075</v>
      </c>
      <c r="D23687">
        <v>-13.53</v>
      </c>
      <c r="E23687" t="str">
        <f>INDEX(LedgerMapping[[#All],[Area]],MATCH(Transactions[[#This Row],[Sub Ledger]],LedgerMapping[[#All],[Sub Ledger]],0))</f>
        <v>Income Statement</v>
      </c>
    </row>
    <row r="23688" spans="1:5" x14ac:dyDescent="0.55000000000000004">
      <c r="A23688">
        <v>12</v>
      </c>
      <c r="B23688">
        <v>81000</v>
      </c>
      <c r="C23688" s="6">
        <v>44105</v>
      </c>
      <c r="D23688">
        <v>-27.36</v>
      </c>
      <c r="E23688" t="str">
        <f>INDEX(LedgerMapping[[#All],[Area]],MATCH(Transactions[[#This Row],[Sub Ledger]],LedgerMapping[[#All],[Sub Ledger]],0))</f>
        <v>Income Statement</v>
      </c>
    </row>
    <row r="23689" spans="1:5" x14ac:dyDescent="0.55000000000000004">
      <c r="A23689">
        <v>12</v>
      </c>
      <c r="B23689">
        <v>81000</v>
      </c>
      <c r="C23689" s="6">
        <v>44136</v>
      </c>
      <c r="D23689">
        <v>-25.23</v>
      </c>
      <c r="E23689" t="str">
        <f>INDEX(LedgerMapping[[#All],[Area]],MATCH(Transactions[[#This Row],[Sub Ledger]],LedgerMapping[[#All],[Sub Ledger]],0))</f>
        <v>Income Statement</v>
      </c>
    </row>
    <row r="23690" spans="1:5" x14ac:dyDescent="0.55000000000000004">
      <c r="A23690">
        <v>12</v>
      </c>
      <c r="B23690">
        <v>81000</v>
      </c>
      <c r="C23690" s="6">
        <v>44166</v>
      </c>
      <c r="D23690">
        <v>-20.97</v>
      </c>
      <c r="E23690" t="str">
        <f>INDEX(LedgerMapping[[#All],[Area]],MATCH(Transactions[[#This Row],[Sub Ledger]],LedgerMapping[[#All],[Sub Ledger]],0))</f>
        <v>Income Statement</v>
      </c>
    </row>
    <row r="23691" spans="1:5" x14ac:dyDescent="0.55000000000000004">
      <c r="A23691">
        <v>12</v>
      </c>
      <c r="B23691">
        <v>81000</v>
      </c>
      <c r="C23691" s="6">
        <v>44197</v>
      </c>
      <c r="D23691">
        <v>-40.119999999999997</v>
      </c>
      <c r="E23691" t="str">
        <f>INDEX(LedgerMapping[[#All],[Area]],MATCH(Transactions[[#This Row],[Sub Ledger]],LedgerMapping[[#All],[Sub Ledger]],0))</f>
        <v>Income Statement</v>
      </c>
    </row>
    <row r="23692" spans="1:5" x14ac:dyDescent="0.55000000000000004">
      <c r="A23692">
        <v>12</v>
      </c>
      <c r="B23692">
        <v>81000</v>
      </c>
      <c r="C23692" s="6">
        <v>44348</v>
      </c>
      <c r="D23692">
        <v>-349.7</v>
      </c>
      <c r="E23692" t="str">
        <f>INDEX(LedgerMapping[[#All],[Area]],MATCH(Transactions[[#This Row],[Sub Ledger]],LedgerMapping[[#All],[Sub Ledger]],0))</f>
        <v>Income Statement</v>
      </c>
    </row>
    <row r="23693" spans="1:5" x14ac:dyDescent="0.55000000000000004">
      <c r="A23693">
        <v>12</v>
      </c>
      <c r="B23693">
        <v>82000</v>
      </c>
      <c r="C23693" s="6">
        <v>43831</v>
      </c>
      <c r="D23693">
        <v>-2.89</v>
      </c>
      <c r="E23693" t="str">
        <f>INDEX(LedgerMapping[[#All],[Area]],MATCH(Transactions[[#This Row],[Sub Ledger]],LedgerMapping[[#All],[Sub Ledger]],0))</f>
        <v>Income Statement</v>
      </c>
    </row>
    <row r="23694" spans="1:5" x14ac:dyDescent="0.55000000000000004">
      <c r="A23694">
        <v>12</v>
      </c>
      <c r="B23694">
        <v>82000</v>
      </c>
      <c r="C23694" s="6">
        <v>43862</v>
      </c>
      <c r="D23694">
        <v>-2.89</v>
      </c>
      <c r="E23694" t="str">
        <f>INDEX(LedgerMapping[[#All],[Area]],MATCH(Transactions[[#This Row],[Sub Ledger]],LedgerMapping[[#All],[Sub Ledger]],0))</f>
        <v>Income Statement</v>
      </c>
    </row>
    <row r="23695" spans="1:5" x14ac:dyDescent="0.55000000000000004">
      <c r="A23695">
        <v>12</v>
      </c>
      <c r="B23695">
        <v>82000</v>
      </c>
      <c r="C23695" s="6">
        <v>43891</v>
      </c>
      <c r="D23695">
        <v>-2.89</v>
      </c>
      <c r="E23695" t="str">
        <f>INDEX(LedgerMapping[[#All],[Area]],MATCH(Transactions[[#This Row],[Sub Ledger]],LedgerMapping[[#All],[Sub Ledger]],0))</f>
        <v>Income Statement</v>
      </c>
    </row>
    <row r="23696" spans="1:5" x14ac:dyDescent="0.55000000000000004">
      <c r="A23696">
        <v>12</v>
      </c>
      <c r="B23696">
        <v>82000</v>
      </c>
      <c r="C23696" s="6">
        <v>43922</v>
      </c>
      <c r="D23696">
        <v>-1.82</v>
      </c>
      <c r="E23696" t="str">
        <f>INDEX(LedgerMapping[[#All],[Area]],MATCH(Transactions[[#This Row],[Sub Ledger]],LedgerMapping[[#All],[Sub Ledger]],0))</f>
        <v>Income Statement</v>
      </c>
    </row>
    <row r="23697" spans="1:5" x14ac:dyDescent="0.55000000000000004">
      <c r="A23697">
        <v>12</v>
      </c>
      <c r="B23697">
        <v>82000</v>
      </c>
      <c r="C23697" s="6">
        <v>43952</v>
      </c>
      <c r="D23697">
        <v>-3.95</v>
      </c>
      <c r="E23697" t="str">
        <f>INDEX(LedgerMapping[[#All],[Area]],MATCH(Transactions[[#This Row],[Sub Ledger]],LedgerMapping[[#All],[Sub Ledger]],0))</f>
        <v>Income Statement</v>
      </c>
    </row>
    <row r="23698" spans="1:5" x14ac:dyDescent="0.55000000000000004">
      <c r="A23698">
        <v>12</v>
      </c>
      <c r="B23698">
        <v>82000</v>
      </c>
      <c r="C23698" s="6">
        <v>43983</v>
      </c>
      <c r="D23698">
        <v>-1.82</v>
      </c>
      <c r="E23698" t="str">
        <f>INDEX(LedgerMapping[[#All],[Area]],MATCH(Transactions[[#This Row],[Sub Ledger]],LedgerMapping[[#All],[Sub Ledger]],0))</f>
        <v>Income Statement</v>
      </c>
    </row>
    <row r="23699" spans="1:5" x14ac:dyDescent="0.55000000000000004">
      <c r="A23699">
        <v>12</v>
      </c>
      <c r="B23699">
        <v>82000</v>
      </c>
      <c r="C23699" s="6">
        <v>44013</v>
      </c>
      <c r="D23699">
        <v>-2.89</v>
      </c>
      <c r="E23699" t="str">
        <f>INDEX(LedgerMapping[[#All],[Area]],MATCH(Transactions[[#This Row],[Sub Ledger]],LedgerMapping[[#All],[Sub Ledger]],0))</f>
        <v>Income Statement</v>
      </c>
    </row>
    <row r="23700" spans="1:5" x14ac:dyDescent="0.55000000000000004">
      <c r="A23700">
        <v>12</v>
      </c>
      <c r="B23700">
        <v>82000</v>
      </c>
      <c r="C23700" s="6">
        <v>44044</v>
      </c>
      <c r="D23700">
        <v>-2.89</v>
      </c>
      <c r="E23700" t="str">
        <f>INDEX(LedgerMapping[[#All],[Area]],MATCH(Transactions[[#This Row],[Sub Ledger]],LedgerMapping[[#All],[Sub Ledger]],0))</f>
        <v>Income Statement</v>
      </c>
    </row>
    <row r="23701" spans="1:5" x14ac:dyDescent="0.55000000000000004">
      <c r="A23701">
        <v>12</v>
      </c>
      <c r="B23701">
        <v>82000</v>
      </c>
      <c r="C23701" s="6">
        <v>44075</v>
      </c>
      <c r="D23701">
        <v>-1.82</v>
      </c>
      <c r="E23701" t="str">
        <f>INDEX(LedgerMapping[[#All],[Area]],MATCH(Transactions[[#This Row],[Sub Ledger]],LedgerMapping[[#All],[Sub Ledger]],0))</f>
        <v>Income Statement</v>
      </c>
    </row>
    <row r="23702" spans="1:5" x14ac:dyDescent="0.55000000000000004">
      <c r="A23702">
        <v>12</v>
      </c>
      <c r="B23702">
        <v>82000</v>
      </c>
      <c r="C23702" s="6">
        <v>44105</v>
      </c>
      <c r="D23702">
        <v>-3.95</v>
      </c>
      <c r="E23702" t="str">
        <f>INDEX(LedgerMapping[[#All],[Area]],MATCH(Transactions[[#This Row],[Sub Ledger]],LedgerMapping[[#All],[Sub Ledger]],0))</f>
        <v>Income Statement</v>
      </c>
    </row>
    <row r="23703" spans="1:5" x14ac:dyDescent="0.55000000000000004">
      <c r="A23703">
        <v>12</v>
      </c>
      <c r="B23703">
        <v>82000</v>
      </c>
      <c r="C23703" s="6">
        <v>44136</v>
      </c>
      <c r="D23703">
        <v>-2.89</v>
      </c>
      <c r="E23703" t="str">
        <f>INDEX(LedgerMapping[[#All],[Area]],MATCH(Transactions[[#This Row],[Sub Ledger]],LedgerMapping[[#All],[Sub Ledger]],0))</f>
        <v>Income Statement</v>
      </c>
    </row>
    <row r="23704" spans="1:5" x14ac:dyDescent="0.55000000000000004">
      <c r="A23704">
        <v>12</v>
      </c>
      <c r="B23704">
        <v>82000</v>
      </c>
      <c r="C23704" s="6">
        <v>44166</v>
      </c>
      <c r="D23704">
        <v>-2.89</v>
      </c>
      <c r="E23704" t="str">
        <f>INDEX(LedgerMapping[[#All],[Area]],MATCH(Transactions[[#This Row],[Sub Ledger]],LedgerMapping[[#All],[Sub Ledger]],0))</f>
        <v>Income Statement</v>
      </c>
    </row>
    <row r="23705" spans="1:5" x14ac:dyDescent="0.55000000000000004">
      <c r="A23705">
        <v>12</v>
      </c>
      <c r="B23705">
        <v>82000</v>
      </c>
      <c r="C23705" s="6">
        <v>44197</v>
      </c>
      <c r="D23705">
        <v>-5.01</v>
      </c>
      <c r="E23705" t="str">
        <f>INDEX(LedgerMapping[[#All],[Area]],MATCH(Transactions[[#This Row],[Sub Ledger]],LedgerMapping[[#All],[Sub Ledger]],0))</f>
        <v>Income Statement</v>
      </c>
    </row>
    <row r="23706" spans="1:5" x14ac:dyDescent="0.55000000000000004">
      <c r="A23706">
        <v>12</v>
      </c>
      <c r="B23706">
        <v>82000</v>
      </c>
      <c r="C23706" s="6">
        <v>44348</v>
      </c>
      <c r="D23706">
        <v>-35.869999999999997</v>
      </c>
      <c r="E23706" t="str">
        <f>INDEX(LedgerMapping[[#All],[Area]],MATCH(Transactions[[#This Row],[Sub Ledger]],LedgerMapping[[#All],[Sub Ledger]],0))</f>
        <v>Income Statement</v>
      </c>
    </row>
    <row r="23707" spans="1:5" x14ac:dyDescent="0.55000000000000004">
      <c r="A23707">
        <v>12</v>
      </c>
      <c r="B23707">
        <v>83000</v>
      </c>
      <c r="C23707" s="6">
        <v>43831</v>
      </c>
      <c r="D23707">
        <v>-9.27</v>
      </c>
      <c r="E23707" t="str">
        <f>INDEX(LedgerMapping[[#All],[Area]],MATCH(Transactions[[#This Row],[Sub Ledger]],LedgerMapping[[#All],[Sub Ledger]],0))</f>
        <v>Income Statement</v>
      </c>
    </row>
    <row r="23708" spans="1:5" x14ac:dyDescent="0.55000000000000004">
      <c r="A23708">
        <v>12</v>
      </c>
      <c r="B23708">
        <v>83000</v>
      </c>
      <c r="C23708" s="6">
        <v>43862</v>
      </c>
      <c r="D23708">
        <v>-8.2100000000000009</v>
      </c>
      <c r="E23708" t="str">
        <f>INDEX(LedgerMapping[[#All],[Area]],MATCH(Transactions[[#This Row],[Sub Ledger]],LedgerMapping[[#All],[Sub Ledger]],0))</f>
        <v>Income Statement</v>
      </c>
    </row>
    <row r="23709" spans="1:5" x14ac:dyDescent="0.55000000000000004">
      <c r="A23709">
        <v>12</v>
      </c>
      <c r="B23709">
        <v>83000</v>
      </c>
      <c r="C23709" s="6">
        <v>43891</v>
      </c>
      <c r="D23709">
        <v>-9.27</v>
      </c>
      <c r="E23709" t="str">
        <f>INDEX(LedgerMapping[[#All],[Area]],MATCH(Transactions[[#This Row],[Sub Ledger]],LedgerMapping[[#All],[Sub Ledger]],0))</f>
        <v>Income Statement</v>
      </c>
    </row>
    <row r="23710" spans="1:5" x14ac:dyDescent="0.55000000000000004">
      <c r="A23710">
        <v>12</v>
      </c>
      <c r="B23710">
        <v>83000</v>
      </c>
      <c r="C23710" s="6">
        <v>43922</v>
      </c>
      <c r="D23710">
        <v>-6.08</v>
      </c>
      <c r="E23710" t="str">
        <f>INDEX(LedgerMapping[[#All],[Area]],MATCH(Transactions[[#This Row],[Sub Ledger]],LedgerMapping[[#All],[Sub Ledger]],0))</f>
        <v>Income Statement</v>
      </c>
    </row>
    <row r="23711" spans="1:5" x14ac:dyDescent="0.55000000000000004">
      <c r="A23711">
        <v>12</v>
      </c>
      <c r="B23711">
        <v>83000</v>
      </c>
      <c r="C23711" s="6">
        <v>43952</v>
      </c>
      <c r="D23711">
        <v>-11.4</v>
      </c>
      <c r="E23711" t="str">
        <f>INDEX(LedgerMapping[[#All],[Area]],MATCH(Transactions[[#This Row],[Sub Ledger]],LedgerMapping[[#All],[Sub Ledger]],0))</f>
        <v>Income Statement</v>
      </c>
    </row>
    <row r="23712" spans="1:5" x14ac:dyDescent="0.55000000000000004">
      <c r="A23712">
        <v>12</v>
      </c>
      <c r="B23712">
        <v>83000</v>
      </c>
      <c r="C23712" s="6">
        <v>43983</v>
      </c>
      <c r="D23712">
        <v>-5.01</v>
      </c>
      <c r="E23712" t="str">
        <f>INDEX(LedgerMapping[[#All],[Area]],MATCH(Transactions[[#This Row],[Sub Ledger]],LedgerMapping[[#All],[Sub Ledger]],0))</f>
        <v>Income Statement</v>
      </c>
    </row>
    <row r="23713" spans="1:5" x14ac:dyDescent="0.55000000000000004">
      <c r="A23713">
        <v>12</v>
      </c>
      <c r="B23713">
        <v>83000</v>
      </c>
      <c r="C23713" s="6">
        <v>44013</v>
      </c>
      <c r="D23713">
        <v>-8.2100000000000009</v>
      </c>
      <c r="E23713" t="str">
        <f>INDEX(LedgerMapping[[#All],[Area]],MATCH(Transactions[[#This Row],[Sub Ledger]],LedgerMapping[[#All],[Sub Ledger]],0))</f>
        <v>Income Statement</v>
      </c>
    </row>
    <row r="23714" spans="1:5" x14ac:dyDescent="0.55000000000000004">
      <c r="A23714">
        <v>12</v>
      </c>
      <c r="B23714">
        <v>83000</v>
      </c>
      <c r="C23714" s="6">
        <v>44044</v>
      </c>
      <c r="D23714">
        <v>-10.33</v>
      </c>
      <c r="E23714" t="str">
        <f>INDEX(LedgerMapping[[#All],[Area]],MATCH(Transactions[[#This Row],[Sub Ledger]],LedgerMapping[[#All],[Sub Ledger]],0))</f>
        <v>Income Statement</v>
      </c>
    </row>
    <row r="23715" spans="1:5" x14ac:dyDescent="0.55000000000000004">
      <c r="A23715">
        <v>12</v>
      </c>
      <c r="B23715">
        <v>83000</v>
      </c>
      <c r="C23715" s="6">
        <v>44075</v>
      </c>
      <c r="D23715">
        <v>-5.01</v>
      </c>
      <c r="E23715" t="str">
        <f>INDEX(LedgerMapping[[#All],[Area]],MATCH(Transactions[[#This Row],[Sub Ledger]],LedgerMapping[[#All],[Sub Ledger]],0))</f>
        <v>Income Statement</v>
      </c>
    </row>
    <row r="23716" spans="1:5" x14ac:dyDescent="0.55000000000000004">
      <c r="A23716">
        <v>12</v>
      </c>
      <c r="B23716">
        <v>83000</v>
      </c>
      <c r="C23716" s="6">
        <v>44105</v>
      </c>
      <c r="D23716">
        <v>-10.33</v>
      </c>
      <c r="E23716" t="str">
        <f>INDEX(LedgerMapping[[#All],[Area]],MATCH(Transactions[[#This Row],[Sub Ledger]],LedgerMapping[[#All],[Sub Ledger]],0))</f>
        <v>Income Statement</v>
      </c>
    </row>
    <row r="23717" spans="1:5" x14ac:dyDescent="0.55000000000000004">
      <c r="A23717">
        <v>12</v>
      </c>
      <c r="B23717">
        <v>83000</v>
      </c>
      <c r="C23717" s="6">
        <v>44136</v>
      </c>
      <c r="D23717">
        <v>-9.27</v>
      </c>
      <c r="E23717" t="str">
        <f>INDEX(LedgerMapping[[#All],[Area]],MATCH(Transactions[[#This Row],[Sub Ledger]],LedgerMapping[[#All],[Sub Ledger]],0))</f>
        <v>Income Statement</v>
      </c>
    </row>
    <row r="23718" spans="1:5" x14ac:dyDescent="0.55000000000000004">
      <c r="A23718">
        <v>12</v>
      </c>
      <c r="B23718">
        <v>83000</v>
      </c>
      <c r="C23718" s="6">
        <v>44166</v>
      </c>
      <c r="D23718">
        <v>-8.2100000000000009</v>
      </c>
      <c r="E23718" t="str">
        <f>INDEX(LedgerMapping[[#All],[Area]],MATCH(Transactions[[#This Row],[Sub Ledger]],LedgerMapping[[#All],[Sub Ledger]],0))</f>
        <v>Income Statement</v>
      </c>
    </row>
    <row r="23719" spans="1:5" x14ac:dyDescent="0.55000000000000004">
      <c r="A23719">
        <v>12</v>
      </c>
      <c r="B23719">
        <v>83000</v>
      </c>
      <c r="C23719" s="6">
        <v>44197</v>
      </c>
      <c r="D23719">
        <v>-14.59</v>
      </c>
      <c r="E23719" t="str">
        <f>INDEX(LedgerMapping[[#All],[Area]],MATCH(Transactions[[#This Row],[Sub Ledger]],LedgerMapping[[#All],[Sub Ledger]],0))</f>
        <v>Income Statement</v>
      </c>
    </row>
    <row r="23720" spans="1:5" x14ac:dyDescent="0.55000000000000004">
      <c r="A23720">
        <v>12</v>
      </c>
      <c r="B23720">
        <v>83000</v>
      </c>
      <c r="C23720" s="6">
        <v>44348</v>
      </c>
      <c r="D23720">
        <v>-124.17</v>
      </c>
      <c r="E23720" t="str">
        <f>INDEX(LedgerMapping[[#All],[Area]],MATCH(Transactions[[#This Row],[Sub Ledger]],LedgerMapping[[#All],[Sub Ledger]],0))</f>
        <v>Income Statement</v>
      </c>
    </row>
    <row r="23721" spans="1:5" x14ac:dyDescent="0.55000000000000004">
      <c r="A23721">
        <v>12</v>
      </c>
      <c r="B23721">
        <v>84000</v>
      </c>
      <c r="C23721" s="6">
        <v>43831</v>
      </c>
      <c r="D23721">
        <v>-8.2100000000000009</v>
      </c>
      <c r="E23721" t="str">
        <f>INDEX(LedgerMapping[[#All],[Area]],MATCH(Transactions[[#This Row],[Sub Ledger]],LedgerMapping[[#All],[Sub Ledger]],0))</f>
        <v>Income Statement</v>
      </c>
    </row>
    <row r="23722" spans="1:5" x14ac:dyDescent="0.55000000000000004">
      <c r="A23722">
        <v>12</v>
      </c>
      <c r="B23722">
        <v>84000</v>
      </c>
      <c r="C23722" s="6">
        <v>43862</v>
      </c>
      <c r="D23722">
        <v>-7.14</v>
      </c>
      <c r="E23722" t="str">
        <f>INDEX(LedgerMapping[[#All],[Area]],MATCH(Transactions[[#This Row],[Sub Ledger]],LedgerMapping[[#All],[Sub Ledger]],0))</f>
        <v>Income Statement</v>
      </c>
    </row>
    <row r="23723" spans="1:5" x14ac:dyDescent="0.55000000000000004">
      <c r="A23723">
        <v>12</v>
      </c>
      <c r="B23723">
        <v>84000</v>
      </c>
      <c r="C23723" s="6">
        <v>43891</v>
      </c>
      <c r="D23723">
        <v>-8.2100000000000009</v>
      </c>
      <c r="E23723" t="str">
        <f>INDEX(LedgerMapping[[#All],[Area]],MATCH(Transactions[[#This Row],[Sub Ledger]],LedgerMapping[[#All],[Sub Ledger]],0))</f>
        <v>Income Statement</v>
      </c>
    </row>
    <row r="23724" spans="1:5" x14ac:dyDescent="0.55000000000000004">
      <c r="A23724">
        <v>12</v>
      </c>
      <c r="B23724">
        <v>84000</v>
      </c>
      <c r="C23724" s="6">
        <v>43922</v>
      </c>
      <c r="D23724">
        <v>-5.01</v>
      </c>
      <c r="E23724" t="str">
        <f>INDEX(LedgerMapping[[#All],[Area]],MATCH(Transactions[[#This Row],[Sub Ledger]],LedgerMapping[[#All],[Sub Ledger]],0))</f>
        <v>Income Statement</v>
      </c>
    </row>
    <row r="23725" spans="1:5" x14ac:dyDescent="0.55000000000000004">
      <c r="A23725">
        <v>12</v>
      </c>
      <c r="B23725">
        <v>84000</v>
      </c>
      <c r="C23725" s="6">
        <v>43952</v>
      </c>
      <c r="D23725">
        <v>-10.33</v>
      </c>
      <c r="E23725" t="str">
        <f>INDEX(LedgerMapping[[#All],[Area]],MATCH(Transactions[[#This Row],[Sub Ledger]],LedgerMapping[[#All],[Sub Ledger]],0))</f>
        <v>Income Statement</v>
      </c>
    </row>
    <row r="23726" spans="1:5" x14ac:dyDescent="0.55000000000000004">
      <c r="A23726">
        <v>12</v>
      </c>
      <c r="B23726">
        <v>84000</v>
      </c>
      <c r="C23726" s="6">
        <v>43983</v>
      </c>
      <c r="D23726">
        <v>-3.95</v>
      </c>
      <c r="E23726" t="str">
        <f>INDEX(LedgerMapping[[#All],[Area]],MATCH(Transactions[[#This Row],[Sub Ledger]],LedgerMapping[[#All],[Sub Ledger]],0))</f>
        <v>Income Statement</v>
      </c>
    </row>
    <row r="23727" spans="1:5" x14ac:dyDescent="0.55000000000000004">
      <c r="A23727">
        <v>12</v>
      </c>
      <c r="B23727">
        <v>84000</v>
      </c>
      <c r="C23727" s="6">
        <v>44013</v>
      </c>
      <c r="D23727">
        <v>-7.14</v>
      </c>
      <c r="E23727" t="str">
        <f>INDEX(LedgerMapping[[#All],[Area]],MATCH(Transactions[[#This Row],[Sub Ledger]],LedgerMapping[[#All],[Sub Ledger]],0))</f>
        <v>Income Statement</v>
      </c>
    </row>
    <row r="23728" spans="1:5" x14ac:dyDescent="0.55000000000000004">
      <c r="A23728">
        <v>12</v>
      </c>
      <c r="B23728">
        <v>84000</v>
      </c>
      <c r="C23728" s="6">
        <v>44044</v>
      </c>
      <c r="D23728">
        <v>-8.2100000000000009</v>
      </c>
      <c r="E23728" t="str">
        <f>INDEX(LedgerMapping[[#All],[Area]],MATCH(Transactions[[#This Row],[Sub Ledger]],LedgerMapping[[#All],[Sub Ledger]],0))</f>
        <v>Income Statement</v>
      </c>
    </row>
    <row r="23729" spans="1:5" x14ac:dyDescent="0.55000000000000004">
      <c r="A23729">
        <v>12</v>
      </c>
      <c r="B23729">
        <v>84000</v>
      </c>
      <c r="C23729" s="6">
        <v>44075</v>
      </c>
      <c r="D23729">
        <v>-5.01</v>
      </c>
      <c r="E23729" t="str">
        <f>INDEX(LedgerMapping[[#All],[Area]],MATCH(Transactions[[#This Row],[Sub Ledger]],LedgerMapping[[#All],[Sub Ledger]],0))</f>
        <v>Income Statement</v>
      </c>
    </row>
    <row r="23730" spans="1:5" x14ac:dyDescent="0.55000000000000004">
      <c r="A23730">
        <v>12</v>
      </c>
      <c r="B23730">
        <v>84000</v>
      </c>
      <c r="C23730" s="6">
        <v>44105</v>
      </c>
      <c r="D23730">
        <v>-9.27</v>
      </c>
      <c r="E23730" t="str">
        <f>INDEX(LedgerMapping[[#All],[Area]],MATCH(Transactions[[#This Row],[Sub Ledger]],LedgerMapping[[#All],[Sub Ledger]],0))</f>
        <v>Income Statement</v>
      </c>
    </row>
    <row r="23731" spans="1:5" x14ac:dyDescent="0.55000000000000004">
      <c r="A23731">
        <v>12</v>
      </c>
      <c r="B23731">
        <v>84000</v>
      </c>
      <c r="C23731" s="6">
        <v>44136</v>
      </c>
      <c r="D23731">
        <v>-7.14</v>
      </c>
      <c r="E23731" t="str">
        <f>INDEX(LedgerMapping[[#All],[Area]],MATCH(Transactions[[#This Row],[Sub Ledger]],LedgerMapping[[#All],[Sub Ledger]],0))</f>
        <v>Income Statement</v>
      </c>
    </row>
    <row r="23732" spans="1:5" x14ac:dyDescent="0.55000000000000004">
      <c r="A23732">
        <v>12</v>
      </c>
      <c r="B23732">
        <v>84000</v>
      </c>
      <c r="C23732" s="6">
        <v>44166</v>
      </c>
      <c r="D23732">
        <v>-7.14</v>
      </c>
      <c r="E23732" t="str">
        <f>INDEX(LedgerMapping[[#All],[Area]],MATCH(Transactions[[#This Row],[Sub Ledger]],LedgerMapping[[#All],[Sub Ledger]],0))</f>
        <v>Income Statement</v>
      </c>
    </row>
    <row r="23733" spans="1:5" x14ac:dyDescent="0.55000000000000004">
      <c r="A23733">
        <v>12</v>
      </c>
      <c r="B23733">
        <v>84000</v>
      </c>
      <c r="C23733" s="6">
        <v>44197</v>
      </c>
      <c r="D23733">
        <v>-12.46</v>
      </c>
      <c r="E23733" t="str">
        <f>INDEX(LedgerMapping[[#All],[Area]],MATCH(Transactions[[#This Row],[Sub Ledger]],LedgerMapping[[#All],[Sub Ledger]],0))</f>
        <v>Income Statement</v>
      </c>
    </row>
    <row r="23734" spans="1:5" x14ac:dyDescent="0.55000000000000004">
      <c r="A23734">
        <v>12</v>
      </c>
      <c r="B23734">
        <v>84000</v>
      </c>
      <c r="C23734" s="6">
        <v>44348</v>
      </c>
      <c r="D23734">
        <v>-109.27</v>
      </c>
      <c r="E23734" t="str">
        <f>INDEX(LedgerMapping[[#All],[Area]],MATCH(Transactions[[#This Row],[Sub Ledger]],LedgerMapping[[#All],[Sub Ledger]],0))</f>
        <v>Income Statement</v>
      </c>
    </row>
    <row r="23735" spans="1:5" x14ac:dyDescent="0.55000000000000004">
      <c r="A23735">
        <v>12</v>
      </c>
      <c r="B23735">
        <v>85000</v>
      </c>
      <c r="C23735" s="6">
        <v>43831</v>
      </c>
      <c r="D23735">
        <v>-7.14</v>
      </c>
      <c r="E23735" t="str">
        <f>INDEX(LedgerMapping[[#All],[Area]],MATCH(Transactions[[#This Row],[Sub Ledger]],LedgerMapping[[#All],[Sub Ledger]],0))</f>
        <v>Income Statement</v>
      </c>
    </row>
    <row r="23736" spans="1:5" x14ac:dyDescent="0.55000000000000004">
      <c r="A23736">
        <v>12</v>
      </c>
      <c r="B23736">
        <v>85000</v>
      </c>
      <c r="C23736" s="6">
        <v>43862</v>
      </c>
      <c r="D23736">
        <v>-7.14</v>
      </c>
      <c r="E23736" t="str">
        <f>INDEX(LedgerMapping[[#All],[Area]],MATCH(Transactions[[#This Row],[Sub Ledger]],LedgerMapping[[#All],[Sub Ledger]],0))</f>
        <v>Income Statement</v>
      </c>
    </row>
    <row r="23737" spans="1:5" x14ac:dyDescent="0.55000000000000004">
      <c r="A23737">
        <v>12</v>
      </c>
      <c r="B23737">
        <v>85000</v>
      </c>
      <c r="C23737" s="6">
        <v>43891</v>
      </c>
      <c r="D23737">
        <v>-8.2100000000000009</v>
      </c>
      <c r="E23737" t="str">
        <f>INDEX(LedgerMapping[[#All],[Area]],MATCH(Transactions[[#This Row],[Sub Ledger]],LedgerMapping[[#All],[Sub Ledger]],0))</f>
        <v>Income Statement</v>
      </c>
    </row>
    <row r="23738" spans="1:5" x14ac:dyDescent="0.55000000000000004">
      <c r="A23738">
        <v>12</v>
      </c>
      <c r="B23738">
        <v>85000</v>
      </c>
      <c r="C23738" s="6">
        <v>43922</v>
      </c>
      <c r="D23738">
        <v>-5.01</v>
      </c>
      <c r="E23738" t="str">
        <f>INDEX(LedgerMapping[[#All],[Area]],MATCH(Transactions[[#This Row],[Sub Ledger]],LedgerMapping[[#All],[Sub Ledger]],0))</f>
        <v>Income Statement</v>
      </c>
    </row>
    <row r="23739" spans="1:5" x14ac:dyDescent="0.55000000000000004">
      <c r="A23739">
        <v>12</v>
      </c>
      <c r="B23739">
        <v>85000</v>
      </c>
      <c r="C23739" s="6">
        <v>43952</v>
      </c>
      <c r="D23739">
        <v>-9.27</v>
      </c>
      <c r="E23739" t="str">
        <f>INDEX(LedgerMapping[[#All],[Area]],MATCH(Transactions[[#This Row],[Sub Ledger]],LedgerMapping[[#All],[Sub Ledger]],0))</f>
        <v>Income Statement</v>
      </c>
    </row>
    <row r="23740" spans="1:5" x14ac:dyDescent="0.55000000000000004">
      <c r="A23740">
        <v>12</v>
      </c>
      <c r="B23740">
        <v>85000</v>
      </c>
      <c r="C23740" s="6">
        <v>43983</v>
      </c>
      <c r="D23740">
        <v>-3.95</v>
      </c>
      <c r="E23740" t="str">
        <f>INDEX(LedgerMapping[[#All],[Area]],MATCH(Transactions[[#This Row],[Sub Ledger]],LedgerMapping[[#All],[Sub Ledger]],0))</f>
        <v>Income Statement</v>
      </c>
    </row>
    <row r="23741" spans="1:5" x14ac:dyDescent="0.55000000000000004">
      <c r="A23741">
        <v>12</v>
      </c>
      <c r="B23741">
        <v>85000</v>
      </c>
      <c r="C23741" s="6">
        <v>44013</v>
      </c>
      <c r="D23741">
        <v>-7.14</v>
      </c>
      <c r="E23741" t="str">
        <f>INDEX(LedgerMapping[[#All],[Area]],MATCH(Transactions[[#This Row],[Sub Ledger]],LedgerMapping[[#All],[Sub Ledger]],0))</f>
        <v>Income Statement</v>
      </c>
    </row>
    <row r="23742" spans="1:5" x14ac:dyDescent="0.55000000000000004">
      <c r="A23742">
        <v>12</v>
      </c>
      <c r="B23742">
        <v>85000</v>
      </c>
      <c r="C23742" s="6">
        <v>44044</v>
      </c>
      <c r="D23742">
        <v>-8.2100000000000009</v>
      </c>
      <c r="E23742" t="str">
        <f>INDEX(LedgerMapping[[#All],[Area]],MATCH(Transactions[[#This Row],[Sub Ledger]],LedgerMapping[[#All],[Sub Ledger]],0))</f>
        <v>Income Statement</v>
      </c>
    </row>
    <row r="23743" spans="1:5" x14ac:dyDescent="0.55000000000000004">
      <c r="A23743">
        <v>12</v>
      </c>
      <c r="B23743">
        <v>85000</v>
      </c>
      <c r="C23743" s="6">
        <v>44075</v>
      </c>
      <c r="D23743">
        <v>-3.95</v>
      </c>
      <c r="E23743" t="str">
        <f>INDEX(LedgerMapping[[#All],[Area]],MATCH(Transactions[[#This Row],[Sub Ledger]],LedgerMapping[[#All],[Sub Ledger]],0))</f>
        <v>Income Statement</v>
      </c>
    </row>
    <row r="23744" spans="1:5" x14ac:dyDescent="0.55000000000000004">
      <c r="A23744">
        <v>12</v>
      </c>
      <c r="B23744">
        <v>85000</v>
      </c>
      <c r="C23744" s="6">
        <v>44105</v>
      </c>
      <c r="D23744">
        <v>-8.2100000000000009</v>
      </c>
      <c r="E23744" t="str">
        <f>INDEX(LedgerMapping[[#All],[Area]],MATCH(Transactions[[#This Row],[Sub Ledger]],LedgerMapping[[#All],[Sub Ledger]],0))</f>
        <v>Income Statement</v>
      </c>
    </row>
    <row r="23745" spans="1:5" x14ac:dyDescent="0.55000000000000004">
      <c r="A23745">
        <v>12</v>
      </c>
      <c r="B23745">
        <v>85000</v>
      </c>
      <c r="C23745" s="6">
        <v>44136</v>
      </c>
      <c r="D23745">
        <v>-7.14</v>
      </c>
      <c r="E23745" t="str">
        <f>INDEX(LedgerMapping[[#All],[Area]],MATCH(Transactions[[#This Row],[Sub Ledger]],LedgerMapping[[#All],[Sub Ledger]],0))</f>
        <v>Income Statement</v>
      </c>
    </row>
    <row r="23746" spans="1:5" x14ac:dyDescent="0.55000000000000004">
      <c r="A23746">
        <v>12</v>
      </c>
      <c r="B23746">
        <v>85000</v>
      </c>
      <c r="C23746" s="6">
        <v>44166</v>
      </c>
      <c r="D23746">
        <v>-6.08</v>
      </c>
      <c r="E23746" t="str">
        <f>INDEX(LedgerMapping[[#All],[Area]],MATCH(Transactions[[#This Row],[Sub Ledger]],LedgerMapping[[#All],[Sub Ledger]],0))</f>
        <v>Income Statement</v>
      </c>
    </row>
    <row r="23747" spans="1:5" x14ac:dyDescent="0.55000000000000004">
      <c r="A23747">
        <v>12</v>
      </c>
      <c r="B23747">
        <v>85000</v>
      </c>
      <c r="C23747" s="6">
        <v>44197</v>
      </c>
      <c r="D23747">
        <v>-11.4</v>
      </c>
      <c r="E23747" t="str">
        <f>INDEX(LedgerMapping[[#All],[Area]],MATCH(Transactions[[#This Row],[Sub Ledger]],LedgerMapping[[#All],[Sub Ledger]],0))</f>
        <v>Income Statement</v>
      </c>
    </row>
    <row r="23748" spans="1:5" x14ac:dyDescent="0.55000000000000004">
      <c r="A23748">
        <v>12</v>
      </c>
      <c r="B23748">
        <v>85000</v>
      </c>
      <c r="C23748" s="6">
        <v>44348</v>
      </c>
      <c r="D23748">
        <v>-98.63</v>
      </c>
      <c r="E23748" t="str">
        <f>INDEX(LedgerMapping[[#All],[Area]],MATCH(Transactions[[#This Row],[Sub Ledger]],LedgerMapping[[#All],[Sub Ledger]],0))</f>
        <v>Income Statement</v>
      </c>
    </row>
    <row r="23749" spans="1:5" x14ac:dyDescent="0.55000000000000004">
      <c r="A23749">
        <v>12</v>
      </c>
      <c r="B23749">
        <v>87000</v>
      </c>
      <c r="C23749" s="6">
        <v>43831</v>
      </c>
      <c r="D23749">
        <v>-29.48</v>
      </c>
      <c r="E23749" t="str">
        <f>INDEX(LedgerMapping[[#All],[Area]],MATCH(Transactions[[#This Row],[Sub Ledger]],LedgerMapping[[#All],[Sub Ledger]],0))</f>
        <v>Income Statement</v>
      </c>
    </row>
    <row r="23750" spans="1:5" x14ac:dyDescent="0.55000000000000004">
      <c r="A23750">
        <v>12</v>
      </c>
      <c r="B23750">
        <v>87000</v>
      </c>
      <c r="C23750" s="6">
        <v>43862</v>
      </c>
      <c r="D23750">
        <v>-29.48</v>
      </c>
      <c r="E23750" t="str">
        <f>INDEX(LedgerMapping[[#All],[Area]],MATCH(Transactions[[#This Row],[Sub Ledger]],LedgerMapping[[#All],[Sub Ledger]],0))</f>
        <v>Income Statement</v>
      </c>
    </row>
    <row r="23751" spans="1:5" x14ac:dyDescent="0.55000000000000004">
      <c r="A23751">
        <v>12</v>
      </c>
      <c r="B23751">
        <v>87000</v>
      </c>
      <c r="C23751" s="6">
        <v>43891</v>
      </c>
      <c r="D23751">
        <v>-39.06</v>
      </c>
      <c r="E23751" t="str">
        <f>INDEX(LedgerMapping[[#All],[Area]],MATCH(Transactions[[#This Row],[Sub Ledger]],LedgerMapping[[#All],[Sub Ledger]],0))</f>
        <v>Income Statement</v>
      </c>
    </row>
    <row r="23752" spans="1:5" x14ac:dyDescent="0.55000000000000004">
      <c r="A23752">
        <v>12</v>
      </c>
      <c r="B23752">
        <v>87000</v>
      </c>
      <c r="C23752" s="6">
        <v>43922</v>
      </c>
      <c r="D23752">
        <v>-19.91</v>
      </c>
      <c r="E23752" t="str">
        <f>INDEX(LedgerMapping[[#All],[Area]],MATCH(Transactions[[#This Row],[Sub Ledger]],LedgerMapping[[#All],[Sub Ledger]],0))</f>
        <v>Income Statement</v>
      </c>
    </row>
    <row r="23753" spans="1:5" x14ac:dyDescent="0.55000000000000004">
      <c r="A23753">
        <v>12</v>
      </c>
      <c r="B23753">
        <v>87000</v>
      </c>
      <c r="C23753" s="6">
        <v>43952</v>
      </c>
      <c r="D23753">
        <v>-39.06</v>
      </c>
      <c r="E23753" t="str">
        <f>INDEX(LedgerMapping[[#All],[Area]],MATCH(Transactions[[#This Row],[Sub Ledger]],LedgerMapping[[#All],[Sub Ledger]],0))</f>
        <v>Income Statement</v>
      </c>
    </row>
    <row r="23754" spans="1:5" x14ac:dyDescent="0.55000000000000004">
      <c r="A23754">
        <v>12</v>
      </c>
      <c r="B23754">
        <v>87000</v>
      </c>
      <c r="C23754" s="6">
        <v>43983</v>
      </c>
      <c r="D23754">
        <v>-19.91</v>
      </c>
      <c r="E23754" t="str">
        <f>INDEX(LedgerMapping[[#All],[Area]],MATCH(Transactions[[#This Row],[Sub Ledger]],LedgerMapping[[#All],[Sub Ledger]],0))</f>
        <v>Income Statement</v>
      </c>
    </row>
    <row r="23755" spans="1:5" x14ac:dyDescent="0.55000000000000004">
      <c r="A23755">
        <v>12</v>
      </c>
      <c r="B23755">
        <v>87000</v>
      </c>
      <c r="C23755" s="6">
        <v>44013</v>
      </c>
      <c r="D23755">
        <v>-29.48</v>
      </c>
      <c r="E23755" t="str">
        <f>INDEX(LedgerMapping[[#All],[Area]],MATCH(Transactions[[#This Row],[Sub Ledger]],LedgerMapping[[#All],[Sub Ledger]],0))</f>
        <v>Income Statement</v>
      </c>
    </row>
    <row r="23756" spans="1:5" x14ac:dyDescent="0.55000000000000004">
      <c r="A23756">
        <v>12</v>
      </c>
      <c r="B23756">
        <v>87000</v>
      </c>
      <c r="C23756" s="6">
        <v>44044</v>
      </c>
      <c r="D23756">
        <v>-39.06</v>
      </c>
      <c r="E23756" t="str">
        <f>INDEX(LedgerMapping[[#All],[Area]],MATCH(Transactions[[#This Row],[Sub Ledger]],LedgerMapping[[#All],[Sub Ledger]],0))</f>
        <v>Income Statement</v>
      </c>
    </row>
    <row r="23757" spans="1:5" x14ac:dyDescent="0.55000000000000004">
      <c r="A23757">
        <v>12</v>
      </c>
      <c r="B23757">
        <v>87000</v>
      </c>
      <c r="C23757" s="6">
        <v>44075</v>
      </c>
      <c r="D23757">
        <v>-19.91</v>
      </c>
      <c r="E23757" t="str">
        <f>INDEX(LedgerMapping[[#All],[Area]],MATCH(Transactions[[#This Row],[Sub Ledger]],LedgerMapping[[#All],[Sub Ledger]],0))</f>
        <v>Income Statement</v>
      </c>
    </row>
    <row r="23758" spans="1:5" x14ac:dyDescent="0.55000000000000004">
      <c r="A23758">
        <v>12</v>
      </c>
      <c r="B23758">
        <v>87000</v>
      </c>
      <c r="C23758" s="6">
        <v>44105</v>
      </c>
      <c r="D23758">
        <v>-39.06</v>
      </c>
      <c r="E23758" t="str">
        <f>INDEX(LedgerMapping[[#All],[Area]],MATCH(Transactions[[#This Row],[Sub Ledger]],LedgerMapping[[#All],[Sub Ledger]],0))</f>
        <v>Income Statement</v>
      </c>
    </row>
    <row r="23759" spans="1:5" x14ac:dyDescent="0.55000000000000004">
      <c r="A23759">
        <v>12</v>
      </c>
      <c r="B23759">
        <v>87000</v>
      </c>
      <c r="C23759" s="6">
        <v>44136</v>
      </c>
      <c r="D23759">
        <v>-39.06</v>
      </c>
      <c r="E23759" t="str">
        <f>INDEX(LedgerMapping[[#All],[Area]],MATCH(Transactions[[#This Row],[Sub Ledger]],LedgerMapping[[#All],[Sub Ledger]],0))</f>
        <v>Income Statement</v>
      </c>
    </row>
    <row r="23760" spans="1:5" x14ac:dyDescent="0.55000000000000004">
      <c r="A23760">
        <v>12</v>
      </c>
      <c r="B23760">
        <v>87000</v>
      </c>
      <c r="C23760" s="6">
        <v>44166</v>
      </c>
      <c r="D23760">
        <v>-29.48</v>
      </c>
      <c r="E23760" t="str">
        <f>INDEX(LedgerMapping[[#All],[Area]],MATCH(Transactions[[#This Row],[Sub Ledger]],LedgerMapping[[#All],[Sub Ledger]],0))</f>
        <v>Income Statement</v>
      </c>
    </row>
    <row r="23761" spans="1:5" x14ac:dyDescent="0.55000000000000004">
      <c r="A23761">
        <v>12</v>
      </c>
      <c r="B23761">
        <v>87000</v>
      </c>
      <c r="C23761" s="6">
        <v>44197</v>
      </c>
      <c r="D23761">
        <v>-58.21</v>
      </c>
      <c r="E23761" t="str">
        <f>INDEX(LedgerMapping[[#All],[Area]],MATCH(Transactions[[#This Row],[Sub Ledger]],LedgerMapping[[#All],[Sub Ledger]],0))</f>
        <v>Income Statement</v>
      </c>
    </row>
    <row r="23762" spans="1:5" x14ac:dyDescent="0.55000000000000004">
      <c r="A23762">
        <v>12</v>
      </c>
      <c r="B23762">
        <v>87000</v>
      </c>
      <c r="C23762" s="6">
        <v>44348</v>
      </c>
      <c r="D23762">
        <v>-479.49</v>
      </c>
      <c r="E23762" t="str">
        <f>INDEX(LedgerMapping[[#All],[Area]],MATCH(Transactions[[#This Row],[Sub Ledger]],LedgerMapping[[#All],[Sub Ledger]],0))</f>
        <v>Income Statement</v>
      </c>
    </row>
    <row r="23763" spans="1:5" x14ac:dyDescent="0.55000000000000004">
      <c r="A23763">
        <v>12</v>
      </c>
      <c r="B23763">
        <v>90000</v>
      </c>
      <c r="C23763" s="6">
        <v>43831</v>
      </c>
      <c r="D23763">
        <v>-108.21</v>
      </c>
      <c r="E23763" t="str">
        <f>INDEX(LedgerMapping[[#All],[Area]],MATCH(Transactions[[#This Row],[Sub Ledger]],LedgerMapping[[#All],[Sub Ledger]],0))</f>
        <v>Income Statement</v>
      </c>
    </row>
    <row r="23764" spans="1:5" x14ac:dyDescent="0.55000000000000004">
      <c r="A23764">
        <v>12</v>
      </c>
      <c r="B23764">
        <v>90000</v>
      </c>
      <c r="C23764" s="6">
        <v>43862</v>
      </c>
      <c r="D23764">
        <v>-98.63</v>
      </c>
      <c r="E23764" t="str">
        <f>INDEX(LedgerMapping[[#All],[Area]],MATCH(Transactions[[#This Row],[Sub Ledger]],LedgerMapping[[#All],[Sub Ledger]],0))</f>
        <v>Income Statement</v>
      </c>
    </row>
    <row r="23765" spans="1:5" x14ac:dyDescent="0.55000000000000004">
      <c r="A23765">
        <v>12</v>
      </c>
      <c r="B23765">
        <v>90000</v>
      </c>
      <c r="C23765" s="6">
        <v>43891</v>
      </c>
      <c r="D23765">
        <v>-111.4</v>
      </c>
      <c r="E23765" t="str">
        <f>INDEX(LedgerMapping[[#All],[Area]],MATCH(Transactions[[#This Row],[Sub Ledger]],LedgerMapping[[#All],[Sub Ledger]],0))</f>
        <v>Income Statement</v>
      </c>
    </row>
    <row r="23766" spans="1:5" x14ac:dyDescent="0.55000000000000004">
      <c r="A23766">
        <v>12</v>
      </c>
      <c r="B23766">
        <v>90000</v>
      </c>
      <c r="C23766" s="6">
        <v>43922</v>
      </c>
      <c r="D23766">
        <v>-64.59</v>
      </c>
      <c r="E23766" t="str">
        <f>INDEX(LedgerMapping[[#All],[Area]],MATCH(Transactions[[#This Row],[Sub Ledger]],LedgerMapping[[#All],[Sub Ledger]],0))</f>
        <v>Income Statement</v>
      </c>
    </row>
    <row r="23767" spans="1:5" x14ac:dyDescent="0.55000000000000004">
      <c r="A23767">
        <v>12</v>
      </c>
      <c r="B23767">
        <v>90000</v>
      </c>
      <c r="C23767" s="6">
        <v>43952</v>
      </c>
      <c r="D23767">
        <v>-150.76</v>
      </c>
      <c r="E23767" t="str">
        <f>INDEX(LedgerMapping[[#All],[Area]],MATCH(Transactions[[#This Row],[Sub Ledger]],LedgerMapping[[#All],[Sub Ledger]],0))</f>
        <v>Income Statement</v>
      </c>
    </row>
    <row r="23768" spans="1:5" x14ac:dyDescent="0.55000000000000004">
      <c r="A23768">
        <v>12</v>
      </c>
      <c r="B23768">
        <v>90000</v>
      </c>
      <c r="C23768" s="6">
        <v>43983</v>
      </c>
      <c r="D23768">
        <v>-52.89</v>
      </c>
      <c r="E23768" t="str">
        <f>INDEX(LedgerMapping[[#All],[Area]],MATCH(Transactions[[#This Row],[Sub Ledger]],LedgerMapping[[#All],[Sub Ledger]],0))</f>
        <v>Income Statement</v>
      </c>
    </row>
    <row r="23769" spans="1:5" x14ac:dyDescent="0.55000000000000004">
      <c r="A23769">
        <v>12</v>
      </c>
      <c r="B23769">
        <v>90000</v>
      </c>
      <c r="C23769" s="6">
        <v>44013</v>
      </c>
      <c r="D23769">
        <v>-99.7</v>
      </c>
      <c r="E23769" t="str">
        <f>INDEX(LedgerMapping[[#All],[Area]],MATCH(Transactions[[#This Row],[Sub Ledger]],LedgerMapping[[#All],[Sub Ledger]],0))</f>
        <v>Income Statement</v>
      </c>
    </row>
    <row r="23770" spans="1:5" x14ac:dyDescent="0.55000000000000004">
      <c r="A23770">
        <v>12</v>
      </c>
      <c r="B23770">
        <v>90000</v>
      </c>
      <c r="C23770" s="6">
        <v>44044</v>
      </c>
      <c r="D23770">
        <v>-115.65</v>
      </c>
      <c r="E23770" t="str">
        <f>INDEX(LedgerMapping[[#All],[Area]],MATCH(Transactions[[#This Row],[Sub Ledger]],LedgerMapping[[#All],[Sub Ledger]],0))</f>
        <v>Income Statement</v>
      </c>
    </row>
    <row r="23771" spans="1:5" x14ac:dyDescent="0.55000000000000004">
      <c r="A23771">
        <v>12</v>
      </c>
      <c r="B23771">
        <v>90000</v>
      </c>
      <c r="C23771" s="6">
        <v>44075</v>
      </c>
      <c r="D23771">
        <v>-59.27</v>
      </c>
      <c r="E23771" t="str">
        <f>INDEX(LedgerMapping[[#All],[Area]],MATCH(Transactions[[#This Row],[Sub Ledger]],LedgerMapping[[#All],[Sub Ledger]],0))</f>
        <v>Income Statement</v>
      </c>
    </row>
    <row r="23772" spans="1:5" x14ac:dyDescent="0.55000000000000004">
      <c r="A23772">
        <v>12</v>
      </c>
      <c r="B23772">
        <v>90000</v>
      </c>
      <c r="C23772" s="6">
        <v>44105</v>
      </c>
      <c r="D23772">
        <v>-119.91</v>
      </c>
      <c r="E23772" t="str">
        <f>INDEX(LedgerMapping[[#All],[Area]],MATCH(Transactions[[#This Row],[Sub Ledger]],LedgerMapping[[#All],[Sub Ledger]],0))</f>
        <v>Income Statement</v>
      </c>
    </row>
    <row r="23773" spans="1:5" x14ac:dyDescent="0.55000000000000004">
      <c r="A23773">
        <v>12</v>
      </c>
      <c r="B23773">
        <v>90000</v>
      </c>
      <c r="C23773" s="6">
        <v>44136</v>
      </c>
      <c r="D23773">
        <v>-102.89</v>
      </c>
      <c r="E23773" t="str">
        <f>INDEX(LedgerMapping[[#All],[Area]],MATCH(Transactions[[#This Row],[Sub Ledger]],LedgerMapping[[#All],[Sub Ledger]],0))</f>
        <v>Income Statement</v>
      </c>
    </row>
    <row r="23774" spans="1:5" x14ac:dyDescent="0.55000000000000004">
      <c r="A23774">
        <v>12</v>
      </c>
      <c r="B23774">
        <v>90000</v>
      </c>
      <c r="C23774" s="6">
        <v>44166</v>
      </c>
      <c r="D23774">
        <v>-92.25</v>
      </c>
      <c r="E23774" t="str">
        <f>INDEX(LedgerMapping[[#All],[Area]],MATCH(Transactions[[#This Row],[Sub Ledger]],LedgerMapping[[#All],[Sub Ledger]],0))</f>
        <v>Income Statement</v>
      </c>
    </row>
    <row r="23775" spans="1:5" x14ac:dyDescent="0.55000000000000004">
      <c r="A23775">
        <v>12</v>
      </c>
      <c r="B23775">
        <v>90000</v>
      </c>
      <c r="C23775" s="6">
        <v>44197</v>
      </c>
      <c r="D23775">
        <v>-174.17</v>
      </c>
      <c r="E23775" t="str">
        <f>INDEX(LedgerMapping[[#All],[Area]],MATCH(Transactions[[#This Row],[Sub Ledger]],LedgerMapping[[#All],[Sub Ledger]],0))</f>
        <v>Income Statement</v>
      </c>
    </row>
    <row r="23776" spans="1:5" x14ac:dyDescent="0.55000000000000004">
      <c r="A23776">
        <v>12</v>
      </c>
      <c r="B23776">
        <v>90000</v>
      </c>
      <c r="C23776" s="6">
        <v>44348</v>
      </c>
      <c r="D23776">
        <v>-163.53</v>
      </c>
      <c r="E23776" t="str">
        <f>INDEX(LedgerMapping[[#All],[Area]],MATCH(Transactions[[#This Row],[Sub Ledger]],LedgerMapping[[#All],[Sub Ledger]],0))</f>
        <v>Income Statement</v>
      </c>
    </row>
    <row r="23777" spans="1:5" x14ac:dyDescent="0.55000000000000004">
      <c r="A23777">
        <v>12</v>
      </c>
      <c r="B23777">
        <v>94000</v>
      </c>
      <c r="C23777" s="6">
        <v>44348</v>
      </c>
      <c r="D23777">
        <v>-122.04</v>
      </c>
      <c r="E23777" t="str">
        <f>INDEX(LedgerMapping[[#All],[Area]],MATCH(Transactions[[#This Row],[Sub Ledger]],LedgerMapping[[#All],[Sub Ledger]],0))</f>
        <v>Income Statement</v>
      </c>
    </row>
    <row r="23778" spans="1:5" x14ac:dyDescent="0.55000000000000004">
      <c r="A23778">
        <v>12</v>
      </c>
      <c r="B23778">
        <v>85000</v>
      </c>
      <c r="C23778" s="6">
        <v>44166</v>
      </c>
      <c r="D23778">
        <v>3784.4</v>
      </c>
      <c r="E23778" t="str">
        <f>INDEX(LedgerMapping[[#All],[Area]],MATCH(Transactions[[#This Row],[Sub Ledger]],LedgerMapping[[#All],[Sub Ledger]],0))</f>
        <v>Income Statement</v>
      </c>
    </row>
    <row r="23779" spans="1:5" x14ac:dyDescent="0.55000000000000004">
      <c r="A23779">
        <v>12</v>
      </c>
      <c r="B23779">
        <v>85000</v>
      </c>
      <c r="C23779" s="6">
        <v>44562</v>
      </c>
      <c r="D23779">
        <v>2414.8000000000002</v>
      </c>
      <c r="E23779" t="str">
        <f>INDEX(LedgerMapping[[#All],[Area]],MATCH(Transactions[[#This Row],[Sub Ledger]],LedgerMapping[[#All],[Sub Ledger]],0))</f>
        <v>Income Statement</v>
      </c>
    </row>
    <row r="23780" spans="1:5" x14ac:dyDescent="0.55000000000000004">
      <c r="A23780">
        <v>12</v>
      </c>
      <c r="B23780">
        <v>60000</v>
      </c>
      <c r="C23780" s="6">
        <v>43831</v>
      </c>
      <c r="D23780">
        <v>-1170.99</v>
      </c>
      <c r="E23780" t="str">
        <f>INDEX(LedgerMapping[[#All],[Area]],MATCH(Transactions[[#This Row],[Sub Ledger]],LedgerMapping[[#All],[Sub Ledger]],0))</f>
        <v>Income Statement</v>
      </c>
    </row>
    <row r="23781" spans="1:5" x14ac:dyDescent="0.55000000000000004">
      <c r="A23781">
        <v>12</v>
      </c>
      <c r="B23781">
        <v>60000</v>
      </c>
      <c r="C23781" s="6">
        <v>43891</v>
      </c>
      <c r="D23781">
        <v>-1349.72</v>
      </c>
      <c r="E23781" t="str">
        <f>INDEX(LedgerMapping[[#All],[Area]],MATCH(Transactions[[#This Row],[Sub Ledger]],LedgerMapping[[#All],[Sub Ledger]],0))</f>
        <v>Income Statement</v>
      </c>
    </row>
    <row r="23782" spans="1:5" x14ac:dyDescent="0.55000000000000004">
      <c r="A23782">
        <v>12</v>
      </c>
      <c r="B23782">
        <v>60000</v>
      </c>
      <c r="C23782" s="6">
        <v>43922</v>
      </c>
      <c r="D23782">
        <v>-1183.76</v>
      </c>
      <c r="E23782" t="str">
        <f>INDEX(LedgerMapping[[#All],[Area]],MATCH(Transactions[[#This Row],[Sub Ledger]],LedgerMapping[[#All],[Sub Ledger]],0))</f>
        <v>Income Statement</v>
      </c>
    </row>
    <row r="23783" spans="1:5" x14ac:dyDescent="0.55000000000000004">
      <c r="A23783">
        <v>12</v>
      </c>
      <c r="B23783">
        <v>60000</v>
      </c>
      <c r="C23783" s="6">
        <v>43983</v>
      </c>
      <c r="D23783">
        <v>-1324.19</v>
      </c>
      <c r="E23783" t="str">
        <f>INDEX(LedgerMapping[[#All],[Area]],MATCH(Transactions[[#This Row],[Sub Ledger]],LedgerMapping[[#All],[Sub Ledger]],0))</f>
        <v>Income Statement</v>
      </c>
    </row>
    <row r="23784" spans="1:5" x14ac:dyDescent="0.55000000000000004">
      <c r="A23784">
        <v>12</v>
      </c>
      <c r="B23784">
        <v>60000</v>
      </c>
      <c r="C23784" s="6">
        <v>44013</v>
      </c>
      <c r="D23784">
        <v>-1183.76</v>
      </c>
      <c r="E23784" t="str">
        <f>INDEX(LedgerMapping[[#All],[Area]],MATCH(Transactions[[#This Row],[Sub Ledger]],LedgerMapping[[#All],[Sub Ledger]],0))</f>
        <v>Income Statement</v>
      </c>
    </row>
    <row r="23785" spans="1:5" x14ac:dyDescent="0.55000000000000004">
      <c r="A23785">
        <v>12</v>
      </c>
      <c r="B23785">
        <v>60000</v>
      </c>
      <c r="C23785" s="6">
        <v>44136</v>
      </c>
      <c r="D23785">
        <v>-668.86</v>
      </c>
      <c r="E23785" t="str">
        <f>INDEX(LedgerMapping[[#All],[Area]],MATCH(Transactions[[#This Row],[Sub Ledger]],LedgerMapping[[#All],[Sub Ledger]],0))</f>
        <v>Income Statement</v>
      </c>
    </row>
    <row r="23786" spans="1:5" x14ac:dyDescent="0.55000000000000004">
      <c r="A23786">
        <v>12</v>
      </c>
      <c r="B23786">
        <v>60000</v>
      </c>
      <c r="C23786" s="6">
        <v>44166</v>
      </c>
      <c r="D23786">
        <v>-1196.53</v>
      </c>
      <c r="E23786" t="str">
        <f>INDEX(LedgerMapping[[#All],[Area]],MATCH(Transactions[[#This Row],[Sub Ledger]],LedgerMapping[[#All],[Sub Ledger]],0))</f>
        <v>Income Statement</v>
      </c>
    </row>
    <row r="23787" spans="1:5" x14ac:dyDescent="0.55000000000000004">
      <c r="A23787">
        <v>12</v>
      </c>
      <c r="B23787">
        <v>61000</v>
      </c>
      <c r="C23787" s="6">
        <v>43831</v>
      </c>
      <c r="D23787">
        <v>-96.51</v>
      </c>
      <c r="E23787" t="str">
        <f>INDEX(LedgerMapping[[#All],[Area]],MATCH(Transactions[[#This Row],[Sub Ledger]],LedgerMapping[[#All],[Sub Ledger]],0))</f>
        <v>Income Statement</v>
      </c>
    </row>
    <row r="23788" spans="1:5" x14ac:dyDescent="0.55000000000000004">
      <c r="A23788">
        <v>12</v>
      </c>
      <c r="B23788">
        <v>61000</v>
      </c>
      <c r="C23788" s="6">
        <v>43891</v>
      </c>
      <c r="D23788">
        <v>-152.88999999999999</v>
      </c>
      <c r="E23788" t="str">
        <f>INDEX(LedgerMapping[[#All],[Area]],MATCH(Transactions[[#This Row],[Sub Ledger]],LedgerMapping[[#All],[Sub Ledger]],0))</f>
        <v>Income Statement</v>
      </c>
    </row>
    <row r="23789" spans="1:5" x14ac:dyDescent="0.55000000000000004">
      <c r="A23789">
        <v>12</v>
      </c>
      <c r="B23789">
        <v>61000</v>
      </c>
      <c r="C23789" s="6">
        <v>43922</v>
      </c>
      <c r="D23789">
        <v>-97.57</v>
      </c>
      <c r="E23789" t="str">
        <f>INDEX(LedgerMapping[[#All],[Area]],MATCH(Transactions[[#This Row],[Sub Ledger]],LedgerMapping[[#All],[Sub Ledger]],0))</f>
        <v>Income Statement</v>
      </c>
    </row>
    <row r="23790" spans="1:5" x14ac:dyDescent="0.55000000000000004">
      <c r="A23790">
        <v>12</v>
      </c>
      <c r="B23790">
        <v>61000</v>
      </c>
      <c r="C23790" s="6">
        <v>43983</v>
      </c>
      <c r="D23790">
        <v>-163.53</v>
      </c>
      <c r="E23790" t="str">
        <f>INDEX(LedgerMapping[[#All],[Area]],MATCH(Transactions[[#This Row],[Sub Ledger]],LedgerMapping[[#All],[Sub Ledger]],0))</f>
        <v>Income Statement</v>
      </c>
    </row>
    <row r="23791" spans="1:5" x14ac:dyDescent="0.55000000000000004">
      <c r="A23791">
        <v>12</v>
      </c>
      <c r="B23791">
        <v>61000</v>
      </c>
      <c r="C23791" s="6">
        <v>44013</v>
      </c>
      <c r="D23791">
        <v>-110.34</v>
      </c>
      <c r="E23791" t="str">
        <f>INDEX(LedgerMapping[[#All],[Area]],MATCH(Transactions[[#This Row],[Sub Ledger]],LedgerMapping[[#All],[Sub Ledger]],0))</f>
        <v>Income Statement</v>
      </c>
    </row>
    <row r="23792" spans="1:5" x14ac:dyDescent="0.55000000000000004">
      <c r="A23792">
        <v>12</v>
      </c>
      <c r="B23792">
        <v>61000</v>
      </c>
      <c r="C23792" s="6">
        <v>44136</v>
      </c>
      <c r="D23792">
        <v>-62.46</v>
      </c>
      <c r="E23792" t="str">
        <f>INDEX(LedgerMapping[[#All],[Area]],MATCH(Transactions[[#This Row],[Sub Ledger]],LedgerMapping[[#All],[Sub Ledger]],0))</f>
        <v>Income Statement</v>
      </c>
    </row>
    <row r="23793" spans="1:5" x14ac:dyDescent="0.55000000000000004">
      <c r="A23793">
        <v>12</v>
      </c>
      <c r="B23793">
        <v>61000</v>
      </c>
      <c r="C23793" s="6">
        <v>44166</v>
      </c>
      <c r="D23793">
        <v>-111.4</v>
      </c>
      <c r="E23793" t="str">
        <f>INDEX(LedgerMapping[[#All],[Area]],MATCH(Transactions[[#This Row],[Sub Ledger]],LedgerMapping[[#All],[Sub Ledger]],0))</f>
        <v>Income Statement</v>
      </c>
    </row>
    <row r="23794" spans="1:5" x14ac:dyDescent="0.55000000000000004">
      <c r="A23794">
        <v>12</v>
      </c>
      <c r="B23794">
        <v>62000</v>
      </c>
      <c r="C23794" s="6">
        <v>43831</v>
      </c>
      <c r="D23794">
        <v>-73.099999999999994</v>
      </c>
      <c r="E23794" t="str">
        <f>INDEX(LedgerMapping[[#All],[Area]],MATCH(Transactions[[#This Row],[Sub Ledger]],LedgerMapping[[#All],[Sub Ledger]],0))</f>
        <v>Income Statement</v>
      </c>
    </row>
    <row r="23795" spans="1:5" x14ac:dyDescent="0.55000000000000004">
      <c r="A23795">
        <v>12</v>
      </c>
      <c r="B23795">
        <v>62000</v>
      </c>
      <c r="C23795" s="6">
        <v>43891</v>
      </c>
      <c r="D23795">
        <v>-139.06</v>
      </c>
      <c r="E23795" t="str">
        <f>INDEX(LedgerMapping[[#All],[Area]],MATCH(Transactions[[#This Row],[Sub Ledger]],LedgerMapping[[#All],[Sub Ledger]],0))</f>
        <v>Income Statement</v>
      </c>
    </row>
    <row r="23796" spans="1:5" x14ac:dyDescent="0.55000000000000004">
      <c r="A23796">
        <v>12</v>
      </c>
      <c r="B23796">
        <v>62000</v>
      </c>
      <c r="C23796" s="6">
        <v>43922</v>
      </c>
      <c r="D23796">
        <v>-110.34</v>
      </c>
      <c r="E23796" t="str">
        <f>INDEX(LedgerMapping[[#All],[Area]],MATCH(Transactions[[#This Row],[Sub Ledger]],LedgerMapping[[#All],[Sub Ledger]],0))</f>
        <v>Income Statement</v>
      </c>
    </row>
    <row r="23797" spans="1:5" x14ac:dyDescent="0.55000000000000004">
      <c r="A23797">
        <v>12</v>
      </c>
      <c r="B23797">
        <v>62000</v>
      </c>
      <c r="C23797" s="6">
        <v>43983</v>
      </c>
      <c r="D23797">
        <v>-109.27</v>
      </c>
      <c r="E23797" t="str">
        <f>INDEX(LedgerMapping[[#All],[Area]],MATCH(Transactions[[#This Row],[Sub Ledger]],LedgerMapping[[#All],[Sub Ledger]],0))</f>
        <v>Income Statement</v>
      </c>
    </row>
    <row r="23798" spans="1:5" x14ac:dyDescent="0.55000000000000004">
      <c r="A23798">
        <v>12</v>
      </c>
      <c r="B23798">
        <v>62000</v>
      </c>
      <c r="C23798" s="6">
        <v>44013</v>
      </c>
      <c r="D23798">
        <v>-110.34</v>
      </c>
      <c r="E23798" t="str">
        <f>INDEX(LedgerMapping[[#All],[Area]],MATCH(Transactions[[#This Row],[Sub Ledger]],LedgerMapping[[#All],[Sub Ledger]],0))</f>
        <v>Income Statement</v>
      </c>
    </row>
    <row r="23799" spans="1:5" x14ac:dyDescent="0.55000000000000004">
      <c r="A23799">
        <v>12</v>
      </c>
      <c r="B23799">
        <v>62000</v>
      </c>
      <c r="C23799" s="6">
        <v>44136</v>
      </c>
      <c r="D23799">
        <v>-62.46</v>
      </c>
      <c r="E23799" t="str">
        <f>INDEX(LedgerMapping[[#All],[Area]],MATCH(Transactions[[#This Row],[Sub Ledger]],LedgerMapping[[#All],[Sub Ledger]],0))</f>
        <v>Income Statement</v>
      </c>
    </row>
    <row r="23800" spans="1:5" x14ac:dyDescent="0.55000000000000004">
      <c r="A23800">
        <v>12</v>
      </c>
      <c r="B23800">
        <v>62000</v>
      </c>
      <c r="C23800" s="6">
        <v>44166</v>
      </c>
      <c r="D23800">
        <v>-62.46</v>
      </c>
      <c r="E23800" t="str">
        <f>INDEX(LedgerMapping[[#All],[Area]],MATCH(Transactions[[#This Row],[Sub Ledger]],LedgerMapping[[#All],[Sub Ledger]],0))</f>
        <v>Income Statement</v>
      </c>
    </row>
    <row r="23801" spans="1:5" x14ac:dyDescent="0.55000000000000004">
      <c r="A23801">
        <v>12</v>
      </c>
      <c r="B23801">
        <v>65000</v>
      </c>
      <c r="C23801" s="6">
        <v>43831</v>
      </c>
      <c r="D23801">
        <v>-11.4</v>
      </c>
      <c r="E23801" t="str">
        <f>INDEX(LedgerMapping[[#All],[Area]],MATCH(Transactions[[#This Row],[Sub Ledger]],LedgerMapping[[#All],[Sub Ledger]],0))</f>
        <v>Income Statement</v>
      </c>
    </row>
    <row r="23802" spans="1:5" x14ac:dyDescent="0.55000000000000004">
      <c r="A23802">
        <v>12</v>
      </c>
      <c r="B23802">
        <v>65000</v>
      </c>
      <c r="C23802" s="6">
        <v>43891</v>
      </c>
      <c r="D23802">
        <v>-18.84</v>
      </c>
      <c r="E23802" t="str">
        <f>INDEX(LedgerMapping[[#All],[Area]],MATCH(Transactions[[#This Row],[Sub Ledger]],LedgerMapping[[#All],[Sub Ledger]],0))</f>
        <v>Income Statement</v>
      </c>
    </row>
    <row r="23803" spans="1:5" x14ac:dyDescent="0.55000000000000004">
      <c r="A23803">
        <v>12</v>
      </c>
      <c r="B23803">
        <v>65000</v>
      </c>
      <c r="C23803" s="6">
        <v>43922</v>
      </c>
      <c r="D23803">
        <v>-17.78</v>
      </c>
      <c r="E23803" t="str">
        <f>INDEX(LedgerMapping[[#All],[Area]],MATCH(Transactions[[#This Row],[Sub Ledger]],LedgerMapping[[#All],[Sub Ledger]],0))</f>
        <v>Income Statement</v>
      </c>
    </row>
    <row r="23804" spans="1:5" x14ac:dyDescent="0.55000000000000004">
      <c r="A23804">
        <v>12</v>
      </c>
      <c r="B23804">
        <v>65000</v>
      </c>
      <c r="C23804" s="6">
        <v>43983</v>
      </c>
      <c r="D23804">
        <v>-15.65</v>
      </c>
      <c r="E23804" t="str">
        <f>INDEX(LedgerMapping[[#All],[Area]],MATCH(Transactions[[#This Row],[Sub Ledger]],LedgerMapping[[#All],[Sub Ledger]],0))</f>
        <v>Income Statement</v>
      </c>
    </row>
    <row r="23805" spans="1:5" x14ac:dyDescent="0.55000000000000004">
      <c r="A23805">
        <v>12</v>
      </c>
      <c r="B23805">
        <v>65000</v>
      </c>
      <c r="C23805" s="6">
        <v>44013</v>
      </c>
      <c r="D23805">
        <v>-17.78</v>
      </c>
      <c r="E23805" t="str">
        <f>INDEX(LedgerMapping[[#All],[Area]],MATCH(Transactions[[#This Row],[Sub Ledger]],LedgerMapping[[#All],[Sub Ledger]],0))</f>
        <v>Income Statement</v>
      </c>
    </row>
    <row r="23806" spans="1:5" x14ac:dyDescent="0.55000000000000004">
      <c r="A23806">
        <v>12</v>
      </c>
      <c r="B23806">
        <v>65000</v>
      </c>
      <c r="C23806" s="6">
        <v>44136</v>
      </c>
      <c r="D23806">
        <v>-9.27</v>
      </c>
      <c r="E23806" t="str">
        <f>INDEX(LedgerMapping[[#All],[Area]],MATCH(Transactions[[#This Row],[Sub Ledger]],LedgerMapping[[#All],[Sub Ledger]],0))</f>
        <v>Income Statement</v>
      </c>
    </row>
    <row r="23807" spans="1:5" x14ac:dyDescent="0.55000000000000004">
      <c r="A23807">
        <v>12</v>
      </c>
      <c r="B23807">
        <v>65000</v>
      </c>
      <c r="C23807" s="6">
        <v>44166</v>
      </c>
      <c r="D23807">
        <v>-10.33</v>
      </c>
      <c r="E23807" t="str">
        <f>INDEX(LedgerMapping[[#All],[Area]],MATCH(Transactions[[#This Row],[Sub Ledger]],LedgerMapping[[#All],[Sub Ledger]],0))</f>
        <v>Income Statement</v>
      </c>
    </row>
    <row r="23808" spans="1:5" x14ac:dyDescent="0.55000000000000004">
      <c r="A23808">
        <v>12</v>
      </c>
      <c r="B23808">
        <v>66000</v>
      </c>
      <c r="C23808" s="6">
        <v>43831</v>
      </c>
      <c r="D23808">
        <v>-10.33</v>
      </c>
      <c r="E23808" t="str">
        <f>INDEX(LedgerMapping[[#All],[Area]],MATCH(Transactions[[#This Row],[Sub Ledger]],LedgerMapping[[#All],[Sub Ledger]],0))</f>
        <v>Income Statement</v>
      </c>
    </row>
    <row r="23809" spans="1:5" x14ac:dyDescent="0.55000000000000004">
      <c r="A23809">
        <v>12</v>
      </c>
      <c r="B23809">
        <v>66000</v>
      </c>
      <c r="C23809" s="6">
        <v>43891</v>
      </c>
      <c r="D23809">
        <v>-16.72</v>
      </c>
      <c r="E23809" t="str">
        <f>INDEX(LedgerMapping[[#All],[Area]],MATCH(Transactions[[#This Row],[Sub Ledger]],LedgerMapping[[#All],[Sub Ledger]],0))</f>
        <v>Income Statement</v>
      </c>
    </row>
    <row r="23810" spans="1:5" x14ac:dyDescent="0.55000000000000004">
      <c r="A23810">
        <v>12</v>
      </c>
      <c r="B23810">
        <v>66000</v>
      </c>
      <c r="C23810" s="6">
        <v>43922</v>
      </c>
      <c r="D23810">
        <v>-16.72</v>
      </c>
      <c r="E23810" t="str">
        <f>INDEX(LedgerMapping[[#All],[Area]],MATCH(Transactions[[#This Row],[Sub Ledger]],LedgerMapping[[#All],[Sub Ledger]],0))</f>
        <v>Income Statement</v>
      </c>
    </row>
    <row r="23811" spans="1:5" x14ac:dyDescent="0.55000000000000004">
      <c r="A23811">
        <v>12</v>
      </c>
      <c r="B23811">
        <v>66000</v>
      </c>
      <c r="C23811" s="6">
        <v>43983</v>
      </c>
      <c r="D23811">
        <v>-14.59</v>
      </c>
      <c r="E23811" t="str">
        <f>INDEX(LedgerMapping[[#All],[Area]],MATCH(Transactions[[#This Row],[Sub Ledger]],LedgerMapping[[#All],[Sub Ledger]],0))</f>
        <v>Income Statement</v>
      </c>
    </row>
    <row r="23812" spans="1:5" x14ac:dyDescent="0.55000000000000004">
      <c r="A23812">
        <v>12</v>
      </c>
      <c r="B23812">
        <v>66000</v>
      </c>
      <c r="C23812" s="6">
        <v>44013</v>
      </c>
      <c r="D23812">
        <v>-16.72</v>
      </c>
      <c r="E23812" t="str">
        <f>INDEX(LedgerMapping[[#All],[Area]],MATCH(Transactions[[#This Row],[Sub Ledger]],LedgerMapping[[#All],[Sub Ledger]],0))</f>
        <v>Income Statement</v>
      </c>
    </row>
    <row r="23813" spans="1:5" x14ac:dyDescent="0.55000000000000004">
      <c r="A23813">
        <v>12</v>
      </c>
      <c r="B23813">
        <v>66000</v>
      </c>
      <c r="C23813" s="6">
        <v>44136</v>
      </c>
      <c r="D23813">
        <v>-8.2100000000000009</v>
      </c>
      <c r="E23813" t="str">
        <f>INDEX(LedgerMapping[[#All],[Area]],MATCH(Transactions[[#This Row],[Sub Ledger]],LedgerMapping[[#All],[Sub Ledger]],0))</f>
        <v>Income Statement</v>
      </c>
    </row>
    <row r="23814" spans="1:5" x14ac:dyDescent="0.55000000000000004">
      <c r="A23814">
        <v>12</v>
      </c>
      <c r="B23814">
        <v>66000</v>
      </c>
      <c r="C23814" s="6">
        <v>44166</v>
      </c>
      <c r="D23814">
        <v>-9.27</v>
      </c>
      <c r="E23814" t="str">
        <f>INDEX(LedgerMapping[[#All],[Area]],MATCH(Transactions[[#This Row],[Sub Ledger]],LedgerMapping[[#All],[Sub Ledger]],0))</f>
        <v>Income Statement</v>
      </c>
    </row>
    <row r="23815" spans="1:5" x14ac:dyDescent="0.55000000000000004">
      <c r="A23815">
        <v>12</v>
      </c>
      <c r="B23815">
        <v>67000</v>
      </c>
      <c r="C23815" s="6">
        <v>43831</v>
      </c>
      <c r="D23815">
        <v>-6.08</v>
      </c>
      <c r="E23815" t="str">
        <f>INDEX(LedgerMapping[[#All],[Area]],MATCH(Transactions[[#This Row],[Sub Ledger]],LedgerMapping[[#All],[Sub Ledger]],0))</f>
        <v>Income Statement</v>
      </c>
    </row>
    <row r="23816" spans="1:5" x14ac:dyDescent="0.55000000000000004">
      <c r="A23816">
        <v>12</v>
      </c>
      <c r="B23816">
        <v>67000</v>
      </c>
      <c r="C23816" s="6">
        <v>43891</v>
      </c>
      <c r="D23816">
        <v>-9.27</v>
      </c>
      <c r="E23816" t="str">
        <f>INDEX(LedgerMapping[[#All],[Area]],MATCH(Transactions[[#This Row],[Sub Ledger]],LedgerMapping[[#All],[Sub Ledger]],0))</f>
        <v>Income Statement</v>
      </c>
    </row>
    <row r="23817" spans="1:5" x14ac:dyDescent="0.55000000000000004">
      <c r="A23817">
        <v>12</v>
      </c>
      <c r="B23817">
        <v>67000</v>
      </c>
      <c r="C23817" s="6">
        <v>43922</v>
      </c>
      <c r="D23817">
        <v>-8.2100000000000009</v>
      </c>
      <c r="E23817" t="str">
        <f>INDEX(LedgerMapping[[#All],[Area]],MATCH(Transactions[[#This Row],[Sub Ledger]],LedgerMapping[[#All],[Sub Ledger]],0))</f>
        <v>Income Statement</v>
      </c>
    </row>
    <row r="23818" spans="1:5" x14ac:dyDescent="0.55000000000000004">
      <c r="A23818">
        <v>12</v>
      </c>
      <c r="B23818">
        <v>67000</v>
      </c>
      <c r="C23818" s="6">
        <v>43983</v>
      </c>
      <c r="D23818">
        <v>-7.14</v>
      </c>
      <c r="E23818" t="str">
        <f>INDEX(LedgerMapping[[#All],[Area]],MATCH(Transactions[[#This Row],[Sub Ledger]],LedgerMapping[[#All],[Sub Ledger]],0))</f>
        <v>Income Statement</v>
      </c>
    </row>
    <row r="23819" spans="1:5" x14ac:dyDescent="0.55000000000000004">
      <c r="A23819">
        <v>12</v>
      </c>
      <c r="B23819">
        <v>67000</v>
      </c>
      <c r="C23819" s="6">
        <v>44013</v>
      </c>
      <c r="D23819">
        <v>-8.2100000000000009</v>
      </c>
      <c r="E23819" t="str">
        <f>INDEX(LedgerMapping[[#All],[Area]],MATCH(Transactions[[#This Row],[Sub Ledger]],LedgerMapping[[#All],[Sub Ledger]],0))</f>
        <v>Income Statement</v>
      </c>
    </row>
    <row r="23820" spans="1:5" x14ac:dyDescent="0.55000000000000004">
      <c r="A23820">
        <v>12</v>
      </c>
      <c r="B23820">
        <v>67000</v>
      </c>
      <c r="C23820" s="6">
        <v>44136</v>
      </c>
      <c r="D23820">
        <v>-5.01</v>
      </c>
      <c r="E23820" t="str">
        <f>INDEX(LedgerMapping[[#All],[Area]],MATCH(Transactions[[#This Row],[Sub Ledger]],LedgerMapping[[#All],[Sub Ledger]],0))</f>
        <v>Income Statement</v>
      </c>
    </row>
    <row r="23821" spans="1:5" x14ac:dyDescent="0.55000000000000004">
      <c r="A23821">
        <v>12</v>
      </c>
      <c r="B23821">
        <v>67000</v>
      </c>
      <c r="C23821" s="6">
        <v>44166</v>
      </c>
      <c r="D23821">
        <v>-5.01</v>
      </c>
      <c r="E23821" t="str">
        <f>INDEX(LedgerMapping[[#All],[Area]],MATCH(Transactions[[#This Row],[Sub Ledger]],LedgerMapping[[#All],[Sub Ledger]],0))</f>
        <v>Income Statement</v>
      </c>
    </row>
    <row r="23822" spans="1:5" x14ac:dyDescent="0.55000000000000004">
      <c r="A23822">
        <v>12</v>
      </c>
      <c r="B23822">
        <v>68000</v>
      </c>
      <c r="C23822" s="6">
        <v>43831</v>
      </c>
      <c r="D23822">
        <v>-5.01</v>
      </c>
      <c r="E23822" t="str">
        <f>INDEX(LedgerMapping[[#All],[Area]],MATCH(Transactions[[#This Row],[Sub Ledger]],LedgerMapping[[#All],[Sub Ledger]],0))</f>
        <v>Income Statement</v>
      </c>
    </row>
    <row r="23823" spans="1:5" x14ac:dyDescent="0.55000000000000004">
      <c r="A23823">
        <v>12</v>
      </c>
      <c r="B23823">
        <v>68000</v>
      </c>
      <c r="C23823" s="6">
        <v>43891</v>
      </c>
      <c r="D23823">
        <v>-7.14</v>
      </c>
      <c r="E23823" t="str">
        <f>INDEX(LedgerMapping[[#All],[Area]],MATCH(Transactions[[#This Row],[Sub Ledger]],LedgerMapping[[#All],[Sub Ledger]],0))</f>
        <v>Income Statement</v>
      </c>
    </row>
    <row r="23824" spans="1:5" x14ac:dyDescent="0.55000000000000004">
      <c r="A23824">
        <v>12</v>
      </c>
      <c r="B23824">
        <v>68000</v>
      </c>
      <c r="C23824" s="6">
        <v>43922</v>
      </c>
      <c r="D23824">
        <v>-6.08</v>
      </c>
      <c r="E23824" t="str">
        <f>INDEX(LedgerMapping[[#All],[Area]],MATCH(Transactions[[#This Row],[Sub Ledger]],LedgerMapping[[#All],[Sub Ledger]],0))</f>
        <v>Income Statement</v>
      </c>
    </row>
    <row r="23825" spans="1:5" x14ac:dyDescent="0.55000000000000004">
      <c r="A23825">
        <v>12</v>
      </c>
      <c r="B23825">
        <v>68000</v>
      </c>
      <c r="C23825" s="6">
        <v>43983</v>
      </c>
      <c r="D23825">
        <v>-6.08</v>
      </c>
      <c r="E23825" t="str">
        <f>INDEX(LedgerMapping[[#All],[Area]],MATCH(Transactions[[#This Row],[Sub Ledger]],LedgerMapping[[#All],[Sub Ledger]],0))</f>
        <v>Income Statement</v>
      </c>
    </row>
    <row r="23826" spans="1:5" x14ac:dyDescent="0.55000000000000004">
      <c r="A23826">
        <v>12</v>
      </c>
      <c r="B23826">
        <v>68000</v>
      </c>
      <c r="C23826" s="6">
        <v>44013</v>
      </c>
      <c r="D23826">
        <v>-6.08</v>
      </c>
      <c r="E23826" t="str">
        <f>INDEX(LedgerMapping[[#All],[Area]],MATCH(Transactions[[#This Row],[Sub Ledger]],LedgerMapping[[#All],[Sub Ledger]],0))</f>
        <v>Income Statement</v>
      </c>
    </row>
    <row r="23827" spans="1:5" x14ac:dyDescent="0.55000000000000004">
      <c r="A23827">
        <v>12</v>
      </c>
      <c r="B23827">
        <v>68000</v>
      </c>
      <c r="C23827" s="6">
        <v>44136</v>
      </c>
      <c r="D23827">
        <v>-3.95</v>
      </c>
      <c r="E23827" t="str">
        <f>INDEX(LedgerMapping[[#All],[Area]],MATCH(Transactions[[#This Row],[Sub Ledger]],LedgerMapping[[#All],[Sub Ledger]],0))</f>
        <v>Income Statement</v>
      </c>
    </row>
    <row r="23828" spans="1:5" x14ac:dyDescent="0.55000000000000004">
      <c r="A23828">
        <v>12</v>
      </c>
      <c r="B23828">
        <v>68000</v>
      </c>
      <c r="C23828" s="6">
        <v>44166</v>
      </c>
      <c r="D23828">
        <v>-3.95</v>
      </c>
      <c r="E23828" t="str">
        <f>INDEX(LedgerMapping[[#All],[Area]],MATCH(Transactions[[#This Row],[Sub Ledger]],LedgerMapping[[#All],[Sub Ledger]],0))</f>
        <v>Income Statement</v>
      </c>
    </row>
    <row r="23829" spans="1:5" x14ac:dyDescent="0.55000000000000004">
      <c r="A23829">
        <v>12</v>
      </c>
      <c r="B23829">
        <v>69000</v>
      </c>
      <c r="C23829" s="6">
        <v>43831</v>
      </c>
      <c r="D23829">
        <v>-1.82</v>
      </c>
      <c r="E23829" t="str">
        <f>INDEX(LedgerMapping[[#All],[Area]],MATCH(Transactions[[#This Row],[Sub Ledger]],LedgerMapping[[#All],[Sub Ledger]],0))</f>
        <v>Income Statement</v>
      </c>
    </row>
    <row r="23830" spans="1:5" x14ac:dyDescent="0.55000000000000004">
      <c r="A23830">
        <v>12</v>
      </c>
      <c r="B23830">
        <v>69000</v>
      </c>
      <c r="C23830" s="6">
        <v>43891</v>
      </c>
      <c r="D23830">
        <v>-2.89</v>
      </c>
      <c r="E23830" t="str">
        <f>INDEX(LedgerMapping[[#All],[Area]],MATCH(Transactions[[#This Row],[Sub Ledger]],LedgerMapping[[#All],[Sub Ledger]],0))</f>
        <v>Income Statement</v>
      </c>
    </row>
    <row r="23831" spans="1:5" x14ac:dyDescent="0.55000000000000004">
      <c r="A23831">
        <v>12</v>
      </c>
      <c r="B23831">
        <v>69000</v>
      </c>
      <c r="C23831" s="6">
        <v>43922</v>
      </c>
      <c r="D23831">
        <v>-2.89</v>
      </c>
      <c r="E23831" t="str">
        <f>INDEX(LedgerMapping[[#All],[Area]],MATCH(Transactions[[#This Row],[Sub Ledger]],LedgerMapping[[#All],[Sub Ledger]],0))</f>
        <v>Income Statement</v>
      </c>
    </row>
    <row r="23832" spans="1:5" x14ac:dyDescent="0.55000000000000004">
      <c r="A23832">
        <v>12</v>
      </c>
      <c r="B23832">
        <v>69000</v>
      </c>
      <c r="C23832" s="6">
        <v>43983</v>
      </c>
      <c r="D23832">
        <v>-1.82</v>
      </c>
      <c r="E23832" t="str">
        <f>INDEX(LedgerMapping[[#All],[Area]],MATCH(Transactions[[#This Row],[Sub Ledger]],LedgerMapping[[#All],[Sub Ledger]],0))</f>
        <v>Income Statement</v>
      </c>
    </row>
    <row r="23833" spans="1:5" x14ac:dyDescent="0.55000000000000004">
      <c r="A23833">
        <v>12</v>
      </c>
      <c r="B23833">
        <v>69000</v>
      </c>
      <c r="C23833" s="6">
        <v>44013</v>
      </c>
      <c r="D23833">
        <v>-2.89</v>
      </c>
      <c r="E23833" t="str">
        <f>INDEX(LedgerMapping[[#All],[Area]],MATCH(Transactions[[#This Row],[Sub Ledger]],LedgerMapping[[#All],[Sub Ledger]],0))</f>
        <v>Income Statement</v>
      </c>
    </row>
    <row r="23834" spans="1:5" x14ac:dyDescent="0.55000000000000004">
      <c r="A23834">
        <v>12</v>
      </c>
      <c r="B23834">
        <v>69000</v>
      </c>
      <c r="C23834" s="6">
        <v>44136</v>
      </c>
      <c r="D23834">
        <v>-1.82</v>
      </c>
      <c r="E23834" t="str">
        <f>INDEX(LedgerMapping[[#All],[Area]],MATCH(Transactions[[#This Row],[Sub Ledger]],LedgerMapping[[#All],[Sub Ledger]],0))</f>
        <v>Income Statement</v>
      </c>
    </row>
    <row r="23835" spans="1:5" x14ac:dyDescent="0.55000000000000004">
      <c r="A23835">
        <v>12</v>
      </c>
      <c r="B23835">
        <v>69000</v>
      </c>
      <c r="C23835" s="6">
        <v>44166</v>
      </c>
      <c r="D23835">
        <v>-1.82</v>
      </c>
      <c r="E23835" t="str">
        <f>INDEX(LedgerMapping[[#All],[Area]],MATCH(Transactions[[#This Row],[Sub Ledger]],LedgerMapping[[#All],[Sub Ledger]],0))</f>
        <v>Income Statement</v>
      </c>
    </row>
    <row r="23836" spans="1:5" x14ac:dyDescent="0.55000000000000004">
      <c r="A23836">
        <v>12</v>
      </c>
      <c r="B23836">
        <v>71000</v>
      </c>
      <c r="C23836" s="6">
        <v>43831</v>
      </c>
      <c r="D23836">
        <v>-2.89</v>
      </c>
      <c r="E23836" t="str">
        <f>INDEX(LedgerMapping[[#All],[Area]],MATCH(Transactions[[#This Row],[Sub Ledger]],LedgerMapping[[#All],[Sub Ledger]],0))</f>
        <v>Income Statement</v>
      </c>
    </row>
    <row r="23837" spans="1:5" x14ac:dyDescent="0.55000000000000004">
      <c r="A23837">
        <v>12</v>
      </c>
      <c r="B23837">
        <v>71000</v>
      </c>
      <c r="C23837" s="6">
        <v>43891</v>
      </c>
      <c r="D23837">
        <v>-3.95</v>
      </c>
      <c r="E23837" t="str">
        <f>INDEX(LedgerMapping[[#All],[Area]],MATCH(Transactions[[#This Row],[Sub Ledger]],LedgerMapping[[#All],[Sub Ledger]],0))</f>
        <v>Income Statement</v>
      </c>
    </row>
    <row r="23838" spans="1:5" x14ac:dyDescent="0.55000000000000004">
      <c r="A23838">
        <v>12</v>
      </c>
      <c r="B23838">
        <v>71000</v>
      </c>
      <c r="C23838" s="6">
        <v>43922</v>
      </c>
      <c r="D23838">
        <v>-2.89</v>
      </c>
      <c r="E23838" t="str">
        <f>INDEX(LedgerMapping[[#All],[Area]],MATCH(Transactions[[#This Row],[Sub Ledger]],LedgerMapping[[#All],[Sub Ledger]],0))</f>
        <v>Income Statement</v>
      </c>
    </row>
    <row r="23839" spans="1:5" x14ac:dyDescent="0.55000000000000004">
      <c r="A23839">
        <v>12</v>
      </c>
      <c r="B23839">
        <v>71000</v>
      </c>
      <c r="C23839" s="6">
        <v>43983</v>
      </c>
      <c r="D23839">
        <v>-2.89</v>
      </c>
      <c r="E23839" t="str">
        <f>INDEX(LedgerMapping[[#All],[Area]],MATCH(Transactions[[#This Row],[Sub Ledger]],LedgerMapping[[#All],[Sub Ledger]],0))</f>
        <v>Income Statement</v>
      </c>
    </row>
    <row r="23840" spans="1:5" x14ac:dyDescent="0.55000000000000004">
      <c r="A23840">
        <v>12</v>
      </c>
      <c r="B23840">
        <v>71000</v>
      </c>
      <c r="C23840" s="6">
        <v>44013</v>
      </c>
      <c r="D23840">
        <v>-2.89</v>
      </c>
      <c r="E23840" t="str">
        <f>INDEX(LedgerMapping[[#All],[Area]],MATCH(Transactions[[#This Row],[Sub Ledger]],LedgerMapping[[#All],[Sub Ledger]],0))</f>
        <v>Income Statement</v>
      </c>
    </row>
    <row r="23841" spans="1:5" x14ac:dyDescent="0.55000000000000004">
      <c r="A23841">
        <v>12</v>
      </c>
      <c r="B23841">
        <v>71000</v>
      </c>
      <c r="C23841" s="6">
        <v>44136</v>
      </c>
      <c r="D23841">
        <v>-1.82</v>
      </c>
      <c r="E23841" t="str">
        <f>INDEX(LedgerMapping[[#All],[Area]],MATCH(Transactions[[#This Row],[Sub Ledger]],LedgerMapping[[#All],[Sub Ledger]],0))</f>
        <v>Income Statement</v>
      </c>
    </row>
    <row r="23842" spans="1:5" x14ac:dyDescent="0.55000000000000004">
      <c r="A23842">
        <v>12</v>
      </c>
      <c r="B23842">
        <v>71000</v>
      </c>
      <c r="C23842" s="6">
        <v>44166</v>
      </c>
      <c r="D23842">
        <v>-1.82</v>
      </c>
      <c r="E23842" t="str">
        <f>INDEX(LedgerMapping[[#All],[Area]],MATCH(Transactions[[#This Row],[Sub Ledger]],LedgerMapping[[#All],[Sub Ledger]],0))</f>
        <v>Income Statement</v>
      </c>
    </row>
    <row r="23843" spans="1:5" x14ac:dyDescent="0.55000000000000004">
      <c r="A23843">
        <v>12</v>
      </c>
      <c r="B23843">
        <v>73000</v>
      </c>
      <c r="C23843" s="6">
        <v>43831</v>
      </c>
      <c r="D23843">
        <v>-8.2100000000000009</v>
      </c>
      <c r="E23843" t="str">
        <f>INDEX(LedgerMapping[[#All],[Area]],MATCH(Transactions[[#This Row],[Sub Ledger]],LedgerMapping[[#All],[Sub Ledger]],0))</f>
        <v>Income Statement</v>
      </c>
    </row>
    <row r="23844" spans="1:5" x14ac:dyDescent="0.55000000000000004">
      <c r="A23844">
        <v>12</v>
      </c>
      <c r="B23844">
        <v>73000</v>
      </c>
      <c r="C23844" s="6">
        <v>43891</v>
      </c>
      <c r="D23844">
        <v>-11.4</v>
      </c>
      <c r="E23844" t="str">
        <f>INDEX(LedgerMapping[[#All],[Area]],MATCH(Transactions[[#This Row],[Sub Ledger]],LedgerMapping[[#All],[Sub Ledger]],0))</f>
        <v>Income Statement</v>
      </c>
    </row>
    <row r="23845" spans="1:5" x14ac:dyDescent="0.55000000000000004">
      <c r="A23845">
        <v>12</v>
      </c>
      <c r="B23845">
        <v>73000</v>
      </c>
      <c r="C23845" s="6">
        <v>43922</v>
      </c>
      <c r="D23845">
        <v>-11.4</v>
      </c>
      <c r="E23845" t="str">
        <f>INDEX(LedgerMapping[[#All],[Area]],MATCH(Transactions[[#This Row],[Sub Ledger]],LedgerMapping[[#All],[Sub Ledger]],0))</f>
        <v>Income Statement</v>
      </c>
    </row>
    <row r="23846" spans="1:5" x14ac:dyDescent="0.55000000000000004">
      <c r="A23846">
        <v>12</v>
      </c>
      <c r="B23846">
        <v>73000</v>
      </c>
      <c r="C23846" s="6">
        <v>43983</v>
      </c>
      <c r="D23846">
        <v>-10.33</v>
      </c>
      <c r="E23846" t="str">
        <f>INDEX(LedgerMapping[[#All],[Area]],MATCH(Transactions[[#This Row],[Sub Ledger]],LedgerMapping[[#All],[Sub Ledger]],0))</f>
        <v>Income Statement</v>
      </c>
    </row>
    <row r="23847" spans="1:5" x14ac:dyDescent="0.55000000000000004">
      <c r="A23847">
        <v>12</v>
      </c>
      <c r="B23847">
        <v>73000</v>
      </c>
      <c r="C23847" s="6">
        <v>44013</v>
      </c>
      <c r="D23847">
        <v>-11.4</v>
      </c>
      <c r="E23847" t="str">
        <f>INDEX(LedgerMapping[[#All],[Area]],MATCH(Transactions[[#This Row],[Sub Ledger]],LedgerMapping[[#All],[Sub Ledger]],0))</f>
        <v>Income Statement</v>
      </c>
    </row>
    <row r="23848" spans="1:5" x14ac:dyDescent="0.55000000000000004">
      <c r="A23848">
        <v>12</v>
      </c>
      <c r="B23848">
        <v>73000</v>
      </c>
      <c r="C23848" s="6">
        <v>44136</v>
      </c>
      <c r="D23848">
        <v>-6.08</v>
      </c>
      <c r="E23848" t="str">
        <f>INDEX(LedgerMapping[[#All],[Area]],MATCH(Transactions[[#This Row],[Sub Ledger]],LedgerMapping[[#All],[Sub Ledger]],0))</f>
        <v>Income Statement</v>
      </c>
    </row>
    <row r="23849" spans="1:5" x14ac:dyDescent="0.55000000000000004">
      <c r="A23849">
        <v>12</v>
      </c>
      <c r="B23849">
        <v>73000</v>
      </c>
      <c r="C23849" s="6">
        <v>44166</v>
      </c>
      <c r="D23849">
        <v>-8.2100000000000009</v>
      </c>
      <c r="E23849" t="str">
        <f>INDEX(LedgerMapping[[#All],[Area]],MATCH(Transactions[[#This Row],[Sub Ledger]],LedgerMapping[[#All],[Sub Ledger]],0))</f>
        <v>Income Statement</v>
      </c>
    </row>
    <row r="23850" spans="1:5" x14ac:dyDescent="0.55000000000000004">
      <c r="A23850">
        <v>12</v>
      </c>
      <c r="B23850">
        <v>74000</v>
      </c>
      <c r="C23850" s="6">
        <v>43831</v>
      </c>
      <c r="D23850">
        <v>-30.55</v>
      </c>
      <c r="E23850" t="str">
        <f>INDEX(LedgerMapping[[#All],[Area]],MATCH(Transactions[[#This Row],[Sub Ledger]],LedgerMapping[[#All],[Sub Ledger]],0))</f>
        <v>Income Statement</v>
      </c>
    </row>
    <row r="23851" spans="1:5" x14ac:dyDescent="0.55000000000000004">
      <c r="A23851">
        <v>12</v>
      </c>
      <c r="B23851">
        <v>74000</v>
      </c>
      <c r="C23851" s="6">
        <v>43891</v>
      </c>
      <c r="D23851">
        <v>-44.38</v>
      </c>
      <c r="E23851" t="str">
        <f>INDEX(LedgerMapping[[#All],[Area]],MATCH(Transactions[[#This Row],[Sub Ledger]],LedgerMapping[[#All],[Sub Ledger]],0))</f>
        <v>Income Statement</v>
      </c>
    </row>
    <row r="23852" spans="1:5" x14ac:dyDescent="0.55000000000000004">
      <c r="A23852">
        <v>12</v>
      </c>
      <c r="B23852">
        <v>74000</v>
      </c>
      <c r="C23852" s="6">
        <v>43922</v>
      </c>
      <c r="D23852">
        <v>-43.31</v>
      </c>
      <c r="E23852" t="str">
        <f>INDEX(LedgerMapping[[#All],[Area]],MATCH(Transactions[[#This Row],[Sub Ledger]],LedgerMapping[[#All],[Sub Ledger]],0))</f>
        <v>Income Statement</v>
      </c>
    </row>
    <row r="23853" spans="1:5" x14ac:dyDescent="0.55000000000000004">
      <c r="A23853">
        <v>12</v>
      </c>
      <c r="B23853">
        <v>74000</v>
      </c>
      <c r="C23853" s="6">
        <v>43983</v>
      </c>
      <c r="D23853">
        <v>-39.06</v>
      </c>
      <c r="E23853" t="str">
        <f>INDEX(LedgerMapping[[#All],[Area]],MATCH(Transactions[[#This Row],[Sub Ledger]],LedgerMapping[[#All],[Sub Ledger]],0))</f>
        <v>Income Statement</v>
      </c>
    </row>
    <row r="23854" spans="1:5" x14ac:dyDescent="0.55000000000000004">
      <c r="A23854">
        <v>12</v>
      </c>
      <c r="B23854">
        <v>74000</v>
      </c>
      <c r="C23854" s="6">
        <v>44013</v>
      </c>
      <c r="D23854">
        <v>-42.25</v>
      </c>
      <c r="E23854" t="str">
        <f>INDEX(LedgerMapping[[#All],[Area]],MATCH(Transactions[[#This Row],[Sub Ledger]],LedgerMapping[[#All],[Sub Ledger]],0))</f>
        <v>Income Statement</v>
      </c>
    </row>
    <row r="23855" spans="1:5" x14ac:dyDescent="0.55000000000000004">
      <c r="A23855">
        <v>12</v>
      </c>
      <c r="B23855">
        <v>74000</v>
      </c>
      <c r="C23855" s="6">
        <v>44136</v>
      </c>
      <c r="D23855">
        <v>-43.31</v>
      </c>
      <c r="E23855" t="str">
        <f>INDEX(LedgerMapping[[#All],[Area]],MATCH(Transactions[[#This Row],[Sub Ledger]],LedgerMapping[[#All],[Sub Ledger]],0))</f>
        <v>Income Statement</v>
      </c>
    </row>
    <row r="23856" spans="1:5" x14ac:dyDescent="0.55000000000000004">
      <c r="A23856">
        <v>12</v>
      </c>
      <c r="B23856">
        <v>74000</v>
      </c>
      <c r="C23856" s="6">
        <v>44166</v>
      </c>
      <c r="D23856">
        <v>-26.29</v>
      </c>
      <c r="E23856" t="str">
        <f>INDEX(LedgerMapping[[#All],[Area]],MATCH(Transactions[[#This Row],[Sub Ledger]],LedgerMapping[[#All],[Sub Ledger]],0))</f>
        <v>Income Statement</v>
      </c>
    </row>
    <row r="23857" spans="1:5" x14ac:dyDescent="0.55000000000000004">
      <c r="A23857">
        <v>12</v>
      </c>
      <c r="B23857">
        <v>76000</v>
      </c>
      <c r="C23857" s="6">
        <v>43831</v>
      </c>
      <c r="D23857">
        <v>-11.4</v>
      </c>
      <c r="E23857" t="str">
        <f>INDEX(LedgerMapping[[#All],[Area]],MATCH(Transactions[[#This Row],[Sub Ledger]],LedgerMapping[[#All],[Sub Ledger]],0))</f>
        <v>Income Statement</v>
      </c>
    </row>
    <row r="23858" spans="1:5" x14ac:dyDescent="0.55000000000000004">
      <c r="A23858">
        <v>12</v>
      </c>
      <c r="B23858">
        <v>76000</v>
      </c>
      <c r="C23858" s="6">
        <v>43891</v>
      </c>
      <c r="D23858">
        <v>-12.46</v>
      </c>
      <c r="E23858" t="str">
        <f>INDEX(LedgerMapping[[#All],[Area]],MATCH(Transactions[[#This Row],[Sub Ledger]],LedgerMapping[[#All],[Sub Ledger]],0))</f>
        <v>Income Statement</v>
      </c>
    </row>
    <row r="23859" spans="1:5" x14ac:dyDescent="0.55000000000000004">
      <c r="A23859">
        <v>12</v>
      </c>
      <c r="B23859">
        <v>76000</v>
      </c>
      <c r="C23859" s="6">
        <v>43922</v>
      </c>
      <c r="D23859">
        <v>-12.46</v>
      </c>
      <c r="E23859" t="str">
        <f>INDEX(LedgerMapping[[#All],[Area]],MATCH(Transactions[[#This Row],[Sub Ledger]],LedgerMapping[[#All],[Sub Ledger]],0))</f>
        <v>Income Statement</v>
      </c>
    </row>
    <row r="23860" spans="1:5" x14ac:dyDescent="0.55000000000000004">
      <c r="A23860">
        <v>12</v>
      </c>
      <c r="B23860">
        <v>76000</v>
      </c>
      <c r="C23860" s="6">
        <v>43983</v>
      </c>
      <c r="D23860">
        <v>-11.4</v>
      </c>
      <c r="E23860" t="str">
        <f>INDEX(LedgerMapping[[#All],[Area]],MATCH(Transactions[[#This Row],[Sub Ledger]],LedgerMapping[[#All],[Sub Ledger]],0))</f>
        <v>Income Statement</v>
      </c>
    </row>
    <row r="23861" spans="1:5" x14ac:dyDescent="0.55000000000000004">
      <c r="A23861">
        <v>12</v>
      </c>
      <c r="B23861">
        <v>76000</v>
      </c>
      <c r="C23861" s="6">
        <v>44013</v>
      </c>
      <c r="D23861">
        <v>-12.46</v>
      </c>
      <c r="E23861" t="str">
        <f>INDEX(LedgerMapping[[#All],[Area]],MATCH(Transactions[[#This Row],[Sub Ledger]],LedgerMapping[[#All],[Sub Ledger]],0))</f>
        <v>Income Statement</v>
      </c>
    </row>
    <row r="23862" spans="1:5" x14ac:dyDescent="0.55000000000000004">
      <c r="A23862">
        <v>12</v>
      </c>
      <c r="B23862">
        <v>76000</v>
      </c>
      <c r="C23862" s="6">
        <v>44136</v>
      </c>
      <c r="D23862">
        <v>-6.08</v>
      </c>
      <c r="E23862" t="str">
        <f>INDEX(LedgerMapping[[#All],[Area]],MATCH(Transactions[[#This Row],[Sub Ledger]],LedgerMapping[[#All],[Sub Ledger]],0))</f>
        <v>Income Statement</v>
      </c>
    </row>
    <row r="23863" spans="1:5" x14ac:dyDescent="0.55000000000000004">
      <c r="A23863">
        <v>12</v>
      </c>
      <c r="B23863">
        <v>76000</v>
      </c>
      <c r="C23863" s="6">
        <v>44166</v>
      </c>
      <c r="D23863">
        <v>-10.33</v>
      </c>
      <c r="E23863" t="str">
        <f>INDEX(LedgerMapping[[#All],[Area]],MATCH(Transactions[[#This Row],[Sub Ledger]],LedgerMapping[[#All],[Sub Ledger]],0))</f>
        <v>Income Statement</v>
      </c>
    </row>
    <row r="23864" spans="1:5" x14ac:dyDescent="0.55000000000000004">
      <c r="A23864">
        <v>12</v>
      </c>
      <c r="B23864">
        <v>77000</v>
      </c>
      <c r="C23864" s="6">
        <v>43831</v>
      </c>
      <c r="D23864">
        <v>-18.84</v>
      </c>
      <c r="E23864" t="str">
        <f>INDEX(LedgerMapping[[#All],[Area]],MATCH(Transactions[[#This Row],[Sub Ledger]],LedgerMapping[[#All],[Sub Ledger]],0))</f>
        <v>Income Statement</v>
      </c>
    </row>
    <row r="23865" spans="1:5" x14ac:dyDescent="0.55000000000000004">
      <c r="A23865">
        <v>12</v>
      </c>
      <c r="B23865">
        <v>77000</v>
      </c>
      <c r="C23865" s="6">
        <v>43891</v>
      </c>
      <c r="D23865">
        <v>-20.97</v>
      </c>
      <c r="E23865" t="str">
        <f>INDEX(LedgerMapping[[#All],[Area]],MATCH(Transactions[[#This Row],[Sub Ledger]],LedgerMapping[[#All],[Sub Ledger]],0))</f>
        <v>Income Statement</v>
      </c>
    </row>
    <row r="23866" spans="1:5" x14ac:dyDescent="0.55000000000000004">
      <c r="A23866">
        <v>12</v>
      </c>
      <c r="B23866">
        <v>77000</v>
      </c>
      <c r="C23866" s="6">
        <v>43922</v>
      </c>
      <c r="D23866">
        <v>-20.97</v>
      </c>
      <c r="E23866" t="str">
        <f>INDEX(LedgerMapping[[#All],[Area]],MATCH(Transactions[[#This Row],[Sub Ledger]],LedgerMapping[[#All],[Sub Ledger]],0))</f>
        <v>Income Statement</v>
      </c>
    </row>
    <row r="23867" spans="1:5" x14ac:dyDescent="0.55000000000000004">
      <c r="A23867">
        <v>12</v>
      </c>
      <c r="B23867">
        <v>77000</v>
      </c>
      <c r="C23867" s="6">
        <v>43983</v>
      </c>
      <c r="D23867">
        <v>-19.91</v>
      </c>
      <c r="E23867" t="str">
        <f>INDEX(LedgerMapping[[#All],[Area]],MATCH(Transactions[[#This Row],[Sub Ledger]],LedgerMapping[[#All],[Sub Ledger]],0))</f>
        <v>Income Statement</v>
      </c>
    </row>
    <row r="23868" spans="1:5" x14ac:dyDescent="0.55000000000000004">
      <c r="A23868">
        <v>12</v>
      </c>
      <c r="B23868">
        <v>77000</v>
      </c>
      <c r="C23868" s="6">
        <v>44013</v>
      </c>
      <c r="D23868">
        <v>-20.97</v>
      </c>
      <c r="E23868" t="str">
        <f>INDEX(LedgerMapping[[#All],[Area]],MATCH(Transactions[[#This Row],[Sub Ledger]],LedgerMapping[[#All],[Sub Ledger]],0))</f>
        <v>Income Statement</v>
      </c>
    </row>
    <row r="23869" spans="1:5" x14ac:dyDescent="0.55000000000000004">
      <c r="A23869">
        <v>12</v>
      </c>
      <c r="B23869">
        <v>77000</v>
      </c>
      <c r="C23869" s="6">
        <v>44136</v>
      </c>
      <c r="D23869">
        <v>-11.4</v>
      </c>
      <c r="E23869" t="str">
        <f>INDEX(LedgerMapping[[#All],[Area]],MATCH(Transactions[[#This Row],[Sub Ledger]],LedgerMapping[[#All],[Sub Ledger]],0))</f>
        <v>Income Statement</v>
      </c>
    </row>
    <row r="23870" spans="1:5" x14ac:dyDescent="0.55000000000000004">
      <c r="A23870">
        <v>12</v>
      </c>
      <c r="B23870">
        <v>77000</v>
      </c>
      <c r="C23870" s="6">
        <v>44166</v>
      </c>
      <c r="D23870">
        <v>-18.84</v>
      </c>
      <c r="E23870" t="str">
        <f>INDEX(LedgerMapping[[#All],[Area]],MATCH(Transactions[[#This Row],[Sub Ledger]],LedgerMapping[[#All],[Sub Ledger]],0))</f>
        <v>Income Statement</v>
      </c>
    </row>
    <row r="23871" spans="1:5" x14ac:dyDescent="0.55000000000000004">
      <c r="A23871">
        <v>12</v>
      </c>
      <c r="B23871">
        <v>78000</v>
      </c>
      <c r="C23871" s="6">
        <v>43831</v>
      </c>
      <c r="D23871">
        <v>-7.14</v>
      </c>
      <c r="E23871" t="str">
        <f>INDEX(LedgerMapping[[#All],[Area]],MATCH(Transactions[[#This Row],[Sub Ledger]],LedgerMapping[[#All],[Sub Ledger]],0))</f>
        <v>Income Statement</v>
      </c>
    </row>
    <row r="23872" spans="1:5" x14ac:dyDescent="0.55000000000000004">
      <c r="A23872">
        <v>12</v>
      </c>
      <c r="B23872">
        <v>78000</v>
      </c>
      <c r="C23872" s="6">
        <v>43891</v>
      </c>
      <c r="D23872">
        <v>-7.14</v>
      </c>
      <c r="E23872" t="str">
        <f>INDEX(LedgerMapping[[#All],[Area]],MATCH(Transactions[[#This Row],[Sub Ledger]],LedgerMapping[[#All],[Sub Ledger]],0))</f>
        <v>Income Statement</v>
      </c>
    </row>
    <row r="23873" spans="1:5" x14ac:dyDescent="0.55000000000000004">
      <c r="A23873">
        <v>12</v>
      </c>
      <c r="B23873">
        <v>78000</v>
      </c>
      <c r="C23873" s="6">
        <v>43922</v>
      </c>
      <c r="D23873">
        <v>-8.2100000000000009</v>
      </c>
      <c r="E23873" t="str">
        <f>INDEX(LedgerMapping[[#All],[Area]],MATCH(Transactions[[#This Row],[Sub Ledger]],LedgerMapping[[#All],[Sub Ledger]],0))</f>
        <v>Income Statement</v>
      </c>
    </row>
    <row r="23874" spans="1:5" x14ac:dyDescent="0.55000000000000004">
      <c r="A23874">
        <v>12</v>
      </c>
      <c r="B23874">
        <v>78000</v>
      </c>
      <c r="C23874" s="6">
        <v>43983</v>
      </c>
      <c r="D23874">
        <v>-8.2100000000000009</v>
      </c>
      <c r="E23874" t="str">
        <f>INDEX(LedgerMapping[[#All],[Area]],MATCH(Transactions[[#This Row],[Sub Ledger]],LedgerMapping[[#All],[Sub Ledger]],0))</f>
        <v>Income Statement</v>
      </c>
    </row>
    <row r="23875" spans="1:5" x14ac:dyDescent="0.55000000000000004">
      <c r="A23875">
        <v>12</v>
      </c>
      <c r="B23875">
        <v>78000</v>
      </c>
      <c r="C23875" s="6">
        <v>44013</v>
      </c>
      <c r="D23875">
        <v>-7.14</v>
      </c>
      <c r="E23875" t="str">
        <f>INDEX(LedgerMapping[[#All],[Area]],MATCH(Transactions[[#This Row],[Sub Ledger]],LedgerMapping[[#All],[Sub Ledger]],0))</f>
        <v>Income Statement</v>
      </c>
    </row>
    <row r="23876" spans="1:5" x14ac:dyDescent="0.55000000000000004">
      <c r="A23876">
        <v>12</v>
      </c>
      <c r="B23876">
        <v>78000</v>
      </c>
      <c r="C23876" s="6">
        <v>44136</v>
      </c>
      <c r="D23876">
        <v>-3.95</v>
      </c>
      <c r="E23876" t="str">
        <f>INDEX(LedgerMapping[[#All],[Area]],MATCH(Transactions[[#This Row],[Sub Ledger]],LedgerMapping[[#All],[Sub Ledger]],0))</f>
        <v>Income Statement</v>
      </c>
    </row>
    <row r="23877" spans="1:5" x14ac:dyDescent="0.55000000000000004">
      <c r="A23877">
        <v>12</v>
      </c>
      <c r="B23877">
        <v>78000</v>
      </c>
      <c r="C23877" s="6">
        <v>44166</v>
      </c>
      <c r="D23877">
        <v>-9.27</v>
      </c>
      <c r="E23877" t="str">
        <f>INDEX(LedgerMapping[[#All],[Area]],MATCH(Transactions[[#This Row],[Sub Ledger]],LedgerMapping[[#All],[Sub Ledger]],0))</f>
        <v>Income Statement</v>
      </c>
    </row>
    <row r="23878" spans="1:5" x14ac:dyDescent="0.55000000000000004">
      <c r="A23878">
        <v>12</v>
      </c>
      <c r="B23878">
        <v>80000</v>
      </c>
      <c r="C23878" s="6">
        <v>43831</v>
      </c>
      <c r="D23878">
        <v>-22.04</v>
      </c>
      <c r="E23878" t="str">
        <f>INDEX(LedgerMapping[[#All],[Area]],MATCH(Transactions[[#This Row],[Sub Ledger]],LedgerMapping[[#All],[Sub Ledger]],0))</f>
        <v>Income Statement</v>
      </c>
    </row>
    <row r="23879" spans="1:5" x14ac:dyDescent="0.55000000000000004">
      <c r="A23879">
        <v>12</v>
      </c>
      <c r="B23879">
        <v>80000</v>
      </c>
      <c r="C23879" s="6">
        <v>43891</v>
      </c>
      <c r="D23879">
        <v>-22.04</v>
      </c>
      <c r="E23879" t="str">
        <f>INDEX(LedgerMapping[[#All],[Area]],MATCH(Transactions[[#This Row],[Sub Ledger]],LedgerMapping[[#All],[Sub Ledger]],0))</f>
        <v>Income Statement</v>
      </c>
    </row>
    <row r="23880" spans="1:5" x14ac:dyDescent="0.55000000000000004">
      <c r="A23880">
        <v>12</v>
      </c>
      <c r="B23880">
        <v>80000</v>
      </c>
      <c r="C23880" s="6">
        <v>43922</v>
      </c>
      <c r="D23880">
        <v>-23.1</v>
      </c>
      <c r="E23880" t="str">
        <f>INDEX(LedgerMapping[[#All],[Area]],MATCH(Transactions[[#This Row],[Sub Ledger]],LedgerMapping[[#All],[Sub Ledger]],0))</f>
        <v>Income Statement</v>
      </c>
    </row>
    <row r="23881" spans="1:5" x14ac:dyDescent="0.55000000000000004">
      <c r="A23881">
        <v>12</v>
      </c>
      <c r="B23881">
        <v>80000</v>
      </c>
      <c r="C23881" s="6">
        <v>43983</v>
      </c>
      <c r="D23881">
        <v>-23.1</v>
      </c>
      <c r="E23881" t="str">
        <f>INDEX(LedgerMapping[[#All],[Area]],MATCH(Transactions[[#This Row],[Sub Ledger]],LedgerMapping[[#All],[Sub Ledger]],0))</f>
        <v>Income Statement</v>
      </c>
    </row>
    <row r="23882" spans="1:5" x14ac:dyDescent="0.55000000000000004">
      <c r="A23882">
        <v>12</v>
      </c>
      <c r="B23882">
        <v>80000</v>
      </c>
      <c r="C23882" s="6">
        <v>44013</v>
      </c>
      <c r="D23882">
        <v>-22.04</v>
      </c>
      <c r="E23882" t="str">
        <f>INDEX(LedgerMapping[[#All],[Area]],MATCH(Transactions[[#This Row],[Sub Ledger]],LedgerMapping[[#All],[Sub Ledger]],0))</f>
        <v>Income Statement</v>
      </c>
    </row>
    <row r="23883" spans="1:5" x14ac:dyDescent="0.55000000000000004">
      <c r="A23883">
        <v>12</v>
      </c>
      <c r="B23883">
        <v>80000</v>
      </c>
      <c r="C23883" s="6">
        <v>44136</v>
      </c>
      <c r="D23883">
        <v>-11.4</v>
      </c>
      <c r="E23883" t="str">
        <f>INDEX(LedgerMapping[[#All],[Area]],MATCH(Transactions[[#This Row],[Sub Ledger]],LedgerMapping[[#All],[Sub Ledger]],0))</f>
        <v>Income Statement</v>
      </c>
    </row>
    <row r="23884" spans="1:5" x14ac:dyDescent="0.55000000000000004">
      <c r="A23884">
        <v>12</v>
      </c>
      <c r="B23884">
        <v>80000</v>
      </c>
      <c r="C23884" s="6">
        <v>44166</v>
      </c>
      <c r="D23884">
        <v>-25.23</v>
      </c>
      <c r="E23884" t="str">
        <f>INDEX(LedgerMapping[[#All],[Area]],MATCH(Transactions[[#This Row],[Sub Ledger]],LedgerMapping[[#All],[Sub Ledger]],0))</f>
        <v>Income Statement</v>
      </c>
    </row>
    <row r="23885" spans="1:5" x14ac:dyDescent="0.55000000000000004">
      <c r="A23885">
        <v>12</v>
      </c>
      <c r="B23885">
        <v>81000</v>
      </c>
      <c r="C23885" s="6">
        <v>43831</v>
      </c>
      <c r="D23885">
        <v>-14.59</v>
      </c>
      <c r="E23885" t="str">
        <f>INDEX(LedgerMapping[[#All],[Area]],MATCH(Transactions[[#This Row],[Sub Ledger]],LedgerMapping[[#All],[Sub Ledger]],0))</f>
        <v>Income Statement</v>
      </c>
    </row>
    <row r="23886" spans="1:5" x14ac:dyDescent="0.55000000000000004">
      <c r="A23886">
        <v>12</v>
      </c>
      <c r="B23886">
        <v>81000</v>
      </c>
      <c r="C23886" s="6">
        <v>43891</v>
      </c>
      <c r="D23886">
        <v>-13.53</v>
      </c>
      <c r="E23886" t="str">
        <f>INDEX(LedgerMapping[[#All],[Area]],MATCH(Transactions[[#This Row],[Sub Ledger]],LedgerMapping[[#All],[Sub Ledger]],0))</f>
        <v>Income Statement</v>
      </c>
    </row>
    <row r="23887" spans="1:5" x14ac:dyDescent="0.55000000000000004">
      <c r="A23887">
        <v>12</v>
      </c>
      <c r="B23887">
        <v>81000</v>
      </c>
      <c r="C23887" s="6">
        <v>43922</v>
      </c>
      <c r="D23887">
        <v>-14.59</v>
      </c>
      <c r="E23887" t="str">
        <f>INDEX(LedgerMapping[[#All],[Area]],MATCH(Transactions[[#This Row],[Sub Ledger]],LedgerMapping[[#All],[Sub Ledger]],0))</f>
        <v>Income Statement</v>
      </c>
    </row>
    <row r="23888" spans="1:5" x14ac:dyDescent="0.55000000000000004">
      <c r="A23888">
        <v>12</v>
      </c>
      <c r="B23888">
        <v>81000</v>
      </c>
      <c r="C23888" s="6">
        <v>43983</v>
      </c>
      <c r="D23888">
        <v>-14.59</v>
      </c>
      <c r="E23888" t="str">
        <f>INDEX(LedgerMapping[[#All],[Area]],MATCH(Transactions[[#This Row],[Sub Ledger]],LedgerMapping[[#All],[Sub Ledger]],0))</f>
        <v>Income Statement</v>
      </c>
    </row>
    <row r="23889" spans="1:5" x14ac:dyDescent="0.55000000000000004">
      <c r="A23889">
        <v>12</v>
      </c>
      <c r="B23889">
        <v>81000</v>
      </c>
      <c r="C23889" s="6">
        <v>44013</v>
      </c>
      <c r="D23889">
        <v>-13.53</v>
      </c>
      <c r="E23889" t="str">
        <f>INDEX(LedgerMapping[[#All],[Area]],MATCH(Transactions[[#This Row],[Sub Ledger]],LedgerMapping[[#All],[Sub Ledger]],0))</f>
        <v>Income Statement</v>
      </c>
    </row>
    <row r="23890" spans="1:5" x14ac:dyDescent="0.55000000000000004">
      <c r="A23890">
        <v>12</v>
      </c>
      <c r="B23890">
        <v>81000</v>
      </c>
      <c r="C23890" s="6">
        <v>44136</v>
      </c>
      <c r="D23890">
        <v>-7.14</v>
      </c>
      <c r="E23890" t="str">
        <f>INDEX(LedgerMapping[[#All],[Area]],MATCH(Transactions[[#This Row],[Sub Ledger]],LedgerMapping[[#All],[Sub Ledger]],0))</f>
        <v>Income Statement</v>
      </c>
    </row>
    <row r="23891" spans="1:5" x14ac:dyDescent="0.55000000000000004">
      <c r="A23891">
        <v>12</v>
      </c>
      <c r="B23891">
        <v>81000</v>
      </c>
      <c r="C23891" s="6">
        <v>44166</v>
      </c>
      <c r="D23891">
        <v>-15.65</v>
      </c>
      <c r="E23891" t="str">
        <f>INDEX(LedgerMapping[[#All],[Area]],MATCH(Transactions[[#This Row],[Sub Ledger]],LedgerMapping[[#All],[Sub Ledger]],0))</f>
        <v>Income Statement</v>
      </c>
    </row>
    <row r="23892" spans="1:5" x14ac:dyDescent="0.55000000000000004">
      <c r="A23892">
        <v>12</v>
      </c>
      <c r="B23892">
        <v>82000</v>
      </c>
      <c r="C23892" s="6">
        <v>43831</v>
      </c>
      <c r="D23892">
        <v>-1.82</v>
      </c>
      <c r="E23892" t="str">
        <f>INDEX(LedgerMapping[[#All],[Area]],MATCH(Transactions[[#This Row],[Sub Ledger]],LedgerMapping[[#All],[Sub Ledger]],0))</f>
        <v>Income Statement</v>
      </c>
    </row>
    <row r="23893" spans="1:5" x14ac:dyDescent="0.55000000000000004">
      <c r="A23893">
        <v>12</v>
      </c>
      <c r="B23893">
        <v>82000</v>
      </c>
      <c r="C23893" s="6">
        <v>43891</v>
      </c>
      <c r="D23893">
        <v>-1.82</v>
      </c>
      <c r="E23893" t="str">
        <f>INDEX(LedgerMapping[[#All],[Area]],MATCH(Transactions[[#This Row],[Sub Ledger]],LedgerMapping[[#All],[Sub Ledger]],0))</f>
        <v>Income Statement</v>
      </c>
    </row>
    <row r="23894" spans="1:5" x14ac:dyDescent="0.55000000000000004">
      <c r="A23894">
        <v>12</v>
      </c>
      <c r="B23894">
        <v>82000</v>
      </c>
      <c r="C23894" s="6">
        <v>43922</v>
      </c>
      <c r="D23894">
        <v>-1.82</v>
      </c>
      <c r="E23894" t="str">
        <f>INDEX(LedgerMapping[[#All],[Area]],MATCH(Transactions[[#This Row],[Sub Ledger]],LedgerMapping[[#All],[Sub Ledger]],0))</f>
        <v>Income Statement</v>
      </c>
    </row>
    <row r="23895" spans="1:5" x14ac:dyDescent="0.55000000000000004">
      <c r="A23895">
        <v>12</v>
      </c>
      <c r="B23895">
        <v>82000</v>
      </c>
      <c r="C23895" s="6">
        <v>43983</v>
      </c>
      <c r="D23895">
        <v>-1.82</v>
      </c>
      <c r="E23895" t="str">
        <f>INDEX(LedgerMapping[[#All],[Area]],MATCH(Transactions[[#This Row],[Sub Ledger]],LedgerMapping[[#All],[Sub Ledger]],0))</f>
        <v>Income Statement</v>
      </c>
    </row>
    <row r="23896" spans="1:5" x14ac:dyDescent="0.55000000000000004">
      <c r="A23896">
        <v>12</v>
      </c>
      <c r="B23896">
        <v>82000</v>
      </c>
      <c r="C23896" s="6">
        <v>44013</v>
      </c>
      <c r="D23896">
        <v>-1.82</v>
      </c>
      <c r="E23896" t="str">
        <f>INDEX(LedgerMapping[[#All],[Area]],MATCH(Transactions[[#This Row],[Sub Ledger]],LedgerMapping[[#All],[Sub Ledger]],0))</f>
        <v>Income Statement</v>
      </c>
    </row>
    <row r="23897" spans="1:5" x14ac:dyDescent="0.55000000000000004">
      <c r="A23897">
        <v>12</v>
      </c>
      <c r="B23897">
        <v>82000</v>
      </c>
      <c r="C23897" s="6">
        <v>44136</v>
      </c>
      <c r="D23897">
        <v>-1.82</v>
      </c>
      <c r="E23897" t="str">
        <f>INDEX(LedgerMapping[[#All],[Area]],MATCH(Transactions[[#This Row],[Sub Ledger]],LedgerMapping[[#All],[Sub Ledger]],0))</f>
        <v>Income Statement</v>
      </c>
    </row>
    <row r="23898" spans="1:5" x14ac:dyDescent="0.55000000000000004">
      <c r="A23898">
        <v>12</v>
      </c>
      <c r="B23898">
        <v>82000</v>
      </c>
      <c r="C23898" s="6">
        <v>44166</v>
      </c>
      <c r="D23898">
        <v>-1.82</v>
      </c>
      <c r="E23898" t="str">
        <f>INDEX(LedgerMapping[[#All],[Area]],MATCH(Transactions[[#This Row],[Sub Ledger]],LedgerMapping[[#All],[Sub Ledger]],0))</f>
        <v>Income Statement</v>
      </c>
    </row>
    <row r="23899" spans="1:5" x14ac:dyDescent="0.55000000000000004">
      <c r="A23899">
        <v>12</v>
      </c>
      <c r="B23899">
        <v>83000</v>
      </c>
      <c r="C23899" s="6">
        <v>43831</v>
      </c>
      <c r="D23899">
        <v>-5.01</v>
      </c>
      <c r="E23899" t="str">
        <f>INDEX(LedgerMapping[[#All],[Area]],MATCH(Transactions[[#This Row],[Sub Ledger]],LedgerMapping[[#All],[Sub Ledger]],0))</f>
        <v>Income Statement</v>
      </c>
    </row>
    <row r="23900" spans="1:5" x14ac:dyDescent="0.55000000000000004">
      <c r="A23900">
        <v>12</v>
      </c>
      <c r="B23900">
        <v>83000</v>
      </c>
      <c r="C23900" s="6">
        <v>43891</v>
      </c>
      <c r="D23900">
        <v>-5.01</v>
      </c>
      <c r="E23900" t="str">
        <f>INDEX(LedgerMapping[[#All],[Area]],MATCH(Transactions[[#This Row],[Sub Ledger]],LedgerMapping[[#All],[Sub Ledger]],0))</f>
        <v>Income Statement</v>
      </c>
    </row>
    <row r="23901" spans="1:5" x14ac:dyDescent="0.55000000000000004">
      <c r="A23901">
        <v>12</v>
      </c>
      <c r="B23901">
        <v>83000</v>
      </c>
      <c r="C23901" s="6">
        <v>43922</v>
      </c>
      <c r="D23901">
        <v>-6.08</v>
      </c>
      <c r="E23901" t="str">
        <f>INDEX(LedgerMapping[[#All],[Area]],MATCH(Transactions[[#This Row],[Sub Ledger]],LedgerMapping[[#All],[Sub Ledger]],0))</f>
        <v>Income Statement</v>
      </c>
    </row>
    <row r="23902" spans="1:5" x14ac:dyDescent="0.55000000000000004">
      <c r="A23902">
        <v>12</v>
      </c>
      <c r="B23902">
        <v>83000</v>
      </c>
      <c r="C23902" s="6">
        <v>43983</v>
      </c>
      <c r="D23902">
        <v>-6.08</v>
      </c>
      <c r="E23902" t="str">
        <f>INDEX(LedgerMapping[[#All],[Area]],MATCH(Transactions[[#This Row],[Sub Ledger]],LedgerMapping[[#All],[Sub Ledger]],0))</f>
        <v>Income Statement</v>
      </c>
    </row>
    <row r="23903" spans="1:5" x14ac:dyDescent="0.55000000000000004">
      <c r="A23903">
        <v>12</v>
      </c>
      <c r="B23903">
        <v>83000</v>
      </c>
      <c r="C23903" s="6">
        <v>44013</v>
      </c>
      <c r="D23903">
        <v>-5.01</v>
      </c>
      <c r="E23903" t="str">
        <f>INDEX(LedgerMapping[[#All],[Area]],MATCH(Transactions[[#This Row],[Sub Ledger]],LedgerMapping[[#All],[Sub Ledger]],0))</f>
        <v>Income Statement</v>
      </c>
    </row>
    <row r="23904" spans="1:5" x14ac:dyDescent="0.55000000000000004">
      <c r="A23904">
        <v>12</v>
      </c>
      <c r="B23904">
        <v>83000</v>
      </c>
      <c r="C23904" s="6">
        <v>44136</v>
      </c>
      <c r="D23904">
        <v>-2.89</v>
      </c>
      <c r="E23904" t="str">
        <f>INDEX(LedgerMapping[[#All],[Area]],MATCH(Transactions[[#This Row],[Sub Ledger]],LedgerMapping[[#All],[Sub Ledger]],0))</f>
        <v>Income Statement</v>
      </c>
    </row>
    <row r="23905" spans="1:5" x14ac:dyDescent="0.55000000000000004">
      <c r="A23905">
        <v>12</v>
      </c>
      <c r="B23905">
        <v>83000</v>
      </c>
      <c r="C23905" s="6">
        <v>44166</v>
      </c>
      <c r="D23905">
        <v>-6.08</v>
      </c>
      <c r="E23905" t="str">
        <f>INDEX(LedgerMapping[[#All],[Area]],MATCH(Transactions[[#This Row],[Sub Ledger]],LedgerMapping[[#All],[Sub Ledger]],0))</f>
        <v>Income Statement</v>
      </c>
    </row>
    <row r="23906" spans="1:5" x14ac:dyDescent="0.55000000000000004">
      <c r="A23906">
        <v>12</v>
      </c>
      <c r="B23906">
        <v>84000</v>
      </c>
      <c r="C23906" s="6">
        <v>43831</v>
      </c>
      <c r="D23906">
        <v>-5.01</v>
      </c>
      <c r="E23906" t="str">
        <f>INDEX(LedgerMapping[[#All],[Area]],MATCH(Transactions[[#This Row],[Sub Ledger]],LedgerMapping[[#All],[Sub Ledger]],0))</f>
        <v>Income Statement</v>
      </c>
    </row>
    <row r="23907" spans="1:5" x14ac:dyDescent="0.55000000000000004">
      <c r="A23907">
        <v>12</v>
      </c>
      <c r="B23907">
        <v>84000</v>
      </c>
      <c r="C23907" s="6">
        <v>43891</v>
      </c>
      <c r="D23907">
        <v>-5.01</v>
      </c>
      <c r="E23907" t="str">
        <f>INDEX(LedgerMapping[[#All],[Area]],MATCH(Transactions[[#This Row],[Sub Ledger]],LedgerMapping[[#All],[Sub Ledger]],0))</f>
        <v>Income Statement</v>
      </c>
    </row>
    <row r="23908" spans="1:5" x14ac:dyDescent="0.55000000000000004">
      <c r="A23908">
        <v>12</v>
      </c>
      <c r="B23908">
        <v>84000</v>
      </c>
      <c r="C23908" s="6">
        <v>43922</v>
      </c>
      <c r="D23908">
        <v>-5.01</v>
      </c>
      <c r="E23908" t="str">
        <f>INDEX(LedgerMapping[[#All],[Area]],MATCH(Transactions[[#This Row],[Sub Ledger]],LedgerMapping[[#All],[Sub Ledger]],0))</f>
        <v>Income Statement</v>
      </c>
    </row>
    <row r="23909" spans="1:5" x14ac:dyDescent="0.55000000000000004">
      <c r="A23909">
        <v>12</v>
      </c>
      <c r="B23909">
        <v>84000</v>
      </c>
      <c r="C23909" s="6">
        <v>43983</v>
      </c>
      <c r="D23909">
        <v>-5.01</v>
      </c>
      <c r="E23909" t="str">
        <f>INDEX(LedgerMapping[[#All],[Area]],MATCH(Transactions[[#This Row],[Sub Ledger]],LedgerMapping[[#All],[Sub Ledger]],0))</f>
        <v>Income Statement</v>
      </c>
    </row>
    <row r="23910" spans="1:5" x14ac:dyDescent="0.55000000000000004">
      <c r="A23910">
        <v>12</v>
      </c>
      <c r="B23910">
        <v>84000</v>
      </c>
      <c r="C23910" s="6">
        <v>44013</v>
      </c>
      <c r="D23910">
        <v>-3.95</v>
      </c>
      <c r="E23910" t="str">
        <f>INDEX(LedgerMapping[[#All],[Area]],MATCH(Transactions[[#This Row],[Sub Ledger]],LedgerMapping[[#All],[Sub Ledger]],0))</f>
        <v>Income Statement</v>
      </c>
    </row>
    <row r="23911" spans="1:5" x14ac:dyDescent="0.55000000000000004">
      <c r="A23911">
        <v>12</v>
      </c>
      <c r="B23911">
        <v>84000</v>
      </c>
      <c r="C23911" s="6">
        <v>44136</v>
      </c>
      <c r="D23911">
        <v>-2.89</v>
      </c>
      <c r="E23911" t="str">
        <f>INDEX(LedgerMapping[[#All],[Area]],MATCH(Transactions[[#This Row],[Sub Ledger]],LedgerMapping[[#All],[Sub Ledger]],0))</f>
        <v>Income Statement</v>
      </c>
    </row>
    <row r="23912" spans="1:5" x14ac:dyDescent="0.55000000000000004">
      <c r="A23912">
        <v>12</v>
      </c>
      <c r="B23912">
        <v>84000</v>
      </c>
      <c r="C23912" s="6">
        <v>44166</v>
      </c>
      <c r="D23912">
        <v>-6.08</v>
      </c>
      <c r="E23912" t="str">
        <f>INDEX(LedgerMapping[[#All],[Area]],MATCH(Transactions[[#This Row],[Sub Ledger]],LedgerMapping[[#All],[Sub Ledger]],0))</f>
        <v>Income Statement</v>
      </c>
    </row>
    <row r="23913" spans="1:5" x14ac:dyDescent="0.55000000000000004">
      <c r="A23913">
        <v>12</v>
      </c>
      <c r="B23913">
        <v>85000</v>
      </c>
      <c r="C23913" s="6">
        <v>43831</v>
      </c>
      <c r="D23913">
        <v>-3.95</v>
      </c>
      <c r="E23913" t="str">
        <f>INDEX(LedgerMapping[[#All],[Area]],MATCH(Transactions[[#This Row],[Sub Ledger]],LedgerMapping[[#All],[Sub Ledger]],0))</f>
        <v>Income Statement</v>
      </c>
    </row>
    <row r="23914" spans="1:5" x14ac:dyDescent="0.55000000000000004">
      <c r="A23914">
        <v>12</v>
      </c>
      <c r="B23914">
        <v>85000</v>
      </c>
      <c r="C23914" s="6">
        <v>43891</v>
      </c>
      <c r="D23914">
        <v>-3.95</v>
      </c>
      <c r="E23914" t="str">
        <f>INDEX(LedgerMapping[[#All],[Area]],MATCH(Transactions[[#This Row],[Sub Ledger]],LedgerMapping[[#All],[Sub Ledger]],0))</f>
        <v>Income Statement</v>
      </c>
    </row>
    <row r="23915" spans="1:5" x14ac:dyDescent="0.55000000000000004">
      <c r="A23915">
        <v>12</v>
      </c>
      <c r="B23915">
        <v>85000</v>
      </c>
      <c r="C23915" s="6">
        <v>43922</v>
      </c>
      <c r="D23915">
        <v>-5.01</v>
      </c>
      <c r="E23915" t="str">
        <f>INDEX(LedgerMapping[[#All],[Area]],MATCH(Transactions[[#This Row],[Sub Ledger]],LedgerMapping[[#All],[Sub Ledger]],0))</f>
        <v>Income Statement</v>
      </c>
    </row>
    <row r="23916" spans="1:5" x14ac:dyDescent="0.55000000000000004">
      <c r="A23916">
        <v>12</v>
      </c>
      <c r="B23916">
        <v>85000</v>
      </c>
      <c r="C23916" s="6">
        <v>43983</v>
      </c>
      <c r="D23916">
        <v>-5.01</v>
      </c>
      <c r="E23916" t="str">
        <f>INDEX(LedgerMapping[[#All],[Area]],MATCH(Transactions[[#This Row],[Sub Ledger]],LedgerMapping[[#All],[Sub Ledger]],0))</f>
        <v>Income Statement</v>
      </c>
    </row>
    <row r="23917" spans="1:5" x14ac:dyDescent="0.55000000000000004">
      <c r="A23917">
        <v>12</v>
      </c>
      <c r="B23917">
        <v>85000</v>
      </c>
      <c r="C23917" s="6">
        <v>44013</v>
      </c>
      <c r="D23917">
        <v>-3.95</v>
      </c>
      <c r="E23917" t="str">
        <f>INDEX(LedgerMapping[[#All],[Area]],MATCH(Transactions[[#This Row],[Sub Ledger]],LedgerMapping[[#All],[Sub Ledger]],0))</f>
        <v>Income Statement</v>
      </c>
    </row>
    <row r="23918" spans="1:5" x14ac:dyDescent="0.55000000000000004">
      <c r="A23918">
        <v>12</v>
      </c>
      <c r="B23918">
        <v>85000</v>
      </c>
      <c r="C23918" s="6">
        <v>44136</v>
      </c>
      <c r="D23918">
        <v>-2.89</v>
      </c>
      <c r="E23918" t="str">
        <f>INDEX(LedgerMapping[[#All],[Area]],MATCH(Transactions[[#This Row],[Sub Ledger]],LedgerMapping[[#All],[Sub Ledger]],0))</f>
        <v>Income Statement</v>
      </c>
    </row>
    <row r="23919" spans="1:5" x14ac:dyDescent="0.55000000000000004">
      <c r="A23919">
        <v>12</v>
      </c>
      <c r="B23919">
        <v>85000</v>
      </c>
      <c r="C23919" s="6">
        <v>44166</v>
      </c>
      <c r="D23919">
        <v>-5.01</v>
      </c>
      <c r="E23919" t="str">
        <f>INDEX(LedgerMapping[[#All],[Area]],MATCH(Transactions[[#This Row],[Sub Ledger]],LedgerMapping[[#All],[Sub Ledger]],0))</f>
        <v>Income Statement</v>
      </c>
    </row>
    <row r="23920" spans="1:5" x14ac:dyDescent="0.55000000000000004">
      <c r="A23920">
        <v>12</v>
      </c>
      <c r="B23920">
        <v>87000</v>
      </c>
      <c r="C23920" s="6">
        <v>43831</v>
      </c>
      <c r="D23920">
        <v>-19.91</v>
      </c>
      <c r="E23920" t="str">
        <f>INDEX(LedgerMapping[[#All],[Area]],MATCH(Transactions[[#This Row],[Sub Ledger]],LedgerMapping[[#All],[Sub Ledger]],0))</f>
        <v>Income Statement</v>
      </c>
    </row>
    <row r="23921" spans="1:5" x14ac:dyDescent="0.55000000000000004">
      <c r="A23921">
        <v>12</v>
      </c>
      <c r="B23921">
        <v>87000</v>
      </c>
      <c r="C23921" s="6">
        <v>43891</v>
      </c>
      <c r="D23921">
        <v>-19.91</v>
      </c>
      <c r="E23921" t="str">
        <f>INDEX(LedgerMapping[[#All],[Area]],MATCH(Transactions[[#This Row],[Sub Ledger]],LedgerMapping[[#All],[Sub Ledger]],0))</f>
        <v>Income Statement</v>
      </c>
    </row>
    <row r="23922" spans="1:5" x14ac:dyDescent="0.55000000000000004">
      <c r="A23922">
        <v>12</v>
      </c>
      <c r="B23922">
        <v>87000</v>
      </c>
      <c r="C23922" s="6">
        <v>43922</v>
      </c>
      <c r="D23922">
        <v>-19.91</v>
      </c>
      <c r="E23922" t="str">
        <f>INDEX(LedgerMapping[[#All],[Area]],MATCH(Transactions[[#This Row],[Sub Ledger]],LedgerMapping[[#All],[Sub Ledger]],0))</f>
        <v>Income Statement</v>
      </c>
    </row>
    <row r="23923" spans="1:5" x14ac:dyDescent="0.55000000000000004">
      <c r="A23923">
        <v>12</v>
      </c>
      <c r="B23923">
        <v>87000</v>
      </c>
      <c r="C23923" s="6">
        <v>43983</v>
      </c>
      <c r="D23923">
        <v>-19.91</v>
      </c>
      <c r="E23923" t="str">
        <f>INDEX(LedgerMapping[[#All],[Area]],MATCH(Transactions[[#This Row],[Sub Ledger]],LedgerMapping[[#All],[Sub Ledger]],0))</f>
        <v>Income Statement</v>
      </c>
    </row>
    <row r="23924" spans="1:5" x14ac:dyDescent="0.55000000000000004">
      <c r="A23924">
        <v>12</v>
      </c>
      <c r="B23924">
        <v>87000</v>
      </c>
      <c r="C23924" s="6">
        <v>44013</v>
      </c>
      <c r="D23924">
        <v>-19.91</v>
      </c>
      <c r="E23924" t="str">
        <f>INDEX(LedgerMapping[[#All],[Area]],MATCH(Transactions[[#This Row],[Sub Ledger]],LedgerMapping[[#All],[Sub Ledger]],0))</f>
        <v>Income Statement</v>
      </c>
    </row>
    <row r="23925" spans="1:5" x14ac:dyDescent="0.55000000000000004">
      <c r="A23925">
        <v>12</v>
      </c>
      <c r="B23925">
        <v>87000</v>
      </c>
      <c r="C23925" s="6">
        <v>44136</v>
      </c>
      <c r="D23925">
        <v>-10.33</v>
      </c>
      <c r="E23925" t="str">
        <f>INDEX(LedgerMapping[[#All],[Area]],MATCH(Transactions[[#This Row],[Sub Ledger]],LedgerMapping[[#All],[Sub Ledger]],0))</f>
        <v>Income Statement</v>
      </c>
    </row>
    <row r="23926" spans="1:5" x14ac:dyDescent="0.55000000000000004">
      <c r="A23926">
        <v>12</v>
      </c>
      <c r="B23926">
        <v>87000</v>
      </c>
      <c r="C23926" s="6">
        <v>44166</v>
      </c>
      <c r="D23926">
        <v>-19.91</v>
      </c>
      <c r="E23926" t="str">
        <f>INDEX(LedgerMapping[[#All],[Area]],MATCH(Transactions[[#This Row],[Sub Ledger]],LedgerMapping[[#All],[Sub Ledger]],0))</f>
        <v>Income Statement</v>
      </c>
    </row>
    <row r="23927" spans="1:5" x14ac:dyDescent="0.55000000000000004">
      <c r="A23927">
        <v>12</v>
      </c>
      <c r="B23927">
        <v>90000</v>
      </c>
      <c r="C23927" s="6">
        <v>43831</v>
      </c>
      <c r="D23927">
        <v>-59.27</v>
      </c>
      <c r="E23927" t="str">
        <f>INDEX(LedgerMapping[[#All],[Area]],MATCH(Transactions[[#This Row],[Sub Ledger]],LedgerMapping[[#All],[Sub Ledger]],0))</f>
        <v>Income Statement</v>
      </c>
    </row>
    <row r="23928" spans="1:5" x14ac:dyDescent="0.55000000000000004">
      <c r="A23928">
        <v>12</v>
      </c>
      <c r="B23928">
        <v>90000</v>
      </c>
      <c r="C23928" s="6">
        <v>43891</v>
      </c>
      <c r="D23928">
        <v>-58.21</v>
      </c>
      <c r="E23928" t="str">
        <f>INDEX(LedgerMapping[[#All],[Area]],MATCH(Transactions[[#This Row],[Sub Ledger]],LedgerMapping[[#All],[Sub Ledger]],0))</f>
        <v>Income Statement</v>
      </c>
    </row>
    <row r="23929" spans="1:5" x14ac:dyDescent="0.55000000000000004">
      <c r="A23929">
        <v>12</v>
      </c>
      <c r="B23929">
        <v>90000</v>
      </c>
      <c r="C23929" s="6">
        <v>43922</v>
      </c>
      <c r="D23929">
        <v>-65.650000000000006</v>
      </c>
      <c r="E23929" t="str">
        <f>INDEX(LedgerMapping[[#All],[Area]],MATCH(Transactions[[#This Row],[Sub Ledger]],LedgerMapping[[#All],[Sub Ledger]],0))</f>
        <v>Income Statement</v>
      </c>
    </row>
    <row r="23930" spans="1:5" x14ac:dyDescent="0.55000000000000004">
      <c r="A23930">
        <v>12</v>
      </c>
      <c r="B23930">
        <v>90000</v>
      </c>
      <c r="C23930" s="6">
        <v>43983</v>
      </c>
      <c r="D23930">
        <v>-66.72</v>
      </c>
      <c r="E23930" t="str">
        <f>INDEX(LedgerMapping[[#All],[Area]],MATCH(Transactions[[#This Row],[Sub Ledger]],LedgerMapping[[#All],[Sub Ledger]],0))</f>
        <v>Income Statement</v>
      </c>
    </row>
    <row r="23931" spans="1:5" x14ac:dyDescent="0.55000000000000004">
      <c r="A23931">
        <v>12</v>
      </c>
      <c r="B23931">
        <v>90000</v>
      </c>
      <c r="C23931" s="6">
        <v>44013</v>
      </c>
      <c r="D23931">
        <v>-55.02</v>
      </c>
      <c r="E23931" t="str">
        <f>INDEX(LedgerMapping[[#All],[Area]],MATCH(Transactions[[#This Row],[Sub Ledger]],LedgerMapping[[#All],[Sub Ledger]],0))</f>
        <v>Income Statement</v>
      </c>
    </row>
    <row r="23932" spans="1:5" x14ac:dyDescent="0.55000000000000004">
      <c r="A23932">
        <v>12</v>
      </c>
      <c r="B23932">
        <v>90000</v>
      </c>
      <c r="C23932" s="6">
        <v>44136</v>
      </c>
      <c r="D23932">
        <v>-27.36</v>
      </c>
      <c r="E23932" t="str">
        <f>INDEX(LedgerMapping[[#All],[Area]],MATCH(Transactions[[#This Row],[Sub Ledger]],LedgerMapping[[#All],[Sub Ledger]],0))</f>
        <v>Income Statement</v>
      </c>
    </row>
    <row r="23933" spans="1:5" x14ac:dyDescent="0.55000000000000004">
      <c r="A23933">
        <v>12</v>
      </c>
      <c r="B23933">
        <v>90000</v>
      </c>
      <c r="C23933" s="6">
        <v>44166</v>
      </c>
      <c r="D23933">
        <v>-75.23</v>
      </c>
      <c r="E23933" t="str">
        <f>INDEX(LedgerMapping[[#All],[Area]],MATCH(Transactions[[#This Row],[Sub Ledger]],LedgerMapping[[#All],[Sub Ledger]],0))</f>
        <v>Income Statement</v>
      </c>
    </row>
    <row r="23934" spans="1:5" x14ac:dyDescent="0.55000000000000004">
      <c r="A23934">
        <v>12</v>
      </c>
      <c r="B23934">
        <v>52000</v>
      </c>
      <c r="C23934" s="6">
        <v>43831</v>
      </c>
      <c r="D23934">
        <v>265.66000000000003</v>
      </c>
      <c r="E23934" t="str">
        <f>INDEX(LedgerMapping[[#All],[Area]],MATCH(Transactions[[#This Row],[Sub Ledger]],LedgerMapping[[#All],[Sub Ledger]],0))</f>
        <v>Income Statement</v>
      </c>
    </row>
    <row r="23935" spans="1:5" x14ac:dyDescent="0.55000000000000004">
      <c r="A23935">
        <v>12</v>
      </c>
      <c r="B23935">
        <v>52000</v>
      </c>
      <c r="C23935" s="6">
        <v>43862</v>
      </c>
      <c r="D23935">
        <v>742.26</v>
      </c>
      <c r="E23935" t="str">
        <f>INDEX(LedgerMapping[[#All],[Area]],MATCH(Transactions[[#This Row],[Sub Ledger]],LedgerMapping[[#All],[Sub Ledger]],0))</f>
        <v>Income Statement</v>
      </c>
    </row>
    <row r="23936" spans="1:5" x14ac:dyDescent="0.55000000000000004">
      <c r="A23936">
        <v>12</v>
      </c>
      <c r="B23936">
        <v>52000</v>
      </c>
      <c r="C23936" s="6">
        <v>43891</v>
      </c>
      <c r="D23936">
        <v>333.74</v>
      </c>
      <c r="E23936" t="str">
        <f>INDEX(LedgerMapping[[#All],[Area]],MATCH(Transactions[[#This Row],[Sub Ledger]],LedgerMapping[[#All],[Sub Ledger]],0))</f>
        <v>Income Statement</v>
      </c>
    </row>
    <row r="23937" spans="1:5" x14ac:dyDescent="0.55000000000000004">
      <c r="A23937">
        <v>12</v>
      </c>
      <c r="B23937">
        <v>52000</v>
      </c>
      <c r="C23937" s="6">
        <v>43922</v>
      </c>
      <c r="D23937">
        <v>48.63</v>
      </c>
      <c r="E23937" t="str">
        <f>INDEX(LedgerMapping[[#All],[Area]],MATCH(Transactions[[#This Row],[Sub Ledger]],LedgerMapping[[#All],[Sub Ledger]],0))</f>
        <v>Income Statement</v>
      </c>
    </row>
    <row r="23938" spans="1:5" x14ac:dyDescent="0.55000000000000004">
      <c r="A23938">
        <v>12</v>
      </c>
      <c r="B23938">
        <v>52000</v>
      </c>
      <c r="C23938" s="6">
        <v>43952</v>
      </c>
      <c r="D23938">
        <v>144.38</v>
      </c>
      <c r="E23938" t="str">
        <f>INDEX(LedgerMapping[[#All],[Area]],MATCH(Transactions[[#This Row],[Sub Ledger]],LedgerMapping[[#All],[Sub Ledger]],0))</f>
        <v>Income Statement</v>
      </c>
    </row>
    <row r="23939" spans="1:5" x14ac:dyDescent="0.55000000000000004">
      <c r="A23939">
        <v>12</v>
      </c>
      <c r="B23939">
        <v>52000</v>
      </c>
      <c r="C23939" s="6">
        <v>43983</v>
      </c>
      <c r="D23939">
        <v>51.82</v>
      </c>
      <c r="E23939" t="str">
        <f>INDEX(LedgerMapping[[#All],[Area]],MATCH(Transactions[[#This Row],[Sub Ledger]],LedgerMapping[[#All],[Sub Ledger]],0))</f>
        <v>Income Statement</v>
      </c>
    </row>
    <row r="23940" spans="1:5" x14ac:dyDescent="0.55000000000000004">
      <c r="A23940">
        <v>12</v>
      </c>
      <c r="B23940">
        <v>52000</v>
      </c>
      <c r="C23940" s="6">
        <v>44013</v>
      </c>
      <c r="D23940">
        <v>1185.8900000000001</v>
      </c>
      <c r="E23940" t="str">
        <f>INDEX(LedgerMapping[[#All],[Area]],MATCH(Transactions[[#This Row],[Sub Ledger]],LedgerMapping[[#All],[Sub Ledger]],0))</f>
        <v>Income Statement</v>
      </c>
    </row>
    <row r="23941" spans="1:5" x14ac:dyDescent="0.55000000000000004">
      <c r="A23941">
        <v>12</v>
      </c>
      <c r="B23941">
        <v>52000</v>
      </c>
      <c r="C23941" s="6">
        <v>44044</v>
      </c>
      <c r="D23941">
        <v>48.63</v>
      </c>
      <c r="E23941" t="str">
        <f>INDEX(LedgerMapping[[#All],[Area]],MATCH(Transactions[[#This Row],[Sub Ledger]],LedgerMapping[[#All],[Sub Ledger]],0))</f>
        <v>Income Statement</v>
      </c>
    </row>
    <row r="23942" spans="1:5" x14ac:dyDescent="0.55000000000000004">
      <c r="A23942">
        <v>12</v>
      </c>
      <c r="B23942">
        <v>52000</v>
      </c>
      <c r="C23942" s="6">
        <v>44075</v>
      </c>
      <c r="D23942">
        <v>53.95</v>
      </c>
      <c r="E23942" t="str">
        <f>INDEX(LedgerMapping[[#All],[Area]],MATCH(Transactions[[#This Row],[Sub Ledger]],LedgerMapping[[#All],[Sub Ledger]],0))</f>
        <v>Income Statement</v>
      </c>
    </row>
    <row r="23943" spans="1:5" x14ac:dyDescent="0.55000000000000004">
      <c r="A23943">
        <v>12</v>
      </c>
      <c r="B23943">
        <v>52000</v>
      </c>
      <c r="C23943" s="6">
        <v>44105</v>
      </c>
      <c r="D23943">
        <v>297.57</v>
      </c>
      <c r="E23943" t="str">
        <f>INDEX(LedgerMapping[[#All],[Area]],MATCH(Transactions[[#This Row],[Sub Ledger]],LedgerMapping[[#All],[Sub Ledger]],0))</f>
        <v>Income Statement</v>
      </c>
    </row>
    <row r="23944" spans="1:5" x14ac:dyDescent="0.55000000000000004">
      <c r="A23944">
        <v>12</v>
      </c>
      <c r="B23944">
        <v>52000</v>
      </c>
      <c r="C23944" s="6">
        <v>44136</v>
      </c>
      <c r="D23944">
        <v>77.36</v>
      </c>
      <c r="E23944" t="str">
        <f>INDEX(LedgerMapping[[#All],[Area]],MATCH(Transactions[[#This Row],[Sub Ledger]],LedgerMapping[[#All],[Sub Ledger]],0))</f>
        <v>Income Statement</v>
      </c>
    </row>
    <row r="23945" spans="1:5" x14ac:dyDescent="0.55000000000000004">
      <c r="A23945">
        <v>12</v>
      </c>
      <c r="B23945">
        <v>52000</v>
      </c>
      <c r="C23945" s="6">
        <v>44166</v>
      </c>
      <c r="D23945">
        <v>101.82</v>
      </c>
      <c r="E23945" t="str">
        <f>INDEX(LedgerMapping[[#All],[Area]],MATCH(Transactions[[#This Row],[Sub Ledger]],LedgerMapping[[#All],[Sub Ledger]],0))</f>
        <v>Income Statement</v>
      </c>
    </row>
    <row r="23946" spans="1:5" x14ac:dyDescent="0.55000000000000004">
      <c r="A23946">
        <v>12</v>
      </c>
      <c r="B23946">
        <v>52000</v>
      </c>
      <c r="C23946" s="6">
        <v>44197</v>
      </c>
      <c r="D23946">
        <v>15003.17</v>
      </c>
      <c r="E23946" t="str">
        <f>INDEX(LedgerMapping[[#All],[Area]],MATCH(Transactions[[#This Row],[Sub Ledger]],LedgerMapping[[#All],[Sub Ledger]],0))</f>
        <v>Income Statement</v>
      </c>
    </row>
    <row r="23947" spans="1:5" x14ac:dyDescent="0.55000000000000004">
      <c r="A23947">
        <v>12</v>
      </c>
      <c r="B23947">
        <v>52000</v>
      </c>
      <c r="C23947" s="6">
        <v>44348</v>
      </c>
      <c r="D23947">
        <v>8184.95</v>
      </c>
      <c r="E23947" t="str">
        <f>INDEX(LedgerMapping[[#All],[Area]],MATCH(Transactions[[#This Row],[Sub Ledger]],LedgerMapping[[#All],[Sub Ledger]],0))</f>
        <v>Income Statement</v>
      </c>
    </row>
    <row r="23948" spans="1:5" x14ac:dyDescent="0.55000000000000004">
      <c r="A23948">
        <v>12</v>
      </c>
      <c r="B23948">
        <v>101000</v>
      </c>
      <c r="C23948" s="6">
        <v>43831</v>
      </c>
      <c r="D23948">
        <v>8842.41</v>
      </c>
      <c r="E23948" t="str">
        <f>INDEX(LedgerMapping[[#All],[Area]],MATCH(Transactions[[#This Row],[Sub Ledger]],LedgerMapping[[#All],[Sub Ledger]],0))</f>
        <v>Income Statement</v>
      </c>
    </row>
    <row r="23949" spans="1:5" x14ac:dyDescent="0.55000000000000004">
      <c r="A23949">
        <v>12</v>
      </c>
      <c r="B23949">
        <v>101000</v>
      </c>
      <c r="C23949" s="6">
        <v>43862</v>
      </c>
      <c r="D23949">
        <v>9280.7199999999993</v>
      </c>
      <c r="E23949" t="str">
        <f>INDEX(LedgerMapping[[#All],[Area]],MATCH(Transactions[[#This Row],[Sub Ledger]],LedgerMapping[[#All],[Sub Ledger]],0))</f>
        <v>Income Statement</v>
      </c>
    </row>
    <row r="23950" spans="1:5" x14ac:dyDescent="0.55000000000000004">
      <c r="A23950">
        <v>12</v>
      </c>
      <c r="B23950">
        <v>101000</v>
      </c>
      <c r="C23950" s="6">
        <v>43891</v>
      </c>
      <c r="D23950">
        <v>5557.25</v>
      </c>
      <c r="E23950" t="str">
        <f>INDEX(LedgerMapping[[#All],[Area]],MATCH(Transactions[[#This Row],[Sub Ledger]],LedgerMapping[[#All],[Sub Ledger]],0))</f>
        <v>Income Statement</v>
      </c>
    </row>
    <row r="23951" spans="1:5" x14ac:dyDescent="0.55000000000000004">
      <c r="A23951">
        <v>12</v>
      </c>
      <c r="B23951">
        <v>101000</v>
      </c>
      <c r="C23951" s="6">
        <v>43922</v>
      </c>
      <c r="D23951">
        <v>4811.49</v>
      </c>
      <c r="E23951" t="str">
        <f>INDEX(LedgerMapping[[#All],[Area]],MATCH(Transactions[[#This Row],[Sub Ledger]],LedgerMapping[[#All],[Sub Ledger]],0))</f>
        <v>Income Statement</v>
      </c>
    </row>
    <row r="23952" spans="1:5" x14ac:dyDescent="0.55000000000000004">
      <c r="A23952">
        <v>12</v>
      </c>
      <c r="B23952">
        <v>101000</v>
      </c>
      <c r="C23952" s="6">
        <v>43952</v>
      </c>
      <c r="D23952">
        <v>4818.93</v>
      </c>
      <c r="E23952" t="str">
        <f>INDEX(LedgerMapping[[#All],[Area]],MATCH(Transactions[[#This Row],[Sub Ledger]],LedgerMapping[[#All],[Sub Ledger]],0))</f>
        <v>Income Statement</v>
      </c>
    </row>
    <row r="23953" spans="1:5" x14ac:dyDescent="0.55000000000000004">
      <c r="A23953">
        <v>12</v>
      </c>
      <c r="B23953">
        <v>101000</v>
      </c>
      <c r="C23953" s="6">
        <v>43983</v>
      </c>
      <c r="D23953">
        <v>1300.78</v>
      </c>
      <c r="E23953" t="str">
        <f>INDEX(LedgerMapping[[#All],[Area]],MATCH(Transactions[[#This Row],[Sub Ledger]],LedgerMapping[[#All],[Sub Ledger]],0))</f>
        <v>Income Statement</v>
      </c>
    </row>
    <row r="23954" spans="1:5" x14ac:dyDescent="0.55000000000000004">
      <c r="A23954">
        <v>12</v>
      </c>
      <c r="B23954">
        <v>101000</v>
      </c>
      <c r="C23954" s="6">
        <v>44013</v>
      </c>
      <c r="D23954">
        <v>16937.240000000002</v>
      </c>
      <c r="E23954" t="str">
        <f>INDEX(LedgerMapping[[#All],[Area]],MATCH(Transactions[[#This Row],[Sub Ledger]],LedgerMapping[[#All],[Sub Ledger]],0))</f>
        <v>Income Statement</v>
      </c>
    </row>
    <row r="23955" spans="1:5" x14ac:dyDescent="0.55000000000000004">
      <c r="A23955">
        <v>12</v>
      </c>
      <c r="B23955">
        <v>101000</v>
      </c>
      <c r="C23955" s="6">
        <v>44044</v>
      </c>
      <c r="D23955">
        <v>4798.72</v>
      </c>
      <c r="E23955" t="str">
        <f>INDEX(LedgerMapping[[#All],[Area]],MATCH(Transactions[[#This Row],[Sub Ledger]],LedgerMapping[[#All],[Sub Ledger]],0))</f>
        <v>Income Statement</v>
      </c>
    </row>
    <row r="23956" spans="1:5" x14ac:dyDescent="0.55000000000000004">
      <c r="A23956">
        <v>12</v>
      </c>
      <c r="B23956">
        <v>89000</v>
      </c>
      <c r="C23956" s="6">
        <v>43831</v>
      </c>
      <c r="D23956">
        <v>39.06</v>
      </c>
      <c r="E23956" t="str">
        <f>INDEX(LedgerMapping[[#All],[Area]],MATCH(Transactions[[#This Row],[Sub Ledger]],LedgerMapping[[#All],[Sub Ledger]],0))</f>
        <v>Income Statement</v>
      </c>
    </row>
    <row r="23957" spans="1:5" x14ac:dyDescent="0.55000000000000004">
      <c r="A23957">
        <v>12</v>
      </c>
      <c r="B23957">
        <v>89000</v>
      </c>
      <c r="C23957" s="6">
        <v>43891</v>
      </c>
      <c r="D23957">
        <v>37.99</v>
      </c>
      <c r="E23957" t="str">
        <f>INDEX(LedgerMapping[[#All],[Area]],MATCH(Transactions[[#This Row],[Sub Ledger]],LedgerMapping[[#All],[Sub Ledger]],0))</f>
        <v>Income Statement</v>
      </c>
    </row>
    <row r="23958" spans="1:5" x14ac:dyDescent="0.55000000000000004">
      <c r="A23958">
        <v>12</v>
      </c>
      <c r="B23958">
        <v>89000</v>
      </c>
      <c r="C23958" s="6">
        <v>43922</v>
      </c>
      <c r="D23958">
        <v>43.31</v>
      </c>
      <c r="E23958" t="str">
        <f>INDEX(LedgerMapping[[#All],[Area]],MATCH(Transactions[[#This Row],[Sub Ledger]],LedgerMapping[[#All],[Sub Ledger]],0))</f>
        <v>Income Statement</v>
      </c>
    </row>
    <row r="23959" spans="1:5" x14ac:dyDescent="0.55000000000000004">
      <c r="A23959">
        <v>12</v>
      </c>
      <c r="B23959">
        <v>89000</v>
      </c>
      <c r="C23959" s="6">
        <v>43983</v>
      </c>
      <c r="D23959">
        <v>43.31</v>
      </c>
      <c r="E23959" t="str">
        <f>INDEX(LedgerMapping[[#All],[Area]],MATCH(Transactions[[#This Row],[Sub Ledger]],LedgerMapping[[#All],[Sub Ledger]],0))</f>
        <v>Income Statement</v>
      </c>
    </row>
    <row r="23960" spans="1:5" x14ac:dyDescent="0.55000000000000004">
      <c r="A23960">
        <v>12</v>
      </c>
      <c r="B23960">
        <v>89000</v>
      </c>
      <c r="C23960" s="6">
        <v>44013</v>
      </c>
      <c r="D23960">
        <v>35.869999999999997</v>
      </c>
      <c r="E23960" t="str">
        <f>INDEX(LedgerMapping[[#All],[Area]],MATCH(Transactions[[#This Row],[Sub Ledger]],LedgerMapping[[#All],[Sub Ledger]],0))</f>
        <v>Income Statement</v>
      </c>
    </row>
    <row r="23961" spans="1:5" x14ac:dyDescent="0.55000000000000004">
      <c r="A23961">
        <v>12</v>
      </c>
      <c r="B23961">
        <v>89000</v>
      </c>
      <c r="C23961" s="6">
        <v>44136</v>
      </c>
      <c r="D23961">
        <v>18.84</v>
      </c>
      <c r="E23961" t="str">
        <f>INDEX(LedgerMapping[[#All],[Area]],MATCH(Transactions[[#This Row],[Sub Ledger]],LedgerMapping[[#All],[Sub Ledger]],0))</f>
        <v>Income Statement</v>
      </c>
    </row>
    <row r="23962" spans="1:5" x14ac:dyDescent="0.55000000000000004">
      <c r="A23962">
        <v>12</v>
      </c>
      <c r="B23962">
        <v>89000</v>
      </c>
      <c r="C23962" s="6">
        <v>44166</v>
      </c>
      <c r="D23962">
        <v>49.7</v>
      </c>
      <c r="E23962" t="str">
        <f>INDEX(LedgerMapping[[#All],[Area]],MATCH(Transactions[[#This Row],[Sub Ledger]],LedgerMapping[[#All],[Sub Ledger]],0))</f>
        <v>Income Statement</v>
      </c>
    </row>
    <row r="23963" spans="1:5" x14ac:dyDescent="0.55000000000000004">
      <c r="A23963">
        <v>12</v>
      </c>
      <c r="B23963">
        <v>89000</v>
      </c>
      <c r="C23963" s="6">
        <v>43831</v>
      </c>
      <c r="D23963">
        <v>106.08</v>
      </c>
      <c r="E23963" t="str">
        <f>INDEX(LedgerMapping[[#All],[Area]],MATCH(Transactions[[#This Row],[Sub Ledger]],LedgerMapping[[#All],[Sub Ledger]],0))</f>
        <v>Income Statement</v>
      </c>
    </row>
    <row r="23964" spans="1:5" x14ac:dyDescent="0.55000000000000004">
      <c r="A23964">
        <v>12</v>
      </c>
      <c r="B23964">
        <v>89000</v>
      </c>
      <c r="C23964" s="6">
        <v>43862</v>
      </c>
      <c r="D23964">
        <v>139.06</v>
      </c>
      <c r="E23964" t="str">
        <f>INDEX(LedgerMapping[[#All],[Area]],MATCH(Transactions[[#This Row],[Sub Ledger]],LedgerMapping[[#All],[Sub Ledger]],0))</f>
        <v>Income Statement</v>
      </c>
    </row>
    <row r="23965" spans="1:5" x14ac:dyDescent="0.55000000000000004">
      <c r="A23965">
        <v>12</v>
      </c>
      <c r="B23965">
        <v>89000</v>
      </c>
      <c r="C23965" s="6">
        <v>43891</v>
      </c>
      <c r="D23965">
        <v>77.36</v>
      </c>
      <c r="E23965" t="str">
        <f>INDEX(LedgerMapping[[#All],[Area]],MATCH(Transactions[[#This Row],[Sub Ledger]],LedgerMapping[[#All],[Sub Ledger]],0))</f>
        <v>Income Statement</v>
      </c>
    </row>
    <row r="23966" spans="1:5" x14ac:dyDescent="0.55000000000000004">
      <c r="A23966">
        <v>12</v>
      </c>
      <c r="B23966">
        <v>89000</v>
      </c>
      <c r="C23966" s="6">
        <v>43922</v>
      </c>
      <c r="D23966">
        <v>139.06</v>
      </c>
      <c r="E23966" t="str">
        <f>INDEX(LedgerMapping[[#All],[Area]],MATCH(Transactions[[#This Row],[Sub Ledger]],LedgerMapping[[#All],[Sub Ledger]],0))</f>
        <v>Income Statement</v>
      </c>
    </row>
    <row r="23967" spans="1:5" x14ac:dyDescent="0.55000000000000004">
      <c r="A23967">
        <v>12</v>
      </c>
      <c r="B23967">
        <v>89000</v>
      </c>
      <c r="C23967" s="6">
        <v>43952</v>
      </c>
      <c r="D23967">
        <v>138</v>
      </c>
      <c r="E23967" t="str">
        <f>INDEX(LedgerMapping[[#All],[Area]],MATCH(Transactions[[#This Row],[Sub Ledger]],LedgerMapping[[#All],[Sub Ledger]],0))</f>
        <v>Income Statement</v>
      </c>
    </row>
    <row r="23968" spans="1:5" x14ac:dyDescent="0.55000000000000004">
      <c r="A23968">
        <v>12</v>
      </c>
      <c r="B23968">
        <v>89000</v>
      </c>
      <c r="C23968" s="6">
        <v>43983</v>
      </c>
      <c r="D23968">
        <v>85.87</v>
      </c>
      <c r="E23968" t="str">
        <f>INDEX(LedgerMapping[[#All],[Area]],MATCH(Transactions[[#This Row],[Sub Ledger]],LedgerMapping[[#All],[Sub Ledger]],0))</f>
        <v>Income Statement</v>
      </c>
    </row>
    <row r="23969" spans="1:5" x14ac:dyDescent="0.55000000000000004">
      <c r="A23969">
        <v>12</v>
      </c>
      <c r="B23969">
        <v>89000</v>
      </c>
      <c r="C23969" s="6">
        <v>44013</v>
      </c>
      <c r="D23969">
        <v>125.23</v>
      </c>
      <c r="E23969" t="str">
        <f>INDEX(LedgerMapping[[#All],[Area]],MATCH(Transactions[[#This Row],[Sub Ledger]],LedgerMapping[[#All],[Sub Ledger]],0))</f>
        <v>Income Statement</v>
      </c>
    </row>
    <row r="23970" spans="1:5" x14ac:dyDescent="0.55000000000000004">
      <c r="A23970">
        <v>12</v>
      </c>
      <c r="B23970">
        <v>89000</v>
      </c>
      <c r="C23970" s="6">
        <v>44044</v>
      </c>
      <c r="D23970">
        <v>123.1</v>
      </c>
      <c r="E23970" t="str">
        <f>INDEX(LedgerMapping[[#All],[Area]],MATCH(Transactions[[#This Row],[Sub Ledger]],LedgerMapping[[#All],[Sub Ledger]],0))</f>
        <v>Income Statement</v>
      </c>
    </row>
    <row r="23971" spans="1:5" x14ac:dyDescent="0.55000000000000004">
      <c r="A23971">
        <v>12</v>
      </c>
      <c r="B23971">
        <v>89000</v>
      </c>
      <c r="C23971" s="6">
        <v>44075</v>
      </c>
      <c r="D23971">
        <v>147.57</v>
      </c>
      <c r="E23971" t="str">
        <f>INDEX(LedgerMapping[[#All],[Area]],MATCH(Transactions[[#This Row],[Sub Ledger]],LedgerMapping[[#All],[Sub Ledger]],0))</f>
        <v>Income Statement</v>
      </c>
    </row>
    <row r="23972" spans="1:5" x14ac:dyDescent="0.55000000000000004">
      <c r="A23972">
        <v>12</v>
      </c>
      <c r="B23972">
        <v>89000</v>
      </c>
      <c r="C23972" s="6">
        <v>44105</v>
      </c>
      <c r="D23972">
        <v>99.7</v>
      </c>
      <c r="E23972" t="str">
        <f>INDEX(LedgerMapping[[#All],[Area]],MATCH(Transactions[[#This Row],[Sub Ledger]],LedgerMapping[[#All],[Sub Ledger]],0))</f>
        <v>Income Statement</v>
      </c>
    </row>
    <row r="23973" spans="1:5" x14ac:dyDescent="0.55000000000000004">
      <c r="A23973">
        <v>12</v>
      </c>
      <c r="B23973">
        <v>89000</v>
      </c>
      <c r="C23973" s="6">
        <v>44136</v>
      </c>
      <c r="D23973">
        <v>93.31</v>
      </c>
      <c r="E23973" t="str">
        <f>INDEX(LedgerMapping[[#All],[Area]],MATCH(Transactions[[#This Row],[Sub Ledger]],LedgerMapping[[#All],[Sub Ledger]],0))</f>
        <v>Income Statement</v>
      </c>
    </row>
    <row r="23974" spans="1:5" x14ac:dyDescent="0.55000000000000004">
      <c r="A23974">
        <v>12</v>
      </c>
      <c r="B23974">
        <v>89000</v>
      </c>
      <c r="C23974" s="6">
        <v>44166</v>
      </c>
      <c r="D23974">
        <v>77.36</v>
      </c>
      <c r="E23974" t="str">
        <f>INDEX(LedgerMapping[[#All],[Area]],MATCH(Transactions[[#This Row],[Sub Ledger]],LedgerMapping[[#All],[Sub Ledger]],0))</f>
        <v>Income Statement</v>
      </c>
    </row>
    <row r="23975" spans="1:5" x14ac:dyDescent="0.55000000000000004">
      <c r="A23975">
        <v>12</v>
      </c>
      <c r="B23975">
        <v>89000</v>
      </c>
      <c r="C23975" s="6">
        <v>44197</v>
      </c>
      <c r="D23975">
        <v>122.04</v>
      </c>
      <c r="E23975" t="str">
        <f>INDEX(LedgerMapping[[#All],[Area]],MATCH(Transactions[[#This Row],[Sub Ledger]],LedgerMapping[[#All],[Sub Ledger]],0))</f>
        <v>Income Statement</v>
      </c>
    </row>
    <row r="23976" spans="1:5" x14ac:dyDescent="0.55000000000000004">
      <c r="A23976">
        <v>12</v>
      </c>
      <c r="B23976">
        <v>89000</v>
      </c>
      <c r="C23976" s="6">
        <v>44348</v>
      </c>
      <c r="D23976">
        <v>149.69999999999999</v>
      </c>
      <c r="E23976" t="str">
        <f>INDEX(LedgerMapping[[#All],[Area]],MATCH(Transactions[[#This Row],[Sub Ledger]],LedgerMapping[[#All],[Sub Ledger]],0))</f>
        <v>Income Statement</v>
      </c>
    </row>
    <row r="23977" spans="1:5" x14ac:dyDescent="0.55000000000000004">
      <c r="A23977">
        <v>12</v>
      </c>
      <c r="B23977">
        <v>89000</v>
      </c>
      <c r="C23977" s="6">
        <v>44136</v>
      </c>
      <c r="D23977">
        <v>66.72</v>
      </c>
      <c r="E23977" t="str">
        <f>INDEX(LedgerMapping[[#All],[Area]],MATCH(Transactions[[#This Row],[Sub Ledger]],LedgerMapping[[#All],[Sub Ledger]],0))</f>
        <v>Income Statement</v>
      </c>
    </row>
    <row r="23978" spans="1:5" x14ac:dyDescent="0.55000000000000004">
      <c r="A23978">
        <v>12</v>
      </c>
      <c r="B23978">
        <v>89000</v>
      </c>
      <c r="C23978" s="6">
        <v>43831</v>
      </c>
      <c r="D23978">
        <v>70.97</v>
      </c>
      <c r="E23978" t="str">
        <f>INDEX(LedgerMapping[[#All],[Area]],MATCH(Transactions[[#This Row],[Sub Ledger]],LedgerMapping[[#All],[Sub Ledger]],0))</f>
        <v>Income Statement</v>
      </c>
    </row>
    <row r="23979" spans="1:5" x14ac:dyDescent="0.55000000000000004">
      <c r="A23979">
        <v>12</v>
      </c>
      <c r="B23979">
        <v>89000</v>
      </c>
      <c r="C23979" s="6">
        <v>43862</v>
      </c>
      <c r="D23979">
        <v>64.59</v>
      </c>
      <c r="E23979" t="str">
        <f>INDEX(LedgerMapping[[#All],[Area]],MATCH(Transactions[[#This Row],[Sub Ledger]],LedgerMapping[[#All],[Sub Ledger]],0))</f>
        <v>Income Statement</v>
      </c>
    </row>
    <row r="23980" spans="1:5" x14ac:dyDescent="0.55000000000000004">
      <c r="A23980">
        <v>12</v>
      </c>
      <c r="B23980">
        <v>89000</v>
      </c>
      <c r="C23980" s="6">
        <v>43891</v>
      </c>
      <c r="D23980">
        <v>73.099999999999994</v>
      </c>
      <c r="E23980" t="str">
        <f>INDEX(LedgerMapping[[#All],[Area]],MATCH(Transactions[[#This Row],[Sub Ledger]],LedgerMapping[[#All],[Sub Ledger]],0))</f>
        <v>Income Statement</v>
      </c>
    </row>
    <row r="23981" spans="1:5" x14ac:dyDescent="0.55000000000000004">
      <c r="A23981">
        <v>12</v>
      </c>
      <c r="B23981">
        <v>89000</v>
      </c>
      <c r="C23981" s="6">
        <v>43922</v>
      </c>
      <c r="D23981">
        <v>42.25</v>
      </c>
      <c r="E23981" t="str">
        <f>INDEX(LedgerMapping[[#All],[Area]],MATCH(Transactions[[#This Row],[Sub Ledger]],LedgerMapping[[#All],[Sub Ledger]],0))</f>
        <v>Income Statement</v>
      </c>
    </row>
    <row r="23982" spans="1:5" x14ac:dyDescent="0.55000000000000004">
      <c r="A23982">
        <v>12</v>
      </c>
      <c r="B23982">
        <v>89000</v>
      </c>
      <c r="C23982" s="6">
        <v>43952</v>
      </c>
      <c r="D23982">
        <v>98.63</v>
      </c>
      <c r="E23982" t="str">
        <f>INDEX(LedgerMapping[[#All],[Area]],MATCH(Transactions[[#This Row],[Sub Ledger]],LedgerMapping[[#All],[Sub Ledger]],0))</f>
        <v>Income Statement</v>
      </c>
    </row>
    <row r="23983" spans="1:5" x14ac:dyDescent="0.55000000000000004">
      <c r="A23983">
        <v>12</v>
      </c>
      <c r="B23983">
        <v>89000</v>
      </c>
      <c r="C23983" s="6">
        <v>43983</v>
      </c>
      <c r="D23983">
        <v>35.869999999999997</v>
      </c>
      <c r="E23983" t="str">
        <f>INDEX(LedgerMapping[[#All],[Area]],MATCH(Transactions[[#This Row],[Sub Ledger]],LedgerMapping[[#All],[Sub Ledger]],0))</f>
        <v>Income Statement</v>
      </c>
    </row>
    <row r="23984" spans="1:5" x14ac:dyDescent="0.55000000000000004">
      <c r="A23984">
        <v>12</v>
      </c>
      <c r="B23984">
        <v>89000</v>
      </c>
      <c r="C23984" s="6">
        <v>44013</v>
      </c>
      <c r="D23984">
        <v>64.59</v>
      </c>
      <c r="E23984" t="str">
        <f>INDEX(LedgerMapping[[#All],[Area]],MATCH(Transactions[[#This Row],[Sub Ledger]],LedgerMapping[[#All],[Sub Ledger]],0))</f>
        <v>Income Statement</v>
      </c>
    </row>
    <row r="23985" spans="1:5" x14ac:dyDescent="0.55000000000000004">
      <c r="A23985">
        <v>12</v>
      </c>
      <c r="B23985">
        <v>89000</v>
      </c>
      <c r="C23985" s="6">
        <v>44044</v>
      </c>
      <c r="D23985">
        <v>75.23</v>
      </c>
      <c r="E23985" t="str">
        <f>INDEX(LedgerMapping[[#All],[Area]],MATCH(Transactions[[#This Row],[Sub Ledger]],LedgerMapping[[#All],[Sub Ledger]],0))</f>
        <v>Income Statement</v>
      </c>
    </row>
    <row r="23986" spans="1:5" x14ac:dyDescent="0.55000000000000004">
      <c r="A23986">
        <v>12</v>
      </c>
      <c r="B23986">
        <v>89000</v>
      </c>
      <c r="C23986" s="6">
        <v>44075</v>
      </c>
      <c r="D23986">
        <v>39.06</v>
      </c>
      <c r="E23986" t="str">
        <f>INDEX(LedgerMapping[[#All],[Area]],MATCH(Transactions[[#This Row],[Sub Ledger]],LedgerMapping[[#All],[Sub Ledger]],0))</f>
        <v>Income Statement</v>
      </c>
    </row>
    <row r="23987" spans="1:5" x14ac:dyDescent="0.55000000000000004">
      <c r="A23987">
        <v>12</v>
      </c>
      <c r="B23987">
        <v>89000</v>
      </c>
      <c r="C23987" s="6">
        <v>44105</v>
      </c>
      <c r="D23987">
        <v>78.42</v>
      </c>
      <c r="E23987" t="str">
        <f>INDEX(LedgerMapping[[#All],[Area]],MATCH(Transactions[[#This Row],[Sub Ledger]],LedgerMapping[[#All],[Sub Ledger]],0))</f>
        <v>Income Statement</v>
      </c>
    </row>
    <row r="23988" spans="1:5" x14ac:dyDescent="0.55000000000000004">
      <c r="A23988">
        <v>12</v>
      </c>
      <c r="B23988">
        <v>89000</v>
      </c>
      <c r="C23988" s="6">
        <v>44166</v>
      </c>
      <c r="D23988">
        <v>60.33</v>
      </c>
      <c r="E23988" t="str">
        <f>INDEX(LedgerMapping[[#All],[Area]],MATCH(Transactions[[#This Row],[Sub Ledger]],LedgerMapping[[#All],[Sub Ledger]],0))</f>
        <v>Income Statement</v>
      </c>
    </row>
    <row r="23989" spans="1:5" x14ac:dyDescent="0.55000000000000004">
      <c r="A23989">
        <v>12</v>
      </c>
      <c r="B23989">
        <v>89000</v>
      </c>
      <c r="C23989" s="6">
        <v>44197</v>
      </c>
      <c r="D23989">
        <v>114.59</v>
      </c>
      <c r="E23989" t="str">
        <f>INDEX(LedgerMapping[[#All],[Area]],MATCH(Transactions[[#This Row],[Sub Ledger]],LedgerMapping[[#All],[Sub Ledger]],0))</f>
        <v>Income Statement</v>
      </c>
    </row>
    <row r="23990" spans="1:5" x14ac:dyDescent="0.55000000000000004">
      <c r="A23990">
        <v>12</v>
      </c>
      <c r="B23990">
        <v>89000</v>
      </c>
      <c r="C23990" s="6">
        <v>44348</v>
      </c>
      <c r="D23990">
        <v>106.08</v>
      </c>
      <c r="E23990" t="str">
        <f>INDEX(LedgerMapping[[#All],[Area]],MATCH(Transactions[[#This Row],[Sub Ledger]],LedgerMapping[[#All],[Sub Ledger]],0))</f>
        <v>Income Statement</v>
      </c>
    </row>
    <row r="23991" spans="1:5" x14ac:dyDescent="0.55000000000000004">
      <c r="A23991">
        <v>12</v>
      </c>
      <c r="B23991">
        <v>91000</v>
      </c>
      <c r="C23991" s="6">
        <v>43831</v>
      </c>
      <c r="D23991">
        <v>-46.05</v>
      </c>
      <c r="E23991" t="str">
        <f>INDEX(LedgerMapping[[#All],[Area]],MATCH(Transactions[[#This Row],[Sub Ledger]],LedgerMapping[[#All],[Sub Ledger]],0))</f>
        <v>Income Statement</v>
      </c>
    </row>
    <row r="23992" spans="1:5" x14ac:dyDescent="0.55000000000000004">
      <c r="A23992">
        <v>12</v>
      </c>
      <c r="B23992">
        <v>91000</v>
      </c>
      <c r="C23992" s="6">
        <v>43891</v>
      </c>
      <c r="D23992">
        <v>-44.98</v>
      </c>
      <c r="E23992" t="str">
        <f>INDEX(LedgerMapping[[#All],[Area]],MATCH(Transactions[[#This Row],[Sub Ledger]],LedgerMapping[[#All],[Sub Ledger]],0))</f>
        <v>Income Statement</v>
      </c>
    </row>
    <row r="23993" spans="1:5" x14ac:dyDescent="0.55000000000000004">
      <c r="A23993">
        <v>12</v>
      </c>
      <c r="B23993">
        <v>91000</v>
      </c>
      <c r="C23993" s="6">
        <v>43922</v>
      </c>
      <c r="D23993">
        <v>-51.37</v>
      </c>
      <c r="E23993" t="str">
        <f>INDEX(LedgerMapping[[#All],[Area]],MATCH(Transactions[[#This Row],[Sub Ledger]],LedgerMapping[[#All],[Sub Ledger]],0))</f>
        <v>Income Statement</v>
      </c>
    </row>
    <row r="23994" spans="1:5" x14ac:dyDescent="0.55000000000000004">
      <c r="A23994">
        <v>12</v>
      </c>
      <c r="B23994">
        <v>91000</v>
      </c>
      <c r="C23994" s="6">
        <v>43983</v>
      </c>
      <c r="D23994">
        <v>-52.43</v>
      </c>
      <c r="E23994" t="str">
        <f>INDEX(LedgerMapping[[#All],[Area]],MATCH(Transactions[[#This Row],[Sub Ledger]],LedgerMapping[[#All],[Sub Ledger]],0))</f>
        <v>Income Statement</v>
      </c>
    </row>
    <row r="23995" spans="1:5" x14ac:dyDescent="0.55000000000000004">
      <c r="A23995">
        <v>12</v>
      </c>
      <c r="B23995">
        <v>91000</v>
      </c>
      <c r="C23995" s="6">
        <v>44013</v>
      </c>
      <c r="D23995">
        <v>-42.86</v>
      </c>
      <c r="E23995" t="str">
        <f>INDEX(LedgerMapping[[#All],[Area]],MATCH(Transactions[[#This Row],[Sub Ledger]],LedgerMapping[[#All],[Sub Ledger]],0))</f>
        <v>Income Statement</v>
      </c>
    </row>
    <row r="23996" spans="1:5" x14ac:dyDescent="0.55000000000000004">
      <c r="A23996">
        <v>12</v>
      </c>
      <c r="B23996">
        <v>91000</v>
      </c>
      <c r="C23996" s="6">
        <v>44136</v>
      </c>
      <c r="D23996">
        <v>-20.52</v>
      </c>
      <c r="E23996" t="str">
        <f>INDEX(LedgerMapping[[#All],[Area]],MATCH(Transactions[[#This Row],[Sub Ledger]],LedgerMapping[[#All],[Sub Ledger]],0))</f>
        <v>Income Statement</v>
      </c>
    </row>
    <row r="23997" spans="1:5" x14ac:dyDescent="0.55000000000000004">
      <c r="A23997">
        <v>12</v>
      </c>
      <c r="B23997">
        <v>91000</v>
      </c>
      <c r="C23997" s="6">
        <v>44166</v>
      </c>
      <c r="D23997">
        <v>-58.81</v>
      </c>
      <c r="E23997" t="str">
        <f>INDEX(LedgerMapping[[#All],[Area]],MATCH(Transactions[[#This Row],[Sub Ledger]],LedgerMapping[[#All],[Sub Ledger]],0))</f>
        <v>Income Statement</v>
      </c>
    </row>
    <row r="23998" spans="1:5" x14ac:dyDescent="0.55000000000000004">
      <c r="A23998">
        <v>12</v>
      </c>
      <c r="B23998">
        <v>91000</v>
      </c>
      <c r="C23998" s="6">
        <v>43831</v>
      </c>
      <c r="D23998">
        <v>-129.03</v>
      </c>
      <c r="E23998" t="str">
        <f>INDEX(LedgerMapping[[#All],[Area]],MATCH(Transactions[[#This Row],[Sub Ledger]],LedgerMapping[[#All],[Sub Ledger]],0))</f>
        <v>Income Statement</v>
      </c>
    </row>
    <row r="23999" spans="1:5" x14ac:dyDescent="0.55000000000000004">
      <c r="A23999">
        <v>12</v>
      </c>
      <c r="B23999">
        <v>91000</v>
      </c>
      <c r="C23999" s="6">
        <v>43862</v>
      </c>
      <c r="D23999">
        <v>-168.39</v>
      </c>
      <c r="E23999" t="str">
        <f>INDEX(LedgerMapping[[#All],[Area]],MATCH(Transactions[[#This Row],[Sub Ledger]],LedgerMapping[[#All],[Sub Ledger]],0))</f>
        <v>Income Statement</v>
      </c>
    </row>
    <row r="24000" spans="1:5" x14ac:dyDescent="0.55000000000000004">
      <c r="A24000">
        <v>12</v>
      </c>
      <c r="B24000">
        <v>91000</v>
      </c>
      <c r="C24000" s="6">
        <v>43891</v>
      </c>
      <c r="D24000">
        <v>-93.92</v>
      </c>
      <c r="E24000" t="str">
        <f>INDEX(LedgerMapping[[#All],[Area]],MATCH(Transactions[[#This Row],[Sub Ledger]],LedgerMapping[[#All],[Sub Ledger]],0))</f>
        <v>Income Statement</v>
      </c>
    </row>
    <row r="24001" spans="1:5" x14ac:dyDescent="0.55000000000000004">
      <c r="A24001">
        <v>12</v>
      </c>
      <c r="B24001">
        <v>91000</v>
      </c>
      <c r="C24001" s="6">
        <v>43922</v>
      </c>
      <c r="D24001">
        <v>-168.39</v>
      </c>
      <c r="E24001" t="str">
        <f>INDEX(LedgerMapping[[#All],[Area]],MATCH(Transactions[[#This Row],[Sub Ledger]],LedgerMapping[[#All],[Sub Ledger]],0))</f>
        <v>Income Statement</v>
      </c>
    </row>
    <row r="24002" spans="1:5" x14ac:dyDescent="0.55000000000000004">
      <c r="A24002">
        <v>12</v>
      </c>
      <c r="B24002">
        <v>91000</v>
      </c>
      <c r="C24002" s="6">
        <v>43952</v>
      </c>
      <c r="D24002">
        <v>-167.32</v>
      </c>
      <c r="E24002" t="str">
        <f>INDEX(LedgerMapping[[#All],[Area]],MATCH(Transactions[[#This Row],[Sub Ledger]],LedgerMapping[[#All],[Sub Ledger]],0))</f>
        <v>Income Statement</v>
      </c>
    </row>
    <row r="24003" spans="1:5" x14ac:dyDescent="0.55000000000000004">
      <c r="A24003">
        <v>12</v>
      </c>
      <c r="B24003">
        <v>91000</v>
      </c>
      <c r="C24003" s="6">
        <v>43983</v>
      </c>
      <c r="D24003">
        <v>-103.49</v>
      </c>
      <c r="E24003" t="str">
        <f>INDEX(LedgerMapping[[#All],[Area]],MATCH(Transactions[[#This Row],[Sub Ledger]],LedgerMapping[[#All],[Sub Ledger]],0))</f>
        <v>Income Statement</v>
      </c>
    </row>
    <row r="24004" spans="1:5" x14ac:dyDescent="0.55000000000000004">
      <c r="A24004">
        <v>12</v>
      </c>
      <c r="B24004">
        <v>91000</v>
      </c>
      <c r="C24004" s="6">
        <v>44013</v>
      </c>
      <c r="D24004">
        <v>-152.43</v>
      </c>
      <c r="E24004" t="str">
        <f>INDEX(LedgerMapping[[#All],[Area]],MATCH(Transactions[[#This Row],[Sub Ledger]],LedgerMapping[[#All],[Sub Ledger]],0))</f>
        <v>Income Statement</v>
      </c>
    </row>
    <row r="24005" spans="1:5" x14ac:dyDescent="0.55000000000000004">
      <c r="A24005">
        <v>12</v>
      </c>
      <c r="B24005">
        <v>91000</v>
      </c>
      <c r="C24005" s="6">
        <v>44044</v>
      </c>
      <c r="D24005">
        <v>-150.30000000000001</v>
      </c>
      <c r="E24005" t="str">
        <f>INDEX(LedgerMapping[[#All],[Area]],MATCH(Transactions[[#This Row],[Sub Ledger]],LedgerMapping[[#All],[Sub Ledger]],0))</f>
        <v>Income Statement</v>
      </c>
    </row>
    <row r="24006" spans="1:5" x14ac:dyDescent="0.55000000000000004">
      <c r="A24006">
        <v>12</v>
      </c>
      <c r="B24006">
        <v>91000</v>
      </c>
      <c r="C24006" s="6">
        <v>44075</v>
      </c>
      <c r="D24006">
        <v>-180.09</v>
      </c>
      <c r="E24006" t="str">
        <f>INDEX(LedgerMapping[[#All],[Area]],MATCH(Transactions[[#This Row],[Sub Ledger]],LedgerMapping[[#All],[Sub Ledger]],0))</f>
        <v>Income Statement</v>
      </c>
    </row>
    <row r="24007" spans="1:5" x14ac:dyDescent="0.55000000000000004">
      <c r="A24007">
        <v>12</v>
      </c>
      <c r="B24007">
        <v>91000</v>
      </c>
      <c r="C24007" s="6">
        <v>44105</v>
      </c>
      <c r="D24007">
        <v>-120.52</v>
      </c>
      <c r="E24007" t="str">
        <f>INDEX(LedgerMapping[[#All],[Area]],MATCH(Transactions[[#This Row],[Sub Ledger]],LedgerMapping[[#All],[Sub Ledger]],0))</f>
        <v>Income Statement</v>
      </c>
    </row>
    <row r="24008" spans="1:5" x14ac:dyDescent="0.55000000000000004">
      <c r="A24008">
        <v>12</v>
      </c>
      <c r="B24008">
        <v>91000</v>
      </c>
      <c r="C24008" s="6">
        <v>44136</v>
      </c>
      <c r="D24008">
        <v>-112</v>
      </c>
      <c r="E24008" t="str">
        <f>INDEX(LedgerMapping[[#All],[Area]],MATCH(Transactions[[#This Row],[Sub Ledger]],LedgerMapping[[#All],[Sub Ledger]],0))</f>
        <v>Income Statement</v>
      </c>
    </row>
    <row r="24009" spans="1:5" x14ac:dyDescent="0.55000000000000004">
      <c r="A24009">
        <v>12</v>
      </c>
      <c r="B24009">
        <v>91000</v>
      </c>
      <c r="C24009" s="6">
        <v>44166</v>
      </c>
      <c r="D24009">
        <v>-92.86</v>
      </c>
      <c r="E24009" t="str">
        <f>INDEX(LedgerMapping[[#All],[Area]],MATCH(Transactions[[#This Row],[Sub Ledger]],LedgerMapping[[#All],[Sub Ledger]],0))</f>
        <v>Income Statement</v>
      </c>
    </row>
    <row r="24010" spans="1:5" x14ac:dyDescent="0.55000000000000004">
      <c r="A24010">
        <v>12</v>
      </c>
      <c r="B24010">
        <v>91000</v>
      </c>
      <c r="C24010" s="6">
        <v>44197</v>
      </c>
      <c r="D24010">
        <v>-149.24</v>
      </c>
      <c r="E24010" t="str">
        <f>INDEX(LedgerMapping[[#All],[Area]],MATCH(Transactions[[#This Row],[Sub Ledger]],LedgerMapping[[#All],[Sub Ledger]],0))</f>
        <v>Income Statement</v>
      </c>
    </row>
    <row r="24011" spans="1:5" x14ac:dyDescent="0.55000000000000004">
      <c r="A24011">
        <v>12</v>
      </c>
      <c r="B24011">
        <v>91000</v>
      </c>
      <c r="C24011" s="6">
        <v>44348</v>
      </c>
      <c r="D24011">
        <v>-183.28</v>
      </c>
      <c r="E24011" t="str">
        <f>INDEX(LedgerMapping[[#All],[Area]],MATCH(Transactions[[#This Row],[Sub Ledger]],LedgerMapping[[#All],[Sub Ledger]],0))</f>
        <v>Income Statement</v>
      </c>
    </row>
    <row r="24012" spans="1:5" x14ac:dyDescent="0.55000000000000004">
      <c r="A24012">
        <v>12</v>
      </c>
      <c r="B24012">
        <v>91000</v>
      </c>
      <c r="C24012" s="6">
        <v>44044</v>
      </c>
      <c r="D24012">
        <v>-90.73</v>
      </c>
      <c r="E24012" t="str">
        <f>INDEX(LedgerMapping[[#All],[Area]],MATCH(Transactions[[#This Row],[Sub Ledger]],LedgerMapping[[#All],[Sub Ledger]],0))</f>
        <v>Income Statement</v>
      </c>
    </row>
    <row r="24013" spans="1:5" x14ac:dyDescent="0.55000000000000004">
      <c r="A24013">
        <v>12</v>
      </c>
      <c r="B24013">
        <v>91000</v>
      </c>
      <c r="C24013" s="6">
        <v>44075</v>
      </c>
      <c r="D24013">
        <v>-46.05</v>
      </c>
      <c r="E24013" t="str">
        <f>INDEX(LedgerMapping[[#All],[Area]],MATCH(Transactions[[#This Row],[Sub Ledger]],LedgerMapping[[#All],[Sub Ledger]],0))</f>
        <v>Income Statement</v>
      </c>
    </row>
    <row r="24014" spans="1:5" x14ac:dyDescent="0.55000000000000004">
      <c r="A24014">
        <v>12</v>
      </c>
      <c r="B24014">
        <v>91000</v>
      </c>
      <c r="C24014" s="6">
        <v>44105</v>
      </c>
      <c r="D24014">
        <v>-94.98</v>
      </c>
      <c r="E24014" t="str">
        <f>INDEX(LedgerMapping[[#All],[Area]],MATCH(Transactions[[#This Row],[Sub Ledger]],LedgerMapping[[#All],[Sub Ledger]],0))</f>
        <v>Income Statement</v>
      </c>
    </row>
    <row r="24015" spans="1:5" x14ac:dyDescent="0.55000000000000004">
      <c r="A24015">
        <v>12</v>
      </c>
      <c r="B24015">
        <v>91000</v>
      </c>
      <c r="C24015" s="6">
        <v>44136</v>
      </c>
      <c r="D24015">
        <v>-81.150000000000006</v>
      </c>
      <c r="E24015" t="str">
        <f>INDEX(LedgerMapping[[#All],[Area]],MATCH(Transactions[[#This Row],[Sub Ledger]],LedgerMapping[[#All],[Sub Ledger]],0))</f>
        <v>Income Statement</v>
      </c>
    </row>
    <row r="24016" spans="1:5" x14ac:dyDescent="0.55000000000000004">
      <c r="A24016">
        <v>12</v>
      </c>
      <c r="B24016">
        <v>91000</v>
      </c>
      <c r="C24016" s="6">
        <v>44166</v>
      </c>
      <c r="D24016">
        <v>-72.64</v>
      </c>
      <c r="E24016" t="str">
        <f>INDEX(LedgerMapping[[#All],[Area]],MATCH(Transactions[[#This Row],[Sub Ledger]],LedgerMapping[[#All],[Sub Ledger]],0))</f>
        <v>Income Statement</v>
      </c>
    </row>
    <row r="24017" spans="1:5" x14ac:dyDescent="0.55000000000000004">
      <c r="A24017">
        <v>12</v>
      </c>
      <c r="B24017">
        <v>91000</v>
      </c>
      <c r="C24017" s="6">
        <v>44197</v>
      </c>
      <c r="D24017">
        <v>-137.54</v>
      </c>
      <c r="E24017" t="str">
        <f>INDEX(LedgerMapping[[#All],[Area]],MATCH(Transactions[[#This Row],[Sub Ledger]],LedgerMapping[[#All],[Sub Ledger]],0))</f>
        <v>Income Statement</v>
      </c>
    </row>
    <row r="24018" spans="1:5" x14ac:dyDescent="0.55000000000000004">
      <c r="A24018">
        <v>12</v>
      </c>
      <c r="B24018">
        <v>91000</v>
      </c>
      <c r="C24018" s="6">
        <v>44348</v>
      </c>
      <c r="D24018">
        <v>-129.03</v>
      </c>
      <c r="E24018" t="str">
        <f>INDEX(LedgerMapping[[#All],[Area]],MATCH(Transactions[[#This Row],[Sub Ledger]],LedgerMapping[[#All],[Sub Ledger]],0))</f>
        <v>Income Statement</v>
      </c>
    </row>
    <row r="24019" spans="1:5" x14ac:dyDescent="0.55000000000000004">
      <c r="A24019">
        <v>12</v>
      </c>
      <c r="B24019">
        <v>91000</v>
      </c>
      <c r="C24019" s="6">
        <v>43831</v>
      </c>
      <c r="D24019">
        <v>-85.41</v>
      </c>
      <c r="E24019" t="str">
        <f>INDEX(LedgerMapping[[#All],[Area]],MATCH(Transactions[[#This Row],[Sub Ledger]],LedgerMapping[[#All],[Sub Ledger]],0))</f>
        <v>Income Statement</v>
      </c>
    </row>
    <row r="24020" spans="1:5" x14ac:dyDescent="0.55000000000000004">
      <c r="A24020">
        <v>12</v>
      </c>
      <c r="B24020">
        <v>91000</v>
      </c>
      <c r="C24020" s="6">
        <v>43862</v>
      </c>
      <c r="D24020">
        <v>-77.959999999999994</v>
      </c>
      <c r="E24020" t="str">
        <f>INDEX(LedgerMapping[[#All],[Area]],MATCH(Transactions[[#This Row],[Sub Ledger]],LedgerMapping[[#All],[Sub Ledger]],0))</f>
        <v>Income Statement</v>
      </c>
    </row>
    <row r="24021" spans="1:5" x14ac:dyDescent="0.55000000000000004">
      <c r="A24021">
        <v>12</v>
      </c>
      <c r="B24021">
        <v>91000</v>
      </c>
      <c r="C24021" s="6">
        <v>43891</v>
      </c>
      <c r="D24021">
        <v>-87.54</v>
      </c>
      <c r="E24021" t="str">
        <f>INDEX(LedgerMapping[[#All],[Area]],MATCH(Transactions[[#This Row],[Sub Ledger]],LedgerMapping[[#All],[Sub Ledger]],0))</f>
        <v>Income Statement</v>
      </c>
    </row>
    <row r="24022" spans="1:5" x14ac:dyDescent="0.55000000000000004">
      <c r="A24022">
        <v>12</v>
      </c>
      <c r="B24022">
        <v>91000</v>
      </c>
      <c r="C24022" s="6">
        <v>43922</v>
      </c>
      <c r="D24022">
        <v>-50.3</v>
      </c>
      <c r="E24022" t="str">
        <f>INDEX(LedgerMapping[[#All],[Area]],MATCH(Transactions[[#This Row],[Sub Ledger]],LedgerMapping[[#All],[Sub Ledger]],0))</f>
        <v>Income Statement</v>
      </c>
    </row>
    <row r="24023" spans="1:5" x14ac:dyDescent="0.55000000000000004">
      <c r="A24023">
        <v>12</v>
      </c>
      <c r="B24023">
        <v>91000</v>
      </c>
      <c r="C24023" s="6">
        <v>43952</v>
      </c>
      <c r="D24023">
        <v>-119.45</v>
      </c>
      <c r="E24023" t="str">
        <f>INDEX(LedgerMapping[[#All],[Area]],MATCH(Transactions[[#This Row],[Sub Ledger]],LedgerMapping[[#All],[Sub Ledger]],0))</f>
        <v>Income Statement</v>
      </c>
    </row>
    <row r="24024" spans="1:5" x14ac:dyDescent="0.55000000000000004">
      <c r="A24024">
        <v>12</v>
      </c>
      <c r="B24024">
        <v>91000</v>
      </c>
      <c r="C24024" s="6">
        <v>43983</v>
      </c>
      <c r="D24024">
        <v>-40.729999999999997</v>
      </c>
      <c r="E24024" t="str">
        <f>INDEX(LedgerMapping[[#All],[Area]],MATCH(Transactions[[#This Row],[Sub Ledger]],LedgerMapping[[#All],[Sub Ledger]],0))</f>
        <v>Income Statement</v>
      </c>
    </row>
    <row r="24025" spans="1:5" x14ac:dyDescent="0.55000000000000004">
      <c r="A24025">
        <v>12</v>
      </c>
      <c r="B24025">
        <v>91000</v>
      </c>
      <c r="C24025" s="6">
        <v>44013</v>
      </c>
      <c r="D24025">
        <v>-77.959999999999994</v>
      </c>
      <c r="E24025" t="str">
        <f>INDEX(LedgerMapping[[#All],[Area]],MATCH(Transactions[[#This Row],[Sub Ledger]],LedgerMapping[[#All],[Sub Ledger]],0))</f>
        <v>Income Statement</v>
      </c>
    </row>
    <row r="24026" spans="1:5" x14ac:dyDescent="0.55000000000000004">
      <c r="A24026">
        <v>12</v>
      </c>
      <c r="B24026">
        <v>92000</v>
      </c>
      <c r="C24026" s="6">
        <v>43831</v>
      </c>
      <c r="D24026">
        <v>144.38</v>
      </c>
      <c r="E24026" t="str">
        <f>INDEX(LedgerMapping[[#All],[Area]],MATCH(Transactions[[#This Row],[Sub Ledger]],LedgerMapping[[#All],[Sub Ledger]],0))</f>
        <v>Income Statement</v>
      </c>
    </row>
    <row r="24027" spans="1:5" x14ac:dyDescent="0.55000000000000004">
      <c r="A24027">
        <v>12</v>
      </c>
      <c r="B24027">
        <v>92000</v>
      </c>
      <c r="C24027" s="6">
        <v>43862</v>
      </c>
      <c r="D24027">
        <v>131.61000000000001</v>
      </c>
      <c r="E24027" t="str">
        <f>INDEX(LedgerMapping[[#All],[Area]],MATCH(Transactions[[#This Row],[Sub Ledger]],LedgerMapping[[#All],[Sub Ledger]],0))</f>
        <v>Income Statement</v>
      </c>
    </row>
    <row r="24028" spans="1:5" x14ac:dyDescent="0.55000000000000004">
      <c r="A24028">
        <v>12</v>
      </c>
      <c r="B24028">
        <v>92000</v>
      </c>
      <c r="C24028" s="6">
        <v>43891</v>
      </c>
      <c r="D24028">
        <v>148.63</v>
      </c>
      <c r="E24028" t="str">
        <f>INDEX(LedgerMapping[[#All],[Area]],MATCH(Transactions[[#This Row],[Sub Ledger]],LedgerMapping[[#All],[Sub Ledger]],0))</f>
        <v>Income Statement</v>
      </c>
    </row>
    <row r="24029" spans="1:5" x14ac:dyDescent="0.55000000000000004">
      <c r="A24029">
        <v>12</v>
      </c>
      <c r="B24029">
        <v>92000</v>
      </c>
      <c r="C24029" s="6">
        <v>43922</v>
      </c>
      <c r="D24029">
        <v>85.87</v>
      </c>
      <c r="E24029" t="str">
        <f>INDEX(LedgerMapping[[#All],[Area]],MATCH(Transactions[[#This Row],[Sub Ledger]],LedgerMapping[[#All],[Sub Ledger]],0))</f>
        <v>Income Statement</v>
      </c>
    </row>
    <row r="24030" spans="1:5" x14ac:dyDescent="0.55000000000000004">
      <c r="A24030">
        <v>12</v>
      </c>
      <c r="B24030">
        <v>92000</v>
      </c>
      <c r="C24030" s="6">
        <v>43952</v>
      </c>
      <c r="D24030">
        <v>200.76</v>
      </c>
      <c r="E24030" t="str">
        <f>INDEX(LedgerMapping[[#All],[Area]],MATCH(Transactions[[#This Row],[Sub Ledger]],LedgerMapping[[#All],[Sub Ledger]],0))</f>
        <v>Income Statement</v>
      </c>
    </row>
    <row r="24031" spans="1:5" x14ac:dyDescent="0.55000000000000004">
      <c r="A24031">
        <v>12</v>
      </c>
      <c r="B24031">
        <v>92000</v>
      </c>
      <c r="C24031" s="6">
        <v>43983</v>
      </c>
      <c r="D24031">
        <v>70.97</v>
      </c>
      <c r="E24031" t="str">
        <f>INDEX(LedgerMapping[[#All],[Area]],MATCH(Transactions[[#This Row],[Sub Ledger]],LedgerMapping[[#All],[Sub Ledger]],0))</f>
        <v>Income Statement</v>
      </c>
    </row>
    <row r="24032" spans="1:5" x14ac:dyDescent="0.55000000000000004">
      <c r="A24032">
        <v>12</v>
      </c>
      <c r="B24032">
        <v>92000</v>
      </c>
      <c r="C24032" s="6">
        <v>44013</v>
      </c>
      <c r="D24032">
        <v>132.68</v>
      </c>
      <c r="E24032" t="str">
        <f>INDEX(LedgerMapping[[#All],[Area]],MATCH(Transactions[[#This Row],[Sub Ledger]],LedgerMapping[[#All],[Sub Ledger]],0))</f>
        <v>Income Statement</v>
      </c>
    </row>
    <row r="24033" spans="1:5" x14ac:dyDescent="0.55000000000000004">
      <c r="A24033">
        <v>12</v>
      </c>
      <c r="B24033">
        <v>92000</v>
      </c>
      <c r="C24033" s="6">
        <v>44044</v>
      </c>
      <c r="D24033">
        <v>153.94999999999999</v>
      </c>
      <c r="E24033" t="str">
        <f>INDEX(LedgerMapping[[#All],[Area]],MATCH(Transactions[[#This Row],[Sub Ledger]],LedgerMapping[[#All],[Sub Ledger]],0))</f>
        <v>Income Statement</v>
      </c>
    </row>
    <row r="24034" spans="1:5" x14ac:dyDescent="0.55000000000000004">
      <c r="A24034">
        <v>12</v>
      </c>
      <c r="B24034">
        <v>92000</v>
      </c>
      <c r="C24034" s="6">
        <v>44075</v>
      </c>
      <c r="D24034">
        <v>78.42</v>
      </c>
      <c r="E24034" t="str">
        <f>INDEX(LedgerMapping[[#All],[Area]],MATCH(Transactions[[#This Row],[Sub Ledger]],LedgerMapping[[#All],[Sub Ledger]],0))</f>
        <v>Income Statement</v>
      </c>
    </row>
    <row r="24035" spans="1:5" x14ac:dyDescent="0.55000000000000004">
      <c r="A24035">
        <v>12</v>
      </c>
      <c r="B24035">
        <v>92000</v>
      </c>
      <c r="C24035" s="6">
        <v>44105</v>
      </c>
      <c r="D24035">
        <v>160.34</v>
      </c>
      <c r="E24035" t="str">
        <f>INDEX(LedgerMapping[[#All],[Area]],MATCH(Transactions[[#This Row],[Sub Ledger]],LedgerMapping[[#All],[Sub Ledger]],0))</f>
        <v>Income Statement</v>
      </c>
    </row>
    <row r="24036" spans="1:5" x14ac:dyDescent="0.55000000000000004">
      <c r="A24036">
        <v>12</v>
      </c>
      <c r="B24036">
        <v>92000</v>
      </c>
      <c r="C24036" s="6">
        <v>44136</v>
      </c>
      <c r="D24036">
        <v>136.93</v>
      </c>
      <c r="E24036" t="str">
        <f>INDEX(LedgerMapping[[#All],[Area]],MATCH(Transactions[[#This Row],[Sub Ledger]],LedgerMapping[[#All],[Sub Ledger]],0))</f>
        <v>Income Statement</v>
      </c>
    </row>
    <row r="24037" spans="1:5" x14ac:dyDescent="0.55000000000000004">
      <c r="A24037">
        <v>12</v>
      </c>
      <c r="B24037">
        <v>92000</v>
      </c>
      <c r="C24037" s="6">
        <v>44166</v>
      </c>
      <c r="D24037">
        <v>123.1</v>
      </c>
      <c r="E24037" t="str">
        <f>INDEX(LedgerMapping[[#All],[Area]],MATCH(Transactions[[#This Row],[Sub Ledger]],LedgerMapping[[#All],[Sub Ledger]],0))</f>
        <v>Income Statement</v>
      </c>
    </row>
    <row r="24038" spans="1:5" x14ac:dyDescent="0.55000000000000004">
      <c r="A24038">
        <v>12</v>
      </c>
      <c r="B24038">
        <v>92000</v>
      </c>
      <c r="C24038" s="6">
        <v>44197</v>
      </c>
      <c r="D24038">
        <v>232.68</v>
      </c>
      <c r="E24038" t="str">
        <f>INDEX(LedgerMapping[[#All],[Area]],MATCH(Transactions[[#This Row],[Sub Ledger]],LedgerMapping[[#All],[Sub Ledger]],0))</f>
        <v>Income Statement</v>
      </c>
    </row>
    <row r="24039" spans="1:5" x14ac:dyDescent="0.55000000000000004">
      <c r="A24039">
        <v>12</v>
      </c>
      <c r="B24039">
        <v>92000</v>
      </c>
      <c r="C24039" s="6">
        <v>44348</v>
      </c>
      <c r="D24039">
        <v>217.78</v>
      </c>
      <c r="E24039" t="str">
        <f>INDEX(LedgerMapping[[#All],[Area]],MATCH(Transactions[[#This Row],[Sub Ledger]],LedgerMapping[[#All],[Sub Ledger]],0))</f>
        <v>Income Statement</v>
      </c>
    </row>
    <row r="24040" spans="1:5" x14ac:dyDescent="0.55000000000000004">
      <c r="A24040">
        <v>12</v>
      </c>
      <c r="B24040">
        <v>92000</v>
      </c>
      <c r="C24040" s="6">
        <v>43831</v>
      </c>
      <c r="D24040">
        <v>217.78</v>
      </c>
      <c r="E24040" t="str">
        <f>INDEX(LedgerMapping[[#All],[Area]],MATCH(Transactions[[#This Row],[Sub Ledger]],LedgerMapping[[#All],[Sub Ledger]],0))</f>
        <v>Income Statement</v>
      </c>
    </row>
    <row r="24041" spans="1:5" x14ac:dyDescent="0.55000000000000004">
      <c r="A24041">
        <v>12</v>
      </c>
      <c r="B24041">
        <v>92000</v>
      </c>
      <c r="C24041" s="6">
        <v>43862</v>
      </c>
      <c r="D24041">
        <v>283.74</v>
      </c>
      <c r="E24041" t="str">
        <f>INDEX(LedgerMapping[[#All],[Area]],MATCH(Transactions[[#This Row],[Sub Ledger]],LedgerMapping[[#All],[Sub Ledger]],0))</f>
        <v>Income Statement</v>
      </c>
    </row>
    <row r="24042" spans="1:5" x14ac:dyDescent="0.55000000000000004">
      <c r="A24042">
        <v>12</v>
      </c>
      <c r="B24042">
        <v>92000</v>
      </c>
      <c r="C24042" s="6">
        <v>43891</v>
      </c>
      <c r="D24042">
        <v>158.21</v>
      </c>
      <c r="E24042" t="str">
        <f>INDEX(LedgerMapping[[#All],[Area]],MATCH(Transactions[[#This Row],[Sub Ledger]],LedgerMapping[[#All],[Sub Ledger]],0))</f>
        <v>Income Statement</v>
      </c>
    </row>
    <row r="24043" spans="1:5" x14ac:dyDescent="0.55000000000000004">
      <c r="A24043">
        <v>12</v>
      </c>
      <c r="B24043">
        <v>92000</v>
      </c>
      <c r="C24043" s="6">
        <v>43922</v>
      </c>
      <c r="D24043">
        <v>283.74</v>
      </c>
      <c r="E24043" t="str">
        <f>INDEX(LedgerMapping[[#All],[Area]],MATCH(Transactions[[#This Row],[Sub Ledger]],LedgerMapping[[#All],[Sub Ledger]],0))</f>
        <v>Income Statement</v>
      </c>
    </row>
    <row r="24044" spans="1:5" x14ac:dyDescent="0.55000000000000004">
      <c r="A24044">
        <v>12</v>
      </c>
      <c r="B24044">
        <v>92000</v>
      </c>
      <c r="C24044" s="6">
        <v>43952</v>
      </c>
      <c r="D24044">
        <v>281.62</v>
      </c>
      <c r="E24044" t="str">
        <f>INDEX(LedgerMapping[[#All],[Area]],MATCH(Transactions[[#This Row],[Sub Ledger]],LedgerMapping[[#All],[Sub Ledger]],0))</f>
        <v>Income Statement</v>
      </c>
    </row>
    <row r="24045" spans="1:5" x14ac:dyDescent="0.55000000000000004">
      <c r="A24045">
        <v>12</v>
      </c>
      <c r="B24045">
        <v>92000</v>
      </c>
      <c r="C24045" s="6">
        <v>43983</v>
      </c>
      <c r="D24045">
        <v>175.23</v>
      </c>
      <c r="E24045" t="str">
        <f>INDEX(LedgerMapping[[#All],[Area]],MATCH(Transactions[[#This Row],[Sub Ledger]],LedgerMapping[[#All],[Sub Ledger]],0))</f>
        <v>Income Statement</v>
      </c>
    </row>
    <row r="24046" spans="1:5" x14ac:dyDescent="0.55000000000000004">
      <c r="A24046">
        <v>12</v>
      </c>
      <c r="B24046">
        <v>92000</v>
      </c>
      <c r="C24046" s="6">
        <v>44013</v>
      </c>
      <c r="D24046">
        <v>256.08</v>
      </c>
      <c r="E24046" t="str">
        <f>INDEX(LedgerMapping[[#All],[Area]],MATCH(Transactions[[#This Row],[Sub Ledger]],LedgerMapping[[#All],[Sub Ledger]],0))</f>
        <v>Income Statement</v>
      </c>
    </row>
    <row r="24047" spans="1:5" x14ac:dyDescent="0.55000000000000004">
      <c r="A24047">
        <v>12</v>
      </c>
      <c r="B24047">
        <v>92000</v>
      </c>
      <c r="C24047" s="6">
        <v>44044</v>
      </c>
      <c r="D24047">
        <v>251.83</v>
      </c>
      <c r="E24047" t="str">
        <f>INDEX(LedgerMapping[[#All],[Area]],MATCH(Transactions[[#This Row],[Sub Ledger]],LedgerMapping[[#All],[Sub Ledger]],0))</f>
        <v>Income Statement</v>
      </c>
    </row>
    <row r="24048" spans="1:5" x14ac:dyDescent="0.55000000000000004">
      <c r="A24048">
        <v>12</v>
      </c>
      <c r="B24048">
        <v>92000</v>
      </c>
      <c r="C24048" s="6">
        <v>44075</v>
      </c>
      <c r="D24048">
        <v>301.83</v>
      </c>
      <c r="E24048" t="str">
        <f>INDEX(LedgerMapping[[#All],[Area]],MATCH(Transactions[[#This Row],[Sub Ledger]],LedgerMapping[[#All],[Sub Ledger]],0))</f>
        <v>Income Statement</v>
      </c>
    </row>
    <row r="24049" spans="1:5" x14ac:dyDescent="0.55000000000000004">
      <c r="A24049">
        <v>12</v>
      </c>
      <c r="B24049">
        <v>92000</v>
      </c>
      <c r="C24049" s="6">
        <v>44105</v>
      </c>
      <c r="D24049">
        <v>202.89</v>
      </c>
      <c r="E24049" t="str">
        <f>INDEX(LedgerMapping[[#All],[Area]],MATCH(Transactions[[#This Row],[Sub Ledger]],LedgerMapping[[#All],[Sub Ledger]],0))</f>
        <v>Income Statement</v>
      </c>
    </row>
    <row r="24050" spans="1:5" x14ac:dyDescent="0.55000000000000004">
      <c r="A24050">
        <v>12</v>
      </c>
      <c r="B24050">
        <v>92000</v>
      </c>
      <c r="C24050" s="6">
        <v>44136</v>
      </c>
      <c r="D24050">
        <v>190.12</v>
      </c>
      <c r="E24050" t="str">
        <f>INDEX(LedgerMapping[[#All],[Area]],MATCH(Transactions[[#This Row],[Sub Ledger]],LedgerMapping[[#All],[Sub Ledger]],0))</f>
        <v>Income Statement</v>
      </c>
    </row>
    <row r="24051" spans="1:5" x14ac:dyDescent="0.55000000000000004">
      <c r="A24051">
        <v>12</v>
      </c>
      <c r="B24051">
        <v>92000</v>
      </c>
      <c r="C24051" s="6">
        <v>44166</v>
      </c>
      <c r="D24051">
        <v>157.15</v>
      </c>
      <c r="E24051" t="str">
        <f>INDEX(LedgerMapping[[#All],[Area]],MATCH(Transactions[[#This Row],[Sub Ledger]],LedgerMapping[[#All],[Sub Ledger]],0))</f>
        <v>Income Statement</v>
      </c>
    </row>
    <row r="24052" spans="1:5" x14ac:dyDescent="0.55000000000000004">
      <c r="A24052">
        <v>12</v>
      </c>
      <c r="B24052">
        <v>92000</v>
      </c>
      <c r="C24052" s="6">
        <v>44197</v>
      </c>
      <c r="D24052">
        <v>250.76</v>
      </c>
      <c r="E24052" t="str">
        <f>INDEX(LedgerMapping[[#All],[Area]],MATCH(Transactions[[#This Row],[Sub Ledger]],LedgerMapping[[#All],[Sub Ledger]],0))</f>
        <v>Income Statement</v>
      </c>
    </row>
    <row r="24053" spans="1:5" x14ac:dyDescent="0.55000000000000004">
      <c r="A24053">
        <v>12</v>
      </c>
      <c r="B24053">
        <v>92000</v>
      </c>
      <c r="C24053" s="6">
        <v>44348</v>
      </c>
      <c r="D24053">
        <v>307.14999999999998</v>
      </c>
      <c r="E24053" t="str">
        <f>INDEX(LedgerMapping[[#All],[Area]],MATCH(Transactions[[#This Row],[Sub Ledger]],LedgerMapping[[#All],[Sub Ledger]],0))</f>
        <v>Income Statement</v>
      </c>
    </row>
    <row r="24054" spans="1:5" x14ac:dyDescent="0.55000000000000004">
      <c r="A24054">
        <v>12</v>
      </c>
      <c r="B24054">
        <v>92000</v>
      </c>
      <c r="C24054" s="6">
        <v>43831</v>
      </c>
      <c r="D24054">
        <v>79.48</v>
      </c>
      <c r="E24054" t="str">
        <f>INDEX(LedgerMapping[[#All],[Area]],MATCH(Transactions[[#This Row],[Sub Ledger]],LedgerMapping[[#All],[Sub Ledger]],0))</f>
        <v>Income Statement</v>
      </c>
    </row>
    <row r="24055" spans="1:5" x14ac:dyDescent="0.55000000000000004">
      <c r="A24055">
        <v>12</v>
      </c>
      <c r="B24055">
        <v>92000</v>
      </c>
      <c r="C24055" s="6">
        <v>43891</v>
      </c>
      <c r="D24055">
        <v>77.36</v>
      </c>
      <c r="E24055" t="str">
        <f>INDEX(LedgerMapping[[#All],[Area]],MATCH(Transactions[[#This Row],[Sub Ledger]],LedgerMapping[[#All],[Sub Ledger]],0))</f>
        <v>Income Statement</v>
      </c>
    </row>
    <row r="24056" spans="1:5" x14ac:dyDescent="0.55000000000000004">
      <c r="A24056">
        <v>12</v>
      </c>
      <c r="B24056">
        <v>92000</v>
      </c>
      <c r="C24056" s="6">
        <v>43922</v>
      </c>
      <c r="D24056">
        <v>87.99</v>
      </c>
      <c r="E24056" t="str">
        <f>INDEX(LedgerMapping[[#All],[Area]],MATCH(Transactions[[#This Row],[Sub Ledger]],LedgerMapping[[#All],[Sub Ledger]],0))</f>
        <v>Income Statement</v>
      </c>
    </row>
    <row r="24057" spans="1:5" x14ac:dyDescent="0.55000000000000004">
      <c r="A24057">
        <v>12</v>
      </c>
      <c r="B24057">
        <v>92000</v>
      </c>
      <c r="C24057" s="6">
        <v>43983</v>
      </c>
      <c r="D24057">
        <v>89.06</v>
      </c>
      <c r="E24057" t="str">
        <f>INDEX(LedgerMapping[[#All],[Area]],MATCH(Transactions[[#This Row],[Sub Ledger]],LedgerMapping[[#All],[Sub Ledger]],0))</f>
        <v>Income Statement</v>
      </c>
    </row>
    <row r="24058" spans="1:5" x14ac:dyDescent="0.55000000000000004">
      <c r="A24058">
        <v>12</v>
      </c>
      <c r="B24058">
        <v>92000</v>
      </c>
      <c r="C24058" s="6">
        <v>44013</v>
      </c>
      <c r="D24058">
        <v>73.099999999999994</v>
      </c>
      <c r="E24058" t="str">
        <f>INDEX(LedgerMapping[[#All],[Area]],MATCH(Transactions[[#This Row],[Sub Ledger]],LedgerMapping[[#All],[Sub Ledger]],0))</f>
        <v>Income Statement</v>
      </c>
    </row>
    <row r="24059" spans="1:5" x14ac:dyDescent="0.55000000000000004">
      <c r="A24059">
        <v>12</v>
      </c>
      <c r="B24059">
        <v>92000</v>
      </c>
      <c r="C24059" s="6">
        <v>44136</v>
      </c>
      <c r="D24059">
        <v>36.93</v>
      </c>
      <c r="E24059" t="str">
        <f>INDEX(LedgerMapping[[#All],[Area]],MATCH(Transactions[[#This Row],[Sub Ledger]],LedgerMapping[[#All],[Sub Ledger]],0))</f>
        <v>Income Statement</v>
      </c>
    </row>
    <row r="24060" spans="1:5" x14ac:dyDescent="0.55000000000000004">
      <c r="A24060">
        <v>12</v>
      </c>
      <c r="B24060">
        <v>92000</v>
      </c>
      <c r="C24060" s="6">
        <v>44166</v>
      </c>
      <c r="D24060">
        <v>99.7</v>
      </c>
      <c r="E24060" t="str">
        <f>INDEX(LedgerMapping[[#All],[Area]],MATCH(Transactions[[#This Row],[Sub Ledger]],LedgerMapping[[#All],[Sub Ledger]],0))</f>
        <v>Income Statement</v>
      </c>
    </row>
    <row r="24061" spans="1:5" x14ac:dyDescent="0.55000000000000004">
      <c r="A24061">
        <v>12</v>
      </c>
      <c r="B24061">
        <v>92000</v>
      </c>
      <c r="C24061" s="6">
        <v>44166</v>
      </c>
      <c r="D24061">
        <v>34059.599999999999</v>
      </c>
      <c r="E24061" t="str">
        <f>INDEX(LedgerMapping[[#All],[Area]],MATCH(Transactions[[#This Row],[Sub Ledger]],LedgerMapping[[#All],[Sub Ledger]],0))</f>
        <v>Income Statement</v>
      </c>
    </row>
    <row r="24062" spans="1:5" x14ac:dyDescent="0.55000000000000004">
      <c r="A24062">
        <v>12</v>
      </c>
      <c r="B24062">
        <v>92000</v>
      </c>
      <c r="C24062" s="6">
        <v>44562</v>
      </c>
      <c r="D24062">
        <v>21733.200000000001</v>
      </c>
      <c r="E24062" t="str">
        <f>INDEX(LedgerMapping[[#All],[Area]],MATCH(Transactions[[#This Row],[Sub Ledger]],LedgerMapping[[#All],[Sub Ledger]],0))</f>
        <v>Income Statement</v>
      </c>
    </row>
    <row r="24063" spans="1:5" x14ac:dyDescent="0.55000000000000004">
      <c r="A24063">
        <v>12</v>
      </c>
      <c r="B24063">
        <v>93000</v>
      </c>
      <c r="C24063" s="6">
        <v>44166</v>
      </c>
      <c r="D24063">
        <v>-37844</v>
      </c>
      <c r="E24063" t="str">
        <f>INDEX(LedgerMapping[[#All],[Area]],MATCH(Transactions[[#This Row],[Sub Ledger]],LedgerMapping[[#All],[Sub Ledger]],0))</f>
        <v>Income Statement</v>
      </c>
    </row>
    <row r="24064" spans="1:5" x14ac:dyDescent="0.55000000000000004">
      <c r="A24064">
        <v>12</v>
      </c>
      <c r="B24064">
        <v>93000</v>
      </c>
      <c r="C24064" s="6">
        <v>44562</v>
      </c>
      <c r="D24064">
        <v>-24148</v>
      </c>
      <c r="E24064" t="str">
        <f>INDEX(LedgerMapping[[#All],[Area]],MATCH(Transactions[[#This Row],[Sub Ledger]],LedgerMapping[[#All],[Sub Ledger]],0))</f>
        <v>Income Statement</v>
      </c>
    </row>
    <row r="24065" spans="1:5" x14ac:dyDescent="0.55000000000000004">
      <c r="A24065">
        <v>12</v>
      </c>
      <c r="B24065">
        <v>101000</v>
      </c>
      <c r="C24065" s="6">
        <v>44075</v>
      </c>
      <c r="D24065">
        <v>1776.32</v>
      </c>
      <c r="E24065" t="str">
        <f>INDEX(LedgerMapping[[#All],[Area]],MATCH(Transactions[[#This Row],[Sub Ledger]],LedgerMapping[[#All],[Sub Ledger]],0))</f>
        <v>Income Statement</v>
      </c>
    </row>
    <row r="24066" spans="1:5" x14ac:dyDescent="0.55000000000000004">
      <c r="A24066">
        <v>12</v>
      </c>
      <c r="B24066">
        <v>101000</v>
      </c>
      <c r="C24066" s="6">
        <v>44105</v>
      </c>
      <c r="D24066">
        <v>3711.47</v>
      </c>
      <c r="E24066" t="str">
        <f>INDEX(LedgerMapping[[#All],[Area]],MATCH(Transactions[[#This Row],[Sub Ledger]],LedgerMapping[[#All],[Sub Ledger]],0))</f>
        <v>Income Statement</v>
      </c>
    </row>
    <row r="24067" spans="1:5" x14ac:dyDescent="0.55000000000000004">
      <c r="A24067">
        <v>12</v>
      </c>
      <c r="B24067">
        <v>101000</v>
      </c>
      <c r="C24067" s="6">
        <v>44136</v>
      </c>
      <c r="D24067">
        <v>7760.48</v>
      </c>
      <c r="E24067" t="str">
        <f>INDEX(LedgerMapping[[#All],[Area]],MATCH(Transactions[[#This Row],[Sub Ledger]],LedgerMapping[[#All],[Sub Ledger]],0))</f>
        <v>Income Statement</v>
      </c>
    </row>
    <row r="24068" spans="1:5" x14ac:dyDescent="0.55000000000000004">
      <c r="A24068">
        <v>12</v>
      </c>
      <c r="B24068">
        <v>101000</v>
      </c>
      <c r="C24068" s="6">
        <v>44166</v>
      </c>
      <c r="D24068">
        <v>1457.17</v>
      </c>
      <c r="E24068" t="str">
        <f>INDEX(LedgerMapping[[#All],[Area]],MATCH(Transactions[[#This Row],[Sub Ledger]],LedgerMapping[[#All],[Sub Ledger]],0))</f>
        <v>Income Statement</v>
      </c>
    </row>
    <row r="24069" spans="1:5" x14ac:dyDescent="0.55000000000000004">
      <c r="A24069">
        <v>12</v>
      </c>
      <c r="B24069">
        <v>101000</v>
      </c>
      <c r="C24069" s="6">
        <v>44197</v>
      </c>
      <c r="D24069">
        <v>250049.04</v>
      </c>
      <c r="E24069" t="str">
        <f>INDEX(LedgerMapping[[#All],[Area]],MATCH(Transactions[[#This Row],[Sub Ledger]],LedgerMapping[[#All],[Sub Ledger]],0))</f>
        <v>Income Statement</v>
      </c>
    </row>
    <row r="24070" spans="1:5" x14ac:dyDescent="0.55000000000000004">
      <c r="A24070">
        <v>12</v>
      </c>
      <c r="B24070">
        <v>101000</v>
      </c>
      <c r="C24070" s="6">
        <v>44348</v>
      </c>
      <c r="D24070">
        <v>204613.08</v>
      </c>
      <c r="E24070" t="str">
        <f>INDEX(LedgerMapping[[#All],[Area]],MATCH(Transactions[[#This Row],[Sub Ledger]],LedgerMapping[[#All],[Sub Ledger]],0))</f>
        <v>Income Statement</v>
      </c>
    </row>
    <row r="24071" spans="1:5" x14ac:dyDescent="0.55000000000000004">
      <c r="A24071">
        <v>12</v>
      </c>
      <c r="B24071">
        <v>101001</v>
      </c>
      <c r="C24071" s="6">
        <v>43831</v>
      </c>
      <c r="D24071">
        <v>6189.6869999999999</v>
      </c>
      <c r="E24071" t="str">
        <f>INDEX(LedgerMapping[[#All],[Area]],MATCH(Transactions[[#This Row],[Sub Ledger]],LedgerMapping[[#All],[Sub Ledger]],0))</f>
        <v>Income Statement</v>
      </c>
    </row>
    <row r="24072" spans="1:5" x14ac:dyDescent="0.55000000000000004">
      <c r="A24072">
        <v>12</v>
      </c>
      <c r="B24072">
        <v>101001</v>
      </c>
      <c r="C24072" s="6">
        <v>43862</v>
      </c>
      <c r="D24072">
        <v>7146.1544000000004</v>
      </c>
      <c r="E24072" t="str">
        <f>INDEX(LedgerMapping[[#All],[Area]],MATCH(Transactions[[#This Row],[Sub Ledger]],LedgerMapping[[#All],[Sub Ledger]],0))</f>
        <v>Income Statement</v>
      </c>
    </row>
    <row r="24073" spans="1:5" x14ac:dyDescent="0.55000000000000004">
      <c r="A24073">
        <v>12</v>
      </c>
      <c r="B24073">
        <v>101001</v>
      </c>
      <c r="C24073" s="6">
        <v>43891</v>
      </c>
      <c r="D24073">
        <v>3890.0749999999998</v>
      </c>
      <c r="E24073" t="str">
        <f>INDEX(LedgerMapping[[#All],[Area]],MATCH(Transactions[[#This Row],[Sub Ledger]],LedgerMapping[[#All],[Sub Ledger]],0))</f>
        <v>Income Statement</v>
      </c>
    </row>
    <row r="24074" spans="1:5" x14ac:dyDescent="0.55000000000000004">
      <c r="A24074">
        <v>12</v>
      </c>
      <c r="B24074">
        <v>101001</v>
      </c>
      <c r="C24074" s="6">
        <v>43922</v>
      </c>
      <c r="D24074">
        <v>3368.0430000000001</v>
      </c>
      <c r="E24074" t="str">
        <f>INDEX(LedgerMapping[[#All],[Area]],MATCH(Transactions[[#This Row],[Sub Ledger]],LedgerMapping[[#All],[Sub Ledger]],0))</f>
        <v>Income Statement</v>
      </c>
    </row>
    <row r="24075" spans="1:5" x14ac:dyDescent="0.55000000000000004">
      <c r="A24075">
        <v>12</v>
      </c>
      <c r="B24075">
        <v>101001</v>
      </c>
      <c r="C24075" s="6">
        <v>43952</v>
      </c>
      <c r="D24075">
        <v>3855.1439999999998</v>
      </c>
      <c r="E24075" t="str">
        <f>INDEX(LedgerMapping[[#All],[Area]],MATCH(Transactions[[#This Row],[Sub Ledger]],LedgerMapping[[#All],[Sub Ledger]],0))</f>
        <v>Income Statement</v>
      </c>
    </row>
    <row r="24076" spans="1:5" x14ac:dyDescent="0.55000000000000004">
      <c r="A24076">
        <v>12</v>
      </c>
      <c r="B24076">
        <v>101001</v>
      </c>
      <c r="C24076" s="6">
        <v>43983</v>
      </c>
      <c r="D24076">
        <v>1001.6006</v>
      </c>
      <c r="E24076" t="str">
        <f>INDEX(LedgerMapping[[#All],[Area]],MATCH(Transactions[[#This Row],[Sub Ledger]],LedgerMapping[[#All],[Sub Ledger]],0))</f>
        <v>Income Statement</v>
      </c>
    </row>
    <row r="24077" spans="1:5" x14ac:dyDescent="0.55000000000000004">
      <c r="A24077">
        <v>12</v>
      </c>
      <c r="B24077">
        <v>101001</v>
      </c>
      <c r="C24077" s="6">
        <v>44013</v>
      </c>
      <c r="D24077">
        <v>12364.1852</v>
      </c>
      <c r="E24077" t="str">
        <f>INDEX(LedgerMapping[[#All],[Area]],MATCH(Transactions[[#This Row],[Sub Ledger]],LedgerMapping[[#All],[Sub Ledger]],0))</f>
        <v>Income Statement</v>
      </c>
    </row>
    <row r="24078" spans="1:5" x14ac:dyDescent="0.55000000000000004">
      <c r="A24078">
        <v>12</v>
      </c>
      <c r="B24078">
        <v>101001</v>
      </c>
      <c r="C24078" s="6">
        <v>44044</v>
      </c>
      <c r="D24078">
        <v>3359.1039999999998</v>
      </c>
      <c r="E24078" t="str">
        <f>INDEX(LedgerMapping[[#All],[Area]],MATCH(Transactions[[#This Row],[Sub Ledger]],LedgerMapping[[#All],[Sub Ledger]],0))</f>
        <v>Income Statement</v>
      </c>
    </row>
    <row r="24079" spans="1:5" x14ac:dyDescent="0.55000000000000004">
      <c r="A24079">
        <v>12</v>
      </c>
      <c r="B24079">
        <v>101001</v>
      </c>
      <c r="C24079" s="6">
        <v>44075</v>
      </c>
      <c r="D24079">
        <v>1421.056</v>
      </c>
      <c r="E24079" t="str">
        <f>INDEX(LedgerMapping[[#All],[Area]],MATCH(Transactions[[#This Row],[Sub Ledger]],LedgerMapping[[#All],[Sub Ledger]],0))</f>
        <v>Income Statement</v>
      </c>
    </row>
    <row r="24080" spans="1:5" x14ac:dyDescent="0.55000000000000004">
      <c r="A24080">
        <v>12</v>
      </c>
      <c r="B24080">
        <v>101001</v>
      </c>
      <c r="C24080" s="6">
        <v>44105</v>
      </c>
      <c r="D24080">
        <v>2969.1759999999999</v>
      </c>
      <c r="E24080" t="str">
        <f>INDEX(LedgerMapping[[#All],[Area]],MATCH(Transactions[[#This Row],[Sub Ledger]],LedgerMapping[[#All],[Sub Ledger]],0))</f>
        <v>Income Statement</v>
      </c>
    </row>
    <row r="24081" spans="1:5" x14ac:dyDescent="0.55000000000000004">
      <c r="A24081">
        <v>12</v>
      </c>
      <c r="B24081">
        <v>101001</v>
      </c>
      <c r="C24081" s="6">
        <v>44136</v>
      </c>
      <c r="D24081">
        <v>5432.3360000000002</v>
      </c>
      <c r="E24081" t="str">
        <f>INDEX(LedgerMapping[[#All],[Area]],MATCH(Transactions[[#This Row],[Sub Ledger]],LedgerMapping[[#All],[Sub Ledger]],0))</f>
        <v>Income Statement</v>
      </c>
    </row>
    <row r="24082" spans="1:5" x14ac:dyDescent="0.55000000000000004">
      <c r="A24082">
        <v>12</v>
      </c>
      <c r="B24082">
        <v>101001</v>
      </c>
      <c r="C24082" s="6">
        <v>44166</v>
      </c>
      <c r="D24082">
        <v>1063.7340999999999</v>
      </c>
      <c r="E24082" t="str">
        <f>INDEX(LedgerMapping[[#All],[Area]],MATCH(Transactions[[#This Row],[Sub Ledger]],LedgerMapping[[#All],[Sub Ledger]],0))</f>
        <v>Income Statement</v>
      </c>
    </row>
    <row r="24083" spans="1:5" x14ac:dyDescent="0.55000000000000004">
      <c r="A24083">
        <v>12</v>
      </c>
      <c r="B24083">
        <v>101001</v>
      </c>
      <c r="C24083" s="6">
        <v>44197</v>
      </c>
      <c r="D24083">
        <v>197538.74160000001</v>
      </c>
      <c r="E24083" t="str">
        <f>INDEX(LedgerMapping[[#All],[Area]],MATCH(Transactions[[#This Row],[Sub Ledger]],LedgerMapping[[#All],[Sub Ledger]],0))</f>
        <v>Income Statement</v>
      </c>
    </row>
    <row r="24084" spans="1:5" x14ac:dyDescent="0.55000000000000004">
      <c r="A24084">
        <v>12</v>
      </c>
      <c r="B24084">
        <v>101001</v>
      </c>
      <c r="C24084" s="6">
        <v>44348</v>
      </c>
      <c r="D24084">
        <v>153459.81</v>
      </c>
      <c r="E24084" t="str">
        <f>INDEX(LedgerMapping[[#All],[Area]],MATCH(Transactions[[#This Row],[Sub Ledger]],LedgerMapping[[#All],[Sub Ledger]],0))</f>
        <v>Income Statement</v>
      </c>
    </row>
    <row r="24085" spans="1:5" x14ac:dyDescent="0.55000000000000004">
      <c r="A24085">
        <v>12</v>
      </c>
      <c r="B24085">
        <v>54000</v>
      </c>
      <c r="C24085" s="6">
        <v>44256</v>
      </c>
      <c r="D24085">
        <v>-16815.893400000001</v>
      </c>
      <c r="E24085" t="str">
        <f>INDEX(LedgerMapping[[#All],[Area]],MATCH(Transactions[[#This Row],[Sub Ledger]],LedgerMapping[[#All],[Sub Ledger]],0))</f>
        <v>Income Statement</v>
      </c>
    </row>
    <row r="24086" spans="1:5" x14ac:dyDescent="0.55000000000000004">
      <c r="A24086">
        <v>12</v>
      </c>
      <c r="B24086">
        <v>56000</v>
      </c>
      <c r="C24086" s="6">
        <v>44256</v>
      </c>
      <c r="D24086">
        <v>-72770.057000000001</v>
      </c>
      <c r="E24086" t="str">
        <f>INDEX(LedgerMapping[[#All],[Area]],MATCH(Transactions[[#This Row],[Sub Ledger]],LedgerMapping[[#All],[Sub Ledger]],0))</f>
        <v>Income Statement</v>
      </c>
    </row>
    <row r="24087" spans="1:5" x14ac:dyDescent="0.55000000000000004">
      <c r="A24087">
        <v>12</v>
      </c>
      <c r="B24087">
        <v>57000</v>
      </c>
      <c r="C24087" s="6">
        <v>44256</v>
      </c>
      <c r="D24087">
        <v>-10067.251700000001</v>
      </c>
      <c r="E24087" t="str">
        <f>INDEX(LedgerMapping[[#All],[Area]],MATCH(Transactions[[#This Row],[Sub Ledger]],LedgerMapping[[#All],[Sub Ledger]],0))</f>
        <v>Income Statement</v>
      </c>
    </row>
    <row r="24088" spans="1:5" x14ac:dyDescent="0.55000000000000004">
      <c r="A24088">
        <v>12</v>
      </c>
      <c r="B24088">
        <v>60000</v>
      </c>
      <c r="C24088" s="6">
        <v>44256</v>
      </c>
      <c r="D24088">
        <v>-41529.644</v>
      </c>
      <c r="E24088" t="str">
        <f>INDEX(LedgerMapping[[#All],[Area]],MATCH(Transactions[[#This Row],[Sub Ledger]],LedgerMapping[[#All],[Sub Ledger]],0))</f>
        <v>Income Statement</v>
      </c>
    </row>
    <row r="24089" spans="1:5" x14ac:dyDescent="0.55000000000000004">
      <c r="A24089">
        <v>12</v>
      </c>
      <c r="B24089">
        <v>61000</v>
      </c>
      <c r="C24089" s="6">
        <v>44256</v>
      </c>
      <c r="D24089">
        <v>-3577.4182000000001</v>
      </c>
      <c r="E24089" t="str">
        <f>INDEX(LedgerMapping[[#All],[Area]],MATCH(Transactions[[#This Row],[Sub Ledger]],LedgerMapping[[#All],[Sub Ledger]],0))</f>
        <v>Income Statement</v>
      </c>
    </row>
    <row r="24090" spans="1:5" x14ac:dyDescent="0.55000000000000004">
      <c r="A24090">
        <v>12</v>
      </c>
      <c r="B24090">
        <v>62000</v>
      </c>
      <c r="C24090" s="6">
        <v>44256</v>
      </c>
      <c r="D24090">
        <v>-2151.1035000000002</v>
      </c>
      <c r="E24090" t="str">
        <f>INDEX(LedgerMapping[[#All],[Area]],MATCH(Transactions[[#This Row],[Sub Ledger]],LedgerMapping[[#All],[Sub Ledger]],0))</f>
        <v>Income Statement</v>
      </c>
    </row>
    <row r="24091" spans="1:5" x14ac:dyDescent="0.55000000000000004">
      <c r="A24091">
        <v>12</v>
      </c>
      <c r="B24091">
        <v>63000</v>
      </c>
      <c r="C24091" s="6">
        <v>44256</v>
      </c>
      <c r="D24091">
        <v>-10378.61</v>
      </c>
      <c r="E24091" t="str">
        <f>INDEX(LedgerMapping[[#All],[Area]],MATCH(Transactions[[#This Row],[Sub Ledger]],LedgerMapping[[#All],[Sub Ledger]],0))</f>
        <v>Income Statement</v>
      </c>
    </row>
    <row r="24092" spans="1:5" x14ac:dyDescent="0.55000000000000004">
      <c r="A24092">
        <v>12</v>
      </c>
      <c r="B24092">
        <v>65000</v>
      </c>
      <c r="C24092" s="6">
        <v>44256</v>
      </c>
      <c r="D24092">
        <v>-380.73149999999998</v>
      </c>
      <c r="E24092" t="str">
        <f>INDEX(LedgerMapping[[#All],[Area]],MATCH(Transactions[[#This Row],[Sub Ledger]],LedgerMapping[[#All],[Sub Ledger]],0))</f>
        <v>Income Statement</v>
      </c>
    </row>
    <row r="24093" spans="1:5" x14ac:dyDescent="0.55000000000000004">
      <c r="A24093">
        <v>12</v>
      </c>
      <c r="B24093">
        <v>66000</v>
      </c>
      <c r="C24093" s="6">
        <v>44256</v>
      </c>
      <c r="D24093">
        <v>-364.6</v>
      </c>
      <c r="E24093" t="str">
        <f>INDEX(LedgerMapping[[#All],[Area]],MATCH(Transactions[[#This Row],[Sub Ledger]],LedgerMapping[[#All],[Sub Ledger]],0))</f>
        <v>Income Statement</v>
      </c>
    </row>
    <row r="24094" spans="1:5" x14ac:dyDescent="0.55000000000000004">
      <c r="A24094">
        <v>12</v>
      </c>
      <c r="B24094">
        <v>67000</v>
      </c>
      <c r="C24094" s="6">
        <v>44256</v>
      </c>
      <c r="D24094">
        <v>-198.4751</v>
      </c>
      <c r="E24094" t="str">
        <f>INDEX(LedgerMapping[[#All],[Area]],MATCH(Transactions[[#This Row],[Sub Ledger]],LedgerMapping[[#All],[Sub Ledger]],0))</f>
        <v>Income Statement</v>
      </c>
    </row>
    <row r="24095" spans="1:5" x14ac:dyDescent="0.55000000000000004">
      <c r="A24095">
        <v>12</v>
      </c>
      <c r="B24095">
        <v>68000</v>
      </c>
      <c r="C24095" s="6">
        <v>44256</v>
      </c>
      <c r="D24095">
        <v>-138.16800000000001</v>
      </c>
      <c r="E24095" t="str">
        <f>INDEX(LedgerMapping[[#All],[Area]],MATCH(Transactions[[#This Row],[Sub Ledger]],LedgerMapping[[#All],[Sub Ledger]],0))</f>
        <v>Income Statement</v>
      </c>
    </row>
    <row r="24096" spans="1:5" x14ac:dyDescent="0.55000000000000004">
      <c r="A24096">
        <v>12</v>
      </c>
      <c r="B24096">
        <v>69000</v>
      </c>
      <c r="C24096" s="6">
        <v>44256</v>
      </c>
      <c r="D24096">
        <v>-40.366199999999999</v>
      </c>
      <c r="E24096" t="str">
        <f>INDEX(LedgerMapping[[#All],[Area]],MATCH(Transactions[[#This Row],[Sub Ledger]],LedgerMapping[[#All],[Sub Ledger]],0))</f>
        <v>Income Statement</v>
      </c>
    </row>
    <row r="24097" spans="1:5" x14ac:dyDescent="0.55000000000000004">
      <c r="A24097">
        <v>12</v>
      </c>
      <c r="B24097">
        <v>71000</v>
      </c>
      <c r="C24097" s="6">
        <v>44256</v>
      </c>
      <c r="D24097">
        <v>-58.3232</v>
      </c>
      <c r="E24097" t="str">
        <f>INDEX(LedgerMapping[[#All],[Area]],MATCH(Transactions[[#This Row],[Sub Ledger]],LedgerMapping[[#All],[Sub Ledger]],0))</f>
        <v>Income Statement</v>
      </c>
    </row>
    <row r="24098" spans="1:5" x14ac:dyDescent="0.55000000000000004">
      <c r="A24098">
        <v>12</v>
      </c>
      <c r="B24098">
        <v>72000</v>
      </c>
      <c r="C24098" s="6">
        <v>44256</v>
      </c>
      <c r="D24098">
        <v>-664.56960000000004</v>
      </c>
      <c r="E24098" t="str">
        <f>INDEX(LedgerMapping[[#All],[Area]],MATCH(Transactions[[#This Row],[Sub Ledger]],LedgerMapping[[#All],[Sub Ledger]],0))</f>
        <v>Income Statement</v>
      </c>
    </row>
    <row r="24099" spans="1:5" x14ac:dyDescent="0.55000000000000004">
      <c r="A24099">
        <v>12</v>
      </c>
      <c r="B24099">
        <v>73000</v>
      </c>
      <c r="C24099" s="6">
        <v>44256</v>
      </c>
      <c r="D24099">
        <v>-289.68079999999998</v>
      </c>
      <c r="E24099" t="str">
        <f>INDEX(LedgerMapping[[#All],[Area]],MATCH(Transactions[[#This Row],[Sub Ledger]],LedgerMapping[[#All],[Sub Ledger]],0))</f>
        <v>Income Statement</v>
      </c>
    </row>
    <row r="24100" spans="1:5" x14ac:dyDescent="0.55000000000000004">
      <c r="A24100">
        <v>12</v>
      </c>
      <c r="B24100">
        <v>74000</v>
      </c>
      <c r="C24100" s="6">
        <v>44256</v>
      </c>
      <c r="D24100">
        <v>-305.15230000000003</v>
      </c>
      <c r="E24100" t="str">
        <f>INDEX(LedgerMapping[[#All],[Area]],MATCH(Transactions[[#This Row],[Sub Ledger]],LedgerMapping[[#All],[Sub Ledger]],0))</f>
        <v>Income Statement</v>
      </c>
    </row>
    <row r="24101" spans="1:5" x14ac:dyDescent="0.55000000000000004">
      <c r="A24101">
        <v>12</v>
      </c>
      <c r="B24101">
        <v>76000</v>
      </c>
      <c r="C24101" s="6">
        <v>44256</v>
      </c>
      <c r="D24101">
        <v>-3088.7584000000002</v>
      </c>
      <c r="E24101" t="str">
        <f>INDEX(LedgerMapping[[#All],[Area]],MATCH(Transactions[[#This Row],[Sub Ledger]],LedgerMapping[[#All],[Sub Ledger]],0))</f>
        <v>Income Statement</v>
      </c>
    </row>
    <row r="24102" spans="1:5" x14ac:dyDescent="0.55000000000000004">
      <c r="A24102">
        <v>12</v>
      </c>
      <c r="B24102">
        <v>77000</v>
      </c>
      <c r="C24102" s="6">
        <v>44256</v>
      </c>
      <c r="D24102">
        <v>-719.59469999999999</v>
      </c>
      <c r="E24102" t="str">
        <f>INDEX(LedgerMapping[[#All],[Area]],MATCH(Transactions[[#This Row],[Sub Ledger]],LedgerMapping[[#All],[Sub Ledger]],0))</f>
        <v>Income Statement</v>
      </c>
    </row>
    <row r="24103" spans="1:5" x14ac:dyDescent="0.55000000000000004">
      <c r="A24103">
        <v>12</v>
      </c>
      <c r="B24103">
        <v>78000</v>
      </c>
      <c r="C24103" s="6">
        <v>44256</v>
      </c>
      <c r="D24103">
        <v>-226.1</v>
      </c>
      <c r="E24103" t="str">
        <f>INDEX(LedgerMapping[[#All],[Area]],MATCH(Transactions[[#This Row],[Sub Ledger]],LedgerMapping[[#All],[Sub Ledger]],0))</f>
        <v>Income Statement</v>
      </c>
    </row>
    <row r="24104" spans="1:5" x14ac:dyDescent="0.55000000000000004">
      <c r="A24104">
        <v>12</v>
      </c>
      <c r="B24104">
        <v>80000</v>
      </c>
      <c r="C24104" s="6">
        <v>44256</v>
      </c>
      <c r="D24104">
        <v>-948.46069999999997</v>
      </c>
      <c r="E24104" t="str">
        <f>INDEX(LedgerMapping[[#All],[Area]],MATCH(Transactions[[#This Row],[Sub Ledger]],LedgerMapping[[#All],[Sub Ledger]],0))</f>
        <v>Income Statement</v>
      </c>
    </row>
    <row r="24105" spans="1:5" x14ac:dyDescent="0.55000000000000004">
      <c r="A24105">
        <v>12</v>
      </c>
      <c r="B24105">
        <v>81000</v>
      </c>
      <c r="C24105" s="6">
        <v>44256</v>
      </c>
      <c r="D24105">
        <v>-552.53899999999999</v>
      </c>
      <c r="E24105" t="str">
        <f>INDEX(LedgerMapping[[#All],[Area]],MATCH(Transactions[[#This Row],[Sub Ledger]],LedgerMapping[[#All],[Sub Ledger]],0))</f>
        <v>Income Statement</v>
      </c>
    </row>
    <row r="24106" spans="1:5" x14ac:dyDescent="0.55000000000000004">
      <c r="A24106">
        <v>12</v>
      </c>
      <c r="B24106">
        <v>82000</v>
      </c>
      <c r="C24106" s="6">
        <v>44256</v>
      </c>
      <c r="D24106">
        <v>-60.171999999999997</v>
      </c>
      <c r="E24106" t="str">
        <f>INDEX(LedgerMapping[[#All],[Area]],MATCH(Transactions[[#This Row],[Sub Ledger]],LedgerMapping[[#All],[Sub Ledger]],0))</f>
        <v>Income Statement</v>
      </c>
    </row>
    <row r="24107" spans="1:5" x14ac:dyDescent="0.55000000000000004">
      <c r="A24107">
        <v>12</v>
      </c>
      <c r="B24107">
        <v>83000</v>
      </c>
      <c r="C24107" s="6">
        <v>44256</v>
      </c>
      <c r="D24107">
        <v>-217.74199999999999</v>
      </c>
      <c r="E24107" t="str">
        <f>INDEX(LedgerMapping[[#All],[Area]],MATCH(Transactions[[#This Row],[Sub Ledger]],LedgerMapping[[#All],[Sub Ledger]],0))</f>
        <v>Income Statement</v>
      </c>
    </row>
    <row r="24108" spans="1:5" x14ac:dyDescent="0.55000000000000004">
      <c r="A24108">
        <v>12</v>
      </c>
      <c r="B24108">
        <v>84000</v>
      </c>
      <c r="C24108" s="6">
        <v>44256</v>
      </c>
      <c r="D24108">
        <v>-189.06</v>
      </c>
      <c r="E24108" t="str">
        <f>INDEX(LedgerMapping[[#All],[Area]],MATCH(Transactions[[#This Row],[Sub Ledger]],LedgerMapping[[#All],[Sub Ledger]],0))</f>
        <v>Income Statement</v>
      </c>
    </row>
    <row r="24109" spans="1:5" x14ac:dyDescent="0.55000000000000004">
      <c r="A24109">
        <v>12</v>
      </c>
      <c r="B24109">
        <v>85000</v>
      </c>
      <c r="C24109" s="6">
        <v>44256</v>
      </c>
      <c r="D24109">
        <v>-170.5385</v>
      </c>
      <c r="E24109" t="str">
        <f>INDEX(LedgerMapping[[#All],[Area]],MATCH(Transactions[[#This Row],[Sub Ledger]],LedgerMapping[[#All],[Sub Ledger]],0))</f>
        <v>Income Statement</v>
      </c>
    </row>
    <row r="24110" spans="1:5" x14ac:dyDescent="0.55000000000000004">
      <c r="A24110">
        <v>12</v>
      </c>
      <c r="B24110">
        <v>87000</v>
      </c>
      <c r="C24110" s="6">
        <v>44256</v>
      </c>
      <c r="D24110">
        <v>-797.39919999999995</v>
      </c>
      <c r="E24110" t="str">
        <f>INDEX(LedgerMapping[[#All],[Area]],MATCH(Transactions[[#This Row],[Sub Ledger]],LedgerMapping[[#All],[Sub Ledger]],0))</f>
        <v>Income Statement</v>
      </c>
    </row>
    <row r="24111" spans="1:5" x14ac:dyDescent="0.55000000000000004">
      <c r="A24111">
        <v>12</v>
      </c>
      <c r="B24111">
        <v>90000</v>
      </c>
      <c r="C24111" s="6">
        <v>44256</v>
      </c>
      <c r="D24111">
        <v>-272.3904</v>
      </c>
      <c r="E24111" t="str">
        <f>INDEX(LedgerMapping[[#All],[Area]],MATCH(Transactions[[#This Row],[Sub Ledger]],LedgerMapping[[#All],[Sub Ledger]],0))</f>
        <v>Income Statement</v>
      </c>
    </row>
    <row r="24112" spans="1:5" x14ac:dyDescent="0.55000000000000004">
      <c r="A24112">
        <v>12</v>
      </c>
      <c r="B24112">
        <v>94000</v>
      </c>
      <c r="C24112" s="6">
        <v>44256</v>
      </c>
      <c r="D24112">
        <v>-26681.3923</v>
      </c>
      <c r="E24112" t="str">
        <f>INDEX(LedgerMapping[[#All],[Area]],MATCH(Transactions[[#This Row],[Sub Ledger]],LedgerMapping[[#All],[Sub Ledger]],0))</f>
        <v>Income Statement</v>
      </c>
    </row>
    <row r="24113" spans="1:5" x14ac:dyDescent="0.55000000000000004">
      <c r="A24113">
        <v>12</v>
      </c>
      <c r="B24113">
        <v>60000</v>
      </c>
      <c r="C24113" s="6">
        <v>44256</v>
      </c>
      <c r="D24113">
        <v>-30724.367999999999</v>
      </c>
      <c r="E24113" t="str">
        <f>INDEX(LedgerMapping[[#All],[Area]],MATCH(Transactions[[#This Row],[Sub Ledger]],LedgerMapping[[#All],[Sub Ledger]],0))</f>
        <v>Income Statement</v>
      </c>
    </row>
    <row r="24114" spans="1:5" x14ac:dyDescent="0.55000000000000004">
      <c r="A24114">
        <v>12</v>
      </c>
      <c r="B24114">
        <v>61000</v>
      </c>
      <c r="C24114" s="6">
        <v>44256</v>
      </c>
      <c r="D24114">
        <v>-2574.8519999999999</v>
      </c>
      <c r="E24114" t="str">
        <f>INDEX(LedgerMapping[[#All],[Area]],MATCH(Transactions[[#This Row],[Sub Ledger]],LedgerMapping[[#All],[Sub Ledger]],0))</f>
        <v>Income Statement</v>
      </c>
    </row>
    <row r="24115" spans="1:5" x14ac:dyDescent="0.55000000000000004">
      <c r="A24115">
        <v>12</v>
      </c>
      <c r="B24115">
        <v>62000</v>
      </c>
      <c r="C24115" s="6">
        <v>44256</v>
      </c>
      <c r="D24115">
        <v>-2706.2220000000002</v>
      </c>
      <c r="E24115" t="str">
        <f>INDEX(LedgerMapping[[#All],[Area]],MATCH(Transactions[[#This Row],[Sub Ledger]],LedgerMapping[[#All],[Sub Ledger]],0))</f>
        <v>Income Statement</v>
      </c>
    </row>
    <row r="24116" spans="1:5" x14ac:dyDescent="0.55000000000000004">
      <c r="A24116">
        <v>12</v>
      </c>
      <c r="B24116">
        <v>65000</v>
      </c>
      <c r="C24116" s="6">
        <v>44256</v>
      </c>
      <c r="D24116">
        <v>-476.65800000000002</v>
      </c>
      <c r="E24116" t="str">
        <f>INDEX(LedgerMapping[[#All],[Area]],MATCH(Transactions[[#This Row],[Sub Ledger]],LedgerMapping[[#All],[Sub Ledger]],0))</f>
        <v>Income Statement</v>
      </c>
    </row>
    <row r="24117" spans="1:5" x14ac:dyDescent="0.55000000000000004">
      <c r="A24117">
        <v>12</v>
      </c>
      <c r="B24117">
        <v>66000</v>
      </c>
      <c r="C24117" s="6">
        <v>44256</v>
      </c>
      <c r="D24117">
        <v>-416.59469999999999</v>
      </c>
      <c r="E24117" t="str">
        <f>INDEX(LedgerMapping[[#All],[Area]],MATCH(Transactions[[#This Row],[Sub Ledger]],LedgerMapping[[#All],[Sub Ledger]],0))</f>
        <v>Income Statement</v>
      </c>
    </row>
    <row r="24118" spans="1:5" x14ac:dyDescent="0.55000000000000004">
      <c r="A24118">
        <v>12</v>
      </c>
      <c r="B24118">
        <v>67000</v>
      </c>
      <c r="C24118" s="6">
        <v>44256</v>
      </c>
      <c r="D24118">
        <v>-207.0702</v>
      </c>
      <c r="E24118" t="str">
        <f>INDEX(LedgerMapping[[#All],[Area]],MATCH(Transactions[[#This Row],[Sub Ledger]],LedgerMapping[[#All],[Sub Ledger]],0))</f>
        <v>Income Statement</v>
      </c>
    </row>
    <row r="24119" spans="1:5" x14ac:dyDescent="0.55000000000000004">
      <c r="A24119">
        <v>12</v>
      </c>
      <c r="B24119">
        <v>68000</v>
      </c>
      <c r="C24119" s="6">
        <v>44256</v>
      </c>
      <c r="D24119">
        <v>-153.94999999999999</v>
      </c>
      <c r="E24119" t="str">
        <f>INDEX(LedgerMapping[[#All],[Area]],MATCH(Transactions[[#This Row],[Sub Ledger]],LedgerMapping[[#All],[Sub Ledger]],0))</f>
        <v>Income Statement</v>
      </c>
    </row>
    <row r="24120" spans="1:5" x14ac:dyDescent="0.55000000000000004">
      <c r="A24120">
        <v>12</v>
      </c>
      <c r="B24120">
        <v>69000</v>
      </c>
      <c r="C24120" s="6">
        <v>44256</v>
      </c>
      <c r="D24120">
        <v>-47.43</v>
      </c>
      <c r="E24120" t="str">
        <f>INDEX(LedgerMapping[[#All],[Area]],MATCH(Transactions[[#This Row],[Sub Ledger]],LedgerMapping[[#All],[Sub Ledger]],0))</f>
        <v>Income Statement</v>
      </c>
    </row>
    <row r="24121" spans="1:5" x14ac:dyDescent="0.55000000000000004">
      <c r="A24121">
        <v>12</v>
      </c>
      <c r="B24121">
        <v>71000</v>
      </c>
      <c r="C24121" s="6">
        <v>44256</v>
      </c>
      <c r="D24121">
        <v>-69.388800000000003</v>
      </c>
      <c r="E24121" t="str">
        <f>INDEX(LedgerMapping[[#All],[Area]],MATCH(Transactions[[#This Row],[Sub Ledger]],LedgerMapping[[#All],[Sub Ledger]],0))</f>
        <v>Income Statement</v>
      </c>
    </row>
    <row r="24122" spans="1:5" x14ac:dyDescent="0.55000000000000004">
      <c r="A24122">
        <v>12</v>
      </c>
      <c r="B24122">
        <v>73000</v>
      </c>
      <c r="C24122" s="6">
        <v>44256</v>
      </c>
      <c r="D24122">
        <v>-285.5068</v>
      </c>
      <c r="E24122" t="str">
        <f>INDEX(LedgerMapping[[#All],[Area]],MATCH(Transactions[[#This Row],[Sub Ledger]],LedgerMapping[[#All],[Sub Ledger]],0))</f>
        <v>Income Statement</v>
      </c>
    </row>
    <row r="24123" spans="1:5" x14ac:dyDescent="0.55000000000000004">
      <c r="A24123">
        <v>12</v>
      </c>
      <c r="B24123">
        <v>74000</v>
      </c>
      <c r="C24123" s="6">
        <v>44256</v>
      </c>
      <c r="D24123">
        <v>-405.02</v>
      </c>
      <c r="E24123" t="str">
        <f>INDEX(LedgerMapping[[#All],[Area]],MATCH(Transactions[[#This Row],[Sub Ledger]],LedgerMapping[[#All],[Sub Ledger]],0))</f>
        <v>Income Statement</v>
      </c>
    </row>
    <row r="24124" spans="1:5" x14ac:dyDescent="0.55000000000000004">
      <c r="A24124">
        <v>12</v>
      </c>
      <c r="B24124">
        <v>76000</v>
      </c>
      <c r="C24124" s="6">
        <v>44256</v>
      </c>
      <c r="D24124">
        <v>-323.03699999999998</v>
      </c>
      <c r="E24124" t="str">
        <f>INDEX(LedgerMapping[[#All],[Area]],MATCH(Transactions[[#This Row],[Sub Ledger]],LedgerMapping[[#All],[Sub Ledger]],0))</f>
        <v>Income Statement</v>
      </c>
    </row>
    <row r="24125" spans="1:5" x14ac:dyDescent="0.55000000000000004">
      <c r="A24125">
        <v>12</v>
      </c>
      <c r="B24125">
        <v>77000</v>
      </c>
      <c r="C24125" s="6">
        <v>44256</v>
      </c>
      <c r="D24125">
        <v>-556.58600000000001</v>
      </c>
      <c r="E24125" t="str">
        <f>INDEX(LedgerMapping[[#All],[Area]],MATCH(Transactions[[#This Row],[Sub Ledger]],LedgerMapping[[#All],[Sub Ledger]],0))</f>
        <v>Income Statement</v>
      </c>
    </row>
    <row r="24126" spans="1:5" x14ac:dyDescent="0.55000000000000004">
      <c r="A24126">
        <v>12</v>
      </c>
      <c r="B24126">
        <v>78000</v>
      </c>
      <c r="C24126" s="6">
        <v>44256</v>
      </c>
      <c r="D24126">
        <v>-169.91</v>
      </c>
      <c r="E24126" t="str">
        <f>INDEX(LedgerMapping[[#All],[Area]],MATCH(Transactions[[#This Row],[Sub Ledger]],LedgerMapping[[#All],[Sub Ledger]],0))</f>
        <v>Income Statement</v>
      </c>
    </row>
    <row r="24127" spans="1:5" x14ac:dyDescent="0.55000000000000004">
      <c r="A24127">
        <v>12</v>
      </c>
      <c r="B24127">
        <v>80000</v>
      </c>
      <c r="C24127" s="6">
        <v>44256</v>
      </c>
      <c r="D24127">
        <v>-611.4624</v>
      </c>
      <c r="E24127" t="str">
        <f>INDEX(LedgerMapping[[#All],[Area]],MATCH(Transactions[[#This Row],[Sub Ledger]],LedgerMapping[[#All],[Sub Ledger]],0))</f>
        <v>Income Statement</v>
      </c>
    </row>
    <row r="24128" spans="1:5" x14ac:dyDescent="0.55000000000000004">
      <c r="A24128">
        <v>12</v>
      </c>
      <c r="B24128">
        <v>81000</v>
      </c>
      <c r="C24128" s="6">
        <v>44256</v>
      </c>
      <c r="D24128">
        <v>-406.21140000000003</v>
      </c>
      <c r="E24128" t="str">
        <f>INDEX(LedgerMapping[[#All],[Area]],MATCH(Transactions[[#This Row],[Sub Ledger]],LedgerMapping[[#All],[Sub Ledger]],0))</f>
        <v>Income Statement</v>
      </c>
    </row>
    <row r="24129" spans="1:5" x14ac:dyDescent="0.55000000000000004">
      <c r="A24129">
        <v>12</v>
      </c>
      <c r="B24129">
        <v>82000</v>
      </c>
      <c r="C24129" s="6">
        <v>44256</v>
      </c>
      <c r="D24129">
        <v>-37.888199999999998</v>
      </c>
      <c r="E24129" t="str">
        <f>INDEX(LedgerMapping[[#All],[Area]],MATCH(Transactions[[#This Row],[Sub Ledger]],LedgerMapping[[#All],[Sub Ledger]],0))</f>
        <v>Income Statement</v>
      </c>
    </row>
    <row r="24130" spans="1:5" x14ac:dyDescent="0.55000000000000004">
      <c r="A24130">
        <v>12</v>
      </c>
      <c r="B24130">
        <v>83000</v>
      </c>
      <c r="C24130" s="6">
        <v>44256</v>
      </c>
      <c r="D24130">
        <v>-138.29929999999999</v>
      </c>
      <c r="E24130" t="str">
        <f>INDEX(LedgerMapping[[#All],[Area]],MATCH(Transactions[[#This Row],[Sub Ledger]],LedgerMapping[[#All],[Sub Ledger]],0))</f>
        <v>Income Statement</v>
      </c>
    </row>
    <row r="24131" spans="1:5" x14ac:dyDescent="0.55000000000000004">
      <c r="A24131">
        <v>12</v>
      </c>
      <c r="B24131">
        <v>84000</v>
      </c>
      <c r="C24131" s="6">
        <v>44256</v>
      </c>
      <c r="D24131">
        <v>-120.2216</v>
      </c>
      <c r="E24131" t="str">
        <f>INDEX(LedgerMapping[[#All],[Area]],MATCH(Transactions[[#This Row],[Sub Ledger]],LedgerMapping[[#All],[Sub Ledger]],0))</f>
        <v>Income Statement</v>
      </c>
    </row>
    <row r="24132" spans="1:5" x14ac:dyDescent="0.55000000000000004">
      <c r="A24132">
        <v>12</v>
      </c>
      <c r="B24132">
        <v>85000</v>
      </c>
      <c r="C24132" s="6">
        <v>44256</v>
      </c>
      <c r="D24132">
        <v>-112.54810000000001</v>
      </c>
      <c r="E24132" t="str">
        <f>INDEX(LedgerMapping[[#All],[Area]],MATCH(Transactions[[#This Row],[Sub Ledger]],LedgerMapping[[#All],[Sub Ledger]],0))</f>
        <v>Income Statement</v>
      </c>
    </row>
    <row r="24133" spans="1:5" x14ac:dyDescent="0.55000000000000004">
      <c r="A24133">
        <v>12</v>
      </c>
      <c r="B24133">
        <v>87000</v>
      </c>
      <c r="C24133" s="6">
        <v>44256</v>
      </c>
      <c r="D24133">
        <v>-552.23040000000003</v>
      </c>
      <c r="E24133" t="str">
        <f>INDEX(LedgerMapping[[#All],[Area]],MATCH(Transactions[[#This Row],[Sub Ledger]],LedgerMapping[[#All],[Sub Ledger]],0))</f>
        <v>Income Statement</v>
      </c>
    </row>
    <row r="24134" spans="1:5" x14ac:dyDescent="0.55000000000000004">
      <c r="A24134">
        <v>12</v>
      </c>
      <c r="B24134">
        <v>90000</v>
      </c>
      <c r="C24134" s="6">
        <v>44256</v>
      </c>
      <c r="D24134">
        <v>-167.20320000000001</v>
      </c>
      <c r="E24134" t="str">
        <f>INDEX(LedgerMapping[[#All],[Area]],MATCH(Transactions[[#This Row],[Sub Ledger]],LedgerMapping[[#All],[Sub Ledger]],0))</f>
        <v>Income Statement</v>
      </c>
    </row>
    <row r="24135" spans="1:5" x14ac:dyDescent="0.55000000000000004">
      <c r="A24135">
        <v>12</v>
      </c>
      <c r="B24135">
        <v>94000</v>
      </c>
      <c r="C24135" s="6">
        <v>44256</v>
      </c>
      <c r="D24135">
        <v>-132.47999999999999</v>
      </c>
      <c r="E24135" t="str">
        <f>INDEX(LedgerMapping[[#All],[Area]],MATCH(Transactions[[#This Row],[Sub Ledger]],LedgerMapping[[#All],[Sub Ledger]],0))</f>
        <v>Income Statement</v>
      </c>
    </row>
    <row r="24136" spans="1:5" x14ac:dyDescent="0.55000000000000004">
      <c r="A24136">
        <v>12</v>
      </c>
      <c r="B24136">
        <v>60000</v>
      </c>
      <c r="C24136" s="6">
        <v>44256</v>
      </c>
      <c r="D24136">
        <v>-4943.3999999999996</v>
      </c>
      <c r="E24136" t="str">
        <f>INDEX(LedgerMapping[[#All],[Area]],MATCH(Transactions[[#This Row],[Sub Ledger]],LedgerMapping[[#All],[Sub Ledger]],0))</f>
        <v>Income Statement</v>
      </c>
    </row>
    <row r="24137" spans="1:5" x14ac:dyDescent="0.55000000000000004">
      <c r="A24137">
        <v>12</v>
      </c>
      <c r="B24137">
        <v>61000</v>
      </c>
      <c r="C24137" s="6">
        <v>44256</v>
      </c>
      <c r="D24137">
        <v>-434.29250000000002</v>
      </c>
      <c r="E24137" t="str">
        <f>INDEX(LedgerMapping[[#All],[Area]],MATCH(Transactions[[#This Row],[Sub Ledger]],LedgerMapping[[#All],[Sub Ledger]],0))</f>
        <v>Income Statement</v>
      </c>
    </row>
    <row r="24138" spans="1:5" x14ac:dyDescent="0.55000000000000004">
      <c r="A24138">
        <v>12</v>
      </c>
      <c r="B24138">
        <v>62000</v>
      </c>
      <c r="C24138" s="6">
        <v>44256</v>
      </c>
      <c r="D24138">
        <v>-248.88079999999999</v>
      </c>
      <c r="E24138" t="str">
        <f>INDEX(LedgerMapping[[#All],[Area]],MATCH(Transactions[[#This Row],[Sub Ledger]],LedgerMapping[[#All],[Sub Ledger]],0))</f>
        <v>Income Statement</v>
      </c>
    </row>
    <row r="24139" spans="1:5" x14ac:dyDescent="0.55000000000000004">
      <c r="A24139">
        <v>12</v>
      </c>
      <c r="B24139">
        <v>65000</v>
      </c>
      <c r="C24139" s="6">
        <v>44256</v>
      </c>
      <c r="D24139">
        <v>-51.82</v>
      </c>
      <c r="E24139" t="str">
        <f>INDEX(LedgerMapping[[#All],[Area]],MATCH(Transactions[[#This Row],[Sub Ledger]],LedgerMapping[[#All],[Sub Ledger]],0))</f>
        <v>Income Statement</v>
      </c>
    </row>
    <row r="24140" spans="1:5" x14ac:dyDescent="0.55000000000000004">
      <c r="A24140">
        <v>12</v>
      </c>
      <c r="B24140">
        <v>66000</v>
      </c>
      <c r="C24140" s="6">
        <v>44256</v>
      </c>
      <c r="D24140">
        <v>-48.36</v>
      </c>
      <c r="E24140" t="str">
        <f>INDEX(LedgerMapping[[#All],[Area]],MATCH(Transactions[[#This Row],[Sub Ledger]],LedgerMapping[[#All],[Sub Ledger]],0))</f>
        <v>Income Statement</v>
      </c>
    </row>
    <row r="24141" spans="1:5" x14ac:dyDescent="0.55000000000000004">
      <c r="A24141">
        <v>12</v>
      </c>
      <c r="B24141">
        <v>67000</v>
      </c>
      <c r="C24141" s="6">
        <v>44256</v>
      </c>
      <c r="D24141">
        <v>-25.986899999999999</v>
      </c>
      <c r="E24141" t="str">
        <f>INDEX(LedgerMapping[[#All],[Area]],MATCH(Transactions[[#This Row],[Sub Ledger]],LedgerMapping[[#All],[Sub Ledger]],0))</f>
        <v>Income Statement</v>
      </c>
    </row>
    <row r="24142" spans="1:5" x14ac:dyDescent="0.55000000000000004">
      <c r="A24142">
        <v>12</v>
      </c>
      <c r="B24142">
        <v>68000</v>
      </c>
      <c r="C24142" s="6">
        <v>44256</v>
      </c>
      <c r="D24142">
        <v>-18.84</v>
      </c>
      <c r="E24142" t="str">
        <f>INDEX(LedgerMapping[[#All],[Area]],MATCH(Transactions[[#This Row],[Sub Ledger]],LedgerMapping[[#All],[Sub Ledger]],0))</f>
        <v>Income Statement</v>
      </c>
    </row>
    <row r="24143" spans="1:5" x14ac:dyDescent="0.55000000000000004">
      <c r="A24143">
        <v>12</v>
      </c>
      <c r="B24143">
        <v>69000</v>
      </c>
      <c r="C24143" s="6">
        <v>44256</v>
      </c>
      <c r="D24143">
        <v>-6.3840000000000003</v>
      </c>
      <c r="E24143" t="str">
        <f>INDEX(LedgerMapping[[#All],[Area]],MATCH(Transactions[[#This Row],[Sub Ledger]],LedgerMapping[[#All],[Sub Ledger]],0))</f>
        <v>Income Statement</v>
      </c>
    </row>
    <row r="24144" spans="1:5" x14ac:dyDescent="0.55000000000000004">
      <c r="A24144">
        <v>12</v>
      </c>
      <c r="B24144">
        <v>71000</v>
      </c>
      <c r="C24144" s="6">
        <v>44256</v>
      </c>
      <c r="D24144">
        <v>-6.8544</v>
      </c>
      <c r="E24144" t="str">
        <f>INDEX(LedgerMapping[[#All],[Area]],MATCH(Transactions[[#This Row],[Sub Ledger]],LedgerMapping[[#All],[Sub Ledger]],0))</f>
        <v>Income Statement</v>
      </c>
    </row>
    <row r="24145" spans="1:5" x14ac:dyDescent="0.55000000000000004">
      <c r="A24145">
        <v>12</v>
      </c>
      <c r="B24145">
        <v>73000</v>
      </c>
      <c r="C24145" s="6">
        <v>44256</v>
      </c>
      <c r="D24145">
        <v>-39.509599999999999</v>
      </c>
      <c r="E24145" t="str">
        <f>INDEX(LedgerMapping[[#All],[Area]],MATCH(Transactions[[#This Row],[Sub Ledger]],LedgerMapping[[#All],[Sub Ledger]],0))</f>
        <v>Income Statement</v>
      </c>
    </row>
    <row r="24146" spans="1:5" x14ac:dyDescent="0.55000000000000004">
      <c r="A24146">
        <v>12</v>
      </c>
      <c r="B24146">
        <v>74000</v>
      </c>
      <c r="C24146" s="6">
        <v>44256</v>
      </c>
      <c r="D24146">
        <v>-258.096</v>
      </c>
      <c r="E24146" t="str">
        <f>INDEX(LedgerMapping[[#All],[Area]],MATCH(Transactions[[#This Row],[Sub Ledger]],LedgerMapping[[#All],[Sub Ledger]],0))</f>
        <v>Income Statement</v>
      </c>
    </row>
    <row r="24147" spans="1:5" x14ac:dyDescent="0.55000000000000004">
      <c r="A24147">
        <v>12</v>
      </c>
      <c r="B24147">
        <v>76000</v>
      </c>
      <c r="C24147" s="6">
        <v>44256</v>
      </c>
      <c r="D24147">
        <v>-48.706000000000003</v>
      </c>
      <c r="E24147" t="str">
        <f>INDEX(LedgerMapping[[#All],[Area]],MATCH(Transactions[[#This Row],[Sub Ledger]],LedgerMapping[[#All],[Sub Ledger]],0))</f>
        <v>Income Statement</v>
      </c>
    </row>
    <row r="24148" spans="1:5" x14ac:dyDescent="0.55000000000000004">
      <c r="A24148">
        <v>12</v>
      </c>
      <c r="B24148">
        <v>77000</v>
      </c>
      <c r="C24148" s="6">
        <v>44256</v>
      </c>
      <c r="D24148">
        <v>-90.841200000000001</v>
      </c>
      <c r="E24148" t="str">
        <f>INDEX(LedgerMapping[[#All],[Area]],MATCH(Transactions[[#This Row],[Sub Ledger]],LedgerMapping[[#All],[Sub Ledger]],0))</f>
        <v>Income Statement</v>
      </c>
    </row>
    <row r="24149" spans="1:5" x14ac:dyDescent="0.55000000000000004">
      <c r="A24149">
        <v>12</v>
      </c>
      <c r="B24149">
        <v>78000</v>
      </c>
      <c r="C24149" s="6">
        <v>44256</v>
      </c>
      <c r="D24149">
        <v>-52.3611</v>
      </c>
      <c r="E24149" t="str">
        <f>INDEX(LedgerMapping[[#All],[Area]],MATCH(Transactions[[#This Row],[Sub Ledger]],LedgerMapping[[#All],[Sub Ledger]],0))</f>
        <v>Income Statement</v>
      </c>
    </row>
    <row r="24150" spans="1:5" x14ac:dyDescent="0.55000000000000004">
      <c r="A24150">
        <v>12</v>
      </c>
      <c r="B24150">
        <v>80000</v>
      </c>
      <c r="C24150" s="6">
        <v>44256</v>
      </c>
      <c r="D24150">
        <v>-124.7925</v>
      </c>
      <c r="E24150" t="str">
        <f>INDEX(LedgerMapping[[#All],[Area]],MATCH(Transactions[[#This Row],[Sub Ledger]],LedgerMapping[[#All],[Sub Ledger]],0))</f>
        <v>Income Statement</v>
      </c>
    </row>
    <row r="24151" spans="1:5" x14ac:dyDescent="0.55000000000000004">
      <c r="A24151">
        <v>12</v>
      </c>
      <c r="B24151">
        <v>81000</v>
      </c>
      <c r="C24151" s="6">
        <v>44256</v>
      </c>
      <c r="D24151">
        <v>-73.099999999999994</v>
      </c>
      <c r="E24151" t="str">
        <f>INDEX(LedgerMapping[[#All],[Area]],MATCH(Transactions[[#This Row],[Sub Ledger]],LedgerMapping[[#All],[Sub Ledger]],0))</f>
        <v>Income Statement</v>
      </c>
    </row>
    <row r="24152" spans="1:5" x14ac:dyDescent="0.55000000000000004">
      <c r="A24152">
        <v>12</v>
      </c>
      <c r="B24152">
        <v>82000</v>
      </c>
      <c r="C24152" s="6">
        <v>44256</v>
      </c>
      <c r="D24152">
        <v>-8.6204999999999998</v>
      </c>
      <c r="E24152" t="str">
        <f>INDEX(LedgerMapping[[#All],[Area]],MATCH(Transactions[[#This Row],[Sub Ledger]],LedgerMapping[[#All],[Sub Ledger]],0))</f>
        <v>Income Statement</v>
      </c>
    </row>
    <row r="24153" spans="1:5" x14ac:dyDescent="0.55000000000000004">
      <c r="A24153">
        <v>12</v>
      </c>
      <c r="B24153">
        <v>83000</v>
      </c>
      <c r="C24153" s="6">
        <v>44256</v>
      </c>
      <c r="D24153">
        <v>-27.9072</v>
      </c>
      <c r="E24153" t="str">
        <f>INDEX(LedgerMapping[[#All],[Area]],MATCH(Transactions[[#This Row],[Sub Ledger]],LedgerMapping[[#All],[Sub Ledger]],0))</f>
        <v>Income Statement</v>
      </c>
    </row>
    <row r="24154" spans="1:5" x14ac:dyDescent="0.55000000000000004">
      <c r="A24154">
        <v>12</v>
      </c>
      <c r="B24154">
        <v>84000</v>
      </c>
      <c r="C24154" s="6">
        <v>44256</v>
      </c>
      <c r="D24154">
        <v>-25.367999999999999</v>
      </c>
      <c r="E24154" t="str">
        <f>INDEX(LedgerMapping[[#All],[Area]],MATCH(Transactions[[#This Row],[Sub Ledger]],LedgerMapping[[#All],[Sub Ledger]],0))</f>
        <v>Income Statement</v>
      </c>
    </row>
    <row r="24155" spans="1:5" x14ac:dyDescent="0.55000000000000004">
      <c r="A24155">
        <v>12</v>
      </c>
      <c r="B24155">
        <v>85000</v>
      </c>
      <c r="C24155" s="6">
        <v>44256</v>
      </c>
      <c r="D24155">
        <v>-21.378799999999998</v>
      </c>
      <c r="E24155" t="str">
        <f>INDEX(LedgerMapping[[#All],[Area]],MATCH(Transactions[[#This Row],[Sub Ledger]],LedgerMapping[[#All],[Sub Ledger]],0))</f>
        <v>Income Statement</v>
      </c>
    </row>
    <row r="24156" spans="1:5" x14ac:dyDescent="0.55000000000000004">
      <c r="A24156">
        <v>12</v>
      </c>
      <c r="B24156">
        <v>87000</v>
      </c>
      <c r="C24156" s="6">
        <v>44256</v>
      </c>
      <c r="D24156">
        <v>-96.51</v>
      </c>
      <c r="E24156" t="str">
        <f>INDEX(LedgerMapping[[#All],[Area]],MATCH(Transactions[[#This Row],[Sub Ledger]],LedgerMapping[[#All],[Sub Ledger]],0))</f>
        <v>Income Statement</v>
      </c>
    </row>
    <row r="24157" spans="1:5" x14ac:dyDescent="0.55000000000000004">
      <c r="A24157">
        <v>12</v>
      </c>
      <c r="B24157">
        <v>90000</v>
      </c>
      <c r="C24157" s="6">
        <v>44256</v>
      </c>
      <c r="D24157">
        <v>-35.511299999999999</v>
      </c>
      <c r="E24157" t="str">
        <f>INDEX(LedgerMapping[[#All],[Area]],MATCH(Transactions[[#This Row],[Sub Ledger]],LedgerMapping[[#All],[Sub Ledger]],0))</f>
        <v>Income Statement</v>
      </c>
    </row>
    <row r="24158" spans="1:5" x14ac:dyDescent="0.55000000000000004">
      <c r="A24158">
        <v>12</v>
      </c>
      <c r="B24158">
        <v>94000</v>
      </c>
      <c r="C24158" s="6">
        <v>44256</v>
      </c>
      <c r="D24158">
        <v>-25.501300000000001</v>
      </c>
      <c r="E24158" t="str">
        <f>INDEX(LedgerMapping[[#All],[Area]],MATCH(Transactions[[#This Row],[Sub Ledger]],LedgerMapping[[#All],[Sub Ledger]],0))</f>
        <v>Income Statement</v>
      </c>
    </row>
    <row r="24159" spans="1:5" x14ac:dyDescent="0.55000000000000004">
      <c r="A24159">
        <v>12</v>
      </c>
      <c r="B24159">
        <v>52000</v>
      </c>
      <c r="C24159" s="6">
        <v>44256</v>
      </c>
      <c r="D24159">
        <v>20756.47</v>
      </c>
      <c r="E24159" t="str">
        <f>INDEX(LedgerMapping[[#All],[Area]],MATCH(Transactions[[#This Row],[Sub Ledger]],LedgerMapping[[#All],[Sub Ledger]],0))</f>
        <v>Income Statement</v>
      </c>
    </row>
    <row r="24160" spans="1:5" x14ac:dyDescent="0.55000000000000004">
      <c r="A24160">
        <v>12</v>
      </c>
      <c r="B24160">
        <v>89000</v>
      </c>
      <c r="C24160" s="6">
        <v>44256</v>
      </c>
      <c r="D24160">
        <v>23.1</v>
      </c>
      <c r="E24160" t="str">
        <f>INDEX(LedgerMapping[[#All],[Area]],MATCH(Transactions[[#This Row],[Sub Ledger]],LedgerMapping[[#All],[Sub Ledger]],0))</f>
        <v>Income Statement</v>
      </c>
    </row>
    <row r="24161" spans="1:5" x14ac:dyDescent="0.55000000000000004">
      <c r="A24161">
        <v>12</v>
      </c>
      <c r="B24161">
        <v>89000</v>
      </c>
      <c r="C24161" s="6">
        <v>44256</v>
      </c>
      <c r="D24161">
        <v>179.26570000000001</v>
      </c>
      <c r="E24161" t="str">
        <f>INDEX(LedgerMapping[[#All],[Area]],MATCH(Transactions[[#This Row],[Sub Ledger]],LedgerMapping[[#All],[Sub Ledger]],0))</f>
        <v>Income Statement</v>
      </c>
    </row>
    <row r="24162" spans="1:5" x14ac:dyDescent="0.55000000000000004">
      <c r="A24162">
        <v>12</v>
      </c>
      <c r="B24162">
        <v>89000</v>
      </c>
      <c r="C24162" s="6">
        <v>44256</v>
      </c>
      <c r="D24162">
        <v>115.7359</v>
      </c>
      <c r="E24162" t="str">
        <f>INDEX(LedgerMapping[[#All],[Area]],MATCH(Transactions[[#This Row],[Sub Ledger]],LedgerMapping[[#All],[Sub Ledger]],0))</f>
        <v>Income Statement</v>
      </c>
    </row>
    <row r="24163" spans="1:5" x14ac:dyDescent="0.55000000000000004">
      <c r="A24163">
        <v>12</v>
      </c>
      <c r="B24163">
        <v>91000</v>
      </c>
      <c r="C24163" s="6">
        <v>44256</v>
      </c>
      <c r="D24163">
        <v>-26.093</v>
      </c>
      <c r="E24163" t="str">
        <f>INDEX(LedgerMapping[[#All],[Area]],MATCH(Transactions[[#This Row],[Sub Ledger]],LedgerMapping[[#All],[Sub Ledger]],0))</f>
        <v>Income Statement</v>
      </c>
    </row>
    <row r="24164" spans="1:5" x14ac:dyDescent="0.55000000000000004">
      <c r="A24164">
        <v>12</v>
      </c>
      <c r="B24164">
        <v>91000</v>
      </c>
      <c r="C24164" s="6">
        <v>44256</v>
      </c>
      <c r="D24164">
        <v>-223.57169999999999</v>
      </c>
      <c r="E24164" t="str">
        <f>INDEX(LedgerMapping[[#All],[Area]],MATCH(Transactions[[#This Row],[Sub Ledger]],LedgerMapping[[#All],[Sub Ledger]],0))</f>
        <v>Income Statement</v>
      </c>
    </row>
    <row r="24165" spans="1:5" x14ac:dyDescent="0.55000000000000004">
      <c r="A24165">
        <v>12</v>
      </c>
      <c r="B24165">
        <v>91000</v>
      </c>
      <c r="C24165" s="6">
        <v>44256</v>
      </c>
      <c r="D24165">
        <v>-140.29079999999999</v>
      </c>
      <c r="E24165" t="str">
        <f>INDEX(LedgerMapping[[#All],[Area]],MATCH(Transactions[[#This Row],[Sub Ledger]],LedgerMapping[[#All],[Sub Ledger]],0))</f>
        <v>Income Statement</v>
      </c>
    </row>
    <row r="24166" spans="1:5" x14ac:dyDescent="0.55000000000000004">
      <c r="A24166">
        <v>12</v>
      </c>
      <c r="B24166">
        <v>92000</v>
      </c>
      <c r="C24166" s="6">
        <v>44256</v>
      </c>
      <c r="D24166">
        <v>230.35319999999999</v>
      </c>
      <c r="E24166" t="str">
        <f>INDEX(LedgerMapping[[#All],[Area]],MATCH(Transactions[[#This Row],[Sub Ledger]],LedgerMapping[[#All],[Sub Ledger]],0))</f>
        <v>Income Statement</v>
      </c>
    </row>
    <row r="24167" spans="1:5" x14ac:dyDescent="0.55000000000000004">
      <c r="A24167">
        <v>12</v>
      </c>
      <c r="B24167">
        <v>92000</v>
      </c>
      <c r="C24167" s="6">
        <v>44256</v>
      </c>
      <c r="D24167">
        <v>374.64569999999998</v>
      </c>
      <c r="E24167" t="str">
        <f>INDEX(LedgerMapping[[#All],[Area]],MATCH(Transactions[[#This Row],[Sub Ledger]],LedgerMapping[[#All],[Sub Ledger]],0))</f>
        <v>Income Statement</v>
      </c>
    </row>
    <row r="24168" spans="1:5" x14ac:dyDescent="0.55000000000000004">
      <c r="A24168">
        <v>12</v>
      </c>
      <c r="B24168">
        <v>92000</v>
      </c>
      <c r="C24168" s="6">
        <v>44256</v>
      </c>
      <c r="D24168">
        <v>47.094299999999997</v>
      </c>
      <c r="E24168" t="str">
        <f>INDEX(LedgerMapping[[#All],[Area]],MATCH(Transactions[[#This Row],[Sub Ledger]],LedgerMapping[[#All],[Sub Ledger]],0))</f>
        <v>Income Statement</v>
      </c>
    </row>
    <row r="24169" spans="1:5" x14ac:dyDescent="0.55000000000000004">
      <c r="A24169">
        <v>12</v>
      </c>
      <c r="B24169">
        <v>101000</v>
      </c>
      <c r="C24169" s="6">
        <v>44256</v>
      </c>
      <c r="D24169">
        <v>349415.70140000002</v>
      </c>
      <c r="E24169" t="str">
        <f>INDEX(LedgerMapping[[#All],[Area]],MATCH(Transactions[[#This Row],[Sub Ledger]],LedgerMapping[[#All],[Sub Ledger]],0))</f>
        <v>Income Statement</v>
      </c>
    </row>
    <row r="24170" spans="1:5" x14ac:dyDescent="0.55000000000000004">
      <c r="A24170">
        <v>12</v>
      </c>
      <c r="B24170">
        <v>101001</v>
      </c>
      <c r="C24170" s="6">
        <v>44256</v>
      </c>
      <c r="D24170">
        <v>286970.61813000002</v>
      </c>
      <c r="E24170" t="str">
        <f>INDEX(LedgerMapping[[#All],[Area]],MATCH(Transactions[[#This Row],[Sub Ledger]],LedgerMapping[[#All],[Sub Ledger]],0))</f>
        <v>Income Statement</v>
      </c>
    </row>
    <row r="24171" spans="1:5" x14ac:dyDescent="0.55000000000000004">
      <c r="A24171">
        <v>12</v>
      </c>
      <c r="B24171">
        <v>53000</v>
      </c>
      <c r="C24171" s="6">
        <v>44470</v>
      </c>
      <c r="D24171">
        <v>-8265.81</v>
      </c>
      <c r="E24171" t="str">
        <f>INDEX(LedgerMapping[[#All],[Area]],MATCH(Transactions[[#This Row],[Sub Ledger]],LedgerMapping[[#All],[Sub Ledger]],0))</f>
        <v>Income Statement</v>
      </c>
    </row>
    <row r="24172" spans="1:5" x14ac:dyDescent="0.55000000000000004">
      <c r="A24172">
        <v>12</v>
      </c>
      <c r="B24172">
        <v>54000</v>
      </c>
      <c r="C24172" s="6">
        <v>44470</v>
      </c>
      <c r="D24172">
        <v>-501.83</v>
      </c>
      <c r="E24172" t="str">
        <f>INDEX(LedgerMapping[[#All],[Area]],MATCH(Transactions[[#This Row],[Sub Ledger]],LedgerMapping[[#All],[Sub Ledger]],0))</f>
        <v>Income Statement</v>
      </c>
    </row>
    <row r="24173" spans="1:5" x14ac:dyDescent="0.55000000000000004">
      <c r="A24173">
        <v>12</v>
      </c>
      <c r="B24173">
        <v>56000</v>
      </c>
      <c r="C24173" s="6">
        <v>44470</v>
      </c>
      <c r="D24173">
        <v>-58039.07</v>
      </c>
      <c r="E24173" t="str">
        <f>INDEX(LedgerMapping[[#All],[Area]],MATCH(Transactions[[#This Row],[Sub Ledger]],LedgerMapping[[#All],[Sub Ledger]],0))</f>
        <v>Income Statement</v>
      </c>
    </row>
    <row r="24174" spans="1:5" x14ac:dyDescent="0.55000000000000004">
      <c r="A24174">
        <v>12</v>
      </c>
      <c r="B24174">
        <v>60000</v>
      </c>
      <c r="C24174" s="6">
        <v>44470</v>
      </c>
      <c r="D24174">
        <v>-30830.06</v>
      </c>
      <c r="E24174" t="str">
        <f>INDEX(LedgerMapping[[#All],[Area]],MATCH(Transactions[[#This Row],[Sub Ledger]],LedgerMapping[[#All],[Sub Ledger]],0))</f>
        <v>Income Statement</v>
      </c>
    </row>
    <row r="24175" spans="1:5" x14ac:dyDescent="0.55000000000000004">
      <c r="A24175">
        <v>12</v>
      </c>
      <c r="B24175">
        <v>61000</v>
      </c>
      <c r="C24175" s="6">
        <v>44470</v>
      </c>
      <c r="D24175">
        <v>-3796.57</v>
      </c>
      <c r="E24175" t="str">
        <f>INDEX(LedgerMapping[[#All],[Area]],MATCH(Transactions[[#This Row],[Sub Ledger]],LedgerMapping[[#All],[Sub Ledger]],0))</f>
        <v>Income Statement</v>
      </c>
    </row>
    <row r="24176" spans="1:5" x14ac:dyDescent="0.55000000000000004">
      <c r="A24176">
        <v>12</v>
      </c>
      <c r="B24176">
        <v>62000</v>
      </c>
      <c r="C24176" s="6">
        <v>44470</v>
      </c>
      <c r="D24176">
        <v>-3163.58</v>
      </c>
      <c r="E24176" t="str">
        <f>INDEX(LedgerMapping[[#All],[Area]],MATCH(Transactions[[#This Row],[Sub Ledger]],LedgerMapping[[#All],[Sub Ledger]],0))</f>
        <v>Income Statement</v>
      </c>
    </row>
    <row r="24177" spans="1:5" x14ac:dyDescent="0.55000000000000004">
      <c r="A24177">
        <v>12</v>
      </c>
      <c r="B24177">
        <v>63000</v>
      </c>
      <c r="C24177" s="6">
        <v>44470</v>
      </c>
      <c r="D24177">
        <v>-8265.81</v>
      </c>
      <c r="E24177" t="str">
        <f>INDEX(LedgerMapping[[#All],[Area]],MATCH(Transactions[[#This Row],[Sub Ledger]],LedgerMapping[[#All],[Sub Ledger]],0))</f>
        <v>Income Statement</v>
      </c>
    </row>
    <row r="24178" spans="1:5" x14ac:dyDescent="0.55000000000000004">
      <c r="A24178">
        <v>12</v>
      </c>
      <c r="B24178">
        <v>65000</v>
      </c>
      <c r="C24178" s="6">
        <v>44470</v>
      </c>
      <c r="D24178">
        <v>-536.94000000000005</v>
      </c>
      <c r="E24178" t="str">
        <f>INDEX(LedgerMapping[[#All],[Area]],MATCH(Transactions[[#This Row],[Sub Ledger]],LedgerMapping[[#All],[Sub Ledger]],0))</f>
        <v>Income Statement</v>
      </c>
    </row>
    <row r="24179" spans="1:5" x14ac:dyDescent="0.55000000000000004">
      <c r="A24179">
        <v>12</v>
      </c>
      <c r="B24179">
        <v>66000</v>
      </c>
      <c r="C24179" s="6">
        <v>44470</v>
      </c>
      <c r="D24179">
        <v>-488</v>
      </c>
      <c r="E24179" t="str">
        <f>INDEX(LedgerMapping[[#All],[Area]],MATCH(Transactions[[#This Row],[Sub Ledger]],LedgerMapping[[#All],[Sub Ledger]],0))</f>
        <v>Income Statement</v>
      </c>
    </row>
    <row r="24180" spans="1:5" x14ac:dyDescent="0.55000000000000004">
      <c r="A24180">
        <v>12</v>
      </c>
      <c r="B24180">
        <v>67000</v>
      </c>
      <c r="C24180" s="6">
        <v>44470</v>
      </c>
      <c r="D24180">
        <v>-243.32</v>
      </c>
      <c r="E24180" t="str">
        <f>INDEX(LedgerMapping[[#All],[Area]],MATCH(Transactions[[#This Row],[Sub Ledger]],LedgerMapping[[#All],[Sub Ledger]],0))</f>
        <v>Income Statement</v>
      </c>
    </row>
    <row r="24181" spans="1:5" x14ac:dyDescent="0.55000000000000004">
      <c r="A24181">
        <v>12</v>
      </c>
      <c r="B24181">
        <v>68000</v>
      </c>
      <c r="C24181" s="6">
        <v>44470</v>
      </c>
      <c r="D24181">
        <v>-179.49</v>
      </c>
      <c r="E24181" t="str">
        <f>INDEX(LedgerMapping[[#All],[Area]],MATCH(Transactions[[#This Row],[Sub Ledger]],LedgerMapping[[#All],[Sub Ledger]],0))</f>
        <v>Income Statement</v>
      </c>
    </row>
    <row r="24182" spans="1:5" x14ac:dyDescent="0.55000000000000004">
      <c r="A24182">
        <v>12</v>
      </c>
      <c r="B24182">
        <v>69000</v>
      </c>
      <c r="C24182" s="6">
        <v>44470</v>
      </c>
      <c r="D24182">
        <v>-53.95</v>
      </c>
      <c r="E24182" t="str">
        <f>INDEX(LedgerMapping[[#All],[Area]],MATCH(Transactions[[#This Row],[Sub Ledger]],LedgerMapping[[#All],[Sub Ledger]],0))</f>
        <v>Income Statement</v>
      </c>
    </row>
    <row r="24183" spans="1:5" x14ac:dyDescent="0.55000000000000004">
      <c r="A24183">
        <v>12</v>
      </c>
      <c r="B24183">
        <v>71000</v>
      </c>
      <c r="C24183" s="6">
        <v>44470</v>
      </c>
      <c r="D24183">
        <v>-83.74</v>
      </c>
      <c r="E24183" t="str">
        <f>INDEX(LedgerMapping[[#All],[Area]],MATCH(Transactions[[#This Row],[Sub Ledger]],LedgerMapping[[#All],[Sub Ledger]],0))</f>
        <v>Income Statement</v>
      </c>
    </row>
    <row r="24184" spans="1:5" x14ac:dyDescent="0.55000000000000004">
      <c r="A24184">
        <v>12</v>
      </c>
      <c r="B24184">
        <v>72000</v>
      </c>
      <c r="C24184" s="6">
        <v>44470</v>
      </c>
      <c r="D24184">
        <v>-413.53</v>
      </c>
      <c r="E24184" t="str">
        <f>INDEX(LedgerMapping[[#All],[Area]],MATCH(Transactions[[#This Row],[Sub Ledger]],LedgerMapping[[#All],[Sub Ledger]],0))</f>
        <v>Income Statement</v>
      </c>
    </row>
    <row r="24185" spans="1:5" x14ac:dyDescent="0.55000000000000004">
      <c r="A24185">
        <v>12</v>
      </c>
      <c r="B24185">
        <v>73000</v>
      </c>
      <c r="C24185" s="6">
        <v>44470</v>
      </c>
      <c r="D24185">
        <v>-315.66000000000003</v>
      </c>
      <c r="E24185" t="str">
        <f>INDEX(LedgerMapping[[#All],[Area]],MATCH(Transactions[[#This Row],[Sub Ledger]],LedgerMapping[[#All],[Sub Ledger]],0))</f>
        <v>Income Statement</v>
      </c>
    </row>
    <row r="24186" spans="1:5" x14ac:dyDescent="0.55000000000000004">
      <c r="A24186">
        <v>12</v>
      </c>
      <c r="B24186">
        <v>74000</v>
      </c>
      <c r="C24186" s="6">
        <v>44470</v>
      </c>
      <c r="D24186">
        <v>-463.53</v>
      </c>
      <c r="E24186" t="str">
        <f>INDEX(LedgerMapping[[#All],[Area]],MATCH(Transactions[[#This Row],[Sub Ledger]],LedgerMapping[[#All],[Sub Ledger]],0))</f>
        <v>Income Statement</v>
      </c>
    </row>
    <row r="24187" spans="1:5" x14ac:dyDescent="0.55000000000000004">
      <c r="A24187">
        <v>12</v>
      </c>
      <c r="B24187">
        <v>76000</v>
      </c>
      <c r="C24187" s="6">
        <v>44470</v>
      </c>
      <c r="D24187">
        <v>-2130.59</v>
      </c>
      <c r="E24187" t="str">
        <f>INDEX(LedgerMapping[[#All],[Area]],MATCH(Transactions[[#This Row],[Sub Ledger]],LedgerMapping[[#All],[Sub Ledger]],0))</f>
        <v>Income Statement</v>
      </c>
    </row>
    <row r="24188" spans="1:5" x14ac:dyDescent="0.55000000000000004">
      <c r="A24188">
        <v>12</v>
      </c>
      <c r="B24188">
        <v>77000</v>
      </c>
      <c r="C24188" s="6">
        <v>44470</v>
      </c>
      <c r="D24188">
        <v>-620.98</v>
      </c>
      <c r="E24188" t="str">
        <f>INDEX(LedgerMapping[[#All],[Area]],MATCH(Transactions[[#This Row],[Sub Ledger]],LedgerMapping[[#All],[Sub Ledger]],0))</f>
        <v>Income Statement</v>
      </c>
    </row>
    <row r="24189" spans="1:5" x14ac:dyDescent="0.55000000000000004">
      <c r="A24189">
        <v>12</v>
      </c>
      <c r="B24189">
        <v>78000</v>
      </c>
      <c r="C24189" s="6">
        <v>44470</v>
      </c>
      <c r="D24189">
        <v>-179.49</v>
      </c>
      <c r="E24189" t="str">
        <f>INDEX(LedgerMapping[[#All],[Area]],MATCH(Transactions[[#This Row],[Sub Ledger]],LedgerMapping[[#All],[Sub Ledger]],0))</f>
        <v>Income Statement</v>
      </c>
    </row>
    <row r="24190" spans="1:5" x14ac:dyDescent="0.55000000000000004">
      <c r="A24190">
        <v>12</v>
      </c>
      <c r="B24190">
        <v>80000</v>
      </c>
      <c r="C24190" s="6">
        <v>44470</v>
      </c>
      <c r="D24190">
        <v>-683.75</v>
      </c>
      <c r="E24190" t="str">
        <f>INDEX(LedgerMapping[[#All],[Area]],MATCH(Transactions[[#This Row],[Sub Ledger]],LedgerMapping[[#All],[Sub Ledger]],0))</f>
        <v>Income Statement</v>
      </c>
    </row>
    <row r="24191" spans="1:5" x14ac:dyDescent="0.55000000000000004">
      <c r="A24191">
        <v>12</v>
      </c>
      <c r="B24191">
        <v>81000</v>
      </c>
      <c r="C24191" s="6">
        <v>44470</v>
      </c>
      <c r="D24191">
        <v>-423.11</v>
      </c>
      <c r="E24191" t="str">
        <f>INDEX(LedgerMapping[[#All],[Area]],MATCH(Transactions[[#This Row],[Sub Ledger]],LedgerMapping[[#All],[Sub Ledger]],0))</f>
        <v>Income Statement</v>
      </c>
    </row>
    <row r="24192" spans="1:5" x14ac:dyDescent="0.55000000000000004">
      <c r="A24192">
        <v>12</v>
      </c>
      <c r="B24192">
        <v>82000</v>
      </c>
      <c r="C24192" s="6">
        <v>44470</v>
      </c>
      <c r="D24192">
        <v>-43.31</v>
      </c>
      <c r="E24192" t="str">
        <f>INDEX(LedgerMapping[[#All],[Area]],MATCH(Transactions[[#This Row],[Sub Ledger]],LedgerMapping[[#All],[Sub Ledger]],0))</f>
        <v>Income Statement</v>
      </c>
    </row>
    <row r="24193" spans="1:5" x14ac:dyDescent="0.55000000000000004">
      <c r="A24193">
        <v>12</v>
      </c>
      <c r="B24193">
        <v>83000</v>
      </c>
      <c r="C24193" s="6">
        <v>44470</v>
      </c>
      <c r="D24193">
        <v>-151.83000000000001</v>
      </c>
      <c r="E24193" t="str">
        <f>INDEX(LedgerMapping[[#All],[Area]],MATCH(Transactions[[#This Row],[Sub Ledger]],LedgerMapping[[#All],[Sub Ledger]],0))</f>
        <v>Income Statement</v>
      </c>
    </row>
    <row r="24194" spans="1:5" x14ac:dyDescent="0.55000000000000004">
      <c r="A24194">
        <v>12</v>
      </c>
      <c r="B24194">
        <v>84000</v>
      </c>
      <c r="C24194" s="6">
        <v>44470</v>
      </c>
      <c r="D24194">
        <v>-131.61000000000001</v>
      </c>
      <c r="E24194" t="str">
        <f>INDEX(LedgerMapping[[#All],[Area]],MATCH(Transactions[[#This Row],[Sub Ledger]],LedgerMapping[[#All],[Sub Ledger]],0))</f>
        <v>Income Statement</v>
      </c>
    </row>
    <row r="24195" spans="1:5" x14ac:dyDescent="0.55000000000000004">
      <c r="A24195">
        <v>12</v>
      </c>
      <c r="B24195">
        <v>85000</v>
      </c>
      <c r="C24195" s="6">
        <v>44470</v>
      </c>
      <c r="D24195">
        <v>-120.97</v>
      </c>
      <c r="E24195" t="str">
        <f>INDEX(LedgerMapping[[#All],[Area]],MATCH(Transactions[[#This Row],[Sub Ledger]],LedgerMapping[[#All],[Sub Ledger]],0))</f>
        <v>Income Statement</v>
      </c>
    </row>
    <row r="24196" spans="1:5" x14ac:dyDescent="0.55000000000000004">
      <c r="A24196">
        <v>12</v>
      </c>
      <c r="B24196">
        <v>87000</v>
      </c>
      <c r="C24196" s="6">
        <v>44470</v>
      </c>
      <c r="D24196">
        <v>-575.24</v>
      </c>
      <c r="E24196" t="str">
        <f>INDEX(LedgerMapping[[#All],[Area]],MATCH(Transactions[[#This Row],[Sub Ledger]],LedgerMapping[[#All],[Sub Ledger]],0))</f>
        <v>Income Statement</v>
      </c>
    </row>
    <row r="24197" spans="1:5" x14ac:dyDescent="0.55000000000000004">
      <c r="A24197">
        <v>12</v>
      </c>
      <c r="B24197">
        <v>90000</v>
      </c>
      <c r="C24197" s="6">
        <v>44470</v>
      </c>
      <c r="D24197">
        <v>-197.57</v>
      </c>
      <c r="E24197" t="str">
        <f>INDEX(LedgerMapping[[#All],[Area]],MATCH(Transactions[[#This Row],[Sub Ledger]],LedgerMapping[[#All],[Sub Ledger]],0))</f>
        <v>Income Statement</v>
      </c>
    </row>
    <row r="24198" spans="1:5" x14ac:dyDescent="0.55000000000000004">
      <c r="A24198">
        <v>12</v>
      </c>
      <c r="B24198">
        <v>94000</v>
      </c>
      <c r="C24198" s="6">
        <v>44470</v>
      </c>
      <c r="D24198">
        <v>-14670.18</v>
      </c>
      <c r="E24198" t="str">
        <f>INDEX(LedgerMapping[[#All],[Area]],MATCH(Transactions[[#This Row],[Sub Ledger]],LedgerMapping[[#All],[Sub Ledger]],0))</f>
        <v>Income Statement</v>
      </c>
    </row>
    <row r="24199" spans="1:5" x14ac:dyDescent="0.55000000000000004">
      <c r="A24199">
        <v>12</v>
      </c>
      <c r="B24199">
        <v>60000</v>
      </c>
      <c r="C24199" s="6">
        <v>44470</v>
      </c>
      <c r="D24199">
        <v>-18008.54</v>
      </c>
      <c r="E24199" t="str">
        <f>INDEX(LedgerMapping[[#All],[Area]],MATCH(Transactions[[#This Row],[Sub Ledger]],LedgerMapping[[#All],[Sub Ledger]],0))</f>
        <v>Income Statement</v>
      </c>
    </row>
    <row r="24200" spans="1:5" x14ac:dyDescent="0.55000000000000004">
      <c r="A24200">
        <v>12</v>
      </c>
      <c r="B24200">
        <v>61000</v>
      </c>
      <c r="C24200" s="6">
        <v>44470</v>
      </c>
      <c r="D24200">
        <v>-2217.8200000000002</v>
      </c>
      <c r="E24200" t="str">
        <f>INDEX(LedgerMapping[[#All],[Area]],MATCH(Transactions[[#This Row],[Sub Ledger]],LedgerMapping[[#All],[Sub Ledger]],0))</f>
        <v>Income Statement</v>
      </c>
    </row>
    <row r="24201" spans="1:5" x14ac:dyDescent="0.55000000000000004">
      <c r="A24201">
        <v>12</v>
      </c>
      <c r="B24201">
        <v>62000</v>
      </c>
      <c r="C24201" s="6">
        <v>44470</v>
      </c>
      <c r="D24201">
        <v>-1293.3399999999999</v>
      </c>
      <c r="E24201" t="str">
        <f>INDEX(LedgerMapping[[#All],[Area]],MATCH(Transactions[[#This Row],[Sub Ledger]],LedgerMapping[[#All],[Sub Ledger]],0))</f>
        <v>Income Statement</v>
      </c>
    </row>
    <row r="24202" spans="1:5" x14ac:dyDescent="0.55000000000000004">
      <c r="A24202">
        <v>12</v>
      </c>
      <c r="B24202">
        <v>65000</v>
      </c>
      <c r="C24202" s="6">
        <v>44470</v>
      </c>
      <c r="D24202">
        <v>-273.10000000000002</v>
      </c>
      <c r="E24202" t="str">
        <f>INDEX(LedgerMapping[[#All],[Area]],MATCH(Transactions[[#This Row],[Sub Ledger]],LedgerMapping[[#All],[Sub Ledger]],0))</f>
        <v>Income Statement</v>
      </c>
    </row>
    <row r="24203" spans="1:5" x14ac:dyDescent="0.55000000000000004">
      <c r="A24203">
        <v>12</v>
      </c>
      <c r="B24203">
        <v>66000</v>
      </c>
      <c r="C24203" s="6">
        <v>44470</v>
      </c>
      <c r="D24203">
        <v>-247.57</v>
      </c>
      <c r="E24203" t="str">
        <f>INDEX(LedgerMapping[[#All],[Area]],MATCH(Transactions[[#This Row],[Sub Ledger]],LedgerMapping[[#All],[Sub Ledger]],0))</f>
        <v>Income Statement</v>
      </c>
    </row>
    <row r="24204" spans="1:5" x14ac:dyDescent="0.55000000000000004">
      <c r="A24204">
        <v>12</v>
      </c>
      <c r="B24204">
        <v>67000</v>
      </c>
      <c r="C24204" s="6">
        <v>44470</v>
      </c>
      <c r="D24204">
        <v>-124.17</v>
      </c>
      <c r="E24204" t="str">
        <f>INDEX(LedgerMapping[[#All],[Area]],MATCH(Transactions[[#This Row],[Sub Ledger]],LedgerMapping[[#All],[Sub Ledger]],0))</f>
        <v>Income Statement</v>
      </c>
    </row>
    <row r="24205" spans="1:5" x14ac:dyDescent="0.55000000000000004">
      <c r="A24205">
        <v>12</v>
      </c>
      <c r="B24205">
        <v>68000</v>
      </c>
      <c r="C24205" s="6">
        <v>44470</v>
      </c>
      <c r="D24205">
        <v>-94.38</v>
      </c>
      <c r="E24205" t="str">
        <f>INDEX(LedgerMapping[[#All],[Area]],MATCH(Transactions[[#This Row],[Sub Ledger]],LedgerMapping[[#All],[Sub Ledger]],0))</f>
        <v>Income Statement</v>
      </c>
    </row>
    <row r="24206" spans="1:5" x14ac:dyDescent="0.55000000000000004">
      <c r="A24206">
        <v>12</v>
      </c>
      <c r="B24206">
        <v>69000</v>
      </c>
      <c r="C24206" s="6">
        <v>44470</v>
      </c>
      <c r="D24206">
        <v>-28.42</v>
      </c>
      <c r="E24206" t="str">
        <f>INDEX(LedgerMapping[[#All],[Area]],MATCH(Transactions[[#This Row],[Sub Ledger]],LedgerMapping[[#All],[Sub Ledger]],0))</f>
        <v>Income Statement</v>
      </c>
    </row>
    <row r="24207" spans="1:5" x14ac:dyDescent="0.55000000000000004">
      <c r="A24207">
        <v>12</v>
      </c>
      <c r="B24207">
        <v>71000</v>
      </c>
      <c r="C24207" s="6">
        <v>44470</v>
      </c>
      <c r="D24207">
        <v>-39.06</v>
      </c>
      <c r="E24207" t="str">
        <f>INDEX(LedgerMapping[[#All],[Area]],MATCH(Transactions[[#This Row],[Sub Ledger]],LedgerMapping[[#All],[Sub Ledger]],0))</f>
        <v>Income Statement</v>
      </c>
    </row>
    <row r="24208" spans="1:5" x14ac:dyDescent="0.55000000000000004">
      <c r="A24208">
        <v>12</v>
      </c>
      <c r="B24208">
        <v>73000</v>
      </c>
      <c r="C24208" s="6">
        <v>44470</v>
      </c>
      <c r="D24208">
        <v>-177.36</v>
      </c>
      <c r="E24208" t="str">
        <f>INDEX(LedgerMapping[[#All],[Area]],MATCH(Transactions[[#This Row],[Sub Ledger]],LedgerMapping[[#All],[Sub Ledger]],0))</f>
        <v>Income Statement</v>
      </c>
    </row>
    <row r="24209" spans="1:5" x14ac:dyDescent="0.55000000000000004">
      <c r="A24209">
        <v>12</v>
      </c>
      <c r="B24209">
        <v>74000</v>
      </c>
      <c r="C24209" s="6">
        <v>44470</v>
      </c>
      <c r="D24209">
        <v>-359.28</v>
      </c>
      <c r="E24209" t="str">
        <f>INDEX(LedgerMapping[[#All],[Area]],MATCH(Transactions[[#This Row],[Sub Ledger]],LedgerMapping[[#All],[Sub Ledger]],0))</f>
        <v>Income Statement</v>
      </c>
    </row>
    <row r="24210" spans="1:5" x14ac:dyDescent="0.55000000000000004">
      <c r="A24210">
        <v>12</v>
      </c>
      <c r="B24210">
        <v>76000</v>
      </c>
      <c r="C24210" s="6">
        <v>44470</v>
      </c>
      <c r="D24210">
        <v>-211.4</v>
      </c>
      <c r="E24210" t="str">
        <f>INDEX(LedgerMapping[[#All],[Area]],MATCH(Transactions[[#This Row],[Sub Ledger]],LedgerMapping[[#All],[Sub Ledger]],0))</f>
        <v>Income Statement</v>
      </c>
    </row>
    <row r="24211" spans="1:5" x14ac:dyDescent="0.55000000000000004">
      <c r="A24211">
        <v>12</v>
      </c>
      <c r="B24211">
        <v>77000</v>
      </c>
      <c r="C24211" s="6">
        <v>44470</v>
      </c>
      <c r="D24211">
        <v>-379.49</v>
      </c>
      <c r="E24211" t="str">
        <f>INDEX(LedgerMapping[[#All],[Area]],MATCH(Transactions[[#This Row],[Sub Ledger]],LedgerMapping[[#All],[Sub Ledger]],0))</f>
        <v>Income Statement</v>
      </c>
    </row>
    <row r="24212" spans="1:5" x14ac:dyDescent="0.55000000000000004">
      <c r="A24212">
        <v>12</v>
      </c>
      <c r="B24212">
        <v>78000</v>
      </c>
      <c r="C24212" s="6">
        <v>44470</v>
      </c>
      <c r="D24212">
        <v>-120.97</v>
      </c>
      <c r="E24212" t="str">
        <f>INDEX(LedgerMapping[[#All],[Area]],MATCH(Transactions[[#This Row],[Sub Ledger]],LedgerMapping[[#All],[Sub Ledger]],0))</f>
        <v>Income Statement</v>
      </c>
    </row>
    <row r="24213" spans="1:5" x14ac:dyDescent="0.55000000000000004">
      <c r="A24213">
        <v>12</v>
      </c>
      <c r="B24213">
        <v>80000</v>
      </c>
      <c r="C24213" s="6">
        <v>44470</v>
      </c>
      <c r="D24213">
        <v>-442.26</v>
      </c>
      <c r="E24213" t="str">
        <f>INDEX(LedgerMapping[[#All],[Area]],MATCH(Transactions[[#This Row],[Sub Ledger]],LedgerMapping[[#All],[Sub Ledger]],0))</f>
        <v>Income Statement</v>
      </c>
    </row>
    <row r="24214" spans="1:5" x14ac:dyDescent="0.55000000000000004">
      <c r="A24214">
        <v>12</v>
      </c>
      <c r="B24214">
        <v>81000</v>
      </c>
      <c r="C24214" s="6">
        <v>44470</v>
      </c>
      <c r="D24214">
        <v>-274.17</v>
      </c>
      <c r="E24214" t="str">
        <f>INDEX(LedgerMapping[[#All],[Area]],MATCH(Transactions[[#This Row],[Sub Ledger]],LedgerMapping[[#All],[Sub Ledger]],0))</f>
        <v>Income Statement</v>
      </c>
    </row>
    <row r="24215" spans="1:5" x14ac:dyDescent="0.55000000000000004">
      <c r="A24215">
        <v>12</v>
      </c>
      <c r="B24215">
        <v>82000</v>
      </c>
      <c r="C24215" s="6">
        <v>44470</v>
      </c>
      <c r="D24215">
        <v>-27.36</v>
      </c>
      <c r="E24215" t="str">
        <f>INDEX(LedgerMapping[[#All],[Area]],MATCH(Transactions[[#This Row],[Sub Ledger]],LedgerMapping[[#All],[Sub Ledger]],0))</f>
        <v>Income Statement</v>
      </c>
    </row>
    <row r="24216" spans="1:5" x14ac:dyDescent="0.55000000000000004">
      <c r="A24216">
        <v>12</v>
      </c>
      <c r="B24216">
        <v>83000</v>
      </c>
      <c r="C24216" s="6">
        <v>44470</v>
      </c>
      <c r="D24216">
        <v>-96.51</v>
      </c>
      <c r="E24216" t="str">
        <f>INDEX(LedgerMapping[[#All],[Area]],MATCH(Transactions[[#This Row],[Sub Ledger]],LedgerMapping[[#All],[Sub Ledger]],0))</f>
        <v>Income Statement</v>
      </c>
    </row>
    <row r="24217" spans="1:5" x14ac:dyDescent="0.55000000000000004">
      <c r="A24217">
        <v>12</v>
      </c>
      <c r="B24217">
        <v>84000</v>
      </c>
      <c r="C24217" s="6">
        <v>44470</v>
      </c>
      <c r="D24217">
        <v>-82.68</v>
      </c>
      <c r="E24217" t="str">
        <f>INDEX(LedgerMapping[[#All],[Area]],MATCH(Transactions[[#This Row],[Sub Ledger]],LedgerMapping[[#All],[Sub Ledger]],0))</f>
        <v>Income Statement</v>
      </c>
    </row>
    <row r="24218" spans="1:5" x14ac:dyDescent="0.55000000000000004">
      <c r="A24218">
        <v>12</v>
      </c>
      <c r="B24218">
        <v>85000</v>
      </c>
      <c r="C24218" s="6">
        <v>44470</v>
      </c>
      <c r="D24218">
        <v>-77.36</v>
      </c>
      <c r="E24218" t="str">
        <f>INDEX(LedgerMapping[[#All],[Area]],MATCH(Transactions[[#This Row],[Sub Ledger]],LedgerMapping[[#All],[Sub Ledger]],0))</f>
        <v>Income Statement</v>
      </c>
    </row>
    <row r="24219" spans="1:5" x14ac:dyDescent="0.55000000000000004">
      <c r="A24219">
        <v>12</v>
      </c>
      <c r="B24219">
        <v>87000</v>
      </c>
      <c r="C24219" s="6">
        <v>44470</v>
      </c>
      <c r="D24219">
        <v>-383.74</v>
      </c>
      <c r="E24219" t="str">
        <f>INDEX(LedgerMapping[[#All],[Area]],MATCH(Transactions[[#This Row],[Sub Ledger]],LedgerMapping[[#All],[Sub Ledger]],0))</f>
        <v>Income Statement</v>
      </c>
    </row>
    <row r="24220" spans="1:5" x14ac:dyDescent="0.55000000000000004">
      <c r="A24220">
        <v>12</v>
      </c>
      <c r="B24220">
        <v>90000</v>
      </c>
      <c r="C24220" s="6">
        <v>44470</v>
      </c>
      <c r="D24220">
        <v>-124.17</v>
      </c>
      <c r="E24220" t="str">
        <f>INDEX(LedgerMapping[[#All],[Area]],MATCH(Transactions[[#This Row],[Sub Ledger]],LedgerMapping[[#All],[Sub Ledger]],0))</f>
        <v>Income Statement</v>
      </c>
    </row>
    <row r="24221" spans="1:5" x14ac:dyDescent="0.55000000000000004">
      <c r="A24221">
        <v>12</v>
      </c>
      <c r="B24221">
        <v>94000</v>
      </c>
      <c r="C24221" s="6">
        <v>44470</v>
      </c>
      <c r="D24221">
        <v>-96.51</v>
      </c>
      <c r="E24221" t="str">
        <f>INDEX(LedgerMapping[[#All],[Area]],MATCH(Transactions[[#This Row],[Sub Ledger]],LedgerMapping[[#All],[Sub Ledger]],0))</f>
        <v>Income Statement</v>
      </c>
    </row>
    <row r="24222" spans="1:5" x14ac:dyDescent="0.55000000000000004">
      <c r="A24222">
        <v>12</v>
      </c>
      <c r="B24222">
        <v>60000</v>
      </c>
      <c r="C24222" s="6">
        <v>44470</v>
      </c>
      <c r="D24222">
        <v>-4992.34</v>
      </c>
      <c r="E24222" t="str">
        <f>INDEX(LedgerMapping[[#All],[Area]],MATCH(Transactions[[#This Row],[Sub Ledger]],LedgerMapping[[#All],[Sub Ledger]],0))</f>
        <v>Income Statement</v>
      </c>
    </row>
    <row r="24223" spans="1:5" x14ac:dyDescent="0.55000000000000004">
      <c r="A24223">
        <v>12</v>
      </c>
      <c r="B24223">
        <v>61000</v>
      </c>
      <c r="C24223" s="6">
        <v>44470</v>
      </c>
      <c r="D24223">
        <v>-410.34</v>
      </c>
      <c r="E24223" t="str">
        <f>INDEX(LedgerMapping[[#All],[Area]],MATCH(Transactions[[#This Row],[Sub Ledger]],LedgerMapping[[#All],[Sub Ledger]],0))</f>
        <v>Income Statement</v>
      </c>
    </row>
    <row r="24224" spans="1:5" x14ac:dyDescent="0.55000000000000004">
      <c r="A24224">
        <v>12</v>
      </c>
      <c r="B24224">
        <v>62000</v>
      </c>
      <c r="C24224" s="6">
        <v>44470</v>
      </c>
      <c r="D24224">
        <v>-461.41</v>
      </c>
      <c r="E24224" t="str">
        <f>INDEX(LedgerMapping[[#All],[Area]],MATCH(Transactions[[#This Row],[Sub Ledger]],LedgerMapping[[#All],[Sub Ledger]],0))</f>
        <v>Income Statement</v>
      </c>
    </row>
    <row r="24225" spans="1:5" x14ac:dyDescent="0.55000000000000004">
      <c r="A24225">
        <v>12</v>
      </c>
      <c r="B24225">
        <v>65000</v>
      </c>
      <c r="C24225" s="6">
        <v>44470</v>
      </c>
      <c r="D24225">
        <v>-82.68</v>
      </c>
      <c r="E24225" t="str">
        <f>INDEX(LedgerMapping[[#All],[Area]],MATCH(Transactions[[#This Row],[Sub Ledger]],LedgerMapping[[#All],[Sub Ledger]],0))</f>
        <v>Income Statement</v>
      </c>
    </row>
    <row r="24226" spans="1:5" x14ac:dyDescent="0.55000000000000004">
      <c r="A24226">
        <v>12</v>
      </c>
      <c r="B24226">
        <v>66000</v>
      </c>
      <c r="C24226" s="6">
        <v>44470</v>
      </c>
      <c r="D24226">
        <v>-75.23</v>
      </c>
      <c r="E24226" t="str">
        <f>INDEX(LedgerMapping[[#All],[Area]],MATCH(Transactions[[#This Row],[Sub Ledger]],LedgerMapping[[#All],[Sub Ledger]],0))</f>
        <v>Income Statement</v>
      </c>
    </row>
    <row r="24227" spans="1:5" x14ac:dyDescent="0.55000000000000004">
      <c r="A24227">
        <v>12</v>
      </c>
      <c r="B24227">
        <v>67000</v>
      </c>
      <c r="C24227" s="6">
        <v>44470</v>
      </c>
      <c r="D24227">
        <v>-37.99</v>
      </c>
      <c r="E24227" t="str">
        <f>INDEX(LedgerMapping[[#All],[Area]],MATCH(Transactions[[#This Row],[Sub Ledger]],LedgerMapping[[#All],[Sub Ledger]],0))</f>
        <v>Income Statement</v>
      </c>
    </row>
    <row r="24228" spans="1:5" x14ac:dyDescent="0.55000000000000004">
      <c r="A24228">
        <v>12</v>
      </c>
      <c r="B24228">
        <v>68000</v>
      </c>
      <c r="C24228" s="6">
        <v>44470</v>
      </c>
      <c r="D24228">
        <v>-28.42</v>
      </c>
      <c r="E24228" t="str">
        <f>INDEX(LedgerMapping[[#All],[Area]],MATCH(Transactions[[#This Row],[Sub Ledger]],LedgerMapping[[#All],[Sub Ledger]],0))</f>
        <v>Income Statement</v>
      </c>
    </row>
    <row r="24229" spans="1:5" x14ac:dyDescent="0.55000000000000004">
      <c r="A24229">
        <v>12</v>
      </c>
      <c r="B24229">
        <v>69000</v>
      </c>
      <c r="C24229" s="6">
        <v>44470</v>
      </c>
      <c r="D24229">
        <v>-9.27</v>
      </c>
      <c r="E24229" t="str">
        <f>INDEX(LedgerMapping[[#All],[Area]],MATCH(Transactions[[#This Row],[Sub Ledger]],LedgerMapping[[#All],[Sub Ledger]],0))</f>
        <v>Income Statement</v>
      </c>
    </row>
    <row r="24230" spans="1:5" x14ac:dyDescent="0.55000000000000004">
      <c r="A24230">
        <v>12</v>
      </c>
      <c r="B24230">
        <v>71000</v>
      </c>
      <c r="C24230" s="6">
        <v>44470</v>
      </c>
      <c r="D24230">
        <v>-12.46</v>
      </c>
      <c r="E24230" t="str">
        <f>INDEX(LedgerMapping[[#All],[Area]],MATCH(Transactions[[#This Row],[Sub Ledger]],LedgerMapping[[#All],[Sub Ledger]],0))</f>
        <v>Income Statement</v>
      </c>
    </row>
    <row r="24231" spans="1:5" x14ac:dyDescent="0.55000000000000004">
      <c r="A24231">
        <v>12</v>
      </c>
      <c r="B24231">
        <v>73000</v>
      </c>
      <c r="C24231" s="6">
        <v>44470</v>
      </c>
      <c r="D24231">
        <v>-49.7</v>
      </c>
      <c r="E24231" t="str">
        <f>INDEX(LedgerMapping[[#All],[Area]],MATCH(Transactions[[#This Row],[Sub Ledger]],LedgerMapping[[#All],[Sub Ledger]],0))</f>
        <v>Income Statement</v>
      </c>
    </row>
    <row r="24232" spans="1:5" x14ac:dyDescent="0.55000000000000004">
      <c r="A24232">
        <v>12</v>
      </c>
      <c r="B24232">
        <v>74000</v>
      </c>
      <c r="C24232" s="6">
        <v>44470</v>
      </c>
      <c r="D24232">
        <v>-398.64</v>
      </c>
      <c r="E24232" t="str">
        <f>INDEX(LedgerMapping[[#All],[Area]],MATCH(Transactions[[#This Row],[Sub Ledger]],LedgerMapping[[#All],[Sub Ledger]],0))</f>
        <v>Income Statement</v>
      </c>
    </row>
    <row r="24233" spans="1:5" x14ac:dyDescent="0.55000000000000004">
      <c r="A24233">
        <v>12</v>
      </c>
      <c r="B24233">
        <v>76000</v>
      </c>
      <c r="C24233" s="6">
        <v>44470</v>
      </c>
      <c r="D24233">
        <v>-56.08</v>
      </c>
      <c r="E24233" t="str">
        <f>INDEX(LedgerMapping[[#All],[Area]],MATCH(Transactions[[#This Row],[Sub Ledger]],LedgerMapping[[#All],[Sub Ledger]],0))</f>
        <v>Income Statement</v>
      </c>
    </row>
    <row r="24234" spans="1:5" x14ac:dyDescent="0.55000000000000004">
      <c r="A24234">
        <v>12</v>
      </c>
      <c r="B24234">
        <v>77000</v>
      </c>
      <c r="C24234" s="6">
        <v>44470</v>
      </c>
      <c r="D24234">
        <v>-100.76</v>
      </c>
      <c r="E24234" t="str">
        <f>INDEX(LedgerMapping[[#All],[Area]],MATCH(Transactions[[#This Row],[Sub Ledger]],LedgerMapping[[#All],[Sub Ledger]],0))</f>
        <v>Income Statement</v>
      </c>
    </row>
    <row r="24235" spans="1:5" x14ac:dyDescent="0.55000000000000004">
      <c r="A24235">
        <v>12</v>
      </c>
      <c r="B24235">
        <v>78000</v>
      </c>
      <c r="C24235" s="6">
        <v>44470</v>
      </c>
      <c r="D24235">
        <v>-41.19</v>
      </c>
      <c r="E24235" t="str">
        <f>INDEX(LedgerMapping[[#All],[Area]],MATCH(Transactions[[#This Row],[Sub Ledger]],LedgerMapping[[#All],[Sub Ledger]],0))</f>
        <v>Income Statement</v>
      </c>
    </row>
    <row r="24236" spans="1:5" x14ac:dyDescent="0.55000000000000004">
      <c r="A24236">
        <v>12</v>
      </c>
      <c r="B24236">
        <v>80000</v>
      </c>
      <c r="C24236" s="6">
        <v>44470</v>
      </c>
      <c r="D24236">
        <v>-109.27</v>
      </c>
      <c r="E24236" t="str">
        <f>INDEX(LedgerMapping[[#All],[Area]],MATCH(Transactions[[#This Row],[Sub Ledger]],LedgerMapping[[#All],[Sub Ledger]],0))</f>
        <v>Income Statement</v>
      </c>
    </row>
    <row r="24237" spans="1:5" x14ac:dyDescent="0.55000000000000004">
      <c r="A24237">
        <v>12</v>
      </c>
      <c r="B24237">
        <v>81000</v>
      </c>
      <c r="C24237" s="6">
        <v>44470</v>
      </c>
      <c r="D24237">
        <v>-67.78</v>
      </c>
      <c r="E24237" t="str">
        <f>INDEX(LedgerMapping[[#All],[Area]],MATCH(Transactions[[#This Row],[Sub Ledger]],LedgerMapping[[#All],[Sub Ledger]],0))</f>
        <v>Income Statement</v>
      </c>
    </row>
    <row r="24238" spans="1:5" x14ac:dyDescent="0.55000000000000004">
      <c r="A24238">
        <v>12</v>
      </c>
      <c r="B24238">
        <v>82000</v>
      </c>
      <c r="C24238" s="6">
        <v>44470</v>
      </c>
      <c r="D24238">
        <v>-7.14</v>
      </c>
      <c r="E24238" t="str">
        <f>INDEX(LedgerMapping[[#All],[Area]],MATCH(Transactions[[#This Row],[Sub Ledger]],LedgerMapping[[#All],[Sub Ledger]],0))</f>
        <v>Income Statement</v>
      </c>
    </row>
    <row r="24239" spans="1:5" x14ac:dyDescent="0.55000000000000004">
      <c r="A24239">
        <v>12</v>
      </c>
      <c r="B24239">
        <v>83000</v>
      </c>
      <c r="C24239" s="6">
        <v>44470</v>
      </c>
      <c r="D24239">
        <v>-24.16</v>
      </c>
      <c r="E24239" t="str">
        <f>INDEX(LedgerMapping[[#All],[Area]],MATCH(Transactions[[#This Row],[Sub Ledger]],LedgerMapping[[#All],[Sub Ledger]],0))</f>
        <v>Income Statement</v>
      </c>
    </row>
    <row r="24240" spans="1:5" x14ac:dyDescent="0.55000000000000004">
      <c r="A24240">
        <v>12</v>
      </c>
      <c r="B24240">
        <v>84000</v>
      </c>
      <c r="C24240" s="6">
        <v>44470</v>
      </c>
      <c r="D24240">
        <v>-20.97</v>
      </c>
      <c r="E24240" t="str">
        <f>INDEX(LedgerMapping[[#All],[Area]],MATCH(Transactions[[#This Row],[Sub Ledger]],LedgerMapping[[#All],[Sub Ledger]],0))</f>
        <v>Income Statement</v>
      </c>
    </row>
    <row r="24241" spans="1:5" x14ac:dyDescent="0.55000000000000004">
      <c r="A24241">
        <v>12</v>
      </c>
      <c r="B24241">
        <v>85000</v>
      </c>
      <c r="C24241" s="6">
        <v>44470</v>
      </c>
      <c r="D24241">
        <v>-19.91</v>
      </c>
      <c r="E24241" t="str">
        <f>INDEX(LedgerMapping[[#All],[Area]],MATCH(Transactions[[#This Row],[Sub Ledger]],LedgerMapping[[#All],[Sub Ledger]],0))</f>
        <v>Income Statement</v>
      </c>
    </row>
    <row r="24242" spans="1:5" x14ac:dyDescent="0.55000000000000004">
      <c r="A24242">
        <v>12</v>
      </c>
      <c r="B24242">
        <v>87000</v>
      </c>
      <c r="C24242" s="6">
        <v>44470</v>
      </c>
      <c r="D24242">
        <v>-96.51</v>
      </c>
      <c r="E24242" t="str">
        <f>INDEX(LedgerMapping[[#All],[Area]],MATCH(Transactions[[#This Row],[Sub Ledger]],LedgerMapping[[#All],[Sub Ledger]],0))</f>
        <v>Income Statement</v>
      </c>
    </row>
    <row r="24243" spans="1:5" x14ac:dyDescent="0.55000000000000004">
      <c r="A24243">
        <v>12</v>
      </c>
      <c r="B24243">
        <v>90000</v>
      </c>
      <c r="C24243" s="6">
        <v>44470</v>
      </c>
      <c r="D24243">
        <v>-31.61</v>
      </c>
      <c r="E24243" t="str">
        <f>INDEX(LedgerMapping[[#All],[Area]],MATCH(Transactions[[#This Row],[Sub Ledger]],LedgerMapping[[#All],[Sub Ledger]],0))</f>
        <v>Income Statement</v>
      </c>
    </row>
    <row r="24244" spans="1:5" x14ac:dyDescent="0.55000000000000004">
      <c r="A24244">
        <v>12</v>
      </c>
      <c r="B24244">
        <v>94000</v>
      </c>
      <c r="C24244" s="6">
        <v>44470</v>
      </c>
      <c r="D24244">
        <v>-24.16</v>
      </c>
      <c r="E24244" t="str">
        <f>INDEX(LedgerMapping[[#All],[Area]],MATCH(Transactions[[#This Row],[Sub Ledger]],LedgerMapping[[#All],[Sub Ledger]],0))</f>
        <v>Income Statement</v>
      </c>
    </row>
    <row r="24245" spans="1:5" x14ac:dyDescent="0.55000000000000004">
      <c r="A24245">
        <v>12</v>
      </c>
      <c r="B24245">
        <v>52000</v>
      </c>
      <c r="C24245" s="6">
        <v>44470</v>
      </c>
      <c r="D24245">
        <v>6198.75</v>
      </c>
      <c r="E24245" t="str">
        <f>INDEX(LedgerMapping[[#All],[Area]],MATCH(Transactions[[#This Row],[Sub Ledger]],LedgerMapping[[#All],[Sub Ledger]],0))</f>
        <v>Income Statement</v>
      </c>
    </row>
    <row r="24246" spans="1:5" x14ac:dyDescent="0.55000000000000004">
      <c r="A24246">
        <v>12</v>
      </c>
      <c r="B24246">
        <v>89000</v>
      </c>
      <c r="C24246" s="6">
        <v>44470</v>
      </c>
      <c r="D24246">
        <v>20.97</v>
      </c>
      <c r="E24246" t="str">
        <f>INDEX(LedgerMapping[[#All],[Area]],MATCH(Transactions[[#This Row],[Sub Ledger]],LedgerMapping[[#All],[Sub Ledger]],0))</f>
        <v>Income Statement</v>
      </c>
    </row>
    <row r="24247" spans="1:5" x14ac:dyDescent="0.55000000000000004">
      <c r="A24247">
        <v>12</v>
      </c>
      <c r="B24247">
        <v>89000</v>
      </c>
      <c r="C24247" s="6">
        <v>44470</v>
      </c>
      <c r="D24247">
        <v>128.41999999999999</v>
      </c>
      <c r="E24247" t="str">
        <f>INDEX(LedgerMapping[[#All],[Area]],MATCH(Transactions[[#This Row],[Sub Ledger]],LedgerMapping[[#All],[Sub Ledger]],0))</f>
        <v>Income Statement</v>
      </c>
    </row>
    <row r="24248" spans="1:5" x14ac:dyDescent="0.55000000000000004">
      <c r="A24248">
        <v>12</v>
      </c>
      <c r="B24248">
        <v>89000</v>
      </c>
      <c r="C24248" s="6">
        <v>44470</v>
      </c>
      <c r="D24248">
        <v>80.55</v>
      </c>
      <c r="E24248" t="str">
        <f>INDEX(LedgerMapping[[#All],[Area]],MATCH(Transactions[[#This Row],[Sub Ledger]],LedgerMapping[[#All],[Sub Ledger]],0))</f>
        <v>Income Statement</v>
      </c>
    </row>
    <row r="24249" spans="1:5" x14ac:dyDescent="0.55000000000000004">
      <c r="A24249">
        <v>12</v>
      </c>
      <c r="B24249">
        <v>91000</v>
      </c>
      <c r="C24249" s="6">
        <v>44470</v>
      </c>
      <c r="D24249">
        <v>-23.71</v>
      </c>
      <c r="E24249" t="str">
        <f>INDEX(LedgerMapping[[#All],[Area]],MATCH(Transactions[[#This Row],[Sub Ledger]],LedgerMapping[[#All],[Sub Ledger]],0))</f>
        <v>Income Statement</v>
      </c>
    </row>
    <row r="24250" spans="1:5" x14ac:dyDescent="0.55000000000000004">
      <c r="A24250">
        <v>12</v>
      </c>
      <c r="B24250">
        <v>91000</v>
      </c>
      <c r="C24250" s="6">
        <v>44470</v>
      </c>
      <c r="D24250">
        <v>-156.68</v>
      </c>
      <c r="E24250" t="str">
        <f>INDEX(LedgerMapping[[#All],[Area]],MATCH(Transactions[[#This Row],[Sub Ledger]],LedgerMapping[[#All],[Sub Ledger]],0))</f>
        <v>Income Statement</v>
      </c>
    </row>
    <row r="24251" spans="1:5" x14ac:dyDescent="0.55000000000000004">
      <c r="A24251">
        <v>12</v>
      </c>
      <c r="B24251">
        <v>91000</v>
      </c>
      <c r="C24251" s="6">
        <v>44470</v>
      </c>
      <c r="D24251">
        <v>-98.18</v>
      </c>
      <c r="E24251" t="str">
        <f>INDEX(LedgerMapping[[#All],[Area]],MATCH(Transactions[[#This Row],[Sub Ledger]],LedgerMapping[[#All],[Sub Ledger]],0))</f>
        <v>Income Statement</v>
      </c>
    </row>
    <row r="24252" spans="1:5" x14ac:dyDescent="0.55000000000000004">
      <c r="A24252">
        <v>12</v>
      </c>
      <c r="B24252">
        <v>92000</v>
      </c>
      <c r="C24252" s="6">
        <v>44470</v>
      </c>
      <c r="D24252">
        <v>165.66</v>
      </c>
      <c r="E24252" t="str">
        <f>INDEX(LedgerMapping[[#All],[Area]],MATCH(Transactions[[#This Row],[Sub Ledger]],LedgerMapping[[#All],[Sub Ledger]],0))</f>
        <v>Income Statement</v>
      </c>
    </row>
    <row r="24253" spans="1:5" x14ac:dyDescent="0.55000000000000004">
      <c r="A24253">
        <v>12</v>
      </c>
      <c r="B24253">
        <v>92000</v>
      </c>
      <c r="C24253" s="6">
        <v>44470</v>
      </c>
      <c r="D24253">
        <v>263.52999999999997</v>
      </c>
      <c r="E24253" t="str">
        <f>INDEX(LedgerMapping[[#All],[Area]],MATCH(Transactions[[#This Row],[Sub Ledger]],LedgerMapping[[#All],[Sub Ledger]],0))</f>
        <v>Income Statement</v>
      </c>
    </row>
    <row r="24254" spans="1:5" x14ac:dyDescent="0.55000000000000004">
      <c r="A24254">
        <v>12</v>
      </c>
      <c r="B24254">
        <v>92000</v>
      </c>
      <c r="C24254" s="6">
        <v>44470</v>
      </c>
      <c r="D24254">
        <v>41.19</v>
      </c>
      <c r="E24254" t="str">
        <f>INDEX(LedgerMapping[[#All],[Area]],MATCH(Transactions[[#This Row],[Sub Ledger]],LedgerMapping[[#All],[Sub Ledger]],0))</f>
        <v>Income Statement</v>
      </c>
    </row>
    <row r="24255" spans="1:5" x14ac:dyDescent="0.55000000000000004">
      <c r="A24255">
        <v>12</v>
      </c>
      <c r="B24255">
        <v>101000</v>
      </c>
      <c r="C24255" s="6">
        <v>44470</v>
      </c>
      <c r="D24255">
        <v>206625.89</v>
      </c>
      <c r="E24255" t="str">
        <f>INDEX(LedgerMapping[[#All],[Area]],MATCH(Transactions[[#This Row],[Sub Ledger]],LedgerMapping[[#All],[Sub Ledger]],0))</f>
        <v>Income Statement</v>
      </c>
    </row>
    <row r="24256" spans="1:5" x14ac:dyDescent="0.55000000000000004">
      <c r="A24256">
        <v>12</v>
      </c>
      <c r="B24256">
        <v>101001</v>
      </c>
      <c r="C24256" s="6">
        <v>44470</v>
      </c>
      <c r="D24256">
        <v>165300.712</v>
      </c>
      <c r="E24256" t="str">
        <f>INDEX(LedgerMapping[[#All],[Area]],MATCH(Transactions[[#This Row],[Sub Ledger]],LedgerMapping[[#All],[Sub Ledger]],0))</f>
        <v>Income Statement</v>
      </c>
    </row>
    <row r="24257" spans="1:5" x14ac:dyDescent="0.55000000000000004">
      <c r="A24257">
        <v>12</v>
      </c>
      <c r="B24257">
        <v>53000</v>
      </c>
      <c r="C24257" s="6">
        <v>44440</v>
      </c>
      <c r="D24257">
        <v>-3410.4</v>
      </c>
      <c r="E24257" t="str">
        <f>INDEX(LedgerMapping[[#All],[Area]],MATCH(Transactions[[#This Row],[Sub Ledger]],LedgerMapping[[#All],[Sub Ledger]],0))</f>
        <v>Income Statement</v>
      </c>
    </row>
    <row r="24258" spans="1:5" x14ac:dyDescent="0.55000000000000004">
      <c r="A24258">
        <v>12</v>
      </c>
      <c r="B24258">
        <v>56000</v>
      </c>
      <c r="C24258" s="6">
        <v>44440</v>
      </c>
      <c r="D24258">
        <v>-61638.080000000002</v>
      </c>
      <c r="E24258" t="str">
        <f>INDEX(LedgerMapping[[#All],[Area]],MATCH(Transactions[[#This Row],[Sub Ledger]],LedgerMapping[[#All],[Sub Ledger]],0))</f>
        <v>Income Statement</v>
      </c>
    </row>
    <row r="24259" spans="1:5" x14ac:dyDescent="0.55000000000000004">
      <c r="A24259">
        <v>12</v>
      </c>
      <c r="B24259">
        <v>57000</v>
      </c>
      <c r="C24259" s="6">
        <v>44440</v>
      </c>
      <c r="D24259">
        <v>-7674.31</v>
      </c>
      <c r="E24259" t="str">
        <f>INDEX(LedgerMapping[[#All],[Area]],MATCH(Transactions[[#This Row],[Sub Ledger]],LedgerMapping[[#All],[Sub Ledger]],0))</f>
        <v>Income Statement</v>
      </c>
    </row>
    <row r="24260" spans="1:5" x14ac:dyDescent="0.55000000000000004">
      <c r="A24260">
        <v>12</v>
      </c>
      <c r="B24260">
        <v>60000</v>
      </c>
      <c r="C24260" s="6">
        <v>44440</v>
      </c>
      <c r="D24260">
        <v>-37191.879999999997</v>
      </c>
      <c r="E24260" t="str">
        <f>INDEX(LedgerMapping[[#All],[Area]],MATCH(Transactions[[#This Row],[Sub Ledger]],LedgerMapping[[#All],[Sub Ledger]],0))</f>
        <v>Income Statement</v>
      </c>
    </row>
    <row r="24261" spans="1:5" x14ac:dyDescent="0.55000000000000004">
      <c r="A24261">
        <v>12</v>
      </c>
      <c r="B24261">
        <v>61000</v>
      </c>
      <c r="C24261" s="6">
        <v>44440</v>
      </c>
      <c r="D24261">
        <v>-4197.6499999999996</v>
      </c>
      <c r="E24261" t="str">
        <f>INDEX(LedgerMapping[[#All],[Area]],MATCH(Transactions[[#This Row],[Sub Ledger]],LedgerMapping[[#All],[Sub Ledger]],0))</f>
        <v>Income Statement</v>
      </c>
    </row>
    <row r="24262" spans="1:5" x14ac:dyDescent="0.55000000000000004">
      <c r="A24262">
        <v>12</v>
      </c>
      <c r="B24262">
        <v>62000</v>
      </c>
      <c r="C24262" s="6">
        <v>44440</v>
      </c>
      <c r="D24262">
        <v>-3816.79</v>
      </c>
      <c r="E24262" t="str">
        <f>INDEX(LedgerMapping[[#All],[Area]],MATCH(Transactions[[#This Row],[Sub Ledger]],LedgerMapping[[#All],[Sub Ledger]],0))</f>
        <v>Income Statement</v>
      </c>
    </row>
    <row r="24263" spans="1:5" x14ac:dyDescent="0.55000000000000004">
      <c r="A24263">
        <v>12</v>
      </c>
      <c r="B24263">
        <v>63000</v>
      </c>
      <c r="C24263" s="6">
        <v>44440</v>
      </c>
      <c r="D24263">
        <v>-8526.4500000000007</v>
      </c>
      <c r="E24263" t="str">
        <f>INDEX(LedgerMapping[[#All],[Area]],MATCH(Transactions[[#This Row],[Sub Ledger]],LedgerMapping[[#All],[Sub Ledger]],0))</f>
        <v>Income Statement</v>
      </c>
    </row>
    <row r="24264" spans="1:5" x14ac:dyDescent="0.55000000000000004">
      <c r="A24264">
        <v>12</v>
      </c>
      <c r="B24264">
        <v>65000</v>
      </c>
      <c r="C24264" s="6">
        <v>44440</v>
      </c>
      <c r="D24264">
        <v>-715.67</v>
      </c>
      <c r="E24264" t="str">
        <f>INDEX(LedgerMapping[[#All],[Area]],MATCH(Transactions[[#This Row],[Sub Ledger]],LedgerMapping[[#All],[Sub Ledger]],0))</f>
        <v>Income Statement</v>
      </c>
    </row>
    <row r="24265" spans="1:5" x14ac:dyDescent="0.55000000000000004">
      <c r="A24265">
        <v>12</v>
      </c>
      <c r="B24265">
        <v>66000</v>
      </c>
      <c r="C24265" s="6">
        <v>44440</v>
      </c>
      <c r="D24265">
        <v>-650.77</v>
      </c>
      <c r="E24265" t="str">
        <f>INDEX(LedgerMapping[[#All],[Area]],MATCH(Transactions[[#This Row],[Sub Ledger]],LedgerMapping[[#All],[Sub Ledger]],0))</f>
        <v>Income Statement</v>
      </c>
    </row>
    <row r="24266" spans="1:5" x14ac:dyDescent="0.55000000000000004">
      <c r="A24266">
        <v>12</v>
      </c>
      <c r="B24266">
        <v>67000</v>
      </c>
      <c r="C24266" s="6">
        <v>44440</v>
      </c>
      <c r="D24266">
        <v>-324.17</v>
      </c>
      <c r="E24266" t="str">
        <f>INDEX(LedgerMapping[[#All],[Area]],MATCH(Transactions[[#This Row],[Sub Ledger]],LedgerMapping[[#All],[Sub Ledger]],0))</f>
        <v>Income Statement</v>
      </c>
    </row>
    <row r="24267" spans="1:5" x14ac:dyDescent="0.55000000000000004">
      <c r="A24267">
        <v>12</v>
      </c>
      <c r="B24267">
        <v>68000</v>
      </c>
      <c r="C24267" s="6">
        <v>44440</v>
      </c>
      <c r="D24267">
        <v>-247.57</v>
      </c>
      <c r="E24267" t="str">
        <f>INDEX(LedgerMapping[[#All],[Area]],MATCH(Transactions[[#This Row],[Sub Ledger]],LedgerMapping[[#All],[Sub Ledger]],0))</f>
        <v>Income Statement</v>
      </c>
    </row>
    <row r="24268" spans="1:5" x14ac:dyDescent="0.55000000000000004">
      <c r="A24268">
        <v>12</v>
      </c>
      <c r="B24268">
        <v>69000</v>
      </c>
      <c r="C24268" s="6">
        <v>44440</v>
      </c>
      <c r="D24268">
        <v>-72.040000000000006</v>
      </c>
      <c r="E24268" t="str">
        <f>INDEX(LedgerMapping[[#All],[Area]],MATCH(Transactions[[#This Row],[Sub Ledger]],LedgerMapping[[#All],[Sub Ledger]],0))</f>
        <v>Income Statement</v>
      </c>
    </row>
    <row r="24269" spans="1:5" x14ac:dyDescent="0.55000000000000004">
      <c r="A24269">
        <v>12</v>
      </c>
      <c r="B24269">
        <v>71000</v>
      </c>
      <c r="C24269" s="6">
        <v>44440</v>
      </c>
      <c r="D24269">
        <v>-111.4</v>
      </c>
      <c r="E24269" t="str">
        <f>INDEX(LedgerMapping[[#All],[Area]],MATCH(Transactions[[#This Row],[Sub Ledger]],LedgerMapping[[#All],[Sub Ledger]],0))</f>
        <v>Income Statement</v>
      </c>
    </row>
    <row r="24270" spans="1:5" x14ac:dyDescent="0.55000000000000004">
      <c r="A24270">
        <v>12</v>
      </c>
      <c r="B24270">
        <v>72000</v>
      </c>
      <c r="C24270" s="6">
        <v>44440</v>
      </c>
      <c r="D24270">
        <v>-682.69</v>
      </c>
      <c r="E24270" t="str">
        <f>INDEX(LedgerMapping[[#All],[Area]],MATCH(Transactions[[#This Row],[Sub Ledger]],LedgerMapping[[#All],[Sub Ledger]],0))</f>
        <v>Income Statement</v>
      </c>
    </row>
    <row r="24271" spans="1:5" x14ac:dyDescent="0.55000000000000004">
      <c r="A24271">
        <v>12</v>
      </c>
      <c r="B24271">
        <v>73000</v>
      </c>
      <c r="C24271" s="6">
        <v>44440</v>
      </c>
      <c r="D24271">
        <v>-431.62</v>
      </c>
      <c r="E24271" t="str">
        <f>INDEX(LedgerMapping[[#All],[Area]],MATCH(Transactions[[#This Row],[Sub Ledger]],LedgerMapping[[#All],[Sub Ledger]],0))</f>
        <v>Income Statement</v>
      </c>
    </row>
    <row r="24272" spans="1:5" x14ac:dyDescent="0.55000000000000004">
      <c r="A24272">
        <v>12</v>
      </c>
      <c r="B24272">
        <v>74000</v>
      </c>
      <c r="C24272" s="6">
        <v>44440</v>
      </c>
      <c r="D24272">
        <v>-479.49</v>
      </c>
      <c r="E24272" t="str">
        <f>INDEX(LedgerMapping[[#All],[Area]],MATCH(Transactions[[#This Row],[Sub Ledger]],LedgerMapping[[#All],[Sub Ledger]],0))</f>
        <v>Income Statement</v>
      </c>
    </row>
    <row r="24273" spans="1:5" x14ac:dyDescent="0.55000000000000004">
      <c r="A24273">
        <v>12</v>
      </c>
      <c r="B24273">
        <v>76000</v>
      </c>
      <c r="C24273" s="6">
        <v>44440</v>
      </c>
      <c r="D24273">
        <v>-1932.71</v>
      </c>
      <c r="E24273" t="str">
        <f>INDEX(LedgerMapping[[#All],[Area]],MATCH(Transactions[[#This Row],[Sub Ledger]],LedgerMapping[[#All],[Sub Ledger]],0))</f>
        <v>Income Statement</v>
      </c>
    </row>
    <row r="24274" spans="1:5" x14ac:dyDescent="0.55000000000000004">
      <c r="A24274">
        <v>12</v>
      </c>
      <c r="B24274">
        <v>77000</v>
      </c>
      <c r="C24274" s="6">
        <v>44440</v>
      </c>
      <c r="D24274">
        <v>-827.37</v>
      </c>
      <c r="E24274" t="str">
        <f>INDEX(LedgerMapping[[#All],[Area]],MATCH(Transactions[[#This Row],[Sub Ledger]],LedgerMapping[[#All],[Sub Ledger]],0))</f>
        <v>Income Statement</v>
      </c>
    </row>
    <row r="24275" spans="1:5" x14ac:dyDescent="0.55000000000000004">
      <c r="A24275">
        <v>12</v>
      </c>
      <c r="B24275">
        <v>78000</v>
      </c>
      <c r="C24275" s="6">
        <v>44440</v>
      </c>
      <c r="D24275">
        <v>-245.44</v>
      </c>
      <c r="E24275" t="str">
        <f>INDEX(LedgerMapping[[#All],[Area]],MATCH(Transactions[[#This Row],[Sub Ledger]],LedgerMapping[[#All],[Sub Ledger]],0))</f>
        <v>Income Statement</v>
      </c>
    </row>
    <row r="24276" spans="1:5" x14ac:dyDescent="0.55000000000000004">
      <c r="A24276">
        <v>12</v>
      </c>
      <c r="B24276">
        <v>80000</v>
      </c>
      <c r="C24276" s="6">
        <v>44440</v>
      </c>
      <c r="D24276">
        <v>-983.76</v>
      </c>
      <c r="E24276" t="str">
        <f>INDEX(LedgerMapping[[#All],[Area]],MATCH(Transactions[[#This Row],[Sub Ledger]],LedgerMapping[[#All],[Sub Ledger]],0))</f>
        <v>Income Statement</v>
      </c>
    </row>
    <row r="24277" spans="1:5" x14ac:dyDescent="0.55000000000000004">
      <c r="A24277">
        <v>12</v>
      </c>
      <c r="B24277">
        <v>81000</v>
      </c>
      <c r="C24277" s="6">
        <v>44440</v>
      </c>
      <c r="D24277">
        <v>-609.28</v>
      </c>
      <c r="E24277" t="str">
        <f>INDEX(LedgerMapping[[#All],[Area]],MATCH(Transactions[[#This Row],[Sub Ledger]],LedgerMapping[[#All],[Sub Ledger]],0))</f>
        <v>Income Statement</v>
      </c>
    </row>
    <row r="24278" spans="1:5" x14ac:dyDescent="0.55000000000000004">
      <c r="A24278">
        <v>12</v>
      </c>
      <c r="B24278">
        <v>82000</v>
      </c>
      <c r="C24278" s="6">
        <v>44440</v>
      </c>
      <c r="D24278">
        <v>-64.59</v>
      </c>
      <c r="E24278" t="str">
        <f>INDEX(LedgerMapping[[#All],[Area]],MATCH(Transactions[[#This Row],[Sub Ledger]],LedgerMapping[[#All],[Sub Ledger]],0))</f>
        <v>Income Statement</v>
      </c>
    </row>
    <row r="24279" spans="1:5" x14ac:dyDescent="0.55000000000000004">
      <c r="A24279">
        <v>12</v>
      </c>
      <c r="B24279">
        <v>83000</v>
      </c>
      <c r="C24279" s="6">
        <v>44440</v>
      </c>
      <c r="D24279">
        <v>-225.23</v>
      </c>
      <c r="E24279" t="str">
        <f>INDEX(LedgerMapping[[#All],[Area]],MATCH(Transactions[[#This Row],[Sub Ledger]],LedgerMapping[[#All],[Sub Ledger]],0))</f>
        <v>Income Statement</v>
      </c>
    </row>
    <row r="24280" spans="1:5" x14ac:dyDescent="0.55000000000000004">
      <c r="A24280">
        <v>12</v>
      </c>
      <c r="B24280">
        <v>84000</v>
      </c>
      <c r="C24280" s="6">
        <v>44440</v>
      </c>
      <c r="D24280">
        <v>-205.02</v>
      </c>
      <c r="E24280" t="str">
        <f>INDEX(LedgerMapping[[#All],[Area]],MATCH(Transactions[[#This Row],[Sub Ledger]],LedgerMapping[[#All],[Sub Ledger]],0))</f>
        <v>Income Statement</v>
      </c>
    </row>
    <row r="24281" spans="1:5" x14ac:dyDescent="0.55000000000000004">
      <c r="A24281">
        <v>12</v>
      </c>
      <c r="B24281">
        <v>85000</v>
      </c>
      <c r="C24281" s="6">
        <v>44440</v>
      </c>
      <c r="D24281">
        <v>-180.55</v>
      </c>
      <c r="E24281" t="str">
        <f>INDEX(LedgerMapping[[#All],[Area]],MATCH(Transactions[[#This Row],[Sub Ledger]],LedgerMapping[[#All],[Sub Ledger]],0))</f>
        <v>Income Statement</v>
      </c>
    </row>
    <row r="24282" spans="1:5" x14ac:dyDescent="0.55000000000000004">
      <c r="A24282">
        <v>12</v>
      </c>
      <c r="B24282">
        <v>87000</v>
      </c>
      <c r="C24282" s="6">
        <v>44440</v>
      </c>
      <c r="D24282">
        <v>-766.73</v>
      </c>
      <c r="E24282" t="str">
        <f>INDEX(LedgerMapping[[#All],[Area]],MATCH(Transactions[[#This Row],[Sub Ledger]],LedgerMapping[[#All],[Sub Ledger]],0))</f>
        <v>Income Statement</v>
      </c>
    </row>
    <row r="24283" spans="1:5" x14ac:dyDescent="0.55000000000000004">
      <c r="A24283">
        <v>12</v>
      </c>
      <c r="B24283">
        <v>90000</v>
      </c>
      <c r="C24283" s="6">
        <v>44440</v>
      </c>
      <c r="D24283">
        <v>-307.14999999999998</v>
      </c>
      <c r="E24283" t="str">
        <f>INDEX(LedgerMapping[[#All],[Area]],MATCH(Transactions[[#This Row],[Sub Ledger]],LedgerMapping[[#All],[Sub Ledger]],0))</f>
        <v>Income Statement</v>
      </c>
    </row>
    <row r="24284" spans="1:5" x14ac:dyDescent="0.55000000000000004">
      <c r="A24284">
        <v>12</v>
      </c>
      <c r="B24284">
        <v>94000</v>
      </c>
      <c r="C24284" s="6">
        <v>44440</v>
      </c>
      <c r="D24284">
        <v>-11525.44</v>
      </c>
      <c r="E24284" t="str">
        <f>INDEX(LedgerMapping[[#All],[Area]],MATCH(Transactions[[#This Row],[Sub Ledger]],LedgerMapping[[#All],[Sub Ledger]],0))</f>
        <v>Income Statement</v>
      </c>
    </row>
    <row r="24285" spans="1:5" x14ac:dyDescent="0.55000000000000004">
      <c r="A24285">
        <v>12</v>
      </c>
      <c r="B24285">
        <v>60000</v>
      </c>
      <c r="C24285" s="6">
        <v>44440</v>
      </c>
      <c r="D24285">
        <v>-23000.12</v>
      </c>
      <c r="E24285" t="str">
        <f>INDEX(LedgerMapping[[#All],[Area]],MATCH(Transactions[[#This Row],[Sub Ledger]],LedgerMapping[[#All],[Sub Ledger]],0))</f>
        <v>Income Statement</v>
      </c>
    </row>
    <row r="24286" spans="1:5" x14ac:dyDescent="0.55000000000000004">
      <c r="A24286">
        <v>12</v>
      </c>
      <c r="B24286">
        <v>61000</v>
      </c>
      <c r="C24286" s="6">
        <v>44440</v>
      </c>
      <c r="D24286">
        <v>-2124.1999999999998</v>
      </c>
      <c r="E24286" t="str">
        <f>INDEX(LedgerMapping[[#All],[Area]],MATCH(Transactions[[#This Row],[Sub Ledger]],LedgerMapping[[#All],[Sub Ledger]],0))</f>
        <v>Income Statement</v>
      </c>
    </row>
    <row r="24287" spans="1:5" x14ac:dyDescent="0.55000000000000004">
      <c r="A24287">
        <v>12</v>
      </c>
      <c r="B24287">
        <v>62000</v>
      </c>
      <c r="C24287" s="6">
        <v>44440</v>
      </c>
      <c r="D24287">
        <v>-1416.74</v>
      </c>
      <c r="E24287" t="str">
        <f>INDEX(LedgerMapping[[#All],[Area]],MATCH(Transactions[[#This Row],[Sub Ledger]],LedgerMapping[[#All],[Sub Ledger]],0))</f>
        <v>Income Statement</v>
      </c>
    </row>
    <row r="24288" spans="1:5" x14ac:dyDescent="0.55000000000000004">
      <c r="A24288">
        <v>12</v>
      </c>
      <c r="B24288">
        <v>65000</v>
      </c>
      <c r="C24288" s="6">
        <v>44440</v>
      </c>
      <c r="D24288">
        <v>-261.39999999999998</v>
      </c>
      <c r="E24288" t="str">
        <f>INDEX(LedgerMapping[[#All],[Area]],MATCH(Transactions[[#This Row],[Sub Ledger]],LedgerMapping[[#All],[Sub Ledger]],0))</f>
        <v>Income Statement</v>
      </c>
    </row>
    <row r="24289" spans="1:5" x14ac:dyDescent="0.55000000000000004">
      <c r="A24289">
        <v>12</v>
      </c>
      <c r="B24289">
        <v>66000</v>
      </c>
      <c r="C24289" s="6">
        <v>44440</v>
      </c>
      <c r="D24289">
        <v>-236.93</v>
      </c>
      <c r="E24289" t="str">
        <f>INDEX(LedgerMapping[[#All],[Area]],MATCH(Transactions[[#This Row],[Sub Ledger]],LedgerMapping[[#All],[Sub Ledger]],0))</f>
        <v>Income Statement</v>
      </c>
    </row>
    <row r="24290" spans="1:5" x14ac:dyDescent="0.55000000000000004">
      <c r="A24290">
        <v>12</v>
      </c>
      <c r="B24290">
        <v>67000</v>
      </c>
      <c r="C24290" s="6">
        <v>44440</v>
      </c>
      <c r="D24290">
        <v>-123.1</v>
      </c>
      <c r="E24290" t="str">
        <f>INDEX(LedgerMapping[[#All],[Area]],MATCH(Transactions[[#This Row],[Sub Ledger]],LedgerMapping[[#All],[Sub Ledger]],0))</f>
        <v>Income Statement</v>
      </c>
    </row>
    <row r="24291" spans="1:5" x14ac:dyDescent="0.55000000000000004">
      <c r="A24291">
        <v>12</v>
      </c>
      <c r="B24291">
        <v>68000</v>
      </c>
      <c r="C24291" s="6">
        <v>44440</v>
      </c>
      <c r="D24291">
        <v>-91.19</v>
      </c>
      <c r="E24291" t="str">
        <f>INDEX(LedgerMapping[[#All],[Area]],MATCH(Transactions[[#This Row],[Sub Ledger]],LedgerMapping[[#All],[Sub Ledger]],0))</f>
        <v>Income Statement</v>
      </c>
    </row>
    <row r="24292" spans="1:5" x14ac:dyDescent="0.55000000000000004">
      <c r="A24292">
        <v>12</v>
      </c>
      <c r="B24292">
        <v>69000</v>
      </c>
      <c r="C24292" s="6">
        <v>44440</v>
      </c>
      <c r="D24292">
        <v>-27.36</v>
      </c>
      <c r="E24292" t="str">
        <f>INDEX(LedgerMapping[[#All],[Area]],MATCH(Transactions[[#This Row],[Sub Ledger]],LedgerMapping[[#All],[Sub Ledger]],0))</f>
        <v>Income Statement</v>
      </c>
    </row>
    <row r="24293" spans="1:5" x14ac:dyDescent="0.55000000000000004">
      <c r="A24293">
        <v>12</v>
      </c>
      <c r="B24293">
        <v>71000</v>
      </c>
      <c r="C24293" s="6">
        <v>44440</v>
      </c>
      <c r="D24293">
        <v>-42.25</v>
      </c>
      <c r="E24293" t="str">
        <f>INDEX(LedgerMapping[[#All],[Area]],MATCH(Transactions[[#This Row],[Sub Ledger]],LedgerMapping[[#All],[Sub Ledger]],0))</f>
        <v>Income Statement</v>
      </c>
    </row>
    <row r="24294" spans="1:5" x14ac:dyDescent="0.55000000000000004">
      <c r="A24294">
        <v>12</v>
      </c>
      <c r="B24294">
        <v>73000</v>
      </c>
      <c r="C24294" s="6">
        <v>44440</v>
      </c>
      <c r="D24294">
        <v>-186.93</v>
      </c>
      <c r="E24294" t="str">
        <f>INDEX(LedgerMapping[[#All],[Area]],MATCH(Transactions[[#This Row],[Sub Ledger]],LedgerMapping[[#All],[Sub Ledger]],0))</f>
        <v>Income Statement</v>
      </c>
    </row>
    <row r="24295" spans="1:5" x14ac:dyDescent="0.55000000000000004">
      <c r="A24295">
        <v>12</v>
      </c>
      <c r="B24295">
        <v>74000</v>
      </c>
      <c r="C24295" s="6">
        <v>44440</v>
      </c>
      <c r="D24295">
        <v>-300.76</v>
      </c>
      <c r="E24295" t="str">
        <f>INDEX(LedgerMapping[[#All],[Area]],MATCH(Transactions[[#This Row],[Sub Ledger]],LedgerMapping[[#All],[Sub Ledger]],0))</f>
        <v>Income Statement</v>
      </c>
    </row>
    <row r="24296" spans="1:5" x14ac:dyDescent="0.55000000000000004">
      <c r="A24296">
        <v>12</v>
      </c>
      <c r="B24296">
        <v>76000</v>
      </c>
      <c r="C24296" s="6">
        <v>44440</v>
      </c>
      <c r="D24296">
        <v>-247.57</v>
      </c>
      <c r="E24296" t="str">
        <f>INDEX(LedgerMapping[[#All],[Area]],MATCH(Transactions[[#This Row],[Sub Ledger]],LedgerMapping[[#All],[Sub Ledger]],0))</f>
        <v>Income Statement</v>
      </c>
    </row>
    <row r="24297" spans="1:5" x14ac:dyDescent="0.55000000000000004">
      <c r="A24297">
        <v>12</v>
      </c>
      <c r="B24297">
        <v>77000</v>
      </c>
      <c r="C24297" s="6">
        <v>44440</v>
      </c>
      <c r="D24297">
        <v>-445.45</v>
      </c>
      <c r="E24297" t="str">
        <f>INDEX(LedgerMapping[[#All],[Area]],MATCH(Transactions[[#This Row],[Sub Ledger]],LedgerMapping[[#All],[Sub Ledger]],0))</f>
        <v>Income Statement</v>
      </c>
    </row>
    <row r="24298" spans="1:5" x14ac:dyDescent="0.55000000000000004">
      <c r="A24298">
        <v>12</v>
      </c>
      <c r="B24298">
        <v>78000</v>
      </c>
      <c r="C24298" s="6">
        <v>44440</v>
      </c>
      <c r="D24298">
        <v>-160.34</v>
      </c>
      <c r="E24298" t="str">
        <f>INDEX(LedgerMapping[[#All],[Area]],MATCH(Transactions[[#This Row],[Sub Ledger]],LedgerMapping[[#All],[Sub Ledger]],0))</f>
        <v>Income Statement</v>
      </c>
    </row>
    <row r="24299" spans="1:5" x14ac:dyDescent="0.55000000000000004">
      <c r="A24299">
        <v>12</v>
      </c>
      <c r="B24299">
        <v>80000</v>
      </c>
      <c r="C24299" s="6">
        <v>44440</v>
      </c>
      <c r="D24299">
        <v>-597.58000000000004</v>
      </c>
      <c r="E24299" t="str">
        <f>INDEX(LedgerMapping[[#All],[Area]],MATCH(Transactions[[#This Row],[Sub Ledger]],LedgerMapping[[#All],[Sub Ledger]],0))</f>
        <v>Income Statement</v>
      </c>
    </row>
    <row r="24300" spans="1:5" x14ac:dyDescent="0.55000000000000004">
      <c r="A24300">
        <v>12</v>
      </c>
      <c r="B24300">
        <v>81000</v>
      </c>
      <c r="C24300" s="6">
        <v>44440</v>
      </c>
      <c r="D24300">
        <v>-369.91</v>
      </c>
      <c r="E24300" t="str">
        <f>INDEX(LedgerMapping[[#All],[Area]],MATCH(Transactions[[#This Row],[Sub Ledger]],LedgerMapping[[#All],[Sub Ledger]],0))</f>
        <v>Income Statement</v>
      </c>
    </row>
    <row r="24301" spans="1:5" x14ac:dyDescent="0.55000000000000004">
      <c r="A24301">
        <v>12</v>
      </c>
      <c r="B24301">
        <v>82000</v>
      </c>
      <c r="C24301" s="6">
        <v>44440</v>
      </c>
      <c r="D24301">
        <v>-39.06</v>
      </c>
      <c r="E24301" t="str">
        <f>INDEX(LedgerMapping[[#All],[Area]],MATCH(Transactions[[#This Row],[Sub Ledger]],LedgerMapping[[#All],[Sub Ledger]],0))</f>
        <v>Income Statement</v>
      </c>
    </row>
    <row r="24302" spans="1:5" x14ac:dyDescent="0.55000000000000004">
      <c r="A24302">
        <v>12</v>
      </c>
      <c r="B24302">
        <v>83000</v>
      </c>
      <c r="C24302" s="6">
        <v>44440</v>
      </c>
      <c r="D24302">
        <v>-134.80000000000001</v>
      </c>
      <c r="E24302" t="str">
        <f>INDEX(LedgerMapping[[#All],[Area]],MATCH(Transactions[[#This Row],[Sub Ledger]],LedgerMapping[[#All],[Sub Ledger]],0))</f>
        <v>Income Statement</v>
      </c>
    </row>
    <row r="24303" spans="1:5" x14ac:dyDescent="0.55000000000000004">
      <c r="A24303">
        <v>12</v>
      </c>
      <c r="B24303">
        <v>84000</v>
      </c>
      <c r="C24303" s="6">
        <v>44440</v>
      </c>
      <c r="D24303">
        <v>-122.04</v>
      </c>
      <c r="E24303" t="str">
        <f>INDEX(LedgerMapping[[#All],[Area]],MATCH(Transactions[[#This Row],[Sub Ledger]],LedgerMapping[[#All],[Sub Ledger]],0))</f>
        <v>Income Statement</v>
      </c>
    </row>
    <row r="24304" spans="1:5" x14ac:dyDescent="0.55000000000000004">
      <c r="A24304">
        <v>12</v>
      </c>
      <c r="B24304">
        <v>85000</v>
      </c>
      <c r="C24304" s="6">
        <v>44440</v>
      </c>
      <c r="D24304">
        <v>-108.21</v>
      </c>
      <c r="E24304" t="str">
        <f>INDEX(LedgerMapping[[#All],[Area]],MATCH(Transactions[[#This Row],[Sub Ledger]],LedgerMapping[[#All],[Sub Ledger]],0))</f>
        <v>Income Statement</v>
      </c>
    </row>
    <row r="24305" spans="1:5" x14ac:dyDescent="0.55000000000000004">
      <c r="A24305">
        <v>12</v>
      </c>
      <c r="B24305">
        <v>87000</v>
      </c>
      <c r="C24305" s="6">
        <v>44440</v>
      </c>
      <c r="D24305">
        <v>-479.49</v>
      </c>
      <c r="E24305" t="str">
        <f>INDEX(LedgerMapping[[#All],[Area]],MATCH(Transactions[[#This Row],[Sub Ledger]],LedgerMapping[[#All],[Sub Ledger]],0))</f>
        <v>Income Statement</v>
      </c>
    </row>
    <row r="24306" spans="1:5" x14ac:dyDescent="0.55000000000000004">
      <c r="A24306">
        <v>12</v>
      </c>
      <c r="B24306">
        <v>90000</v>
      </c>
      <c r="C24306" s="6">
        <v>44440</v>
      </c>
      <c r="D24306">
        <v>-182.68</v>
      </c>
      <c r="E24306" t="str">
        <f>INDEX(LedgerMapping[[#All],[Area]],MATCH(Transactions[[#This Row],[Sub Ledger]],LedgerMapping[[#All],[Sub Ledger]],0))</f>
        <v>Income Statement</v>
      </c>
    </row>
    <row r="24307" spans="1:5" x14ac:dyDescent="0.55000000000000004">
      <c r="A24307">
        <v>12</v>
      </c>
      <c r="B24307">
        <v>94000</v>
      </c>
      <c r="C24307" s="6">
        <v>44440</v>
      </c>
      <c r="D24307">
        <v>-129.47999999999999</v>
      </c>
      <c r="E24307" t="str">
        <f>INDEX(LedgerMapping[[#All],[Area]],MATCH(Transactions[[#This Row],[Sub Ledger]],LedgerMapping[[#All],[Sub Ledger]],0))</f>
        <v>Income Statement</v>
      </c>
    </row>
    <row r="24308" spans="1:5" x14ac:dyDescent="0.55000000000000004">
      <c r="A24308">
        <v>12</v>
      </c>
      <c r="B24308">
        <v>60000</v>
      </c>
      <c r="C24308" s="6">
        <v>44440</v>
      </c>
      <c r="D24308">
        <v>-9788.18</v>
      </c>
      <c r="E24308" t="str">
        <f>INDEX(LedgerMapping[[#All],[Area]],MATCH(Transactions[[#This Row],[Sub Ledger]],LedgerMapping[[#All],[Sub Ledger]],0))</f>
        <v>Income Statement</v>
      </c>
    </row>
    <row r="24309" spans="1:5" x14ac:dyDescent="0.55000000000000004">
      <c r="A24309">
        <v>12</v>
      </c>
      <c r="B24309">
        <v>61000</v>
      </c>
      <c r="C24309" s="6">
        <v>44440</v>
      </c>
      <c r="D24309">
        <v>-903.97</v>
      </c>
      <c r="E24309" t="str">
        <f>INDEX(LedgerMapping[[#All],[Area]],MATCH(Transactions[[#This Row],[Sub Ledger]],LedgerMapping[[#All],[Sub Ledger]],0))</f>
        <v>Income Statement</v>
      </c>
    </row>
    <row r="24310" spans="1:5" x14ac:dyDescent="0.55000000000000004">
      <c r="A24310">
        <v>12</v>
      </c>
      <c r="B24310">
        <v>62000</v>
      </c>
      <c r="C24310" s="6">
        <v>44440</v>
      </c>
      <c r="D24310">
        <v>-903.97</v>
      </c>
      <c r="E24310" t="str">
        <f>INDEX(LedgerMapping[[#All],[Area]],MATCH(Transactions[[#This Row],[Sub Ledger]],LedgerMapping[[#All],[Sub Ledger]],0))</f>
        <v>Income Statement</v>
      </c>
    </row>
    <row r="24311" spans="1:5" x14ac:dyDescent="0.55000000000000004">
      <c r="A24311">
        <v>12</v>
      </c>
      <c r="B24311">
        <v>65000</v>
      </c>
      <c r="C24311" s="6">
        <v>44440</v>
      </c>
      <c r="D24311">
        <v>-166.72</v>
      </c>
      <c r="E24311" t="str">
        <f>INDEX(LedgerMapping[[#All],[Area]],MATCH(Transactions[[#This Row],[Sub Ledger]],LedgerMapping[[#All],[Sub Ledger]],0))</f>
        <v>Income Statement</v>
      </c>
    </row>
    <row r="24312" spans="1:5" x14ac:dyDescent="0.55000000000000004">
      <c r="A24312">
        <v>12</v>
      </c>
      <c r="B24312">
        <v>66000</v>
      </c>
      <c r="C24312" s="6">
        <v>44440</v>
      </c>
      <c r="D24312">
        <v>-150.76</v>
      </c>
      <c r="E24312" t="str">
        <f>INDEX(LedgerMapping[[#All],[Area]],MATCH(Transactions[[#This Row],[Sub Ledger]],LedgerMapping[[#All],[Sub Ledger]],0))</f>
        <v>Income Statement</v>
      </c>
    </row>
    <row r="24313" spans="1:5" x14ac:dyDescent="0.55000000000000004">
      <c r="A24313">
        <v>12</v>
      </c>
      <c r="B24313">
        <v>67000</v>
      </c>
      <c r="C24313" s="6">
        <v>44440</v>
      </c>
      <c r="D24313">
        <v>-75.23</v>
      </c>
      <c r="E24313" t="str">
        <f>INDEX(LedgerMapping[[#All],[Area]],MATCH(Transactions[[#This Row],[Sub Ledger]],LedgerMapping[[#All],[Sub Ledger]],0))</f>
        <v>Income Statement</v>
      </c>
    </row>
    <row r="24314" spans="1:5" x14ac:dyDescent="0.55000000000000004">
      <c r="A24314">
        <v>12</v>
      </c>
      <c r="B24314">
        <v>68000</v>
      </c>
      <c r="C24314" s="6">
        <v>44440</v>
      </c>
      <c r="D24314">
        <v>-58.21</v>
      </c>
      <c r="E24314" t="str">
        <f>INDEX(LedgerMapping[[#All],[Area]],MATCH(Transactions[[#This Row],[Sub Ledger]],LedgerMapping[[#All],[Sub Ledger]],0))</f>
        <v>Income Statement</v>
      </c>
    </row>
    <row r="24315" spans="1:5" x14ac:dyDescent="0.55000000000000004">
      <c r="A24315">
        <v>12</v>
      </c>
      <c r="B24315">
        <v>69000</v>
      </c>
      <c r="C24315" s="6">
        <v>44440</v>
      </c>
      <c r="D24315">
        <v>-17.78</v>
      </c>
      <c r="E24315" t="str">
        <f>INDEX(LedgerMapping[[#All],[Area]],MATCH(Transactions[[#This Row],[Sub Ledger]],LedgerMapping[[#All],[Sub Ledger]],0))</f>
        <v>Income Statement</v>
      </c>
    </row>
    <row r="24316" spans="1:5" x14ac:dyDescent="0.55000000000000004">
      <c r="A24316">
        <v>12</v>
      </c>
      <c r="B24316">
        <v>71000</v>
      </c>
      <c r="C24316" s="6">
        <v>44440</v>
      </c>
      <c r="D24316">
        <v>-25.23</v>
      </c>
      <c r="E24316" t="str">
        <f>INDEX(LedgerMapping[[#All],[Area]],MATCH(Transactions[[#This Row],[Sub Ledger]],LedgerMapping[[#All],[Sub Ledger]],0))</f>
        <v>Income Statement</v>
      </c>
    </row>
    <row r="24317" spans="1:5" x14ac:dyDescent="0.55000000000000004">
      <c r="A24317">
        <v>12</v>
      </c>
      <c r="B24317">
        <v>73000</v>
      </c>
      <c r="C24317" s="6">
        <v>44440</v>
      </c>
      <c r="D24317">
        <v>-102.89</v>
      </c>
      <c r="E24317" t="str">
        <f>INDEX(LedgerMapping[[#All],[Area]],MATCH(Transactions[[#This Row],[Sub Ledger]],LedgerMapping[[#All],[Sub Ledger]],0))</f>
        <v>Income Statement</v>
      </c>
    </row>
    <row r="24318" spans="1:5" x14ac:dyDescent="0.55000000000000004">
      <c r="A24318">
        <v>12</v>
      </c>
      <c r="B24318">
        <v>74000</v>
      </c>
      <c r="C24318" s="6">
        <v>44440</v>
      </c>
      <c r="D24318">
        <v>-411.41</v>
      </c>
      <c r="E24318" t="str">
        <f>INDEX(LedgerMapping[[#All],[Area]],MATCH(Transactions[[#This Row],[Sub Ledger]],LedgerMapping[[#All],[Sub Ledger]],0))</f>
        <v>Income Statement</v>
      </c>
    </row>
    <row r="24319" spans="1:5" x14ac:dyDescent="0.55000000000000004">
      <c r="A24319">
        <v>12</v>
      </c>
      <c r="B24319">
        <v>76000</v>
      </c>
      <c r="C24319" s="6">
        <v>44440</v>
      </c>
      <c r="D24319">
        <v>-112.46</v>
      </c>
      <c r="E24319" t="str">
        <f>INDEX(LedgerMapping[[#All],[Area]],MATCH(Transactions[[#This Row],[Sub Ledger]],LedgerMapping[[#All],[Sub Ledger]],0))</f>
        <v>Income Statement</v>
      </c>
    </row>
    <row r="24320" spans="1:5" x14ac:dyDescent="0.55000000000000004">
      <c r="A24320">
        <v>12</v>
      </c>
      <c r="B24320">
        <v>77000</v>
      </c>
      <c r="C24320" s="6">
        <v>44440</v>
      </c>
      <c r="D24320">
        <v>-201.83</v>
      </c>
      <c r="E24320" t="str">
        <f>INDEX(LedgerMapping[[#All],[Area]],MATCH(Transactions[[#This Row],[Sub Ledger]],LedgerMapping[[#All],[Sub Ledger]],0))</f>
        <v>Income Statement</v>
      </c>
    </row>
    <row r="24321" spans="1:5" x14ac:dyDescent="0.55000000000000004">
      <c r="A24321">
        <v>12</v>
      </c>
      <c r="B24321">
        <v>78000</v>
      </c>
      <c r="C24321" s="6">
        <v>44440</v>
      </c>
      <c r="D24321">
        <v>-84.8</v>
      </c>
      <c r="E24321" t="str">
        <f>INDEX(LedgerMapping[[#All],[Area]],MATCH(Transactions[[#This Row],[Sub Ledger]],LedgerMapping[[#All],[Sub Ledger]],0))</f>
        <v>Income Statement</v>
      </c>
    </row>
    <row r="24322" spans="1:5" x14ac:dyDescent="0.55000000000000004">
      <c r="A24322">
        <v>12</v>
      </c>
      <c r="B24322">
        <v>80000</v>
      </c>
      <c r="C24322" s="6">
        <v>44440</v>
      </c>
      <c r="D24322">
        <v>-243.32</v>
      </c>
      <c r="E24322" t="str">
        <f>INDEX(LedgerMapping[[#All],[Area]],MATCH(Transactions[[#This Row],[Sub Ledger]],LedgerMapping[[#All],[Sub Ledger]],0))</f>
        <v>Income Statement</v>
      </c>
    </row>
    <row r="24323" spans="1:5" x14ac:dyDescent="0.55000000000000004">
      <c r="A24323">
        <v>12</v>
      </c>
      <c r="B24323">
        <v>81000</v>
      </c>
      <c r="C24323" s="6">
        <v>44440</v>
      </c>
      <c r="D24323">
        <v>-150.76</v>
      </c>
      <c r="E24323" t="str">
        <f>INDEX(LedgerMapping[[#All],[Area]],MATCH(Transactions[[#This Row],[Sub Ledger]],LedgerMapping[[#All],[Sub Ledger]],0))</f>
        <v>Income Statement</v>
      </c>
    </row>
    <row r="24324" spans="1:5" x14ac:dyDescent="0.55000000000000004">
      <c r="A24324">
        <v>12</v>
      </c>
      <c r="B24324">
        <v>82000</v>
      </c>
      <c r="C24324" s="6">
        <v>44440</v>
      </c>
      <c r="D24324">
        <v>-16.72</v>
      </c>
      <c r="E24324" t="str">
        <f>INDEX(LedgerMapping[[#All],[Area]],MATCH(Transactions[[#This Row],[Sub Ledger]],LedgerMapping[[#All],[Sub Ledger]],0))</f>
        <v>Income Statement</v>
      </c>
    </row>
    <row r="24325" spans="1:5" x14ac:dyDescent="0.55000000000000004">
      <c r="A24325">
        <v>12</v>
      </c>
      <c r="B24325">
        <v>83000</v>
      </c>
      <c r="C24325" s="6">
        <v>44440</v>
      </c>
      <c r="D24325">
        <v>-56.08</v>
      </c>
      <c r="E24325" t="str">
        <f>INDEX(LedgerMapping[[#All],[Area]],MATCH(Transactions[[#This Row],[Sub Ledger]],LedgerMapping[[#All],[Sub Ledger]],0))</f>
        <v>Income Statement</v>
      </c>
    </row>
    <row r="24326" spans="1:5" x14ac:dyDescent="0.55000000000000004">
      <c r="A24326">
        <v>12</v>
      </c>
      <c r="B24326">
        <v>84000</v>
      </c>
      <c r="C24326" s="6">
        <v>44440</v>
      </c>
      <c r="D24326">
        <v>-50.76</v>
      </c>
      <c r="E24326" t="str">
        <f>INDEX(LedgerMapping[[#All],[Area]],MATCH(Transactions[[#This Row],[Sub Ledger]],LedgerMapping[[#All],[Sub Ledger]],0))</f>
        <v>Income Statement</v>
      </c>
    </row>
    <row r="24327" spans="1:5" x14ac:dyDescent="0.55000000000000004">
      <c r="A24327">
        <v>12</v>
      </c>
      <c r="B24327">
        <v>85000</v>
      </c>
      <c r="C24327" s="6">
        <v>44440</v>
      </c>
      <c r="D24327">
        <v>-44.38</v>
      </c>
      <c r="E24327" t="str">
        <f>INDEX(LedgerMapping[[#All],[Area]],MATCH(Transactions[[#This Row],[Sub Ledger]],LedgerMapping[[#All],[Sub Ledger]],0))</f>
        <v>Income Statement</v>
      </c>
    </row>
    <row r="24328" spans="1:5" x14ac:dyDescent="0.55000000000000004">
      <c r="A24328">
        <v>12</v>
      </c>
      <c r="B24328">
        <v>87000</v>
      </c>
      <c r="C24328" s="6">
        <v>44440</v>
      </c>
      <c r="D24328">
        <v>-192.25</v>
      </c>
      <c r="E24328" t="str">
        <f>INDEX(LedgerMapping[[#All],[Area]],MATCH(Transactions[[#This Row],[Sub Ledger]],LedgerMapping[[#All],[Sub Ledger]],0))</f>
        <v>Income Statement</v>
      </c>
    </row>
    <row r="24329" spans="1:5" x14ac:dyDescent="0.55000000000000004">
      <c r="A24329">
        <v>12</v>
      </c>
      <c r="B24329">
        <v>90000</v>
      </c>
      <c r="C24329" s="6">
        <v>44440</v>
      </c>
      <c r="D24329">
        <v>-75.23</v>
      </c>
      <c r="E24329" t="str">
        <f>INDEX(LedgerMapping[[#All],[Area]],MATCH(Transactions[[#This Row],[Sub Ledger]],LedgerMapping[[#All],[Sub Ledger]],0))</f>
        <v>Income Statement</v>
      </c>
    </row>
    <row r="24330" spans="1:5" x14ac:dyDescent="0.55000000000000004">
      <c r="A24330">
        <v>12</v>
      </c>
      <c r="B24330">
        <v>94000</v>
      </c>
      <c r="C24330" s="6">
        <v>44440</v>
      </c>
      <c r="D24330">
        <v>-52.89</v>
      </c>
      <c r="E24330" t="str">
        <f>INDEX(LedgerMapping[[#All],[Area]],MATCH(Transactions[[#This Row],[Sub Ledger]],LedgerMapping[[#All],[Sub Ledger]],0))</f>
        <v>Income Statement</v>
      </c>
    </row>
    <row r="24331" spans="1:5" x14ac:dyDescent="0.55000000000000004">
      <c r="A24331">
        <v>12</v>
      </c>
      <c r="B24331">
        <v>52000</v>
      </c>
      <c r="C24331" s="6">
        <v>44440</v>
      </c>
      <c r="D24331">
        <v>5115.75</v>
      </c>
      <c r="E24331" t="str">
        <f>INDEX(LedgerMapping[[#All],[Area]],MATCH(Transactions[[#This Row],[Sub Ledger]],LedgerMapping[[#All],[Sub Ledger]],0))</f>
        <v>Income Statement</v>
      </c>
    </row>
    <row r="24332" spans="1:5" x14ac:dyDescent="0.55000000000000004">
      <c r="A24332">
        <v>12</v>
      </c>
      <c r="B24332">
        <v>89000</v>
      </c>
      <c r="C24332" s="6">
        <v>44440</v>
      </c>
      <c r="D24332">
        <v>49.7</v>
      </c>
      <c r="E24332" t="str">
        <f>INDEX(LedgerMapping[[#All],[Area]],MATCH(Transactions[[#This Row],[Sub Ledger]],LedgerMapping[[#All],[Sub Ledger]],0))</f>
        <v>Income Statement</v>
      </c>
    </row>
    <row r="24333" spans="1:5" x14ac:dyDescent="0.55000000000000004">
      <c r="A24333">
        <v>12</v>
      </c>
      <c r="B24333">
        <v>89000</v>
      </c>
      <c r="C24333" s="6">
        <v>44440</v>
      </c>
      <c r="D24333">
        <v>199.7</v>
      </c>
      <c r="E24333" t="str">
        <f>INDEX(LedgerMapping[[#All],[Area]],MATCH(Transactions[[#This Row],[Sub Ledger]],LedgerMapping[[#All],[Sub Ledger]],0))</f>
        <v>Income Statement</v>
      </c>
    </row>
    <row r="24334" spans="1:5" x14ac:dyDescent="0.55000000000000004">
      <c r="A24334">
        <v>12</v>
      </c>
      <c r="B24334">
        <v>89000</v>
      </c>
      <c r="C24334" s="6">
        <v>44440</v>
      </c>
      <c r="D24334">
        <v>118.85</v>
      </c>
      <c r="E24334" t="str">
        <f>INDEX(LedgerMapping[[#All],[Area]],MATCH(Transactions[[#This Row],[Sub Ledger]],LedgerMapping[[#All],[Sub Ledger]],0))</f>
        <v>Income Statement</v>
      </c>
    </row>
    <row r="24335" spans="1:5" x14ac:dyDescent="0.55000000000000004">
      <c r="A24335">
        <v>12</v>
      </c>
      <c r="B24335">
        <v>91000</v>
      </c>
      <c r="C24335" s="6">
        <v>44440</v>
      </c>
      <c r="D24335">
        <v>-58.81</v>
      </c>
      <c r="E24335" t="str">
        <f>INDEX(LedgerMapping[[#All],[Area]],MATCH(Transactions[[#This Row],[Sub Ledger]],LedgerMapping[[#All],[Sub Ledger]],0))</f>
        <v>Income Statement</v>
      </c>
    </row>
    <row r="24336" spans="1:5" x14ac:dyDescent="0.55000000000000004">
      <c r="A24336">
        <v>12</v>
      </c>
      <c r="B24336">
        <v>91000</v>
      </c>
      <c r="C24336" s="6">
        <v>44440</v>
      </c>
      <c r="D24336">
        <v>-243.92</v>
      </c>
      <c r="E24336" t="str">
        <f>INDEX(LedgerMapping[[#All],[Area]],MATCH(Transactions[[#This Row],[Sub Ledger]],LedgerMapping[[#All],[Sub Ledger]],0))</f>
        <v>Income Statement</v>
      </c>
    </row>
    <row r="24337" spans="1:5" x14ac:dyDescent="0.55000000000000004">
      <c r="A24337">
        <v>12</v>
      </c>
      <c r="B24337">
        <v>91000</v>
      </c>
      <c r="C24337" s="6">
        <v>44440</v>
      </c>
      <c r="D24337">
        <v>-144.97999999999999</v>
      </c>
      <c r="E24337" t="str">
        <f>INDEX(LedgerMapping[[#All],[Area]],MATCH(Transactions[[#This Row],[Sub Ledger]],LedgerMapping[[#All],[Sub Ledger]],0))</f>
        <v>Income Statement</v>
      </c>
    </row>
    <row r="24338" spans="1:5" x14ac:dyDescent="0.55000000000000004">
      <c r="A24338">
        <v>12</v>
      </c>
      <c r="B24338">
        <v>92000</v>
      </c>
      <c r="C24338" s="6">
        <v>44440</v>
      </c>
      <c r="D24338">
        <v>243.32</v>
      </c>
      <c r="E24338" t="str">
        <f>INDEX(LedgerMapping[[#All],[Area]],MATCH(Transactions[[#This Row],[Sub Ledger]],LedgerMapping[[#All],[Sub Ledger]],0))</f>
        <v>Income Statement</v>
      </c>
    </row>
    <row r="24339" spans="1:5" x14ac:dyDescent="0.55000000000000004">
      <c r="A24339">
        <v>12</v>
      </c>
      <c r="B24339">
        <v>92000</v>
      </c>
      <c r="C24339" s="6">
        <v>44440</v>
      </c>
      <c r="D24339">
        <v>409.28</v>
      </c>
      <c r="E24339" t="str">
        <f>INDEX(LedgerMapping[[#All],[Area]],MATCH(Transactions[[#This Row],[Sub Ledger]],LedgerMapping[[#All],[Sub Ledger]],0))</f>
        <v>Income Statement</v>
      </c>
    </row>
    <row r="24340" spans="1:5" x14ac:dyDescent="0.55000000000000004">
      <c r="A24340">
        <v>12</v>
      </c>
      <c r="B24340">
        <v>92000</v>
      </c>
      <c r="C24340" s="6">
        <v>44440</v>
      </c>
      <c r="D24340">
        <v>100.76</v>
      </c>
      <c r="E24340" t="str">
        <f>INDEX(LedgerMapping[[#All],[Area]],MATCH(Transactions[[#This Row],[Sub Ledger]],LedgerMapping[[#All],[Sub Ledger]],0))</f>
        <v>Income Statement</v>
      </c>
    </row>
    <row r="24341" spans="1:5" x14ac:dyDescent="0.55000000000000004">
      <c r="A24341">
        <v>12</v>
      </c>
      <c r="B24341">
        <v>101000</v>
      </c>
      <c r="C24341" s="6">
        <v>44440</v>
      </c>
      <c r="D24341">
        <v>170524.15</v>
      </c>
      <c r="E24341" t="str">
        <f>INDEX(LedgerMapping[[#All],[Area]],MATCH(Transactions[[#This Row],[Sub Ledger]],LedgerMapping[[#All],[Sub Ledger]],0))</f>
        <v>Income Statement</v>
      </c>
    </row>
    <row r="24342" spans="1:5" x14ac:dyDescent="0.55000000000000004">
      <c r="A24342">
        <v>12</v>
      </c>
      <c r="B24342">
        <v>101001</v>
      </c>
      <c r="C24342" s="6">
        <v>44440</v>
      </c>
      <c r="D24342">
        <v>136419.32</v>
      </c>
      <c r="E24342" t="str">
        <f>INDEX(LedgerMapping[[#All],[Area]],MATCH(Transactions[[#This Row],[Sub Ledger]],LedgerMapping[[#All],[Sub Ledger]],0))</f>
        <v>Income Statement</v>
      </c>
    </row>
    <row r="24343" spans="1:5" x14ac:dyDescent="0.55000000000000004">
      <c r="A24343">
        <v>12</v>
      </c>
      <c r="B24343">
        <v>54000</v>
      </c>
      <c r="C24343" s="6">
        <v>44228</v>
      </c>
      <c r="D24343">
        <v>-16486.169999999998</v>
      </c>
      <c r="E24343" t="str">
        <f>INDEX(LedgerMapping[[#All],[Area]],MATCH(Transactions[[#This Row],[Sub Ledger]],LedgerMapping[[#All],[Sub Ledger]],0))</f>
        <v>Income Statement</v>
      </c>
    </row>
    <row r="24344" spans="1:5" x14ac:dyDescent="0.55000000000000004">
      <c r="A24344">
        <v>12</v>
      </c>
      <c r="B24344">
        <v>56000</v>
      </c>
      <c r="C24344" s="6">
        <v>44228</v>
      </c>
      <c r="D24344">
        <v>-76600.06</v>
      </c>
      <c r="E24344" t="str">
        <f>INDEX(LedgerMapping[[#All],[Area]],MATCH(Transactions[[#This Row],[Sub Ledger]],LedgerMapping[[#All],[Sub Ledger]],0))</f>
        <v>Income Statement</v>
      </c>
    </row>
    <row r="24345" spans="1:5" x14ac:dyDescent="0.55000000000000004">
      <c r="A24345">
        <v>12</v>
      </c>
      <c r="B24345">
        <v>57000</v>
      </c>
      <c r="C24345" s="6">
        <v>44228</v>
      </c>
      <c r="D24345">
        <v>-10378.61</v>
      </c>
      <c r="E24345" t="str">
        <f>INDEX(LedgerMapping[[#All],[Area]],MATCH(Transactions[[#This Row],[Sub Ledger]],LedgerMapping[[#All],[Sub Ledger]],0))</f>
        <v>Income Statement</v>
      </c>
    </row>
    <row r="24346" spans="1:5" x14ac:dyDescent="0.55000000000000004">
      <c r="A24346">
        <v>12</v>
      </c>
      <c r="B24346">
        <v>60000</v>
      </c>
      <c r="C24346" s="6">
        <v>44228</v>
      </c>
      <c r="D24346">
        <v>-39932.35</v>
      </c>
      <c r="E24346" t="str">
        <f>INDEX(LedgerMapping[[#All],[Area]],MATCH(Transactions[[#This Row],[Sub Ledger]],LedgerMapping[[#All],[Sub Ledger]],0))</f>
        <v>Income Statement</v>
      </c>
    </row>
    <row r="24347" spans="1:5" x14ac:dyDescent="0.55000000000000004">
      <c r="A24347">
        <v>12</v>
      </c>
      <c r="B24347">
        <v>61000</v>
      </c>
      <c r="C24347" s="6">
        <v>44228</v>
      </c>
      <c r="D24347">
        <v>-3688.06</v>
      </c>
      <c r="E24347" t="str">
        <f>INDEX(LedgerMapping[[#All],[Area]],MATCH(Transactions[[#This Row],[Sub Ledger]],LedgerMapping[[#All],[Sub Ledger]],0))</f>
        <v>Income Statement</v>
      </c>
    </row>
    <row r="24348" spans="1:5" x14ac:dyDescent="0.55000000000000004">
      <c r="A24348">
        <v>12</v>
      </c>
      <c r="B24348">
        <v>62000</v>
      </c>
      <c r="C24348" s="6">
        <v>44228</v>
      </c>
      <c r="D24348">
        <v>-2048.67</v>
      </c>
      <c r="E24348" t="str">
        <f>INDEX(LedgerMapping[[#All],[Area]],MATCH(Transactions[[#This Row],[Sub Ledger]],LedgerMapping[[#All],[Sub Ledger]],0))</f>
        <v>Income Statement</v>
      </c>
    </row>
    <row r="24349" spans="1:5" x14ac:dyDescent="0.55000000000000004">
      <c r="A24349">
        <v>12</v>
      </c>
      <c r="B24349">
        <v>63000</v>
      </c>
      <c r="C24349" s="6">
        <v>44228</v>
      </c>
      <c r="D24349">
        <v>-10378.61</v>
      </c>
      <c r="E24349" t="str">
        <f>INDEX(LedgerMapping[[#All],[Area]],MATCH(Transactions[[#This Row],[Sub Ledger]],LedgerMapping[[#All],[Sub Ledger]],0))</f>
        <v>Income Statement</v>
      </c>
    </row>
    <row r="24350" spans="1:5" x14ac:dyDescent="0.55000000000000004">
      <c r="A24350">
        <v>12</v>
      </c>
      <c r="B24350">
        <v>65000</v>
      </c>
      <c r="C24350" s="6">
        <v>44228</v>
      </c>
      <c r="D24350">
        <v>-400.77</v>
      </c>
      <c r="E24350" t="str">
        <f>INDEX(LedgerMapping[[#All],[Area]],MATCH(Transactions[[#This Row],[Sub Ledger]],LedgerMapping[[#All],[Sub Ledger]],0))</f>
        <v>Income Statement</v>
      </c>
    </row>
    <row r="24351" spans="1:5" x14ac:dyDescent="0.55000000000000004">
      <c r="A24351">
        <v>12</v>
      </c>
      <c r="B24351">
        <v>66000</v>
      </c>
      <c r="C24351" s="6">
        <v>44228</v>
      </c>
      <c r="D24351">
        <v>-364.6</v>
      </c>
      <c r="E24351" t="str">
        <f>INDEX(LedgerMapping[[#All],[Area]],MATCH(Transactions[[#This Row],[Sub Ledger]],LedgerMapping[[#All],[Sub Ledger]],0))</f>
        <v>Income Statement</v>
      </c>
    </row>
    <row r="24352" spans="1:5" x14ac:dyDescent="0.55000000000000004">
      <c r="A24352">
        <v>12</v>
      </c>
      <c r="B24352">
        <v>67000</v>
      </c>
      <c r="C24352" s="6">
        <v>44228</v>
      </c>
      <c r="D24352">
        <v>-196.51</v>
      </c>
      <c r="E24352" t="str">
        <f>INDEX(LedgerMapping[[#All],[Area]],MATCH(Transactions[[#This Row],[Sub Ledger]],LedgerMapping[[#All],[Sub Ledger]],0))</f>
        <v>Income Statement</v>
      </c>
    </row>
    <row r="24353" spans="1:5" x14ac:dyDescent="0.55000000000000004">
      <c r="A24353">
        <v>12</v>
      </c>
      <c r="B24353">
        <v>68000</v>
      </c>
      <c r="C24353" s="6">
        <v>44228</v>
      </c>
      <c r="D24353">
        <v>-145.44</v>
      </c>
      <c r="E24353" t="str">
        <f>INDEX(LedgerMapping[[#All],[Area]],MATCH(Transactions[[#This Row],[Sub Ledger]],LedgerMapping[[#All],[Sub Ledger]],0))</f>
        <v>Income Statement</v>
      </c>
    </row>
    <row r="24354" spans="1:5" x14ac:dyDescent="0.55000000000000004">
      <c r="A24354">
        <v>12</v>
      </c>
      <c r="B24354">
        <v>69000</v>
      </c>
      <c r="C24354" s="6">
        <v>44228</v>
      </c>
      <c r="D24354">
        <v>-41.19</v>
      </c>
      <c r="E24354" t="str">
        <f>INDEX(LedgerMapping[[#All],[Area]],MATCH(Transactions[[#This Row],[Sub Ledger]],LedgerMapping[[#All],[Sub Ledger]],0))</f>
        <v>Income Statement</v>
      </c>
    </row>
    <row r="24355" spans="1:5" x14ac:dyDescent="0.55000000000000004">
      <c r="A24355">
        <v>12</v>
      </c>
      <c r="B24355">
        <v>71000</v>
      </c>
      <c r="C24355" s="6">
        <v>44228</v>
      </c>
      <c r="D24355">
        <v>-56.08</v>
      </c>
      <c r="E24355" t="str">
        <f>INDEX(LedgerMapping[[#All],[Area]],MATCH(Transactions[[#This Row],[Sub Ledger]],LedgerMapping[[#All],[Sub Ledger]],0))</f>
        <v>Income Statement</v>
      </c>
    </row>
    <row r="24356" spans="1:5" x14ac:dyDescent="0.55000000000000004">
      <c r="A24356">
        <v>12</v>
      </c>
      <c r="B24356">
        <v>72000</v>
      </c>
      <c r="C24356" s="6">
        <v>44228</v>
      </c>
      <c r="D24356">
        <v>-692.26</v>
      </c>
      <c r="E24356" t="str">
        <f>INDEX(LedgerMapping[[#All],[Area]],MATCH(Transactions[[#This Row],[Sub Ledger]],LedgerMapping[[#All],[Sub Ledger]],0))</f>
        <v>Income Statement</v>
      </c>
    </row>
    <row r="24357" spans="1:5" x14ac:dyDescent="0.55000000000000004">
      <c r="A24357">
        <v>12</v>
      </c>
      <c r="B24357">
        <v>73000</v>
      </c>
      <c r="C24357" s="6">
        <v>44228</v>
      </c>
      <c r="D24357">
        <v>-298.64</v>
      </c>
      <c r="E24357" t="str">
        <f>INDEX(LedgerMapping[[#All],[Area]],MATCH(Transactions[[#This Row],[Sub Ledger]],LedgerMapping[[#All],[Sub Ledger]],0))</f>
        <v>Income Statement</v>
      </c>
    </row>
    <row r="24358" spans="1:5" x14ac:dyDescent="0.55000000000000004">
      <c r="A24358">
        <v>12</v>
      </c>
      <c r="B24358">
        <v>74000</v>
      </c>
      <c r="C24358" s="6">
        <v>44228</v>
      </c>
      <c r="D24358">
        <v>-314.58999999999997</v>
      </c>
      <c r="E24358" t="str">
        <f>INDEX(LedgerMapping[[#All],[Area]],MATCH(Transactions[[#This Row],[Sub Ledger]],LedgerMapping[[#All],[Sub Ledger]],0))</f>
        <v>Income Statement</v>
      </c>
    </row>
    <row r="24359" spans="1:5" x14ac:dyDescent="0.55000000000000004">
      <c r="A24359">
        <v>12</v>
      </c>
      <c r="B24359">
        <v>76000</v>
      </c>
      <c r="C24359" s="6">
        <v>44228</v>
      </c>
      <c r="D24359">
        <v>-2969.96</v>
      </c>
      <c r="E24359" t="str">
        <f>INDEX(LedgerMapping[[#All],[Area]],MATCH(Transactions[[#This Row],[Sub Ledger]],LedgerMapping[[#All],[Sub Ledger]],0))</f>
        <v>Income Statement</v>
      </c>
    </row>
    <row r="24360" spans="1:5" x14ac:dyDescent="0.55000000000000004">
      <c r="A24360">
        <v>12</v>
      </c>
      <c r="B24360">
        <v>77000</v>
      </c>
      <c r="C24360" s="6">
        <v>44228</v>
      </c>
      <c r="D24360">
        <v>-712.47</v>
      </c>
      <c r="E24360" t="str">
        <f>INDEX(LedgerMapping[[#All],[Area]],MATCH(Transactions[[#This Row],[Sub Ledger]],LedgerMapping[[#All],[Sub Ledger]],0))</f>
        <v>Income Statement</v>
      </c>
    </row>
    <row r="24361" spans="1:5" x14ac:dyDescent="0.55000000000000004">
      <c r="A24361">
        <v>12</v>
      </c>
      <c r="B24361">
        <v>78000</v>
      </c>
      <c r="C24361" s="6">
        <v>44228</v>
      </c>
      <c r="D24361">
        <v>-238</v>
      </c>
      <c r="E24361" t="str">
        <f>INDEX(LedgerMapping[[#All],[Area]],MATCH(Transactions[[#This Row],[Sub Ledger]],LedgerMapping[[#All],[Sub Ledger]],0))</f>
        <v>Income Statement</v>
      </c>
    </row>
    <row r="24362" spans="1:5" x14ac:dyDescent="0.55000000000000004">
      <c r="A24362">
        <v>12</v>
      </c>
      <c r="B24362">
        <v>80000</v>
      </c>
      <c r="C24362" s="6">
        <v>44228</v>
      </c>
      <c r="D24362">
        <v>-939.07</v>
      </c>
      <c r="E24362" t="str">
        <f>INDEX(LedgerMapping[[#All],[Area]],MATCH(Transactions[[#This Row],[Sub Ledger]],LedgerMapping[[#All],[Sub Ledger]],0))</f>
        <v>Income Statement</v>
      </c>
    </row>
    <row r="24363" spans="1:5" x14ac:dyDescent="0.55000000000000004">
      <c r="A24363">
        <v>12</v>
      </c>
      <c r="B24363">
        <v>81000</v>
      </c>
      <c r="C24363" s="6">
        <v>44228</v>
      </c>
      <c r="D24363">
        <v>-581.62</v>
      </c>
      <c r="E24363" t="str">
        <f>INDEX(LedgerMapping[[#All],[Area]],MATCH(Transactions[[#This Row],[Sub Ledger]],LedgerMapping[[#All],[Sub Ledger]],0))</f>
        <v>Income Statement</v>
      </c>
    </row>
    <row r="24364" spans="1:5" x14ac:dyDescent="0.55000000000000004">
      <c r="A24364">
        <v>12</v>
      </c>
      <c r="B24364">
        <v>82000</v>
      </c>
      <c r="C24364" s="6">
        <v>44228</v>
      </c>
      <c r="D24364">
        <v>-61.4</v>
      </c>
      <c r="E24364" t="str">
        <f>INDEX(LedgerMapping[[#All],[Area]],MATCH(Transactions[[#This Row],[Sub Ledger]],LedgerMapping[[#All],[Sub Ledger]],0))</f>
        <v>Income Statement</v>
      </c>
    </row>
    <row r="24365" spans="1:5" x14ac:dyDescent="0.55000000000000004">
      <c r="A24365">
        <v>12</v>
      </c>
      <c r="B24365">
        <v>83000</v>
      </c>
      <c r="C24365" s="6">
        <v>44228</v>
      </c>
      <c r="D24365">
        <v>-211.4</v>
      </c>
      <c r="E24365" t="str">
        <f>INDEX(LedgerMapping[[#All],[Area]],MATCH(Transactions[[#This Row],[Sub Ledger]],LedgerMapping[[#All],[Sub Ledger]],0))</f>
        <v>Income Statement</v>
      </c>
    </row>
    <row r="24366" spans="1:5" x14ac:dyDescent="0.55000000000000004">
      <c r="A24366">
        <v>12</v>
      </c>
      <c r="B24366">
        <v>84000</v>
      </c>
      <c r="C24366" s="6">
        <v>44228</v>
      </c>
      <c r="D24366">
        <v>-189.06</v>
      </c>
      <c r="E24366" t="str">
        <f>INDEX(LedgerMapping[[#All],[Area]],MATCH(Transactions[[#This Row],[Sub Ledger]],LedgerMapping[[#All],[Sub Ledger]],0))</f>
        <v>Income Statement</v>
      </c>
    </row>
    <row r="24367" spans="1:5" x14ac:dyDescent="0.55000000000000004">
      <c r="A24367">
        <v>12</v>
      </c>
      <c r="B24367">
        <v>85000</v>
      </c>
      <c r="C24367" s="6">
        <v>44228</v>
      </c>
      <c r="D24367">
        <v>-168.85</v>
      </c>
      <c r="E24367" t="str">
        <f>INDEX(LedgerMapping[[#All],[Area]],MATCH(Transactions[[#This Row],[Sub Ledger]],LedgerMapping[[#All],[Sub Ledger]],0))</f>
        <v>Income Statement</v>
      </c>
    </row>
    <row r="24368" spans="1:5" x14ac:dyDescent="0.55000000000000004">
      <c r="A24368">
        <v>12</v>
      </c>
      <c r="B24368">
        <v>87000</v>
      </c>
      <c r="C24368" s="6">
        <v>44228</v>
      </c>
      <c r="D24368">
        <v>-766.73</v>
      </c>
      <c r="E24368" t="str">
        <f>INDEX(LedgerMapping[[#All],[Area]],MATCH(Transactions[[#This Row],[Sub Ledger]],LedgerMapping[[#All],[Sub Ledger]],0))</f>
        <v>Income Statement</v>
      </c>
    </row>
    <row r="24369" spans="1:5" x14ac:dyDescent="0.55000000000000004">
      <c r="A24369">
        <v>12</v>
      </c>
      <c r="B24369">
        <v>90000</v>
      </c>
      <c r="C24369" s="6">
        <v>44228</v>
      </c>
      <c r="D24369">
        <v>-283.74</v>
      </c>
      <c r="E24369" t="str">
        <f>INDEX(LedgerMapping[[#All],[Area]],MATCH(Transactions[[#This Row],[Sub Ledger]],LedgerMapping[[#All],[Sub Ledger]],0))</f>
        <v>Income Statement</v>
      </c>
    </row>
    <row r="24370" spans="1:5" x14ac:dyDescent="0.55000000000000004">
      <c r="A24370">
        <v>12</v>
      </c>
      <c r="B24370">
        <v>94000</v>
      </c>
      <c r="C24370" s="6">
        <v>44228</v>
      </c>
      <c r="D24370">
        <v>-27506.59</v>
      </c>
      <c r="E24370" t="str">
        <f>INDEX(LedgerMapping[[#All],[Area]],MATCH(Transactions[[#This Row],[Sub Ledger]],LedgerMapping[[#All],[Sub Ledger]],0))</f>
        <v>Income Statement</v>
      </c>
    </row>
    <row r="24371" spans="1:5" x14ac:dyDescent="0.55000000000000004">
      <c r="A24371">
        <v>12</v>
      </c>
      <c r="B24371">
        <v>60000</v>
      </c>
      <c r="C24371" s="6">
        <v>44228</v>
      </c>
      <c r="D24371">
        <v>-32004.55</v>
      </c>
      <c r="E24371" t="str">
        <f>INDEX(LedgerMapping[[#All],[Area]],MATCH(Transactions[[#This Row],[Sub Ledger]],LedgerMapping[[#All],[Sub Ledger]],0))</f>
        <v>Income Statement</v>
      </c>
    </row>
    <row r="24372" spans="1:5" x14ac:dyDescent="0.55000000000000004">
      <c r="A24372">
        <v>12</v>
      </c>
      <c r="B24372">
        <v>61000</v>
      </c>
      <c r="C24372" s="6">
        <v>44228</v>
      </c>
      <c r="D24372">
        <v>-2627.4</v>
      </c>
      <c r="E24372" t="str">
        <f>INDEX(LedgerMapping[[#All],[Area]],MATCH(Transactions[[#This Row],[Sub Ledger]],LedgerMapping[[#All],[Sub Ledger]],0))</f>
        <v>Income Statement</v>
      </c>
    </row>
    <row r="24373" spans="1:5" x14ac:dyDescent="0.55000000000000004">
      <c r="A24373">
        <v>12</v>
      </c>
      <c r="B24373">
        <v>62000</v>
      </c>
      <c r="C24373" s="6">
        <v>44228</v>
      </c>
      <c r="D24373">
        <v>-2627.4</v>
      </c>
      <c r="E24373" t="str">
        <f>INDEX(LedgerMapping[[#All],[Area]],MATCH(Transactions[[#This Row],[Sub Ledger]],LedgerMapping[[#All],[Sub Ledger]],0))</f>
        <v>Income Statement</v>
      </c>
    </row>
    <row r="24374" spans="1:5" x14ac:dyDescent="0.55000000000000004">
      <c r="A24374">
        <v>12</v>
      </c>
      <c r="B24374">
        <v>65000</v>
      </c>
      <c r="C24374" s="6">
        <v>44228</v>
      </c>
      <c r="D24374">
        <v>-453.96</v>
      </c>
      <c r="E24374" t="str">
        <f>INDEX(LedgerMapping[[#All],[Area]],MATCH(Transactions[[#This Row],[Sub Ledger]],LedgerMapping[[#All],[Sub Ledger]],0))</f>
        <v>Income Statement</v>
      </c>
    </row>
    <row r="24375" spans="1:5" x14ac:dyDescent="0.55000000000000004">
      <c r="A24375">
        <v>12</v>
      </c>
      <c r="B24375">
        <v>66000</v>
      </c>
      <c r="C24375" s="6">
        <v>44228</v>
      </c>
      <c r="D24375">
        <v>-412.47</v>
      </c>
      <c r="E24375" t="str">
        <f>INDEX(LedgerMapping[[#All],[Area]],MATCH(Transactions[[#This Row],[Sub Ledger]],LedgerMapping[[#All],[Sub Ledger]],0))</f>
        <v>Income Statement</v>
      </c>
    </row>
    <row r="24376" spans="1:5" x14ac:dyDescent="0.55000000000000004">
      <c r="A24376">
        <v>12</v>
      </c>
      <c r="B24376">
        <v>67000</v>
      </c>
      <c r="C24376" s="6">
        <v>44228</v>
      </c>
      <c r="D24376">
        <v>-205.02</v>
      </c>
      <c r="E24376" t="str">
        <f>INDEX(LedgerMapping[[#All],[Area]],MATCH(Transactions[[#This Row],[Sub Ledger]],LedgerMapping[[#All],[Sub Ledger]],0))</f>
        <v>Income Statement</v>
      </c>
    </row>
    <row r="24377" spans="1:5" x14ac:dyDescent="0.55000000000000004">
      <c r="A24377">
        <v>12</v>
      </c>
      <c r="B24377">
        <v>68000</v>
      </c>
      <c r="C24377" s="6">
        <v>44228</v>
      </c>
      <c r="D24377">
        <v>-153.94999999999999</v>
      </c>
      <c r="E24377" t="str">
        <f>INDEX(LedgerMapping[[#All],[Area]],MATCH(Transactions[[#This Row],[Sub Ledger]],LedgerMapping[[#All],[Sub Ledger]],0))</f>
        <v>Income Statement</v>
      </c>
    </row>
    <row r="24378" spans="1:5" x14ac:dyDescent="0.55000000000000004">
      <c r="A24378">
        <v>12</v>
      </c>
      <c r="B24378">
        <v>69000</v>
      </c>
      <c r="C24378" s="6">
        <v>44228</v>
      </c>
      <c r="D24378">
        <v>-46.5</v>
      </c>
      <c r="E24378" t="str">
        <f>INDEX(LedgerMapping[[#All],[Area]],MATCH(Transactions[[#This Row],[Sub Ledger]],LedgerMapping[[#All],[Sub Ledger]],0))</f>
        <v>Income Statement</v>
      </c>
    </row>
    <row r="24379" spans="1:5" x14ac:dyDescent="0.55000000000000004">
      <c r="A24379">
        <v>12</v>
      </c>
      <c r="B24379">
        <v>71000</v>
      </c>
      <c r="C24379" s="6">
        <v>44228</v>
      </c>
      <c r="D24379">
        <v>-66.72</v>
      </c>
      <c r="E24379" t="str">
        <f>INDEX(LedgerMapping[[#All],[Area]],MATCH(Transactions[[#This Row],[Sub Ledger]],LedgerMapping[[#All],[Sub Ledger]],0))</f>
        <v>Income Statement</v>
      </c>
    </row>
    <row r="24380" spans="1:5" x14ac:dyDescent="0.55000000000000004">
      <c r="A24380">
        <v>12</v>
      </c>
      <c r="B24380">
        <v>73000</v>
      </c>
      <c r="C24380" s="6">
        <v>44228</v>
      </c>
      <c r="D24380">
        <v>-282.68</v>
      </c>
      <c r="E24380" t="str">
        <f>INDEX(LedgerMapping[[#All],[Area]],MATCH(Transactions[[#This Row],[Sub Ledger]],LedgerMapping[[#All],[Sub Ledger]],0))</f>
        <v>Income Statement</v>
      </c>
    </row>
    <row r="24381" spans="1:5" x14ac:dyDescent="0.55000000000000004">
      <c r="A24381">
        <v>12</v>
      </c>
      <c r="B24381">
        <v>74000</v>
      </c>
      <c r="C24381" s="6">
        <v>44228</v>
      </c>
      <c r="D24381">
        <v>-405.02</v>
      </c>
      <c r="E24381" t="str">
        <f>INDEX(LedgerMapping[[#All],[Area]],MATCH(Transactions[[#This Row],[Sub Ledger]],LedgerMapping[[#All],[Sub Ledger]],0))</f>
        <v>Income Statement</v>
      </c>
    </row>
    <row r="24382" spans="1:5" x14ac:dyDescent="0.55000000000000004">
      <c r="A24382">
        <v>12</v>
      </c>
      <c r="B24382">
        <v>76000</v>
      </c>
      <c r="C24382" s="6">
        <v>44228</v>
      </c>
      <c r="D24382">
        <v>-326.3</v>
      </c>
      <c r="E24382" t="str">
        <f>INDEX(LedgerMapping[[#All],[Area]],MATCH(Transactions[[#This Row],[Sub Ledger]],LedgerMapping[[#All],[Sub Ledger]],0))</f>
        <v>Income Statement</v>
      </c>
    </row>
    <row r="24383" spans="1:5" x14ac:dyDescent="0.55000000000000004">
      <c r="A24383">
        <v>12</v>
      </c>
      <c r="B24383">
        <v>77000</v>
      </c>
      <c r="C24383" s="6">
        <v>44228</v>
      </c>
      <c r="D24383">
        <v>-585.88</v>
      </c>
      <c r="E24383" t="str">
        <f>INDEX(LedgerMapping[[#All],[Area]],MATCH(Transactions[[#This Row],[Sub Ledger]],LedgerMapping[[#All],[Sub Ledger]],0))</f>
        <v>Income Statement</v>
      </c>
    </row>
    <row r="24384" spans="1:5" x14ac:dyDescent="0.55000000000000004">
      <c r="A24384">
        <v>12</v>
      </c>
      <c r="B24384">
        <v>78000</v>
      </c>
      <c r="C24384" s="6">
        <v>44228</v>
      </c>
      <c r="D24384">
        <v>-169.91</v>
      </c>
      <c r="E24384" t="str">
        <f>INDEX(LedgerMapping[[#All],[Area]],MATCH(Transactions[[#This Row],[Sub Ledger]],LedgerMapping[[#All],[Sub Ledger]],0))</f>
        <v>Income Statement</v>
      </c>
    </row>
    <row r="24385" spans="1:5" x14ac:dyDescent="0.55000000000000004">
      <c r="A24385">
        <v>12</v>
      </c>
      <c r="B24385">
        <v>80000</v>
      </c>
      <c r="C24385" s="6">
        <v>44228</v>
      </c>
      <c r="D24385">
        <v>-636.94000000000005</v>
      </c>
      <c r="E24385" t="str">
        <f>INDEX(LedgerMapping[[#All],[Area]],MATCH(Transactions[[#This Row],[Sub Ledger]],LedgerMapping[[#All],[Sub Ledger]],0))</f>
        <v>Income Statement</v>
      </c>
    </row>
    <row r="24386" spans="1:5" x14ac:dyDescent="0.55000000000000004">
      <c r="A24386">
        <v>12</v>
      </c>
      <c r="B24386">
        <v>81000</v>
      </c>
      <c r="C24386" s="6">
        <v>44228</v>
      </c>
      <c r="D24386">
        <v>-394.38</v>
      </c>
      <c r="E24386" t="str">
        <f>INDEX(LedgerMapping[[#All],[Area]],MATCH(Transactions[[#This Row],[Sub Ledger]],LedgerMapping[[#All],[Sub Ledger]],0))</f>
        <v>Income Statement</v>
      </c>
    </row>
    <row r="24387" spans="1:5" x14ac:dyDescent="0.55000000000000004">
      <c r="A24387">
        <v>12</v>
      </c>
      <c r="B24387">
        <v>82000</v>
      </c>
      <c r="C24387" s="6">
        <v>44228</v>
      </c>
      <c r="D24387">
        <v>-39.06</v>
      </c>
      <c r="E24387" t="str">
        <f>INDEX(LedgerMapping[[#All],[Area]],MATCH(Transactions[[#This Row],[Sub Ledger]],LedgerMapping[[#All],[Sub Ledger]],0))</f>
        <v>Income Statement</v>
      </c>
    </row>
    <row r="24388" spans="1:5" x14ac:dyDescent="0.55000000000000004">
      <c r="A24388">
        <v>12</v>
      </c>
      <c r="B24388">
        <v>83000</v>
      </c>
      <c r="C24388" s="6">
        <v>44228</v>
      </c>
      <c r="D24388">
        <v>-136.93</v>
      </c>
      <c r="E24388" t="str">
        <f>INDEX(LedgerMapping[[#All],[Area]],MATCH(Transactions[[#This Row],[Sub Ledger]],LedgerMapping[[#All],[Sub Ledger]],0))</f>
        <v>Income Statement</v>
      </c>
    </row>
    <row r="24389" spans="1:5" x14ac:dyDescent="0.55000000000000004">
      <c r="A24389">
        <v>12</v>
      </c>
      <c r="B24389">
        <v>84000</v>
      </c>
      <c r="C24389" s="6">
        <v>44228</v>
      </c>
      <c r="D24389">
        <v>-116.72</v>
      </c>
      <c r="E24389" t="str">
        <f>INDEX(LedgerMapping[[#All],[Area]],MATCH(Transactions[[#This Row],[Sub Ledger]],LedgerMapping[[#All],[Sub Ledger]],0))</f>
        <v>Income Statement</v>
      </c>
    </row>
    <row r="24390" spans="1:5" x14ac:dyDescent="0.55000000000000004">
      <c r="A24390">
        <v>12</v>
      </c>
      <c r="B24390">
        <v>85000</v>
      </c>
      <c r="C24390" s="6">
        <v>44228</v>
      </c>
      <c r="D24390">
        <v>-109.27</v>
      </c>
      <c r="E24390" t="str">
        <f>INDEX(LedgerMapping[[#All],[Area]],MATCH(Transactions[[#This Row],[Sub Ledger]],LedgerMapping[[#All],[Sub Ledger]],0))</f>
        <v>Income Statement</v>
      </c>
    </row>
    <row r="24391" spans="1:5" x14ac:dyDescent="0.55000000000000004">
      <c r="A24391">
        <v>12</v>
      </c>
      <c r="B24391">
        <v>87000</v>
      </c>
      <c r="C24391" s="6">
        <v>44228</v>
      </c>
      <c r="D24391">
        <v>-575.24</v>
      </c>
      <c r="E24391" t="str">
        <f>INDEX(LedgerMapping[[#All],[Area]],MATCH(Transactions[[#This Row],[Sub Ledger]],LedgerMapping[[#All],[Sub Ledger]],0))</f>
        <v>Income Statement</v>
      </c>
    </row>
    <row r="24392" spans="1:5" x14ac:dyDescent="0.55000000000000004">
      <c r="A24392">
        <v>12</v>
      </c>
      <c r="B24392">
        <v>90000</v>
      </c>
      <c r="C24392" s="6">
        <v>44228</v>
      </c>
      <c r="D24392">
        <v>-174.17</v>
      </c>
      <c r="E24392" t="str">
        <f>INDEX(LedgerMapping[[#All],[Area]],MATCH(Transactions[[#This Row],[Sub Ledger]],LedgerMapping[[#All],[Sub Ledger]],0))</f>
        <v>Income Statement</v>
      </c>
    </row>
    <row r="24393" spans="1:5" x14ac:dyDescent="0.55000000000000004">
      <c r="A24393">
        <v>12</v>
      </c>
      <c r="B24393">
        <v>94000</v>
      </c>
      <c r="C24393" s="6">
        <v>44228</v>
      </c>
      <c r="D24393">
        <v>-138</v>
      </c>
      <c r="E24393" t="str">
        <f>INDEX(LedgerMapping[[#All],[Area]],MATCH(Transactions[[#This Row],[Sub Ledger]],LedgerMapping[[#All],[Sub Ledger]],0))</f>
        <v>Income Statement</v>
      </c>
    </row>
    <row r="24394" spans="1:5" x14ac:dyDescent="0.55000000000000004">
      <c r="A24394">
        <v>12</v>
      </c>
      <c r="B24394">
        <v>60000</v>
      </c>
      <c r="C24394" s="6">
        <v>44228</v>
      </c>
      <c r="D24394">
        <v>-4943.3999999999996</v>
      </c>
      <c r="E24394" t="str">
        <f>INDEX(LedgerMapping[[#All],[Area]],MATCH(Transactions[[#This Row],[Sub Ledger]],LedgerMapping[[#All],[Sub Ledger]],0))</f>
        <v>Income Statement</v>
      </c>
    </row>
    <row r="24395" spans="1:5" x14ac:dyDescent="0.55000000000000004">
      <c r="A24395">
        <v>12</v>
      </c>
      <c r="B24395">
        <v>61000</v>
      </c>
      <c r="C24395" s="6">
        <v>44228</v>
      </c>
      <c r="D24395">
        <v>-457.15</v>
      </c>
      <c r="E24395" t="str">
        <f>INDEX(LedgerMapping[[#All],[Area]],MATCH(Transactions[[#This Row],[Sub Ledger]],LedgerMapping[[#All],[Sub Ledger]],0))</f>
        <v>Income Statement</v>
      </c>
    </row>
    <row r="24396" spans="1:5" x14ac:dyDescent="0.55000000000000004">
      <c r="A24396">
        <v>12</v>
      </c>
      <c r="B24396">
        <v>62000</v>
      </c>
      <c r="C24396" s="6">
        <v>44228</v>
      </c>
      <c r="D24396">
        <v>-253.96</v>
      </c>
      <c r="E24396" t="str">
        <f>INDEX(LedgerMapping[[#All],[Area]],MATCH(Transactions[[#This Row],[Sub Ledger]],LedgerMapping[[#All],[Sub Ledger]],0))</f>
        <v>Income Statement</v>
      </c>
    </row>
    <row r="24397" spans="1:5" x14ac:dyDescent="0.55000000000000004">
      <c r="A24397">
        <v>12</v>
      </c>
      <c r="B24397">
        <v>65000</v>
      </c>
      <c r="C24397" s="6">
        <v>44228</v>
      </c>
      <c r="D24397">
        <v>-51.82</v>
      </c>
      <c r="E24397" t="str">
        <f>INDEX(LedgerMapping[[#All],[Area]],MATCH(Transactions[[#This Row],[Sub Ledger]],LedgerMapping[[#All],[Sub Ledger]],0))</f>
        <v>Income Statement</v>
      </c>
    </row>
    <row r="24398" spans="1:5" x14ac:dyDescent="0.55000000000000004">
      <c r="A24398">
        <v>12</v>
      </c>
      <c r="B24398">
        <v>66000</v>
      </c>
      <c r="C24398" s="6">
        <v>44228</v>
      </c>
      <c r="D24398">
        <v>-46.5</v>
      </c>
      <c r="E24398" t="str">
        <f>INDEX(LedgerMapping[[#All],[Area]],MATCH(Transactions[[#This Row],[Sub Ledger]],LedgerMapping[[#All],[Sub Ledger]],0))</f>
        <v>Income Statement</v>
      </c>
    </row>
    <row r="24399" spans="1:5" x14ac:dyDescent="0.55000000000000004">
      <c r="A24399">
        <v>12</v>
      </c>
      <c r="B24399">
        <v>67000</v>
      </c>
      <c r="C24399" s="6">
        <v>44228</v>
      </c>
      <c r="D24399">
        <v>-25.23</v>
      </c>
      <c r="E24399" t="str">
        <f>INDEX(LedgerMapping[[#All],[Area]],MATCH(Transactions[[#This Row],[Sub Ledger]],LedgerMapping[[#All],[Sub Ledger]],0))</f>
        <v>Income Statement</v>
      </c>
    </row>
    <row r="24400" spans="1:5" x14ac:dyDescent="0.55000000000000004">
      <c r="A24400">
        <v>12</v>
      </c>
      <c r="B24400">
        <v>68000</v>
      </c>
      <c r="C24400" s="6">
        <v>44228</v>
      </c>
      <c r="D24400">
        <v>-18.84</v>
      </c>
      <c r="E24400" t="str">
        <f>INDEX(LedgerMapping[[#All],[Area]],MATCH(Transactions[[#This Row],[Sub Ledger]],LedgerMapping[[#All],[Sub Ledger]],0))</f>
        <v>Income Statement</v>
      </c>
    </row>
    <row r="24401" spans="1:5" x14ac:dyDescent="0.55000000000000004">
      <c r="A24401">
        <v>12</v>
      </c>
      <c r="B24401">
        <v>69000</v>
      </c>
      <c r="C24401" s="6">
        <v>44228</v>
      </c>
      <c r="D24401">
        <v>-6.08</v>
      </c>
      <c r="E24401" t="str">
        <f>INDEX(LedgerMapping[[#All],[Area]],MATCH(Transactions[[#This Row],[Sub Ledger]],LedgerMapping[[#All],[Sub Ledger]],0))</f>
        <v>Income Statement</v>
      </c>
    </row>
    <row r="24402" spans="1:5" x14ac:dyDescent="0.55000000000000004">
      <c r="A24402">
        <v>12</v>
      </c>
      <c r="B24402">
        <v>71000</v>
      </c>
      <c r="C24402" s="6">
        <v>44228</v>
      </c>
      <c r="D24402">
        <v>-7.14</v>
      </c>
      <c r="E24402" t="str">
        <f>INDEX(LedgerMapping[[#All],[Area]],MATCH(Transactions[[#This Row],[Sub Ledger]],LedgerMapping[[#All],[Sub Ledger]],0))</f>
        <v>Income Statement</v>
      </c>
    </row>
    <row r="24403" spans="1:5" x14ac:dyDescent="0.55000000000000004">
      <c r="A24403">
        <v>12</v>
      </c>
      <c r="B24403">
        <v>73000</v>
      </c>
      <c r="C24403" s="6">
        <v>44228</v>
      </c>
      <c r="D24403">
        <v>-37.99</v>
      </c>
      <c r="E24403" t="str">
        <f>INDEX(LedgerMapping[[#All],[Area]],MATCH(Transactions[[#This Row],[Sub Ledger]],LedgerMapping[[#All],[Sub Ledger]],0))</f>
        <v>Income Statement</v>
      </c>
    </row>
    <row r="24404" spans="1:5" x14ac:dyDescent="0.55000000000000004">
      <c r="A24404">
        <v>12</v>
      </c>
      <c r="B24404">
        <v>74000</v>
      </c>
      <c r="C24404" s="6">
        <v>44228</v>
      </c>
      <c r="D24404">
        <v>-268.85000000000002</v>
      </c>
      <c r="E24404" t="str">
        <f>INDEX(LedgerMapping[[#All],[Area]],MATCH(Transactions[[#This Row],[Sub Ledger]],LedgerMapping[[#All],[Sub Ledger]],0))</f>
        <v>Income Statement</v>
      </c>
    </row>
    <row r="24405" spans="1:5" x14ac:dyDescent="0.55000000000000004">
      <c r="A24405">
        <v>12</v>
      </c>
      <c r="B24405">
        <v>76000</v>
      </c>
      <c r="C24405" s="6">
        <v>44228</v>
      </c>
      <c r="D24405">
        <v>-49.7</v>
      </c>
      <c r="E24405" t="str">
        <f>INDEX(LedgerMapping[[#All],[Area]],MATCH(Transactions[[#This Row],[Sub Ledger]],LedgerMapping[[#All],[Sub Ledger]],0))</f>
        <v>Income Statement</v>
      </c>
    </row>
    <row r="24406" spans="1:5" x14ac:dyDescent="0.55000000000000004">
      <c r="A24406">
        <v>12</v>
      </c>
      <c r="B24406">
        <v>77000</v>
      </c>
      <c r="C24406" s="6">
        <v>44228</v>
      </c>
      <c r="D24406">
        <v>-89.06</v>
      </c>
      <c r="E24406" t="str">
        <f>INDEX(LedgerMapping[[#All],[Area]],MATCH(Transactions[[#This Row],[Sub Ledger]],LedgerMapping[[#All],[Sub Ledger]],0))</f>
        <v>Income Statement</v>
      </c>
    </row>
    <row r="24407" spans="1:5" x14ac:dyDescent="0.55000000000000004">
      <c r="A24407">
        <v>12</v>
      </c>
      <c r="B24407">
        <v>78000</v>
      </c>
      <c r="C24407" s="6">
        <v>44228</v>
      </c>
      <c r="D24407">
        <v>-52.89</v>
      </c>
      <c r="E24407" t="str">
        <f>INDEX(LedgerMapping[[#All],[Area]],MATCH(Transactions[[#This Row],[Sub Ledger]],LedgerMapping[[#All],[Sub Ledger]],0))</f>
        <v>Income Statement</v>
      </c>
    </row>
    <row r="24408" spans="1:5" x14ac:dyDescent="0.55000000000000004">
      <c r="A24408">
        <v>12</v>
      </c>
      <c r="B24408">
        <v>80000</v>
      </c>
      <c r="C24408" s="6">
        <v>44228</v>
      </c>
      <c r="D24408">
        <v>-118.85</v>
      </c>
      <c r="E24408" t="str">
        <f>INDEX(LedgerMapping[[#All],[Area]],MATCH(Transactions[[#This Row],[Sub Ledger]],LedgerMapping[[#All],[Sub Ledger]],0))</f>
        <v>Income Statement</v>
      </c>
    </row>
    <row r="24409" spans="1:5" x14ac:dyDescent="0.55000000000000004">
      <c r="A24409">
        <v>12</v>
      </c>
      <c r="B24409">
        <v>81000</v>
      </c>
      <c r="C24409" s="6">
        <v>44228</v>
      </c>
      <c r="D24409">
        <v>-73.099999999999994</v>
      </c>
      <c r="E24409" t="str">
        <f>INDEX(LedgerMapping[[#All],[Area]],MATCH(Transactions[[#This Row],[Sub Ledger]],LedgerMapping[[#All],[Sub Ledger]],0))</f>
        <v>Income Statement</v>
      </c>
    </row>
    <row r="24410" spans="1:5" x14ac:dyDescent="0.55000000000000004">
      <c r="A24410">
        <v>12</v>
      </c>
      <c r="B24410">
        <v>82000</v>
      </c>
      <c r="C24410" s="6">
        <v>44228</v>
      </c>
      <c r="D24410">
        <v>-8.2100000000000009</v>
      </c>
      <c r="E24410" t="str">
        <f>INDEX(LedgerMapping[[#All],[Area]],MATCH(Transactions[[#This Row],[Sub Ledger]],LedgerMapping[[#All],[Sub Ledger]],0))</f>
        <v>Income Statement</v>
      </c>
    </row>
    <row r="24411" spans="1:5" x14ac:dyDescent="0.55000000000000004">
      <c r="A24411">
        <v>12</v>
      </c>
      <c r="B24411">
        <v>83000</v>
      </c>
      <c r="C24411" s="6">
        <v>44228</v>
      </c>
      <c r="D24411">
        <v>-27.36</v>
      </c>
      <c r="E24411" t="str">
        <f>INDEX(LedgerMapping[[#All],[Area]],MATCH(Transactions[[#This Row],[Sub Ledger]],LedgerMapping[[#All],[Sub Ledger]],0))</f>
        <v>Income Statement</v>
      </c>
    </row>
    <row r="24412" spans="1:5" x14ac:dyDescent="0.55000000000000004">
      <c r="A24412">
        <v>12</v>
      </c>
      <c r="B24412">
        <v>84000</v>
      </c>
      <c r="C24412" s="6">
        <v>44228</v>
      </c>
      <c r="D24412">
        <v>-24.16</v>
      </c>
      <c r="E24412" t="str">
        <f>INDEX(LedgerMapping[[#All],[Area]],MATCH(Transactions[[#This Row],[Sub Ledger]],LedgerMapping[[#All],[Sub Ledger]],0))</f>
        <v>Income Statement</v>
      </c>
    </row>
    <row r="24413" spans="1:5" x14ac:dyDescent="0.55000000000000004">
      <c r="A24413">
        <v>12</v>
      </c>
      <c r="B24413">
        <v>85000</v>
      </c>
      <c r="C24413" s="6">
        <v>44228</v>
      </c>
      <c r="D24413">
        <v>-22.04</v>
      </c>
      <c r="E24413" t="str">
        <f>INDEX(LedgerMapping[[#All],[Area]],MATCH(Transactions[[#This Row],[Sub Ledger]],LedgerMapping[[#All],[Sub Ledger]],0))</f>
        <v>Income Statement</v>
      </c>
    </row>
    <row r="24414" spans="1:5" x14ac:dyDescent="0.55000000000000004">
      <c r="A24414">
        <v>12</v>
      </c>
      <c r="B24414">
        <v>87000</v>
      </c>
      <c r="C24414" s="6">
        <v>44228</v>
      </c>
      <c r="D24414">
        <v>-96.51</v>
      </c>
      <c r="E24414" t="str">
        <f>INDEX(LedgerMapping[[#All],[Area]],MATCH(Transactions[[#This Row],[Sub Ledger]],LedgerMapping[[#All],[Sub Ledger]],0))</f>
        <v>Income Statement</v>
      </c>
    </row>
    <row r="24415" spans="1:5" x14ac:dyDescent="0.55000000000000004">
      <c r="A24415">
        <v>12</v>
      </c>
      <c r="B24415">
        <v>90000</v>
      </c>
      <c r="C24415" s="6">
        <v>44228</v>
      </c>
      <c r="D24415">
        <v>-35.869999999999997</v>
      </c>
      <c r="E24415" t="str">
        <f>INDEX(LedgerMapping[[#All],[Area]],MATCH(Transactions[[#This Row],[Sub Ledger]],LedgerMapping[[#All],[Sub Ledger]],0))</f>
        <v>Income Statement</v>
      </c>
    </row>
    <row r="24416" spans="1:5" x14ac:dyDescent="0.55000000000000004">
      <c r="A24416">
        <v>12</v>
      </c>
      <c r="B24416">
        <v>94000</v>
      </c>
      <c r="C24416" s="6">
        <v>44228</v>
      </c>
      <c r="D24416">
        <v>-26.29</v>
      </c>
      <c r="E24416" t="str">
        <f>INDEX(LedgerMapping[[#All],[Area]],MATCH(Transactions[[#This Row],[Sub Ledger]],LedgerMapping[[#All],[Sub Ledger]],0))</f>
        <v>Income Statement</v>
      </c>
    </row>
    <row r="24417" spans="1:5" x14ac:dyDescent="0.55000000000000004">
      <c r="A24417">
        <v>12</v>
      </c>
      <c r="B24417">
        <v>52000</v>
      </c>
      <c r="C24417" s="6">
        <v>44228</v>
      </c>
      <c r="D24417">
        <v>20756.47</v>
      </c>
      <c r="E24417" t="str">
        <f>INDEX(LedgerMapping[[#All],[Area]],MATCH(Transactions[[#This Row],[Sub Ledger]],LedgerMapping[[#All],[Sub Ledger]],0))</f>
        <v>Income Statement</v>
      </c>
    </row>
    <row r="24418" spans="1:5" x14ac:dyDescent="0.55000000000000004">
      <c r="A24418">
        <v>12</v>
      </c>
      <c r="B24418">
        <v>89000</v>
      </c>
      <c r="C24418" s="6">
        <v>44228</v>
      </c>
      <c r="D24418">
        <v>23.1</v>
      </c>
      <c r="E24418" t="str">
        <f>INDEX(LedgerMapping[[#All],[Area]],MATCH(Transactions[[#This Row],[Sub Ledger]],LedgerMapping[[#All],[Sub Ledger]],0))</f>
        <v>Income Statement</v>
      </c>
    </row>
    <row r="24419" spans="1:5" x14ac:dyDescent="0.55000000000000004">
      <c r="A24419">
        <v>12</v>
      </c>
      <c r="B24419">
        <v>89000</v>
      </c>
      <c r="C24419" s="6">
        <v>44228</v>
      </c>
      <c r="D24419">
        <v>184.81</v>
      </c>
      <c r="E24419" t="str">
        <f>INDEX(LedgerMapping[[#All],[Area]],MATCH(Transactions[[#This Row],[Sub Ledger]],LedgerMapping[[#All],[Sub Ledger]],0))</f>
        <v>Income Statement</v>
      </c>
    </row>
    <row r="24420" spans="1:5" x14ac:dyDescent="0.55000000000000004">
      <c r="A24420">
        <v>12</v>
      </c>
      <c r="B24420">
        <v>89000</v>
      </c>
      <c r="C24420" s="6">
        <v>44228</v>
      </c>
      <c r="D24420">
        <v>114.59</v>
      </c>
      <c r="E24420" t="str">
        <f>INDEX(LedgerMapping[[#All],[Area]],MATCH(Transactions[[#This Row],[Sub Ledger]],LedgerMapping[[#All],[Sub Ledger]],0))</f>
        <v>Income Statement</v>
      </c>
    </row>
    <row r="24421" spans="1:5" x14ac:dyDescent="0.55000000000000004">
      <c r="A24421">
        <v>12</v>
      </c>
      <c r="B24421">
        <v>91000</v>
      </c>
      <c r="C24421" s="6">
        <v>44228</v>
      </c>
      <c r="D24421">
        <v>-26.9</v>
      </c>
      <c r="E24421" t="str">
        <f>INDEX(LedgerMapping[[#All],[Area]],MATCH(Transactions[[#This Row],[Sub Ledger]],LedgerMapping[[#All],[Sub Ledger]],0))</f>
        <v>Income Statement</v>
      </c>
    </row>
    <row r="24422" spans="1:5" x14ac:dyDescent="0.55000000000000004">
      <c r="A24422">
        <v>12</v>
      </c>
      <c r="B24422">
        <v>91000</v>
      </c>
      <c r="C24422" s="6">
        <v>44228</v>
      </c>
      <c r="D24422">
        <v>-225.83</v>
      </c>
      <c r="E24422" t="str">
        <f>INDEX(LedgerMapping[[#All],[Area]],MATCH(Transactions[[#This Row],[Sub Ledger]],LedgerMapping[[#All],[Sub Ledger]],0))</f>
        <v>Income Statement</v>
      </c>
    </row>
    <row r="24423" spans="1:5" x14ac:dyDescent="0.55000000000000004">
      <c r="A24423">
        <v>12</v>
      </c>
      <c r="B24423">
        <v>91000</v>
      </c>
      <c r="C24423" s="6">
        <v>44228</v>
      </c>
      <c r="D24423">
        <v>-137.54</v>
      </c>
      <c r="E24423" t="str">
        <f>INDEX(LedgerMapping[[#All],[Area]],MATCH(Transactions[[#This Row],[Sub Ledger]],LedgerMapping[[#All],[Sub Ledger]],0))</f>
        <v>Income Statement</v>
      </c>
    </row>
    <row r="24424" spans="1:5" x14ac:dyDescent="0.55000000000000004">
      <c r="A24424">
        <v>12</v>
      </c>
      <c r="B24424">
        <v>92000</v>
      </c>
      <c r="C24424" s="6">
        <v>44228</v>
      </c>
      <c r="D24424">
        <v>232.68</v>
      </c>
      <c r="E24424" t="str">
        <f>INDEX(LedgerMapping[[#All],[Area]],MATCH(Transactions[[#This Row],[Sub Ledger]],LedgerMapping[[#All],[Sub Ledger]],0))</f>
        <v>Income Statement</v>
      </c>
    </row>
    <row r="24425" spans="1:5" x14ac:dyDescent="0.55000000000000004">
      <c r="A24425">
        <v>12</v>
      </c>
      <c r="B24425">
        <v>92000</v>
      </c>
      <c r="C24425" s="6">
        <v>44228</v>
      </c>
      <c r="D24425">
        <v>378.43</v>
      </c>
      <c r="E24425" t="str">
        <f>INDEX(LedgerMapping[[#All],[Area]],MATCH(Transactions[[#This Row],[Sub Ledger]],LedgerMapping[[#All],[Sub Ledger]],0))</f>
        <v>Income Statement</v>
      </c>
    </row>
    <row r="24426" spans="1:5" x14ac:dyDescent="0.55000000000000004">
      <c r="A24426">
        <v>12</v>
      </c>
      <c r="B24426">
        <v>92000</v>
      </c>
      <c r="C24426" s="6">
        <v>44228</v>
      </c>
      <c r="D24426">
        <v>47.57</v>
      </c>
      <c r="E24426" t="str">
        <f>INDEX(LedgerMapping[[#All],[Area]],MATCH(Transactions[[#This Row],[Sub Ledger]],LedgerMapping[[#All],[Sub Ledger]],0))</f>
        <v>Income Statement</v>
      </c>
    </row>
    <row r="24427" spans="1:5" x14ac:dyDescent="0.55000000000000004">
      <c r="A24427">
        <v>12</v>
      </c>
      <c r="B24427">
        <v>101000</v>
      </c>
      <c r="C24427" s="6">
        <v>44228</v>
      </c>
      <c r="D24427" s="11">
        <v>345956.14</v>
      </c>
      <c r="E24427" t="str">
        <f>INDEX(LedgerMapping[[#All],[Area]],MATCH(Transactions[[#This Row],[Sub Ledger]],LedgerMapping[[#All],[Sub Ledger]],0))</f>
        <v>Income Statement</v>
      </c>
    </row>
    <row r="24428" spans="1:5" x14ac:dyDescent="0.55000000000000004">
      <c r="A24428">
        <v>12</v>
      </c>
      <c r="B24428">
        <v>101001</v>
      </c>
      <c r="C24428" s="6">
        <v>44228</v>
      </c>
      <c r="D24428" s="11">
        <v>273305.35060000001</v>
      </c>
      <c r="E24428" t="str">
        <f>INDEX(LedgerMapping[[#All],[Area]],MATCH(Transactions[[#This Row],[Sub Ledger]],LedgerMapping[[#All],[Sub Ledger]],0))</f>
        <v>Income Statement</v>
      </c>
    </row>
    <row r="24429" spans="1:5" x14ac:dyDescent="0.55000000000000004">
      <c r="A24429">
        <v>12</v>
      </c>
      <c r="B24429">
        <v>53000</v>
      </c>
      <c r="C24429" s="6">
        <v>44531</v>
      </c>
      <c r="D24429">
        <v>-5221.07</v>
      </c>
      <c r="E24429" t="str">
        <f>INDEX(LedgerMapping[[#All],[Area]],MATCH(Transactions[[#This Row],[Sub Ledger]],LedgerMapping[[#All],[Sub Ledger]],0))</f>
        <v>Income Statement</v>
      </c>
    </row>
    <row r="24430" spans="1:5" x14ac:dyDescent="0.55000000000000004">
      <c r="A24430">
        <v>12</v>
      </c>
      <c r="B24430">
        <v>54000</v>
      </c>
      <c r="C24430" s="6">
        <v>44531</v>
      </c>
      <c r="D24430">
        <v>-865.67</v>
      </c>
      <c r="E24430" t="str">
        <f>INDEX(LedgerMapping[[#All],[Area]],MATCH(Transactions[[#This Row],[Sub Ledger]],LedgerMapping[[#All],[Sub Ledger]],0))</f>
        <v>Income Statement</v>
      </c>
    </row>
    <row r="24431" spans="1:5" x14ac:dyDescent="0.55000000000000004">
      <c r="A24431">
        <v>12</v>
      </c>
      <c r="B24431">
        <v>56000</v>
      </c>
      <c r="C24431" s="6">
        <v>44531</v>
      </c>
      <c r="D24431">
        <v>-61577.440000000002</v>
      </c>
      <c r="E24431" t="str">
        <f>INDEX(LedgerMapping[[#All],[Area]],MATCH(Transactions[[#This Row],[Sub Ledger]],LedgerMapping[[#All],[Sub Ledger]],0))</f>
        <v>Income Statement</v>
      </c>
    </row>
    <row r="24432" spans="1:5" x14ac:dyDescent="0.55000000000000004">
      <c r="A24432">
        <v>12</v>
      </c>
      <c r="B24432">
        <v>57000</v>
      </c>
      <c r="C24432" s="6">
        <v>44531</v>
      </c>
      <c r="D24432">
        <v>-5221.07</v>
      </c>
      <c r="E24432" t="str">
        <f>INDEX(LedgerMapping[[#All],[Area]],MATCH(Transactions[[#This Row],[Sub Ledger]],LedgerMapping[[#All],[Sub Ledger]],0))</f>
        <v>Income Statement</v>
      </c>
    </row>
    <row r="24433" spans="1:5" x14ac:dyDescent="0.55000000000000004">
      <c r="A24433">
        <v>12</v>
      </c>
      <c r="B24433">
        <v>60000</v>
      </c>
      <c r="C24433" s="6">
        <v>44531</v>
      </c>
      <c r="D24433">
        <v>-39932.35</v>
      </c>
      <c r="E24433" t="str">
        <f>INDEX(LedgerMapping[[#All],[Area]],MATCH(Transactions[[#This Row],[Sub Ledger]],LedgerMapping[[#All],[Sub Ledger]],0))</f>
        <v>Income Statement</v>
      </c>
    </row>
    <row r="24434" spans="1:5" x14ac:dyDescent="0.55000000000000004">
      <c r="A24434">
        <v>12</v>
      </c>
      <c r="B24434">
        <v>61000</v>
      </c>
      <c r="C24434" s="6">
        <v>44531</v>
      </c>
      <c r="D24434">
        <v>-4097.6400000000003</v>
      </c>
      <c r="E24434" t="str">
        <f>INDEX(LedgerMapping[[#All],[Area]],MATCH(Transactions[[#This Row],[Sub Ledger]],LedgerMapping[[#All],[Sub Ledger]],0))</f>
        <v>Income Statement</v>
      </c>
    </row>
    <row r="24435" spans="1:5" x14ac:dyDescent="0.55000000000000004">
      <c r="A24435">
        <v>12</v>
      </c>
      <c r="B24435">
        <v>62000</v>
      </c>
      <c r="C24435" s="6">
        <v>44531</v>
      </c>
      <c r="D24435">
        <v>-3278.48</v>
      </c>
      <c r="E24435" t="str">
        <f>INDEX(LedgerMapping[[#All],[Area]],MATCH(Transactions[[#This Row],[Sub Ledger]],LedgerMapping[[#All],[Sub Ledger]],0))</f>
        <v>Income Statement</v>
      </c>
    </row>
    <row r="24436" spans="1:5" x14ac:dyDescent="0.55000000000000004">
      <c r="A24436">
        <v>12</v>
      </c>
      <c r="B24436">
        <v>63000</v>
      </c>
      <c r="C24436" s="6">
        <v>44531</v>
      </c>
      <c r="D24436">
        <v>-3480.61</v>
      </c>
      <c r="E24436" t="str">
        <f>INDEX(LedgerMapping[[#All],[Area]],MATCH(Transactions[[#This Row],[Sub Ledger]],LedgerMapping[[#All],[Sub Ledger]],0))</f>
        <v>Income Statement</v>
      </c>
    </row>
    <row r="24437" spans="1:5" x14ac:dyDescent="0.55000000000000004">
      <c r="A24437">
        <v>12</v>
      </c>
      <c r="B24437">
        <v>65000</v>
      </c>
      <c r="C24437" s="6">
        <v>44531</v>
      </c>
      <c r="D24437">
        <v>-613.54</v>
      </c>
      <c r="E24437" t="str">
        <f>INDEX(LedgerMapping[[#All],[Area]],MATCH(Transactions[[#This Row],[Sub Ledger]],LedgerMapping[[#All],[Sub Ledger]],0))</f>
        <v>Income Statement</v>
      </c>
    </row>
    <row r="24438" spans="1:5" x14ac:dyDescent="0.55000000000000004">
      <c r="A24438">
        <v>12</v>
      </c>
      <c r="B24438">
        <v>66000</v>
      </c>
      <c r="C24438" s="6">
        <v>44531</v>
      </c>
      <c r="D24438">
        <v>-558.22</v>
      </c>
      <c r="E24438" t="str">
        <f>INDEX(LedgerMapping[[#All],[Area]],MATCH(Transactions[[#This Row],[Sub Ledger]],LedgerMapping[[#All],[Sub Ledger]],0))</f>
        <v>Income Statement</v>
      </c>
    </row>
    <row r="24439" spans="1:5" x14ac:dyDescent="0.55000000000000004">
      <c r="A24439">
        <v>12</v>
      </c>
      <c r="B24439">
        <v>67000</v>
      </c>
      <c r="C24439" s="6">
        <v>44531</v>
      </c>
      <c r="D24439">
        <v>-281.62</v>
      </c>
      <c r="E24439" t="str">
        <f>INDEX(LedgerMapping[[#All],[Area]],MATCH(Transactions[[#This Row],[Sub Ledger]],LedgerMapping[[#All],[Sub Ledger]],0))</f>
        <v>Income Statement</v>
      </c>
    </row>
    <row r="24440" spans="1:5" x14ac:dyDescent="0.55000000000000004">
      <c r="A24440">
        <v>12</v>
      </c>
      <c r="B24440">
        <v>68000</v>
      </c>
      <c r="C24440" s="6">
        <v>44531</v>
      </c>
      <c r="D24440">
        <v>-213.53</v>
      </c>
      <c r="E24440" t="str">
        <f>INDEX(LedgerMapping[[#All],[Area]],MATCH(Transactions[[#This Row],[Sub Ledger]],LedgerMapping[[#All],[Sub Ledger]],0))</f>
        <v>Income Statement</v>
      </c>
    </row>
    <row r="24441" spans="1:5" x14ac:dyDescent="0.55000000000000004">
      <c r="A24441">
        <v>12</v>
      </c>
      <c r="B24441">
        <v>69000</v>
      </c>
      <c r="C24441" s="6">
        <v>44531</v>
      </c>
      <c r="D24441">
        <v>-62.46</v>
      </c>
      <c r="E24441" t="str">
        <f>INDEX(LedgerMapping[[#All],[Area]],MATCH(Transactions[[#This Row],[Sub Ledger]],LedgerMapping[[#All],[Sub Ledger]],0))</f>
        <v>Income Statement</v>
      </c>
    </row>
    <row r="24442" spans="1:5" x14ac:dyDescent="0.55000000000000004">
      <c r="A24442">
        <v>12</v>
      </c>
      <c r="B24442">
        <v>71000</v>
      </c>
      <c r="C24442" s="6">
        <v>44531</v>
      </c>
      <c r="D24442">
        <v>-89.06</v>
      </c>
      <c r="E24442" t="str">
        <f>INDEX(LedgerMapping[[#All],[Area]],MATCH(Transactions[[#This Row],[Sub Ledger]],LedgerMapping[[#All],[Sub Ledger]],0))</f>
        <v>Income Statement</v>
      </c>
    </row>
    <row r="24443" spans="1:5" x14ac:dyDescent="0.55000000000000004">
      <c r="A24443">
        <v>12</v>
      </c>
      <c r="B24443">
        <v>72000</v>
      </c>
      <c r="C24443" s="6">
        <v>44531</v>
      </c>
      <c r="D24443">
        <v>-174.17</v>
      </c>
      <c r="E24443" t="str">
        <f>INDEX(LedgerMapping[[#All],[Area]],MATCH(Transactions[[#This Row],[Sub Ledger]],LedgerMapping[[#All],[Sub Ledger]],0))</f>
        <v>Income Statement</v>
      </c>
    </row>
    <row r="24444" spans="1:5" x14ac:dyDescent="0.55000000000000004">
      <c r="A24444">
        <v>12</v>
      </c>
      <c r="B24444">
        <v>73000</v>
      </c>
      <c r="C24444" s="6">
        <v>44531</v>
      </c>
      <c r="D24444">
        <v>-388</v>
      </c>
      <c r="E24444" t="str">
        <f>INDEX(LedgerMapping[[#All],[Area]],MATCH(Transactions[[#This Row],[Sub Ledger]],LedgerMapping[[#All],[Sub Ledger]],0))</f>
        <v>Income Statement</v>
      </c>
    </row>
    <row r="24445" spans="1:5" x14ac:dyDescent="0.55000000000000004">
      <c r="A24445">
        <v>12</v>
      </c>
      <c r="B24445">
        <v>74000</v>
      </c>
      <c r="C24445" s="6">
        <v>44531</v>
      </c>
      <c r="D24445">
        <v>-425.24</v>
      </c>
      <c r="E24445" t="str">
        <f>INDEX(LedgerMapping[[#All],[Area]],MATCH(Transactions[[#This Row],[Sub Ledger]],LedgerMapping[[#All],[Sub Ledger]],0))</f>
        <v>Income Statement</v>
      </c>
    </row>
    <row r="24446" spans="1:5" x14ac:dyDescent="0.55000000000000004">
      <c r="A24446">
        <v>12</v>
      </c>
      <c r="B24446">
        <v>76000</v>
      </c>
      <c r="C24446" s="6">
        <v>44531</v>
      </c>
      <c r="D24446">
        <v>-1873.13</v>
      </c>
      <c r="E24446" t="str">
        <f>INDEX(LedgerMapping[[#All],[Area]],MATCH(Transactions[[#This Row],[Sub Ledger]],LedgerMapping[[#All],[Sub Ledger]],0))</f>
        <v>Income Statement</v>
      </c>
    </row>
    <row r="24447" spans="1:5" x14ac:dyDescent="0.55000000000000004">
      <c r="A24447">
        <v>12</v>
      </c>
      <c r="B24447">
        <v>77000</v>
      </c>
      <c r="C24447" s="6">
        <v>44531</v>
      </c>
      <c r="D24447">
        <v>-789.07</v>
      </c>
      <c r="E24447" t="str">
        <f>INDEX(LedgerMapping[[#All],[Area]],MATCH(Transactions[[#This Row],[Sub Ledger]],LedgerMapping[[#All],[Sub Ledger]],0))</f>
        <v>Income Statement</v>
      </c>
    </row>
    <row r="24448" spans="1:5" x14ac:dyDescent="0.55000000000000004">
      <c r="A24448">
        <v>12</v>
      </c>
      <c r="B24448">
        <v>78000</v>
      </c>
      <c r="C24448" s="6">
        <v>44531</v>
      </c>
      <c r="D24448">
        <v>-238</v>
      </c>
      <c r="E24448" t="str">
        <f>INDEX(LedgerMapping[[#All],[Area]],MATCH(Transactions[[#This Row],[Sub Ledger]],LedgerMapping[[#All],[Sub Ledger]],0))</f>
        <v>Income Statement</v>
      </c>
    </row>
    <row r="24449" spans="1:5" x14ac:dyDescent="0.55000000000000004">
      <c r="A24449">
        <v>12</v>
      </c>
      <c r="B24449">
        <v>80000</v>
      </c>
      <c r="C24449" s="6">
        <v>44531</v>
      </c>
      <c r="D24449">
        <v>-939.07</v>
      </c>
      <c r="E24449" t="str">
        <f>INDEX(LedgerMapping[[#All],[Area]],MATCH(Transactions[[#This Row],[Sub Ledger]],LedgerMapping[[#All],[Sub Ledger]],0))</f>
        <v>Income Statement</v>
      </c>
    </row>
    <row r="24450" spans="1:5" x14ac:dyDescent="0.55000000000000004">
      <c r="A24450">
        <v>12</v>
      </c>
      <c r="B24450">
        <v>81000</v>
      </c>
      <c r="C24450" s="6">
        <v>44531</v>
      </c>
      <c r="D24450">
        <v>-581.62</v>
      </c>
      <c r="E24450" t="str">
        <f>INDEX(LedgerMapping[[#All],[Area]],MATCH(Transactions[[#This Row],[Sub Ledger]],LedgerMapping[[#All],[Sub Ledger]],0))</f>
        <v>Income Statement</v>
      </c>
    </row>
    <row r="24451" spans="1:5" x14ac:dyDescent="0.55000000000000004">
      <c r="A24451">
        <v>12</v>
      </c>
      <c r="B24451">
        <v>82000</v>
      </c>
      <c r="C24451" s="6">
        <v>44531</v>
      </c>
      <c r="D24451">
        <v>-61.4</v>
      </c>
      <c r="E24451" t="str">
        <f>INDEX(LedgerMapping[[#All],[Area]],MATCH(Transactions[[#This Row],[Sub Ledger]],LedgerMapping[[#All],[Sub Ledger]],0))</f>
        <v>Income Statement</v>
      </c>
    </row>
    <row r="24452" spans="1:5" x14ac:dyDescent="0.55000000000000004">
      <c r="A24452">
        <v>12</v>
      </c>
      <c r="B24452">
        <v>83000</v>
      </c>
      <c r="C24452" s="6">
        <v>44531</v>
      </c>
      <c r="D24452">
        <v>-211.4</v>
      </c>
      <c r="E24452" t="str">
        <f>INDEX(LedgerMapping[[#All],[Area]],MATCH(Transactions[[#This Row],[Sub Ledger]],LedgerMapping[[#All],[Sub Ledger]],0))</f>
        <v>Income Statement</v>
      </c>
    </row>
    <row r="24453" spans="1:5" x14ac:dyDescent="0.55000000000000004">
      <c r="A24453">
        <v>12</v>
      </c>
      <c r="B24453">
        <v>84000</v>
      </c>
      <c r="C24453" s="6">
        <v>44531</v>
      </c>
      <c r="D24453">
        <v>-189.06</v>
      </c>
      <c r="E24453" t="str">
        <f>INDEX(LedgerMapping[[#All],[Area]],MATCH(Transactions[[#This Row],[Sub Ledger]],LedgerMapping[[#All],[Sub Ledger]],0))</f>
        <v>Income Statement</v>
      </c>
    </row>
    <row r="24454" spans="1:5" x14ac:dyDescent="0.55000000000000004">
      <c r="A24454">
        <v>12</v>
      </c>
      <c r="B24454">
        <v>85000</v>
      </c>
      <c r="C24454" s="6">
        <v>44531</v>
      </c>
      <c r="D24454">
        <v>-168.85</v>
      </c>
      <c r="E24454" t="str">
        <f>INDEX(LedgerMapping[[#All],[Area]],MATCH(Transactions[[#This Row],[Sub Ledger]],LedgerMapping[[#All],[Sub Ledger]],0))</f>
        <v>Income Statement</v>
      </c>
    </row>
    <row r="24455" spans="1:5" x14ac:dyDescent="0.55000000000000004">
      <c r="A24455">
        <v>12</v>
      </c>
      <c r="B24455">
        <v>87000</v>
      </c>
      <c r="C24455" s="6">
        <v>44531</v>
      </c>
      <c r="D24455">
        <v>-766.73</v>
      </c>
      <c r="E24455" t="str">
        <f>INDEX(LedgerMapping[[#All],[Area]],MATCH(Transactions[[#This Row],[Sub Ledger]],LedgerMapping[[#All],[Sub Ledger]],0))</f>
        <v>Income Statement</v>
      </c>
    </row>
    <row r="24456" spans="1:5" x14ac:dyDescent="0.55000000000000004">
      <c r="A24456">
        <v>12</v>
      </c>
      <c r="B24456">
        <v>90000</v>
      </c>
      <c r="C24456" s="6">
        <v>44531</v>
      </c>
      <c r="D24456">
        <v>-283.74</v>
      </c>
      <c r="E24456" t="str">
        <f>INDEX(LedgerMapping[[#All],[Area]],MATCH(Transactions[[#This Row],[Sub Ledger]],LedgerMapping[[#All],[Sub Ledger]],0))</f>
        <v>Income Statement</v>
      </c>
    </row>
    <row r="24457" spans="1:5" x14ac:dyDescent="0.55000000000000004">
      <c r="A24457">
        <v>12</v>
      </c>
      <c r="B24457">
        <v>94000</v>
      </c>
      <c r="C24457" s="6">
        <v>44531</v>
      </c>
      <c r="D24457">
        <v>-11093.52</v>
      </c>
      <c r="E24457" t="str">
        <f>INDEX(LedgerMapping[[#All],[Area]],MATCH(Transactions[[#This Row],[Sub Ledger]],LedgerMapping[[#All],[Sub Ledger]],0))</f>
        <v>Income Statement</v>
      </c>
    </row>
    <row r="24458" spans="1:5" x14ac:dyDescent="0.55000000000000004">
      <c r="A24458">
        <v>12</v>
      </c>
      <c r="B24458">
        <v>60000</v>
      </c>
      <c r="C24458" s="6">
        <v>44531</v>
      </c>
      <c r="D24458">
        <v>-24712.92</v>
      </c>
      <c r="E24458" t="str">
        <f>INDEX(LedgerMapping[[#All],[Area]],MATCH(Transactions[[#This Row],[Sub Ledger]],LedgerMapping[[#All],[Sub Ledger]],0))</f>
        <v>Income Statement</v>
      </c>
    </row>
    <row r="24459" spans="1:5" x14ac:dyDescent="0.55000000000000004">
      <c r="A24459">
        <v>12</v>
      </c>
      <c r="B24459">
        <v>61000</v>
      </c>
      <c r="C24459" s="6">
        <v>44531</v>
      </c>
      <c r="D24459">
        <v>-2535.91</v>
      </c>
      <c r="E24459" t="str">
        <f>INDEX(LedgerMapping[[#All],[Area]],MATCH(Transactions[[#This Row],[Sub Ledger]],LedgerMapping[[#All],[Sub Ledger]],0))</f>
        <v>Income Statement</v>
      </c>
    </row>
    <row r="24460" spans="1:5" x14ac:dyDescent="0.55000000000000004">
      <c r="A24460">
        <v>12</v>
      </c>
      <c r="B24460">
        <v>62000</v>
      </c>
      <c r="C24460" s="6">
        <v>44531</v>
      </c>
      <c r="D24460">
        <v>-1775.26</v>
      </c>
      <c r="E24460" t="str">
        <f>INDEX(LedgerMapping[[#All],[Area]],MATCH(Transactions[[#This Row],[Sub Ledger]],LedgerMapping[[#All],[Sub Ledger]],0))</f>
        <v>Income Statement</v>
      </c>
    </row>
    <row r="24461" spans="1:5" x14ac:dyDescent="0.55000000000000004">
      <c r="A24461">
        <v>12</v>
      </c>
      <c r="B24461">
        <v>65000</v>
      </c>
      <c r="C24461" s="6">
        <v>44531</v>
      </c>
      <c r="D24461">
        <v>-325.23</v>
      </c>
      <c r="E24461" t="str">
        <f>INDEX(LedgerMapping[[#All],[Area]],MATCH(Transactions[[#This Row],[Sub Ledger]],LedgerMapping[[#All],[Sub Ledger]],0))</f>
        <v>Income Statement</v>
      </c>
    </row>
    <row r="24462" spans="1:5" x14ac:dyDescent="0.55000000000000004">
      <c r="A24462">
        <v>12</v>
      </c>
      <c r="B24462">
        <v>66000</v>
      </c>
      <c r="C24462" s="6">
        <v>44531</v>
      </c>
      <c r="D24462">
        <v>-295.45</v>
      </c>
      <c r="E24462" t="str">
        <f>INDEX(LedgerMapping[[#All],[Area]],MATCH(Transactions[[#This Row],[Sub Ledger]],LedgerMapping[[#All],[Sub Ledger]],0))</f>
        <v>Income Statement</v>
      </c>
    </row>
    <row r="24463" spans="1:5" x14ac:dyDescent="0.55000000000000004">
      <c r="A24463">
        <v>12</v>
      </c>
      <c r="B24463">
        <v>67000</v>
      </c>
      <c r="C24463" s="6">
        <v>44531</v>
      </c>
      <c r="D24463">
        <v>-149.69999999999999</v>
      </c>
      <c r="E24463" t="str">
        <f>INDEX(LedgerMapping[[#All],[Area]],MATCH(Transactions[[#This Row],[Sub Ledger]],LedgerMapping[[#All],[Sub Ledger]],0))</f>
        <v>Income Statement</v>
      </c>
    </row>
    <row r="24464" spans="1:5" x14ac:dyDescent="0.55000000000000004">
      <c r="A24464">
        <v>12</v>
      </c>
      <c r="B24464">
        <v>68000</v>
      </c>
      <c r="C24464" s="6">
        <v>44531</v>
      </c>
      <c r="D24464">
        <v>-112.46</v>
      </c>
      <c r="E24464" t="str">
        <f>INDEX(LedgerMapping[[#All],[Area]],MATCH(Transactions[[#This Row],[Sub Ledger]],LedgerMapping[[#All],[Sub Ledger]],0))</f>
        <v>Income Statement</v>
      </c>
    </row>
    <row r="24465" spans="1:5" x14ac:dyDescent="0.55000000000000004">
      <c r="A24465">
        <v>12</v>
      </c>
      <c r="B24465">
        <v>69000</v>
      </c>
      <c r="C24465" s="6">
        <v>44531</v>
      </c>
      <c r="D24465">
        <v>-33.74</v>
      </c>
      <c r="E24465" t="str">
        <f>INDEX(LedgerMapping[[#All],[Area]],MATCH(Transactions[[#This Row],[Sub Ledger]],LedgerMapping[[#All],[Sub Ledger]],0))</f>
        <v>Income Statement</v>
      </c>
    </row>
    <row r="24466" spans="1:5" x14ac:dyDescent="0.55000000000000004">
      <c r="A24466">
        <v>12</v>
      </c>
      <c r="B24466">
        <v>71000</v>
      </c>
      <c r="C24466" s="6">
        <v>44531</v>
      </c>
      <c r="D24466">
        <v>-48.63</v>
      </c>
      <c r="E24466" t="str">
        <f>INDEX(LedgerMapping[[#All],[Area]],MATCH(Transactions[[#This Row],[Sub Ledger]],LedgerMapping[[#All],[Sub Ledger]],0))</f>
        <v>Income Statement</v>
      </c>
    </row>
    <row r="24467" spans="1:5" x14ac:dyDescent="0.55000000000000004">
      <c r="A24467">
        <v>12</v>
      </c>
      <c r="B24467">
        <v>73000</v>
      </c>
      <c r="C24467" s="6">
        <v>44531</v>
      </c>
      <c r="D24467">
        <v>-214.59</v>
      </c>
      <c r="E24467" t="str">
        <f>INDEX(LedgerMapping[[#All],[Area]],MATCH(Transactions[[#This Row],[Sub Ledger]],LedgerMapping[[#All],[Sub Ledger]],0))</f>
        <v>Income Statement</v>
      </c>
    </row>
    <row r="24468" spans="1:5" x14ac:dyDescent="0.55000000000000004">
      <c r="A24468">
        <v>12</v>
      </c>
      <c r="B24468">
        <v>74000</v>
      </c>
      <c r="C24468" s="6">
        <v>44531</v>
      </c>
      <c r="D24468">
        <v>-355.02</v>
      </c>
      <c r="E24468" t="str">
        <f>INDEX(LedgerMapping[[#All],[Area]],MATCH(Transactions[[#This Row],[Sub Ledger]],LedgerMapping[[#All],[Sub Ledger]],0))</f>
        <v>Income Statement</v>
      </c>
    </row>
    <row r="24469" spans="1:5" x14ac:dyDescent="0.55000000000000004">
      <c r="A24469">
        <v>12</v>
      </c>
      <c r="B24469">
        <v>76000</v>
      </c>
      <c r="C24469" s="6">
        <v>44531</v>
      </c>
      <c r="D24469">
        <v>-261.39999999999998</v>
      </c>
      <c r="E24469" t="str">
        <f>INDEX(LedgerMapping[[#All],[Area]],MATCH(Transactions[[#This Row],[Sub Ledger]],LedgerMapping[[#All],[Sub Ledger]],0))</f>
        <v>Income Statement</v>
      </c>
    </row>
    <row r="24470" spans="1:5" x14ac:dyDescent="0.55000000000000004">
      <c r="A24470">
        <v>12</v>
      </c>
      <c r="B24470">
        <v>77000</v>
      </c>
      <c r="C24470" s="6">
        <v>44531</v>
      </c>
      <c r="D24470">
        <v>-469.92</v>
      </c>
      <c r="E24470" t="str">
        <f>INDEX(LedgerMapping[[#All],[Area]],MATCH(Transactions[[#This Row],[Sub Ledger]],LedgerMapping[[#All],[Sub Ledger]],0))</f>
        <v>Income Statement</v>
      </c>
    </row>
    <row r="24471" spans="1:5" x14ac:dyDescent="0.55000000000000004">
      <c r="A24471">
        <v>12</v>
      </c>
      <c r="B24471">
        <v>78000</v>
      </c>
      <c r="C24471" s="6">
        <v>44531</v>
      </c>
      <c r="D24471">
        <v>-155.02000000000001</v>
      </c>
      <c r="E24471" t="str">
        <f>INDEX(LedgerMapping[[#All],[Area]],MATCH(Transactions[[#This Row],[Sub Ledger]],LedgerMapping[[#All],[Sub Ledger]],0))</f>
        <v>Income Statement</v>
      </c>
    </row>
    <row r="24472" spans="1:5" x14ac:dyDescent="0.55000000000000004">
      <c r="A24472">
        <v>12</v>
      </c>
      <c r="B24472">
        <v>80000</v>
      </c>
      <c r="C24472" s="6">
        <v>44531</v>
      </c>
      <c r="D24472">
        <v>-575.24</v>
      </c>
      <c r="E24472" t="str">
        <f>INDEX(LedgerMapping[[#All],[Area]],MATCH(Transactions[[#This Row],[Sub Ledger]],LedgerMapping[[#All],[Sub Ledger]],0))</f>
        <v>Income Statement</v>
      </c>
    </row>
    <row r="24473" spans="1:5" x14ac:dyDescent="0.55000000000000004">
      <c r="A24473">
        <v>12</v>
      </c>
      <c r="B24473">
        <v>81000</v>
      </c>
      <c r="C24473" s="6">
        <v>44531</v>
      </c>
      <c r="D24473">
        <v>-356.08</v>
      </c>
      <c r="E24473" t="str">
        <f>INDEX(LedgerMapping[[#All],[Area]],MATCH(Transactions[[#This Row],[Sub Ledger]],LedgerMapping[[#All],[Sub Ledger]],0))</f>
        <v>Income Statement</v>
      </c>
    </row>
    <row r="24474" spans="1:5" x14ac:dyDescent="0.55000000000000004">
      <c r="A24474">
        <v>12</v>
      </c>
      <c r="B24474">
        <v>82000</v>
      </c>
      <c r="C24474" s="6">
        <v>44531</v>
      </c>
      <c r="D24474">
        <v>-36.93</v>
      </c>
      <c r="E24474" t="str">
        <f>INDEX(LedgerMapping[[#All],[Area]],MATCH(Transactions[[#This Row],[Sub Ledger]],LedgerMapping[[#All],[Sub Ledger]],0))</f>
        <v>Income Statement</v>
      </c>
    </row>
    <row r="24475" spans="1:5" x14ac:dyDescent="0.55000000000000004">
      <c r="A24475">
        <v>12</v>
      </c>
      <c r="B24475">
        <v>83000</v>
      </c>
      <c r="C24475" s="6">
        <v>44531</v>
      </c>
      <c r="D24475">
        <v>-128.41999999999999</v>
      </c>
      <c r="E24475" t="str">
        <f>INDEX(LedgerMapping[[#All],[Area]],MATCH(Transactions[[#This Row],[Sub Ledger]],LedgerMapping[[#All],[Sub Ledger]],0))</f>
        <v>Income Statement</v>
      </c>
    </row>
    <row r="24476" spans="1:5" x14ac:dyDescent="0.55000000000000004">
      <c r="A24476">
        <v>12</v>
      </c>
      <c r="B24476">
        <v>84000</v>
      </c>
      <c r="C24476" s="6">
        <v>44531</v>
      </c>
      <c r="D24476">
        <v>-113.53</v>
      </c>
      <c r="E24476" t="str">
        <f>INDEX(LedgerMapping[[#All],[Area]],MATCH(Transactions[[#This Row],[Sub Ledger]],LedgerMapping[[#All],[Sub Ledger]],0))</f>
        <v>Income Statement</v>
      </c>
    </row>
    <row r="24477" spans="1:5" x14ac:dyDescent="0.55000000000000004">
      <c r="A24477">
        <v>12</v>
      </c>
      <c r="B24477">
        <v>85000</v>
      </c>
      <c r="C24477" s="6">
        <v>44531</v>
      </c>
      <c r="D24477">
        <v>-102.89</v>
      </c>
      <c r="E24477" t="str">
        <f>INDEX(LedgerMapping[[#All],[Area]],MATCH(Transactions[[#This Row],[Sub Ledger]],LedgerMapping[[#All],[Sub Ledger]],0))</f>
        <v>Income Statement</v>
      </c>
    </row>
    <row r="24478" spans="1:5" x14ac:dyDescent="0.55000000000000004">
      <c r="A24478">
        <v>12</v>
      </c>
      <c r="B24478">
        <v>87000</v>
      </c>
      <c r="C24478" s="6">
        <v>44531</v>
      </c>
      <c r="D24478">
        <v>-479.49</v>
      </c>
      <c r="E24478" t="str">
        <f>INDEX(LedgerMapping[[#All],[Area]],MATCH(Transactions[[#This Row],[Sub Ledger]],LedgerMapping[[#All],[Sub Ledger]],0))</f>
        <v>Income Statement</v>
      </c>
    </row>
    <row r="24479" spans="1:5" x14ac:dyDescent="0.55000000000000004">
      <c r="A24479">
        <v>12</v>
      </c>
      <c r="B24479">
        <v>90000</v>
      </c>
      <c r="C24479" s="6">
        <v>44531</v>
      </c>
      <c r="D24479">
        <v>-169.91</v>
      </c>
      <c r="E24479" t="str">
        <f>INDEX(LedgerMapping[[#All],[Area]],MATCH(Transactions[[#This Row],[Sub Ledger]],LedgerMapping[[#All],[Sub Ledger]],0))</f>
        <v>Income Statement</v>
      </c>
    </row>
    <row r="24480" spans="1:5" x14ac:dyDescent="0.55000000000000004">
      <c r="A24480">
        <v>12</v>
      </c>
      <c r="B24480">
        <v>94000</v>
      </c>
      <c r="C24480" s="6">
        <v>44531</v>
      </c>
      <c r="D24480">
        <v>-125.23</v>
      </c>
      <c r="E24480" t="str">
        <f>INDEX(LedgerMapping[[#All],[Area]],MATCH(Transactions[[#This Row],[Sub Ledger]],LedgerMapping[[#All],[Sub Ledger]],0))</f>
        <v>Income Statement</v>
      </c>
    </row>
    <row r="24481" spans="1:5" x14ac:dyDescent="0.55000000000000004">
      <c r="A24481">
        <v>12</v>
      </c>
      <c r="B24481">
        <v>60000</v>
      </c>
      <c r="C24481" s="6">
        <v>44531</v>
      </c>
      <c r="D24481">
        <v>-9788.18</v>
      </c>
      <c r="E24481" t="str">
        <f>INDEX(LedgerMapping[[#All],[Area]],MATCH(Transactions[[#This Row],[Sub Ledger]],LedgerMapping[[#All],[Sub Ledger]],0))</f>
        <v>Income Statement</v>
      </c>
    </row>
    <row r="24482" spans="1:5" x14ac:dyDescent="0.55000000000000004">
      <c r="A24482">
        <v>12</v>
      </c>
      <c r="B24482">
        <v>61000</v>
      </c>
      <c r="C24482" s="6">
        <v>44531</v>
      </c>
      <c r="D24482">
        <v>-903.97</v>
      </c>
      <c r="E24482" t="str">
        <f>INDEX(LedgerMapping[[#All],[Area]],MATCH(Transactions[[#This Row],[Sub Ledger]],LedgerMapping[[#All],[Sub Ledger]],0))</f>
        <v>Income Statement</v>
      </c>
    </row>
    <row r="24483" spans="1:5" x14ac:dyDescent="0.55000000000000004">
      <c r="A24483">
        <v>12</v>
      </c>
      <c r="B24483">
        <v>62000</v>
      </c>
      <c r="C24483" s="6">
        <v>44531</v>
      </c>
      <c r="D24483">
        <v>-803.97</v>
      </c>
      <c r="E24483" t="str">
        <f>INDEX(LedgerMapping[[#All],[Area]],MATCH(Transactions[[#This Row],[Sub Ledger]],LedgerMapping[[#All],[Sub Ledger]],0))</f>
        <v>Income Statement</v>
      </c>
    </row>
    <row r="24484" spans="1:5" x14ac:dyDescent="0.55000000000000004">
      <c r="A24484">
        <v>12</v>
      </c>
      <c r="B24484">
        <v>65000</v>
      </c>
      <c r="C24484" s="6">
        <v>44531</v>
      </c>
      <c r="D24484">
        <v>-147.57</v>
      </c>
      <c r="E24484" t="str">
        <f>INDEX(LedgerMapping[[#All],[Area]],MATCH(Transactions[[#This Row],[Sub Ledger]],LedgerMapping[[#All],[Sub Ledger]],0))</f>
        <v>Income Statement</v>
      </c>
    </row>
    <row r="24485" spans="1:5" x14ac:dyDescent="0.55000000000000004">
      <c r="A24485">
        <v>12</v>
      </c>
      <c r="B24485">
        <v>66000</v>
      </c>
      <c r="C24485" s="6">
        <v>44531</v>
      </c>
      <c r="D24485">
        <v>-133.74</v>
      </c>
      <c r="E24485" t="str">
        <f>INDEX(LedgerMapping[[#All],[Area]],MATCH(Transactions[[#This Row],[Sub Ledger]],LedgerMapping[[#All],[Sub Ledger]],0))</f>
        <v>Income Statement</v>
      </c>
    </row>
    <row r="24486" spans="1:5" x14ac:dyDescent="0.55000000000000004">
      <c r="A24486">
        <v>12</v>
      </c>
      <c r="B24486">
        <v>67000</v>
      </c>
      <c r="C24486" s="6">
        <v>44531</v>
      </c>
      <c r="D24486">
        <v>-68.849999999999994</v>
      </c>
      <c r="E24486" t="str">
        <f>INDEX(LedgerMapping[[#All],[Area]],MATCH(Transactions[[#This Row],[Sub Ledger]],LedgerMapping[[#All],[Sub Ledger]],0))</f>
        <v>Income Statement</v>
      </c>
    </row>
    <row r="24487" spans="1:5" x14ac:dyDescent="0.55000000000000004">
      <c r="A24487">
        <v>12</v>
      </c>
      <c r="B24487">
        <v>68000</v>
      </c>
      <c r="C24487" s="6">
        <v>44531</v>
      </c>
      <c r="D24487">
        <v>-51.82</v>
      </c>
      <c r="E24487" t="str">
        <f>INDEX(LedgerMapping[[#All],[Area]],MATCH(Transactions[[#This Row],[Sub Ledger]],LedgerMapping[[#All],[Sub Ledger]],0))</f>
        <v>Income Statement</v>
      </c>
    </row>
    <row r="24488" spans="1:5" x14ac:dyDescent="0.55000000000000004">
      <c r="A24488">
        <v>12</v>
      </c>
      <c r="B24488">
        <v>69000</v>
      </c>
      <c r="C24488" s="6">
        <v>44531</v>
      </c>
      <c r="D24488">
        <v>-15.65</v>
      </c>
      <c r="E24488" t="str">
        <f>INDEX(LedgerMapping[[#All],[Area]],MATCH(Transactions[[#This Row],[Sub Ledger]],LedgerMapping[[#All],[Sub Ledger]],0))</f>
        <v>Income Statement</v>
      </c>
    </row>
    <row r="24489" spans="1:5" x14ac:dyDescent="0.55000000000000004">
      <c r="A24489">
        <v>12</v>
      </c>
      <c r="B24489">
        <v>71000</v>
      </c>
      <c r="C24489" s="6">
        <v>44531</v>
      </c>
      <c r="D24489">
        <v>-22.04</v>
      </c>
      <c r="E24489" t="str">
        <f>INDEX(LedgerMapping[[#All],[Area]],MATCH(Transactions[[#This Row],[Sub Ledger]],LedgerMapping[[#All],[Sub Ledger]],0))</f>
        <v>Income Statement</v>
      </c>
    </row>
    <row r="24490" spans="1:5" x14ac:dyDescent="0.55000000000000004">
      <c r="A24490">
        <v>12</v>
      </c>
      <c r="B24490">
        <v>73000</v>
      </c>
      <c r="C24490" s="6">
        <v>44531</v>
      </c>
      <c r="D24490">
        <v>-94.38</v>
      </c>
      <c r="E24490" t="str">
        <f>INDEX(LedgerMapping[[#All],[Area]],MATCH(Transactions[[#This Row],[Sub Ledger]],LedgerMapping[[#All],[Sub Ledger]],0))</f>
        <v>Income Statement</v>
      </c>
    </row>
    <row r="24491" spans="1:5" x14ac:dyDescent="0.55000000000000004">
      <c r="A24491">
        <v>12</v>
      </c>
      <c r="B24491">
        <v>74000</v>
      </c>
      <c r="C24491" s="6">
        <v>44531</v>
      </c>
      <c r="D24491">
        <v>-373.11</v>
      </c>
      <c r="E24491" t="str">
        <f>INDEX(LedgerMapping[[#All],[Area]],MATCH(Transactions[[#This Row],[Sub Ledger]],LedgerMapping[[#All],[Sub Ledger]],0))</f>
        <v>Income Statement</v>
      </c>
    </row>
    <row r="24492" spans="1:5" x14ac:dyDescent="0.55000000000000004">
      <c r="A24492">
        <v>12</v>
      </c>
      <c r="B24492">
        <v>76000</v>
      </c>
      <c r="C24492" s="6">
        <v>44531</v>
      </c>
      <c r="D24492">
        <v>-109.27</v>
      </c>
      <c r="E24492" t="str">
        <f>INDEX(LedgerMapping[[#All],[Area]],MATCH(Transactions[[#This Row],[Sub Ledger]],LedgerMapping[[#All],[Sub Ledger]],0))</f>
        <v>Income Statement</v>
      </c>
    </row>
    <row r="24493" spans="1:5" x14ac:dyDescent="0.55000000000000004">
      <c r="A24493">
        <v>12</v>
      </c>
      <c r="B24493">
        <v>77000</v>
      </c>
      <c r="C24493" s="6">
        <v>44531</v>
      </c>
      <c r="D24493">
        <v>-195.44</v>
      </c>
      <c r="E24493" t="str">
        <f>INDEX(LedgerMapping[[#All],[Area]],MATCH(Transactions[[#This Row],[Sub Ledger]],LedgerMapping[[#All],[Sub Ledger]],0))</f>
        <v>Income Statement</v>
      </c>
    </row>
    <row r="24494" spans="1:5" x14ac:dyDescent="0.55000000000000004">
      <c r="A24494">
        <v>12</v>
      </c>
      <c r="B24494">
        <v>78000</v>
      </c>
      <c r="C24494" s="6">
        <v>44531</v>
      </c>
      <c r="D24494">
        <v>-84.8</v>
      </c>
      <c r="E24494" t="str">
        <f>INDEX(LedgerMapping[[#All],[Area]],MATCH(Transactions[[#This Row],[Sub Ledger]],LedgerMapping[[#All],[Sub Ledger]],0))</f>
        <v>Income Statement</v>
      </c>
    </row>
    <row r="24495" spans="1:5" x14ac:dyDescent="0.55000000000000004">
      <c r="A24495">
        <v>12</v>
      </c>
      <c r="B24495">
        <v>80000</v>
      </c>
      <c r="C24495" s="6">
        <v>44531</v>
      </c>
      <c r="D24495">
        <v>-243.32</v>
      </c>
      <c r="E24495" t="str">
        <f>INDEX(LedgerMapping[[#All],[Area]],MATCH(Transactions[[#This Row],[Sub Ledger]],LedgerMapping[[#All],[Sub Ledger]],0))</f>
        <v>Income Statement</v>
      </c>
    </row>
    <row r="24496" spans="1:5" x14ac:dyDescent="0.55000000000000004">
      <c r="A24496">
        <v>12</v>
      </c>
      <c r="B24496">
        <v>81000</v>
      </c>
      <c r="C24496" s="6">
        <v>44531</v>
      </c>
      <c r="D24496">
        <v>-150.76</v>
      </c>
      <c r="E24496" t="str">
        <f>INDEX(LedgerMapping[[#All],[Area]],MATCH(Transactions[[#This Row],[Sub Ledger]],LedgerMapping[[#All],[Sub Ledger]],0))</f>
        <v>Income Statement</v>
      </c>
    </row>
    <row r="24497" spans="1:5" x14ac:dyDescent="0.55000000000000004">
      <c r="A24497">
        <v>12</v>
      </c>
      <c r="B24497">
        <v>82000</v>
      </c>
      <c r="C24497" s="6">
        <v>44531</v>
      </c>
      <c r="D24497">
        <v>-16.72</v>
      </c>
      <c r="E24497" t="str">
        <f>INDEX(LedgerMapping[[#All],[Area]],MATCH(Transactions[[#This Row],[Sub Ledger]],LedgerMapping[[#All],[Sub Ledger]],0))</f>
        <v>Income Statement</v>
      </c>
    </row>
    <row r="24498" spans="1:5" x14ac:dyDescent="0.55000000000000004">
      <c r="A24498">
        <v>12</v>
      </c>
      <c r="B24498">
        <v>83000</v>
      </c>
      <c r="C24498" s="6">
        <v>44531</v>
      </c>
      <c r="D24498">
        <v>-56.08</v>
      </c>
      <c r="E24498" t="str">
        <f>INDEX(LedgerMapping[[#All],[Area]],MATCH(Transactions[[#This Row],[Sub Ledger]],LedgerMapping[[#All],[Sub Ledger]],0))</f>
        <v>Income Statement</v>
      </c>
    </row>
    <row r="24499" spans="1:5" x14ac:dyDescent="0.55000000000000004">
      <c r="A24499">
        <v>12</v>
      </c>
      <c r="B24499">
        <v>84000</v>
      </c>
      <c r="C24499" s="6">
        <v>44531</v>
      </c>
      <c r="D24499">
        <v>-50.76</v>
      </c>
      <c r="E24499" t="str">
        <f>INDEX(LedgerMapping[[#All],[Area]],MATCH(Transactions[[#This Row],[Sub Ledger]],LedgerMapping[[#All],[Sub Ledger]],0))</f>
        <v>Income Statement</v>
      </c>
    </row>
    <row r="24500" spans="1:5" x14ac:dyDescent="0.55000000000000004">
      <c r="A24500">
        <v>12</v>
      </c>
      <c r="B24500">
        <v>85000</v>
      </c>
      <c r="C24500" s="6">
        <v>44531</v>
      </c>
      <c r="D24500">
        <v>-44.38</v>
      </c>
      <c r="E24500" t="str">
        <f>INDEX(LedgerMapping[[#All],[Area]],MATCH(Transactions[[#This Row],[Sub Ledger]],LedgerMapping[[#All],[Sub Ledger]],0))</f>
        <v>Income Statement</v>
      </c>
    </row>
    <row r="24501" spans="1:5" x14ac:dyDescent="0.55000000000000004">
      <c r="A24501">
        <v>12</v>
      </c>
      <c r="B24501">
        <v>87000</v>
      </c>
      <c r="C24501" s="6">
        <v>44531</v>
      </c>
      <c r="D24501">
        <v>-192.25</v>
      </c>
      <c r="E24501" t="str">
        <f>INDEX(LedgerMapping[[#All],[Area]],MATCH(Transactions[[#This Row],[Sub Ledger]],LedgerMapping[[#All],[Sub Ledger]],0))</f>
        <v>Income Statement</v>
      </c>
    </row>
    <row r="24502" spans="1:5" x14ac:dyDescent="0.55000000000000004">
      <c r="A24502">
        <v>12</v>
      </c>
      <c r="B24502">
        <v>90000</v>
      </c>
      <c r="C24502" s="6">
        <v>44531</v>
      </c>
      <c r="D24502">
        <v>-75.23</v>
      </c>
      <c r="E24502" t="str">
        <f>INDEX(LedgerMapping[[#All],[Area]],MATCH(Transactions[[#This Row],[Sub Ledger]],LedgerMapping[[#All],[Sub Ledger]],0))</f>
        <v>Income Statement</v>
      </c>
    </row>
    <row r="24503" spans="1:5" x14ac:dyDescent="0.55000000000000004">
      <c r="A24503">
        <v>12</v>
      </c>
      <c r="B24503">
        <v>94000</v>
      </c>
      <c r="C24503" s="6">
        <v>44531</v>
      </c>
      <c r="D24503">
        <v>-52.89</v>
      </c>
      <c r="E24503" t="str">
        <f>INDEX(LedgerMapping[[#All],[Area]],MATCH(Transactions[[#This Row],[Sub Ledger]],LedgerMapping[[#All],[Sub Ledger]],0))</f>
        <v>Income Statement</v>
      </c>
    </row>
    <row r="24504" spans="1:5" x14ac:dyDescent="0.55000000000000004">
      <c r="A24504">
        <v>12</v>
      </c>
      <c r="B24504">
        <v>52000</v>
      </c>
      <c r="C24504" s="6">
        <v>44531</v>
      </c>
      <c r="D24504">
        <v>3480.61</v>
      </c>
      <c r="E24504" t="str">
        <f>INDEX(LedgerMapping[[#All],[Area]],MATCH(Transactions[[#This Row],[Sub Ledger]],LedgerMapping[[#All],[Sub Ledger]],0))</f>
        <v>Income Statement</v>
      </c>
    </row>
    <row r="24505" spans="1:5" x14ac:dyDescent="0.55000000000000004">
      <c r="A24505">
        <v>12</v>
      </c>
      <c r="B24505">
        <v>89000</v>
      </c>
      <c r="C24505" s="6">
        <v>44531</v>
      </c>
      <c r="D24505">
        <v>49.7</v>
      </c>
      <c r="E24505" t="str">
        <f>INDEX(LedgerMapping[[#All],[Area]],MATCH(Transactions[[#This Row],[Sub Ledger]],LedgerMapping[[#All],[Sub Ledger]],0))</f>
        <v>Income Statement</v>
      </c>
    </row>
    <row r="24506" spans="1:5" x14ac:dyDescent="0.55000000000000004">
      <c r="A24506">
        <v>12</v>
      </c>
      <c r="B24506">
        <v>89000</v>
      </c>
      <c r="C24506" s="6">
        <v>44531</v>
      </c>
      <c r="D24506">
        <v>184.81</v>
      </c>
      <c r="E24506" t="str">
        <f>INDEX(LedgerMapping[[#All],[Area]],MATCH(Transactions[[#This Row],[Sub Ledger]],LedgerMapping[[#All],[Sub Ledger]],0))</f>
        <v>Income Statement</v>
      </c>
    </row>
    <row r="24507" spans="1:5" x14ac:dyDescent="0.55000000000000004">
      <c r="A24507">
        <v>12</v>
      </c>
      <c r="B24507">
        <v>89000</v>
      </c>
      <c r="C24507" s="6">
        <v>44531</v>
      </c>
      <c r="D24507">
        <v>110.34</v>
      </c>
      <c r="E24507" t="str">
        <f>INDEX(LedgerMapping[[#All],[Area]],MATCH(Transactions[[#This Row],[Sub Ledger]],LedgerMapping[[#All],[Sub Ledger]],0))</f>
        <v>Income Statement</v>
      </c>
    </row>
    <row r="24508" spans="1:5" x14ac:dyDescent="0.55000000000000004">
      <c r="A24508">
        <v>12</v>
      </c>
      <c r="B24508">
        <v>91000</v>
      </c>
      <c r="C24508" s="6">
        <v>44531</v>
      </c>
      <c r="D24508">
        <v>-58.81</v>
      </c>
      <c r="E24508" t="str">
        <f>INDEX(LedgerMapping[[#All],[Area]],MATCH(Transactions[[#This Row],[Sub Ledger]],LedgerMapping[[#All],[Sub Ledger]],0))</f>
        <v>Income Statement</v>
      </c>
    </row>
    <row r="24509" spans="1:5" x14ac:dyDescent="0.55000000000000004">
      <c r="A24509">
        <v>12</v>
      </c>
      <c r="B24509">
        <v>91000</v>
      </c>
      <c r="C24509" s="6">
        <v>44531</v>
      </c>
      <c r="D24509">
        <v>-225.83</v>
      </c>
      <c r="E24509" t="str">
        <f>INDEX(LedgerMapping[[#All],[Area]],MATCH(Transactions[[#This Row],[Sub Ledger]],LedgerMapping[[#All],[Sub Ledger]],0))</f>
        <v>Income Statement</v>
      </c>
    </row>
    <row r="24510" spans="1:5" x14ac:dyDescent="0.55000000000000004">
      <c r="A24510">
        <v>12</v>
      </c>
      <c r="B24510">
        <v>91000</v>
      </c>
      <c r="C24510" s="6">
        <v>44531</v>
      </c>
      <c r="D24510">
        <v>-134.34</v>
      </c>
      <c r="E24510" t="str">
        <f>INDEX(LedgerMapping[[#All],[Area]],MATCH(Transactions[[#This Row],[Sub Ledger]],LedgerMapping[[#All],[Sub Ledger]],0))</f>
        <v>Income Statement</v>
      </c>
    </row>
    <row r="24511" spans="1:5" x14ac:dyDescent="0.55000000000000004">
      <c r="A24511">
        <v>12</v>
      </c>
      <c r="B24511">
        <v>92000</v>
      </c>
      <c r="C24511" s="6">
        <v>44531</v>
      </c>
      <c r="D24511">
        <v>226.3</v>
      </c>
      <c r="E24511" t="str">
        <f>INDEX(LedgerMapping[[#All],[Area]],MATCH(Transactions[[#This Row],[Sub Ledger]],LedgerMapping[[#All],[Sub Ledger]],0))</f>
        <v>Income Statement</v>
      </c>
    </row>
    <row r="24512" spans="1:5" x14ac:dyDescent="0.55000000000000004">
      <c r="A24512">
        <v>12</v>
      </c>
      <c r="B24512">
        <v>92000</v>
      </c>
      <c r="C24512" s="6">
        <v>44531</v>
      </c>
      <c r="D24512">
        <v>378.43</v>
      </c>
      <c r="E24512" t="str">
        <f>INDEX(LedgerMapping[[#All],[Area]],MATCH(Transactions[[#This Row],[Sub Ledger]],LedgerMapping[[#All],[Sub Ledger]],0))</f>
        <v>Income Statement</v>
      </c>
    </row>
    <row r="24513" spans="1:5" x14ac:dyDescent="0.55000000000000004">
      <c r="A24513">
        <v>12</v>
      </c>
      <c r="B24513">
        <v>92000</v>
      </c>
      <c r="C24513" s="6">
        <v>44531</v>
      </c>
      <c r="D24513">
        <v>100.76</v>
      </c>
      <c r="E24513" t="str">
        <f>INDEX(LedgerMapping[[#All],[Area]],MATCH(Transactions[[#This Row],[Sub Ledger]],LedgerMapping[[#All],[Sub Ledger]],0))</f>
        <v>Income Statement</v>
      </c>
    </row>
    <row r="24514" spans="1:5" x14ac:dyDescent="0.55000000000000004">
      <c r="A24514">
        <v>12</v>
      </c>
      <c r="B24514">
        <v>101000</v>
      </c>
      <c r="C24514" s="6">
        <v>44531</v>
      </c>
      <c r="D24514">
        <v>174033.79</v>
      </c>
      <c r="E24514" t="str">
        <f>INDEX(LedgerMapping[[#All],[Area]],MATCH(Transactions[[#This Row],[Sub Ledger]],LedgerMapping[[#All],[Sub Ledger]],0))</f>
        <v>Income Statement</v>
      </c>
    </row>
    <row r="24515" spans="1:5" x14ac:dyDescent="0.55000000000000004">
      <c r="A24515">
        <v>12</v>
      </c>
      <c r="B24515">
        <v>101001</v>
      </c>
      <c r="C24515" s="6">
        <v>44531</v>
      </c>
      <c r="D24515">
        <v>135746.35620000001</v>
      </c>
      <c r="E24515" t="str">
        <f>INDEX(LedgerMapping[[#All],[Area]],MATCH(Transactions[[#This Row],[Sub Ledger]],LedgerMapping[[#All],[Sub Ledger]],0))</f>
        <v>Income Statement</v>
      </c>
    </row>
    <row r="24516" spans="1:5" x14ac:dyDescent="0.55000000000000004">
      <c r="A24516">
        <v>12</v>
      </c>
      <c r="B24516">
        <v>53000</v>
      </c>
      <c r="C24516" s="6">
        <v>44501</v>
      </c>
      <c r="D24516">
        <v>-2478.46</v>
      </c>
      <c r="E24516" t="str">
        <f>INDEX(LedgerMapping[[#All],[Area]],MATCH(Transactions[[#This Row],[Sub Ledger]],LedgerMapping[[#All],[Sub Ledger]],0))</f>
        <v>Income Statement</v>
      </c>
    </row>
    <row r="24517" spans="1:5" x14ac:dyDescent="0.55000000000000004">
      <c r="A24517">
        <v>12</v>
      </c>
      <c r="B24517">
        <v>54000</v>
      </c>
      <c r="C24517" s="6">
        <v>44501</v>
      </c>
      <c r="D24517">
        <v>-1927.39</v>
      </c>
      <c r="E24517" t="str">
        <f>INDEX(LedgerMapping[[#All],[Area]],MATCH(Transactions[[#This Row],[Sub Ledger]],LedgerMapping[[#All],[Sub Ledger]],0))</f>
        <v>Income Statement</v>
      </c>
    </row>
    <row r="24518" spans="1:5" x14ac:dyDescent="0.55000000000000004">
      <c r="A24518">
        <v>12</v>
      </c>
      <c r="B24518">
        <v>56000</v>
      </c>
      <c r="C24518" s="6">
        <v>44501</v>
      </c>
      <c r="D24518">
        <v>-59838.04</v>
      </c>
      <c r="E24518" t="str">
        <f>INDEX(LedgerMapping[[#All],[Area]],MATCH(Transactions[[#This Row],[Sub Ledger]],LedgerMapping[[#All],[Sub Ledger]],0))</f>
        <v>Income Statement</v>
      </c>
    </row>
    <row r="24519" spans="1:5" x14ac:dyDescent="0.55000000000000004">
      <c r="A24519">
        <v>12</v>
      </c>
      <c r="B24519">
        <v>57000</v>
      </c>
      <c r="C24519" s="6">
        <v>44501</v>
      </c>
      <c r="D24519">
        <v>-14872.31</v>
      </c>
      <c r="E24519" t="str">
        <f>INDEX(LedgerMapping[[#All],[Area]],MATCH(Transactions[[#This Row],[Sub Ledger]],LedgerMapping[[#All],[Sub Ledger]],0))</f>
        <v>Income Statement</v>
      </c>
    </row>
    <row r="24520" spans="1:5" x14ac:dyDescent="0.55000000000000004">
      <c r="A24520">
        <v>12</v>
      </c>
      <c r="B24520">
        <v>60000</v>
      </c>
      <c r="C24520" s="6">
        <v>44501</v>
      </c>
      <c r="D24520">
        <v>-41106.839999999997</v>
      </c>
      <c r="E24520" t="str">
        <f>INDEX(LedgerMapping[[#All],[Area]],MATCH(Transactions[[#This Row],[Sub Ledger]],LedgerMapping[[#All],[Sub Ledger]],0))</f>
        <v>Income Statement</v>
      </c>
    </row>
    <row r="24521" spans="1:5" x14ac:dyDescent="0.55000000000000004">
      <c r="A24521">
        <v>12</v>
      </c>
      <c r="B24521">
        <v>61000</v>
      </c>
      <c r="C24521" s="6">
        <v>44501</v>
      </c>
      <c r="D24521">
        <v>-3796.57</v>
      </c>
      <c r="E24521" t="str">
        <f>INDEX(LedgerMapping[[#All],[Area]],MATCH(Transactions[[#This Row],[Sub Ledger]],LedgerMapping[[#All],[Sub Ledger]],0))</f>
        <v>Income Statement</v>
      </c>
    </row>
    <row r="24522" spans="1:5" x14ac:dyDescent="0.55000000000000004">
      <c r="A24522">
        <v>12</v>
      </c>
      <c r="B24522">
        <v>62000</v>
      </c>
      <c r="C24522" s="6">
        <v>44501</v>
      </c>
      <c r="D24522">
        <v>-3374.23</v>
      </c>
      <c r="E24522" t="str">
        <f>INDEX(LedgerMapping[[#All],[Area]],MATCH(Transactions[[#This Row],[Sub Ledger]],LedgerMapping[[#All],[Sub Ledger]],0))</f>
        <v>Income Statement</v>
      </c>
    </row>
    <row r="24523" spans="1:5" x14ac:dyDescent="0.55000000000000004">
      <c r="A24523">
        <v>12</v>
      </c>
      <c r="B24523">
        <v>63000</v>
      </c>
      <c r="C24523" s="6">
        <v>44501</v>
      </c>
      <c r="D24523">
        <v>-12393.54</v>
      </c>
      <c r="E24523" t="str">
        <f>INDEX(LedgerMapping[[#All],[Area]],MATCH(Transactions[[#This Row],[Sub Ledger]],LedgerMapping[[#All],[Sub Ledger]],0))</f>
        <v>Income Statement</v>
      </c>
    </row>
    <row r="24524" spans="1:5" x14ac:dyDescent="0.55000000000000004">
      <c r="A24524">
        <v>12</v>
      </c>
      <c r="B24524">
        <v>65000</v>
      </c>
      <c r="C24524" s="6">
        <v>44501</v>
      </c>
      <c r="D24524">
        <v>-553.96</v>
      </c>
      <c r="E24524" t="str">
        <f>INDEX(LedgerMapping[[#All],[Area]],MATCH(Transactions[[#This Row],[Sub Ledger]],LedgerMapping[[#All],[Sub Ledger]],0))</f>
        <v>Income Statement</v>
      </c>
    </row>
    <row r="24525" spans="1:5" x14ac:dyDescent="0.55000000000000004">
      <c r="A24525">
        <v>12</v>
      </c>
      <c r="B24525">
        <v>66000</v>
      </c>
      <c r="C24525" s="6">
        <v>44501</v>
      </c>
      <c r="D24525">
        <v>-503.96</v>
      </c>
      <c r="E24525" t="str">
        <f>INDEX(LedgerMapping[[#All],[Area]],MATCH(Transactions[[#This Row],[Sub Ledger]],LedgerMapping[[#All],[Sub Ledger]],0))</f>
        <v>Income Statement</v>
      </c>
    </row>
    <row r="24526" spans="1:5" x14ac:dyDescent="0.55000000000000004">
      <c r="A24526">
        <v>12</v>
      </c>
      <c r="B24526">
        <v>67000</v>
      </c>
      <c r="C24526" s="6">
        <v>44501</v>
      </c>
      <c r="D24526">
        <v>-256.08</v>
      </c>
      <c r="E24526" t="str">
        <f>INDEX(LedgerMapping[[#All],[Area]],MATCH(Transactions[[#This Row],[Sub Ledger]],LedgerMapping[[#All],[Sub Ledger]],0))</f>
        <v>Income Statement</v>
      </c>
    </row>
    <row r="24527" spans="1:5" x14ac:dyDescent="0.55000000000000004">
      <c r="A24527">
        <v>12</v>
      </c>
      <c r="B24527">
        <v>68000</v>
      </c>
      <c r="C24527" s="6">
        <v>44501</v>
      </c>
      <c r="D24527">
        <v>-196.51</v>
      </c>
      <c r="E24527" t="str">
        <f>INDEX(LedgerMapping[[#All],[Area]],MATCH(Transactions[[#This Row],[Sub Ledger]],LedgerMapping[[#All],[Sub Ledger]],0))</f>
        <v>Income Statement</v>
      </c>
    </row>
    <row r="24528" spans="1:5" x14ac:dyDescent="0.55000000000000004">
      <c r="A24528">
        <v>12</v>
      </c>
      <c r="B24528">
        <v>69000</v>
      </c>
      <c r="C24528" s="6">
        <v>44501</v>
      </c>
      <c r="D24528">
        <v>-56.08</v>
      </c>
      <c r="E24528" t="str">
        <f>INDEX(LedgerMapping[[#All],[Area]],MATCH(Transactions[[#This Row],[Sub Ledger]],LedgerMapping[[#All],[Sub Ledger]],0))</f>
        <v>Income Statement</v>
      </c>
    </row>
    <row r="24529" spans="1:5" x14ac:dyDescent="0.55000000000000004">
      <c r="A24529">
        <v>12</v>
      </c>
      <c r="B24529">
        <v>71000</v>
      </c>
      <c r="C24529" s="6">
        <v>44501</v>
      </c>
      <c r="D24529">
        <v>-89.06</v>
      </c>
      <c r="E24529" t="str">
        <f>INDEX(LedgerMapping[[#All],[Area]],MATCH(Transactions[[#This Row],[Sub Ledger]],LedgerMapping[[#All],[Sub Ledger]],0))</f>
        <v>Income Statement</v>
      </c>
    </row>
    <row r="24530" spans="1:5" x14ac:dyDescent="0.55000000000000004">
      <c r="A24530">
        <v>12</v>
      </c>
      <c r="B24530">
        <v>72000</v>
      </c>
      <c r="C24530" s="6">
        <v>44501</v>
      </c>
      <c r="D24530">
        <v>-495.45</v>
      </c>
      <c r="E24530" t="str">
        <f>INDEX(LedgerMapping[[#All],[Area]],MATCH(Transactions[[#This Row],[Sub Ledger]],LedgerMapping[[#All],[Sub Ledger]],0))</f>
        <v>Income Statement</v>
      </c>
    </row>
    <row r="24531" spans="1:5" x14ac:dyDescent="0.55000000000000004">
      <c r="A24531">
        <v>12</v>
      </c>
      <c r="B24531">
        <v>73000</v>
      </c>
      <c r="C24531" s="6">
        <v>44501</v>
      </c>
      <c r="D24531">
        <v>-365.66</v>
      </c>
      <c r="E24531" t="str">
        <f>INDEX(LedgerMapping[[#All],[Area]],MATCH(Transactions[[#This Row],[Sub Ledger]],LedgerMapping[[#All],[Sub Ledger]],0))</f>
        <v>Income Statement</v>
      </c>
    </row>
    <row r="24532" spans="1:5" x14ac:dyDescent="0.55000000000000004">
      <c r="A24532">
        <v>12</v>
      </c>
      <c r="B24532">
        <v>74000</v>
      </c>
      <c r="C24532" s="6">
        <v>44501</v>
      </c>
      <c r="D24532">
        <v>-393.32</v>
      </c>
      <c r="E24532" t="str">
        <f>INDEX(LedgerMapping[[#All],[Area]],MATCH(Transactions[[#This Row],[Sub Ledger]],LedgerMapping[[#All],[Sub Ledger]],0))</f>
        <v>Income Statement</v>
      </c>
    </row>
    <row r="24533" spans="1:5" x14ac:dyDescent="0.55000000000000004">
      <c r="A24533">
        <v>12</v>
      </c>
      <c r="B24533">
        <v>76000</v>
      </c>
      <c r="C24533" s="6">
        <v>44501</v>
      </c>
      <c r="D24533">
        <v>-2408.25</v>
      </c>
      <c r="E24533" t="str">
        <f>INDEX(LedgerMapping[[#All],[Area]],MATCH(Transactions[[#This Row],[Sub Ledger]],LedgerMapping[[#All],[Sub Ledger]],0))</f>
        <v>Income Statement</v>
      </c>
    </row>
    <row r="24534" spans="1:5" x14ac:dyDescent="0.55000000000000004">
      <c r="A24534">
        <v>12</v>
      </c>
      <c r="B24534">
        <v>77000</v>
      </c>
      <c r="C24534" s="6">
        <v>44501</v>
      </c>
      <c r="D24534">
        <v>-766.73</v>
      </c>
      <c r="E24534" t="str">
        <f>INDEX(LedgerMapping[[#All],[Area]],MATCH(Transactions[[#This Row],[Sub Ledger]],LedgerMapping[[#All],[Sub Ledger]],0))</f>
        <v>Income Statement</v>
      </c>
    </row>
    <row r="24535" spans="1:5" x14ac:dyDescent="0.55000000000000004">
      <c r="A24535">
        <v>12</v>
      </c>
      <c r="B24535">
        <v>78000</v>
      </c>
      <c r="C24535" s="6">
        <v>44501</v>
      </c>
      <c r="D24535">
        <v>-245.44</v>
      </c>
      <c r="E24535" t="str">
        <f>INDEX(LedgerMapping[[#All],[Area]],MATCH(Transactions[[#This Row],[Sub Ledger]],LedgerMapping[[#All],[Sub Ledger]],0))</f>
        <v>Income Statement</v>
      </c>
    </row>
    <row r="24536" spans="1:5" x14ac:dyDescent="0.55000000000000004">
      <c r="A24536">
        <v>12</v>
      </c>
      <c r="B24536">
        <v>80000</v>
      </c>
      <c r="C24536" s="6">
        <v>44501</v>
      </c>
      <c r="D24536">
        <v>-983.76</v>
      </c>
      <c r="E24536" t="str">
        <f>INDEX(LedgerMapping[[#All],[Area]],MATCH(Transactions[[#This Row],[Sub Ledger]],LedgerMapping[[#All],[Sub Ledger]],0))</f>
        <v>Income Statement</v>
      </c>
    </row>
    <row r="24537" spans="1:5" x14ac:dyDescent="0.55000000000000004">
      <c r="A24537">
        <v>12</v>
      </c>
      <c r="B24537">
        <v>81000</v>
      </c>
      <c r="C24537" s="6">
        <v>44501</v>
      </c>
      <c r="D24537">
        <v>-609.28</v>
      </c>
      <c r="E24537" t="str">
        <f>INDEX(LedgerMapping[[#All],[Area]],MATCH(Transactions[[#This Row],[Sub Ledger]],LedgerMapping[[#All],[Sub Ledger]],0))</f>
        <v>Income Statement</v>
      </c>
    </row>
    <row r="24538" spans="1:5" x14ac:dyDescent="0.55000000000000004">
      <c r="A24538">
        <v>12</v>
      </c>
      <c r="B24538">
        <v>82000</v>
      </c>
      <c r="C24538" s="6">
        <v>44501</v>
      </c>
      <c r="D24538">
        <v>-64.59</v>
      </c>
      <c r="E24538" t="str">
        <f>INDEX(LedgerMapping[[#All],[Area]],MATCH(Transactions[[#This Row],[Sub Ledger]],LedgerMapping[[#All],[Sub Ledger]],0))</f>
        <v>Income Statement</v>
      </c>
    </row>
    <row r="24539" spans="1:5" x14ac:dyDescent="0.55000000000000004">
      <c r="A24539">
        <v>12</v>
      </c>
      <c r="B24539">
        <v>83000</v>
      </c>
      <c r="C24539" s="6">
        <v>44501</v>
      </c>
      <c r="D24539">
        <v>-225.23</v>
      </c>
      <c r="E24539" t="str">
        <f>INDEX(LedgerMapping[[#All],[Area]],MATCH(Transactions[[#This Row],[Sub Ledger]],LedgerMapping[[#All],[Sub Ledger]],0))</f>
        <v>Income Statement</v>
      </c>
    </row>
    <row r="24540" spans="1:5" x14ac:dyDescent="0.55000000000000004">
      <c r="A24540">
        <v>12</v>
      </c>
      <c r="B24540">
        <v>84000</v>
      </c>
      <c r="C24540" s="6">
        <v>44501</v>
      </c>
      <c r="D24540">
        <v>-205.02</v>
      </c>
      <c r="E24540" t="str">
        <f>INDEX(LedgerMapping[[#All],[Area]],MATCH(Transactions[[#This Row],[Sub Ledger]],LedgerMapping[[#All],[Sub Ledger]],0))</f>
        <v>Income Statement</v>
      </c>
    </row>
    <row r="24541" spans="1:5" x14ac:dyDescent="0.55000000000000004">
      <c r="A24541">
        <v>12</v>
      </c>
      <c r="B24541">
        <v>85000</v>
      </c>
      <c r="C24541" s="6">
        <v>44501</v>
      </c>
      <c r="D24541">
        <v>-180.55</v>
      </c>
      <c r="E24541" t="str">
        <f>INDEX(LedgerMapping[[#All],[Area]],MATCH(Transactions[[#This Row],[Sub Ledger]],LedgerMapping[[#All],[Sub Ledger]],0))</f>
        <v>Income Statement</v>
      </c>
    </row>
    <row r="24542" spans="1:5" x14ac:dyDescent="0.55000000000000004">
      <c r="A24542">
        <v>12</v>
      </c>
      <c r="B24542">
        <v>87000</v>
      </c>
      <c r="C24542" s="6">
        <v>44501</v>
      </c>
      <c r="D24542">
        <v>-766.73</v>
      </c>
      <c r="E24542" t="str">
        <f>INDEX(LedgerMapping[[#All],[Area]],MATCH(Transactions[[#This Row],[Sub Ledger]],LedgerMapping[[#All],[Sub Ledger]],0))</f>
        <v>Income Statement</v>
      </c>
    </row>
    <row r="24543" spans="1:5" x14ac:dyDescent="0.55000000000000004">
      <c r="A24543">
        <v>12</v>
      </c>
      <c r="B24543">
        <v>90000</v>
      </c>
      <c r="C24543" s="6">
        <v>44501</v>
      </c>
      <c r="D24543">
        <v>-307.14999999999998</v>
      </c>
      <c r="E24543" t="str">
        <f>INDEX(LedgerMapping[[#All],[Area]],MATCH(Transactions[[#This Row],[Sub Ledger]],LedgerMapping[[#All],[Sub Ledger]],0))</f>
        <v>Income Statement</v>
      </c>
    </row>
    <row r="24544" spans="1:5" x14ac:dyDescent="0.55000000000000004">
      <c r="A24544">
        <v>12</v>
      </c>
      <c r="B24544">
        <v>94000</v>
      </c>
      <c r="C24544" s="6">
        <v>44501</v>
      </c>
      <c r="D24544">
        <v>-21234.13</v>
      </c>
      <c r="E24544" t="str">
        <f>INDEX(LedgerMapping[[#All],[Area]],MATCH(Transactions[[#This Row],[Sub Ledger]],LedgerMapping[[#All],[Sub Ledger]],0))</f>
        <v>Income Statement</v>
      </c>
    </row>
    <row r="24545" spans="1:5" x14ac:dyDescent="0.55000000000000004">
      <c r="A24545">
        <v>12</v>
      </c>
      <c r="B24545">
        <v>60000</v>
      </c>
      <c r="C24545" s="6">
        <v>44501</v>
      </c>
      <c r="D24545">
        <v>-19378.78</v>
      </c>
      <c r="E24545" t="str">
        <f>INDEX(LedgerMapping[[#All],[Area]],MATCH(Transactions[[#This Row],[Sub Ledger]],LedgerMapping[[#All],[Sub Ledger]],0))</f>
        <v>Income Statement</v>
      </c>
    </row>
    <row r="24546" spans="1:5" x14ac:dyDescent="0.55000000000000004">
      <c r="A24546">
        <v>12</v>
      </c>
      <c r="B24546">
        <v>61000</v>
      </c>
      <c r="C24546" s="6">
        <v>44501</v>
      </c>
      <c r="D24546">
        <v>-1591.21</v>
      </c>
      <c r="E24546" t="str">
        <f>INDEX(LedgerMapping[[#All],[Area]],MATCH(Transactions[[#This Row],[Sub Ledger]],LedgerMapping[[#All],[Sub Ledger]],0))</f>
        <v>Income Statement</v>
      </c>
    </row>
    <row r="24547" spans="1:5" x14ac:dyDescent="0.55000000000000004">
      <c r="A24547">
        <v>12</v>
      </c>
      <c r="B24547">
        <v>62000</v>
      </c>
      <c r="C24547" s="6">
        <v>44501</v>
      </c>
      <c r="D24547">
        <v>-1591.21</v>
      </c>
      <c r="E24547" t="str">
        <f>INDEX(LedgerMapping[[#All],[Area]],MATCH(Transactions[[#This Row],[Sub Ledger]],LedgerMapping[[#All],[Sub Ledger]],0))</f>
        <v>Income Statement</v>
      </c>
    </row>
    <row r="24548" spans="1:5" x14ac:dyDescent="0.55000000000000004">
      <c r="A24548">
        <v>12</v>
      </c>
      <c r="B24548">
        <v>65000</v>
      </c>
      <c r="C24548" s="6">
        <v>44501</v>
      </c>
      <c r="D24548">
        <v>-285.87</v>
      </c>
      <c r="E24548" t="str">
        <f>INDEX(LedgerMapping[[#All],[Area]],MATCH(Transactions[[#This Row],[Sub Ledger]],LedgerMapping[[#All],[Sub Ledger]],0))</f>
        <v>Income Statement</v>
      </c>
    </row>
    <row r="24549" spans="1:5" x14ac:dyDescent="0.55000000000000004">
      <c r="A24549">
        <v>12</v>
      </c>
      <c r="B24549">
        <v>66000</v>
      </c>
      <c r="C24549" s="6">
        <v>44501</v>
      </c>
      <c r="D24549">
        <v>-259.27</v>
      </c>
      <c r="E24549" t="str">
        <f>INDEX(LedgerMapping[[#All],[Area]],MATCH(Transactions[[#This Row],[Sub Ledger]],LedgerMapping[[#All],[Sub Ledger]],0))</f>
        <v>Income Statement</v>
      </c>
    </row>
    <row r="24550" spans="1:5" x14ac:dyDescent="0.55000000000000004">
      <c r="A24550">
        <v>12</v>
      </c>
      <c r="B24550">
        <v>67000</v>
      </c>
      <c r="C24550" s="6">
        <v>44501</v>
      </c>
      <c r="D24550">
        <v>-132.68</v>
      </c>
      <c r="E24550" t="str">
        <f>INDEX(LedgerMapping[[#All],[Area]],MATCH(Transactions[[#This Row],[Sub Ledger]],LedgerMapping[[#All],[Sub Ledger]],0))</f>
        <v>Income Statement</v>
      </c>
    </row>
    <row r="24551" spans="1:5" x14ac:dyDescent="0.55000000000000004">
      <c r="A24551">
        <v>12</v>
      </c>
      <c r="B24551">
        <v>68000</v>
      </c>
      <c r="C24551" s="6">
        <v>44501</v>
      </c>
      <c r="D24551">
        <v>-98.63</v>
      </c>
      <c r="E24551" t="str">
        <f>INDEX(LedgerMapping[[#All],[Area]],MATCH(Transactions[[#This Row],[Sub Ledger]],LedgerMapping[[#All],[Sub Ledger]],0))</f>
        <v>Income Statement</v>
      </c>
    </row>
    <row r="24552" spans="1:5" x14ac:dyDescent="0.55000000000000004">
      <c r="A24552">
        <v>12</v>
      </c>
      <c r="B24552">
        <v>69000</v>
      </c>
      <c r="C24552" s="6">
        <v>44501</v>
      </c>
      <c r="D24552">
        <v>-29.48</v>
      </c>
      <c r="E24552" t="str">
        <f>INDEX(LedgerMapping[[#All],[Area]],MATCH(Transactions[[#This Row],[Sub Ledger]],LedgerMapping[[#All],[Sub Ledger]],0))</f>
        <v>Income Statement</v>
      </c>
    </row>
    <row r="24553" spans="1:5" x14ac:dyDescent="0.55000000000000004">
      <c r="A24553">
        <v>12</v>
      </c>
      <c r="B24553">
        <v>71000</v>
      </c>
      <c r="C24553" s="6">
        <v>44501</v>
      </c>
      <c r="D24553">
        <v>-44.38</v>
      </c>
      <c r="E24553" t="str">
        <f>INDEX(LedgerMapping[[#All],[Area]],MATCH(Transactions[[#This Row],[Sub Ledger]],LedgerMapping[[#All],[Sub Ledger]],0))</f>
        <v>Income Statement</v>
      </c>
    </row>
    <row r="24554" spans="1:5" x14ac:dyDescent="0.55000000000000004">
      <c r="A24554">
        <v>12</v>
      </c>
      <c r="B24554">
        <v>73000</v>
      </c>
      <c r="C24554" s="6">
        <v>44501</v>
      </c>
      <c r="D24554">
        <v>-182.68</v>
      </c>
      <c r="E24554" t="str">
        <f>INDEX(LedgerMapping[[#All],[Area]],MATCH(Transactions[[#This Row],[Sub Ledger]],LedgerMapping[[#All],[Sub Ledger]],0))</f>
        <v>Income Statement</v>
      </c>
    </row>
    <row r="24555" spans="1:5" x14ac:dyDescent="0.55000000000000004">
      <c r="A24555">
        <v>12</v>
      </c>
      <c r="B24555">
        <v>74000</v>
      </c>
      <c r="C24555" s="6">
        <v>44501</v>
      </c>
      <c r="D24555">
        <v>-375.23</v>
      </c>
      <c r="E24555" t="str">
        <f>INDEX(LedgerMapping[[#All],[Area]],MATCH(Transactions[[#This Row],[Sub Ledger]],LedgerMapping[[#All],[Sub Ledger]],0))</f>
        <v>Income Statement</v>
      </c>
    </row>
    <row r="24556" spans="1:5" x14ac:dyDescent="0.55000000000000004">
      <c r="A24556">
        <v>12</v>
      </c>
      <c r="B24556">
        <v>76000</v>
      </c>
      <c r="C24556" s="6">
        <v>44501</v>
      </c>
      <c r="D24556">
        <v>-215.66</v>
      </c>
      <c r="E24556" t="str">
        <f>INDEX(LedgerMapping[[#All],[Area]],MATCH(Transactions[[#This Row],[Sub Ledger]],LedgerMapping[[#All],[Sub Ledger]],0))</f>
        <v>Income Statement</v>
      </c>
    </row>
    <row r="24557" spans="1:5" x14ac:dyDescent="0.55000000000000004">
      <c r="A24557">
        <v>12</v>
      </c>
      <c r="B24557">
        <v>77000</v>
      </c>
      <c r="C24557" s="6">
        <v>44501</v>
      </c>
      <c r="D24557">
        <v>-386.94</v>
      </c>
      <c r="E24557" t="str">
        <f>INDEX(LedgerMapping[[#All],[Area]],MATCH(Transactions[[#This Row],[Sub Ledger]],LedgerMapping[[#All],[Sub Ledger]],0))</f>
        <v>Income Statement</v>
      </c>
    </row>
    <row r="24558" spans="1:5" x14ac:dyDescent="0.55000000000000004">
      <c r="A24558">
        <v>12</v>
      </c>
      <c r="B24558">
        <v>78000</v>
      </c>
      <c r="C24558" s="6">
        <v>44501</v>
      </c>
      <c r="D24558">
        <v>-112.46</v>
      </c>
      <c r="E24558" t="str">
        <f>INDEX(LedgerMapping[[#All],[Area]],MATCH(Transactions[[#This Row],[Sub Ledger]],LedgerMapping[[#All],[Sub Ledger]],0))</f>
        <v>Income Statement</v>
      </c>
    </row>
    <row r="24559" spans="1:5" x14ac:dyDescent="0.55000000000000004">
      <c r="A24559">
        <v>12</v>
      </c>
      <c r="B24559">
        <v>80000</v>
      </c>
      <c r="C24559" s="6">
        <v>44501</v>
      </c>
      <c r="D24559">
        <v>-415.66</v>
      </c>
      <c r="E24559" t="str">
        <f>INDEX(LedgerMapping[[#All],[Area]],MATCH(Transactions[[#This Row],[Sub Ledger]],LedgerMapping[[#All],[Sub Ledger]],0))</f>
        <v>Income Statement</v>
      </c>
    </row>
    <row r="24560" spans="1:5" x14ac:dyDescent="0.55000000000000004">
      <c r="A24560">
        <v>12</v>
      </c>
      <c r="B24560">
        <v>81000</v>
      </c>
      <c r="C24560" s="6">
        <v>44501</v>
      </c>
      <c r="D24560">
        <v>-257.14999999999998</v>
      </c>
      <c r="E24560" t="str">
        <f>INDEX(LedgerMapping[[#All],[Area]],MATCH(Transactions[[#This Row],[Sub Ledger]],LedgerMapping[[#All],[Sub Ledger]],0))</f>
        <v>Income Statement</v>
      </c>
    </row>
    <row r="24561" spans="1:5" x14ac:dyDescent="0.55000000000000004">
      <c r="A24561">
        <v>12</v>
      </c>
      <c r="B24561">
        <v>82000</v>
      </c>
      <c r="C24561" s="6">
        <v>44501</v>
      </c>
      <c r="D24561">
        <v>-25.23</v>
      </c>
      <c r="E24561" t="str">
        <f>INDEX(LedgerMapping[[#All],[Area]],MATCH(Transactions[[#This Row],[Sub Ledger]],LedgerMapping[[#All],[Sub Ledger]],0))</f>
        <v>Income Statement</v>
      </c>
    </row>
    <row r="24562" spans="1:5" x14ac:dyDescent="0.55000000000000004">
      <c r="A24562">
        <v>12</v>
      </c>
      <c r="B24562">
        <v>83000</v>
      </c>
      <c r="C24562" s="6">
        <v>44501</v>
      </c>
      <c r="D24562">
        <v>-86.93</v>
      </c>
      <c r="E24562" t="str">
        <f>INDEX(LedgerMapping[[#All],[Area]],MATCH(Transactions[[#This Row],[Sub Ledger]],LedgerMapping[[#All],[Sub Ledger]],0))</f>
        <v>Income Statement</v>
      </c>
    </row>
    <row r="24563" spans="1:5" x14ac:dyDescent="0.55000000000000004">
      <c r="A24563">
        <v>12</v>
      </c>
      <c r="B24563">
        <v>84000</v>
      </c>
      <c r="C24563" s="6">
        <v>44501</v>
      </c>
      <c r="D24563">
        <v>-73.099999999999994</v>
      </c>
      <c r="E24563" t="str">
        <f>INDEX(LedgerMapping[[#All],[Area]],MATCH(Transactions[[#This Row],[Sub Ledger]],LedgerMapping[[#All],[Sub Ledger]],0))</f>
        <v>Income Statement</v>
      </c>
    </row>
    <row r="24564" spans="1:5" x14ac:dyDescent="0.55000000000000004">
      <c r="A24564">
        <v>12</v>
      </c>
      <c r="B24564">
        <v>85000</v>
      </c>
      <c r="C24564" s="6">
        <v>44501</v>
      </c>
      <c r="D24564">
        <v>-69.91</v>
      </c>
      <c r="E24564" t="str">
        <f>INDEX(LedgerMapping[[#All],[Area]],MATCH(Transactions[[#This Row],[Sub Ledger]],LedgerMapping[[#All],[Sub Ledger]],0))</f>
        <v>Income Statement</v>
      </c>
    </row>
    <row r="24565" spans="1:5" x14ac:dyDescent="0.55000000000000004">
      <c r="A24565">
        <v>12</v>
      </c>
      <c r="B24565">
        <v>87000</v>
      </c>
      <c r="C24565" s="6">
        <v>44501</v>
      </c>
      <c r="D24565">
        <v>-383.74</v>
      </c>
      <c r="E24565" t="str">
        <f>INDEX(LedgerMapping[[#All],[Area]],MATCH(Transactions[[#This Row],[Sub Ledger]],LedgerMapping[[#All],[Sub Ledger]],0))</f>
        <v>Income Statement</v>
      </c>
    </row>
    <row r="24566" spans="1:5" x14ac:dyDescent="0.55000000000000004">
      <c r="A24566">
        <v>12</v>
      </c>
      <c r="B24566">
        <v>90000</v>
      </c>
      <c r="C24566" s="6">
        <v>44501</v>
      </c>
      <c r="D24566">
        <v>-110.34</v>
      </c>
      <c r="E24566" t="str">
        <f>INDEX(LedgerMapping[[#All],[Area]],MATCH(Transactions[[#This Row],[Sub Ledger]],LedgerMapping[[#All],[Sub Ledger]],0))</f>
        <v>Income Statement</v>
      </c>
    </row>
    <row r="24567" spans="1:5" x14ac:dyDescent="0.55000000000000004">
      <c r="A24567">
        <v>12</v>
      </c>
      <c r="B24567">
        <v>94000</v>
      </c>
      <c r="C24567" s="6">
        <v>44501</v>
      </c>
      <c r="D24567">
        <v>-90.12</v>
      </c>
      <c r="E24567" t="str">
        <f>INDEX(LedgerMapping[[#All],[Area]],MATCH(Transactions[[#This Row],[Sub Ledger]],LedgerMapping[[#All],[Sub Ledger]],0))</f>
        <v>Income Statement</v>
      </c>
    </row>
    <row r="24568" spans="1:5" x14ac:dyDescent="0.55000000000000004">
      <c r="A24568">
        <v>12</v>
      </c>
      <c r="B24568">
        <v>60000</v>
      </c>
      <c r="C24568" s="6">
        <v>44501</v>
      </c>
      <c r="D24568">
        <v>-5285.96</v>
      </c>
      <c r="E24568" t="str">
        <f>INDEX(LedgerMapping[[#All],[Area]],MATCH(Transactions[[#This Row],[Sub Ledger]],LedgerMapping[[#All],[Sub Ledger]],0))</f>
        <v>Income Statement</v>
      </c>
    </row>
    <row r="24569" spans="1:5" x14ac:dyDescent="0.55000000000000004">
      <c r="A24569">
        <v>12</v>
      </c>
      <c r="B24569">
        <v>61000</v>
      </c>
      <c r="C24569" s="6">
        <v>44501</v>
      </c>
      <c r="D24569">
        <v>-542.26</v>
      </c>
      <c r="E24569" t="str">
        <f>INDEX(LedgerMapping[[#All],[Area]],MATCH(Transactions[[#This Row],[Sub Ledger]],LedgerMapping[[#All],[Sub Ledger]],0))</f>
        <v>Income Statement</v>
      </c>
    </row>
    <row r="24570" spans="1:5" x14ac:dyDescent="0.55000000000000004">
      <c r="A24570">
        <v>12</v>
      </c>
      <c r="B24570">
        <v>62000</v>
      </c>
      <c r="C24570" s="6">
        <v>44501</v>
      </c>
      <c r="D24570">
        <v>-542.26</v>
      </c>
      <c r="E24570" t="str">
        <f>INDEX(LedgerMapping[[#All],[Area]],MATCH(Transactions[[#This Row],[Sub Ledger]],LedgerMapping[[#All],[Sub Ledger]],0))</f>
        <v>Income Statement</v>
      </c>
    </row>
    <row r="24571" spans="1:5" x14ac:dyDescent="0.55000000000000004">
      <c r="A24571">
        <v>12</v>
      </c>
      <c r="B24571">
        <v>65000</v>
      </c>
      <c r="C24571" s="6">
        <v>44501</v>
      </c>
      <c r="D24571">
        <v>-93.31</v>
      </c>
      <c r="E24571" t="str">
        <f>INDEX(LedgerMapping[[#All],[Area]],MATCH(Transactions[[#This Row],[Sub Ledger]],LedgerMapping[[#All],[Sub Ledger]],0))</f>
        <v>Income Statement</v>
      </c>
    </row>
    <row r="24572" spans="1:5" x14ac:dyDescent="0.55000000000000004">
      <c r="A24572">
        <v>12</v>
      </c>
      <c r="B24572">
        <v>66000</v>
      </c>
      <c r="C24572" s="6">
        <v>44501</v>
      </c>
      <c r="D24572">
        <v>-84.8</v>
      </c>
      <c r="E24572" t="str">
        <f>INDEX(LedgerMapping[[#All],[Area]],MATCH(Transactions[[#This Row],[Sub Ledger]],LedgerMapping[[#All],[Sub Ledger]],0))</f>
        <v>Income Statement</v>
      </c>
    </row>
    <row r="24573" spans="1:5" x14ac:dyDescent="0.55000000000000004">
      <c r="A24573">
        <v>12</v>
      </c>
      <c r="B24573">
        <v>67000</v>
      </c>
      <c r="C24573" s="6">
        <v>44501</v>
      </c>
      <c r="D24573">
        <v>-42.25</v>
      </c>
      <c r="E24573" t="str">
        <f>INDEX(LedgerMapping[[#All],[Area]],MATCH(Transactions[[#This Row],[Sub Ledger]],LedgerMapping[[#All],[Sub Ledger]],0))</f>
        <v>Income Statement</v>
      </c>
    </row>
    <row r="24574" spans="1:5" x14ac:dyDescent="0.55000000000000004">
      <c r="A24574">
        <v>12</v>
      </c>
      <c r="B24574">
        <v>68000</v>
      </c>
      <c r="C24574" s="6">
        <v>44501</v>
      </c>
      <c r="D24574">
        <v>-31.61</v>
      </c>
      <c r="E24574" t="str">
        <f>INDEX(LedgerMapping[[#All],[Area]],MATCH(Transactions[[#This Row],[Sub Ledger]],LedgerMapping[[#All],[Sub Ledger]],0))</f>
        <v>Income Statement</v>
      </c>
    </row>
    <row r="24575" spans="1:5" x14ac:dyDescent="0.55000000000000004">
      <c r="A24575">
        <v>12</v>
      </c>
      <c r="B24575">
        <v>69000</v>
      </c>
      <c r="C24575" s="6">
        <v>44501</v>
      </c>
      <c r="D24575">
        <v>-10.33</v>
      </c>
      <c r="E24575" t="str">
        <f>INDEX(LedgerMapping[[#All],[Area]],MATCH(Transactions[[#This Row],[Sub Ledger]],LedgerMapping[[#All],[Sub Ledger]],0))</f>
        <v>Income Statement</v>
      </c>
    </row>
    <row r="24576" spans="1:5" x14ac:dyDescent="0.55000000000000004">
      <c r="A24576">
        <v>12</v>
      </c>
      <c r="B24576">
        <v>71000</v>
      </c>
      <c r="C24576" s="6">
        <v>44501</v>
      </c>
      <c r="D24576">
        <v>-14.59</v>
      </c>
      <c r="E24576" t="str">
        <f>INDEX(LedgerMapping[[#All],[Area]],MATCH(Transactions[[#This Row],[Sub Ledger]],LedgerMapping[[#All],[Sub Ledger]],0))</f>
        <v>Income Statement</v>
      </c>
    </row>
    <row r="24577" spans="1:5" x14ac:dyDescent="0.55000000000000004">
      <c r="A24577">
        <v>12</v>
      </c>
      <c r="B24577">
        <v>73000</v>
      </c>
      <c r="C24577" s="6">
        <v>44501</v>
      </c>
      <c r="D24577">
        <v>-53.95</v>
      </c>
      <c r="E24577" t="str">
        <f>INDEX(LedgerMapping[[#All],[Area]],MATCH(Transactions[[#This Row],[Sub Ledger]],LedgerMapping[[#All],[Sub Ledger]],0))</f>
        <v>Income Statement</v>
      </c>
    </row>
    <row r="24578" spans="1:5" x14ac:dyDescent="0.55000000000000004">
      <c r="A24578">
        <v>12</v>
      </c>
      <c r="B24578">
        <v>74000</v>
      </c>
      <c r="C24578" s="6">
        <v>44501</v>
      </c>
      <c r="D24578">
        <v>-443.32</v>
      </c>
      <c r="E24578" t="str">
        <f>INDEX(LedgerMapping[[#All],[Area]],MATCH(Transactions[[#This Row],[Sub Ledger]],LedgerMapping[[#All],[Sub Ledger]],0))</f>
        <v>Income Statement</v>
      </c>
    </row>
    <row r="24579" spans="1:5" x14ac:dyDescent="0.55000000000000004">
      <c r="A24579">
        <v>12</v>
      </c>
      <c r="B24579">
        <v>76000</v>
      </c>
      <c r="C24579" s="6">
        <v>44501</v>
      </c>
      <c r="D24579">
        <v>-58.21</v>
      </c>
      <c r="E24579" t="str">
        <f>INDEX(LedgerMapping[[#All],[Area]],MATCH(Transactions[[#This Row],[Sub Ledger]],LedgerMapping[[#All],[Sub Ledger]],0))</f>
        <v>Income Statement</v>
      </c>
    </row>
    <row r="24580" spans="1:5" x14ac:dyDescent="0.55000000000000004">
      <c r="A24580">
        <v>12</v>
      </c>
      <c r="B24580">
        <v>77000</v>
      </c>
      <c r="C24580" s="6">
        <v>44501</v>
      </c>
      <c r="D24580">
        <v>-105.02</v>
      </c>
      <c r="E24580" t="str">
        <f>INDEX(LedgerMapping[[#All],[Area]],MATCH(Transactions[[#This Row],[Sub Ledger]],LedgerMapping[[#All],[Sub Ledger]],0))</f>
        <v>Income Statement</v>
      </c>
    </row>
    <row r="24581" spans="1:5" x14ac:dyDescent="0.55000000000000004">
      <c r="A24581">
        <v>12</v>
      </c>
      <c r="B24581">
        <v>78000</v>
      </c>
      <c r="C24581" s="6">
        <v>44501</v>
      </c>
      <c r="D24581">
        <v>-36.93</v>
      </c>
      <c r="E24581" t="str">
        <f>INDEX(LedgerMapping[[#All],[Area]],MATCH(Transactions[[#This Row],[Sub Ledger]],LedgerMapping[[#All],[Sub Ledger]],0))</f>
        <v>Income Statement</v>
      </c>
    </row>
    <row r="24582" spans="1:5" x14ac:dyDescent="0.55000000000000004">
      <c r="A24582">
        <v>12</v>
      </c>
      <c r="B24582">
        <v>80000</v>
      </c>
      <c r="C24582" s="6">
        <v>44501</v>
      </c>
      <c r="D24582">
        <v>-106.08</v>
      </c>
      <c r="E24582" t="str">
        <f>INDEX(LedgerMapping[[#All],[Area]],MATCH(Transactions[[#This Row],[Sub Ledger]],LedgerMapping[[#All],[Sub Ledger]],0))</f>
        <v>Income Statement</v>
      </c>
    </row>
    <row r="24583" spans="1:5" x14ac:dyDescent="0.55000000000000004">
      <c r="A24583">
        <v>12</v>
      </c>
      <c r="B24583">
        <v>81000</v>
      </c>
      <c r="C24583" s="6">
        <v>44501</v>
      </c>
      <c r="D24583">
        <v>-65.650000000000006</v>
      </c>
      <c r="E24583" t="str">
        <f>INDEX(LedgerMapping[[#All],[Area]],MATCH(Transactions[[#This Row],[Sub Ledger]],LedgerMapping[[#All],[Sub Ledger]],0))</f>
        <v>Income Statement</v>
      </c>
    </row>
    <row r="24584" spans="1:5" x14ac:dyDescent="0.55000000000000004">
      <c r="A24584">
        <v>12</v>
      </c>
      <c r="B24584">
        <v>82000</v>
      </c>
      <c r="C24584" s="6">
        <v>44501</v>
      </c>
      <c r="D24584">
        <v>-7.14</v>
      </c>
      <c r="E24584" t="str">
        <f>INDEX(LedgerMapping[[#All],[Area]],MATCH(Transactions[[#This Row],[Sub Ledger]],LedgerMapping[[#All],[Sub Ledger]],0))</f>
        <v>Income Statement</v>
      </c>
    </row>
    <row r="24585" spans="1:5" x14ac:dyDescent="0.55000000000000004">
      <c r="A24585">
        <v>12</v>
      </c>
      <c r="B24585">
        <v>83000</v>
      </c>
      <c r="C24585" s="6">
        <v>44501</v>
      </c>
      <c r="D24585">
        <v>-23.1</v>
      </c>
      <c r="E24585" t="str">
        <f>INDEX(LedgerMapping[[#All],[Area]],MATCH(Transactions[[#This Row],[Sub Ledger]],LedgerMapping[[#All],[Sub Ledger]],0))</f>
        <v>Income Statement</v>
      </c>
    </row>
    <row r="24586" spans="1:5" x14ac:dyDescent="0.55000000000000004">
      <c r="A24586">
        <v>12</v>
      </c>
      <c r="B24586">
        <v>84000</v>
      </c>
      <c r="C24586" s="6">
        <v>44501</v>
      </c>
      <c r="D24586">
        <v>-19.91</v>
      </c>
      <c r="E24586" t="str">
        <f>INDEX(LedgerMapping[[#All],[Area]],MATCH(Transactions[[#This Row],[Sub Ledger]],LedgerMapping[[#All],[Sub Ledger]],0))</f>
        <v>Income Statement</v>
      </c>
    </row>
    <row r="24587" spans="1:5" x14ac:dyDescent="0.55000000000000004">
      <c r="A24587">
        <v>12</v>
      </c>
      <c r="B24587">
        <v>85000</v>
      </c>
      <c r="C24587" s="6">
        <v>44501</v>
      </c>
      <c r="D24587">
        <v>-18.84</v>
      </c>
      <c r="E24587" t="str">
        <f>INDEX(LedgerMapping[[#All],[Area]],MATCH(Transactions[[#This Row],[Sub Ledger]],LedgerMapping[[#All],[Sub Ledger]],0))</f>
        <v>Income Statement</v>
      </c>
    </row>
    <row r="24588" spans="1:5" x14ac:dyDescent="0.55000000000000004">
      <c r="A24588">
        <v>12</v>
      </c>
      <c r="B24588">
        <v>87000</v>
      </c>
      <c r="C24588" s="6">
        <v>44501</v>
      </c>
      <c r="D24588">
        <v>-96.51</v>
      </c>
      <c r="E24588" t="str">
        <f>INDEX(LedgerMapping[[#All],[Area]],MATCH(Transactions[[#This Row],[Sub Ledger]],LedgerMapping[[#All],[Sub Ledger]],0))</f>
        <v>Income Statement</v>
      </c>
    </row>
    <row r="24589" spans="1:5" x14ac:dyDescent="0.55000000000000004">
      <c r="A24589">
        <v>12</v>
      </c>
      <c r="B24589">
        <v>90000</v>
      </c>
      <c r="C24589" s="6">
        <v>44501</v>
      </c>
      <c r="D24589">
        <v>-29.48</v>
      </c>
      <c r="E24589" t="str">
        <f>INDEX(LedgerMapping[[#All],[Area]],MATCH(Transactions[[#This Row],[Sub Ledger]],LedgerMapping[[#All],[Sub Ledger]],0))</f>
        <v>Income Statement</v>
      </c>
    </row>
    <row r="24590" spans="1:5" x14ac:dyDescent="0.55000000000000004">
      <c r="A24590">
        <v>12</v>
      </c>
      <c r="B24590">
        <v>94000</v>
      </c>
      <c r="C24590" s="6">
        <v>44501</v>
      </c>
      <c r="D24590">
        <v>-23.1</v>
      </c>
      <c r="E24590" t="str">
        <f>INDEX(LedgerMapping[[#All],[Area]],MATCH(Transactions[[#This Row],[Sub Ledger]],LedgerMapping[[#All],[Sub Ledger]],0))</f>
        <v>Income Statement</v>
      </c>
    </row>
    <row r="24591" spans="1:5" x14ac:dyDescent="0.55000000000000004">
      <c r="A24591">
        <v>12</v>
      </c>
      <c r="B24591">
        <v>52000</v>
      </c>
      <c r="C24591" s="6">
        <v>44501</v>
      </c>
      <c r="D24591">
        <v>2478.46</v>
      </c>
      <c r="E24591" t="str">
        <f>INDEX(LedgerMapping[[#All],[Area]],MATCH(Transactions[[#This Row],[Sub Ledger]],LedgerMapping[[#All],[Sub Ledger]],0))</f>
        <v>Income Statement</v>
      </c>
    </row>
    <row r="24592" spans="1:5" x14ac:dyDescent="0.55000000000000004">
      <c r="A24592">
        <v>12</v>
      </c>
      <c r="B24592">
        <v>89000</v>
      </c>
      <c r="C24592" s="6">
        <v>44501</v>
      </c>
      <c r="D24592">
        <v>19.91</v>
      </c>
      <c r="E24592" t="str">
        <f>INDEX(LedgerMapping[[#All],[Area]],MATCH(Transactions[[#This Row],[Sub Ledger]],LedgerMapping[[#All],[Sub Ledger]],0))</f>
        <v>Income Statement</v>
      </c>
    </row>
    <row r="24593" spans="1:5" x14ac:dyDescent="0.55000000000000004">
      <c r="A24593">
        <v>12</v>
      </c>
      <c r="B24593">
        <v>89000</v>
      </c>
      <c r="C24593" s="6">
        <v>44501</v>
      </c>
      <c r="D24593">
        <v>199.7</v>
      </c>
      <c r="E24593" t="str">
        <f>INDEX(LedgerMapping[[#All],[Area]],MATCH(Transactions[[#This Row],[Sub Ledger]],LedgerMapping[[#All],[Sub Ledger]],0))</f>
        <v>Income Statement</v>
      </c>
    </row>
    <row r="24594" spans="1:5" x14ac:dyDescent="0.55000000000000004">
      <c r="A24594">
        <v>12</v>
      </c>
      <c r="B24594">
        <v>89000</v>
      </c>
      <c r="C24594" s="6">
        <v>44501</v>
      </c>
      <c r="D24594">
        <v>72.040000000000006</v>
      </c>
      <c r="E24594" t="str">
        <f>INDEX(LedgerMapping[[#All],[Area]],MATCH(Transactions[[#This Row],[Sub Ledger]],LedgerMapping[[#All],[Sub Ledger]],0))</f>
        <v>Income Statement</v>
      </c>
    </row>
    <row r="24595" spans="1:5" x14ac:dyDescent="0.55000000000000004">
      <c r="A24595">
        <v>12</v>
      </c>
      <c r="B24595">
        <v>91000</v>
      </c>
      <c r="C24595" s="6">
        <v>44501</v>
      </c>
      <c r="D24595">
        <v>-22.64</v>
      </c>
      <c r="E24595" t="str">
        <f>INDEX(LedgerMapping[[#All],[Area]],MATCH(Transactions[[#This Row],[Sub Ledger]],LedgerMapping[[#All],[Sub Ledger]],0))</f>
        <v>Income Statement</v>
      </c>
    </row>
    <row r="24596" spans="1:5" x14ac:dyDescent="0.55000000000000004">
      <c r="A24596">
        <v>12</v>
      </c>
      <c r="B24596">
        <v>91000</v>
      </c>
      <c r="C24596" s="6">
        <v>44501</v>
      </c>
      <c r="D24596">
        <v>-243.92</v>
      </c>
      <c r="E24596" t="str">
        <f>INDEX(LedgerMapping[[#All],[Area]],MATCH(Transactions[[#This Row],[Sub Ledger]],LedgerMapping[[#All],[Sub Ledger]],0))</f>
        <v>Income Statement</v>
      </c>
    </row>
    <row r="24597" spans="1:5" x14ac:dyDescent="0.55000000000000004">
      <c r="A24597">
        <v>12</v>
      </c>
      <c r="B24597">
        <v>91000</v>
      </c>
      <c r="C24597" s="6">
        <v>44501</v>
      </c>
      <c r="D24597">
        <v>-86.47</v>
      </c>
      <c r="E24597" t="str">
        <f>INDEX(LedgerMapping[[#All],[Area]],MATCH(Transactions[[#This Row],[Sub Ledger]],LedgerMapping[[#All],[Sub Ledger]],0))</f>
        <v>Income Statement</v>
      </c>
    </row>
    <row r="24598" spans="1:5" x14ac:dyDescent="0.55000000000000004">
      <c r="A24598">
        <v>12</v>
      </c>
      <c r="B24598">
        <v>92000</v>
      </c>
      <c r="C24598" s="6">
        <v>44501</v>
      </c>
      <c r="D24598">
        <v>146.51</v>
      </c>
      <c r="E24598" t="str">
        <f>INDEX(LedgerMapping[[#All],[Area]],MATCH(Transactions[[#This Row],[Sub Ledger]],LedgerMapping[[#All],[Sub Ledger]],0))</f>
        <v>Income Statement</v>
      </c>
    </row>
    <row r="24599" spans="1:5" x14ac:dyDescent="0.55000000000000004">
      <c r="A24599">
        <v>12</v>
      </c>
      <c r="B24599">
        <v>92000</v>
      </c>
      <c r="C24599" s="6">
        <v>44501</v>
      </c>
      <c r="D24599">
        <v>409.28</v>
      </c>
      <c r="E24599" t="str">
        <f>INDEX(LedgerMapping[[#All],[Area]],MATCH(Transactions[[#This Row],[Sub Ledger]],LedgerMapping[[#All],[Sub Ledger]],0))</f>
        <v>Income Statement</v>
      </c>
    </row>
    <row r="24600" spans="1:5" x14ac:dyDescent="0.55000000000000004">
      <c r="A24600">
        <v>12</v>
      </c>
      <c r="B24600">
        <v>92000</v>
      </c>
      <c r="C24600" s="6">
        <v>44501</v>
      </c>
      <c r="D24600">
        <v>39.06</v>
      </c>
      <c r="E24600" t="str">
        <f>INDEX(LedgerMapping[[#All],[Area]],MATCH(Transactions[[#This Row],[Sub Ledger]],LedgerMapping[[#All],[Sub Ledger]],0))</f>
        <v>Income Statement</v>
      </c>
    </row>
    <row r="24601" spans="1:5" x14ac:dyDescent="0.55000000000000004">
      <c r="A24601">
        <v>12</v>
      </c>
      <c r="B24601">
        <v>101000</v>
      </c>
      <c r="C24601" s="6">
        <v>44501</v>
      </c>
      <c r="D24601">
        <v>247856.44</v>
      </c>
      <c r="E24601" t="str">
        <f>INDEX(LedgerMapping[[#All],[Area]],MATCH(Transactions[[#This Row],[Sub Ledger]],LedgerMapping[[#All],[Sub Ledger]],0))</f>
        <v>Income Statement</v>
      </c>
    </row>
    <row r="24602" spans="1:5" x14ac:dyDescent="0.55000000000000004">
      <c r="A24602">
        <v>12</v>
      </c>
      <c r="B24602">
        <v>101001</v>
      </c>
      <c r="C24602" s="6">
        <v>44501</v>
      </c>
      <c r="D24602">
        <v>175978.0724</v>
      </c>
      <c r="E24602" t="str">
        <f>INDEX(LedgerMapping[[#All],[Area]],MATCH(Transactions[[#This Row],[Sub Ledger]],LedgerMapping[[#All],[Sub Ledger]],0))</f>
        <v>Income Statement</v>
      </c>
    </row>
    <row r="24603" spans="1:5" x14ac:dyDescent="0.55000000000000004">
      <c r="A24603">
        <v>12</v>
      </c>
      <c r="B24603">
        <v>53000</v>
      </c>
      <c r="C24603" s="6">
        <v>44409</v>
      </c>
      <c r="D24603">
        <v>-9193.48</v>
      </c>
      <c r="E24603" t="str">
        <f>INDEX(LedgerMapping[[#All],[Area]],MATCH(Transactions[[#This Row],[Sub Ledger]],LedgerMapping[[#All],[Sub Ledger]],0))</f>
        <v>Income Statement</v>
      </c>
    </row>
    <row r="24604" spans="1:5" x14ac:dyDescent="0.55000000000000004">
      <c r="A24604">
        <v>12</v>
      </c>
      <c r="B24604">
        <v>54000</v>
      </c>
      <c r="C24604" s="6">
        <v>44409</v>
      </c>
      <c r="D24604">
        <v>-486.94</v>
      </c>
      <c r="E24604" t="str">
        <f>INDEX(LedgerMapping[[#All],[Area]],MATCH(Transactions[[#This Row],[Sub Ledger]],LedgerMapping[[#All],[Sub Ledger]],0))</f>
        <v>Income Statement</v>
      </c>
    </row>
    <row r="24605" spans="1:5" x14ac:dyDescent="0.55000000000000004">
      <c r="A24605">
        <v>12</v>
      </c>
      <c r="B24605">
        <v>56000</v>
      </c>
      <c r="C24605" s="6">
        <v>44409</v>
      </c>
      <c r="D24605">
        <v>-56746.5</v>
      </c>
      <c r="E24605" t="str">
        <f>INDEX(LedgerMapping[[#All],[Area]],MATCH(Transactions[[#This Row],[Sub Ledger]],LedgerMapping[[#All],[Sub Ledger]],0))</f>
        <v>Income Statement</v>
      </c>
    </row>
    <row r="24606" spans="1:5" x14ac:dyDescent="0.55000000000000004">
      <c r="A24606">
        <v>12</v>
      </c>
      <c r="B24606">
        <v>57000</v>
      </c>
      <c r="C24606" s="6">
        <v>44409</v>
      </c>
      <c r="D24606">
        <v>-2758.26</v>
      </c>
      <c r="E24606" t="str">
        <f>INDEX(LedgerMapping[[#All],[Area]],MATCH(Transactions[[#This Row],[Sub Ledger]],LedgerMapping[[#All],[Sub Ledger]],0))</f>
        <v>Income Statement</v>
      </c>
    </row>
    <row r="24607" spans="1:5" x14ac:dyDescent="0.55000000000000004">
      <c r="A24607">
        <v>12</v>
      </c>
      <c r="B24607">
        <v>60000</v>
      </c>
      <c r="C24607" s="6">
        <v>44409</v>
      </c>
      <c r="D24607">
        <v>-41498.339999999997</v>
      </c>
      <c r="E24607" t="str">
        <f>INDEX(LedgerMapping[[#All],[Area]],MATCH(Transactions[[#This Row],[Sub Ledger]],LedgerMapping[[#All],[Sub Ledger]],0))</f>
        <v>Income Statement</v>
      </c>
    </row>
    <row r="24608" spans="1:5" x14ac:dyDescent="0.55000000000000004">
      <c r="A24608">
        <v>12</v>
      </c>
      <c r="B24608">
        <v>61000</v>
      </c>
      <c r="C24608" s="6">
        <v>44409</v>
      </c>
      <c r="D24608">
        <v>-4258.29</v>
      </c>
      <c r="E24608" t="str">
        <f>INDEX(LedgerMapping[[#All],[Area]],MATCH(Transactions[[#This Row],[Sub Ledger]],LedgerMapping[[#All],[Sub Ledger]],0))</f>
        <v>Income Statement</v>
      </c>
    </row>
    <row r="24609" spans="1:5" x14ac:dyDescent="0.55000000000000004">
      <c r="A24609">
        <v>12</v>
      </c>
      <c r="B24609">
        <v>62000</v>
      </c>
      <c r="C24609" s="6">
        <v>44409</v>
      </c>
      <c r="D24609">
        <v>-2555.06</v>
      </c>
      <c r="E24609" t="str">
        <f>INDEX(LedgerMapping[[#All],[Area]],MATCH(Transactions[[#This Row],[Sub Ledger]],LedgerMapping[[#All],[Sub Ledger]],0))</f>
        <v>Income Statement</v>
      </c>
    </row>
    <row r="24610" spans="1:5" x14ac:dyDescent="0.55000000000000004">
      <c r="A24610">
        <v>12</v>
      </c>
      <c r="B24610">
        <v>63000</v>
      </c>
      <c r="C24610" s="6">
        <v>44409</v>
      </c>
      <c r="D24610">
        <v>-3677.42</v>
      </c>
      <c r="E24610" t="str">
        <f>INDEX(LedgerMapping[[#All],[Area]],MATCH(Transactions[[#This Row],[Sub Ledger]],LedgerMapping[[#All],[Sub Ledger]],0))</f>
        <v>Income Statement</v>
      </c>
    </row>
    <row r="24611" spans="1:5" x14ac:dyDescent="0.55000000000000004">
      <c r="A24611">
        <v>12</v>
      </c>
      <c r="B24611">
        <v>65000</v>
      </c>
      <c r="C24611" s="6">
        <v>44409</v>
      </c>
      <c r="D24611">
        <v>-434.81</v>
      </c>
      <c r="E24611" t="str">
        <f>INDEX(LedgerMapping[[#All],[Area]],MATCH(Transactions[[#This Row],[Sub Ledger]],LedgerMapping[[#All],[Sub Ledger]],0))</f>
        <v>Income Statement</v>
      </c>
    </row>
    <row r="24612" spans="1:5" x14ac:dyDescent="0.55000000000000004">
      <c r="A24612">
        <v>12</v>
      </c>
      <c r="B24612">
        <v>66000</v>
      </c>
      <c r="C24612" s="6">
        <v>44409</v>
      </c>
      <c r="D24612">
        <v>-395.45</v>
      </c>
      <c r="E24612" t="str">
        <f>INDEX(LedgerMapping[[#All],[Area]],MATCH(Transactions[[#This Row],[Sub Ledger]],LedgerMapping[[#All],[Sub Ledger]],0))</f>
        <v>Income Statement</v>
      </c>
    </row>
    <row r="24613" spans="1:5" x14ac:dyDescent="0.55000000000000004">
      <c r="A24613">
        <v>12</v>
      </c>
      <c r="B24613">
        <v>67000</v>
      </c>
      <c r="C24613" s="6">
        <v>44409</v>
      </c>
      <c r="D24613">
        <v>-205.02</v>
      </c>
      <c r="E24613" t="str">
        <f>INDEX(LedgerMapping[[#All],[Area]],MATCH(Transactions[[#This Row],[Sub Ledger]],LedgerMapping[[#All],[Sub Ledger]],0))</f>
        <v>Income Statement</v>
      </c>
    </row>
    <row r="24614" spans="1:5" x14ac:dyDescent="0.55000000000000004">
      <c r="A24614">
        <v>12</v>
      </c>
      <c r="B24614">
        <v>68000</v>
      </c>
      <c r="C24614" s="6">
        <v>44409</v>
      </c>
      <c r="D24614">
        <v>-153.94999999999999</v>
      </c>
      <c r="E24614" t="str">
        <f>INDEX(LedgerMapping[[#All],[Area]],MATCH(Transactions[[#This Row],[Sub Ledger]],LedgerMapping[[#All],[Sub Ledger]],0))</f>
        <v>Income Statement</v>
      </c>
    </row>
    <row r="24615" spans="1:5" x14ac:dyDescent="0.55000000000000004">
      <c r="A24615">
        <v>12</v>
      </c>
      <c r="B24615">
        <v>69000</v>
      </c>
      <c r="C24615" s="6">
        <v>44409</v>
      </c>
      <c r="D24615">
        <v>-44.38</v>
      </c>
      <c r="E24615" t="str">
        <f>INDEX(LedgerMapping[[#All],[Area]],MATCH(Transactions[[#This Row],[Sub Ledger]],LedgerMapping[[#All],[Sub Ledger]],0))</f>
        <v>Income Statement</v>
      </c>
    </row>
    <row r="24616" spans="1:5" x14ac:dyDescent="0.55000000000000004">
      <c r="A24616">
        <v>12</v>
      </c>
      <c r="B24616">
        <v>71000</v>
      </c>
      <c r="C24616" s="6">
        <v>44409</v>
      </c>
      <c r="D24616">
        <v>-66.72</v>
      </c>
      <c r="E24616" t="str">
        <f>INDEX(LedgerMapping[[#All],[Area]],MATCH(Transactions[[#This Row],[Sub Ledger]],LedgerMapping[[#All],[Sub Ledger]],0))</f>
        <v>Income Statement</v>
      </c>
    </row>
    <row r="24617" spans="1:5" x14ac:dyDescent="0.55000000000000004">
      <c r="A24617">
        <v>12</v>
      </c>
      <c r="B24617">
        <v>72000</v>
      </c>
      <c r="C24617" s="6">
        <v>44409</v>
      </c>
      <c r="D24617">
        <v>-183.74</v>
      </c>
      <c r="E24617" t="str">
        <f>INDEX(LedgerMapping[[#All],[Area]],MATCH(Transactions[[#This Row],[Sub Ledger]],LedgerMapping[[#All],[Sub Ledger]],0))</f>
        <v>Income Statement</v>
      </c>
    </row>
    <row r="24618" spans="1:5" x14ac:dyDescent="0.55000000000000004">
      <c r="A24618">
        <v>12</v>
      </c>
      <c r="B24618">
        <v>73000</v>
      </c>
      <c r="C24618" s="6">
        <v>44409</v>
      </c>
      <c r="D24618">
        <v>-310.33999999999997</v>
      </c>
      <c r="E24618" t="str">
        <f>INDEX(LedgerMapping[[#All],[Area]],MATCH(Transactions[[#This Row],[Sub Ledger]],LedgerMapping[[#All],[Sub Ledger]],0))</f>
        <v>Income Statement</v>
      </c>
    </row>
    <row r="24619" spans="1:5" x14ac:dyDescent="0.55000000000000004">
      <c r="A24619">
        <v>12</v>
      </c>
      <c r="B24619">
        <v>74000</v>
      </c>
      <c r="C24619" s="6">
        <v>44409</v>
      </c>
      <c r="D24619">
        <v>-332.68</v>
      </c>
      <c r="E24619" t="str">
        <f>INDEX(LedgerMapping[[#All],[Area]],MATCH(Transactions[[#This Row],[Sub Ledger]],LedgerMapping[[#All],[Sub Ledger]],0))</f>
        <v>Income Statement</v>
      </c>
    </row>
    <row r="24620" spans="1:5" x14ac:dyDescent="0.55000000000000004">
      <c r="A24620">
        <v>12</v>
      </c>
      <c r="B24620">
        <v>76000</v>
      </c>
      <c r="C24620" s="6">
        <v>44409</v>
      </c>
      <c r="D24620">
        <v>-1782.71</v>
      </c>
      <c r="E24620" t="str">
        <f>INDEX(LedgerMapping[[#All],[Area]],MATCH(Transactions[[#This Row],[Sub Ledger]],LedgerMapping[[#All],[Sub Ledger]],0))</f>
        <v>Income Statement</v>
      </c>
    </row>
    <row r="24621" spans="1:5" x14ac:dyDescent="0.55000000000000004">
      <c r="A24621">
        <v>12</v>
      </c>
      <c r="B24621">
        <v>77000</v>
      </c>
      <c r="C24621" s="6">
        <v>44409</v>
      </c>
      <c r="D24621">
        <v>-719.92</v>
      </c>
      <c r="E24621" t="str">
        <f>INDEX(LedgerMapping[[#All],[Area]],MATCH(Transactions[[#This Row],[Sub Ledger]],LedgerMapping[[#All],[Sub Ledger]],0))</f>
        <v>Income Statement</v>
      </c>
    </row>
    <row r="24622" spans="1:5" x14ac:dyDescent="0.55000000000000004">
      <c r="A24622">
        <v>12</v>
      </c>
      <c r="B24622">
        <v>78000</v>
      </c>
      <c r="C24622" s="6">
        <v>44409</v>
      </c>
      <c r="D24622">
        <v>-231.61</v>
      </c>
      <c r="E24622" t="str">
        <f>INDEX(LedgerMapping[[#All],[Area]],MATCH(Transactions[[#This Row],[Sub Ledger]],LedgerMapping[[#All],[Sub Ledger]],0))</f>
        <v>Income Statement</v>
      </c>
    </row>
    <row r="24623" spans="1:5" x14ac:dyDescent="0.55000000000000004">
      <c r="A24623">
        <v>12</v>
      </c>
      <c r="B24623">
        <v>80000</v>
      </c>
      <c r="C24623" s="6">
        <v>44409</v>
      </c>
      <c r="D24623">
        <v>-902.9</v>
      </c>
      <c r="E24623" t="str">
        <f>INDEX(LedgerMapping[[#All],[Area]],MATCH(Transactions[[#This Row],[Sub Ledger]],LedgerMapping[[#All],[Sub Ledger]],0))</f>
        <v>Income Statement</v>
      </c>
    </row>
    <row r="24624" spans="1:5" x14ac:dyDescent="0.55000000000000004">
      <c r="A24624">
        <v>12</v>
      </c>
      <c r="B24624">
        <v>81000</v>
      </c>
      <c r="C24624" s="6">
        <v>44409</v>
      </c>
      <c r="D24624">
        <v>-559.28</v>
      </c>
      <c r="E24624" t="str">
        <f>INDEX(LedgerMapping[[#All],[Area]],MATCH(Transactions[[#This Row],[Sub Ledger]],LedgerMapping[[#All],[Sub Ledger]],0))</f>
        <v>Income Statement</v>
      </c>
    </row>
    <row r="24625" spans="1:5" x14ac:dyDescent="0.55000000000000004">
      <c r="A24625">
        <v>12</v>
      </c>
      <c r="B24625">
        <v>82000</v>
      </c>
      <c r="C24625" s="6">
        <v>44409</v>
      </c>
      <c r="D24625">
        <v>-57.14</v>
      </c>
      <c r="E24625" t="str">
        <f>INDEX(LedgerMapping[[#All],[Area]],MATCH(Transactions[[#This Row],[Sub Ledger]],LedgerMapping[[#All],[Sub Ledger]],0))</f>
        <v>Income Statement</v>
      </c>
    </row>
    <row r="24626" spans="1:5" x14ac:dyDescent="0.55000000000000004">
      <c r="A24626">
        <v>12</v>
      </c>
      <c r="B24626">
        <v>83000</v>
      </c>
      <c r="C24626" s="6">
        <v>44409</v>
      </c>
      <c r="D24626">
        <v>-197.57</v>
      </c>
      <c r="E24626" t="str">
        <f>INDEX(LedgerMapping[[#All],[Area]],MATCH(Transactions[[#This Row],[Sub Ledger]],LedgerMapping[[#All],[Sub Ledger]],0))</f>
        <v>Income Statement</v>
      </c>
    </row>
    <row r="24627" spans="1:5" x14ac:dyDescent="0.55000000000000004">
      <c r="A24627">
        <v>12</v>
      </c>
      <c r="B24627">
        <v>84000</v>
      </c>
      <c r="C24627" s="6">
        <v>44409</v>
      </c>
      <c r="D24627">
        <v>-174.17</v>
      </c>
      <c r="E24627" t="str">
        <f>INDEX(LedgerMapping[[#All],[Area]],MATCH(Transactions[[#This Row],[Sub Ledger]],LedgerMapping[[#All],[Sub Ledger]],0))</f>
        <v>Income Statement</v>
      </c>
    </row>
    <row r="24628" spans="1:5" x14ac:dyDescent="0.55000000000000004">
      <c r="A24628">
        <v>12</v>
      </c>
      <c r="B24628">
        <v>85000</v>
      </c>
      <c r="C24628" s="6">
        <v>44409</v>
      </c>
      <c r="D24628">
        <v>-158.21</v>
      </c>
      <c r="E24628" t="str">
        <f>INDEX(LedgerMapping[[#All],[Area]],MATCH(Transactions[[#This Row],[Sub Ledger]],LedgerMapping[[#All],[Sub Ledger]],0))</f>
        <v>Income Statement</v>
      </c>
    </row>
    <row r="24629" spans="1:5" x14ac:dyDescent="0.55000000000000004">
      <c r="A24629">
        <v>12</v>
      </c>
      <c r="B24629">
        <v>87000</v>
      </c>
      <c r="C24629" s="6">
        <v>44409</v>
      </c>
      <c r="D24629">
        <v>-766.73</v>
      </c>
      <c r="E24629" t="str">
        <f>INDEX(LedgerMapping[[#All],[Area]],MATCH(Transactions[[#This Row],[Sub Ledger]],LedgerMapping[[#All],[Sub Ledger]],0))</f>
        <v>Income Statement</v>
      </c>
    </row>
    <row r="24630" spans="1:5" x14ac:dyDescent="0.55000000000000004">
      <c r="A24630">
        <v>12</v>
      </c>
      <c r="B24630">
        <v>90000</v>
      </c>
      <c r="C24630" s="6">
        <v>44409</v>
      </c>
      <c r="D24630">
        <v>-260.33999999999997</v>
      </c>
      <c r="E24630" t="str">
        <f>INDEX(LedgerMapping[[#All],[Area]],MATCH(Transactions[[#This Row],[Sub Ledger]],LedgerMapping[[#All],[Sub Ledger]],0))</f>
        <v>Income Statement</v>
      </c>
    </row>
    <row r="24631" spans="1:5" x14ac:dyDescent="0.55000000000000004">
      <c r="A24631">
        <v>12</v>
      </c>
      <c r="B24631">
        <v>94000</v>
      </c>
      <c r="C24631" s="6">
        <v>44409</v>
      </c>
      <c r="D24631">
        <v>-13208.45</v>
      </c>
      <c r="E24631" t="str">
        <f>INDEX(LedgerMapping[[#All],[Area]],MATCH(Transactions[[#This Row],[Sub Ledger]],LedgerMapping[[#All],[Sub Ledger]],0))</f>
        <v>Income Statement</v>
      </c>
    </row>
    <row r="24632" spans="1:5" x14ac:dyDescent="0.55000000000000004">
      <c r="A24632">
        <v>12</v>
      </c>
      <c r="B24632">
        <v>60000</v>
      </c>
      <c r="C24632" s="6">
        <v>44409</v>
      </c>
      <c r="D24632">
        <v>-24223.55</v>
      </c>
      <c r="E24632" t="str">
        <f>INDEX(LedgerMapping[[#All],[Area]],MATCH(Transactions[[#This Row],[Sub Ledger]],LedgerMapping[[#All],[Sub Ledger]],0))</f>
        <v>Income Statement</v>
      </c>
    </row>
    <row r="24633" spans="1:5" x14ac:dyDescent="0.55000000000000004">
      <c r="A24633">
        <v>12</v>
      </c>
      <c r="B24633">
        <v>61000</v>
      </c>
      <c r="C24633" s="6">
        <v>44409</v>
      </c>
      <c r="D24633">
        <v>-1989.09</v>
      </c>
      <c r="E24633" t="str">
        <f>INDEX(LedgerMapping[[#All],[Area]],MATCH(Transactions[[#This Row],[Sub Ledger]],LedgerMapping[[#All],[Sub Ledger]],0))</f>
        <v>Income Statement</v>
      </c>
    </row>
    <row r="24634" spans="1:5" x14ac:dyDescent="0.55000000000000004">
      <c r="A24634">
        <v>12</v>
      </c>
      <c r="B24634">
        <v>62000</v>
      </c>
      <c r="C24634" s="6">
        <v>44409</v>
      </c>
      <c r="D24634">
        <v>-2485.91</v>
      </c>
      <c r="E24634" t="str">
        <f>INDEX(LedgerMapping[[#All],[Area]],MATCH(Transactions[[#This Row],[Sub Ledger]],LedgerMapping[[#All],[Sub Ledger]],0))</f>
        <v>Income Statement</v>
      </c>
    </row>
    <row r="24635" spans="1:5" x14ac:dyDescent="0.55000000000000004">
      <c r="A24635">
        <v>12</v>
      </c>
      <c r="B24635">
        <v>65000</v>
      </c>
      <c r="C24635" s="6">
        <v>44409</v>
      </c>
      <c r="D24635">
        <v>-474.17</v>
      </c>
      <c r="E24635" t="str">
        <f>INDEX(LedgerMapping[[#All],[Area]],MATCH(Transactions[[#This Row],[Sub Ledger]],LedgerMapping[[#All],[Sub Ledger]],0))</f>
        <v>Income Statement</v>
      </c>
    </row>
    <row r="24636" spans="1:5" x14ac:dyDescent="0.55000000000000004">
      <c r="A24636">
        <v>12</v>
      </c>
      <c r="B24636">
        <v>66000</v>
      </c>
      <c r="C24636" s="6">
        <v>44409</v>
      </c>
      <c r="D24636">
        <v>-430.55</v>
      </c>
      <c r="E24636" t="str">
        <f>INDEX(LedgerMapping[[#All],[Area]],MATCH(Transactions[[#This Row],[Sub Ledger]],LedgerMapping[[#All],[Sub Ledger]],0))</f>
        <v>Income Statement</v>
      </c>
    </row>
    <row r="24637" spans="1:5" x14ac:dyDescent="0.55000000000000004">
      <c r="A24637">
        <v>12</v>
      </c>
      <c r="B24637">
        <v>67000</v>
      </c>
      <c r="C24637" s="6">
        <v>44409</v>
      </c>
      <c r="D24637">
        <v>-213.53</v>
      </c>
      <c r="E24637" t="str">
        <f>INDEX(LedgerMapping[[#All],[Area]],MATCH(Transactions[[#This Row],[Sub Ledger]],LedgerMapping[[#All],[Sub Ledger]],0))</f>
        <v>Income Statement</v>
      </c>
    </row>
    <row r="24638" spans="1:5" x14ac:dyDescent="0.55000000000000004">
      <c r="A24638">
        <v>12</v>
      </c>
      <c r="B24638">
        <v>68000</v>
      </c>
      <c r="C24638" s="6">
        <v>44409</v>
      </c>
      <c r="D24638">
        <v>-160.34</v>
      </c>
      <c r="E24638" t="str">
        <f>INDEX(LedgerMapping[[#All],[Area]],MATCH(Transactions[[#This Row],[Sub Ledger]],LedgerMapping[[#All],[Sub Ledger]],0))</f>
        <v>Income Statement</v>
      </c>
    </row>
    <row r="24639" spans="1:5" x14ac:dyDescent="0.55000000000000004">
      <c r="A24639">
        <v>12</v>
      </c>
      <c r="B24639">
        <v>69000</v>
      </c>
      <c r="C24639" s="6">
        <v>44409</v>
      </c>
      <c r="D24639">
        <v>-48.63</v>
      </c>
      <c r="E24639" t="str">
        <f>INDEX(LedgerMapping[[#All],[Area]],MATCH(Transactions[[#This Row],[Sub Ledger]],LedgerMapping[[#All],[Sub Ledger]],0))</f>
        <v>Income Statement</v>
      </c>
    </row>
    <row r="24640" spans="1:5" x14ac:dyDescent="0.55000000000000004">
      <c r="A24640">
        <v>12</v>
      </c>
      <c r="B24640">
        <v>71000</v>
      </c>
      <c r="C24640" s="6">
        <v>44409</v>
      </c>
      <c r="D24640">
        <v>-69.91</v>
      </c>
      <c r="E24640" t="str">
        <f>INDEX(LedgerMapping[[#All],[Area]],MATCH(Transactions[[#This Row],[Sub Ledger]],LedgerMapping[[#All],[Sub Ledger]],0))</f>
        <v>Income Statement</v>
      </c>
    </row>
    <row r="24641" spans="1:5" x14ac:dyDescent="0.55000000000000004">
      <c r="A24641">
        <v>12</v>
      </c>
      <c r="B24641">
        <v>73000</v>
      </c>
      <c r="C24641" s="6">
        <v>44409</v>
      </c>
      <c r="D24641">
        <v>-277.36</v>
      </c>
      <c r="E24641" t="str">
        <f>INDEX(LedgerMapping[[#All],[Area]],MATCH(Transactions[[#This Row],[Sub Ledger]],LedgerMapping[[#All],[Sub Ledger]],0))</f>
        <v>Income Statement</v>
      </c>
    </row>
    <row r="24642" spans="1:5" x14ac:dyDescent="0.55000000000000004">
      <c r="A24642">
        <v>12</v>
      </c>
      <c r="B24642">
        <v>74000</v>
      </c>
      <c r="C24642" s="6">
        <v>44409</v>
      </c>
      <c r="D24642">
        <v>-479.49</v>
      </c>
      <c r="E24642" t="str">
        <f>INDEX(LedgerMapping[[#All],[Area]],MATCH(Transactions[[#This Row],[Sub Ledger]],LedgerMapping[[#All],[Sub Ledger]],0))</f>
        <v>Income Statement</v>
      </c>
    </row>
    <row r="24643" spans="1:5" x14ac:dyDescent="0.55000000000000004">
      <c r="A24643">
        <v>12</v>
      </c>
      <c r="B24643">
        <v>76000</v>
      </c>
      <c r="C24643" s="6">
        <v>44409</v>
      </c>
      <c r="D24643">
        <v>-293.32</v>
      </c>
      <c r="E24643" t="str">
        <f>INDEX(LedgerMapping[[#All],[Area]],MATCH(Transactions[[#This Row],[Sub Ledger]],LedgerMapping[[#All],[Sub Ledger]],0))</f>
        <v>Income Statement</v>
      </c>
    </row>
    <row r="24644" spans="1:5" x14ac:dyDescent="0.55000000000000004">
      <c r="A24644">
        <v>12</v>
      </c>
      <c r="B24644">
        <v>77000</v>
      </c>
      <c r="C24644" s="6">
        <v>44409</v>
      </c>
      <c r="D24644">
        <v>-527.36</v>
      </c>
      <c r="E24644" t="str">
        <f>INDEX(LedgerMapping[[#All],[Area]],MATCH(Transactions[[#This Row],[Sub Ledger]],LedgerMapping[[#All],[Sub Ledger]],0))</f>
        <v>Income Statement</v>
      </c>
    </row>
    <row r="24645" spans="1:5" x14ac:dyDescent="0.55000000000000004">
      <c r="A24645">
        <v>12</v>
      </c>
      <c r="B24645">
        <v>78000</v>
      </c>
      <c r="C24645" s="6">
        <v>44409</v>
      </c>
      <c r="D24645">
        <v>-140.12</v>
      </c>
      <c r="E24645" t="str">
        <f>INDEX(LedgerMapping[[#All],[Area]],MATCH(Transactions[[#This Row],[Sub Ledger]],LedgerMapping[[#All],[Sub Ledger]],0))</f>
        <v>Income Statement</v>
      </c>
    </row>
    <row r="24646" spans="1:5" x14ac:dyDescent="0.55000000000000004">
      <c r="A24646">
        <v>12</v>
      </c>
      <c r="B24646">
        <v>80000</v>
      </c>
      <c r="C24646" s="6">
        <v>44409</v>
      </c>
      <c r="D24646">
        <v>-519.91999999999996</v>
      </c>
      <c r="E24646" t="str">
        <f>INDEX(LedgerMapping[[#All],[Area]],MATCH(Transactions[[#This Row],[Sub Ledger]],LedgerMapping[[#All],[Sub Ledger]],0))</f>
        <v>Income Statement</v>
      </c>
    </row>
    <row r="24647" spans="1:5" x14ac:dyDescent="0.55000000000000004">
      <c r="A24647">
        <v>12</v>
      </c>
      <c r="B24647">
        <v>81000</v>
      </c>
      <c r="C24647" s="6">
        <v>44409</v>
      </c>
      <c r="D24647">
        <v>-322.04000000000002</v>
      </c>
      <c r="E24647" t="str">
        <f>INDEX(LedgerMapping[[#All],[Area]],MATCH(Transactions[[#This Row],[Sub Ledger]],LedgerMapping[[#All],[Sub Ledger]],0))</f>
        <v>Income Statement</v>
      </c>
    </row>
    <row r="24648" spans="1:5" x14ac:dyDescent="0.55000000000000004">
      <c r="A24648">
        <v>12</v>
      </c>
      <c r="B24648">
        <v>82000</v>
      </c>
      <c r="C24648" s="6">
        <v>44409</v>
      </c>
      <c r="D24648">
        <v>-31.61</v>
      </c>
      <c r="E24648" t="str">
        <f>INDEX(LedgerMapping[[#All],[Area]],MATCH(Transactions[[#This Row],[Sub Ledger]],LedgerMapping[[#All],[Sub Ledger]],0))</f>
        <v>Income Statement</v>
      </c>
    </row>
    <row r="24649" spans="1:5" x14ac:dyDescent="0.55000000000000004">
      <c r="A24649">
        <v>12</v>
      </c>
      <c r="B24649">
        <v>83000</v>
      </c>
      <c r="C24649" s="6">
        <v>44409</v>
      </c>
      <c r="D24649">
        <v>-110.34</v>
      </c>
      <c r="E24649" t="str">
        <f>INDEX(LedgerMapping[[#All],[Area]],MATCH(Transactions[[#This Row],[Sub Ledger]],LedgerMapping[[#All],[Sub Ledger]],0))</f>
        <v>Income Statement</v>
      </c>
    </row>
    <row r="24650" spans="1:5" x14ac:dyDescent="0.55000000000000004">
      <c r="A24650">
        <v>12</v>
      </c>
      <c r="B24650">
        <v>84000</v>
      </c>
      <c r="C24650" s="6">
        <v>44409</v>
      </c>
      <c r="D24650">
        <v>-92.25</v>
      </c>
      <c r="E24650" t="str">
        <f>INDEX(LedgerMapping[[#All],[Area]],MATCH(Transactions[[#This Row],[Sub Ledger]],LedgerMapping[[#All],[Sub Ledger]],0))</f>
        <v>Income Statement</v>
      </c>
    </row>
    <row r="24651" spans="1:5" x14ac:dyDescent="0.55000000000000004">
      <c r="A24651">
        <v>12</v>
      </c>
      <c r="B24651">
        <v>85000</v>
      </c>
      <c r="C24651" s="6">
        <v>44409</v>
      </c>
      <c r="D24651">
        <v>-87.99</v>
      </c>
      <c r="E24651" t="str">
        <f>INDEX(LedgerMapping[[#All],[Area]],MATCH(Transactions[[#This Row],[Sub Ledger]],LedgerMapping[[#All],[Sub Ledger]],0))</f>
        <v>Income Statement</v>
      </c>
    </row>
    <row r="24652" spans="1:5" x14ac:dyDescent="0.55000000000000004">
      <c r="A24652">
        <v>12</v>
      </c>
      <c r="B24652">
        <v>87000</v>
      </c>
      <c r="C24652" s="6">
        <v>44409</v>
      </c>
      <c r="D24652">
        <v>-479.49</v>
      </c>
      <c r="E24652" t="str">
        <f>INDEX(LedgerMapping[[#All],[Area]],MATCH(Transactions[[#This Row],[Sub Ledger]],LedgerMapping[[#All],[Sub Ledger]],0))</f>
        <v>Income Statement</v>
      </c>
    </row>
    <row r="24653" spans="1:5" x14ac:dyDescent="0.55000000000000004">
      <c r="A24653">
        <v>12</v>
      </c>
      <c r="B24653">
        <v>90000</v>
      </c>
      <c r="C24653" s="6">
        <v>44409</v>
      </c>
      <c r="D24653">
        <v>-138</v>
      </c>
      <c r="E24653" t="str">
        <f>INDEX(LedgerMapping[[#All],[Area]],MATCH(Transactions[[#This Row],[Sub Ledger]],LedgerMapping[[#All],[Sub Ledger]],0))</f>
        <v>Income Statement</v>
      </c>
    </row>
    <row r="24654" spans="1:5" x14ac:dyDescent="0.55000000000000004">
      <c r="A24654">
        <v>12</v>
      </c>
      <c r="B24654">
        <v>94000</v>
      </c>
      <c r="C24654" s="6">
        <v>44409</v>
      </c>
      <c r="D24654">
        <v>-112.46</v>
      </c>
      <c r="E24654" t="str">
        <f>INDEX(LedgerMapping[[#All],[Area]],MATCH(Transactions[[#This Row],[Sub Ledger]],LedgerMapping[[#All],[Sub Ledger]],0))</f>
        <v>Income Statement</v>
      </c>
    </row>
    <row r="24655" spans="1:5" x14ac:dyDescent="0.55000000000000004">
      <c r="A24655">
        <v>12</v>
      </c>
      <c r="B24655">
        <v>60000</v>
      </c>
      <c r="C24655" s="6">
        <v>44409</v>
      </c>
      <c r="D24655">
        <v>-10277.549999999999</v>
      </c>
      <c r="E24655" t="str">
        <f>INDEX(LedgerMapping[[#All],[Area]],MATCH(Transactions[[#This Row],[Sub Ledger]],LedgerMapping[[#All],[Sub Ledger]],0))</f>
        <v>Income Statement</v>
      </c>
    </row>
    <row r="24656" spans="1:5" x14ac:dyDescent="0.55000000000000004">
      <c r="A24656">
        <v>12</v>
      </c>
      <c r="B24656">
        <v>61000</v>
      </c>
      <c r="C24656" s="6">
        <v>44409</v>
      </c>
      <c r="D24656">
        <v>-1160.3599999999999</v>
      </c>
      <c r="E24656" t="str">
        <f>INDEX(LedgerMapping[[#All],[Area]],MATCH(Transactions[[#This Row],[Sub Ledger]],LedgerMapping[[#All],[Sub Ledger]],0))</f>
        <v>Income Statement</v>
      </c>
    </row>
    <row r="24657" spans="1:5" x14ac:dyDescent="0.55000000000000004">
      <c r="A24657">
        <v>12</v>
      </c>
      <c r="B24657">
        <v>62000</v>
      </c>
      <c r="C24657" s="6">
        <v>44409</v>
      </c>
      <c r="D24657">
        <v>-1055.03</v>
      </c>
      <c r="E24657" t="str">
        <f>INDEX(LedgerMapping[[#All],[Area]],MATCH(Transactions[[#This Row],[Sub Ledger]],LedgerMapping[[#All],[Sub Ledger]],0))</f>
        <v>Income Statement</v>
      </c>
    </row>
    <row r="24658" spans="1:5" x14ac:dyDescent="0.55000000000000004">
      <c r="A24658">
        <v>12</v>
      </c>
      <c r="B24658">
        <v>65000</v>
      </c>
      <c r="C24658" s="6">
        <v>44409</v>
      </c>
      <c r="D24658">
        <v>-188</v>
      </c>
      <c r="E24658" t="str">
        <f>INDEX(LedgerMapping[[#All],[Area]],MATCH(Transactions[[#This Row],[Sub Ledger]],LedgerMapping[[#All],[Sub Ledger]],0))</f>
        <v>Income Statement</v>
      </c>
    </row>
    <row r="24659" spans="1:5" x14ac:dyDescent="0.55000000000000004">
      <c r="A24659">
        <v>12</v>
      </c>
      <c r="B24659">
        <v>66000</v>
      </c>
      <c r="C24659" s="6">
        <v>44409</v>
      </c>
      <c r="D24659">
        <v>-170.98</v>
      </c>
      <c r="E24659" t="str">
        <f>INDEX(LedgerMapping[[#All],[Area]],MATCH(Transactions[[#This Row],[Sub Ledger]],LedgerMapping[[#All],[Sub Ledger]],0))</f>
        <v>Income Statement</v>
      </c>
    </row>
    <row r="24660" spans="1:5" x14ac:dyDescent="0.55000000000000004">
      <c r="A24660">
        <v>12</v>
      </c>
      <c r="B24660">
        <v>67000</v>
      </c>
      <c r="C24660" s="6">
        <v>44409</v>
      </c>
      <c r="D24660">
        <v>-85.87</v>
      </c>
      <c r="E24660" t="str">
        <f>INDEX(LedgerMapping[[#All],[Area]],MATCH(Transactions[[#This Row],[Sub Ledger]],LedgerMapping[[#All],[Sub Ledger]],0))</f>
        <v>Income Statement</v>
      </c>
    </row>
    <row r="24661" spans="1:5" x14ac:dyDescent="0.55000000000000004">
      <c r="A24661">
        <v>12</v>
      </c>
      <c r="B24661">
        <v>68000</v>
      </c>
      <c r="C24661" s="6">
        <v>44409</v>
      </c>
      <c r="D24661">
        <v>-64.59</v>
      </c>
      <c r="E24661" t="str">
        <f>INDEX(LedgerMapping[[#All],[Area]],MATCH(Transactions[[#This Row],[Sub Ledger]],LedgerMapping[[#All],[Sub Ledger]],0))</f>
        <v>Income Statement</v>
      </c>
    </row>
    <row r="24662" spans="1:5" x14ac:dyDescent="0.55000000000000004">
      <c r="A24662">
        <v>12</v>
      </c>
      <c r="B24662">
        <v>69000</v>
      </c>
      <c r="C24662" s="6">
        <v>44409</v>
      </c>
      <c r="D24662">
        <v>-19.91</v>
      </c>
      <c r="E24662" t="str">
        <f>INDEX(LedgerMapping[[#All],[Area]],MATCH(Transactions[[#This Row],[Sub Ledger]],LedgerMapping[[#All],[Sub Ledger]],0))</f>
        <v>Income Statement</v>
      </c>
    </row>
    <row r="24663" spans="1:5" x14ac:dyDescent="0.55000000000000004">
      <c r="A24663">
        <v>12</v>
      </c>
      <c r="B24663">
        <v>71000</v>
      </c>
      <c r="C24663" s="6">
        <v>44409</v>
      </c>
      <c r="D24663">
        <v>-28.42</v>
      </c>
      <c r="E24663" t="str">
        <f>INDEX(LedgerMapping[[#All],[Area]],MATCH(Transactions[[#This Row],[Sub Ledger]],LedgerMapping[[#All],[Sub Ledger]],0))</f>
        <v>Income Statement</v>
      </c>
    </row>
    <row r="24664" spans="1:5" x14ac:dyDescent="0.55000000000000004">
      <c r="A24664">
        <v>12</v>
      </c>
      <c r="B24664">
        <v>73000</v>
      </c>
      <c r="C24664" s="6">
        <v>44409</v>
      </c>
      <c r="D24664">
        <v>-111.4</v>
      </c>
      <c r="E24664" t="str">
        <f>INDEX(LedgerMapping[[#All],[Area]],MATCH(Transactions[[#This Row],[Sub Ledger]],LedgerMapping[[#All],[Sub Ledger]],0))</f>
        <v>Income Statement</v>
      </c>
    </row>
    <row r="24665" spans="1:5" x14ac:dyDescent="0.55000000000000004">
      <c r="A24665">
        <v>12</v>
      </c>
      <c r="B24665">
        <v>74000</v>
      </c>
      <c r="C24665" s="6">
        <v>44409</v>
      </c>
      <c r="D24665">
        <v>-457.15</v>
      </c>
      <c r="E24665" t="str">
        <f>INDEX(LedgerMapping[[#All],[Area]],MATCH(Transactions[[#This Row],[Sub Ledger]],LedgerMapping[[#All],[Sub Ledger]],0))</f>
        <v>Income Statement</v>
      </c>
    </row>
    <row r="24666" spans="1:5" x14ac:dyDescent="0.55000000000000004">
      <c r="A24666">
        <v>12</v>
      </c>
      <c r="B24666">
        <v>76000</v>
      </c>
      <c r="C24666" s="6">
        <v>44409</v>
      </c>
      <c r="D24666">
        <v>-117.78</v>
      </c>
      <c r="E24666" t="str">
        <f>INDEX(LedgerMapping[[#All],[Area]],MATCH(Transactions[[#This Row],[Sub Ledger]],LedgerMapping[[#All],[Sub Ledger]],0))</f>
        <v>Income Statement</v>
      </c>
    </row>
    <row r="24667" spans="1:5" x14ac:dyDescent="0.55000000000000004">
      <c r="A24667">
        <v>12</v>
      </c>
      <c r="B24667">
        <v>77000</v>
      </c>
      <c r="C24667" s="6">
        <v>44409</v>
      </c>
      <c r="D24667">
        <v>-211.4</v>
      </c>
      <c r="E24667" t="str">
        <f>INDEX(LedgerMapping[[#All],[Area]],MATCH(Transactions[[#This Row],[Sub Ledger]],LedgerMapping[[#All],[Sub Ledger]],0))</f>
        <v>Income Statement</v>
      </c>
    </row>
    <row r="24668" spans="1:5" x14ac:dyDescent="0.55000000000000004">
      <c r="A24668">
        <v>12</v>
      </c>
      <c r="B24668">
        <v>78000</v>
      </c>
      <c r="C24668" s="6">
        <v>44409</v>
      </c>
      <c r="D24668">
        <v>-57.14</v>
      </c>
      <c r="E24668" t="str">
        <f>INDEX(LedgerMapping[[#All],[Area]],MATCH(Transactions[[#This Row],[Sub Ledger]],LedgerMapping[[#All],[Sub Ledger]],0))</f>
        <v>Income Statement</v>
      </c>
    </row>
    <row r="24669" spans="1:5" x14ac:dyDescent="0.55000000000000004">
      <c r="A24669">
        <v>12</v>
      </c>
      <c r="B24669">
        <v>80000</v>
      </c>
      <c r="C24669" s="6">
        <v>44409</v>
      </c>
      <c r="D24669">
        <v>-203.95</v>
      </c>
      <c r="E24669" t="str">
        <f>INDEX(LedgerMapping[[#All],[Area]],MATCH(Transactions[[#This Row],[Sub Ledger]],LedgerMapping[[#All],[Sub Ledger]],0))</f>
        <v>Income Statement</v>
      </c>
    </row>
    <row r="24670" spans="1:5" x14ac:dyDescent="0.55000000000000004">
      <c r="A24670">
        <v>12</v>
      </c>
      <c r="B24670">
        <v>81000</v>
      </c>
      <c r="C24670" s="6">
        <v>44409</v>
      </c>
      <c r="D24670">
        <v>-126.29</v>
      </c>
      <c r="E24670" t="str">
        <f>INDEX(LedgerMapping[[#All],[Area]],MATCH(Transactions[[#This Row],[Sub Ledger]],LedgerMapping[[#All],[Sub Ledger]],0))</f>
        <v>Income Statement</v>
      </c>
    </row>
    <row r="24671" spans="1:5" x14ac:dyDescent="0.55000000000000004">
      <c r="A24671">
        <v>12</v>
      </c>
      <c r="B24671">
        <v>82000</v>
      </c>
      <c r="C24671" s="6">
        <v>44409</v>
      </c>
      <c r="D24671">
        <v>-12.46</v>
      </c>
      <c r="E24671" t="str">
        <f>INDEX(LedgerMapping[[#All],[Area]],MATCH(Transactions[[#This Row],[Sub Ledger]],LedgerMapping[[#All],[Sub Ledger]],0))</f>
        <v>Income Statement</v>
      </c>
    </row>
    <row r="24672" spans="1:5" x14ac:dyDescent="0.55000000000000004">
      <c r="A24672">
        <v>12</v>
      </c>
      <c r="B24672">
        <v>83000</v>
      </c>
      <c r="C24672" s="6">
        <v>44409</v>
      </c>
      <c r="D24672">
        <v>-43.31</v>
      </c>
      <c r="E24672" t="str">
        <f>INDEX(LedgerMapping[[#All],[Area]],MATCH(Transactions[[#This Row],[Sub Ledger]],LedgerMapping[[#All],[Sub Ledger]],0))</f>
        <v>Income Statement</v>
      </c>
    </row>
    <row r="24673" spans="1:5" x14ac:dyDescent="0.55000000000000004">
      <c r="A24673">
        <v>12</v>
      </c>
      <c r="B24673">
        <v>84000</v>
      </c>
      <c r="C24673" s="6">
        <v>44409</v>
      </c>
      <c r="D24673">
        <v>-35.869999999999997</v>
      </c>
      <c r="E24673" t="str">
        <f>INDEX(LedgerMapping[[#All],[Area]],MATCH(Transactions[[#This Row],[Sub Ledger]],LedgerMapping[[#All],[Sub Ledger]],0))</f>
        <v>Income Statement</v>
      </c>
    </row>
    <row r="24674" spans="1:5" x14ac:dyDescent="0.55000000000000004">
      <c r="A24674">
        <v>12</v>
      </c>
      <c r="B24674">
        <v>85000</v>
      </c>
      <c r="C24674" s="6">
        <v>44409</v>
      </c>
      <c r="D24674">
        <v>-34.799999999999997</v>
      </c>
      <c r="E24674" t="str">
        <f>INDEX(LedgerMapping[[#All],[Area]],MATCH(Transactions[[#This Row],[Sub Ledger]],LedgerMapping[[#All],[Sub Ledger]],0))</f>
        <v>Income Statement</v>
      </c>
    </row>
    <row r="24675" spans="1:5" x14ac:dyDescent="0.55000000000000004">
      <c r="A24675">
        <v>12</v>
      </c>
      <c r="B24675">
        <v>87000</v>
      </c>
      <c r="C24675" s="6">
        <v>44409</v>
      </c>
      <c r="D24675">
        <v>-192.25</v>
      </c>
      <c r="E24675" t="str">
        <f>INDEX(LedgerMapping[[#All],[Area]],MATCH(Transactions[[#This Row],[Sub Ledger]],LedgerMapping[[#All],[Sub Ledger]],0))</f>
        <v>Income Statement</v>
      </c>
    </row>
    <row r="24676" spans="1:5" x14ac:dyDescent="0.55000000000000004">
      <c r="A24676">
        <v>12</v>
      </c>
      <c r="B24676">
        <v>90000</v>
      </c>
      <c r="C24676" s="6">
        <v>44409</v>
      </c>
      <c r="D24676">
        <v>-52.89</v>
      </c>
      <c r="E24676" t="str">
        <f>INDEX(LedgerMapping[[#All],[Area]],MATCH(Transactions[[#This Row],[Sub Ledger]],LedgerMapping[[#All],[Sub Ledger]],0))</f>
        <v>Income Statement</v>
      </c>
    </row>
    <row r="24677" spans="1:5" x14ac:dyDescent="0.55000000000000004">
      <c r="A24677">
        <v>12</v>
      </c>
      <c r="B24677">
        <v>94000</v>
      </c>
      <c r="C24677" s="6">
        <v>44409</v>
      </c>
      <c r="D24677">
        <v>-44.38</v>
      </c>
      <c r="E24677" t="str">
        <f>INDEX(LedgerMapping[[#All],[Area]],MATCH(Transactions[[#This Row],[Sub Ledger]],LedgerMapping[[#All],[Sub Ledger]],0))</f>
        <v>Income Statement</v>
      </c>
    </row>
    <row r="24678" spans="1:5" x14ac:dyDescent="0.55000000000000004">
      <c r="A24678">
        <v>12</v>
      </c>
      <c r="B24678">
        <v>52000</v>
      </c>
      <c r="C24678" s="6">
        <v>44409</v>
      </c>
      <c r="D24678">
        <v>12870.15</v>
      </c>
      <c r="E24678" t="str">
        <f>INDEX(LedgerMapping[[#All],[Area]],MATCH(Transactions[[#This Row],[Sub Ledger]],LedgerMapping[[#All],[Sub Ledger]],0))</f>
        <v>Income Statement</v>
      </c>
    </row>
    <row r="24679" spans="1:5" x14ac:dyDescent="0.55000000000000004">
      <c r="A24679">
        <v>12</v>
      </c>
      <c r="B24679">
        <v>89000</v>
      </c>
      <c r="C24679" s="6">
        <v>44409</v>
      </c>
      <c r="D24679">
        <v>35.869999999999997</v>
      </c>
      <c r="E24679" t="str">
        <f>INDEX(LedgerMapping[[#All],[Area]],MATCH(Transactions[[#This Row],[Sub Ledger]],LedgerMapping[[#All],[Sub Ledger]],0))</f>
        <v>Income Statement</v>
      </c>
    </row>
    <row r="24680" spans="1:5" x14ac:dyDescent="0.55000000000000004">
      <c r="A24680">
        <v>12</v>
      </c>
      <c r="B24680">
        <v>89000</v>
      </c>
      <c r="C24680" s="6">
        <v>44409</v>
      </c>
      <c r="D24680">
        <v>169.91</v>
      </c>
      <c r="E24680" t="str">
        <f>INDEX(LedgerMapping[[#All],[Area]],MATCH(Transactions[[#This Row],[Sub Ledger]],LedgerMapping[[#All],[Sub Ledger]],0))</f>
        <v>Income Statement</v>
      </c>
    </row>
    <row r="24681" spans="1:5" x14ac:dyDescent="0.55000000000000004">
      <c r="A24681">
        <v>12</v>
      </c>
      <c r="B24681">
        <v>89000</v>
      </c>
      <c r="C24681" s="6">
        <v>44409</v>
      </c>
      <c r="D24681">
        <v>90.12</v>
      </c>
      <c r="E24681" t="str">
        <f>INDEX(LedgerMapping[[#All],[Area]],MATCH(Transactions[[#This Row],[Sub Ledger]],LedgerMapping[[#All],[Sub Ledger]],0))</f>
        <v>Income Statement</v>
      </c>
    </row>
    <row r="24682" spans="1:5" x14ac:dyDescent="0.55000000000000004">
      <c r="A24682">
        <v>12</v>
      </c>
      <c r="B24682">
        <v>91000</v>
      </c>
      <c r="C24682" s="6">
        <v>44409</v>
      </c>
      <c r="D24682">
        <v>-40.729999999999997</v>
      </c>
      <c r="E24682" t="str">
        <f>INDEX(LedgerMapping[[#All],[Area]],MATCH(Transactions[[#This Row],[Sub Ledger]],LedgerMapping[[#All],[Sub Ledger]],0))</f>
        <v>Income Statement</v>
      </c>
    </row>
    <row r="24683" spans="1:5" x14ac:dyDescent="0.55000000000000004">
      <c r="A24683">
        <v>12</v>
      </c>
      <c r="B24683">
        <v>91000</v>
      </c>
      <c r="C24683" s="6">
        <v>44409</v>
      </c>
      <c r="D24683">
        <v>-206.68</v>
      </c>
      <c r="E24683" t="str">
        <f>INDEX(LedgerMapping[[#All],[Area]],MATCH(Transactions[[#This Row],[Sub Ledger]],LedgerMapping[[#All],[Sub Ledger]],0))</f>
        <v>Income Statement</v>
      </c>
    </row>
    <row r="24684" spans="1:5" x14ac:dyDescent="0.55000000000000004">
      <c r="A24684">
        <v>12</v>
      </c>
      <c r="B24684">
        <v>91000</v>
      </c>
      <c r="C24684" s="6">
        <v>44409</v>
      </c>
      <c r="D24684">
        <v>-108.81</v>
      </c>
      <c r="E24684" t="str">
        <f>INDEX(LedgerMapping[[#All],[Area]],MATCH(Transactions[[#This Row],[Sub Ledger]],LedgerMapping[[#All],[Sub Ledger]],0))</f>
        <v>Income Statement</v>
      </c>
    </row>
    <row r="24685" spans="1:5" x14ac:dyDescent="0.55000000000000004">
      <c r="A24685">
        <v>12</v>
      </c>
      <c r="B24685">
        <v>92000</v>
      </c>
      <c r="C24685" s="6">
        <v>44409</v>
      </c>
      <c r="D24685">
        <v>183.74</v>
      </c>
      <c r="E24685" t="str">
        <f>INDEX(LedgerMapping[[#All],[Area]],MATCH(Transactions[[#This Row],[Sub Ledger]],LedgerMapping[[#All],[Sub Ledger]],0))</f>
        <v>Income Statement</v>
      </c>
    </row>
    <row r="24686" spans="1:5" x14ac:dyDescent="0.55000000000000004">
      <c r="A24686">
        <v>12</v>
      </c>
      <c r="B24686">
        <v>92000</v>
      </c>
      <c r="C24686" s="6">
        <v>44409</v>
      </c>
      <c r="D24686">
        <v>347.57</v>
      </c>
      <c r="E24686" t="str">
        <f>INDEX(LedgerMapping[[#All],[Area]],MATCH(Transactions[[#This Row],[Sub Ledger]],LedgerMapping[[#All],[Sub Ledger]],0))</f>
        <v>Income Statement</v>
      </c>
    </row>
    <row r="24687" spans="1:5" x14ac:dyDescent="0.55000000000000004">
      <c r="A24687">
        <v>12</v>
      </c>
      <c r="B24687">
        <v>92000</v>
      </c>
      <c r="C24687" s="6">
        <v>44409</v>
      </c>
      <c r="D24687">
        <v>70.97</v>
      </c>
      <c r="E24687" t="str">
        <f>INDEX(LedgerMapping[[#All],[Area]],MATCH(Transactions[[#This Row],[Sub Ledger]],LedgerMapping[[#All],[Sub Ledger]],0))</f>
        <v>Income Statement</v>
      </c>
    </row>
    <row r="24688" spans="1:5" x14ac:dyDescent="0.55000000000000004">
      <c r="A24688">
        <v>12</v>
      </c>
      <c r="B24688">
        <v>101000</v>
      </c>
      <c r="C24688" s="6">
        <v>44409</v>
      </c>
      <c r="D24688">
        <v>183858.44</v>
      </c>
      <c r="E24688" t="str">
        <f>INDEX(LedgerMapping[[#All],[Area]],MATCH(Transactions[[#This Row],[Sub Ledger]],LedgerMapping[[#All],[Sub Ledger]],0))</f>
        <v>Income Statement</v>
      </c>
    </row>
    <row r="24689" spans="1:5" x14ac:dyDescent="0.55000000000000004">
      <c r="A24689">
        <v>12</v>
      </c>
      <c r="B24689">
        <v>101001</v>
      </c>
      <c r="C24689" s="6">
        <v>44409</v>
      </c>
      <c r="D24689">
        <v>130539.4924</v>
      </c>
      <c r="E24689" t="str">
        <f>INDEX(LedgerMapping[[#All],[Area]],MATCH(Transactions[[#This Row],[Sub Ledger]],LedgerMapping[[#All],[Sub Ledger]],0))</f>
        <v>Income Statement</v>
      </c>
    </row>
    <row r="24690" spans="1:5" x14ac:dyDescent="0.55000000000000004">
      <c r="A24690">
        <v>12</v>
      </c>
      <c r="B24690">
        <v>53000</v>
      </c>
      <c r="C24690" s="6">
        <v>44378</v>
      </c>
      <c r="D24690">
        <v>-1324.19</v>
      </c>
      <c r="E24690" t="str">
        <f>INDEX(LedgerMapping[[#All],[Area]],MATCH(Transactions[[#This Row],[Sub Ledger]],LedgerMapping[[#All],[Sub Ledger]],0))</f>
        <v>Income Statement</v>
      </c>
    </row>
    <row r="24691" spans="1:5" x14ac:dyDescent="0.55000000000000004">
      <c r="A24691">
        <v>12</v>
      </c>
      <c r="B24691">
        <v>54000</v>
      </c>
      <c r="C24691" s="6">
        <v>44378</v>
      </c>
      <c r="D24691">
        <v>-42.25</v>
      </c>
      <c r="E24691" t="str">
        <f>INDEX(LedgerMapping[[#All],[Area]],MATCH(Transactions[[#This Row],[Sub Ledger]],LedgerMapping[[#All],[Sub Ledger]],0))</f>
        <v>Income Statement</v>
      </c>
    </row>
    <row r="24692" spans="1:5" x14ac:dyDescent="0.55000000000000004">
      <c r="A24692">
        <v>12</v>
      </c>
      <c r="B24692">
        <v>56000</v>
      </c>
      <c r="C24692" s="6">
        <v>44378</v>
      </c>
      <c r="D24692">
        <v>-49042.1</v>
      </c>
      <c r="E24692" t="str">
        <f>INDEX(LedgerMapping[[#All],[Area]],MATCH(Transactions[[#This Row],[Sub Ledger]],LedgerMapping[[#All],[Sub Ledger]],0))</f>
        <v>Income Statement</v>
      </c>
    </row>
    <row r="24693" spans="1:5" x14ac:dyDescent="0.55000000000000004">
      <c r="A24693">
        <v>12</v>
      </c>
      <c r="B24693">
        <v>57000</v>
      </c>
      <c r="C24693" s="6">
        <v>44378</v>
      </c>
      <c r="D24693">
        <v>-7941.33</v>
      </c>
      <c r="E24693" t="str">
        <f>INDEX(LedgerMapping[[#All],[Area]],MATCH(Transactions[[#This Row],[Sub Ledger]],LedgerMapping[[#All],[Sub Ledger]],0))</f>
        <v>Income Statement</v>
      </c>
    </row>
    <row r="24694" spans="1:5" x14ac:dyDescent="0.55000000000000004">
      <c r="A24694">
        <v>12</v>
      </c>
      <c r="B24694">
        <v>60000</v>
      </c>
      <c r="C24694" s="6">
        <v>44378</v>
      </c>
      <c r="D24694">
        <v>-40715.35</v>
      </c>
      <c r="E24694" t="str">
        <f>INDEX(LedgerMapping[[#All],[Area]],MATCH(Transactions[[#This Row],[Sub Ledger]],LedgerMapping[[#All],[Sub Ledger]],0))</f>
        <v>Income Statement</v>
      </c>
    </row>
    <row r="24695" spans="1:5" x14ac:dyDescent="0.55000000000000004">
      <c r="A24695">
        <v>12</v>
      </c>
      <c r="B24695">
        <v>61000</v>
      </c>
      <c r="C24695" s="6">
        <v>44378</v>
      </c>
      <c r="D24695">
        <v>-3760.4</v>
      </c>
      <c r="E24695" t="str">
        <f>INDEX(LedgerMapping[[#All],[Area]],MATCH(Transactions[[#This Row],[Sub Ledger]],LedgerMapping[[#All],[Sub Ledger]],0))</f>
        <v>Income Statement</v>
      </c>
    </row>
    <row r="24696" spans="1:5" x14ac:dyDescent="0.55000000000000004">
      <c r="A24696">
        <v>12</v>
      </c>
      <c r="B24696">
        <v>62000</v>
      </c>
      <c r="C24696" s="6">
        <v>44378</v>
      </c>
      <c r="D24696">
        <v>-2924.22</v>
      </c>
      <c r="E24696" t="str">
        <f>INDEX(LedgerMapping[[#All],[Area]],MATCH(Transactions[[#This Row],[Sub Ledger]],LedgerMapping[[#All],[Sub Ledger]],0))</f>
        <v>Income Statement</v>
      </c>
    </row>
    <row r="24697" spans="1:5" x14ac:dyDescent="0.55000000000000004">
      <c r="A24697">
        <v>12</v>
      </c>
      <c r="B24697">
        <v>63000</v>
      </c>
      <c r="C24697" s="6">
        <v>44378</v>
      </c>
      <c r="D24697">
        <v>-2647.62</v>
      </c>
      <c r="E24697" t="str">
        <f>INDEX(LedgerMapping[[#All],[Area]],MATCH(Transactions[[#This Row],[Sub Ledger]],LedgerMapping[[#All],[Sub Ledger]],0))</f>
        <v>Income Statement</v>
      </c>
    </row>
    <row r="24698" spans="1:5" x14ac:dyDescent="0.55000000000000004">
      <c r="A24698">
        <v>12</v>
      </c>
      <c r="B24698">
        <v>65000</v>
      </c>
      <c r="C24698" s="6">
        <v>44378</v>
      </c>
      <c r="D24698">
        <v>-511.41</v>
      </c>
      <c r="E24698" t="str">
        <f>INDEX(LedgerMapping[[#All],[Area]],MATCH(Transactions[[#This Row],[Sub Ledger]],LedgerMapping[[#All],[Sub Ledger]],0))</f>
        <v>Income Statement</v>
      </c>
    </row>
    <row r="24699" spans="1:5" x14ac:dyDescent="0.55000000000000004">
      <c r="A24699">
        <v>12</v>
      </c>
      <c r="B24699">
        <v>66000</v>
      </c>
      <c r="C24699" s="6">
        <v>44378</v>
      </c>
      <c r="D24699">
        <v>-464.6</v>
      </c>
      <c r="E24699" t="str">
        <f>INDEX(LedgerMapping[[#All],[Area]],MATCH(Transactions[[#This Row],[Sub Ledger]],LedgerMapping[[#All],[Sub Ledger]],0))</f>
        <v>Income Statement</v>
      </c>
    </row>
    <row r="24700" spans="1:5" x14ac:dyDescent="0.55000000000000004">
      <c r="A24700">
        <v>12</v>
      </c>
      <c r="B24700">
        <v>67000</v>
      </c>
      <c r="C24700" s="6">
        <v>44378</v>
      </c>
      <c r="D24700">
        <v>-239.06</v>
      </c>
      <c r="E24700" t="str">
        <f>INDEX(LedgerMapping[[#All],[Area]],MATCH(Transactions[[#This Row],[Sub Ledger]],LedgerMapping[[#All],[Sub Ledger]],0))</f>
        <v>Income Statement</v>
      </c>
    </row>
    <row r="24701" spans="1:5" x14ac:dyDescent="0.55000000000000004">
      <c r="A24701">
        <v>12</v>
      </c>
      <c r="B24701">
        <v>68000</v>
      </c>
      <c r="C24701" s="6">
        <v>44378</v>
      </c>
      <c r="D24701">
        <v>-179.49</v>
      </c>
      <c r="E24701" t="str">
        <f>INDEX(LedgerMapping[[#All],[Area]],MATCH(Transactions[[#This Row],[Sub Ledger]],LedgerMapping[[#All],[Sub Ledger]],0))</f>
        <v>Income Statement</v>
      </c>
    </row>
    <row r="24702" spans="1:5" x14ac:dyDescent="0.55000000000000004">
      <c r="A24702">
        <v>12</v>
      </c>
      <c r="B24702">
        <v>69000</v>
      </c>
      <c r="C24702" s="6">
        <v>44378</v>
      </c>
      <c r="D24702">
        <v>-51.82</v>
      </c>
      <c r="E24702" t="str">
        <f>INDEX(LedgerMapping[[#All],[Area]],MATCH(Transactions[[#This Row],[Sub Ledger]],LedgerMapping[[#All],[Sub Ledger]],0))</f>
        <v>Income Statement</v>
      </c>
    </row>
    <row r="24703" spans="1:5" x14ac:dyDescent="0.55000000000000004">
      <c r="A24703">
        <v>12</v>
      </c>
      <c r="B24703">
        <v>71000</v>
      </c>
      <c r="C24703" s="6">
        <v>44378</v>
      </c>
      <c r="D24703">
        <v>-77.36</v>
      </c>
      <c r="E24703" t="str">
        <f>INDEX(LedgerMapping[[#All],[Area]],MATCH(Transactions[[#This Row],[Sub Ledger]],LedgerMapping[[#All],[Sub Ledger]],0))</f>
        <v>Income Statement</v>
      </c>
    </row>
    <row r="24704" spans="1:5" x14ac:dyDescent="0.55000000000000004">
      <c r="A24704">
        <v>12</v>
      </c>
      <c r="B24704">
        <v>72000</v>
      </c>
      <c r="C24704" s="6">
        <v>44378</v>
      </c>
      <c r="D24704">
        <v>-397.58</v>
      </c>
      <c r="E24704" t="str">
        <f>INDEX(LedgerMapping[[#All],[Area]],MATCH(Transactions[[#This Row],[Sub Ledger]],LedgerMapping[[#All],[Sub Ledger]],0))</f>
        <v>Income Statement</v>
      </c>
    </row>
    <row r="24705" spans="1:5" x14ac:dyDescent="0.55000000000000004">
      <c r="A24705">
        <v>12</v>
      </c>
      <c r="B24705">
        <v>73000</v>
      </c>
      <c r="C24705" s="6">
        <v>44378</v>
      </c>
      <c r="D24705">
        <v>-343.32</v>
      </c>
      <c r="E24705" t="str">
        <f>INDEX(LedgerMapping[[#All],[Area]],MATCH(Transactions[[#This Row],[Sub Ledger]],LedgerMapping[[#All],[Sub Ledger]],0))</f>
        <v>Income Statement</v>
      </c>
    </row>
    <row r="24706" spans="1:5" x14ac:dyDescent="0.55000000000000004">
      <c r="A24706">
        <v>12</v>
      </c>
      <c r="B24706">
        <v>74000</v>
      </c>
      <c r="C24706" s="6">
        <v>44378</v>
      </c>
      <c r="D24706">
        <v>-370.98</v>
      </c>
      <c r="E24706" t="str">
        <f>INDEX(LedgerMapping[[#All],[Area]],MATCH(Transactions[[#This Row],[Sub Ledger]],LedgerMapping[[#All],[Sub Ledger]],0))</f>
        <v>Income Statement</v>
      </c>
    </row>
    <row r="24707" spans="1:5" x14ac:dyDescent="0.55000000000000004">
      <c r="A24707">
        <v>12</v>
      </c>
      <c r="B24707">
        <v>76000</v>
      </c>
      <c r="C24707" s="6">
        <v>44378</v>
      </c>
      <c r="D24707">
        <v>-1455.04</v>
      </c>
      <c r="E24707" t="str">
        <f>INDEX(LedgerMapping[[#All],[Area]],MATCH(Transactions[[#This Row],[Sub Ledger]],LedgerMapping[[#All],[Sub Ledger]],0))</f>
        <v>Income Statement</v>
      </c>
    </row>
    <row r="24708" spans="1:5" x14ac:dyDescent="0.55000000000000004">
      <c r="A24708">
        <v>12</v>
      </c>
      <c r="B24708">
        <v>77000</v>
      </c>
      <c r="C24708" s="6">
        <v>44378</v>
      </c>
      <c r="D24708">
        <v>-750.77</v>
      </c>
      <c r="E24708" t="str">
        <f>INDEX(LedgerMapping[[#All],[Area]],MATCH(Transactions[[#This Row],[Sub Ledger]],LedgerMapping[[#All],[Sub Ledger]],0))</f>
        <v>Income Statement</v>
      </c>
    </row>
    <row r="24709" spans="1:5" x14ac:dyDescent="0.55000000000000004">
      <c r="A24709">
        <v>12</v>
      </c>
      <c r="B24709">
        <v>78000</v>
      </c>
      <c r="C24709" s="6">
        <v>44378</v>
      </c>
      <c r="D24709">
        <v>-216.72</v>
      </c>
      <c r="E24709" t="str">
        <f>INDEX(LedgerMapping[[#All],[Area]],MATCH(Transactions[[#This Row],[Sub Ledger]],LedgerMapping[[#All],[Sub Ledger]],0))</f>
        <v>Income Statement</v>
      </c>
    </row>
    <row r="24710" spans="1:5" x14ac:dyDescent="0.55000000000000004">
      <c r="A24710">
        <v>12</v>
      </c>
      <c r="B24710">
        <v>80000</v>
      </c>
      <c r="C24710" s="6">
        <v>44378</v>
      </c>
      <c r="D24710">
        <v>-813.54</v>
      </c>
      <c r="E24710" t="str">
        <f>INDEX(LedgerMapping[[#All],[Area]],MATCH(Transactions[[#This Row],[Sub Ledger]],LedgerMapping[[#All],[Sub Ledger]],0))</f>
        <v>Income Statement</v>
      </c>
    </row>
    <row r="24711" spans="1:5" x14ac:dyDescent="0.55000000000000004">
      <c r="A24711">
        <v>12</v>
      </c>
      <c r="B24711">
        <v>81000</v>
      </c>
      <c r="C24711" s="6">
        <v>44378</v>
      </c>
      <c r="D24711">
        <v>-503.96</v>
      </c>
      <c r="E24711" t="str">
        <f>INDEX(LedgerMapping[[#All],[Area]],MATCH(Transactions[[#This Row],[Sub Ledger]],LedgerMapping[[#All],[Sub Ledger]],0))</f>
        <v>Income Statement</v>
      </c>
    </row>
    <row r="24712" spans="1:5" x14ac:dyDescent="0.55000000000000004">
      <c r="A24712">
        <v>12</v>
      </c>
      <c r="B24712">
        <v>82000</v>
      </c>
      <c r="C24712" s="6">
        <v>44378</v>
      </c>
      <c r="D24712">
        <v>-48.63</v>
      </c>
      <c r="E24712" t="str">
        <f>INDEX(LedgerMapping[[#All],[Area]],MATCH(Transactions[[#This Row],[Sub Ledger]],LedgerMapping[[#All],[Sub Ledger]],0))</f>
        <v>Income Statement</v>
      </c>
    </row>
    <row r="24713" spans="1:5" x14ac:dyDescent="0.55000000000000004">
      <c r="A24713">
        <v>12</v>
      </c>
      <c r="B24713">
        <v>83000</v>
      </c>
      <c r="C24713" s="6">
        <v>44378</v>
      </c>
      <c r="D24713">
        <v>-170.98</v>
      </c>
      <c r="E24713" t="str">
        <f>INDEX(LedgerMapping[[#All],[Area]],MATCH(Transactions[[#This Row],[Sub Ledger]],LedgerMapping[[#All],[Sub Ledger]],0))</f>
        <v>Income Statement</v>
      </c>
    </row>
    <row r="24714" spans="1:5" x14ac:dyDescent="0.55000000000000004">
      <c r="A24714">
        <v>12</v>
      </c>
      <c r="B24714">
        <v>84000</v>
      </c>
      <c r="C24714" s="6">
        <v>44378</v>
      </c>
      <c r="D24714">
        <v>-141.19</v>
      </c>
      <c r="E24714" t="str">
        <f>INDEX(LedgerMapping[[#All],[Area]],MATCH(Transactions[[#This Row],[Sub Ledger]],LedgerMapping[[#All],[Sub Ledger]],0))</f>
        <v>Income Statement</v>
      </c>
    </row>
    <row r="24715" spans="1:5" x14ac:dyDescent="0.55000000000000004">
      <c r="A24715">
        <v>12</v>
      </c>
      <c r="B24715">
        <v>85000</v>
      </c>
      <c r="C24715" s="6">
        <v>44378</v>
      </c>
      <c r="D24715">
        <v>-136.93</v>
      </c>
      <c r="E24715" t="str">
        <f>INDEX(LedgerMapping[[#All],[Area]],MATCH(Transactions[[#This Row],[Sub Ledger]],LedgerMapping[[#All],[Sub Ledger]],0))</f>
        <v>Income Statement</v>
      </c>
    </row>
    <row r="24716" spans="1:5" x14ac:dyDescent="0.55000000000000004">
      <c r="A24716">
        <v>12</v>
      </c>
      <c r="B24716">
        <v>87000</v>
      </c>
      <c r="C24716" s="6">
        <v>44378</v>
      </c>
      <c r="D24716">
        <v>-766.73</v>
      </c>
      <c r="E24716" t="str">
        <f>INDEX(LedgerMapping[[#All],[Area]],MATCH(Transactions[[#This Row],[Sub Ledger]],LedgerMapping[[#All],[Sub Ledger]],0))</f>
        <v>Income Statement</v>
      </c>
    </row>
    <row r="24717" spans="1:5" x14ac:dyDescent="0.55000000000000004">
      <c r="A24717">
        <v>12</v>
      </c>
      <c r="B24717">
        <v>90000</v>
      </c>
      <c r="C24717" s="6">
        <v>44378</v>
      </c>
      <c r="D24717">
        <v>-212.47</v>
      </c>
      <c r="E24717" t="str">
        <f>INDEX(LedgerMapping[[#All],[Area]],MATCH(Transactions[[#This Row],[Sub Ledger]],LedgerMapping[[#All],[Sub Ledger]],0))</f>
        <v>Income Statement</v>
      </c>
    </row>
    <row r="24718" spans="1:5" x14ac:dyDescent="0.55000000000000004">
      <c r="A24718">
        <v>12</v>
      </c>
      <c r="B24718">
        <v>94000</v>
      </c>
      <c r="C24718" s="6">
        <v>44378</v>
      </c>
      <c r="D24718">
        <v>-8269</v>
      </c>
      <c r="E24718" t="str">
        <f>INDEX(LedgerMapping[[#All],[Area]],MATCH(Transactions[[#This Row],[Sub Ledger]],LedgerMapping[[#All],[Sub Ledger]],0))</f>
        <v>Income Statement</v>
      </c>
    </row>
    <row r="24719" spans="1:5" x14ac:dyDescent="0.55000000000000004">
      <c r="A24719">
        <v>12</v>
      </c>
      <c r="B24719">
        <v>60000</v>
      </c>
      <c r="C24719" s="6">
        <v>44378</v>
      </c>
      <c r="D24719">
        <v>-19574.53</v>
      </c>
      <c r="E24719" t="str">
        <f>INDEX(LedgerMapping[[#All],[Area]],MATCH(Transactions[[#This Row],[Sub Ledger]],LedgerMapping[[#All],[Sub Ledger]],0))</f>
        <v>Income Statement</v>
      </c>
    </row>
    <row r="24720" spans="1:5" x14ac:dyDescent="0.55000000000000004">
      <c r="A24720">
        <v>12</v>
      </c>
      <c r="B24720">
        <v>61000</v>
      </c>
      <c r="C24720" s="6">
        <v>44378</v>
      </c>
      <c r="D24720">
        <v>-2410.38</v>
      </c>
      <c r="E24720" t="str">
        <f>INDEX(LedgerMapping[[#All],[Area]],MATCH(Transactions[[#This Row],[Sub Ledger]],LedgerMapping[[#All],[Sub Ledger]],0))</f>
        <v>Income Statement</v>
      </c>
    </row>
    <row r="24721" spans="1:5" x14ac:dyDescent="0.55000000000000004">
      <c r="A24721">
        <v>12</v>
      </c>
      <c r="B24721">
        <v>62000</v>
      </c>
      <c r="C24721" s="6">
        <v>44378</v>
      </c>
      <c r="D24721">
        <v>-1005.03</v>
      </c>
      <c r="E24721" t="str">
        <f>INDEX(LedgerMapping[[#All],[Area]],MATCH(Transactions[[#This Row],[Sub Ledger]],LedgerMapping[[#All],[Sub Ledger]],0))</f>
        <v>Income Statement</v>
      </c>
    </row>
    <row r="24722" spans="1:5" x14ac:dyDescent="0.55000000000000004">
      <c r="A24722">
        <v>12</v>
      </c>
      <c r="B24722">
        <v>65000</v>
      </c>
      <c r="C24722" s="6">
        <v>44378</v>
      </c>
      <c r="D24722">
        <v>-196.51</v>
      </c>
      <c r="E24722" t="str">
        <f>INDEX(LedgerMapping[[#All],[Area]],MATCH(Transactions[[#This Row],[Sub Ledger]],LedgerMapping[[#All],[Sub Ledger]],0))</f>
        <v>Income Statement</v>
      </c>
    </row>
    <row r="24723" spans="1:5" x14ac:dyDescent="0.55000000000000004">
      <c r="A24723">
        <v>12</v>
      </c>
      <c r="B24723">
        <v>66000</v>
      </c>
      <c r="C24723" s="6">
        <v>44378</v>
      </c>
      <c r="D24723">
        <v>-178.42</v>
      </c>
      <c r="E24723" t="str">
        <f>INDEX(LedgerMapping[[#All],[Area]],MATCH(Transactions[[#This Row],[Sub Ledger]],LedgerMapping[[#All],[Sub Ledger]],0))</f>
        <v>Income Statement</v>
      </c>
    </row>
    <row r="24724" spans="1:5" x14ac:dyDescent="0.55000000000000004">
      <c r="A24724">
        <v>12</v>
      </c>
      <c r="B24724">
        <v>67000</v>
      </c>
      <c r="C24724" s="6">
        <v>44378</v>
      </c>
      <c r="D24724">
        <v>-94.38</v>
      </c>
      <c r="E24724" t="str">
        <f>INDEX(LedgerMapping[[#All],[Area]],MATCH(Transactions[[#This Row],[Sub Ledger]],LedgerMapping[[#All],[Sub Ledger]],0))</f>
        <v>Income Statement</v>
      </c>
    </row>
    <row r="24725" spans="1:5" x14ac:dyDescent="0.55000000000000004">
      <c r="A24725">
        <v>12</v>
      </c>
      <c r="B24725">
        <v>68000</v>
      </c>
      <c r="C24725" s="6">
        <v>44378</v>
      </c>
      <c r="D24725">
        <v>-73.099999999999994</v>
      </c>
      <c r="E24725" t="str">
        <f>INDEX(LedgerMapping[[#All],[Area]],MATCH(Transactions[[#This Row],[Sub Ledger]],LedgerMapping[[#All],[Sub Ledger]],0))</f>
        <v>Income Statement</v>
      </c>
    </row>
    <row r="24726" spans="1:5" x14ac:dyDescent="0.55000000000000004">
      <c r="A24726">
        <v>12</v>
      </c>
      <c r="B24726">
        <v>69000</v>
      </c>
      <c r="C24726" s="6">
        <v>44378</v>
      </c>
      <c r="D24726">
        <v>-19.91</v>
      </c>
      <c r="E24726" t="str">
        <f>INDEX(LedgerMapping[[#All],[Area]],MATCH(Transactions[[#This Row],[Sub Ledger]],LedgerMapping[[#All],[Sub Ledger]],0))</f>
        <v>Income Statement</v>
      </c>
    </row>
    <row r="24727" spans="1:5" x14ac:dyDescent="0.55000000000000004">
      <c r="A24727">
        <v>12</v>
      </c>
      <c r="B24727">
        <v>71000</v>
      </c>
      <c r="C24727" s="6">
        <v>44378</v>
      </c>
      <c r="D24727">
        <v>-28.42</v>
      </c>
      <c r="E24727" t="str">
        <f>INDEX(LedgerMapping[[#All],[Area]],MATCH(Transactions[[#This Row],[Sub Ledger]],LedgerMapping[[#All],[Sub Ledger]],0))</f>
        <v>Income Statement</v>
      </c>
    </row>
    <row r="24728" spans="1:5" x14ac:dyDescent="0.55000000000000004">
      <c r="A24728">
        <v>12</v>
      </c>
      <c r="B24728">
        <v>73000</v>
      </c>
      <c r="C24728" s="6">
        <v>44378</v>
      </c>
      <c r="D24728">
        <v>-149.69999999999999</v>
      </c>
      <c r="E24728" t="str">
        <f>INDEX(LedgerMapping[[#All],[Area]],MATCH(Transactions[[#This Row],[Sub Ledger]],LedgerMapping[[#All],[Sub Ledger]],0))</f>
        <v>Income Statement</v>
      </c>
    </row>
    <row r="24729" spans="1:5" x14ac:dyDescent="0.55000000000000004">
      <c r="A24729">
        <v>12</v>
      </c>
      <c r="B24729">
        <v>74000</v>
      </c>
      <c r="C24729" s="6">
        <v>44378</v>
      </c>
      <c r="D24729">
        <v>-282.68</v>
      </c>
      <c r="E24729" t="str">
        <f>INDEX(LedgerMapping[[#All],[Area]],MATCH(Transactions[[#This Row],[Sub Ledger]],LedgerMapping[[#All],[Sub Ledger]],0))</f>
        <v>Income Statement</v>
      </c>
    </row>
    <row r="24730" spans="1:5" x14ac:dyDescent="0.55000000000000004">
      <c r="A24730">
        <v>12</v>
      </c>
      <c r="B24730">
        <v>76000</v>
      </c>
      <c r="C24730" s="6">
        <v>44378</v>
      </c>
      <c r="D24730">
        <v>-196.51</v>
      </c>
      <c r="E24730" t="str">
        <f>INDEX(LedgerMapping[[#All],[Area]],MATCH(Transactions[[#This Row],[Sub Ledger]],LedgerMapping[[#All],[Sub Ledger]],0))</f>
        <v>Income Statement</v>
      </c>
    </row>
    <row r="24731" spans="1:5" x14ac:dyDescent="0.55000000000000004">
      <c r="A24731">
        <v>12</v>
      </c>
      <c r="B24731">
        <v>77000</v>
      </c>
      <c r="C24731" s="6">
        <v>44378</v>
      </c>
      <c r="D24731">
        <v>-352.89</v>
      </c>
      <c r="E24731" t="str">
        <f>INDEX(LedgerMapping[[#All],[Area]],MATCH(Transactions[[#This Row],[Sub Ledger]],LedgerMapping[[#All],[Sub Ledger]],0))</f>
        <v>Income Statement</v>
      </c>
    </row>
    <row r="24732" spans="1:5" x14ac:dyDescent="0.55000000000000004">
      <c r="A24732">
        <v>12</v>
      </c>
      <c r="B24732">
        <v>78000</v>
      </c>
      <c r="C24732" s="6">
        <v>44378</v>
      </c>
      <c r="D24732">
        <v>-128.41999999999999</v>
      </c>
      <c r="E24732" t="str">
        <f>INDEX(LedgerMapping[[#All],[Area]],MATCH(Transactions[[#This Row],[Sub Ledger]],LedgerMapping[[#All],[Sub Ledger]],0))</f>
        <v>Income Statement</v>
      </c>
    </row>
    <row r="24733" spans="1:5" x14ac:dyDescent="0.55000000000000004">
      <c r="A24733">
        <v>12</v>
      </c>
      <c r="B24733">
        <v>80000</v>
      </c>
      <c r="C24733" s="6">
        <v>44378</v>
      </c>
      <c r="D24733">
        <v>-460.34</v>
      </c>
      <c r="E24733" t="str">
        <f>INDEX(LedgerMapping[[#All],[Area]],MATCH(Transactions[[#This Row],[Sub Ledger]],LedgerMapping[[#All],[Sub Ledger]],0))</f>
        <v>Income Statement</v>
      </c>
    </row>
    <row r="24734" spans="1:5" x14ac:dyDescent="0.55000000000000004">
      <c r="A24734">
        <v>12</v>
      </c>
      <c r="B24734">
        <v>81000</v>
      </c>
      <c r="C24734" s="6">
        <v>44378</v>
      </c>
      <c r="D24734">
        <v>-284.81</v>
      </c>
      <c r="E24734" t="str">
        <f>INDEX(LedgerMapping[[#All],[Area]],MATCH(Transactions[[#This Row],[Sub Ledger]],LedgerMapping[[#All],[Sub Ledger]],0))</f>
        <v>Income Statement</v>
      </c>
    </row>
    <row r="24735" spans="1:5" x14ac:dyDescent="0.55000000000000004">
      <c r="A24735">
        <v>12</v>
      </c>
      <c r="B24735">
        <v>82000</v>
      </c>
      <c r="C24735" s="6">
        <v>44378</v>
      </c>
      <c r="D24735">
        <v>-29.48</v>
      </c>
      <c r="E24735" t="str">
        <f>INDEX(LedgerMapping[[#All],[Area]],MATCH(Transactions[[#This Row],[Sub Ledger]],LedgerMapping[[#All],[Sub Ledger]],0))</f>
        <v>Income Statement</v>
      </c>
    </row>
    <row r="24736" spans="1:5" x14ac:dyDescent="0.55000000000000004">
      <c r="A24736">
        <v>12</v>
      </c>
      <c r="B24736">
        <v>83000</v>
      </c>
      <c r="C24736" s="6">
        <v>44378</v>
      </c>
      <c r="D24736">
        <v>-101.82</v>
      </c>
      <c r="E24736" t="str">
        <f>INDEX(LedgerMapping[[#All],[Area]],MATCH(Transactions[[#This Row],[Sub Ledger]],LedgerMapping[[#All],[Sub Ledger]],0))</f>
        <v>Income Statement</v>
      </c>
    </row>
    <row r="24737" spans="1:5" x14ac:dyDescent="0.55000000000000004">
      <c r="A24737">
        <v>12</v>
      </c>
      <c r="B24737">
        <v>84000</v>
      </c>
      <c r="C24737" s="6">
        <v>44378</v>
      </c>
      <c r="D24737">
        <v>-90.12</v>
      </c>
      <c r="E24737" t="str">
        <f>INDEX(LedgerMapping[[#All],[Area]],MATCH(Transactions[[#This Row],[Sub Ledger]],LedgerMapping[[#All],[Sub Ledger]],0))</f>
        <v>Income Statement</v>
      </c>
    </row>
    <row r="24738" spans="1:5" x14ac:dyDescent="0.55000000000000004">
      <c r="A24738">
        <v>12</v>
      </c>
      <c r="B24738">
        <v>85000</v>
      </c>
      <c r="C24738" s="6">
        <v>44378</v>
      </c>
      <c r="D24738">
        <v>-81.61</v>
      </c>
      <c r="E24738" t="str">
        <f>INDEX(LedgerMapping[[#All],[Area]],MATCH(Transactions[[#This Row],[Sub Ledger]],LedgerMapping[[#All],[Sub Ledger]],0))</f>
        <v>Income Statement</v>
      </c>
    </row>
    <row r="24739" spans="1:5" x14ac:dyDescent="0.55000000000000004">
      <c r="A24739">
        <v>12</v>
      </c>
      <c r="B24739">
        <v>87000</v>
      </c>
      <c r="C24739" s="6">
        <v>44378</v>
      </c>
      <c r="D24739">
        <v>-383.74</v>
      </c>
      <c r="E24739" t="str">
        <f>INDEX(LedgerMapping[[#All],[Area]],MATCH(Transactions[[#This Row],[Sub Ledger]],LedgerMapping[[#All],[Sub Ledger]],0))</f>
        <v>Income Statement</v>
      </c>
    </row>
    <row r="24740" spans="1:5" x14ac:dyDescent="0.55000000000000004">
      <c r="A24740">
        <v>12</v>
      </c>
      <c r="B24740">
        <v>90000</v>
      </c>
      <c r="C24740" s="6">
        <v>44378</v>
      </c>
      <c r="D24740">
        <v>-135.87</v>
      </c>
      <c r="E24740" t="str">
        <f>INDEX(LedgerMapping[[#All],[Area]],MATCH(Transactions[[#This Row],[Sub Ledger]],LedgerMapping[[#All],[Sub Ledger]],0))</f>
        <v>Income Statement</v>
      </c>
    </row>
    <row r="24741" spans="1:5" x14ac:dyDescent="0.55000000000000004">
      <c r="A24741">
        <v>12</v>
      </c>
      <c r="B24741">
        <v>94000</v>
      </c>
      <c r="C24741" s="6">
        <v>44378</v>
      </c>
      <c r="D24741">
        <v>-99.7</v>
      </c>
      <c r="E24741" t="str">
        <f>INDEX(LedgerMapping[[#All],[Area]],MATCH(Transactions[[#This Row],[Sub Ledger]],LedgerMapping[[#All],[Sub Ledger]],0))</f>
        <v>Income Statement</v>
      </c>
    </row>
    <row r="24742" spans="1:5" x14ac:dyDescent="0.55000000000000004">
      <c r="A24742">
        <v>12</v>
      </c>
      <c r="B24742">
        <v>60000</v>
      </c>
      <c r="C24742" s="6">
        <v>44378</v>
      </c>
      <c r="D24742">
        <v>-5334.9</v>
      </c>
      <c r="E24742" t="str">
        <f>INDEX(LedgerMapping[[#All],[Area]],MATCH(Transactions[[#This Row],[Sub Ledger]],LedgerMapping[[#All],[Sub Ledger]],0))</f>
        <v>Income Statement</v>
      </c>
    </row>
    <row r="24743" spans="1:5" x14ac:dyDescent="0.55000000000000004">
      <c r="A24743">
        <v>12</v>
      </c>
      <c r="B24743">
        <v>61000</v>
      </c>
      <c r="C24743" s="6">
        <v>44378</v>
      </c>
      <c r="D24743">
        <v>-438</v>
      </c>
      <c r="E24743" t="str">
        <f>INDEX(LedgerMapping[[#All],[Area]],MATCH(Transactions[[#This Row],[Sub Ledger]],LedgerMapping[[#All],[Sub Ledger]],0))</f>
        <v>Income Statement</v>
      </c>
    </row>
    <row r="24744" spans="1:5" x14ac:dyDescent="0.55000000000000004">
      <c r="A24744">
        <v>12</v>
      </c>
      <c r="B24744">
        <v>62000</v>
      </c>
      <c r="C24744" s="6">
        <v>44378</v>
      </c>
      <c r="D24744">
        <v>-328.42</v>
      </c>
      <c r="E24744" t="str">
        <f>INDEX(LedgerMapping[[#All],[Area]],MATCH(Transactions[[#This Row],[Sub Ledger]],LedgerMapping[[#All],[Sub Ledger]],0))</f>
        <v>Income Statement</v>
      </c>
    </row>
    <row r="24745" spans="1:5" x14ac:dyDescent="0.55000000000000004">
      <c r="A24745">
        <v>12</v>
      </c>
      <c r="B24745">
        <v>65000</v>
      </c>
      <c r="C24745" s="6">
        <v>44378</v>
      </c>
      <c r="D24745">
        <v>-55.02</v>
      </c>
      <c r="E24745" t="str">
        <f>INDEX(LedgerMapping[[#All],[Area]],MATCH(Transactions[[#This Row],[Sub Ledger]],LedgerMapping[[#All],[Sub Ledger]],0))</f>
        <v>Income Statement</v>
      </c>
    </row>
    <row r="24746" spans="1:5" x14ac:dyDescent="0.55000000000000004">
      <c r="A24746">
        <v>12</v>
      </c>
      <c r="B24746">
        <v>66000</v>
      </c>
      <c r="C24746" s="6">
        <v>44378</v>
      </c>
      <c r="D24746">
        <v>-49.7</v>
      </c>
      <c r="E24746" t="str">
        <f>INDEX(LedgerMapping[[#All],[Area]],MATCH(Transactions[[#This Row],[Sub Ledger]],LedgerMapping[[#All],[Sub Ledger]],0))</f>
        <v>Income Statement</v>
      </c>
    </row>
    <row r="24747" spans="1:5" x14ac:dyDescent="0.55000000000000004">
      <c r="A24747">
        <v>12</v>
      </c>
      <c r="B24747">
        <v>67000</v>
      </c>
      <c r="C24747" s="6">
        <v>44378</v>
      </c>
      <c r="D24747">
        <v>-26.29</v>
      </c>
      <c r="E24747" t="str">
        <f>INDEX(LedgerMapping[[#All],[Area]],MATCH(Transactions[[#This Row],[Sub Ledger]],LedgerMapping[[#All],[Sub Ledger]],0))</f>
        <v>Income Statement</v>
      </c>
    </row>
    <row r="24748" spans="1:5" x14ac:dyDescent="0.55000000000000004">
      <c r="A24748">
        <v>12</v>
      </c>
      <c r="B24748">
        <v>68000</v>
      </c>
      <c r="C24748" s="6">
        <v>44378</v>
      </c>
      <c r="D24748">
        <v>-19.91</v>
      </c>
      <c r="E24748" t="str">
        <f>INDEX(LedgerMapping[[#All],[Area]],MATCH(Transactions[[#This Row],[Sub Ledger]],LedgerMapping[[#All],[Sub Ledger]],0))</f>
        <v>Income Statement</v>
      </c>
    </row>
    <row r="24749" spans="1:5" x14ac:dyDescent="0.55000000000000004">
      <c r="A24749">
        <v>12</v>
      </c>
      <c r="B24749">
        <v>69000</v>
      </c>
      <c r="C24749" s="6">
        <v>44378</v>
      </c>
      <c r="D24749">
        <v>-6.08</v>
      </c>
      <c r="E24749" t="str">
        <f>INDEX(LedgerMapping[[#All],[Area]],MATCH(Transactions[[#This Row],[Sub Ledger]],LedgerMapping[[#All],[Sub Ledger]],0))</f>
        <v>Income Statement</v>
      </c>
    </row>
    <row r="24750" spans="1:5" x14ac:dyDescent="0.55000000000000004">
      <c r="A24750">
        <v>12</v>
      </c>
      <c r="B24750">
        <v>71000</v>
      </c>
      <c r="C24750" s="6">
        <v>44378</v>
      </c>
      <c r="D24750">
        <v>-8.2100000000000009</v>
      </c>
      <c r="E24750" t="str">
        <f>INDEX(LedgerMapping[[#All],[Area]],MATCH(Transactions[[#This Row],[Sub Ledger]],LedgerMapping[[#All],[Sub Ledger]],0))</f>
        <v>Income Statement</v>
      </c>
    </row>
    <row r="24751" spans="1:5" x14ac:dyDescent="0.55000000000000004">
      <c r="A24751">
        <v>12</v>
      </c>
      <c r="B24751">
        <v>73000</v>
      </c>
      <c r="C24751" s="6">
        <v>44378</v>
      </c>
      <c r="D24751">
        <v>-39.06</v>
      </c>
      <c r="E24751" t="str">
        <f>INDEX(LedgerMapping[[#All],[Area]],MATCH(Transactions[[#This Row],[Sub Ledger]],LedgerMapping[[#All],[Sub Ledger]],0))</f>
        <v>Income Statement</v>
      </c>
    </row>
    <row r="24752" spans="1:5" x14ac:dyDescent="0.55000000000000004">
      <c r="A24752">
        <v>12</v>
      </c>
      <c r="B24752">
        <v>74000</v>
      </c>
      <c r="C24752" s="6">
        <v>44378</v>
      </c>
      <c r="D24752">
        <v>-282.68</v>
      </c>
      <c r="E24752" t="str">
        <f>INDEX(LedgerMapping[[#All],[Area]],MATCH(Transactions[[#This Row],[Sub Ledger]],LedgerMapping[[#All],[Sub Ledger]],0))</f>
        <v>Income Statement</v>
      </c>
    </row>
    <row r="24753" spans="1:5" x14ac:dyDescent="0.55000000000000004">
      <c r="A24753">
        <v>12</v>
      </c>
      <c r="B24753">
        <v>76000</v>
      </c>
      <c r="C24753" s="6">
        <v>44378</v>
      </c>
      <c r="D24753">
        <v>-50.76</v>
      </c>
      <c r="E24753" t="str">
        <f>INDEX(LedgerMapping[[#All],[Area]],MATCH(Transactions[[#This Row],[Sub Ledger]],LedgerMapping[[#All],[Sub Ledger]],0))</f>
        <v>Income Statement</v>
      </c>
    </row>
    <row r="24754" spans="1:5" x14ac:dyDescent="0.55000000000000004">
      <c r="A24754">
        <v>12</v>
      </c>
      <c r="B24754">
        <v>77000</v>
      </c>
      <c r="C24754" s="6">
        <v>44378</v>
      </c>
      <c r="D24754">
        <v>-90.12</v>
      </c>
      <c r="E24754" t="str">
        <f>INDEX(LedgerMapping[[#All],[Area]],MATCH(Transactions[[#This Row],[Sub Ledger]],LedgerMapping[[#All],[Sub Ledger]],0))</f>
        <v>Income Statement</v>
      </c>
    </row>
    <row r="24755" spans="1:5" x14ac:dyDescent="0.55000000000000004">
      <c r="A24755">
        <v>12</v>
      </c>
      <c r="B24755">
        <v>78000</v>
      </c>
      <c r="C24755" s="6">
        <v>44378</v>
      </c>
      <c r="D24755">
        <v>-43.31</v>
      </c>
      <c r="E24755" t="str">
        <f>INDEX(LedgerMapping[[#All],[Area]],MATCH(Transactions[[#This Row],[Sub Ledger]],LedgerMapping[[#All],[Sub Ledger]],0))</f>
        <v>Income Statement</v>
      </c>
    </row>
    <row r="24756" spans="1:5" x14ac:dyDescent="0.55000000000000004">
      <c r="A24756">
        <v>12</v>
      </c>
      <c r="B24756">
        <v>80000</v>
      </c>
      <c r="C24756" s="6">
        <v>44378</v>
      </c>
      <c r="D24756">
        <v>-112.46</v>
      </c>
      <c r="E24756" t="str">
        <f>INDEX(LedgerMapping[[#All],[Area]],MATCH(Transactions[[#This Row],[Sub Ledger]],LedgerMapping[[#All],[Sub Ledger]],0))</f>
        <v>Income Statement</v>
      </c>
    </row>
    <row r="24757" spans="1:5" x14ac:dyDescent="0.55000000000000004">
      <c r="A24757">
        <v>12</v>
      </c>
      <c r="B24757">
        <v>81000</v>
      </c>
      <c r="C24757" s="6">
        <v>44378</v>
      </c>
      <c r="D24757">
        <v>-69.91</v>
      </c>
      <c r="E24757" t="str">
        <f>INDEX(LedgerMapping[[#All],[Area]],MATCH(Transactions[[#This Row],[Sub Ledger]],LedgerMapping[[#All],[Sub Ledger]],0))</f>
        <v>Income Statement</v>
      </c>
    </row>
    <row r="24758" spans="1:5" x14ac:dyDescent="0.55000000000000004">
      <c r="A24758">
        <v>12</v>
      </c>
      <c r="B24758">
        <v>82000</v>
      </c>
      <c r="C24758" s="6">
        <v>44378</v>
      </c>
      <c r="D24758">
        <v>-7.14</v>
      </c>
      <c r="E24758" t="str">
        <f>INDEX(LedgerMapping[[#All],[Area]],MATCH(Transactions[[#This Row],[Sub Ledger]],LedgerMapping[[#All],[Sub Ledger]],0))</f>
        <v>Income Statement</v>
      </c>
    </row>
    <row r="24759" spans="1:5" x14ac:dyDescent="0.55000000000000004">
      <c r="A24759">
        <v>12</v>
      </c>
      <c r="B24759">
        <v>83000</v>
      </c>
      <c r="C24759" s="6">
        <v>44378</v>
      </c>
      <c r="D24759">
        <v>-24.16</v>
      </c>
      <c r="E24759" t="str">
        <f>INDEX(LedgerMapping[[#All],[Area]],MATCH(Transactions[[#This Row],[Sub Ledger]],LedgerMapping[[#All],[Sub Ledger]],0))</f>
        <v>Income Statement</v>
      </c>
    </row>
    <row r="24760" spans="1:5" x14ac:dyDescent="0.55000000000000004">
      <c r="A24760">
        <v>12</v>
      </c>
      <c r="B24760">
        <v>84000</v>
      </c>
      <c r="C24760" s="6">
        <v>44378</v>
      </c>
      <c r="D24760">
        <v>-20.97</v>
      </c>
      <c r="E24760" t="str">
        <f>INDEX(LedgerMapping[[#All],[Area]],MATCH(Transactions[[#This Row],[Sub Ledger]],LedgerMapping[[#All],[Sub Ledger]],0))</f>
        <v>Income Statement</v>
      </c>
    </row>
    <row r="24761" spans="1:5" x14ac:dyDescent="0.55000000000000004">
      <c r="A24761">
        <v>12</v>
      </c>
      <c r="B24761">
        <v>85000</v>
      </c>
      <c r="C24761" s="6">
        <v>44378</v>
      </c>
      <c r="D24761">
        <v>-19.91</v>
      </c>
      <c r="E24761" t="str">
        <f>INDEX(LedgerMapping[[#All],[Area]],MATCH(Transactions[[#This Row],[Sub Ledger]],LedgerMapping[[#All],[Sub Ledger]],0))</f>
        <v>Income Statement</v>
      </c>
    </row>
    <row r="24762" spans="1:5" x14ac:dyDescent="0.55000000000000004">
      <c r="A24762">
        <v>12</v>
      </c>
      <c r="B24762">
        <v>87000</v>
      </c>
      <c r="C24762" s="6">
        <v>44378</v>
      </c>
      <c r="D24762">
        <v>-96.51</v>
      </c>
      <c r="E24762" t="str">
        <f>INDEX(LedgerMapping[[#All],[Area]],MATCH(Transactions[[#This Row],[Sub Ledger]],LedgerMapping[[#All],[Sub Ledger]],0))</f>
        <v>Income Statement</v>
      </c>
    </row>
    <row r="24763" spans="1:5" x14ac:dyDescent="0.55000000000000004">
      <c r="A24763">
        <v>12</v>
      </c>
      <c r="B24763">
        <v>90000</v>
      </c>
      <c r="C24763" s="6">
        <v>44378</v>
      </c>
      <c r="D24763">
        <v>-31.61</v>
      </c>
      <c r="E24763" t="str">
        <f>INDEX(LedgerMapping[[#All],[Area]],MATCH(Transactions[[#This Row],[Sub Ledger]],LedgerMapping[[#All],[Sub Ledger]],0))</f>
        <v>Income Statement</v>
      </c>
    </row>
    <row r="24764" spans="1:5" x14ac:dyDescent="0.55000000000000004">
      <c r="A24764">
        <v>12</v>
      </c>
      <c r="B24764">
        <v>94000</v>
      </c>
      <c r="C24764" s="6">
        <v>44378</v>
      </c>
      <c r="D24764">
        <v>-24.16</v>
      </c>
      <c r="E24764" t="str">
        <f>INDEX(LedgerMapping[[#All],[Area]],MATCH(Transactions[[#This Row],[Sub Ledger]],LedgerMapping[[#All],[Sub Ledger]],0))</f>
        <v>Income Statement</v>
      </c>
    </row>
    <row r="24765" spans="1:5" x14ac:dyDescent="0.55000000000000004">
      <c r="A24765">
        <v>12</v>
      </c>
      <c r="B24765">
        <v>52000</v>
      </c>
      <c r="C24765" s="6">
        <v>44378</v>
      </c>
      <c r="D24765">
        <v>3971.05</v>
      </c>
      <c r="E24765" t="str">
        <f>INDEX(LedgerMapping[[#All],[Area]],MATCH(Transactions[[#This Row],[Sub Ledger]],LedgerMapping[[#All],[Sub Ledger]],0))</f>
        <v>Income Statement</v>
      </c>
    </row>
    <row r="24766" spans="1:5" x14ac:dyDescent="0.55000000000000004">
      <c r="A24766">
        <v>12</v>
      </c>
      <c r="B24766">
        <v>89000</v>
      </c>
      <c r="C24766" s="6">
        <v>44378</v>
      </c>
      <c r="D24766">
        <v>20.97</v>
      </c>
      <c r="E24766" t="str">
        <f>INDEX(LedgerMapping[[#All],[Area]],MATCH(Transactions[[#This Row],[Sub Ledger]],LedgerMapping[[#All],[Sub Ledger]],0))</f>
        <v>Income Statement</v>
      </c>
    </row>
    <row r="24767" spans="1:5" x14ac:dyDescent="0.55000000000000004">
      <c r="A24767">
        <v>12</v>
      </c>
      <c r="B24767">
        <v>89000</v>
      </c>
      <c r="C24767" s="6">
        <v>44378</v>
      </c>
      <c r="D24767">
        <v>138</v>
      </c>
      <c r="E24767" t="str">
        <f>INDEX(LedgerMapping[[#All],[Area]],MATCH(Transactions[[#This Row],[Sub Ledger]],LedgerMapping[[#All],[Sub Ledger]],0))</f>
        <v>Income Statement</v>
      </c>
    </row>
    <row r="24768" spans="1:5" x14ac:dyDescent="0.55000000000000004">
      <c r="A24768">
        <v>12</v>
      </c>
      <c r="B24768">
        <v>89000</v>
      </c>
      <c r="C24768" s="6">
        <v>44378</v>
      </c>
      <c r="D24768">
        <v>89.06</v>
      </c>
      <c r="E24768" t="str">
        <f>INDEX(LedgerMapping[[#All],[Area]],MATCH(Transactions[[#This Row],[Sub Ledger]],LedgerMapping[[#All],[Sub Ledger]],0))</f>
        <v>Income Statement</v>
      </c>
    </row>
    <row r="24769" spans="1:5" x14ac:dyDescent="0.55000000000000004">
      <c r="A24769">
        <v>12</v>
      </c>
      <c r="B24769">
        <v>91000</v>
      </c>
      <c r="C24769" s="6">
        <v>44378</v>
      </c>
      <c r="D24769">
        <v>-23.71</v>
      </c>
      <c r="E24769" t="str">
        <f>INDEX(LedgerMapping[[#All],[Area]],MATCH(Transactions[[#This Row],[Sub Ledger]],LedgerMapping[[#All],[Sub Ledger]],0))</f>
        <v>Income Statement</v>
      </c>
    </row>
    <row r="24770" spans="1:5" x14ac:dyDescent="0.55000000000000004">
      <c r="A24770">
        <v>12</v>
      </c>
      <c r="B24770">
        <v>91000</v>
      </c>
      <c r="C24770" s="6">
        <v>44378</v>
      </c>
      <c r="D24770">
        <v>-168.39</v>
      </c>
      <c r="E24770" t="str">
        <f>INDEX(LedgerMapping[[#All],[Area]],MATCH(Transactions[[#This Row],[Sub Ledger]],LedgerMapping[[#All],[Sub Ledger]],0))</f>
        <v>Income Statement</v>
      </c>
    </row>
    <row r="24771" spans="1:5" x14ac:dyDescent="0.55000000000000004">
      <c r="A24771">
        <v>12</v>
      </c>
      <c r="B24771">
        <v>91000</v>
      </c>
      <c r="C24771" s="6">
        <v>44378</v>
      </c>
      <c r="D24771">
        <v>-107.75</v>
      </c>
      <c r="E24771" t="str">
        <f>INDEX(LedgerMapping[[#All],[Area]],MATCH(Transactions[[#This Row],[Sub Ledger]],LedgerMapping[[#All],[Sub Ledger]],0))</f>
        <v>Income Statement</v>
      </c>
    </row>
    <row r="24772" spans="1:5" x14ac:dyDescent="0.55000000000000004">
      <c r="A24772">
        <v>12</v>
      </c>
      <c r="B24772">
        <v>92000</v>
      </c>
      <c r="C24772" s="6">
        <v>44378</v>
      </c>
      <c r="D24772">
        <v>180.55</v>
      </c>
      <c r="E24772" t="str">
        <f>INDEX(LedgerMapping[[#All],[Area]],MATCH(Transactions[[#This Row],[Sub Ledger]],LedgerMapping[[#All],[Sub Ledger]],0))</f>
        <v>Income Statement</v>
      </c>
    </row>
    <row r="24773" spans="1:5" x14ac:dyDescent="0.55000000000000004">
      <c r="A24773">
        <v>12</v>
      </c>
      <c r="B24773">
        <v>92000</v>
      </c>
      <c r="C24773" s="6">
        <v>44378</v>
      </c>
      <c r="D24773">
        <v>282.68</v>
      </c>
      <c r="E24773" t="str">
        <f>INDEX(LedgerMapping[[#All],[Area]],MATCH(Transactions[[#This Row],[Sub Ledger]],LedgerMapping[[#All],[Sub Ledger]],0))</f>
        <v>Income Statement</v>
      </c>
    </row>
    <row r="24774" spans="1:5" x14ac:dyDescent="0.55000000000000004">
      <c r="A24774">
        <v>12</v>
      </c>
      <c r="B24774">
        <v>92000</v>
      </c>
      <c r="C24774" s="6">
        <v>44378</v>
      </c>
      <c r="D24774">
        <v>42.25</v>
      </c>
      <c r="E24774" t="str">
        <f>INDEX(LedgerMapping[[#All],[Area]],MATCH(Transactions[[#This Row],[Sub Ledger]],LedgerMapping[[#All],[Sub Ledger]],0))</f>
        <v>Income Statement</v>
      </c>
    </row>
    <row r="24775" spans="1:5" x14ac:dyDescent="0.55000000000000004">
      <c r="A24775">
        <v>12</v>
      </c>
      <c r="B24775">
        <v>101000</v>
      </c>
      <c r="C24775" s="6">
        <v>44378</v>
      </c>
      <c r="D24775">
        <v>132350.03</v>
      </c>
      <c r="E24775" t="str">
        <f>INDEX(LedgerMapping[[#All],[Area]],MATCH(Transactions[[#This Row],[Sub Ledger]],LedgerMapping[[#All],[Sub Ledger]],0))</f>
        <v>Income Statement</v>
      </c>
    </row>
    <row r="24776" spans="1:5" x14ac:dyDescent="0.55000000000000004">
      <c r="A24776">
        <v>12</v>
      </c>
      <c r="B24776">
        <v>101001</v>
      </c>
      <c r="C24776" s="6">
        <v>44378</v>
      </c>
      <c r="D24776">
        <v>99262.522500000006</v>
      </c>
      <c r="E24776" t="str">
        <f>INDEX(LedgerMapping[[#All],[Area]],MATCH(Transactions[[#This Row],[Sub Ledger]],LedgerMapping[[#All],[Sub Ledger]],0))</f>
        <v>Income Statement</v>
      </c>
    </row>
    <row r="24777" spans="1:5" x14ac:dyDescent="0.55000000000000004">
      <c r="A24777">
        <v>12</v>
      </c>
      <c r="B24777">
        <v>53000</v>
      </c>
      <c r="C24777" s="6">
        <v>44317</v>
      </c>
      <c r="D24777">
        <v>-4720</v>
      </c>
      <c r="E24777" t="str">
        <f>INDEX(LedgerMapping[[#All],[Area]],MATCH(Transactions[[#This Row],[Sub Ledger]],LedgerMapping[[#All],[Sub Ledger]],0))</f>
        <v>Income Statement</v>
      </c>
    </row>
    <row r="24778" spans="1:5" x14ac:dyDescent="0.55000000000000004">
      <c r="A24778">
        <v>12</v>
      </c>
      <c r="B24778">
        <v>54000</v>
      </c>
      <c r="C24778" s="6">
        <v>44317</v>
      </c>
      <c r="D24778">
        <v>-685.88</v>
      </c>
      <c r="E24778" t="str">
        <f>INDEX(LedgerMapping[[#All],[Area]],MATCH(Transactions[[#This Row],[Sub Ledger]],LedgerMapping[[#All],[Sub Ledger]],0))</f>
        <v>Income Statement</v>
      </c>
    </row>
    <row r="24779" spans="1:5" x14ac:dyDescent="0.55000000000000004">
      <c r="A24779">
        <v>12</v>
      </c>
      <c r="B24779">
        <v>56000</v>
      </c>
      <c r="C24779" s="6">
        <v>44317</v>
      </c>
      <c r="D24779">
        <v>-61026.36</v>
      </c>
      <c r="E24779" t="str">
        <f>INDEX(LedgerMapping[[#All],[Area]],MATCH(Transactions[[#This Row],[Sub Ledger]],LedgerMapping[[#All],[Sub Ledger]],0))</f>
        <v>Income Statement</v>
      </c>
    </row>
    <row r="24780" spans="1:5" x14ac:dyDescent="0.55000000000000004">
      <c r="A24780">
        <v>12</v>
      </c>
      <c r="B24780">
        <v>57000</v>
      </c>
      <c r="C24780" s="6">
        <v>44317</v>
      </c>
      <c r="D24780">
        <v>-14160.6</v>
      </c>
      <c r="E24780" t="str">
        <f>INDEX(LedgerMapping[[#All],[Area]],MATCH(Transactions[[#This Row],[Sub Ledger]],LedgerMapping[[#All],[Sub Ledger]],0))</f>
        <v>Income Statement</v>
      </c>
    </row>
    <row r="24781" spans="1:5" x14ac:dyDescent="0.55000000000000004">
      <c r="A24781">
        <v>12</v>
      </c>
      <c r="B24781">
        <v>60000</v>
      </c>
      <c r="C24781" s="6">
        <v>44317</v>
      </c>
      <c r="D24781">
        <v>-36800.379999999997</v>
      </c>
      <c r="E24781" t="str">
        <f>INDEX(LedgerMapping[[#All],[Area]],MATCH(Transactions[[#This Row],[Sub Ledger]],LedgerMapping[[#All],[Sub Ledger]],0))</f>
        <v>Income Statement</v>
      </c>
    </row>
    <row r="24782" spans="1:5" x14ac:dyDescent="0.55000000000000004">
      <c r="A24782">
        <v>12</v>
      </c>
      <c r="B24782">
        <v>61000</v>
      </c>
      <c r="C24782" s="6">
        <v>44317</v>
      </c>
      <c r="D24782">
        <v>-3398.69</v>
      </c>
      <c r="E24782" t="str">
        <f>INDEX(LedgerMapping[[#All],[Area]],MATCH(Transactions[[#This Row],[Sub Ledger]],LedgerMapping[[#All],[Sub Ledger]],0))</f>
        <v>Income Statement</v>
      </c>
    </row>
    <row r="24783" spans="1:5" x14ac:dyDescent="0.55000000000000004">
      <c r="A24783">
        <v>12</v>
      </c>
      <c r="B24783">
        <v>62000</v>
      </c>
      <c r="C24783" s="6">
        <v>44317</v>
      </c>
      <c r="D24783">
        <v>-3398.69</v>
      </c>
      <c r="E24783" t="str">
        <f>INDEX(LedgerMapping[[#All],[Area]],MATCH(Transactions[[#This Row],[Sub Ledger]],LedgerMapping[[#All],[Sub Ledger]],0))</f>
        <v>Income Statement</v>
      </c>
    </row>
    <row r="24784" spans="1:5" x14ac:dyDescent="0.55000000000000004">
      <c r="A24784">
        <v>12</v>
      </c>
      <c r="B24784">
        <v>63000</v>
      </c>
      <c r="C24784" s="6">
        <v>44317</v>
      </c>
      <c r="D24784">
        <v>-4720</v>
      </c>
      <c r="E24784" t="str">
        <f>INDEX(LedgerMapping[[#All],[Area]],MATCH(Transactions[[#This Row],[Sub Ledger]],LedgerMapping[[#All],[Sub Ledger]],0))</f>
        <v>Income Statement</v>
      </c>
    </row>
    <row r="24785" spans="1:5" x14ac:dyDescent="0.55000000000000004">
      <c r="A24785">
        <v>12</v>
      </c>
      <c r="B24785">
        <v>65000</v>
      </c>
      <c r="C24785" s="6">
        <v>44317</v>
      </c>
      <c r="D24785">
        <v>-673.11</v>
      </c>
      <c r="E24785" t="str">
        <f>INDEX(LedgerMapping[[#All],[Area]],MATCH(Transactions[[#This Row],[Sub Ledger]],LedgerMapping[[#All],[Sub Ledger]],0))</f>
        <v>Income Statement</v>
      </c>
    </row>
    <row r="24786" spans="1:5" x14ac:dyDescent="0.55000000000000004">
      <c r="A24786">
        <v>12</v>
      </c>
      <c r="B24786">
        <v>66000</v>
      </c>
      <c r="C24786" s="6">
        <v>44317</v>
      </c>
      <c r="D24786">
        <v>-612.47</v>
      </c>
      <c r="E24786" t="str">
        <f>INDEX(LedgerMapping[[#All],[Area]],MATCH(Transactions[[#This Row],[Sub Ledger]],LedgerMapping[[#All],[Sub Ledger]],0))</f>
        <v>Income Statement</v>
      </c>
    </row>
    <row r="24787" spans="1:5" x14ac:dyDescent="0.55000000000000004">
      <c r="A24787">
        <v>12</v>
      </c>
      <c r="B24787">
        <v>67000</v>
      </c>
      <c r="C24787" s="6">
        <v>44317</v>
      </c>
      <c r="D24787">
        <v>-307.14999999999998</v>
      </c>
      <c r="E24787" t="str">
        <f>INDEX(LedgerMapping[[#All],[Area]],MATCH(Transactions[[#This Row],[Sub Ledger]],LedgerMapping[[#All],[Sub Ledger]],0))</f>
        <v>Income Statement</v>
      </c>
    </row>
    <row r="24788" spans="1:5" x14ac:dyDescent="0.55000000000000004">
      <c r="A24788">
        <v>12</v>
      </c>
      <c r="B24788">
        <v>68000</v>
      </c>
      <c r="C24788" s="6">
        <v>44317</v>
      </c>
      <c r="D24788">
        <v>-230.55</v>
      </c>
      <c r="E24788" t="str">
        <f>INDEX(LedgerMapping[[#All],[Area]],MATCH(Transactions[[#This Row],[Sub Ledger]],LedgerMapping[[#All],[Sub Ledger]],0))</f>
        <v>Income Statement</v>
      </c>
    </row>
    <row r="24789" spans="1:5" x14ac:dyDescent="0.55000000000000004">
      <c r="A24789">
        <v>12</v>
      </c>
      <c r="B24789">
        <v>69000</v>
      </c>
      <c r="C24789" s="6">
        <v>44317</v>
      </c>
      <c r="D24789">
        <v>-67.78</v>
      </c>
      <c r="E24789" t="str">
        <f>INDEX(LedgerMapping[[#All],[Area]],MATCH(Transactions[[#This Row],[Sub Ledger]],LedgerMapping[[#All],[Sub Ledger]],0))</f>
        <v>Income Statement</v>
      </c>
    </row>
    <row r="24790" spans="1:5" x14ac:dyDescent="0.55000000000000004">
      <c r="A24790">
        <v>12</v>
      </c>
      <c r="B24790">
        <v>71000</v>
      </c>
      <c r="C24790" s="6">
        <v>44317</v>
      </c>
      <c r="D24790">
        <v>-99.7</v>
      </c>
      <c r="E24790" t="str">
        <f>INDEX(LedgerMapping[[#All],[Area]],MATCH(Transactions[[#This Row],[Sub Ledger]],LedgerMapping[[#All],[Sub Ledger]],0))</f>
        <v>Income Statement</v>
      </c>
    </row>
    <row r="24791" spans="1:5" x14ac:dyDescent="0.55000000000000004">
      <c r="A24791">
        <v>12</v>
      </c>
      <c r="B24791">
        <v>72000</v>
      </c>
      <c r="C24791" s="6">
        <v>44317</v>
      </c>
      <c r="D24791">
        <v>-708.22</v>
      </c>
      <c r="E24791" t="str">
        <f>INDEX(LedgerMapping[[#All],[Area]],MATCH(Transactions[[#This Row],[Sub Ledger]],LedgerMapping[[#All],[Sub Ledger]],0))</f>
        <v>Income Statement</v>
      </c>
    </row>
    <row r="24792" spans="1:5" x14ac:dyDescent="0.55000000000000004">
      <c r="A24792">
        <v>12</v>
      </c>
      <c r="B24792">
        <v>73000</v>
      </c>
      <c r="C24792" s="6">
        <v>44317</v>
      </c>
      <c r="D24792">
        <v>-409.28</v>
      </c>
      <c r="E24792" t="str">
        <f>INDEX(LedgerMapping[[#All],[Area]],MATCH(Transactions[[#This Row],[Sub Ledger]],LedgerMapping[[#All],[Sub Ledger]],0))</f>
        <v>Income Statement</v>
      </c>
    </row>
    <row r="24793" spans="1:5" x14ac:dyDescent="0.55000000000000004">
      <c r="A24793">
        <v>12</v>
      </c>
      <c r="B24793">
        <v>74000</v>
      </c>
      <c r="C24793" s="6">
        <v>44317</v>
      </c>
      <c r="D24793">
        <v>-457.15</v>
      </c>
      <c r="E24793" t="str">
        <f>INDEX(LedgerMapping[[#All],[Area]],MATCH(Transactions[[#This Row],[Sub Ledger]],LedgerMapping[[#All],[Sub Ledger]],0))</f>
        <v>Income Statement</v>
      </c>
    </row>
    <row r="24794" spans="1:5" x14ac:dyDescent="0.55000000000000004">
      <c r="A24794">
        <v>12</v>
      </c>
      <c r="B24794">
        <v>76000</v>
      </c>
      <c r="C24794" s="6">
        <v>44317</v>
      </c>
      <c r="D24794">
        <v>-2452.9299999999998</v>
      </c>
      <c r="E24794" t="str">
        <f>INDEX(LedgerMapping[[#All],[Area]],MATCH(Transactions[[#This Row],[Sub Ledger]],LedgerMapping[[#All],[Sub Ledger]],0))</f>
        <v>Income Statement</v>
      </c>
    </row>
    <row r="24795" spans="1:5" x14ac:dyDescent="0.55000000000000004">
      <c r="A24795">
        <v>12</v>
      </c>
      <c r="B24795">
        <v>77000</v>
      </c>
      <c r="C24795" s="6">
        <v>44317</v>
      </c>
      <c r="D24795">
        <v>-812.48</v>
      </c>
      <c r="E24795" t="str">
        <f>INDEX(LedgerMapping[[#All],[Area]],MATCH(Transactions[[#This Row],[Sub Ledger]],LedgerMapping[[#All],[Sub Ledger]],0))</f>
        <v>Income Statement</v>
      </c>
    </row>
    <row r="24796" spans="1:5" x14ac:dyDescent="0.55000000000000004">
      <c r="A24796">
        <v>12</v>
      </c>
      <c r="B24796">
        <v>78000</v>
      </c>
      <c r="C24796" s="6">
        <v>44317</v>
      </c>
      <c r="D24796">
        <v>-226.3</v>
      </c>
      <c r="E24796" t="str">
        <f>INDEX(LedgerMapping[[#All],[Area]],MATCH(Transactions[[#This Row],[Sub Ledger]],LedgerMapping[[#All],[Sub Ledger]],0))</f>
        <v>Income Statement</v>
      </c>
    </row>
    <row r="24797" spans="1:5" x14ac:dyDescent="0.55000000000000004">
      <c r="A24797">
        <v>12</v>
      </c>
      <c r="B24797">
        <v>80000</v>
      </c>
      <c r="C24797" s="6">
        <v>44317</v>
      </c>
      <c r="D24797">
        <v>-866.73</v>
      </c>
      <c r="E24797" t="str">
        <f>INDEX(LedgerMapping[[#All],[Area]],MATCH(Transactions[[#This Row],[Sub Ledger]],LedgerMapping[[#All],[Sub Ledger]],0))</f>
        <v>Income Statement</v>
      </c>
    </row>
    <row r="24798" spans="1:5" x14ac:dyDescent="0.55000000000000004">
      <c r="A24798">
        <v>12</v>
      </c>
      <c r="B24798">
        <v>81000</v>
      </c>
      <c r="C24798" s="6">
        <v>44317</v>
      </c>
      <c r="D24798">
        <v>-536.94000000000005</v>
      </c>
      <c r="E24798" t="str">
        <f>INDEX(LedgerMapping[[#All],[Area]],MATCH(Transactions[[#This Row],[Sub Ledger]],LedgerMapping[[#All],[Sub Ledger]],0))</f>
        <v>Income Statement</v>
      </c>
    </row>
    <row r="24799" spans="1:5" x14ac:dyDescent="0.55000000000000004">
      <c r="A24799">
        <v>12</v>
      </c>
      <c r="B24799">
        <v>82000</v>
      </c>
      <c r="C24799" s="6">
        <v>44317</v>
      </c>
      <c r="D24799">
        <v>-53.95</v>
      </c>
      <c r="E24799" t="str">
        <f>INDEX(LedgerMapping[[#All],[Area]],MATCH(Transactions[[#This Row],[Sub Ledger]],LedgerMapping[[#All],[Sub Ledger]],0))</f>
        <v>Income Statement</v>
      </c>
    </row>
    <row r="24800" spans="1:5" x14ac:dyDescent="0.55000000000000004">
      <c r="A24800">
        <v>12</v>
      </c>
      <c r="B24800">
        <v>83000</v>
      </c>
      <c r="C24800" s="6">
        <v>44317</v>
      </c>
      <c r="D24800">
        <v>-188</v>
      </c>
      <c r="E24800" t="str">
        <f>INDEX(LedgerMapping[[#All],[Area]],MATCH(Transactions[[#This Row],[Sub Ledger]],LedgerMapping[[#All],[Sub Ledger]],0))</f>
        <v>Income Statement</v>
      </c>
    </row>
    <row r="24801" spans="1:5" x14ac:dyDescent="0.55000000000000004">
      <c r="A24801">
        <v>12</v>
      </c>
      <c r="B24801">
        <v>84000</v>
      </c>
      <c r="C24801" s="6">
        <v>44317</v>
      </c>
      <c r="D24801">
        <v>-162.46</v>
      </c>
      <c r="E24801" t="str">
        <f>INDEX(LedgerMapping[[#All],[Area]],MATCH(Transactions[[#This Row],[Sub Ledger]],LedgerMapping[[#All],[Sub Ledger]],0))</f>
        <v>Income Statement</v>
      </c>
    </row>
    <row r="24802" spans="1:5" x14ac:dyDescent="0.55000000000000004">
      <c r="A24802">
        <v>12</v>
      </c>
      <c r="B24802">
        <v>85000</v>
      </c>
      <c r="C24802" s="6">
        <v>44317</v>
      </c>
      <c r="D24802">
        <v>-150.76</v>
      </c>
      <c r="E24802" t="str">
        <f>INDEX(LedgerMapping[[#All],[Area]],MATCH(Transactions[[#This Row],[Sub Ledger]],LedgerMapping[[#All],[Sub Ledger]],0))</f>
        <v>Income Statement</v>
      </c>
    </row>
    <row r="24803" spans="1:5" x14ac:dyDescent="0.55000000000000004">
      <c r="A24803">
        <v>12</v>
      </c>
      <c r="B24803">
        <v>87000</v>
      </c>
      <c r="C24803" s="6">
        <v>44317</v>
      </c>
      <c r="D24803">
        <v>-766.73</v>
      </c>
      <c r="E24803" t="str">
        <f>INDEX(LedgerMapping[[#All],[Area]],MATCH(Transactions[[#This Row],[Sub Ledger]],LedgerMapping[[#All],[Sub Ledger]],0))</f>
        <v>Income Statement</v>
      </c>
    </row>
    <row r="24804" spans="1:5" x14ac:dyDescent="0.55000000000000004">
      <c r="A24804">
        <v>12</v>
      </c>
      <c r="B24804">
        <v>90000</v>
      </c>
      <c r="C24804" s="6">
        <v>44317</v>
      </c>
      <c r="D24804">
        <v>-243.32</v>
      </c>
      <c r="E24804" t="str">
        <f>INDEX(LedgerMapping[[#All],[Area]],MATCH(Transactions[[#This Row],[Sub Ledger]],LedgerMapping[[#All],[Sub Ledger]],0))</f>
        <v>Income Statement</v>
      </c>
    </row>
    <row r="24805" spans="1:5" x14ac:dyDescent="0.55000000000000004">
      <c r="A24805">
        <v>12</v>
      </c>
      <c r="B24805">
        <v>94000</v>
      </c>
      <c r="C24805" s="6">
        <v>44317</v>
      </c>
      <c r="D24805">
        <v>-16893.63</v>
      </c>
      <c r="E24805" t="str">
        <f>INDEX(LedgerMapping[[#All],[Area]],MATCH(Transactions[[#This Row],[Sub Ledger]],LedgerMapping[[#All],[Sub Ledger]],0))</f>
        <v>Income Statement</v>
      </c>
    </row>
    <row r="24806" spans="1:5" x14ac:dyDescent="0.55000000000000004">
      <c r="A24806">
        <v>12</v>
      </c>
      <c r="B24806">
        <v>60000</v>
      </c>
      <c r="C24806" s="6">
        <v>44317</v>
      </c>
      <c r="D24806">
        <v>-28481.08</v>
      </c>
      <c r="E24806" t="str">
        <f>INDEX(LedgerMapping[[#All],[Area]],MATCH(Transactions[[#This Row],[Sub Ledger]],LedgerMapping[[#All],[Sub Ledger]],0))</f>
        <v>Income Statement</v>
      </c>
    </row>
    <row r="24807" spans="1:5" x14ac:dyDescent="0.55000000000000004">
      <c r="A24807">
        <v>12</v>
      </c>
      <c r="B24807">
        <v>61000</v>
      </c>
      <c r="C24807" s="6">
        <v>44317</v>
      </c>
      <c r="D24807">
        <v>-2630.6</v>
      </c>
      <c r="E24807" t="str">
        <f>INDEX(LedgerMapping[[#All],[Area]],MATCH(Transactions[[#This Row],[Sub Ledger]],LedgerMapping[[#All],[Sub Ledger]],0))</f>
        <v>Income Statement</v>
      </c>
    </row>
    <row r="24808" spans="1:5" x14ac:dyDescent="0.55000000000000004">
      <c r="A24808">
        <v>12</v>
      </c>
      <c r="B24808">
        <v>62000</v>
      </c>
      <c r="C24808" s="6">
        <v>44317</v>
      </c>
      <c r="D24808">
        <v>-1753.98</v>
      </c>
      <c r="E24808" t="str">
        <f>INDEX(LedgerMapping[[#All],[Area]],MATCH(Transactions[[#This Row],[Sub Ledger]],LedgerMapping[[#All],[Sub Ledger]],0))</f>
        <v>Income Statement</v>
      </c>
    </row>
    <row r="24809" spans="1:5" x14ac:dyDescent="0.55000000000000004">
      <c r="A24809">
        <v>12</v>
      </c>
      <c r="B24809">
        <v>65000</v>
      </c>
      <c r="C24809" s="6">
        <v>44317</v>
      </c>
      <c r="D24809">
        <v>-339.06</v>
      </c>
      <c r="E24809" t="str">
        <f>INDEX(LedgerMapping[[#All],[Area]],MATCH(Transactions[[#This Row],[Sub Ledger]],LedgerMapping[[#All],[Sub Ledger]],0))</f>
        <v>Income Statement</v>
      </c>
    </row>
    <row r="24810" spans="1:5" x14ac:dyDescent="0.55000000000000004">
      <c r="A24810">
        <v>12</v>
      </c>
      <c r="B24810">
        <v>66000</v>
      </c>
      <c r="C24810" s="6">
        <v>44317</v>
      </c>
      <c r="D24810">
        <v>-308.20999999999998</v>
      </c>
      <c r="E24810" t="str">
        <f>INDEX(LedgerMapping[[#All],[Area]],MATCH(Transactions[[#This Row],[Sub Ledger]],LedgerMapping[[#All],[Sub Ledger]],0))</f>
        <v>Income Statement</v>
      </c>
    </row>
    <row r="24811" spans="1:5" x14ac:dyDescent="0.55000000000000004">
      <c r="A24811">
        <v>12</v>
      </c>
      <c r="B24811">
        <v>67000</v>
      </c>
      <c r="C24811" s="6">
        <v>44317</v>
      </c>
      <c r="D24811">
        <v>-160.34</v>
      </c>
      <c r="E24811" t="str">
        <f>INDEX(LedgerMapping[[#All],[Area]],MATCH(Transactions[[#This Row],[Sub Ledger]],LedgerMapping[[#All],[Sub Ledger]],0))</f>
        <v>Income Statement</v>
      </c>
    </row>
    <row r="24812" spans="1:5" x14ac:dyDescent="0.55000000000000004">
      <c r="A24812">
        <v>12</v>
      </c>
      <c r="B24812">
        <v>68000</v>
      </c>
      <c r="C24812" s="6">
        <v>44317</v>
      </c>
      <c r="D24812">
        <v>-122.04</v>
      </c>
      <c r="E24812" t="str">
        <f>INDEX(LedgerMapping[[#All],[Area]],MATCH(Transactions[[#This Row],[Sub Ledger]],LedgerMapping[[#All],[Sub Ledger]],0))</f>
        <v>Income Statement</v>
      </c>
    </row>
    <row r="24813" spans="1:5" x14ac:dyDescent="0.55000000000000004">
      <c r="A24813">
        <v>12</v>
      </c>
      <c r="B24813">
        <v>69000</v>
      </c>
      <c r="C24813" s="6">
        <v>44317</v>
      </c>
      <c r="D24813">
        <v>-34.799999999999997</v>
      </c>
      <c r="E24813" t="str">
        <f>INDEX(LedgerMapping[[#All],[Area]],MATCH(Transactions[[#This Row],[Sub Ledger]],LedgerMapping[[#All],[Sub Ledger]],0))</f>
        <v>Income Statement</v>
      </c>
    </row>
    <row r="24814" spans="1:5" x14ac:dyDescent="0.55000000000000004">
      <c r="A24814">
        <v>12</v>
      </c>
      <c r="B24814">
        <v>71000</v>
      </c>
      <c r="C24814" s="6">
        <v>44317</v>
      </c>
      <c r="D24814">
        <v>-49.7</v>
      </c>
      <c r="E24814" t="str">
        <f>INDEX(LedgerMapping[[#All],[Area]],MATCH(Transactions[[#This Row],[Sub Ledger]],LedgerMapping[[#All],[Sub Ledger]],0))</f>
        <v>Income Statement</v>
      </c>
    </row>
    <row r="24815" spans="1:5" x14ac:dyDescent="0.55000000000000004">
      <c r="A24815">
        <v>12</v>
      </c>
      <c r="B24815">
        <v>73000</v>
      </c>
      <c r="C24815" s="6">
        <v>44317</v>
      </c>
      <c r="D24815">
        <v>-241.19</v>
      </c>
      <c r="E24815" t="str">
        <f>INDEX(LedgerMapping[[#All],[Area]],MATCH(Transactions[[#This Row],[Sub Ledger]],LedgerMapping[[#All],[Sub Ledger]],0))</f>
        <v>Income Statement</v>
      </c>
    </row>
    <row r="24816" spans="1:5" x14ac:dyDescent="0.55000000000000004">
      <c r="A24816">
        <v>12</v>
      </c>
      <c r="B24816">
        <v>74000</v>
      </c>
      <c r="C24816" s="6">
        <v>44317</v>
      </c>
      <c r="D24816">
        <v>-328.42</v>
      </c>
      <c r="E24816" t="str">
        <f>INDEX(LedgerMapping[[#All],[Area]],MATCH(Transactions[[#This Row],[Sub Ledger]],LedgerMapping[[#All],[Sub Ledger]],0))</f>
        <v>Income Statement</v>
      </c>
    </row>
    <row r="24817" spans="1:5" x14ac:dyDescent="0.55000000000000004">
      <c r="A24817">
        <v>12</v>
      </c>
      <c r="B24817">
        <v>76000</v>
      </c>
      <c r="C24817" s="6">
        <v>44317</v>
      </c>
      <c r="D24817">
        <v>-303.95999999999998</v>
      </c>
      <c r="E24817" t="str">
        <f>INDEX(LedgerMapping[[#All],[Area]],MATCH(Transactions[[#This Row],[Sub Ledger]],LedgerMapping[[#All],[Sub Ledger]],0))</f>
        <v>Income Statement</v>
      </c>
    </row>
    <row r="24818" spans="1:5" x14ac:dyDescent="0.55000000000000004">
      <c r="A24818">
        <v>12</v>
      </c>
      <c r="B24818">
        <v>77000</v>
      </c>
      <c r="C24818" s="6">
        <v>44317</v>
      </c>
      <c r="D24818">
        <v>-546.51</v>
      </c>
      <c r="E24818" t="str">
        <f>INDEX(LedgerMapping[[#All],[Area]],MATCH(Transactions[[#This Row],[Sub Ledger]],LedgerMapping[[#All],[Sub Ledger]],0))</f>
        <v>Income Statement</v>
      </c>
    </row>
    <row r="24819" spans="1:5" x14ac:dyDescent="0.55000000000000004">
      <c r="A24819">
        <v>12</v>
      </c>
      <c r="B24819">
        <v>78000</v>
      </c>
      <c r="C24819" s="6">
        <v>44317</v>
      </c>
      <c r="D24819">
        <v>-162.46</v>
      </c>
      <c r="E24819" t="str">
        <f>INDEX(LedgerMapping[[#All],[Area]],MATCH(Transactions[[#This Row],[Sub Ledger]],LedgerMapping[[#All],[Sub Ledger]],0))</f>
        <v>Income Statement</v>
      </c>
    </row>
    <row r="24820" spans="1:5" x14ac:dyDescent="0.55000000000000004">
      <c r="A24820">
        <v>12</v>
      </c>
      <c r="B24820">
        <v>80000</v>
      </c>
      <c r="C24820" s="6">
        <v>44317</v>
      </c>
      <c r="D24820">
        <v>-610.34</v>
      </c>
      <c r="E24820" t="str">
        <f>INDEX(LedgerMapping[[#All],[Area]],MATCH(Transactions[[#This Row],[Sub Ledger]],LedgerMapping[[#All],[Sub Ledger]],0))</f>
        <v>Income Statement</v>
      </c>
    </row>
    <row r="24821" spans="1:5" x14ac:dyDescent="0.55000000000000004">
      <c r="A24821">
        <v>12</v>
      </c>
      <c r="B24821">
        <v>81000</v>
      </c>
      <c r="C24821" s="6">
        <v>44317</v>
      </c>
      <c r="D24821">
        <v>-377.36</v>
      </c>
      <c r="E24821" t="str">
        <f>INDEX(LedgerMapping[[#All],[Area]],MATCH(Transactions[[#This Row],[Sub Ledger]],LedgerMapping[[#All],[Sub Ledger]],0))</f>
        <v>Income Statement</v>
      </c>
    </row>
    <row r="24822" spans="1:5" x14ac:dyDescent="0.55000000000000004">
      <c r="A24822">
        <v>12</v>
      </c>
      <c r="B24822">
        <v>82000</v>
      </c>
      <c r="C24822" s="6">
        <v>44317</v>
      </c>
      <c r="D24822">
        <v>-36.93</v>
      </c>
      <c r="E24822" t="str">
        <f>INDEX(LedgerMapping[[#All],[Area]],MATCH(Transactions[[#This Row],[Sub Ledger]],LedgerMapping[[#All],[Sub Ledger]],0))</f>
        <v>Income Statement</v>
      </c>
    </row>
    <row r="24823" spans="1:5" x14ac:dyDescent="0.55000000000000004">
      <c r="A24823">
        <v>12</v>
      </c>
      <c r="B24823">
        <v>83000</v>
      </c>
      <c r="C24823" s="6">
        <v>44317</v>
      </c>
      <c r="D24823">
        <v>-128.41999999999999</v>
      </c>
      <c r="E24823" t="str">
        <f>INDEX(LedgerMapping[[#All],[Area]],MATCH(Transactions[[#This Row],[Sub Ledger]],LedgerMapping[[#All],[Sub Ledger]],0))</f>
        <v>Income Statement</v>
      </c>
    </row>
    <row r="24824" spans="1:5" x14ac:dyDescent="0.55000000000000004">
      <c r="A24824">
        <v>12</v>
      </c>
      <c r="B24824">
        <v>84000</v>
      </c>
      <c r="C24824" s="6">
        <v>44317</v>
      </c>
      <c r="D24824">
        <v>-105.02</v>
      </c>
      <c r="E24824" t="str">
        <f>INDEX(LedgerMapping[[#All],[Area]],MATCH(Transactions[[#This Row],[Sub Ledger]],LedgerMapping[[#All],[Sub Ledger]],0))</f>
        <v>Income Statement</v>
      </c>
    </row>
    <row r="24825" spans="1:5" x14ac:dyDescent="0.55000000000000004">
      <c r="A24825">
        <v>12</v>
      </c>
      <c r="B24825">
        <v>85000</v>
      </c>
      <c r="C24825" s="6">
        <v>44317</v>
      </c>
      <c r="D24825">
        <v>-102.89</v>
      </c>
      <c r="E24825" t="str">
        <f>INDEX(LedgerMapping[[#All],[Area]],MATCH(Transactions[[#This Row],[Sub Ledger]],LedgerMapping[[#All],[Sub Ledger]],0))</f>
        <v>Income Statement</v>
      </c>
    </row>
    <row r="24826" spans="1:5" x14ac:dyDescent="0.55000000000000004">
      <c r="A24826">
        <v>12</v>
      </c>
      <c r="B24826">
        <v>87000</v>
      </c>
      <c r="C24826" s="6">
        <v>44317</v>
      </c>
      <c r="D24826">
        <v>-575.24</v>
      </c>
      <c r="E24826" t="str">
        <f>INDEX(LedgerMapping[[#All],[Area]],MATCH(Transactions[[#This Row],[Sub Ledger]],LedgerMapping[[#All],[Sub Ledger]],0))</f>
        <v>Income Statement</v>
      </c>
    </row>
    <row r="24827" spans="1:5" x14ac:dyDescent="0.55000000000000004">
      <c r="A24827">
        <v>12</v>
      </c>
      <c r="B24827">
        <v>90000</v>
      </c>
      <c r="C24827" s="6">
        <v>44317</v>
      </c>
      <c r="D24827">
        <v>-157.15</v>
      </c>
      <c r="E24827" t="str">
        <f>INDEX(LedgerMapping[[#All],[Area]],MATCH(Transactions[[#This Row],[Sub Ledger]],LedgerMapping[[#All],[Sub Ledger]],0))</f>
        <v>Income Statement</v>
      </c>
    </row>
    <row r="24828" spans="1:5" x14ac:dyDescent="0.55000000000000004">
      <c r="A24828">
        <v>12</v>
      </c>
      <c r="B24828">
        <v>94000</v>
      </c>
      <c r="C24828" s="6">
        <v>44317</v>
      </c>
      <c r="D24828">
        <v>-132.68</v>
      </c>
      <c r="E24828" t="str">
        <f>INDEX(LedgerMapping[[#All],[Area]],MATCH(Transactions[[#This Row],[Sub Ledger]],LedgerMapping[[#All],[Sub Ledger]],0))</f>
        <v>Income Statement</v>
      </c>
    </row>
    <row r="24829" spans="1:5" x14ac:dyDescent="0.55000000000000004">
      <c r="A24829">
        <v>12</v>
      </c>
      <c r="B24829">
        <v>60000</v>
      </c>
      <c r="C24829" s="6">
        <v>44317</v>
      </c>
      <c r="D24829">
        <v>-8809.43</v>
      </c>
      <c r="E24829" t="str">
        <f>INDEX(LedgerMapping[[#All],[Area]],MATCH(Transactions[[#This Row],[Sub Ledger]],LedgerMapping[[#All],[Sub Ledger]],0))</f>
        <v>Income Statement</v>
      </c>
    </row>
    <row r="24830" spans="1:5" x14ac:dyDescent="0.55000000000000004">
      <c r="A24830">
        <v>12</v>
      </c>
      <c r="B24830">
        <v>61000</v>
      </c>
      <c r="C24830" s="6">
        <v>44317</v>
      </c>
      <c r="D24830">
        <v>-813.54</v>
      </c>
      <c r="E24830" t="str">
        <f>INDEX(LedgerMapping[[#All],[Area]],MATCH(Transactions[[#This Row],[Sub Ledger]],LedgerMapping[[#All],[Sub Ledger]],0))</f>
        <v>Income Statement</v>
      </c>
    </row>
    <row r="24831" spans="1:5" x14ac:dyDescent="0.55000000000000004">
      <c r="A24831">
        <v>12</v>
      </c>
      <c r="B24831">
        <v>62000</v>
      </c>
      <c r="C24831" s="6">
        <v>44317</v>
      </c>
      <c r="D24831">
        <v>-903.97</v>
      </c>
      <c r="E24831" t="str">
        <f>INDEX(LedgerMapping[[#All],[Area]],MATCH(Transactions[[#This Row],[Sub Ledger]],LedgerMapping[[#All],[Sub Ledger]],0))</f>
        <v>Income Statement</v>
      </c>
    </row>
    <row r="24832" spans="1:5" x14ac:dyDescent="0.55000000000000004">
      <c r="A24832">
        <v>12</v>
      </c>
      <c r="B24832">
        <v>65000</v>
      </c>
      <c r="C24832" s="6">
        <v>44317</v>
      </c>
      <c r="D24832">
        <v>-192.25</v>
      </c>
      <c r="E24832" t="str">
        <f>INDEX(LedgerMapping[[#All],[Area]],MATCH(Transactions[[#This Row],[Sub Ledger]],LedgerMapping[[#All],[Sub Ledger]],0))</f>
        <v>Income Statement</v>
      </c>
    </row>
    <row r="24833" spans="1:5" x14ac:dyDescent="0.55000000000000004">
      <c r="A24833">
        <v>12</v>
      </c>
      <c r="B24833">
        <v>66000</v>
      </c>
      <c r="C24833" s="6">
        <v>44317</v>
      </c>
      <c r="D24833">
        <v>-174.17</v>
      </c>
      <c r="E24833" t="str">
        <f>INDEX(LedgerMapping[[#All],[Area]],MATCH(Transactions[[#This Row],[Sub Ledger]],LedgerMapping[[#All],[Sub Ledger]],0))</f>
        <v>Income Statement</v>
      </c>
    </row>
    <row r="24834" spans="1:5" x14ac:dyDescent="0.55000000000000004">
      <c r="A24834">
        <v>12</v>
      </c>
      <c r="B24834">
        <v>67000</v>
      </c>
      <c r="C24834" s="6">
        <v>44317</v>
      </c>
      <c r="D24834">
        <v>-85.87</v>
      </c>
      <c r="E24834" t="str">
        <f>INDEX(LedgerMapping[[#All],[Area]],MATCH(Transactions[[#This Row],[Sub Ledger]],LedgerMapping[[#All],[Sub Ledger]],0))</f>
        <v>Income Statement</v>
      </c>
    </row>
    <row r="24835" spans="1:5" x14ac:dyDescent="0.55000000000000004">
      <c r="A24835">
        <v>12</v>
      </c>
      <c r="B24835">
        <v>68000</v>
      </c>
      <c r="C24835" s="6">
        <v>44317</v>
      </c>
      <c r="D24835">
        <v>-64.59</v>
      </c>
      <c r="E24835" t="str">
        <f>INDEX(LedgerMapping[[#All],[Area]],MATCH(Transactions[[#This Row],[Sub Ledger]],LedgerMapping[[#All],[Sub Ledger]],0))</f>
        <v>Income Statement</v>
      </c>
    </row>
    <row r="24836" spans="1:5" x14ac:dyDescent="0.55000000000000004">
      <c r="A24836">
        <v>12</v>
      </c>
      <c r="B24836">
        <v>69000</v>
      </c>
      <c r="C24836" s="6">
        <v>44317</v>
      </c>
      <c r="D24836">
        <v>-19.91</v>
      </c>
      <c r="E24836" t="str">
        <f>INDEX(LedgerMapping[[#All],[Area]],MATCH(Transactions[[#This Row],[Sub Ledger]],LedgerMapping[[#All],[Sub Ledger]],0))</f>
        <v>Income Statement</v>
      </c>
    </row>
    <row r="24837" spans="1:5" x14ac:dyDescent="0.55000000000000004">
      <c r="A24837">
        <v>12</v>
      </c>
      <c r="B24837">
        <v>71000</v>
      </c>
      <c r="C24837" s="6">
        <v>44317</v>
      </c>
      <c r="D24837">
        <v>-28.42</v>
      </c>
      <c r="E24837" t="str">
        <f>INDEX(LedgerMapping[[#All],[Area]],MATCH(Transactions[[#This Row],[Sub Ledger]],LedgerMapping[[#All],[Sub Ledger]],0))</f>
        <v>Income Statement</v>
      </c>
    </row>
    <row r="24838" spans="1:5" x14ac:dyDescent="0.55000000000000004">
      <c r="A24838">
        <v>12</v>
      </c>
      <c r="B24838">
        <v>73000</v>
      </c>
      <c r="C24838" s="6">
        <v>44317</v>
      </c>
      <c r="D24838">
        <v>-111.4</v>
      </c>
      <c r="E24838" t="str">
        <f>INDEX(LedgerMapping[[#All],[Area]],MATCH(Transactions[[#This Row],[Sub Ledger]],LedgerMapping[[#All],[Sub Ledger]],0))</f>
        <v>Income Statement</v>
      </c>
    </row>
    <row r="24839" spans="1:5" x14ac:dyDescent="0.55000000000000004">
      <c r="A24839">
        <v>12</v>
      </c>
      <c r="B24839">
        <v>74000</v>
      </c>
      <c r="C24839" s="6">
        <v>44317</v>
      </c>
      <c r="D24839">
        <v>-465.66</v>
      </c>
      <c r="E24839" t="str">
        <f>INDEX(LedgerMapping[[#All],[Area]],MATCH(Transactions[[#This Row],[Sub Ledger]],LedgerMapping[[#All],[Sub Ledger]],0))</f>
        <v>Income Statement</v>
      </c>
    </row>
    <row r="24840" spans="1:5" x14ac:dyDescent="0.55000000000000004">
      <c r="A24840">
        <v>12</v>
      </c>
      <c r="B24840">
        <v>76000</v>
      </c>
      <c r="C24840" s="6">
        <v>44317</v>
      </c>
      <c r="D24840">
        <v>-117.78</v>
      </c>
      <c r="E24840" t="str">
        <f>INDEX(LedgerMapping[[#All],[Area]],MATCH(Transactions[[#This Row],[Sub Ledger]],LedgerMapping[[#All],[Sub Ledger]],0))</f>
        <v>Income Statement</v>
      </c>
    </row>
    <row r="24841" spans="1:5" x14ac:dyDescent="0.55000000000000004">
      <c r="A24841">
        <v>12</v>
      </c>
      <c r="B24841">
        <v>77000</v>
      </c>
      <c r="C24841" s="6">
        <v>44317</v>
      </c>
      <c r="D24841">
        <v>-211.4</v>
      </c>
      <c r="E24841" t="str">
        <f>INDEX(LedgerMapping[[#All],[Area]],MATCH(Transactions[[#This Row],[Sub Ledger]],LedgerMapping[[#All],[Sub Ledger]],0))</f>
        <v>Income Statement</v>
      </c>
    </row>
    <row r="24842" spans="1:5" x14ac:dyDescent="0.55000000000000004">
      <c r="A24842">
        <v>12</v>
      </c>
      <c r="B24842">
        <v>78000</v>
      </c>
      <c r="C24842" s="6">
        <v>44317</v>
      </c>
      <c r="D24842">
        <v>-60.33</v>
      </c>
      <c r="E24842" t="str">
        <f>INDEX(LedgerMapping[[#All],[Area]],MATCH(Transactions[[#This Row],[Sub Ledger]],LedgerMapping[[#All],[Sub Ledger]],0))</f>
        <v>Income Statement</v>
      </c>
    </row>
    <row r="24843" spans="1:5" x14ac:dyDescent="0.55000000000000004">
      <c r="A24843">
        <v>12</v>
      </c>
      <c r="B24843">
        <v>80000</v>
      </c>
      <c r="C24843" s="6">
        <v>44317</v>
      </c>
      <c r="D24843">
        <v>-210.34</v>
      </c>
      <c r="E24843" t="str">
        <f>INDEX(LedgerMapping[[#All],[Area]],MATCH(Transactions[[#This Row],[Sub Ledger]],LedgerMapping[[#All],[Sub Ledger]],0))</f>
        <v>Income Statement</v>
      </c>
    </row>
    <row r="24844" spans="1:5" x14ac:dyDescent="0.55000000000000004">
      <c r="A24844">
        <v>12</v>
      </c>
      <c r="B24844">
        <v>81000</v>
      </c>
      <c r="C24844" s="6">
        <v>44317</v>
      </c>
      <c r="D24844">
        <v>-130.55000000000001</v>
      </c>
      <c r="E24844" t="str">
        <f>INDEX(LedgerMapping[[#All],[Area]],MATCH(Transactions[[#This Row],[Sub Ledger]],LedgerMapping[[#All],[Sub Ledger]],0))</f>
        <v>Income Statement</v>
      </c>
    </row>
    <row r="24845" spans="1:5" x14ac:dyDescent="0.55000000000000004">
      <c r="A24845">
        <v>12</v>
      </c>
      <c r="B24845">
        <v>82000</v>
      </c>
      <c r="C24845" s="6">
        <v>44317</v>
      </c>
      <c r="D24845">
        <v>-12.46</v>
      </c>
      <c r="E24845" t="str">
        <f>INDEX(LedgerMapping[[#All],[Area]],MATCH(Transactions[[#This Row],[Sub Ledger]],LedgerMapping[[#All],[Sub Ledger]],0))</f>
        <v>Income Statement</v>
      </c>
    </row>
    <row r="24846" spans="1:5" x14ac:dyDescent="0.55000000000000004">
      <c r="A24846">
        <v>12</v>
      </c>
      <c r="B24846">
        <v>83000</v>
      </c>
      <c r="C24846" s="6">
        <v>44317</v>
      </c>
      <c r="D24846">
        <v>-44.38</v>
      </c>
      <c r="E24846" t="str">
        <f>INDEX(LedgerMapping[[#All],[Area]],MATCH(Transactions[[#This Row],[Sub Ledger]],LedgerMapping[[#All],[Sub Ledger]],0))</f>
        <v>Income Statement</v>
      </c>
    </row>
    <row r="24847" spans="1:5" x14ac:dyDescent="0.55000000000000004">
      <c r="A24847">
        <v>12</v>
      </c>
      <c r="B24847">
        <v>84000</v>
      </c>
      <c r="C24847" s="6">
        <v>44317</v>
      </c>
      <c r="D24847">
        <v>-36.93</v>
      </c>
      <c r="E24847" t="str">
        <f>INDEX(LedgerMapping[[#All],[Area]],MATCH(Transactions[[#This Row],[Sub Ledger]],LedgerMapping[[#All],[Sub Ledger]],0))</f>
        <v>Income Statement</v>
      </c>
    </row>
    <row r="24848" spans="1:5" x14ac:dyDescent="0.55000000000000004">
      <c r="A24848">
        <v>12</v>
      </c>
      <c r="B24848">
        <v>85000</v>
      </c>
      <c r="C24848" s="6">
        <v>44317</v>
      </c>
      <c r="D24848">
        <v>-35.869999999999997</v>
      </c>
      <c r="E24848" t="str">
        <f>INDEX(LedgerMapping[[#All],[Area]],MATCH(Transactions[[#This Row],[Sub Ledger]],LedgerMapping[[#All],[Sub Ledger]],0))</f>
        <v>Income Statement</v>
      </c>
    </row>
    <row r="24849" spans="1:5" x14ac:dyDescent="0.55000000000000004">
      <c r="A24849">
        <v>12</v>
      </c>
      <c r="B24849">
        <v>87000</v>
      </c>
      <c r="C24849" s="6">
        <v>44317</v>
      </c>
      <c r="D24849">
        <v>-192.25</v>
      </c>
      <c r="E24849" t="str">
        <f>INDEX(LedgerMapping[[#All],[Area]],MATCH(Transactions[[#This Row],[Sub Ledger]],LedgerMapping[[#All],[Sub Ledger]],0))</f>
        <v>Income Statement</v>
      </c>
    </row>
    <row r="24850" spans="1:5" x14ac:dyDescent="0.55000000000000004">
      <c r="A24850">
        <v>12</v>
      </c>
      <c r="B24850">
        <v>90000</v>
      </c>
      <c r="C24850" s="6">
        <v>44317</v>
      </c>
      <c r="D24850">
        <v>-56.08</v>
      </c>
      <c r="E24850" t="str">
        <f>INDEX(LedgerMapping[[#All],[Area]],MATCH(Transactions[[#This Row],[Sub Ledger]],LedgerMapping[[#All],[Sub Ledger]],0))</f>
        <v>Income Statement</v>
      </c>
    </row>
    <row r="24851" spans="1:5" x14ac:dyDescent="0.55000000000000004">
      <c r="A24851">
        <v>12</v>
      </c>
      <c r="B24851">
        <v>94000</v>
      </c>
      <c r="C24851" s="6">
        <v>44317</v>
      </c>
      <c r="D24851">
        <v>-45.44</v>
      </c>
      <c r="E24851" t="str">
        <f>INDEX(LedgerMapping[[#All],[Area]],MATCH(Transactions[[#This Row],[Sub Ledger]],LedgerMapping[[#All],[Sub Ledger]],0))</f>
        <v>Income Statement</v>
      </c>
    </row>
    <row r="24852" spans="1:5" x14ac:dyDescent="0.55000000000000004">
      <c r="A24852">
        <v>12</v>
      </c>
      <c r="B24852">
        <v>52000</v>
      </c>
      <c r="C24852" s="6">
        <v>44317</v>
      </c>
      <c r="D24852">
        <v>16519.150000000001</v>
      </c>
      <c r="E24852" t="str">
        <f>INDEX(LedgerMapping[[#All],[Area]],MATCH(Transactions[[#This Row],[Sub Ledger]],LedgerMapping[[#All],[Sub Ledger]],0))</f>
        <v>Income Statement</v>
      </c>
    </row>
    <row r="24853" spans="1:5" x14ac:dyDescent="0.55000000000000004">
      <c r="A24853">
        <v>12</v>
      </c>
      <c r="B24853">
        <v>89000</v>
      </c>
      <c r="C24853" s="6">
        <v>44317</v>
      </c>
      <c r="D24853">
        <v>36.93</v>
      </c>
      <c r="E24853" t="str">
        <f>INDEX(LedgerMapping[[#All],[Area]],MATCH(Transactions[[#This Row],[Sub Ledger]],LedgerMapping[[#All],[Sub Ledger]],0))</f>
        <v>Income Statement</v>
      </c>
    </row>
    <row r="24854" spans="1:5" x14ac:dyDescent="0.55000000000000004">
      <c r="A24854">
        <v>12</v>
      </c>
      <c r="B24854">
        <v>89000</v>
      </c>
      <c r="C24854" s="6">
        <v>44317</v>
      </c>
      <c r="D24854">
        <v>158.21</v>
      </c>
      <c r="E24854" t="str">
        <f>INDEX(LedgerMapping[[#All],[Area]],MATCH(Transactions[[#This Row],[Sub Ledger]],LedgerMapping[[#All],[Sub Ledger]],0))</f>
        <v>Income Statement</v>
      </c>
    </row>
    <row r="24855" spans="1:5" x14ac:dyDescent="0.55000000000000004">
      <c r="A24855">
        <v>12</v>
      </c>
      <c r="B24855">
        <v>89000</v>
      </c>
      <c r="C24855" s="6">
        <v>44317</v>
      </c>
      <c r="D24855">
        <v>102.89</v>
      </c>
      <c r="E24855" t="str">
        <f>INDEX(LedgerMapping[[#All],[Area]],MATCH(Transactions[[#This Row],[Sub Ledger]],LedgerMapping[[#All],[Sub Ledger]],0))</f>
        <v>Income Statement</v>
      </c>
    </row>
    <row r="24856" spans="1:5" x14ac:dyDescent="0.55000000000000004">
      <c r="A24856">
        <v>12</v>
      </c>
      <c r="B24856">
        <v>91000</v>
      </c>
      <c r="C24856" s="6">
        <v>44317</v>
      </c>
      <c r="D24856">
        <v>-43.92</v>
      </c>
      <c r="E24856" t="str">
        <f>INDEX(LedgerMapping[[#All],[Area]],MATCH(Transactions[[#This Row],[Sub Ledger]],LedgerMapping[[#All],[Sub Ledger]],0))</f>
        <v>Income Statement</v>
      </c>
    </row>
    <row r="24857" spans="1:5" x14ac:dyDescent="0.55000000000000004">
      <c r="A24857">
        <v>12</v>
      </c>
      <c r="B24857">
        <v>91000</v>
      </c>
      <c r="C24857" s="6">
        <v>44317</v>
      </c>
      <c r="D24857">
        <v>-192.85</v>
      </c>
      <c r="E24857" t="str">
        <f>INDEX(LedgerMapping[[#All],[Area]],MATCH(Transactions[[#This Row],[Sub Ledger]],LedgerMapping[[#All],[Sub Ledger]],0))</f>
        <v>Income Statement</v>
      </c>
    </row>
    <row r="24858" spans="1:5" x14ac:dyDescent="0.55000000000000004">
      <c r="A24858">
        <v>12</v>
      </c>
      <c r="B24858">
        <v>91000</v>
      </c>
      <c r="C24858" s="6">
        <v>44317</v>
      </c>
      <c r="D24858">
        <v>-124.77</v>
      </c>
      <c r="E24858" t="str">
        <f>INDEX(LedgerMapping[[#All],[Area]],MATCH(Transactions[[#This Row],[Sub Ledger]],LedgerMapping[[#All],[Sub Ledger]],0))</f>
        <v>Income Statement</v>
      </c>
    </row>
    <row r="24859" spans="1:5" x14ac:dyDescent="0.55000000000000004">
      <c r="A24859">
        <v>12</v>
      </c>
      <c r="B24859">
        <v>92000</v>
      </c>
      <c r="C24859" s="6">
        <v>44317</v>
      </c>
      <c r="D24859">
        <v>209.27</v>
      </c>
      <c r="E24859" t="str">
        <f>INDEX(LedgerMapping[[#All],[Area]],MATCH(Transactions[[#This Row],[Sub Ledger]],LedgerMapping[[#All],[Sub Ledger]],0))</f>
        <v>Income Statement</v>
      </c>
    </row>
    <row r="24860" spans="1:5" x14ac:dyDescent="0.55000000000000004">
      <c r="A24860">
        <v>12</v>
      </c>
      <c r="B24860">
        <v>92000</v>
      </c>
      <c r="C24860" s="6">
        <v>44317</v>
      </c>
      <c r="D24860">
        <v>324.17</v>
      </c>
      <c r="E24860" t="str">
        <f>INDEX(LedgerMapping[[#All],[Area]],MATCH(Transactions[[#This Row],[Sub Ledger]],LedgerMapping[[#All],[Sub Ledger]],0))</f>
        <v>Income Statement</v>
      </c>
    </row>
    <row r="24861" spans="1:5" x14ac:dyDescent="0.55000000000000004">
      <c r="A24861">
        <v>12</v>
      </c>
      <c r="B24861">
        <v>92000</v>
      </c>
      <c r="C24861" s="6">
        <v>44317</v>
      </c>
      <c r="D24861">
        <v>74.16</v>
      </c>
      <c r="E24861" t="str">
        <f>INDEX(LedgerMapping[[#All],[Area]],MATCH(Transactions[[#This Row],[Sub Ledger]],LedgerMapping[[#All],[Sub Ledger]],0))</f>
        <v>Income Statement</v>
      </c>
    </row>
    <row r="24862" spans="1:5" x14ac:dyDescent="0.55000000000000004">
      <c r="A24862">
        <v>12</v>
      </c>
      <c r="B24862">
        <v>101000</v>
      </c>
      <c r="C24862" s="6">
        <v>44317</v>
      </c>
      <c r="D24862">
        <v>236001.97</v>
      </c>
      <c r="E24862" t="str">
        <f>INDEX(LedgerMapping[[#All],[Area]],MATCH(Transactions[[#This Row],[Sub Ledger]],LedgerMapping[[#All],[Sub Ledger]],0))</f>
        <v>Income Statement</v>
      </c>
    </row>
    <row r="24863" spans="1:5" x14ac:dyDescent="0.55000000000000004">
      <c r="A24863">
        <v>12</v>
      </c>
      <c r="B24863">
        <v>101001</v>
      </c>
      <c r="C24863" s="6">
        <v>44317</v>
      </c>
      <c r="D24863">
        <v>179361.49720000001</v>
      </c>
      <c r="E24863" t="str">
        <f>INDEX(LedgerMapping[[#All],[Area]],MATCH(Transactions[[#This Row],[Sub Ledger]],LedgerMapping[[#All],[Sub Ledger]],0))</f>
        <v>Income Statement</v>
      </c>
    </row>
    <row r="24864" spans="1:5" x14ac:dyDescent="0.55000000000000004">
      <c r="A24864">
        <v>12</v>
      </c>
      <c r="B24864">
        <v>53000</v>
      </c>
      <c r="C24864" s="6">
        <v>44287</v>
      </c>
      <c r="D24864">
        <v>-12222.26</v>
      </c>
      <c r="E24864" t="str">
        <f>INDEX(LedgerMapping[[#All],[Area]],MATCH(Transactions[[#This Row],[Sub Ledger]],LedgerMapping[[#All],[Sub Ledger]],0))</f>
        <v>Income Statement</v>
      </c>
    </row>
    <row r="24865" spans="1:5" x14ac:dyDescent="0.55000000000000004">
      <c r="A24865">
        <v>12</v>
      </c>
      <c r="B24865">
        <v>54000</v>
      </c>
      <c r="C24865" s="6">
        <v>44287</v>
      </c>
      <c r="D24865">
        <v>-1572.06</v>
      </c>
      <c r="E24865" t="str">
        <f>INDEX(LedgerMapping[[#All],[Area]],MATCH(Transactions[[#This Row],[Sub Ledger]],LedgerMapping[[#All],[Sub Ledger]],0))</f>
        <v>Income Statement</v>
      </c>
    </row>
    <row r="24866" spans="1:5" x14ac:dyDescent="0.55000000000000004">
      <c r="A24866">
        <v>12</v>
      </c>
      <c r="B24866">
        <v>56000</v>
      </c>
      <c r="C24866" s="6">
        <v>44287</v>
      </c>
      <c r="D24866">
        <v>-51624.06</v>
      </c>
      <c r="E24866" t="str">
        <f>INDEX(LedgerMapping[[#All],[Area]],MATCH(Transactions[[#This Row],[Sub Ledger]],LedgerMapping[[#All],[Sub Ledger]],0))</f>
        <v>Income Statement</v>
      </c>
    </row>
    <row r="24867" spans="1:5" x14ac:dyDescent="0.55000000000000004">
      <c r="A24867">
        <v>12</v>
      </c>
      <c r="B24867">
        <v>57000</v>
      </c>
      <c r="C24867" s="6">
        <v>44287</v>
      </c>
      <c r="D24867">
        <v>-14665.93</v>
      </c>
      <c r="E24867" t="str">
        <f>INDEX(LedgerMapping[[#All],[Area]],MATCH(Transactions[[#This Row],[Sub Ledger]],LedgerMapping[[#All],[Sub Ledger]],0))</f>
        <v>Income Statement</v>
      </c>
    </row>
    <row r="24868" spans="1:5" x14ac:dyDescent="0.55000000000000004">
      <c r="A24868">
        <v>12</v>
      </c>
      <c r="B24868">
        <v>60000</v>
      </c>
      <c r="C24868" s="6">
        <v>44287</v>
      </c>
      <c r="D24868">
        <v>-36653.57</v>
      </c>
      <c r="E24868" t="str">
        <f>INDEX(LedgerMapping[[#All],[Area]],MATCH(Transactions[[#This Row],[Sub Ledger]],LedgerMapping[[#All],[Sub Ledger]],0))</f>
        <v>Income Statement</v>
      </c>
    </row>
    <row r="24869" spans="1:5" x14ac:dyDescent="0.55000000000000004">
      <c r="A24869">
        <v>12</v>
      </c>
      <c r="B24869">
        <v>61000</v>
      </c>
      <c r="C24869" s="6">
        <v>44287</v>
      </c>
      <c r="D24869">
        <v>-3009.33</v>
      </c>
      <c r="E24869" t="str">
        <f>INDEX(LedgerMapping[[#All],[Area]],MATCH(Transactions[[#This Row],[Sub Ledger]],LedgerMapping[[#All],[Sub Ledger]],0))</f>
        <v>Income Statement</v>
      </c>
    </row>
    <row r="24870" spans="1:5" x14ac:dyDescent="0.55000000000000004">
      <c r="A24870">
        <v>12</v>
      </c>
      <c r="B24870">
        <v>62000</v>
      </c>
      <c r="C24870" s="6">
        <v>44287</v>
      </c>
      <c r="D24870">
        <v>-2257.1799999999998</v>
      </c>
      <c r="E24870" t="str">
        <f>INDEX(LedgerMapping[[#All],[Area]],MATCH(Transactions[[#This Row],[Sub Ledger]],LedgerMapping[[#All],[Sub Ledger]],0))</f>
        <v>Income Statement</v>
      </c>
    </row>
    <row r="24871" spans="1:5" x14ac:dyDescent="0.55000000000000004">
      <c r="A24871">
        <v>12</v>
      </c>
      <c r="B24871">
        <v>63000</v>
      </c>
      <c r="C24871" s="6">
        <v>44287</v>
      </c>
      <c r="D24871">
        <v>-4889.1499999999996</v>
      </c>
      <c r="E24871" t="str">
        <f>INDEX(LedgerMapping[[#All],[Area]],MATCH(Transactions[[#This Row],[Sub Ledger]],LedgerMapping[[#All],[Sub Ledger]],0))</f>
        <v>Income Statement</v>
      </c>
    </row>
    <row r="24872" spans="1:5" x14ac:dyDescent="0.55000000000000004">
      <c r="A24872">
        <v>12</v>
      </c>
      <c r="B24872">
        <v>65000</v>
      </c>
      <c r="C24872" s="6">
        <v>44287</v>
      </c>
      <c r="D24872">
        <v>-417.79</v>
      </c>
      <c r="E24872" t="str">
        <f>INDEX(LedgerMapping[[#All],[Area]],MATCH(Transactions[[#This Row],[Sub Ledger]],LedgerMapping[[#All],[Sub Ledger]],0))</f>
        <v>Income Statement</v>
      </c>
    </row>
    <row r="24873" spans="1:5" x14ac:dyDescent="0.55000000000000004">
      <c r="A24873">
        <v>12</v>
      </c>
      <c r="B24873">
        <v>66000</v>
      </c>
      <c r="C24873" s="6">
        <v>44287</v>
      </c>
      <c r="D24873">
        <v>-379.49</v>
      </c>
      <c r="E24873" t="str">
        <f>INDEX(LedgerMapping[[#All],[Area]],MATCH(Transactions[[#This Row],[Sub Ledger]],LedgerMapping[[#All],[Sub Ledger]],0))</f>
        <v>Income Statement</v>
      </c>
    </row>
    <row r="24874" spans="1:5" x14ac:dyDescent="0.55000000000000004">
      <c r="A24874">
        <v>12</v>
      </c>
      <c r="B24874">
        <v>67000</v>
      </c>
      <c r="C24874" s="6">
        <v>44287</v>
      </c>
      <c r="D24874">
        <v>-194.38</v>
      </c>
      <c r="E24874" t="str">
        <f>INDEX(LedgerMapping[[#All],[Area]],MATCH(Transactions[[#This Row],[Sub Ledger]],LedgerMapping[[#All],[Sub Ledger]],0))</f>
        <v>Income Statement</v>
      </c>
    </row>
    <row r="24875" spans="1:5" x14ac:dyDescent="0.55000000000000004">
      <c r="A24875">
        <v>12</v>
      </c>
      <c r="B24875">
        <v>68000</v>
      </c>
      <c r="C24875" s="6">
        <v>44287</v>
      </c>
      <c r="D24875">
        <v>-149.69999999999999</v>
      </c>
      <c r="E24875" t="str">
        <f>INDEX(LedgerMapping[[#All],[Area]],MATCH(Transactions[[#This Row],[Sub Ledger]],LedgerMapping[[#All],[Sub Ledger]],0))</f>
        <v>Income Statement</v>
      </c>
    </row>
    <row r="24876" spans="1:5" x14ac:dyDescent="0.55000000000000004">
      <c r="A24876">
        <v>12</v>
      </c>
      <c r="B24876">
        <v>69000</v>
      </c>
      <c r="C24876" s="6">
        <v>44287</v>
      </c>
      <c r="D24876">
        <v>-42.25</v>
      </c>
      <c r="E24876" t="str">
        <f>INDEX(LedgerMapping[[#All],[Area]],MATCH(Transactions[[#This Row],[Sub Ledger]],LedgerMapping[[#All],[Sub Ledger]],0))</f>
        <v>Income Statement</v>
      </c>
    </row>
    <row r="24877" spans="1:5" x14ac:dyDescent="0.55000000000000004">
      <c r="A24877">
        <v>12</v>
      </c>
      <c r="B24877">
        <v>71000</v>
      </c>
      <c r="C24877" s="6">
        <v>44287</v>
      </c>
      <c r="D24877">
        <v>-58.21</v>
      </c>
      <c r="E24877" t="str">
        <f>INDEX(LedgerMapping[[#All],[Area]],MATCH(Transactions[[#This Row],[Sub Ledger]],LedgerMapping[[#All],[Sub Ledger]],0))</f>
        <v>Income Statement</v>
      </c>
    </row>
    <row r="24878" spans="1:5" x14ac:dyDescent="0.55000000000000004">
      <c r="A24878">
        <v>12</v>
      </c>
      <c r="B24878">
        <v>72000</v>
      </c>
      <c r="C24878" s="6">
        <v>44287</v>
      </c>
      <c r="D24878">
        <v>-978.44</v>
      </c>
      <c r="E24878" t="str">
        <f>INDEX(LedgerMapping[[#All],[Area]],MATCH(Transactions[[#This Row],[Sub Ledger]],LedgerMapping[[#All],[Sub Ledger]],0))</f>
        <v>Income Statement</v>
      </c>
    </row>
    <row r="24879" spans="1:5" x14ac:dyDescent="0.55000000000000004">
      <c r="A24879">
        <v>12</v>
      </c>
      <c r="B24879">
        <v>73000</v>
      </c>
      <c r="C24879" s="6">
        <v>44287</v>
      </c>
      <c r="D24879">
        <v>-291.19</v>
      </c>
      <c r="E24879" t="str">
        <f>INDEX(LedgerMapping[[#All],[Area]],MATCH(Transactions[[#This Row],[Sub Ledger]],LedgerMapping[[#All],[Sub Ledger]],0))</f>
        <v>Income Statement</v>
      </c>
    </row>
    <row r="24880" spans="1:5" x14ac:dyDescent="0.55000000000000004">
      <c r="A24880">
        <v>12</v>
      </c>
      <c r="B24880">
        <v>74000</v>
      </c>
      <c r="C24880" s="6">
        <v>44287</v>
      </c>
      <c r="D24880">
        <v>-344.38</v>
      </c>
      <c r="E24880" t="str">
        <f>INDEX(LedgerMapping[[#All],[Area]],MATCH(Transactions[[#This Row],[Sub Ledger]],LedgerMapping[[#All],[Sub Ledger]],0))</f>
        <v>Income Statement</v>
      </c>
    </row>
    <row r="24881" spans="1:5" x14ac:dyDescent="0.55000000000000004">
      <c r="A24881">
        <v>12</v>
      </c>
      <c r="B24881">
        <v>76000</v>
      </c>
      <c r="C24881" s="6">
        <v>44287</v>
      </c>
      <c r="D24881">
        <v>-2234.84</v>
      </c>
      <c r="E24881" t="str">
        <f>INDEX(LedgerMapping[[#All],[Area]],MATCH(Transactions[[#This Row],[Sub Ledger]],LedgerMapping[[#All],[Sub Ledger]],0))</f>
        <v>Income Statement</v>
      </c>
    </row>
    <row r="24882" spans="1:5" x14ac:dyDescent="0.55000000000000004">
      <c r="A24882">
        <v>12</v>
      </c>
      <c r="B24882">
        <v>77000</v>
      </c>
      <c r="C24882" s="6">
        <v>44287</v>
      </c>
      <c r="D24882">
        <v>-643.32000000000005</v>
      </c>
      <c r="E24882" t="str">
        <f>INDEX(LedgerMapping[[#All],[Area]],MATCH(Transactions[[#This Row],[Sub Ledger]],LedgerMapping[[#All],[Sub Ledger]],0))</f>
        <v>Income Statement</v>
      </c>
    </row>
    <row r="24883" spans="1:5" x14ac:dyDescent="0.55000000000000004">
      <c r="A24883">
        <v>12</v>
      </c>
      <c r="B24883">
        <v>78000</v>
      </c>
      <c r="C24883" s="6">
        <v>44287</v>
      </c>
      <c r="D24883">
        <v>-203.95</v>
      </c>
      <c r="E24883" t="str">
        <f>INDEX(LedgerMapping[[#All],[Area]],MATCH(Transactions[[#This Row],[Sub Ledger]],LedgerMapping[[#All],[Sub Ledger]],0))</f>
        <v>Income Statement</v>
      </c>
    </row>
    <row r="24884" spans="1:5" x14ac:dyDescent="0.55000000000000004">
      <c r="A24884">
        <v>12</v>
      </c>
      <c r="B24884">
        <v>80000</v>
      </c>
      <c r="C24884" s="6">
        <v>44287</v>
      </c>
      <c r="D24884">
        <v>-790.14</v>
      </c>
      <c r="E24884" t="str">
        <f>INDEX(LedgerMapping[[#All],[Area]],MATCH(Transactions[[#This Row],[Sub Ledger]],LedgerMapping[[#All],[Sub Ledger]],0))</f>
        <v>Income Statement</v>
      </c>
    </row>
    <row r="24885" spans="1:5" x14ac:dyDescent="0.55000000000000004">
      <c r="A24885">
        <v>12</v>
      </c>
      <c r="B24885">
        <v>81000</v>
      </c>
      <c r="C24885" s="6">
        <v>44287</v>
      </c>
      <c r="D24885">
        <v>-489.07</v>
      </c>
      <c r="E24885" t="str">
        <f>INDEX(LedgerMapping[[#All],[Area]],MATCH(Transactions[[#This Row],[Sub Ledger]],LedgerMapping[[#All],[Sub Ledger]],0))</f>
        <v>Income Statement</v>
      </c>
    </row>
    <row r="24886" spans="1:5" x14ac:dyDescent="0.55000000000000004">
      <c r="A24886">
        <v>12</v>
      </c>
      <c r="B24886">
        <v>82000</v>
      </c>
      <c r="C24886" s="6">
        <v>44287</v>
      </c>
      <c r="D24886">
        <v>-49.7</v>
      </c>
      <c r="E24886" t="str">
        <f>INDEX(LedgerMapping[[#All],[Area]],MATCH(Transactions[[#This Row],[Sub Ledger]],LedgerMapping[[#All],[Sub Ledger]],0))</f>
        <v>Income Statement</v>
      </c>
    </row>
    <row r="24887" spans="1:5" x14ac:dyDescent="0.55000000000000004">
      <c r="A24887">
        <v>12</v>
      </c>
      <c r="B24887">
        <v>83000</v>
      </c>
      <c r="C24887" s="6">
        <v>44287</v>
      </c>
      <c r="D24887">
        <v>-173.1</v>
      </c>
      <c r="E24887" t="str">
        <f>INDEX(LedgerMapping[[#All],[Area]],MATCH(Transactions[[#This Row],[Sub Ledger]],LedgerMapping[[#All],[Sub Ledger]],0))</f>
        <v>Income Statement</v>
      </c>
    </row>
    <row r="24888" spans="1:5" x14ac:dyDescent="0.55000000000000004">
      <c r="A24888">
        <v>12</v>
      </c>
      <c r="B24888">
        <v>84000</v>
      </c>
      <c r="C24888" s="6">
        <v>44287</v>
      </c>
      <c r="D24888">
        <v>-150.76</v>
      </c>
      <c r="E24888" t="str">
        <f>INDEX(LedgerMapping[[#All],[Area]],MATCH(Transactions[[#This Row],[Sub Ledger]],LedgerMapping[[#All],[Sub Ledger]],0))</f>
        <v>Income Statement</v>
      </c>
    </row>
    <row r="24889" spans="1:5" x14ac:dyDescent="0.55000000000000004">
      <c r="A24889">
        <v>12</v>
      </c>
      <c r="B24889">
        <v>85000</v>
      </c>
      <c r="C24889" s="6">
        <v>44287</v>
      </c>
      <c r="D24889">
        <v>-139.06</v>
      </c>
      <c r="E24889" t="str">
        <f>INDEX(LedgerMapping[[#All],[Area]],MATCH(Transactions[[#This Row],[Sub Ledger]],LedgerMapping[[#All],[Sub Ledger]],0))</f>
        <v>Income Statement</v>
      </c>
    </row>
    <row r="24890" spans="1:5" x14ac:dyDescent="0.55000000000000004">
      <c r="A24890">
        <v>12</v>
      </c>
      <c r="B24890">
        <v>87000</v>
      </c>
      <c r="C24890" s="6">
        <v>44287</v>
      </c>
      <c r="D24890">
        <v>-670.98</v>
      </c>
      <c r="E24890" t="str">
        <f>INDEX(LedgerMapping[[#All],[Area]],MATCH(Transactions[[#This Row],[Sub Ledger]],LedgerMapping[[#All],[Sub Ledger]],0))</f>
        <v>Income Statement</v>
      </c>
    </row>
    <row r="24891" spans="1:5" x14ac:dyDescent="0.55000000000000004">
      <c r="A24891">
        <v>12</v>
      </c>
      <c r="B24891">
        <v>90000</v>
      </c>
      <c r="C24891" s="6">
        <v>44287</v>
      </c>
      <c r="D24891">
        <v>-226.3</v>
      </c>
      <c r="E24891" t="str">
        <f>INDEX(LedgerMapping[[#All],[Area]],MATCH(Transactions[[#This Row],[Sub Ledger]],LedgerMapping[[#All],[Sub Ledger]],0))</f>
        <v>Income Statement</v>
      </c>
    </row>
    <row r="24892" spans="1:5" x14ac:dyDescent="0.55000000000000004">
      <c r="A24892">
        <v>12</v>
      </c>
      <c r="B24892">
        <v>94000</v>
      </c>
      <c r="C24892" s="6">
        <v>44287</v>
      </c>
      <c r="D24892">
        <v>-18761.75</v>
      </c>
      <c r="E24892" t="str">
        <f>INDEX(LedgerMapping[[#All],[Area]],MATCH(Transactions[[#This Row],[Sub Ledger]],LedgerMapping[[#All],[Sub Ledger]],0))</f>
        <v>Income Statement</v>
      </c>
    </row>
    <row r="24893" spans="1:5" x14ac:dyDescent="0.55000000000000004">
      <c r="A24893">
        <v>12</v>
      </c>
      <c r="B24893">
        <v>60000</v>
      </c>
      <c r="C24893" s="6">
        <v>44287</v>
      </c>
      <c r="D24893">
        <v>-25936.35</v>
      </c>
      <c r="E24893" t="str">
        <f>INDEX(LedgerMapping[[#All],[Area]],MATCH(Transactions[[#This Row],[Sub Ledger]],LedgerMapping[[#All],[Sub Ledger]],0))</f>
        <v>Income Statement</v>
      </c>
    </row>
    <row r="24894" spans="1:5" x14ac:dyDescent="0.55000000000000004">
      <c r="A24894">
        <v>12</v>
      </c>
      <c r="B24894">
        <v>61000</v>
      </c>
      <c r="C24894" s="6">
        <v>44287</v>
      </c>
      <c r="D24894">
        <v>-2661.45</v>
      </c>
      <c r="E24894" t="str">
        <f>INDEX(LedgerMapping[[#All],[Area]],MATCH(Transactions[[#This Row],[Sub Ledger]],LedgerMapping[[#All],[Sub Ledger]],0))</f>
        <v>Income Statement</v>
      </c>
    </row>
    <row r="24895" spans="1:5" x14ac:dyDescent="0.55000000000000004">
      <c r="A24895">
        <v>12</v>
      </c>
      <c r="B24895">
        <v>62000</v>
      </c>
      <c r="C24895" s="6">
        <v>44287</v>
      </c>
      <c r="D24895">
        <v>-1863.56</v>
      </c>
      <c r="E24895" t="str">
        <f>INDEX(LedgerMapping[[#All],[Area]],MATCH(Transactions[[#This Row],[Sub Ledger]],LedgerMapping[[#All],[Sub Ledger]],0))</f>
        <v>Income Statement</v>
      </c>
    </row>
    <row r="24896" spans="1:5" x14ac:dyDescent="0.55000000000000004">
      <c r="A24896">
        <v>12</v>
      </c>
      <c r="B24896">
        <v>65000</v>
      </c>
      <c r="C24896" s="6">
        <v>44287</v>
      </c>
      <c r="D24896">
        <v>-346.51</v>
      </c>
      <c r="E24896" t="str">
        <f>INDEX(LedgerMapping[[#All],[Area]],MATCH(Transactions[[#This Row],[Sub Ledger]],LedgerMapping[[#All],[Sub Ledger]],0))</f>
        <v>Income Statement</v>
      </c>
    </row>
    <row r="24897" spans="1:5" x14ac:dyDescent="0.55000000000000004">
      <c r="A24897">
        <v>12</v>
      </c>
      <c r="B24897">
        <v>66000</v>
      </c>
      <c r="C24897" s="6">
        <v>44287</v>
      </c>
      <c r="D24897">
        <v>-314.58999999999997</v>
      </c>
      <c r="E24897" t="str">
        <f>INDEX(LedgerMapping[[#All],[Area]],MATCH(Transactions[[#This Row],[Sub Ledger]],LedgerMapping[[#All],[Sub Ledger]],0))</f>
        <v>Income Statement</v>
      </c>
    </row>
    <row r="24898" spans="1:5" x14ac:dyDescent="0.55000000000000004">
      <c r="A24898">
        <v>12</v>
      </c>
      <c r="B24898">
        <v>67000</v>
      </c>
      <c r="C24898" s="6">
        <v>44287</v>
      </c>
      <c r="D24898">
        <v>-160.34</v>
      </c>
      <c r="E24898" t="str">
        <f>INDEX(LedgerMapping[[#All],[Area]],MATCH(Transactions[[#This Row],[Sub Ledger]],LedgerMapping[[#All],[Sub Ledger]],0))</f>
        <v>Income Statement</v>
      </c>
    </row>
    <row r="24899" spans="1:5" x14ac:dyDescent="0.55000000000000004">
      <c r="A24899">
        <v>12</v>
      </c>
      <c r="B24899">
        <v>68000</v>
      </c>
      <c r="C24899" s="6">
        <v>44287</v>
      </c>
      <c r="D24899">
        <v>-117.78</v>
      </c>
      <c r="E24899" t="str">
        <f>INDEX(LedgerMapping[[#All],[Area]],MATCH(Transactions[[#This Row],[Sub Ledger]],LedgerMapping[[#All],[Sub Ledger]],0))</f>
        <v>Income Statement</v>
      </c>
    </row>
    <row r="24900" spans="1:5" x14ac:dyDescent="0.55000000000000004">
      <c r="A24900">
        <v>12</v>
      </c>
      <c r="B24900">
        <v>69000</v>
      </c>
      <c r="C24900" s="6">
        <v>44287</v>
      </c>
      <c r="D24900">
        <v>-35.869999999999997</v>
      </c>
      <c r="E24900" t="str">
        <f>INDEX(LedgerMapping[[#All],[Area]],MATCH(Transactions[[#This Row],[Sub Ledger]],LedgerMapping[[#All],[Sub Ledger]],0))</f>
        <v>Income Statement</v>
      </c>
    </row>
    <row r="24901" spans="1:5" x14ac:dyDescent="0.55000000000000004">
      <c r="A24901">
        <v>12</v>
      </c>
      <c r="B24901">
        <v>71000</v>
      </c>
      <c r="C24901" s="6">
        <v>44287</v>
      </c>
      <c r="D24901">
        <v>-48.63</v>
      </c>
      <c r="E24901" t="str">
        <f>INDEX(LedgerMapping[[#All],[Area]],MATCH(Transactions[[#This Row],[Sub Ledger]],LedgerMapping[[#All],[Sub Ledger]],0))</f>
        <v>Income Statement</v>
      </c>
    </row>
    <row r="24902" spans="1:5" x14ac:dyDescent="0.55000000000000004">
      <c r="A24902">
        <v>12</v>
      </c>
      <c r="B24902">
        <v>73000</v>
      </c>
      <c r="C24902" s="6">
        <v>44287</v>
      </c>
      <c r="D24902">
        <v>-222.04</v>
      </c>
      <c r="E24902" t="str">
        <f>INDEX(LedgerMapping[[#All],[Area]],MATCH(Transactions[[#This Row],[Sub Ledger]],LedgerMapping[[#All],[Sub Ledger]],0))</f>
        <v>Income Statement</v>
      </c>
    </row>
    <row r="24903" spans="1:5" x14ac:dyDescent="0.55000000000000004">
      <c r="A24903">
        <v>12</v>
      </c>
      <c r="B24903">
        <v>74000</v>
      </c>
      <c r="C24903" s="6">
        <v>44287</v>
      </c>
      <c r="D24903">
        <v>-370.98</v>
      </c>
      <c r="E24903" t="str">
        <f>INDEX(LedgerMapping[[#All],[Area]],MATCH(Transactions[[#This Row],[Sub Ledger]],LedgerMapping[[#All],[Sub Ledger]],0))</f>
        <v>Income Statement</v>
      </c>
    </row>
    <row r="24904" spans="1:5" x14ac:dyDescent="0.55000000000000004">
      <c r="A24904">
        <v>12</v>
      </c>
      <c r="B24904">
        <v>76000</v>
      </c>
      <c r="C24904" s="6">
        <v>44287</v>
      </c>
      <c r="D24904">
        <v>-266.72000000000003</v>
      </c>
      <c r="E24904" t="str">
        <f>INDEX(LedgerMapping[[#All],[Area]],MATCH(Transactions[[#This Row],[Sub Ledger]],LedgerMapping[[#All],[Sub Ledger]],0))</f>
        <v>Income Statement</v>
      </c>
    </row>
    <row r="24905" spans="1:5" x14ac:dyDescent="0.55000000000000004">
      <c r="A24905">
        <v>12</v>
      </c>
      <c r="B24905">
        <v>77000</v>
      </c>
      <c r="C24905" s="6">
        <v>44287</v>
      </c>
      <c r="D24905">
        <v>-479.49</v>
      </c>
      <c r="E24905" t="str">
        <f>INDEX(LedgerMapping[[#All],[Area]],MATCH(Transactions[[#This Row],[Sub Ledger]],LedgerMapping[[#All],[Sub Ledger]],0))</f>
        <v>Income Statement</v>
      </c>
    </row>
    <row r="24906" spans="1:5" x14ac:dyDescent="0.55000000000000004">
      <c r="A24906">
        <v>12</v>
      </c>
      <c r="B24906">
        <v>78000</v>
      </c>
      <c r="C24906" s="6">
        <v>44287</v>
      </c>
      <c r="D24906">
        <v>-147.57</v>
      </c>
      <c r="E24906" t="str">
        <f>INDEX(LedgerMapping[[#All],[Area]],MATCH(Transactions[[#This Row],[Sub Ledger]],LedgerMapping[[#All],[Sub Ledger]],0))</f>
        <v>Income Statement</v>
      </c>
    </row>
    <row r="24907" spans="1:5" x14ac:dyDescent="0.55000000000000004">
      <c r="A24907">
        <v>12</v>
      </c>
      <c r="B24907">
        <v>80000</v>
      </c>
      <c r="C24907" s="6">
        <v>44287</v>
      </c>
      <c r="D24907">
        <v>-547.58000000000004</v>
      </c>
      <c r="E24907" t="str">
        <f>INDEX(LedgerMapping[[#All],[Area]],MATCH(Transactions[[#This Row],[Sub Ledger]],LedgerMapping[[#All],[Sub Ledger]],0))</f>
        <v>Income Statement</v>
      </c>
    </row>
    <row r="24908" spans="1:5" x14ac:dyDescent="0.55000000000000004">
      <c r="A24908">
        <v>12</v>
      </c>
      <c r="B24908">
        <v>81000</v>
      </c>
      <c r="C24908" s="6">
        <v>44287</v>
      </c>
      <c r="D24908">
        <v>-339.06</v>
      </c>
      <c r="E24908" t="str">
        <f>INDEX(LedgerMapping[[#All],[Area]],MATCH(Transactions[[#This Row],[Sub Ledger]],LedgerMapping[[#All],[Sub Ledger]],0))</f>
        <v>Income Statement</v>
      </c>
    </row>
    <row r="24909" spans="1:5" x14ac:dyDescent="0.55000000000000004">
      <c r="A24909">
        <v>12</v>
      </c>
      <c r="B24909">
        <v>82000</v>
      </c>
      <c r="C24909" s="6">
        <v>44287</v>
      </c>
      <c r="D24909">
        <v>-34.799999999999997</v>
      </c>
      <c r="E24909" t="str">
        <f>INDEX(LedgerMapping[[#All],[Area]],MATCH(Transactions[[#This Row],[Sub Ledger]],LedgerMapping[[#All],[Sub Ledger]],0))</f>
        <v>Income Statement</v>
      </c>
    </row>
    <row r="24910" spans="1:5" x14ac:dyDescent="0.55000000000000004">
      <c r="A24910">
        <v>12</v>
      </c>
      <c r="B24910">
        <v>83000</v>
      </c>
      <c r="C24910" s="6">
        <v>44287</v>
      </c>
      <c r="D24910">
        <v>-118.85</v>
      </c>
      <c r="E24910" t="str">
        <f>INDEX(LedgerMapping[[#All],[Area]],MATCH(Transactions[[#This Row],[Sub Ledger]],LedgerMapping[[#All],[Sub Ledger]],0))</f>
        <v>Income Statement</v>
      </c>
    </row>
    <row r="24911" spans="1:5" x14ac:dyDescent="0.55000000000000004">
      <c r="A24911">
        <v>12</v>
      </c>
      <c r="B24911">
        <v>84000</v>
      </c>
      <c r="C24911" s="6">
        <v>44287</v>
      </c>
      <c r="D24911">
        <v>-103.95</v>
      </c>
      <c r="E24911" t="str">
        <f>INDEX(LedgerMapping[[#All],[Area]],MATCH(Transactions[[#This Row],[Sub Ledger]],LedgerMapping[[#All],[Sub Ledger]],0))</f>
        <v>Income Statement</v>
      </c>
    </row>
    <row r="24912" spans="1:5" x14ac:dyDescent="0.55000000000000004">
      <c r="A24912">
        <v>12</v>
      </c>
      <c r="B24912">
        <v>85000</v>
      </c>
      <c r="C24912" s="6">
        <v>44287</v>
      </c>
      <c r="D24912">
        <v>-95.44</v>
      </c>
      <c r="E24912" t="str">
        <f>INDEX(LedgerMapping[[#All],[Area]],MATCH(Transactions[[#This Row],[Sub Ledger]],LedgerMapping[[#All],[Sub Ledger]],0))</f>
        <v>Income Statement</v>
      </c>
    </row>
    <row r="24913" spans="1:5" x14ac:dyDescent="0.55000000000000004">
      <c r="A24913">
        <v>12</v>
      </c>
      <c r="B24913">
        <v>87000</v>
      </c>
      <c r="C24913" s="6">
        <v>44287</v>
      </c>
      <c r="D24913">
        <v>-479.49</v>
      </c>
      <c r="E24913" t="str">
        <f>INDEX(LedgerMapping[[#All],[Area]],MATCH(Transactions[[#This Row],[Sub Ledger]],LedgerMapping[[#All],[Sub Ledger]],0))</f>
        <v>Income Statement</v>
      </c>
    </row>
    <row r="24914" spans="1:5" x14ac:dyDescent="0.55000000000000004">
      <c r="A24914">
        <v>12</v>
      </c>
      <c r="B24914">
        <v>90000</v>
      </c>
      <c r="C24914" s="6">
        <v>44287</v>
      </c>
      <c r="D24914">
        <v>-155.02000000000001</v>
      </c>
      <c r="E24914" t="str">
        <f>INDEX(LedgerMapping[[#All],[Area]],MATCH(Transactions[[#This Row],[Sub Ledger]],LedgerMapping[[#All],[Sub Ledger]],0))</f>
        <v>Income Statement</v>
      </c>
    </row>
    <row r="24915" spans="1:5" x14ac:dyDescent="0.55000000000000004">
      <c r="A24915">
        <v>12</v>
      </c>
      <c r="B24915">
        <v>94000</v>
      </c>
      <c r="C24915" s="6">
        <v>44287</v>
      </c>
      <c r="D24915">
        <v>-118.85</v>
      </c>
      <c r="E24915" t="str">
        <f>INDEX(LedgerMapping[[#All],[Area]],MATCH(Transactions[[#This Row],[Sub Ledger]],LedgerMapping[[#All],[Sub Ledger]],0))</f>
        <v>Income Statement</v>
      </c>
    </row>
    <row r="24916" spans="1:5" x14ac:dyDescent="0.55000000000000004">
      <c r="A24916">
        <v>12</v>
      </c>
      <c r="B24916">
        <v>60000</v>
      </c>
      <c r="C24916" s="6">
        <v>44287</v>
      </c>
      <c r="D24916">
        <v>-5188.09</v>
      </c>
      <c r="E24916" t="str">
        <f>INDEX(LedgerMapping[[#All],[Area]],MATCH(Transactions[[#This Row],[Sub Ledger]],LedgerMapping[[#All],[Sub Ledger]],0))</f>
        <v>Income Statement</v>
      </c>
    </row>
    <row r="24917" spans="1:5" x14ac:dyDescent="0.55000000000000004">
      <c r="A24917">
        <v>12</v>
      </c>
      <c r="B24917">
        <v>61000</v>
      </c>
      <c r="C24917" s="6">
        <v>44287</v>
      </c>
      <c r="D24917">
        <v>-532.67999999999995</v>
      </c>
      <c r="E24917" t="str">
        <f>INDEX(LedgerMapping[[#All],[Area]],MATCH(Transactions[[#This Row],[Sub Ledger]],LedgerMapping[[#All],[Sub Ledger]],0))</f>
        <v>Income Statement</v>
      </c>
    </row>
    <row r="24918" spans="1:5" x14ac:dyDescent="0.55000000000000004">
      <c r="A24918">
        <v>12</v>
      </c>
      <c r="B24918">
        <v>62000</v>
      </c>
      <c r="C24918" s="6">
        <v>44287</v>
      </c>
      <c r="D24918">
        <v>-426.3</v>
      </c>
      <c r="E24918" t="str">
        <f>INDEX(LedgerMapping[[#All],[Area]],MATCH(Transactions[[#This Row],[Sub Ledger]],LedgerMapping[[#All],[Sub Ledger]],0))</f>
        <v>Income Statement</v>
      </c>
    </row>
    <row r="24919" spans="1:5" x14ac:dyDescent="0.55000000000000004">
      <c r="A24919">
        <v>12</v>
      </c>
      <c r="B24919">
        <v>65000</v>
      </c>
      <c r="C24919" s="6">
        <v>44287</v>
      </c>
      <c r="D24919">
        <v>-74.16</v>
      </c>
      <c r="E24919" t="str">
        <f>INDEX(LedgerMapping[[#All],[Area]],MATCH(Transactions[[#This Row],[Sub Ledger]],LedgerMapping[[#All],[Sub Ledger]],0))</f>
        <v>Income Statement</v>
      </c>
    </row>
    <row r="24920" spans="1:5" x14ac:dyDescent="0.55000000000000004">
      <c r="A24920">
        <v>12</v>
      </c>
      <c r="B24920">
        <v>66000</v>
      </c>
      <c r="C24920" s="6">
        <v>44287</v>
      </c>
      <c r="D24920">
        <v>-66.72</v>
      </c>
      <c r="E24920" t="str">
        <f>INDEX(LedgerMapping[[#All],[Area]],MATCH(Transactions[[#This Row],[Sub Ledger]],LedgerMapping[[#All],[Sub Ledger]],0))</f>
        <v>Income Statement</v>
      </c>
    </row>
    <row r="24921" spans="1:5" x14ac:dyDescent="0.55000000000000004">
      <c r="A24921">
        <v>12</v>
      </c>
      <c r="B24921">
        <v>67000</v>
      </c>
      <c r="C24921" s="6">
        <v>44287</v>
      </c>
      <c r="D24921">
        <v>-34.799999999999997</v>
      </c>
      <c r="E24921" t="str">
        <f>INDEX(LedgerMapping[[#All],[Area]],MATCH(Transactions[[#This Row],[Sub Ledger]],LedgerMapping[[#All],[Sub Ledger]],0))</f>
        <v>Income Statement</v>
      </c>
    </row>
    <row r="24922" spans="1:5" x14ac:dyDescent="0.55000000000000004">
      <c r="A24922">
        <v>12</v>
      </c>
      <c r="B24922">
        <v>68000</v>
      </c>
      <c r="C24922" s="6">
        <v>44287</v>
      </c>
      <c r="D24922">
        <v>-26.29</v>
      </c>
      <c r="E24922" t="str">
        <f>INDEX(LedgerMapping[[#All],[Area]],MATCH(Transactions[[#This Row],[Sub Ledger]],LedgerMapping[[#All],[Sub Ledger]],0))</f>
        <v>Income Statement</v>
      </c>
    </row>
    <row r="24923" spans="1:5" x14ac:dyDescent="0.55000000000000004">
      <c r="A24923">
        <v>12</v>
      </c>
      <c r="B24923">
        <v>69000</v>
      </c>
      <c r="C24923" s="6">
        <v>44287</v>
      </c>
      <c r="D24923">
        <v>-8.2100000000000009</v>
      </c>
      <c r="E24923" t="str">
        <f>INDEX(LedgerMapping[[#All],[Area]],MATCH(Transactions[[#This Row],[Sub Ledger]],LedgerMapping[[#All],[Sub Ledger]],0))</f>
        <v>Income Statement</v>
      </c>
    </row>
    <row r="24924" spans="1:5" x14ac:dyDescent="0.55000000000000004">
      <c r="A24924">
        <v>12</v>
      </c>
      <c r="B24924">
        <v>71000</v>
      </c>
      <c r="C24924" s="6">
        <v>44287</v>
      </c>
      <c r="D24924">
        <v>-11.4</v>
      </c>
      <c r="E24924" t="str">
        <f>INDEX(LedgerMapping[[#All],[Area]],MATCH(Transactions[[#This Row],[Sub Ledger]],LedgerMapping[[#All],[Sub Ledger]],0))</f>
        <v>Income Statement</v>
      </c>
    </row>
    <row r="24925" spans="1:5" x14ac:dyDescent="0.55000000000000004">
      <c r="A24925">
        <v>12</v>
      </c>
      <c r="B24925">
        <v>73000</v>
      </c>
      <c r="C24925" s="6">
        <v>44287</v>
      </c>
      <c r="D24925">
        <v>-47.57</v>
      </c>
      <c r="E24925" t="str">
        <f>INDEX(LedgerMapping[[#All],[Area]],MATCH(Transactions[[#This Row],[Sub Ledger]],LedgerMapping[[#All],[Sub Ledger]],0))</f>
        <v>Income Statement</v>
      </c>
    </row>
    <row r="24926" spans="1:5" x14ac:dyDescent="0.55000000000000004">
      <c r="A24926">
        <v>12</v>
      </c>
      <c r="B24926">
        <v>74000</v>
      </c>
      <c r="C24926" s="6">
        <v>44287</v>
      </c>
      <c r="D24926">
        <v>-364.6</v>
      </c>
      <c r="E24926" t="str">
        <f>INDEX(LedgerMapping[[#All],[Area]],MATCH(Transactions[[#This Row],[Sub Ledger]],LedgerMapping[[#All],[Sub Ledger]],0))</f>
        <v>Income Statement</v>
      </c>
    </row>
    <row r="24927" spans="1:5" x14ac:dyDescent="0.55000000000000004">
      <c r="A24927">
        <v>12</v>
      </c>
      <c r="B24927">
        <v>76000</v>
      </c>
      <c r="C24927" s="6">
        <v>44287</v>
      </c>
      <c r="D24927">
        <v>-55.02</v>
      </c>
      <c r="E24927" t="str">
        <f>INDEX(LedgerMapping[[#All],[Area]],MATCH(Transactions[[#This Row],[Sub Ledger]],LedgerMapping[[#All],[Sub Ledger]],0))</f>
        <v>Income Statement</v>
      </c>
    </row>
    <row r="24928" spans="1:5" x14ac:dyDescent="0.55000000000000004">
      <c r="A24928">
        <v>12</v>
      </c>
      <c r="B24928">
        <v>77000</v>
      </c>
      <c r="C24928" s="6">
        <v>44287</v>
      </c>
      <c r="D24928">
        <v>-97.57</v>
      </c>
      <c r="E24928" t="str">
        <f>INDEX(LedgerMapping[[#All],[Area]],MATCH(Transactions[[#This Row],[Sub Ledger]],LedgerMapping[[#All],[Sub Ledger]],0))</f>
        <v>Income Statement</v>
      </c>
    </row>
    <row r="24929" spans="1:5" x14ac:dyDescent="0.55000000000000004">
      <c r="A24929">
        <v>12</v>
      </c>
      <c r="B24929">
        <v>78000</v>
      </c>
      <c r="C24929" s="6">
        <v>44287</v>
      </c>
      <c r="D24929">
        <v>-48.63</v>
      </c>
      <c r="E24929" t="str">
        <f>INDEX(LedgerMapping[[#All],[Area]],MATCH(Transactions[[#This Row],[Sub Ledger]],LedgerMapping[[#All],[Sub Ledger]],0))</f>
        <v>Income Statement</v>
      </c>
    </row>
    <row r="24930" spans="1:5" x14ac:dyDescent="0.55000000000000004">
      <c r="A24930">
        <v>12</v>
      </c>
      <c r="B24930">
        <v>80000</v>
      </c>
      <c r="C24930" s="6">
        <v>44287</v>
      </c>
      <c r="D24930">
        <v>-115.65</v>
      </c>
      <c r="E24930" t="str">
        <f>INDEX(LedgerMapping[[#All],[Area]],MATCH(Transactions[[#This Row],[Sub Ledger]],LedgerMapping[[#All],[Sub Ledger]],0))</f>
        <v>Income Statement</v>
      </c>
    </row>
    <row r="24931" spans="1:5" x14ac:dyDescent="0.55000000000000004">
      <c r="A24931">
        <v>12</v>
      </c>
      <c r="B24931">
        <v>81000</v>
      </c>
      <c r="C24931" s="6">
        <v>44287</v>
      </c>
      <c r="D24931">
        <v>-70.97</v>
      </c>
      <c r="E24931" t="str">
        <f>INDEX(LedgerMapping[[#All],[Area]],MATCH(Transactions[[#This Row],[Sub Ledger]],LedgerMapping[[#All],[Sub Ledger]],0))</f>
        <v>Income Statement</v>
      </c>
    </row>
    <row r="24932" spans="1:5" x14ac:dyDescent="0.55000000000000004">
      <c r="A24932">
        <v>12</v>
      </c>
      <c r="B24932">
        <v>82000</v>
      </c>
      <c r="C24932" s="6">
        <v>44287</v>
      </c>
      <c r="D24932">
        <v>-7.14</v>
      </c>
      <c r="E24932" t="str">
        <f>INDEX(LedgerMapping[[#All],[Area]],MATCH(Transactions[[#This Row],[Sub Ledger]],LedgerMapping[[#All],[Sub Ledger]],0))</f>
        <v>Income Statement</v>
      </c>
    </row>
    <row r="24933" spans="1:5" x14ac:dyDescent="0.55000000000000004">
      <c r="A24933">
        <v>12</v>
      </c>
      <c r="B24933">
        <v>83000</v>
      </c>
      <c r="C24933" s="6">
        <v>44287</v>
      </c>
      <c r="D24933">
        <v>-25.23</v>
      </c>
      <c r="E24933" t="str">
        <f>INDEX(LedgerMapping[[#All],[Area]],MATCH(Transactions[[#This Row],[Sub Ledger]],LedgerMapping[[#All],[Sub Ledger]],0))</f>
        <v>Income Statement</v>
      </c>
    </row>
    <row r="24934" spans="1:5" x14ac:dyDescent="0.55000000000000004">
      <c r="A24934">
        <v>12</v>
      </c>
      <c r="B24934">
        <v>84000</v>
      </c>
      <c r="C24934" s="6">
        <v>44287</v>
      </c>
      <c r="D24934">
        <v>-23.1</v>
      </c>
      <c r="E24934" t="str">
        <f>INDEX(LedgerMapping[[#All],[Area]],MATCH(Transactions[[#This Row],[Sub Ledger]],LedgerMapping[[#All],[Sub Ledger]],0))</f>
        <v>Income Statement</v>
      </c>
    </row>
    <row r="24935" spans="1:5" x14ac:dyDescent="0.55000000000000004">
      <c r="A24935">
        <v>12</v>
      </c>
      <c r="B24935">
        <v>85000</v>
      </c>
      <c r="C24935" s="6">
        <v>44287</v>
      </c>
      <c r="D24935">
        <v>-20.97</v>
      </c>
      <c r="E24935" t="str">
        <f>INDEX(LedgerMapping[[#All],[Area]],MATCH(Transactions[[#This Row],[Sub Ledger]],LedgerMapping[[#All],[Sub Ledger]],0))</f>
        <v>Income Statement</v>
      </c>
    </row>
    <row r="24936" spans="1:5" x14ac:dyDescent="0.55000000000000004">
      <c r="A24936">
        <v>12</v>
      </c>
      <c r="B24936">
        <v>87000</v>
      </c>
      <c r="C24936" s="6">
        <v>44287</v>
      </c>
      <c r="D24936">
        <v>-96.51</v>
      </c>
      <c r="E24936" t="str">
        <f>INDEX(LedgerMapping[[#All],[Area]],MATCH(Transactions[[#This Row],[Sub Ledger]],LedgerMapping[[#All],[Sub Ledger]],0))</f>
        <v>Income Statement</v>
      </c>
    </row>
    <row r="24937" spans="1:5" x14ac:dyDescent="0.55000000000000004">
      <c r="A24937">
        <v>12</v>
      </c>
      <c r="B24937">
        <v>90000</v>
      </c>
      <c r="C24937" s="6">
        <v>44287</v>
      </c>
      <c r="D24937">
        <v>-33.74</v>
      </c>
      <c r="E24937" t="str">
        <f>INDEX(LedgerMapping[[#All],[Area]],MATCH(Transactions[[#This Row],[Sub Ledger]],LedgerMapping[[#All],[Sub Ledger]],0))</f>
        <v>Income Statement</v>
      </c>
    </row>
    <row r="24938" spans="1:5" x14ac:dyDescent="0.55000000000000004">
      <c r="A24938">
        <v>12</v>
      </c>
      <c r="B24938">
        <v>94000</v>
      </c>
      <c r="C24938" s="6">
        <v>44287</v>
      </c>
      <c r="D24938">
        <v>-25.23</v>
      </c>
      <c r="E24938" t="str">
        <f>INDEX(LedgerMapping[[#All],[Area]],MATCH(Transactions[[#This Row],[Sub Ledger]],LedgerMapping[[#All],[Sub Ledger]],0))</f>
        <v>Income Statement</v>
      </c>
    </row>
    <row r="24939" spans="1:5" x14ac:dyDescent="0.55000000000000004">
      <c r="A24939">
        <v>12</v>
      </c>
      <c r="B24939">
        <v>52000</v>
      </c>
      <c r="C24939" s="6">
        <v>44287</v>
      </c>
      <c r="D24939">
        <v>19554.310000000001</v>
      </c>
      <c r="E24939" t="str">
        <f>INDEX(LedgerMapping[[#All],[Area]],MATCH(Transactions[[#This Row],[Sub Ledger]],LedgerMapping[[#All],[Sub Ledger]],0))</f>
        <v>Income Statement</v>
      </c>
    </row>
    <row r="24940" spans="1:5" x14ac:dyDescent="0.55000000000000004">
      <c r="A24940">
        <v>12</v>
      </c>
      <c r="B24940">
        <v>89000</v>
      </c>
      <c r="C24940" s="6">
        <v>44287</v>
      </c>
      <c r="D24940">
        <v>23.1</v>
      </c>
      <c r="E24940" t="str">
        <f>INDEX(LedgerMapping[[#All],[Area]],MATCH(Transactions[[#This Row],[Sub Ledger]],LedgerMapping[[#All],[Sub Ledger]],0))</f>
        <v>Income Statement</v>
      </c>
    </row>
    <row r="24941" spans="1:5" x14ac:dyDescent="0.55000000000000004">
      <c r="A24941">
        <v>12</v>
      </c>
      <c r="B24941">
        <v>89000</v>
      </c>
      <c r="C24941" s="6">
        <v>44287</v>
      </c>
      <c r="D24941">
        <v>147.57</v>
      </c>
      <c r="E24941" t="str">
        <f>INDEX(LedgerMapping[[#All],[Area]],MATCH(Transactions[[#This Row],[Sub Ledger]],LedgerMapping[[#All],[Sub Ledger]],0))</f>
        <v>Income Statement</v>
      </c>
    </row>
    <row r="24942" spans="1:5" x14ac:dyDescent="0.55000000000000004">
      <c r="A24942">
        <v>12</v>
      </c>
      <c r="B24942">
        <v>89000</v>
      </c>
      <c r="C24942" s="6">
        <v>44287</v>
      </c>
      <c r="D24942">
        <v>101.82</v>
      </c>
      <c r="E24942" t="str">
        <f>INDEX(LedgerMapping[[#All],[Area]],MATCH(Transactions[[#This Row],[Sub Ledger]],LedgerMapping[[#All],[Sub Ledger]],0))</f>
        <v>Income Statement</v>
      </c>
    </row>
    <row r="24943" spans="1:5" x14ac:dyDescent="0.55000000000000004">
      <c r="A24943">
        <v>12</v>
      </c>
      <c r="B24943">
        <v>91000</v>
      </c>
      <c r="C24943" s="6">
        <v>44287</v>
      </c>
      <c r="D24943">
        <v>-25.84</v>
      </c>
      <c r="E24943" t="str">
        <f>INDEX(LedgerMapping[[#All],[Area]],MATCH(Transactions[[#This Row],[Sub Ledger]],LedgerMapping[[#All],[Sub Ledger]],0))</f>
        <v>Income Statement</v>
      </c>
    </row>
    <row r="24944" spans="1:5" x14ac:dyDescent="0.55000000000000004">
      <c r="A24944">
        <v>12</v>
      </c>
      <c r="B24944">
        <v>91000</v>
      </c>
      <c r="C24944" s="6">
        <v>44287</v>
      </c>
      <c r="D24944">
        <v>-180.09</v>
      </c>
      <c r="E24944" t="str">
        <f>INDEX(LedgerMapping[[#All],[Area]],MATCH(Transactions[[#This Row],[Sub Ledger]],LedgerMapping[[#All],[Sub Ledger]],0))</f>
        <v>Income Statement</v>
      </c>
    </row>
    <row r="24945" spans="1:5" x14ac:dyDescent="0.55000000000000004">
      <c r="A24945">
        <v>12</v>
      </c>
      <c r="B24945">
        <v>91000</v>
      </c>
      <c r="C24945" s="6">
        <v>44287</v>
      </c>
      <c r="D24945">
        <v>-122.64</v>
      </c>
      <c r="E24945" t="str">
        <f>INDEX(LedgerMapping[[#All],[Area]],MATCH(Transactions[[#This Row],[Sub Ledger]],LedgerMapping[[#All],[Sub Ledger]],0))</f>
        <v>Income Statement</v>
      </c>
    </row>
    <row r="24946" spans="1:5" x14ac:dyDescent="0.55000000000000004">
      <c r="A24946">
        <v>12</v>
      </c>
      <c r="B24946">
        <v>92000</v>
      </c>
      <c r="C24946" s="6">
        <v>44287</v>
      </c>
      <c r="D24946">
        <v>207.15</v>
      </c>
      <c r="E24946" t="str">
        <f>INDEX(LedgerMapping[[#All],[Area]],MATCH(Transactions[[#This Row],[Sub Ledger]],LedgerMapping[[#All],[Sub Ledger]],0))</f>
        <v>Income Statement</v>
      </c>
    </row>
    <row r="24947" spans="1:5" x14ac:dyDescent="0.55000000000000004">
      <c r="A24947">
        <v>12</v>
      </c>
      <c r="B24947">
        <v>92000</v>
      </c>
      <c r="C24947" s="6">
        <v>44287</v>
      </c>
      <c r="D24947">
        <v>300.76</v>
      </c>
      <c r="E24947" t="str">
        <f>INDEX(LedgerMapping[[#All],[Area]],MATCH(Transactions[[#This Row],[Sub Ledger]],LedgerMapping[[#All],[Sub Ledger]],0))</f>
        <v>Income Statement</v>
      </c>
    </row>
    <row r="24948" spans="1:5" x14ac:dyDescent="0.55000000000000004">
      <c r="A24948">
        <v>12</v>
      </c>
      <c r="B24948">
        <v>92000</v>
      </c>
      <c r="C24948" s="6">
        <v>44287</v>
      </c>
      <c r="D24948">
        <v>45.44</v>
      </c>
      <c r="E24948" t="str">
        <f>INDEX(LedgerMapping[[#All],[Area]],MATCH(Transactions[[#This Row],[Sub Ledger]],LedgerMapping[[#All],[Sub Ledger]],0))</f>
        <v>Income Statement</v>
      </c>
    </row>
    <row r="24949" spans="1:5" x14ac:dyDescent="0.55000000000000004">
      <c r="A24949">
        <v>12</v>
      </c>
      <c r="B24949">
        <v>101000</v>
      </c>
      <c r="C24949" s="6">
        <v>44287</v>
      </c>
      <c r="D24949">
        <v>244431.91</v>
      </c>
      <c r="E24949" t="str">
        <f>INDEX(LedgerMapping[[#All],[Area]],MATCH(Transactions[[#This Row],[Sub Ledger]],LedgerMapping[[#All],[Sub Ledger]],0))</f>
        <v>Income Statement</v>
      </c>
    </row>
    <row r="24950" spans="1:5" x14ac:dyDescent="0.55000000000000004">
      <c r="A24950">
        <v>12</v>
      </c>
      <c r="B24950">
        <v>101001</v>
      </c>
      <c r="C24950" s="6">
        <v>44287</v>
      </c>
      <c r="D24950">
        <v>195545.52799999999</v>
      </c>
      <c r="E24950" t="str">
        <f>INDEX(LedgerMapping[[#All],[Area]],MATCH(Transactions[[#This Row],[Sub Ledger]],LedgerMapping[[#All],[Sub Ledger]],0))</f>
        <v>Income Statement</v>
      </c>
    </row>
    <row r="24951" spans="1:5" x14ac:dyDescent="0.55000000000000004">
      <c r="A24951">
        <v>12</v>
      </c>
      <c r="B24951">
        <v>53000</v>
      </c>
      <c r="C24951" s="6">
        <v>44256</v>
      </c>
      <c r="D24951">
        <v>-3441.25</v>
      </c>
      <c r="E24951" t="str">
        <f>INDEX(LedgerMapping[[#All],[Area]],MATCH(Transactions[[#This Row],[Sub Ledger]],LedgerMapping[[#All],[Sub Ledger]],0))</f>
        <v>Income Statement</v>
      </c>
    </row>
    <row r="24952" spans="1:5" x14ac:dyDescent="0.55000000000000004">
      <c r="A24952">
        <v>12</v>
      </c>
      <c r="B24952">
        <v>54000</v>
      </c>
      <c r="C24952" s="6">
        <v>44256</v>
      </c>
      <c r="D24952">
        <v>-11809.49</v>
      </c>
      <c r="E24952" t="str">
        <f>INDEX(LedgerMapping[[#All],[Area]],MATCH(Transactions[[#This Row],[Sub Ledger]],LedgerMapping[[#All],[Sub Ledger]],0))</f>
        <v>Income Statement</v>
      </c>
    </row>
    <row r="24953" spans="1:5" x14ac:dyDescent="0.55000000000000004">
      <c r="A24953">
        <v>12</v>
      </c>
      <c r="B24953">
        <v>56000</v>
      </c>
      <c r="C24953" s="6">
        <v>44256</v>
      </c>
      <c r="D24953">
        <v>-60359.33</v>
      </c>
      <c r="E24953" t="str">
        <f>INDEX(LedgerMapping[[#All],[Area]],MATCH(Transactions[[#This Row],[Sub Ledger]],LedgerMapping[[#All],[Sub Ledger]],0))</f>
        <v>Income Statement</v>
      </c>
    </row>
    <row r="24954" spans="1:5" x14ac:dyDescent="0.55000000000000004">
      <c r="A24954">
        <v>12</v>
      </c>
      <c r="B24954">
        <v>57000</v>
      </c>
      <c r="C24954" s="6">
        <v>44256</v>
      </c>
      <c r="D24954">
        <v>-10323.290000000001</v>
      </c>
      <c r="E24954" t="str">
        <f>INDEX(LedgerMapping[[#All],[Area]],MATCH(Transactions[[#This Row],[Sub Ledger]],LedgerMapping[[#All],[Sub Ledger]],0))</f>
        <v>Income Statement</v>
      </c>
    </row>
    <row r="24955" spans="1:5" x14ac:dyDescent="0.55000000000000004">
      <c r="A24955">
        <v>12</v>
      </c>
      <c r="B24955">
        <v>60000</v>
      </c>
      <c r="C24955" s="6">
        <v>44256</v>
      </c>
      <c r="D24955">
        <v>-33913.089999999997</v>
      </c>
      <c r="E24955" t="str">
        <f>INDEX(LedgerMapping[[#All],[Area]],MATCH(Transactions[[#This Row],[Sub Ledger]],LedgerMapping[[#All],[Sub Ledger]],0))</f>
        <v>Income Statement</v>
      </c>
    </row>
    <row r="24956" spans="1:5" x14ac:dyDescent="0.55000000000000004">
      <c r="A24956">
        <v>12</v>
      </c>
      <c r="B24956">
        <v>61000</v>
      </c>
      <c r="C24956" s="6">
        <v>44256</v>
      </c>
      <c r="D24956">
        <v>-3479.55</v>
      </c>
      <c r="E24956" t="str">
        <f>INDEX(LedgerMapping[[#All],[Area]],MATCH(Transactions[[#This Row],[Sub Ledger]],LedgerMapping[[#All],[Sub Ledger]],0))</f>
        <v>Income Statement</v>
      </c>
    </row>
    <row r="24957" spans="1:5" x14ac:dyDescent="0.55000000000000004">
      <c r="A24957">
        <v>12</v>
      </c>
      <c r="B24957">
        <v>62000</v>
      </c>
      <c r="C24957" s="6">
        <v>44256</v>
      </c>
      <c r="D24957">
        <v>-2435.91</v>
      </c>
      <c r="E24957" t="str">
        <f>INDEX(LedgerMapping[[#All],[Area]],MATCH(Transactions[[#This Row],[Sub Ledger]],LedgerMapping[[#All],[Sub Ledger]],0))</f>
        <v>Income Statement</v>
      </c>
    </row>
    <row r="24958" spans="1:5" x14ac:dyDescent="0.55000000000000004">
      <c r="A24958">
        <v>12</v>
      </c>
      <c r="B24958">
        <v>63000</v>
      </c>
      <c r="C24958" s="6">
        <v>44256</v>
      </c>
      <c r="D24958">
        <v>-6882.8</v>
      </c>
      <c r="E24958" t="str">
        <f>INDEX(LedgerMapping[[#All],[Area]],MATCH(Transactions[[#This Row],[Sub Ledger]],LedgerMapping[[#All],[Sub Ledger]],0))</f>
        <v>Income Statement</v>
      </c>
    </row>
    <row r="24959" spans="1:5" x14ac:dyDescent="0.55000000000000004">
      <c r="A24959">
        <v>12</v>
      </c>
      <c r="B24959">
        <v>65000</v>
      </c>
      <c r="C24959" s="6">
        <v>44256</v>
      </c>
      <c r="D24959">
        <v>-462.47</v>
      </c>
      <c r="E24959" t="str">
        <f>INDEX(LedgerMapping[[#All],[Area]],MATCH(Transactions[[#This Row],[Sub Ledger]],LedgerMapping[[#All],[Sub Ledger]],0))</f>
        <v>Income Statement</v>
      </c>
    </row>
    <row r="24960" spans="1:5" x14ac:dyDescent="0.55000000000000004">
      <c r="A24960">
        <v>12</v>
      </c>
      <c r="B24960">
        <v>66000</v>
      </c>
      <c r="C24960" s="6">
        <v>44256</v>
      </c>
      <c r="D24960">
        <v>-419.92</v>
      </c>
      <c r="E24960" t="str">
        <f>INDEX(LedgerMapping[[#All],[Area]],MATCH(Transactions[[#This Row],[Sub Ledger]],LedgerMapping[[#All],[Sub Ledger]],0))</f>
        <v>Income Statement</v>
      </c>
    </row>
    <row r="24961" spans="1:5" x14ac:dyDescent="0.55000000000000004">
      <c r="A24961">
        <v>12</v>
      </c>
      <c r="B24961">
        <v>67000</v>
      </c>
      <c r="C24961" s="6">
        <v>44256</v>
      </c>
      <c r="D24961">
        <v>-216.72</v>
      </c>
      <c r="E24961" t="str">
        <f>INDEX(LedgerMapping[[#All],[Area]],MATCH(Transactions[[#This Row],[Sub Ledger]],LedgerMapping[[#All],[Sub Ledger]],0))</f>
        <v>Income Statement</v>
      </c>
    </row>
    <row r="24962" spans="1:5" x14ac:dyDescent="0.55000000000000004">
      <c r="A24962">
        <v>12</v>
      </c>
      <c r="B24962">
        <v>68000</v>
      </c>
      <c r="C24962" s="6">
        <v>44256</v>
      </c>
      <c r="D24962">
        <v>-157.15</v>
      </c>
      <c r="E24962" t="str">
        <f>INDEX(LedgerMapping[[#All],[Area]],MATCH(Transactions[[#This Row],[Sub Ledger]],LedgerMapping[[#All],[Sub Ledger]],0))</f>
        <v>Income Statement</v>
      </c>
    </row>
    <row r="24963" spans="1:5" x14ac:dyDescent="0.55000000000000004">
      <c r="A24963">
        <v>12</v>
      </c>
      <c r="B24963">
        <v>69000</v>
      </c>
      <c r="C24963" s="6">
        <v>44256</v>
      </c>
      <c r="D24963">
        <v>-46.5</v>
      </c>
      <c r="E24963" t="str">
        <f>INDEX(LedgerMapping[[#All],[Area]],MATCH(Transactions[[#This Row],[Sub Ledger]],LedgerMapping[[#All],[Sub Ledger]],0))</f>
        <v>Income Statement</v>
      </c>
    </row>
    <row r="24964" spans="1:5" x14ac:dyDescent="0.55000000000000004">
      <c r="A24964">
        <v>12</v>
      </c>
      <c r="B24964">
        <v>71000</v>
      </c>
      <c r="C24964" s="6">
        <v>44256</v>
      </c>
      <c r="D24964">
        <v>-67.78</v>
      </c>
      <c r="E24964" t="str">
        <f>INDEX(LedgerMapping[[#All],[Area]],MATCH(Transactions[[#This Row],[Sub Ledger]],LedgerMapping[[#All],[Sub Ledger]],0))</f>
        <v>Income Statement</v>
      </c>
    </row>
    <row r="24965" spans="1:5" x14ac:dyDescent="0.55000000000000004">
      <c r="A24965">
        <v>12</v>
      </c>
      <c r="B24965">
        <v>72000</v>
      </c>
      <c r="C24965" s="6">
        <v>44256</v>
      </c>
      <c r="D24965">
        <v>-172.04</v>
      </c>
      <c r="E24965" t="str">
        <f>INDEX(LedgerMapping[[#All],[Area]],MATCH(Transactions[[#This Row],[Sub Ledger]],LedgerMapping[[#All],[Sub Ledger]],0))</f>
        <v>Income Statement</v>
      </c>
    </row>
    <row r="24966" spans="1:5" x14ac:dyDescent="0.55000000000000004">
      <c r="A24966">
        <v>12</v>
      </c>
      <c r="B24966">
        <v>73000</v>
      </c>
      <c r="C24966" s="6">
        <v>44256</v>
      </c>
      <c r="D24966">
        <v>-300.76</v>
      </c>
      <c r="E24966" t="str">
        <f>INDEX(LedgerMapping[[#All],[Area]],MATCH(Transactions[[#This Row],[Sub Ledger]],LedgerMapping[[#All],[Sub Ledger]],0))</f>
        <v>Income Statement</v>
      </c>
    </row>
    <row r="24967" spans="1:5" x14ac:dyDescent="0.55000000000000004">
      <c r="A24967">
        <v>12</v>
      </c>
      <c r="B24967">
        <v>74000</v>
      </c>
      <c r="C24967" s="6">
        <v>44256</v>
      </c>
      <c r="D24967">
        <v>-370.98</v>
      </c>
      <c r="E24967" t="str">
        <f>INDEX(LedgerMapping[[#All],[Area]],MATCH(Transactions[[#This Row],[Sub Ledger]],LedgerMapping[[#All],[Sub Ledger]],0))</f>
        <v>Income Statement</v>
      </c>
    </row>
    <row r="24968" spans="1:5" x14ac:dyDescent="0.55000000000000004">
      <c r="A24968">
        <v>12</v>
      </c>
      <c r="B24968">
        <v>76000</v>
      </c>
      <c r="C24968" s="6">
        <v>44256</v>
      </c>
      <c r="D24968">
        <v>-1731.64</v>
      </c>
      <c r="E24968" t="str">
        <f>INDEX(LedgerMapping[[#All],[Area]],MATCH(Transactions[[#This Row],[Sub Ledger]],LedgerMapping[[#All],[Sub Ledger]],0))</f>
        <v>Income Statement</v>
      </c>
    </row>
    <row r="24969" spans="1:5" x14ac:dyDescent="0.55000000000000004">
      <c r="A24969">
        <v>12</v>
      </c>
      <c r="B24969">
        <v>77000</v>
      </c>
      <c r="C24969" s="6">
        <v>44256</v>
      </c>
      <c r="D24969">
        <v>-663.54</v>
      </c>
      <c r="E24969" t="str">
        <f>INDEX(LedgerMapping[[#All],[Area]],MATCH(Transactions[[#This Row],[Sub Ledger]],LedgerMapping[[#All],[Sub Ledger]],0))</f>
        <v>Income Statement</v>
      </c>
    </row>
    <row r="24970" spans="1:5" x14ac:dyDescent="0.55000000000000004">
      <c r="A24970">
        <v>12</v>
      </c>
      <c r="B24970">
        <v>78000</v>
      </c>
      <c r="C24970" s="6">
        <v>44256</v>
      </c>
      <c r="D24970">
        <v>-193.32</v>
      </c>
      <c r="E24970" t="str">
        <f>INDEX(LedgerMapping[[#All],[Area]],MATCH(Transactions[[#This Row],[Sub Ledger]],LedgerMapping[[#All],[Sub Ledger]],0))</f>
        <v>Income Statement</v>
      </c>
    </row>
    <row r="24971" spans="1:5" x14ac:dyDescent="0.55000000000000004">
      <c r="A24971">
        <v>12</v>
      </c>
      <c r="B24971">
        <v>80000</v>
      </c>
      <c r="C24971" s="6">
        <v>44256</v>
      </c>
      <c r="D24971">
        <v>-727.37</v>
      </c>
      <c r="E24971" t="str">
        <f>INDEX(LedgerMapping[[#All],[Area]],MATCH(Transactions[[#This Row],[Sub Ledger]],LedgerMapping[[#All],[Sub Ledger]],0))</f>
        <v>Income Statement</v>
      </c>
    </row>
    <row r="24972" spans="1:5" x14ac:dyDescent="0.55000000000000004">
      <c r="A24972">
        <v>12</v>
      </c>
      <c r="B24972">
        <v>81000</v>
      </c>
      <c r="C24972" s="6">
        <v>44256</v>
      </c>
      <c r="D24972">
        <v>-450.77</v>
      </c>
      <c r="E24972" t="str">
        <f>INDEX(LedgerMapping[[#All],[Area]],MATCH(Transactions[[#This Row],[Sub Ledger]],LedgerMapping[[#All],[Sub Ledger]],0))</f>
        <v>Income Statement</v>
      </c>
    </row>
    <row r="24973" spans="1:5" x14ac:dyDescent="0.55000000000000004">
      <c r="A24973">
        <v>12</v>
      </c>
      <c r="B24973">
        <v>82000</v>
      </c>
      <c r="C24973" s="6">
        <v>44256</v>
      </c>
      <c r="D24973">
        <v>-44.38</v>
      </c>
      <c r="E24973" t="str">
        <f>INDEX(LedgerMapping[[#All],[Area]],MATCH(Transactions[[#This Row],[Sub Ledger]],LedgerMapping[[#All],[Sub Ledger]],0))</f>
        <v>Income Statement</v>
      </c>
    </row>
    <row r="24974" spans="1:5" x14ac:dyDescent="0.55000000000000004">
      <c r="A24974">
        <v>12</v>
      </c>
      <c r="B24974">
        <v>83000</v>
      </c>
      <c r="C24974" s="6">
        <v>44256</v>
      </c>
      <c r="D24974">
        <v>-153.94999999999999</v>
      </c>
      <c r="E24974" t="str">
        <f>INDEX(LedgerMapping[[#All],[Area]],MATCH(Transactions[[#This Row],[Sub Ledger]],LedgerMapping[[#All],[Sub Ledger]],0))</f>
        <v>Income Statement</v>
      </c>
    </row>
    <row r="24975" spans="1:5" x14ac:dyDescent="0.55000000000000004">
      <c r="A24975">
        <v>12</v>
      </c>
      <c r="B24975">
        <v>84000</v>
      </c>
      <c r="C24975" s="6">
        <v>44256</v>
      </c>
      <c r="D24975">
        <v>-129.47999999999999</v>
      </c>
      <c r="E24975" t="str">
        <f>INDEX(LedgerMapping[[#All],[Area]],MATCH(Transactions[[#This Row],[Sub Ledger]],LedgerMapping[[#All],[Sub Ledger]],0))</f>
        <v>Income Statement</v>
      </c>
    </row>
    <row r="24976" spans="1:5" x14ac:dyDescent="0.55000000000000004">
      <c r="A24976">
        <v>12</v>
      </c>
      <c r="B24976">
        <v>85000</v>
      </c>
      <c r="C24976" s="6">
        <v>44256</v>
      </c>
      <c r="D24976">
        <v>-123.1</v>
      </c>
      <c r="E24976" t="str">
        <f>INDEX(LedgerMapping[[#All],[Area]],MATCH(Transactions[[#This Row],[Sub Ledger]],LedgerMapping[[#All],[Sub Ledger]],0))</f>
        <v>Income Statement</v>
      </c>
    </row>
    <row r="24977" spans="1:5" x14ac:dyDescent="0.55000000000000004">
      <c r="A24977">
        <v>12</v>
      </c>
      <c r="B24977">
        <v>87000</v>
      </c>
      <c r="C24977" s="6">
        <v>44256</v>
      </c>
      <c r="D24977">
        <v>-670.98</v>
      </c>
      <c r="E24977" t="str">
        <f>INDEX(LedgerMapping[[#All],[Area]],MATCH(Transactions[[#This Row],[Sub Ledger]],LedgerMapping[[#All],[Sub Ledger]],0))</f>
        <v>Income Statement</v>
      </c>
    </row>
    <row r="24978" spans="1:5" x14ac:dyDescent="0.55000000000000004">
      <c r="A24978">
        <v>12</v>
      </c>
      <c r="B24978">
        <v>90000</v>
      </c>
      <c r="C24978" s="6">
        <v>44256</v>
      </c>
      <c r="D24978">
        <v>-194.38</v>
      </c>
      <c r="E24978" t="str">
        <f>INDEX(LedgerMapping[[#All],[Area]],MATCH(Transactions[[#This Row],[Sub Ledger]],LedgerMapping[[#All],[Sub Ledger]],0))</f>
        <v>Income Statement</v>
      </c>
    </row>
    <row r="24979" spans="1:5" x14ac:dyDescent="0.55000000000000004">
      <c r="A24979">
        <v>12</v>
      </c>
      <c r="B24979">
        <v>94000</v>
      </c>
      <c r="C24979" s="6">
        <v>44256</v>
      </c>
      <c r="D24979">
        <v>-8434.9599999999991</v>
      </c>
      <c r="E24979" t="str">
        <f>INDEX(LedgerMapping[[#All],[Area]],MATCH(Transactions[[#This Row],[Sub Ledger]],LedgerMapping[[#All],[Sub Ledger]],0))</f>
        <v>Income Statement</v>
      </c>
    </row>
    <row r="24980" spans="1:5" x14ac:dyDescent="0.55000000000000004">
      <c r="A24980">
        <v>12</v>
      </c>
      <c r="B24980">
        <v>60000</v>
      </c>
      <c r="C24980" s="6">
        <v>44256</v>
      </c>
      <c r="D24980">
        <v>-29361.94</v>
      </c>
      <c r="E24980" t="str">
        <f>INDEX(LedgerMapping[[#All],[Area]],MATCH(Transactions[[#This Row],[Sub Ledger]],LedgerMapping[[#All],[Sub Ledger]],0))</f>
        <v>Income Statement</v>
      </c>
    </row>
    <row r="24981" spans="1:5" x14ac:dyDescent="0.55000000000000004">
      <c r="A24981">
        <v>12</v>
      </c>
      <c r="B24981">
        <v>61000</v>
      </c>
      <c r="C24981" s="6">
        <v>44256</v>
      </c>
      <c r="D24981">
        <v>-2711.45</v>
      </c>
      <c r="E24981" t="str">
        <f>INDEX(LedgerMapping[[#All],[Area]],MATCH(Transactions[[#This Row],[Sub Ledger]],LedgerMapping[[#All],[Sub Ledger]],0))</f>
        <v>Income Statement</v>
      </c>
    </row>
    <row r="24982" spans="1:5" x14ac:dyDescent="0.55000000000000004">
      <c r="A24982">
        <v>12</v>
      </c>
      <c r="B24982">
        <v>62000</v>
      </c>
      <c r="C24982" s="6">
        <v>44256</v>
      </c>
      <c r="D24982">
        <v>-2109.31</v>
      </c>
      <c r="E24982" t="str">
        <f>INDEX(LedgerMapping[[#All],[Area]],MATCH(Transactions[[#This Row],[Sub Ledger]],LedgerMapping[[#All],[Sub Ledger]],0))</f>
        <v>Income Statement</v>
      </c>
    </row>
    <row r="24983" spans="1:5" x14ac:dyDescent="0.55000000000000004">
      <c r="A24983">
        <v>12</v>
      </c>
      <c r="B24983">
        <v>65000</v>
      </c>
      <c r="C24983" s="6">
        <v>44256</v>
      </c>
      <c r="D24983">
        <v>-377.36</v>
      </c>
      <c r="E24983" t="str">
        <f>INDEX(LedgerMapping[[#All],[Area]],MATCH(Transactions[[#This Row],[Sub Ledger]],LedgerMapping[[#All],[Sub Ledger]],0))</f>
        <v>Income Statement</v>
      </c>
    </row>
    <row r="24984" spans="1:5" x14ac:dyDescent="0.55000000000000004">
      <c r="A24984">
        <v>12</v>
      </c>
      <c r="B24984">
        <v>66000</v>
      </c>
      <c r="C24984" s="6">
        <v>44256</v>
      </c>
      <c r="D24984">
        <v>-343.32</v>
      </c>
      <c r="E24984" t="str">
        <f>INDEX(LedgerMapping[[#All],[Area]],MATCH(Transactions[[#This Row],[Sub Ledger]],LedgerMapping[[#All],[Sub Ledger]],0))</f>
        <v>Income Statement</v>
      </c>
    </row>
    <row r="24985" spans="1:5" x14ac:dyDescent="0.55000000000000004">
      <c r="A24985">
        <v>12</v>
      </c>
      <c r="B24985">
        <v>67000</v>
      </c>
      <c r="C24985" s="6">
        <v>44256</v>
      </c>
      <c r="D24985">
        <v>-173.1</v>
      </c>
      <c r="E24985" t="str">
        <f>INDEX(LedgerMapping[[#All],[Area]],MATCH(Transactions[[#This Row],[Sub Ledger]],LedgerMapping[[#All],[Sub Ledger]],0))</f>
        <v>Income Statement</v>
      </c>
    </row>
    <row r="24986" spans="1:5" x14ac:dyDescent="0.55000000000000004">
      <c r="A24986">
        <v>12</v>
      </c>
      <c r="B24986">
        <v>68000</v>
      </c>
      <c r="C24986" s="6">
        <v>44256</v>
      </c>
      <c r="D24986">
        <v>-128.41999999999999</v>
      </c>
      <c r="E24986" t="str">
        <f>INDEX(LedgerMapping[[#All],[Area]],MATCH(Transactions[[#This Row],[Sub Ledger]],LedgerMapping[[#All],[Sub Ledger]],0))</f>
        <v>Income Statement</v>
      </c>
    </row>
    <row r="24987" spans="1:5" x14ac:dyDescent="0.55000000000000004">
      <c r="A24987">
        <v>12</v>
      </c>
      <c r="B24987">
        <v>69000</v>
      </c>
      <c r="C24987" s="6">
        <v>44256</v>
      </c>
      <c r="D24987">
        <v>-37.99</v>
      </c>
      <c r="E24987" t="str">
        <f>INDEX(LedgerMapping[[#All],[Area]],MATCH(Transactions[[#This Row],[Sub Ledger]],LedgerMapping[[#All],[Sub Ledger]],0))</f>
        <v>Income Statement</v>
      </c>
    </row>
    <row r="24988" spans="1:5" x14ac:dyDescent="0.55000000000000004">
      <c r="A24988">
        <v>12</v>
      </c>
      <c r="B24988">
        <v>71000</v>
      </c>
      <c r="C24988" s="6">
        <v>44256</v>
      </c>
      <c r="D24988">
        <v>-58.21</v>
      </c>
      <c r="E24988" t="str">
        <f>INDEX(LedgerMapping[[#All],[Area]],MATCH(Transactions[[#This Row],[Sub Ledger]],LedgerMapping[[#All],[Sub Ledger]],0))</f>
        <v>Income Statement</v>
      </c>
    </row>
    <row r="24989" spans="1:5" x14ac:dyDescent="0.55000000000000004">
      <c r="A24989">
        <v>12</v>
      </c>
      <c r="B24989">
        <v>73000</v>
      </c>
      <c r="C24989" s="6">
        <v>44256</v>
      </c>
      <c r="D24989">
        <v>-249.7</v>
      </c>
      <c r="E24989" t="str">
        <f>INDEX(LedgerMapping[[#All],[Area]],MATCH(Transactions[[#This Row],[Sub Ledger]],LedgerMapping[[#All],[Sub Ledger]],0))</f>
        <v>Income Statement</v>
      </c>
    </row>
    <row r="24990" spans="1:5" x14ac:dyDescent="0.55000000000000004">
      <c r="A24990">
        <v>12</v>
      </c>
      <c r="B24990">
        <v>74000</v>
      </c>
      <c r="C24990" s="6">
        <v>44256</v>
      </c>
      <c r="D24990">
        <v>-350.77</v>
      </c>
      <c r="E24990" t="str">
        <f>INDEX(LedgerMapping[[#All],[Area]],MATCH(Transactions[[#This Row],[Sub Ledger]],LedgerMapping[[#All],[Sub Ledger]],0))</f>
        <v>Income Statement</v>
      </c>
    </row>
    <row r="24991" spans="1:5" x14ac:dyDescent="0.55000000000000004">
      <c r="A24991">
        <v>12</v>
      </c>
      <c r="B24991">
        <v>76000</v>
      </c>
      <c r="C24991" s="6">
        <v>44256</v>
      </c>
      <c r="D24991">
        <v>-310.33999999999997</v>
      </c>
      <c r="E24991" t="str">
        <f>INDEX(LedgerMapping[[#All],[Area]],MATCH(Transactions[[#This Row],[Sub Ledger]],LedgerMapping[[#All],[Sub Ledger]],0))</f>
        <v>Income Statement</v>
      </c>
    </row>
    <row r="24992" spans="1:5" x14ac:dyDescent="0.55000000000000004">
      <c r="A24992">
        <v>12</v>
      </c>
      <c r="B24992">
        <v>77000</v>
      </c>
      <c r="C24992" s="6">
        <v>44256</v>
      </c>
      <c r="D24992">
        <v>-557.15</v>
      </c>
      <c r="E24992" t="str">
        <f>INDEX(LedgerMapping[[#All],[Area]],MATCH(Transactions[[#This Row],[Sub Ledger]],LedgerMapping[[#All],[Sub Ledger]],0))</f>
        <v>Income Statement</v>
      </c>
    </row>
    <row r="24993" spans="1:5" x14ac:dyDescent="0.55000000000000004">
      <c r="A24993">
        <v>12</v>
      </c>
      <c r="B24993">
        <v>78000</v>
      </c>
      <c r="C24993" s="6">
        <v>44256</v>
      </c>
      <c r="D24993">
        <v>-162.46</v>
      </c>
      <c r="E24993" t="str">
        <f>INDEX(LedgerMapping[[#All],[Area]],MATCH(Transactions[[#This Row],[Sub Ledger]],LedgerMapping[[#All],[Sub Ledger]],0))</f>
        <v>Income Statement</v>
      </c>
    </row>
    <row r="24994" spans="1:5" x14ac:dyDescent="0.55000000000000004">
      <c r="A24994">
        <v>12</v>
      </c>
      <c r="B24994">
        <v>80000</v>
      </c>
      <c r="C24994" s="6">
        <v>44256</v>
      </c>
      <c r="D24994">
        <v>-610.34</v>
      </c>
      <c r="E24994" t="str">
        <f>INDEX(LedgerMapping[[#All],[Area]],MATCH(Transactions[[#This Row],[Sub Ledger]],LedgerMapping[[#All],[Sub Ledger]],0))</f>
        <v>Income Statement</v>
      </c>
    </row>
    <row r="24995" spans="1:5" x14ac:dyDescent="0.55000000000000004">
      <c r="A24995">
        <v>12</v>
      </c>
      <c r="B24995">
        <v>81000</v>
      </c>
      <c r="C24995" s="6">
        <v>44256</v>
      </c>
      <c r="D24995">
        <v>-377.36</v>
      </c>
      <c r="E24995" t="str">
        <f>INDEX(LedgerMapping[[#All],[Area]],MATCH(Transactions[[#This Row],[Sub Ledger]],LedgerMapping[[#All],[Sub Ledger]],0))</f>
        <v>Income Statement</v>
      </c>
    </row>
    <row r="24996" spans="1:5" x14ac:dyDescent="0.55000000000000004">
      <c r="A24996">
        <v>12</v>
      </c>
      <c r="B24996">
        <v>82000</v>
      </c>
      <c r="C24996" s="6">
        <v>44256</v>
      </c>
      <c r="D24996">
        <v>-36.93</v>
      </c>
      <c r="E24996" t="str">
        <f>INDEX(LedgerMapping[[#All],[Area]],MATCH(Transactions[[#This Row],[Sub Ledger]],LedgerMapping[[#All],[Sub Ledger]],0))</f>
        <v>Income Statement</v>
      </c>
    </row>
    <row r="24997" spans="1:5" x14ac:dyDescent="0.55000000000000004">
      <c r="A24997">
        <v>12</v>
      </c>
      <c r="B24997">
        <v>83000</v>
      </c>
      <c r="C24997" s="6">
        <v>44256</v>
      </c>
      <c r="D24997">
        <v>-126.29</v>
      </c>
      <c r="E24997" t="str">
        <f>INDEX(LedgerMapping[[#All],[Area]],MATCH(Transactions[[#This Row],[Sub Ledger]],LedgerMapping[[#All],[Sub Ledger]],0))</f>
        <v>Income Statement</v>
      </c>
    </row>
    <row r="24998" spans="1:5" x14ac:dyDescent="0.55000000000000004">
      <c r="A24998">
        <v>12</v>
      </c>
      <c r="B24998">
        <v>84000</v>
      </c>
      <c r="C24998" s="6">
        <v>44256</v>
      </c>
      <c r="D24998">
        <v>-105.02</v>
      </c>
      <c r="E24998" t="str">
        <f>INDEX(LedgerMapping[[#All],[Area]],MATCH(Transactions[[#This Row],[Sub Ledger]],LedgerMapping[[#All],[Sub Ledger]],0))</f>
        <v>Income Statement</v>
      </c>
    </row>
    <row r="24999" spans="1:5" x14ac:dyDescent="0.55000000000000004">
      <c r="A24999">
        <v>12</v>
      </c>
      <c r="B24999">
        <v>85000</v>
      </c>
      <c r="C24999" s="6">
        <v>44256</v>
      </c>
      <c r="D24999">
        <v>-100.76</v>
      </c>
      <c r="E24999" t="str">
        <f>INDEX(LedgerMapping[[#All],[Area]],MATCH(Transactions[[#This Row],[Sub Ledger]],LedgerMapping[[#All],[Sub Ledger]],0))</f>
        <v>Income Statement</v>
      </c>
    </row>
    <row r="25000" spans="1:5" x14ac:dyDescent="0.55000000000000004">
      <c r="A25000">
        <v>12</v>
      </c>
      <c r="B25000">
        <v>87000</v>
      </c>
      <c r="C25000" s="6">
        <v>44256</v>
      </c>
      <c r="D25000">
        <v>-575.24</v>
      </c>
      <c r="E25000" t="str">
        <f>INDEX(LedgerMapping[[#All],[Area]],MATCH(Transactions[[#This Row],[Sub Ledger]],LedgerMapping[[#All],[Sub Ledger]],0))</f>
        <v>Income Statement</v>
      </c>
    </row>
    <row r="25001" spans="1:5" x14ac:dyDescent="0.55000000000000004">
      <c r="A25001">
        <v>12</v>
      </c>
      <c r="B25001">
        <v>90000</v>
      </c>
      <c r="C25001" s="6">
        <v>44256</v>
      </c>
      <c r="D25001">
        <v>-157.15</v>
      </c>
      <c r="E25001" t="str">
        <f>INDEX(LedgerMapping[[#All],[Area]],MATCH(Transactions[[#This Row],[Sub Ledger]],LedgerMapping[[#All],[Sub Ledger]],0))</f>
        <v>Income Statement</v>
      </c>
    </row>
    <row r="25002" spans="1:5" x14ac:dyDescent="0.55000000000000004">
      <c r="A25002">
        <v>12</v>
      </c>
      <c r="B25002">
        <v>94000</v>
      </c>
      <c r="C25002" s="6">
        <v>44256</v>
      </c>
      <c r="D25002">
        <v>-132.68</v>
      </c>
      <c r="E25002" t="str">
        <f>INDEX(LedgerMapping[[#All],[Area]],MATCH(Transactions[[#This Row],[Sub Ledger]],LedgerMapping[[#All],[Sub Ledger]],0))</f>
        <v>Income Statement</v>
      </c>
    </row>
    <row r="25003" spans="1:5" x14ac:dyDescent="0.55000000000000004">
      <c r="A25003">
        <v>12</v>
      </c>
      <c r="B25003">
        <v>60000</v>
      </c>
      <c r="C25003" s="6">
        <v>44256</v>
      </c>
      <c r="D25003">
        <v>-4894.47</v>
      </c>
      <c r="E25003" t="str">
        <f>INDEX(LedgerMapping[[#All],[Area]],MATCH(Transactions[[#This Row],[Sub Ledger]],LedgerMapping[[#All],[Sub Ledger]],0))</f>
        <v>Income Statement</v>
      </c>
    </row>
    <row r="25004" spans="1:5" x14ac:dyDescent="0.55000000000000004">
      <c r="A25004">
        <v>12</v>
      </c>
      <c r="B25004">
        <v>61000</v>
      </c>
      <c r="C25004" s="6">
        <v>44256</v>
      </c>
      <c r="D25004">
        <v>-401.83</v>
      </c>
      <c r="E25004" t="str">
        <f>INDEX(LedgerMapping[[#All],[Area]],MATCH(Transactions[[#This Row],[Sub Ledger]],LedgerMapping[[#All],[Sub Ledger]],0))</f>
        <v>Income Statement</v>
      </c>
    </row>
    <row r="25005" spans="1:5" x14ac:dyDescent="0.55000000000000004">
      <c r="A25005">
        <v>12</v>
      </c>
      <c r="B25005">
        <v>62000</v>
      </c>
      <c r="C25005" s="6">
        <v>44256</v>
      </c>
      <c r="D25005">
        <v>-351.83</v>
      </c>
      <c r="E25005" t="str">
        <f>INDEX(LedgerMapping[[#All],[Area]],MATCH(Transactions[[#This Row],[Sub Ledger]],LedgerMapping[[#All],[Sub Ledger]],0))</f>
        <v>Income Statement</v>
      </c>
    </row>
    <row r="25006" spans="1:5" x14ac:dyDescent="0.55000000000000004">
      <c r="A25006">
        <v>12</v>
      </c>
      <c r="B25006">
        <v>65000</v>
      </c>
      <c r="C25006" s="6">
        <v>44256</v>
      </c>
      <c r="D25006">
        <v>-67.78</v>
      </c>
      <c r="E25006" t="str">
        <f>INDEX(LedgerMapping[[#All],[Area]],MATCH(Transactions[[#This Row],[Sub Ledger]],LedgerMapping[[#All],[Sub Ledger]],0))</f>
        <v>Income Statement</v>
      </c>
    </row>
    <row r="25007" spans="1:5" x14ac:dyDescent="0.55000000000000004">
      <c r="A25007">
        <v>12</v>
      </c>
      <c r="B25007">
        <v>66000</v>
      </c>
      <c r="C25007" s="6">
        <v>44256</v>
      </c>
      <c r="D25007">
        <v>-61.4</v>
      </c>
      <c r="E25007" t="str">
        <f>INDEX(LedgerMapping[[#All],[Area]],MATCH(Transactions[[#This Row],[Sub Ledger]],LedgerMapping[[#All],[Sub Ledger]],0))</f>
        <v>Income Statement</v>
      </c>
    </row>
    <row r="25008" spans="1:5" x14ac:dyDescent="0.55000000000000004">
      <c r="A25008">
        <v>12</v>
      </c>
      <c r="B25008">
        <v>67000</v>
      </c>
      <c r="C25008" s="6">
        <v>44256</v>
      </c>
      <c r="D25008">
        <v>-31.61</v>
      </c>
      <c r="E25008" t="str">
        <f>INDEX(LedgerMapping[[#All],[Area]],MATCH(Transactions[[#This Row],[Sub Ledger]],LedgerMapping[[#All],[Sub Ledger]],0))</f>
        <v>Income Statement</v>
      </c>
    </row>
    <row r="25009" spans="1:5" x14ac:dyDescent="0.55000000000000004">
      <c r="A25009">
        <v>12</v>
      </c>
      <c r="B25009">
        <v>68000</v>
      </c>
      <c r="C25009" s="6">
        <v>44256</v>
      </c>
      <c r="D25009">
        <v>-24.16</v>
      </c>
      <c r="E25009" t="str">
        <f>INDEX(LedgerMapping[[#All],[Area]],MATCH(Transactions[[#This Row],[Sub Ledger]],LedgerMapping[[#All],[Sub Ledger]],0))</f>
        <v>Income Statement</v>
      </c>
    </row>
    <row r="25010" spans="1:5" x14ac:dyDescent="0.55000000000000004">
      <c r="A25010">
        <v>12</v>
      </c>
      <c r="B25010">
        <v>69000</v>
      </c>
      <c r="C25010" s="6">
        <v>44256</v>
      </c>
      <c r="D25010">
        <v>-7.14</v>
      </c>
      <c r="E25010" t="str">
        <f>INDEX(LedgerMapping[[#All],[Area]],MATCH(Transactions[[#This Row],[Sub Ledger]],LedgerMapping[[#All],[Sub Ledger]],0))</f>
        <v>Income Statement</v>
      </c>
    </row>
    <row r="25011" spans="1:5" x14ac:dyDescent="0.55000000000000004">
      <c r="A25011">
        <v>12</v>
      </c>
      <c r="B25011">
        <v>71000</v>
      </c>
      <c r="C25011" s="6">
        <v>44256</v>
      </c>
      <c r="D25011">
        <v>-10.33</v>
      </c>
      <c r="E25011" t="str">
        <f>INDEX(LedgerMapping[[#All],[Area]],MATCH(Transactions[[#This Row],[Sub Ledger]],LedgerMapping[[#All],[Sub Ledger]],0))</f>
        <v>Income Statement</v>
      </c>
    </row>
    <row r="25012" spans="1:5" x14ac:dyDescent="0.55000000000000004">
      <c r="A25012">
        <v>12</v>
      </c>
      <c r="B25012">
        <v>73000</v>
      </c>
      <c r="C25012" s="6">
        <v>44256</v>
      </c>
      <c r="D25012">
        <v>-44.38</v>
      </c>
      <c r="E25012" t="str">
        <f>INDEX(LedgerMapping[[#All],[Area]],MATCH(Transactions[[#This Row],[Sub Ledger]],LedgerMapping[[#All],[Sub Ledger]],0))</f>
        <v>Income Statement</v>
      </c>
    </row>
    <row r="25013" spans="1:5" x14ac:dyDescent="0.55000000000000004">
      <c r="A25013">
        <v>12</v>
      </c>
      <c r="B25013">
        <v>74000</v>
      </c>
      <c r="C25013" s="6">
        <v>44256</v>
      </c>
      <c r="D25013">
        <v>-336.94</v>
      </c>
      <c r="E25013" t="str">
        <f>INDEX(LedgerMapping[[#All],[Area]],MATCH(Transactions[[#This Row],[Sub Ledger]],LedgerMapping[[#All],[Sub Ledger]],0))</f>
        <v>Income Statement</v>
      </c>
    </row>
    <row r="25014" spans="1:5" x14ac:dyDescent="0.55000000000000004">
      <c r="A25014">
        <v>12</v>
      </c>
      <c r="B25014">
        <v>76000</v>
      </c>
      <c r="C25014" s="6">
        <v>44256</v>
      </c>
      <c r="D25014">
        <v>-52.89</v>
      </c>
      <c r="E25014" t="str">
        <f>INDEX(LedgerMapping[[#All],[Area]],MATCH(Transactions[[#This Row],[Sub Ledger]],LedgerMapping[[#All],[Sub Ledger]],0))</f>
        <v>Income Statement</v>
      </c>
    </row>
    <row r="25015" spans="1:5" x14ac:dyDescent="0.55000000000000004">
      <c r="A25015">
        <v>12</v>
      </c>
      <c r="B25015">
        <v>77000</v>
      </c>
      <c r="C25015" s="6">
        <v>44256</v>
      </c>
      <c r="D25015">
        <v>-95.44</v>
      </c>
      <c r="E25015" t="str">
        <f>INDEX(LedgerMapping[[#All],[Area]],MATCH(Transactions[[#This Row],[Sub Ledger]],LedgerMapping[[#All],[Sub Ledger]],0))</f>
        <v>Income Statement</v>
      </c>
    </row>
    <row r="25016" spans="1:5" x14ac:dyDescent="0.55000000000000004">
      <c r="A25016">
        <v>12</v>
      </c>
      <c r="B25016">
        <v>78000</v>
      </c>
      <c r="C25016" s="6">
        <v>44256</v>
      </c>
      <c r="D25016">
        <v>-44.38</v>
      </c>
      <c r="E25016" t="str">
        <f>INDEX(LedgerMapping[[#All],[Area]],MATCH(Transactions[[#This Row],[Sub Ledger]],LedgerMapping[[#All],[Sub Ledger]],0))</f>
        <v>Income Statement</v>
      </c>
    </row>
    <row r="25017" spans="1:5" x14ac:dyDescent="0.55000000000000004">
      <c r="A25017">
        <v>12</v>
      </c>
      <c r="B25017">
        <v>80000</v>
      </c>
      <c r="C25017" s="6">
        <v>44256</v>
      </c>
      <c r="D25017">
        <v>-112.46</v>
      </c>
      <c r="E25017" t="str">
        <f>INDEX(LedgerMapping[[#All],[Area]],MATCH(Transactions[[#This Row],[Sub Ledger]],LedgerMapping[[#All],[Sub Ledger]],0))</f>
        <v>Income Statement</v>
      </c>
    </row>
    <row r="25018" spans="1:5" x14ac:dyDescent="0.55000000000000004">
      <c r="A25018">
        <v>12</v>
      </c>
      <c r="B25018">
        <v>81000</v>
      </c>
      <c r="C25018" s="6">
        <v>44256</v>
      </c>
      <c r="D25018">
        <v>-69.91</v>
      </c>
      <c r="E25018" t="str">
        <f>INDEX(LedgerMapping[[#All],[Area]],MATCH(Transactions[[#This Row],[Sub Ledger]],LedgerMapping[[#All],[Sub Ledger]],0))</f>
        <v>Income Statement</v>
      </c>
    </row>
    <row r="25019" spans="1:5" x14ac:dyDescent="0.55000000000000004">
      <c r="A25019">
        <v>12</v>
      </c>
      <c r="B25019">
        <v>82000</v>
      </c>
      <c r="C25019" s="6">
        <v>44256</v>
      </c>
      <c r="D25019">
        <v>-7.14</v>
      </c>
      <c r="E25019" t="str">
        <f>INDEX(LedgerMapping[[#All],[Area]],MATCH(Transactions[[#This Row],[Sub Ledger]],LedgerMapping[[#All],[Sub Ledger]],0))</f>
        <v>Income Statement</v>
      </c>
    </row>
    <row r="25020" spans="1:5" x14ac:dyDescent="0.55000000000000004">
      <c r="A25020">
        <v>12</v>
      </c>
      <c r="B25020">
        <v>83000</v>
      </c>
      <c r="C25020" s="6">
        <v>44256</v>
      </c>
      <c r="D25020">
        <v>-25.23</v>
      </c>
      <c r="E25020" t="str">
        <f>INDEX(LedgerMapping[[#All],[Area]],MATCH(Transactions[[#This Row],[Sub Ledger]],LedgerMapping[[#All],[Sub Ledger]],0))</f>
        <v>Income Statement</v>
      </c>
    </row>
    <row r="25021" spans="1:5" x14ac:dyDescent="0.55000000000000004">
      <c r="A25021">
        <v>12</v>
      </c>
      <c r="B25021">
        <v>84000</v>
      </c>
      <c r="C25021" s="6">
        <v>44256</v>
      </c>
      <c r="D25021">
        <v>-22.04</v>
      </c>
      <c r="E25021" t="str">
        <f>INDEX(LedgerMapping[[#All],[Area]],MATCH(Transactions[[#This Row],[Sub Ledger]],LedgerMapping[[#All],[Sub Ledger]],0))</f>
        <v>Income Statement</v>
      </c>
    </row>
    <row r="25022" spans="1:5" x14ac:dyDescent="0.55000000000000004">
      <c r="A25022">
        <v>12</v>
      </c>
      <c r="B25022">
        <v>85000</v>
      </c>
      <c r="C25022" s="6">
        <v>44256</v>
      </c>
      <c r="D25022">
        <v>-19.91</v>
      </c>
      <c r="E25022" t="str">
        <f>INDEX(LedgerMapping[[#All],[Area]],MATCH(Transactions[[#This Row],[Sub Ledger]],LedgerMapping[[#All],[Sub Ledger]],0))</f>
        <v>Income Statement</v>
      </c>
    </row>
    <row r="25023" spans="1:5" x14ac:dyDescent="0.55000000000000004">
      <c r="A25023">
        <v>12</v>
      </c>
      <c r="B25023">
        <v>87000</v>
      </c>
      <c r="C25023" s="6">
        <v>44256</v>
      </c>
      <c r="D25023">
        <v>-96.51</v>
      </c>
      <c r="E25023" t="str">
        <f>INDEX(LedgerMapping[[#All],[Area]],MATCH(Transactions[[#This Row],[Sub Ledger]],LedgerMapping[[#All],[Sub Ledger]],0))</f>
        <v>Income Statement</v>
      </c>
    </row>
    <row r="25024" spans="1:5" x14ac:dyDescent="0.55000000000000004">
      <c r="A25024">
        <v>12</v>
      </c>
      <c r="B25024">
        <v>90000</v>
      </c>
      <c r="C25024" s="6">
        <v>44256</v>
      </c>
      <c r="D25024">
        <v>-32.67</v>
      </c>
      <c r="E25024" t="str">
        <f>INDEX(LedgerMapping[[#All],[Area]],MATCH(Transactions[[#This Row],[Sub Ledger]],LedgerMapping[[#All],[Sub Ledger]],0))</f>
        <v>Income Statement</v>
      </c>
    </row>
    <row r="25025" spans="1:5" x14ac:dyDescent="0.55000000000000004">
      <c r="A25025">
        <v>12</v>
      </c>
      <c r="B25025">
        <v>94000</v>
      </c>
      <c r="C25025" s="6">
        <v>44256</v>
      </c>
      <c r="D25025">
        <v>-24.16</v>
      </c>
      <c r="E25025" t="str">
        <f>INDEX(LedgerMapping[[#All],[Area]],MATCH(Transactions[[#This Row],[Sub Ledger]],LedgerMapping[[#All],[Sub Ledger]],0))</f>
        <v>Income Statement</v>
      </c>
    </row>
    <row r="25026" spans="1:5" x14ac:dyDescent="0.55000000000000004">
      <c r="A25026">
        <v>12</v>
      </c>
      <c r="B25026">
        <v>52000</v>
      </c>
      <c r="C25026" s="6">
        <v>44256</v>
      </c>
      <c r="D25026">
        <v>1721</v>
      </c>
      <c r="E25026" t="str">
        <f>INDEX(LedgerMapping[[#All],[Area]],MATCH(Transactions[[#This Row],[Sub Ledger]],LedgerMapping[[#All],[Sub Ledger]],0))</f>
        <v>Income Statement</v>
      </c>
    </row>
    <row r="25027" spans="1:5" x14ac:dyDescent="0.55000000000000004">
      <c r="A25027">
        <v>12</v>
      </c>
      <c r="B25027">
        <v>89000</v>
      </c>
      <c r="C25027" s="6">
        <v>44256</v>
      </c>
      <c r="D25027">
        <v>22.04</v>
      </c>
      <c r="E25027" t="str">
        <f>INDEX(LedgerMapping[[#All],[Area]],MATCH(Transactions[[#This Row],[Sub Ledger]],LedgerMapping[[#All],[Sub Ledger]],0))</f>
        <v>Income Statement</v>
      </c>
    </row>
    <row r="25028" spans="1:5" x14ac:dyDescent="0.55000000000000004">
      <c r="A25028">
        <v>12</v>
      </c>
      <c r="B25028">
        <v>89000</v>
      </c>
      <c r="C25028" s="6">
        <v>44256</v>
      </c>
      <c r="D25028">
        <v>126.29</v>
      </c>
      <c r="E25028" t="str">
        <f>INDEX(LedgerMapping[[#All],[Area]],MATCH(Transactions[[#This Row],[Sub Ledger]],LedgerMapping[[#All],[Sub Ledger]],0))</f>
        <v>Income Statement</v>
      </c>
    </row>
    <row r="25029" spans="1:5" x14ac:dyDescent="0.55000000000000004">
      <c r="A25029">
        <v>12</v>
      </c>
      <c r="B25029">
        <v>89000</v>
      </c>
      <c r="C25029" s="6">
        <v>44256</v>
      </c>
      <c r="D25029">
        <v>102.89</v>
      </c>
      <c r="E25029" t="str">
        <f>INDEX(LedgerMapping[[#All],[Area]],MATCH(Transactions[[#This Row],[Sub Ledger]],LedgerMapping[[#All],[Sub Ledger]],0))</f>
        <v>Income Statement</v>
      </c>
    </row>
    <row r="25030" spans="1:5" x14ac:dyDescent="0.55000000000000004">
      <c r="A25030">
        <v>12</v>
      </c>
      <c r="B25030">
        <v>91000</v>
      </c>
      <c r="C25030" s="6">
        <v>44256</v>
      </c>
      <c r="D25030">
        <v>-24.77</v>
      </c>
      <c r="E25030" t="str">
        <f>INDEX(LedgerMapping[[#All],[Area]],MATCH(Transactions[[#This Row],[Sub Ledger]],LedgerMapping[[#All],[Sub Ledger]],0))</f>
        <v>Income Statement</v>
      </c>
    </row>
    <row r="25031" spans="1:5" x14ac:dyDescent="0.55000000000000004">
      <c r="A25031">
        <v>12</v>
      </c>
      <c r="B25031">
        <v>91000</v>
      </c>
      <c r="C25031" s="6">
        <v>44256</v>
      </c>
      <c r="D25031">
        <v>-154.56</v>
      </c>
      <c r="E25031" t="str">
        <f>INDEX(LedgerMapping[[#All],[Area]],MATCH(Transactions[[#This Row],[Sub Ledger]],LedgerMapping[[#All],[Sub Ledger]],0))</f>
        <v>Income Statement</v>
      </c>
    </row>
    <row r="25032" spans="1:5" x14ac:dyDescent="0.55000000000000004">
      <c r="A25032">
        <v>12</v>
      </c>
      <c r="B25032">
        <v>91000</v>
      </c>
      <c r="C25032" s="6">
        <v>44256</v>
      </c>
      <c r="D25032">
        <v>-124.77</v>
      </c>
      <c r="E25032" t="str">
        <f>INDEX(LedgerMapping[[#All],[Area]],MATCH(Transactions[[#This Row],[Sub Ledger]],LedgerMapping[[#All],[Sub Ledger]],0))</f>
        <v>Income Statement</v>
      </c>
    </row>
    <row r="25033" spans="1:5" x14ac:dyDescent="0.55000000000000004">
      <c r="A25033">
        <v>12</v>
      </c>
      <c r="B25033">
        <v>92000</v>
      </c>
      <c r="C25033" s="6">
        <v>44256</v>
      </c>
      <c r="D25033">
        <v>209.27</v>
      </c>
      <c r="E25033" t="str">
        <f>INDEX(LedgerMapping[[#All],[Area]],MATCH(Transactions[[#This Row],[Sub Ledger]],LedgerMapping[[#All],[Sub Ledger]],0))</f>
        <v>Income Statement</v>
      </c>
    </row>
    <row r="25034" spans="1:5" x14ac:dyDescent="0.55000000000000004">
      <c r="A25034">
        <v>12</v>
      </c>
      <c r="B25034">
        <v>92000</v>
      </c>
      <c r="C25034" s="6">
        <v>44256</v>
      </c>
      <c r="D25034">
        <v>259.27</v>
      </c>
      <c r="E25034" t="str">
        <f>INDEX(LedgerMapping[[#All],[Area]],MATCH(Transactions[[#This Row],[Sub Ledger]],LedgerMapping[[#All],[Sub Ledger]],0))</f>
        <v>Income Statement</v>
      </c>
    </row>
    <row r="25035" spans="1:5" x14ac:dyDescent="0.55000000000000004">
      <c r="A25035">
        <v>12</v>
      </c>
      <c r="B25035">
        <v>92000</v>
      </c>
      <c r="C25035" s="6">
        <v>44256</v>
      </c>
      <c r="D25035">
        <v>43.31</v>
      </c>
      <c r="E25035" t="str">
        <f>INDEX(LedgerMapping[[#All],[Area]],MATCH(Transactions[[#This Row],[Sub Ledger]],LedgerMapping[[#All],[Sub Ledger]],0))</f>
        <v>Income Statement</v>
      </c>
    </row>
    <row r="25036" spans="1:5" x14ac:dyDescent="0.55000000000000004">
      <c r="A25036">
        <v>12</v>
      </c>
      <c r="B25036">
        <v>101000</v>
      </c>
      <c r="C25036" s="6">
        <v>44256</v>
      </c>
      <c r="D25036">
        <v>172050.77</v>
      </c>
      <c r="E25036" t="str">
        <f>INDEX(LedgerMapping[[#All],[Area]],MATCH(Transactions[[#This Row],[Sub Ledger]],LedgerMapping[[#All],[Sub Ledger]],0))</f>
        <v>Income Statement</v>
      </c>
    </row>
    <row r="25037" spans="1:5" x14ac:dyDescent="0.55000000000000004">
      <c r="A25037">
        <v>12</v>
      </c>
      <c r="B25037">
        <v>101001</v>
      </c>
      <c r="C25037" s="6">
        <v>44256</v>
      </c>
      <c r="D25037">
        <v>123876.55439999999</v>
      </c>
      <c r="E25037" t="str">
        <f>INDEX(LedgerMapping[[#All],[Area]],MATCH(Transactions[[#This Row],[Sub Ledger]],LedgerMapping[[#All],[Sub Ledger]],0))</f>
        <v>Income Statement</v>
      </c>
    </row>
    <row r="25038" spans="1:5" x14ac:dyDescent="0.55000000000000004">
      <c r="A25038">
        <v>13</v>
      </c>
      <c r="B25038">
        <v>53000</v>
      </c>
      <c r="C25038" s="6">
        <v>44197</v>
      </c>
      <c r="D25038">
        <v>-5582.06</v>
      </c>
      <c r="E25038" t="str">
        <f>INDEX(LedgerMapping[[#All],[Area]],MATCH(Transactions[[#This Row],[Sub Ledger]],LedgerMapping[[#All],[Sub Ledger]],0))</f>
        <v>Income Statement</v>
      </c>
    </row>
    <row r="25039" spans="1:5" x14ac:dyDescent="0.55000000000000004">
      <c r="A25039">
        <v>13</v>
      </c>
      <c r="B25039">
        <v>54000</v>
      </c>
      <c r="C25039" s="6">
        <v>44197</v>
      </c>
      <c r="D25039">
        <v>-68577.97</v>
      </c>
      <c r="E25039" t="str">
        <f>INDEX(LedgerMapping[[#All],[Area]],MATCH(Transactions[[#This Row],[Sub Ledger]],LedgerMapping[[#All],[Sub Ledger]],0))</f>
        <v>Income Statement</v>
      </c>
    </row>
    <row r="25040" spans="1:5" x14ac:dyDescent="0.55000000000000004">
      <c r="A25040">
        <v>13</v>
      </c>
      <c r="B25040">
        <v>56000</v>
      </c>
      <c r="C25040" s="6">
        <v>44197</v>
      </c>
      <c r="D25040">
        <v>-70967.490000000005</v>
      </c>
      <c r="E25040" t="str">
        <f>INDEX(LedgerMapping[[#All],[Area]],MATCH(Transactions[[#This Row],[Sub Ledger]],LedgerMapping[[#All],[Sub Ledger]],0))</f>
        <v>Income Statement</v>
      </c>
    </row>
    <row r="25041" spans="1:5" x14ac:dyDescent="0.55000000000000004">
      <c r="A25041">
        <v>13</v>
      </c>
      <c r="B25041">
        <v>57000</v>
      </c>
      <c r="C25041" s="6">
        <v>44197</v>
      </c>
      <c r="D25041">
        <v>-12401.48</v>
      </c>
      <c r="E25041" t="str">
        <f>INDEX(LedgerMapping[[#All],[Area]],MATCH(Transactions[[#This Row],[Sub Ledger]],LedgerMapping[[#All],[Sub Ledger]],0))</f>
        <v>Income Statement</v>
      </c>
    </row>
    <row r="25042" spans="1:5" x14ac:dyDescent="0.55000000000000004">
      <c r="A25042">
        <v>13</v>
      </c>
      <c r="B25042">
        <v>60000</v>
      </c>
      <c r="C25042" s="6">
        <v>44197</v>
      </c>
      <c r="D25042">
        <v>-43642.42</v>
      </c>
      <c r="E25042" t="str">
        <f>INDEX(LedgerMapping[[#All],[Area]],MATCH(Transactions[[#This Row],[Sub Ledger]],LedgerMapping[[#All],[Sub Ledger]],0))</f>
        <v>Income Statement</v>
      </c>
    </row>
    <row r="25043" spans="1:5" x14ac:dyDescent="0.55000000000000004">
      <c r="A25043">
        <v>13</v>
      </c>
      <c r="B25043">
        <v>61000</v>
      </c>
      <c r="C25043" s="6">
        <v>44197</v>
      </c>
      <c r="D25043">
        <v>-4925.91</v>
      </c>
      <c r="E25043" t="str">
        <f>INDEX(LedgerMapping[[#All],[Area]],MATCH(Transactions[[#This Row],[Sub Ledger]],LedgerMapping[[#All],[Sub Ledger]],0))</f>
        <v>Income Statement</v>
      </c>
    </row>
    <row r="25044" spans="1:5" x14ac:dyDescent="0.55000000000000004">
      <c r="A25044">
        <v>13</v>
      </c>
      <c r="B25044">
        <v>62000</v>
      </c>
      <c r="C25044" s="6">
        <v>44197</v>
      </c>
      <c r="D25044">
        <v>-4031.15</v>
      </c>
      <c r="E25044" t="str">
        <f>INDEX(LedgerMapping[[#All],[Area]],MATCH(Transactions[[#This Row],[Sub Ledger]],LedgerMapping[[#All],[Sub Ledger]],0))</f>
        <v>Income Statement</v>
      </c>
    </row>
    <row r="25045" spans="1:5" x14ac:dyDescent="0.55000000000000004">
      <c r="A25045">
        <v>13</v>
      </c>
      <c r="B25045">
        <v>63000</v>
      </c>
      <c r="C25045" s="6">
        <v>44197</v>
      </c>
      <c r="D25045">
        <v>-4960.99</v>
      </c>
      <c r="E25045" t="str">
        <f>INDEX(LedgerMapping[[#All],[Area]],MATCH(Transactions[[#This Row],[Sub Ledger]],LedgerMapping[[#All],[Sub Ledger]],0))</f>
        <v>Income Statement</v>
      </c>
    </row>
    <row r="25046" spans="1:5" x14ac:dyDescent="0.55000000000000004">
      <c r="A25046">
        <v>13</v>
      </c>
      <c r="B25046">
        <v>65000</v>
      </c>
      <c r="C25046" s="6">
        <v>44197</v>
      </c>
      <c r="D25046">
        <v>-541.61</v>
      </c>
      <c r="E25046" t="str">
        <f>INDEX(LedgerMapping[[#All],[Area]],MATCH(Transactions[[#This Row],[Sub Ledger]],LedgerMapping[[#All],[Sub Ledger]],0))</f>
        <v>Income Statement</v>
      </c>
    </row>
    <row r="25047" spans="1:5" x14ac:dyDescent="0.55000000000000004">
      <c r="A25047">
        <v>13</v>
      </c>
      <c r="B25047">
        <v>66000</v>
      </c>
      <c r="C25047" s="6">
        <v>44197</v>
      </c>
      <c r="D25047">
        <v>-492.49</v>
      </c>
      <c r="E25047" t="str">
        <f>INDEX(LedgerMapping[[#All],[Area]],MATCH(Transactions[[#This Row],[Sub Ledger]],LedgerMapping[[#All],[Sub Ledger]],0))</f>
        <v>Income Statement</v>
      </c>
    </row>
    <row r="25048" spans="1:5" x14ac:dyDescent="0.55000000000000004">
      <c r="A25048">
        <v>13</v>
      </c>
      <c r="B25048">
        <v>67000</v>
      </c>
      <c r="C25048" s="6">
        <v>44197</v>
      </c>
      <c r="D25048">
        <v>-246.87</v>
      </c>
      <c r="E25048" t="str">
        <f>INDEX(LedgerMapping[[#All],[Area]],MATCH(Transactions[[#This Row],[Sub Ledger]],LedgerMapping[[#All],[Sub Ledger]],0))</f>
        <v>Income Statement</v>
      </c>
    </row>
    <row r="25049" spans="1:5" x14ac:dyDescent="0.55000000000000004">
      <c r="A25049">
        <v>13</v>
      </c>
      <c r="B25049">
        <v>68000</v>
      </c>
      <c r="C25049" s="6">
        <v>44197</v>
      </c>
      <c r="D25049">
        <v>-183.71</v>
      </c>
      <c r="E25049" t="str">
        <f>INDEX(LedgerMapping[[#All],[Area]],MATCH(Transactions[[#This Row],[Sub Ledger]],LedgerMapping[[#All],[Sub Ledger]],0))</f>
        <v>Income Statement</v>
      </c>
    </row>
    <row r="25050" spans="1:5" x14ac:dyDescent="0.55000000000000004">
      <c r="A25050">
        <v>13</v>
      </c>
      <c r="B25050">
        <v>69000</v>
      </c>
      <c r="C25050" s="6">
        <v>44197</v>
      </c>
      <c r="D25050">
        <v>-55.64</v>
      </c>
      <c r="E25050" t="str">
        <f>INDEX(LedgerMapping[[#All],[Area]],MATCH(Transactions[[#This Row],[Sub Ledger]],LedgerMapping[[#All],[Sub Ledger]],0))</f>
        <v>Income Statement</v>
      </c>
    </row>
    <row r="25051" spans="1:5" x14ac:dyDescent="0.55000000000000004">
      <c r="A25051">
        <v>13</v>
      </c>
      <c r="B25051">
        <v>71000</v>
      </c>
      <c r="C25051" s="6">
        <v>44197</v>
      </c>
      <c r="D25051">
        <v>-81.96</v>
      </c>
      <c r="E25051" t="str">
        <f>INDEX(LedgerMapping[[#All],[Area]],MATCH(Transactions[[#This Row],[Sub Ledger]],LedgerMapping[[#All],[Sub Ledger]],0))</f>
        <v>Income Statement</v>
      </c>
    </row>
    <row r="25052" spans="1:5" x14ac:dyDescent="0.55000000000000004">
      <c r="A25052">
        <v>13</v>
      </c>
      <c r="B25052">
        <v>72000</v>
      </c>
      <c r="C25052" s="6">
        <v>44197</v>
      </c>
      <c r="D25052">
        <v>-373.19</v>
      </c>
      <c r="E25052" t="str">
        <f>INDEX(LedgerMapping[[#All],[Area]],MATCH(Transactions[[#This Row],[Sub Ledger]],LedgerMapping[[#All],[Sub Ledger]],0))</f>
        <v>Income Statement</v>
      </c>
    </row>
    <row r="25053" spans="1:5" x14ac:dyDescent="0.55000000000000004">
      <c r="A25053">
        <v>13</v>
      </c>
      <c r="B25053">
        <v>73000</v>
      </c>
      <c r="C25053" s="6">
        <v>44197</v>
      </c>
      <c r="D25053">
        <v>-329.33</v>
      </c>
      <c r="E25053" t="str">
        <f>INDEX(LedgerMapping[[#All],[Area]],MATCH(Transactions[[#This Row],[Sub Ledger]],LedgerMapping[[#All],[Sub Ledger]],0))</f>
        <v>Income Statement</v>
      </c>
    </row>
    <row r="25054" spans="1:5" x14ac:dyDescent="0.55000000000000004">
      <c r="A25054">
        <v>13</v>
      </c>
      <c r="B25054">
        <v>74000</v>
      </c>
      <c r="C25054" s="6">
        <v>44197</v>
      </c>
      <c r="D25054">
        <v>-694.25</v>
      </c>
      <c r="E25054" t="str">
        <f>INDEX(LedgerMapping[[#All],[Area]],MATCH(Transactions[[#This Row],[Sub Ledger]],LedgerMapping[[#All],[Sub Ledger]],0))</f>
        <v>Income Statement</v>
      </c>
    </row>
    <row r="25055" spans="1:5" x14ac:dyDescent="0.55000000000000004">
      <c r="A25055">
        <v>13</v>
      </c>
      <c r="B25055">
        <v>76000</v>
      </c>
      <c r="C25055" s="6">
        <v>44197</v>
      </c>
      <c r="D25055">
        <v>-1410.05</v>
      </c>
      <c r="E25055" t="str">
        <f>INDEX(LedgerMapping[[#All],[Area]],MATCH(Transactions[[#This Row],[Sub Ledger]],LedgerMapping[[#All],[Sub Ledger]],0))</f>
        <v>Income Statement</v>
      </c>
    </row>
    <row r="25056" spans="1:5" x14ac:dyDescent="0.55000000000000004">
      <c r="A25056">
        <v>13</v>
      </c>
      <c r="B25056">
        <v>77000</v>
      </c>
      <c r="C25056" s="6">
        <v>44197</v>
      </c>
      <c r="D25056">
        <v>-664.42</v>
      </c>
      <c r="E25056" t="str">
        <f>INDEX(LedgerMapping[[#All],[Area]],MATCH(Transactions[[#This Row],[Sub Ledger]],LedgerMapping[[#All],[Sub Ledger]],0))</f>
        <v>Income Statement</v>
      </c>
    </row>
    <row r="25057" spans="1:5" x14ac:dyDescent="0.55000000000000004">
      <c r="A25057">
        <v>13</v>
      </c>
      <c r="B25057">
        <v>78000</v>
      </c>
      <c r="C25057" s="6">
        <v>44197</v>
      </c>
      <c r="D25057">
        <v>-203.01</v>
      </c>
      <c r="E25057" t="str">
        <f>INDEX(LedgerMapping[[#All],[Area]],MATCH(Transactions[[#This Row],[Sub Ledger]],LedgerMapping[[#All],[Sub Ledger]],0))</f>
        <v>Income Statement</v>
      </c>
    </row>
    <row r="25058" spans="1:5" x14ac:dyDescent="0.55000000000000004">
      <c r="A25058">
        <v>13</v>
      </c>
      <c r="B25058">
        <v>80000</v>
      </c>
      <c r="C25058" s="6">
        <v>44197</v>
      </c>
      <c r="D25058">
        <v>-738.11</v>
      </c>
      <c r="E25058" t="str">
        <f>INDEX(LedgerMapping[[#All],[Area]],MATCH(Transactions[[#This Row],[Sub Ledger]],LedgerMapping[[#All],[Sub Ledger]],0))</f>
        <v>Income Statement</v>
      </c>
    </row>
    <row r="25059" spans="1:5" x14ac:dyDescent="0.55000000000000004">
      <c r="A25059">
        <v>13</v>
      </c>
      <c r="B25059">
        <v>81000</v>
      </c>
      <c r="C25059" s="6">
        <v>44197</v>
      </c>
      <c r="D25059">
        <v>-457.4</v>
      </c>
      <c r="E25059" t="str">
        <f>INDEX(LedgerMapping[[#All],[Area]],MATCH(Transactions[[#This Row],[Sub Ledger]],LedgerMapping[[#All],[Sub Ledger]],0))</f>
        <v>Income Statement</v>
      </c>
    </row>
    <row r="25060" spans="1:5" x14ac:dyDescent="0.55000000000000004">
      <c r="A25060">
        <v>13</v>
      </c>
      <c r="B25060">
        <v>82000</v>
      </c>
      <c r="C25060" s="6">
        <v>44197</v>
      </c>
      <c r="D25060">
        <v>-46.87</v>
      </c>
      <c r="E25060" t="str">
        <f>INDEX(LedgerMapping[[#All],[Area]],MATCH(Transactions[[#This Row],[Sub Ledger]],LedgerMapping[[#All],[Sub Ledger]],0))</f>
        <v>Income Statement</v>
      </c>
    </row>
    <row r="25061" spans="1:5" x14ac:dyDescent="0.55000000000000004">
      <c r="A25061">
        <v>13</v>
      </c>
      <c r="B25061">
        <v>83000</v>
      </c>
      <c r="C25061" s="6">
        <v>44197</v>
      </c>
      <c r="D25061">
        <v>-162.66</v>
      </c>
      <c r="E25061" t="str">
        <f>INDEX(LedgerMapping[[#All],[Area]],MATCH(Transactions[[#This Row],[Sub Ledger]],LedgerMapping[[#All],[Sub Ledger]],0))</f>
        <v>Income Statement</v>
      </c>
    </row>
    <row r="25062" spans="1:5" x14ac:dyDescent="0.55000000000000004">
      <c r="A25062">
        <v>13</v>
      </c>
      <c r="B25062">
        <v>84000</v>
      </c>
      <c r="C25062" s="6">
        <v>44197</v>
      </c>
      <c r="D25062">
        <v>-141.61000000000001</v>
      </c>
      <c r="E25062" t="str">
        <f>INDEX(LedgerMapping[[#All],[Area]],MATCH(Transactions[[#This Row],[Sub Ledger]],LedgerMapping[[#All],[Sub Ledger]],0))</f>
        <v>Income Statement</v>
      </c>
    </row>
    <row r="25063" spans="1:5" x14ac:dyDescent="0.55000000000000004">
      <c r="A25063">
        <v>13</v>
      </c>
      <c r="B25063">
        <v>85000</v>
      </c>
      <c r="C25063" s="6">
        <v>44197</v>
      </c>
      <c r="D25063">
        <v>-129.32</v>
      </c>
      <c r="E25063" t="str">
        <f>INDEX(LedgerMapping[[#All],[Area]],MATCH(Transactions[[#This Row],[Sub Ledger]],LedgerMapping[[#All],[Sub Ledger]],0))</f>
        <v>Income Statement</v>
      </c>
    </row>
    <row r="25064" spans="1:5" x14ac:dyDescent="0.55000000000000004">
      <c r="A25064">
        <v>13</v>
      </c>
      <c r="B25064">
        <v>87000</v>
      </c>
      <c r="C25064" s="6">
        <v>44197</v>
      </c>
      <c r="D25064">
        <v>-632.84</v>
      </c>
      <c r="E25064" t="str">
        <f>INDEX(LedgerMapping[[#All],[Area]],MATCH(Transactions[[#This Row],[Sub Ledger]],LedgerMapping[[#All],[Sub Ledger]],0))</f>
        <v>Income Statement</v>
      </c>
    </row>
    <row r="25065" spans="1:5" x14ac:dyDescent="0.55000000000000004">
      <c r="A25065">
        <v>13</v>
      </c>
      <c r="B25065">
        <v>90000</v>
      </c>
      <c r="C25065" s="6">
        <v>44197</v>
      </c>
      <c r="D25065">
        <v>-211.78</v>
      </c>
      <c r="E25065" t="str">
        <f>INDEX(LedgerMapping[[#All],[Area]],MATCH(Transactions[[#This Row],[Sub Ledger]],LedgerMapping[[#All],[Sub Ledger]],0))</f>
        <v>Income Statement</v>
      </c>
    </row>
    <row r="25066" spans="1:5" x14ac:dyDescent="0.55000000000000004">
      <c r="A25066">
        <v>13</v>
      </c>
      <c r="B25066">
        <v>60000</v>
      </c>
      <c r="C25066" s="6">
        <v>44197</v>
      </c>
      <c r="D25066">
        <v>-19305.12</v>
      </c>
      <c r="E25066" t="str">
        <f>INDEX(LedgerMapping[[#All],[Area]],MATCH(Transactions[[#This Row],[Sub Ledger]],LedgerMapping[[#All],[Sub Ledger]],0))</f>
        <v>Income Statement</v>
      </c>
    </row>
    <row r="25067" spans="1:5" x14ac:dyDescent="0.55000000000000004">
      <c r="A25067">
        <v>13</v>
      </c>
      <c r="B25067">
        <v>61000</v>
      </c>
      <c r="C25067" s="6">
        <v>44197</v>
      </c>
      <c r="D25067">
        <v>-1783.74</v>
      </c>
      <c r="E25067" t="str">
        <f>INDEX(LedgerMapping[[#All],[Area]],MATCH(Transactions[[#This Row],[Sub Ledger]],LedgerMapping[[#All],[Sub Ledger]],0))</f>
        <v>Income Statement</v>
      </c>
    </row>
    <row r="25068" spans="1:5" x14ac:dyDescent="0.55000000000000004">
      <c r="A25068">
        <v>13</v>
      </c>
      <c r="B25068">
        <v>62000</v>
      </c>
      <c r="C25068" s="6">
        <v>44197</v>
      </c>
      <c r="D25068">
        <v>-1188.99</v>
      </c>
      <c r="E25068" t="str">
        <f>INDEX(LedgerMapping[[#All],[Area]],MATCH(Transactions[[#This Row],[Sub Ledger]],LedgerMapping[[#All],[Sub Ledger]],0))</f>
        <v>Income Statement</v>
      </c>
    </row>
    <row r="25069" spans="1:5" x14ac:dyDescent="0.55000000000000004">
      <c r="A25069">
        <v>13</v>
      </c>
      <c r="B25069">
        <v>65000</v>
      </c>
      <c r="C25069" s="6">
        <v>44197</v>
      </c>
      <c r="D25069">
        <v>-190.73</v>
      </c>
      <c r="E25069" t="str">
        <f>INDEX(LedgerMapping[[#All],[Area]],MATCH(Transactions[[#This Row],[Sub Ledger]],LedgerMapping[[#All],[Sub Ledger]],0))</f>
        <v>Income Statement</v>
      </c>
    </row>
    <row r="25070" spans="1:5" x14ac:dyDescent="0.55000000000000004">
      <c r="A25070">
        <v>13</v>
      </c>
      <c r="B25070">
        <v>66000</v>
      </c>
      <c r="C25070" s="6">
        <v>44197</v>
      </c>
      <c r="D25070">
        <v>-173.18</v>
      </c>
      <c r="E25070" t="str">
        <f>INDEX(LedgerMapping[[#All],[Area]],MATCH(Transactions[[#This Row],[Sub Ledger]],LedgerMapping[[#All],[Sub Ledger]],0))</f>
        <v>Income Statement</v>
      </c>
    </row>
    <row r="25071" spans="1:5" x14ac:dyDescent="0.55000000000000004">
      <c r="A25071">
        <v>13</v>
      </c>
      <c r="B25071">
        <v>67000</v>
      </c>
      <c r="C25071" s="6">
        <v>44197</v>
      </c>
      <c r="D25071">
        <v>-88.97</v>
      </c>
      <c r="E25071" t="str">
        <f>INDEX(LedgerMapping[[#All],[Area]],MATCH(Transactions[[#This Row],[Sub Ledger]],LedgerMapping[[#All],[Sub Ledger]],0))</f>
        <v>Income Statement</v>
      </c>
    </row>
    <row r="25072" spans="1:5" x14ac:dyDescent="0.55000000000000004">
      <c r="A25072">
        <v>13</v>
      </c>
      <c r="B25072">
        <v>68000</v>
      </c>
      <c r="C25072" s="6">
        <v>44197</v>
      </c>
      <c r="D25072">
        <v>-67.92</v>
      </c>
      <c r="E25072" t="str">
        <f>INDEX(LedgerMapping[[#All],[Area]],MATCH(Transactions[[#This Row],[Sub Ledger]],LedgerMapping[[#All],[Sub Ledger]],0))</f>
        <v>Income Statement</v>
      </c>
    </row>
    <row r="25073" spans="1:5" x14ac:dyDescent="0.55000000000000004">
      <c r="A25073">
        <v>13</v>
      </c>
      <c r="B25073">
        <v>69000</v>
      </c>
      <c r="C25073" s="6">
        <v>44197</v>
      </c>
      <c r="D25073">
        <v>-20.55</v>
      </c>
      <c r="E25073" t="str">
        <f>INDEX(LedgerMapping[[#All],[Area]],MATCH(Transactions[[#This Row],[Sub Ledger]],LedgerMapping[[#All],[Sub Ledger]],0))</f>
        <v>Income Statement</v>
      </c>
    </row>
    <row r="25074" spans="1:5" x14ac:dyDescent="0.55000000000000004">
      <c r="A25074">
        <v>13</v>
      </c>
      <c r="B25074">
        <v>71000</v>
      </c>
      <c r="C25074" s="6">
        <v>44197</v>
      </c>
      <c r="D25074">
        <v>-27.57</v>
      </c>
      <c r="E25074" t="str">
        <f>INDEX(LedgerMapping[[#All],[Area]],MATCH(Transactions[[#This Row],[Sub Ledger]],LedgerMapping[[#All],[Sub Ledger]],0))</f>
        <v>Income Statement</v>
      </c>
    </row>
    <row r="25075" spans="1:5" x14ac:dyDescent="0.55000000000000004">
      <c r="A25075">
        <v>13</v>
      </c>
      <c r="B25075">
        <v>73000</v>
      </c>
      <c r="C25075" s="6">
        <v>44197</v>
      </c>
      <c r="D25075">
        <v>-132.83000000000001</v>
      </c>
      <c r="E25075" t="str">
        <f>INDEX(LedgerMapping[[#All],[Area]],MATCH(Transactions[[#This Row],[Sub Ledger]],LedgerMapping[[#All],[Sub Ledger]],0))</f>
        <v>Income Statement</v>
      </c>
    </row>
    <row r="25076" spans="1:5" x14ac:dyDescent="0.55000000000000004">
      <c r="A25076">
        <v>13</v>
      </c>
      <c r="B25076">
        <v>74000</v>
      </c>
      <c r="C25076" s="6">
        <v>44197</v>
      </c>
      <c r="D25076">
        <v>-496</v>
      </c>
      <c r="E25076" t="str">
        <f>INDEX(LedgerMapping[[#All],[Area]],MATCH(Transactions[[#This Row],[Sub Ledger]],LedgerMapping[[#All],[Sub Ledger]],0))</f>
        <v>Income Statement</v>
      </c>
    </row>
    <row r="25077" spans="1:5" x14ac:dyDescent="0.55000000000000004">
      <c r="A25077">
        <v>13</v>
      </c>
      <c r="B25077">
        <v>76000</v>
      </c>
      <c r="C25077" s="6">
        <v>44197</v>
      </c>
      <c r="D25077">
        <v>-167.92</v>
      </c>
      <c r="E25077" t="str">
        <f>INDEX(LedgerMapping[[#All],[Area]],MATCH(Transactions[[#This Row],[Sub Ledger]],LedgerMapping[[#All],[Sub Ledger]],0))</f>
        <v>Income Statement</v>
      </c>
    </row>
    <row r="25078" spans="1:5" x14ac:dyDescent="0.55000000000000004">
      <c r="A25078">
        <v>13</v>
      </c>
      <c r="B25078">
        <v>77000</v>
      </c>
      <c r="C25078" s="6">
        <v>44197</v>
      </c>
      <c r="D25078">
        <v>-301.26</v>
      </c>
      <c r="E25078" t="str">
        <f>INDEX(LedgerMapping[[#All],[Area]],MATCH(Transactions[[#This Row],[Sub Ledger]],LedgerMapping[[#All],[Sub Ledger]],0))</f>
        <v>Income Statement</v>
      </c>
    </row>
    <row r="25079" spans="1:5" x14ac:dyDescent="0.55000000000000004">
      <c r="A25079">
        <v>13</v>
      </c>
      <c r="B25079">
        <v>78000</v>
      </c>
      <c r="C25079" s="6">
        <v>44197</v>
      </c>
      <c r="D25079">
        <v>-103.01</v>
      </c>
      <c r="E25079" t="str">
        <f>INDEX(LedgerMapping[[#All],[Area]],MATCH(Transactions[[#This Row],[Sub Ledger]],LedgerMapping[[#All],[Sub Ledger]],0))</f>
        <v>Income Statement</v>
      </c>
    </row>
    <row r="25080" spans="1:5" x14ac:dyDescent="0.55000000000000004">
      <c r="A25080">
        <v>13</v>
      </c>
      <c r="B25080">
        <v>80000</v>
      </c>
      <c r="C25080" s="6">
        <v>44197</v>
      </c>
      <c r="D25080">
        <v>-350.38</v>
      </c>
      <c r="E25080" t="str">
        <f>INDEX(LedgerMapping[[#All],[Area]],MATCH(Transactions[[#This Row],[Sub Ledger]],LedgerMapping[[#All],[Sub Ledger]],0))</f>
        <v>Income Statement</v>
      </c>
    </row>
    <row r="25081" spans="1:5" x14ac:dyDescent="0.55000000000000004">
      <c r="A25081">
        <v>13</v>
      </c>
      <c r="B25081">
        <v>81000</v>
      </c>
      <c r="C25081" s="6">
        <v>44197</v>
      </c>
      <c r="D25081">
        <v>-217.05</v>
      </c>
      <c r="E25081" t="str">
        <f>INDEX(LedgerMapping[[#All],[Area]],MATCH(Transactions[[#This Row],[Sub Ledger]],LedgerMapping[[#All],[Sub Ledger]],0))</f>
        <v>Income Statement</v>
      </c>
    </row>
    <row r="25082" spans="1:5" x14ac:dyDescent="0.55000000000000004">
      <c r="A25082">
        <v>13</v>
      </c>
      <c r="B25082">
        <v>82000</v>
      </c>
      <c r="C25082" s="6">
        <v>44197</v>
      </c>
      <c r="D25082">
        <v>-22.3</v>
      </c>
      <c r="E25082" t="str">
        <f>INDEX(LedgerMapping[[#All],[Area]],MATCH(Transactions[[#This Row],[Sub Ledger]],LedgerMapping[[#All],[Sub Ledger]],0))</f>
        <v>Income Statement</v>
      </c>
    </row>
    <row r="25083" spans="1:5" x14ac:dyDescent="0.55000000000000004">
      <c r="A25083">
        <v>13</v>
      </c>
      <c r="B25083">
        <v>83000</v>
      </c>
      <c r="C25083" s="6">
        <v>44197</v>
      </c>
      <c r="D25083">
        <v>-74.94</v>
      </c>
      <c r="E25083" t="str">
        <f>INDEX(LedgerMapping[[#All],[Area]],MATCH(Transactions[[#This Row],[Sub Ledger]],LedgerMapping[[#All],[Sub Ledger]],0))</f>
        <v>Income Statement</v>
      </c>
    </row>
    <row r="25084" spans="1:5" x14ac:dyDescent="0.55000000000000004">
      <c r="A25084">
        <v>13</v>
      </c>
      <c r="B25084">
        <v>84000</v>
      </c>
      <c r="C25084" s="6">
        <v>44197</v>
      </c>
      <c r="D25084">
        <v>-64.41</v>
      </c>
      <c r="E25084" t="str">
        <f>INDEX(LedgerMapping[[#All],[Area]],MATCH(Transactions[[#This Row],[Sub Ledger]],LedgerMapping[[#All],[Sub Ledger]],0))</f>
        <v>Income Statement</v>
      </c>
    </row>
    <row r="25085" spans="1:5" x14ac:dyDescent="0.55000000000000004">
      <c r="A25085">
        <v>13</v>
      </c>
      <c r="B25085">
        <v>85000</v>
      </c>
      <c r="C25085" s="6">
        <v>44197</v>
      </c>
      <c r="D25085">
        <v>-60.9</v>
      </c>
      <c r="E25085" t="str">
        <f>INDEX(LedgerMapping[[#All],[Area]],MATCH(Transactions[[#This Row],[Sub Ledger]],LedgerMapping[[#All],[Sub Ledger]],0))</f>
        <v>Income Statement</v>
      </c>
    </row>
    <row r="25086" spans="1:5" x14ac:dyDescent="0.55000000000000004">
      <c r="A25086">
        <v>13</v>
      </c>
      <c r="B25086">
        <v>87000</v>
      </c>
      <c r="C25086" s="6">
        <v>44197</v>
      </c>
      <c r="D25086">
        <v>-317.05</v>
      </c>
      <c r="E25086" t="str">
        <f>INDEX(LedgerMapping[[#All],[Area]],MATCH(Transactions[[#This Row],[Sub Ledger]],LedgerMapping[[#All],[Sub Ledger]],0))</f>
        <v>Income Statement</v>
      </c>
    </row>
    <row r="25087" spans="1:5" x14ac:dyDescent="0.55000000000000004">
      <c r="A25087">
        <v>13</v>
      </c>
      <c r="B25087">
        <v>90000</v>
      </c>
      <c r="C25087" s="6">
        <v>44197</v>
      </c>
      <c r="D25087">
        <v>-95.99</v>
      </c>
      <c r="E25087" t="str">
        <f>INDEX(LedgerMapping[[#All],[Area]],MATCH(Transactions[[#This Row],[Sub Ledger]],LedgerMapping[[#All],[Sub Ledger]],0))</f>
        <v>Income Statement</v>
      </c>
    </row>
    <row r="25088" spans="1:5" x14ac:dyDescent="0.55000000000000004">
      <c r="A25088">
        <v>13</v>
      </c>
      <c r="B25088">
        <v>60000</v>
      </c>
      <c r="C25088" s="6">
        <v>44197</v>
      </c>
      <c r="D25088">
        <v>-57177.760000000002</v>
      </c>
      <c r="E25088" t="str">
        <f>INDEX(LedgerMapping[[#All],[Area]],MATCH(Transactions[[#This Row],[Sub Ledger]],LedgerMapping[[#All],[Sub Ledger]],0))</f>
        <v>Income Statement</v>
      </c>
    </row>
    <row r="25089" spans="1:5" x14ac:dyDescent="0.55000000000000004">
      <c r="A25089">
        <v>13</v>
      </c>
      <c r="B25089">
        <v>61000</v>
      </c>
      <c r="C25089" s="6">
        <v>44197</v>
      </c>
      <c r="D25089">
        <v>-4694.32</v>
      </c>
      <c r="E25089" t="str">
        <f>INDEX(LedgerMapping[[#All],[Area]],MATCH(Transactions[[#This Row],[Sub Ledger]],LedgerMapping[[#All],[Sub Ledger]],0))</f>
        <v>Income Statement</v>
      </c>
    </row>
    <row r="25090" spans="1:5" x14ac:dyDescent="0.55000000000000004">
      <c r="A25090">
        <v>13</v>
      </c>
      <c r="B25090">
        <v>62000</v>
      </c>
      <c r="C25090" s="6">
        <v>44197</v>
      </c>
      <c r="D25090">
        <v>-2934.64</v>
      </c>
      <c r="E25090" t="str">
        <f>INDEX(LedgerMapping[[#All],[Area]],MATCH(Transactions[[#This Row],[Sub Ledger]],LedgerMapping[[#All],[Sub Ledger]],0))</f>
        <v>Income Statement</v>
      </c>
    </row>
    <row r="25091" spans="1:5" x14ac:dyDescent="0.55000000000000004">
      <c r="A25091">
        <v>13</v>
      </c>
      <c r="B25091">
        <v>65000</v>
      </c>
      <c r="C25091" s="6">
        <v>44197</v>
      </c>
      <c r="D25091">
        <v>-387.22</v>
      </c>
      <c r="E25091" t="str">
        <f>INDEX(LedgerMapping[[#All],[Area]],MATCH(Transactions[[#This Row],[Sub Ledger]],LedgerMapping[[#All],[Sub Ledger]],0))</f>
        <v>Income Statement</v>
      </c>
    </row>
    <row r="25092" spans="1:5" x14ac:dyDescent="0.55000000000000004">
      <c r="A25092">
        <v>13</v>
      </c>
      <c r="B25092">
        <v>66000</v>
      </c>
      <c r="C25092" s="6">
        <v>44197</v>
      </c>
      <c r="D25092">
        <v>-352.14</v>
      </c>
      <c r="E25092" t="str">
        <f>INDEX(LedgerMapping[[#All],[Area]],MATCH(Transactions[[#This Row],[Sub Ledger]],LedgerMapping[[#All],[Sub Ledger]],0))</f>
        <v>Income Statement</v>
      </c>
    </row>
    <row r="25093" spans="1:5" x14ac:dyDescent="0.55000000000000004">
      <c r="A25093">
        <v>13</v>
      </c>
      <c r="B25093">
        <v>67000</v>
      </c>
      <c r="C25093" s="6">
        <v>44197</v>
      </c>
      <c r="D25093">
        <v>-185.47</v>
      </c>
      <c r="E25093" t="str">
        <f>INDEX(LedgerMapping[[#All],[Area]],MATCH(Transactions[[#This Row],[Sub Ledger]],LedgerMapping[[#All],[Sub Ledger]],0))</f>
        <v>Income Statement</v>
      </c>
    </row>
    <row r="25094" spans="1:5" x14ac:dyDescent="0.55000000000000004">
      <c r="A25094">
        <v>13</v>
      </c>
      <c r="B25094">
        <v>68000</v>
      </c>
      <c r="C25094" s="6">
        <v>44197</v>
      </c>
      <c r="D25094">
        <v>-141.61000000000001</v>
      </c>
      <c r="E25094" t="str">
        <f>INDEX(LedgerMapping[[#All],[Area]],MATCH(Transactions[[#This Row],[Sub Ledger]],LedgerMapping[[#All],[Sub Ledger]],0))</f>
        <v>Income Statement</v>
      </c>
    </row>
    <row r="25095" spans="1:5" x14ac:dyDescent="0.55000000000000004">
      <c r="A25095">
        <v>13</v>
      </c>
      <c r="B25095">
        <v>69000</v>
      </c>
      <c r="C25095" s="6">
        <v>44197</v>
      </c>
      <c r="D25095">
        <v>-39.85</v>
      </c>
      <c r="E25095" t="str">
        <f>INDEX(LedgerMapping[[#All],[Area]],MATCH(Transactions[[#This Row],[Sub Ledger]],LedgerMapping[[#All],[Sub Ledger]],0))</f>
        <v>Income Statement</v>
      </c>
    </row>
    <row r="25096" spans="1:5" x14ac:dyDescent="0.55000000000000004">
      <c r="A25096">
        <v>13</v>
      </c>
      <c r="B25096">
        <v>71000</v>
      </c>
      <c r="C25096" s="6">
        <v>44197</v>
      </c>
      <c r="D25096">
        <v>-57.39</v>
      </c>
      <c r="E25096" t="str">
        <f>INDEX(LedgerMapping[[#All],[Area]],MATCH(Transactions[[#This Row],[Sub Ledger]],LedgerMapping[[#All],[Sub Ledger]],0))</f>
        <v>Income Statement</v>
      </c>
    </row>
    <row r="25097" spans="1:5" x14ac:dyDescent="0.55000000000000004">
      <c r="A25097">
        <v>13</v>
      </c>
      <c r="B25097">
        <v>73000</v>
      </c>
      <c r="C25097" s="6">
        <v>44197</v>
      </c>
      <c r="D25097">
        <v>-297.75</v>
      </c>
      <c r="E25097" t="str">
        <f>INDEX(LedgerMapping[[#All],[Area]],MATCH(Transactions[[#This Row],[Sub Ledger]],LedgerMapping[[#All],[Sub Ledger]],0))</f>
        <v>Income Statement</v>
      </c>
    </row>
    <row r="25098" spans="1:5" x14ac:dyDescent="0.55000000000000004">
      <c r="A25098">
        <v>13</v>
      </c>
      <c r="B25098">
        <v>74000</v>
      </c>
      <c r="C25098" s="6">
        <v>44197</v>
      </c>
      <c r="D25098">
        <v>-459.16</v>
      </c>
      <c r="E25098" t="str">
        <f>INDEX(LedgerMapping[[#All],[Area]],MATCH(Transactions[[#This Row],[Sub Ledger]],LedgerMapping[[#All],[Sub Ledger]],0))</f>
        <v>Income Statement</v>
      </c>
    </row>
    <row r="25099" spans="1:5" x14ac:dyDescent="0.55000000000000004">
      <c r="A25099">
        <v>13</v>
      </c>
      <c r="B25099">
        <v>76000</v>
      </c>
      <c r="C25099" s="6">
        <v>44197</v>
      </c>
      <c r="D25099">
        <v>-399.5</v>
      </c>
      <c r="E25099" t="str">
        <f>INDEX(LedgerMapping[[#All],[Area]],MATCH(Transactions[[#This Row],[Sub Ledger]],LedgerMapping[[#All],[Sub Ledger]],0))</f>
        <v>Income Statement</v>
      </c>
    </row>
    <row r="25100" spans="1:5" x14ac:dyDescent="0.55000000000000004">
      <c r="A25100">
        <v>13</v>
      </c>
      <c r="B25100">
        <v>77000</v>
      </c>
      <c r="C25100" s="6">
        <v>44197</v>
      </c>
      <c r="D25100">
        <v>-718.81</v>
      </c>
      <c r="E25100" t="str">
        <f>INDEX(LedgerMapping[[#All],[Area]],MATCH(Transactions[[#This Row],[Sub Ledger]],LedgerMapping[[#All],[Sub Ledger]],0))</f>
        <v>Income Statement</v>
      </c>
    </row>
    <row r="25101" spans="1:5" x14ac:dyDescent="0.55000000000000004">
      <c r="A25101">
        <v>13</v>
      </c>
      <c r="B25101">
        <v>78000</v>
      </c>
      <c r="C25101" s="6">
        <v>44197</v>
      </c>
      <c r="D25101">
        <v>-269.68</v>
      </c>
      <c r="E25101" t="str">
        <f>INDEX(LedgerMapping[[#All],[Area]],MATCH(Transactions[[#This Row],[Sub Ledger]],LedgerMapping[[#All],[Sub Ledger]],0))</f>
        <v>Income Statement</v>
      </c>
    </row>
    <row r="25102" spans="1:5" x14ac:dyDescent="0.55000000000000004">
      <c r="A25102">
        <v>13</v>
      </c>
      <c r="B25102">
        <v>80000</v>
      </c>
      <c r="C25102" s="6">
        <v>44197</v>
      </c>
      <c r="D25102">
        <v>-1004.78</v>
      </c>
      <c r="E25102" t="str">
        <f>INDEX(LedgerMapping[[#All],[Area]],MATCH(Transactions[[#This Row],[Sub Ledger]],LedgerMapping[[#All],[Sub Ledger]],0))</f>
        <v>Income Statement</v>
      </c>
    </row>
    <row r="25103" spans="1:5" x14ac:dyDescent="0.55000000000000004">
      <c r="A25103">
        <v>13</v>
      </c>
      <c r="B25103">
        <v>81000</v>
      </c>
      <c r="C25103" s="6">
        <v>44197</v>
      </c>
      <c r="D25103">
        <v>-622.32000000000005</v>
      </c>
      <c r="E25103" t="str">
        <f>INDEX(LedgerMapping[[#All],[Area]],MATCH(Transactions[[#This Row],[Sub Ledger]],LedgerMapping[[#All],[Sub Ledger]],0))</f>
        <v>Income Statement</v>
      </c>
    </row>
    <row r="25104" spans="1:5" x14ac:dyDescent="0.55000000000000004">
      <c r="A25104">
        <v>13</v>
      </c>
      <c r="B25104">
        <v>82000</v>
      </c>
      <c r="C25104" s="6">
        <v>44197</v>
      </c>
      <c r="D25104">
        <v>-66.17</v>
      </c>
      <c r="E25104" t="str">
        <f>INDEX(LedgerMapping[[#All],[Area]],MATCH(Transactions[[#This Row],[Sub Ledger]],LedgerMapping[[#All],[Sub Ledger]],0))</f>
        <v>Income Statement</v>
      </c>
    </row>
    <row r="25105" spans="1:5" x14ac:dyDescent="0.55000000000000004">
      <c r="A25105">
        <v>13</v>
      </c>
      <c r="B25105">
        <v>83000</v>
      </c>
      <c r="C25105" s="6">
        <v>44197</v>
      </c>
      <c r="D25105">
        <v>-227.57</v>
      </c>
      <c r="E25105" t="str">
        <f>INDEX(LedgerMapping[[#All],[Area]],MATCH(Transactions[[#This Row],[Sub Ledger]],LedgerMapping[[#All],[Sub Ledger]],0))</f>
        <v>Income Statement</v>
      </c>
    </row>
    <row r="25106" spans="1:5" x14ac:dyDescent="0.55000000000000004">
      <c r="A25106">
        <v>13</v>
      </c>
      <c r="B25106">
        <v>84000</v>
      </c>
      <c r="C25106" s="6">
        <v>44197</v>
      </c>
      <c r="D25106">
        <v>-208.27</v>
      </c>
      <c r="E25106" t="str">
        <f>INDEX(LedgerMapping[[#All],[Area]],MATCH(Transactions[[#This Row],[Sub Ledger]],LedgerMapping[[#All],[Sub Ledger]],0))</f>
        <v>Income Statement</v>
      </c>
    </row>
    <row r="25107" spans="1:5" x14ac:dyDescent="0.55000000000000004">
      <c r="A25107">
        <v>13</v>
      </c>
      <c r="B25107">
        <v>85000</v>
      </c>
      <c r="C25107" s="6">
        <v>44197</v>
      </c>
      <c r="D25107">
        <v>-181.96</v>
      </c>
      <c r="E25107" t="str">
        <f>INDEX(LedgerMapping[[#All],[Area]],MATCH(Transactions[[#This Row],[Sub Ledger]],LedgerMapping[[#All],[Sub Ledger]],0))</f>
        <v>Income Statement</v>
      </c>
    </row>
    <row r="25108" spans="1:5" x14ac:dyDescent="0.55000000000000004">
      <c r="A25108">
        <v>13</v>
      </c>
      <c r="B25108">
        <v>87000</v>
      </c>
      <c r="C25108" s="6">
        <v>44197</v>
      </c>
      <c r="D25108">
        <v>-790.74</v>
      </c>
      <c r="E25108" t="str">
        <f>INDEX(LedgerMapping[[#All],[Area]],MATCH(Transactions[[#This Row],[Sub Ledger]],LedgerMapping[[#All],[Sub Ledger]],0))</f>
        <v>Income Statement</v>
      </c>
    </row>
    <row r="25109" spans="1:5" x14ac:dyDescent="0.55000000000000004">
      <c r="A25109">
        <v>13</v>
      </c>
      <c r="B25109">
        <v>90000</v>
      </c>
      <c r="C25109" s="6">
        <v>44197</v>
      </c>
      <c r="D25109">
        <v>-311.77999999999997</v>
      </c>
      <c r="E25109" t="str">
        <f>INDEX(LedgerMapping[[#All],[Area]],MATCH(Transactions[[#This Row],[Sub Ledger]],LedgerMapping[[#All],[Sub Ledger]],0))</f>
        <v>Income Statement</v>
      </c>
    </row>
    <row r="25110" spans="1:5" x14ac:dyDescent="0.55000000000000004">
      <c r="A25110">
        <v>13</v>
      </c>
      <c r="B25110">
        <v>52000</v>
      </c>
      <c r="C25110" s="6">
        <v>44197</v>
      </c>
      <c r="D25110">
        <v>2480.25</v>
      </c>
      <c r="E25110" t="str">
        <f>INDEX(LedgerMapping[[#All],[Area]],MATCH(Transactions[[#This Row],[Sub Ledger]],LedgerMapping[[#All],[Sub Ledger]],0))</f>
        <v>Income Statement</v>
      </c>
    </row>
    <row r="25111" spans="1:5" x14ac:dyDescent="0.55000000000000004">
      <c r="A25111">
        <v>13</v>
      </c>
      <c r="B25111">
        <v>89000</v>
      </c>
      <c r="C25111" s="6">
        <v>44197</v>
      </c>
      <c r="D25111">
        <v>203.01</v>
      </c>
      <c r="E25111" t="str">
        <f>INDEX(LedgerMapping[[#All],[Area]],MATCH(Transactions[[#This Row],[Sub Ledger]],LedgerMapping[[#All],[Sub Ledger]],0))</f>
        <v>Income Statement</v>
      </c>
    </row>
    <row r="25112" spans="1:5" x14ac:dyDescent="0.55000000000000004">
      <c r="A25112">
        <v>13</v>
      </c>
      <c r="B25112">
        <v>89000</v>
      </c>
      <c r="C25112" s="6">
        <v>44197</v>
      </c>
      <c r="D25112">
        <v>138.1</v>
      </c>
      <c r="E25112" t="str">
        <f>INDEX(LedgerMapping[[#All],[Area]],MATCH(Transactions[[#This Row],[Sub Ledger]],LedgerMapping[[#All],[Sub Ledger]],0))</f>
        <v>Income Statement</v>
      </c>
    </row>
    <row r="25113" spans="1:5" x14ac:dyDescent="0.55000000000000004">
      <c r="A25113">
        <v>13</v>
      </c>
      <c r="B25113">
        <v>89000</v>
      </c>
      <c r="C25113" s="6">
        <v>44197</v>
      </c>
      <c r="D25113">
        <v>62.66</v>
      </c>
      <c r="E25113" t="str">
        <f>INDEX(LedgerMapping[[#All],[Area]],MATCH(Transactions[[#This Row],[Sub Ledger]],LedgerMapping[[#All],[Sub Ledger]],0))</f>
        <v>Income Statement</v>
      </c>
    </row>
    <row r="25114" spans="1:5" x14ac:dyDescent="0.55000000000000004">
      <c r="A25114">
        <v>13</v>
      </c>
      <c r="B25114">
        <v>91000</v>
      </c>
      <c r="C25114" s="6">
        <v>44197</v>
      </c>
      <c r="D25114">
        <v>-247.87</v>
      </c>
      <c r="E25114" t="str">
        <f>INDEX(LedgerMapping[[#All],[Area]],MATCH(Transactions[[#This Row],[Sub Ledger]],LedgerMapping[[#All],[Sub Ledger]],0))</f>
        <v>Income Statement</v>
      </c>
    </row>
    <row r="25115" spans="1:5" x14ac:dyDescent="0.55000000000000004">
      <c r="A25115">
        <v>13</v>
      </c>
      <c r="B25115">
        <v>91000</v>
      </c>
      <c r="C25115" s="6">
        <v>44197</v>
      </c>
      <c r="D25115">
        <v>-167.17</v>
      </c>
      <c r="E25115" t="str">
        <f>INDEX(LedgerMapping[[#All],[Area]],MATCH(Transactions[[#This Row],[Sub Ledger]],LedgerMapping[[#All],[Sub Ledger]],0))</f>
        <v>Income Statement</v>
      </c>
    </row>
    <row r="25116" spans="1:5" x14ac:dyDescent="0.55000000000000004">
      <c r="A25116">
        <v>13</v>
      </c>
      <c r="B25116">
        <v>91000</v>
      </c>
      <c r="C25116" s="6">
        <v>44197</v>
      </c>
      <c r="D25116">
        <v>-74.19</v>
      </c>
      <c r="E25116" t="str">
        <f>INDEX(LedgerMapping[[#All],[Area]],MATCH(Transactions[[#This Row],[Sub Ledger]],LedgerMapping[[#All],[Sub Ledger]],0))</f>
        <v>Income Statement</v>
      </c>
    </row>
    <row r="25117" spans="1:5" x14ac:dyDescent="0.55000000000000004">
      <c r="A25117">
        <v>13</v>
      </c>
      <c r="B25117">
        <v>92000</v>
      </c>
      <c r="C25117" s="6">
        <v>44197</v>
      </c>
      <c r="D25117">
        <v>127.57</v>
      </c>
      <c r="E25117" t="str">
        <f>INDEX(LedgerMapping[[#All],[Area]],MATCH(Transactions[[#This Row],[Sub Ledger]],LedgerMapping[[#All],[Sub Ledger]],0))</f>
        <v>Income Statement</v>
      </c>
    </row>
    <row r="25118" spans="1:5" x14ac:dyDescent="0.55000000000000004">
      <c r="A25118">
        <v>13</v>
      </c>
      <c r="B25118">
        <v>92000</v>
      </c>
      <c r="C25118" s="6">
        <v>44197</v>
      </c>
      <c r="D25118">
        <v>281.95999999999998</v>
      </c>
      <c r="E25118" t="str">
        <f>INDEX(LedgerMapping[[#All],[Area]],MATCH(Transactions[[#This Row],[Sub Ledger]],LedgerMapping[[#All],[Sub Ledger]],0))</f>
        <v>Income Statement</v>
      </c>
    </row>
    <row r="25119" spans="1:5" x14ac:dyDescent="0.55000000000000004">
      <c r="A25119">
        <v>13</v>
      </c>
      <c r="B25119">
        <v>92000</v>
      </c>
      <c r="C25119" s="6">
        <v>44197</v>
      </c>
      <c r="D25119">
        <v>415.29</v>
      </c>
      <c r="E25119" t="str">
        <f>INDEX(LedgerMapping[[#All],[Area]],MATCH(Transactions[[#This Row],[Sub Ledger]],LedgerMapping[[#All],[Sub Ledger]],0))</f>
        <v>Income Statement</v>
      </c>
    </row>
    <row r="25120" spans="1:5" x14ac:dyDescent="0.55000000000000004">
      <c r="A25120">
        <v>13</v>
      </c>
      <c r="B25120">
        <v>101000</v>
      </c>
      <c r="C25120" s="6">
        <v>44197</v>
      </c>
      <c r="D25120">
        <v>124015.84</v>
      </c>
      <c r="E25120" t="str">
        <f>INDEX(LedgerMapping[[#All],[Area]],MATCH(Transactions[[#This Row],[Sub Ledger]],LedgerMapping[[#All],[Sub Ledger]],0))</f>
        <v>Income Statement</v>
      </c>
    </row>
    <row r="25121" spans="1:5" x14ac:dyDescent="0.55000000000000004">
      <c r="A25121">
        <v>13</v>
      </c>
      <c r="B25121">
        <v>101001</v>
      </c>
      <c r="C25121" s="6">
        <v>44197</v>
      </c>
      <c r="D25121">
        <v>97972.513600000006</v>
      </c>
      <c r="E25121" t="str">
        <f>INDEX(LedgerMapping[[#All],[Area]],MATCH(Transactions[[#This Row],[Sub Ledger]],LedgerMapping[[#All],[Sub Ledger]],0))</f>
        <v>Income Statement</v>
      </c>
    </row>
    <row r="25122" spans="1:5" x14ac:dyDescent="0.55000000000000004">
      <c r="A25122">
        <v>13</v>
      </c>
      <c r="B25122">
        <v>53000</v>
      </c>
      <c r="C25122" s="6">
        <v>44228</v>
      </c>
      <c r="D25122">
        <v>-3313.59</v>
      </c>
      <c r="E25122" t="str">
        <f>INDEX(LedgerMapping[[#All],[Area]],MATCH(Transactions[[#This Row],[Sub Ledger]],LedgerMapping[[#All],[Sub Ledger]],0))</f>
        <v>Income Statement</v>
      </c>
    </row>
    <row r="25123" spans="1:5" x14ac:dyDescent="0.55000000000000004">
      <c r="A25123">
        <v>13</v>
      </c>
      <c r="B25123">
        <v>54000</v>
      </c>
      <c r="C25123" s="6">
        <v>44228</v>
      </c>
      <c r="D25123">
        <v>-35786.129999999997</v>
      </c>
      <c r="E25123" t="str">
        <f>INDEX(LedgerMapping[[#All],[Area]],MATCH(Transactions[[#This Row],[Sub Ledger]],LedgerMapping[[#All],[Sub Ledger]],0))</f>
        <v>Income Statement</v>
      </c>
    </row>
    <row r="25124" spans="1:5" x14ac:dyDescent="0.55000000000000004">
      <c r="A25124">
        <v>13</v>
      </c>
      <c r="B25124">
        <v>56000</v>
      </c>
      <c r="C25124" s="6">
        <v>44228</v>
      </c>
      <c r="D25124">
        <v>-89008.17</v>
      </c>
      <c r="E25124" t="str">
        <f>INDEX(LedgerMapping[[#All],[Area]],MATCH(Transactions[[#This Row],[Sub Ledger]],LedgerMapping[[#All],[Sub Ledger]],0))</f>
        <v>Income Statement</v>
      </c>
    </row>
    <row r="25125" spans="1:5" x14ac:dyDescent="0.55000000000000004">
      <c r="A25125">
        <v>13</v>
      </c>
      <c r="B25125">
        <v>57000</v>
      </c>
      <c r="C25125" s="6">
        <v>44228</v>
      </c>
      <c r="D25125">
        <v>-24854.35</v>
      </c>
      <c r="E25125" t="str">
        <f>INDEX(LedgerMapping[[#All],[Area]],MATCH(Transactions[[#This Row],[Sub Ledger]],LedgerMapping[[#All],[Sub Ledger]],0))</f>
        <v>Income Statement</v>
      </c>
    </row>
    <row r="25126" spans="1:5" x14ac:dyDescent="0.55000000000000004">
      <c r="A25126">
        <v>13</v>
      </c>
      <c r="B25126">
        <v>60000</v>
      </c>
      <c r="C25126" s="6">
        <v>44228</v>
      </c>
      <c r="D25126">
        <v>-46484.57</v>
      </c>
      <c r="E25126" t="str">
        <f>INDEX(LedgerMapping[[#All],[Area]],MATCH(Transactions[[#This Row],[Sub Ledger]],LedgerMapping[[#All],[Sub Ledger]],0))</f>
        <v>Income Statement</v>
      </c>
    </row>
    <row r="25127" spans="1:5" x14ac:dyDescent="0.55000000000000004">
      <c r="A25127">
        <v>13</v>
      </c>
      <c r="B25127">
        <v>61000</v>
      </c>
      <c r="C25127" s="6">
        <v>44228</v>
      </c>
      <c r="D25127">
        <v>-5246.96</v>
      </c>
      <c r="E25127" t="str">
        <f>INDEX(LedgerMapping[[#All],[Area]],MATCH(Transactions[[#This Row],[Sub Ledger]],LedgerMapping[[#All],[Sub Ledger]],0))</f>
        <v>Income Statement</v>
      </c>
    </row>
    <row r="25128" spans="1:5" x14ac:dyDescent="0.55000000000000004">
      <c r="A25128">
        <v>13</v>
      </c>
      <c r="B25128">
        <v>62000</v>
      </c>
      <c r="C25128" s="6">
        <v>44228</v>
      </c>
      <c r="D25128">
        <v>-3815.36</v>
      </c>
      <c r="E25128" t="str">
        <f>INDEX(LedgerMapping[[#All],[Area]],MATCH(Transactions[[#This Row],[Sub Ledger]],LedgerMapping[[#All],[Sub Ledger]],0))</f>
        <v>Income Statement</v>
      </c>
    </row>
    <row r="25129" spans="1:5" x14ac:dyDescent="0.55000000000000004">
      <c r="A25129">
        <v>13</v>
      </c>
      <c r="B25129">
        <v>63000</v>
      </c>
      <c r="C25129" s="6">
        <v>44228</v>
      </c>
      <c r="D25129">
        <v>-16569.98</v>
      </c>
      <c r="E25129" t="str">
        <f>INDEX(LedgerMapping[[#All],[Area]],MATCH(Transactions[[#This Row],[Sub Ledger]],LedgerMapping[[#All],[Sub Ledger]],0))</f>
        <v>Income Statement</v>
      </c>
    </row>
    <row r="25130" spans="1:5" x14ac:dyDescent="0.55000000000000004">
      <c r="A25130">
        <v>13</v>
      </c>
      <c r="B25130">
        <v>65000</v>
      </c>
      <c r="C25130" s="6">
        <v>44228</v>
      </c>
      <c r="D25130">
        <v>-748.63</v>
      </c>
      <c r="E25130" t="str">
        <f>INDEX(LedgerMapping[[#All],[Area]],MATCH(Transactions[[#This Row],[Sub Ledger]],LedgerMapping[[#All],[Sub Ledger]],0))</f>
        <v>Income Statement</v>
      </c>
    </row>
    <row r="25131" spans="1:5" x14ac:dyDescent="0.55000000000000004">
      <c r="A25131">
        <v>13</v>
      </c>
      <c r="B25131">
        <v>66000</v>
      </c>
      <c r="C25131" s="6">
        <v>44228</v>
      </c>
      <c r="D25131">
        <v>-680.21</v>
      </c>
      <c r="E25131" t="str">
        <f>INDEX(LedgerMapping[[#All],[Area]],MATCH(Transactions[[#This Row],[Sub Ledger]],LedgerMapping[[#All],[Sub Ledger]],0))</f>
        <v>Income Statement</v>
      </c>
    </row>
    <row r="25132" spans="1:5" x14ac:dyDescent="0.55000000000000004">
      <c r="A25132">
        <v>13</v>
      </c>
      <c r="B25132">
        <v>67000</v>
      </c>
      <c r="C25132" s="6">
        <v>44228</v>
      </c>
      <c r="D25132">
        <v>-338.1</v>
      </c>
      <c r="E25132" t="str">
        <f>INDEX(LedgerMapping[[#All],[Area]],MATCH(Transactions[[#This Row],[Sub Ledger]],LedgerMapping[[#All],[Sub Ledger]],0))</f>
        <v>Income Statement</v>
      </c>
    </row>
    <row r="25133" spans="1:5" x14ac:dyDescent="0.55000000000000004">
      <c r="A25133">
        <v>13</v>
      </c>
      <c r="B25133">
        <v>68000</v>
      </c>
      <c r="C25133" s="6">
        <v>44228</v>
      </c>
      <c r="D25133">
        <v>-253.89</v>
      </c>
      <c r="E25133" t="str">
        <f>INDEX(LedgerMapping[[#All],[Area]],MATCH(Transactions[[#This Row],[Sub Ledger]],LedgerMapping[[#All],[Sub Ledger]],0))</f>
        <v>Income Statement</v>
      </c>
    </row>
    <row r="25134" spans="1:5" x14ac:dyDescent="0.55000000000000004">
      <c r="A25134">
        <v>13</v>
      </c>
      <c r="B25134">
        <v>69000</v>
      </c>
      <c r="C25134" s="6">
        <v>44228</v>
      </c>
      <c r="D25134">
        <v>-76.69</v>
      </c>
      <c r="E25134" t="str">
        <f>INDEX(LedgerMapping[[#All],[Area]],MATCH(Transactions[[#This Row],[Sub Ledger]],LedgerMapping[[#All],[Sub Ledger]],0))</f>
        <v>Income Statement</v>
      </c>
    </row>
    <row r="25135" spans="1:5" x14ac:dyDescent="0.55000000000000004">
      <c r="A25135">
        <v>13</v>
      </c>
      <c r="B25135">
        <v>71000</v>
      </c>
      <c r="C25135" s="6">
        <v>44228</v>
      </c>
      <c r="D25135">
        <v>-110.03</v>
      </c>
      <c r="E25135" t="str">
        <f>INDEX(LedgerMapping[[#All],[Area]],MATCH(Transactions[[#This Row],[Sub Ledger]],LedgerMapping[[#All],[Sub Ledger]],0))</f>
        <v>Income Statement</v>
      </c>
    </row>
    <row r="25136" spans="1:5" x14ac:dyDescent="0.55000000000000004">
      <c r="A25136">
        <v>13</v>
      </c>
      <c r="B25136">
        <v>72000</v>
      </c>
      <c r="C25136" s="6">
        <v>44228</v>
      </c>
      <c r="D25136">
        <v>-994.25</v>
      </c>
      <c r="E25136" t="str">
        <f>INDEX(LedgerMapping[[#All],[Area]],MATCH(Transactions[[#This Row],[Sub Ledger]],LedgerMapping[[#All],[Sub Ledger]],0))</f>
        <v>Income Statement</v>
      </c>
    </row>
    <row r="25137" spans="1:5" x14ac:dyDescent="0.55000000000000004">
      <c r="A25137">
        <v>13</v>
      </c>
      <c r="B25137">
        <v>73000</v>
      </c>
      <c r="C25137" s="6">
        <v>44228</v>
      </c>
      <c r="D25137">
        <v>-466.17</v>
      </c>
      <c r="E25137" t="str">
        <f>INDEX(LedgerMapping[[#All],[Area]],MATCH(Transactions[[#This Row],[Sub Ledger]],LedgerMapping[[#All],[Sub Ledger]],0))</f>
        <v>Income Statement</v>
      </c>
    </row>
    <row r="25138" spans="1:5" x14ac:dyDescent="0.55000000000000004">
      <c r="A25138">
        <v>13</v>
      </c>
      <c r="B25138">
        <v>74000</v>
      </c>
      <c r="C25138" s="6">
        <v>44228</v>
      </c>
      <c r="D25138">
        <v>-671.44</v>
      </c>
      <c r="E25138" t="str">
        <f>INDEX(LedgerMapping[[#All],[Area]],MATCH(Transactions[[#This Row],[Sub Ledger]],LedgerMapping[[#All],[Sub Ledger]],0))</f>
        <v>Income Statement</v>
      </c>
    </row>
    <row r="25139" spans="1:5" x14ac:dyDescent="0.55000000000000004">
      <c r="A25139">
        <v>13</v>
      </c>
      <c r="B25139">
        <v>76000</v>
      </c>
      <c r="C25139" s="6">
        <v>44228</v>
      </c>
      <c r="D25139">
        <v>-3241.66</v>
      </c>
      <c r="E25139" t="str">
        <f>INDEX(LedgerMapping[[#All],[Area]],MATCH(Transactions[[#This Row],[Sub Ledger]],LedgerMapping[[#All],[Sub Ledger]],0))</f>
        <v>Income Statement</v>
      </c>
    </row>
    <row r="25140" spans="1:5" x14ac:dyDescent="0.55000000000000004">
      <c r="A25140">
        <v>13</v>
      </c>
      <c r="B25140">
        <v>77000</v>
      </c>
      <c r="C25140" s="6">
        <v>44228</v>
      </c>
      <c r="D25140">
        <v>-966.18</v>
      </c>
      <c r="E25140" t="str">
        <f>INDEX(LedgerMapping[[#All],[Area]],MATCH(Transactions[[#This Row],[Sub Ledger]],LedgerMapping[[#All],[Sub Ledger]],0))</f>
        <v>Income Statement</v>
      </c>
    </row>
    <row r="25141" spans="1:5" x14ac:dyDescent="0.55000000000000004">
      <c r="A25141">
        <v>13</v>
      </c>
      <c r="B25141">
        <v>78000</v>
      </c>
      <c r="C25141" s="6">
        <v>44228</v>
      </c>
      <c r="D25141">
        <v>-290.73</v>
      </c>
      <c r="E25141" t="str">
        <f>INDEX(LedgerMapping[[#All],[Area]],MATCH(Transactions[[#This Row],[Sub Ledger]],LedgerMapping[[#All],[Sub Ledger]],0))</f>
        <v>Income Statement</v>
      </c>
    </row>
    <row r="25142" spans="1:5" x14ac:dyDescent="0.55000000000000004">
      <c r="A25142">
        <v>13</v>
      </c>
      <c r="B25142">
        <v>80000</v>
      </c>
      <c r="C25142" s="6">
        <v>44228</v>
      </c>
      <c r="D25142">
        <v>-1106.54</v>
      </c>
      <c r="E25142" t="str">
        <f>INDEX(LedgerMapping[[#All],[Area]],MATCH(Transactions[[#This Row],[Sub Ledger]],LedgerMapping[[#All],[Sub Ledger]],0))</f>
        <v>Income Statement</v>
      </c>
    </row>
    <row r="25143" spans="1:5" x14ac:dyDescent="0.55000000000000004">
      <c r="A25143">
        <v>13</v>
      </c>
      <c r="B25143">
        <v>81000</v>
      </c>
      <c r="C25143" s="6">
        <v>44228</v>
      </c>
      <c r="D25143">
        <v>-685.48</v>
      </c>
      <c r="E25143" t="str">
        <f>INDEX(LedgerMapping[[#All],[Area]],MATCH(Transactions[[#This Row],[Sub Ledger]],LedgerMapping[[#All],[Sub Ledger]],0))</f>
        <v>Income Statement</v>
      </c>
    </row>
    <row r="25144" spans="1:5" x14ac:dyDescent="0.55000000000000004">
      <c r="A25144">
        <v>13</v>
      </c>
      <c r="B25144">
        <v>82000</v>
      </c>
      <c r="C25144" s="6">
        <v>44228</v>
      </c>
      <c r="D25144">
        <v>-69.67</v>
      </c>
      <c r="E25144" t="str">
        <f>INDEX(LedgerMapping[[#All],[Area]],MATCH(Transactions[[#This Row],[Sub Ledger]],LedgerMapping[[#All],[Sub Ledger]],0))</f>
        <v>Income Statement</v>
      </c>
    </row>
    <row r="25145" spans="1:5" x14ac:dyDescent="0.55000000000000004">
      <c r="A25145">
        <v>13</v>
      </c>
      <c r="B25145">
        <v>83000</v>
      </c>
      <c r="C25145" s="6">
        <v>44228</v>
      </c>
      <c r="D25145">
        <v>-243.36</v>
      </c>
      <c r="E25145" t="str">
        <f>INDEX(LedgerMapping[[#All],[Area]],MATCH(Transactions[[#This Row],[Sub Ledger]],LedgerMapping[[#All],[Sub Ledger]],0))</f>
        <v>Income Statement</v>
      </c>
    </row>
    <row r="25146" spans="1:5" x14ac:dyDescent="0.55000000000000004">
      <c r="A25146">
        <v>13</v>
      </c>
      <c r="B25146">
        <v>84000</v>
      </c>
      <c r="C25146" s="6">
        <v>44228</v>
      </c>
      <c r="D25146">
        <v>-211.78</v>
      </c>
      <c r="E25146" t="str">
        <f>INDEX(LedgerMapping[[#All],[Area]],MATCH(Transactions[[#This Row],[Sub Ledger]],LedgerMapping[[#All],[Sub Ledger]],0))</f>
        <v>Income Statement</v>
      </c>
    </row>
    <row r="25147" spans="1:5" x14ac:dyDescent="0.55000000000000004">
      <c r="A25147">
        <v>13</v>
      </c>
      <c r="B25147">
        <v>85000</v>
      </c>
      <c r="C25147" s="6">
        <v>44228</v>
      </c>
      <c r="D25147">
        <v>-194.24</v>
      </c>
      <c r="E25147" t="str">
        <f>INDEX(LedgerMapping[[#All],[Area]],MATCH(Transactions[[#This Row],[Sub Ledger]],LedgerMapping[[#All],[Sub Ledger]],0))</f>
        <v>Income Statement</v>
      </c>
    </row>
    <row r="25148" spans="1:5" x14ac:dyDescent="0.55000000000000004">
      <c r="A25148">
        <v>13</v>
      </c>
      <c r="B25148">
        <v>87000</v>
      </c>
      <c r="C25148" s="6">
        <v>44228</v>
      </c>
      <c r="D25148">
        <v>-948.64</v>
      </c>
      <c r="E25148" t="str">
        <f>INDEX(LedgerMapping[[#All],[Area]],MATCH(Transactions[[#This Row],[Sub Ledger]],LedgerMapping[[#All],[Sub Ledger]],0))</f>
        <v>Income Statement</v>
      </c>
    </row>
    <row r="25149" spans="1:5" x14ac:dyDescent="0.55000000000000004">
      <c r="A25149">
        <v>13</v>
      </c>
      <c r="B25149">
        <v>90000</v>
      </c>
      <c r="C25149" s="6">
        <v>44228</v>
      </c>
      <c r="D25149">
        <v>-317.05</v>
      </c>
      <c r="E25149" t="str">
        <f>INDEX(LedgerMapping[[#All],[Area]],MATCH(Transactions[[#This Row],[Sub Ledger]],LedgerMapping[[#All],[Sub Ledger]],0))</f>
        <v>Income Statement</v>
      </c>
    </row>
    <row r="25150" spans="1:5" x14ac:dyDescent="0.55000000000000004">
      <c r="A25150">
        <v>13</v>
      </c>
      <c r="B25150">
        <v>60000</v>
      </c>
      <c r="C25150" s="6">
        <v>44228</v>
      </c>
      <c r="D25150">
        <v>-16141.9</v>
      </c>
      <c r="E25150" t="str">
        <f>INDEX(LedgerMapping[[#All],[Area]],MATCH(Transactions[[#This Row],[Sub Ledger]],LedgerMapping[[#All],[Sub Ledger]],0))</f>
        <v>Income Statement</v>
      </c>
    </row>
    <row r="25151" spans="1:5" x14ac:dyDescent="0.55000000000000004">
      <c r="A25151">
        <v>13</v>
      </c>
      <c r="B25151">
        <v>61000</v>
      </c>
      <c r="C25151" s="6">
        <v>44228</v>
      </c>
      <c r="D25151">
        <v>-1822.34</v>
      </c>
      <c r="E25151" t="str">
        <f>INDEX(LedgerMapping[[#All],[Area]],MATCH(Transactions[[#This Row],[Sub Ledger]],LedgerMapping[[#All],[Sub Ledger]],0))</f>
        <v>Income Statement</v>
      </c>
    </row>
    <row r="25152" spans="1:5" x14ac:dyDescent="0.55000000000000004">
      <c r="A25152">
        <v>13</v>
      </c>
      <c r="B25152">
        <v>62000</v>
      </c>
      <c r="C25152" s="6">
        <v>44228</v>
      </c>
      <c r="D25152">
        <v>-1657.42</v>
      </c>
      <c r="E25152" t="str">
        <f>INDEX(LedgerMapping[[#All],[Area]],MATCH(Transactions[[#This Row],[Sub Ledger]],LedgerMapping[[#All],[Sub Ledger]],0))</f>
        <v>Income Statement</v>
      </c>
    </row>
    <row r="25153" spans="1:5" x14ac:dyDescent="0.55000000000000004">
      <c r="A25153">
        <v>13</v>
      </c>
      <c r="B25153">
        <v>65000</v>
      </c>
      <c r="C25153" s="6">
        <v>44228</v>
      </c>
      <c r="D25153">
        <v>-317.05</v>
      </c>
      <c r="E25153" t="str">
        <f>INDEX(LedgerMapping[[#All],[Area]],MATCH(Transactions[[#This Row],[Sub Ledger]],LedgerMapping[[#All],[Sub Ledger]],0))</f>
        <v>Income Statement</v>
      </c>
    </row>
    <row r="25154" spans="1:5" x14ac:dyDescent="0.55000000000000004">
      <c r="A25154">
        <v>13</v>
      </c>
      <c r="B25154">
        <v>66000</v>
      </c>
      <c r="C25154" s="6">
        <v>44228</v>
      </c>
      <c r="D25154">
        <v>-287.22000000000003</v>
      </c>
      <c r="E25154" t="str">
        <f>INDEX(LedgerMapping[[#All],[Area]],MATCH(Transactions[[#This Row],[Sub Ledger]],LedgerMapping[[#All],[Sub Ledger]],0))</f>
        <v>Income Statement</v>
      </c>
    </row>
    <row r="25155" spans="1:5" x14ac:dyDescent="0.55000000000000004">
      <c r="A25155">
        <v>13</v>
      </c>
      <c r="B25155">
        <v>67000</v>
      </c>
      <c r="C25155" s="6">
        <v>44228</v>
      </c>
      <c r="D25155">
        <v>-141.61000000000001</v>
      </c>
      <c r="E25155" t="str">
        <f>INDEX(LedgerMapping[[#All],[Area]],MATCH(Transactions[[#This Row],[Sub Ledger]],LedgerMapping[[#All],[Sub Ledger]],0))</f>
        <v>Income Statement</v>
      </c>
    </row>
    <row r="25156" spans="1:5" x14ac:dyDescent="0.55000000000000004">
      <c r="A25156">
        <v>13</v>
      </c>
      <c r="B25156">
        <v>68000</v>
      </c>
      <c r="C25156" s="6">
        <v>44228</v>
      </c>
      <c r="D25156">
        <v>-106.52</v>
      </c>
      <c r="E25156" t="str">
        <f>INDEX(LedgerMapping[[#All],[Area]],MATCH(Transactions[[#This Row],[Sub Ledger]],LedgerMapping[[#All],[Sub Ledger]],0))</f>
        <v>Income Statement</v>
      </c>
    </row>
    <row r="25157" spans="1:5" x14ac:dyDescent="0.55000000000000004">
      <c r="A25157">
        <v>13</v>
      </c>
      <c r="B25157">
        <v>69000</v>
      </c>
      <c r="C25157" s="6">
        <v>44228</v>
      </c>
      <c r="D25157">
        <v>-32.83</v>
      </c>
      <c r="E25157" t="str">
        <f>INDEX(LedgerMapping[[#All],[Area]],MATCH(Transactions[[#This Row],[Sub Ledger]],LedgerMapping[[#All],[Sub Ledger]],0))</f>
        <v>Income Statement</v>
      </c>
    </row>
    <row r="25158" spans="1:5" x14ac:dyDescent="0.55000000000000004">
      <c r="A25158">
        <v>13</v>
      </c>
      <c r="B25158">
        <v>71000</v>
      </c>
      <c r="C25158" s="6">
        <v>44228</v>
      </c>
      <c r="D25158">
        <v>-46.87</v>
      </c>
      <c r="E25158" t="str">
        <f>INDEX(LedgerMapping[[#All],[Area]],MATCH(Transactions[[#This Row],[Sub Ledger]],LedgerMapping[[#All],[Sub Ledger]],0))</f>
        <v>Income Statement</v>
      </c>
    </row>
    <row r="25159" spans="1:5" x14ac:dyDescent="0.55000000000000004">
      <c r="A25159">
        <v>13</v>
      </c>
      <c r="B25159">
        <v>73000</v>
      </c>
      <c r="C25159" s="6">
        <v>44228</v>
      </c>
      <c r="D25159">
        <v>-183.71</v>
      </c>
      <c r="E25159" t="str">
        <f>INDEX(LedgerMapping[[#All],[Area]],MATCH(Transactions[[#This Row],[Sub Ledger]],LedgerMapping[[#All],[Sub Ledger]],0))</f>
        <v>Income Statement</v>
      </c>
    </row>
    <row r="25160" spans="1:5" x14ac:dyDescent="0.55000000000000004">
      <c r="A25160">
        <v>13</v>
      </c>
      <c r="B25160">
        <v>74000</v>
      </c>
      <c r="C25160" s="6">
        <v>44228</v>
      </c>
      <c r="D25160">
        <v>-764.42</v>
      </c>
      <c r="E25160" t="str">
        <f>INDEX(LedgerMapping[[#All],[Area]],MATCH(Transactions[[#This Row],[Sub Ledger]],LedgerMapping[[#All],[Sub Ledger]],0))</f>
        <v>Income Statement</v>
      </c>
    </row>
    <row r="25161" spans="1:5" x14ac:dyDescent="0.55000000000000004">
      <c r="A25161">
        <v>13</v>
      </c>
      <c r="B25161">
        <v>76000</v>
      </c>
      <c r="C25161" s="6">
        <v>44228</v>
      </c>
      <c r="D25161">
        <v>-194.24</v>
      </c>
      <c r="E25161" t="str">
        <f>INDEX(LedgerMapping[[#All],[Area]],MATCH(Transactions[[#This Row],[Sub Ledger]],LedgerMapping[[#All],[Sub Ledger]],0))</f>
        <v>Income Statement</v>
      </c>
    </row>
    <row r="25162" spans="1:5" x14ac:dyDescent="0.55000000000000004">
      <c r="A25162">
        <v>13</v>
      </c>
      <c r="B25162">
        <v>77000</v>
      </c>
      <c r="C25162" s="6">
        <v>44228</v>
      </c>
      <c r="D25162">
        <v>-348.63</v>
      </c>
      <c r="E25162" t="str">
        <f>INDEX(LedgerMapping[[#All],[Area]],MATCH(Transactions[[#This Row],[Sub Ledger]],LedgerMapping[[#All],[Sub Ledger]],0))</f>
        <v>Income Statement</v>
      </c>
    </row>
    <row r="25163" spans="1:5" x14ac:dyDescent="0.55000000000000004">
      <c r="A25163">
        <v>13</v>
      </c>
      <c r="B25163">
        <v>78000</v>
      </c>
      <c r="C25163" s="6">
        <v>44228</v>
      </c>
      <c r="D25163">
        <v>-111.78</v>
      </c>
      <c r="E25163" t="str">
        <f>INDEX(LedgerMapping[[#All],[Area]],MATCH(Transactions[[#This Row],[Sub Ledger]],LedgerMapping[[#All],[Sub Ledger]],0))</f>
        <v>Income Statement</v>
      </c>
    </row>
    <row r="25164" spans="1:5" x14ac:dyDescent="0.55000000000000004">
      <c r="A25164">
        <v>13</v>
      </c>
      <c r="B25164">
        <v>80000</v>
      </c>
      <c r="C25164" s="6">
        <v>44228</v>
      </c>
      <c r="D25164">
        <v>-360.91</v>
      </c>
      <c r="E25164" t="str">
        <f>INDEX(LedgerMapping[[#All],[Area]],MATCH(Transactions[[#This Row],[Sub Ledger]],LedgerMapping[[#All],[Sub Ledger]],0))</f>
        <v>Income Statement</v>
      </c>
    </row>
    <row r="25165" spans="1:5" x14ac:dyDescent="0.55000000000000004">
      <c r="A25165">
        <v>13</v>
      </c>
      <c r="B25165">
        <v>81000</v>
      </c>
      <c r="C25165" s="6">
        <v>44228</v>
      </c>
      <c r="D25165">
        <v>-224.06</v>
      </c>
      <c r="E25165" t="str">
        <f>INDEX(LedgerMapping[[#All],[Area]],MATCH(Transactions[[#This Row],[Sub Ledger]],LedgerMapping[[#All],[Sub Ledger]],0))</f>
        <v>Income Statement</v>
      </c>
    </row>
    <row r="25166" spans="1:5" x14ac:dyDescent="0.55000000000000004">
      <c r="A25166">
        <v>13</v>
      </c>
      <c r="B25166">
        <v>82000</v>
      </c>
      <c r="C25166" s="6">
        <v>44228</v>
      </c>
      <c r="D25166">
        <v>-22.3</v>
      </c>
      <c r="E25166" t="str">
        <f>INDEX(LedgerMapping[[#All],[Area]],MATCH(Transactions[[#This Row],[Sub Ledger]],LedgerMapping[[#All],[Sub Ledger]],0))</f>
        <v>Income Statement</v>
      </c>
    </row>
    <row r="25167" spans="1:5" x14ac:dyDescent="0.55000000000000004">
      <c r="A25167">
        <v>13</v>
      </c>
      <c r="B25167">
        <v>83000</v>
      </c>
      <c r="C25167" s="6">
        <v>44228</v>
      </c>
      <c r="D25167">
        <v>-78.45</v>
      </c>
      <c r="E25167" t="str">
        <f>INDEX(LedgerMapping[[#All],[Area]],MATCH(Transactions[[#This Row],[Sub Ledger]],LedgerMapping[[#All],[Sub Ledger]],0))</f>
        <v>Income Statement</v>
      </c>
    </row>
    <row r="25168" spans="1:5" x14ac:dyDescent="0.55000000000000004">
      <c r="A25168">
        <v>13</v>
      </c>
      <c r="B25168">
        <v>84000</v>
      </c>
      <c r="C25168" s="6">
        <v>44228</v>
      </c>
      <c r="D25168">
        <v>-67.92</v>
      </c>
      <c r="E25168" t="str">
        <f>INDEX(LedgerMapping[[#All],[Area]],MATCH(Transactions[[#This Row],[Sub Ledger]],LedgerMapping[[#All],[Sub Ledger]],0))</f>
        <v>Income Statement</v>
      </c>
    </row>
    <row r="25169" spans="1:5" x14ac:dyDescent="0.55000000000000004">
      <c r="A25169">
        <v>13</v>
      </c>
      <c r="B25169">
        <v>85000</v>
      </c>
      <c r="C25169" s="6">
        <v>44228</v>
      </c>
      <c r="D25169">
        <v>-62.66</v>
      </c>
      <c r="E25169" t="str">
        <f>INDEX(LedgerMapping[[#All],[Area]],MATCH(Transactions[[#This Row],[Sub Ledger]],LedgerMapping[[#All],[Sub Ledger]],0))</f>
        <v>Income Statement</v>
      </c>
    </row>
    <row r="25170" spans="1:5" x14ac:dyDescent="0.55000000000000004">
      <c r="A25170">
        <v>13</v>
      </c>
      <c r="B25170">
        <v>87000</v>
      </c>
      <c r="C25170" s="6">
        <v>44228</v>
      </c>
      <c r="D25170">
        <v>-317.05</v>
      </c>
      <c r="E25170" t="str">
        <f>INDEX(LedgerMapping[[#All],[Area]],MATCH(Transactions[[#This Row],[Sub Ledger]],LedgerMapping[[#All],[Sub Ledger]],0))</f>
        <v>Income Statement</v>
      </c>
    </row>
    <row r="25171" spans="1:5" x14ac:dyDescent="0.55000000000000004">
      <c r="A25171">
        <v>13</v>
      </c>
      <c r="B25171">
        <v>90000</v>
      </c>
      <c r="C25171" s="6">
        <v>44228</v>
      </c>
      <c r="D25171">
        <v>-101.25</v>
      </c>
      <c r="E25171" t="str">
        <f>INDEX(LedgerMapping[[#All],[Area]],MATCH(Transactions[[#This Row],[Sub Ledger]],LedgerMapping[[#All],[Sub Ledger]],0))</f>
        <v>Income Statement</v>
      </c>
    </row>
    <row r="25172" spans="1:5" x14ac:dyDescent="0.55000000000000004">
      <c r="A25172">
        <v>13</v>
      </c>
      <c r="B25172">
        <v>60000</v>
      </c>
      <c r="C25172" s="6">
        <v>44228</v>
      </c>
      <c r="D25172">
        <v>-53263.65</v>
      </c>
      <c r="E25172" t="str">
        <f>INDEX(LedgerMapping[[#All],[Area]],MATCH(Transactions[[#This Row],[Sub Ledger]],LedgerMapping[[#All],[Sub Ledger]],0))</f>
        <v>Income Statement</v>
      </c>
    </row>
    <row r="25173" spans="1:5" x14ac:dyDescent="0.55000000000000004">
      <c r="A25173">
        <v>13</v>
      </c>
      <c r="B25173">
        <v>61000</v>
      </c>
      <c r="C25173" s="6">
        <v>44228</v>
      </c>
      <c r="D25173">
        <v>-5466.27</v>
      </c>
      <c r="E25173" t="str">
        <f>INDEX(LedgerMapping[[#All],[Area]],MATCH(Transactions[[#This Row],[Sub Ledger]],LedgerMapping[[#All],[Sub Ledger]],0))</f>
        <v>Income Statement</v>
      </c>
    </row>
    <row r="25174" spans="1:5" x14ac:dyDescent="0.55000000000000004">
      <c r="A25174">
        <v>13</v>
      </c>
      <c r="B25174">
        <v>62000</v>
      </c>
      <c r="C25174" s="6">
        <v>44228</v>
      </c>
      <c r="D25174">
        <v>-3825.88</v>
      </c>
      <c r="E25174" t="str">
        <f>INDEX(LedgerMapping[[#All],[Area]],MATCH(Transactions[[#This Row],[Sub Ledger]],LedgerMapping[[#All],[Sub Ledger]],0))</f>
        <v>Income Statement</v>
      </c>
    </row>
    <row r="25175" spans="1:5" x14ac:dyDescent="0.55000000000000004">
      <c r="A25175">
        <v>13</v>
      </c>
      <c r="B25175">
        <v>65000</v>
      </c>
      <c r="C25175" s="6">
        <v>44228</v>
      </c>
      <c r="D25175">
        <v>-622.32000000000005</v>
      </c>
      <c r="E25175" t="str">
        <f>INDEX(LedgerMapping[[#All],[Area]],MATCH(Transactions[[#This Row],[Sub Ledger]],LedgerMapping[[#All],[Sub Ledger]],0))</f>
        <v>Income Statement</v>
      </c>
    </row>
    <row r="25176" spans="1:5" x14ac:dyDescent="0.55000000000000004">
      <c r="A25176">
        <v>13</v>
      </c>
      <c r="B25176">
        <v>66000</v>
      </c>
      <c r="C25176" s="6">
        <v>44228</v>
      </c>
      <c r="D25176">
        <v>-566.16999999999996</v>
      </c>
      <c r="E25176" t="str">
        <f>INDEX(LedgerMapping[[#All],[Area]],MATCH(Transactions[[#This Row],[Sub Ledger]],LedgerMapping[[#All],[Sub Ledger]],0))</f>
        <v>Income Statement</v>
      </c>
    </row>
    <row r="25177" spans="1:5" x14ac:dyDescent="0.55000000000000004">
      <c r="A25177">
        <v>13</v>
      </c>
      <c r="B25177">
        <v>67000</v>
      </c>
      <c r="C25177" s="6">
        <v>44228</v>
      </c>
      <c r="D25177">
        <v>-295.99</v>
      </c>
      <c r="E25177" t="str">
        <f>INDEX(LedgerMapping[[#All],[Area]],MATCH(Transactions[[#This Row],[Sub Ledger]],LedgerMapping[[#All],[Sub Ledger]],0))</f>
        <v>Income Statement</v>
      </c>
    </row>
    <row r="25178" spans="1:5" x14ac:dyDescent="0.55000000000000004">
      <c r="A25178">
        <v>13</v>
      </c>
      <c r="B25178">
        <v>68000</v>
      </c>
      <c r="C25178" s="6">
        <v>44228</v>
      </c>
      <c r="D25178">
        <v>-222.31</v>
      </c>
      <c r="E25178" t="str">
        <f>INDEX(LedgerMapping[[#All],[Area]],MATCH(Transactions[[#This Row],[Sub Ledger]],LedgerMapping[[#All],[Sub Ledger]],0))</f>
        <v>Income Statement</v>
      </c>
    </row>
    <row r="25179" spans="1:5" x14ac:dyDescent="0.55000000000000004">
      <c r="A25179">
        <v>13</v>
      </c>
      <c r="B25179">
        <v>69000</v>
      </c>
      <c r="C25179" s="6">
        <v>44228</v>
      </c>
      <c r="D25179">
        <v>-62.66</v>
      </c>
      <c r="E25179" t="str">
        <f>INDEX(LedgerMapping[[#All],[Area]],MATCH(Transactions[[#This Row],[Sub Ledger]],LedgerMapping[[#All],[Sub Ledger]],0))</f>
        <v>Income Statement</v>
      </c>
    </row>
    <row r="25180" spans="1:5" x14ac:dyDescent="0.55000000000000004">
      <c r="A25180">
        <v>13</v>
      </c>
      <c r="B25180">
        <v>71000</v>
      </c>
      <c r="C25180" s="6">
        <v>44228</v>
      </c>
      <c r="D25180">
        <v>-95.99</v>
      </c>
      <c r="E25180" t="str">
        <f>INDEX(LedgerMapping[[#All],[Area]],MATCH(Transactions[[#This Row],[Sub Ledger]],LedgerMapping[[#All],[Sub Ledger]],0))</f>
        <v>Income Statement</v>
      </c>
    </row>
    <row r="25181" spans="1:5" x14ac:dyDescent="0.55000000000000004">
      <c r="A25181">
        <v>13</v>
      </c>
      <c r="B25181">
        <v>73000</v>
      </c>
      <c r="C25181" s="6">
        <v>44228</v>
      </c>
      <c r="D25181">
        <v>-424.07</v>
      </c>
      <c r="E25181" t="str">
        <f>INDEX(LedgerMapping[[#All],[Area]],MATCH(Transactions[[#This Row],[Sub Ledger]],LedgerMapping[[#All],[Sub Ledger]],0))</f>
        <v>Income Statement</v>
      </c>
    </row>
    <row r="25182" spans="1:5" x14ac:dyDescent="0.55000000000000004">
      <c r="A25182">
        <v>13</v>
      </c>
      <c r="B25182">
        <v>74000</v>
      </c>
      <c r="C25182" s="6">
        <v>44228</v>
      </c>
      <c r="D25182">
        <v>-585.47</v>
      </c>
      <c r="E25182" t="str">
        <f>INDEX(LedgerMapping[[#All],[Area]],MATCH(Transactions[[#This Row],[Sub Ledger]],LedgerMapping[[#All],[Sub Ledger]],0))</f>
        <v>Income Statement</v>
      </c>
    </row>
    <row r="25183" spans="1:5" x14ac:dyDescent="0.55000000000000004">
      <c r="A25183">
        <v>13</v>
      </c>
      <c r="B25183">
        <v>76000</v>
      </c>
      <c r="C25183" s="6">
        <v>44228</v>
      </c>
      <c r="D25183">
        <v>-517.04999999999995</v>
      </c>
      <c r="E25183" t="str">
        <f>INDEX(LedgerMapping[[#All],[Area]],MATCH(Transactions[[#This Row],[Sub Ledger]],LedgerMapping[[#All],[Sub Ledger]],0))</f>
        <v>Income Statement</v>
      </c>
    </row>
    <row r="25184" spans="1:5" x14ac:dyDescent="0.55000000000000004">
      <c r="A25184">
        <v>13</v>
      </c>
      <c r="B25184">
        <v>77000</v>
      </c>
      <c r="C25184" s="6">
        <v>44228</v>
      </c>
      <c r="D25184">
        <v>-929.34</v>
      </c>
      <c r="E25184" t="str">
        <f>INDEX(LedgerMapping[[#All],[Area]],MATCH(Transactions[[#This Row],[Sub Ledger]],LedgerMapping[[#All],[Sub Ledger]],0))</f>
        <v>Income Statement</v>
      </c>
    </row>
    <row r="25185" spans="1:5" x14ac:dyDescent="0.55000000000000004">
      <c r="A25185">
        <v>13</v>
      </c>
      <c r="B25185">
        <v>78000</v>
      </c>
      <c r="C25185" s="6">
        <v>44228</v>
      </c>
      <c r="D25185">
        <v>-287.22000000000003</v>
      </c>
      <c r="E25185" t="str">
        <f>INDEX(LedgerMapping[[#All],[Area]],MATCH(Transactions[[#This Row],[Sub Ledger]],LedgerMapping[[#All],[Sub Ledger]],0))</f>
        <v>Income Statement</v>
      </c>
    </row>
    <row r="25186" spans="1:5" x14ac:dyDescent="0.55000000000000004">
      <c r="A25186">
        <v>13</v>
      </c>
      <c r="B25186">
        <v>80000</v>
      </c>
      <c r="C25186" s="6">
        <v>44228</v>
      </c>
      <c r="D25186">
        <v>-1083.73</v>
      </c>
      <c r="E25186" t="str">
        <f>INDEX(LedgerMapping[[#All],[Area]],MATCH(Transactions[[#This Row],[Sub Ledger]],LedgerMapping[[#All],[Sub Ledger]],0))</f>
        <v>Income Statement</v>
      </c>
    </row>
    <row r="25187" spans="1:5" x14ac:dyDescent="0.55000000000000004">
      <c r="A25187">
        <v>13</v>
      </c>
      <c r="B25187">
        <v>81000</v>
      </c>
      <c r="C25187" s="6">
        <v>44228</v>
      </c>
      <c r="D25187">
        <v>-671.44</v>
      </c>
      <c r="E25187" t="str">
        <f>INDEX(LedgerMapping[[#All],[Area]],MATCH(Transactions[[#This Row],[Sub Ledger]],LedgerMapping[[#All],[Sub Ledger]],0))</f>
        <v>Income Statement</v>
      </c>
    </row>
    <row r="25188" spans="1:5" x14ac:dyDescent="0.55000000000000004">
      <c r="A25188">
        <v>13</v>
      </c>
      <c r="B25188">
        <v>82000</v>
      </c>
      <c r="C25188" s="6">
        <v>44228</v>
      </c>
      <c r="D25188">
        <v>-67.92</v>
      </c>
      <c r="E25188" t="str">
        <f>INDEX(LedgerMapping[[#All],[Area]],MATCH(Transactions[[#This Row],[Sub Ledger]],LedgerMapping[[#All],[Sub Ledger]],0))</f>
        <v>Income Statement</v>
      </c>
    </row>
    <row r="25189" spans="1:5" x14ac:dyDescent="0.55000000000000004">
      <c r="A25189">
        <v>13</v>
      </c>
      <c r="B25189">
        <v>83000</v>
      </c>
      <c r="C25189" s="6">
        <v>44228</v>
      </c>
      <c r="D25189">
        <v>-234.59</v>
      </c>
      <c r="E25189" t="str">
        <f>INDEX(LedgerMapping[[#All],[Area]],MATCH(Transactions[[#This Row],[Sub Ledger]],LedgerMapping[[#All],[Sub Ledger]],0))</f>
        <v>Income Statement</v>
      </c>
    </row>
    <row r="25190" spans="1:5" x14ac:dyDescent="0.55000000000000004">
      <c r="A25190">
        <v>13</v>
      </c>
      <c r="B25190">
        <v>84000</v>
      </c>
      <c r="C25190" s="6">
        <v>44228</v>
      </c>
      <c r="D25190">
        <v>-204.76</v>
      </c>
      <c r="E25190" t="str">
        <f>INDEX(LedgerMapping[[#All],[Area]],MATCH(Transactions[[#This Row],[Sub Ledger]],LedgerMapping[[#All],[Sub Ledger]],0))</f>
        <v>Income Statement</v>
      </c>
    </row>
    <row r="25191" spans="1:5" x14ac:dyDescent="0.55000000000000004">
      <c r="A25191">
        <v>13</v>
      </c>
      <c r="B25191">
        <v>85000</v>
      </c>
      <c r="C25191" s="6">
        <v>44228</v>
      </c>
      <c r="D25191">
        <v>-188.97</v>
      </c>
      <c r="E25191" t="str">
        <f>INDEX(LedgerMapping[[#All],[Area]],MATCH(Transactions[[#This Row],[Sub Ledger]],LedgerMapping[[#All],[Sub Ledger]],0))</f>
        <v>Income Statement</v>
      </c>
    </row>
    <row r="25192" spans="1:5" x14ac:dyDescent="0.55000000000000004">
      <c r="A25192">
        <v>13</v>
      </c>
      <c r="B25192">
        <v>87000</v>
      </c>
      <c r="C25192" s="6">
        <v>44228</v>
      </c>
      <c r="D25192">
        <v>-948.64</v>
      </c>
      <c r="E25192" t="str">
        <f>INDEX(LedgerMapping[[#All],[Area]],MATCH(Transactions[[#This Row],[Sub Ledger]],LedgerMapping[[#All],[Sub Ledger]],0))</f>
        <v>Income Statement</v>
      </c>
    </row>
    <row r="25193" spans="1:5" x14ac:dyDescent="0.55000000000000004">
      <c r="A25193">
        <v>13</v>
      </c>
      <c r="B25193">
        <v>90000</v>
      </c>
      <c r="C25193" s="6">
        <v>44228</v>
      </c>
      <c r="D25193">
        <v>-306.52</v>
      </c>
      <c r="E25193" t="str">
        <f>INDEX(LedgerMapping[[#All],[Area]],MATCH(Transactions[[#This Row],[Sub Ledger]],LedgerMapping[[#All],[Sub Ledger]],0))</f>
        <v>Income Statement</v>
      </c>
    </row>
    <row r="25194" spans="1:5" x14ac:dyDescent="0.55000000000000004">
      <c r="A25194">
        <v>13</v>
      </c>
      <c r="B25194">
        <v>52000</v>
      </c>
      <c r="C25194" s="6">
        <v>44228</v>
      </c>
      <c r="D25194">
        <v>16569.98</v>
      </c>
      <c r="E25194" t="str">
        <f>INDEX(LedgerMapping[[#All],[Area]],MATCH(Transactions[[#This Row],[Sub Ledger]],LedgerMapping[[#All],[Sub Ledger]],0))</f>
        <v>Income Statement</v>
      </c>
    </row>
    <row r="25195" spans="1:5" x14ac:dyDescent="0.55000000000000004">
      <c r="A25195">
        <v>13</v>
      </c>
      <c r="B25195">
        <v>89000</v>
      </c>
      <c r="C25195" s="6">
        <v>44228</v>
      </c>
      <c r="D25195">
        <v>199.5</v>
      </c>
      <c r="E25195" t="str">
        <f>INDEX(LedgerMapping[[#All],[Area]],MATCH(Transactions[[#This Row],[Sub Ledger]],LedgerMapping[[#All],[Sub Ledger]],0))</f>
        <v>Income Statement</v>
      </c>
    </row>
    <row r="25196" spans="1:5" x14ac:dyDescent="0.55000000000000004">
      <c r="A25196">
        <v>13</v>
      </c>
      <c r="B25196">
        <v>89000</v>
      </c>
      <c r="C25196" s="6">
        <v>44228</v>
      </c>
      <c r="D25196">
        <v>206.52</v>
      </c>
      <c r="E25196" t="str">
        <f>INDEX(LedgerMapping[[#All],[Area]],MATCH(Transactions[[#This Row],[Sub Ledger]],LedgerMapping[[#All],[Sub Ledger]],0))</f>
        <v>Income Statement</v>
      </c>
    </row>
    <row r="25197" spans="1:5" x14ac:dyDescent="0.55000000000000004">
      <c r="A25197">
        <v>13</v>
      </c>
      <c r="B25197">
        <v>89000</v>
      </c>
      <c r="C25197" s="6">
        <v>44228</v>
      </c>
      <c r="D25197">
        <v>66.17</v>
      </c>
      <c r="E25197" t="str">
        <f>INDEX(LedgerMapping[[#All],[Area]],MATCH(Transactions[[#This Row],[Sub Ledger]],LedgerMapping[[#All],[Sub Ledger]],0))</f>
        <v>Income Statement</v>
      </c>
    </row>
    <row r="25198" spans="1:5" x14ac:dyDescent="0.55000000000000004">
      <c r="A25198">
        <v>13</v>
      </c>
      <c r="B25198">
        <v>91000</v>
      </c>
      <c r="C25198" s="6">
        <v>44228</v>
      </c>
      <c r="D25198">
        <v>-242.6</v>
      </c>
      <c r="E25198" t="str">
        <f>INDEX(LedgerMapping[[#All],[Area]],MATCH(Transactions[[#This Row],[Sub Ledger]],LedgerMapping[[#All],[Sub Ledger]],0))</f>
        <v>Income Statement</v>
      </c>
    </row>
    <row r="25199" spans="1:5" x14ac:dyDescent="0.55000000000000004">
      <c r="A25199">
        <v>13</v>
      </c>
      <c r="B25199">
        <v>91000</v>
      </c>
      <c r="C25199" s="6">
        <v>44228</v>
      </c>
      <c r="D25199">
        <v>-251.37</v>
      </c>
      <c r="E25199" t="str">
        <f>INDEX(LedgerMapping[[#All],[Area]],MATCH(Transactions[[#This Row],[Sub Ledger]],LedgerMapping[[#All],[Sub Ledger]],0))</f>
        <v>Income Statement</v>
      </c>
    </row>
    <row r="25200" spans="1:5" x14ac:dyDescent="0.55000000000000004">
      <c r="A25200">
        <v>13</v>
      </c>
      <c r="B25200">
        <v>91000</v>
      </c>
      <c r="C25200" s="6">
        <v>44228</v>
      </c>
      <c r="D25200">
        <v>-79.45</v>
      </c>
      <c r="E25200" t="str">
        <f>INDEX(LedgerMapping[[#All],[Area]],MATCH(Transactions[[#This Row],[Sub Ledger]],LedgerMapping[[#All],[Sub Ledger]],0))</f>
        <v>Income Statement</v>
      </c>
    </row>
    <row r="25201" spans="1:5" x14ac:dyDescent="0.55000000000000004">
      <c r="A25201">
        <v>13</v>
      </c>
      <c r="B25201">
        <v>92000</v>
      </c>
      <c r="C25201" s="6">
        <v>44228</v>
      </c>
      <c r="D25201">
        <v>134.59</v>
      </c>
      <c r="E25201" t="str">
        <f>INDEX(LedgerMapping[[#All],[Area]],MATCH(Transactions[[#This Row],[Sub Ledger]],LedgerMapping[[#All],[Sub Ledger]],0))</f>
        <v>Income Statement</v>
      </c>
    </row>
    <row r="25202" spans="1:5" x14ac:dyDescent="0.55000000000000004">
      <c r="A25202">
        <v>13</v>
      </c>
      <c r="B25202">
        <v>92000</v>
      </c>
      <c r="C25202" s="6">
        <v>44228</v>
      </c>
      <c r="D25202">
        <v>422.31</v>
      </c>
      <c r="E25202" t="str">
        <f>INDEX(LedgerMapping[[#All],[Area]],MATCH(Transactions[[#This Row],[Sub Ledger]],LedgerMapping[[#All],[Sub Ledger]],0))</f>
        <v>Income Statement</v>
      </c>
    </row>
    <row r="25203" spans="1:5" x14ac:dyDescent="0.55000000000000004">
      <c r="A25203">
        <v>13</v>
      </c>
      <c r="B25203">
        <v>92000</v>
      </c>
      <c r="C25203" s="6">
        <v>44228</v>
      </c>
      <c r="D25203">
        <v>408.28</v>
      </c>
      <c r="E25203" t="str">
        <f>INDEX(LedgerMapping[[#All],[Area]],MATCH(Transactions[[#This Row],[Sub Ledger]],LedgerMapping[[#All],[Sub Ledger]],0))</f>
        <v>Income Statement</v>
      </c>
    </row>
    <row r="25204" spans="1:5" x14ac:dyDescent="0.55000000000000004">
      <c r="A25204">
        <v>13</v>
      </c>
      <c r="B25204">
        <v>101000</v>
      </c>
      <c r="C25204" s="6">
        <v>44228</v>
      </c>
      <c r="D25204" s="11">
        <v>331374.09000000003</v>
      </c>
      <c r="E25204" t="str">
        <f>INDEX(LedgerMapping[[#All],[Area]],MATCH(Transactions[[#This Row],[Sub Ledger]],LedgerMapping[[#All],[Sub Ledger]],0))</f>
        <v>Income Statement</v>
      </c>
    </row>
    <row r="25205" spans="1:5" x14ac:dyDescent="0.55000000000000004">
      <c r="A25205">
        <v>13</v>
      </c>
      <c r="B25205">
        <v>101001</v>
      </c>
      <c r="C25205" s="6">
        <v>44228</v>
      </c>
      <c r="D25205" s="11">
        <v>235275.60389999999</v>
      </c>
      <c r="E25205" t="str">
        <f>INDEX(LedgerMapping[[#All],[Area]],MATCH(Transactions[[#This Row],[Sub Ledger]],LedgerMapping[[#All],[Sub Ledger]],0))</f>
        <v>Income Statement</v>
      </c>
    </row>
    <row r="25206" spans="1:5" x14ac:dyDescent="0.55000000000000004">
      <c r="A25206">
        <v>13</v>
      </c>
      <c r="B25206">
        <v>53000</v>
      </c>
      <c r="C25206" s="6">
        <v>44256</v>
      </c>
      <c r="D25206">
        <v>-24347.32</v>
      </c>
      <c r="E25206" t="str">
        <f>INDEX(LedgerMapping[[#All],[Area]],MATCH(Transactions[[#This Row],[Sub Ledger]],LedgerMapping[[#All],[Sub Ledger]],0))</f>
        <v>Income Statement</v>
      </c>
    </row>
    <row r="25207" spans="1:5" x14ac:dyDescent="0.55000000000000004">
      <c r="A25207">
        <v>13</v>
      </c>
      <c r="B25207">
        <v>54000</v>
      </c>
      <c r="C25207" s="6">
        <v>44256</v>
      </c>
      <c r="D25207">
        <v>-35940.519999999997</v>
      </c>
      <c r="E25207" t="str">
        <f>INDEX(LedgerMapping[[#All],[Area]],MATCH(Transactions[[#This Row],[Sub Ledger]],LedgerMapping[[#All],[Sub Ledger]],0))</f>
        <v>Income Statement</v>
      </c>
    </row>
    <row r="25208" spans="1:5" x14ac:dyDescent="0.55000000000000004">
      <c r="A25208">
        <v>13</v>
      </c>
      <c r="B25208">
        <v>56000</v>
      </c>
      <c r="C25208" s="6">
        <v>44256</v>
      </c>
      <c r="D25208">
        <v>-231910.84</v>
      </c>
      <c r="E25208" t="str">
        <f>INDEX(LedgerMapping[[#All],[Area]],MATCH(Transactions[[#This Row],[Sub Ledger]],LedgerMapping[[#All],[Sub Ledger]],0))</f>
        <v>Income Statement</v>
      </c>
    </row>
    <row r="25209" spans="1:5" x14ac:dyDescent="0.55000000000000004">
      <c r="A25209">
        <v>13</v>
      </c>
      <c r="B25209">
        <v>57000</v>
      </c>
      <c r="C25209" s="6">
        <v>44256</v>
      </c>
      <c r="D25209">
        <v>-18261.240000000002</v>
      </c>
      <c r="E25209" t="str">
        <f>INDEX(LedgerMapping[[#All],[Area]],MATCH(Transactions[[#This Row],[Sub Ledger]],LedgerMapping[[#All],[Sub Ledger]],0))</f>
        <v>Income Statement</v>
      </c>
    </row>
    <row r="25210" spans="1:5" x14ac:dyDescent="0.55000000000000004">
      <c r="A25210">
        <v>13</v>
      </c>
      <c r="B25210">
        <v>60000</v>
      </c>
      <c r="C25210" s="6">
        <v>44256</v>
      </c>
      <c r="D25210">
        <v>-29052.67</v>
      </c>
      <c r="E25210" t="str">
        <f>INDEX(LedgerMapping[[#All],[Area]],MATCH(Transactions[[#This Row],[Sub Ledger]],LedgerMapping[[#All],[Sub Ledger]],0))</f>
        <v>Income Statement</v>
      </c>
    </row>
    <row r="25211" spans="1:5" x14ac:dyDescent="0.55000000000000004">
      <c r="A25211">
        <v>13</v>
      </c>
      <c r="B25211">
        <v>61000</v>
      </c>
      <c r="C25211" s="6">
        <v>44256</v>
      </c>
      <c r="D25211">
        <v>-2385.5100000000002</v>
      </c>
      <c r="E25211" t="str">
        <f>INDEX(LedgerMapping[[#All],[Area]],MATCH(Transactions[[#This Row],[Sub Ledger]],LedgerMapping[[#All],[Sub Ledger]],0))</f>
        <v>Income Statement</v>
      </c>
    </row>
    <row r="25212" spans="1:5" x14ac:dyDescent="0.55000000000000004">
      <c r="A25212">
        <v>13</v>
      </c>
      <c r="B25212">
        <v>62000</v>
      </c>
      <c r="C25212" s="6">
        <v>44256</v>
      </c>
      <c r="D25212">
        <v>-1490.75</v>
      </c>
      <c r="E25212" t="str">
        <f>INDEX(LedgerMapping[[#All],[Area]],MATCH(Transactions[[#This Row],[Sub Ledger]],LedgerMapping[[#All],[Sub Ledger]],0))</f>
        <v>Income Statement</v>
      </c>
    </row>
    <row r="25213" spans="1:5" x14ac:dyDescent="0.55000000000000004">
      <c r="A25213">
        <v>13</v>
      </c>
      <c r="B25213">
        <v>63000</v>
      </c>
      <c r="C25213" s="6">
        <v>44256</v>
      </c>
      <c r="D25213">
        <v>-18261.240000000002</v>
      </c>
      <c r="E25213" t="str">
        <f>INDEX(LedgerMapping[[#All],[Area]],MATCH(Transactions[[#This Row],[Sub Ledger]],LedgerMapping[[#All],[Sub Ledger]],0))</f>
        <v>Income Statement</v>
      </c>
    </row>
    <row r="25214" spans="1:5" x14ac:dyDescent="0.55000000000000004">
      <c r="A25214">
        <v>13</v>
      </c>
      <c r="B25214">
        <v>65000</v>
      </c>
      <c r="C25214" s="6">
        <v>44256</v>
      </c>
      <c r="D25214">
        <v>-310.02999999999997</v>
      </c>
      <c r="E25214" t="str">
        <f>INDEX(LedgerMapping[[#All],[Area]],MATCH(Transactions[[#This Row],[Sub Ledger]],LedgerMapping[[#All],[Sub Ledger]],0))</f>
        <v>Income Statement</v>
      </c>
    </row>
    <row r="25215" spans="1:5" x14ac:dyDescent="0.55000000000000004">
      <c r="A25215">
        <v>13</v>
      </c>
      <c r="B25215">
        <v>66000</v>
      </c>
      <c r="C25215" s="6">
        <v>44256</v>
      </c>
      <c r="D25215">
        <v>-281.95999999999998</v>
      </c>
      <c r="E25215" t="str">
        <f>INDEX(LedgerMapping[[#All],[Area]],MATCH(Transactions[[#This Row],[Sub Ledger]],LedgerMapping[[#All],[Sub Ledger]],0))</f>
        <v>Income Statement</v>
      </c>
    </row>
    <row r="25216" spans="1:5" x14ac:dyDescent="0.55000000000000004">
      <c r="A25216">
        <v>13</v>
      </c>
      <c r="B25216">
        <v>67000</v>
      </c>
      <c r="C25216" s="6">
        <v>44256</v>
      </c>
      <c r="D25216">
        <v>-155.63999999999999</v>
      </c>
      <c r="E25216" t="str">
        <f>INDEX(LedgerMapping[[#All],[Area]],MATCH(Transactions[[#This Row],[Sub Ledger]],LedgerMapping[[#All],[Sub Ledger]],0))</f>
        <v>Income Statement</v>
      </c>
    </row>
    <row r="25217" spans="1:5" x14ac:dyDescent="0.55000000000000004">
      <c r="A25217">
        <v>13</v>
      </c>
      <c r="B25217">
        <v>68000</v>
      </c>
      <c r="C25217" s="6">
        <v>44256</v>
      </c>
      <c r="D25217">
        <v>-113.53</v>
      </c>
      <c r="E25217" t="str">
        <f>INDEX(LedgerMapping[[#All],[Area]],MATCH(Transactions[[#This Row],[Sub Ledger]],LedgerMapping[[#All],[Sub Ledger]],0))</f>
        <v>Income Statement</v>
      </c>
    </row>
    <row r="25218" spans="1:5" x14ac:dyDescent="0.55000000000000004">
      <c r="A25218">
        <v>13</v>
      </c>
      <c r="B25218">
        <v>69000</v>
      </c>
      <c r="C25218" s="6">
        <v>44256</v>
      </c>
      <c r="D25218">
        <v>-32.83</v>
      </c>
      <c r="E25218" t="str">
        <f>INDEX(LedgerMapping[[#All],[Area]],MATCH(Transactions[[#This Row],[Sub Ledger]],LedgerMapping[[#All],[Sub Ledger]],0))</f>
        <v>Income Statement</v>
      </c>
    </row>
    <row r="25219" spans="1:5" x14ac:dyDescent="0.55000000000000004">
      <c r="A25219">
        <v>13</v>
      </c>
      <c r="B25219">
        <v>71000</v>
      </c>
      <c r="C25219" s="6">
        <v>44256</v>
      </c>
      <c r="D25219">
        <v>-46.87</v>
      </c>
      <c r="E25219" t="str">
        <f>INDEX(LedgerMapping[[#All],[Area]],MATCH(Transactions[[#This Row],[Sub Ledger]],LedgerMapping[[#All],[Sub Ledger]],0))</f>
        <v>Income Statement</v>
      </c>
    </row>
    <row r="25220" spans="1:5" x14ac:dyDescent="0.55000000000000004">
      <c r="A25220">
        <v>13</v>
      </c>
      <c r="B25220">
        <v>72000</v>
      </c>
      <c r="C25220" s="6">
        <v>44256</v>
      </c>
      <c r="D25220">
        <v>-2434.63</v>
      </c>
      <c r="E25220" t="str">
        <f>INDEX(LedgerMapping[[#All],[Area]],MATCH(Transactions[[#This Row],[Sub Ledger]],LedgerMapping[[#All],[Sub Ledger]],0))</f>
        <v>Income Statement</v>
      </c>
    </row>
    <row r="25221" spans="1:5" x14ac:dyDescent="0.55000000000000004">
      <c r="A25221">
        <v>13</v>
      </c>
      <c r="B25221">
        <v>73000</v>
      </c>
      <c r="C25221" s="6">
        <v>44256</v>
      </c>
      <c r="D25221">
        <v>-238.1</v>
      </c>
      <c r="E25221" t="str">
        <f>INDEX(LedgerMapping[[#All],[Area]],MATCH(Transactions[[#This Row],[Sub Ledger]],LedgerMapping[[#All],[Sub Ledger]],0))</f>
        <v>Income Statement</v>
      </c>
    </row>
    <row r="25222" spans="1:5" x14ac:dyDescent="0.55000000000000004">
      <c r="A25222">
        <v>13</v>
      </c>
      <c r="B25222">
        <v>74000</v>
      </c>
      <c r="C25222" s="6">
        <v>44256</v>
      </c>
      <c r="D25222">
        <v>-452.14</v>
      </c>
      <c r="E25222" t="str">
        <f>INDEX(LedgerMapping[[#All],[Area]],MATCH(Transactions[[#This Row],[Sub Ledger]],LedgerMapping[[#All],[Sub Ledger]],0))</f>
        <v>Income Statement</v>
      </c>
    </row>
    <row r="25223" spans="1:5" x14ac:dyDescent="0.55000000000000004">
      <c r="A25223">
        <v>13</v>
      </c>
      <c r="B25223">
        <v>76000</v>
      </c>
      <c r="C25223" s="6">
        <v>44256</v>
      </c>
      <c r="D25223">
        <v>-4803.1000000000004</v>
      </c>
      <c r="E25223" t="str">
        <f>INDEX(LedgerMapping[[#All],[Area]],MATCH(Transactions[[#This Row],[Sub Ledger]],LedgerMapping[[#All],[Sub Ledger]],0))</f>
        <v>Income Statement</v>
      </c>
    </row>
    <row r="25224" spans="1:5" x14ac:dyDescent="0.55000000000000004">
      <c r="A25224">
        <v>13</v>
      </c>
      <c r="B25224">
        <v>77000</v>
      </c>
      <c r="C25224" s="6">
        <v>44256</v>
      </c>
      <c r="D25224">
        <v>-581.96</v>
      </c>
      <c r="E25224" t="str">
        <f>INDEX(LedgerMapping[[#All],[Area]],MATCH(Transactions[[#This Row],[Sub Ledger]],LedgerMapping[[#All],[Sub Ledger]],0))</f>
        <v>Income Statement</v>
      </c>
    </row>
    <row r="25225" spans="1:5" x14ac:dyDescent="0.55000000000000004">
      <c r="A25225">
        <v>13</v>
      </c>
      <c r="B25225">
        <v>78000</v>
      </c>
      <c r="C25225" s="6">
        <v>44256</v>
      </c>
      <c r="D25225">
        <v>-195.99</v>
      </c>
      <c r="E25225" t="str">
        <f>INDEX(LedgerMapping[[#All],[Area]],MATCH(Transactions[[#This Row],[Sub Ledger]],LedgerMapping[[#All],[Sub Ledger]],0))</f>
        <v>Income Statement</v>
      </c>
    </row>
    <row r="25226" spans="1:5" x14ac:dyDescent="0.55000000000000004">
      <c r="A25226">
        <v>13</v>
      </c>
      <c r="B25226">
        <v>80000</v>
      </c>
      <c r="C25226" s="6">
        <v>44256</v>
      </c>
      <c r="D25226">
        <v>-715.3</v>
      </c>
      <c r="E25226" t="str">
        <f>INDEX(LedgerMapping[[#All],[Area]],MATCH(Transactions[[#This Row],[Sub Ledger]],LedgerMapping[[#All],[Sub Ledger]],0))</f>
        <v>Income Statement</v>
      </c>
    </row>
    <row r="25227" spans="1:5" x14ac:dyDescent="0.55000000000000004">
      <c r="A25227">
        <v>13</v>
      </c>
      <c r="B25227">
        <v>81000</v>
      </c>
      <c r="C25227" s="6">
        <v>44256</v>
      </c>
      <c r="D25227">
        <v>-443.37</v>
      </c>
      <c r="E25227" t="str">
        <f>INDEX(LedgerMapping[[#All],[Area]],MATCH(Transactions[[#This Row],[Sub Ledger]],LedgerMapping[[#All],[Sub Ledger]],0))</f>
        <v>Income Statement</v>
      </c>
    </row>
    <row r="25228" spans="1:5" x14ac:dyDescent="0.55000000000000004">
      <c r="A25228">
        <v>13</v>
      </c>
      <c r="B25228">
        <v>82000</v>
      </c>
      <c r="C25228" s="6">
        <v>44256</v>
      </c>
      <c r="D25228">
        <v>-45.11</v>
      </c>
      <c r="E25228" t="str">
        <f>INDEX(LedgerMapping[[#All],[Area]],MATCH(Transactions[[#This Row],[Sub Ledger]],LedgerMapping[[#All],[Sub Ledger]],0))</f>
        <v>Income Statement</v>
      </c>
    </row>
    <row r="25229" spans="1:5" x14ac:dyDescent="0.55000000000000004">
      <c r="A25229">
        <v>13</v>
      </c>
      <c r="B25229">
        <v>83000</v>
      </c>
      <c r="C25229" s="6">
        <v>44256</v>
      </c>
      <c r="D25229">
        <v>-155.63999999999999</v>
      </c>
      <c r="E25229" t="str">
        <f>INDEX(LedgerMapping[[#All],[Area]],MATCH(Transactions[[#This Row],[Sub Ledger]],LedgerMapping[[#All],[Sub Ledger]],0))</f>
        <v>Income Statement</v>
      </c>
    </row>
    <row r="25230" spans="1:5" x14ac:dyDescent="0.55000000000000004">
      <c r="A25230">
        <v>13</v>
      </c>
      <c r="B25230">
        <v>84000</v>
      </c>
      <c r="C25230" s="6">
        <v>44256</v>
      </c>
      <c r="D25230">
        <v>-132.83000000000001</v>
      </c>
      <c r="E25230" t="str">
        <f>INDEX(LedgerMapping[[#All],[Area]],MATCH(Transactions[[#This Row],[Sub Ledger]],LedgerMapping[[#All],[Sub Ledger]],0))</f>
        <v>Income Statement</v>
      </c>
    </row>
    <row r="25231" spans="1:5" x14ac:dyDescent="0.55000000000000004">
      <c r="A25231">
        <v>13</v>
      </c>
      <c r="B25231">
        <v>85000</v>
      </c>
      <c r="C25231" s="6">
        <v>44256</v>
      </c>
      <c r="D25231">
        <v>-124.06</v>
      </c>
      <c r="E25231" t="str">
        <f>INDEX(LedgerMapping[[#All],[Area]],MATCH(Transactions[[#This Row],[Sub Ledger]],LedgerMapping[[#All],[Sub Ledger]],0))</f>
        <v>Income Statement</v>
      </c>
    </row>
    <row r="25232" spans="1:5" x14ac:dyDescent="0.55000000000000004">
      <c r="A25232">
        <v>13</v>
      </c>
      <c r="B25232">
        <v>87000</v>
      </c>
      <c r="C25232" s="6">
        <v>44256</v>
      </c>
      <c r="D25232">
        <v>-632.84</v>
      </c>
      <c r="E25232" t="str">
        <f>INDEX(LedgerMapping[[#All],[Area]],MATCH(Transactions[[#This Row],[Sub Ledger]],LedgerMapping[[#All],[Sub Ledger]],0))</f>
        <v>Income Statement</v>
      </c>
    </row>
    <row r="25233" spans="1:5" x14ac:dyDescent="0.55000000000000004">
      <c r="A25233">
        <v>13</v>
      </c>
      <c r="B25233">
        <v>90000</v>
      </c>
      <c r="C25233" s="6">
        <v>44256</v>
      </c>
      <c r="D25233">
        <v>-197.75</v>
      </c>
      <c r="E25233" t="str">
        <f>INDEX(LedgerMapping[[#All],[Area]],MATCH(Transactions[[#This Row],[Sub Ledger]],LedgerMapping[[#All],[Sub Ledger]],0))</f>
        <v>Income Statement</v>
      </c>
    </row>
    <row r="25234" spans="1:5" x14ac:dyDescent="0.55000000000000004">
      <c r="A25234">
        <v>13</v>
      </c>
      <c r="B25234">
        <v>60000</v>
      </c>
      <c r="C25234" s="6">
        <v>44256</v>
      </c>
      <c r="D25234">
        <v>-22275.35</v>
      </c>
      <c r="E25234" t="str">
        <f>INDEX(LedgerMapping[[#All],[Area]],MATCH(Transactions[[#This Row],[Sub Ledger]],LedgerMapping[[#All],[Sub Ledger]],0))</f>
        <v>Income Statement</v>
      </c>
    </row>
    <row r="25235" spans="1:5" x14ac:dyDescent="0.55000000000000004">
      <c r="A25235">
        <v>13</v>
      </c>
      <c r="B25235">
        <v>61000</v>
      </c>
      <c r="C25235" s="6">
        <v>44256</v>
      </c>
      <c r="D25235">
        <v>-2285.5</v>
      </c>
      <c r="E25235" t="str">
        <f>INDEX(LedgerMapping[[#All],[Area]],MATCH(Transactions[[#This Row],[Sub Ledger]],LedgerMapping[[#All],[Sub Ledger]],0))</f>
        <v>Income Statement</v>
      </c>
    </row>
    <row r="25236" spans="1:5" x14ac:dyDescent="0.55000000000000004">
      <c r="A25236">
        <v>13</v>
      </c>
      <c r="B25236">
        <v>62000</v>
      </c>
      <c r="C25236" s="6">
        <v>44256</v>
      </c>
      <c r="D25236">
        <v>-1829.36</v>
      </c>
      <c r="E25236" t="str">
        <f>INDEX(LedgerMapping[[#All],[Area]],MATCH(Transactions[[#This Row],[Sub Ledger]],LedgerMapping[[#All],[Sub Ledger]],0))</f>
        <v>Income Statement</v>
      </c>
    </row>
    <row r="25237" spans="1:5" x14ac:dyDescent="0.55000000000000004">
      <c r="A25237">
        <v>13</v>
      </c>
      <c r="B25237">
        <v>65000</v>
      </c>
      <c r="C25237" s="6">
        <v>44256</v>
      </c>
      <c r="D25237">
        <v>-380.21</v>
      </c>
      <c r="E25237" t="str">
        <f>INDEX(LedgerMapping[[#All],[Area]],MATCH(Transactions[[#This Row],[Sub Ledger]],LedgerMapping[[#All],[Sub Ledger]],0))</f>
        <v>Income Statement</v>
      </c>
    </row>
    <row r="25238" spans="1:5" x14ac:dyDescent="0.55000000000000004">
      <c r="A25238">
        <v>13</v>
      </c>
      <c r="B25238">
        <v>66000</v>
      </c>
      <c r="C25238" s="6">
        <v>44256</v>
      </c>
      <c r="D25238">
        <v>-345.12</v>
      </c>
      <c r="E25238" t="str">
        <f>INDEX(LedgerMapping[[#All],[Area]],MATCH(Transactions[[#This Row],[Sub Ledger]],LedgerMapping[[#All],[Sub Ledger]],0))</f>
        <v>Income Statement</v>
      </c>
    </row>
    <row r="25239" spans="1:5" x14ac:dyDescent="0.55000000000000004">
      <c r="A25239">
        <v>13</v>
      </c>
      <c r="B25239">
        <v>67000</v>
      </c>
      <c r="C25239" s="6">
        <v>44256</v>
      </c>
      <c r="D25239">
        <v>-174.94</v>
      </c>
      <c r="E25239" t="str">
        <f>INDEX(LedgerMapping[[#All],[Area]],MATCH(Transactions[[#This Row],[Sub Ledger]],LedgerMapping[[#All],[Sub Ledger]],0))</f>
        <v>Income Statement</v>
      </c>
    </row>
    <row r="25240" spans="1:5" x14ac:dyDescent="0.55000000000000004">
      <c r="A25240">
        <v>13</v>
      </c>
      <c r="B25240">
        <v>68000</v>
      </c>
      <c r="C25240" s="6">
        <v>44256</v>
      </c>
      <c r="D25240">
        <v>-132.83000000000001</v>
      </c>
      <c r="E25240" t="str">
        <f>INDEX(LedgerMapping[[#All],[Area]],MATCH(Transactions[[#This Row],[Sub Ledger]],LedgerMapping[[#All],[Sub Ledger]],0))</f>
        <v>Income Statement</v>
      </c>
    </row>
    <row r="25241" spans="1:5" x14ac:dyDescent="0.55000000000000004">
      <c r="A25241">
        <v>13</v>
      </c>
      <c r="B25241">
        <v>69000</v>
      </c>
      <c r="C25241" s="6">
        <v>44256</v>
      </c>
      <c r="D25241">
        <v>-39.85</v>
      </c>
      <c r="E25241" t="str">
        <f>INDEX(LedgerMapping[[#All],[Area]],MATCH(Transactions[[#This Row],[Sub Ledger]],LedgerMapping[[#All],[Sub Ledger]],0))</f>
        <v>Income Statement</v>
      </c>
    </row>
    <row r="25242" spans="1:5" x14ac:dyDescent="0.55000000000000004">
      <c r="A25242">
        <v>13</v>
      </c>
      <c r="B25242">
        <v>71000</v>
      </c>
      <c r="C25242" s="6">
        <v>44256</v>
      </c>
      <c r="D25242">
        <v>-55.64</v>
      </c>
      <c r="E25242" t="str">
        <f>INDEX(LedgerMapping[[#All],[Area]],MATCH(Transactions[[#This Row],[Sub Ledger]],LedgerMapping[[#All],[Sub Ledger]],0))</f>
        <v>Income Statement</v>
      </c>
    </row>
    <row r="25243" spans="1:5" x14ac:dyDescent="0.55000000000000004">
      <c r="A25243">
        <v>13</v>
      </c>
      <c r="B25243">
        <v>73000</v>
      </c>
      <c r="C25243" s="6">
        <v>44256</v>
      </c>
      <c r="D25243">
        <v>-239.85</v>
      </c>
      <c r="E25243" t="str">
        <f>INDEX(LedgerMapping[[#All],[Area]],MATCH(Transactions[[#This Row],[Sub Ledger]],LedgerMapping[[#All],[Sub Ledger]],0))</f>
        <v>Income Statement</v>
      </c>
    </row>
    <row r="25244" spans="1:5" x14ac:dyDescent="0.55000000000000004">
      <c r="A25244">
        <v>13</v>
      </c>
      <c r="B25244">
        <v>74000</v>
      </c>
      <c r="C25244" s="6">
        <v>44256</v>
      </c>
      <c r="D25244">
        <v>-645.12</v>
      </c>
      <c r="E25244" t="str">
        <f>INDEX(LedgerMapping[[#All],[Area]],MATCH(Transactions[[#This Row],[Sub Ledger]],LedgerMapping[[#All],[Sub Ledger]],0))</f>
        <v>Income Statement</v>
      </c>
    </row>
    <row r="25245" spans="1:5" x14ac:dyDescent="0.55000000000000004">
      <c r="A25245">
        <v>13</v>
      </c>
      <c r="B25245">
        <v>76000</v>
      </c>
      <c r="C25245" s="6">
        <v>44256</v>
      </c>
      <c r="D25245">
        <v>-271.43</v>
      </c>
      <c r="E25245" t="str">
        <f>INDEX(LedgerMapping[[#All],[Area]],MATCH(Transactions[[#This Row],[Sub Ledger]],LedgerMapping[[#All],[Sub Ledger]],0))</f>
        <v>Income Statement</v>
      </c>
    </row>
    <row r="25246" spans="1:5" x14ac:dyDescent="0.55000000000000004">
      <c r="A25246">
        <v>13</v>
      </c>
      <c r="B25246">
        <v>77000</v>
      </c>
      <c r="C25246" s="6">
        <v>44256</v>
      </c>
      <c r="D25246">
        <v>-488.98</v>
      </c>
      <c r="E25246" t="str">
        <f>INDEX(LedgerMapping[[#All],[Area]],MATCH(Transactions[[#This Row],[Sub Ledger]],LedgerMapping[[#All],[Sub Ledger]],0))</f>
        <v>Income Statement</v>
      </c>
    </row>
    <row r="25247" spans="1:5" x14ac:dyDescent="0.55000000000000004">
      <c r="A25247">
        <v>13</v>
      </c>
      <c r="B25247">
        <v>78000</v>
      </c>
      <c r="C25247" s="6">
        <v>44256</v>
      </c>
      <c r="D25247">
        <v>-160.9</v>
      </c>
      <c r="E25247" t="str">
        <f>INDEX(LedgerMapping[[#All],[Area]],MATCH(Transactions[[#This Row],[Sub Ledger]],LedgerMapping[[#All],[Sub Ledger]],0))</f>
        <v>Income Statement</v>
      </c>
    </row>
    <row r="25248" spans="1:5" x14ac:dyDescent="0.55000000000000004">
      <c r="A25248">
        <v>13</v>
      </c>
      <c r="B25248">
        <v>80000</v>
      </c>
      <c r="C25248" s="6">
        <v>44256</v>
      </c>
      <c r="D25248">
        <v>-553.89</v>
      </c>
      <c r="E25248" t="str">
        <f>INDEX(LedgerMapping[[#All],[Area]],MATCH(Transactions[[#This Row],[Sub Ledger]],LedgerMapping[[#All],[Sub Ledger]],0))</f>
        <v>Income Statement</v>
      </c>
    </row>
    <row r="25249" spans="1:5" x14ac:dyDescent="0.55000000000000004">
      <c r="A25249">
        <v>13</v>
      </c>
      <c r="B25249">
        <v>81000</v>
      </c>
      <c r="C25249" s="6">
        <v>44256</v>
      </c>
      <c r="D25249">
        <v>-343.36</v>
      </c>
      <c r="E25249" t="str">
        <f>INDEX(LedgerMapping[[#All],[Area]],MATCH(Transactions[[#This Row],[Sub Ledger]],LedgerMapping[[#All],[Sub Ledger]],0))</f>
        <v>Income Statement</v>
      </c>
    </row>
    <row r="25250" spans="1:5" x14ac:dyDescent="0.55000000000000004">
      <c r="A25250">
        <v>13</v>
      </c>
      <c r="B25250">
        <v>82000</v>
      </c>
      <c r="C25250" s="6">
        <v>44256</v>
      </c>
      <c r="D25250">
        <v>-36.340000000000003</v>
      </c>
      <c r="E25250" t="str">
        <f>INDEX(LedgerMapping[[#All],[Area]],MATCH(Transactions[[#This Row],[Sub Ledger]],LedgerMapping[[#All],[Sub Ledger]],0))</f>
        <v>Income Statement</v>
      </c>
    </row>
    <row r="25251" spans="1:5" x14ac:dyDescent="0.55000000000000004">
      <c r="A25251">
        <v>13</v>
      </c>
      <c r="B25251">
        <v>83000</v>
      </c>
      <c r="C25251" s="6">
        <v>44256</v>
      </c>
      <c r="D25251">
        <v>-122.31</v>
      </c>
      <c r="E25251" t="str">
        <f>INDEX(LedgerMapping[[#All],[Area]],MATCH(Transactions[[#This Row],[Sub Ledger]],LedgerMapping[[#All],[Sub Ledger]],0))</f>
        <v>Income Statement</v>
      </c>
    </row>
    <row r="25252" spans="1:5" x14ac:dyDescent="0.55000000000000004">
      <c r="A25252">
        <v>13</v>
      </c>
      <c r="B25252">
        <v>84000</v>
      </c>
      <c r="C25252" s="6">
        <v>44256</v>
      </c>
      <c r="D25252">
        <v>-106.52</v>
      </c>
      <c r="E25252" t="str">
        <f>INDEX(LedgerMapping[[#All],[Area]],MATCH(Transactions[[#This Row],[Sub Ledger]],LedgerMapping[[#All],[Sub Ledger]],0))</f>
        <v>Income Statement</v>
      </c>
    </row>
    <row r="25253" spans="1:5" x14ac:dyDescent="0.55000000000000004">
      <c r="A25253">
        <v>13</v>
      </c>
      <c r="B25253">
        <v>85000</v>
      </c>
      <c r="C25253" s="6">
        <v>44256</v>
      </c>
      <c r="D25253">
        <v>-97.74</v>
      </c>
      <c r="E25253" t="str">
        <f>INDEX(LedgerMapping[[#All],[Area]],MATCH(Transactions[[#This Row],[Sub Ledger]],LedgerMapping[[#All],[Sub Ledger]],0))</f>
        <v>Income Statement</v>
      </c>
    </row>
    <row r="25254" spans="1:5" x14ac:dyDescent="0.55000000000000004">
      <c r="A25254">
        <v>13</v>
      </c>
      <c r="B25254">
        <v>87000</v>
      </c>
      <c r="C25254" s="6">
        <v>44256</v>
      </c>
      <c r="D25254">
        <v>-474.94</v>
      </c>
      <c r="E25254" t="str">
        <f>INDEX(LedgerMapping[[#All],[Area]],MATCH(Transactions[[#This Row],[Sub Ledger]],LedgerMapping[[#All],[Sub Ledger]],0))</f>
        <v>Income Statement</v>
      </c>
    </row>
    <row r="25255" spans="1:5" x14ac:dyDescent="0.55000000000000004">
      <c r="A25255">
        <v>13</v>
      </c>
      <c r="B25255">
        <v>90000</v>
      </c>
      <c r="C25255" s="6">
        <v>44256</v>
      </c>
      <c r="D25255">
        <v>-159.15</v>
      </c>
      <c r="E25255" t="str">
        <f>INDEX(LedgerMapping[[#All],[Area]],MATCH(Transactions[[#This Row],[Sub Ledger]],LedgerMapping[[#All],[Sub Ledger]],0))</f>
        <v>Income Statement</v>
      </c>
    </row>
    <row r="25256" spans="1:5" x14ac:dyDescent="0.55000000000000004">
      <c r="A25256">
        <v>13</v>
      </c>
      <c r="B25256">
        <v>60000</v>
      </c>
      <c r="C25256" s="6">
        <v>44256</v>
      </c>
      <c r="D25256">
        <v>-43579.26</v>
      </c>
      <c r="E25256" t="str">
        <f>INDEX(LedgerMapping[[#All],[Area]],MATCH(Transactions[[#This Row],[Sub Ledger]],LedgerMapping[[#All],[Sub Ledger]],0))</f>
        <v>Income Statement</v>
      </c>
    </row>
    <row r="25257" spans="1:5" x14ac:dyDescent="0.55000000000000004">
      <c r="A25257">
        <v>13</v>
      </c>
      <c r="B25257">
        <v>61000</v>
      </c>
      <c r="C25257" s="6">
        <v>44256</v>
      </c>
      <c r="D25257">
        <v>-4024.13</v>
      </c>
      <c r="E25257" t="str">
        <f>INDEX(LedgerMapping[[#All],[Area]],MATCH(Transactions[[#This Row],[Sub Ledger]],LedgerMapping[[#All],[Sub Ledger]],0))</f>
        <v>Income Statement</v>
      </c>
    </row>
    <row r="25258" spans="1:5" x14ac:dyDescent="0.55000000000000004">
      <c r="A25258">
        <v>13</v>
      </c>
      <c r="B25258">
        <v>62000</v>
      </c>
      <c r="C25258" s="6">
        <v>44256</v>
      </c>
      <c r="D25258">
        <v>-4471.51</v>
      </c>
      <c r="E25258" t="str">
        <f>INDEX(LedgerMapping[[#All],[Area]],MATCH(Transactions[[#This Row],[Sub Ledger]],LedgerMapping[[#All],[Sub Ledger]],0))</f>
        <v>Income Statement</v>
      </c>
    </row>
    <row r="25259" spans="1:5" x14ac:dyDescent="0.55000000000000004">
      <c r="A25259">
        <v>13</v>
      </c>
      <c r="B25259">
        <v>65000</v>
      </c>
      <c r="C25259" s="6">
        <v>44256</v>
      </c>
      <c r="D25259">
        <v>-885.48</v>
      </c>
      <c r="E25259" t="str">
        <f>INDEX(LedgerMapping[[#All],[Area]],MATCH(Transactions[[#This Row],[Sub Ledger]],LedgerMapping[[#All],[Sub Ledger]],0))</f>
        <v>Income Statement</v>
      </c>
    </row>
    <row r="25260" spans="1:5" x14ac:dyDescent="0.55000000000000004">
      <c r="A25260">
        <v>13</v>
      </c>
      <c r="B25260">
        <v>66000</v>
      </c>
      <c r="C25260" s="6">
        <v>44256</v>
      </c>
      <c r="D25260">
        <v>-804.78</v>
      </c>
      <c r="E25260" t="str">
        <f>INDEX(LedgerMapping[[#All],[Area]],MATCH(Transactions[[#This Row],[Sub Ledger]],LedgerMapping[[#All],[Sub Ledger]],0))</f>
        <v>Income Statement</v>
      </c>
    </row>
    <row r="25261" spans="1:5" x14ac:dyDescent="0.55000000000000004">
      <c r="A25261">
        <v>13</v>
      </c>
      <c r="B25261">
        <v>67000</v>
      </c>
      <c r="C25261" s="6">
        <v>44256</v>
      </c>
      <c r="D25261">
        <v>-401.26</v>
      </c>
      <c r="E25261" t="str">
        <f>INDEX(LedgerMapping[[#All],[Area]],MATCH(Transactions[[#This Row],[Sub Ledger]],LedgerMapping[[#All],[Sub Ledger]],0))</f>
        <v>Income Statement</v>
      </c>
    </row>
    <row r="25262" spans="1:5" x14ac:dyDescent="0.55000000000000004">
      <c r="A25262">
        <v>13</v>
      </c>
      <c r="B25262">
        <v>68000</v>
      </c>
      <c r="C25262" s="6">
        <v>44256</v>
      </c>
      <c r="D25262">
        <v>-295.99</v>
      </c>
      <c r="E25262" t="str">
        <f>INDEX(LedgerMapping[[#All],[Area]],MATCH(Transactions[[#This Row],[Sub Ledger]],LedgerMapping[[#All],[Sub Ledger]],0))</f>
        <v>Income Statement</v>
      </c>
    </row>
    <row r="25263" spans="1:5" x14ac:dyDescent="0.55000000000000004">
      <c r="A25263">
        <v>13</v>
      </c>
      <c r="B25263">
        <v>69000</v>
      </c>
      <c r="C25263" s="6">
        <v>44256</v>
      </c>
      <c r="D25263">
        <v>-88.97</v>
      </c>
      <c r="E25263" t="str">
        <f>INDEX(LedgerMapping[[#All],[Area]],MATCH(Transactions[[#This Row],[Sub Ledger]],LedgerMapping[[#All],[Sub Ledger]],0))</f>
        <v>Income Statement</v>
      </c>
    </row>
    <row r="25264" spans="1:5" x14ac:dyDescent="0.55000000000000004">
      <c r="A25264">
        <v>13</v>
      </c>
      <c r="B25264">
        <v>71000</v>
      </c>
      <c r="C25264" s="6">
        <v>44256</v>
      </c>
      <c r="D25264">
        <v>-138.1</v>
      </c>
      <c r="E25264" t="str">
        <f>INDEX(LedgerMapping[[#All],[Area]],MATCH(Transactions[[#This Row],[Sub Ledger]],LedgerMapping[[#All],[Sub Ledger]],0))</f>
        <v>Income Statement</v>
      </c>
    </row>
    <row r="25265" spans="1:5" x14ac:dyDescent="0.55000000000000004">
      <c r="A25265">
        <v>13</v>
      </c>
      <c r="B25265">
        <v>73000</v>
      </c>
      <c r="C25265" s="6">
        <v>44256</v>
      </c>
      <c r="D25265">
        <v>-520.55999999999995</v>
      </c>
      <c r="E25265" t="str">
        <f>INDEX(LedgerMapping[[#All],[Area]],MATCH(Transactions[[#This Row],[Sub Ledger]],LedgerMapping[[#All],[Sub Ledger]],0))</f>
        <v>Income Statement</v>
      </c>
    </row>
    <row r="25266" spans="1:5" x14ac:dyDescent="0.55000000000000004">
      <c r="A25266">
        <v>13</v>
      </c>
      <c r="B25266">
        <v>74000</v>
      </c>
      <c r="C25266" s="6">
        <v>44256</v>
      </c>
      <c r="D25266">
        <v>-767.93</v>
      </c>
      <c r="E25266" t="str">
        <f>INDEX(LedgerMapping[[#All],[Area]],MATCH(Transactions[[#This Row],[Sub Ledger]],LedgerMapping[[#All],[Sub Ledger]],0))</f>
        <v>Income Statement</v>
      </c>
    </row>
    <row r="25267" spans="1:5" x14ac:dyDescent="0.55000000000000004">
      <c r="A25267">
        <v>13</v>
      </c>
      <c r="B25267">
        <v>76000</v>
      </c>
      <c r="C25267" s="6">
        <v>44256</v>
      </c>
      <c r="D25267">
        <v>-569.67999999999995</v>
      </c>
      <c r="E25267" t="str">
        <f>INDEX(LedgerMapping[[#All],[Area]],MATCH(Transactions[[#This Row],[Sub Ledger]],LedgerMapping[[#All],[Sub Ledger]],0))</f>
        <v>Income Statement</v>
      </c>
    </row>
    <row r="25268" spans="1:5" x14ac:dyDescent="0.55000000000000004">
      <c r="A25268">
        <v>13</v>
      </c>
      <c r="B25268">
        <v>77000</v>
      </c>
      <c r="C25268" s="6">
        <v>44256</v>
      </c>
      <c r="D25268">
        <v>-1024.08</v>
      </c>
      <c r="E25268" t="str">
        <f>INDEX(LedgerMapping[[#All],[Area]],MATCH(Transactions[[#This Row],[Sub Ledger]],LedgerMapping[[#All],[Sub Ledger]],0))</f>
        <v>Income Statement</v>
      </c>
    </row>
    <row r="25269" spans="1:5" x14ac:dyDescent="0.55000000000000004">
      <c r="A25269">
        <v>13</v>
      </c>
      <c r="B25269">
        <v>78000</v>
      </c>
      <c r="C25269" s="6">
        <v>44256</v>
      </c>
      <c r="D25269">
        <v>-285.47000000000003</v>
      </c>
      <c r="E25269" t="str">
        <f>INDEX(LedgerMapping[[#All],[Area]],MATCH(Transactions[[#This Row],[Sub Ledger]],LedgerMapping[[#All],[Sub Ledger]],0))</f>
        <v>Income Statement</v>
      </c>
    </row>
    <row r="25270" spans="1:5" x14ac:dyDescent="0.55000000000000004">
      <c r="A25270">
        <v>13</v>
      </c>
      <c r="B25270">
        <v>80000</v>
      </c>
      <c r="C25270" s="6">
        <v>44256</v>
      </c>
      <c r="D25270">
        <v>-1073.2</v>
      </c>
      <c r="E25270" t="str">
        <f>INDEX(LedgerMapping[[#All],[Area]],MATCH(Transactions[[#This Row],[Sub Ledger]],LedgerMapping[[#All],[Sub Ledger]],0))</f>
        <v>Income Statement</v>
      </c>
    </row>
    <row r="25271" spans="1:5" x14ac:dyDescent="0.55000000000000004">
      <c r="A25271">
        <v>13</v>
      </c>
      <c r="B25271">
        <v>81000</v>
      </c>
      <c r="C25271" s="6">
        <v>44256</v>
      </c>
      <c r="D25271">
        <v>-664.42</v>
      </c>
      <c r="E25271" t="str">
        <f>INDEX(LedgerMapping[[#All],[Area]],MATCH(Transactions[[#This Row],[Sub Ledger]],LedgerMapping[[#All],[Sub Ledger]],0))</f>
        <v>Income Statement</v>
      </c>
    </row>
    <row r="25272" spans="1:5" x14ac:dyDescent="0.55000000000000004">
      <c r="A25272">
        <v>13</v>
      </c>
      <c r="B25272">
        <v>82000</v>
      </c>
      <c r="C25272" s="6">
        <v>44256</v>
      </c>
      <c r="D25272">
        <v>-67.92</v>
      </c>
      <c r="E25272" t="str">
        <f>INDEX(LedgerMapping[[#All],[Area]],MATCH(Transactions[[#This Row],[Sub Ledger]],LedgerMapping[[#All],[Sub Ledger]],0))</f>
        <v>Income Statement</v>
      </c>
    </row>
    <row r="25273" spans="1:5" x14ac:dyDescent="0.55000000000000004">
      <c r="A25273">
        <v>13</v>
      </c>
      <c r="B25273">
        <v>83000</v>
      </c>
      <c r="C25273" s="6">
        <v>44256</v>
      </c>
      <c r="D25273">
        <v>-232.84</v>
      </c>
      <c r="E25273" t="str">
        <f>INDEX(LedgerMapping[[#All],[Area]],MATCH(Transactions[[#This Row],[Sub Ledger]],LedgerMapping[[#All],[Sub Ledger]],0))</f>
        <v>Income Statement</v>
      </c>
    </row>
    <row r="25274" spans="1:5" x14ac:dyDescent="0.55000000000000004">
      <c r="A25274">
        <v>13</v>
      </c>
      <c r="B25274">
        <v>84000</v>
      </c>
      <c r="C25274" s="6">
        <v>44256</v>
      </c>
      <c r="D25274">
        <v>-201.26</v>
      </c>
      <c r="E25274" t="str">
        <f>INDEX(LedgerMapping[[#All],[Area]],MATCH(Transactions[[#This Row],[Sub Ledger]],LedgerMapping[[#All],[Sub Ledger]],0))</f>
        <v>Income Statement</v>
      </c>
    </row>
    <row r="25275" spans="1:5" x14ac:dyDescent="0.55000000000000004">
      <c r="A25275">
        <v>13</v>
      </c>
      <c r="B25275">
        <v>85000</v>
      </c>
      <c r="C25275" s="6">
        <v>44256</v>
      </c>
      <c r="D25275">
        <v>-185.47</v>
      </c>
      <c r="E25275" t="str">
        <f>INDEX(LedgerMapping[[#All],[Area]],MATCH(Transactions[[#This Row],[Sub Ledger]],LedgerMapping[[#All],[Sub Ledger]],0))</f>
        <v>Income Statement</v>
      </c>
    </row>
    <row r="25276" spans="1:5" x14ac:dyDescent="0.55000000000000004">
      <c r="A25276">
        <v>13</v>
      </c>
      <c r="B25276">
        <v>87000</v>
      </c>
      <c r="C25276" s="6">
        <v>44256</v>
      </c>
      <c r="D25276">
        <v>-948.64</v>
      </c>
      <c r="E25276" t="str">
        <f>INDEX(LedgerMapping[[#All],[Area]],MATCH(Transactions[[#This Row],[Sub Ledger]],LedgerMapping[[#All],[Sub Ledger]],0))</f>
        <v>Income Statement</v>
      </c>
    </row>
    <row r="25277" spans="1:5" x14ac:dyDescent="0.55000000000000004">
      <c r="A25277">
        <v>13</v>
      </c>
      <c r="B25277">
        <v>90000</v>
      </c>
      <c r="C25277" s="6">
        <v>44256</v>
      </c>
      <c r="D25277">
        <v>-301.26</v>
      </c>
      <c r="E25277" t="str">
        <f>INDEX(LedgerMapping[[#All],[Area]],MATCH(Transactions[[#This Row],[Sub Ledger]],LedgerMapping[[#All],[Sub Ledger]],0))</f>
        <v>Income Statement</v>
      </c>
    </row>
    <row r="25278" spans="1:5" x14ac:dyDescent="0.55000000000000004">
      <c r="A25278">
        <v>13</v>
      </c>
      <c r="B25278">
        <v>52000</v>
      </c>
      <c r="C25278" s="6">
        <v>44256</v>
      </c>
      <c r="D25278">
        <v>36519.480000000003</v>
      </c>
      <c r="E25278" t="str">
        <f>INDEX(LedgerMapping[[#All],[Area]],MATCH(Transactions[[#This Row],[Sub Ledger]],LedgerMapping[[#All],[Sub Ledger]],0))</f>
        <v>Income Statement</v>
      </c>
    </row>
    <row r="25279" spans="1:5" x14ac:dyDescent="0.55000000000000004">
      <c r="A25279">
        <v>13</v>
      </c>
      <c r="B25279">
        <v>89000</v>
      </c>
      <c r="C25279" s="6">
        <v>44256</v>
      </c>
      <c r="D25279">
        <v>195.99</v>
      </c>
      <c r="E25279" t="str">
        <f>INDEX(LedgerMapping[[#All],[Area]],MATCH(Transactions[[#This Row],[Sub Ledger]],LedgerMapping[[#All],[Sub Ledger]],0))</f>
        <v>Income Statement</v>
      </c>
    </row>
    <row r="25280" spans="1:5" x14ac:dyDescent="0.55000000000000004">
      <c r="A25280">
        <v>13</v>
      </c>
      <c r="B25280">
        <v>89000</v>
      </c>
      <c r="C25280" s="6">
        <v>44256</v>
      </c>
      <c r="D25280">
        <v>129.32</v>
      </c>
      <c r="E25280" t="str">
        <f>INDEX(LedgerMapping[[#All],[Area]],MATCH(Transactions[[#This Row],[Sub Ledger]],LedgerMapping[[#All],[Sub Ledger]],0))</f>
        <v>Income Statement</v>
      </c>
    </row>
    <row r="25281" spans="1:5" x14ac:dyDescent="0.55000000000000004">
      <c r="A25281">
        <v>13</v>
      </c>
      <c r="B25281">
        <v>89000</v>
      </c>
      <c r="C25281" s="6">
        <v>44256</v>
      </c>
      <c r="D25281">
        <v>104.76</v>
      </c>
      <c r="E25281" t="str">
        <f>INDEX(LedgerMapping[[#All],[Area]],MATCH(Transactions[[#This Row],[Sub Ledger]],LedgerMapping[[#All],[Sub Ledger]],0))</f>
        <v>Income Statement</v>
      </c>
    </row>
    <row r="25282" spans="1:5" x14ac:dyDescent="0.55000000000000004">
      <c r="A25282">
        <v>13</v>
      </c>
      <c r="B25282">
        <v>91000</v>
      </c>
      <c r="C25282" s="6">
        <v>44256</v>
      </c>
      <c r="D25282">
        <v>-239.09</v>
      </c>
      <c r="E25282" t="str">
        <f>INDEX(LedgerMapping[[#All],[Area]],MATCH(Transactions[[#This Row],[Sub Ledger]],LedgerMapping[[#All],[Sub Ledger]],0))</f>
        <v>Income Statement</v>
      </c>
    </row>
    <row r="25283" spans="1:5" x14ac:dyDescent="0.55000000000000004">
      <c r="A25283">
        <v>13</v>
      </c>
      <c r="B25283">
        <v>91000</v>
      </c>
      <c r="C25283" s="6">
        <v>44256</v>
      </c>
      <c r="D25283">
        <v>-156.63999999999999</v>
      </c>
      <c r="E25283" t="str">
        <f>INDEX(LedgerMapping[[#All],[Area]],MATCH(Transactions[[#This Row],[Sub Ledger]],LedgerMapping[[#All],[Sub Ledger]],0))</f>
        <v>Income Statement</v>
      </c>
    </row>
    <row r="25284" spans="1:5" x14ac:dyDescent="0.55000000000000004">
      <c r="A25284">
        <v>13</v>
      </c>
      <c r="B25284">
        <v>91000</v>
      </c>
      <c r="C25284" s="6">
        <v>44256</v>
      </c>
      <c r="D25284">
        <v>-125.06</v>
      </c>
      <c r="E25284" t="str">
        <f>INDEX(LedgerMapping[[#All],[Area]],MATCH(Transactions[[#This Row],[Sub Ledger]],LedgerMapping[[#All],[Sub Ledger]],0))</f>
        <v>Income Statement</v>
      </c>
    </row>
    <row r="25285" spans="1:5" x14ac:dyDescent="0.55000000000000004">
      <c r="A25285">
        <v>13</v>
      </c>
      <c r="B25285">
        <v>92000</v>
      </c>
      <c r="C25285" s="6">
        <v>44256</v>
      </c>
      <c r="D25285">
        <v>213.54</v>
      </c>
      <c r="E25285" t="str">
        <f>INDEX(LedgerMapping[[#All],[Area]],MATCH(Transactions[[#This Row],[Sub Ledger]],LedgerMapping[[#All],[Sub Ledger]],0))</f>
        <v>Income Statement</v>
      </c>
    </row>
    <row r="25286" spans="1:5" x14ac:dyDescent="0.55000000000000004">
      <c r="A25286">
        <v>13</v>
      </c>
      <c r="B25286">
        <v>92000</v>
      </c>
      <c r="C25286" s="6">
        <v>44256</v>
      </c>
      <c r="D25286">
        <v>264.41000000000003</v>
      </c>
      <c r="E25286" t="str">
        <f>INDEX(LedgerMapping[[#All],[Area]],MATCH(Transactions[[#This Row],[Sub Ledger]],LedgerMapping[[#All],[Sub Ledger]],0))</f>
        <v>Income Statement</v>
      </c>
    </row>
    <row r="25287" spans="1:5" x14ac:dyDescent="0.55000000000000004">
      <c r="A25287">
        <v>13</v>
      </c>
      <c r="B25287">
        <v>92000</v>
      </c>
      <c r="C25287" s="6">
        <v>44256</v>
      </c>
      <c r="D25287">
        <v>401.26</v>
      </c>
      <c r="E25287" t="str">
        <f>INDEX(LedgerMapping[[#All],[Area]],MATCH(Transactions[[#This Row],[Sub Ledger]],LedgerMapping[[#All],[Sub Ledger]],0))</f>
        <v>Income Statement</v>
      </c>
    </row>
    <row r="25288" spans="1:5" x14ac:dyDescent="0.55000000000000004">
      <c r="A25288">
        <v>13</v>
      </c>
      <c r="B25288">
        <v>101000</v>
      </c>
      <c r="C25288" s="6">
        <v>44256</v>
      </c>
      <c r="D25288">
        <v>608674</v>
      </c>
      <c r="E25288" t="str">
        <f>INDEX(LedgerMapping[[#All],[Area]],MATCH(Transactions[[#This Row],[Sub Ledger]],LedgerMapping[[#All],[Sub Ledger]],0))</f>
        <v>Income Statement</v>
      </c>
    </row>
    <row r="25289" spans="1:5" x14ac:dyDescent="0.55000000000000004">
      <c r="A25289">
        <v>13</v>
      </c>
      <c r="B25289">
        <v>101001</v>
      </c>
      <c r="C25289" s="6">
        <v>44256</v>
      </c>
      <c r="D25289">
        <v>462592.24</v>
      </c>
      <c r="E25289" t="str">
        <f>INDEX(LedgerMapping[[#All],[Area]],MATCH(Transactions[[#This Row],[Sub Ledger]],LedgerMapping[[#All],[Sub Ledger]],0))</f>
        <v>Income Statement</v>
      </c>
    </row>
    <row r="25290" spans="1:5" x14ac:dyDescent="0.55000000000000004">
      <c r="A25290">
        <v>13</v>
      </c>
      <c r="B25290">
        <v>53000</v>
      </c>
      <c r="C25290" s="6">
        <v>44348</v>
      </c>
      <c r="D25290">
        <v>-22724.48</v>
      </c>
      <c r="E25290" t="str">
        <f>INDEX(LedgerMapping[[#All],[Area]],MATCH(Transactions[[#This Row],[Sub Ledger]],LedgerMapping[[#All],[Sub Ledger]],0))</f>
        <v>Income Statement</v>
      </c>
    </row>
    <row r="25291" spans="1:5" x14ac:dyDescent="0.55000000000000004">
      <c r="A25291">
        <v>13</v>
      </c>
      <c r="B25291">
        <v>54000</v>
      </c>
      <c r="C25291" s="6">
        <v>44348</v>
      </c>
      <c r="D25291">
        <v>-139.85</v>
      </c>
      <c r="E25291" t="str">
        <f>INDEX(LedgerMapping[[#All],[Area]],MATCH(Transactions[[#This Row],[Sub Ledger]],LedgerMapping[[#All],[Sub Ledger]],0))</f>
        <v>Income Statement</v>
      </c>
    </row>
    <row r="25292" spans="1:5" x14ac:dyDescent="0.55000000000000004">
      <c r="A25292">
        <v>13</v>
      </c>
      <c r="B25292">
        <v>56000</v>
      </c>
      <c r="C25292" s="6">
        <v>44348</v>
      </c>
      <c r="D25292">
        <v>-197185.63</v>
      </c>
      <c r="E25292" t="str">
        <f>INDEX(LedgerMapping[[#All],[Area]],MATCH(Transactions[[#This Row],[Sub Ledger]],LedgerMapping[[#All],[Sub Ledger]],0))</f>
        <v>Income Statement</v>
      </c>
    </row>
    <row r="25293" spans="1:5" x14ac:dyDescent="0.55000000000000004">
      <c r="A25293">
        <v>13</v>
      </c>
      <c r="B25293">
        <v>57000</v>
      </c>
      <c r="C25293" s="6">
        <v>44348</v>
      </c>
      <c r="D25293">
        <v>-20452.509999999998</v>
      </c>
      <c r="E25293" t="str">
        <f>INDEX(LedgerMapping[[#All],[Area]],MATCH(Transactions[[#This Row],[Sub Ledger]],LedgerMapping[[#All],[Sub Ledger]],0))</f>
        <v>Income Statement</v>
      </c>
    </row>
    <row r="25294" spans="1:5" x14ac:dyDescent="0.55000000000000004">
      <c r="A25294">
        <v>13</v>
      </c>
      <c r="B25294">
        <v>60000</v>
      </c>
      <c r="C25294" s="6">
        <v>44348</v>
      </c>
      <c r="D25294">
        <v>-33572.050000000003</v>
      </c>
      <c r="E25294" t="str">
        <f>INDEX(LedgerMapping[[#All],[Area]],MATCH(Transactions[[#This Row],[Sub Ledger]],LedgerMapping[[#All],[Sub Ledger]],0))</f>
        <v>Income Statement</v>
      </c>
    </row>
    <row r="25295" spans="1:5" x14ac:dyDescent="0.55000000000000004">
      <c r="A25295">
        <v>13</v>
      </c>
      <c r="B25295">
        <v>61000</v>
      </c>
      <c r="C25295" s="6">
        <v>44348</v>
      </c>
      <c r="D25295">
        <v>-3789.04</v>
      </c>
      <c r="E25295" t="str">
        <f>INDEX(LedgerMapping[[#All],[Area]],MATCH(Transactions[[#This Row],[Sub Ledger]],LedgerMapping[[#All],[Sub Ledger]],0))</f>
        <v>Income Statement</v>
      </c>
    </row>
    <row r="25296" spans="1:5" x14ac:dyDescent="0.55000000000000004">
      <c r="A25296">
        <v>13</v>
      </c>
      <c r="B25296">
        <v>62000</v>
      </c>
      <c r="C25296" s="6">
        <v>44348</v>
      </c>
      <c r="D25296">
        <v>-2411.8200000000002</v>
      </c>
      <c r="E25296" t="str">
        <f>INDEX(LedgerMapping[[#All],[Area]],MATCH(Transactions[[#This Row],[Sub Ledger]],LedgerMapping[[#All],[Sub Ledger]],0))</f>
        <v>Income Statement</v>
      </c>
    </row>
    <row r="25297" spans="1:5" x14ac:dyDescent="0.55000000000000004">
      <c r="A25297">
        <v>13</v>
      </c>
      <c r="B25297">
        <v>63000</v>
      </c>
      <c r="C25297" s="6">
        <v>44348</v>
      </c>
      <c r="D25297">
        <v>-13634.84</v>
      </c>
      <c r="E25297" t="str">
        <f>INDEX(LedgerMapping[[#All],[Area]],MATCH(Transactions[[#This Row],[Sub Ledger]],LedgerMapping[[#All],[Sub Ledger]],0))</f>
        <v>Income Statement</v>
      </c>
    </row>
    <row r="25298" spans="1:5" x14ac:dyDescent="0.55000000000000004">
      <c r="A25298">
        <v>13</v>
      </c>
      <c r="B25298">
        <v>65000</v>
      </c>
      <c r="C25298" s="6">
        <v>44348</v>
      </c>
      <c r="D25298">
        <v>-401.26</v>
      </c>
      <c r="E25298" t="str">
        <f>INDEX(LedgerMapping[[#All],[Area]],MATCH(Transactions[[#This Row],[Sub Ledger]],LedgerMapping[[#All],[Sub Ledger]],0))</f>
        <v>Income Statement</v>
      </c>
    </row>
    <row r="25299" spans="1:5" x14ac:dyDescent="0.55000000000000004">
      <c r="A25299">
        <v>13</v>
      </c>
      <c r="B25299">
        <v>66000</v>
      </c>
      <c r="C25299" s="6">
        <v>44348</v>
      </c>
      <c r="D25299">
        <v>-364.42</v>
      </c>
      <c r="E25299" t="str">
        <f>INDEX(LedgerMapping[[#All],[Area]],MATCH(Transactions[[#This Row],[Sub Ledger]],LedgerMapping[[#All],[Sub Ledger]],0))</f>
        <v>Income Statement</v>
      </c>
    </row>
    <row r="25300" spans="1:5" x14ac:dyDescent="0.55000000000000004">
      <c r="A25300">
        <v>13</v>
      </c>
      <c r="B25300">
        <v>67000</v>
      </c>
      <c r="C25300" s="6">
        <v>44348</v>
      </c>
      <c r="D25300">
        <v>-190.73</v>
      </c>
      <c r="E25300" t="str">
        <f>INDEX(LedgerMapping[[#All],[Area]],MATCH(Transactions[[#This Row],[Sub Ledger]],LedgerMapping[[#All],[Sub Ledger]],0))</f>
        <v>Income Statement</v>
      </c>
    </row>
    <row r="25301" spans="1:5" x14ac:dyDescent="0.55000000000000004">
      <c r="A25301">
        <v>13</v>
      </c>
      <c r="B25301">
        <v>68000</v>
      </c>
      <c r="C25301" s="6">
        <v>44348</v>
      </c>
      <c r="D25301">
        <v>-141.61000000000001</v>
      </c>
      <c r="E25301" t="str">
        <f>INDEX(LedgerMapping[[#All],[Area]],MATCH(Transactions[[#This Row],[Sub Ledger]],LedgerMapping[[#All],[Sub Ledger]],0))</f>
        <v>Income Statement</v>
      </c>
    </row>
    <row r="25302" spans="1:5" x14ac:dyDescent="0.55000000000000004">
      <c r="A25302">
        <v>13</v>
      </c>
      <c r="B25302">
        <v>69000</v>
      </c>
      <c r="C25302" s="6">
        <v>44348</v>
      </c>
      <c r="D25302">
        <v>-41.6</v>
      </c>
      <c r="E25302" t="str">
        <f>INDEX(LedgerMapping[[#All],[Area]],MATCH(Transactions[[#This Row],[Sub Ledger]],LedgerMapping[[#All],[Sub Ledger]],0))</f>
        <v>Income Statement</v>
      </c>
    </row>
    <row r="25303" spans="1:5" x14ac:dyDescent="0.55000000000000004">
      <c r="A25303">
        <v>13</v>
      </c>
      <c r="B25303">
        <v>71000</v>
      </c>
      <c r="C25303" s="6">
        <v>44348</v>
      </c>
      <c r="D25303">
        <v>-64.41</v>
      </c>
      <c r="E25303" t="str">
        <f>INDEX(LedgerMapping[[#All],[Area]],MATCH(Transactions[[#This Row],[Sub Ledger]],LedgerMapping[[#All],[Sub Ledger]],0))</f>
        <v>Income Statement</v>
      </c>
    </row>
    <row r="25304" spans="1:5" x14ac:dyDescent="0.55000000000000004">
      <c r="A25304">
        <v>13</v>
      </c>
      <c r="B25304">
        <v>72000</v>
      </c>
      <c r="C25304" s="6">
        <v>44348</v>
      </c>
      <c r="D25304">
        <v>-1364.44</v>
      </c>
      <c r="E25304" t="str">
        <f>INDEX(LedgerMapping[[#All],[Area]],MATCH(Transactions[[#This Row],[Sub Ledger]],LedgerMapping[[#All],[Sub Ledger]],0))</f>
        <v>Income Statement</v>
      </c>
    </row>
    <row r="25305" spans="1:5" x14ac:dyDescent="0.55000000000000004">
      <c r="A25305">
        <v>13</v>
      </c>
      <c r="B25305">
        <v>73000</v>
      </c>
      <c r="C25305" s="6">
        <v>44348</v>
      </c>
      <c r="D25305">
        <v>-274.94</v>
      </c>
      <c r="E25305" t="str">
        <f>INDEX(LedgerMapping[[#All],[Area]],MATCH(Transactions[[#This Row],[Sub Ledger]],LedgerMapping[[#All],[Sub Ledger]],0))</f>
        <v>Income Statement</v>
      </c>
    </row>
    <row r="25306" spans="1:5" x14ac:dyDescent="0.55000000000000004">
      <c r="A25306">
        <v>13</v>
      </c>
      <c r="B25306">
        <v>74000</v>
      </c>
      <c r="C25306" s="6">
        <v>44348</v>
      </c>
      <c r="D25306">
        <v>-545.12</v>
      </c>
      <c r="E25306" t="str">
        <f>INDEX(LedgerMapping[[#All],[Area]],MATCH(Transactions[[#This Row],[Sub Ledger]],LedgerMapping[[#All],[Sub Ledger]],0))</f>
        <v>Income Statement</v>
      </c>
    </row>
    <row r="25307" spans="1:5" x14ac:dyDescent="0.55000000000000004">
      <c r="A25307">
        <v>13</v>
      </c>
      <c r="B25307">
        <v>76000</v>
      </c>
      <c r="C25307" s="6">
        <v>44348</v>
      </c>
      <c r="D25307">
        <v>-3867.99</v>
      </c>
      <c r="E25307" t="str">
        <f>INDEX(LedgerMapping[[#All],[Area]],MATCH(Transactions[[#This Row],[Sub Ledger]],LedgerMapping[[#All],[Sub Ledger]],0))</f>
        <v>Income Statement</v>
      </c>
    </row>
    <row r="25308" spans="1:5" x14ac:dyDescent="0.55000000000000004">
      <c r="A25308">
        <v>13</v>
      </c>
      <c r="B25308">
        <v>77000</v>
      </c>
      <c r="C25308" s="6">
        <v>44348</v>
      </c>
      <c r="D25308">
        <v>-613.54</v>
      </c>
      <c r="E25308" t="str">
        <f>INDEX(LedgerMapping[[#All],[Area]],MATCH(Transactions[[#This Row],[Sub Ledger]],LedgerMapping[[#All],[Sub Ledger]],0))</f>
        <v>Income Statement</v>
      </c>
    </row>
    <row r="25309" spans="1:5" x14ac:dyDescent="0.55000000000000004">
      <c r="A25309">
        <v>13</v>
      </c>
      <c r="B25309">
        <v>78000</v>
      </c>
      <c r="C25309" s="6">
        <v>44348</v>
      </c>
      <c r="D25309">
        <v>-183.71</v>
      </c>
      <c r="E25309" t="str">
        <f>INDEX(LedgerMapping[[#All],[Area]],MATCH(Transactions[[#This Row],[Sub Ledger]],LedgerMapping[[#All],[Sub Ledger]],0))</f>
        <v>Income Statement</v>
      </c>
    </row>
    <row r="25310" spans="1:5" x14ac:dyDescent="0.55000000000000004">
      <c r="A25310">
        <v>13</v>
      </c>
      <c r="B25310">
        <v>80000</v>
      </c>
      <c r="C25310" s="6">
        <v>44348</v>
      </c>
      <c r="D25310">
        <v>-678.46</v>
      </c>
      <c r="E25310" t="str">
        <f>INDEX(LedgerMapping[[#All],[Area]],MATCH(Transactions[[#This Row],[Sub Ledger]],LedgerMapping[[#All],[Sub Ledger]],0))</f>
        <v>Income Statement</v>
      </c>
    </row>
    <row r="25311" spans="1:5" x14ac:dyDescent="0.55000000000000004">
      <c r="A25311">
        <v>13</v>
      </c>
      <c r="B25311">
        <v>81000</v>
      </c>
      <c r="C25311" s="6">
        <v>44348</v>
      </c>
      <c r="D25311">
        <v>-420.56</v>
      </c>
      <c r="E25311" t="str">
        <f>INDEX(LedgerMapping[[#All],[Area]],MATCH(Transactions[[#This Row],[Sub Ledger]],LedgerMapping[[#All],[Sub Ledger]],0))</f>
        <v>Income Statement</v>
      </c>
    </row>
    <row r="25312" spans="1:5" x14ac:dyDescent="0.55000000000000004">
      <c r="A25312">
        <v>13</v>
      </c>
      <c r="B25312">
        <v>82000</v>
      </c>
      <c r="C25312" s="6">
        <v>44348</v>
      </c>
      <c r="D25312">
        <v>-41.6</v>
      </c>
      <c r="E25312" t="str">
        <f>INDEX(LedgerMapping[[#All],[Area]],MATCH(Transactions[[#This Row],[Sub Ledger]],LedgerMapping[[#All],[Sub Ledger]],0))</f>
        <v>Income Statement</v>
      </c>
    </row>
    <row r="25313" spans="1:5" x14ac:dyDescent="0.55000000000000004">
      <c r="A25313">
        <v>13</v>
      </c>
      <c r="B25313">
        <v>83000</v>
      </c>
      <c r="C25313" s="6">
        <v>44348</v>
      </c>
      <c r="D25313">
        <v>-141.61000000000001</v>
      </c>
      <c r="E25313" t="str">
        <f>INDEX(LedgerMapping[[#All],[Area]],MATCH(Transactions[[#This Row],[Sub Ledger]],LedgerMapping[[#All],[Sub Ledger]],0))</f>
        <v>Income Statement</v>
      </c>
    </row>
    <row r="25314" spans="1:5" x14ac:dyDescent="0.55000000000000004">
      <c r="A25314">
        <v>13</v>
      </c>
      <c r="B25314">
        <v>84000</v>
      </c>
      <c r="C25314" s="6">
        <v>44348</v>
      </c>
      <c r="D25314">
        <v>-118.8</v>
      </c>
      <c r="E25314" t="str">
        <f>INDEX(LedgerMapping[[#All],[Area]],MATCH(Transactions[[#This Row],[Sub Ledger]],LedgerMapping[[#All],[Sub Ledger]],0))</f>
        <v>Income Statement</v>
      </c>
    </row>
    <row r="25315" spans="1:5" x14ac:dyDescent="0.55000000000000004">
      <c r="A25315">
        <v>13</v>
      </c>
      <c r="B25315">
        <v>85000</v>
      </c>
      <c r="C25315" s="6">
        <v>44348</v>
      </c>
      <c r="D25315">
        <v>-113.53</v>
      </c>
      <c r="E25315" t="str">
        <f>INDEX(LedgerMapping[[#All],[Area]],MATCH(Transactions[[#This Row],[Sub Ledger]],LedgerMapping[[#All],[Sub Ledger]],0))</f>
        <v>Income Statement</v>
      </c>
    </row>
    <row r="25316" spans="1:5" x14ac:dyDescent="0.55000000000000004">
      <c r="A25316">
        <v>13</v>
      </c>
      <c r="B25316">
        <v>87000</v>
      </c>
      <c r="C25316" s="6">
        <v>44348</v>
      </c>
      <c r="D25316">
        <v>-632.84</v>
      </c>
      <c r="E25316" t="str">
        <f>INDEX(LedgerMapping[[#All],[Area]],MATCH(Transactions[[#This Row],[Sub Ledger]],LedgerMapping[[#All],[Sub Ledger]],0))</f>
        <v>Income Statement</v>
      </c>
    </row>
    <row r="25317" spans="1:5" x14ac:dyDescent="0.55000000000000004">
      <c r="A25317">
        <v>13</v>
      </c>
      <c r="B25317">
        <v>90000</v>
      </c>
      <c r="C25317" s="6">
        <v>44348</v>
      </c>
      <c r="D25317">
        <v>-176.69</v>
      </c>
      <c r="E25317" t="str">
        <f>INDEX(LedgerMapping[[#All],[Area]],MATCH(Transactions[[#This Row],[Sub Ledger]],LedgerMapping[[#All],[Sub Ledger]],0))</f>
        <v>Income Statement</v>
      </c>
    </row>
    <row r="25318" spans="1:5" x14ac:dyDescent="0.55000000000000004">
      <c r="A25318">
        <v>13</v>
      </c>
      <c r="B25318">
        <v>60000</v>
      </c>
      <c r="C25318" s="6">
        <v>44348</v>
      </c>
      <c r="D25318">
        <v>-24696.45</v>
      </c>
      <c r="E25318" t="str">
        <f>INDEX(LedgerMapping[[#All],[Area]],MATCH(Transactions[[#This Row],[Sub Ledger]],LedgerMapping[[#All],[Sub Ledger]],0))</f>
        <v>Income Statement</v>
      </c>
    </row>
    <row r="25319" spans="1:5" x14ac:dyDescent="0.55000000000000004">
      <c r="A25319">
        <v>13</v>
      </c>
      <c r="B25319">
        <v>61000</v>
      </c>
      <c r="C25319" s="6">
        <v>44348</v>
      </c>
      <c r="D25319">
        <v>-3041.66</v>
      </c>
      <c r="E25319" t="str">
        <f>INDEX(LedgerMapping[[#All],[Area]],MATCH(Transactions[[#This Row],[Sub Ledger]],LedgerMapping[[#All],[Sub Ledger]],0))</f>
        <v>Income Statement</v>
      </c>
    </row>
    <row r="25320" spans="1:5" x14ac:dyDescent="0.55000000000000004">
      <c r="A25320">
        <v>13</v>
      </c>
      <c r="B25320">
        <v>62000</v>
      </c>
      <c r="C25320" s="6">
        <v>44348</v>
      </c>
      <c r="D25320">
        <v>-1267.94</v>
      </c>
      <c r="E25320" t="str">
        <f>INDEX(LedgerMapping[[#All],[Area]],MATCH(Transactions[[#This Row],[Sub Ledger]],LedgerMapping[[#All],[Sub Ledger]],0))</f>
        <v>Income Statement</v>
      </c>
    </row>
    <row r="25321" spans="1:5" x14ac:dyDescent="0.55000000000000004">
      <c r="A25321">
        <v>13</v>
      </c>
      <c r="B25321">
        <v>65000</v>
      </c>
      <c r="C25321" s="6">
        <v>44348</v>
      </c>
      <c r="D25321">
        <v>-222.31</v>
      </c>
      <c r="E25321" t="str">
        <f>INDEX(LedgerMapping[[#All],[Area]],MATCH(Transactions[[#This Row],[Sub Ledger]],LedgerMapping[[#All],[Sub Ledger]],0))</f>
        <v>Income Statement</v>
      </c>
    </row>
    <row r="25322" spans="1:5" x14ac:dyDescent="0.55000000000000004">
      <c r="A25322">
        <v>13</v>
      </c>
      <c r="B25322">
        <v>66000</v>
      </c>
      <c r="C25322" s="6">
        <v>44348</v>
      </c>
      <c r="D25322">
        <v>-201.26</v>
      </c>
      <c r="E25322" t="str">
        <f>INDEX(LedgerMapping[[#All],[Area]],MATCH(Transactions[[#This Row],[Sub Ledger]],LedgerMapping[[#All],[Sub Ledger]],0))</f>
        <v>Income Statement</v>
      </c>
    </row>
    <row r="25323" spans="1:5" x14ac:dyDescent="0.55000000000000004">
      <c r="A25323">
        <v>13</v>
      </c>
      <c r="B25323">
        <v>67000</v>
      </c>
      <c r="C25323" s="6">
        <v>44348</v>
      </c>
      <c r="D25323">
        <v>-106.52</v>
      </c>
      <c r="E25323" t="str">
        <f>INDEX(LedgerMapping[[#All],[Area]],MATCH(Transactions[[#This Row],[Sub Ledger]],LedgerMapping[[#All],[Sub Ledger]],0))</f>
        <v>Income Statement</v>
      </c>
    </row>
    <row r="25324" spans="1:5" x14ac:dyDescent="0.55000000000000004">
      <c r="A25324">
        <v>13</v>
      </c>
      <c r="B25324">
        <v>68000</v>
      </c>
      <c r="C25324" s="6">
        <v>44348</v>
      </c>
      <c r="D25324">
        <v>-80.2</v>
      </c>
      <c r="E25324" t="str">
        <f>INDEX(LedgerMapping[[#All],[Area]],MATCH(Transactions[[#This Row],[Sub Ledger]],LedgerMapping[[#All],[Sub Ledger]],0))</f>
        <v>Income Statement</v>
      </c>
    </row>
    <row r="25325" spans="1:5" x14ac:dyDescent="0.55000000000000004">
      <c r="A25325">
        <v>13</v>
      </c>
      <c r="B25325">
        <v>69000</v>
      </c>
      <c r="C25325" s="6">
        <v>44348</v>
      </c>
      <c r="D25325">
        <v>-24.06</v>
      </c>
      <c r="E25325" t="str">
        <f>INDEX(LedgerMapping[[#All],[Area]],MATCH(Transactions[[#This Row],[Sub Ledger]],LedgerMapping[[#All],[Sub Ledger]],0))</f>
        <v>Income Statement</v>
      </c>
    </row>
    <row r="25326" spans="1:5" x14ac:dyDescent="0.55000000000000004">
      <c r="A25326">
        <v>13</v>
      </c>
      <c r="B25326">
        <v>71000</v>
      </c>
      <c r="C25326" s="6">
        <v>44348</v>
      </c>
      <c r="D25326">
        <v>-34.590000000000003</v>
      </c>
      <c r="E25326" t="str">
        <f>INDEX(LedgerMapping[[#All],[Area]],MATCH(Transactions[[#This Row],[Sub Ledger]],LedgerMapping[[#All],[Sub Ledger]],0))</f>
        <v>Income Statement</v>
      </c>
    </row>
    <row r="25327" spans="1:5" x14ac:dyDescent="0.55000000000000004">
      <c r="A25327">
        <v>13</v>
      </c>
      <c r="B25327">
        <v>73000</v>
      </c>
      <c r="C25327" s="6">
        <v>44348</v>
      </c>
      <c r="D25327">
        <v>-171.43</v>
      </c>
      <c r="E25327" t="str">
        <f>INDEX(LedgerMapping[[#All],[Area]],MATCH(Transactions[[#This Row],[Sub Ledger]],LedgerMapping[[#All],[Sub Ledger]],0))</f>
        <v>Income Statement</v>
      </c>
    </row>
    <row r="25328" spans="1:5" x14ac:dyDescent="0.55000000000000004">
      <c r="A25328">
        <v>13</v>
      </c>
      <c r="B25328">
        <v>74000</v>
      </c>
      <c r="C25328" s="6">
        <v>44348</v>
      </c>
      <c r="D25328">
        <v>-422.31</v>
      </c>
      <c r="E25328" t="str">
        <f>INDEX(LedgerMapping[[#All],[Area]],MATCH(Transactions[[#This Row],[Sub Ledger]],LedgerMapping[[#All],[Sub Ledger]],0))</f>
        <v>Income Statement</v>
      </c>
    </row>
    <row r="25329" spans="1:5" x14ac:dyDescent="0.55000000000000004">
      <c r="A25329">
        <v>13</v>
      </c>
      <c r="B25329">
        <v>76000</v>
      </c>
      <c r="C25329" s="6">
        <v>44348</v>
      </c>
      <c r="D25329">
        <v>-238.1</v>
      </c>
      <c r="E25329" t="str">
        <f>INDEX(LedgerMapping[[#All],[Area]],MATCH(Transactions[[#This Row],[Sub Ledger]],LedgerMapping[[#All],[Sub Ledger]],0))</f>
        <v>Income Statement</v>
      </c>
    </row>
    <row r="25330" spans="1:5" x14ac:dyDescent="0.55000000000000004">
      <c r="A25330">
        <v>13</v>
      </c>
      <c r="B25330">
        <v>77000</v>
      </c>
      <c r="C25330" s="6">
        <v>44348</v>
      </c>
      <c r="D25330">
        <v>-427.58</v>
      </c>
      <c r="E25330" t="str">
        <f>INDEX(LedgerMapping[[#All],[Area]],MATCH(Transactions[[#This Row],[Sub Ledger]],LedgerMapping[[#All],[Sub Ledger]],0))</f>
        <v>Income Statement</v>
      </c>
    </row>
    <row r="25331" spans="1:5" x14ac:dyDescent="0.55000000000000004">
      <c r="A25331">
        <v>13</v>
      </c>
      <c r="B25331">
        <v>78000</v>
      </c>
      <c r="C25331" s="6">
        <v>44348</v>
      </c>
      <c r="D25331">
        <v>-185.47</v>
      </c>
      <c r="E25331" t="str">
        <f>INDEX(LedgerMapping[[#All],[Area]],MATCH(Transactions[[#This Row],[Sub Ledger]],LedgerMapping[[#All],[Sub Ledger]],0))</f>
        <v>Income Statement</v>
      </c>
    </row>
    <row r="25332" spans="1:5" x14ac:dyDescent="0.55000000000000004">
      <c r="A25332">
        <v>13</v>
      </c>
      <c r="B25332">
        <v>80000</v>
      </c>
      <c r="C25332" s="6">
        <v>44348</v>
      </c>
      <c r="D25332">
        <v>-608.28</v>
      </c>
      <c r="E25332" t="str">
        <f>INDEX(LedgerMapping[[#All],[Area]],MATCH(Transactions[[#This Row],[Sub Ledger]],LedgerMapping[[#All],[Sub Ledger]],0))</f>
        <v>Income Statement</v>
      </c>
    </row>
    <row r="25333" spans="1:5" x14ac:dyDescent="0.55000000000000004">
      <c r="A25333">
        <v>13</v>
      </c>
      <c r="B25333">
        <v>81000</v>
      </c>
      <c r="C25333" s="6">
        <v>44348</v>
      </c>
      <c r="D25333">
        <v>-376.7</v>
      </c>
      <c r="E25333" t="str">
        <f>INDEX(LedgerMapping[[#All],[Area]],MATCH(Transactions[[#This Row],[Sub Ledger]],LedgerMapping[[#All],[Sub Ledger]],0))</f>
        <v>Income Statement</v>
      </c>
    </row>
    <row r="25334" spans="1:5" x14ac:dyDescent="0.55000000000000004">
      <c r="A25334">
        <v>13</v>
      </c>
      <c r="B25334">
        <v>82000</v>
      </c>
      <c r="C25334" s="6">
        <v>44348</v>
      </c>
      <c r="D25334">
        <v>-39.85</v>
      </c>
      <c r="E25334" t="str">
        <f>INDEX(LedgerMapping[[#All],[Area]],MATCH(Transactions[[#This Row],[Sub Ledger]],LedgerMapping[[#All],[Sub Ledger]],0))</f>
        <v>Income Statement</v>
      </c>
    </row>
    <row r="25335" spans="1:5" x14ac:dyDescent="0.55000000000000004">
      <c r="A25335">
        <v>13</v>
      </c>
      <c r="B25335">
        <v>83000</v>
      </c>
      <c r="C25335" s="6">
        <v>44348</v>
      </c>
      <c r="D25335">
        <v>-139.85</v>
      </c>
      <c r="E25335" t="str">
        <f>INDEX(LedgerMapping[[#All],[Area]],MATCH(Transactions[[#This Row],[Sub Ledger]],LedgerMapping[[#All],[Sub Ledger]],0))</f>
        <v>Income Statement</v>
      </c>
    </row>
    <row r="25336" spans="1:5" x14ac:dyDescent="0.55000000000000004">
      <c r="A25336">
        <v>13</v>
      </c>
      <c r="B25336">
        <v>84000</v>
      </c>
      <c r="C25336" s="6">
        <v>44348</v>
      </c>
      <c r="D25336">
        <v>-127.57</v>
      </c>
      <c r="E25336" t="str">
        <f>INDEX(LedgerMapping[[#All],[Area]],MATCH(Transactions[[#This Row],[Sub Ledger]],LedgerMapping[[#All],[Sub Ledger]],0))</f>
        <v>Income Statement</v>
      </c>
    </row>
    <row r="25337" spans="1:5" x14ac:dyDescent="0.55000000000000004">
      <c r="A25337">
        <v>13</v>
      </c>
      <c r="B25337">
        <v>85000</v>
      </c>
      <c r="C25337" s="6">
        <v>44348</v>
      </c>
      <c r="D25337">
        <v>-111.78</v>
      </c>
      <c r="E25337" t="str">
        <f>INDEX(LedgerMapping[[#All],[Area]],MATCH(Transactions[[#This Row],[Sub Ledger]],LedgerMapping[[#All],[Sub Ledger]],0))</f>
        <v>Income Statement</v>
      </c>
    </row>
    <row r="25338" spans="1:5" x14ac:dyDescent="0.55000000000000004">
      <c r="A25338">
        <v>13</v>
      </c>
      <c r="B25338">
        <v>87000</v>
      </c>
      <c r="C25338" s="6">
        <v>44348</v>
      </c>
      <c r="D25338">
        <v>-474.94</v>
      </c>
      <c r="E25338" t="str">
        <f>INDEX(LedgerMapping[[#All],[Area]],MATCH(Transactions[[#This Row],[Sub Ledger]],LedgerMapping[[#All],[Sub Ledger]],0))</f>
        <v>Income Statement</v>
      </c>
    </row>
    <row r="25339" spans="1:5" x14ac:dyDescent="0.55000000000000004">
      <c r="A25339">
        <v>13</v>
      </c>
      <c r="B25339">
        <v>90000</v>
      </c>
      <c r="C25339" s="6">
        <v>44348</v>
      </c>
      <c r="D25339">
        <v>-190.73</v>
      </c>
      <c r="E25339" t="str">
        <f>INDEX(LedgerMapping[[#All],[Area]],MATCH(Transactions[[#This Row],[Sub Ledger]],LedgerMapping[[#All],[Sub Ledger]],0))</f>
        <v>Income Statement</v>
      </c>
    </row>
    <row r="25340" spans="1:5" x14ac:dyDescent="0.55000000000000004">
      <c r="A25340">
        <v>13</v>
      </c>
      <c r="B25340">
        <v>60000</v>
      </c>
      <c r="C25340" s="6">
        <v>44348</v>
      </c>
      <c r="D25340">
        <v>-37123</v>
      </c>
      <c r="E25340" t="str">
        <f>INDEX(LedgerMapping[[#All],[Area]],MATCH(Transactions[[#This Row],[Sub Ledger]],LedgerMapping[[#All],[Sub Ledger]],0))</f>
        <v>Income Statement</v>
      </c>
    </row>
    <row r="25341" spans="1:5" x14ac:dyDescent="0.55000000000000004">
      <c r="A25341">
        <v>13</v>
      </c>
      <c r="B25341">
        <v>61000</v>
      </c>
      <c r="C25341" s="6">
        <v>44348</v>
      </c>
      <c r="D25341">
        <v>-3429.39</v>
      </c>
      <c r="E25341" t="str">
        <f>INDEX(LedgerMapping[[#All],[Area]],MATCH(Transactions[[#This Row],[Sub Ledger]],LedgerMapping[[#All],[Sub Ledger]],0))</f>
        <v>Income Statement</v>
      </c>
    </row>
    <row r="25342" spans="1:5" x14ac:dyDescent="0.55000000000000004">
      <c r="A25342">
        <v>13</v>
      </c>
      <c r="B25342">
        <v>62000</v>
      </c>
      <c r="C25342" s="6">
        <v>44348</v>
      </c>
      <c r="D25342">
        <v>-1904.8</v>
      </c>
      <c r="E25342" t="str">
        <f>INDEX(LedgerMapping[[#All],[Area]],MATCH(Transactions[[#This Row],[Sub Ledger]],LedgerMapping[[#All],[Sub Ledger]],0))</f>
        <v>Income Statement</v>
      </c>
    </row>
    <row r="25343" spans="1:5" x14ac:dyDescent="0.55000000000000004">
      <c r="A25343">
        <v>13</v>
      </c>
      <c r="B25343">
        <v>65000</v>
      </c>
      <c r="C25343" s="6">
        <v>44348</v>
      </c>
      <c r="D25343">
        <v>-413.54</v>
      </c>
      <c r="E25343" t="str">
        <f>INDEX(LedgerMapping[[#All],[Area]],MATCH(Transactions[[#This Row],[Sub Ledger]],LedgerMapping[[#All],[Sub Ledger]],0))</f>
        <v>Income Statement</v>
      </c>
    </row>
    <row r="25344" spans="1:5" x14ac:dyDescent="0.55000000000000004">
      <c r="A25344">
        <v>13</v>
      </c>
      <c r="B25344">
        <v>66000</v>
      </c>
      <c r="C25344" s="6">
        <v>44348</v>
      </c>
      <c r="D25344">
        <v>-374.94</v>
      </c>
      <c r="E25344" t="str">
        <f>INDEX(LedgerMapping[[#All],[Area]],MATCH(Transactions[[#This Row],[Sub Ledger]],LedgerMapping[[#All],[Sub Ledger]],0))</f>
        <v>Income Statement</v>
      </c>
    </row>
    <row r="25345" spans="1:5" x14ac:dyDescent="0.55000000000000004">
      <c r="A25345">
        <v>13</v>
      </c>
      <c r="B25345">
        <v>67000</v>
      </c>
      <c r="C25345" s="6">
        <v>44348</v>
      </c>
      <c r="D25345">
        <v>-203.01</v>
      </c>
      <c r="E25345" t="str">
        <f>INDEX(LedgerMapping[[#All],[Area]],MATCH(Transactions[[#This Row],[Sub Ledger]],LedgerMapping[[#All],[Sub Ledger]],0))</f>
        <v>Income Statement</v>
      </c>
    </row>
    <row r="25346" spans="1:5" x14ac:dyDescent="0.55000000000000004">
      <c r="A25346">
        <v>13</v>
      </c>
      <c r="B25346">
        <v>68000</v>
      </c>
      <c r="C25346" s="6">
        <v>44348</v>
      </c>
      <c r="D25346">
        <v>-150.38</v>
      </c>
      <c r="E25346" t="str">
        <f>INDEX(LedgerMapping[[#All],[Area]],MATCH(Transactions[[#This Row],[Sub Ledger]],LedgerMapping[[#All],[Sub Ledger]],0))</f>
        <v>Income Statement</v>
      </c>
    </row>
    <row r="25347" spans="1:5" x14ac:dyDescent="0.55000000000000004">
      <c r="A25347">
        <v>13</v>
      </c>
      <c r="B25347">
        <v>69000</v>
      </c>
      <c r="C25347" s="6">
        <v>44348</v>
      </c>
      <c r="D25347">
        <v>-43.36</v>
      </c>
      <c r="E25347" t="str">
        <f>INDEX(LedgerMapping[[#All],[Area]],MATCH(Transactions[[#This Row],[Sub Ledger]],LedgerMapping[[#All],[Sub Ledger]],0))</f>
        <v>Income Statement</v>
      </c>
    </row>
    <row r="25348" spans="1:5" x14ac:dyDescent="0.55000000000000004">
      <c r="A25348">
        <v>13</v>
      </c>
      <c r="B25348">
        <v>71000</v>
      </c>
      <c r="C25348" s="6">
        <v>44348</v>
      </c>
      <c r="D25348">
        <v>-57.39</v>
      </c>
      <c r="E25348" t="str">
        <f>INDEX(LedgerMapping[[#All],[Area]],MATCH(Transactions[[#This Row],[Sub Ledger]],LedgerMapping[[#All],[Sub Ledger]],0))</f>
        <v>Income Statement</v>
      </c>
    </row>
    <row r="25349" spans="1:5" x14ac:dyDescent="0.55000000000000004">
      <c r="A25349">
        <v>13</v>
      </c>
      <c r="B25349">
        <v>73000</v>
      </c>
      <c r="C25349" s="6">
        <v>44348</v>
      </c>
      <c r="D25349">
        <v>-308.27999999999997</v>
      </c>
      <c r="E25349" t="str">
        <f>INDEX(LedgerMapping[[#All],[Area]],MATCH(Transactions[[#This Row],[Sub Ledger]],LedgerMapping[[#All],[Sub Ledger]],0))</f>
        <v>Income Statement</v>
      </c>
    </row>
    <row r="25350" spans="1:5" x14ac:dyDescent="0.55000000000000004">
      <c r="A25350">
        <v>13</v>
      </c>
      <c r="B25350">
        <v>74000</v>
      </c>
      <c r="C25350" s="6">
        <v>44348</v>
      </c>
      <c r="D25350">
        <v>-481.96</v>
      </c>
      <c r="E25350" t="str">
        <f>INDEX(LedgerMapping[[#All],[Area]],MATCH(Transactions[[#This Row],[Sub Ledger]],LedgerMapping[[#All],[Sub Ledger]],0))</f>
        <v>Income Statement</v>
      </c>
    </row>
    <row r="25351" spans="1:5" x14ac:dyDescent="0.55000000000000004">
      <c r="A25351">
        <v>13</v>
      </c>
      <c r="B25351">
        <v>76000</v>
      </c>
      <c r="C25351" s="6">
        <v>44348</v>
      </c>
      <c r="D25351">
        <v>-408.28</v>
      </c>
      <c r="E25351" t="str">
        <f>INDEX(LedgerMapping[[#All],[Area]],MATCH(Transactions[[#This Row],[Sub Ledger]],LedgerMapping[[#All],[Sub Ledger]],0))</f>
        <v>Income Statement</v>
      </c>
    </row>
    <row r="25352" spans="1:5" x14ac:dyDescent="0.55000000000000004">
      <c r="A25352">
        <v>13</v>
      </c>
      <c r="B25352">
        <v>77000</v>
      </c>
      <c r="C25352" s="6">
        <v>44348</v>
      </c>
      <c r="D25352">
        <v>-734.6</v>
      </c>
      <c r="E25352" t="str">
        <f>INDEX(LedgerMapping[[#All],[Area]],MATCH(Transactions[[#This Row],[Sub Ledger]],LedgerMapping[[#All],[Sub Ledger]],0))</f>
        <v>Income Statement</v>
      </c>
    </row>
    <row r="25353" spans="1:5" x14ac:dyDescent="0.55000000000000004">
      <c r="A25353">
        <v>13</v>
      </c>
      <c r="B25353">
        <v>78000</v>
      </c>
      <c r="C25353" s="6">
        <v>44348</v>
      </c>
      <c r="D25353">
        <v>-266.17</v>
      </c>
      <c r="E25353" t="str">
        <f>INDEX(LedgerMapping[[#All],[Area]],MATCH(Transactions[[#This Row],[Sub Ledger]],LedgerMapping[[#All],[Sub Ledger]],0))</f>
        <v>Income Statement</v>
      </c>
    </row>
    <row r="25354" spans="1:5" x14ac:dyDescent="0.55000000000000004">
      <c r="A25354">
        <v>13</v>
      </c>
      <c r="B25354">
        <v>80000</v>
      </c>
      <c r="C25354" s="6">
        <v>44348</v>
      </c>
      <c r="D25354">
        <v>-985.48</v>
      </c>
      <c r="E25354" t="str">
        <f>INDEX(LedgerMapping[[#All],[Area]],MATCH(Transactions[[#This Row],[Sub Ledger]],LedgerMapping[[#All],[Sub Ledger]],0))</f>
        <v>Income Statement</v>
      </c>
    </row>
    <row r="25355" spans="1:5" x14ac:dyDescent="0.55000000000000004">
      <c r="A25355">
        <v>13</v>
      </c>
      <c r="B25355">
        <v>81000</v>
      </c>
      <c r="C25355" s="6">
        <v>44348</v>
      </c>
      <c r="D25355">
        <v>-610.04</v>
      </c>
      <c r="E25355" t="str">
        <f>INDEX(LedgerMapping[[#All],[Area]],MATCH(Transactions[[#This Row],[Sub Ledger]],LedgerMapping[[#All],[Sub Ledger]],0))</f>
        <v>Income Statement</v>
      </c>
    </row>
    <row r="25356" spans="1:5" x14ac:dyDescent="0.55000000000000004">
      <c r="A25356">
        <v>13</v>
      </c>
      <c r="B25356">
        <v>82000</v>
      </c>
      <c r="C25356" s="6">
        <v>44348</v>
      </c>
      <c r="D25356">
        <v>-64.41</v>
      </c>
      <c r="E25356" t="str">
        <f>INDEX(LedgerMapping[[#All],[Area]],MATCH(Transactions[[#This Row],[Sub Ledger]],LedgerMapping[[#All],[Sub Ledger]],0))</f>
        <v>Income Statement</v>
      </c>
    </row>
    <row r="25357" spans="1:5" x14ac:dyDescent="0.55000000000000004">
      <c r="A25357">
        <v>13</v>
      </c>
      <c r="B25357">
        <v>83000</v>
      </c>
      <c r="C25357" s="6">
        <v>44348</v>
      </c>
      <c r="D25357">
        <v>-224.06</v>
      </c>
      <c r="E25357" t="str">
        <f>INDEX(LedgerMapping[[#All],[Area]],MATCH(Transactions[[#This Row],[Sub Ledger]],LedgerMapping[[#All],[Sub Ledger]],0))</f>
        <v>Income Statement</v>
      </c>
    </row>
    <row r="25358" spans="1:5" x14ac:dyDescent="0.55000000000000004">
      <c r="A25358">
        <v>13</v>
      </c>
      <c r="B25358">
        <v>84000</v>
      </c>
      <c r="C25358" s="6">
        <v>44348</v>
      </c>
      <c r="D25358">
        <v>-201.26</v>
      </c>
      <c r="E25358" t="str">
        <f>INDEX(LedgerMapping[[#All],[Area]],MATCH(Transactions[[#This Row],[Sub Ledger]],LedgerMapping[[#All],[Sub Ledger]],0))</f>
        <v>Income Statement</v>
      </c>
    </row>
    <row r="25359" spans="1:5" x14ac:dyDescent="0.55000000000000004">
      <c r="A25359">
        <v>13</v>
      </c>
      <c r="B25359">
        <v>85000</v>
      </c>
      <c r="C25359" s="6">
        <v>44348</v>
      </c>
      <c r="D25359">
        <v>-180.2</v>
      </c>
      <c r="E25359" t="str">
        <f>INDEX(LedgerMapping[[#All],[Area]],MATCH(Transactions[[#This Row],[Sub Ledger]],LedgerMapping[[#All],[Sub Ledger]],0))</f>
        <v>Income Statement</v>
      </c>
    </row>
    <row r="25360" spans="1:5" x14ac:dyDescent="0.55000000000000004">
      <c r="A25360">
        <v>13</v>
      </c>
      <c r="B25360">
        <v>87000</v>
      </c>
      <c r="C25360" s="6">
        <v>44348</v>
      </c>
      <c r="D25360">
        <v>-790.74</v>
      </c>
      <c r="E25360" t="str">
        <f>INDEX(LedgerMapping[[#All],[Area]],MATCH(Transactions[[#This Row],[Sub Ledger]],LedgerMapping[[#All],[Sub Ledger]],0))</f>
        <v>Income Statement</v>
      </c>
    </row>
    <row r="25361" spans="1:5" x14ac:dyDescent="0.55000000000000004">
      <c r="A25361">
        <v>13</v>
      </c>
      <c r="B25361">
        <v>90000</v>
      </c>
      <c r="C25361" s="6">
        <v>44348</v>
      </c>
      <c r="D25361">
        <v>-301.26</v>
      </c>
      <c r="E25361" t="str">
        <f>INDEX(LedgerMapping[[#All],[Area]],MATCH(Transactions[[#This Row],[Sub Ledger]],LedgerMapping[[#All],[Sub Ledger]],0))</f>
        <v>Income Statement</v>
      </c>
    </row>
    <row r="25362" spans="1:5" x14ac:dyDescent="0.55000000000000004">
      <c r="A25362">
        <v>13</v>
      </c>
      <c r="B25362">
        <v>52000</v>
      </c>
      <c r="C25362" s="6">
        <v>44348</v>
      </c>
      <c r="D25362">
        <v>13634.84</v>
      </c>
      <c r="E25362" t="str">
        <f>INDEX(LedgerMapping[[#All],[Area]],MATCH(Transactions[[#This Row],[Sub Ledger]],LedgerMapping[[#All],[Sub Ledger]],0))</f>
        <v>Income Statement</v>
      </c>
    </row>
    <row r="25363" spans="1:5" x14ac:dyDescent="0.55000000000000004">
      <c r="A25363">
        <v>13</v>
      </c>
      <c r="B25363">
        <v>89000</v>
      </c>
      <c r="C25363" s="6">
        <v>44348</v>
      </c>
      <c r="D25363">
        <v>195.99</v>
      </c>
      <c r="E25363" t="str">
        <f>INDEX(LedgerMapping[[#All],[Area]],MATCH(Transactions[[#This Row],[Sub Ledger]],LedgerMapping[[#All],[Sub Ledger]],0))</f>
        <v>Income Statement</v>
      </c>
    </row>
    <row r="25364" spans="1:5" x14ac:dyDescent="0.55000000000000004">
      <c r="A25364">
        <v>13</v>
      </c>
      <c r="B25364">
        <v>89000</v>
      </c>
      <c r="C25364" s="6">
        <v>44348</v>
      </c>
      <c r="D25364">
        <v>117.04</v>
      </c>
      <c r="E25364" t="str">
        <f>INDEX(LedgerMapping[[#All],[Area]],MATCH(Transactions[[#This Row],[Sub Ledger]],LedgerMapping[[#All],[Sub Ledger]],0))</f>
        <v>Income Statement</v>
      </c>
    </row>
    <row r="25365" spans="1:5" x14ac:dyDescent="0.55000000000000004">
      <c r="A25365">
        <v>13</v>
      </c>
      <c r="B25365">
        <v>89000</v>
      </c>
      <c r="C25365" s="6">
        <v>44348</v>
      </c>
      <c r="D25365">
        <v>124.06</v>
      </c>
      <c r="E25365" t="str">
        <f>INDEX(LedgerMapping[[#All],[Area]],MATCH(Transactions[[#This Row],[Sub Ledger]],LedgerMapping[[#All],[Sub Ledger]],0))</f>
        <v>Income Statement</v>
      </c>
    </row>
    <row r="25366" spans="1:5" x14ac:dyDescent="0.55000000000000004">
      <c r="A25366">
        <v>13</v>
      </c>
      <c r="B25366">
        <v>91000</v>
      </c>
      <c r="C25366" s="6">
        <v>44348</v>
      </c>
      <c r="D25366">
        <v>-239.09</v>
      </c>
      <c r="E25366" t="str">
        <f>INDEX(LedgerMapping[[#All],[Area]],MATCH(Transactions[[#This Row],[Sub Ledger]],LedgerMapping[[#All],[Sub Ledger]],0))</f>
        <v>Income Statement</v>
      </c>
    </row>
    <row r="25367" spans="1:5" x14ac:dyDescent="0.55000000000000004">
      <c r="A25367">
        <v>13</v>
      </c>
      <c r="B25367">
        <v>91000</v>
      </c>
      <c r="C25367" s="6">
        <v>44348</v>
      </c>
      <c r="D25367">
        <v>-139.1</v>
      </c>
      <c r="E25367" t="str">
        <f>INDEX(LedgerMapping[[#All],[Area]],MATCH(Transactions[[#This Row],[Sub Ledger]],LedgerMapping[[#All],[Sub Ledger]],0))</f>
        <v>Income Statement</v>
      </c>
    </row>
    <row r="25368" spans="1:5" x14ac:dyDescent="0.55000000000000004">
      <c r="A25368">
        <v>13</v>
      </c>
      <c r="B25368">
        <v>91000</v>
      </c>
      <c r="C25368" s="6">
        <v>44348</v>
      </c>
      <c r="D25368">
        <v>-149.62</v>
      </c>
      <c r="E25368" t="str">
        <f>INDEX(LedgerMapping[[#All],[Area]],MATCH(Transactions[[#This Row],[Sub Ledger]],LedgerMapping[[#All],[Sub Ledger]],0))</f>
        <v>Income Statement</v>
      </c>
    </row>
    <row r="25369" spans="1:5" x14ac:dyDescent="0.55000000000000004">
      <c r="A25369">
        <v>13</v>
      </c>
      <c r="B25369">
        <v>92000</v>
      </c>
      <c r="C25369" s="6">
        <v>44348</v>
      </c>
      <c r="D25369">
        <v>253.89</v>
      </c>
      <c r="E25369" t="str">
        <f>INDEX(LedgerMapping[[#All],[Area]],MATCH(Transactions[[#This Row],[Sub Ledger]],LedgerMapping[[#All],[Sub Ledger]],0))</f>
        <v>Income Statement</v>
      </c>
    </row>
    <row r="25370" spans="1:5" x14ac:dyDescent="0.55000000000000004">
      <c r="A25370">
        <v>13</v>
      </c>
      <c r="B25370">
        <v>92000</v>
      </c>
      <c r="C25370" s="6">
        <v>44348</v>
      </c>
      <c r="D25370">
        <v>236.34</v>
      </c>
      <c r="E25370" t="str">
        <f>INDEX(LedgerMapping[[#All],[Area]],MATCH(Transactions[[#This Row],[Sub Ledger]],LedgerMapping[[#All],[Sub Ledger]],0))</f>
        <v>Income Statement</v>
      </c>
    </row>
    <row r="25371" spans="1:5" x14ac:dyDescent="0.55000000000000004">
      <c r="A25371">
        <v>13</v>
      </c>
      <c r="B25371">
        <v>92000</v>
      </c>
      <c r="C25371" s="6">
        <v>44348</v>
      </c>
      <c r="D25371">
        <v>401.26</v>
      </c>
      <c r="E25371" t="str">
        <f>INDEX(LedgerMapping[[#All],[Area]],MATCH(Transactions[[#This Row],[Sub Ledger]],LedgerMapping[[#All],[Sub Ledger]],0))</f>
        <v>Income Statement</v>
      </c>
    </row>
    <row r="25372" spans="1:5" x14ac:dyDescent="0.55000000000000004">
      <c r="A25372">
        <v>13</v>
      </c>
      <c r="B25372">
        <v>101000</v>
      </c>
      <c r="C25372" s="6">
        <v>44348</v>
      </c>
      <c r="D25372">
        <v>454485.16</v>
      </c>
      <c r="E25372" t="str">
        <f>INDEX(LedgerMapping[[#All],[Area]],MATCH(Transactions[[#This Row],[Sub Ledger]],LedgerMapping[[#All],[Sub Ledger]],0))</f>
        <v>Income Statement</v>
      </c>
    </row>
    <row r="25373" spans="1:5" x14ac:dyDescent="0.55000000000000004">
      <c r="A25373">
        <v>13</v>
      </c>
      <c r="B25373">
        <v>101001</v>
      </c>
      <c r="C25373" s="6">
        <v>44348</v>
      </c>
      <c r="D25373">
        <v>331774.16680000001</v>
      </c>
      <c r="E25373" t="str">
        <f>INDEX(LedgerMapping[[#All],[Area]],MATCH(Transactions[[#This Row],[Sub Ledger]],LedgerMapping[[#All],[Sub Ledger]],0))</f>
        <v>Income Statement</v>
      </c>
    </row>
    <row r="25374" spans="1:5" x14ac:dyDescent="0.55000000000000004">
      <c r="A25374">
        <v>13</v>
      </c>
      <c r="B25374">
        <v>53000</v>
      </c>
      <c r="C25374" s="6">
        <v>44440</v>
      </c>
      <c r="D25374">
        <v>-8425.9699999999993</v>
      </c>
      <c r="E25374" t="str">
        <f>INDEX(LedgerMapping[[#All],[Area]],MATCH(Transactions[[#This Row],[Sub Ledger]],LedgerMapping[[#All],[Sub Ledger]],0))</f>
        <v>Income Statement</v>
      </c>
    </row>
    <row r="25375" spans="1:5" x14ac:dyDescent="0.55000000000000004">
      <c r="A25375">
        <v>13</v>
      </c>
      <c r="B25375">
        <v>54000</v>
      </c>
      <c r="C25375" s="6">
        <v>44440</v>
      </c>
      <c r="D25375">
        <v>-87.22</v>
      </c>
      <c r="E25375" t="str">
        <f>INDEX(LedgerMapping[[#All],[Area]],MATCH(Transactions[[#This Row],[Sub Ledger]],LedgerMapping[[#All],[Sub Ledger]],0))</f>
        <v>Income Statement</v>
      </c>
    </row>
    <row r="25376" spans="1:5" x14ac:dyDescent="0.55000000000000004">
      <c r="A25376">
        <v>13</v>
      </c>
      <c r="B25376">
        <v>56000</v>
      </c>
      <c r="C25376" s="6">
        <v>44440</v>
      </c>
      <c r="D25376">
        <v>-176562.44</v>
      </c>
      <c r="E25376" t="str">
        <f>INDEX(LedgerMapping[[#All],[Area]],MATCH(Transactions[[#This Row],[Sub Ledger]],LedgerMapping[[#All],[Sub Ledger]],0))</f>
        <v>Income Statement</v>
      </c>
    </row>
    <row r="25377" spans="1:5" x14ac:dyDescent="0.55000000000000004">
      <c r="A25377">
        <v>13</v>
      </c>
      <c r="B25377">
        <v>57000</v>
      </c>
      <c r="C25377" s="6">
        <v>44440</v>
      </c>
      <c r="D25377">
        <v>-6320.67</v>
      </c>
      <c r="E25377" t="str">
        <f>INDEX(LedgerMapping[[#All],[Area]],MATCH(Transactions[[#This Row],[Sub Ledger]],LedgerMapping[[#All],[Sub Ledger]],0))</f>
        <v>Income Statement</v>
      </c>
    </row>
    <row r="25378" spans="1:5" x14ac:dyDescent="0.55000000000000004">
      <c r="A25378">
        <v>13</v>
      </c>
      <c r="B25378">
        <v>60000</v>
      </c>
      <c r="C25378" s="6">
        <v>44440</v>
      </c>
      <c r="D25378">
        <v>-29698.3</v>
      </c>
      <c r="E25378" t="str">
        <f>INDEX(LedgerMapping[[#All],[Area]],MATCH(Transactions[[#This Row],[Sub Ledger]],LedgerMapping[[#All],[Sub Ledger]],0))</f>
        <v>Income Statement</v>
      </c>
    </row>
    <row r="25379" spans="1:5" x14ac:dyDescent="0.55000000000000004">
      <c r="A25379">
        <v>13</v>
      </c>
      <c r="B25379">
        <v>61000</v>
      </c>
      <c r="C25379" s="6">
        <v>44440</v>
      </c>
      <c r="D25379">
        <v>-3657.46</v>
      </c>
      <c r="E25379" t="str">
        <f>INDEX(LedgerMapping[[#All],[Area]],MATCH(Transactions[[#This Row],[Sub Ledger]],LedgerMapping[[#All],[Sub Ledger]],0))</f>
        <v>Income Statement</v>
      </c>
    </row>
    <row r="25380" spans="1:5" x14ac:dyDescent="0.55000000000000004">
      <c r="A25380">
        <v>13</v>
      </c>
      <c r="B25380">
        <v>62000</v>
      </c>
      <c r="C25380" s="6">
        <v>44440</v>
      </c>
      <c r="D25380">
        <v>-3046.92</v>
      </c>
      <c r="E25380" t="str">
        <f>INDEX(LedgerMapping[[#All],[Area]],MATCH(Transactions[[#This Row],[Sub Ledger]],LedgerMapping[[#All],[Sub Ledger]],0))</f>
        <v>Income Statement</v>
      </c>
    </row>
    <row r="25381" spans="1:5" x14ac:dyDescent="0.55000000000000004">
      <c r="A25381">
        <v>13</v>
      </c>
      <c r="B25381">
        <v>63000</v>
      </c>
      <c r="C25381" s="6">
        <v>44440</v>
      </c>
      <c r="D25381">
        <v>-8425.9699999999993</v>
      </c>
      <c r="E25381" t="str">
        <f>INDEX(LedgerMapping[[#All],[Area]],MATCH(Transactions[[#This Row],[Sub Ledger]],LedgerMapping[[#All],[Sub Ledger]],0))</f>
        <v>Income Statement</v>
      </c>
    </row>
    <row r="25382" spans="1:5" x14ac:dyDescent="0.55000000000000004">
      <c r="A25382">
        <v>13</v>
      </c>
      <c r="B25382">
        <v>65000</v>
      </c>
      <c r="C25382" s="6">
        <v>44440</v>
      </c>
      <c r="D25382">
        <v>-632.84</v>
      </c>
      <c r="E25382" t="str">
        <f>INDEX(LedgerMapping[[#All],[Area]],MATCH(Transactions[[#This Row],[Sub Ledger]],LedgerMapping[[#All],[Sub Ledger]],0))</f>
        <v>Income Statement</v>
      </c>
    </row>
    <row r="25383" spans="1:5" x14ac:dyDescent="0.55000000000000004">
      <c r="A25383">
        <v>13</v>
      </c>
      <c r="B25383">
        <v>66000</v>
      </c>
      <c r="C25383" s="6">
        <v>44440</v>
      </c>
      <c r="D25383">
        <v>-574.95000000000005</v>
      </c>
      <c r="E25383" t="str">
        <f>INDEX(LedgerMapping[[#All],[Area]],MATCH(Transactions[[#This Row],[Sub Ledger]],LedgerMapping[[#All],[Sub Ledger]],0))</f>
        <v>Income Statement</v>
      </c>
    </row>
    <row r="25384" spans="1:5" x14ac:dyDescent="0.55000000000000004">
      <c r="A25384">
        <v>13</v>
      </c>
      <c r="B25384">
        <v>67000</v>
      </c>
      <c r="C25384" s="6">
        <v>44440</v>
      </c>
      <c r="D25384">
        <v>-281.95999999999998</v>
      </c>
      <c r="E25384" t="str">
        <f>INDEX(LedgerMapping[[#All],[Area]],MATCH(Transactions[[#This Row],[Sub Ledger]],LedgerMapping[[#All],[Sub Ledger]],0))</f>
        <v>Income Statement</v>
      </c>
    </row>
    <row r="25385" spans="1:5" x14ac:dyDescent="0.55000000000000004">
      <c r="A25385">
        <v>13</v>
      </c>
      <c r="B25385">
        <v>68000</v>
      </c>
      <c r="C25385" s="6">
        <v>44440</v>
      </c>
      <c r="D25385">
        <v>-211.78</v>
      </c>
      <c r="E25385" t="str">
        <f>INDEX(LedgerMapping[[#All],[Area]],MATCH(Transactions[[#This Row],[Sub Ledger]],LedgerMapping[[#All],[Sub Ledger]],0))</f>
        <v>Income Statement</v>
      </c>
    </row>
    <row r="25386" spans="1:5" x14ac:dyDescent="0.55000000000000004">
      <c r="A25386">
        <v>13</v>
      </c>
      <c r="B25386">
        <v>69000</v>
      </c>
      <c r="C25386" s="6">
        <v>44440</v>
      </c>
      <c r="D25386">
        <v>-64.41</v>
      </c>
      <c r="E25386" t="str">
        <f>INDEX(LedgerMapping[[#All],[Area]],MATCH(Transactions[[#This Row],[Sub Ledger]],LedgerMapping[[#All],[Sub Ledger]],0))</f>
        <v>Income Statement</v>
      </c>
    </row>
    <row r="25387" spans="1:5" x14ac:dyDescent="0.55000000000000004">
      <c r="A25387">
        <v>13</v>
      </c>
      <c r="B25387">
        <v>71000</v>
      </c>
      <c r="C25387" s="6">
        <v>44440</v>
      </c>
      <c r="D25387">
        <v>-92.48</v>
      </c>
      <c r="E25387" t="str">
        <f>INDEX(LedgerMapping[[#All],[Area]],MATCH(Transactions[[#This Row],[Sub Ledger]],LedgerMapping[[#All],[Sub Ledger]],0))</f>
        <v>Income Statement</v>
      </c>
    </row>
    <row r="25388" spans="1:5" x14ac:dyDescent="0.55000000000000004">
      <c r="A25388">
        <v>13</v>
      </c>
      <c r="B25388">
        <v>72000</v>
      </c>
      <c r="C25388" s="6">
        <v>44440</v>
      </c>
      <c r="D25388">
        <v>-843.37</v>
      </c>
      <c r="E25388" t="str">
        <f>INDEX(LedgerMapping[[#All],[Area]],MATCH(Transactions[[#This Row],[Sub Ledger]],LedgerMapping[[#All],[Sub Ledger]],0))</f>
        <v>Income Statement</v>
      </c>
    </row>
    <row r="25389" spans="1:5" x14ac:dyDescent="0.55000000000000004">
      <c r="A25389">
        <v>13</v>
      </c>
      <c r="B25389">
        <v>73000</v>
      </c>
      <c r="C25389" s="6">
        <v>44440</v>
      </c>
      <c r="D25389">
        <v>-366.17</v>
      </c>
      <c r="E25389" t="str">
        <f>INDEX(LedgerMapping[[#All],[Area]],MATCH(Transactions[[#This Row],[Sub Ledger]],LedgerMapping[[#All],[Sub Ledger]],0))</f>
        <v>Income Statement</v>
      </c>
    </row>
    <row r="25390" spans="1:5" x14ac:dyDescent="0.55000000000000004">
      <c r="A25390">
        <v>13</v>
      </c>
      <c r="B25390">
        <v>74000</v>
      </c>
      <c r="C25390" s="6">
        <v>44440</v>
      </c>
      <c r="D25390">
        <v>-790.74</v>
      </c>
      <c r="E25390" t="str">
        <f>INDEX(LedgerMapping[[#All],[Area]],MATCH(Transactions[[#This Row],[Sub Ledger]],LedgerMapping[[#All],[Sub Ledger]],0))</f>
        <v>Income Statement</v>
      </c>
    </row>
    <row r="25391" spans="1:5" x14ac:dyDescent="0.55000000000000004">
      <c r="A25391">
        <v>13</v>
      </c>
      <c r="B25391">
        <v>76000</v>
      </c>
      <c r="C25391" s="6">
        <v>44440</v>
      </c>
      <c r="D25391">
        <v>-4094.31</v>
      </c>
      <c r="E25391" t="str">
        <f>INDEX(LedgerMapping[[#All],[Area]],MATCH(Transactions[[#This Row],[Sub Ledger]],LedgerMapping[[#All],[Sub Ledger]],0))</f>
        <v>Income Statement</v>
      </c>
    </row>
    <row r="25392" spans="1:5" x14ac:dyDescent="0.55000000000000004">
      <c r="A25392">
        <v>13</v>
      </c>
      <c r="B25392">
        <v>77000</v>
      </c>
      <c r="C25392" s="6">
        <v>44440</v>
      </c>
      <c r="D25392">
        <v>-696</v>
      </c>
      <c r="E25392" t="str">
        <f>INDEX(LedgerMapping[[#All],[Area]],MATCH(Transactions[[#This Row],[Sub Ledger]],LedgerMapping[[#All],[Sub Ledger]],0))</f>
        <v>Income Statement</v>
      </c>
    </row>
    <row r="25393" spans="1:5" x14ac:dyDescent="0.55000000000000004">
      <c r="A25393">
        <v>13</v>
      </c>
      <c r="B25393">
        <v>78000</v>
      </c>
      <c r="C25393" s="6">
        <v>44440</v>
      </c>
      <c r="D25393">
        <v>-204.76</v>
      </c>
      <c r="E25393" t="str">
        <f>INDEX(LedgerMapping[[#All],[Area]],MATCH(Transactions[[#This Row],[Sub Ledger]],LedgerMapping[[#All],[Sub Ledger]],0))</f>
        <v>Income Statement</v>
      </c>
    </row>
    <row r="25394" spans="1:5" x14ac:dyDescent="0.55000000000000004">
      <c r="A25394">
        <v>13</v>
      </c>
      <c r="B25394">
        <v>80000</v>
      </c>
      <c r="C25394" s="6">
        <v>44440</v>
      </c>
      <c r="D25394">
        <v>-738.11</v>
      </c>
      <c r="E25394" t="str">
        <f>INDEX(LedgerMapping[[#All],[Area]],MATCH(Transactions[[#This Row],[Sub Ledger]],LedgerMapping[[#All],[Sub Ledger]],0))</f>
        <v>Income Statement</v>
      </c>
    </row>
    <row r="25395" spans="1:5" x14ac:dyDescent="0.55000000000000004">
      <c r="A25395">
        <v>13</v>
      </c>
      <c r="B25395">
        <v>81000</v>
      </c>
      <c r="C25395" s="6">
        <v>44440</v>
      </c>
      <c r="D25395">
        <v>-457.4</v>
      </c>
      <c r="E25395" t="str">
        <f>INDEX(LedgerMapping[[#All],[Area]],MATCH(Transactions[[#This Row],[Sub Ledger]],LedgerMapping[[#All],[Sub Ledger]],0))</f>
        <v>Income Statement</v>
      </c>
    </row>
    <row r="25396" spans="1:5" x14ac:dyDescent="0.55000000000000004">
      <c r="A25396">
        <v>13</v>
      </c>
      <c r="B25396">
        <v>82000</v>
      </c>
      <c r="C25396" s="6">
        <v>44440</v>
      </c>
      <c r="D25396">
        <v>-46.87</v>
      </c>
      <c r="E25396" t="str">
        <f>INDEX(LedgerMapping[[#All],[Area]],MATCH(Transactions[[#This Row],[Sub Ledger]],LedgerMapping[[#All],[Sub Ledger]],0))</f>
        <v>Income Statement</v>
      </c>
    </row>
    <row r="25397" spans="1:5" x14ac:dyDescent="0.55000000000000004">
      <c r="A25397">
        <v>13</v>
      </c>
      <c r="B25397">
        <v>83000</v>
      </c>
      <c r="C25397" s="6">
        <v>44440</v>
      </c>
      <c r="D25397">
        <v>-162.66</v>
      </c>
      <c r="E25397" t="str">
        <f>INDEX(LedgerMapping[[#All],[Area]],MATCH(Transactions[[#This Row],[Sub Ledger]],LedgerMapping[[#All],[Sub Ledger]],0))</f>
        <v>Income Statement</v>
      </c>
    </row>
    <row r="25398" spans="1:5" x14ac:dyDescent="0.55000000000000004">
      <c r="A25398">
        <v>13</v>
      </c>
      <c r="B25398">
        <v>84000</v>
      </c>
      <c r="C25398" s="6">
        <v>44440</v>
      </c>
      <c r="D25398">
        <v>-141.61000000000001</v>
      </c>
      <c r="E25398" t="str">
        <f>INDEX(LedgerMapping[[#All],[Area]],MATCH(Transactions[[#This Row],[Sub Ledger]],LedgerMapping[[#All],[Sub Ledger]],0))</f>
        <v>Income Statement</v>
      </c>
    </row>
    <row r="25399" spans="1:5" x14ac:dyDescent="0.55000000000000004">
      <c r="A25399">
        <v>13</v>
      </c>
      <c r="B25399">
        <v>85000</v>
      </c>
      <c r="C25399" s="6">
        <v>44440</v>
      </c>
      <c r="D25399">
        <v>-129.32</v>
      </c>
      <c r="E25399" t="str">
        <f>INDEX(LedgerMapping[[#All],[Area]],MATCH(Transactions[[#This Row],[Sub Ledger]],LedgerMapping[[#All],[Sub Ledger]],0))</f>
        <v>Income Statement</v>
      </c>
    </row>
    <row r="25400" spans="1:5" x14ac:dyDescent="0.55000000000000004">
      <c r="A25400">
        <v>13</v>
      </c>
      <c r="B25400">
        <v>87000</v>
      </c>
      <c r="C25400" s="6">
        <v>44440</v>
      </c>
      <c r="D25400">
        <v>-632.84</v>
      </c>
      <c r="E25400" t="str">
        <f>INDEX(LedgerMapping[[#All],[Area]],MATCH(Transactions[[#This Row],[Sub Ledger]],LedgerMapping[[#All],[Sub Ledger]],0))</f>
        <v>Income Statement</v>
      </c>
    </row>
    <row r="25401" spans="1:5" x14ac:dyDescent="0.55000000000000004">
      <c r="A25401">
        <v>13</v>
      </c>
      <c r="B25401">
        <v>90000</v>
      </c>
      <c r="C25401" s="6">
        <v>44440</v>
      </c>
      <c r="D25401">
        <v>-213.54</v>
      </c>
      <c r="E25401" t="str">
        <f>INDEX(LedgerMapping[[#All],[Area]],MATCH(Transactions[[#This Row],[Sub Ledger]],LedgerMapping[[#All],[Sub Ledger]],0))</f>
        <v>Income Statement</v>
      </c>
    </row>
    <row r="25402" spans="1:5" x14ac:dyDescent="0.55000000000000004">
      <c r="A25402">
        <v>13</v>
      </c>
      <c r="B25402">
        <v>60000</v>
      </c>
      <c r="C25402" s="6">
        <v>44440</v>
      </c>
      <c r="D25402">
        <v>-16948.939999999999</v>
      </c>
      <c r="E25402" t="str">
        <f>INDEX(LedgerMapping[[#All],[Area]],MATCH(Transactions[[#This Row],[Sub Ledger]],LedgerMapping[[#All],[Sub Ledger]],0))</f>
        <v>Income Statement</v>
      </c>
    </row>
    <row r="25403" spans="1:5" x14ac:dyDescent="0.55000000000000004">
      <c r="A25403">
        <v>13</v>
      </c>
      <c r="B25403">
        <v>61000</v>
      </c>
      <c r="C25403" s="6">
        <v>44440</v>
      </c>
      <c r="D25403">
        <v>-1390.75</v>
      </c>
      <c r="E25403" t="str">
        <f>INDEX(LedgerMapping[[#All],[Area]],MATCH(Transactions[[#This Row],[Sub Ledger]],LedgerMapping[[#All],[Sub Ledger]],0))</f>
        <v>Income Statement</v>
      </c>
    </row>
    <row r="25404" spans="1:5" x14ac:dyDescent="0.55000000000000004">
      <c r="A25404">
        <v>13</v>
      </c>
      <c r="B25404">
        <v>62000</v>
      </c>
      <c r="C25404" s="6">
        <v>44440</v>
      </c>
      <c r="D25404">
        <v>-1217.06</v>
      </c>
      <c r="E25404" t="str">
        <f>INDEX(LedgerMapping[[#All],[Area]],MATCH(Transactions[[#This Row],[Sub Ledger]],LedgerMapping[[#All],[Sub Ledger]],0))</f>
        <v>Income Statement</v>
      </c>
    </row>
    <row r="25405" spans="1:5" x14ac:dyDescent="0.55000000000000004">
      <c r="A25405">
        <v>13</v>
      </c>
      <c r="B25405">
        <v>65000</v>
      </c>
      <c r="C25405" s="6">
        <v>44440</v>
      </c>
      <c r="D25405">
        <v>-218.8</v>
      </c>
      <c r="E25405" t="str">
        <f>INDEX(LedgerMapping[[#All],[Area]],MATCH(Transactions[[#This Row],[Sub Ledger]],LedgerMapping[[#All],[Sub Ledger]],0))</f>
        <v>Income Statement</v>
      </c>
    </row>
    <row r="25406" spans="1:5" x14ac:dyDescent="0.55000000000000004">
      <c r="A25406">
        <v>13</v>
      </c>
      <c r="B25406">
        <v>66000</v>
      </c>
      <c r="C25406" s="6">
        <v>44440</v>
      </c>
      <c r="D25406">
        <v>-197.75</v>
      </c>
      <c r="E25406" t="str">
        <f>INDEX(LedgerMapping[[#All],[Area]],MATCH(Transactions[[#This Row],[Sub Ledger]],LedgerMapping[[#All],[Sub Ledger]],0))</f>
        <v>Income Statement</v>
      </c>
    </row>
    <row r="25407" spans="1:5" x14ac:dyDescent="0.55000000000000004">
      <c r="A25407">
        <v>13</v>
      </c>
      <c r="B25407">
        <v>67000</v>
      </c>
      <c r="C25407" s="6">
        <v>44440</v>
      </c>
      <c r="D25407">
        <v>-103.01</v>
      </c>
      <c r="E25407" t="str">
        <f>INDEX(LedgerMapping[[#All],[Area]],MATCH(Transactions[[#This Row],[Sub Ledger]],LedgerMapping[[#All],[Sub Ledger]],0))</f>
        <v>Income Statement</v>
      </c>
    </row>
    <row r="25408" spans="1:5" x14ac:dyDescent="0.55000000000000004">
      <c r="A25408">
        <v>13</v>
      </c>
      <c r="B25408">
        <v>68000</v>
      </c>
      <c r="C25408" s="6">
        <v>44440</v>
      </c>
      <c r="D25408">
        <v>-78.45</v>
      </c>
      <c r="E25408" t="str">
        <f>INDEX(LedgerMapping[[#All],[Area]],MATCH(Transactions[[#This Row],[Sub Ledger]],LedgerMapping[[#All],[Sub Ledger]],0))</f>
        <v>Income Statement</v>
      </c>
    </row>
    <row r="25409" spans="1:5" x14ac:dyDescent="0.55000000000000004">
      <c r="A25409">
        <v>13</v>
      </c>
      <c r="B25409">
        <v>69000</v>
      </c>
      <c r="C25409" s="6">
        <v>44440</v>
      </c>
      <c r="D25409">
        <v>-22.3</v>
      </c>
      <c r="E25409" t="str">
        <f>INDEX(LedgerMapping[[#All],[Area]],MATCH(Transactions[[#This Row],[Sub Ledger]],LedgerMapping[[#All],[Sub Ledger]],0))</f>
        <v>Income Statement</v>
      </c>
    </row>
    <row r="25410" spans="1:5" x14ac:dyDescent="0.55000000000000004">
      <c r="A25410">
        <v>13</v>
      </c>
      <c r="B25410">
        <v>71000</v>
      </c>
      <c r="C25410" s="6">
        <v>44440</v>
      </c>
      <c r="D25410">
        <v>-32.83</v>
      </c>
      <c r="E25410" t="str">
        <f>INDEX(LedgerMapping[[#All],[Area]],MATCH(Transactions[[#This Row],[Sub Ledger]],LedgerMapping[[#All],[Sub Ledger]],0))</f>
        <v>Income Statement</v>
      </c>
    </row>
    <row r="25411" spans="1:5" x14ac:dyDescent="0.55000000000000004">
      <c r="A25411">
        <v>13</v>
      </c>
      <c r="B25411">
        <v>73000</v>
      </c>
      <c r="C25411" s="6">
        <v>44440</v>
      </c>
      <c r="D25411">
        <v>-146.87</v>
      </c>
      <c r="E25411" t="str">
        <f>INDEX(LedgerMapping[[#All],[Area]],MATCH(Transactions[[#This Row],[Sub Ledger]],LedgerMapping[[#All],[Sub Ledger]],0))</f>
        <v>Income Statement</v>
      </c>
    </row>
    <row r="25412" spans="1:5" x14ac:dyDescent="0.55000000000000004">
      <c r="A25412">
        <v>13</v>
      </c>
      <c r="B25412">
        <v>74000</v>
      </c>
      <c r="C25412" s="6">
        <v>44440</v>
      </c>
      <c r="D25412">
        <v>-559.16</v>
      </c>
      <c r="E25412" t="str">
        <f>INDEX(LedgerMapping[[#All],[Area]],MATCH(Transactions[[#This Row],[Sub Ledger]],LedgerMapping[[#All],[Sub Ledger]],0))</f>
        <v>Income Statement</v>
      </c>
    </row>
    <row r="25413" spans="1:5" x14ac:dyDescent="0.55000000000000004">
      <c r="A25413">
        <v>13</v>
      </c>
      <c r="B25413">
        <v>76000</v>
      </c>
      <c r="C25413" s="6">
        <v>44440</v>
      </c>
      <c r="D25413">
        <v>-174.94</v>
      </c>
      <c r="E25413" t="str">
        <f>INDEX(LedgerMapping[[#All],[Area]],MATCH(Transactions[[#This Row],[Sub Ledger]],LedgerMapping[[#All],[Sub Ledger]],0))</f>
        <v>Income Statement</v>
      </c>
    </row>
    <row r="25414" spans="1:5" x14ac:dyDescent="0.55000000000000004">
      <c r="A25414">
        <v>13</v>
      </c>
      <c r="B25414">
        <v>77000</v>
      </c>
      <c r="C25414" s="6">
        <v>44440</v>
      </c>
      <c r="D25414">
        <v>-313.54000000000002</v>
      </c>
      <c r="E25414" t="str">
        <f>INDEX(LedgerMapping[[#All],[Area]],MATCH(Transactions[[#This Row],[Sub Ledger]],LedgerMapping[[#All],[Sub Ledger]],0))</f>
        <v>Income Statement</v>
      </c>
    </row>
    <row r="25415" spans="1:5" x14ac:dyDescent="0.55000000000000004">
      <c r="A25415">
        <v>13</v>
      </c>
      <c r="B25415">
        <v>78000</v>
      </c>
      <c r="C25415" s="6">
        <v>44440</v>
      </c>
      <c r="D25415">
        <v>-117.04</v>
      </c>
      <c r="E25415" t="str">
        <f>INDEX(LedgerMapping[[#All],[Area]],MATCH(Transactions[[#This Row],[Sub Ledger]],LedgerMapping[[#All],[Sub Ledger]],0))</f>
        <v>Income Statement</v>
      </c>
    </row>
    <row r="25416" spans="1:5" x14ac:dyDescent="0.55000000000000004">
      <c r="A25416">
        <v>13</v>
      </c>
      <c r="B25416">
        <v>80000</v>
      </c>
      <c r="C25416" s="6">
        <v>44440</v>
      </c>
      <c r="D25416">
        <v>-369.68</v>
      </c>
      <c r="E25416" t="str">
        <f>INDEX(LedgerMapping[[#All],[Area]],MATCH(Transactions[[#This Row],[Sub Ledger]],LedgerMapping[[#All],[Sub Ledger]],0))</f>
        <v>Income Statement</v>
      </c>
    </row>
    <row r="25417" spans="1:5" x14ac:dyDescent="0.55000000000000004">
      <c r="A25417">
        <v>13</v>
      </c>
      <c r="B25417">
        <v>81000</v>
      </c>
      <c r="C25417" s="6">
        <v>44440</v>
      </c>
      <c r="D25417">
        <v>-229.33</v>
      </c>
      <c r="E25417" t="str">
        <f>INDEX(LedgerMapping[[#All],[Area]],MATCH(Transactions[[#This Row],[Sub Ledger]],LedgerMapping[[#All],[Sub Ledger]],0))</f>
        <v>Income Statement</v>
      </c>
    </row>
    <row r="25418" spans="1:5" x14ac:dyDescent="0.55000000000000004">
      <c r="A25418">
        <v>13</v>
      </c>
      <c r="B25418">
        <v>82000</v>
      </c>
      <c r="C25418" s="6">
        <v>44440</v>
      </c>
      <c r="D25418">
        <v>-24.06</v>
      </c>
      <c r="E25418" t="str">
        <f>INDEX(LedgerMapping[[#All],[Area]],MATCH(Transactions[[#This Row],[Sub Ledger]],LedgerMapping[[#All],[Sub Ledger]],0))</f>
        <v>Income Statement</v>
      </c>
    </row>
    <row r="25419" spans="1:5" x14ac:dyDescent="0.55000000000000004">
      <c r="A25419">
        <v>13</v>
      </c>
      <c r="B25419">
        <v>83000</v>
      </c>
      <c r="C25419" s="6">
        <v>44440</v>
      </c>
      <c r="D25419">
        <v>-81.96</v>
      </c>
      <c r="E25419" t="str">
        <f>INDEX(LedgerMapping[[#All],[Area]],MATCH(Transactions[[#This Row],[Sub Ledger]],LedgerMapping[[#All],[Sub Ledger]],0))</f>
        <v>Income Statement</v>
      </c>
    </row>
    <row r="25420" spans="1:5" x14ac:dyDescent="0.55000000000000004">
      <c r="A25420">
        <v>13</v>
      </c>
      <c r="B25420">
        <v>84000</v>
      </c>
      <c r="C25420" s="6">
        <v>44440</v>
      </c>
      <c r="D25420">
        <v>-71.430000000000007</v>
      </c>
      <c r="E25420" t="str">
        <f>INDEX(LedgerMapping[[#All],[Area]],MATCH(Transactions[[#This Row],[Sub Ledger]],LedgerMapping[[#All],[Sub Ledger]],0))</f>
        <v>Income Statement</v>
      </c>
    </row>
    <row r="25421" spans="1:5" x14ac:dyDescent="0.55000000000000004">
      <c r="A25421">
        <v>13</v>
      </c>
      <c r="B25421">
        <v>85000</v>
      </c>
      <c r="C25421" s="6">
        <v>44440</v>
      </c>
      <c r="D25421">
        <v>-64.41</v>
      </c>
      <c r="E25421" t="str">
        <f>INDEX(LedgerMapping[[#All],[Area]],MATCH(Transactions[[#This Row],[Sub Ledger]],LedgerMapping[[#All],[Sub Ledger]],0))</f>
        <v>Income Statement</v>
      </c>
    </row>
    <row r="25422" spans="1:5" x14ac:dyDescent="0.55000000000000004">
      <c r="A25422">
        <v>13</v>
      </c>
      <c r="B25422">
        <v>87000</v>
      </c>
      <c r="C25422" s="6">
        <v>44440</v>
      </c>
      <c r="D25422">
        <v>-317.05</v>
      </c>
      <c r="E25422" t="str">
        <f>INDEX(LedgerMapping[[#All],[Area]],MATCH(Transactions[[#This Row],[Sub Ledger]],LedgerMapping[[#All],[Sub Ledger]],0))</f>
        <v>Income Statement</v>
      </c>
    </row>
    <row r="25423" spans="1:5" x14ac:dyDescent="0.55000000000000004">
      <c r="A25423">
        <v>13</v>
      </c>
      <c r="B25423">
        <v>90000</v>
      </c>
      <c r="C25423" s="6">
        <v>44440</v>
      </c>
      <c r="D25423">
        <v>-106.52</v>
      </c>
      <c r="E25423" t="str">
        <f>INDEX(LedgerMapping[[#All],[Area]],MATCH(Transactions[[#This Row],[Sub Ledger]],LedgerMapping[[#All],[Sub Ledger]],0))</f>
        <v>Income Statement</v>
      </c>
    </row>
    <row r="25424" spans="1:5" x14ac:dyDescent="0.55000000000000004">
      <c r="A25424">
        <v>13</v>
      </c>
      <c r="B25424">
        <v>60000</v>
      </c>
      <c r="C25424" s="6">
        <v>44440</v>
      </c>
      <c r="D25424">
        <v>-30989.55</v>
      </c>
      <c r="E25424" t="str">
        <f>INDEX(LedgerMapping[[#All],[Area]],MATCH(Transactions[[#This Row],[Sub Ledger]],LedgerMapping[[#All],[Sub Ledger]],0))</f>
        <v>Income Statement</v>
      </c>
    </row>
    <row r="25425" spans="1:5" x14ac:dyDescent="0.55000000000000004">
      <c r="A25425">
        <v>13</v>
      </c>
      <c r="B25425">
        <v>61000</v>
      </c>
      <c r="C25425" s="6">
        <v>44440</v>
      </c>
      <c r="D25425">
        <v>-3815.36</v>
      </c>
      <c r="E25425" t="str">
        <f>INDEX(LedgerMapping[[#All],[Area]],MATCH(Transactions[[#This Row],[Sub Ledger]],LedgerMapping[[#All],[Sub Ledger]],0))</f>
        <v>Income Statement</v>
      </c>
    </row>
    <row r="25426" spans="1:5" x14ac:dyDescent="0.55000000000000004">
      <c r="A25426">
        <v>13</v>
      </c>
      <c r="B25426">
        <v>62000</v>
      </c>
      <c r="C25426" s="6">
        <v>44440</v>
      </c>
      <c r="D25426">
        <v>-3180.26</v>
      </c>
      <c r="E25426" t="str">
        <f>INDEX(LedgerMapping[[#All],[Area]],MATCH(Transactions[[#This Row],[Sub Ledger]],LedgerMapping[[#All],[Sub Ledger]],0))</f>
        <v>Income Statement</v>
      </c>
    </row>
    <row r="25427" spans="1:5" x14ac:dyDescent="0.55000000000000004">
      <c r="A25427">
        <v>13</v>
      </c>
      <c r="B25427">
        <v>65000</v>
      </c>
      <c r="C25427" s="6">
        <v>44440</v>
      </c>
      <c r="D25427">
        <v>-618.80999999999995</v>
      </c>
      <c r="E25427" t="str">
        <f>INDEX(LedgerMapping[[#All],[Area]],MATCH(Transactions[[#This Row],[Sub Ledger]],LedgerMapping[[#All],[Sub Ledger]],0))</f>
        <v>Income Statement</v>
      </c>
    </row>
    <row r="25428" spans="1:5" x14ac:dyDescent="0.55000000000000004">
      <c r="A25428">
        <v>13</v>
      </c>
      <c r="B25428">
        <v>66000</v>
      </c>
      <c r="C25428" s="6">
        <v>44440</v>
      </c>
      <c r="D25428">
        <v>-562.66999999999996</v>
      </c>
      <c r="E25428" t="str">
        <f>INDEX(LedgerMapping[[#All],[Area]],MATCH(Transactions[[#This Row],[Sub Ledger]],LedgerMapping[[#All],[Sub Ledger]],0))</f>
        <v>Income Statement</v>
      </c>
    </row>
    <row r="25429" spans="1:5" x14ac:dyDescent="0.55000000000000004">
      <c r="A25429">
        <v>13</v>
      </c>
      <c r="B25429">
        <v>67000</v>
      </c>
      <c r="C25429" s="6">
        <v>44440</v>
      </c>
      <c r="D25429">
        <v>-281.95999999999998</v>
      </c>
      <c r="E25429" t="str">
        <f>INDEX(LedgerMapping[[#All],[Area]],MATCH(Transactions[[#This Row],[Sub Ledger]],LedgerMapping[[#All],[Sub Ledger]],0))</f>
        <v>Income Statement</v>
      </c>
    </row>
    <row r="25430" spans="1:5" x14ac:dyDescent="0.55000000000000004">
      <c r="A25430">
        <v>13</v>
      </c>
      <c r="B25430">
        <v>68000</v>
      </c>
      <c r="C25430" s="6">
        <v>44440</v>
      </c>
      <c r="D25430">
        <v>-211.78</v>
      </c>
      <c r="E25430" t="str">
        <f>INDEX(LedgerMapping[[#All],[Area]],MATCH(Transactions[[#This Row],[Sub Ledger]],LedgerMapping[[#All],[Sub Ledger]],0))</f>
        <v>Income Statement</v>
      </c>
    </row>
    <row r="25431" spans="1:5" x14ac:dyDescent="0.55000000000000004">
      <c r="A25431">
        <v>13</v>
      </c>
      <c r="B25431">
        <v>69000</v>
      </c>
      <c r="C25431" s="6">
        <v>44440</v>
      </c>
      <c r="D25431">
        <v>-62.66</v>
      </c>
      <c r="E25431" t="str">
        <f>INDEX(LedgerMapping[[#All],[Area]],MATCH(Transactions[[#This Row],[Sub Ledger]],LedgerMapping[[#All],[Sub Ledger]],0))</f>
        <v>Income Statement</v>
      </c>
    </row>
    <row r="25432" spans="1:5" x14ac:dyDescent="0.55000000000000004">
      <c r="A25432">
        <v>13</v>
      </c>
      <c r="B25432">
        <v>71000</v>
      </c>
      <c r="C25432" s="6">
        <v>44440</v>
      </c>
      <c r="D25432">
        <v>-92.48</v>
      </c>
      <c r="E25432" t="str">
        <f>INDEX(LedgerMapping[[#All],[Area]],MATCH(Transactions[[#This Row],[Sub Ledger]],LedgerMapping[[#All],[Sub Ledger]],0))</f>
        <v>Income Statement</v>
      </c>
    </row>
    <row r="25433" spans="1:5" x14ac:dyDescent="0.55000000000000004">
      <c r="A25433">
        <v>13</v>
      </c>
      <c r="B25433">
        <v>73000</v>
      </c>
      <c r="C25433" s="6">
        <v>44440</v>
      </c>
      <c r="D25433">
        <v>-366.17</v>
      </c>
      <c r="E25433" t="str">
        <f>INDEX(LedgerMapping[[#All],[Area]],MATCH(Transactions[[#This Row],[Sub Ledger]],LedgerMapping[[#All],[Sub Ledger]],0))</f>
        <v>Income Statement</v>
      </c>
    </row>
    <row r="25434" spans="1:5" x14ac:dyDescent="0.55000000000000004">
      <c r="A25434">
        <v>13</v>
      </c>
      <c r="B25434">
        <v>74000</v>
      </c>
      <c r="C25434" s="6">
        <v>44440</v>
      </c>
      <c r="D25434">
        <v>-776.7</v>
      </c>
      <c r="E25434" t="str">
        <f>INDEX(LedgerMapping[[#All],[Area]],MATCH(Transactions[[#This Row],[Sub Ledger]],LedgerMapping[[#All],[Sub Ledger]],0))</f>
        <v>Income Statement</v>
      </c>
    </row>
    <row r="25435" spans="1:5" x14ac:dyDescent="0.55000000000000004">
      <c r="A25435">
        <v>13</v>
      </c>
      <c r="B25435">
        <v>76000</v>
      </c>
      <c r="C25435" s="6">
        <v>44440</v>
      </c>
      <c r="D25435">
        <v>-387.22</v>
      </c>
      <c r="E25435" t="str">
        <f>INDEX(LedgerMapping[[#All],[Area]],MATCH(Transactions[[#This Row],[Sub Ledger]],LedgerMapping[[#All],[Sub Ledger]],0))</f>
        <v>Income Statement</v>
      </c>
    </row>
    <row r="25436" spans="1:5" x14ac:dyDescent="0.55000000000000004">
      <c r="A25436">
        <v>13</v>
      </c>
      <c r="B25436">
        <v>77000</v>
      </c>
      <c r="C25436" s="6">
        <v>44440</v>
      </c>
      <c r="D25436">
        <v>-696</v>
      </c>
      <c r="E25436" t="str">
        <f>INDEX(LedgerMapping[[#All],[Area]],MATCH(Transactions[[#This Row],[Sub Ledger]],LedgerMapping[[#All],[Sub Ledger]],0))</f>
        <v>Income Statement</v>
      </c>
    </row>
    <row r="25437" spans="1:5" x14ac:dyDescent="0.55000000000000004">
      <c r="A25437">
        <v>13</v>
      </c>
      <c r="B25437">
        <v>78000</v>
      </c>
      <c r="C25437" s="6">
        <v>44440</v>
      </c>
      <c r="D25437">
        <v>-210.03</v>
      </c>
      <c r="E25437" t="str">
        <f>INDEX(LedgerMapping[[#All],[Area]],MATCH(Transactions[[#This Row],[Sub Ledger]],LedgerMapping[[#All],[Sub Ledger]],0))</f>
        <v>Income Statement</v>
      </c>
    </row>
    <row r="25438" spans="1:5" x14ac:dyDescent="0.55000000000000004">
      <c r="A25438">
        <v>13</v>
      </c>
      <c r="B25438">
        <v>80000</v>
      </c>
      <c r="C25438" s="6">
        <v>44440</v>
      </c>
      <c r="D25438">
        <v>-759.16</v>
      </c>
      <c r="E25438" t="str">
        <f>INDEX(LedgerMapping[[#All],[Area]],MATCH(Transactions[[#This Row],[Sub Ledger]],LedgerMapping[[#All],[Sub Ledger]],0))</f>
        <v>Income Statement</v>
      </c>
    </row>
    <row r="25439" spans="1:5" x14ac:dyDescent="0.55000000000000004">
      <c r="A25439">
        <v>13</v>
      </c>
      <c r="B25439">
        <v>81000</v>
      </c>
      <c r="C25439" s="6">
        <v>44440</v>
      </c>
      <c r="D25439">
        <v>-469.68</v>
      </c>
      <c r="E25439" t="str">
        <f>INDEX(LedgerMapping[[#All],[Area]],MATCH(Transactions[[#This Row],[Sub Ledger]],LedgerMapping[[#All],[Sub Ledger]],0))</f>
        <v>Income Statement</v>
      </c>
    </row>
    <row r="25440" spans="1:5" x14ac:dyDescent="0.55000000000000004">
      <c r="A25440">
        <v>13</v>
      </c>
      <c r="B25440">
        <v>82000</v>
      </c>
      <c r="C25440" s="6">
        <v>44440</v>
      </c>
      <c r="D25440">
        <v>-48.62</v>
      </c>
      <c r="E25440" t="str">
        <f>INDEX(LedgerMapping[[#All],[Area]],MATCH(Transactions[[#This Row],[Sub Ledger]],LedgerMapping[[#All],[Sub Ledger]],0))</f>
        <v>Income Statement</v>
      </c>
    </row>
    <row r="25441" spans="1:5" x14ac:dyDescent="0.55000000000000004">
      <c r="A25441">
        <v>13</v>
      </c>
      <c r="B25441">
        <v>83000</v>
      </c>
      <c r="C25441" s="6">
        <v>44440</v>
      </c>
      <c r="D25441">
        <v>-167.92</v>
      </c>
      <c r="E25441" t="str">
        <f>INDEX(LedgerMapping[[#All],[Area]],MATCH(Transactions[[#This Row],[Sub Ledger]],LedgerMapping[[#All],[Sub Ledger]],0))</f>
        <v>Income Statement</v>
      </c>
    </row>
    <row r="25442" spans="1:5" x14ac:dyDescent="0.55000000000000004">
      <c r="A25442">
        <v>13</v>
      </c>
      <c r="B25442">
        <v>84000</v>
      </c>
      <c r="C25442" s="6">
        <v>44440</v>
      </c>
      <c r="D25442">
        <v>-148.62</v>
      </c>
      <c r="E25442" t="str">
        <f>INDEX(LedgerMapping[[#All],[Area]],MATCH(Transactions[[#This Row],[Sub Ledger]],LedgerMapping[[#All],[Sub Ledger]],0))</f>
        <v>Income Statement</v>
      </c>
    </row>
    <row r="25443" spans="1:5" x14ac:dyDescent="0.55000000000000004">
      <c r="A25443">
        <v>13</v>
      </c>
      <c r="B25443">
        <v>85000</v>
      </c>
      <c r="C25443" s="6">
        <v>44440</v>
      </c>
      <c r="D25443">
        <v>-134.59</v>
      </c>
      <c r="E25443" t="str">
        <f>INDEX(LedgerMapping[[#All],[Area]],MATCH(Transactions[[#This Row],[Sub Ledger]],LedgerMapping[[#All],[Sub Ledger]],0))</f>
        <v>Income Statement</v>
      </c>
    </row>
    <row r="25444" spans="1:5" x14ac:dyDescent="0.55000000000000004">
      <c r="A25444">
        <v>13</v>
      </c>
      <c r="B25444">
        <v>87000</v>
      </c>
      <c r="C25444" s="6">
        <v>44440</v>
      </c>
      <c r="D25444">
        <v>-632.84</v>
      </c>
      <c r="E25444" t="str">
        <f>INDEX(LedgerMapping[[#All],[Area]],MATCH(Transactions[[#This Row],[Sub Ledger]],LedgerMapping[[#All],[Sub Ledger]],0))</f>
        <v>Income Statement</v>
      </c>
    </row>
    <row r="25445" spans="1:5" x14ac:dyDescent="0.55000000000000004">
      <c r="A25445">
        <v>13</v>
      </c>
      <c r="B25445">
        <v>90000</v>
      </c>
      <c r="C25445" s="6">
        <v>44440</v>
      </c>
      <c r="D25445">
        <v>-222.31</v>
      </c>
      <c r="E25445" t="str">
        <f>INDEX(LedgerMapping[[#All],[Area]],MATCH(Transactions[[#This Row],[Sub Ledger]],LedgerMapping[[#All],[Sub Ledger]],0))</f>
        <v>Income Statement</v>
      </c>
    </row>
    <row r="25446" spans="1:5" x14ac:dyDescent="0.55000000000000004">
      <c r="A25446">
        <v>13</v>
      </c>
      <c r="B25446">
        <v>52000</v>
      </c>
      <c r="C25446" s="6">
        <v>44440</v>
      </c>
      <c r="D25446">
        <v>29491.279999999999</v>
      </c>
      <c r="E25446" t="str">
        <f>INDEX(LedgerMapping[[#All],[Area]],MATCH(Transactions[[#This Row],[Sub Ledger]],LedgerMapping[[#All],[Sub Ledger]],0))</f>
        <v>Income Statement</v>
      </c>
    </row>
    <row r="25447" spans="1:5" x14ac:dyDescent="0.55000000000000004">
      <c r="A25447">
        <v>13</v>
      </c>
      <c r="B25447">
        <v>89000</v>
      </c>
      <c r="C25447" s="6">
        <v>44440</v>
      </c>
      <c r="D25447">
        <v>145.11000000000001</v>
      </c>
      <c r="E25447" t="str">
        <f>INDEX(LedgerMapping[[#All],[Area]],MATCH(Transactions[[#This Row],[Sub Ledger]],LedgerMapping[[#All],[Sub Ledger]],0))</f>
        <v>Income Statement</v>
      </c>
    </row>
    <row r="25448" spans="1:5" x14ac:dyDescent="0.55000000000000004">
      <c r="A25448">
        <v>13</v>
      </c>
      <c r="B25448">
        <v>89000</v>
      </c>
      <c r="C25448" s="6">
        <v>44440</v>
      </c>
      <c r="D25448">
        <v>139.85</v>
      </c>
      <c r="E25448" t="str">
        <f>INDEX(LedgerMapping[[#All],[Area]],MATCH(Transactions[[#This Row],[Sub Ledger]],LedgerMapping[[#All],[Sub Ledger]],0))</f>
        <v>Income Statement</v>
      </c>
    </row>
    <row r="25449" spans="1:5" x14ac:dyDescent="0.55000000000000004">
      <c r="A25449">
        <v>13</v>
      </c>
      <c r="B25449">
        <v>89000</v>
      </c>
      <c r="C25449" s="6">
        <v>44440</v>
      </c>
      <c r="D25449">
        <v>69.67</v>
      </c>
      <c r="E25449" t="str">
        <f>INDEX(LedgerMapping[[#All],[Area]],MATCH(Transactions[[#This Row],[Sub Ledger]],LedgerMapping[[#All],[Sub Ledger]],0))</f>
        <v>Income Statement</v>
      </c>
    </row>
    <row r="25450" spans="1:5" x14ac:dyDescent="0.55000000000000004">
      <c r="A25450">
        <v>13</v>
      </c>
      <c r="B25450">
        <v>91000</v>
      </c>
      <c r="C25450" s="6">
        <v>44440</v>
      </c>
      <c r="D25450">
        <v>-175.94</v>
      </c>
      <c r="E25450" t="str">
        <f>INDEX(LedgerMapping[[#All],[Area]],MATCH(Transactions[[#This Row],[Sub Ledger]],LedgerMapping[[#All],[Sub Ledger]],0))</f>
        <v>Income Statement</v>
      </c>
    </row>
    <row r="25451" spans="1:5" x14ac:dyDescent="0.55000000000000004">
      <c r="A25451">
        <v>13</v>
      </c>
      <c r="B25451">
        <v>91000</v>
      </c>
      <c r="C25451" s="6">
        <v>44440</v>
      </c>
      <c r="D25451">
        <v>-168.92</v>
      </c>
      <c r="E25451" t="str">
        <f>INDEX(LedgerMapping[[#All],[Area]],MATCH(Transactions[[#This Row],[Sub Ledger]],LedgerMapping[[#All],[Sub Ledger]],0))</f>
        <v>Income Statement</v>
      </c>
    </row>
    <row r="25452" spans="1:5" x14ac:dyDescent="0.55000000000000004">
      <c r="A25452">
        <v>13</v>
      </c>
      <c r="B25452">
        <v>91000</v>
      </c>
      <c r="C25452" s="6">
        <v>44440</v>
      </c>
      <c r="D25452">
        <v>-82.96</v>
      </c>
      <c r="E25452" t="str">
        <f>INDEX(LedgerMapping[[#All],[Area]],MATCH(Transactions[[#This Row],[Sub Ledger]],LedgerMapping[[#All],[Sub Ledger]],0))</f>
        <v>Income Statement</v>
      </c>
    </row>
    <row r="25453" spans="1:5" x14ac:dyDescent="0.55000000000000004">
      <c r="A25453">
        <v>13</v>
      </c>
      <c r="B25453">
        <v>92000</v>
      </c>
      <c r="C25453" s="6">
        <v>44440</v>
      </c>
      <c r="D25453">
        <v>141.61000000000001</v>
      </c>
      <c r="E25453" t="str">
        <f>INDEX(LedgerMapping[[#All],[Area]],MATCH(Transactions[[#This Row],[Sub Ledger]],LedgerMapping[[#All],[Sub Ledger]],0))</f>
        <v>Income Statement</v>
      </c>
    </row>
    <row r="25454" spans="1:5" x14ac:dyDescent="0.55000000000000004">
      <c r="A25454">
        <v>13</v>
      </c>
      <c r="B25454">
        <v>92000</v>
      </c>
      <c r="C25454" s="6">
        <v>44440</v>
      </c>
      <c r="D25454">
        <v>283.70999999999998</v>
      </c>
      <c r="E25454" t="str">
        <f>INDEX(LedgerMapping[[#All],[Area]],MATCH(Transactions[[#This Row],[Sub Ledger]],LedgerMapping[[#All],[Sub Ledger]],0))</f>
        <v>Income Statement</v>
      </c>
    </row>
    <row r="25455" spans="1:5" x14ac:dyDescent="0.55000000000000004">
      <c r="A25455">
        <v>13</v>
      </c>
      <c r="B25455">
        <v>92000</v>
      </c>
      <c r="C25455" s="6">
        <v>44440</v>
      </c>
      <c r="D25455">
        <v>295.99</v>
      </c>
      <c r="E25455" t="str">
        <f>INDEX(LedgerMapping[[#All],[Area]],MATCH(Transactions[[#This Row],[Sub Ledger]],LedgerMapping[[#All],[Sub Ledger]],0))</f>
        <v>Income Statement</v>
      </c>
    </row>
    <row r="25456" spans="1:5" x14ac:dyDescent="0.55000000000000004">
      <c r="A25456">
        <v>13</v>
      </c>
      <c r="B25456">
        <v>101000</v>
      </c>
      <c r="C25456" s="6">
        <v>44440</v>
      </c>
      <c r="D25456">
        <v>421307.35</v>
      </c>
      <c r="E25456" t="str">
        <f>INDEX(LedgerMapping[[#All],[Area]],MATCH(Transactions[[#This Row],[Sub Ledger]],LedgerMapping[[#All],[Sub Ledger]],0))</f>
        <v>Income Statement</v>
      </c>
    </row>
    <row r="25457" spans="1:5" x14ac:dyDescent="0.55000000000000004">
      <c r="A25457">
        <v>13</v>
      </c>
      <c r="B25457">
        <v>101001</v>
      </c>
      <c r="C25457" s="6">
        <v>44440</v>
      </c>
      <c r="D25457">
        <v>332832.80650000001</v>
      </c>
      <c r="E25457" t="str">
        <f>INDEX(LedgerMapping[[#All],[Area]],MATCH(Transactions[[#This Row],[Sub Ledger]],LedgerMapping[[#All],[Sub Ledger]],0))</f>
        <v>Income Statement</v>
      </c>
    </row>
    <row r="25458" spans="1:5" x14ac:dyDescent="0.55000000000000004">
      <c r="A25458">
        <v>13</v>
      </c>
      <c r="B25458">
        <v>53000</v>
      </c>
      <c r="C25458" s="6">
        <v>44531</v>
      </c>
      <c r="D25458">
        <v>-14620.82</v>
      </c>
      <c r="E25458" t="str">
        <f>INDEX(LedgerMapping[[#All],[Area]],MATCH(Transactions[[#This Row],[Sub Ledger]],LedgerMapping[[#All],[Sub Ledger]],0))</f>
        <v>Income Statement</v>
      </c>
    </row>
    <row r="25459" spans="1:5" x14ac:dyDescent="0.55000000000000004">
      <c r="A25459">
        <v>13</v>
      </c>
      <c r="B25459">
        <v>54000</v>
      </c>
      <c r="C25459" s="6">
        <v>44531</v>
      </c>
      <c r="D25459">
        <v>-1374.96</v>
      </c>
      <c r="E25459" t="str">
        <f>INDEX(LedgerMapping[[#All],[Area]],MATCH(Transactions[[#This Row],[Sub Ledger]],LedgerMapping[[#All],[Sub Ledger]],0))</f>
        <v>Income Statement</v>
      </c>
    </row>
    <row r="25460" spans="1:5" x14ac:dyDescent="0.55000000000000004">
      <c r="A25460">
        <v>13</v>
      </c>
      <c r="B25460">
        <v>56000</v>
      </c>
      <c r="C25460" s="6">
        <v>44531</v>
      </c>
      <c r="D25460">
        <v>-206994.58</v>
      </c>
      <c r="E25460" t="str">
        <f>INDEX(LedgerMapping[[#All],[Area]],MATCH(Transactions[[#This Row],[Sub Ledger]],LedgerMapping[[#All],[Sub Ledger]],0))</f>
        <v>Income Statement</v>
      </c>
    </row>
    <row r="25461" spans="1:5" x14ac:dyDescent="0.55000000000000004">
      <c r="A25461">
        <v>13</v>
      </c>
      <c r="B25461">
        <v>57000</v>
      </c>
      <c r="C25461" s="6">
        <v>44531</v>
      </c>
      <c r="D25461">
        <v>-7310.16</v>
      </c>
      <c r="E25461" t="str">
        <f>INDEX(LedgerMapping[[#All],[Area]],MATCH(Transactions[[#This Row],[Sub Ledger]],LedgerMapping[[#All],[Sub Ledger]],0))</f>
        <v>Income Statement</v>
      </c>
    </row>
    <row r="25462" spans="1:5" x14ac:dyDescent="0.55000000000000004">
      <c r="A25462">
        <v>13</v>
      </c>
      <c r="B25462">
        <v>60000</v>
      </c>
      <c r="C25462" s="6">
        <v>44531</v>
      </c>
      <c r="D25462">
        <v>-41965.19</v>
      </c>
      <c r="E25462" t="str">
        <f>INDEX(LedgerMapping[[#All],[Area]],MATCH(Transactions[[#This Row],[Sub Ledger]],LedgerMapping[[#All],[Sub Ledger]],0))</f>
        <v>Income Statement</v>
      </c>
    </row>
    <row r="25463" spans="1:5" x14ac:dyDescent="0.55000000000000004">
      <c r="A25463">
        <v>13</v>
      </c>
      <c r="B25463">
        <v>61000</v>
      </c>
      <c r="C25463" s="6">
        <v>44531</v>
      </c>
      <c r="D25463">
        <v>-3875.01</v>
      </c>
      <c r="E25463" t="str">
        <f>INDEX(LedgerMapping[[#All],[Area]],MATCH(Transactions[[#This Row],[Sub Ledger]],LedgerMapping[[#All],[Sub Ledger]],0))</f>
        <v>Income Statement</v>
      </c>
    </row>
    <row r="25464" spans="1:5" x14ac:dyDescent="0.55000000000000004">
      <c r="A25464">
        <v>13</v>
      </c>
      <c r="B25464">
        <v>62000</v>
      </c>
      <c r="C25464" s="6">
        <v>44531</v>
      </c>
      <c r="D25464">
        <v>-2583.7600000000002</v>
      </c>
      <c r="E25464" t="str">
        <f>INDEX(LedgerMapping[[#All],[Area]],MATCH(Transactions[[#This Row],[Sub Ledger]],LedgerMapping[[#All],[Sub Ledger]],0))</f>
        <v>Income Statement</v>
      </c>
    </row>
    <row r="25465" spans="1:5" x14ac:dyDescent="0.55000000000000004">
      <c r="A25465">
        <v>13</v>
      </c>
      <c r="B25465">
        <v>63000</v>
      </c>
      <c r="C25465" s="6">
        <v>44531</v>
      </c>
      <c r="D25465">
        <v>-14620.82</v>
      </c>
      <c r="E25465" t="str">
        <f>INDEX(LedgerMapping[[#All],[Area]],MATCH(Transactions[[#This Row],[Sub Ledger]],LedgerMapping[[#All],[Sub Ledger]],0))</f>
        <v>Income Statement</v>
      </c>
    </row>
    <row r="25466" spans="1:5" x14ac:dyDescent="0.55000000000000004">
      <c r="A25466">
        <v>13</v>
      </c>
      <c r="B25466">
        <v>65000</v>
      </c>
      <c r="C25466" s="6">
        <v>44531</v>
      </c>
      <c r="D25466">
        <v>-439.86</v>
      </c>
      <c r="E25466" t="str">
        <f>INDEX(LedgerMapping[[#All],[Area]],MATCH(Transactions[[#This Row],[Sub Ledger]],LedgerMapping[[#All],[Sub Ledger]],0))</f>
        <v>Income Statement</v>
      </c>
    </row>
    <row r="25467" spans="1:5" x14ac:dyDescent="0.55000000000000004">
      <c r="A25467">
        <v>13</v>
      </c>
      <c r="B25467">
        <v>66000</v>
      </c>
      <c r="C25467" s="6">
        <v>44531</v>
      </c>
      <c r="D25467">
        <v>-399.5</v>
      </c>
      <c r="E25467" t="str">
        <f>INDEX(LedgerMapping[[#All],[Area]],MATCH(Transactions[[#This Row],[Sub Ledger]],LedgerMapping[[#All],[Sub Ledger]],0))</f>
        <v>Income Statement</v>
      </c>
    </row>
    <row r="25468" spans="1:5" x14ac:dyDescent="0.55000000000000004">
      <c r="A25468">
        <v>13</v>
      </c>
      <c r="B25468">
        <v>67000</v>
      </c>
      <c r="C25468" s="6">
        <v>44531</v>
      </c>
      <c r="D25468">
        <v>-211.78</v>
      </c>
      <c r="E25468" t="str">
        <f>INDEX(LedgerMapping[[#All],[Area]],MATCH(Transactions[[#This Row],[Sub Ledger]],LedgerMapping[[#All],[Sub Ledger]],0))</f>
        <v>Income Statement</v>
      </c>
    </row>
    <row r="25469" spans="1:5" x14ac:dyDescent="0.55000000000000004">
      <c r="A25469">
        <v>13</v>
      </c>
      <c r="B25469">
        <v>68000</v>
      </c>
      <c r="C25469" s="6">
        <v>44531</v>
      </c>
      <c r="D25469">
        <v>-159.15</v>
      </c>
      <c r="E25469" t="str">
        <f>INDEX(LedgerMapping[[#All],[Area]],MATCH(Transactions[[#This Row],[Sub Ledger]],LedgerMapping[[#All],[Sub Ledger]],0))</f>
        <v>Income Statement</v>
      </c>
    </row>
    <row r="25470" spans="1:5" x14ac:dyDescent="0.55000000000000004">
      <c r="A25470">
        <v>13</v>
      </c>
      <c r="B25470">
        <v>69000</v>
      </c>
      <c r="C25470" s="6">
        <v>44531</v>
      </c>
      <c r="D25470">
        <v>-45.11</v>
      </c>
      <c r="E25470" t="str">
        <f>INDEX(LedgerMapping[[#All],[Area]],MATCH(Transactions[[#This Row],[Sub Ledger]],LedgerMapping[[#All],[Sub Ledger]],0))</f>
        <v>Income Statement</v>
      </c>
    </row>
    <row r="25471" spans="1:5" x14ac:dyDescent="0.55000000000000004">
      <c r="A25471">
        <v>13</v>
      </c>
      <c r="B25471">
        <v>71000</v>
      </c>
      <c r="C25471" s="6">
        <v>44531</v>
      </c>
      <c r="D25471">
        <v>-69.67</v>
      </c>
      <c r="E25471" t="str">
        <f>INDEX(LedgerMapping[[#All],[Area]],MATCH(Transactions[[#This Row],[Sub Ledger]],LedgerMapping[[#All],[Sub Ledger]],0))</f>
        <v>Income Statement</v>
      </c>
    </row>
    <row r="25472" spans="1:5" x14ac:dyDescent="0.55000000000000004">
      <c r="A25472">
        <v>13</v>
      </c>
      <c r="B25472">
        <v>72000</v>
      </c>
      <c r="C25472" s="6">
        <v>44531</v>
      </c>
      <c r="D25472">
        <v>-1462.68</v>
      </c>
      <c r="E25472" t="str">
        <f>INDEX(LedgerMapping[[#All],[Area]],MATCH(Transactions[[#This Row],[Sub Ledger]],LedgerMapping[[#All],[Sub Ledger]],0))</f>
        <v>Income Statement</v>
      </c>
    </row>
    <row r="25473" spans="1:5" x14ac:dyDescent="0.55000000000000004">
      <c r="A25473">
        <v>13</v>
      </c>
      <c r="B25473">
        <v>73000</v>
      </c>
      <c r="C25473" s="6">
        <v>44531</v>
      </c>
      <c r="D25473">
        <v>-320.56</v>
      </c>
      <c r="E25473" t="str">
        <f>INDEX(LedgerMapping[[#All],[Area]],MATCH(Transactions[[#This Row],[Sub Ledger]],LedgerMapping[[#All],[Sub Ledger]],0))</f>
        <v>Income Statement</v>
      </c>
    </row>
    <row r="25474" spans="1:5" x14ac:dyDescent="0.55000000000000004">
      <c r="A25474">
        <v>13</v>
      </c>
      <c r="B25474">
        <v>74000</v>
      </c>
      <c r="C25474" s="6">
        <v>44531</v>
      </c>
      <c r="D25474">
        <v>-503.02</v>
      </c>
      <c r="E25474" t="str">
        <f>INDEX(LedgerMapping[[#All],[Area]],MATCH(Transactions[[#This Row],[Sub Ledger]],LedgerMapping[[#All],[Sub Ledger]],0))</f>
        <v>Income Statement</v>
      </c>
    </row>
    <row r="25475" spans="1:5" x14ac:dyDescent="0.55000000000000004">
      <c r="A25475">
        <v>13</v>
      </c>
      <c r="B25475">
        <v>76000</v>
      </c>
      <c r="C25475" s="6">
        <v>44531</v>
      </c>
      <c r="D25475">
        <v>-4076.77</v>
      </c>
      <c r="E25475" t="str">
        <f>INDEX(LedgerMapping[[#All],[Area]],MATCH(Transactions[[#This Row],[Sub Ledger]],LedgerMapping[[#All],[Sub Ledger]],0))</f>
        <v>Income Statement</v>
      </c>
    </row>
    <row r="25476" spans="1:5" x14ac:dyDescent="0.55000000000000004">
      <c r="A25476">
        <v>13</v>
      </c>
      <c r="B25476">
        <v>77000</v>
      </c>
      <c r="C25476" s="6">
        <v>44531</v>
      </c>
      <c r="D25476">
        <v>-743.37</v>
      </c>
      <c r="E25476" t="str">
        <f>INDEX(LedgerMapping[[#All],[Area]],MATCH(Transactions[[#This Row],[Sub Ledger]],LedgerMapping[[#All],[Sub Ledger]],0))</f>
        <v>Income Statement</v>
      </c>
    </row>
    <row r="25477" spans="1:5" x14ac:dyDescent="0.55000000000000004">
      <c r="A25477">
        <v>13</v>
      </c>
      <c r="B25477">
        <v>78000</v>
      </c>
      <c r="C25477" s="6">
        <v>44531</v>
      </c>
      <c r="D25477">
        <v>-259.14999999999998</v>
      </c>
      <c r="E25477" t="str">
        <f>INDEX(LedgerMapping[[#All],[Area]],MATCH(Transactions[[#This Row],[Sub Ledger]],LedgerMapping[[#All],[Sub Ledger]],0))</f>
        <v>Income Statement</v>
      </c>
    </row>
    <row r="25478" spans="1:5" x14ac:dyDescent="0.55000000000000004">
      <c r="A25478">
        <v>13</v>
      </c>
      <c r="B25478">
        <v>80000</v>
      </c>
      <c r="C25478" s="6">
        <v>44531</v>
      </c>
      <c r="D25478">
        <v>-959.16</v>
      </c>
      <c r="E25478" t="str">
        <f>INDEX(LedgerMapping[[#All],[Area]],MATCH(Transactions[[#This Row],[Sub Ledger]],LedgerMapping[[#All],[Sub Ledger]],0))</f>
        <v>Income Statement</v>
      </c>
    </row>
    <row r="25479" spans="1:5" x14ac:dyDescent="0.55000000000000004">
      <c r="A25479">
        <v>13</v>
      </c>
      <c r="B25479">
        <v>81000</v>
      </c>
      <c r="C25479" s="6">
        <v>44531</v>
      </c>
      <c r="D25479">
        <v>-594.25</v>
      </c>
      <c r="E25479" t="str">
        <f>INDEX(LedgerMapping[[#All],[Area]],MATCH(Transactions[[#This Row],[Sub Ledger]],LedgerMapping[[#All],[Sub Ledger]],0))</f>
        <v>Income Statement</v>
      </c>
    </row>
    <row r="25480" spans="1:5" x14ac:dyDescent="0.55000000000000004">
      <c r="A25480">
        <v>13</v>
      </c>
      <c r="B25480">
        <v>82000</v>
      </c>
      <c r="C25480" s="6">
        <v>44531</v>
      </c>
      <c r="D25480">
        <v>-60.9</v>
      </c>
      <c r="E25480" t="str">
        <f>INDEX(LedgerMapping[[#All],[Area]],MATCH(Transactions[[#This Row],[Sub Ledger]],LedgerMapping[[#All],[Sub Ledger]],0))</f>
        <v>Income Statement</v>
      </c>
    </row>
    <row r="25481" spans="1:5" x14ac:dyDescent="0.55000000000000004">
      <c r="A25481">
        <v>13</v>
      </c>
      <c r="B25481">
        <v>83000</v>
      </c>
      <c r="C25481" s="6">
        <v>44531</v>
      </c>
      <c r="D25481">
        <v>-213.54</v>
      </c>
      <c r="E25481" t="str">
        <f>INDEX(LedgerMapping[[#All],[Area]],MATCH(Transactions[[#This Row],[Sub Ledger]],LedgerMapping[[#All],[Sub Ledger]],0))</f>
        <v>Income Statement</v>
      </c>
    </row>
    <row r="25482" spans="1:5" x14ac:dyDescent="0.55000000000000004">
      <c r="A25482">
        <v>13</v>
      </c>
      <c r="B25482">
        <v>84000</v>
      </c>
      <c r="C25482" s="6">
        <v>44531</v>
      </c>
      <c r="D25482">
        <v>-190.73</v>
      </c>
      <c r="E25482" t="str">
        <f>INDEX(LedgerMapping[[#All],[Area]],MATCH(Transactions[[#This Row],[Sub Ledger]],LedgerMapping[[#All],[Sub Ledger]],0))</f>
        <v>Income Statement</v>
      </c>
    </row>
    <row r="25483" spans="1:5" x14ac:dyDescent="0.55000000000000004">
      <c r="A25483">
        <v>13</v>
      </c>
      <c r="B25483">
        <v>85000</v>
      </c>
      <c r="C25483" s="6">
        <v>44531</v>
      </c>
      <c r="D25483">
        <v>-171.43</v>
      </c>
      <c r="E25483" t="str">
        <f>INDEX(LedgerMapping[[#All],[Area]],MATCH(Transactions[[#This Row],[Sub Ledger]],LedgerMapping[[#All],[Sub Ledger]],0))</f>
        <v>Income Statement</v>
      </c>
    </row>
    <row r="25484" spans="1:5" x14ac:dyDescent="0.55000000000000004">
      <c r="A25484">
        <v>13</v>
      </c>
      <c r="B25484">
        <v>87000</v>
      </c>
      <c r="C25484" s="6">
        <v>44531</v>
      </c>
      <c r="D25484">
        <v>-790.74</v>
      </c>
      <c r="E25484" t="str">
        <f>INDEX(LedgerMapping[[#All],[Area]],MATCH(Transactions[[#This Row],[Sub Ledger]],LedgerMapping[[#All],[Sub Ledger]],0))</f>
        <v>Income Statement</v>
      </c>
    </row>
    <row r="25485" spans="1:5" x14ac:dyDescent="0.55000000000000004">
      <c r="A25485">
        <v>13</v>
      </c>
      <c r="B25485">
        <v>90000</v>
      </c>
      <c r="C25485" s="6">
        <v>44531</v>
      </c>
      <c r="D25485">
        <v>-285.47000000000003</v>
      </c>
      <c r="E25485" t="str">
        <f>INDEX(LedgerMapping[[#All],[Area]],MATCH(Transactions[[#This Row],[Sub Ledger]],LedgerMapping[[#All],[Sub Ledger]],0))</f>
        <v>Income Statement</v>
      </c>
    </row>
    <row r="25486" spans="1:5" x14ac:dyDescent="0.55000000000000004">
      <c r="A25486">
        <v>13</v>
      </c>
      <c r="B25486">
        <v>60000</v>
      </c>
      <c r="C25486" s="6">
        <v>44531</v>
      </c>
      <c r="D25486">
        <v>-22275.35</v>
      </c>
      <c r="E25486" t="str">
        <f>INDEX(LedgerMapping[[#All],[Area]],MATCH(Transactions[[#This Row],[Sub Ledger]],LedgerMapping[[#All],[Sub Ledger]],0))</f>
        <v>Income Statement</v>
      </c>
    </row>
    <row r="25487" spans="1:5" x14ac:dyDescent="0.55000000000000004">
      <c r="A25487">
        <v>13</v>
      </c>
      <c r="B25487">
        <v>61000</v>
      </c>
      <c r="C25487" s="6">
        <v>44531</v>
      </c>
      <c r="D25487">
        <v>-1829.36</v>
      </c>
      <c r="E25487" t="str">
        <f>INDEX(LedgerMapping[[#All],[Area]],MATCH(Transactions[[#This Row],[Sub Ledger]],LedgerMapping[[#All],[Sub Ledger]],0))</f>
        <v>Income Statement</v>
      </c>
    </row>
    <row r="25488" spans="1:5" x14ac:dyDescent="0.55000000000000004">
      <c r="A25488">
        <v>13</v>
      </c>
      <c r="B25488">
        <v>62000</v>
      </c>
      <c r="C25488" s="6">
        <v>44531</v>
      </c>
      <c r="D25488">
        <v>-1829.36</v>
      </c>
      <c r="E25488" t="str">
        <f>INDEX(LedgerMapping[[#All],[Area]],MATCH(Transactions[[#This Row],[Sub Ledger]],LedgerMapping[[#All],[Sub Ledger]],0))</f>
        <v>Income Statement</v>
      </c>
    </row>
    <row r="25489" spans="1:5" x14ac:dyDescent="0.55000000000000004">
      <c r="A25489">
        <v>13</v>
      </c>
      <c r="B25489">
        <v>65000</v>
      </c>
      <c r="C25489" s="6">
        <v>44531</v>
      </c>
      <c r="D25489">
        <v>-364.42</v>
      </c>
      <c r="E25489" t="str">
        <f>INDEX(LedgerMapping[[#All],[Area]],MATCH(Transactions[[#This Row],[Sub Ledger]],LedgerMapping[[#All],[Sub Ledger]],0))</f>
        <v>Income Statement</v>
      </c>
    </row>
    <row r="25490" spans="1:5" x14ac:dyDescent="0.55000000000000004">
      <c r="A25490">
        <v>13</v>
      </c>
      <c r="B25490">
        <v>66000</v>
      </c>
      <c r="C25490" s="6">
        <v>44531</v>
      </c>
      <c r="D25490">
        <v>-331.08</v>
      </c>
      <c r="E25490" t="str">
        <f>INDEX(LedgerMapping[[#All],[Area]],MATCH(Transactions[[#This Row],[Sub Ledger]],LedgerMapping[[#All],[Sub Ledger]],0))</f>
        <v>Income Statement</v>
      </c>
    </row>
    <row r="25491" spans="1:5" x14ac:dyDescent="0.55000000000000004">
      <c r="A25491">
        <v>13</v>
      </c>
      <c r="B25491">
        <v>67000</v>
      </c>
      <c r="C25491" s="6">
        <v>44531</v>
      </c>
      <c r="D25491">
        <v>-169.68</v>
      </c>
      <c r="E25491" t="str">
        <f>INDEX(LedgerMapping[[#All],[Area]],MATCH(Transactions[[#This Row],[Sub Ledger]],LedgerMapping[[#All],[Sub Ledger]],0))</f>
        <v>Income Statement</v>
      </c>
    </row>
    <row r="25492" spans="1:5" x14ac:dyDescent="0.55000000000000004">
      <c r="A25492">
        <v>13</v>
      </c>
      <c r="B25492">
        <v>68000</v>
      </c>
      <c r="C25492" s="6">
        <v>44531</v>
      </c>
      <c r="D25492">
        <v>-127.57</v>
      </c>
      <c r="E25492" t="str">
        <f>INDEX(LedgerMapping[[#All],[Area]],MATCH(Transactions[[#This Row],[Sub Ledger]],LedgerMapping[[#All],[Sub Ledger]],0))</f>
        <v>Income Statement</v>
      </c>
    </row>
    <row r="25493" spans="1:5" x14ac:dyDescent="0.55000000000000004">
      <c r="A25493">
        <v>13</v>
      </c>
      <c r="B25493">
        <v>69000</v>
      </c>
      <c r="C25493" s="6">
        <v>44531</v>
      </c>
      <c r="D25493">
        <v>-38.090000000000003</v>
      </c>
      <c r="E25493" t="str">
        <f>INDEX(LedgerMapping[[#All],[Area]],MATCH(Transactions[[#This Row],[Sub Ledger]],LedgerMapping[[#All],[Sub Ledger]],0))</f>
        <v>Income Statement</v>
      </c>
    </row>
    <row r="25494" spans="1:5" x14ac:dyDescent="0.55000000000000004">
      <c r="A25494">
        <v>13</v>
      </c>
      <c r="B25494">
        <v>71000</v>
      </c>
      <c r="C25494" s="6">
        <v>44531</v>
      </c>
      <c r="D25494">
        <v>-55.64</v>
      </c>
      <c r="E25494" t="str">
        <f>INDEX(LedgerMapping[[#All],[Area]],MATCH(Transactions[[#This Row],[Sub Ledger]],LedgerMapping[[#All],[Sub Ledger]],0))</f>
        <v>Income Statement</v>
      </c>
    </row>
    <row r="25495" spans="1:5" x14ac:dyDescent="0.55000000000000004">
      <c r="A25495">
        <v>13</v>
      </c>
      <c r="B25495">
        <v>73000</v>
      </c>
      <c r="C25495" s="6">
        <v>44531</v>
      </c>
      <c r="D25495">
        <v>-232.84</v>
      </c>
      <c r="E25495" t="str">
        <f>INDEX(LedgerMapping[[#All],[Area]],MATCH(Transactions[[#This Row],[Sub Ledger]],LedgerMapping[[#All],[Sub Ledger]],0))</f>
        <v>Income Statement</v>
      </c>
    </row>
    <row r="25496" spans="1:5" x14ac:dyDescent="0.55000000000000004">
      <c r="A25496">
        <v>13</v>
      </c>
      <c r="B25496">
        <v>74000</v>
      </c>
      <c r="C25496" s="6">
        <v>44531</v>
      </c>
      <c r="D25496">
        <v>-622.32000000000005</v>
      </c>
      <c r="E25496" t="str">
        <f>INDEX(LedgerMapping[[#All],[Area]],MATCH(Transactions[[#This Row],[Sub Ledger]],LedgerMapping[[#All],[Sub Ledger]],0))</f>
        <v>Income Statement</v>
      </c>
    </row>
    <row r="25497" spans="1:5" x14ac:dyDescent="0.55000000000000004">
      <c r="A25497">
        <v>13</v>
      </c>
      <c r="B25497">
        <v>76000</v>
      </c>
      <c r="C25497" s="6">
        <v>44531</v>
      </c>
      <c r="D25497">
        <v>-269.68</v>
      </c>
      <c r="E25497" t="str">
        <f>INDEX(LedgerMapping[[#All],[Area]],MATCH(Transactions[[#This Row],[Sub Ledger]],LedgerMapping[[#All],[Sub Ledger]],0))</f>
        <v>Income Statement</v>
      </c>
    </row>
    <row r="25498" spans="1:5" x14ac:dyDescent="0.55000000000000004">
      <c r="A25498">
        <v>13</v>
      </c>
      <c r="B25498">
        <v>77000</v>
      </c>
      <c r="C25498" s="6">
        <v>44531</v>
      </c>
      <c r="D25498">
        <v>-483.72</v>
      </c>
      <c r="E25498" t="str">
        <f>INDEX(LedgerMapping[[#All],[Area]],MATCH(Transactions[[#This Row],[Sub Ledger]],LedgerMapping[[#All],[Sub Ledger]],0))</f>
        <v>Income Statement</v>
      </c>
    </row>
    <row r="25499" spans="1:5" x14ac:dyDescent="0.55000000000000004">
      <c r="A25499">
        <v>13</v>
      </c>
      <c r="B25499">
        <v>78000</v>
      </c>
      <c r="C25499" s="6">
        <v>44531</v>
      </c>
      <c r="D25499">
        <v>-160.9</v>
      </c>
      <c r="E25499" t="str">
        <f>INDEX(LedgerMapping[[#All],[Area]],MATCH(Transactions[[#This Row],[Sub Ledger]],LedgerMapping[[#All],[Sub Ledger]],0))</f>
        <v>Income Statement</v>
      </c>
    </row>
    <row r="25500" spans="1:5" x14ac:dyDescent="0.55000000000000004">
      <c r="A25500">
        <v>13</v>
      </c>
      <c r="B25500">
        <v>80000</v>
      </c>
      <c r="C25500" s="6">
        <v>44531</v>
      </c>
      <c r="D25500">
        <v>-559.16</v>
      </c>
      <c r="E25500" t="str">
        <f>INDEX(LedgerMapping[[#All],[Area]],MATCH(Transactions[[#This Row],[Sub Ledger]],LedgerMapping[[#All],[Sub Ledger]],0))</f>
        <v>Income Statement</v>
      </c>
    </row>
    <row r="25501" spans="1:5" x14ac:dyDescent="0.55000000000000004">
      <c r="A25501">
        <v>13</v>
      </c>
      <c r="B25501">
        <v>81000</v>
      </c>
      <c r="C25501" s="6">
        <v>44531</v>
      </c>
      <c r="D25501">
        <v>-345.12</v>
      </c>
      <c r="E25501" t="str">
        <f>INDEX(LedgerMapping[[#All],[Area]],MATCH(Transactions[[#This Row],[Sub Ledger]],LedgerMapping[[#All],[Sub Ledger]],0))</f>
        <v>Income Statement</v>
      </c>
    </row>
    <row r="25502" spans="1:5" x14ac:dyDescent="0.55000000000000004">
      <c r="A25502">
        <v>13</v>
      </c>
      <c r="B25502">
        <v>82000</v>
      </c>
      <c r="C25502" s="6">
        <v>44531</v>
      </c>
      <c r="D25502">
        <v>-36.340000000000003</v>
      </c>
      <c r="E25502" t="str">
        <f>INDEX(LedgerMapping[[#All],[Area]],MATCH(Transactions[[#This Row],[Sub Ledger]],LedgerMapping[[#All],[Sub Ledger]],0))</f>
        <v>Income Statement</v>
      </c>
    </row>
    <row r="25503" spans="1:5" x14ac:dyDescent="0.55000000000000004">
      <c r="A25503">
        <v>13</v>
      </c>
      <c r="B25503">
        <v>83000</v>
      </c>
      <c r="C25503" s="6">
        <v>44531</v>
      </c>
      <c r="D25503">
        <v>-122.31</v>
      </c>
      <c r="E25503" t="str">
        <f>INDEX(LedgerMapping[[#All],[Area]],MATCH(Transactions[[#This Row],[Sub Ledger]],LedgerMapping[[#All],[Sub Ledger]],0))</f>
        <v>Income Statement</v>
      </c>
    </row>
    <row r="25504" spans="1:5" x14ac:dyDescent="0.55000000000000004">
      <c r="A25504">
        <v>13</v>
      </c>
      <c r="B25504">
        <v>84000</v>
      </c>
      <c r="C25504" s="6">
        <v>44531</v>
      </c>
      <c r="D25504">
        <v>-106.52</v>
      </c>
      <c r="E25504" t="str">
        <f>INDEX(LedgerMapping[[#All],[Area]],MATCH(Transactions[[#This Row],[Sub Ledger]],LedgerMapping[[#All],[Sub Ledger]],0))</f>
        <v>Income Statement</v>
      </c>
    </row>
    <row r="25505" spans="1:5" x14ac:dyDescent="0.55000000000000004">
      <c r="A25505">
        <v>13</v>
      </c>
      <c r="B25505">
        <v>85000</v>
      </c>
      <c r="C25505" s="6">
        <v>44531</v>
      </c>
      <c r="D25505">
        <v>-97.74</v>
      </c>
      <c r="E25505" t="str">
        <f>INDEX(LedgerMapping[[#All],[Area]],MATCH(Transactions[[#This Row],[Sub Ledger]],LedgerMapping[[#All],[Sub Ledger]],0))</f>
        <v>Income Statement</v>
      </c>
    </row>
    <row r="25506" spans="1:5" x14ac:dyDescent="0.55000000000000004">
      <c r="A25506">
        <v>13</v>
      </c>
      <c r="B25506">
        <v>87000</v>
      </c>
      <c r="C25506" s="6">
        <v>44531</v>
      </c>
      <c r="D25506">
        <v>-474.94</v>
      </c>
      <c r="E25506" t="str">
        <f>INDEX(LedgerMapping[[#All],[Area]],MATCH(Transactions[[#This Row],[Sub Ledger]],LedgerMapping[[#All],[Sub Ledger]],0))</f>
        <v>Income Statement</v>
      </c>
    </row>
    <row r="25507" spans="1:5" x14ac:dyDescent="0.55000000000000004">
      <c r="A25507">
        <v>13</v>
      </c>
      <c r="B25507">
        <v>90000</v>
      </c>
      <c r="C25507" s="6">
        <v>44531</v>
      </c>
      <c r="D25507">
        <v>-159.15</v>
      </c>
      <c r="E25507" t="str">
        <f>INDEX(LedgerMapping[[#All],[Area]],MATCH(Transactions[[#This Row],[Sub Ledger]],LedgerMapping[[#All],[Sub Ledger]],0))</f>
        <v>Income Statement</v>
      </c>
    </row>
    <row r="25508" spans="1:5" x14ac:dyDescent="0.55000000000000004">
      <c r="A25508">
        <v>13</v>
      </c>
      <c r="B25508">
        <v>60000</v>
      </c>
      <c r="C25508" s="6">
        <v>44531</v>
      </c>
      <c r="D25508">
        <v>-36719.480000000003</v>
      </c>
      <c r="E25508" t="str">
        <f>INDEX(LedgerMapping[[#All],[Area]],MATCH(Transactions[[#This Row],[Sub Ledger]],LedgerMapping[[#All],[Sub Ledger]],0))</f>
        <v>Income Statement</v>
      </c>
    </row>
    <row r="25509" spans="1:5" x14ac:dyDescent="0.55000000000000004">
      <c r="A25509">
        <v>13</v>
      </c>
      <c r="B25509">
        <v>61000</v>
      </c>
      <c r="C25509" s="6">
        <v>44531</v>
      </c>
      <c r="D25509">
        <v>-4145.1899999999996</v>
      </c>
      <c r="E25509" t="str">
        <f>INDEX(LedgerMapping[[#All],[Area]],MATCH(Transactions[[#This Row],[Sub Ledger]],LedgerMapping[[#All],[Sub Ledger]],0))</f>
        <v>Income Statement</v>
      </c>
    </row>
    <row r="25510" spans="1:5" x14ac:dyDescent="0.55000000000000004">
      <c r="A25510">
        <v>13</v>
      </c>
      <c r="B25510">
        <v>62000</v>
      </c>
      <c r="C25510" s="6">
        <v>44531</v>
      </c>
      <c r="D25510">
        <v>-3390.79</v>
      </c>
      <c r="E25510" t="str">
        <f>INDEX(LedgerMapping[[#All],[Area]],MATCH(Transactions[[#This Row],[Sub Ledger]],LedgerMapping[[#All],[Sub Ledger]],0))</f>
        <v>Income Statement</v>
      </c>
    </row>
    <row r="25511" spans="1:5" x14ac:dyDescent="0.55000000000000004">
      <c r="A25511">
        <v>13</v>
      </c>
      <c r="B25511">
        <v>65000</v>
      </c>
      <c r="C25511" s="6">
        <v>44531</v>
      </c>
      <c r="D25511">
        <v>-711.79</v>
      </c>
      <c r="E25511" t="str">
        <f>INDEX(LedgerMapping[[#All],[Area]],MATCH(Transactions[[#This Row],[Sub Ledger]],LedgerMapping[[#All],[Sub Ledger]],0))</f>
        <v>Income Statement</v>
      </c>
    </row>
    <row r="25512" spans="1:5" x14ac:dyDescent="0.55000000000000004">
      <c r="A25512">
        <v>13</v>
      </c>
      <c r="B25512">
        <v>66000</v>
      </c>
      <c r="C25512" s="6">
        <v>44531</v>
      </c>
      <c r="D25512">
        <v>-646.88</v>
      </c>
      <c r="E25512" t="str">
        <f>INDEX(LedgerMapping[[#All],[Area]],MATCH(Transactions[[#This Row],[Sub Ledger]],LedgerMapping[[#All],[Sub Ledger]],0))</f>
        <v>Income Statement</v>
      </c>
    </row>
    <row r="25513" spans="1:5" x14ac:dyDescent="0.55000000000000004">
      <c r="A25513">
        <v>13</v>
      </c>
      <c r="B25513">
        <v>67000</v>
      </c>
      <c r="C25513" s="6">
        <v>44531</v>
      </c>
      <c r="D25513">
        <v>-317.05</v>
      </c>
      <c r="E25513" t="str">
        <f>INDEX(LedgerMapping[[#All],[Area]],MATCH(Transactions[[#This Row],[Sub Ledger]],LedgerMapping[[#All],[Sub Ledger]],0))</f>
        <v>Income Statement</v>
      </c>
    </row>
    <row r="25514" spans="1:5" x14ac:dyDescent="0.55000000000000004">
      <c r="A25514">
        <v>13</v>
      </c>
      <c r="B25514">
        <v>68000</v>
      </c>
      <c r="C25514" s="6">
        <v>44531</v>
      </c>
      <c r="D25514">
        <v>-238.1</v>
      </c>
      <c r="E25514" t="str">
        <f>INDEX(LedgerMapping[[#All],[Area]],MATCH(Transactions[[#This Row],[Sub Ledger]],LedgerMapping[[#All],[Sub Ledger]],0))</f>
        <v>Income Statement</v>
      </c>
    </row>
    <row r="25515" spans="1:5" x14ac:dyDescent="0.55000000000000004">
      <c r="A25515">
        <v>13</v>
      </c>
      <c r="B25515">
        <v>69000</v>
      </c>
      <c r="C25515" s="6">
        <v>44531</v>
      </c>
      <c r="D25515">
        <v>-73.180000000000007</v>
      </c>
      <c r="E25515" t="str">
        <f>INDEX(LedgerMapping[[#All],[Area]],MATCH(Transactions[[#This Row],[Sub Ledger]],LedgerMapping[[#All],[Sub Ledger]],0))</f>
        <v>Income Statement</v>
      </c>
    </row>
    <row r="25516" spans="1:5" x14ac:dyDescent="0.55000000000000004">
      <c r="A25516">
        <v>13</v>
      </c>
      <c r="B25516">
        <v>71000</v>
      </c>
      <c r="C25516" s="6">
        <v>44531</v>
      </c>
      <c r="D25516">
        <v>-103.01</v>
      </c>
      <c r="E25516" t="str">
        <f>INDEX(LedgerMapping[[#All],[Area]],MATCH(Transactions[[#This Row],[Sub Ledger]],LedgerMapping[[#All],[Sub Ledger]],0))</f>
        <v>Income Statement</v>
      </c>
    </row>
    <row r="25517" spans="1:5" x14ac:dyDescent="0.55000000000000004">
      <c r="A25517">
        <v>13</v>
      </c>
      <c r="B25517">
        <v>73000</v>
      </c>
      <c r="C25517" s="6">
        <v>44531</v>
      </c>
      <c r="D25517">
        <v>-422.31</v>
      </c>
      <c r="E25517" t="str">
        <f>INDEX(LedgerMapping[[#All],[Area]],MATCH(Transactions[[#This Row],[Sub Ledger]],LedgerMapping[[#All],[Sub Ledger]],0))</f>
        <v>Income Statement</v>
      </c>
    </row>
    <row r="25518" spans="1:5" x14ac:dyDescent="0.55000000000000004">
      <c r="A25518">
        <v>13</v>
      </c>
      <c r="B25518">
        <v>74000</v>
      </c>
      <c r="C25518" s="6">
        <v>44531</v>
      </c>
      <c r="D25518">
        <v>-731.09</v>
      </c>
      <c r="E25518" t="str">
        <f>INDEX(LedgerMapping[[#All],[Area]],MATCH(Transactions[[#This Row],[Sub Ledger]],LedgerMapping[[#All],[Sub Ledger]],0))</f>
        <v>Income Statement</v>
      </c>
    </row>
    <row r="25519" spans="1:5" x14ac:dyDescent="0.55000000000000004">
      <c r="A25519">
        <v>13</v>
      </c>
      <c r="B25519">
        <v>76000</v>
      </c>
      <c r="C25519" s="6">
        <v>44531</v>
      </c>
      <c r="D25519">
        <v>-466.17</v>
      </c>
      <c r="E25519" t="str">
        <f>INDEX(LedgerMapping[[#All],[Area]],MATCH(Transactions[[#This Row],[Sub Ledger]],LedgerMapping[[#All],[Sub Ledger]],0))</f>
        <v>Income Statement</v>
      </c>
    </row>
    <row r="25520" spans="1:5" x14ac:dyDescent="0.55000000000000004">
      <c r="A25520">
        <v>13</v>
      </c>
      <c r="B25520">
        <v>77000</v>
      </c>
      <c r="C25520" s="6">
        <v>44531</v>
      </c>
      <c r="D25520">
        <v>-838.11</v>
      </c>
      <c r="E25520" t="str">
        <f>INDEX(LedgerMapping[[#All],[Area]],MATCH(Transactions[[#This Row],[Sub Ledger]],LedgerMapping[[#All],[Sub Ledger]],0))</f>
        <v>Income Statement</v>
      </c>
    </row>
    <row r="25521" spans="1:5" x14ac:dyDescent="0.55000000000000004">
      <c r="A25521">
        <v>13</v>
      </c>
      <c r="B25521">
        <v>78000</v>
      </c>
      <c r="C25521" s="6">
        <v>44531</v>
      </c>
      <c r="D25521">
        <v>-271.43</v>
      </c>
      <c r="E25521" t="str">
        <f>INDEX(LedgerMapping[[#All],[Area]],MATCH(Transactions[[#This Row],[Sub Ledger]],LedgerMapping[[#All],[Sub Ledger]],0))</f>
        <v>Income Statement</v>
      </c>
    </row>
    <row r="25522" spans="1:5" x14ac:dyDescent="0.55000000000000004">
      <c r="A25522">
        <v>13</v>
      </c>
      <c r="B25522">
        <v>80000</v>
      </c>
      <c r="C25522" s="6">
        <v>44531</v>
      </c>
      <c r="D25522">
        <v>-1013.55</v>
      </c>
      <c r="E25522" t="str">
        <f>INDEX(LedgerMapping[[#All],[Area]],MATCH(Transactions[[#This Row],[Sub Ledger]],LedgerMapping[[#All],[Sub Ledger]],0))</f>
        <v>Income Statement</v>
      </c>
    </row>
    <row r="25523" spans="1:5" x14ac:dyDescent="0.55000000000000004">
      <c r="A25523">
        <v>13</v>
      </c>
      <c r="B25523">
        <v>81000</v>
      </c>
      <c r="C25523" s="6">
        <v>44531</v>
      </c>
      <c r="D25523">
        <v>-627.58000000000004</v>
      </c>
      <c r="E25523" t="str">
        <f>INDEX(LedgerMapping[[#All],[Area]],MATCH(Transactions[[#This Row],[Sub Ledger]],LedgerMapping[[#All],[Sub Ledger]],0))</f>
        <v>Income Statement</v>
      </c>
    </row>
    <row r="25524" spans="1:5" x14ac:dyDescent="0.55000000000000004">
      <c r="A25524">
        <v>13</v>
      </c>
      <c r="B25524">
        <v>82000</v>
      </c>
      <c r="C25524" s="6">
        <v>44531</v>
      </c>
      <c r="D25524">
        <v>-66.17</v>
      </c>
      <c r="E25524" t="str">
        <f>INDEX(LedgerMapping[[#All],[Area]],MATCH(Transactions[[#This Row],[Sub Ledger]],LedgerMapping[[#All],[Sub Ledger]],0))</f>
        <v>Income Statement</v>
      </c>
    </row>
    <row r="25525" spans="1:5" x14ac:dyDescent="0.55000000000000004">
      <c r="A25525">
        <v>13</v>
      </c>
      <c r="B25525">
        <v>83000</v>
      </c>
      <c r="C25525" s="6">
        <v>44531</v>
      </c>
      <c r="D25525">
        <v>-231.08</v>
      </c>
      <c r="E25525" t="str">
        <f>INDEX(LedgerMapping[[#All],[Area]],MATCH(Transactions[[#This Row],[Sub Ledger]],LedgerMapping[[#All],[Sub Ledger]],0))</f>
        <v>Income Statement</v>
      </c>
    </row>
    <row r="25526" spans="1:5" x14ac:dyDescent="0.55000000000000004">
      <c r="A25526">
        <v>13</v>
      </c>
      <c r="B25526">
        <v>84000</v>
      </c>
      <c r="C25526" s="6">
        <v>44531</v>
      </c>
      <c r="D25526">
        <v>-210.03</v>
      </c>
      <c r="E25526" t="str">
        <f>INDEX(LedgerMapping[[#All],[Area]],MATCH(Transactions[[#This Row],[Sub Ledger]],LedgerMapping[[#All],[Sub Ledger]],0))</f>
        <v>Income Statement</v>
      </c>
    </row>
    <row r="25527" spans="1:5" x14ac:dyDescent="0.55000000000000004">
      <c r="A25527">
        <v>13</v>
      </c>
      <c r="B25527">
        <v>85000</v>
      </c>
      <c r="C25527" s="6">
        <v>44531</v>
      </c>
      <c r="D25527">
        <v>-183.71</v>
      </c>
      <c r="E25527" t="str">
        <f>INDEX(LedgerMapping[[#All],[Area]],MATCH(Transactions[[#This Row],[Sub Ledger]],LedgerMapping[[#All],[Sub Ledger]],0))</f>
        <v>Income Statement</v>
      </c>
    </row>
    <row r="25528" spans="1:5" x14ac:dyDescent="0.55000000000000004">
      <c r="A25528">
        <v>13</v>
      </c>
      <c r="B25528">
        <v>87000</v>
      </c>
      <c r="C25528" s="6">
        <v>44531</v>
      </c>
      <c r="D25528">
        <v>-790.74</v>
      </c>
      <c r="E25528" t="str">
        <f>INDEX(LedgerMapping[[#All],[Area]],MATCH(Transactions[[#This Row],[Sub Ledger]],LedgerMapping[[#All],[Sub Ledger]],0))</f>
        <v>Income Statement</v>
      </c>
    </row>
    <row r="25529" spans="1:5" x14ac:dyDescent="0.55000000000000004">
      <c r="A25529">
        <v>13</v>
      </c>
      <c r="B25529">
        <v>90000</v>
      </c>
      <c r="C25529" s="6">
        <v>44531</v>
      </c>
      <c r="D25529">
        <v>-313.54000000000002</v>
      </c>
      <c r="E25529" t="str">
        <f>INDEX(LedgerMapping[[#All],[Area]],MATCH(Transactions[[#This Row],[Sub Ledger]],LedgerMapping[[#All],[Sub Ledger]],0))</f>
        <v>Income Statement</v>
      </c>
    </row>
    <row r="25530" spans="1:5" x14ac:dyDescent="0.55000000000000004">
      <c r="A25530">
        <v>13</v>
      </c>
      <c r="B25530">
        <v>52000</v>
      </c>
      <c r="C25530" s="6">
        <v>44531</v>
      </c>
      <c r="D25530">
        <v>14620.82</v>
      </c>
      <c r="E25530" t="str">
        <f>INDEX(LedgerMapping[[#All],[Area]],MATCH(Transactions[[#This Row],[Sub Ledger]],LedgerMapping[[#All],[Sub Ledger]],0))</f>
        <v>Income Statement</v>
      </c>
    </row>
    <row r="25531" spans="1:5" x14ac:dyDescent="0.55000000000000004">
      <c r="A25531">
        <v>13</v>
      </c>
      <c r="B25531">
        <v>89000</v>
      </c>
      <c r="C25531" s="6">
        <v>44531</v>
      </c>
      <c r="D25531">
        <v>204.76</v>
      </c>
      <c r="E25531" t="str">
        <f>INDEX(LedgerMapping[[#All],[Area]],MATCH(Transactions[[#This Row],[Sub Ledger]],LedgerMapping[[#All],[Sub Ledger]],0))</f>
        <v>Income Statement</v>
      </c>
    </row>
    <row r="25532" spans="1:5" x14ac:dyDescent="0.55000000000000004">
      <c r="A25532">
        <v>13</v>
      </c>
      <c r="B25532">
        <v>89000</v>
      </c>
      <c r="C25532" s="6">
        <v>44531</v>
      </c>
      <c r="D25532">
        <v>185.47</v>
      </c>
      <c r="E25532" t="str">
        <f>INDEX(LedgerMapping[[#All],[Area]],MATCH(Transactions[[#This Row],[Sub Ledger]],LedgerMapping[[#All],[Sub Ledger]],0))</f>
        <v>Income Statement</v>
      </c>
    </row>
    <row r="25533" spans="1:5" x14ac:dyDescent="0.55000000000000004">
      <c r="A25533">
        <v>13</v>
      </c>
      <c r="B25533">
        <v>89000</v>
      </c>
      <c r="C25533" s="6">
        <v>44531</v>
      </c>
      <c r="D25533">
        <v>104.76</v>
      </c>
      <c r="E25533" t="str">
        <f>INDEX(LedgerMapping[[#All],[Area]],MATCH(Transactions[[#This Row],[Sub Ledger]],LedgerMapping[[#All],[Sub Ledger]],0))</f>
        <v>Income Statement</v>
      </c>
    </row>
    <row r="25534" spans="1:5" x14ac:dyDescent="0.55000000000000004">
      <c r="A25534">
        <v>13</v>
      </c>
      <c r="B25534">
        <v>91000</v>
      </c>
      <c r="C25534" s="6">
        <v>44531</v>
      </c>
      <c r="D25534">
        <v>-247.87</v>
      </c>
      <c r="E25534" t="str">
        <f>INDEX(LedgerMapping[[#All],[Area]],MATCH(Transactions[[#This Row],[Sub Ledger]],LedgerMapping[[#All],[Sub Ledger]],0))</f>
        <v>Income Statement</v>
      </c>
    </row>
    <row r="25535" spans="1:5" x14ac:dyDescent="0.55000000000000004">
      <c r="A25535">
        <v>13</v>
      </c>
      <c r="B25535">
        <v>91000</v>
      </c>
      <c r="C25535" s="6">
        <v>44531</v>
      </c>
      <c r="D25535">
        <v>-226.81</v>
      </c>
      <c r="E25535" t="str">
        <f>INDEX(LedgerMapping[[#All],[Area]],MATCH(Transactions[[#This Row],[Sub Ledger]],LedgerMapping[[#All],[Sub Ledger]],0))</f>
        <v>Income Statement</v>
      </c>
    </row>
    <row r="25536" spans="1:5" x14ac:dyDescent="0.55000000000000004">
      <c r="A25536">
        <v>13</v>
      </c>
      <c r="B25536">
        <v>91000</v>
      </c>
      <c r="C25536" s="6">
        <v>44531</v>
      </c>
      <c r="D25536">
        <v>-125.06</v>
      </c>
      <c r="E25536" t="str">
        <f>INDEX(LedgerMapping[[#All],[Area]],MATCH(Transactions[[#This Row],[Sub Ledger]],LedgerMapping[[#All],[Sub Ledger]],0))</f>
        <v>Income Statement</v>
      </c>
    </row>
    <row r="25537" spans="1:5" x14ac:dyDescent="0.55000000000000004">
      <c r="A25537">
        <v>13</v>
      </c>
      <c r="B25537">
        <v>92000</v>
      </c>
      <c r="C25537" s="6">
        <v>44531</v>
      </c>
      <c r="D25537">
        <v>213.54</v>
      </c>
      <c r="E25537" t="str">
        <f>INDEX(LedgerMapping[[#All],[Area]],MATCH(Transactions[[#This Row],[Sub Ledger]],LedgerMapping[[#All],[Sub Ledger]],0))</f>
        <v>Income Statement</v>
      </c>
    </row>
    <row r="25538" spans="1:5" x14ac:dyDescent="0.55000000000000004">
      <c r="A25538">
        <v>13</v>
      </c>
      <c r="B25538">
        <v>92000</v>
      </c>
      <c r="C25538" s="6">
        <v>44531</v>
      </c>
      <c r="D25538">
        <v>380.21</v>
      </c>
      <c r="E25538" t="str">
        <f>INDEX(LedgerMapping[[#All],[Area]],MATCH(Transactions[[#This Row],[Sub Ledger]],LedgerMapping[[#All],[Sub Ledger]],0))</f>
        <v>Income Statement</v>
      </c>
    </row>
    <row r="25539" spans="1:5" x14ac:dyDescent="0.55000000000000004">
      <c r="A25539">
        <v>13</v>
      </c>
      <c r="B25539">
        <v>92000</v>
      </c>
      <c r="C25539" s="6">
        <v>44531</v>
      </c>
      <c r="D25539">
        <v>418.8</v>
      </c>
      <c r="E25539" t="str">
        <f>INDEX(LedgerMapping[[#All],[Area]],MATCH(Transactions[[#This Row],[Sub Ledger]],LedgerMapping[[#All],[Sub Ledger]],0))</f>
        <v>Income Statement</v>
      </c>
    </row>
    <row r="25540" spans="1:5" x14ac:dyDescent="0.55000000000000004">
      <c r="A25540">
        <v>13</v>
      </c>
      <c r="B25540">
        <v>101000</v>
      </c>
      <c r="C25540" s="6">
        <v>44531</v>
      </c>
      <c r="D25540">
        <v>487315.6</v>
      </c>
      <c r="E25540" t="str">
        <f>INDEX(LedgerMapping[[#All],[Area]],MATCH(Transactions[[#This Row],[Sub Ledger]],LedgerMapping[[#All],[Sub Ledger]],0))</f>
        <v>Income Statement</v>
      </c>
    </row>
    <row r="25541" spans="1:5" x14ac:dyDescent="0.55000000000000004">
      <c r="A25541">
        <v>13</v>
      </c>
      <c r="B25541">
        <v>101001</v>
      </c>
      <c r="C25541" s="6">
        <v>44531</v>
      </c>
      <c r="D25541">
        <v>345994.076</v>
      </c>
      <c r="E25541" t="str">
        <f>INDEX(LedgerMapping[[#All],[Area]],MATCH(Transactions[[#This Row],[Sub Ledger]],LedgerMapping[[#All],[Sub Ledger]],0))</f>
        <v>Income Statement</v>
      </c>
    </row>
    <row r="25542" spans="1:5" x14ac:dyDescent="0.55000000000000004">
      <c r="A25542">
        <v>13</v>
      </c>
      <c r="B25542">
        <v>53000</v>
      </c>
      <c r="C25542" s="6">
        <v>44287</v>
      </c>
      <c r="D25542">
        <v>-4662.74</v>
      </c>
      <c r="E25542" t="str">
        <f>INDEX(LedgerMapping[[#All],[Area]],MATCH(Transactions[[#This Row],[Sub Ledger]],LedgerMapping[[#All],[Sub Ledger]],0))</f>
        <v>Income Statement</v>
      </c>
    </row>
    <row r="25543" spans="1:5" x14ac:dyDescent="0.55000000000000004">
      <c r="A25543">
        <v>13</v>
      </c>
      <c r="B25543">
        <v>56000</v>
      </c>
      <c r="C25543" s="6">
        <v>44287</v>
      </c>
      <c r="D25543">
        <v>-66065.64</v>
      </c>
      <c r="E25543" t="str">
        <f>INDEX(LedgerMapping[[#All],[Area]],MATCH(Transactions[[#This Row],[Sub Ledger]],LedgerMapping[[#All],[Sub Ledger]],0))</f>
        <v>Income Statement</v>
      </c>
    </row>
    <row r="25544" spans="1:5" x14ac:dyDescent="0.55000000000000004">
      <c r="A25544">
        <v>13</v>
      </c>
      <c r="B25544">
        <v>57000</v>
      </c>
      <c r="C25544" s="6">
        <v>44287</v>
      </c>
      <c r="D25544">
        <v>-1748.65</v>
      </c>
      <c r="E25544" t="str">
        <f>INDEX(LedgerMapping[[#All],[Area]],MATCH(Transactions[[#This Row],[Sub Ledger]],LedgerMapping[[#All],[Sub Ledger]],0))</f>
        <v>Income Statement</v>
      </c>
    </row>
    <row r="25545" spans="1:5" x14ac:dyDescent="0.55000000000000004">
      <c r="A25545">
        <v>13</v>
      </c>
      <c r="B25545">
        <v>60000</v>
      </c>
      <c r="C25545" s="6">
        <v>44287</v>
      </c>
      <c r="D25545">
        <v>-30021.11</v>
      </c>
      <c r="E25545" t="str">
        <f>INDEX(LedgerMapping[[#All],[Area]],MATCH(Transactions[[#This Row],[Sub Ledger]],LedgerMapping[[#All],[Sub Ledger]],0))</f>
        <v>Income Statement</v>
      </c>
    </row>
    <row r="25546" spans="1:5" x14ac:dyDescent="0.55000000000000004">
      <c r="A25546">
        <v>13</v>
      </c>
      <c r="B25546">
        <v>61000</v>
      </c>
      <c r="C25546" s="6">
        <v>44287</v>
      </c>
      <c r="D25546">
        <v>-3389.03</v>
      </c>
      <c r="E25546" t="str">
        <f>INDEX(LedgerMapping[[#All],[Area]],MATCH(Transactions[[#This Row],[Sub Ledger]],LedgerMapping[[#All],[Sub Ledger]],0))</f>
        <v>Income Statement</v>
      </c>
    </row>
    <row r="25547" spans="1:5" x14ac:dyDescent="0.55000000000000004">
      <c r="A25547">
        <v>13</v>
      </c>
      <c r="B25547">
        <v>62000</v>
      </c>
      <c r="C25547" s="6">
        <v>44287</v>
      </c>
      <c r="D25547">
        <v>-3080.26</v>
      </c>
      <c r="E25547" t="str">
        <f>INDEX(LedgerMapping[[#All],[Area]],MATCH(Transactions[[#This Row],[Sub Ledger]],LedgerMapping[[#All],[Sub Ledger]],0))</f>
        <v>Income Statement</v>
      </c>
    </row>
    <row r="25548" spans="1:5" x14ac:dyDescent="0.55000000000000004">
      <c r="A25548">
        <v>13</v>
      </c>
      <c r="B25548">
        <v>63000</v>
      </c>
      <c r="C25548" s="6">
        <v>44287</v>
      </c>
      <c r="D25548">
        <v>-5829.43</v>
      </c>
      <c r="E25548" t="str">
        <f>INDEX(LedgerMapping[[#All],[Area]],MATCH(Transactions[[#This Row],[Sub Ledger]],LedgerMapping[[#All],[Sub Ledger]],0))</f>
        <v>Income Statement</v>
      </c>
    </row>
    <row r="25549" spans="1:5" x14ac:dyDescent="0.55000000000000004">
      <c r="A25549">
        <v>13</v>
      </c>
      <c r="B25549">
        <v>65000</v>
      </c>
      <c r="C25549" s="6">
        <v>44287</v>
      </c>
      <c r="D25549">
        <v>-625.82000000000005</v>
      </c>
      <c r="E25549" t="str">
        <f>INDEX(LedgerMapping[[#All],[Area]],MATCH(Transactions[[#This Row],[Sub Ledger]],LedgerMapping[[#All],[Sub Ledger]],0))</f>
        <v>Income Statement</v>
      </c>
    </row>
    <row r="25550" spans="1:5" x14ac:dyDescent="0.55000000000000004">
      <c r="A25550">
        <v>13</v>
      </c>
      <c r="B25550">
        <v>66000</v>
      </c>
      <c r="C25550" s="6">
        <v>44287</v>
      </c>
      <c r="D25550">
        <v>-567.92999999999995</v>
      </c>
      <c r="E25550" t="str">
        <f>INDEX(LedgerMapping[[#All],[Area]],MATCH(Transactions[[#This Row],[Sub Ledger]],LedgerMapping[[#All],[Sub Ledger]],0))</f>
        <v>Income Statement</v>
      </c>
    </row>
    <row r="25551" spans="1:5" x14ac:dyDescent="0.55000000000000004">
      <c r="A25551">
        <v>13</v>
      </c>
      <c r="B25551">
        <v>67000</v>
      </c>
      <c r="C25551" s="6">
        <v>44287</v>
      </c>
      <c r="D25551">
        <v>-281.95999999999998</v>
      </c>
      <c r="E25551" t="str">
        <f>INDEX(LedgerMapping[[#All],[Area]],MATCH(Transactions[[#This Row],[Sub Ledger]],LedgerMapping[[#All],[Sub Ledger]],0))</f>
        <v>Income Statement</v>
      </c>
    </row>
    <row r="25552" spans="1:5" x14ac:dyDescent="0.55000000000000004">
      <c r="A25552">
        <v>13</v>
      </c>
      <c r="B25552">
        <v>68000</v>
      </c>
      <c r="C25552" s="6">
        <v>44287</v>
      </c>
      <c r="D25552">
        <v>-211.78</v>
      </c>
      <c r="E25552" t="str">
        <f>INDEX(LedgerMapping[[#All],[Area]],MATCH(Transactions[[#This Row],[Sub Ledger]],LedgerMapping[[#All],[Sub Ledger]],0))</f>
        <v>Income Statement</v>
      </c>
    </row>
    <row r="25553" spans="1:5" x14ac:dyDescent="0.55000000000000004">
      <c r="A25553">
        <v>13</v>
      </c>
      <c r="B25553">
        <v>69000</v>
      </c>
      <c r="C25553" s="6">
        <v>44287</v>
      </c>
      <c r="D25553">
        <v>-64.41</v>
      </c>
      <c r="E25553" t="str">
        <f>INDEX(LedgerMapping[[#All],[Area]],MATCH(Transactions[[#This Row],[Sub Ledger]],LedgerMapping[[#All],[Sub Ledger]],0))</f>
        <v>Income Statement</v>
      </c>
    </row>
    <row r="25554" spans="1:5" x14ac:dyDescent="0.55000000000000004">
      <c r="A25554">
        <v>13</v>
      </c>
      <c r="B25554">
        <v>71000</v>
      </c>
      <c r="C25554" s="6">
        <v>44287</v>
      </c>
      <c r="D25554">
        <v>-92.48</v>
      </c>
      <c r="E25554" t="str">
        <f>INDEX(LedgerMapping[[#All],[Area]],MATCH(Transactions[[#This Row],[Sub Ledger]],LedgerMapping[[#All],[Sub Ledger]],0))</f>
        <v>Income Statement</v>
      </c>
    </row>
    <row r="25555" spans="1:5" x14ac:dyDescent="0.55000000000000004">
      <c r="A25555">
        <v>13</v>
      </c>
      <c r="B25555">
        <v>72000</v>
      </c>
      <c r="C25555" s="6">
        <v>44287</v>
      </c>
      <c r="D25555">
        <v>-466.17</v>
      </c>
      <c r="E25555" t="str">
        <f>INDEX(LedgerMapping[[#All],[Area]],MATCH(Transactions[[#This Row],[Sub Ledger]],LedgerMapping[[#All],[Sub Ledger]],0))</f>
        <v>Income Statement</v>
      </c>
    </row>
    <row r="25556" spans="1:5" x14ac:dyDescent="0.55000000000000004">
      <c r="A25556">
        <v>13</v>
      </c>
      <c r="B25556">
        <v>73000</v>
      </c>
      <c r="C25556" s="6">
        <v>44287</v>
      </c>
      <c r="D25556">
        <v>-366.17</v>
      </c>
      <c r="E25556" t="str">
        <f>INDEX(LedgerMapping[[#All],[Area]],MATCH(Transactions[[#This Row],[Sub Ledger]],LedgerMapping[[#All],[Sub Ledger]],0))</f>
        <v>Income Statement</v>
      </c>
    </row>
    <row r="25557" spans="1:5" x14ac:dyDescent="0.55000000000000004">
      <c r="A25557">
        <v>13</v>
      </c>
      <c r="B25557">
        <v>74000</v>
      </c>
      <c r="C25557" s="6">
        <v>44287</v>
      </c>
      <c r="D25557">
        <v>-780.21</v>
      </c>
      <c r="E25557" t="str">
        <f>INDEX(LedgerMapping[[#All],[Area]],MATCH(Transactions[[#This Row],[Sub Ledger]],LedgerMapping[[#All],[Sub Ledger]],0))</f>
        <v>Income Statement</v>
      </c>
    </row>
    <row r="25558" spans="1:5" x14ac:dyDescent="0.55000000000000004">
      <c r="A25558">
        <v>13</v>
      </c>
      <c r="B25558">
        <v>76000</v>
      </c>
      <c r="C25558" s="6">
        <v>44287</v>
      </c>
      <c r="D25558">
        <v>-1411.8</v>
      </c>
      <c r="E25558" t="str">
        <f>INDEX(LedgerMapping[[#All],[Area]],MATCH(Transactions[[#This Row],[Sub Ledger]],LedgerMapping[[#All],[Sub Ledger]],0))</f>
        <v>Income Statement</v>
      </c>
    </row>
    <row r="25559" spans="1:5" x14ac:dyDescent="0.55000000000000004">
      <c r="A25559">
        <v>13</v>
      </c>
      <c r="B25559">
        <v>77000</v>
      </c>
      <c r="C25559" s="6">
        <v>44287</v>
      </c>
      <c r="D25559">
        <v>-696</v>
      </c>
      <c r="E25559" t="str">
        <f>INDEX(LedgerMapping[[#All],[Area]],MATCH(Transactions[[#This Row],[Sub Ledger]],LedgerMapping[[#All],[Sub Ledger]],0))</f>
        <v>Income Statement</v>
      </c>
    </row>
    <row r="25560" spans="1:5" x14ac:dyDescent="0.55000000000000004">
      <c r="A25560">
        <v>13</v>
      </c>
      <c r="B25560">
        <v>78000</v>
      </c>
      <c r="C25560" s="6">
        <v>44287</v>
      </c>
      <c r="D25560">
        <v>-197.75</v>
      </c>
      <c r="E25560" t="str">
        <f>INDEX(LedgerMapping[[#All],[Area]],MATCH(Transactions[[#This Row],[Sub Ledger]],LedgerMapping[[#All],[Sub Ledger]],0))</f>
        <v>Income Statement</v>
      </c>
    </row>
    <row r="25561" spans="1:5" x14ac:dyDescent="0.55000000000000004">
      <c r="A25561">
        <v>13</v>
      </c>
      <c r="B25561">
        <v>80000</v>
      </c>
      <c r="C25561" s="6">
        <v>44287</v>
      </c>
      <c r="D25561">
        <v>-715.3</v>
      </c>
      <c r="E25561" t="str">
        <f>INDEX(LedgerMapping[[#All],[Area]],MATCH(Transactions[[#This Row],[Sub Ledger]],LedgerMapping[[#All],[Sub Ledger]],0))</f>
        <v>Income Statement</v>
      </c>
    </row>
    <row r="25562" spans="1:5" x14ac:dyDescent="0.55000000000000004">
      <c r="A25562">
        <v>13</v>
      </c>
      <c r="B25562">
        <v>81000</v>
      </c>
      <c r="C25562" s="6">
        <v>44287</v>
      </c>
      <c r="D25562">
        <v>-443.37</v>
      </c>
      <c r="E25562" t="str">
        <f>INDEX(LedgerMapping[[#All],[Area]],MATCH(Transactions[[#This Row],[Sub Ledger]],LedgerMapping[[#All],[Sub Ledger]],0))</f>
        <v>Income Statement</v>
      </c>
    </row>
    <row r="25563" spans="1:5" x14ac:dyDescent="0.55000000000000004">
      <c r="A25563">
        <v>13</v>
      </c>
      <c r="B25563">
        <v>82000</v>
      </c>
      <c r="C25563" s="6">
        <v>44287</v>
      </c>
      <c r="D25563">
        <v>-45.11</v>
      </c>
      <c r="E25563" t="str">
        <f>INDEX(LedgerMapping[[#All],[Area]],MATCH(Transactions[[#This Row],[Sub Ledger]],LedgerMapping[[#All],[Sub Ledger]],0))</f>
        <v>Income Statement</v>
      </c>
    </row>
    <row r="25564" spans="1:5" x14ac:dyDescent="0.55000000000000004">
      <c r="A25564">
        <v>13</v>
      </c>
      <c r="B25564">
        <v>83000</v>
      </c>
      <c r="C25564" s="6">
        <v>44287</v>
      </c>
      <c r="D25564">
        <v>-155.63999999999999</v>
      </c>
      <c r="E25564" t="str">
        <f>INDEX(LedgerMapping[[#All],[Area]],MATCH(Transactions[[#This Row],[Sub Ledger]],LedgerMapping[[#All],[Sub Ledger]],0))</f>
        <v>Income Statement</v>
      </c>
    </row>
    <row r="25565" spans="1:5" x14ac:dyDescent="0.55000000000000004">
      <c r="A25565">
        <v>13</v>
      </c>
      <c r="B25565">
        <v>84000</v>
      </c>
      <c r="C25565" s="6">
        <v>44287</v>
      </c>
      <c r="D25565">
        <v>-134.59</v>
      </c>
      <c r="E25565" t="str">
        <f>INDEX(LedgerMapping[[#All],[Area]],MATCH(Transactions[[#This Row],[Sub Ledger]],LedgerMapping[[#All],[Sub Ledger]],0))</f>
        <v>Income Statement</v>
      </c>
    </row>
    <row r="25566" spans="1:5" x14ac:dyDescent="0.55000000000000004">
      <c r="A25566">
        <v>13</v>
      </c>
      <c r="B25566">
        <v>85000</v>
      </c>
      <c r="C25566" s="6">
        <v>44287</v>
      </c>
      <c r="D25566">
        <v>-124.06</v>
      </c>
      <c r="E25566" t="str">
        <f>INDEX(LedgerMapping[[#All],[Area]],MATCH(Transactions[[#This Row],[Sub Ledger]],LedgerMapping[[#All],[Sub Ledger]],0))</f>
        <v>Income Statement</v>
      </c>
    </row>
    <row r="25567" spans="1:5" x14ac:dyDescent="0.55000000000000004">
      <c r="A25567">
        <v>13</v>
      </c>
      <c r="B25567">
        <v>87000</v>
      </c>
      <c r="C25567" s="6">
        <v>44287</v>
      </c>
      <c r="D25567">
        <v>-632.84</v>
      </c>
      <c r="E25567" t="str">
        <f>INDEX(LedgerMapping[[#All],[Area]],MATCH(Transactions[[#This Row],[Sub Ledger]],LedgerMapping[[#All],[Sub Ledger]],0))</f>
        <v>Income Statement</v>
      </c>
    </row>
    <row r="25568" spans="1:5" x14ac:dyDescent="0.55000000000000004">
      <c r="A25568">
        <v>13</v>
      </c>
      <c r="B25568">
        <v>90000</v>
      </c>
      <c r="C25568" s="6">
        <v>44287</v>
      </c>
      <c r="D25568">
        <v>-201.26</v>
      </c>
      <c r="E25568" t="str">
        <f>INDEX(LedgerMapping[[#All],[Area]],MATCH(Transactions[[#This Row],[Sub Ledger]],LedgerMapping[[#All],[Sub Ledger]],0))</f>
        <v>Income Statement</v>
      </c>
    </row>
    <row r="25569" spans="1:5" x14ac:dyDescent="0.55000000000000004">
      <c r="A25569">
        <v>13</v>
      </c>
      <c r="B25569">
        <v>60000</v>
      </c>
      <c r="C25569" s="6">
        <v>44287</v>
      </c>
      <c r="D25569">
        <v>-15173.46</v>
      </c>
      <c r="E25569" t="str">
        <f>INDEX(LedgerMapping[[#All],[Area]],MATCH(Transactions[[#This Row],[Sub Ledger]],LedgerMapping[[#All],[Sub Ledger]],0))</f>
        <v>Income Statement</v>
      </c>
    </row>
    <row r="25570" spans="1:5" x14ac:dyDescent="0.55000000000000004">
      <c r="A25570">
        <v>13</v>
      </c>
      <c r="B25570">
        <v>61000</v>
      </c>
      <c r="C25570" s="6">
        <v>44287</v>
      </c>
      <c r="D25570">
        <v>-1867.95</v>
      </c>
      <c r="E25570" t="str">
        <f>INDEX(LedgerMapping[[#All],[Area]],MATCH(Transactions[[#This Row],[Sub Ledger]],LedgerMapping[[#All],[Sub Ledger]],0))</f>
        <v>Income Statement</v>
      </c>
    </row>
    <row r="25571" spans="1:5" x14ac:dyDescent="0.55000000000000004">
      <c r="A25571">
        <v>13</v>
      </c>
      <c r="B25571">
        <v>62000</v>
      </c>
      <c r="C25571" s="6">
        <v>44287</v>
      </c>
      <c r="D25571">
        <v>-1557.42</v>
      </c>
      <c r="E25571" t="str">
        <f>INDEX(LedgerMapping[[#All],[Area]],MATCH(Transactions[[#This Row],[Sub Ledger]],LedgerMapping[[#All],[Sub Ledger]],0))</f>
        <v>Income Statement</v>
      </c>
    </row>
    <row r="25572" spans="1:5" x14ac:dyDescent="0.55000000000000004">
      <c r="A25572">
        <v>13</v>
      </c>
      <c r="B25572">
        <v>65000</v>
      </c>
      <c r="C25572" s="6">
        <v>44287</v>
      </c>
      <c r="D25572">
        <v>-317.05</v>
      </c>
      <c r="E25572" t="str">
        <f>INDEX(LedgerMapping[[#All],[Area]],MATCH(Transactions[[#This Row],[Sub Ledger]],LedgerMapping[[#All],[Sub Ledger]],0))</f>
        <v>Income Statement</v>
      </c>
    </row>
    <row r="25573" spans="1:5" x14ac:dyDescent="0.55000000000000004">
      <c r="A25573">
        <v>13</v>
      </c>
      <c r="B25573">
        <v>66000</v>
      </c>
      <c r="C25573" s="6">
        <v>44287</v>
      </c>
      <c r="D25573">
        <v>-287.22000000000003</v>
      </c>
      <c r="E25573" t="str">
        <f>INDEX(LedgerMapping[[#All],[Area]],MATCH(Transactions[[#This Row],[Sub Ledger]],LedgerMapping[[#All],[Sub Ledger]],0))</f>
        <v>Income Statement</v>
      </c>
    </row>
    <row r="25574" spans="1:5" x14ac:dyDescent="0.55000000000000004">
      <c r="A25574">
        <v>13</v>
      </c>
      <c r="B25574">
        <v>67000</v>
      </c>
      <c r="C25574" s="6">
        <v>44287</v>
      </c>
      <c r="D25574">
        <v>-141.61000000000001</v>
      </c>
      <c r="E25574" t="str">
        <f>INDEX(LedgerMapping[[#All],[Area]],MATCH(Transactions[[#This Row],[Sub Ledger]],LedgerMapping[[#All],[Sub Ledger]],0))</f>
        <v>Income Statement</v>
      </c>
    </row>
    <row r="25575" spans="1:5" x14ac:dyDescent="0.55000000000000004">
      <c r="A25575">
        <v>13</v>
      </c>
      <c r="B25575">
        <v>68000</v>
      </c>
      <c r="C25575" s="6">
        <v>44287</v>
      </c>
      <c r="D25575">
        <v>-106.52</v>
      </c>
      <c r="E25575" t="str">
        <f>INDEX(LedgerMapping[[#All],[Area]],MATCH(Transactions[[#This Row],[Sub Ledger]],LedgerMapping[[#All],[Sub Ledger]],0))</f>
        <v>Income Statement</v>
      </c>
    </row>
    <row r="25576" spans="1:5" x14ac:dyDescent="0.55000000000000004">
      <c r="A25576">
        <v>13</v>
      </c>
      <c r="B25576">
        <v>69000</v>
      </c>
      <c r="C25576" s="6">
        <v>44287</v>
      </c>
      <c r="D25576">
        <v>-32.83</v>
      </c>
      <c r="E25576" t="str">
        <f>INDEX(LedgerMapping[[#All],[Area]],MATCH(Transactions[[#This Row],[Sub Ledger]],LedgerMapping[[#All],[Sub Ledger]],0))</f>
        <v>Income Statement</v>
      </c>
    </row>
    <row r="25577" spans="1:5" x14ac:dyDescent="0.55000000000000004">
      <c r="A25577">
        <v>13</v>
      </c>
      <c r="B25577">
        <v>71000</v>
      </c>
      <c r="C25577" s="6">
        <v>44287</v>
      </c>
      <c r="D25577">
        <v>-46.87</v>
      </c>
      <c r="E25577" t="str">
        <f>INDEX(LedgerMapping[[#All],[Area]],MATCH(Transactions[[#This Row],[Sub Ledger]],LedgerMapping[[#All],[Sub Ledger]],0))</f>
        <v>Income Statement</v>
      </c>
    </row>
    <row r="25578" spans="1:5" x14ac:dyDescent="0.55000000000000004">
      <c r="A25578">
        <v>13</v>
      </c>
      <c r="B25578">
        <v>73000</v>
      </c>
      <c r="C25578" s="6">
        <v>44287</v>
      </c>
      <c r="D25578">
        <v>-183.71</v>
      </c>
      <c r="E25578" t="str">
        <f>INDEX(LedgerMapping[[#All],[Area]],MATCH(Transactions[[#This Row],[Sub Ledger]],LedgerMapping[[#All],[Sub Ledger]],0))</f>
        <v>Income Statement</v>
      </c>
    </row>
    <row r="25579" spans="1:5" x14ac:dyDescent="0.55000000000000004">
      <c r="A25579">
        <v>13</v>
      </c>
      <c r="B25579">
        <v>74000</v>
      </c>
      <c r="C25579" s="6">
        <v>44287</v>
      </c>
      <c r="D25579">
        <v>-767.93</v>
      </c>
      <c r="E25579" t="str">
        <f>INDEX(LedgerMapping[[#All],[Area]],MATCH(Transactions[[#This Row],[Sub Ledger]],LedgerMapping[[#All],[Sub Ledger]],0))</f>
        <v>Income Statement</v>
      </c>
    </row>
    <row r="25580" spans="1:5" x14ac:dyDescent="0.55000000000000004">
      <c r="A25580">
        <v>13</v>
      </c>
      <c r="B25580">
        <v>76000</v>
      </c>
      <c r="C25580" s="6">
        <v>44287</v>
      </c>
      <c r="D25580">
        <v>-194.24</v>
      </c>
      <c r="E25580" t="str">
        <f>INDEX(LedgerMapping[[#All],[Area]],MATCH(Transactions[[#This Row],[Sub Ledger]],LedgerMapping[[#All],[Sub Ledger]],0))</f>
        <v>Income Statement</v>
      </c>
    </row>
    <row r="25581" spans="1:5" x14ac:dyDescent="0.55000000000000004">
      <c r="A25581">
        <v>13</v>
      </c>
      <c r="B25581">
        <v>77000</v>
      </c>
      <c r="C25581" s="6">
        <v>44287</v>
      </c>
      <c r="D25581">
        <v>-348.63</v>
      </c>
      <c r="E25581" t="str">
        <f>INDEX(LedgerMapping[[#All],[Area]],MATCH(Transactions[[#This Row],[Sub Ledger]],LedgerMapping[[#All],[Sub Ledger]],0))</f>
        <v>Income Statement</v>
      </c>
    </row>
    <row r="25582" spans="1:5" x14ac:dyDescent="0.55000000000000004">
      <c r="A25582">
        <v>13</v>
      </c>
      <c r="B25582">
        <v>78000</v>
      </c>
      <c r="C25582" s="6">
        <v>44287</v>
      </c>
      <c r="D25582">
        <v>-90.73</v>
      </c>
      <c r="E25582" t="str">
        <f>INDEX(LedgerMapping[[#All],[Area]],MATCH(Transactions[[#This Row],[Sub Ledger]],LedgerMapping[[#All],[Sub Ledger]],0))</f>
        <v>Income Statement</v>
      </c>
    </row>
    <row r="25583" spans="1:5" x14ac:dyDescent="0.55000000000000004">
      <c r="A25583">
        <v>13</v>
      </c>
      <c r="B25583">
        <v>80000</v>
      </c>
      <c r="C25583" s="6">
        <v>44287</v>
      </c>
      <c r="D25583">
        <v>-332.84</v>
      </c>
      <c r="E25583" t="str">
        <f>INDEX(LedgerMapping[[#All],[Area]],MATCH(Transactions[[#This Row],[Sub Ledger]],LedgerMapping[[#All],[Sub Ledger]],0))</f>
        <v>Income Statement</v>
      </c>
    </row>
    <row r="25584" spans="1:5" x14ac:dyDescent="0.55000000000000004">
      <c r="A25584">
        <v>13</v>
      </c>
      <c r="B25584">
        <v>81000</v>
      </c>
      <c r="C25584" s="6">
        <v>44287</v>
      </c>
      <c r="D25584">
        <v>-206.52</v>
      </c>
      <c r="E25584" t="str">
        <f>INDEX(LedgerMapping[[#All],[Area]],MATCH(Transactions[[#This Row],[Sub Ledger]],LedgerMapping[[#All],[Sub Ledger]],0))</f>
        <v>Income Statement</v>
      </c>
    </row>
    <row r="25585" spans="1:5" x14ac:dyDescent="0.55000000000000004">
      <c r="A25585">
        <v>13</v>
      </c>
      <c r="B25585">
        <v>82000</v>
      </c>
      <c r="C25585" s="6">
        <v>44287</v>
      </c>
      <c r="D25585">
        <v>-20.55</v>
      </c>
      <c r="E25585" t="str">
        <f>INDEX(LedgerMapping[[#All],[Area]],MATCH(Transactions[[#This Row],[Sub Ledger]],LedgerMapping[[#All],[Sub Ledger]],0))</f>
        <v>Income Statement</v>
      </c>
    </row>
    <row r="25586" spans="1:5" x14ac:dyDescent="0.55000000000000004">
      <c r="A25586">
        <v>13</v>
      </c>
      <c r="B25586">
        <v>83000</v>
      </c>
      <c r="C25586" s="6">
        <v>44287</v>
      </c>
      <c r="D25586">
        <v>-69.67</v>
      </c>
      <c r="E25586" t="str">
        <f>INDEX(LedgerMapping[[#All],[Area]],MATCH(Transactions[[#This Row],[Sub Ledger]],LedgerMapping[[#All],[Sub Ledger]],0))</f>
        <v>Income Statement</v>
      </c>
    </row>
    <row r="25587" spans="1:5" x14ac:dyDescent="0.55000000000000004">
      <c r="A25587">
        <v>13</v>
      </c>
      <c r="B25587">
        <v>84000</v>
      </c>
      <c r="C25587" s="6">
        <v>44287</v>
      </c>
      <c r="D25587">
        <v>-57.39</v>
      </c>
      <c r="E25587" t="str">
        <f>INDEX(LedgerMapping[[#All],[Area]],MATCH(Transactions[[#This Row],[Sub Ledger]],LedgerMapping[[#All],[Sub Ledger]],0))</f>
        <v>Income Statement</v>
      </c>
    </row>
    <row r="25588" spans="1:5" x14ac:dyDescent="0.55000000000000004">
      <c r="A25588">
        <v>13</v>
      </c>
      <c r="B25588">
        <v>85000</v>
      </c>
      <c r="C25588" s="6">
        <v>44287</v>
      </c>
      <c r="D25588">
        <v>-55.64</v>
      </c>
      <c r="E25588" t="str">
        <f>INDEX(LedgerMapping[[#All],[Area]],MATCH(Transactions[[#This Row],[Sub Ledger]],LedgerMapping[[#All],[Sub Ledger]],0))</f>
        <v>Income Statement</v>
      </c>
    </row>
    <row r="25589" spans="1:5" x14ac:dyDescent="0.55000000000000004">
      <c r="A25589">
        <v>13</v>
      </c>
      <c r="B25589">
        <v>87000</v>
      </c>
      <c r="C25589" s="6">
        <v>44287</v>
      </c>
      <c r="D25589">
        <v>-317.05</v>
      </c>
      <c r="E25589" t="str">
        <f>INDEX(LedgerMapping[[#All],[Area]],MATCH(Transactions[[#This Row],[Sub Ledger]],LedgerMapping[[#All],[Sub Ledger]],0))</f>
        <v>Income Statement</v>
      </c>
    </row>
    <row r="25590" spans="1:5" x14ac:dyDescent="0.55000000000000004">
      <c r="A25590">
        <v>13</v>
      </c>
      <c r="B25590">
        <v>90000</v>
      </c>
      <c r="C25590" s="6">
        <v>44287</v>
      </c>
      <c r="D25590">
        <v>-85.46</v>
      </c>
      <c r="E25590" t="str">
        <f>INDEX(LedgerMapping[[#All],[Area]],MATCH(Transactions[[#This Row],[Sub Ledger]],LedgerMapping[[#All],[Sub Ledger]],0))</f>
        <v>Income Statement</v>
      </c>
    </row>
    <row r="25591" spans="1:5" x14ac:dyDescent="0.55000000000000004">
      <c r="A25591">
        <v>13</v>
      </c>
      <c r="B25591">
        <v>60000</v>
      </c>
      <c r="C25591" s="6">
        <v>44287</v>
      </c>
      <c r="D25591">
        <v>-30989.55</v>
      </c>
      <c r="E25591" t="str">
        <f>INDEX(LedgerMapping[[#All],[Area]],MATCH(Transactions[[#This Row],[Sub Ledger]],LedgerMapping[[#All],[Sub Ledger]],0))</f>
        <v>Income Statement</v>
      </c>
    </row>
    <row r="25592" spans="1:5" x14ac:dyDescent="0.55000000000000004">
      <c r="A25592">
        <v>13</v>
      </c>
      <c r="B25592">
        <v>61000</v>
      </c>
      <c r="C25592" s="6">
        <v>44287</v>
      </c>
      <c r="D25592">
        <v>-2543.4</v>
      </c>
      <c r="E25592" t="str">
        <f>INDEX(LedgerMapping[[#All],[Area]],MATCH(Transactions[[#This Row],[Sub Ledger]],LedgerMapping[[#All],[Sub Ledger]],0))</f>
        <v>Income Statement</v>
      </c>
    </row>
    <row r="25593" spans="1:5" x14ac:dyDescent="0.55000000000000004">
      <c r="A25593">
        <v>13</v>
      </c>
      <c r="B25593">
        <v>62000</v>
      </c>
      <c r="C25593" s="6">
        <v>44287</v>
      </c>
      <c r="D25593">
        <v>-2543.4</v>
      </c>
      <c r="E25593" t="str">
        <f>INDEX(LedgerMapping[[#All],[Area]],MATCH(Transactions[[#This Row],[Sub Ledger]],LedgerMapping[[#All],[Sub Ledger]],0))</f>
        <v>Income Statement</v>
      </c>
    </row>
    <row r="25594" spans="1:5" x14ac:dyDescent="0.55000000000000004">
      <c r="A25594">
        <v>13</v>
      </c>
      <c r="B25594">
        <v>65000</v>
      </c>
      <c r="C25594" s="6">
        <v>44287</v>
      </c>
      <c r="D25594">
        <v>-492.49</v>
      </c>
      <c r="E25594" t="str">
        <f>INDEX(LedgerMapping[[#All],[Area]],MATCH(Transactions[[#This Row],[Sub Ledger]],LedgerMapping[[#All],[Sub Ledger]],0))</f>
        <v>Income Statement</v>
      </c>
    </row>
    <row r="25595" spans="1:5" x14ac:dyDescent="0.55000000000000004">
      <c r="A25595">
        <v>13</v>
      </c>
      <c r="B25595">
        <v>66000</v>
      </c>
      <c r="C25595" s="6">
        <v>44287</v>
      </c>
      <c r="D25595">
        <v>-446.87</v>
      </c>
      <c r="E25595" t="str">
        <f>INDEX(LedgerMapping[[#All],[Area]],MATCH(Transactions[[#This Row],[Sub Ledger]],LedgerMapping[[#All],[Sub Ledger]],0))</f>
        <v>Income Statement</v>
      </c>
    </row>
    <row r="25596" spans="1:5" x14ac:dyDescent="0.55000000000000004">
      <c r="A25596">
        <v>13</v>
      </c>
      <c r="B25596">
        <v>67000</v>
      </c>
      <c r="C25596" s="6">
        <v>44287</v>
      </c>
      <c r="D25596">
        <v>-225.82</v>
      </c>
      <c r="E25596" t="str">
        <f>INDEX(LedgerMapping[[#All],[Area]],MATCH(Transactions[[#This Row],[Sub Ledger]],LedgerMapping[[#All],[Sub Ledger]],0))</f>
        <v>Income Statement</v>
      </c>
    </row>
    <row r="25597" spans="1:5" x14ac:dyDescent="0.55000000000000004">
      <c r="A25597">
        <v>13</v>
      </c>
      <c r="B25597">
        <v>68000</v>
      </c>
      <c r="C25597" s="6">
        <v>44287</v>
      </c>
      <c r="D25597">
        <v>-169.68</v>
      </c>
      <c r="E25597" t="str">
        <f>INDEX(LedgerMapping[[#All],[Area]],MATCH(Transactions[[#This Row],[Sub Ledger]],LedgerMapping[[#All],[Sub Ledger]],0))</f>
        <v>Income Statement</v>
      </c>
    </row>
    <row r="25598" spans="1:5" x14ac:dyDescent="0.55000000000000004">
      <c r="A25598">
        <v>13</v>
      </c>
      <c r="B25598">
        <v>69000</v>
      </c>
      <c r="C25598" s="6">
        <v>44287</v>
      </c>
      <c r="D25598">
        <v>-50.38</v>
      </c>
      <c r="E25598" t="str">
        <f>INDEX(LedgerMapping[[#All],[Area]],MATCH(Transactions[[#This Row],[Sub Ledger]],LedgerMapping[[#All],[Sub Ledger]],0))</f>
        <v>Income Statement</v>
      </c>
    </row>
    <row r="25599" spans="1:5" x14ac:dyDescent="0.55000000000000004">
      <c r="A25599">
        <v>13</v>
      </c>
      <c r="B25599">
        <v>71000</v>
      </c>
      <c r="C25599" s="6">
        <v>44287</v>
      </c>
      <c r="D25599">
        <v>-73.180000000000007</v>
      </c>
      <c r="E25599" t="str">
        <f>INDEX(LedgerMapping[[#All],[Area]],MATCH(Transactions[[#This Row],[Sub Ledger]],LedgerMapping[[#All],[Sub Ledger]],0))</f>
        <v>Income Statement</v>
      </c>
    </row>
    <row r="25600" spans="1:5" x14ac:dyDescent="0.55000000000000004">
      <c r="A25600">
        <v>13</v>
      </c>
      <c r="B25600">
        <v>73000</v>
      </c>
      <c r="C25600" s="6">
        <v>44287</v>
      </c>
      <c r="D25600">
        <v>-310.02999999999997</v>
      </c>
      <c r="E25600" t="str">
        <f>INDEX(LedgerMapping[[#All],[Area]],MATCH(Transactions[[#This Row],[Sub Ledger]],LedgerMapping[[#All],[Sub Ledger]],0))</f>
        <v>Income Statement</v>
      </c>
    </row>
    <row r="25601" spans="1:5" x14ac:dyDescent="0.55000000000000004">
      <c r="A25601">
        <v>13</v>
      </c>
      <c r="B25601">
        <v>74000</v>
      </c>
      <c r="C25601" s="6">
        <v>44287</v>
      </c>
      <c r="D25601">
        <v>-638.11</v>
      </c>
      <c r="E25601" t="str">
        <f>INDEX(LedgerMapping[[#All],[Area]],MATCH(Transactions[[#This Row],[Sub Ledger]],LedgerMapping[[#All],[Sub Ledger]],0))</f>
        <v>Income Statement</v>
      </c>
    </row>
    <row r="25602" spans="1:5" x14ac:dyDescent="0.55000000000000004">
      <c r="A25602">
        <v>13</v>
      </c>
      <c r="B25602">
        <v>76000</v>
      </c>
      <c r="C25602" s="6">
        <v>44287</v>
      </c>
      <c r="D25602">
        <v>-359.15</v>
      </c>
      <c r="E25602" t="str">
        <f>INDEX(LedgerMapping[[#All],[Area]],MATCH(Transactions[[#This Row],[Sub Ledger]],LedgerMapping[[#All],[Sub Ledger]],0))</f>
        <v>Income Statement</v>
      </c>
    </row>
    <row r="25603" spans="1:5" x14ac:dyDescent="0.55000000000000004">
      <c r="A25603">
        <v>13</v>
      </c>
      <c r="B25603">
        <v>77000</v>
      </c>
      <c r="C25603" s="6">
        <v>44287</v>
      </c>
      <c r="D25603">
        <v>-645.12</v>
      </c>
      <c r="E25603" t="str">
        <f>INDEX(LedgerMapping[[#All],[Area]],MATCH(Transactions[[#This Row],[Sub Ledger]],LedgerMapping[[#All],[Sub Ledger]],0))</f>
        <v>Income Statement</v>
      </c>
    </row>
    <row r="25604" spans="1:5" x14ac:dyDescent="0.55000000000000004">
      <c r="A25604">
        <v>13</v>
      </c>
      <c r="B25604">
        <v>78000</v>
      </c>
      <c r="C25604" s="6">
        <v>44287</v>
      </c>
      <c r="D25604">
        <v>-225.82</v>
      </c>
      <c r="E25604" t="str">
        <f>INDEX(LedgerMapping[[#All],[Area]],MATCH(Transactions[[#This Row],[Sub Ledger]],LedgerMapping[[#All],[Sub Ledger]],0))</f>
        <v>Income Statement</v>
      </c>
    </row>
    <row r="25605" spans="1:5" x14ac:dyDescent="0.55000000000000004">
      <c r="A25605">
        <v>13</v>
      </c>
      <c r="B25605">
        <v>80000</v>
      </c>
      <c r="C25605" s="6">
        <v>44287</v>
      </c>
      <c r="D25605">
        <v>-796</v>
      </c>
      <c r="E25605" t="str">
        <f>INDEX(LedgerMapping[[#All],[Area]],MATCH(Transactions[[#This Row],[Sub Ledger]],LedgerMapping[[#All],[Sub Ledger]],0))</f>
        <v>Income Statement</v>
      </c>
    </row>
    <row r="25606" spans="1:5" x14ac:dyDescent="0.55000000000000004">
      <c r="A25606">
        <v>13</v>
      </c>
      <c r="B25606">
        <v>81000</v>
      </c>
      <c r="C25606" s="6">
        <v>44287</v>
      </c>
      <c r="D25606">
        <v>-492.49</v>
      </c>
      <c r="E25606" t="str">
        <f>INDEX(LedgerMapping[[#All],[Area]],MATCH(Transactions[[#This Row],[Sub Ledger]],LedgerMapping[[#All],[Sub Ledger]],0))</f>
        <v>Income Statement</v>
      </c>
    </row>
    <row r="25607" spans="1:5" x14ac:dyDescent="0.55000000000000004">
      <c r="A25607">
        <v>13</v>
      </c>
      <c r="B25607">
        <v>82000</v>
      </c>
      <c r="C25607" s="6">
        <v>44287</v>
      </c>
      <c r="D25607">
        <v>-52.13</v>
      </c>
      <c r="E25607" t="str">
        <f>INDEX(LedgerMapping[[#All],[Area]],MATCH(Transactions[[#This Row],[Sub Ledger]],LedgerMapping[[#All],[Sub Ledger]],0))</f>
        <v>Income Statement</v>
      </c>
    </row>
    <row r="25608" spans="1:5" x14ac:dyDescent="0.55000000000000004">
      <c r="A25608">
        <v>13</v>
      </c>
      <c r="B25608">
        <v>83000</v>
      </c>
      <c r="C25608" s="6">
        <v>44287</v>
      </c>
      <c r="D25608">
        <v>-181.96</v>
      </c>
      <c r="E25608" t="str">
        <f>INDEX(LedgerMapping[[#All],[Area]],MATCH(Transactions[[#This Row],[Sub Ledger]],LedgerMapping[[#All],[Sub Ledger]],0))</f>
        <v>Income Statement</v>
      </c>
    </row>
    <row r="25609" spans="1:5" x14ac:dyDescent="0.55000000000000004">
      <c r="A25609">
        <v>13</v>
      </c>
      <c r="B25609">
        <v>84000</v>
      </c>
      <c r="C25609" s="6">
        <v>44287</v>
      </c>
      <c r="D25609">
        <v>-164.41</v>
      </c>
      <c r="E25609" t="str">
        <f>INDEX(LedgerMapping[[#All],[Area]],MATCH(Transactions[[#This Row],[Sub Ledger]],LedgerMapping[[#All],[Sub Ledger]],0))</f>
        <v>Income Statement</v>
      </c>
    </row>
    <row r="25610" spans="1:5" x14ac:dyDescent="0.55000000000000004">
      <c r="A25610">
        <v>13</v>
      </c>
      <c r="B25610">
        <v>85000</v>
      </c>
      <c r="C25610" s="6">
        <v>44287</v>
      </c>
      <c r="D25610">
        <v>-145.11000000000001</v>
      </c>
      <c r="E25610" t="str">
        <f>INDEX(LedgerMapping[[#All],[Area]],MATCH(Transactions[[#This Row],[Sub Ledger]],LedgerMapping[[#All],[Sub Ledger]],0))</f>
        <v>Income Statement</v>
      </c>
    </row>
    <row r="25611" spans="1:5" x14ac:dyDescent="0.55000000000000004">
      <c r="A25611">
        <v>13</v>
      </c>
      <c r="B25611">
        <v>87000</v>
      </c>
      <c r="C25611" s="6">
        <v>44287</v>
      </c>
      <c r="D25611">
        <v>-632.84</v>
      </c>
      <c r="E25611" t="str">
        <f>INDEX(LedgerMapping[[#All],[Area]],MATCH(Transactions[[#This Row],[Sub Ledger]],LedgerMapping[[#All],[Sub Ledger]],0))</f>
        <v>Income Statement</v>
      </c>
    </row>
    <row r="25612" spans="1:5" x14ac:dyDescent="0.55000000000000004">
      <c r="A25612">
        <v>13</v>
      </c>
      <c r="B25612">
        <v>90000</v>
      </c>
      <c r="C25612" s="6">
        <v>44287</v>
      </c>
      <c r="D25612">
        <v>-246.87</v>
      </c>
      <c r="E25612" t="str">
        <f>INDEX(LedgerMapping[[#All],[Area]],MATCH(Transactions[[#This Row],[Sub Ledger]],LedgerMapping[[#All],[Sub Ledger]],0))</f>
        <v>Income Statement</v>
      </c>
    </row>
    <row r="25613" spans="1:5" x14ac:dyDescent="0.55000000000000004">
      <c r="A25613">
        <v>13</v>
      </c>
      <c r="B25613">
        <v>52000</v>
      </c>
      <c r="C25613" s="6">
        <v>44287</v>
      </c>
      <c r="D25613">
        <v>4662.74</v>
      </c>
      <c r="E25613" t="str">
        <f>INDEX(LedgerMapping[[#All],[Area]],MATCH(Transactions[[#This Row],[Sub Ledger]],LedgerMapping[[#All],[Sub Ledger]],0))</f>
        <v>Income Statement</v>
      </c>
    </row>
    <row r="25614" spans="1:5" x14ac:dyDescent="0.55000000000000004">
      <c r="A25614">
        <v>13</v>
      </c>
      <c r="B25614">
        <v>89000</v>
      </c>
      <c r="C25614" s="6">
        <v>44287</v>
      </c>
      <c r="D25614">
        <v>160.9</v>
      </c>
      <c r="E25614" t="str">
        <f>INDEX(LedgerMapping[[#All],[Area]],MATCH(Transactions[[#This Row],[Sub Ledger]],LedgerMapping[[#All],[Sub Ledger]],0))</f>
        <v>Income Statement</v>
      </c>
    </row>
    <row r="25615" spans="1:5" x14ac:dyDescent="0.55000000000000004">
      <c r="A25615">
        <v>13</v>
      </c>
      <c r="B25615">
        <v>89000</v>
      </c>
      <c r="C25615" s="6">
        <v>44287</v>
      </c>
      <c r="D25615">
        <v>131.08000000000001</v>
      </c>
      <c r="E25615" t="str">
        <f>INDEX(LedgerMapping[[#All],[Area]],MATCH(Transactions[[#This Row],[Sub Ledger]],LedgerMapping[[#All],[Sub Ledger]],0))</f>
        <v>Income Statement</v>
      </c>
    </row>
    <row r="25616" spans="1:5" x14ac:dyDescent="0.55000000000000004">
      <c r="A25616">
        <v>13</v>
      </c>
      <c r="B25616">
        <v>89000</v>
      </c>
      <c r="C25616" s="6">
        <v>44287</v>
      </c>
      <c r="D25616">
        <v>55.64</v>
      </c>
      <c r="E25616" t="str">
        <f>INDEX(LedgerMapping[[#All],[Area]],MATCH(Transactions[[#This Row],[Sub Ledger]],LedgerMapping[[#All],[Sub Ledger]],0))</f>
        <v>Income Statement</v>
      </c>
    </row>
    <row r="25617" spans="1:5" x14ac:dyDescent="0.55000000000000004">
      <c r="A25617">
        <v>13</v>
      </c>
      <c r="B25617">
        <v>91000</v>
      </c>
      <c r="C25617" s="6">
        <v>44287</v>
      </c>
      <c r="D25617">
        <v>-195.24</v>
      </c>
      <c r="E25617" t="str">
        <f>INDEX(LedgerMapping[[#All],[Area]],MATCH(Transactions[[#This Row],[Sub Ledger]],LedgerMapping[[#All],[Sub Ledger]],0))</f>
        <v>Income Statement</v>
      </c>
    </row>
    <row r="25618" spans="1:5" x14ac:dyDescent="0.55000000000000004">
      <c r="A25618">
        <v>13</v>
      </c>
      <c r="B25618">
        <v>91000</v>
      </c>
      <c r="C25618" s="6">
        <v>44287</v>
      </c>
      <c r="D25618">
        <v>-158.38999999999999</v>
      </c>
      <c r="E25618" t="str">
        <f>INDEX(LedgerMapping[[#All],[Area]],MATCH(Transactions[[#This Row],[Sub Ledger]],LedgerMapping[[#All],[Sub Ledger]],0))</f>
        <v>Income Statement</v>
      </c>
    </row>
    <row r="25619" spans="1:5" x14ac:dyDescent="0.55000000000000004">
      <c r="A25619">
        <v>13</v>
      </c>
      <c r="B25619">
        <v>91000</v>
      </c>
      <c r="C25619" s="6">
        <v>44287</v>
      </c>
      <c r="D25619">
        <v>-65.41</v>
      </c>
      <c r="E25619" t="str">
        <f>INDEX(LedgerMapping[[#All],[Area]],MATCH(Transactions[[#This Row],[Sub Ledger]],LedgerMapping[[#All],[Sub Ledger]],0))</f>
        <v>Income Statement</v>
      </c>
    </row>
    <row r="25620" spans="1:5" x14ac:dyDescent="0.55000000000000004">
      <c r="A25620">
        <v>13</v>
      </c>
      <c r="B25620">
        <v>92000</v>
      </c>
      <c r="C25620" s="6">
        <v>44287</v>
      </c>
      <c r="D25620">
        <v>113.53</v>
      </c>
      <c r="E25620" t="str">
        <f>INDEX(LedgerMapping[[#All],[Area]],MATCH(Transactions[[#This Row],[Sub Ledger]],LedgerMapping[[#All],[Sub Ledger]],0))</f>
        <v>Income Statement</v>
      </c>
    </row>
    <row r="25621" spans="1:5" x14ac:dyDescent="0.55000000000000004">
      <c r="A25621">
        <v>13</v>
      </c>
      <c r="B25621">
        <v>92000</v>
      </c>
      <c r="C25621" s="6">
        <v>44287</v>
      </c>
      <c r="D25621">
        <v>267.92</v>
      </c>
      <c r="E25621" t="str">
        <f>INDEX(LedgerMapping[[#All],[Area]],MATCH(Transactions[[#This Row],[Sub Ledger]],LedgerMapping[[#All],[Sub Ledger]],0))</f>
        <v>Income Statement</v>
      </c>
    </row>
    <row r="25622" spans="1:5" x14ac:dyDescent="0.55000000000000004">
      <c r="A25622">
        <v>13</v>
      </c>
      <c r="B25622">
        <v>92000</v>
      </c>
      <c r="C25622" s="6">
        <v>44287</v>
      </c>
      <c r="D25622">
        <v>329.33</v>
      </c>
      <c r="E25622" t="str">
        <f>INDEX(LedgerMapping[[#All],[Area]],MATCH(Transactions[[#This Row],[Sub Ledger]],LedgerMapping[[#All],[Sub Ledger]],0))</f>
        <v>Income Statement</v>
      </c>
    </row>
    <row r="25623" spans="1:5" x14ac:dyDescent="0.55000000000000004">
      <c r="A25623">
        <v>13</v>
      </c>
      <c r="B25623">
        <v>101000</v>
      </c>
      <c r="C25623" s="6">
        <v>44287</v>
      </c>
      <c r="D25623">
        <v>116573.6</v>
      </c>
      <c r="E25623" t="str">
        <f>INDEX(LedgerMapping[[#All],[Area]],MATCH(Transactions[[#This Row],[Sub Ledger]],LedgerMapping[[#All],[Sub Ledger]],0))</f>
        <v>Income Statement</v>
      </c>
    </row>
    <row r="25624" spans="1:5" x14ac:dyDescent="0.55000000000000004">
      <c r="A25624">
        <v>13</v>
      </c>
      <c r="B25624">
        <v>101001</v>
      </c>
      <c r="C25624" s="6">
        <v>44287</v>
      </c>
      <c r="D25624">
        <v>81601.52</v>
      </c>
      <c r="E25624" t="str">
        <f>INDEX(LedgerMapping[[#All],[Area]],MATCH(Transactions[[#This Row],[Sub Ledger]],LedgerMapping[[#All],[Sub Ledger]],0))</f>
        <v>Income Statement</v>
      </c>
    </row>
    <row r="25625" spans="1:5" x14ac:dyDescent="0.55000000000000004">
      <c r="A25625">
        <v>13</v>
      </c>
      <c r="B25625">
        <v>53000</v>
      </c>
      <c r="C25625" s="6">
        <v>44317</v>
      </c>
      <c r="D25625">
        <v>-13090.97</v>
      </c>
      <c r="E25625" t="str">
        <f>INDEX(LedgerMapping[[#All],[Area]],MATCH(Transactions[[#This Row],[Sub Ledger]],LedgerMapping[[#All],[Sub Ledger]],0))</f>
        <v>Income Statement</v>
      </c>
    </row>
    <row r="25626" spans="1:5" x14ac:dyDescent="0.55000000000000004">
      <c r="A25626">
        <v>13</v>
      </c>
      <c r="B25626">
        <v>56000</v>
      </c>
      <c r="C25626" s="6">
        <v>44317</v>
      </c>
      <c r="D25626">
        <v>-84465.98</v>
      </c>
      <c r="E25626" t="str">
        <f>INDEX(LedgerMapping[[#All],[Area]],MATCH(Transactions[[#This Row],[Sub Ledger]],LedgerMapping[[#All],[Sub Ledger]],0))</f>
        <v>Income Statement</v>
      </c>
    </row>
    <row r="25627" spans="1:5" x14ac:dyDescent="0.55000000000000004">
      <c r="A25627">
        <v>13</v>
      </c>
      <c r="B25627">
        <v>57000</v>
      </c>
      <c r="C25627" s="6">
        <v>44317</v>
      </c>
      <c r="D25627">
        <v>-15710.32</v>
      </c>
      <c r="E25627" t="str">
        <f>INDEX(LedgerMapping[[#All],[Area]],MATCH(Transactions[[#This Row],[Sub Ledger]],LedgerMapping[[#All],[Sub Ledger]],0))</f>
        <v>Income Statement</v>
      </c>
    </row>
    <row r="25628" spans="1:5" x14ac:dyDescent="0.55000000000000004">
      <c r="A25628">
        <v>13</v>
      </c>
      <c r="B25628">
        <v>60000</v>
      </c>
      <c r="C25628" s="6">
        <v>44317</v>
      </c>
      <c r="D25628">
        <v>-29698.3</v>
      </c>
      <c r="E25628" t="str">
        <f>INDEX(LedgerMapping[[#All],[Area]],MATCH(Transactions[[#This Row],[Sub Ledger]],LedgerMapping[[#All],[Sub Ledger]],0))</f>
        <v>Income Statement</v>
      </c>
    </row>
    <row r="25629" spans="1:5" x14ac:dyDescent="0.55000000000000004">
      <c r="A25629">
        <v>13</v>
      </c>
      <c r="B25629">
        <v>61000</v>
      </c>
      <c r="C25629" s="6">
        <v>44317</v>
      </c>
      <c r="D25629">
        <v>-3657.46</v>
      </c>
      <c r="E25629" t="str">
        <f>INDEX(LedgerMapping[[#All],[Area]],MATCH(Transactions[[#This Row],[Sub Ledger]],LedgerMapping[[#All],[Sub Ledger]],0))</f>
        <v>Income Statement</v>
      </c>
    </row>
    <row r="25630" spans="1:5" x14ac:dyDescent="0.55000000000000004">
      <c r="A25630">
        <v>13</v>
      </c>
      <c r="B25630">
        <v>62000</v>
      </c>
      <c r="C25630" s="6">
        <v>44317</v>
      </c>
      <c r="D25630">
        <v>-3046.92</v>
      </c>
      <c r="E25630" t="str">
        <f>INDEX(LedgerMapping[[#All],[Area]],MATCH(Transactions[[#This Row],[Sub Ledger]],LedgerMapping[[#All],[Sub Ledger]],0))</f>
        <v>Income Statement</v>
      </c>
    </row>
    <row r="25631" spans="1:5" x14ac:dyDescent="0.55000000000000004">
      <c r="A25631">
        <v>13</v>
      </c>
      <c r="B25631">
        <v>63000</v>
      </c>
      <c r="C25631" s="6">
        <v>44317</v>
      </c>
      <c r="D25631">
        <v>-5236.4399999999996</v>
      </c>
      <c r="E25631" t="str">
        <f>INDEX(LedgerMapping[[#All],[Area]],MATCH(Transactions[[#This Row],[Sub Ledger]],LedgerMapping[[#All],[Sub Ledger]],0))</f>
        <v>Income Statement</v>
      </c>
    </row>
    <row r="25632" spans="1:5" x14ac:dyDescent="0.55000000000000004">
      <c r="A25632">
        <v>13</v>
      </c>
      <c r="B25632">
        <v>65000</v>
      </c>
      <c r="C25632" s="6">
        <v>44317</v>
      </c>
      <c r="D25632">
        <v>-625.82000000000005</v>
      </c>
      <c r="E25632" t="str">
        <f>INDEX(LedgerMapping[[#All],[Area]],MATCH(Transactions[[#This Row],[Sub Ledger]],LedgerMapping[[#All],[Sub Ledger]],0))</f>
        <v>Income Statement</v>
      </c>
    </row>
    <row r="25633" spans="1:5" x14ac:dyDescent="0.55000000000000004">
      <c r="A25633">
        <v>13</v>
      </c>
      <c r="B25633">
        <v>66000</v>
      </c>
      <c r="C25633" s="6">
        <v>44317</v>
      </c>
      <c r="D25633">
        <v>-567.92999999999995</v>
      </c>
      <c r="E25633" t="str">
        <f>INDEX(LedgerMapping[[#All],[Area]],MATCH(Transactions[[#This Row],[Sub Ledger]],LedgerMapping[[#All],[Sub Ledger]],0))</f>
        <v>Income Statement</v>
      </c>
    </row>
    <row r="25634" spans="1:5" x14ac:dyDescent="0.55000000000000004">
      <c r="A25634">
        <v>13</v>
      </c>
      <c r="B25634">
        <v>67000</v>
      </c>
      <c r="C25634" s="6">
        <v>44317</v>
      </c>
      <c r="D25634">
        <v>-281.95999999999998</v>
      </c>
      <c r="E25634" t="str">
        <f>INDEX(LedgerMapping[[#All],[Area]],MATCH(Transactions[[#This Row],[Sub Ledger]],LedgerMapping[[#All],[Sub Ledger]],0))</f>
        <v>Income Statement</v>
      </c>
    </row>
    <row r="25635" spans="1:5" x14ac:dyDescent="0.55000000000000004">
      <c r="A25635">
        <v>13</v>
      </c>
      <c r="B25635">
        <v>68000</v>
      </c>
      <c r="C25635" s="6">
        <v>44317</v>
      </c>
      <c r="D25635">
        <v>-211.78</v>
      </c>
      <c r="E25635" t="str">
        <f>INDEX(LedgerMapping[[#All],[Area]],MATCH(Transactions[[#This Row],[Sub Ledger]],LedgerMapping[[#All],[Sub Ledger]],0))</f>
        <v>Income Statement</v>
      </c>
    </row>
    <row r="25636" spans="1:5" x14ac:dyDescent="0.55000000000000004">
      <c r="A25636">
        <v>13</v>
      </c>
      <c r="B25636">
        <v>69000</v>
      </c>
      <c r="C25636" s="6">
        <v>44317</v>
      </c>
      <c r="D25636">
        <v>-64.41</v>
      </c>
      <c r="E25636" t="str">
        <f>INDEX(LedgerMapping[[#All],[Area]],MATCH(Transactions[[#This Row],[Sub Ledger]],LedgerMapping[[#All],[Sub Ledger]],0))</f>
        <v>Income Statement</v>
      </c>
    </row>
    <row r="25637" spans="1:5" x14ac:dyDescent="0.55000000000000004">
      <c r="A25637">
        <v>13</v>
      </c>
      <c r="B25637">
        <v>71000</v>
      </c>
      <c r="C25637" s="6">
        <v>44317</v>
      </c>
      <c r="D25637">
        <v>-92.48</v>
      </c>
      <c r="E25637" t="str">
        <f>INDEX(LedgerMapping[[#All],[Area]],MATCH(Transactions[[#This Row],[Sub Ledger]],LedgerMapping[[#All],[Sub Ledger]],0))</f>
        <v>Income Statement</v>
      </c>
    </row>
    <row r="25638" spans="1:5" x14ac:dyDescent="0.55000000000000004">
      <c r="A25638">
        <v>13</v>
      </c>
      <c r="B25638">
        <v>72000</v>
      </c>
      <c r="C25638" s="6">
        <v>44317</v>
      </c>
      <c r="D25638">
        <v>-524.07000000000005</v>
      </c>
      <c r="E25638" t="str">
        <f>INDEX(LedgerMapping[[#All],[Area]],MATCH(Transactions[[#This Row],[Sub Ledger]],LedgerMapping[[#All],[Sub Ledger]],0))</f>
        <v>Income Statement</v>
      </c>
    </row>
    <row r="25639" spans="1:5" x14ac:dyDescent="0.55000000000000004">
      <c r="A25639">
        <v>13</v>
      </c>
      <c r="B25639">
        <v>73000</v>
      </c>
      <c r="C25639" s="6">
        <v>44317</v>
      </c>
      <c r="D25639">
        <v>-366.17</v>
      </c>
      <c r="E25639" t="str">
        <f>INDEX(LedgerMapping[[#All],[Area]],MATCH(Transactions[[#This Row],[Sub Ledger]],LedgerMapping[[#All],[Sub Ledger]],0))</f>
        <v>Income Statement</v>
      </c>
    </row>
    <row r="25640" spans="1:5" x14ac:dyDescent="0.55000000000000004">
      <c r="A25640">
        <v>13</v>
      </c>
      <c r="B25640">
        <v>74000</v>
      </c>
      <c r="C25640" s="6">
        <v>44317</v>
      </c>
      <c r="D25640">
        <v>-780.21</v>
      </c>
      <c r="E25640" t="str">
        <f>INDEX(LedgerMapping[[#All],[Area]],MATCH(Transactions[[#This Row],[Sub Ledger]],LedgerMapping[[#All],[Sub Ledger]],0))</f>
        <v>Income Statement</v>
      </c>
    </row>
    <row r="25641" spans="1:5" x14ac:dyDescent="0.55000000000000004">
      <c r="A25641">
        <v>13</v>
      </c>
      <c r="B25641">
        <v>76000</v>
      </c>
      <c r="C25641" s="6">
        <v>44317</v>
      </c>
      <c r="D25641">
        <v>-2690.78</v>
      </c>
      <c r="E25641" t="str">
        <f>INDEX(LedgerMapping[[#All],[Area]],MATCH(Transactions[[#This Row],[Sub Ledger]],LedgerMapping[[#All],[Sub Ledger]],0))</f>
        <v>Income Statement</v>
      </c>
    </row>
    <row r="25642" spans="1:5" x14ac:dyDescent="0.55000000000000004">
      <c r="A25642">
        <v>13</v>
      </c>
      <c r="B25642">
        <v>77000</v>
      </c>
      <c r="C25642" s="6">
        <v>44317</v>
      </c>
      <c r="D25642">
        <v>-696</v>
      </c>
      <c r="E25642" t="str">
        <f>INDEX(LedgerMapping[[#All],[Area]],MATCH(Transactions[[#This Row],[Sub Ledger]],LedgerMapping[[#All],[Sub Ledger]],0))</f>
        <v>Income Statement</v>
      </c>
    </row>
    <row r="25643" spans="1:5" x14ac:dyDescent="0.55000000000000004">
      <c r="A25643">
        <v>13</v>
      </c>
      <c r="B25643">
        <v>78000</v>
      </c>
      <c r="C25643" s="6">
        <v>44317</v>
      </c>
      <c r="D25643">
        <v>-199.5</v>
      </c>
      <c r="E25643" t="str">
        <f>INDEX(LedgerMapping[[#All],[Area]],MATCH(Transactions[[#This Row],[Sub Ledger]],LedgerMapping[[#All],[Sub Ledger]],0))</f>
        <v>Income Statement</v>
      </c>
    </row>
    <row r="25644" spans="1:5" x14ac:dyDescent="0.55000000000000004">
      <c r="A25644">
        <v>13</v>
      </c>
      <c r="B25644">
        <v>80000</v>
      </c>
      <c r="C25644" s="6">
        <v>44317</v>
      </c>
      <c r="D25644">
        <v>-722.32</v>
      </c>
      <c r="E25644" t="str">
        <f>INDEX(LedgerMapping[[#All],[Area]],MATCH(Transactions[[#This Row],[Sub Ledger]],LedgerMapping[[#All],[Sub Ledger]],0))</f>
        <v>Income Statement</v>
      </c>
    </row>
    <row r="25645" spans="1:5" x14ac:dyDescent="0.55000000000000004">
      <c r="A25645">
        <v>13</v>
      </c>
      <c r="B25645">
        <v>81000</v>
      </c>
      <c r="C25645" s="6">
        <v>44317</v>
      </c>
      <c r="D25645">
        <v>-446.87</v>
      </c>
      <c r="E25645" t="str">
        <f>INDEX(LedgerMapping[[#All],[Area]],MATCH(Transactions[[#This Row],[Sub Ledger]],LedgerMapping[[#All],[Sub Ledger]],0))</f>
        <v>Income Statement</v>
      </c>
    </row>
    <row r="25646" spans="1:5" x14ac:dyDescent="0.55000000000000004">
      <c r="A25646">
        <v>13</v>
      </c>
      <c r="B25646">
        <v>82000</v>
      </c>
      <c r="C25646" s="6">
        <v>44317</v>
      </c>
      <c r="D25646">
        <v>-45.11</v>
      </c>
      <c r="E25646" t="str">
        <f>INDEX(LedgerMapping[[#All],[Area]],MATCH(Transactions[[#This Row],[Sub Ledger]],LedgerMapping[[#All],[Sub Ledger]],0))</f>
        <v>Income Statement</v>
      </c>
    </row>
    <row r="25647" spans="1:5" x14ac:dyDescent="0.55000000000000004">
      <c r="A25647">
        <v>13</v>
      </c>
      <c r="B25647">
        <v>83000</v>
      </c>
      <c r="C25647" s="6">
        <v>44317</v>
      </c>
      <c r="D25647">
        <v>-159.15</v>
      </c>
      <c r="E25647" t="str">
        <f>INDEX(LedgerMapping[[#All],[Area]],MATCH(Transactions[[#This Row],[Sub Ledger]],LedgerMapping[[#All],[Sub Ledger]],0))</f>
        <v>Income Statement</v>
      </c>
    </row>
    <row r="25648" spans="1:5" x14ac:dyDescent="0.55000000000000004">
      <c r="A25648">
        <v>13</v>
      </c>
      <c r="B25648">
        <v>84000</v>
      </c>
      <c r="C25648" s="6">
        <v>44317</v>
      </c>
      <c r="D25648">
        <v>-136.34</v>
      </c>
      <c r="E25648" t="str">
        <f>INDEX(LedgerMapping[[#All],[Area]],MATCH(Transactions[[#This Row],[Sub Ledger]],LedgerMapping[[#All],[Sub Ledger]],0))</f>
        <v>Income Statement</v>
      </c>
    </row>
    <row r="25649" spans="1:5" x14ac:dyDescent="0.55000000000000004">
      <c r="A25649">
        <v>13</v>
      </c>
      <c r="B25649">
        <v>85000</v>
      </c>
      <c r="C25649" s="6">
        <v>44317</v>
      </c>
      <c r="D25649">
        <v>-127.57</v>
      </c>
      <c r="E25649" t="str">
        <f>INDEX(LedgerMapping[[#All],[Area]],MATCH(Transactions[[#This Row],[Sub Ledger]],LedgerMapping[[#All],[Sub Ledger]],0))</f>
        <v>Income Statement</v>
      </c>
    </row>
    <row r="25650" spans="1:5" x14ac:dyDescent="0.55000000000000004">
      <c r="A25650">
        <v>13</v>
      </c>
      <c r="B25650">
        <v>87000</v>
      </c>
      <c r="C25650" s="6">
        <v>44317</v>
      </c>
      <c r="D25650">
        <v>-632.84</v>
      </c>
      <c r="E25650" t="str">
        <f>INDEX(LedgerMapping[[#All],[Area]],MATCH(Transactions[[#This Row],[Sub Ledger]],LedgerMapping[[#All],[Sub Ledger]],0))</f>
        <v>Income Statement</v>
      </c>
    </row>
    <row r="25651" spans="1:5" x14ac:dyDescent="0.55000000000000004">
      <c r="A25651">
        <v>13</v>
      </c>
      <c r="B25651">
        <v>90000</v>
      </c>
      <c r="C25651" s="6">
        <v>44317</v>
      </c>
      <c r="D25651">
        <v>-204.76</v>
      </c>
      <c r="E25651" t="str">
        <f>INDEX(LedgerMapping[[#All],[Area]],MATCH(Transactions[[#This Row],[Sub Ledger]],LedgerMapping[[#All],[Sub Ledger]],0))</f>
        <v>Income Statement</v>
      </c>
    </row>
    <row r="25652" spans="1:5" x14ac:dyDescent="0.55000000000000004">
      <c r="A25652">
        <v>13</v>
      </c>
      <c r="B25652">
        <v>60000</v>
      </c>
      <c r="C25652" s="6">
        <v>44317</v>
      </c>
      <c r="D25652">
        <v>-16141.9</v>
      </c>
      <c r="E25652" t="str">
        <f>INDEX(LedgerMapping[[#All],[Area]],MATCH(Transactions[[#This Row],[Sub Ledger]],LedgerMapping[[#All],[Sub Ledger]],0))</f>
        <v>Income Statement</v>
      </c>
    </row>
    <row r="25653" spans="1:5" x14ac:dyDescent="0.55000000000000004">
      <c r="A25653">
        <v>13</v>
      </c>
      <c r="B25653">
        <v>61000</v>
      </c>
      <c r="C25653" s="6">
        <v>44317</v>
      </c>
      <c r="D25653">
        <v>-1657.42</v>
      </c>
      <c r="E25653" t="str">
        <f>INDEX(LedgerMapping[[#All],[Area]],MATCH(Transactions[[#This Row],[Sub Ledger]],LedgerMapping[[#All],[Sub Ledger]],0))</f>
        <v>Income Statement</v>
      </c>
    </row>
    <row r="25654" spans="1:5" x14ac:dyDescent="0.55000000000000004">
      <c r="A25654">
        <v>13</v>
      </c>
      <c r="B25654">
        <v>62000</v>
      </c>
      <c r="C25654" s="6">
        <v>44317</v>
      </c>
      <c r="D25654">
        <v>-994.25</v>
      </c>
      <c r="E25654" t="str">
        <f>INDEX(LedgerMapping[[#All],[Area]],MATCH(Transactions[[#This Row],[Sub Ledger]],LedgerMapping[[#All],[Sub Ledger]],0))</f>
        <v>Income Statement</v>
      </c>
    </row>
    <row r="25655" spans="1:5" x14ac:dyDescent="0.55000000000000004">
      <c r="A25655">
        <v>13</v>
      </c>
      <c r="B25655">
        <v>65000</v>
      </c>
      <c r="C25655" s="6">
        <v>44317</v>
      </c>
      <c r="D25655">
        <v>-190.73</v>
      </c>
      <c r="E25655" t="str">
        <f>INDEX(LedgerMapping[[#All],[Area]],MATCH(Transactions[[#This Row],[Sub Ledger]],LedgerMapping[[#All],[Sub Ledger]],0))</f>
        <v>Income Statement</v>
      </c>
    </row>
    <row r="25656" spans="1:5" x14ac:dyDescent="0.55000000000000004">
      <c r="A25656">
        <v>13</v>
      </c>
      <c r="B25656">
        <v>66000</v>
      </c>
      <c r="C25656" s="6">
        <v>44317</v>
      </c>
      <c r="D25656">
        <v>-173.18</v>
      </c>
      <c r="E25656" t="str">
        <f>INDEX(LedgerMapping[[#All],[Area]],MATCH(Transactions[[#This Row],[Sub Ledger]],LedgerMapping[[#All],[Sub Ledger]],0))</f>
        <v>Income Statement</v>
      </c>
    </row>
    <row r="25657" spans="1:5" x14ac:dyDescent="0.55000000000000004">
      <c r="A25657">
        <v>13</v>
      </c>
      <c r="B25657">
        <v>67000</v>
      </c>
      <c r="C25657" s="6">
        <v>44317</v>
      </c>
      <c r="D25657">
        <v>-88.97</v>
      </c>
      <c r="E25657" t="str">
        <f>INDEX(LedgerMapping[[#All],[Area]],MATCH(Transactions[[#This Row],[Sub Ledger]],LedgerMapping[[#All],[Sub Ledger]],0))</f>
        <v>Income Statement</v>
      </c>
    </row>
    <row r="25658" spans="1:5" x14ac:dyDescent="0.55000000000000004">
      <c r="A25658">
        <v>13</v>
      </c>
      <c r="B25658">
        <v>68000</v>
      </c>
      <c r="C25658" s="6">
        <v>44317</v>
      </c>
      <c r="D25658">
        <v>-67.92</v>
      </c>
      <c r="E25658" t="str">
        <f>INDEX(LedgerMapping[[#All],[Area]],MATCH(Transactions[[#This Row],[Sub Ledger]],LedgerMapping[[#All],[Sub Ledger]],0))</f>
        <v>Income Statement</v>
      </c>
    </row>
    <row r="25659" spans="1:5" x14ac:dyDescent="0.55000000000000004">
      <c r="A25659">
        <v>13</v>
      </c>
      <c r="B25659">
        <v>69000</v>
      </c>
      <c r="C25659" s="6">
        <v>44317</v>
      </c>
      <c r="D25659">
        <v>-20.55</v>
      </c>
      <c r="E25659" t="str">
        <f>INDEX(LedgerMapping[[#All],[Area]],MATCH(Transactions[[#This Row],[Sub Ledger]],LedgerMapping[[#All],[Sub Ledger]],0))</f>
        <v>Income Statement</v>
      </c>
    </row>
    <row r="25660" spans="1:5" x14ac:dyDescent="0.55000000000000004">
      <c r="A25660">
        <v>13</v>
      </c>
      <c r="B25660">
        <v>71000</v>
      </c>
      <c r="C25660" s="6">
        <v>44317</v>
      </c>
      <c r="D25660">
        <v>-27.57</v>
      </c>
      <c r="E25660" t="str">
        <f>INDEX(LedgerMapping[[#All],[Area]],MATCH(Transactions[[#This Row],[Sub Ledger]],LedgerMapping[[#All],[Sub Ledger]],0))</f>
        <v>Income Statement</v>
      </c>
    </row>
    <row r="25661" spans="1:5" x14ac:dyDescent="0.55000000000000004">
      <c r="A25661">
        <v>13</v>
      </c>
      <c r="B25661">
        <v>73000</v>
      </c>
      <c r="C25661" s="6">
        <v>44317</v>
      </c>
      <c r="D25661">
        <v>-132.83000000000001</v>
      </c>
      <c r="E25661" t="str">
        <f>INDEX(LedgerMapping[[#All],[Area]],MATCH(Transactions[[#This Row],[Sub Ledger]],LedgerMapping[[#All],[Sub Ledger]],0))</f>
        <v>Income Statement</v>
      </c>
    </row>
    <row r="25662" spans="1:5" x14ac:dyDescent="0.55000000000000004">
      <c r="A25662">
        <v>13</v>
      </c>
      <c r="B25662">
        <v>74000</v>
      </c>
      <c r="C25662" s="6">
        <v>44317</v>
      </c>
      <c r="D25662">
        <v>-496</v>
      </c>
      <c r="E25662" t="str">
        <f>INDEX(LedgerMapping[[#All],[Area]],MATCH(Transactions[[#This Row],[Sub Ledger]],LedgerMapping[[#All],[Sub Ledger]],0))</f>
        <v>Income Statement</v>
      </c>
    </row>
    <row r="25663" spans="1:5" x14ac:dyDescent="0.55000000000000004">
      <c r="A25663">
        <v>13</v>
      </c>
      <c r="B25663">
        <v>76000</v>
      </c>
      <c r="C25663" s="6">
        <v>44317</v>
      </c>
      <c r="D25663">
        <v>-167.92</v>
      </c>
      <c r="E25663" t="str">
        <f>INDEX(LedgerMapping[[#All],[Area]],MATCH(Transactions[[#This Row],[Sub Ledger]],LedgerMapping[[#All],[Sub Ledger]],0))</f>
        <v>Income Statement</v>
      </c>
    </row>
    <row r="25664" spans="1:5" x14ac:dyDescent="0.55000000000000004">
      <c r="A25664">
        <v>13</v>
      </c>
      <c r="B25664">
        <v>77000</v>
      </c>
      <c r="C25664" s="6">
        <v>44317</v>
      </c>
      <c r="D25664">
        <v>-301.26</v>
      </c>
      <c r="E25664" t="str">
        <f>INDEX(LedgerMapping[[#All],[Area]],MATCH(Transactions[[#This Row],[Sub Ledger]],LedgerMapping[[#All],[Sub Ledger]],0))</f>
        <v>Income Statement</v>
      </c>
    </row>
    <row r="25665" spans="1:5" x14ac:dyDescent="0.55000000000000004">
      <c r="A25665">
        <v>13</v>
      </c>
      <c r="B25665">
        <v>78000</v>
      </c>
      <c r="C25665" s="6">
        <v>44317</v>
      </c>
      <c r="D25665">
        <v>-129.32</v>
      </c>
      <c r="E25665" t="str">
        <f>INDEX(LedgerMapping[[#All],[Area]],MATCH(Transactions[[#This Row],[Sub Ledger]],LedgerMapping[[#All],[Sub Ledger]],0))</f>
        <v>Income Statement</v>
      </c>
    </row>
    <row r="25666" spans="1:5" x14ac:dyDescent="0.55000000000000004">
      <c r="A25666">
        <v>13</v>
      </c>
      <c r="B25666">
        <v>80000</v>
      </c>
      <c r="C25666" s="6">
        <v>44317</v>
      </c>
      <c r="D25666">
        <v>-387.22</v>
      </c>
      <c r="E25666" t="str">
        <f>INDEX(LedgerMapping[[#All],[Area]],MATCH(Transactions[[#This Row],[Sub Ledger]],LedgerMapping[[#All],[Sub Ledger]],0))</f>
        <v>Income Statement</v>
      </c>
    </row>
    <row r="25667" spans="1:5" x14ac:dyDescent="0.55000000000000004">
      <c r="A25667">
        <v>13</v>
      </c>
      <c r="B25667">
        <v>81000</v>
      </c>
      <c r="C25667" s="6">
        <v>44317</v>
      </c>
      <c r="D25667">
        <v>-239.85</v>
      </c>
      <c r="E25667" t="str">
        <f>INDEX(LedgerMapping[[#All],[Area]],MATCH(Transactions[[#This Row],[Sub Ledger]],LedgerMapping[[#All],[Sub Ledger]],0))</f>
        <v>Income Statement</v>
      </c>
    </row>
    <row r="25668" spans="1:5" x14ac:dyDescent="0.55000000000000004">
      <c r="A25668">
        <v>13</v>
      </c>
      <c r="B25668">
        <v>82000</v>
      </c>
      <c r="C25668" s="6">
        <v>44317</v>
      </c>
      <c r="D25668">
        <v>-25.81</v>
      </c>
      <c r="E25668" t="str">
        <f>INDEX(LedgerMapping[[#All],[Area]],MATCH(Transactions[[#This Row],[Sub Ledger]],LedgerMapping[[#All],[Sub Ledger]],0))</f>
        <v>Income Statement</v>
      </c>
    </row>
    <row r="25669" spans="1:5" x14ac:dyDescent="0.55000000000000004">
      <c r="A25669">
        <v>13</v>
      </c>
      <c r="B25669">
        <v>83000</v>
      </c>
      <c r="C25669" s="6">
        <v>44317</v>
      </c>
      <c r="D25669">
        <v>-87.22</v>
      </c>
      <c r="E25669" t="str">
        <f>INDEX(LedgerMapping[[#All],[Area]],MATCH(Transactions[[#This Row],[Sub Ledger]],LedgerMapping[[#All],[Sub Ledger]],0))</f>
        <v>Income Statement</v>
      </c>
    </row>
    <row r="25670" spans="1:5" x14ac:dyDescent="0.55000000000000004">
      <c r="A25670">
        <v>13</v>
      </c>
      <c r="B25670">
        <v>84000</v>
      </c>
      <c r="C25670" s="6">
        <v>44317</v>
      </c>
      <c r="D25670">
        <v>-78.45</v>
      </c>
      <c r="E25670" t="str">
        <f>INDEX(LedgerMapping[[#All],[Area]],MATCH(Transactions[[#This Row],[Sub Ledger]],LedgerMapping[[#All],[Sub Ledger]],0))</f>
        <v>Income Statement</v>
      </c>
    </row>
    <row r="25671" spans="1:5" x14ac:dyDescent="0.55000000000000004">
      <c r="A25671">
        <v>13</v>
      </c>
      <c r="B25671">
        <v>85000</v>
      </c>
      <c r="C25671" s="6">
        <v>44317</v>
      </c>
      <c r="D25671">
        <v>-69.67</v>
      </c>
      <c r="E25671" t="str">
        <f>INDEX(LedgerMapping[[#All],[Area]],MATCH(Transactions[[#This Row],[Sub Ledger]],LedgerMapping[[#All],[Sub Ledger]],0))</f>
        <v>Income Statement</v>
      </c>
    </row>
    <row r="25672" spans="1:5" x14ac:dyDescent="0.55000000000000004">
      <c r="A25672">
        <v>13</v>
      </c>
      <c r="B25672">
        <v>87000</v>
      </c>
      <c r="C25672" s="6">
        <v>44317</v>
      </c>
      <c r="D25672">
        <v>-317.05</v>
      </c>
      <c r="E25672" t="str">
        <f>INDEX(LedgerMapping[[#All],[Area]],MATCH(Transactions[[#This Row],[Sub Ledger]],LedgerMapping[[#All],[Sub Ledger]],0))</f>
        <v>Income Statement</v>
      </c>
    </row>
    <row r="25673" spans="1:5" x14ac:dyDescent="0.55000000000000004">
      <c r="A25673">
        <v>13</v>
      </c>
      <c r="B25673">
        <v>90000</v>
      </c>
      <c r="C25673" s="6">
        <v>44317</v>
      </c>
      <c r="D25673">
        <v>-117.04</v>
      </c>
      <c r="E25673" t="str">
        <f>INDEX(LedgerMapping[[#All],[Area]],MATCH(Transactions[[#This Row],[Sub Ledger]],LedgerMapping[[#All],[Sub Ledger]],0))</f>
        <v>Income Statement</v>
      </c>
    </row>
    <row r="25674" spans="1:5" x14ac:dyDescent="0.55000000000000004">
      <c r="A25674">
        <v>13</v>
      </c>
      <c r="B25674">
        <v>60000</v>
      </c>
      <c r="C25674" s="6">
        <v>44317</v>
      </c>
      <c r="D25674">
        <v>-31635.17</v>
      </c>
      <c r="E25674" t="str">
        <f>INDEX(LedgerMapping[[#All],[Area]],MATCH(Transactions[[#This Row],[Sub Ledger]],LedgerMapping[[#All],[Sub Ledger]],0))</f>
        <v>Income Statement</v>
      </c>
    </row>
    <row r="25675" spans="1:5" x14ac:dyDescent="0.55000000000000004">
      <c r="A25675">
        <v>13</v>
      </c>
      <c r="B25675">
        <v>61000</v>
      </c>
      <c r="C25675" s="6">
        <v>44317</v>
      </c>
      <c r="D25675">
        <v>-2597.79</v>
      </c>
      <c r="E25675" t="str">
        <f>INDEX(LedgerMapping[[#All],[Area]],MATCH(Transactions[[#This Row],[Sub Ledger]],LedgerMapping[[#All],[Sub Ledger]],0))</f>
        <v>Income Statement</v>
      </c>
    </row>
    <row r="25676" spans="1:5" x14ac:dyDescent="0.55000000000000004">
      <c r="A25676">
        <v>13</v>
      </c>
      <c r="B25676">
        <v>62000</v>
      </c>
      <c r="C25676" s="6">
        <v>44317</v>
      </c>
      <c r="D25676">
        <v>-1624.09</v>
      </c>
      <c r="E25676" t="str">
        <f>INDEX(LedgerMapping[[#All],[Area]],MATCH(Transactions[[#This Row],[Sub Ledger]],LedgerMapping[[#All],[Sub Ledger]],0))</f>
        <v>Income Statement</v>
      </c>
    </row>
    <row r="25677" spans="1:5" x14ac:dyDescent="0.55000000000000004">
      <c r="A25677">
        <v>13</v>
      </c>
      <c r="B25677">
        <v>65000</v>
      </c>
      <c r="C25677" s="6">
        <v>44317</v>
      </c>
      <c r="D25677">
        <v>-324.06</v>
      </c>
      <c r="E25677" t="str">
        <f>INDEX(LedgerMapping[[#All],[Area]],MATCH(Transactions[[#This Row],[Sub Ledger]],LedgerMapping[[#All],[Sub Ledger]],0))</f>
        <v>Income Statement</v>
      </c>
    </row>
    <row r="25678" spans="1:5" x14ac:dyDescent="0.55000000000000004">
      <c r="A25678">
        <v>13</v>
      </c>
      <c r="B25678">
        <v>66000</v>
      </c>
      <c r="C25678" s="6">
        <v>44317</v>
      </c>
      <c r="D25678">
        <v>-294.24</v>
      </c>
      <c r="E25678" t="str">
        <f>INDEX(LedgerMapping[[#All],[Area]],MATCH(Transactions[[#This Row],[Sub Ledger]],LedgerMapping[[#All],[Sub Ledger]],0))</f>
        <v>Income Statement</v>
      </c>
    </row>
    <row r="25679" spans="1:5" x14ac:dyDescent="0.55000000000000004">
      <c r="A25679">
        <v>13</v>
      </c>
      <c r="B25679">
        <v>67000</v>
      </c>
      <c r="C25679" s="6">
        <v>44317</v>
      </c>
      <c r="D25679">
        <v>-155.63999999999999</v>
      </c>
      <c r="E25679" t="str">
        <f>INDEX(LedgerMapping[[#All],[Area]],MATCH(Transactions[[#This Row],[Sub Ledger]],LedgerMapping[[#All],[Sub Ledger]],0))</f>
        <v>Income Statement</v>
      </c>
    </row>
    <row r="25680" spans="1:5" x14ac:dyDescent="0.55000000000000004">
      <c r="A25680">
        <v>13</v>
      </c>
      <c r="B25680">
        <v>68000</v>
      </c>
      <c r="C25680" s="6">
        <v>44317</v>
      </c>
      <c r="D25680">
        <v>-113.53</v>
      </c>
      <c r="E25680" t="str">
        <f>INDEX(LedgerMapping[[#All],[Area]],MATCH(Transactions[[#This Row],[Sub Ledger]],LedgerMapping[[#All],[Sub Ledger]],0))</f>
        <v>Income Statement</v>
      </c>
    </row>
    <row r="25681" spans="1:5" x14ac:dyDescent="0.55000000000000004">
      <c r="A25681">
        <v>13</v>
      </c>
      <c r="B25681">
        <v>69000</v>
      </c>
      <c r="C25681" s="6">
        <v>44317</v>
      </c>
      <c r="D25681">
        <v>-32.83</v>
      </c>
      <c r="E25681" t="str">
        <f>INDEX(LedgerMapping[[#All],[Area]],MATCH(Transactions[[#This Row],[Sub Ledger]],LedgerMapping[[#All],[Sub Ledger]],0))</f>
        <v>Income Statement</v>
      </c>
    </row>
    <row r="25682" spans="1:5" x14ac:dyDescent="0.55000000000000004">
      <c r="A25682">
        <v>13</v>
      </c>
      <c r="B25682">
        <v>71000</v>
      </c>
      <c r="C25682" s="6">
        <v>44317</v>
      </c>
      <c r="D25682">
        <v>-46.87</v>
      </c>
      <c r="E25682" t="str">
        <f>INDEX(LedgerMapping[[#All],[Area]],MATCH(Transactions[[#This Row],[Sub Ledger]],LedgerMapping[[#All],[Sub Ledger]],0))</f>
        <v>Income Statement</v>
      </c>
    </row>
    <row r="25683" spans="1:5" x14ac:dyDescent="0.55000000000000004">
      <c r="A25683">
        <v>13</v>
      </c>
      <c r="B25683">
        <v>73000</v>
      </c>
      <c r="C25683" s="6">
        <v>44317</v>
      </c>
      <c r="D25683">
        <v>-238.1</v>
      </c>
      <c r="E25683" t="str">
        <f>INDEX(LedgerMapping[[#All],[Area]],MATCH(Transactions[[#This Row],[Sub Ledger]],LedgerMapping[[#All],[Sub Ledger]],0))</f>
        <v>Income Statement</v>
      </c>
    </row>
    <row r="25684" spans="1:5" x14ac:dyDescent="0.55000000000000004">
      <c r="A25684">
        <v>13</v>
      </c>
      <c r="B25684">
        <v>74000</v>
      </c>
      <c r="C25684" s="6">
        <v>44317</v>
      </c>
      <c r="D25684">
        <v>-459.16</v>
      </c>
      <c r="E25684" t="str">
        <f>INDEX(LedgerMapping[[#All],[Area]],MATCH(Transactions[[#This Row],[Sub Ledger]],LedgerMapping[[#All],[Sub Ledger]],0))</f>
        <v>Income Statement</v>
      </c>
    </row>
    <row r="25685" spans="1:5" x14ac:dyDescent="0.55000000000000004">
      <c r="A25685">
        <v>13</v>
      </c>
      <c r="B25685">
        <v>76000</v>
      </c>
      <c r="C25685" s="6">
        <v>44317</v>
      </c>
      <c r="D25685">
        <v>-324.06</v>
      </c>
      <c r="E25685" t="str">
        <f>INDEX(LedgerMapping[[#All],[Area]],MATCH(Transactions[[#This Row],[Sub Ledger]],LedgerMapping[[#All],[Sub Ledger]],0))</f>
        <v>Income Statement</v>
      </c>
    </row>
    <row r="25686" spans="1:5" x14ac:dyDescent="0.55000000000000004">
      <c r="A25686">
        <v>13</v>
      </c>
      <c r="B25686">
        <v>77000</v>
      </c>
      <c r="C25686" s="6">
        <v>44317</v>
      </c>
      <c r="D25686">
        <v>-581.96</v>
      </c>
      <c r="E25686" t="str">
        <f>INDEX(LedgerMapping[[#All],[Area]],MATCH(Transactions[[#This Row],[Sub Ledger]],LedgerMapping[[#All],[Sub Ledger]],0))</f>
        <v>Income Statement</v>
      </c>
    </row>
    <row r="25687" spans="1:5" x14ac:dyDescent="0.55000000000000004">
      <c r="A25687">
        <v>13</v>
      </c>
      <c r="B25687">
        <v>78000</v>
      </c>
      <c r="C25687" s="6">
        <v>44317</v>
      </c>
      <c r="D25687">
        <v>-195.99</v>
      </c>
      <c r="E25687" t="str">
        <f>INDEX(LedgerMapping[[#All],[Area]],MATCH(Transactions[[#This Row],[Sub Ledger]],LedgerMapping[[#All],[Sub Ledger]],0))</f>
        <v>Income Statement</v>
      </c>
    </row>
    <row r="25688" spans="1:5" x14ac:dyDescent="0.55000000000000004">
      <c r="A25688">
        <v>13</v>
      </c>
      <c r="B25688">
        <v>80000</v>
      </c>
      <c r="C25688" s="6">
        <v>44317</v>
      </c>
      <c r="D25688">
        <v>-715.3</v>
      </c>
      <c r="E25688" t="str">
        <f>INDEX(LedgerMapping[[#All],[Area]],MATCH(Transactions[[#This Row],[Sub Ledger]],LedgerMapping[[#All],[Sub Ledger]],0))</f>
        <v>Income Statement</v>
      </c>
    </row>
    <row r="25689" spans="1:5" x14ac:dyDescent="0.55000000000000004">
      <c r="A25689">
        <v>13</v>
      </c>
      <c r="B25689">
        <v>81000</v>
      </c>
      <c r="C25689" s="6">
        <v>44317</v>
      </c>
      <c r="D25689">
        <v>-443.37</v>
      </c>
      <c r="E25689" t="str">
        <f>INDEX(LedgerMapping[[#All],[Area]],MATCH(Transactions[[#This Row],[Sub Ledger]],LedgerMapping[[#All],[Sub Ledger]],0))</f>
        <v>Income Statement</v>
      </c>
    </row>
    <row r="25690" spans="1:5" x14ac:dyDescent="0.55000000000000004">
      <c r="A25690">
        <v>13</v>
      </c>
      <c r="B25690">
        <v>82000</v>
      </c>
      <c r="C25690" s="6">
        <v>44317</v>
      </c>
      <c r="D25690">
        <v>-45.11</v>
      </c>
      <c r="E25690" t="str">
        <f>INDEX(LedgerMapping[[#All],[Area]],MATCH(Transactions[[#This Row],[Sub Ledger]],LedgerMapping[[#All],[Sub Ledger]],0))</f>
        <v>Income Statement</v>
      </c>
    </row>
    <row r="25691" spans="1:5" x14ac:dyDescent="0.55000000000000004">
      <c r="A25691">
        <v>13</v>
      </c>
      <c r="B25691">
        <v>83000</v>
      </c>
      <c r="C25691" s="6">
        <v>44317</v>
      </c>
      <c r="D25691">
        <v>-155.63999999999999</v>
      </c>
      <c r="E25691" t="str">
        <f>INDEX(LedgerMapping[[#All],[Area]],MATCH(Transactions[[#This Row],[Sub Ledger]],LedgerMapping[[#All],[Sub Ledger]],0))</f>
        <v>Income Statement</v>
      </c>
    </row>
    <row r="25692" spans="1:5" x14ac:dyDescent="0.55000000000000004">
      <c r="A25692">
        <v>13</v>
      </c>
      <c r="B25692">
        <v>84000</v>
      </c>
      <c r="C25692" s="6">
        <v>44317</v>
      </c>
      <c r="D25692">
        <v>-132.83000000000001</v>
      </c>
      <c r="E25692" t="str">
        <f>INDEX(LedgerMapping[[#All],[Area]],MATCH(Transactions[[#This Row],[Sub Ledger]],LedgerMapping[[#All],[Sub Ledger]],0))</f>
        <v>Income Statement</v>
      </c>
    </row>
    <row r="25693" spans="1:5" x14ac:dyDescent="0.55000000000000004">
      <c r="A25693">
        <v>13</v>
      </c>
      <c r="B25693">
        <v>85000</v>
      </c>
      <c r="C25693" s="6">
        <v>44317</v>
      </c>
      <c r="D25693">
        <v>-124.06</v>
      </c>
      <c r="E25693" t="str">
        <f>INDEX(LedgerMapping[[#All],[Area]],MATCH(Transactions[[#This Row],[Sub Ledger]],LedgerMapping[[#All],[Sub Ledger]],0))</f>
        <v>Income Statement</v>
      </c>
    </row>
    <row r="25694" spans="1:5" x14ac:dyDescent="0.55000000000000004">
      <c r="A25694">
        <v>13</v>
      </c>
      <c r="B25694">
        <v>87000</v>
      </c>
      <c r="C25694" s="6">
        <v>44317</v>
      </c>
      <c r="D25694">
        <v>-632.84</v>
      </c>
      <c r="E25694" t="str">
        <f>INDEX(LedgerMapping[[#All],[Area]],MATCH(Transactions[[#This Row],[Sub Ledger]],LedgerMapping[[#All],[Sub Ledger]],0))</f>
        <v>Income Statement</v>
      </c>
    </row>
    <row r="25695" spans="1:5" x14ac:dyDescent="0.55000000000000004">
      <c r="A25695">
        <v>13</v>
      </c>
      <c r="B25695">
        <v>90000</v>
      </c>
      <c r="C25695" s="6">
        <v>44317</v>
      </c>
      <c r="D25695">
        <v>-197.75</v>
      </c>
      <c r="E25695" t="str">
        <f>INDEX(LedgerMapping[[#All],[Area]],MATCH(Transactions[[#This Row],[Sub Ledger]],LedgerMapping[[#All],[Sub Ledger]],0))</f>
        <v>Income Statement</v>
      </c>
    </row>
    <row r="25696" spans="1:5" x14ac:dyDescent="0.55000000000000004">
      <c r="A25696">
        <v>13</v>
      </c>
      <c r="B25696">
        <v>52000</v>
      </c>
      <c r="C25696" s="6">
        <v>44317</v>
      </c>
      <c r="D25696">
        <v>10473.379999999999</v>
      </c>
      <c r="E25696" t="str">
        <f>INDEX(LedgerMapping[[#All],[Area]],MATCH(Transactions[[#This Row],[Sub Ledger]],LedgerMapping[[#All],[Sub Ledger]],0))</f>
        <v>Income Statement</v>
      </c>
    </row>
    <row r="25697" spans="1:5" x14ac:dyDescent="0.55000000000000004">
      <c r="A25697">
        <v>13</v>
      </c>
      <c r="B25697">
        <v>89000</v>
      </c>
      <c r="C25697" s="6">
        <v>44317</v>
      </c>
      <c r="D25697">
        <v>129.32</v>
      </c>
      <c r="E25697" t="str">
        <f>INDEX(LedgerMapping[[#All],[Area]],MATCH(Transactions[[#This Row],[Sub Ledger]],LedgerMapping[[#All],[Sub Ledger]],0))</f>
        <v>Income Statement</v>
      </c>
    </row>
    <row r="25698" spans="1:5" x14ac:dyDescent="0.55000000000000004">
      <c r="A25698">
        <v>13</v>
      </c>
      <c r="B25698">
        <v>89000</v>
      </c>
      <c r="C25698" s="6">
        <v>44317</v>
      </c>
      <c r="D25698">
        <v>132.83000000000001</v>
      </c>
      <c r="E25698" t="str">
        <f>INDEX(LedgerMapping[[#All],[Area]],MATCH(Transactions[[#This Row],[Sub Ledger]],LedgerMapping[[#All],[Sub Ledger]],0))</f>
        <v>Income Statement</v>
      </c>
    </row>
    <row r="25699" spans="1:5" x14ac:dyDescent="0.55000000000000004">
      <c r="A25699">
        <v>13</v>
      </c>
      <c r="B25699">
        <v>89000</v>
      </c>
      <c r="C25699" s="6">
        <v>44317</v>
      </c>
      <c r="D25699">
        <v>76.69</v>
      </c>
      <c r="E25699" t="str">
        <f>INDEX(LedgerMapping[[#All],[Area]],MATCH(Transactions[[#This Row],[Sub Ledger]],LedgerMapping[[#All],[Sub Ledger]],0))</f>
        <v>Income Statement</v>
      </c>
    </row>
    <row r="25700" spans="1:5" x14ac:dyDescent="0.55000000000000004">
      <c r="A25700">
        <v>13</v>
      </c>
      <c r="B25700">
        <v>91000</v>
      </c>
      <c r="C25700" s="6">
        <v>44317</v>
      </c>
      <c r="D25700">
        <v>-156.63999999999999</v>
      </c>
      <c r="E25700" t="str">
        <f>INDEX(LedgerMapping[[#All],[Area]],MATCH(Transactions[[#This Row],[Sub Ledger]],LedgerMapping[[#All],[Sub Ledger]],0))</f>
        <v>Income Statement</v>
      </c>
    </row>
    <row r="25701" spans="1:5" x14ac:dyDescent="0.55000000000000004">
      <c r="A25701">
        <v>13</v>
      </c>
      <c r="B25701">
        <v>91000</v>
      </c>
      <c r="C25701" s="6">
        <v>44317</v>
      </c>
      <c r="D25701">
        <v>-161.9</v>
      </c>
      <c r="E25701" t="str">
        <f>INDEX(LedgerMapping[[#All],[Area]],MATCH(Transactions[[#This Row],[Sub Ledger]],LedgerMapping[[#All],[Sub Ledger]],0))</f>
        <v>Income Statement</v>
      </c>
    </row>
    <row r="25702" spans="1:5" x14ac:dyDescent="0.55000000000000004">
      <c r="A25702">
        <v>13</v>
      </c>
      <c r="B25702">
        <v>91000</v>
      </c>
      <c r="C25702" s="6">
        <v>44317</v>
      </c>
      <c r="D25702">
        <v>-91.73</v>
      </c>
      <c r="E25702" t="str">
        <f>INDEX(LedgerMapping[[#All],[Area]],MATCH(Transactions[[#This Row],[Sub Ledger]],LedgerMapping[[#All],[Sub Ledger]],0))</f>
        <v>Income Statement</v>
      </c>
    </row>
    <row r="25703" spans="1:5" x14ac:dyDescent="0.55000000000000004">
      <c r="A25703">
        <v>13</v>
      </c>
      <c r="B25703">
        <v>92000</v>
      </c>
      <c r="C25703" s="6">
        <v>44317</v>
      </c>
      <c r="D25703">
        <v>155.63999999999999</v>
      </c>
      <c r="E25703" t="str">
        <f>INDEX(LedgerMapping[[#All],[Area]],MATCH(Transactions[[#This Row],[Sub Ledger]],LedgerMapping[[#All],[Sub Ledger]],0))</f>
        <v>Income Statement</v>
      </c>
    </row>
    <row r="25704" spans="1:5" x14ac:dyDescent="0.55000000000000004">
      <c r="A25704">
        <v>13</v>
      </c>
      <c r="B25704">
        <v>92000</v>
      </c>
      <c r="C25704" s="6">
        <v>44317</v>
      </c>
      <c r="D25704">
        <v>273.19</v>
      </c>
      <c r="E25704" t="str">
        <f>INDEX(LedgerMapping[[#All],[Area]],MATCH(Transactions[[#This Row],[Sub Ledger]],LedgerMapping[[#All],[Sub Ledger]],0))</f>
        <v>Income Statement</v>
      </c>
    </row>
    <row r="25705" spans="1:5" x14ac:dyDescent="0.55000000000000004">
      <c r="A25705">
        <v>13</v>
      </c>
      <c r="B25705">
        <v>92000</v>
      </c>
      <c r="C25705" s="6">
        <v>44317</v>
      </c>
      <c r="D25705">
        <v>264.41000000000003</v>
      </c>
      <c r="E25705" t="str">
        <f>INDEX(LedgerMapping[[#All],[Area]],MATCH(Transactions[[#This Row],[Sub Ledger]],LedgerMapping[[#All],[Sub Ledger]],0))</f>
        <v>Income Statement</v>
      </c>
    </row>
    <row r="25706" spans="1:5" x14ac:dyDescent="0.55000000000000004">
      <c r="A25706">
        <v>13</v>
      </c>
      <c r="B25706">
        <v>101000</v>
      </c>
      <c r="C25706" s="6">
        <v>44317</v>
      </c>
      <c r="D25706">
        <v>261820.17</v>
      </c>
      <c r="E25706" t="str">
        <f>INDEX(LedgerMapping[[#All],[Area]],MATCH(Transactions[[#This Row],[Sub Ledger]],LedgerMapping[[#All],[Sub Ledger]],0))</f>
        <v>Income Statement</v>
      </c>
    </row>
    <row r="25707" spans="1:5" x14ac:dyDescent="0.55000000000000004">
      <c r="A25707">
        <v>13</v>
      </c>
      <c r="B25707">
        <v>101001</v>
      </c>
      <c r="C25707" s="6">
        <v>44317</v>
      </c>
      <c r="D25707">
        <v>185892.32070000001</v>
      </c>
      <c r="E25707" t="str">
        <f>INDEX(LedgerMapping[[#All],[Area]],MATCH(Transactions[[#This Row],[Sub Ledger]],LedgerMapping[[#All],[Sub Ledger]],0))</f>
        <v>Income Statement</v>
      </c>
    </row>
    <row r="25708" spans="1:5" x14ac:dyDescent="0.55000000000000004">
      <c r="A25708">
        <v>13</v>
      </c>
      <c r="B25708">
        <v>53000</v>
      </c>
      <c r="C25708" s="6">
        <v>44378</v>
      </c>
      <c r="D25708">
        <v>-2667.97</v>
      </c>
      <c r="E25708" t="str">
        <f>INDEX(LedgerMapping[[#All],[Area]],MATCH(Transactions[[#This Row],[Sub Ledger]],LedgerMapping[[#All],[Sub Ledger]],0))</f>
        <v>Income Statement</v>
      </c>
    </row>
    <row r="25709" spans="1:5" x14ac:dyDescent="0.55000000000000004">
      <c r="A25709">
        <v>13</v>
      </c>
      <c r="B25709">
        <v>56000</v>
      </c>
      <c r="C25709" s="6">
        <v>44378</v>
      </c>
      <c r="D25709">
        <v>-64125.25</v>
      </c>
      <c r="E25709" t="str">
        <f>INDEX(LedgerMapping[[#All],[Area]],MATCH(Transactions[[#This Row],[Sub Ledger]],LedgerMapping[[#All],[Sub Ledger]],0))</f>
        <v>Income Statement</v>
      </c>
    </row>
    <row r="25710" spans="1:5" x14ac:dyDescent="0.55000000000000004">
      <c r="A25710">
        <v>13</v>
      </c>
      <c r="B25710">
        <v>57000</v>
      </c>
      <c r="C25710" s="6">
        <v>44378</v>
      </c>
      <c r="D25710">
        <v>-4001.33</v>
      </c>
      <c r="E25710" t="str">
        <f>INDEX(LedgerMapping[[#All],[Area]],MATCH(Transactions[[#This Row],[Sub Ledger]],LedgerMapping[[#All],[Sub Ledger]],0))</f>
        <v>Income Statement</v>
      </c>
    </row>
    <row r="25711" spans="1:5" x14ac:dyDescent="0.55000000000000004">
      <c r="A25711">
        <v>13</v>
      </c>
      <c r="B25711">
        <v>60000</v>
      </c>
      <c r="C25711" s="6">
        <v>44378</v>
      </c>
      <c r="D25711">
        <v>-45516.14</v>
      </c>
      <c r="E25711" t="str">
        <f>INDEX(LedgerMapping[[#All],[Area]],MATCH(Transactions[[#This Row],[Sub Ledger]],LedgerMapping[[#All],[Sub Ledger]],0))</f>
        <v>Income Statement</v>
      </c>
    </row>
    <row r="25712" spans="1:5" x14ac:dyDescent="0.55000000000000004">
      <c r="A25712">
        <v>13</v>
      </c>
      <c r="B25712">
        <v>61000</v>
      </c>
      <c r="C25712" s="6">
        <v>44378</v>
      </c>
      <c r="D25712">
        <v>-5604.87</v>
      </c>
      <c r="E25712" t="str">
        <f>INDEX(LedgerMapping[[#All],[Area]],MATCH(Transactions[[#This Row],[Sub Ledger]],LedgerMapping[[#All],[Sub Ledger]],0))</f>
        <v>Income Statement</v>
      </c>
    </row>
    <row r="25713" spans="1:5" x14ac:dyDescent="0.55000000000000004">
      <c r="A25713">
        <v>13</v>
      </c>
      <c r="B25713">
        <v>62000</v>
      </c>
      <c r="C25713" s="6">
        <v>44378</v>
      </c>
      <c r="D25713">
        <v>-2803.06</v>
      </c>
      <c r="E25713" t="str">
        <f>INDEX(LedgerMapping[[#All],[Area]],MATCH(Transactions[[#This Row],[Sub Ledger]],LedgerMapping[[#All],[Sub Ledger]],0))</f>
        <v>Income Statement</v>
      </c>
    </row>
    <row r="25714" spans="1:5" x14ac:dyDescent="0.55000000000000004">
      <c r="A25714">
        <v>13</v>
      </c>
      <c r="B25714">
        <v>63000</v>
      </c>
      <c r="C25714" s="6">
        <v>44378</v>
      </c>
      <c r="D25714">
        <v>-2667.97</v>
      </c>
      <c r="E25714" t="str">
        <f>INDEX(LedgerMapping[[#All],[Area]],MATCH(Transactions[[#This Row],[Sub Ledger]],LedgerMapping[[#All],[Sub Ledger]],0))</f>
        <v>Income Statement</v>
      </c>
    </row>
    <row r="25715" spans="1:5" x14ac:dyDescent="0.55000000000000004">
      <c r="A25715">
        <v>13</v>
      </c>
      <c r="B25715">
        <v>65000</v>
      </c>
      <c r="C25715" s="6">
        <v>44378</v>
      </c>
      <c r="D25715">
        <v>-569.67999999999995</v>
      </c>
      <c r="E25715" t="str">
        <f>INDEX(LedgerMapping[[#All],[Area]],MATCH(Transactions[[#This Row],[Sub Ledger]],LedgerMapping[[#All],[Sub Ledger]],0))</f>
        <v>Income Statement</v>
      </c>
    </row>
    <row r="25716" spans="1:5" x14ac:dyDescent="0.55000000000000004">
      <c r="A25716">
        <v>13</v>
      </c>
      <c r="B25716">
        <v>66000</v>
      </c>
      <c r="C25716" s="6">
        <v>44378</v>
      </c>
      <c r="D25716">
        <v>-517.04999999999995</v>
      </c>
      <c r="E25716" t="str">
        <f>INDEX(LedgerMapping[[#All],[Area]],MATCH(Transactions[[#This Row],[Sub Ledger]],LedgerMapping[[#All],[Sub Ledger]],0))</f>
        <v>Income Statement</v>
      </c>
    </row>
    <row r="25717" spans="1:5" x14ac:dyDescent="0.55000000000000004">
      <c r="A25717">
        <v>13</v>
      </c>
      <c r="B25717">
        <v>67000</v>
      </c>
      <c r="C25717" s="6">
        <v>44378</v>
      </c>
      <c r="D25717">
        <v>-264.41000000000003</v>
      </c>
      <c r="E25717" t="str">
        <f>INDEX(LedgerMapping[[#All],[Area]],MATCH(Transactions[[#This Row],[Sub Ledger]],LedgerMapping[[#All],[Sub Ledger]],0))</f>
        <v>Income Statement</v>
      </c>
    </row>
    <row r="25718" spans="1:5" x14ac:dyDescent="0.55000000000000004">
      <c r="A25718">
        <v>13</v>
      </c>
      <c r="B25718">
        <v>68000</v>
      </c>
      <c r="C25718" s="6">
        <v>44378</v>
      </c>
      <c r="D25718">
        <v>-201.26</v>
      </c>
      <c r="E25718" t="str">
        <f>INDEX(LedgerMapping[[#All],[Area]],MATCH(Transactions[[#This Row],[Sub Ledger]],LedgerMapping[[#All],[Sub Ledger]],0))</f>
        <v>Income Statement</v>
      </c>
    </row>
    <row r="25719" spans="1:5" x14ac:dyDescent="0.55000000000000004">
      <c r="A25719">
        <v>13</v>
      </c>
      <c r="B25719">
        <v>69000</v>
      </c>
      <c r="C25719" s="6">
        <v>44378</v>
      </c>
      <c r="D25719">
        <v>-57.39</v>
      </c>
      <c r="E25719" t="str">
        <f>INDEX(LedgerMapping[[#All],[Area]],MATCH(Transactions[[#This Row],[Sub Ledger]],LedgerMapping[[#All],[Sub Ledger]],0))</f>
        <v>Income Statement</v>
      </c>
    </row>
    <row r="25720" spans="1:5" x14ac:dyDescent="0.55000000000000004">
      <c r="A25720">
        <v>13</v>
      </c>
      <c r="B25720">
        <v>71000</v>
      </c>
      <c r="C25720" s="6">
        <v>44378</v>
      </c>
      <c r="D25720">
        <v>-81.96</v>
      </c>
      <c r="E25720" t="str">
        <f>INDEX(LedgerMapping[[#All],[Area]],MATCH(Transactions[[#This Row],[Sub Ledger]],LedgerMapping[[#All],[Sub Ledger]],0))</f>
        <v>Income Statement</v>
      </c>
    </row>
    <row r="25721" spans="1:5" x14ac:dyDescent="0.55000000000000004">
      <c r="A25721">
        <v>13</v>
      </c>
      <c r="B25721">
        <v>72000</v>
      </c>
      <c r="C25721" s="6">
        <v>44378</v>
      </c>
      <c r="D25721">
        <v>-401.26</v>
      </c>
      <c r="E25721" t="str">
        <f>INDEX(LedgerMapping[[#All],[Area]],MATCH(Transactions[[#This Row],[Sub Ledger]],LedgerMapping[[#All],[Sub Ledger]],0))</f>
        <v>Income Statement</v>
      </c>
    </row>
    <row r="25722" spans="1:5" x14ac:dyDescent="0.55000000000000004">
      <c r="A25722">
        <v>13</v>
      </c>
      <c r="B25722">
        <v>73000</v>
      </c>
      <c r="C25722" s="6">
        <v>44378</v>
      </c>
      <c r="D25722">
        <v>-397.75</v>
      </c>
      <c r="E25722" t="str">
        <f>INDEX(LedgerMapping[[#All],[Area]],MATCH(Transactions[[#This Row],[Sub Ledger]],LedgerMapping[[#All],[Sub Ledger]],0))</f>
        <v>Income Statement</v>
      </c>
    </row>
    <row r="25723" spans="1:5" x14ac:dyDescent="0.55000000000000004">
      <c r="A25723">
        <v>13</v>
      </c>
      <c r="B25723">
        <v>74000</v>
      </c>
      <c r="C25723" s="6">
        <v>44378</v>
      </c>
      <c r="D25723">
        <v>-545.12</v>
      </c>
      <c r="E25723" t="str">
        <f>INDEX(LedgerMapping[[#All],[Area]],MATCH(Transactions[[#This Row],[Sub Ledger]],LedgerMapping[[#All],[Sub Ledger]],0))</f>
        <v>Income Statement</v>
      </c>
    </row>
    <row r="25724" spans="1:5" x14ac:dyDescent="0.55000000000000004">
      <c r="A25724">
        <v>13</v>
      </c>
      <c r="B25724">
        <v>76000</v>
      </c>
      <c r="C25724" s="6">
        <v>44378</v>
      </c>
      <c r="D25724">
        <v>-1513.56</v>
      </c>
      <c r="E25724" t="str">
        <f>INDEX(LedgerMapping[[#All],[Area]],MATCH(Transactions[[#This Row],[Sub Ledger]],LedgerMapping[[#All],[Sub Ledger]],0))</f>
        <v>Income Statement</v>
      </c>
    </row>
    <row r="25725" spans="1:5" x14ac:dyDescent="0.55000000000000004">
      <c r="A25725">
        <v>13</v>
      </c>
      <c r="B25725">
        <v>77000</v>
      </c>
      <c r="C25725" s="6">
        <v>44378</v>
      </c>
      <c r="D25725">
        <v>-901.27</v>
      </c>
      <c r="E25725" t="str">
        <f>INDEX(LedgerMapping[[#All],[Area]],MATCH(Transactions[[#This Row],[Sub Ledger]],LedgerMapping[[#All],[Sub Ledger]],0))</f>
        <v>Income Statement</v>
      </c>
    </row>
    <row r="25726" spans="1:5" x14ac:dyDescent="0.55000000000000004">
      <c r="A25726">
        <v>13</v>
      </c>
      <c r="B25726">
        <v>78000</v>
      </c>
      <c r="C25726" s="6">
        <v>44378</v>
      </c>
      <c r="D25726">
        <v>-288.98</v>
      </c>
      <c r="E25726" t="str">
        <f>INDEX(LedgerMapping[[#All],[Area]],MATCH(Transactions[[#This Row],[Sub Ledger]],LedgerMapping[[#All],[Sub Ledger]],0))</f>
        <v>Income Statement</v>
      </c>
    </row>
    <row r="25727" spans="1:5" x14ac:dyDescent="0.55000000000000004">
      <c r="A25727">
        <v>13</v>
      </c>
      <c r="B25727">
        <v>80000</v>
      </c>
      <c r="C25727" s="6">
        <v>44378</v>
      </c>
      <c r="D25727">
        <v>-1094.25</v>
      </c>
      <c r="E25727" t="str">
        <f>INDEX(LedgerMapping[[#All],[Area]],MATCH(Transactions[[#This Row],[Sub Ledger]],LedgerMapping[[#All],[Sub Ledger]],0))</f>
        <v>Income Statement</v>
      </c>
    </row>
    <row r="25728" spans="1:5" x14ac:dyDescent="0.55000000000000004">
      <c r="A25728">
        <v>13</v>
      </c>
      <c r="B25728">
        <v>81000</v>
      </c>
      <c r="C25728" s="6">
        <v>44378</v>
      </c>
      <c r="D25728">
        <v>-678.46</v>
      </c>
      <c r="E25728" t="str">
        <f>INDEX(LedgerMapping[[#All],[Area]],MATCH(Transactions[[#This Row],[Sub Ledger]],LedgerMapping[[#All],[Sub Ledger]],0))</f>
        <v>Income Statement</v>
      </c>
    </row>
    <row r="25729" spans="1:5" x14ac:dyDescent="0.55000000000000004">
      <c r="A25729">
        <v>13</v>
      </c>
      <c r="B25729">
        <v>82000</v>
      </c>
      <c r="C25729" s="6">
        <v>44378</v>
      </c>
      <c r="D25729">
        <v>-67.92</v>
      </c>
      <c r="E25729" t="str">
        <f>INDEX(LedgerMapping[[#All],[Area]],MATCH(Transactions[[#This Row],[Sub Ledger]],LedgerMapping[[#All],[Sub Ledger]],0))</f>
        <v>Income Statement</v>
      </c>
    </row>
    <row r="25730" spans="1:5" x14ac:dyDescent="0.55000000000000004">
      <c r="A25730">
        <v>13</v>
      </c>
      <c r="B25730">
        <v>83000</v>
      </c>
      <c r="C25730" s="6">
        <v>44378</v>
      </c>
      <c r="D25730">
        <v>-238.1</v>
      </c>
      <c r="E25730" t="str">
        <f>INDEX(LedgerMapping[[#All],[Area]],MATCH(Transactions[[#This Row],[Sub Ledger]],LedgerMapping[[#All],[Sub Ledger]],0))</f>
        <v>Income Statement</v>
      </c>
    </row>
    <row r="25731" spans="1:5" x14ac:dyDescent="0.55000000000000004">
      <c r="A25731">
        <v>13</v>
      </c>
      <c r="B25731">
        <v>84000</v>
      </c>
      <c r="C25731" s="6">
        <v>44378</v>
      </c>
      <c r="D25731">
        <v>-206.52</v>
      </c>
      <c r="E25731" t="str">
        <f>INDEX(LedgerMapping[[#All],[Area]],MATCH(Transactions[[#This Row],[Sub Ledger]],LedgerMapping[[#All],[Sub Ledger]],0))</f>
        <v>Income Statement</v>
      </c>
    </row>
    <row r="25732" spans="1:5" x14ac:dyDescent="0.55000000000000004">
      <c r="A25732">
        <v>13</v>
      </c>
      <c r="B25732">
        <v>85000</v>
      </c>
      <c r="C25732" s="6">
        <v>44378</v>
      </c>
      <c r="D25732">
        <v>-190.73</v>
      </c>
      <c r="E25732" t="str">
        <f>INDEX(LedgerMapping[[#All],[Area]],MATCH(Transactions[[#This Row],[Sub Ledger]],LedgerMapping[[#All],[Sub Ledger]],0))</f>
        <v>Income Statement</v>
      </c>
    </row>
    <row r="25733" spans="1:5" x14ac:dyDescent="0.55000000000000004">
      <c r="A25733">
        <v>13</v>
      </c>
      <c r="B25733">
        <v>87000</v>
      </c>
      <c r="C25733" s="6">
        <v>44378</v>
      </c>
      <c r="D25733">
        <v>-948.64</v>
      </c>
      <c r="E25733" t="str">
        <f>INDEX(LedgerMapping[[#All],[Area]],MATCH(Transactions[[#This Row],[Sub Ledger]],LedgerMapping[[#All],[Sub Ledger]],0))</f>
        <v>Income Statement</v>
      </c>
    </row>
    <row r="25734" spans="1:5" x14ac:dyDescent="0.55000000000000004">
      <c r="A25734">
        <v>13</v>
      </c>
      <c r="B25734">
        <v>90000</v>
      </c>
      <c r="C25734" s="6">
        <v>44378</v>
      </c>
      <c r="D25734">
        <v>-310.02999999999997</v>
      </c>
      <c r="E25734" t="str">
        <f>INDEX(LedgerMapping[[#All],[Area]],MATCH(Transactions[[#This Row],[Sub Ledger]],LedgerMapping[[#All],[Sub Ledger]],0))</f>
        <v>Income Statement</v>
      </c>
    </row>
    <row r="25735" spans="1:5" x14ac:dyDescent="0.55000000000000004">
      <c r="A25735">
        <v>13</v>
      </c>
      <c r="B25735">
        <v>60000</v>
      </c>
      <c r="C25735" s="6">
        <v>44378</v>
      </c>
      <c r="D25735">
        <v>-26391.22</v>
      </c>
      <c r="E25735" t="str">
        <f>INDEX(LedgerMapping[[#All],[Area]],MATCH(Transactions[[#This Row],[Sub Ledger]],LedgerMapping[[#All],[Sub Ledger]],0))</f>
        <v>Income Statement</v>
      </c>
    </row>
    <row r="25736" spans="1:5" x14ac:dyDescent="0.55000000000000004">
      <c r="A25736">
        <v>13</v>
      </c>
      <c r="B25736">
        <v>61000</v>
      </c>
      <c r="C25736" s="6">
        <v>44378</v>
      </c>
      <c r="D25736">
        <v>-2438.14</v>
      </c>
      <c r="E25736" t="str">
        <f>INDEX(LedgerMapping[[#All],[Area]],MATCH(Transactions[[#This Row],[Sub Ledger]],LedgerMapping[[#All],[Sub Ledger]],0))</f>
        <v>Income Statement</v>
      </c>
    </row>
    <row r="25737" spans="1:5" x14ac:dyDescent="0.55000000000000004">
      <c r="A25737">
        <v>13</v>
      </c>
      <c r="B25737">
        <v>62000</v>
      </c>
      <c r="C25737" s="6">
        <v>44378</v>
      </c>
      <c r="D25737">
        <v>-1625.84</v>
      </c>
      <c r="E25737" t="str">
        <f>INDEX(LedgerMapping[[#All],[Area]],MATCH(Transactions[[#This Row],[Sub Ledger]],LedgerMapping[[#All],[Sub Ledger]],0))</f>
        <v>Income Statement</v>
      </c>
    </row>
    <row r="25738" spans="1:5" x14ac:dyDescent="0.55000000000000004">
      <c r="A25738">
        <v>13</v>
      </c>
      <c r="B25738">
        <v>65000</v>
      </c>
      <c r="C25738" s="6">
        <v>44378</v>
      </c>
      <c r="D25738">
        <v>-259.14999999999998</v>
      </c>
      <c r="E25738" t="str">
        <f>INDEX(LedgerMapping[[#All],[Area]],MATCH(Transactions[[#This Row],[Sub Ledger]],LedgerMapping[[#All],[Sub Ledger]],0))</f>
        <v>Income Statement</v>
      </c>
    </row>
    <row r="25739" spans="1:5" x14ac:dyDescent="0.55000000000000004">
      <c r="A25739">
        <v>13</v>
      </c>
      <c r="B25739">
        <v>66000</v>
      </c>
      <c r="C25739" s="6">
        <v>44378</v>
      </c>
      <c r="D25739">
        <v>-234.59</v>
      </c>
      <c r="E25739" t="str">
        <f>INDEX(LedgerMapping[[#All],[Area]],MATCH(Transactions[[#This Row],[Sub Ledger]],LedgerMapping[[#All],[Sub Ledger]],0))</f>
        <v>Income Statement</v>
      </c>
    </row>
    <row r="25740" spans="1:5" x14ac:dyDescent="0.55000000000000004">
      <c r="A25740">
        <v>13</v>
      </c>
      <c r="B25740">
        <v>67000</v>
      </c>
      <c r="C25740" s="6">
        <v>44378</v>
      </c>
      <c r="D25740">
        <v>-122.31</v>
      </c>
      <c r="E25740" t="str">
        <f>INDEX(LedgerMapping[[#All],[Area]],MATCH(Transactions[[#This Row],[Sub Ledger]],LedgerMapping[[#All],[Sub Ledger]],0))</f>
        <v>Income Statement</v>
      </c>
    </row>
    <row r="25741" spans="1:5" x14ac:dyDescent="0.55000000000000004">
      <c r="A25741">
        <v>13</v>
      </c>
      <c r="B25741">
        <v>68000</v>
      </c>
      <c r="C25741" s="6">
        <v>44378</v>
      </c>
      <c r="D25741">
        <v>-95.99</v>
      </c>
      <c r="E25741" t="str">
        <f>INDEX(LedgerMapping[[#All],[Area]],MATCH(Transactions[[#This Row],[Sub Ledger]],LedgerMapping[[#All],[Sub Ledger]],0))</f>
        <v>Income Statement</v>
      </c>
    </row>
    <row r="25742" spans="1:5" x14ac:dyDescent="0.55000000000000004">
      <c r="A25742">
        <v>13</v>
      </c>
      <c r="B25742">
        <v>69000</v>
      </c>
      <c r="C25742" s="6">
        <v>44378</v>
      </c>
      <c r="D25742">
        <v>-27.57</v>
      </c>
      <c r="E25742" t="str">
        <f>INDEX(LedgerMapping[[#All],[Area]],MATCH(Transactions[[#This Row],[Sub Ledger]],LedgerMapping[[#All],[Sub Ledger]],0))</f>
        <v>Income Statement</v>
      </c>
    </row>
    <row r="25743" spans="1:5" x14ac:dyDescent="0.55000000000000004">
      <c r="A25743">
        <v>13</v>
      </c>
      <c r="B25743">
        <v>71000</v>
      </c>
      <c r="C25743" s="6">
        <v>44378</v>
      </c>
      <c r="D25743">
        <v>-41.6</v>
      </c>
      <c r="E25743" t="str">
        <f>INDEX(LedgerMapping[[#All],[Area]],MATCH(Transactions[[#This Row],[Sub Ledger]],LedgerMapping[[#All],[Sub Ledger]],0))</f>
        <v>Income Statement</v>
      </c>
    </row>
    <row r="25744" spans="1:5" x14ac:dyDescent="0.55000000000000004">
      <c r="A25744">
        <v>13</v>
      </c>
      <c r="B25744">
        <v>73000</v>
      </c>
      <c r="C25744" s="6">
        <v>44378</v>
      </c>
      <c r="D25744">
        <v>-192.48</v>
      </c>
      <c r="E25744" t="str">
        <f>INDEX(LedgerMapping[[#All],[Area]],MATCH(Transactions[[#This Row],[Sub Ledger]],LedgerMapping[[#All],[Sub Ledger]],0))</f>
        <v>Income Statement</v>
      </c>
    </row>
    <row r="25745" spans="1:5" x14ac:dyDescent="0.55000000000000004">
      <c r="A25745">
        <v>13</v>
      </c>
      <c r="B25745">
        <v>74000</v>
      </c>
      <c r="C25745" s="6">
        <v>44378</v>
      </c>
      <c r="D25745">
        <v>-478.45</v>
      </c>
      <c r="E25745" t="str">
        <f>INDEX(LedgerMapping[[#All],[Area]],MATCH(Transactions[[#This Row],[Sub Ledger]],LedgerMapping[[#All],[Sub Ledger]],0))</f>
        <v>Income Statement</v>
      </c>
    </row>
    <row r="25746" spans="1:5" x14ac:dyDescent="0.55000000000000004">
      <c r="A25746">
        <v>13</v>
      </c>
      <c r="B25746">
        <v>76000</v>
      </c>
      <c r="C25746" s="6">
        <v>44378</v>
      </c>
      <c r="D25746">
        <v>-245.12</v>
      </c>
      <c r="E25746" t="str">
        <f>INDEX(LedgerMapping[[#All],[Area]],MATCH(Transactions[[#This Row],[Sub Ledger]],LedgerMapping[[#All],[Sub Ledger]],0))</f>
        <v>Income Statement</v>
      </c>
    </row>
    <row r="25747" spans="1:5" x14ac:dyDescent="0.55000000000000004">
      <c r="A25747">
        <v>13</v>
      </c>
      <c r="B25747">
        <v>77000</v>
      </c>
      <c r="C25747" s="6">
        <v>44378</v>
      </c>
      <c r="D25747">
        <v>-441.61</v>
      </c>
      <c r="E25747" t="str">
        <f>INDEX(LedgerMapping[[#All],[Area]],MATCH(Transactions[[#This Row],[Sub Ledger]],LedgerMapping[[#All],[Sub Ledger]],0))</f>
        <v>Income Statement</v>
      </c>
    </row>
    <row r="25748" spans="1:5" x14ac:dyDescent="0.55000000000000004">
      <c r="A25748">
        <v>13</v>
      </c>
      <c r="B25748">
        <v>78000</v>
      </c>
      <c r="C25748" s="6">
        <v>44378</v>
      </c>
      <c r="D25748">
        <v>-178.45</v>
      </c>
      <c r="E25748" t="str">
        <f>INDEX(LedgerMapping[[#All],[Area]],MATCH(Transactions[[#This Row],[Sub Ledger]],LedgerMapping[[#All],[Sub Ledger]],0))</f>
        <v>Income Statement</v>
      </c>
    </row>
    <row r="25749" spans="1:5" x14ac:dyDescent="0.55000000000000004">
      <c r="A25749">
        <v>13</v>
      </c>
      <c r="B25749">
        <v>80000</v>
      </c>
      <c r="C25749" s="6">
        <v>44378</v>
      </c>
      <c r="D25749">
        <v>-597.75</v>
      </c>
      <c r="E25749" t="str">
        <f>INDEX(LedgerMapping[[#All],[Area]],MATCH(Transactions[[#This Row],[Sub Ledger]],LedgerMapping[[#All],[Sub Ledger]],0))</f>
        <v>Income Statement</v>
      </c>
    </row>
    <row r="25750" spans="1:5" x14ac:dyDescent="0.55000000000000004">
      <c r="A25750">
        <v>13</v>
      </c>
      <c r="B25750">
        <v>81000</v>
      </c>
      <c r="C25750" s="6">
        <v>44378</v>
      </c>
      <c r="D25750">
        <v>-369.68</v>
      </c>
      <c r="E25750" t="str">
        <f>INDEX(LedgerMapping[[#All],[Area]],MATCH(Transactions[[#This Row],[Sub Ledger]],LedgerMapping[[#All],[Sub Ledger]],0))</f>
        <v>Income Statement</v>
      </c>
    </row>
    <row r="25751" spans="1:5" x14ac:dyDescent="0.55000000000000004">
      <c r="A25751">
        <v>13</v>
      </c>
      <c r="B25751">
        <v>82000</v>
      </c>
      <c r="C25751" s="6">
        <v>44378</v>
      </c>
      <c r="D25751">
        <v>-38.090000000000003</v>
      </c>
      <c r="E25751" t="str">
        <f>INDEX(LedgerMapping[[#All],[Area]],MATCH(Transactions[[#This Row],[Sub Ledger]],LedgerMapping[[#All],[Sub Ledger]],0))</f>
        <v>Income Statement</v>
      </c>
    </row>
    <row r="25752" spans="1:5" x14ac:dyDescent="0.55000000000000004">
      <c r="A25752">
        <v>13</v>
      </c>
      <c r="B25752">
        <v>83000</v>
      </c>
      <c r="C25752" s="6">
        <v>44378</v>
      </c>
      <c r="D25752">
        <v>-134.59</v>
      </c>
      <c r="E25752" t="str">
        <f>INDEX(LedgerMapping[[#All],[Area]],MATCH(Transactions[[#This Row],[Sub Ledger]],LedgerMapping[[#All],[Sub Ledger]],0))</f>
        <v>Income Statement</v>
      </c>
    </row>
    <row r="25753" spans="1:5" x14ac:dyDescent="0.55000000000000004">
      <c r="A25753">
        <v>13</v>
      </c>
      <c r="B25753">
        <v>84000</v>
      </c>
      <c r="C25753" s="6">
        <v>44378</v>
      </c>
      <c r="D25753">
        <v>-122.31</v>
      </c>
      <c r="E25753" t="str">
        <f>INDEX(LedgerMapping[[#All],[Area]],MATCH(Transactions[[#This Row],[Sub Ledger]],LedgerMapping[[#All],[Sub Ledger]],0))</f>
        <v>Income Statement</v>
      </c>
    </row>
    <row r="25754" spans="1:5" x14ac:dyDescent="0.55000000000000004">
      <c r="A25754">
        <v>13</v>
      </c>
      <c r="B25754">
        <v>85000</v>
      </c>
      <c r="C25754" s="6">
        <v>44378</v>
      </c>
      <c r="D25754">
        <v>-108.27</v>
      </c>
      <c r="E25754" t="str">
        <f>INDEX(LedgerMapping[[#All],[Area]],MATCH(Transactions[[#This Row],[Sub Ledger]],LedgerMapping[[#All],[Sub Ledger]],0))</f>
        <v>Income Statement</v>
      </c>
    </row>
    <row r="25755" spans="1:5" x14ac:dyDescent="0.55000000000000004">
      <c r="A25755">
        <v>13</v>
      </c>
      <c r="B25755">
        <v>87000</v>
      </c>
      <c r="C25755" s="6">
        <v>44378</v>
      </c>
      <c r="D25755">
        <v>-474.94</v>
      </c>
      <c r="E25755" t="str">
        <f>INDEX(LedgerMapping[[#All],[Area]],MATCH(Transactions[[#This Row],[Sub Ledger]],LedgerMapping[[#All],[Sub Ledger]],0))</f>
        <v>Income Statement</v>
      </c>
    </row>
    <row r="25756" spans="1:5" x14ac:dyDescent="0.55000000000000004">
      <c r="A25756">
        <v>13</v>
      </c>
      <c r="B25756">
        <v>90000</v>
      </c>
      <c r="C25756" s="6">
        <v>44378</v>
      </c>
      <c r="D25756">
        <v>-181.96</v>
      </c>
      <c r="E25756" t="str">
        <f>INDEX(LedgerMapping[[#All],[Area]],MATCH(Transactions[[#This Row],[Sub Ledger]],LedgerMapping[[#All],[Sub Ledger]],0))</f>
        <v>Income Statement</v>
      </c>
    </row>
    <row r="25757" spans="1:5" x14ac:dyDescent="0.55000000000000004">
      <c r="A25757">
        <v>13</v>
      </c>
      <c r="B25757">
        <v>60000</v>
      </c>
      <c r="C25757" s="6">
        <v>44378</v>
      </c>
      <c r="D25757">
        <v>-29375.48</v>
      </c>
      <c r="E25757" t="str">
        <f>INDEX(LedgerMapping[[#All],[Area]],MATCH(Transactions[[#This Row],[Sub Ledger]],LedgerMapping[[#All],[Sub Ledger]],0))</f>
        <v>Income Statement</v>
      </c>
    </row>
    <row r="25758" spans="1:5" x14ac:dyDescent="0.55000000000000004">
      <c r="A25758">
        <v>13</v>
      </c>
      <c r="B25758">
        <v>61000</v>
      </c>
      <c r="C25758" s="6">
        <v>44378</v>
      </c>
      <c r="D25758">
        <v>-3315.35</v>
      </c>
      <c r="E25758" t="str">
        <f>INDEX(LedgerMapping[[#All],[Area]],MATCH(Transactions[[#This Row],[Sub Ledger]],LedgerMapping[[#All],[Sub Ledger]],0))</f>
        <v>Income Statement</v>
      </c>
    </row>
    <row r="25759" spans="1:5" x14ac:dyDescent="0.55000000000000004">
      <c r="A25759">
        <v>13</v>
      </c>
      <c r="B25759">
        <v>62000</v>
      </c>
      <c r="C25759" s="6">
        <v>44378</v>
      </c>
      <c r="D25759">
        <v>-2713.58</v>
      </c>
      <c r="E25759" t="str">
        <f>INDEX(LedgerMapping[[#All],[Area]],MATCH(Transactions[[#This Row],[Sub Ledger]],LedgerMapping[[#All],[Sub Ledger]],0))</f>
        <v>Income Statement</v>
      </c>
    </row>
    <row r="25760" spans="1:5" x14ac:dyDescent="0.55000000000000004">
      <c r="A25760">
        <v>13</v>
      </c>
      <c r="B25760">
        <v>65000</v>
      </c>
      <c r="C25760" s="6">
        <v>44378</v>
      </c>
      <c r="D25760">
        <v>-555.65</v>
      </c>
      <c r="E25760" t="str">
        <f>INDEX(LedgerMapping[[#All],[Area]],MATCH(Transactions[[#This Row],[Sub Ledger]],LedgerMapping[[#All],[Sub Ledger]],0))</f>
        <v>Income Statement</v>
      </c>
    </row>
    <row r="25761" spans="1:5" x14ac:dyDescent="0.55000000000000004">
      <c r="A25761">
        <v>13</v>
      </c>
      <c r="B25761">
        <v>66000</v>
      </c>
      <c r="C25761" s="6">
        <v>44378</v>
      </c>
      <c r="D25761">
        <v>-504.77</v>
      </c>
      <c r="E25761" t="str">
        <f>INDEX(LedgerMapping[[#All],[Area]],MATCH(Transactions[[#This Row],[Sub Ledger]],LedgerMapping[[#All],[Sub Ledger]],0))</f>
        <v>Income Statement</v>
      </c>
    </row>
    <row r="25762" spans="1:5" x14ac:dyDescent="0.55000000000000004">
      <c r="A25762">
        <v>13</v>
      </c>
      <c r="B25762">
        <v>67000</v>
      </c>
      <c r="C25762" s="6">
        <v>44378</v>
      </c>
      <c r="D25762">
        <v>-253.89</v>
      </c>
      <c r="E25762" t="str">
        <f>INDEX(LedgerMapping[[#All],[Area]],MATCH(Transactions[[#This Row],[Sub Ledger]],LedgerMapping[[#All],[Sub Ledger]],0))</f>
        <v>Income Statement</v>
      </c>
    </row>
    <row r="25763" spans="1:5" x14ac:dyDescent="0.55000000000000004">
      <c r="A25763">
        <v>13</v>
      </c>
      <c r="B25763">
        <v>68000</v>
      </c>
      <c r="C25763" s="6">
        <v>44378</v>
      </c>
      <c r="D25763">
        <v>-190.73</v>
      </c>
      <c r="E25763" t="str">
        <f>INDEX(LedgerMapping[[#All],[Area]],MATCH(Transactions[[#This Row],[Sub Ledger]],LedgerMapping[[#All],[Sub Ledger]],0))</f>
        <v>Income Statement</v>
      </c>
    </row>
    <row r="25764" spans="1:5" x14ac:dyDescent="0.55000000000000004">
      <c r="A25764">
        <v>13</v>
      </c>
      <c r="B25764">
        <v>69000</v>
      </c>
      <c r="C25764" s="6">
        <v>44378</v>
      </c>
      <c r="D25764">
        <v>-57.39</v>
      </c>
      <c r="E25764" t="str">
        <f>INDEX(LedgerMapping[[#All],[Area]],MATCH(Transactions[[#This Row],[Sub Ledger]],LedgerMapping[[#All],[Sub Ledger]],0))</f>
        <v>Income Statement</v>
      </c>
    </row>
    <row r="25765" spans="1:5" x14ac:dyDescent="0.55000000000000004">
      <c r="A25765">
        <v>13</v>
      </c>
      <c r="B25765">
        <v>71000</v>
      </c>
      <c r="C25765" s="6">
        <v>44378</v>
      </c>
      <c r="D25765">
        <v>-81.96</v>
      </c>
      <c r="E25765" t="str">
        <f>INDEX(LedgerMapping[[#All],[Area]],MATCH(Transactions[[#This Row],[Sub Ledger]],LedgerMapping[[#All],[Sub Ledger]],0))</f>
        <v>Income Statement</v>
      </c>
    </row>
    <row r="25766" spans="1:5" x14ac:dyDescent="0.55000000000000004">
      <c r="A25766">
        <v>13</v>
      </c>
      <c r="B25766">
        <v>73000</v>
      </c>
      <c r="C25766" s="6">
        <v>44378</v>
      </c>
      <c r="D25766">
        <v>-338.1</v>
      </c>
      <c r="E25766" t="str">
        <f>INDEX(LedgerMapping[[#All],[Area]],MATCH(Transactions[[#This Row],[Sub Ledger]],LedgerMapping[[#All],[Sub Ledger]],0))</f>
        <v>Income Statement</v>
      </c>
    </row>
    <row r="25767" spans="1:5" x14ac:dyDescent="0.55000000000000004">
      <c r="A25767">
        <v>13</v>
      </c>
      <c r="B25767">
        <v>74000</v>
      </c>
      <c r="C25767" s="6">
        <v>44378</v>
      </c>
      <c r="D25767">
        <v>-711.79</v>
      </c>
      <c r="E25767" t="str">
        <f>INDEX(LedgerMapping[[#All],[Area]],MATCH(Transactions[[#This Row],[Sub Ledger]],LedgerMapping[[#All],[Sub Ledger]],0))</f>
        <v>Income Statement</v>
      </c>
    </row>
    <row r="25768" spans="1:5" x14ac:dyDescent="0.55000000000000004">
      <c r="A25768">
        <v>13</v>
      </c>
      <c r="B25768">
        <v>76000</v>
      </c>
      <c r="C25768" s="6">
        <v>44378</v>
      </c>
      <c r="D25768">
        <v>-373.19</v>
      </c>
      <c r="E25768" t="str">
        <f>INDEX(LedgerMapping[[#All],[Area]],MATCH(Transactions[[#This Row],[Sub Ledger]],LedgerMapping[[#All],[Sub Ledger]],0))</f>
        <v>Income Statement</v>
      </c>
    </row>
    <row r="25769" spans="1:5" x14ac:dyDescent="0.55000000000000004">
      <c r="A25769">
        <v>13</v>
      </c>
      <c r="B25769">
        <v>77000</v>
      </c>
      <c r="C25769" s="6">
        <v>44378</v>
      </c>
      <c r="D25769">
        <v>-669.69</v>
      </c>
      <c r="E25769" t="str">
        <f>INDEX(LedgerMapping[[#All],[Area]],MATCH(Transactions[[#This Row],[Sub Ledger]],LedgerMapping[[#All],[Sub Ledger]],0))</f>
        <v>Income Statement</v>
      </c>
    </row>
    <row r="25770" spans="1:5" x14ac:dyDescent="0.55000000000000004">
      <c r="A25770">
        <v>13</v>
      </c>
      <c r="B25770">
        <v>78000</v>
      </c>
      <c r="C25770" s="6">
        <v>44378</v>
      </c>
      <c r="D25770">
        <v>-190.73</v>
      </c>
      <c r="E25770" t="str">
        <f>INDEX(LedgerMapping[[#All],[Area]],MATCH(Transactions[[#This Row],[Sub Ledger]],LedgerMapping[[#All],[Sub Ledger]],0))</f>
        <v>Income Statement</v>
      </c>
    </row>
    <row r="25771" spans="1:5" x14ac:dyDescent="0.55000000000000004">
      <c r="A25771">
        <v>13</v>
      </c>
      <c r="B25771">
        <v>80000</v>
      </c>
      <c r="C25771" s="6">
        <v>44378</v>
      </c>
      <c r="D25771">
        <v>-701.26</v>
      </c>
      <c r="E25771" t="str">
        <f>INDEX(LedgerMapping[[#All],[Area]],MATCH(Transactions[[#This Row],[Sub Ledger]],LedgerMapping[[#All],[Sub Ledger]],0))</f>
        <v>Income Statement</v>
      </c>
    </row>
    <row r="25772" spans="1:5" x14ac:dyDescent="0.55000000000000004">
      <c r="A25772">
        <v>13</v>
      </c>
      <c r="B25772">
        <v>81000</v>
      </c>
      <c r="C25772" s="6">
        <v>44378</v>
      </c>
      <c r="D25772">
        <v>-434.59</v>
      </c>
      <c r="E25772" t="str">
        <f>INDEX(LedgerMapping[[#All],[Area]],MATCH(Transactions[[#This Row],[Sub Ledger]],LedgerMapping[[#All],[Sub Ledger]],0))</f>
        <v>Income Statement</v>
      </c>
    </row>
    <row r="25773" spans="1:5" x14ac:dyDescent="0.55000000000000004">
      <c r="A25773">
        <v>13</v>
      </c>
      <c r="B25773">
        <v>82000</v>
      </c>
      <c r="C25773" s="6">
        <v>44378</v>
      </c>
      <c r="D25773">
        <v>-43.36</v>
      </c>
      <c r="E25773" t="str">
        <f>INDEX(LedgerMapping[[#All],[Area]],MATCH(Transactions[[#This Row],[Sub Ledger]],LedgerMapping[[#All],[Sub Ledger]],0))</f>
        <v>Income Statement</v>
      </c>
    </row>
    <row r="25774" spans="1:5" x14ac:dyDescent="0.55000000000000004">
      <c r="A25774">
        <v>13</v>
      </c>
      <c r="B25774">
        <v>83000</v>
      </c>
      <c r="C25774" s="6">
        <v>44378</v>
      </c>
      <c r="D25774">
        <v>-148.62</v>
      </c>
      <c r="E25774" t="str">
        <f>INDEX(LedgerMapping[[#All],[Area]],MATCH(Transactions[[#This Row],[Sub Ledger]],LedgerMapping[[#All],[Sub Ledger]],0))</f>
        <v>Income Statement</v>
      </c>
    </row>
    <row r="25775" spans="1:5" x14ac:dyDescent="0.55000000000000004">
      <c r="A25775">
        <v>13</v>
      </c>
      <c r="B25775">
        <v>84000</v>
      </c>
      <c r="C25775" s="6">
        <v>44378</v>
      </c>
      <c r="D25775">
        <v>-127.57</v>
      </c>
      <c r="E25775" t="str">
        <f>INDEX(LedgerMapping[[#All],[Area]],MATCH(Transactions[[#This Row],[Sub Ledger]],LedgerMapping[[#All],[Sub Ledger]],0))</f>
        <v>Income Statement</v>
      </c>
    </row>
    <row r="25776" spans="1:5" x14ac:dyDescent="0.55000000000000004">
      <c r="A25776">
        <v>13</v>
      </c>
      <c r="B25776">
        <v>85000</v>
      </c>
      <c r="C25776" s="6">
        <v>44378</v>
      </c>
      <c r="D25776">
        <v>-118.8</v>
      </c>
      <c r="E25776" t="str">
        <f>INDEX(LedgerMapping[[#All],[Area]],MATCH(Transactions[[#This Row],[Sub Ledger]],LedgerMapping[[#All],[Sub Ledger]],0))</f>
        <v>Income Statement</v>
      </c>
    </row>
    <row r="25777" spans="1:5" x14ac:dyDescent="0.55000000000000004">
      <c r="A25777">
        <v>13</v>
      </c>
      <c r="B25777">
        <v>87000</v>
      </c>
      <c r="C25777" s="6">
        <v>44378</v>
      </c>
      <c r="D25777">
        <v>-632.84</v>
      </c>
      <c r="E25777" t="str">
        <f>INDEX(LedgerMapping[[#All],[Area]],MATCH(Transactions[[#This Row],[Sub Ledger]],LedgerMapping[[#All],[Sub Ledger]],0))</f>
        <v>Income Statement</v>
      </c>
    </row>
    <row r="25778" spans="1:5" x14ac:dyDescent="0.55000000000000004">
      <c r="A25778">
        <v>13</v>
      </c>
      <c r="B25778">
        <v>90000</v>
      </c>
      <c r="C25778" s="6">
        <v>44378</v>
      </c>
      <c r="D25778">
        <v>-190.73</v>
      </c>
      <c r="E25778" t="str">
        <f>INDEX(LedgerMapping[[#All],[Area]],MATCH(Transactions[[#This Row],[Sub Ledger]],LedgerMapping[[#All],[Sub Ledger]],0))</f>
        <v>Income Statement</v>
      </c>
    </row>
    <row r="25779" spans="1:5" x14ac:dyDescent="0.55000000000000004">
      <c r="A25779">
        <v>13</v>
      </c>
      <c r="B25779">
        <v>52000</v>
      </c>
      <c r="C25779" s="6">
        <v>44378</v>
      </c>
      <c r="D25779">
        <v>8001.4</v>
      </c>
      <c r="E25779" t="str">
        <f>INDEX(LedgerMapping[[#All],[Area]],MATCH(Transactions[[#This Row],[Sub Ledger]],LedgerMapping[[#All],[Sub Ledger]],0))</f>
        <v>Income Statement</v>
      </c>
    </row>
    <row r="25780" spans="1:5" x14ac:dyDescent="0.55000000000000004">
      <c r="A25780">
        <v>13</v>
      </c>
      <c r="B25780">
        <v>89000</v>
      </c>
      <c r="C25780" s="6">
        <v>44378</v>
      </c>
      <c r="D25780">
        <v>124.06</v>
      </c>
      <c r="E25780" t="str">
        <f>INDEX(LedgerMapping[[#All],[Area]],MATCH(Transactions[[#This Row],[Sub Ledger]],LedgerMapping[[#All],[Sub Ledger]],0))</f>
        <v>Income Statement</v>
      </c>
    </row>
    <row r="25781" spans="1:5" x14ac:dyDescent="0.55000000000000004">
      <c r="A25781">
        <v>13</v>
      </c>
      <c r="B25781">
        <v>89000</v>
      </c>
      <c r="C25781" s="6">
        <v>44378</v>
      </c>
      <c r="D25781">
        <v>201.26</v>
      </c>
      <c r="E25781" t="str">
        <f>INDEX(LedgerMapping[[#All],[Area]],MATCH(Transactions[[#This Row],[Sub Ledger]],LedgerMapping[[#All],[Sub Ledger]],0))</f>
        <v>Income Statement</v>
      </c>
    </row>
    <row r="25782" spans="1:5" x14ac:dyDescent="0.55000000000000004">
      <c r="A25782">
        <v>13</v>
      </c>
      <c r="B25782">
        <v>89000</v>
      </c>
      <c r="C25782" s="6">
        <v>44378</v>
      </c>
      <c r="D25782">
        <v>120.55</v>
      </c>
      <c r="E25782" t="str">
        <f>INDEX(LedgerMapping[[#All],[Area]],MATCH(Transactions[[#This Row],[Sub Ledger]],LedgerMapping[[#All],[Sub Ledger]],0))</f>
        <v>Income Statement</v>
      </c>
    </row>
    <row r="25783" spans="1:5" x14ac:dyDescent="0.55000000000000004">
      <c r="A25783">
        <v>13</v>
      </c>
      <c r="B25783">
        <v>91000</v>
      </c>
      <c r="C25783" s="6">
        <v>44378</v>
      </c>
      <c r="D25783">
        <v>-149.62</v>
      </c>
      <c r="E25783" t="str">
        <f>INDEX(LedgerMapping[[#All],[Area]],MATCH(Transactions[[#This Row],[Sub Ledger]],LedgerMapping[[#All],[Sub Ledger]],0))</f>
        <v>Income Statement</v>
      </c>
    </row>
    <row r="25784" spans="1:5" x14ac:dyDescent="0.55000000000000004">
      <c r="A25784">
        <v>13</v>
      </c>
      <c r="B25784">
        <v>91000</v>
      </c>
      <c r="C25784" s="6">
        <v>44378</v>
      </c>
      <c r="D25784">
        <v>-246.11</v>
      </c>
      <c r="E25784" t="str">
        <f>INDEX(LedgerMapping[[#All],[Area]],MATCH(Transactions[[#This Row],[Sub Ledger]],LedgerMapping[[#All],[Sub Ledger]],0))</f>
        <v>Income Statement</v>
      </c>
    </row>
    <row r="25785" spans="1:5" x14ac:dyDescent="0.55000000000000004">
      <c r="A25785">
        <v>13</v>
      </c>
      <c r="B25785">
        <v>91000</v>
      </c>
      <c r="C25785" s="6">
        <v>44378</v>
      </c>
      <c r="D25785">
        <v>-142.61000000000001</v>
      </c>
      <c r="E25785" t="str">
        <f>INDEX(LedgerMapping[[#All],[Area]],MATCH(Transactions[[#This Row],[Sub Ledger]],LedgerMapping[[#All],[Sub Ledger]],0))</f>
        <v>Income Statement</v>
      </c>
    </row>
    <row r="25786" spans="1:5" x14ac:dyDescent="0.55000000000000004">
      <c r="A25786">
        <v>13</v>
      </c>
      <c r="B25786">
        <v>92000</v>
      </c>
      <c r="C25786" s="6">
        <v>44378</v>
      </c>
      <c r="D25786">
        <v>243.36</v>
      </c>
      <c r="E25786" t="str">
        <f>INDEX(LedgerMapping[[#All],[Area]],MATCH(Transactions[[#This Row],[Sub Ledger]],LedgerMapping[[#All],[Sub Ledger]],0))</f>
        <v>Income Statement</v>
      </c>
    </row>
    <row r="25787" spans="1:5" x14ac:dyDescent="0.55000000000000004">
      <c r="A25787">
        <v>13</v>
      </c>
      <c r="B25787">
        <v>92000</v>
      </c>
      <c r="C25787" s="6">
        <v>44378</v>
      </c>
      <c r="D25787">
        <v>413.54</v>
      </c>
      <c r="E25787" t="str">
        <f>INDEX(LedgerMapping[[#All],[Area]],MATCH(Transactions[[#This Row],[Sub Ledger]],LedgerMapping[[#All],[Sub Ledger]],0))</f>
        <v>Income Statement</v>
      </c>
    </row>
    <row r="25788" spans="1:5" x14ac:dyDescent="0.55000000000000004">
      <c r="A25788">
        <v>13</v>
      </c>
      <c r="B25788">
        <v>92000</v>
      </c>
      <c r="C25788" s="6">
        <v>44378</v>
      </c>
      <c r="D25788">
        <v>253.89</v>
      </c>
      <c r="E25788" t="str">
        <f>INDEX(LedgerMapping[[#All],[Area]],MATCH(Transactions[[#This Row],[Sub Ledger]],LedgerMapping[[#All],[Sub Ledger]],0))</f>
        <v>Income Statement</v>
      </c>
    </row>
    <row r="25789" spans="1:5" x14ac:dyDescent="0.55000000000000004">
      <c r="A25789">
        <v>13</v>
      </c>
      <c r="B25789">
        <v>101000</v>
      </c>
      <c r="C25789" s="6">
        <v>44378</v>
      </c>
      <c r="D25789">
        <v>133344.09</v>
      </c>
      <c r="E25789" t="str">
        <f>INDEX(LedgerMapping[[#All],[Area]],MATCH(Transactions[[#This Row],[Sub Ledger]],LedgerMapping[[#All],[Sub Ledger]],0))</f>
        <v>Income Statement</v>
      </c>
    </row>
    <row r="25790" spans="1:5" x14ac:dyDescent="0.55000000000000004">
      <c r="A25790">
        <v>13</v>
      </c>
      <c r="B25790">
        <v>101001</v>
      </c>
      <c r="C25790" s="6">
        <v>44378</v>
      </c>
      <c r="D25790">
        <v>98674.626600000003</v>
      </c>
      <c r="E25790" t="str">
        <f>INDEX(LedgerMapping[[#All],[Area]],MATCH(Transactions[[#This Row],[Sub Ledger]],LedgerMapping[[#All],[Sub Ledger]],0))</f>
        <v>Income Statement</v>
      </c>
    </row>
    <row r="25791" spans="1:5" x14ac:dyDescent="0.55000000000000004">
      <c r="A25791">
        <v>13</v>
      </c>
      <c r="B25791">
        <v>53000</v>
      </c>
      <c r="C25791" s="6">
        <v>44409</v>
      </c>
      <c r="D25791">
        <v>-4850.47</v>
      </c>
      <c r="E25791" t="str">
        <f>INDEX(LedgerMapping[[#All],[Area]],MATCH(Transactions[[#This Row],[Sub Ledger]],LedgerMapping[[#All],[Sub Ledger]],0))</f>
        <v>Income Statement</v>
      </c>
    </row>
    <row r="25792" spans="1:5" x14ac:dyDescent="0.55000000000000004">
      <c r="A25792">
        <v>13</v>
      </c>
      <c r="B25792">
        <v>56000</v>
      </c>
      <c r="C25792" s="6">
        <v>44409</v>
      </c>
      <c r="D25792">
        <v>-80716.789999999994</v>
      </c>
      <c r="E25792" t="str">
        <f>INDEX(LedgerMapping[[#All],[Area]],MATCH(Transactions[[#This Row],[Sub Ledger]],LedgerMapping[[#All],[Sub Ledger]],0))</f>
        <v>Income Statement</v>
      </c>
    </row>
    <row r="25793" spans="1:5" x14ac:dyDescent="0.55000000000000004">
      <c r="A25793">
        <v>13</v>
      </c>
      <c r="B25793">
        <v>57000</v>
      </c>
      <c r="C25793" s="6">
        <v>44409</v>
      </c>
      <c r="D25793">
        <v>-9699.68</v>
      </c>
      <c r="E25793" t="str">
        <f>INDEX(LedgerMapping[[#All],[Area]],MATCH(Transactions[[#This Row],[Sub Ledger]],LedgerMapping[[#All],[Sub Ledger]],0))</f>
        <v>Income Statement</v>
      </c>
    </row>
    <row r="25794" spans="1:5" x14ac:dyDescent="0.55000000000000004">
      <c r="A25794">
        <v>13</v>
      </c>
      <c r="B25794">
        <v>60000</v>
      </c>
      <c r="C25794" s="6">
        <v>44409</v>
      </c>
      <c r="D25794">
        <v>-30343.919999999998</v>
      </c>
      <c r="E25794" t="str">
        <f>INDEX(LedgerMapping[[#All],[Area]],MATCH(Transactions[[#This Row],[Sub Ledger]],LedgerMapping[[#All],[Sub Ledger]],0))</f>
        <v>Income Statement</v>
      </c>
    </row>
    <row r="25795" spans="1:5" x14ac:dyDescent="0.55000000000000004">
      <c r="A25795">
        <v>13</v>
      </c>
      <c r="B25795">
        <v>61000</v>
      </c>
      <c r="C25795" s="6">
        <v>44409</v>
      </c>
      <c r="D25795">
        <v>-3736.41</v>
      </c>
      <c r="E25795" t="str">
        <f>INDEX(LedgerMapping[[#All],[Area]],MATCH(Transactions[[#This Row],[Sub Ledger]],LedgerMapping[[#All],[Sub Ledger]],0))</f>
        <v>Income Statement</v>
      </c>
    </row>
    <row r="25796" spans="1:5" x14ac:dyDescent="0.55000000000000004">
      <c r="A25796">
        <v>13</v>
      </c>
      <c r="B25796">
        <v>62000</v>
      </c>
      <c r="C25796" s="6">
        <v>44409</v>
      </c>
      <c r="D25796">
        <v>-2803.06</v>
      </c>
      <c r="E25796" t="str">
        <f>INDEX(LedgerMapping[[#All],[Area]],MATCH(Transactions[[#This Row],[Sub Ledger]],LedgerMapping[[#All],[Sub Ledger]],0))</f>
        <v>Income Statement</v>
      </c>
    </row>
    <row r="25797" spans="1:5" x14ac:dyDescent="0.55000000000000004">
      <c r="A25797">
        <v>13</v>
      </c>
      <c r="B25797">
        <v>63000</v>
      </c>
      <c r="C25797" s="6">
        <v>44409</v>
      </c>
      <c r="D25797">
        <v>-4850.47</v>
      </c>
      <c r="E25797" t="str">
        <f>INDEX(LedgerMapping[[#All],[Area]],MATCH(Transactions[[#This Row],[Sub Ledger]],LedgerMapping[[#All],[Sub Ledger]],0))</f>
        <v>Income Statement</v>
      </c>
    </row>
    <row r="25798" spans="1:5" x14ac:dyDescent="0.55000000000000004">
      <c r="A25798">
        <v>13</v>
      </c>
      <c r="B25798">
        <v>65000</v>
      </c>
      <c r="C25798" s="6">
        <v>44409</v>
      </c>
      <c r="D25798">
        <v>-562.66999999999996</v>
      </c>
      <c r="E25798" t="str">
        <f>INDEX(LedgerMapping[[#All],[Area]],MATCH(Transactions[[#This Row],[Sub Ledger]],LedgerMapping[[#All],[Sub Ledger]],0))</f>
        <v>Income Statement</v>
      </c>
    </row>
    <row r="25799" spans="1:5" x14ac:dyDescent="0.55000000000000004">
      <c r="A25799">
        <v>13</v>
      </c>
      <c r="B25799">
        <v>66000</v>
      </c>
      <c r="C25799" s="6">
        <v>44409</v>
      </c>
      <c r="D25799">
        <v>-511.79</v>
      </c>
      <c r="E25799" t="str">
        <f>INDEX(LedgerMapping[[#All],[Area]],MATCH(Transactions[[#This Row],[Sub Ledger]],LedgerMapping[[#All],[Sub Ledger]],0))</f>
        <v>Income Statement</v>
      </c>
    </row>
    <row r="25800" spans="1:5" x14ac:dyDescent="0.55000000000000004">
      <c r="A25800">
        <v>13</v>
      </c>
      <c r="B25800">
        <v>67000</v>
      </c>
      <c r="C25800" s="6">
        <v>44409</v>
      </c>
      <c r="D25800">
        <v>-253.89</v>
      </c>
      <c r="E25800" t="str">
        <f>INDEX(LedgerMapping[[#All],[Area]],MATCH(Transactions[[#This Row],[Sub Ledger]],LedgerMapping[[#All],[Sub Ledger]],0))</f>
        <v>Income Statement</v>
      </c>
    </row>
    <row r="25801" spans="1:5" x14ac:dyDescent="0.55000000000000004">
      <c r="A25801">
        <v>13</v>
      </c>
      <c r="B25801">
        <v>68000</v>
      </c>
      <c r="C25801" s="6">
        <v>44409</v>
      </c>
      <c r="D25801">
        <v>-190.73</v>
      </c>
      <c r="E25801" t="str">
        <f>INDEX(LedgerMapping[[#All],[Area]],MATCH(Transactions[[#This Row],[Sub Ledger]],LedgerMapping[[#All],[Sub Ledger]],0))</f>
        <v>Income Statement</v>
      </c>
    </row>
    <row r="25802" spans="1:5" x14ac:dyDescent="0.55000000000000004">
      <c r="A25802">
        <v>13</v>
      </c>
      <c r="B25802">
        <v>69000</v>
      </c>
      <c r="C25802" s="6">
        <v>44409</v>
      </c>
      <c r="D25802">
        <v>-57.39</v>
      </c>
      <c r="E25802" t="str">
        <f>INDEX(LedgerMapping[[#All],[Area]],MATCH(Transactions[[#This Row],[Sub Ledger]],LedgerMapping[[#All],[Sub Ledger]],0))</f>
        <v>Income Statement</v>
      </c>
    </row>
    <row r="25803" spans="1:5" x14ac:dyDescent="0.55000000000000004">
      <c r="A25803">
        <v>13</v>
      </c>
      <c r="B25803">
        <v>71000</v>
      </c>
      <c r="C25803" s="6">
        <v>44409</v>
      </c>
      <c r="D25803">
        <v>-81.96</v>
      </c>
      <c r="E25803" t="str">
        <f>INDEX(LedgerMapping[[#All],[Area]],MATCH(Transactions[[#This Row],[Sub Ledger]],LedgerMapping[[#All],[Sub Ledger]],0))</f>
        <v>Income Statement</v>
      </c>
    </row>
    <row r="25804" spans="1:5" x14ac:dyDescent="0.55000000000000004">
      <c r="A25804">
        <v>13</v>
      </c>
      <c r="B25804">
        <v>72000</v>
      </c>
      <c r="C25804" s="6">
        <v>44409</v>
      </c>
      <c r="D25804">
        <v>-646.88</v>
      </c>
      <c r="E25804" t="str">
        <f>INDEX(LedgerMapping[[#All],[Area]],MATCH(Transactions[[#This Row],[Sub Ledger]],LedgerMapping[[#All],[Sub Ledger]],0))</f>
        <v>Income Statement</v>
      </c>
    </row>
    <row r="25805" spans="1:5" x14ac:dyDescent="0.55000000000000004">
      <c r="A25805">
        <v>13</v>
      </c>
      <c r="B25805">
        <v>73000</v>
      </c>
      <c r="C25805" s="6">
        <v>44409</v>
      </c>
      <c r="D25805">
        <v>-338.1</v>
      </c>
      <c r="E25805" t="str">
        <f>INDEX(LedgerMapping[[#All],[Area]],MATCH(Transactions[[#This Row],[Sub Ledger]],LedgerMapping[[#All],[Sub Ledger]],0))</f>
        <v>Income Statement</v>
      </c>
    </row>
    <row r="25806" spans="1:5" x14ac:dyDescent="0.55000000000000004">
      <c r="A25806">
        <v>13</v>
      </c>
      <c r="B25806">
        <v>74000</v>
      </c>
      <c r="C25806" s="6">
        <v>44409</v>
      </c>
      <c r="D25806">
        <v>-717.05</v>
      </c>
      <c r="E25806" t="str">
        <f>INDEX(LedgerMapping[[#All],[Area]],MATCH(Transactions[[#This Row],[Sub Ledger]],LedgerMapping[[#All],[Sub Ledger]],0))</f>
        <v>Income Statement</v>
      </c>
    </row>
    <row r="25807" spans="1:5" x14ac:dyDescent="0.55000000000000004">
      <c r="A25807">
        <v>13</v>
      </c>
      <c r="B25807">
        <v>76000</v>
      </c>
      <c r="C25807" s="6">
        <v>44409</v>
      </c>
      <c r="D25807">
        <v>-1743.39</v>
      </c>
      <c r="E25807" t="str">
        <f>INDEX(LedgerMapping[[#All],[Area]],MATCH(Transactions[[#This Row],[Sub Ledger]],LedgerMapping[[#All],[Sub Ledger]],0))</f>
        <v>Income Statement</v>
      </c>
    </row>
    <row r="25808" spans="1:5" x14ac:dyDescent="0.55000000000000004">
      <c r="A25808">
        <v>13</v>
      </c>
      <c r="B25808">
        <v>77000</v>
      </c>
      <c r="C25808" s="6">
        <v>44409</v>
      </c>
      <c r="D25808">
        <v>-669.69</v>
      </c>
      <c r="E25808" t="str">
        <f>INDEX(LedgerMapping[[#All],[Area]],MATCH(Transactions[[#This Row],[Sub Ledger]],LedgerMapping[[#All],[Sub Ledger]],0))</f>
        <v>Income Statement</v>
      </c>
    </row>
    <row r="25809" spans="1:5" x14ac:dyDescent="0.55000000000000004">
      <c r="A25809">
        <v>13</v>
      </c>
      <c r="B25809">
        <v>78000</v>
      </c>
      <c r="C25809" s="6">
        <v>44409</v>
      </c>
      <c r="D25809">
        <v>-181.96</v>
      </c>
      <c r="E25809" t="str">
        <f>INDEX(LedgerMapping[[#All],[Area]],MATCH(Transactions[[#This Row],[Sub Ledger]],LedgerMapping[[#All],[Sub Ledger]],0))</f>
        <v>Income Statement</v>
      </c>
    </row>
    <row r="25810" spans="1:5" x14ac:dyDescent="0.55000000000000004">
      <c r="A25810">
        <v>13</v>
      </c>
      <c r="B25810">
        <v>80000</v>
      </c>
      <c r="C25810" s="6">
        <v>44409</v>
      </c>
      <c r="D25810">
        <v>-671.44</v>
      </c>
      <c r="E25810" t="str">
        <f>INDEX(LedgerMapping[[#All],[Area]],MATCH(Transactions[[#This Row],[Sub Ledger]],LedgerMapping[[#All],[Sub Ledger]],0))</f>
        <v>Income Statement</v>
      </c>
    </row>
    <row r="25811" spans="1:5" x14ac:dyDescent="0.55000000000000004">
      <c r="A25811">
        <v>13</v>
      </c>
      <c r="B25811">
        <v>81000</v>
      </c>
      <c r="C25811" s="6">
        <v>44409</v>
      </c>
      <c r="D25811">
        <v>-415.29</v>
      </c>
      <c r="E25811" t="str">
        <f>INDEX(LedgerMapping[[#All],[Area]],MATCH(Transactions[[#This Row],[Sub Ledger]],LedgerMapping[[#All],[Sub Ledger]],0))</f>
        <v>Income Statement</v>
      </c>
    </row>
    <row r="25812" spans="1:5" x14ac:dyDescent="0.55000000000000004">
      <c r="A25812">
        <v>13</v>
      </c>
      <c r="B25812">
        <v>82000</v>
      </c>
      <c r="C25812" s="6">
        <v>44409</v>
      </c>
      <c r="D25812">
        <v>-39.85</v>
      </c>
      <c r="E25812" t="str">
        <f>INDEX(LedgerMapping[[#All],[Area]],MATCH(Transactions[[#This Row],[Sub Ledger]],LedgerMapping[[#All],[Sub Ledger]],0))</f>
        <v>Income Statement</v>
      </c>
    </row>
    <row r="25813" spans="1:5" x14ac:dyDescent="0.55000000000000004">
      <c r="A25813">
        <v>13</v>
      </c>
      <c r="B25813">
        <v>83000</v>
      </c>
      <c r="C25813" s="6">
        <v>44409</v>
      </c>
      <c r="D25813">
        <v>-141.61000000000001</v>
      </c>
      <c r="E25813" t="str">
        <f>INDEX(LedgerMapping[[#All],[Area]],MATCH(Transactions[[#This Row],[Sub Ledger]],LedgerMapping[[#All],[Sub Ledger]],0))</f>
        <v>Income Statement</v>
      </c>
    </row>
    <row r="25814" spans="1:5" x14ac:dyDescent="0.55000000000000004">
      <c r="A25814">
        <v>13</v>
      </c>
      <c r="B25814">
        <v>84000</v>
      </c>
      <c r="C25814" s="6">
        <v>44409</v>
      </c>
      <c r="D25814">
        <v>-117.04</v>
      </c>
      <c r="E25814" t="str">
        <f>INDEX(LedgerMapping[[#All],[Area]],MATCH(Transactions[[#This Row],[Sub Ledger]],LedgerMapping[[#All],[Sub Ledger]],0))</f>
        <v>Income Statement</v>
      </c>
    </row>
    <row r="25815" spans="1:5" x14ac:dyDescent="0.55000000000000004">
      <c r="A25815">
        <v>13</v>
      </c>
      <c r="B25815">
        <v>85000</v>
      </c>
      <c r="C25815" s="6">
        <v>44409</v>
      </c>
      <c r="D25815">
        <v>-113.53</v>
      </c>
      <c r="E25815" t="str">
        <f>INDEX(LedgerMapping[[#All],[Area]],MATCH(Transactions[[#This Row],[Sub Ledger]],LedgerMapping[[#All],[Sub Ledger]],0))</f>
        <v>Income Statement</v>
      </c>
    </row>
    <row r="25816" spans="1:5" x14ac:dyDescent="0.55000000000000004">
      <c r="A25816">
        <v>13</v>
      </c>
      <c r="B25816">
        <v>87000</v>
      </c>
      <c r="C25816" s="6">
        <v>44409</v>
      </c>
      <c r="D25816">
        <v>-632.84</v>
      </c>
      <c r="E25816" t="str">
        <f>INDEX(LedgerMapping[[#All],[Area]],MATCH(Transactions[[#This Row],[Sub Ledger]],LedgerMapping[[#All],[Sub Ledger]],0))</f>
        <v>Income Statement</v>
      </c>
    </row>
    <row r="25817" spans="1:5" x14ac:dyDescent="0.55000000000000004">
      <c r="A25817">
        <v>13</v>
      </c>
      <c r="B25817">
        <v>90000</v>
      </c>
      <c r="C25817" s="6">
        <v>44409</v>
      </c>
      <c r="D25817">
        <v>-174.94</v>
      </c>
      <c r="E25817" t="str">
        <f>INDEX(LedgerMapping[[#All],[Area]],MATCH(Transactions[[#This Row],[Sub Ledger]],LedgerMapping[[#All],[Sub Ledger]],0))</f>
        <v>Income Statement</v>
      </c>
    </row>
    <row r="25818" spans="1:5" x14ac:dyDescent="0.55000000000000004">
      <c r="A25818">
        <v>13</v>
      </c>
      <c r="B25818">
        <v>60000</v>
      </c>
      <c r="C25818" s="6">
        <v>44409</v>
      </c>
      <c r="D25818">
        <v>-29698.3</v>
      </c>
      <c r="E25818" t="str">
        <f>INDEX(LedgerMapping[[#All],[Area]],MATCH(Transactions[[#This Row],[Sub Ledger]],LedgerMapping[[#All],[Sub Ledger]],0))</f>
        <v>Income Statement</v>
      </c>
    </row>
    <row r="25819" spans="1:5" x14ac:dyDescent="0.55000000000000004">
      <c r="A25819">
        <v>13</v>
      </c>
      <c r="B25819">
        <v>61000</v>
      </c>
      <c r="C25819" s="6">
        <v>44409</v>
      </c>
      <c r="D25819">
        <v>-3657.46</v>
      </c>
      <c r="E25819" t="str">
        <f>INDEX(LedgerMapping[[#All],[Area]],MATCH(Transactions[[#This Row],[Sub Ledger]],LedgerMapping[[#All],[Sub Ledger]],0))</f>
        <v>Income Statement</v>
      </c>
    </row>
    <row r="25820" spans="1:5" x14ac:dyDescent="0.55000000000000004">
      <c r="A25820">
        <v>13</v>
      </c>
      <c r="B25820">
        <v>62000</v>
      </c>
      <c r="C25820" s="6">
        <v>44409</v>
      </c>
      <c r="D25820">
        <v>-2132.87</v>
      </c>
      <c r="E25820" t="str">
        <f>INDEX(LedgerMapping[[#All],[Area]],MATCH(Transactions[[#This Row],[Sub Ledger]],LedgerMapping[[#All],[Sub Ledger]],0))</f>
        <v>Income Statement</v>
      </c>
    </row>
    <row r="25821" spans="1:5" x14ac:dyDescent="0.55000000000000004">
      <c r="A25821">
        <v>13</v>
      </c>
      <c r="B25821">
        <v>65000</v>
      </c>
      <c r="C25821" s="6">
        <v>44409</v>
      </c>
      <c r="D25821">
        <v>-401.26</v>
      </c>
      <c r="E25821" t="str">
        <f>INDEX(LedgerMapping[[#All],[Area]],MATCH(Transactions[[#This Row],[Sub Ledger]],LedgerMapping[[#All],[Sub Ledger]],0))</f>
        <v>Income Statement</v>
      </c>
    </row>
    <row r="25822" spans="1:5" x14ac:dyDescent="0.55000000000000004">
      <c r="A25822">
        <v>13</v>
      </c>
      <c r="B25822">
        <v>66000</v>
      </c>
      <c r="C25822" s="6">
        <v>44409</v>
      </c>
      <c r="D25822">
        <v>-364.42</v>
      </c>
      <c r="E25822" t="str">
        <f>INDEX(LedgerMapping[[#All],[Area]],MATCH(Transactions[[#This Row],[Sub Ledger]],LedgerMapping[[#All],[Sub Ledger]],0))</f>
        <v>Income Statement</v>
      </c>
    </row>
    <row r="25823" spans="1:5" x14ac:dyDescent="0.55000000000000004">
      <c r="A25823">
        <v>13</v>
      </c>
      <c r="B25823">
        <v>67000</v>
      </c>
      <c r="C25823" s="6">
        <v>44409</v>
      </c>
      <c r="D25823">
        <v>-190.73</v>
      </c>
      <c r="E25823" t="str">
        <f>INDEX(LedgerMapping[[#All],[Area]],MATCH(Transactions[[#This Row],[Sub Ledger]],LedgerMapping[[#All],[Sub Ledger]],0))</f>
        <v>Income Statement</v>
      </c>
    </row>
    <row r="25824" spans="1:5" x14ac:dyDescent="0.55000000000000004">
      <c r="A25824">
        <v>13</v>
      </c>
      <c r="B25824">
        <v>68000</v>
      </c>
      <c r="C25824" s="6">
        <v>44409</v>
      </c>
      <c r="D25824">
        <v>-141.61000000000001</v>
      </c>
      <c r="E25824" t="str">
        <f>INDEX(LedgerMapping[[#All],[Area]],MATCH(Transactions[[#This Row],[Sub Ledger]],LedgerMapping[[#All],[Sub Ledger]],0))</f>
        <v>Income Statement</v>
      </c>
    </row>
    <row r="25825" spans="1:5" x14ac:dyDescent="0.55000000000000004">
      <c r="A25825">
        <v>13</v>
      </c>
      <c r="B25825">
        <v>69000</v>
      </c>
      <c r="C25825" s="6">
        <v>44409</v>
      </c>
      <c r="D25825">
        <v>-41.6</v>
      </c>
      <c r="E25825" t="str">
        <f>INDEX(LedgerMapping[[#All],[Area]],MATCH(Transactions[[#This Row],[Sub Ledger]],LedgerMapping[[#All],[Sub Ledger]],0))</f>
        <v>Income Statement</v>
      </c>
    </row>
    <row r="25826" spans="1:5" x14ac:dyDescent="0.55000000000000004">
      <c r="A25826">
        <v>13</v>
      </c>
      <c r="B25826">
        <v>71000</v>
      </c>
      <c r="C25826" s="6">
        <v>44409</v>
      </c>
      <c r="D25826">
        <v>-64.41</v>
      </c>
      <c r="E25826" t="str">
        <f>INDEX(LedgerMapping[[#All],[Area]],MATCH(Transactions[[#This Row],[Sub Ledger]],LedgerMapping[[#All],[Sub Ledger]],0))</f>
        <v>Income Statement</v>
      </c>
    </row>
    <row r="25827" spans="1:5" x14ac:dyDescent="0.55000000000000004">
      <c r="A25827">
        <v>13</v>
      </c>
      <c r="B25827">
        <v>73000</v>
      </c>
      <c r="C25827" s="6">
        <v>44409</v>
      </c>
      <c r="D25827">
        <v>-274.94</v>
      </c>
      <c r="E25827" t="str">
        <f>INDEX(LedgerMapping[[#All],[Area]],MATCH(Transactions[[#This Row],[Sub Ledger]],LedgerMapping[[#All],[Sub Ledger]],0))</f>
        <v>Income Statement</v>
      </c>
    </row>
    <row r="25828" spans="1:5" x14ac:dyDescent="0.55000000000000004">
      <c r="A25828">
        <v>13</v>
      </c>
      <c r="B25828">
        <v>74000</v>
      </c>
      <c r="C25828" s="6">
        <v>44409</v>
      </c>
      <c r="D25828">
        <v>-548.63</v>
      </c>
      <c r="E25828" t="str">
        <f>INDEX(LedgerMapping[[#All],[Area]],MATCH(Transactions[[#This Row],[Sub Ledger]],LedgerMapping[[#All],[Sub Ledger]],0))</f>
        <v>Income Statement</v>
      </c>
    </row>
    <row r="25829" spans="1:5" x14ac:dyDescent="0.55000000000000004">
      <c r="A25829">
        <v>13</v>
      </c>
      <c r="B25829">
        <v>76000</v>
      </c>
      <c r="C25829" s="6">
        <v>44409</v>
      </c>
      <c r="D25829">
        <v>-341.61</v>
      </c>
      <c r="E25829" t="str">
        <f>INDEX(LedgerMapping[[#All],[Area]],MATCH(Transactions[[#This Row],[Sub Ledger]],LedgerMapping[[#All],[Sub Ledger]],0))</f>
        <v>Income Statement</v>
      </c>
    </row>
    <row r="25830" spans="1:5" x14ac:dyDescent="0.55000000000000004">
      <c r="A25830">
        <v>13</v>
      </c>
      <c r="B25830">
        <v>77000</v>
      </c>
      <c r="C25830" s="6">
        <v>44409</v>
      </c>
      <c r="D25830">
        <v>-613.54</v>
      </c>
      <c r="E25830" t="str">
        <f>INDEX(LedgerMapping[[#All],[Area]],MATCH(Transactions[[#This Row],[Sub Ledger]],LedgerMapping[[#All],[Sub Ledger]],0))</f>
        <v>Income Statement</v>
      </c>
    </row>
    <row r="25831" spans="1:5" x14ac:dyDescent="0.55000000000000004">
      <c r="A25831">
        <v>13</v>
      </c>
      <c r="B25831">
        <v>78000</v>
      </c>
      <c r="C25831" s="6">
        <v>44409</v>
      </c>
      <c r="D25831">
        <v>-199.5</v>
      </c>
      <c r="E25831" t="str">
        <f>INDEX(LedgerMapping[[#All],[Area]],MATCH(Transactions[[#This Row],[Sub Ledger]],LedgerMapping[[#All],[Sub Ledger]],0))</f>
        <v>Income Statement</v>
      </c>
    </row>
    <row r="25832" spans="1:5" x14ac:dyDescent="0.55000000000000004">
      <c r="A25832">
        <v>13</v>
      </c>
      <c r="B25832">
        <v>80000</v>
      </c>
      <c r="C25832" s="6">
        <v>44409</v>
      </c>
      <c r="D25832">
        <v>-722.32</v>
      </c>
      <c r="E25832" t="str">
        <f>INDEX(LedgerMapping[[#All],[Area]],MATCH(Transactions[[#This Row],[Sub Ledger]],LedgerMapping[[#All],[Sub Ledger]],0))</f>
        <v>Income Statement</v>
      </c>
    </row>
    <row r="25833" spans="1:5" x14ac:dyDescent="0.55000000000000004">
      <c r="A25833">
        <v>13</v>
      </c>
      <c r="B25833">
        <v>81000</v>
      </c>
      <c r="C25833" s="6">
        <v>44409</v>
      </c>
      <c r="D25833">
        <v>-446.87</v>
      </c>
      <c r="E25833" t="str">
        <f>INDEX(LedgerMapping[[#All],[Area]],MATCH(Transactions[[#This Row],[Sub Ledger]],LedgerMapping[[#All],[Sub Ledger]],0))</f>
        <v>Income Statement</v>
      </c>
    </row>
    <row r="25834" spans="1:5" x14ac:dyDescent="0.55000000000000004">
      <c r="A25834">
        <v>13</v>
      </c>
      <c r="B25834">
        <v>82000</v>
      </c>
      <c r="C25834" s="6">
        <v>44409</v>
      </c>
      <c r="D25834">
        <v>-45.11</v>
      </c>
      <c r="E25834" t="str">
        <f>INDEX(LedgerMapping[[#All],[Area]],MATCH(Transactions[[#This Row],[Sub Ledger]],LedgerMapping[[#All],[Sub Ledger]],0))</f>
        <v>Income Statement</v>
      </c>
    </row>
    <row r="25835" spans="1:5" x14ac:dyDescent="0.55000000000000004">
      <c r="A25835">
        <v>13</v>
      </c>
      <c r="B25835">
        <v>83000</v>
      </c>
      <c r="C25835" s="6">
        <v>44409</v>
      </c>
      <c r="D25835">
        <v>-157.4</v>
      </c>
      <c r="E25835" t="str">
        <f>INDEX(LedgerMapping[[#All],[Area]],MATCH(Transactions[[#This Row],[Sub Ledger]],LedgerMapping[[#All],[Sub Ledger]],0))</f>
        <v>Income Statement</v>
      </c>
    </row>
    <row r="25836" spans="1:5" x14ac:dyDescent="0.55000000000000004">
      <c r="A25836">
        <v>13</v>
      </c>
      <c r="B25836">
        <v>84000</v>
      </c>
      <c r="C25836" s="6">
        <v>44409</v>
      </c>
      <c r="D25836">
        <v>-134.59</v>
      </c>
      <c r="E25836" t="str">
        <f>INDEX(LedgerMapping[[#All],[Area]],MATCH(Transactions[[#This Row],[Sub Ledger]],LedgerMapping[[#All],[Sub Ledger]],0))</f>
        <v>Income Statement</v>
      </c>
    </row>
    <row r="25837" spans="1:5" x14ac:dyDescent="0.55000000000000004">
      <c r="A25837">
        <v>13</v>
      </c>
      <c r="B25837">
        <v>85000</v>
      </c>
      <c r="C25837" s="6">
        <v>44409</v>
      </c>
      <c r="D25837">
        <v>-125.82</v>
      </c>
      <c r="E25837" t="str">
        <f>INDEX(LedgerMapping[[#All],[Area]],MATCH(Transactions[[#This Row],[Sub Ledger]],LedgerMapping[[#All],[Sub Ledger]],0))</f>
        <v>Income Statement</v>
      </c>
    </row>
    <row r="25838" spans="1:5" x14ac:dyDescent="0.55000000000000004">
      <c r="A25838">
        <v>13</v>
      </c>
      <c r="B25838">
        <v>87000</v>
      </c>
      <c r="C25838" s="6">
        <v>44409</v>
      </c>
      <c r="D25838">
        <v>-632.84</v>
      </c>
      <c r="E25838" t="str">
        <f>INDEX(LedgerMapping[[#All],[Area]],MATCH(Transactions[[#This Row],[Sub Ledger]],LedgerMapping[[#All],[Sub Ledger]],0))</f>
        <v>Income Statement</v>
      </c>
    </row>
    <row r="25839" spans="1:5" x14ac:dyDescent="0.55000000000000004">
      <c r="A25839">
        <v>13</v>
      </c>
      <c r="B25839">
        <v>90000</v>
      </c>
      <c r="C25839" s="6">
        <v>44409</v>
      </c>
      <c r="D25839">
        <v>-203.01</v>
      </c>
      <c r="E25839" t="str">
        <f>INDEX(LedgerMapping[[#All],[Area]],MATCH(Transactions[[#This Row],[Sub Ledger]],LedgerMapping[[#All],[Sub Ledger]],0))</f>
        <v>Income Statement</v>
      </c>
    </row>
    <row r="25840" spans="1:5" x14ac:dyDescent="0.55000000000000004">
      <c r="A25840">
        <v>13</v>
      </c>
      <c r="B25840">
        <v>60000</v>
      </c>
      <c r="C25840" s="6">
        <v>44409</v>
      </c>
      <c r="D25840">
        <v>-30343.919999999998</v>
      </c>
      <c r="E25840" t="str">
        <f>INDEX(LedgerMapping[[#All],[Area]],MATCH(Transactions[[#This Row],[Sub Ledger]],LedgerMapping[[#All],[Sub Ledger]],0))</f>
        <v>Income Statement</v>
      </c>
    </row>
    <row r="25841" spans="1:5" x14ac:dyDescent="0.55000000000000004">
      <c r="A25841">
        <v>13</v>
      </c>
      <c r="B25841">
        <v>61000</v>
      </c>
      <c r="C25841" s="6">
        <v>44409</v>
      </c>
      <c r="D25841">
        <v>-3425.88</v>
      </c>
      <c r="E25841" t="str">
        <f>INDEX(LedgerMapping[[#All],[Area]],MATCH(Transactions[[#This Row],[Sub Ledger]],LedgerMapping[[#All],[Sub Ledger]],0))</f>
        <v>Income Statement</v>
      </c>
    </row>
    <row r="25842" spans="1:5" x14ac:dyDescent="0.55000000000000004">
      <c r="A25842">
        <v>13</v>
      </c>
      <c r="B25842">
        <v>62000</v>
      </c>
      <c r="C25842" s="6">
        <v>44409</v>
      </c>
      <c r="D25842">
        <v>-1557.42</v>
      </c>
      <c r="E25842" t="str">
        <f>INDEX(LedgerMapping[[#All],[Area]],MATCH(Transactions[[#This Row],[Sub Ledger]],LedgerMapping[[#All],[Sub Ledger]],0))</f>
        <v>Income Statement</v>
      </c>
    </row>
    <row r="25843" spans="1:5" x14ac:dyDescent="0.55000000000000004">
      <c r="A25843">
        <v>13</v>
      </c>
      <c r="B25843">
        <v>65000</v>
      </c>
      <c r="C25843" s="6">
        <v>44409</v>
      </c>
      <c r="D25843">
        <v>-317.05</v>
      </c>
      <c r="E25843" t="str">
        <f>INDEX(LedgerMapping[[#All],[Area]],MATCH(Transactions[[#This Row],[Sub Ledger]],LedgerMapping[[#All],[Sub Ledger]],0))</f>
        <v>Income Statement</v>
      </c>
    </row>
    <row r="25844" spans="1:5" x14ac:dyDescent="0.55000000000000004">
      <c r="A25844">
        <v>13</v>
      </c>
      <c r="B25844">
        <v>66000</v>
      </c>
      <c r="C25844" s="6">
        <v>44409</v>
      </c>
      <c r="D25844">
        <v>-287.22000000000003</v>
      </c>
      <c r="E25844" t="str">
        <f>INDEX(LedgerMapping[[#All],[Area]],MATCH(Transactions[[#This Row],[Sub Ledger]],LedgerMapping[[#All],[Sub Ledger]],0))</f>
        <v>Income Statement</v>
      </c>
    </row>
    <row r="25845" spans="1:5" x14ac:dyDescent="0.55000000000000004">
      <c r="A25845">
        <v>13</v>
      </c>
      <c r="B25845">
        <v>67000</v>
      </c>
      <c r="C25845" s="6">
        <v>44409</v>
      </c>
      <c r="D25845">
        <v>-155.63999999999999</v>
      </c>
      <c r="E25845" t="str">
        <f>INDEX(LedgerMapping[[#All],[Area]],MATCH(Transactions[[#This Row],[Sub Ledger]],LedgerMapping[[#All],[Sub Ledger]],0))</f>
        <v>Income Statement</v>
      </c>
    </row>
    <row r="25846" spans="1:5" x14ac:dyDescent="0.55000000000000004">
      <c r="A25846">
        <v>13</v>
      </c>
      <c r="B25846">
        <v>68000</v>
      </c>
      <c r="C25846" s="6">
        <v>44409</v>
      </c>
      <c r="D25846">
        <v>-113.53</v>
      </c>
      <c r="E25846" t="str">
        <f>INDEX(LedgerMapping[[#All],[Area]],MATCH(Transactions[[#This Row],[Sub Ledger]],LedgerMapping[[#All],[Sub Ledger]],0))</f>
        <v>Income Statement</v>
      </c>
    </row>
    <row r="25847" spans="1:5" x14ac:dyDescent="0.55000000000000004">
      <c r="A25847">
        <v>13</v>
      </c>
      <c r="B25847">
        <v>69000</v>
      </c>
      <c r="C25847" s="6">
        <v>44409</v>
      </c>
      <c r="D25847">
        <v>-32.83</v>
      </c>
      <c r="E25847" t="str">
        <f>INDEX(LedgerMapping[[#All],[Area]],MATCH(Transactions[[#This Row],[Sub Ledger]],LedgerMapping[[#All],[Sub Ledger]],0))</f>
        <v>Income Statement</v>
      </c>
    </row>
    <row r="25848" spans="1:5" x14ac:dyDescent="0.55000000000000004">
      <c r="A25848">
        <v>13</v>
      </c>
      <c r="B25848">
        <v>71000</v>
      </c>
      <c r="C25848" s="6">
        <v>44409</v>
      </c>
      <c r="D25848">
        <v>-46.87</v>
      </c>
      <c r="E25848" t="str">
        <f>INDEX(LedgerMapping[[#All],[Area]],MATCH(Transactions[[#This Row],[Sub Ledger]],LedgerMapping[[#All],[Sub Ledger]],0))</f>
        <v>Income Statement</v>
      </c>
    </row>
    <row r="25849" spans="1:5" x14ac:dyDescent="0.55000000000000004">
      <c r="A25849">
        <v>13</v>
      </c>
      <c r="B25849">
        <v>73000</v>
      </c>
      <c r="C25849" s="6">
        <v>44409</v>
      </c>
      <c r="D25849">
        <v>-238.1</v>
      </c>
      <c r="E25849" t="str">
        <f>INDEX(LedgerMapping[[#All],[Area]],MATCH(Transactions[[#This Row],[Sub Ledger]],LedgerMapping[[#All],[Sub Ledger]],0))</f>
        <v>Income Statement</v>
      </c>
    </row>
    <row r="25850" spans="1:5" x14ac:dyDescent="0.55000000000000004">
      <c r="A25850">
        <v>13</v>
      </c>
      <c r="B25850">
        <v>74000</v>
      </c>
      <c r="C25850" s="6">
        <v>44409</v>
      </c>
      <c r="D25850">
        <v>-455.65</v>
      </c>
      <c r="E25850" t="str">
        <f>INDEX(LedgerMapping[[#All],[Area]],MATCH(Transactions[[#This Row],[Sub Ledger]],LedgerMapping[[#All],[Sub Ledger]],0))</f>
        <v>Income Statement</v>
      </c>
    </row>
    <row r="25851" spans="1:5" x14ac:dyDescent="0.55000000000000004">
      <c r="A25851">
        <v>13</v>
      </c>
      <c r="B25851">
        <v>76000</v>
      </c>
      <c r="C25851" s="6">
        <v>44409</v>
      </c>
      <c r="D25851">
        <v>-324.06</v>
      </c>
      <c r="E25851" t="str">
        <f>INDEX(LedgerMapping[[#All],[Area]],MATCH(Transactions[[#This Row],[Sub Ledger]],LedgerMapping[[#All],[Sub Ledger]],0))</f>
        <v>Income Statement</v>
      </c>
    </row>
    <row r="25852" spans="1:5" x14ac:dyDescent="0.55000000000000004">
      <c r="A25852">
        <v>13</v>
      </c>
      <c r="B25852">
        <v>77000</v>
      </c>
      <c r="C25852" s="6">
        <v>44409</v>
      </c>
      <c r="D25852">
        <v>-581.96</v>
      </c>
      <c r="E25852" t="str">
        <f>INDEX(LedgerMapping[[#All],[Area]],MATCH(Transactions[[#This Row],[Sub Ledger]],LedgerMapping[[#All],[Sub Ledger]],0))</f>
        <v>Income Statement</v>
      </c>
    </row>
    <row r="25853" spans="1:5" x14ac:dyDescent="0.55000000000000004">
      <c r="A25853">
        <v>13</v>
      </c>
      <c r="B25853">
        <v>78000</v>
      </c>
      <c r="C25853" s="6">
        <v>44409</v>
      </c>
      <c r="D25853">
        <v>-215.29</v>
      </c>
      <c r="E25853" t="str">
        <f>INDEX(LedgerMapping[[#All],[Area]],MATCH(Transactions[[#This Row],[Sub Ledger]],LedgerMapping[[#All],[Sub Ledger]],0))</f>
        <v>Income Statement</v>
      </c>
    </row>
    <row r="25854" spans="1:5" x14ac:dyDescent="0.55000000000000004">
      <c r="A25854">
        <v>13</v>
      </c>
      <c r="B25854">
        <v>80000</v>
      </c>
      <c r="C25854" s="6">
        <v>44409</v>
      </c>
      <c r="D25854">
        <v>-766.18</v>
      </c>
      <c r="E25854" t="str">
        <f>INDEX(LedgerMapping[[#All],[Area]],MATCH(Transactions[[#This Row],[Sub Ledger]],LedgerMapping[[#All],[Sub Ledger]],0))</f>
        <v>Income Statement</v>
      </c>
    </row>
    <row r="25855" spans="1:5" x14ac:dyDescent="0.55000000000000004">
      <c r="A25855">
        <v>13</v>
      </c>
      <c r="B25855">
        <v>81000</v>
      </c>
      <c r="C25855" s="6">
        <v>44409</v>
      </c>
      <c r="D25855">
        <v>-474.94</v>
      </c>
      <c r="E25855" t="str">
        <f>INDEX(LedgerMapping[[#All],[Area]],MATCH(Transactions[[#This Row],[Sub Ledger]],LedgerMapping[[#All],[Sub Ledger]],0))</f>
        <v>Income Statement</v>
      </c>
    </row>
    <row r="25856" spans="1:5" x14ac:dyDescent="0.55000000000000004">
      <c r="A25856">
        <v>13</v>
      </c>
      <c r="B25856">
        <v>82000</v>
      </c>
      <c r="C25856" s="6">
        <v>44409</v>
      </c>
      <c r="D25856">
        <v>-48.62</v>
      </c>
      <c r="E25856" t="str">
        <f>INDEX(LedgerMapping[[#All],[Area]],MATCH(Transactions[[#This Row],[Sub Ledger]],LedgerMapping[[#All],[Sub Ledger]],0))</f>
        <v>Income Statement</v>
      </c>
    </row>
    <row r="25857" spans="1:5" x14ac:dyDescent="0.55000000000000004">
      <c r="A25857">
        <v>13</v>
      </c>
      <c r="B25857">
        <v>83000</v>
      </c>
      <c r="C25857" s="6">
        <v>44409</v>
      </c>
      <c r="D25857">
        <v>-171.43</v>
      </c>
      <c r="E25857" t="str">
        <f>INDEX(LedgerMapping[[#All],[Area]],MATCH(Transactions[[#This Row],[Sub Ledger]],LedgerMapping[[#All],[Sub Ledger]],0))</f>
        <v>Income Statement</v>
      </c>
    </row>
    <row r="25858" spans="1:5" x14ac:dyDescent="0.55000000000000004">
      <c r="A25858">
        <v>13</v>
      </c>
      <c r="B25858">
        <v>84000</v>
      </c>
      <c r="C25858" s="6">
        <v>44409</v>
      </c>
      <c r="D25858">
        <v>-152.13</v>
      </c>
      <c r="E25858" t="str">
        <f>INDEX(LedgerMapping[[#All],[Area]],MATCH(Transactions[[#This Row],[Sub Ledger]],LedgerMapping[[#All],[Sub Ledger]],0))</f>
        <v>Income Statement</v>
      </c>
    </row>
    <row r="25859" spans="1:5" x14ac:dyDescent="0.55000000000000004">
      <c r="A25859">
        <v>13</v>
      </c>
      <c r="B25859">
        <v>85000</v>
      </c>
      <c r="C25859" s="6">
        <v>44409</v>
      </c>
      <c r="D25859">
        <v>-138.1</v>
      </c>
      <c r="E25859" t="str">
        <f>INDEX(LedgerMapping[[#All],[Area]],MATCH(Transactions[[#This Row],[Sub Ledger]],LedgerMapping[[#All],[Sub Ledger]],0))</f>
        <v>Income Statement</v>
      </c>
    </row>
    <row r="25860" spans="1:5" x14ac:dyDescent="0.55000000000000004">
      <c r="A25860">
        <v>13</v>
      </c>
      <c r="B25860">
        <v>87000</v>
      </c>
      <c r="C25860" s="6">
        <v>44409</v>
      </c>
      <c r="D25860">
        <v>-632.84</v>
      </c>
      <c r="E25860" t="str">
        <f>INDEX(LedgerMapping[[#All],[Area]],MATCH(Transactions[[#This Row],[Sub Ledger]],LedgerMapping[[#All],[Sub Ledger]],0))</f>
        <v>Income Statement</v>
      </c>
    </row>
    <row r="25861" spans="1:5" x14ac:dyDescent="0.55000000000000004">
      <c r="A25861">
        <v>13</v>
      </c>
      <c r="B25861">
        <v>90000</v>
      </c>
      <c r="C25861" s="6">
        <v>44409</v>
      </c>
      <c r="D25861">
        <v>-227.57</v>
      </c>
      <c r="E25861" t="str">
        <f>INDEX(LedgerMapping[[#All],[Area]],MATCH(Transactions[[#This Row],[Sub Ledger]],LedgerMapping[[#All],[Sub Ledger]],0))</f>
        <v>Income Statement</v>
      </c>
    </row>
    <row r="25862" spans="1:5" x14ac:dyDescent="0.55000000000000004">
      <c r="A25862">
        <v>13</v>
      </c>
      <c r="B25862">
        <v>52000</v>
      </c>
      <c r="C25862" s="6">
        <v>44409</v>
      </c>
      <c r="D25862">
        <v>4850.47</v>
      </c>
      <c r="E25862" t="str">
        <f>INDEX(LedgerMapping[[#All],[Area]],MATCH(Transactions[[#This Row],[Sub Ledger]],LedgerMapping[[#All],[Sub Ledger]],0))</f>
        <v>Income Statement</v>
      </c>
    </row>
    <row r="25863" spans="1:5" x14ac:dyDescent="0.55000000000000004">
      <c r="A25863">
        <v>13</v>
      </c>
      <c r="B25863">
        <v>89000</v>
      </c>
      <c r="C25863" s="6">
        <v>44409</v>
      </c>
      <c r="D25863">
        <v>148.62</v>
      </c>
      <c r="E25863" t="str">
        <f>INDEX(LedgerMapping[[#All],[Area]],MATCH(Transactions[[#This Row],[Sub Ledger]],LedgerMapping[[#All],[Sub Ledger]],0))</f>
        <v>Income Statement</v>
      </c>
    </row>
    <row r="25864" spans="1:5" x14ac:dyDescent="0.55000000000000004">
      <c r="A25864">
        <v>13</v>
      </c>
      <c r="B25864">
        <v>89000</v>
      </c>
      <c r="C25864" s="6">
        <v>44409</v>
      </c>
      <c r="D25864">
        <v>113.53</v>
      </c>
      <c r="E25864" t="str">
        <f>INDEX(LedgerMapping[[#All],[Area]],MATCH(Transactions[[#This Row],[Sub Ledger]],LedgerMapping[[#All],[Sub Ledger]],0))</f>
        <v>Income Statement</v>
      </c>
    </row>
    <row r="25865" spans="1:5" x14ac:dyDescent="0.55000000000000004">
      <c r="A25865">
        <v>13</v>
      </c>
      <c r="B25865">
        <v>89000</v>
      </c>
      <c r="C25865" s="6">
        <v>44409</v>
      </c>
      <c r="D25865">
        <v>132.83000000000001</v>
      </c>
      <c r="E25865" t="str">
        <f>INDEX(LedgerMapping[[#All],[Area]],MATCH(Transactions[[#This Row],[Sub Ledger]],LedgerMapping[[#All],[Sub Ledger]],0))</f>
        <v>Income Statement</v>
      </c>
    </row>
    <row r="25866" spans="1:5" x14ac:dyDescent="0.55000000000000004">
      <c r="A25866">
        <v>13</v>
      </c>
      <c r="B25866">
        <v>91000</v>
      </c>
      <c r="C25866" s="6">
        <v>44409</v>
      </c>
      <c r="D25866">
        <v>-179.45</v>
      </c>
      <c r="E25866" t="str">
        <f>INDEX(LedgerMapping[[#All],[Area]],MATCH(Transactions[[#This Row],[Sub Ledger]],LedgerMapping[[#All],[Sub Ledger]],0))</f>
        <v>Income Statement</v>
      </c>
    </row>
    <row r="25867" spans="1:5" x14ac:dyDescent="0.55000000000000004">
      <c r="A25867">
        <v>13</v>
      </c>
      <c r="B25867">
        <v>91000</v>
      </c>
      <c r="C25867" s="6">
        <v>44409</v>
      </c>
      <c r="D25867">
        <v>-137.34</v>
      </c>
      <c r="E25867" t="str">
        <f>INDEX(LedgerMapping[[#All],[Area]],MATCH(Transactions[[#This Row],[Sub Ledger]],LedgerMapping[[#All],[Sub Ledger]],0))</f>
        <v>Income Statement</v>
      </c>
    </row>
    <row r="25868" spans="1:5" x14ac:dyDescent="0.55000000000000004">
      <c r="A25868">
        <v>13</v>
      </c>
      <c r="B25868">
        <v>91000</v>
      </c>
      <c r="C25868" s="6">
        <v>44409</v>
      </c>
      <c r="D25868">
        <v>-160.15</v>
      </c>
      <c r="E25868" t="str">
        <f>INDEX(LedgerMapping[[#All],[Area]],MATCH(Transactions[[#This Row],[Sub Ledger]],LedgerMapping[[#All],[Sub Ledger]],0))</f>
        <v>Income Statement</v>
      </c>
    </row>
    <row r="25869" spans="1:5" x14ac:dyDescent="0.55000000000000004">
      <c r="A25869">
        <v>13</v>
      </c>
      <c r="B25869">
        <v>92000</v>
      </c>
      <c r="C25869" s="6">
        <v>44409</v>
      </c>
      <c r="D25869">
        <v>269.68</v>
      </c>
      <c r="E25869" t="str">
        <f>INDEX(LedgerMapping[[#All],[Area]],MATCH(Transactions[[#This Row],[Sub Ledger]],LedgerMapping[[#All],[Sub Ledger]],0))</f>
        <v>Income Statement</v>
      </c>
    </row>
    <row r="25870" spans="1:5" x14ac:dyDescent="0.55000000000000004">
      <c r="A25870">
        <v>13</v>
      </c>
      <c r="B25870">
        <v>92000</v>
      </c>
      <c r="C25870" s="6">
        <v>44409</v>
      </c>
      <c r="D25870">
        <v>232.84</v>
      </c>
      <c r="E25870" t="str">
        <f>INDEX(LedgerMapping[[#All],[Area]],MATCH(Transactions[[#This Row],[Sub Ledger]],LedgerMapping[[#All],[Sub Ledger]],0))</f>
        <v>Income Statement</v>
      </c>
    </row>
    <row r="25871" spans="1:5" x14ac:dyDescent="0.55000000000000004">
      <c r="A25871">
        <v>13</v>
      </c>
      <c r="B25871">
        <v>92000</v>
      </c>
      <c r="C25871" s="6">
        <v>44409</v>
      </c>
      <c r="D25871">
        <v>303.01</v>
      </c>
      <c r="E25871" t="str">
        <f>INDEX(LedgerMapping[[#All],[Area]],MATCH(Transactions[[#This Row],[Sub Ledger]],LedgerMapping[[#All],[Sub Ledger]],0))</f>
        <v>Income Statement</v>
      </c>
    </row>
    <row r="25872" spans="1:5" x14ac:dyDescent="0.55000000000000004">
      <c r="A25872">
        <v>13</v>
      </c>
      <c r="B25872">
        <v>101000</v>
      </c>
      <c r="C25872" s="6">
        <v>44409</v>
      </c>
      <c r="D25872">
        <v>161649.88</v>
      </c>
      <c r="E25872" t="str">
        <f>INDEX(LedgerMapping[[#All],[Area]],MATCH(Transactions[[#This Row],[Sub Ledger]],LedgerMapping[[#All],[Sub Ledger]],0))</f>
        <v>Income Statement</v>
      </c>
    </row>
    <row r="25873" spans="1:5" x14ac:dyDescent="0.55000000000000004">
      <c r="A25873">
        <v>13</v>
      </c>
      <c r="B25873">
        <v>101001</v>
      </c>
      <c r="C25873" s="6">
        <v>44409</v>
      </c>
      <c r="D25873">
        <v>129319.90399999999</v>
      </c>
      <c r="E25873" t="str">
        <f>INDEX(LedgerMapping[[#All],[Area]],MATCH(Transactions[[#This Row],[Sub Ledger]],LedgerMapping[[#All],[Sub Ledger]],0))</f>
        <v>Income Statement</v>
      </c>
    </row>
    <row r="25874" spans="1:5" x14ac:dyDescent="0.55000000000000004">
      <c r="A25874">
        <v>13</v>
      </c>
      <c r="B25874">
        <v>53000</v>
      </c>
      <c r="C25874" s="6">
        <v>44470</v>
      </c>
      <c r="D25874">
        <v>-4957.4799999999996</v>
      </c>
      <c r="E25874" t="str">
        <f>INDEX(LedgerMapping[[#All],[Area]],MATCH(Transactions[[#This Row],[Sub Ledger]],LedgerMapping[[#All],[Sub Ledger]],0))</f>
        <v>Income Statement</v>
      </c>
    </row>
    <row r="25875" spans="1:5" x14ac:dyDescent="0.55000000000000004">
      <c r="A25875">
        <v>13</v>
      </c>
      <c r="B25875">
        <v>56000</v>
      </c>
      <c r="C25875" s="6">
        <v>44470</v>
      </c>
      <c r="D25875">
        <v>-63655.07</v>
      </c>
      <c r="E25875" t="str">
        <f>INDEX(LedgerMapping[[#All],[Area]],MATCH(Transactions[[#This Row],[Sub Ledger]],LedgerMapping[[#All],[Sub Ledger]],0))</f>
        <v>Income Statement</v>
      </c>
    </row>
    <row r="25876" spans="1:5" x14ac:dyDescent="0.55000000000000004">
      <c r="A25876">
        <v>13</v>
      </c>
      <c r="B25876">
        <v>57000</v>
      </c>
      <c r="C25876" s="6">
        <v>44470</v>
      </c>
      <c r="D25876">
        <v>-5576.79</v>
      </c>
      <c r="E25876" t="str">
        <f>INDEX(LedgerMapping[[#All],[Area]],MATCH(Transactions[[#This Row],[Sub Ledger]],LedgerMapping[[#All],[Sub Ledger]],0))</f>
        <v>Income Statement</v>
      </c>
    </row>
    <row r="25877" spans="1:5" x14ac:dyDescent="0.55000000000000004">
      <c r="A25877">
        <v>13</v>
      </c>
      <c r="B25877">
        <v>60000</v>
      </c>
      <c r="C25877" s="6">
        <v>44470</v>
      </c>
      <c r="D25877">
        <v>-35508.93</v>
      </c>
      <c r="E25877" t="str">
        <f>INDEX(LedgerMapping[[#All],[Area]],MATCH(Transactions[[#This Row],[Sub Ledger]],LedgerMapping[[#All],[Sub Ledger]],0))</f>
        <v>Income Statement</v>
      </c>
    </row>
    <row r="25878" spans="1:5" x14ac:dyDescent="0.55000000000000004">
      <c r="A25878">
        <v>13</v>
      </c>
      <c r="B25878">
        <v>61000</v>
      </c>
      <c r="C25878" s="6">
        <v>44470</v>
      </c>
      <c r="D25878">
        <v>-3643.43</v>
      </c>
      <c r="E25878" t="str">
        <f>INDEX(LedgerMapping[[#All],[Area]],MATCH(Transactions[[#This Row],[Sub Ledger]],LedgerMapping[[#All],[Sub Ledger]],0))</f>
        <v>Income Statement</v>
      </c>
    </row>
    <row r="25879" spans="1:5" x14ac:dyDescent="0.55000000000000004">
      <c r="A25879">
        <v>13</v>
      </c>
      <c r="B25879">
        <v>62000</v>
      </c>
      <c r="C25879" s="6">
        <v>44470</v>
      </c>
      <c r="D25879">
        <v>-3643.43</v>
      </c>
      <c r="E25879" t="str">
        <f>INDEX(LedgerMapping[[#All],[Area]],MATCH(Transactions[[#This Row],[Sub Ledger]],LedgerMapping[[#All],[Sub Ledger]],0))</f>
        <v>Income Statement</v>
      </c>
    </row>
    <row r="25880" spans="1:5" x14ac:dyDescent="0.55000000000000004">
      <c r="A25880">
        <v>13</v>
      </c>
      <c r="B25880">
        <v>63000</v>
      </c>
      <c r="C25880" s="6">
        <v>44470</v>
      </c>
      <c r="D25880">
        <v>-3717.11</v>
      </c>
      <c r="E25880" t="str">
        <f>INDEX(LedgerMapping[[#All],[Area]],MATCH(Transactions[[#This Row],[Sub Ledger]],LedgerMapping[[#All],[Sub Ledger]],0))</f>
        <v>Income Statement</v>
      </c>
    </row>
    <row r="25881" spans="1:5" x14ac:dyDescent="0.55000000000000004">
      <c r="A25881">
        <v>13</v>
      </c>
      <c r="B25881">
        <v>65000</v>
      </c>
      <c r="C25881" s="6">
        <v>44470</v>
      </c>
      <c r="D25881">
        <v>-625.82000000000005</v>
      </c>
      <c r="E25881" t="str">
        <f>INDEX(LedgerMapping[[#All],[Area]],MATCH(Transactions[[#This Row],[Sub Ledger]],LedgerMapping[[#All],[Sub Ledger]],0))</f>
        <v>Income Statement</v>
      </c>
    </row>
    <row r="25882" spans="1:5" x14ac:dyDescent="0.55000000000000004">
      <c r="A25882">
        <v>13</v>
      </c>
      <c r="B25882">
        <v>66000</v>
      </c>
      <c r="C25882" s="6">
        <v>44470</v>
      </c>
      <c r="D25882">
        <v>-567.92999999999995</v>
      </c>
      <c r="E25882" t="str">
        <f>INDEX(LedgerMapping[[#All],[Area]],MATCH(Transactions[[#This Row],[Sub Ledger]],LedgerMapping[[#All],[Sub Ledger]],0))</f>
        <v>Income Statement</v>
      </c>
    </row>
    <row r="25883" spans="1:5" x14ac:dyDescent="0.55000000000000004">
      <c r="A25883">
        <v>13</v>
      </c>
      <c r="B25883">
        <v>67000</v>
      </c>
      <c r="C25883" s="6">
        <v>44470</v>
      </c>
      <c r="D25883">
        <v>-281.95999999999998</v>
      </c>
      <c r="E25883" t="str">
        <f>INDEX(LedgerMapping[[#All],[Area]],MATCH(Transactions[[#This Row],[Sub Ledger]],LedgerMapping[[#All],[Sub Ledger]],0))</f>
        <v>Income Statement</v>
      </c>
    </row>
    <row r="25884" spans="1:5" x14ac:dyDescent="0.55000000000000004">
      <c r="A25884">
        <v>13</v>
      </c>
      <c r="B25884">
        <v>68000</v>
      </c>
      <c r="C25884" s="6">
        <v>44470</v>
      </c>
      <c r="D25884">
        <v>-211.78</v>
      </c>
      <c r="E25884" t="str">
        <f>INDEX(LedgerMapping[[#All],[Area]],MATCH(Transactions[[#This Row],[Sub Ledger]],LedgerMapping[[#All],[Sub Ledger]],0))</f>
        <v>Income Statement</v>
      </c>
    </row>
    <row r="25885" spans="1:5" x14ac:dyDescent="0.55000000000000004">
      <c r="A25885">
        <v>13</v>
      </c>
      <c r="B25885">
        <v>69000</v>
      </c>
      <c r="C25885" s="6">
        <v>44470</v>
      </c>
      <c r="D25885">
        <v>-64.41</v>
      </c>
      <c r="E25885" t="str">
        <f>INDEX(LedgerMapping[[#All],[Area]],MATCH(Transactions[[#This Row],[Sub Ledger]],LedgerMapping[[#All],[Sub Ledger]],0))</f>
        <v>Income Statement</v>
      </c>
    </row>
    <row r="25886" spans="1:5" x14ac:dyDescent="0.55000000000000004">
      <c r="A25886">
        <v>13</v>
      </c>
      <c r="B25886">
        <v>71000</v>
      </c>
      <c r="C25886" s="6">
        <v>44470</v>
      </c>
      <c r="D25886">
        <v>-92.48</v>
      </c>
      <c r="E25886" t="str">
        <f>INDEX(LedgerMapping[[#All],[Area]],MATCH(Transactions[[#This Row],[Sub Ledger]],LedgerMapping[[#All],[Sub Ledger]],0))</f>
        <v>Income Statement</v>
      </c>
    </row>
    <row r="25887" spans="1:5" x14ac:dyDescent="0.55000000000000004">
      <c r="A25887">
        <v>13</v>
      </c>
      <c r="B25887">
        <v>72000</v>
      </c>
      <c r="C25887" s="6">
        <v>44470</v>
      </c>
      <c r="D25887">
        <v>-496</v>
      </c>
      <c r="E25887" t="str">
        <f>INDEX(LedgerMapping[[#All],[Area]],MATCH(Transactions[[#This Row],[Sub Ledger]],LedgerMapping[[#All],[Sub Ledger]],0))</f>
        <v>Income Statement</v>
      </c>
    </row>
    <row r="25888" spans="1:5" x14ac:dyDescent="0.55000000000000004">
      <c r="A25888">
        <v>13</v>
      </c>
      <c r="B25888">
        <v>73000</v>
      </c>
      <c r="C25888" s="6">
        <v>44470</v>
      </c>
      <c r="D25888">
        <v>-366.17</v>
      </c>
      <c r="E25888" t="str">
        <f>INDEX(LedgerMapping[[#All],[Area]],MATCH(Transactions[[#This Row],[Sub Ledger]],LedgerMapping[[#All],[Sub Ledger]],0))</f>
        <v>Income Statement</v>
      </c>
    </row>
    <row r="25889" spans="1:5" x14ac:dyDescent="0.55000000000000004">
      <c r="A25889">
        <v>13</v>
      </c>
      <c r="B25889">
        <v>74000</v>
      </c>
      <c r="C25889" s="6">
        <v>44470</v>
      </c>
      <c r="D25889">
        <v>-783.72</v>
      </c>
      <c r="E25889" t="str">
        <f>INDEX(LedgerMapping[[#All],[Area]],MATCH(Transactions[[#This Row],[Sub Ledger]],LedgerMapping[[#All],[Sub Ledger]],0))</f>
        <v>Income Statement</v>
      </c>
    </row>
    <row r="25890" spans="1:5" x14ac:dyDescent="0.55000000000000004">
      <c r="A25890">
        <v>13</v>
      </c>
      <c r="B25890">
        <v>76000</v>
      </c>
      <c r="C25890" s="6">
        <v>44470</v>
      </c>
      <c r="D25890">
        <v>-1476.72</v>
      </c>
      <c r="E25890" t="str">
        <f>INDEX(LedgerMapping[[#All],[Area]],MATCH(Transactions[[#This Row],[Sub Ledger]],LedgerMapping[[#All],[Sub Ledger]],0))</f>
        <v>Income Statement</v>
      </c>
    </row>
    <row r="25891" spans="1:5" x14ac:dyDescent="0.55000000000000004">
      <c r="A25891">
        <v>13</v>
      </c>
      <c r="B25891">
        <v>77000</v>
      </c>
      <c r="C25891" s="6">
        <v>44470</v>
      </c>
      <c r="D25891">
        <v>-696</v>
      </c>
      <c r="E25891" t="str">
        <f>INDEX(LedgerMapping[[#All],[Area]],MATCH(Transactions[[#This Row],[Sub Ledger]],LedgerMapping[[#All],[Sub Ledger]],0))</f>
        <v>Income Statement</v>
      </c>
    </row>
    <row r="25892" spans="1:5" x14ac:dyDescent="0.55000000000000004">
      <c r="A25892">
        <v>13</v>
      </c>
      <c r="B25892">
        <v>78000</v>
      </c>
      <c r="C25892" s="6">
        <v>44470</v>
      </c>
      <c r="D25892">
        <v>-199.5</v>
      </c>
      <c r="E25892" t="str">
        <f>INDEX(LedgerMapping[[#All],[Area]],MATCH(Transactions[[#This Row],[Sub Ledger]],LedgerMapping[[#All],[Sub Ledger]],0))</f>
        <v>Income Statement</v>
      </c>
    </row>
    <row r="25893" spans="1:5" x14ac:dyDescent="0.55000000000000004">
      <c r="A25893">
        <v>13</v>
      </c>
      <c r="B25893">
        <v>80000</v>
      </c>
      <c r="C25893" s="6">
        <v>44470</v>
      </c>
      <c r="D25893">
        <v>-722.32</v>
      </c>
      <c r="E25893" t="str">
        <f>INDEX(LedgerMapping[[#All],[Area]],MATCH(Transactions[[#This Row],[Sub Ledger]],LedgerMapping[[#All],[Sub Ledger]],0))</f>
        <v>Income Statement</v>
      </c>
    </row>
    <row r="25894" spans="1:5" x14ac:dyDescent="0.55000000000000004">
      <c r="A25894">
        <v>13</v>
      </c>
      <c r="B25894">
        <v>81000</v>
      </c>
      <c r="C25894" s="6">
        <v>44470</v>
      </c>
      <c r="D25894">
        <v>-446.87</v>
      </c>
      <c r="E25894" t="str">
        <f>INDEX(LedgerMapping[[#All],[Area]],MATCH(Transactions[[#This Row],[Sub Ledger]],LedgerMapping[[#All],[Sub Ledger]],0))</f>
        <v>Income Statement</v>
      </c>
    </row>
    <row r="25895" spans="1:5" x14ac:dyDescent="0.55000000000000004">
      <c r="A25895">
        <v>13</v>
      </c>
      <c r="B25895">
        <v>82000</v>
      </c>
      <c r="C25895" s="6">
        <v>44470</v>
      </c>
      <c r="D25895">
        <v>-45.11</v>
      </c>
      <c r="E25895" t="str">
        <f>INDEX(LedgerMapping[[#All],[Area]],MATCH(Transactions[[#This Row],[Sub Ledger]],LedgerMapping[[#All],[Sub Ledger]],0))</f>
        <v>Income Statement</v>
      </c>
    </row>
    <row r="25896" spans="1:5" x14ac:dyDescent="0.55000000000000004">
      <c r="A25896">
        <v>13</v>
      </c>
      <c r="B25896">
        <v>83000</v>
      </c>
      <c r="C25896" s="6">
        <v>44470</v>
      </c>
      <c r="D25896">
        <v>-157.4</v>
      </c>
      <c r="E25896" t="str">
        <f>INDEX(LedgerMapping[[#All],[Area]],MATCH(Transactions[[#This Row],[Sub Ledger]],LedgerMapping[[#All],[Sub Ledger]],0))</f>
        <v>Income Statement</v>
      </c>
    </row>
    <row r="25897" spans="1:5" x14ac:dyDescent="0.55000000000000004">
      <c r="A25897">
        <v>13</v>
      </c>
      <c r="B25897">
        <v>84000</v>
      </c>
      <c r="C25897" s="6">
        <v>44470</v>
      </c>
      <c r="D25897">
        <v>-134.59</v>
      </c>
      <c r="E25897" t="str">
        <f>INDEX(LedgerMapping[[#All],[Area]],MATCH(Transactions[[#This Row],[Sub Ledger]],LedgerMapping[[#All],[Sub Ledger]],0))</f>
        <v>Income Statement</v>
      </c>
    </row>
    <row r="25898" spans="1:5" x14ac:dyDescent="0.55000000000000004">
      <c r="A25898">
        <v>13</v>
      </c>
      <c r="B25898">
        <v>85000</v>
      </c>
      <c r="C25898" s="6">
        <v>44470</v>
      </c>
      <c r="D25898">
        <v>-125.82</v>
      </c>
      <c r="E25898" t="str">
        <f>INDEX(LedgerMapping[[#All],[Area]],MATCH(Transactions[[#This Row],[Sub Ledger]],LedgerMapping[[#All],[Sub Ledger]],0))</f>
        <v>Income Statement</v>
      </c>
    </row>
    <row r="25899" spans="1:5" x14ac:dyDescent="0.55000000000000004">
      <c r="A25899">
        <v>13</v>
      </c>
      <c r="B25899">
        <v>87000</v>
      </c>
      <c r="C25899" s="6">
        <v>44470</v>
      </c>
      <c r="D25899">
        <v>-632.84</v>
      </c>
      <c r="E25899" t="str">
        <f>INDEX(LedgerMapping[[#All],[Area]],MATCH(Transactions[[#This Row],[Sub Ledger]],LedgerMapping[[#All],[Sub Ledger]],0))</f>
        <v>Income Statement</v>
      </c>
    </row>
    <row r="25900" spans="1:5" x14ac:dyDescent="0.55000000000000004">
      <c r="A25900">
        <v>13</v>
      </c>
      <c r="B25900">
        <v>90000</v>
      </c>
      <c r="C25900" s="6">
        <v>44470</v>
      </c>
      <c r="D25900">
        <v>-203.01</v>
      </c>
      <c r="E25900" t="str">
        <f>INDEX(LedgerMapping[[#All],[Area]],MATCH(Transactions[[#This Row],[Sub Ledger]],LedgerMapping[[#All],[Sub Ledger]],0))</f>
        <v>Income Statement</v>
      </c>
    </row>
    <row r="25901" spans="1:5" x14ac:dyDescent="0.55000000000000004">
      <c r="A25901">
        <v>13</v>
      </c>
      <c r="B25901">
        <v>60000</v>
      </c>
      <c r="C25901" s="6">
        <v>44470</v>
      </c>
      <c r="D25901">
        <v>-31635.17</v>
      </c>
      <c r="E25901" t="str">
        <f>INDEX(LedgerMapping[[#All],[Area]],MATCH(Transactions[[#This Row],[Sub Ledger]],LedgerMapping[[#All],[Sub Ledger]],0))</f>
        <v>Income Statement</v>
      </c>
    </row>
    <row r="25902" spans="1:5" x14ac:dyDescent="0.55000000000000004">
      <c r="A25902">
        <v>13</v>
      </c>
      <c r="B25902">
        <v>61000</v>
      </c>
      <c r="C25902" s="6">
        <v>44470</v>
      </c>
      <c r="D25902">
        <v>-2597.79</v>
      </c>
      <c r="E25902" t="str">
        <f>INDEX(LedgerMapping[[#All],[Area]],MATCH(Transactions[[#This Row],[Sub Ledger]],LedgerMapping[[#All],[Sub Ledger]],0))</f>
        <v>Income Statement</v>
      </c>
    </row>
    <row r="25903" spans="1:5" x14ac:dyDescent="0.55000000000000004">
      <c r="A25903">
        <v>13</v>
      </c>
      <c r="B25903">
        <v>62000</v>
      </c>
      <c r="C25903" s="6">
        <v>44470</v>
      </c>
      <c r="D25903">
        <v>-1624.09</v>
      </c>
      <c r="E25903" t="str">
        <f>INDEX(LedgerMapping[[#All],[Area]],MATCH(Transactions[[#This Row],[Sub Ledger]],LedgerMapping[[#All],[Sub Ledger]],0))</f>
        <v>Income Statement</v>
      </c>
    </row>
    <row r="25904" spans="1:5" x14ac:dyDescent="0.55000000000000004">
      <c r="A25904">
        <v>13</v>
      </c>
      <c r="B25904">
        <v>65000</v>
      </c>
      <c r="C25904" s="6">
        <v>44470</v>
      </c>
      <c r="D25904">
        <v>-331.08</v>
      </c>
      <c r="E25904" t="str">
        <f>INDEX(LedgerMapping[[#All],[Area]],MATCH(Transactions[[#This Row],[Sub Ledger]],LedgerMapping[[#All],[Sub Ledger]],0))</f>
        <v>Income Statement</v>
      </c>
    </row>
    <row r="25905" spans="1:5" x14ac:dyDescent="0.55000000000000004">
      <c r="A25905">
        <v>13</v>
      </c>
      <c r="B25905">
        <v>66000</v>
      </c>
      <c r="C25905" s="6">
        <v>44470</v>
      </c>
      <c r="D25905">
        <v>-301.26</v>
      </c>
      <c r="E25905" t="str">
        <f>INDEX(LedgerMapping[[#All],[Area]],MATCH(Transactions[[#This Row],[Sub Ledger]],LedgerMapping[[#All],[Sub Ledger]],0))</f>
        <v>Income Statement</v>
      </c>
    </row>
    <row r="25906" spans="1:5" x14ac:dyDescent="0.55000000000000004">
      <c r="A25906">
        <v>13</v>
      </c>
      <c r="B25906">
        <v>67000</v>
      </c>
      <c r="C25906" s="6">
        <v>44470</v>
      </c>
      <c r="D25906">
        <v>-162.66</v>
      </c>
      <c r="E25906" t="str">
        <f>INDEX(LedgerMapping[[#All],[Area]],MATCH(Transactions[[#This Row],[Sub Ledger]],LedgerMapping[[#All],[Sub Ledger]],0))</f>
        <v>Income Statement</v>
      </c>
    </row>
    <row r="25907" spans="1:5" x14ac:dyDescent="0.55000000000000004">
      <c r="A25907">
        <v>13</v>
      </c>
      <c r="B25907">
        <v>68000</v>
      </c>
      <c r="C25907" s="6">
        <v>44470</v>
      </c>
      <c r="D25907">
        <v>-120.55</v>
      </c>
      <c r="E25907" t="str">
        <f>INDEX(LedgerMapping[[#All],[Area]],MATCH(Transactions[[#This Row],[Sub Ledger]],LedgerMapping[[#All],[Sub Ledger]],0))</f>
        <v>Income Statement</v>
      </c>
    </row>
    <row r="25908" spans="1:5" x14ac:dyDescent="0.55000000000000004">
      <c r="A25908">
        <v>13</v>
      </c>
      <c r="B25908">
        <v>69000</v>
      </c>
      <c r="C25908" s="6">
        <v>44470</v>
      </c>
      <c r="D25908">
        <v>-34.590000000000003</v>
      </c>
      <c r="E25908" t="str">
        <f>INDEX(LedgerMapping[[#All],[Area]],MATCH(Transactions[[#This Row],[Sub Ledger]],LedgerMapping[[#All],[Sub Ledger]],0))</f>
        <v>Income Statement</v>
      </c>
    </row>
    <row r="25909" spans="1:5" x14ac:dyDescent="0.55000000000000004">
      <c r="A25909">
        <v>13</v>
      </c>
      <c r="B25909">
        <v>71000</v>
      </c>
      <c r="C25909" s="6">
        <v>44470</v>
      </c>
      <c r="D25909">
        <v>-46.87</v>
      </c>
      <c r="E25909" t="str">
        <f>INDEX(LedgerMapping[[#All],[Area]],MATCH(Transactions[[#This Row],[Sub Ledger]],LedgerMapping[[#All],[Sub Ledger]],0))</f>
        <v>Income Statement</v>
      </c>
    </row>
    <row r="25910" spans="1:5" x14ac:dyDescent="0.55000000000000004">
      <c r="A25910">
        <v>13</v>
      </c>
      <c r="B25910">
        <v>73000</v>
      </c>
      <c r="C25910" s="6">
        <v>44470</v>
      </c>
      <c r="D25910">
        <v>-246.87</v>
      </c>
      <c r="E25910" t="str">
        <f>INDEX(LedgerMapping[[#All],[Area]],MATCH(Transactions[[#This Row],[Sub Ledger]],LedgerMapping[[#All],[Sub Ledger]],0))</f>
        <v>Income Statement</v>
      </c>
    </row>
    <row r="25911" spans="1:5" x14ac:dyDescent="0.55000000000000004">
      <c r="A25911">
        <v>13</v>
      </c>
      <c r="B25911">
        <v>74000</v>
      </c>
      <c r="C25911" s="6">
        <v>44470</v>
      </c>
      <c r="D25911">
        <v>-473.19</v>
      </c>
      <c r="E25911" t="str">
        <f>INDEX(LedgerMapping[[#All],[Area]],MATCH(Transactions[[#This Row],[Sub Ledger]],LedgerMapping[[#All],[Sub Ledger]],0))</f>
        <v>Income Statement</v>
      </c>
    </row>
    <row r="25912" spans="1:5" x14ac:dyDescent="0.55000000000000004">
      <c r="A25912">
        <v>13</v>
      </c>
      <c r="B25912">
        <v>76000</v>
      </c>
      <c r="C25912" s="6">
        <v>44470</v>
      </c>
      <c r="D25912">
        <v>-327.57</v>
      </c>
      <c r="E25912" t="str">
        <f>INDEX(LedgerMapping[[#All],[Area]],MATCH(Transactions[[#This Row],[Sub Ledger]],LedgerMapping[[#All],[Sub Ledger]],0))</f>
        <v>Income Statement</v>
      </c>
    </row>
    <row r="25913" spans="1:5" x14ac:dyDescent="0.55000000000000004">
      <c r="A25913">
        <v>13</v>
      </c>
      <c r="B25913">
        <v>77000</v>
      </c>
      <c r="C25913" s="6">
        <v>44470</v>
      </c>
      <c r="D25913">
        <v>-587.23</v>
      </c>
      <c r="E25913" t="str">
        <f>INDEX(LedgerMapping[[#All],[Area]],MATCH(Transactions[[#This Row],[Sub Ledger]],LedgerMapping[[#All],[Sub Ledger]],0))</f>
        <v>Income Statement</v>
      </c>
    </row>
    <row r="25914" spans="1:5" x14ac:dyDescent="0.55000000000000004">
      <c r="A25914">
        <v>13</v>
      </c>
      <c r="B25914">
        <v>78000</v>
      </c>
      <c r="C25914" s="6">
        <v>44470</v>
      </c>
      <c r="D25914">
        <v>-206.52</v>
      </c>
      <c r="E25914" t="str">
        <f>INDEX(LedgerMapping[[#All],[Area]],MATCH(Transactions[[#This Row],[Sub Ledger]],LedgerMapping[[#All],[Sub Ledger]],0))</f>
        <v>Income Statement</v>
      </c>
    </row>
    <row r="25915" spans="1:5" x14ac:dyDescent="0.55000000000000004">
      <c r="A25915">
        <v>13</v>
      </c>
      <c r="B25915">
        <v>80000</v>
      </c>
      <c r="C25915" s="6">
        <v>44470</v>
      </c>
      <c r="D25915">
        <v>-745.13</v>
      </c>
      <c r="E25915" t="str">
        <f>INDEX(LedgerMapping[[#All],[Area]],MATCH(Transactions[[#This Row],[Sub Ledger]],LedgerMapping[[#All],[Sub Ledger]],0))</f>
        <v>Income Statement</v>
      </c>
    </row>
    <row r="25916" spans="1:5" x14ac:dyDescent="0.55000000000000004">
      <c r="A25916">
        <v>13</v>
      </c>
      <c r="B25916">
        <v>81000</v>
      </c>
      <c r="C25916" s="6">
        <v>44470</v>
      </c>
      <c r="D25916">
        <v>-460.91</v>
      </c>
      <c r="E25916" t="str">
        <f>INDEX(LedgerMapping[[#All],[Area]],MATCH(Transactions[[#This Row],[Sub Ledger]],LedgerMapping[[#All],[Sub Ledger]],0))</f>
        <v>Income Statement</v>
      </c>
    </row>
    <row r="25917" spans="1:5" x14ac:dyDescent="0.55000000000000004">
      <c r="A25917">
        <v>13</v>
      </c>
      <c r="B25917">
        <v>82000</v>
      </c>
      <c r="C25917" s="6">
        <v>44470</v>
      </c>
      <c r="D25917">
        <v>-46.87</v>
      </c>
      <c r="E25917" t="str">
        <f>INDEX(LedgerMapping[[#All],[Area]],MATCH(Transactions[[#This Row],[Sub Ledger]],LedgerMapping[[#All],[Sub Ledger]],0))</f>
        <v>Income Statement</v>
      </c>
    </row>
    <row r="25918" spans="1:5" x14ac:dyDescent="0.55000000000000004">
      <c r="A25918">
        <v>13</v>
      </c>
      <c r="B25918">
        <v>83000</v>
      </c>
      <c r="C25918" s="6">
        <v>44470</v>
      </c>
      <c r="D25918">
        <v>-164.41</v>
      </c>
      <c r="E25918" t="str">
        <f>INDEX(LedgerMapping[[#All],[Area]],MATCH(Transactions[[#This Row],[Sub Ledger]],LedgerMapping[[#All],[Sub Ledger]],0))</f>
        <v>Income Statement</v>
      </c>
    </row>
    <row r="25919" spans="1:5" x14ac:dyDescent="0.55000000000000004">
      <c r="A25919">
        <v>13</v>
      </c>
      <c r="B25919">
        <v>84000</v>
      </c>
      <c r="C25919" s="6">
        <v>44470</v>
      </c>
      <c r="D25919">
        <v>-145.11000000000001</v>
      </c>
      <c r="E25919" t="str">
        <f>INDEX(LedgerMapping[[#All],[Area]],MATCH(Transactions[[#This Row],[Sub Ledger]],LedgerMapping[[#All],[Sub Ledger]],0))</f>
        <v>Income Statement</v>
      </c>
    </row>
    <row r="25920" spans="1:5" x14ac:dyDescent="0.55000000000000004">
      <c r="A25920">
        <v>13</v>
      </c>
      <c r="B25920">
        <v>85000</v>
      </c>
      <c r="C25920" s="6">
        <v>44470</v>
      </c>
      <c r="D25920">
        <v>-132.83000000000001</v>
      </c>
      <c r="E25920" t="str">
        <f>INDEX(LedgerMapping[[#All],[Area]],MATCH(Transactions[[#This Row],[Sub Ledger]],LedgerMapping[[#All],[Sub Ledger]],0))</f>
        <v>Income Statement</v>
      </c>
    </row>
    <row r="25921" spans="1:5" x14ac:dyDescent="0.55000000000000004">
      <c r="A25921">
        <v>13</v>
      </c>
      <c r="B25921">
        <v>87000</v>
      </c>
      <c r="C25921" s="6">
        <v>44470</v>
      </c>
      <c r="D25921">
        <v>-632.84</v>
      </c>
      <c r="E25921" t="str">
        <f>INDEX(LedgerMapping[[#All],[Area]],MATCH(Transactions[[#This Row],[Sub Ledger]],LedgerMapping[[#All],[Sub Ledger]],0))</f>
        <v>Income Statement</v>
      </c>
    </row>
    <row r="25922" spans="1:5" x14ac:dyDescent="0.55000000000000004">
      <c r="A25922">
        <v>13</v>
      </c>
      <c r="B25922">
        <v>90000</v>
      </c>
      <c r="C25922" s="6">
        <v>44470</v>
      </c>
      <c r="D25922">
        <v>-217.05</v>
      </c>
      <c r="E25922" t="str">
        <f>INDEX(LedgerMapping[[#All],[Area]],MATCH(Transactions[[#This Row],[Sub Ledger]],LedgerMapping[[#All],[Sub Ledger]],0))</f>
        <v>Income Statement</v>
      </c>
    </row>
    <row r="25923" spans="1:5" x14ac:dyDescent="0.55000000000000004">
      <c r="A25923">
        <v>13</v>
      </c>
      <c r="B25923">
        <v>60000</v>
      </c>
      <c r="C25923" s="6">
        <v>44470</v>
      </c>
      <c r="D25923">
        <v>-30666.74</v>
      </c>
      <c r="E25923" t="str">
        <f>INDEX(LedgerMapping[[#All],[Area]],MATCH(Transactions[[#This Row],[Sub Ledger]],LedgerMapping[[#All],[Sub Ledger]],0))</f>
        <v>Income Statement</v>
      </c>
    </row>
    <row r="25924" spans="1:5" x14ac:dyDescent="0.55000000000000004">
      <c r="A25924">
        <v>13</v>
      </c>
      <c r="B25924">
        <v>61000</v>
      </c>
      <c r="C25924" s="6">
        <v>44470</v>
      </c>
      <c r="D25924">
        <v>-3146.92</v>
      </c>
      <c r="E25924" t="str">
        <f>INDEX(LedgerMapping[[#All],[Area]],MATCH(Transactions[[#This Row],[Sub Ledger]],LedgerMapping[[#All],[Sub Ledger]],0))</f>
        <v>Income Statement</v>
      </c>
    </row>
    <row r="25925" spans="1:5" x14ac:dyDescent="0.55000000000000004">
      <c r="A25925">
        <v>13</v>
      </c>
      <c r="B25925">
        <v>62000</v>
      </c>
      <c r="C25925" s="6">
        <v>44470</v>
      </c>
      <c r="D25925">
        <v>-2517.09</v>
      </c>
      <c r="E25925" t="str">
        <f>INDEX(LedgerMapping[[#All],[Area]],MATCH(Transactions[[#This Row],[Sub Ledger]],LedgerMapping[[#All],[Sub Ledger]],0))</f>
        <v>Income Statement</v>
      </c>
    </row>
    <row r="25926" spans="1:5" x14ac:dyDescent="0.55000000000000004">
      <c r="A25926">
        <v>13</v>
      </c>
      <c r="B25926">
        <v>65000</v>
      </c>
      <c r="C25926" s="6">
        <v>44470</v>
      </c>
      <c r="D25926">
        <v>-485.47</v>
      </c>
      <c r="E25926" t="str">
        <f>INDEX(LedgerMapping[[#All],[Area]],MATCH(Transactions[[#This Row],[Sub Ledger]],LedgerMapping[[#All],[Sub Ledger]],0))</f>
        <v>Income Statement</v>
      </c>
    </row>
    <row r="25927" spans="1:5" x14ac:dyDescent="0.55000000000000004">
      <c r="A25927">
        <v>13</v>
      </c>
      <c r="B25927">
        <v>66000</v>
      </c>
      <c r="C25927" s="6">
        <v>44470</v>
      </c>
      <c r="D25927">
        <v>-441.61</v>
      </c>
      <c r="E25927" t="str">
        <f>INDEX(LedgerMapping[[#All],[Area]],MATCH(Transactions[[#This Row],[Sub Ledger]],LedgerMapping[[#All],[Sub Ledger]],0))</f>
        <v>Income Statement</v>
      </c>
    </row>
    <row r="25928" spans="1:5" x14ac:dyDescent="0.55000000000000004">
      <c r="A25928">
        <v>13</v>
      </c>
      <c r="B25928">
        <v>67000</v>
      </c>
      <c r="C25928" s="6">
        <v>44470</v>
      </c>
      <c r="D25928">
        <v>-225.82</v>
      </c>
      <c r="E25928" t="str">
        <f>INDEX(LedgerMapping[[#All],[Area]],MATCH(Transactions[[#This Row],[Sub Ledger]],LedgerMapping[[#All],[Sub Ledger]],0))</f>
        <v>Income Statement</v>
      </c>
    </row>
    <row r="25929" spans="1:5" x14ac:dyDescent="0.55000000000000004">
      <c r="A25929">
        <v>13</v>
      </c>
      <c r="B25929">
        <v>68000</v>
      </c>
      <c r="C25929" s="6">
        <v>44470</v>
      </c>
      <c r="D25929">
        <v>-169.68</v>
      </c>
      <c r="E25929" t="str">
        <f>INDEX(LedgerMapping[[#All],[Area]],MATCH(Transactions[[#This Row],[Sub Ledger]],LedgerMapping[[#All],[Sub Ledger]],0))</f>
        <v>Income Statement</v>
      </c>
    </row>
    <row r="25930" spans="1:5" x14ac:dyDescent="0.55000000000000004">
      <c r="A25930">
        <v>13</v>
      </c>
      <c r="B25930">
        <v>69000</v>
      </c>
      <c r="C25930" s="6">
        <v>44470</v>
      </c>
      <c r="D25930">
        <v>-50.38</v>
      </c>
      <c r="E25930" t="str">
        <f>INDEX(LedgerMapping[[#All],[Area]],MATCH(Transactions[[#This Row],[Sub Ledger]],LedgerMapping[[#All],[Sub Ledger]],0))</f>
        <v>Income Statement</v>
      </c>
    </row>
    <row r="25931" spans="1:5" x14ac:dyDescent="0.55000000000000004">
      <c r="A25931">
        <v>13</v>
      </c>
      <c r="B25931">
        <v>71000</v>
      </c>
      <c r="C25931" s="6">
        <v>44470</v>
      </c>
      <c r="D25931">
        <v>-73.180000000000007</v>
      </c>
      <c r="E25931" t="str">
        <f>INDEX(LedgerMapping[[#All],[Area]],MATCH(Transactions[[#This Row],[Sub Ledger]],LedgerMapping[[#All],[Sub Ledger]],0))</f>
        <v>Income Statement</v>
      </c>
    </row>
    <row r="25932" spans="1:5" x14ac:dyDescent="0.55000000000000004">
      <c r="A25932">
        <v>13</v>
      </c>
      <c r="B25932">
        <v>73000</v>
      </c>
      <c r="C25932" s="6">
        <v>44470</v>
      </c>
      <c r="D25932">
        <v>-310.02999999999997</v>
      </c>
      <c r="E25932" t="str">
        <f>INDEX(LedgerMapping[[#All],[Area]],MATCH(Transactions[[#This Row],[Sub Ledger]],LedgerMapping[[#All],[Sub Ledger]],0))</f>
        <v>Income Statement</v>
      </c>
    </row>
    <row r="25933" spans="1:5" x14ac:dyDescent="0.55000000000000004">
      <c r="A25933">
        <v>13</v>
      </c>
      <c r="B25933">
        <v>74000</v>
      </c>
      <c r="C25933" s="6">
        <v>44470</v>
      </c>
      <c r="D25933">
        <v>-631.09</v>
      </c>
      <c r="E25933" t="str">
        <f>INDEX(LedgerMapping[[#All],[Area]],MATCH(Transactions[[#This Row],[Sub Ledger]],LedgerMapping[[#All],[Sub Ledger]],0))</f>
        <v>Income Statement</v>
      </c>
    </row>
    <row r="25934" spans="1:5" x14ac:dyDescent="0.55000000000000004">
      <c r="A25934">
        <v>13</v>
      </c>
      <c r="B25934">
        <v>76000</v>
      </c>
      <c r="C25934" s="6">
        <v>44470</v>
      </c>
      <c r="D25934">
        <v>-359.15</v>
      </c>
      <c r="E25934" t="str">
        <f>INDEX(LedgerMapping[[#All],[Area]],MATCH(Transactions[[#This Row],[Sub Ledger]],LedgerMapping[[#All],[Sub Ledger]],0))</f>
        <v>Income Statement</v>
      </c>
    </row>
    <row r="25935" spans="1:5" x14ac:dyDescent="0.55000000000000004">
      <c r="A25935">
        <v>13</v>
      </c>
      <c r="B25935">
        <v>77000</v>
      </c>
      <c r="C25935" s="6">
        <v>44470</v>
      </c>
      <c r="D25935">
        <v>-645.12</v>
      </c>
      <c r="E25935" t="str">
        <f>INDEX(LedgerMapping[[#All],[Area]],MATCH(Transactions[[#This Row],[Sub Ledger]],LedgerMapping[[#All],[Sub Ledger]],0))</f>
        <v>Income Statement</v>
      </c>
    </row>
    <row r="25936" spans="1:5" x14ac:dyDescent="0.55000000000000004">
      <c r="A25936">
        <v>13</v>
      </c>
      <c r="B25936">
        <v>78000</v>
      </c>
      <c r="C25936" s="6">
        <v>44470</v>
      </c>
      <c r="D25936">
        <v>-225.82</v>
      </c>
      <c r="E25936" t="str">
        <f>INDEX(LedgerMapping[[#All],[Area]],MATCH(Transactions[[#This Row],[Sub Ledger]],LedgerMapping[[#All],[Sub Ledger]],0))</f>
        <v>Income Statement</v>
      </c>
    </row>
    <row r="25937" spans="1:5" x14ac:dyDescent="0.55000000000000004">
      <c r="A25937">
        <v>13</v>
      </c>
      <c r="B25937">
        <v>80000</v>
      </c>
      <c r="C25937" s="6">
        <v>44470</v>
      </c>
      <c r="D25937">
        <v>-803.02</v>
      </c>
      <c r="E25937" t="str">
        <f>INDEX(LedgerMapping[[#All],[Area]],MATCH(Transactions[[#This Row],[Sub Ledger]],LedgerMapping[[#All],[Sub Ledger]],0))</f>
        <v>Income Statement</v>
      </c>
    </row>
    <row r="25938" spans="1:5" x14ac:dyDescent="0.55000000000000004">
      <c r="A25938">
        <v>13</v>
      </c>
      <c r="B25938">
        <v>81000</v>
      </c>
      <c r="C25938" s="6">
        <v>44470</v>
      </c>
      <c r="D25938">
        <v>-497.75</v>
      </c>
      <c r="E25938" t="str">
        <f>INDEX(LedgerMapping[[#All],[Area]],MATCH(Transactions[[#This Row],[Sub Ledger]],LedgerMapping[[#All],[Sub Ledger]],0))</f>
        <v>Income Statement</v>
      </c>
    </row>
    <row r="25939" spans="1:5" x14ac:dyDescent="0.55000000000000004">
      <c r="A25939">
        <v>13</v>
      </c>
      <c r="B25939">
        <v>82000</v>
      </c>
      <c r="C25939" s="6">
        <v>44470</v>
      </c>
      <c r="D25939">
        <v>-52.13</v>
      </c>
      <c r="E25939" t="str">
        <f>INDEX(LedgerMapping[[#All],[Area]],MATCH(Transactions[[#This Row],[Sub Ledger]],LedgerMapping[[#All],[Sub Ledger]],0))</f>
        <v>Income Statement</v>
      </c>
    </row>
    <row r="25940" spans="1:5" x14ac:dyDescent="0.55000000000000004">
      <c r="A25940">
        <v>13</v>
      </c>
      <c r="B25940">
        <v>83000</v>
      </c>
      <c r="C25940" s="6">
        <v>44470</v>
      </c>
      <c r="D25940">
        <v>-181.96</v>
      </c>
      <c r="E25940" t="str">
        <f>INDEX(LedgerMapping[[#All],[Area]],MATCH(Transactions[[#This Row],[Sub Ledger]],LedgerMapping[[#All],[Sub Ledger]],0))</f>
        <v>Income Statement</v>
      </c>
    </row>
    <row r="25941" spans="1:5" x14ac:dyDescent="0.55000000000000004">
      <c r="A25941">
        <v>13</v>
      </c>
      <c r="B25941">
        <v>84000</v>
      </c>
      <c r="C25941" s="6">
        <v>44470</v>
      </c>
      <c r="D25941">
        <v>-164.41</v>
      </c>
      <c r="E25941" t="str">
        <f>INDEX(LedgerMapping[[#All],[Area]],MATCH(Transactions[[#This Row],[Sub Ledger]],LedgerMapping[[#All],[Sub Ledger]],0))</f>
        <v>Income Statement</v>
      </c>
    </row>
    <row r="25942" spans="1:5" x14ac:dyDescent="0.55000000000000004">
      <c r="A25942">
        <v>13</v>
      </c>
      <c r="B25942">
        <v>85000</v>
      </c>
      <c r="C25942" s="6">
        <v>44470</v>
      </c>
      <c r="D25942">
        <v>-146.87</v>
      </c>
      <c r="E25942" t="str">
        <f>INDEX(LedgerMapping[[#All],[Area]],MATCH(Transactions[[#This Row],[Sub Ledger]],LedgerMapping[[#All],[Sub Ledger]],0))</f>
        <v>Income Statement</v>
      </c>
    </row>
    <row r="25943" spans="1:5" x14ac:dyDescent="0.55000000000000004">
      <c r="A25943">
        <v>13</v>
      </c>
      <c r="B25943">
        <v>87000</v>
      </c>
      <c r="C25943" s="6">
        <v>44470</v>
      </c>
      <c r="D25943">
        <v>-632.84</v>
      </c>
      <c r="E25943" t="str">
        <f>INDEX(LedgerMapping[[#All],[Area]],MATCH(Transactions[[#This Row],[Sub Ledger]],LedgerMapping[[#All],[Sub Ledger]],0))</f>
        <v>Income Statement</v>
      </c>
    </row>
    <row r="25944" spans="1:5" x14ac:dyDescent="0.55000000000000004">
      <c r="A25944">
        <v>13</v>
      </c>
      <c r="B25944">
        <v>90000</v>
      </c>
      <c r="C25944" s="6">
        <v>44470</v>
      </c>
      <c r="D25944">
        <v>-246.87</v>
      </c>
      <c r="E25944" t="str">
        <f>INDEX(LedgerMapping[[#All],[Area]],MATCH(Transactions[[#This Row],[Sub Ledger]],LedgerMapping[[#All],[Sub Ledger]],0))</f>
        <v>Income Statement</v>
      </c>
    </row>
    <row r="25945" spans="1:5" x14ac:dyDescent="0.55000000000000004">
      <c r="A25945">
        <v>13</v>
      </c>
      <c r="B25945">
        <v>52000</v>
      </c>
      <c r="C25945" s="6">
        <v>44470</v>
      </c>
      <c r="D25945">
        <v>3717.11</v>
      </c>
      <c r="E25945" t="str">
        <f>INDEX(LedgerMapping[[#All],[Area]],MATCH(Transactions[[#This Row],[Sub Ledger]],LedgerMapping[[#All],[Sub Ledger]],0))</f>
        <v>Income Statement</v>
      </c>
    </row>
    <row r="25946" spans="1:5" x14ac:dyDescent="0.55000000000000004">
      <c r="A25946">
        <v>13</v>
      </c>
      <c r="B25946">
        <v>89000</v>
      </c>
      <c r="C25946" s="6">
        <v>44470</v>
      </c>
      <c r="D25946">
        <v>160.9</v>
      </c>
      <c r="E25946" t="str">
        <f>INDEX(LedgerMapping[[#All],[Area]],MATCH(Transactions[[#This Row],[Sub Ledger]],LedgerMapping[[#All],[Sub Ledger]],0))</f>
        <v>Income Statement</v>
      </c>
    </row>
    <row r="25947" spans="1:5" x14ac:dyDescent="0.55000000000000004">
      <c r="A25947">
        <v>13</v>
      </c>
      <c r="B25947">
        <v>89000</v>
      </c>
      <c r="C25947" s="6">
        <v>44470</v>
      </c>
      <c r="D25947">
        <v>132.83000000000001</v>
      </c>
      <c r="E25947" t="str">
        <f>INDEX(LedgerMapping[[#All],[Area]],MATCH(Transactions[[#This Row],[Sub Ledger]],LedgerMapping[[#All],[Sub Ledger]],0))</f>
        <v>Income Statement</v>
      </c>
    </row>
    <row r="25948" spans="1:5" x14ac:dyDescent="0.55000000000000004">
      <c r="A25948">
        <v>13</v>
      </c>
      <c r="B25948">
        <v>89000</v>
      </c>
      <c r="C25948" s="6">
        <v>44470</v>
      </c>
      <c r="D25948">
        <v>141.61000000000001</v>
      </c>
      <c r="E25948" t="str">
        <f>INDEX(LedgerMapping[[#All],[Area]],MATCH(Transactions[[#This Row],[Sub Ledger]],LedgerMapping[[#All],[Sub Ledger]],0))</f>
        <v>Income Statement</v>
      </c>
    </row>
    <row r="25949" spans="1:5" x14ac:dyDescent="0.55000000000000004">
      <c r="A25949">
        <v>13</v>
      </c>
      <c r="B25949">
        <v>91000</v>
      </c>
      <c r="C25949" s="6">
        <v>44470</v>
      </c>
      <c r="D25949">
        <v>-195.24</v>
      </c>
      <c r="E25949" t="str">
        <f>INDEX(LedgerMapping[[#All],[Area]],MATCH(Transactions[[#This Row],[Sub Ledger]],LedgerMapping[[#All],[Sub Ledger]],0))</f>
        <v>Income Statement</v>
      </c>
    </row>
    <row r="25950" spans="1:5" x14ac:dyDescent="0.55000000000000004">
      <c r="A25950">
        <v>13</v>
      </c>
      <c r="B25950">
        <v>91000</v>
      </c>
      <c r="C25950" s="6">
        <v>44470</v>
      </c>
      <c r="D25950">
        <v>-160.15</v>
      </c>
      <c r="E25950" t="str">
        <f>INDEX(LedgerMapping[[#All],[Area]],MATCH(Transactions[[#This Row],[Sub Ledger]],LedgerMapping[[#All],[Sub Ledger]],0))</f>
        <v>Income Statement</v>
      </c>
    </row>
    <row r="25951" spans="1:5" x14ac:dyDescent="0.55000000000000004">
      <c r="A25951">
        <v>13</v>
      </c>
      <c r="B25951">
        <v>91000</v>
      </c>
      <c r="C25951" s="6">
        <v>44470</v>
      </c>
      <c r="D25951">
        <v>-170.67</v>
      </c>
      <c r="E25951" t="str">
        <f>INDEX(LedgerMapping[[#All],[Area]],MATCH(Transactions[[#This Row],[Sub Ledger]],LedgerMapping[[#All],[Sub Ledger]],0))</f>
        <v>Income Statement</v>
      </c>
    </row>
    <row r="25952" spans="1:5" x14ac:dyDescent="0.55000000000000004">
      <c r="A25952">
        <v>13</v>
      </c>
      <c r="B25952">
        <v>92000</v>
      </c>
      <c r="C25952" s="6">
        <v>44470</v>
      </c>
      <c r="D25952">
        <v>288.98</v>
      </c>
      <c r="E25952" t="str">
        <f>INDEX(LedgerMapping[[#All],[Area]],MATCH(Transactions[[#This Row],[Sub Ledger]],LedgerMapping[[#All],[Sub Ledger]],0))</f>
        <v>Income Statement</v>
      </c>
    </row>
    <row r="25953" spans="1:5" x14ac:dyDescent="0.55000000000000004">
      <c r="A25953">
        <v>13</v>
      </c>
      <c r="B25953">
        <v>92000</v>
      </c>
      <c r="C25953" s="6">
        <v>44470</v>
      </c>
      <c r="D25953">
        <v>269.68</v>
      </c>
      <c r="E25953" t="str">
        <f>INDEX(LedgerMapping[[#All],[Area]],MATCH(Transactions[[#This Row],[Sub Ledger]],LedgerMapping[[#All],[Sub Ledger]],0))</f>
        <v>Income Statement</v>
      </c>
    </row>
    <row r="25954" spans="1:5" x14ac:dyDescent="0.55000000000000004">
      <c r="A25954">
        <v>13</v>
      </c>
      <c r="B25954">
        <v>92000</v>
      </c>
      <c r="C25954" s="6">
        <v>44470</v>
      </c>
      <c r="D25954">
        <v>329.33</v>
      </c>
      <c r="E25954" t="str">
        <f>INDEX(LedgerMapping[[#All],[Area]],MATCH(Transactions[[#This Row],[Sub Ledger]],LedgerMapping[[#All],[Sub Ledger]],0))</f>
        <v>Income Statement</v>
      </c>
    </row>
    <row r="25955" spans="1:5" x14ac:dyDescent="0.55000000000000004">
      <c r="A25955">
        <v>13</v>
      </c>
      <c r="B25955">
        <v>101000</v>
      </c>
      <c r="C25955" s="6">
        <v>44470</v>
      </c>
      <c r="D25955">
        <v>123907.07</v>
      </c>
      <c r="E25955" t="str">
        <f>INDEX(LedgerMapping[[#All],[Area]],MATCH(Transactions[[#This Row],[Sub Ledger]],LedgerMapping[[#All],[Sub Ledger]],0))</f>
        <v>Income Statement</v>
      </c>
    </row>
    <row r="25956" spans="1:5" x14ac:dyDescent="0.55000000000000004">
      <c r="A25956">
        <v>13</v>
      </c>
      <c r="B25956">
        <v>101001</v>
      </c>
      <c r="C25956" s="6">
        <v>44470</v>
      </c>
      <c r="D25956">
        <v>95408.443899999998</v>
      </c>
      <c r="E25956" t="str">
        <f>INDEX(LedgerMapping[[#All],[Area]],MATCH(Transactions[[#This Row],[Sub Ledger]],LedgerMapping[[#All],[Sub Ledger]],0))</f>
        <v>Income Statement</v>
      </c>
    </row>
    <row r="25957" spans="1:5" x14ac:dyDescent="0.55000000000000004">
      <c r="A25957">
        <v>13</v>
      </c>
      <c r="B25957">
        <v>53000</v>
      </c>
      <c r="C25957" s="6">
        <v>44256</v>
      </c>
      <c r="D25957">
        <v>-3346.7258999999999</v>
      </c>
      <c r="E25957" t="str">
        <f>INDEX(LedgerMapping[[#All],[Area]],MATCH(Transactions[[#This Row],[Sub Ledger]],LedgerMapping[[#All],[Sub Ledger]],0))</f>
        <v>Income Statement</v>
      </c>
    </row>
    <row r="25958" spans="1:5" x14ac:dyDescent="0.55000000000000004">
      <c r="A25958">
        <v>13</v>
      </c>
      <c r="B25958">
        <v>54000</v>
      </c>
      <c r="C25958" s="6">
        <v>44256</v>
      </c>
      <c r="D25958">
        <v>-37217.575199999999</v>
      </c>
      <c r="E25958" t="str">
        <f>INDEX(LedgerMapping[[#All],[Area]],MATCH(Transactions[[#This Row],[Sub Ledger]],LedgerMapping[[#All],[Sub Ledger]],0))</f>
        <v>Income Statement</v>
      </c>
    </row>
    <row r="25959" spans="1:5" x14ac:dyDescent="0.55000000000000004">
      <c r="A25959">
        <v>13</v>
      </c>
      <c r="B25959">
        <v>56000</v>
      </c>
      <c r="C25959" s="6">
        <v>44256</v>
      </c>
      <c r="D25959">
        <v>-84557.761499999993</v>
      </c>
      <c r="E25959" t="str">
        <f>INDEX(LedgerMapping[[#All],[Area]],MATCH(Transactions[[#This Row],[Sub Ledger]],LedgerMapping[[#All],[Sub Ledger]],0))</f>
        <v>Income Statement</v>
      </c>
    </row>
    <row r="25960" spans="1:5" x14ac:dyDescent="0.55000000000000004">
      <c r="A25960">
        <v>13</v>
      </c>
      <c r="B25960">
        <v>57000</v>
      </c>
      <c r="C25960" s="6">
        <v>44256</v>
      </c>
      <c r="D25960">
        <v>-25599.980500000001</v>
      </c>
      <c r="E25960" t="str">
        <f>INDEX(LedgerMapping[[#All],[Area]],MATCH(Transactions[[#This Row],[Sub Ledger]],LedgerMapping[[#All],[Sub Ledger]],0))</f>
        <v>Income Statement</v>
      </c>
    </row>
    <row r="25961" spans="1:5" x14ac:dyDescent="0.55000000000000004">
      <c r="A25961">
        <v>13</v>
      </c>
      <c r="B25961">
        <v>60000</v>
      </c>
      <c r="C25961" s="6">
        <v>44256</v>
      </c>
      <c r="D25961">
        <v>-45554.878599999996</v>
      </c>
      <c r="E25961" t="str">
        <f>INDEX(LedgerMapping[[#All],[Area]],MATCH(Transactions[[#This Row],[Sub Ledger]],LedgerMapping[[#All],[Sub Ledger]],0))</f>
        <v>Income Statement</v>
      </c>
    </row>
    <row r="25962" spans="1:5" x14ac:dyDescent="0.55000000000000004">
      <c r="A25962">
        <v>13</v>
      </c>
      <c r="B25962">
        <v>61000</v>
      </c>
      <c r="C25962" s="6">
        <v>44256</v>
      </c>
      <c r="D25962">
        <v>-5299.4296000000004</v>
      </c>
      <c r="E25962" t="str">
        <f>INDEX(LedgerMapping[[#All],[Area]],MATCH(Transactions[[#This Row],[Sub Ledger]],LedgerMapping[[#All],[Sub Ledger]],0))</f>
        <v>Income Statement</v>
      </c>
    </row>
    <row r="25963" spans="1:5" x14ac:dyDescent="0.55000000000000004">
      <c r="A25963">
        <v>13</v>
      </c>
      <c r="B25963">
        <v>62000</v>
      </c>
      <c r="C25963" s="6">
        <v>44256</v>
      </c>
      <c r="D25963">
        <v>-3815.36</v>
      </c>
      <c r="E25963" t="str">
        <f>INDEX(LedgerMapping[[#All],[Area]],MATCH(Transactions[[#This Row],[Sub Ledger]],LedgerMapping[[#All],[Sub Ledger]],0))</f>
        <v>Income Statement</v>
      </c>
    </row>
    <row r="25964" spans="1:5" x14ac:dyDescent="0.55000000000000004">
      <c r="A25964">
        <v>13</v>
      </c>
      <c r="B25964">
        <v>63000</v>
      </c>
      <c r="C25964" s="6">
        <v>44256</v>
      </c>
      <c r="D25964">
        <v>-17067.079399999999</v>
      </c>
      <c r="E25964" t="str">
        <f>INDEX(LedgerMapping[[#All],[Area]],MATCH(Transactions[[#This Row],[Sub Ledger]],LedgerMapping[[#All],[Sub Ledger]],0))</f>
        <v>Income Statement</v>
      </c>
    </row>
    <row r="25965" spans="1:5" x14ac:dyDescent="0.55000000000000004">
      <c r="A25965">
        <v>13</v>
      </c>
      <c r="B25965">
        <v>65000</v>
      </c>
      <c r="C25965" s="6">
        <v>44256</v>
      </c>
      <c r="D25965">
        <v>-726.17110000000002</v>
      </c>
      <c r="E25965" t="str">
        <f>INDEX(LedgerMapping[[#All],[Area]],MATCH(Transactions[[#This Row],[Sub Ledger]],LedgerMapping[[#All],[Sub Ledger]],0))</f>
        <v>Income Statement</v>
      </c>
    </row>
    <row r="25966" spans="1:5" x14ac:dyDescent="0.55000000000000004">
      <c r="A25966">
        <v>13</v>
      </c>
      <c r="B25966">
        <v>66000</v>
      </c>
      <c r="C25966" s="6">
        <v>44256</v>
      </c>
      <c r="D25966">
        <v>-693.81420000000003</v>
      </c>
      <c r="E25966" t="str">
        <f>INDEX(LedgerMapping[[#All],[Area]],MATCH(Transactions[[#This Row],[Sub Ledger]],LedgerMapping[[#All],[Sub Ledger]],0))</f>
        <v>Income Statement</v>
      </c>
    </row>
    <row r="25967" spans="1:5" x14ac:dyDescent="0.55000000000000004">
      <c r="A25967">
        <v>13</v>
      </c>
      <c r="B25967">
        <v>67000</v>
      </c>
      <c r="C25967" s="6">
        <v>44256</v>
      </c>
      <c r="D25967">
        <v>-327.95699999999999</v>
      </c>
      <c r="E25967" t="str">
        <f>INDEX(LedgerMapping[[#All],[Area]],MATCH(Transactions[[#This Row],[Sub Ledger]],LedgerMapping[[#All],[Sub Ledger]],0))</f>
        <v>Income Statement</v>
      </c>
    </row>
    <row r="25968" spans="1:5" x14ac:dyDescent="0.55000000000000004">
      <c r="A25968">
        <v>13</v>
      </c>
      <c r="B25968">
        <v>68000</v>
      </c>
      <c r="C25968" s="6">
        <v>44256</v>
      </c>
      <c r="D25968">
        <v>-264.04559999999998</v>
      </c>
      <c r="E25968" t="str">
        <f>INDEX(LedgerMapping[[#All],[Area]],MATCH(Transactions[[#This Row],[Sub Ledger]],LedgerMapping[[#All],[Sub Ledger]],0))</f>
        <v>Income Statement</v>
      </c>
    </row>
    <row r="25969" spans="1:5" x14ac:dyDescent="0.55000000000000004">
      <c r="A25969">
        <v>13</v>
      </c>
      <c r="B25969">
        <v>69000</v>
      </c>
      <c r="C25969" s="6">
        <v>44256</v>
      </c>
      <c r="D25969">
        <v>-73.622399999999999</v>
      </c>
      <c r="E25969" t="str">
        <f>INDEX(LedgerMapping[[#All],[Area]],MATCH(Transactions[[#This Row],[Sub Ledger]],LedgerMapping[[#All],[Sub Ledger]],0))</f>
        <v>Income Statement</v>
      </c>
    </row>
    <row r="25970" spans="1:5" x14ac:dyDescent="0.55000000000000004">
      <c r="A25970">
        <v>13</v>
      </c>
      <c r="B25970">
        <v>71000</v>
      </c>
      <c r="C25970" s="6">
        <v>44256</v>
      </c>
      <c r="D25970">
        <v>-113.3309</v>
      </c>
      <c r="E25970" t="str">
        <f>INDEX(LedgerMapping[[#All],[Area]],MATCH(Transactions[[#This Row],[Sub Ledger]],LedgerMapping[[#All],[Sub Ledger]],0))</f>
        <v>Income Statement</v>
      </c>
    </row>
    <row r="25971" spans="1:5" x14ac:dyDescent="0.55000000000000004">
      <c r="A25971">
        <v>13</v>
      </c>
      <c r="B25971">
        <v>72000</v>
      </c>
      <c r="C25971" s="6">
        <v>44256</v>
      </c>
      <c r="D25971">
        <v>-1004.1925</v>
      </c>
      <c r="E25971" t="str">
        <f>INDEX(LedgerMapping[[#All],[Area]],MATCH(Transactions[[#This Row],[Sub Ledger]],LedgerMapping[[#All],[Sub Ledger]],0))</f>
        <v>Income Statement</v>
      </c>
    </row>
    <row r="25972" spans="1:5" x14ac:dyDescent="0.55000000000000004">
      <c r="A25972">
        <v>13</v>
      </c>
      <c r="B25972">
        <v>73000</v>
      </c>
      <c r="C25972" s="6">
        <v>44256</v>
      </c>
      <c r="D25972">
        <v>-466.17</v>
      </c>
      <c r="E25972" t="str">
        <f>INDEX(LedgerMapping[[#All],[Area]],MATCH(Transactions[[#This Row],[Sub Ledger]],LedgerMapping[[#All],[Sub Ledger]],0))</f>
        <v>Income Statement</v>
      </c>
    </row>
    <row r="25973" spans="1:5" x14ac:dyDescent="0.55000000000000004">
      <c r="A25973">
        <v>13</v>
      </c>
      <c r="B25973">
        <v>74000</v>
      </c>
      <c r="C25973" s="6">
        <v>44256</v>
      </c>
      <c r="D25973">
        <v>-684.86879999999996</v>
      </c>
      <c r="E25973" t="str">
        <f>INDEX(LedgerMapping[[#All],[Area]],MATCH(Transactions[[#This Row],[Sub Ledger]],LedgerMapping[[#All],[Sub Ledger]],0))</f>
        <v>Income Statement</v>
      </c>
    </row>
    <row r="25974" spans="1:5" x14ac:dyDescent="0.55000000000000004">
      <c r="A25974">
        <v>13</v>
      </c>
      <c r="B25974">
        <v>76000</v>
      </c>
      <c r="C25974" s="6">
        <v>44256</v>
      </c>
      <c r="D25974">
        <v>-3111.9935999999998</v>
      </c>
      <c r="E25974" t="str">
        <f>INDEX(LedgerMapping[[#All],[Area]],MATCH(Transactions[[#This Row],[Sub Ledger]],LedgerMapping[[#All],[Sub Ledger]],0))</f>
        <v>Income Statement</v>
      </c>
    </row>
    <row r="25975" spans="1:5" x14ac:dyDescent="0.55000000000000004">
      <c r="A25975">
        <v>13</v>
      </c>
      <c r="B25975">
        <v>77000</v>
      </c>
      <c r="C25975" s="6">
        <v>44256</v>
      </c>
      <c r="D25975">
        <v>-966.18</v>
      </c>
      <c r="E25975" t="str">
        <f>INDEX(LedgerMapping[[#All],[Area]],MATCH(Transactions[[#This Row],[Sub Ledger]],LedgerMapping[[#All],[Sub Ledger]],0))</f>
        <v>Income Statement</v>
      </c>
    </row>
    <row r="25976" spans="1:5" x14ac:dyDescent="0.55000000000000004">
      <c r="A25976">
        <v>13</v>
      </c>
      <c r="B25976">
        <v>78000</v>
      </c>
      <c r="C25976" s="6">
        <v>44256</v>
      </c>
      <c r="D25976">
        <v>-305.26650000000001</v>
      </c>
      <c r="E25976" t="str">
        <f>INDEX(LedgerMapping[[#All],[Area]],MATCH(Transactions[[#This Row],[Sub Ledger]],LedgerMapping[[#All],[Sub Ledger]],0))</f>
        <v>Income Statement</v>
      </c>
    </row>
    <row r="25977" spans="1:5" x14ac:dyDescent="0.55000000000000004">
      <c r="A25977">
        <v>13</v>
      </c>
      <c r="B25977">
        <v>80000</v>
      </c>
      <c r="C25977" s="6">
        <v>44256</v>
      </c>
      <c r="D25977">
        <v>-1106.54</v>
      </c>
      <c r="E25977" t="str">
        <f>INDEX(LedgerMapping[[#All],[Area]],MATCH(Transactions[[#This Row],[Sub Ledger]],LedgerMapping[[#All],[Sub Ledger]],0))</f>
        <v>Income Statement</v>
      </c>
    </row>
    <row r="25978" spans="1:5" x14ac:dyDescent="0.55000000000000004">
      <c r="A25978">
        <v>13</v>
      </c>
      <c r="B25978">
        <v>81000</v>
      </c>
      <c r="C25978" s="6">
        <v>44256</v>
      </c>
      <c r="D25978">
        <v>-671.7704</v>
      </c>
      <c r="E25978" t="str">
        <f>INDEX(LedgerMapping[[#All],[Area]],MATCH(Transactions[[#This Row],[Sub Ledger]],LedgerMapping[[#All],[Sub Ledger]],0))</f>
        <v>Income Statement</v>
      </c>
    </row>
    <row r="25979" spans="1:5" x14ac:dyDescent="0.55000000000000004">
      <c r="A25979">
        <v>13</v>
      </c>
      <c r="B25979">
        <v>82000</v>
      </c>
      <c r="C25979" s="6">
        <v>44256</v>
      </c>
      <c r="D25979">
        <v>-66.883200000000002</v>
      </c>
      <c r="E25979" t="str">
        <f>INDEX(LedgerMapping[[#All],[Area]],MATCH(Transactions[[#This Row],[Sub Ledger]],LedgerMapping[[#All],[Sub Ledger]],0))</f>
        <v>Income Statement</v>
      </c>
    </row>
    <row r="25980" spans="1:5" x14ac:dyDescent="0.55000000000000004">
      <c r="A25980">
        <v>13</v>
      </c>
      <c r="B25980">
        <v>83000</v>
      </c>
      <c r="C25980" s="6">
        <v>44256</v>
      </c>
      <c r="D25980">
        <v>-240.9264</v>
      </c>
      <c r="E25980" t="str">
        <f>INDEX(LedgerMapping[[#All],[Area]],MATCH(Transactions[[#This Row],[Sub Ledger]],LedgerMapping[[#All],[Sub Ledger]],0))</f>
        <v>Income Statement</v>
      </c>
    </row>
    <row r="25981" spans="1:5" x14ac:dyDescent="0.55000000000000004">
      <c r="A25981">
        <v>13</v>
      </c>
      <c r="B25981">
        <v>84000</v>
      </c>
      <c r="C25981" s="6">
        <v>44256</v>
      </c>
      <c r="D25981">
        <v>-218.13339999999999</v>
      </c>
      <c r="E25981" t="str">
        <f>INDEX(LedgerMapping[[#All],[Area]],MATCH(Transactions[[#This Row],[Sub Ledger]],LedgerMapping[[#All],[Sub Ledger]],0))</f>
        <v>Income Statement</v>
      </c>
    </row>
    <row r="25982" spans="1:5" x14ac:dyDescent="0.55000000000000004">
      <c r="A25982">
        <v>13</v>
      </c>
      <c r="B25982">
        <v>85000</v>
      </c>
      <c r="C25982" s="6">
        <v>44256</v>
      </c>
      <c r="D25982">
        <v>-186.47040000000001</v>
      </c>
      <c r="E25982" t="str">
        <f>INDEX(LedgerMapping[[#All],[Area]],MATCH(Transactions[[#This Row],[Sub Ledger]],LedgerMapping[[#All],[Sub Ledger]],0))</f>
        <v>Income Statement</v>
      </c>
    </row>
    <row r="25983" spans="1:5" x14ac:dyDescent="0.55000000000000004">
      <c r="A25983">
        <v>13</v>
      </c>
      <c r="B25983">
        <v>87000</v>
      </c>
      <c r="C25983" s="6">
        <v>44256</v>
      </c>
      <c r="D25983">
        <v>-977.0992</v>
      </c>
      <c r="E25983" t="str">
        <f>INDEX(LedgerMapping[[#All],[Area]],MATCH(Transactions[[#This Row],[Sub Ledger]],LedgerMapping[[#All],[Sub Ledger]],0))</f>
        <v>Income Statement</v>
      </c>
    </row>
    <row r="25984" spans="1:5" x14ac:dyDescent="0.55000000000000004">
      <c r="A25984">
        <v>13</v>
      </c>
      <c r="B25984">
        <v>90000</v>
      </c>
      <c r="C25984" s="6">
        <v>44256</v>
      </c>
      <c r="D25984">
        <v>-301.19749999999999</v>
      </c>
      <c r="E25984" t="str">
        <f>INDEX(LedgerMapping[[#All],[Area]],MATCH(Transactions[[#This Row],[Sub Ledger]],LedgerMapping[[#All],[Sub Ledger]],0))</f>
        <v>Income Statement</v>
      </c>
    </row>
    <row r="25985" spans="1:5" x14ac:dyDescent="0.55000000000000004">
      <c r="A25985">
        <v>13</v>
      </c>
      <c r="B25985">
        <v>60000</v>
      </c>
      <c r="C25985" s="6">
        <v>44256</v>
      </c>
      <c r="D25985">
        <v>-16787.576000000001</v>
      </c>
      <c r="E25985" t="str">
        <f>INDEX(LedgerMapping[[#All],[Area]],MATCH(Transactions[[#This Row],[Sub Ledger]],LedgerMapping[[#All],[Sub Ledger]],0))</f>
        <v>Income Statement</v>
      </c>
    </row>
    <row r="25986" spans="1:5" x14ac:dyDescent="0.55000000000000004">
      <c r="A25986">
        <v>13</v>
      </c>
      <c r="B25986">
        <v>61000</v>
      </c>
      <c r="C25986" s="6">
        <v>44256</v>
      </c>
      <c r="D25986">
        <v>-1913.4570000000001</v>
      </c>
      <c r="E25986" t="str">
        <f>INDEX(LedgerMapping[[#All],[Area]],MATCH(Transactions[[#This Row],[Sub Ledger]],LedgerMapping[[#All],[Sub Ledger]],0))</f>
        <v>Income Statement</v>
      </c>
    </row>
    <row r="25987" spans="1:5" x14ac:dyDescent="0.55000000000000004">
      <c r="A25987">
        <v>13</v>
      </c>
      <c r="B25987">
        <v>62000</v>
      </c>
      <c r="C25987" s="6">
        <v>44256</v>
      </c>
      <c r="D25987">
        <v>-1591.1232</v>
      </c>
      <c r="E25987" t="str">
        <f>INDEX(LedgerMapping[[#All],[Area]],MATCH(Transactions[[#This Row],[Sub Ledger]],LedgerMapping[[#All],[Sub Ledger]],0))</f>
        <v>Income Statement</v>
      </c>
    </row>
    <row r="25988" spans="1:5" x14ac:dyDescent="0.55000000000000004">
      <c r="A25988">
        <v>13</v>
      </c>
      <c r="B25988">
        <v>65000</v>
      </c>
      <c r="C25988" s="6">
        <v>44256</v>
      </c>
      <c r="D25988">
        <v>-313.87950000000001</v>
      </c>
      <c r="E25988" t="str">
        <f>INDEX(LedgerMapping[[#All],[Area]],MATCH(Transactions[[#This Row],[Sub Ledger]],LedgerMapping[[#All],[Sub Ledger]],0))</f>
        <v>Income Statement</v>
      </c>
    </row>
    <row r="25989" spans="1:5" x14ac:dyDescent="0.55000000000000004">
      <c r="A25989">
        <v>13</v>
      </c>
      <c r="B25989">
        <v>66000</v>
      </c>
      <c r="C25989" s="6">
        <v>44256</v>
      </c>
      <c r="D25989">
        <v>-290.09219999999999</v>
      </c>
      <c r="E25989" t="str">
        <f>INDEX(LedgerMapping[[#All],[Area]],MATCH(Transactions[[#This Row],[Sub Ledger]],LedgerMapping[[#All],[Sub Ledger]],0))</f>
        <v>Income Statement</v>
      </c>
    </row>
    <row r="25990" spans="1:5" x14ac:dyDescent="0.55000000000000004">
      <c r="A25990">
        <v>13</v>
      </c>
      <c r="B25990">
        <v>67000</v>
      </c>
      <c r="C25990" s="6">
        <v>44256</v>
      </c>
      <c r="D25990">
        <v>-147.27440000000001</v>
      </c>
      <c r="E25990" t="str">
        <f>INDEX(LedgerMapping[[#All],[Area]],MATCH(Transactions[[#This Row],[Sub Ledger]],LedgerMapping[[#All],[Sub Ledger]],0))</f>
        <v>Income Statement</v>
      </c>
    </row>
    <row r="25991" spans="1:5" x14ac:dyDescent="0.55000000000000004">
      <c r="A25991">
        <v>13</v>
      </c>
      <c r="B25991">
        <v>68000</v>
      </c>
      <c r="C25991" s="6">
        <v>44256</v>
      </c>
      <c r="D25991">
        <v>-108.6504</v>
      </c>
      <c r="E25991" t="str">
        <f>INDEX(LedgerMapping[[#All],[Area]],MATCH(Transactions[[#This Row],[Sub Ledger]],LedgerMapping[[#All],[Sub Ledger]],0))</f>
        <v>Income Statement</v>
      </c>
    </row>
    <row r="25992" spans="1:5" x14ac:dyDescent="0.55000000000000004">
      <c r="A25992">
        <v>13</v>
      </c>
      <c r="B25992">
        <v>69000</v>
      </c>
      <c r="C25992" s="6">
        <v>44256</v>
      </c>
      <c r="D25992">
        <v>-32.83</v>
      </c>
      <c r="E25992" t="str">
        <f>INDEX(LedgerMapping[[#All],[Area]],MATCH(Transactions[[#This Row],[Sub Ledger]],LedgerMapping[[#All],[Sub Ledger]],0))</f>
        <v>Income Statement</v>
      </c>
    </row>
    <row r="25993" spans="1:5" x14ac:dyDescent="0.55000000000000004">
      <c r="A25993">
        <v>13</v>
      </c>
      <c r="B25993">
        <v>71000</v>
      </c>
      <c r="C25993" s="6">
        <v>44256</v>
      </c>
      <c r="D25993">
        <v>-49.213500000000003</v>
      </c>
      <c r="E25993" t="str">
        <f>INDEX(LedgerMapping[[#All],[Area]],MATCH(Transactions[[#This Row],[Sub Ledger]],LedgerMapping[[#All],[Sub Ledger]],0))</f>
        <v>Income Statement</v>
      </c>
    </row>
    <row r="25994" spans="1:5" x14ac:dyDescent="0.55000000000000004">
      <c r="A25994">
        <v>13</v>
      </c>
      <c r="B25994">
        <v>73000</v>
      </c>
      <c r="C25994" s="6">
        <v>44256</v>
      </c>
      <c r="D25994">
        <v>-192.8955</v>
      </c>
      <c r="E25994" t="str">
        <f>INDEX(LedgerMapping[[#All],[Area]],MATCH(Transactions[[#This Row],[Sub Ledger]],LedgerMapping[[#All],[Sub Ledger]],0))</f>
        <v>Income Statement</v>
      </c>
    </row>
    <row r="25995" spans="1:5" x14ac:dyDescent="0.55000000000000004">
      <c r="A25995">
        <v>13</v>
      </c>
      <c r="B25995">
        <v>74000</v>
      </c>
      <c r="C25995" s="6">
        <v>44256</v>
      </c>
      <c r="D25995">
        <v>-794.99680000000001</v>
      </c>
      <c r="E25995" t="str">
        <f>INDEX(LedgerMapping[[#All],[Area]],MATCH(Transactions[[#This Row],[Sub Ledger]],LedgerMapping[[#All],[Sub Ledger]],0))</f>
        <v>Income Statement</v>
      </c>
    </row>
    <row r="25996" spans="1:5" x14ac:dyDescent="0.55000000000000004">
      <c r="A25996">
        <v>13</v>
      </c>
      <c r="B25996">
        <v>76000</v>
      </c>
      <c r="C25996" s="6">
        <v>44256</v>
      </c>
      <c r="D25996">
        <v>-186.47040000000001</v>
      </c>
      <c r="E25996" t="str">
        <f>INDEX(LedgerMapping[[#All],[Area]],MATCH(Transactions[[#This Row],[Sub Ledger]],LedgerMapping[[#All],[Sub Ledger]],0))</f>
        <v>Income Statement</v>
      </c>
    </row>
    <row r="25997" spans="1:5" x14ac:dyDescent="0.55000000000000004">
      <c r="A25997">
        <v>13</v>
      </c>
      <c r="B25997">
        <v>77000</v>
      </c>
      <c r="C25997" s="6">
        <v>44256</v>
      </c>
      <c r="D25997">
        <v>-362.5752</v>
      </c>
      <c r="E25997" t="str">
        <f>INDEX(LedgerMapping[[#All],[Area]],MATCH(Transactions[[#This Row],[Sub Ledger]],LedgerMapping[[#All],[Sub Ledger]],0))</f>
        <v>Income Statement</v>
      </c>
    </row>
    <row r="25998" spans="1:5" x14ac:dyDescent="0.55000000000000004">
      <c r="A25998">
        <v>13</v>
      </c>
      <c r="B25998">
        <v>78000</v>
      </c>
      <c r="C25998" s="6">
        <v>44256</v>
      </c>
      <c r="D25998">
        <v>-112.8978</v>
      </c>
      <c r="E25998" t="str">
        <f>INDEX(LedgerMapping[[#All],[Area]],MATCH(Transactions[[#This Row],[Sub Ledger]],LedgerMapping[[#All],[Sub Ledger]],0))</f>
        <v>Income Statement</v>
      </c>
    </row>
    <row r="25999" spans="1:5" x14ac:dyDescent="0.55000000000000004">
      <c r="A25999">
        <v>13</v>
      </c>
      <c r="B25999">
        <v>80000</v>
      </c>
      <c r="C25999" s="6">
        <v>44256</v>
      </c>
      <c r="D25999">
        <v>-353.6918</v>
      </c>
      <c r="E25999" t="str">
        <f>INDEX(LedgerMapping[[#All],[Area]],MATCH(Transactions[[#This Row],[Sub Ledger]],LedgerMapping[[#All],[Sub Ledger]],0))</f>
        <v>Income Statement</v>
      </c>
    </row>
    <row r="26000" spans="1:5" x14ac:dyDescent="0.55000000000000004">
      <c r="A26000">
        <v>13</v>
      </c>
      <c r="B26000">
        <v>81000</v>
      </c>
      <c r="C26000" s="6">
        <v>44256</v>
      </c>
      <c r="D26000">
        <v>-228.5412</v>
      </c>
      <c r="E26000" t="str">
        <f>INDEX(LedgerMapping[[#All],[Area]],MATCH(Transactions[[#This Row],[Sub Ledger]],LedgerMapping[[#All],[Sub Ledger]],0))</f>
        <v>Income Statement</v>
      </c>
    </row>
    <row r="26001" spans="1:5" x14ac:dyDescent="0.55000000000000004">
      <c r="A26001">
        <v>13</v>
      </c>
      <c r="B26001">
        <v>82000</v>
      </c>
      <c r="C26001" s="6">
        <v>44256</v>
      </c>
      <c r="D26001">
        <v>-22.523</v>
      </c>
      <c r="E26001" t="str">
        <f>INDEX(LedgerMapping[[#All],[Area]],MATCH(Transactions[[#This Row],[Sub Ledger]],LedgerMapping[[#All],[Sub Ledger]],0))</f>
        <v>Income Statement</v>
      </c>
    </row>
    <row r="26002" spans="1:5" x14ac:dyDescent="0.55000000000000004">
      <c r="A26002">
        <v>13</v>
      </c>
      <c r="B26002">
        <v>83000</v>
      </c>
      <c r="C26002" s="6">
        <v>44256</v>
      </c>
      <c r="D26002">
        <v>-80.019000000000005</v>
      </c>
      <c r="E26002" t="str">
        <f>INDEX(LedgerMapping[[#All],[Area]],MATCH(Transactions[[#This Row],[Sub Ledger]],LedgerMapping[[#All],[Sub Ledger]],0))</f>
        <v>Income Statement</v>
      </c>
    </row>
    <row r="26003" spans="1:5" x14ac:dyDescent="0.55000000000000004">
      <c r="A26003">
        <v>13</v>
      </c>
      <c r="B26003">
        <v>84000</v>
      </c>
      <c r="C26003" s="6">
        <v>44256</v>
      </c>
      <c r="D26003">
        <v>-65.882400000000004</v>
      </c>
      <c r="E26003" t="str">
        <f>INDEX(LedgerMapping[[#All],[Area]],MATCH(Transactions[[#This Row],[Sub Ledger]],LedgerMapping[[#All],[Sub Ledger]],0))</f>
        <v>Income Statement</v>
      </c>
    </row>
    <row r="26004" spans="1:5" x14ac:dyDescent="0.55000000000000004">
      <c r="A26004">
        <v>13</v>
      </c>
      <c r="B26004">
        <v>85000</v>
      </c>
      <c r="C26004" s="6">
        <v>44256</v>
      </c>
      <c r="D26004">
        <v>-63.2866</v>
      </c>
      <c r="E26004" t="str">
        <f>INDEX(LedgerMapping[[#All],[Area]],MATCH(Transactions[[#This Row],[Sub Ledger]],LedgerMapping[[#All],[Sub Ledger]],0))</f>
        <v>Income Statement</v>
      </c>
    </row>
    <row r="26005" spans="1:5" x14ac:dyDescent="0.55000000000000004">
      <c r="A26005">
        <v>13</v>
      </c>
      <c r="B26005">
        <v>87000</v>
      </c>
      <c r="C26005" s="6">
        <v>44256</v>
      </c>
      <c r="D26005">
        <v>-332.90249999999997</v>
      </c>
      <c r="E26005" t="str">
        <f>INDEX(LedgerMapping[[#All],[Area]],MATCH(Transactions[[#This Row],[Sub Ledger]],LedgerMapping[[#All],[Sub Ledger]],0))</f>
        <v>Income Statement</v>
      </c>
    </row>
    <row r="26006" spans="1:5" x14ac:dyDescent="0.55000000000000004">
      <c r="A26006">
        <v>13</v>
      </c>
      <c r="B26006">
        <v>90000</v>
      </c>
      <c r="C26006" s="6">
        <v>44256</v>
      </c>
      <c r="D26006">
        <v>-103.27500000000001</v>
      </c>
      <c r="E26006" t="str">
        <f>INDEX(LedgerMapping[[#All],[Area]],MATCH(Transactions[[#This Row],[Sub Ledger]],LedgerMapping[[#All],[Sub Ledger]],0))</f>
        <v>Income Statement</v>
      </c>
    </row>
    <row r="26007" spans="1:5" x14ac:dyDescent="0.55000000000000004">
      <c r="A26007">
        <v>13</v>
      </c>
      <c r="B26007">
        <v>60000</v>
      </c>
      <c r="C26007" s="6">
        <v>44256</v>
      </c>
      <c r="D26007">
        <v>-54328.923000000003</v>
      </c>
      <c r="E26007" t="str">
        <f>INDEX(LedgerMapping[[#All],[Area]],MATCH(Transactions[[#This Row],[Sub Ledger]],LedgerMapping[[#All],[Sub Ledger]],0))</f>
        <v>Income Statement</v>
      </c>
    </row>
    <row r="26008" spans="1:5" x14ac:dyDescent="0.55000000000000004">
      <c r="A26008">
        <v>13</v>
      </c>
      <c r="B26008">
        <v>61000</v>
      </c>
      <c r="C26008" s="6">
        <v>44256</v>
      </c>
      <c r="D26008">
        <v>-5247.6192000000001</v>
      </c>
      <c r="E26008" t="str">
        <f>INDEX(LedgerMapping[[#All],[Area]],MATCH(Transactions[[#This Row],[Sub Ledger]],LedgerMapping[[#All],[Sub Ledger]],0))</f>
        <v>Income Statement</v>
      </c>
    </row>
    <row r="26009" spans="1:5" x14ac:dyDescent="0.55000000000000004">
      <c r="A26009">
        <v>13</v>
      </c>
      <c r="B26009">
        <v>62000</v>
      </c>
      <c r="C26009" s="6">
        <v>44256</v>
      </c>
      <c r="D26009">
        <v>-3864.1388000000002</v>
      </c>
      <c r="E26009" t="str">
        <f>INDEX(LedgerMapping[[#All],[Area]],MATCH(Transactions[[#This Row],[Sub Ledger]],LedgerMapping[[#All],[Sub Ledger]],0))</f>
        <v>Income Statement</v>
      </c>
    </row>
    <row r="26010" spans="1:5" x14ac:dyDescent="0.55000000000000004">
      <c r="A26010">
        <v>13</v>
      </c>
      <c r="B26010">
        <v>65000</v>
      </c>
      <c r="C26010" s="6">
        <v>44256</v>
      </c>
      <c r="D26010">
        <v>-597.42719999999997</v>
      </c>
      <c r="E26010" t="str">
        <f>INDEX(LedgerMapping[[#All],[Area]],MATCH(Transactions[[#This Row],[Sub Ledger]],LedgerMapping[[#All],[Sub Ledger]],0))</f>
        <v>Income Statement</v>
      </c>
    </row>
    <row r="26011" spans="1:5" x14ac:dyDescent="0.55000000000000004">
      <c r="A26011">
        <v>13</v>
      </c>
      <c r="B26011">
        <v>66000</v>
      </c>
      <c r="C26011" s="6">
        <v>44256</v>
      </c>
      <c r="D26011">
        <v>-566.16999999999996</v>
      </c>
      <c r="E26011" t="str">
        <f>INDEX(LedgerMapping[[#All],[Area]],MATCH(Transactions[[#This Row],[Sub Ledger]],LedgerMapping[[#All],[Sub Ledger]],0))</f>
        <v>Income Statement</v>
      </c>
    </row>
    <row r="26012" spans="1:5" x14ac:dyDescent="0.55000000000000004">
      <c r="A26012">
        <v>13</v>
      </c>
      <c r="B26012">
        <v>67000</v>
      </c>
      <c r="C26012" s="6">
        <v>44256</v>
      </c>
      <c r="D26012">
        <v>-307.82960000000003</v>
      </c>
      <c r="E26012" t="str">
        <f>INDEX(LedgerMapping[[#All],[Area]],MATCH(Transactions[[#This Row],[Sub Ledger]],LedgerMapping[[#All],[Sub Ledger]],0))</f>
        <v>Income Statement</v>
      </c>
    </row>
    <row r="26013" spans="1:5" x14ac:dyDescent="0.55000000000000004">
      <c r="A26013">
        <v>13</v>
      </c>
      <c r="B26013">
        <v>68000</v>
      </c>
      <c r="C26013" s="6">
        <v>44256</v>
      </c>
      <c r="D26013">
        <v>-211.19450000000001</v>
      </c>
      <c r="E26013" t="str">
        <f>INDEX(LedgerMapping[[#All],[Area]],MATCH(Transactions[[#This Row],[Sub Ledger]],LedgerMapping[[#All],[Sub Ledger]],0))</f>
        <v>Income Statement</v>
      </c>
    </row>
    <row r="26014" spans="1:5" x14ac:dyDescent="0.55000000000000004">
      <c r="A26014">
        <v>13</v>
      </c>
      <c r="B26014">
        <v>69000</v>
      </c>
      <c r="C26014" s="6">
        <v>44256</v>
      </c>
      <c r="D26014">
        <v>-64.5398</v>
      </c>
      <c r="E26014" t="str">
        <f>INDEX(LedgerMapping[[#All],[Area]],MATCH(Transactions[[#This Row],[Sub Ledger]],LedgerMapping[[#All],[Sub Ledger]],0))</f>
        <v>Income Statement</v>
      </c>
    </row>
    <row r="26015" spans="1:5" x14ac:dyDescent="0.55000000000000004">
      <c r="A26015">
        <v>13</v>
      </c>
      <c r="B26015">
        <v>71000</v>
      </c>
      <c r="C26015" s="6">
        <v>44256</v>
      </c>
      <c r="D26015">
        <v>-94.0702</v>
      </c>
      <c r="E26015" t="str">
        <f>INDEX(LedgerMapping[[#All],[Area]],MATCH(Transactions[[#This Row],[Sub Ledger]],LedgerMapping[[#All],[Sub Ledger]],0))</f>
        <v>Income Statement</v>
      </c>
    </row>
    <row r="26016" spans="1:5" x14ac:dyDescent="0.55000000000000004">
      <c r="A26016">
        <v>13</v>
      </c>
      <c r="B26016">
        <v>73000</v>
      </c>
      <c r="C26016" s="6">
        <v>44256</v>
      </c>
      <c r="D26016">
        <v>-419.82929999999999</v>
      </c>
      <c r="E26016" t="str">
        <f>INDEX(LedgerMapping[[#All],[Area]],MATCH(Transactions[[#This Row],[Sub Ledger]],LedgerMapping[[#All],[Sub Ledger]],0))</f>
        <v>Income Statement</v>
      </c>
    </row>
    <row r="26017" spans="1:5" x14ac:dyDescent="0.55000000000000004">
      <c r="A26017">
        <v>13</v>
      </c>
      <c r="B26017">
        <v>74000</v>
      </c>
      <c r="C26017" s="6">
        <v>44256</v>
      </c>
      <c r="D26017">
        <v>-608.88879999999995</v>
      </c>
      <c r="E26017" t="str">
        <f>INDEX(LedgerMapping[[#All],[Area]],MATCH(Transactions[[#This Row],[Sub Ledger]],LedgerMapping[[#All],[Sub Ledger]],0))</f>
        <v>Income Statement</v>
      </c>
    </row>
    <row r="26018" spans="1:5" x14ac:dyDescent="0.55000000000000004">
      <c r="A26018">
        <v>13</v>
      </c>
      <c r="B26018">
        <v>76000</v>
      </c>
      <c r="C26018" s="6">
        <v>44256</v>
      </c>
      <c r="D26018">
        <v>-491.19749999999999</v>
      </c>
      <c r="E26018" t="str">
        <f>INDEX(LedgerMapping[[#All],[Area]],MATCH(Transactions[[#This Row],[Sub Ledger]],LedgerMapping[[#All],[Sub Ledger]],0))</f>
        <v>Income Statement</v>
      </c>
    </row>
    <row r="26019" spans="1:5" x14ac:dyDescent="0.55000000000000004">
      <c r="A26019">
        <v>13</v>
      </c>
      <c r="B26019">
        <v>77000</v>
      </c>
      <c r="C26019" s="6">
        <v>44256</v>
      </c>
      <c r="D26019">
        <v>-892.16639999999995</v>
      </c>
      <c r="E26019" t="str">
        <f>INDEX(LedgerMapping[[#All],[Area]],MATCH(Transactions[[#This Row],[Sub Ledger]],LedgerMapping[[#All],[Sub Ledger]],0))</f>
        <v>Income Statement</v>
      </c>
    </row>
    <row r="26020" spans="1:5" x14ac:dyDescent="0.55000000000000004">
      <c r="A26020">
        <v>13</v>
      </c>
      <c r="B26020">
        <v>78000</v>
      </c>
      <c r="C26020" s="6">
        <v>44256</v>
      </c>
      <c r="D26020">
        <v>-278.60340000000002</v>
      </c>
      <c r="E26020" t="str">
        <f>INDEX(LedgerMapping[[#All],[Area]],MATCH(Transactions[[#This Row],[Sub Ledger]],LedgerMapping[[#All],[Sub Ledger]],0))</f>
        <v>Income Statement</v>
      </c>
    </row>
    <row r="26021" spans="1:5" x14ac:dyDescent="0.55000000000000004">
      <c r="A26021">
        <v>13</v>
      </c>
      <c r="B26021">
        <v>80000</v>
      </c>
      <c r="C26021" s="6">
        <v>44256</v>
      </c>
      <c r="D26021">
        <v>-1094.5672999999999</v>
      </c>
      <c r="E26021" t="str">
        <f>INDEX(LedgerMapping[[#All],[Area]],MATCH(Transactions[[#This Row],[Sub Ledger]],LedgerMapping[[#All],[Sub Ledger]],0))</f>
        <v>Income Statement</v>
      </c>
    </row>
    <row r="26022" spans="1:5" x14ac:dyDescent="0.55000000000000004">
      <c r="A26022">
        <v>13</v>
      </c>
      <c r="B26022">
        <v>81000</v>
      </c>
      <c r="C26022" s="6">
        <v>44256</v>
      </c>
      <c r="D26022">
        <v>-671.44</v>
      </c>
      <c r="E26022" t="str">
        <f>INDEX(LedgerMapping[[#All],[Area]],MATCH(Transactions[[#This Row],[Sub Ledger]],LedgerMapping[[#All],[Sub Ledger]],0))</f>
        <v>Income Statement</v>
      </c>
    </row>
    <row r="26023" spans="1:5" x14ac:dyDescent="0.55000000000000004">
      <c r="A26023">
        <v>13</v>
      </c>
      <c r="B26023">
        <v>82000</v>
      </c>
      <c r="C26023" s="6">
        <v>44256</v>
      </c>
      <c r="D26023">
        <v>-68.599199999999996</v>
      </c>
      <c r="E26023" t="str">
        <f>INDEX(LedgerMapping[[#All],[Area]],MATCH(Transactions[[#This Row],[Sub Ledger]],LedgerMapping[[#All],[Sub Ledger]],0))</f>
        <v>Income Statement</v>
      </c>
    </row>
    <row r="26024" spans="1:5" x14ac:dyDescent="0.55000000000000004">
      <c r="A26024">
        <v>13</v>
      </c>
      <c r="B26024">
        <v>83000</v>
      </c>
      <c r="C26024" s="6">
        <v>44256</v>
      </c>
      <c r="D26024">
        <v>-225.2064</v>
      </c>
      <c r="E26024" t="str">
        <f>INDEX(LedgerMapping[[#All],[Area]],MATCH(Transactions[[#This Row],[Sub Ledger]],LedgerMapping[[#All],[Sub Ledger]],0))</f>
        <v>Income Statement</v>
      </c>
    </row>
    <row r="26025" spans="1:5" x14ac:dyDescent="0.55000000000000004">
      <c r="A26025">
        <v>13</v>
      </c>
      <c r="B26025">
        <v>84000</v>
      </c>
      <c r="C26025" s="6">
        <v>44256</v>
      </c>
      <c r="D26025">
        <v>-210.90280000000001</v>
      </c>
      <c r="E26025" t="str">
        <f>INDEX(LedgerMapping[[#All],[Area]],MATCH(Transactions[[#This Row],[Sub Ledger]],LedgerMapping[[#All],[Sub Ledger]],0))</f>
        <v>Income Statement</v>
      </c>
    </row>
    <row r="26026" spans="1:5" x14ac:dyDescent="0.55000000000000004">
      <c r="A26026">
        <v>13</v>
      </c>
      <c r="B26026">
        <v>85000</v>
      </c>
      <c r="C26026" s="6">
        <v>44256</v>
      </c>
      <c r="D26026">
        <v>-181.41120000000001</v>
      </c>
      <c r="E26026" t="str">
        <f>INDEX(LedgerMapping[[#All],[Area]],MATCH(Transactions[[#This Row],[Sub Ledger]],LedgerMapping[[#All],[Sub Ledger]],0))</f>
        <v>Income Statement</v>
      </c>
    </row>
    <row r="26027" spans="1:5" x14ac:dyDescent="0.55000000000000004">
      <c r="A26027">
        <v>13</v>
      </c>
      <c r="B26027">
        <v>87000</v>
      </c>
      <c r="C26027" s="6">
        <v>44256</v>
      </c>
      <c r="D26027">
        <v>-948.64</v>
      </c>
      <c r="E26027" t="str">
        <f>INDEX(LedgerMapping[[#All],[Area]],MATCH(Transactions[[#This Row],[Sub Ledger]],LedgerMapping[[#All],[Sub Ledger]],0))</f>
        <v>Income Statement</v>
      </c>
    </row>
    <row r="26028" spans="1:5" x14ac:dyDescent="0.55000000000000004">
      <c r="A26028">
        <v>13</v>
      </c>
      <c r="B26028">
        <v>90000</v>
      </c>
      <c r="C26028" s="6">
        <v>44256</v>
      </c>
      <c r="D26028">
        <v>-318.7808</v>
      </c>
      <c r="E26028" t="str">
        <f>INDEX(LedgerMapping[[#All],[Area]],MATCH(Transactions[[#This Row],[Sub Ledger]],LedgerMapping[[#All],[Sub Ledger]],0))</f>
        <v>Income Statement</v>
      </c>
    </row>
    <row r="26029" spans="1:5" x14ac:dyDescent="0.55000000000000004">
      <c r="A26029">
        <v>13</v>
      </c>
      <c r="B26029">
        <v>52000</v>
      </c>
      <c r="C26029" s="6">
        <v>44256</v>
      </c>
      <c r="D26029">
        <v>17232.779200000001</v>
      </c>
      <c r="E26029" t="str">
        <f>INDEX(LedgerMapping[[#All],[Area]],MATCH(Transactions[[#This Row],[Sub Ledger]],LedgerMapping[[#All],[Sub Ledger]],0))</f>
        <v>Income Statement</v>
      </c>
    </row>
    <row r="26030" spans="1:5" x14ac:dyDescent="0.55000000000000004">
      <c r="A26030">
        <v>13</v>
      </c>
      <c r="B26030">
        <v>89000</v>
      </c>
      <c r="C26030" s="6">
        <v>44256</v>
      </c>
      <c r="D26030">
        <v>191.52</v>
      </c>
      <c r="E26030" t="str">
        <f>INDEX(LedgerMapping[[#All],[Area]],MATCH(Transactions[[#This Row],[Sub Ledger]],LedgerMapping[[#All],[Sub Ledger]],0))</f>
        <v>Income Statement</v>
      </c>
    </row>
    <row r="26031" spans="1:5" x14ac:dyDescent="0.55000000000000004">
      <c r="A26031">
        <v>13</v>
      </c>
      <c r="B26031">
        <v>89000</v>
      </c>
      <c r="C26031" s="6">
        <v>44256</v>
      </c>
      <c r="D26031">
        <v>214.7808</v>
      </c>
      <c r="E26031" t="str">
        <f>INDEX(LedgerMapping[[#All],[Area]],MATCH(Transactions[[#This Row],[Sub Ledger]],LedgerMapping[[#All],[Sub Ledger]],0))</f>
        <v>Income Statement</v>
      </c>
    </row>
    <row r="26032" spans="1:5" x14ac:dyDescent="0.55000000000000004">
      <c r="A26032">
        <v>13</v>
      </c>
      <c r="B26032">
        <v>89000</v>
      </c>
      <c r="C26032" s="6">
        <v>44256</v>
      </c>
      <c r="D26032">
        <v>69.478499999999997</v>
      </c>
      <c r="E26032" t="str">
        <f>INDEX(LedgerMapping[[#All],[Area]],MATCH(Transactions[[#This Row],[Sub Ledger]],LedgerMapping[[#All],[Sub Ledger]],0))</f>
        <v>Income Statement</v>
      </c>
    </row>
    <row r="26033" spans="1:5" x14ac:dyDescent="0.55000000000000004">
      <c r="A26033">
        <v>13</v>
      </c>
      <c r="B26033">
        <v>91000</v>
      </c>
      <c r="C26033" s="6">
        <v>44256</v>
      </c>
      <c r="D26033">
        <v>-240.17400000000001</v>
      </c>
      <c r="E26033" t="str">
        <f>INDEX(LedgerMapping[[#All],[Area]],MATCH(Transactions[[#This Row],[Sub Ledger]],LedgerMapping[[#All],[Sub Ledger]],0))</f>
        <v>Income Statement</v>
      </c>
    </row>
    <row r="26034" spans="1:5" x14ac:dyDescent="0.55000000000000004">
      <c r="A26034">
        <v>13</v>
      </c>
      <c r="B26034">
        <v>91000</v>
      </c>
      <c r="C26034" s="6">
        <v>44256</v>
      </c>
      <c r="D26034">
        <v>-258.91109999999998</v>
      </c>
      <c r="E26034" t="str">
        <f>INDEX(LedgerMapping[[#All],[Area]],MATCH(Transactions[[#This Row],[Sub Ledger]],LedgerMapping[[#All],[Sub Ledger]],0))</f>
        <v>Income Statement</v>
      </c>
    </row>
    <row r="26035" spans="1:5" x14ac:dyDescent="0.55000000000000004">
      <c r="A26035">
        <v>13</v>
      </c>
      <c r="B26035">
        <v>91000</v>
      </c>
      <c r="C26035" s="6">
        <v>44256</v>
      </c>
      <c r="D26035">
        <v>-75.477500000000006</v>
      </c>
      <c r="E26035" t="str">
        <f>INDEX(LedgerMapping[[#All],[Area]],MATCH(Transactions[[#This Row],[Sub Ledger]],LedgerMapping[[#All],[Sub Ledger]],0))</f>
        <v>Income Statement</v>
      </c>
    </row>
    <row r="26036" spans="1:5" x14ac:dyDescent="0.55000000000000004">
      <c r="A26036">
        <v>13</v>
      </c>
      <c r="B26036">
        <v>92000</v>
      </c>
      <c r="C26036" s="6">
        <v>44256</v>
      </c>
      <c r="D26036">
        <v>133.2441</v>
      </c>
      <c r="E26036" t="str">
        <f>INDEX(LedgerMapping[[#All],[Area]],MATCH(Transactions[[#This Row],[Sub Ledger]],LedgerMapping[[#All],[Sub Ledger]],0))</f>
        <v>Income Statement</v>
      </c>
    </row>
    <row r="26037" spans="1:5" x14ac:dyDescent="0.55000000000000004">
      <c r="A26037">
        <v>13</v>
      </c>
      <c r="B26037">
        <v>92000</v>
      </c>
      <c r="C26037" s="6">
        <v>44256</v>
      </c>
      <c r="D26037">
        <v>430.75619999999998</v>
      </c>
      <c r="E26037" t="str">
        <f>INDEX(LedgerMapping[[#All],[Area]],MATCH(Transactions[[#This Row],[Sub Ledger]],LedgerMapping[[#All],[Sub Ledger]],0))</f>
        <v>Income Statement</v>
      </c>
    </row>
    <row r="26038" spans="1:5" x14ac:dyDescent="0.55000000000000004">
      <c r="A26038">
        <v>13</v>
      </c>
      <c r="B26038">
        <v>92000</v>
      </c>
      <c r="C26038" s="6">
        <v>44256</v>
      </c>
      <c r="D26038">
        <v>387.86599999999999</v>
      </c>
      <c r="E26038" t="str">
        <f>INDEX(LedgerMapping[[#All],[Area]],MATCH(Transactions[[#This Row],[Sub Ledger]],LedgerMapping[[#All],[Sub Ledger]],0))</f>
        <v>Income Statement</v>
      </c>
    </row>
    <row r="26039" spans="1:5" x14ac:dyDescent="0.55000000000000004">
      <c r="A26039">
        <v>13</v>
      </c>
      <c r="B26039">
        <v>101000</v>
      </c>
      <c r="C26039" s="6">
        <v>44256</v>
      </c>
      <c r="D26039">
        <v>341315.31270000001</v>
      </c>
      <c r="E26039" t="str">
        <f>INDEX(LedgerMapping[[#All],[Area]],MATCH(Transactions[[#This Row],[Sub Ledger]],LedgerMapping[[#All],[Sub Ledger]],0))</f>
        <v>Income Statement</v>
      </c>
    </row>
    <row r="26040" spans="1:5" x14ac:dyDescent="0.55000000000000004">
      <c r="A26040">
        <v>13</v>
      </c>
      <c r="B26040">
        <v>101001</v>
      </c>
      <c r="C26040" s="6">
        <v>44256</v>
      </c>
      <c r="D26040">
        <v>237628.35993899999</v>
      </c>
      <c r="E26040" t="str">
        <f>INDEX(LedgerMapping[[#All],[Area]],MATCH(Transactions[[#This Row],[Sub Ledger]],LedgerMapping[[#All],[Sub Ledger]],0))</f>
        <v>Income Statement</v>
      </c>
    </row>
    <row r="26041" spans="1:5" x14ac:dyDescent="0.55000000000000004">
      <c r="A26041">
        <v>13</v>
      </c>
      <c r="B26041">
        <v>53000</v>
      </c>
      <c r="C26041" s="6">
        <v>44501</v>
      </c>
      <c r="D26041">
        <v>-4896.08</v>
      </c>
      <c r="E26041" t="str">
        <f>INDEX(LedgerMapping[[#All],[Area]],MATCH(Transactions[[#This Row],[Sub Ledger]],LedgerMapping[[#All],[Sub Ledger]],0))</f>
        <v>Income Statement</v>
      </c>
    </row>
    <row r="26042" spans="1:5" x14ac:dyDescent="0.55000000000000004">
      <c r="A26042">
        <v>13</v>
      </c>
      <c r="B26042">
        <v>56000</v>
      </c>
      <c r="C26042" s="6">
        <v>44501</v>
      </c>
      <c r="D26042">
        <v>-83609.83</v>
      </c>
      <c r="E26042" t="str">
        <f>INDEX(LedgerMapping[[#All],[Area]],MATCH(Transactions[[#This Row],[Sub Ledger]],LedgerMapping[[#All],[Sub Ledger]],0))</f>
        <v>Income Statement</v>
      </c>
    </row>
    <row r="26043" spans="1:5" x14ac:dyDescent="0.55000000000000004">
      <c r="A26043">
        <v>13</v>
      </c>
      <c r="B26043">
        <v>60000</v>
      </c>
      <c r="C26043" s="6">
        <v>44501</v>
      </c>
      <c r="D26043">
        <v>-47937.23</v>
      </c>
      <c r="E26043" t="str">
        <f>INDEX(LedgerMapping[[#All],[Area]],MATCH(Transactions[[#This Row],[Sub Ledger]],LedgerMapping[[#All],[Sub Ledger]],0))</f>
        <v>Income Statement</v>
      </c>
    </row>
    <row r="26044" spans="1:5" x14ac:dyDescent="0.55000000000000004">
      <c r="A26044">
        <v>13</v>
      </c>
      <c r="B26044">
        <v>61000</v>
      </c>
      <c r="C26044" s="6">
        <v>44501</v>
      </c>
      <c r="D26044">
        <v>-5411.88</v>
      </c>
      <c r="E26044" t="str">
        <f>INDEX(LedgerMapping[[#All],[Area]],MATCH(Transactions[[#This Row],[Sub Ledger]],LedgerMapping[[#All],[Sub Ledger]],0))</f>
        <v>Income Statement</v>
      </c>
    </row>
    <row r="26045" spans="1:5" x14ac:dyDescent="0.55000000000000004">
      <c r="A26045">
        <v>13</v>
      </c>
      <c r="B26045">
        <v>62000</v>
      </c>
      <c r="C26045" s="6">
        <v>44501</v>
      </c>
      <c r="D26045">
        <v>-2459.19</v>
      </c>
      <c r="E26045" t="str">
        <f>INDEX(LedgerMapping[[#All],[Area]],MATCH(Transactions[[#This Row],[Sub Ledger]],LedgerMapping[[#All],[Sub Ledger]],0))</f>
        <v>Income Statement</v>
      </c>
    </row>
    <row r="26046" spans="1:5" x14ac:dyDescent="0.55000000000000004">
      <c r="A26046">
        <v>13</v>
      </c>
      <c r="B26046">
        <v>63000</v>
      </c>
      <c r="C26046" s="6">
        <v>44501</v>
      </c>
      <c r="D26046">
        <v>-4896.08</v>
      </c>
      <c r="E26046" t="str">
        <f>INDEX(LedgerMapping[[#All],[Area]],MATCH(Transactions[[#This Row],[Sub Ledger]],LedgerMapping[[#All],[Sub Ledger]],0))</f>
        <v>Income Statement</v>
      </c>
    </row>
    <row r="26047" spans="1:5" x14ac:dyDescent="0.55000000000000004">
      <c r="A26047">
        <v>13</v>
      </c>
      <c r="B26047">
        <v>65000</v>
      </c>
      <c r="C26047" s="6">
        <v>44501</v>
      </c>
      <c r="D26047">
        <v>-506.52</v>
      </c>
      <c r="E26047" t="str">
        <f>INDEX(LedgerMapping[[#All],[Area]],MATCH(Transactions[[#This Row],[Sub Ledger]],LedgerMapping[[#All],[Sub Ledger]],0))</f>
        <v>Income Statement</v>
      </c>
    </row>
    <row r="26048" spans="1:5" x14ac:dyDescent="0.55000000000000004">
      <c r="A26048">
        <v>13</v>
      </c>
      <c r="B26048">
        <v>66000</v>
      </c>
      <c r="C26048" s="6">
        <v>44501</v>
      </c>
      <c r="D26048">
        <v>-460.91</v>
      </c>
      <c r="E26048" t="str">
        <f>INDEX(LedgerMapping[[#All],[Area]],MATCH(Transactions[[#This Row],[Sub Ledger]],LedgerMapping[[#All],[Sub Ledger]],0))</f>
        <v>Income Statement</v>
      </c>
    </row>
    <row r="26049" spans="1:5" x14ac:dyDescent="0.55000000000000004">
      <c r="A26049">
        <v>13</v>
      </c>
      <c r="B26049">
        <v>67000</v>
      </c>
      <c r="C26049" s="6">
        <v>44501</v>
      </c>
      <c r="D26049">
        <v>-243.36</v>
      </c>
      <c r="E26049" t="str">
        <f>INDEX(LedgerMapping[[#All],[Area]],MATCH(Transactions[[#This Row],[Sub Ledger]],LedgerMapping[[#All],[Sub Ledger]],0))</f>
        <v>Income Statement</v>
      </c>
    </row>
    <row r="26050" spans="1:5" x14ac:dyDescent="0.55000000000000004">
      <c r="A26050">
        <v>13</v>
      </c>
      <c r="B26050">
        <v>68000</v>
      </c>
      <c r="C26050" s="6">
        <v>44501</v>
      </c>
      <c r="D26050">
        <v>-180.2</v>
      </c>
      <c r="E26050" t="str">
        <f>INDEX(LedgerMapping[[#All],[Area]],MATCH(Transactions[[#This Row],[Sub Ledger]],LedgerMapping[[#All],[Sub Ledger]],0))</f>
        <v>Income Statement</v>
      </c>
    </row>
    <row r="26051" spans="1:5" x14ac:dyDescent="0.55000000000000004">
      <c r="A26051">
        <v>13</v>
      </c>
      <c r="B26051">
        <v>69000</v>
      </c>
      <c r="C26051" s="6">
        <v>44501</v>
      </c>
      <c r="D26051">
        <v>-52.13</v>
      </c>
      <c r="E26051" t="str">
        <f>INDEX(LedgerMapping[[#All],[Area]],MATCH(Transactions[[#This Row],[Sub Ledger]],LedgerMapping[[#All],[Sub Ledger]],0))</f>
        <v>Income Statement</v>
      </c>
    </row>
    <row r="26052" spans="1:5" x14ac:dyDescent="0.55000000000000004">
      <c r="A26052">
        <v>13</v>
      </c>
      <c r="B26052">
        <v>71000</v>
      </c>
      <c r="C26052" s="6">
        <v>44501</v>
      </c>
      <c r="D26052">
        <v>-69.67</v>
      </c>
      <c r="E26052" t="str">
        <f>INDEX(LedgerMapping[[#All],[Area]],MATCH(Transactions[[#This Row],[Sub Ledger]],LedgerMapping[[#All],[Sub Ledger]],0))</f>
        <v>Income Statement</v>
      </c>
    </row>
    <row r="26053" spans="1:5" x14ac:dyDescent="0.55000000000000004">
      <c r="A26053">
        <v>13</v>
      </c>
      <c r="B26053">
        <v>72000</v>
      </c>
      <c r="C26053" s="6">
        <v>44501</v>
      </c>
      <c r="D26053">
        <v>-245.12</v>
      </c>
      <c r="E26053" t="str">
        <f>INDEX(LedgerMapping[[#All],[Area]],MATCH(Transactions[[#This Row],[Sub Ledger]],LedgerMapping[[#All],[Sub Ledger]],0))</f>
        <v>Income Statement</v>
      </c>
    </row>
    <row r="26054" spans="1:5" x14ac:dyDescent="0.55000000000000004">
      <c r="A26054">
        <v>13</v>
      </c>
      <c r="B26054">
        <v>73000</v>
      </c>
      <c r="C26054" s="6">
        <v>44501</v>
      </c>
      <c r="D26054">
        <v>-369.68</v>
      </c>
      <c r="E26054" t="str">
        <f>INDEX(LedgerMapping[[#All],[Area]],MATCH(Transactions[[#This Row],[Sub Ledger]],LedgerMapping[[#All],[Sub Ledger]],0))</f>
        <v>Income Statement</v>
      </c>
    </row>
    <row r="26055" spans="1:5" x14ac:dyDescent="0.55000000000000004">
      <c r="A26055">
        <v>13</v>
      </c>
      <c r="B26055">
        <v>74000</v>
      </c>
      <c r="C26055" s="6">
        <v>44501</v>
      </c>
      <c r="D26055">
        <v>-499.51</v>
      </c>
      <c r="E26055" t="str">
        <f>INDEX(LedgerMapping[[#All],[Area]],MATCH(Transactions[[#This Row],[Sub Ledger]],LedgerMapping[[#All],[Sub Ledger]],0))</f>
        <v>Income Statement</v>
      </c>
    </row>
    <row r="26056" spans="1:5" x14ac:dyDescent="0.55000000000000004">
      <c r="A26056">
        <v>13</v>
      </c>
      <c r="B26056">
        <v>76000</v>
      </c>
      <c r="C26056" s="6">
        <v>44501</v>
      </c>
      <c r="D26056">
        <v>-2311.8200000000002</v>
      </c>
      <c r="E26056" t="str">
        <f>INDEX(LedgerMapping[[#All],[Area]],MATCH(Transactions[[#This Row],[Sub Ledger]],LedgerMapping[[#All],[Sub Ledger]],0))</f>
        <v>Income Statement</v>
      </c>
    </row>
    <row r="26057" spans="1:5" x14ac:dyDescent="0.55000000000000004">
      <c r="A26057">
        <v>13</v>
      </c>
      <c r="B26057">
        <v>77000</v>
      </c>
      <c r="C26057" s="6">
        <v>44501</v>
      </c>
      <c r="D26057">
        <v>-881.97</v>
      </c>
      <c r="E26057" t="str">
        <f>INDEX(LedgerMapping[[#All],[Area]],MATCH(Transactions[[#This Row],[Sub Ledger]],LedgerMapping[[#All],[Sub Ledger]],0))</f>
        <v>Income Statement</v>
      </c>
    </row>
    <row r="26058" spans="1:5" x14ac:dyDescent="0.55000000000000004">
      <c r="A26058">
        <v>13</v>
      </c>
      <c r="B26058">
        <v>78000</v>
      </c>
      <c r="C26058" s="6">
        <v>44501</v>
      </c>
      <c r="D26058">
        <v>-308.27999999999997</v>
      </c>
      <c r="E26058" t="str">
        <f>INDEX(LedgerMapping[[#All],[Area]],MATCH(Transactions[[#This Row],[Sub Ledger]],LedgerMapping[[#All],[Sub Ledger]],0))</f>
        <v>Income Statement</v>
      </c>
    </row>
    <row r="26059" spans="1:5" x14ac:dyDescent="0.55000000000000004">
      <c r="A26059">
        <v>13</v>
      </c>
      <c r="B26059">
        <v>80000</v>
      </c>
      <c r="C26059" s="6">
        <v>44501</v>
      </c>
      <c r="D26059">
        <v>-1183.73</v>
      </c>
      <c r="E26059" t="str">
        <f>INDEX(LedgerMapping[[#All],[Area]],MATCH(Transactions[[#This Row],[Sub Ledger]],LedgerMapping[[#All],[Sub Ledger]],0))</f>
        <v>Income Statement</v>
      </c>
    </row>
    <row r="26060" spans="1:5" x14ac:dyDescent="0.55000000000000004">
      <c r="A26060">
        <v>13</v>
      </c>
      <c r="B26060">
        <v>81000</v>
      </c>
      <c r="C26060" s="6">
        <v>44501</v>
      </c>
      <c r="D26060">
        <v>-732.84</v>
      </c>
      <c r="E26060" t="str">
        <f>INDEX(LedgerMapping[[#All],[Area]],MATCH(Transactions[[#This Row],[Sub Ledger]],LedgerMapping[[#All],[Sub Ledger]],0))</f>
        <v>Income Statement</v>
      </c>
    </row>
    <row r="26061" spans="1:5" x14ac:dyDescent="0.55000000000000004">
      <c r="A26061">
        <v>13</v>
      </c>
      <c r="B26061">
        <v>82000</v>
      </c>
      <c r="C26061" s="6">
        <v>44501</v>
      </c>
      <c r="D26061">
        <v>-76.69</v>
      </c>
      <c r="E26061" t="str">
        <f>INDEX(LedgerMapping[[#All],[Area]],MATCH(Transactions[[#This Row],[Sub Ledger]],LedgerMapping[[#All],[Sub Ledger]],0))</f>
        <v>Income Statement</v>
      </c>
    </row>
    <row r="26062" spans="1:5" x14ac:dyDescent="0.55000000000000004">
      <c r="A26062">
        <v>13</v>
      </c>
      <c r="B26062">
        <v>83000</v>
      </c>
      <c r="C26062" s="6">
        <v>44501</v>
      </c>
      <c r="D26062">
        <v>-266.17</v>
      </c>
      <c r="E26062" t="str">
        <f>INDEX(LedgerMapping[[#All],[Area]],MATCH(Transactions[[#This Row],[Sub Ledger]],LedgerMapping[[#All],[Sub Ledger]],0))</f>
        <v>Income Statement</v>
      </c>
    </row>
    <row r="26063" spans="1:5" x14ac:dyDescent="0.55000000000000004">
      <c r="A26063">
        <v>13</v>
      </c>
      <c r="B26063">
        <v>84000</v>
      </c>
      <c r="C26063" s="6">
        <v>44501</v>
      </c>
      <c r="D26063">
        <v>-239.85</v>
      </c>
      <c r="E26063" t="str">
        <f>INDEX(LedgerMapping[[#All],[Area]],MATCH(Transactions[[#This Row],[Sub Ledger]],LedgerMapping[[#All],[Sub Ledger]],0))</f>
        <v>Income Statement</v>
      </c>
    </row>
    <row r="26064" spans="1:5" x14ac:dyDescent="0.55000000000000004">
      <c r="A26064">
        <v>13</v>
      </c>
      <c r="B26064">
        <v>85000</v>
      </c>
      <c r="C26064" s="6">
        <v>44501</v>
      </c>
      <c r="D26064">
        <v>-213.54</v>
      </c>
      <c r="E26064" t="str">
        <f>INDEX(LedgerMapping[[#All],[Area]],MATCH(Transactions[[#This Row],[Sub Ledger]],LedgerMapping[[#All],[Sub Ledger]],0))</f>
        <v>Income Statement</v>
      </c>
    </row>
    <row r="26065" spans="1:5" x14ac:dyDescent="0.55000000000000004">
      <c r="A26065">
        <v>13</v>
      </c>
      <c r="B26065">
        <v>87000</v>
      </c>
      <c r="C26065" s="6">
        <v>44501</v>
      </c>
      <c r="D26065">
        <v>-948.64</v>
      </c>
      <c r="E26065" t="str">
        <f>INDEX(LedgerMapping[[#All],[Area]],MATCH(Transactions[[#This Row],[Sub Ledger]],LedgerMapping[[#All],[Sub Ledger]],0))</f>
        <v>Income Statement</v>
      </c>
    </row>
    <row r="26066" spans="1:5" x14ac:dyDescent="0.55000000000000004">
      <c r="A26066">
        <v>13</v>
      </c>
      <c r="B26066">
        <v>90000</v>
      </c>
      <c r="C26066" s="6">
        <v>44501</v>
      </c>
      <c r="D26066">
        <v>-360.91</v>
      </c>
      <c r="E26066" t="str">
        <f>INDEX(LedgerMapping[[#All],[Area]],MATCH(Transactions[[#This Row],[Sub Ledger]],LedgerMapping[[#All],[Sub Ledger]],0))</f>
        <v>Income Statement</v>
      </c>
    </row>
    <row r="26067" spans="1:5" x14ac:dyDescent="0.55000000000000004">
      <c r="A26067">
        <v>13</v>
      </c>
      <c r="B26067">
        <v>60000</v>
      </c>
      <c r="C26067" s="6">
        <v>44501</v>
      </c>
      <c r="D26067">
        <v>-23970.12</v>
      </c>
      <c r="E26067" t="str">
        <f>INDEX(LedgerMapping[[#All],[Area]],MATCH(Transactions[[#This Row],[Sub Ledger]],LedgerMapping[[#All],[Sub Ledger]],0))</f>
        <v>Income Statement</v>
      </c>
    </row>
    <row r="26068" spans="1:5" x14ac:dyDescent="0.55000000000000004">
      <c r="A26068">
        <v>13</v>
      </c>
      <c r="B26068">
        <v>61000</v>
      </c>
      <c r="C26068" s="6">
        <v>44501</v>
      </c>
      <c r="D26068">
        <v>-2213.5700000000002</v>
      </c>
      <c r="E26068" t="str">
        <f>INDEX(LedgerMapping[[#All],[Area]],MATCH(Transactions[[#This Row],[Sub Ledger]],LedgerMapping[[#All],[Sub Ledger]],0))</f>
        <v>Income Statement</v>
      </c>
    </row>
    <row r="26069" spans="1:5" x14ac:dyDescent="0.55000000000000004">
      <c r="A26069">
        <v>13</v>
      </c>
      <c r="B26069">
        <v>62000</v>
      </c>
      <c r="C26069" s="6">
        <v>44501</v>
      </c>
      <c r="D26069">
        <v>-2213.5700000000002</v>
      </c>
      <c r="E26069" t="str">
        <f>INDEX(LedgerMapping[[#All],[Area]],MATCH(Transactions[[#This Row],[Sub Ledger]],LedgerMapping[[#All],[Sub Ledger]],0))</f>
        <v>Income Statement</v>
      </c>
    </row>
    <row r="26070" spans="1:5" x14ac:dyDescent="0.55000000000000004">
      <c r="A26070">
        <v>13</v>
      </c>
      <c r="B26070">
        <v>65000</v>
      </c>
      <c r="C26070" s="6">
        <v>44501</v>
      </c>
      <c r="D26070">
        <v>-432.84</v>
      </c>
      <c r="E26070" t="str">
        <f>INDEX(LedgerMapping[[#All],[Area]],MATCH(Transactions[[#This Row],[Sub Ledger]],LedgerMapping[[#All],[Sub Ledger]],0))</f>
        <v>Income Statement</v>
      </c>
    </row>
    <row r="26071" spans="1:5" x14ac:dyDescent="0.55000000000000004">
      <c r="A26071">
        <v>13</v>
      </c>
      <c r="B26071">
        <v>66000</v>
      </c>
      <c r="C26071" s="6">
        <v>44501</v>
      </c>
      <c r="D26071">
        <v>-392.49</v>
      </c>
      <c r="E26071" t="str">
        <f>INDEX(LedgerMapping[[#All],[Area]],MATCH(Transactions[[#This Row],[Sub Ledger]],LedgerMapping[[#All],[Sub Ledger]],0))</f>
        <v>Income Statement</v>
      </c>
    </row>
    <row r="26072" spans="1:5" x14ac:dyDescent="0.55000000000000004">
      <c r="A26072">
        <v>13</v>
      </c>
      <c r="B26072">
        <v>67000</v>
      </c>
      <c r="C26072" s="6">
        <v>44501</v>
      </c>
      <c r="D26072">
        <v>-195.99</v>
      </c>
      <c r="E26072" t="str">
        <f>INDEX(LedgerMapping[[#All],[Area]],MATCH(Transactions[[#This Row],[Sub Ledger]],LedgerMapping[[#All],[Sub Ledger]],0))</f>
        <v>Income Statement</v>
      </c>
    </row>
    <row r="26073" spans="1:5" x14ac:dyDescent="0.55000000000000004">
      <c r="A26073">
        <v>13</v>
      </c>
      <c r="B26073">
        <v>68000</v>
      </c>
      <c r="C26073" s="6">
        <v>44501</v>
      </c>
      <c r="D26073">
        <v>-148.62</v>
      </c>
      <c r="E26073" t="str">
        <f>INDEX(LedgerMapping[[#All],[Area]],MATCH(Transactions[[#This Row],[Sub Ledger]],LedgerMapping[[#All],[Sub Ledger]],0))</f>
        <v>Income Statement</v>
      </c>
    </row>
    <row r="26074" spans="1:5" x14ac:dyDescent="0.55000000000000004">
      <c r="A26074">
        <v>13</v>
      </c>
      <c r="B26074">
        <v>69000</v>
      </c>
      <c r="C26074" s="6">
        <v>44501</v>
      </c>
      <c r="D26074">
        <v>-45.11</v>
      </c>
      <c r="E26074" t="str">
        <f>INDEX(LedgerMapping[[#All],[Area]],MATCH(Transactions[[#This Row],[Sub Ledger]],LedgerMapping[[#All],[Sub Ledger]],0))</f>
        <v>Income Statement</v>
      </c>
    </row>
    <row r="26075" spans="1:5" x14ac:dyDescent="0.55000000000000004">
      <c r="A26075">
        <v>13</v>
      </c>
      <c r="B26075">
        <v>71000</v>
      </c>
      <c r="C26075" s="6">
        <v>44501</v>
      </c>
      <c r="D26075">
        <v>-62.66</v>
      </c>
      <c r="E26075" t="str">
        <f>INDEX(LedgerMapping[[#All],[Area]],MATCH(Transactions[[#This Row],[Sub Ledger]],LedgerMapping[[#All],[Sub Ledger]],0))</f>
        <v>Income Statement</v>
      </c>
    </row>
    <row r="26076" spans="1:5" x14ac:dyDescent="0.55000000000000004">
      <c r="A26076">
        <v>13</v>
      </c>
      <c r="B26076">
        <v>73000</v>
      </c>
      <c r="C26076" s="6">
        <v>44501</v>
      </c>
      <c r="D26076">
        <v>-260.91000000000003</v>
      </c>
      <c r="E26076" t="str">
        <f>INDEX(LedgerMapping[[#All],[Area]],MATCH(Transactions[[#This Row],[Sub Ledger]],LedgerMapping[[#All],[Sub Ledger]],0))</f>
        <v>Income Statement</v>
      </c>
    </row>
    <row r="26077" spans="1:5" x14ac:dyDescent="0.55000000000000004">
      <c r="A26077">
        <v>13</v>
      </c>
      <c r="B26077">
        <v>74000</v>
      </c>
      <c r="C26077" s="6">
        <v>44501</v>
      </c>
      <c r="D26077">
        <v>-717.05</v>
      </c>
      <c r="E26077" t="str">
        <f>INDEX(LedgerMapping[[#All],[Area]],MATCH(Transactions[[#This Row],[Sub Ledger]],LedgerMapping[[#All],[Sub Ledger]],0))</f>
        <v>Income Statement</v>
      </c>
    </row>
    <row r="26078" spans="1:5" x14ac:dyDescent="0.55000000000000004">
      <c r="A26078">
        <v>13</v>
      </c>
      <c r="B26078">
        <v>76000</v>
      </c>
      <c r="C26078" s="6">
        <v>44501</v>
      </c>
      <c r="D26078">
        <v>-281.95999999999998</v>
      </c>
      <c r="E26078" t="str">
        <f>INDEX(LedgerMapping[[#All],[Area]],MATCH(Transactions[[#This Row],[Sub Ledger]],LedgerMapping[[#All],[Sub Ledger]],0))</f>
        <v>Income Statement</v>
      </c>
    </row>
    <row r="26079" spans="1:5" x14ac:dyDescent="0.55000000000000004">
      <c r="A26079">
        <v>13</v>
      </c>
      <c r="B26079">
        <v>77000</v>
      </c>
      <c r="C26079" s="6">
        <v>44501</v>
      </c>
      <c r="D26079">
        <v>-506.52</v>
      </c>
      <c r="E26079" t="str">
        <f>INDEX(LedgerMapping[[#All],[Area]],MATCH(Transactions[[#This Row],[Sub Ledger]],LedgerMapping[[#All],[Sub Ledger]],0))</f>
        <v>Income Statement</v>
      </c>
    </row>
    <row r="26080" spans="1:5" x14ac:dyDescent="0.55000000000000004">
      <c r="A26080">
        <v>13</v>
      </c>
      <c r="B26080">
        <v>78000</v>
      </c>
      <c r="C26080" s="6">
        <v>44501</v>
      </c>
      <c r="D26080">
        <v>-148.62</v>
      </c>
      <c r="E26080" t="str">
        <f>INDEX(LedgerMapping[[#All],[Area]],MATCH(Transactions[[#This Row],[Sub Ledger]],LedgerMapping[[#All],[Sub Ledger]],0))</f>
        <v>Income Statement</v>
      </c>
    </row>
    <row r="26081" spans="1:5" x14ac:dyDescent="0.55000000000000004">
      <c r="A26081">
        <v>13</v>
      </c>
      <c r="B26081">
        <v>80000</v>
      </c>
      <c r="C26081" s="6">
        <v>44501</v>
      </c>
      <c r="D26081">
        <v>-531.09</v>
      </c>
      <c r="E26081" t="str">
        <f>INDEX(LedgerMapping[[#All],[Area]],MATCH(Transactions[[#This Row],[Sub Ledger]],LedgerMapping[[#All],[Sub Ledger]],0))</f>
        <v>Income Statement</v>
      </c>
    </row>
    <row r="26082" spans="1:5" x14ac:dyDescent="0.55000000000000004">
      <c r="A26082">
        <v>13</v>
      </c>
      <c r="B26082">
        <v>81000</v>
      </c>
      <c r="C26082" s="6">
        <v>44501</v>
      </c>
      <c r="D26082">
        <v>-329.33</v>
      </c>
      <c r="E26082" t="str">
        <f>INDEX(LedgerMapping[[#All],[Area]],MATCH(Transactions[[#This Row],[Sub Ledger]],LedgerMapping[[#All],[Sub Ledger]],0))</f>
        <v>Income Statement</v>
      </c>
    </row>
    <row r="26083" spans="1:5" x14ac:dyDescent="0.55000000000000004">
      <c r="A26083">
        <v>13</v>
      </c>
      <c r="B26083">
        <v>82000</v>
      </c>
      <c r="C26083" s="6">
        <v>44501</v>
      </c>
      <c r="D26083">
        <v>-32.83</v>
      </c>
      <c r="E26083" t="str">
        <f>INDEX(LedgerMapping[[#All],[Area]],MATCH(Transactions[[#This Row],[Sub Ledger]],LedgerMapping[[#All],[Sub Ledger]],0))</f>
        <v>Income Statement</v>
      </c>
    </row>
    <row r="26084" spans="1:5" x14ac:dyDescent="0.55000000000000004">
      <c r="A26084">
        <v>13</v>
      </c>
      <c r="B26084">
        <v>83000</v>
      </c>
      <c r="C26084" s="6">
        <v>44501</v>
      </c>
      <c r="D26084">
        <v>-113.53</v>
      </c>
      <c r="E26084" t="str">
        <f>INDEX(LedgerMapping[[#All],[Area]],MATCH(Transactions[[#This Row],[Sub Ledger]],LedgerMapping[[#All],[Sub Ledger]],0))</f>
        <v>Income Statement</v>
      </c>
    </row>
    <row r="26085" spans="1:5" x14ac:dyDescent="0.55000000000000004">
      <c r="A26085">
        <v>13</v>
      </c>
      <c r="B26085">
        <v>84000</v>
      </c>
      <c r="C26085" s="6">
        <v>44501</v>
      </c>
      <c r="D26085">
        <v>-97.74</v>
      </c>
      <c r="E26085" t="str">
        <f>INDEX(LedgerMapping[[#All],[Area]],MATCH(Transactions[[#This Row],[Sub Ledger]],LedgerMapping[[#All],[Sub Ledger]],0))</f>
        <v>Income Statement</v>
      </c>
    </row>
    <row r="26086" spans="1:5" x14ac:dyDescent="0.55000000000000004">
      <c r="A26086">
        <v>13</v>
      </c>
      <c r="B26086">
        <v>85000</v>
      </c>
      <c r="C26086" s="6">
        <v>44501</v>
      </c>
      <c r="D26086">
        <v>-90.73</v>
      </c>
      <c r="E26086" t="str">
        <f>INDEX(LedgerMapping[[#All],[Area]],MATCH(Transactions[[#This Row],[Sub Ledger]],LedgerMapping[[#All],[Sub Ledger]],0))</f>
        <v>Income Statement</v>
      </c>
    </row>
    <row r="26087" spans="1:5" x14ac:dyDescent="0.55000000000000004">
      <c r="A26087">
        <v>13</v>
      </c>
      <c r="B26087">
        <v>87000</v>
      </c>
      <c r="C26087" s="6">
        <v>44501</v>
      </c>
      <c r="D26087">
        <v>-474.94</v>
      </c>
      <c r="E26087" t="str">
        <f>INDEX(LedgerMapping[[#All],[Area]],MATCH(Transactions[[#This Row],[Sub Ledger]],LedgerMapping[[#All],[Sub Ledger]],0))</f>
        <v>Income Statement</v>
      </c>
    </row>
    <row r="26088" spans="1:5" x14ac:dyDescent="0.55000000000000004">
      <c r="A26088">
        <v>13</v>
      </c>
      <c r="B26088">
        <v>90000</v>
      </c>
      <c r="C26088" s="6">
        <v>44501</v>
      </c>
      <c r="D26088">
        <v>-145.11000000000001</v>
      </c>
      <c r="E26088" t="str">
        <f>INDEX(LedgerMapping[[#All],[Area]],MATCH(Transactions[[#This Row],[Sub Ledger]],LedgerMapping[[#All],[Sub Ledger]],0))</f>
        <v>Income Statement</v>
      </c>
    </row>
    <row r="26089" spans="1:5" x14ac:dyDescent="0.55000000000000004">
      <c r="A26089">
        <v>13</v>
      </c>
      <c r="B26089">
        <v>60000</v>
      </c>
      <c r="C26089" s="6">
        <v>44501</v>
      </c>
      <c r="D26089">
        <v>-32280.799999999999</v>
      </c>
      <c r="E26089" t="str">
        <f>INDEX(LedgerMapping[[#All],[Area]],MATCH(Transactions[[#This Row],[Sub Ledger]],LedgerMapping[[#All],[Sub Ledger]],0))</f>
        <v>Income Statement</v>
      </c>
    </row>
    <row r="26090" spans="1:5" x14ac:dyDescent="0.55000000000000004">
      <c r="A26090">
        <v>13</v>
      </c>
      <c r="B26090">
        <v>61000</v>
      </c>
      <c r="C26090" s="6">
        <v>44501</v>
      </c>
      <c r="D26090">
        <v>-2650.42</v>
      </c>
      <c r="E26090" t="str">
        <f>INDEX(LedgerMapping[[#All],[Area]],MATCH(Transactions[[#This Row],[Sub Ledger]],LedgerMapping[[#All],[Sub Ledger]],0))</f>
        <v>Income Statement</v>
      </c>
    </row>
    <row r="26091" spans="1:5" x14ac:dyDescent="0.55000000000000004">
      <c r="A26091">
        <v>13</v>
      </c>
      <c r="B26091">
        <v>62000</v>
      </c>
      <c r="C26091" s="6">
        <v>44501</v>
      </c>
      <c r="D26091">
        <v>-3313.59</v>
      </c>
      <c r="E26091" t="str">
        <f>INDEX(LedgerMapping[[#All],[Area]],MATCH(Transactions[[#This Row],[Sub Ledger]],LedgerMapping[[#All],[Sub Ledger]],0))</f>
        <v>Income Statement</v>
      </c>
    </row>
    <row r="26092" spans="1:5" x14ac:dyDescent="0.55000000000000004">
      <c r="A26092">
        <v>13</v>
      </c>
      <c r="B26092">
        <v>65000</v>
      </c>
      <c r="C26092" s="6">
        <v>44501</v>
      </c>
      <c r="D26092">
        <v>-583.72</v>
      </c>
      <c r="E26092" t="str">
        <f>INDEX(LedgerMapping[[#All],[Area]],MATCH(Transactions[[#This Row],[Sub Ledger]],LedgerMapping[[#All],[Sub Ledger]],0))</f>
        <v>Income Statement</v>
      </c>
    </row>
    <row r="26093" spans="1:5" x14ac:dyDescent="0.55000000000000004">
      <c r="A26093">
        <v>13</v>
      </c>
      <c r="B26093">
        <v>66000</v>
      </c>
      <c r="C26093" s="6">
        <v>44501</v>
      </c>
      <c r="D26093">
        <v>-531.09</v>
      </c>
      <c r="E26093" t="str">
        <f>INDEX(LedgerMapping[[#All],[Area]],MATCH(Transactions[[#This Row],[Sub Ledger]],LedgerMapping[[#All],[Sub Ledger]],0))</f>
        <v>Income Statement</v>
      </c>
    </row>
    <row r="26094" spans="1:5" x14ac:dyDescent="0.55000000000000004">
      <c r="A26094">
        <v>13</v>
      </c>
      <c r="B26094">
        <v>67000</v>
      </c>
      <c r="C26094" s="6">
        <v>44501</v>
      </c>
      <c r="D26094">
        <v>-267.92</v>
      </c>
      <c r="E26094" t="str">
        <f>INDEX(LedgerMapping[[#All],[Area]],MATCH(Transactions[[#This Row],[Sub Ledger]],LedgerMapping[[#All],[Sub Ledger]],0))</f>
        <v>Income Statement</v>
      </c>
    </row>
    <row r="26095" spans="1:5" x14ac:dyDescent="0.55000000000000004">
      <c r="A26095">
        <v>13</v>
      </c>
      <c r="B26095">
        <v>68000</v>
      </c>
      <c r="C26095" s="6">
        <v>44501</v>
      </c>
      <c r="D26095">
        <v>-197.75</v>
      </c>
      <c r="E26095" t="str">
        <f>INDEX(LedgerMapping[[#All],[Area]],MATCH(Transactions[[#This Row],[Sub Ledger]],LedgerMapping[[#All],[Sub Ledger]],0))</f>
        <v>Income Statement</v>
      </c>
    </row>
    <row r="26096" spans="1:5" x14ac:dyDescent="0.55000000000000004">
      <c r="A26096">
        <v>13</v>
      </c>
      <c r="B26096">
        <v>69000</v>
      </c>
      <c r="C26096" s="6">
        <v>44501</v>
      </c>
      <c r="D26096">
        <v>-59.15</v>
      </c>
      <c r="E26096" t="str">
        <f>INDEX(LedgerMapping[[#All],[Area]],MATCH(Transactions[[#This Row],[Sub Ledger]],LedgerMapping[[#All],[Sub Ledger]],0))</f>
        <v>Income Statement</v>
      </c>
    </row>
    <row r="26097" spans="1:5" x14ac:dyDescent="0.55000000000000004">
      <c r="A26097">
        <v>13</v>
      </c>
      <c r="B26097">
        <v>71000</v>
      </c>
      <c r="C26097" s="6">
        <v>44501</v>
      </c>
      <c r="D26097">
        <v>-92.48</v>
      </c>
      <c r="E26097" t="str">
        <f>INDEX(LedgerMapping[[#All],[Area]],MATCH(Transactions[[#This Row],[Sub Ledger]],LedgerMapping[[#All],[Sub Ledger]],0))</f>
        <v>Income Statement</v>
      </c>
    </row>
    <row r="26098" spans="1:5" x14ac:dyDescent="0.55000000000000004">
      <c r="A26098">
        <v>13</v>
      </c>
      <c r="B26098">
        <v>73000</v>
      </c>
      <c r="C26098" s="6">
        <v>44501</v>
      </c>
      <c r="D26098">
        <v>-346.87</v>
      </c>
      <c r="E26098" t="str">
        <f>INDEX(LedgerMapping[[#All],[Area]],MATCH(Transactions[[#This Row],[Sub Ledger]],LedgerMapping[[#All],[Sub Ledger]],0))</f>
        <v>Income Statement</v>
      </c>
    </row>
    <row r="26099" spans="1:5" x14ac:dyDescent="0.55000000000000004">
      <c r="A26099">
        <v>13</v>
      </c>
      <c r="B26099">
        <v>74000</v>
      </c>
      <c r="C26099" s="6">
        <v>44501</v>
      </c>
      <c r="D26099">
        <v>-741.62</v>
      </c>
      <c r="E26099" t="str">
        <f>INDEX(LedgerMapping[[#All],[Area]],MATCH(Transactions[[#This Row],[Sub Ledger]],LedgerMapping[[#All],[Sub Ledger]],0))</f>
        <v>Income Statement</v>
      </c>
    </row>
    <row r="26100" spans="1:5" x14ac:dyDescent="0.55000000000000004">
      <c r="A26100">
        <v>13</v>
      </c>
      <c r="B26100">
        <v>76000</v>
      </c>
      <c r="C26100" s="6">
        <v>44501</v>
      </c>
      <c r="D26100">
        <v>-380.21</v>
      </c>
      <c r="E26100" t="str">
        <f>INDEX(LedgerMapping[[#All],[Area]],MATCH(Transactions[[#This Row],[Sub Ledger]],LedgerMapping[[#All],[Sub Ledger]],0))</f>
        <v>Income Statement</v>
      </c>
    </row>
    <row r="26101" spans="1:5" x14ac:dyDescent="0.55000000000000004">
      <c r="A26101">
        <v>13</v>
      </c>
      <c r="B26101">
        <v>77000</v>
      </c>
      <c r="C26101" s="6">
        <v>44501</v>
      </c>
      <c r="D26101">
        <v>-681.97</v>
      </c>
      <c r="E26101" t="str">
        <f>INDEX(LedgerMapping[[#All],[Area]],MATCH(Transactions[[#This Row],[Sub Ledger]],LedgerMapping[[#All],[Sub Ledger]],0))</f>
        <v>Income Statement</v>
      </c>
    </row>
    <row r="26102" spans="1:5" x14ac:dyDescent="0.55000000000000004">
      <c r="A26102">
        <v>13</v>
      </c>
      <c r="B26102">
        <v>78000</v>
      </c>
      <c r="C26102" s="6">
        <v>44501</v>
      </c>
      <c r="D26102">
        <v>-183.71</v>
      </c>
      <c r="E26102" t="str">
        <f>INDEX(LedgerMapping[[#All],[Area]],MATCH(Transactions[[#This Row],[Sub Ledger]],LedgerMapping[[#All],[Sub Ledger]],0))</f>
        <v>Income Statement</v>
      </c>
    </row>
    <row r="26103" spans="1:5" x14ac:dyDescent="0.55000000000000004">
      <c r="A26103">
        <v>13</v>
      </c>
      <c r="B26103">
        <v>80000</v>
      </c>
      <c r="C26103" s="6">
        <v>44501</v>
      </c>
      <c r="D26103">
        <v>-678.46</v>
      </c>
      <c r="E26103" t="str">
        <f>INDEX(LedgerMapping[[#All],[Area]],MATCH(Transactions[[#This Row],[Sub Ledger]],LedgerMapping[[#All],[Sub Ledger]],0))</f>
        <v>Income Statement</v>
      </c>
    </row>
    <row r="26104" spans="1:5" x14ac:dyDescent="0.55000000000000004">
      <c r="A26104">
        <v>13</v>
      </c>
      <c r="B26104">
        <v>81000</v>
      </c>
      <c r="C26104" s="6">
        <v>44501</v>
      </c>
      <c r="D26104">
        <v>-420.56</v>
      </c>
      <c r="E26104" t="str">
        <f>INDEX(LedgerMapping[[#All],[Area]],MATCH(Transactions[[#This Row],[Sub Ledger]],LedgerMapping[[#All],[Sub Ledger]],0))</f>
        <v>Income Statement</v>
      </c>
    </row>
    <row r="26105" spans="1:5" x14ac:dyDescent="0.55000000000000004">
      <c r="A26105">
        <v>13</v>
      </c>
      <c r="B26105">
        <v>82000</v>
      </c>
      <c r="C26105" s="6">
        <v>44501</v>
      </c>
      <c r="D26105">
        <v>-41.6</v>
      </c>
      <c r="E26105" t="str">
        <f>INDEX(LedgerMapping[[#All],[Area]],MATCH(Transactions[[#This Row],[Sub Ledger]],LedgerMapping[[#All],[Sub Ledger]],0))</f>
        <v>Income Statement</v>
      </c>
    </row>
    <row r="26106" spans="1:5" x14ac:dyDescent="0.55000000000000004">
      <c r="A26106">
        <v>13</v>
      </c>
      <c r="B26106">
        <v>83000</v>
      </c>
      <c r="C26106" s="6">
        <v>44501</v>
      </c>
      <c r="D26106">
        <v>-141.61000000000001</v>
      </c>
      <c r="E26106" t="str">
        <f>INDEX(LedgerMapping[[#All],[Area]],MATCH(Transactions[[#This Row],[Sub Ledger]],LedgerMapping[[#All],[Sub Ledger]],0))</f>
        <v>Income Statement</v>
      </c>
    </row>
    <row r="26107" spans="1:5" x14ac:dyDescent="0.55000000000000004">
      <c r="A26107">
        <v>13</v>
      </c>
      <c r="B26107">
        <v>84000</v>
      </c>
      <c r="C26107" s="6">
        <v>44501</v>
      </c>
      <c r="D26107">
        <v>-118.8</v>
      </c>
      <c r="E26107" t="str">
        <f>INDEX(LedgerMapping[[#All],[Area]],MATCH(Transactions[[#This Row],[Sub Ledger]],LedgerMapping[[#All],[Sub Ledger]],0))</f>
        <v>Income Statement</v>
      </c>
    </row>
    <row r="26108" spans="1:5" x14ac:dyDescent="0.55000000000000004">
      <c r="A26108">
        <v>13</v>
      </c>
      <c r="B26108">
        <v>85000</v>
      </c>
      <c r="C26108" s="6">
        <v>44501</v>
      </c>
      <c r="D26108">
        <v>-113.53</v>
      </c>
      <c r="E26108" t="str">
        <f>INDEX(LedgerMapping[[#All],[Area]],MATCH(Transactions[[#This Row],[Sub Ledger]],LedgerMapping[[#All],[Sub Ledger]],0))</f>
        <v>Income Statement</v>
      </c>
    </row>
    <row r="26109" spans="1:5" x14ac:dyDescent="0.55000000000000004">
      <c r="A26109">
        <v>13</v>
      </c>
      <c r="B26109">
        <v>87000</v>
      </c>
      <c r="C26109" s="6">
        <v>44501</v>
      </c>
      <c r="D26109">
        <v>-632.84</v>
      </c>
      <c r="E26109" t="str">
        <f>INDEX(LedgerMapping[[#All],[Area]],MATCH(Transactions[[#This Row],[Sub Ledger]],LedgerMapping[[#All],[Sub Ledger]],0))</f>
        <v>Income Statement</v>
      </c>
    </row>
    <row r="26110" spans="1:5" x14ac:dyDescent="0.55000000000000004">
      <c r="A26110">
        <v>13</v>
      </c>
      <c r="B26110">
        <v>90000</v>
      </c>
      <c r="C26110" s="6">
        <v>44501</v>
      </c>
      <c r="D26110">
        <v>-176.69</v>
      </c>
      <c r="E26110" t="str">
        <f>INDEX(LedgerMapping[[#All],[Area]],MATCH(Transactions[[#This Row],[Sub Ledger]],LedgerMapping[[#All],[Sub Ledger]],0))</f>
        <v>Income Statement</v>
      </c>
    </row>
    <row r="26111" spans="1:5" x14ac:dyDescent="0.55000000000000004">
      <c r="A26111">
        <v>13</v>
      </c>
      <c r="B26111">
        <v>52000</v>
      </c>
      <c r="C26111" s="6">
        <v>44501</v>
      </c>
      <c r="D26111">
        <v>19584.07</v>
      </c>
      <c r="E26111" t="str">
        <f>INDEX(LedgerMapping[[#All],[Area]],MATCH(Transactions[[#This Row],[Sub Ledger]],LedgerMapping[[#All],[Sub Ledger]],0))</f>
        <v>Income Statement</v>
      </c>
    </row>
    <row r="26112" spans="1:5" x14ac:dyDescent="0.55000000000000004">
      <c r="A26112">
        <v>13</v>
      </c>
      <c r="B26112">
        <v>89000</v>
      </c>
      <c r="C26112" s="6">
        <v>44501</v>
      </c>
      <c r="D26112">
        <v>117.04</v>
      </c>
      <c r="E26112" t="str">
        <f>INDEX(LedgerMapping[[#All],[Area]],MATCH(Transactions[[#This Row],[Sub Ledger]],LedgerMapping[[#All],[Sub Ledger]],0))</f>
        <v>Income Statement</v>
      </c>
    </row>
    <row r="26113" spans="1:5" x14ac:dyDescent="0.55000000000000004">
      <c r="A26113">
        <v>13</v>
      </c>
      <c r="B26113">
        <v>89000</v>
      </c>
      <c r="C26113" s="6">
        <v>44501</v>
      </c>
      <c r="D26113">
        <v>234.59</v>
      </c>
      <c r="E26113" t="str">
        <f>INDEX(LedgerMapping[[#All],[Area]],MATCH(Transactions[[#This Row],[Sub Ledger]],LedgerMapping[[#All],[Sub Ledger]],0))</f>
        <v>Income Statement</v>
      </c>
    </row>
    <row r="26114" spans="1:5" x14ac:dyDescent="0.55000000000000004">
      <c r="A26114">
        <v>13</v>
      </c>
      <c r="B26114">
        <v>89000</v>
      </c>
      <c r="C26114" s="6">
        <v>44501</v>
      </c>
      <c r="D26114">
        <v>95.99</v>
      </c>
      <c r="E26114" t="str">
        <f>INDEX(LedgerMapping[[#All],[Area]],MATCH(Transactions[[#This Row],[Sub Ledger]],LedgerMapping[[#All],[Sub Ledger]],0))</f>
        <v>Income Statement</v>
      </c>
    </row>
    <row r="26115" spans="1:5" x14ac:dyDescent="0.55000000000000004">
      <c r="A26115">
        <v>13</v>
      </c>
      <c r="B26115">
        <v>91000</v>
      </c>
      <c r="C26115" s="6">
        <v>44501</v>
      </c>
      <c r="D26115">
        <v>-139.1</v>
      </c>
      <c r="E26115" t="str">
        <f>INDEX(LedgerMapping[[#All],[Area]],MATCH(Transactions[[#This Row],[Sub Ledger]],LedgerMapping[[#All],[Sub Ledger]],0))</f>
        <v>Income Statement</v>
      </c>
    </row>
    <row r="26116" spans="1:5" x14ac:dyDescent="0.55000000000000004">
      <c r="A26116">
        <v>13</v>
      </c>
      <c r="B26116">
        <v>91000</v>
      </c>
      <c r="C26116" s="6">
        <v>44501</v>
      </c>
      <c r="D26116">
        <v>-286.45999999999998</v>
      </c>
      <c r="E26116" t="str">
        <f>INDEX(LedgerMapping[[#All],[Area]],MATCH(Transactions[[#This Row],[Sub Ledger]],LedgerMapping[[#All],[Sub Ledger]],0))</f>
        <v>Income Statement</v>
      </c>
    </row>
    <row r="26117" spans="1:5" x14ac:dyDescent="0.55000000000000004">
      <c r="A26117">
        <v>13</v>
      </c>
      <c r="B26117">
        <v>91000</v>
      </c>
      <c r="C26117" s="6">
        <v>44501</v>
      </c>
      <c r="D26117">
        <v>-114.54</v>
      </c>
      <c r="E26117" t="str">
        <f>INDEX(LedgerMapping[[#All],[Area]],MATCH(Transactions[[#This Row],[Sub Ledger]],LedgerMapping[[#All],[Sub Ledger]],0))</f>
        <v>Income Statement</v>
      </c>
    </row>
    <row r="26118" spans="1:5" x14ac:dyDescent="0.55000000000000004">
      <c r="A26118">
        <v>13</v>
      </c>
      <c r="B26118">
        <v>92000</v>
      </c>
      <c r="C26118" s="6">
        <v>44501</v>
      </c>
      <c r="D26118">
        <v>194.24</v>
      </c>
      <c r="E26118" t="str">
        <f>INDEX(LedgerMapping[[#All],[Area]],MATCH(Transactions[[#This Row],[Sub Ledger]],LedgerMapping[[#All],[Sub Ledger]],0))</f>
        <v>Income Statement</v>
      </c>
    </row>
    <row r="26119" spans="1:5" x14ac:dyDescent="0.55000000000000004">
      <c r="A26119">
        <v>13</v>
      </c>
      <c r="B26119">
        <v>92000</v>
      </c>
      <c r="C26119" s="6">
        <v>44501</v>
      </c>
      <c r="D26119">
        <v>480.21</v>
      </c>
      <c r="E26119" t="str">
        <f>INDEX(LedgerMapping[[#All],[Area]],MATCH(Transactions[[#This Row],[Sub Ledger]],LedgerMapping[[#All],[Sub Ledger]],0))</f>
        <v>Income Statement</v>
      </c>
    </row>
    <row r="26120" spans="1:5" x14ac:dyDescent="0.55000000000000004">
      <c r="A26120">
        <v>13</v>
      </c>
      <c r="B26120">
        <v>92000</v>
      </c>
      <c r="C26120" s="6">
        <v>44501</v>
      </c>
      <c r="D26120">
        <v>236.34</v>
      </c>
      <c r="E26120" t="str">
        <f>INDEX(LedgerMapping[[#All],[Area]],MATCH(Transactions[[#This Row],[Sub Ledger]],LedgerMapping[[#All],[Sub Ledger]],0))</f>
        <v>Income Statement</v>
      </c>
    </row>
    <row r="26121" spans="1:5" x14ac:dyDescent="0.55000000000000004">
      <c r="A26121">
        <v>13</v>
      </c>
      <c r="B26121">
        <v>101000</v>
      </c>
      <c r="C26121" s="6">
        <v>44501</v>
      </c>
      <c r="D26121">
        <v>244781.25</v>
      </c>
      <c r="E26121" t="str">
        <f>INDEX(LedgerMapping[[#All],[Area]],MATCH(Transactions[[#This Row],[Sub Ledger]],LedgerMapping[[#All],[Sub Ledger]],0))</f>
        <v>Income Statement</v>
      </c>
    </row>
    <row r="26122" spans="1:5" x14ac:dyDescent="0.55000000000000004">
      <c r="A26122">
        <v>13</v>
      </c>
      <c r="B26122">
        <v>101001</v>
      </c>
      <c r="C26122" s="6">
        <v>44501</v>
      </c>
      <c r="D26122">
        <v>190929.375</v>
      </c>
      <c r="E26122" t="str">
        <f>INDEX(LedgerMapping[[#All],[Area]],MATCH(Transactions[[#This Row],[Sub Ledger]],LedgerMapping[[#All],[Sub Ledger]],0))</f>
        <v>Income Statement</v>
      </c>
    </row>
    <row r="26123" spans="1:5" x14ac:dyDescent="0.55000000000000004">
      <c r="A26123">
        <v>13</v>
      </c>
      <c r="B26123">
        <v>85000</v>
      </c>
      <c r="C26123" s="6">
        <v>44562</v>
      </c>
      <c r="D26123">
        <v>1957.7</v>
      </c>
      <c r="E26123" t="str">
        <f>INDEX(LedgerMapping[[#All],[Area]],MATCH(Transactions[[#This Row],[Sub Ledger]],LedgerMapping[[#All],[Sub Ledger]],0))</f>
        <v>Income Statement</v>
      </c>
    </row>
    <row r="26124" spans="1:5" x14ac:dyDescent="0.55000000000000004">
      <c r="A26124">
        <v>13</v>
      </c>
      <c r="B26124">
        <v>92000</v>
      </c>
      <c r="C26124" s="6">
        <v>44562</v>
      </c>
      <c r="D26124">
        <v>17619.3</v>
      </c>
      <c r="E26124" t="str">
        <f>INDEX(LedgerMapping[[#All],[Area]],MATCH(Transactions[[#This Row],[Sub Ledger]],LedgerMapping[[#All],[Sub Ledger]],0))</f>
        <v>Income Statement</v>
      </c>
    </row>
    <row r="26125" spans="1:5" x14ac:dyDescent="0.55000000000000004">
      <c r="A26125">
        <v>13</v>
      </c>
      <c r="B26125">
        <v>93000</v>
      </c>
      <c r="C26125" s="6">
        <v>44562</v>
      </c>
      <c r="D26125">
        <v>-19577</v>
      </c>
      <c r="E26125" t="str">
        <f>INDEX(LedgerMapping[[#All],[Area]],MATCH(Transactions[[#This Row],[Sub Ledger]],LedgerMapping[[#All],[Sub Ledger]],0))</f>
        <v>Income Statement</v>
      </c>
    </row>
    <row r="26126" spans="1:5" x14ac:dyDescent="0.55000000000000004">
      <c r="D26126" s="11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244D3-A810-420A-8146-DA353CCBED9F}">
  <sheetPr>
    <tabColor theme="5" tint="0.39997558519241921"/>
  </sheetPr>
  <dimension ref="A1:H1457"/>
  <sheetViews>
    <sheetView workbookViewId="0">
      <selection activeCell="P43" sqref="P43"/>
    </sheetView>
  </sheetViews>
  <sheetFormatPr defaultRowHeight="14.4" x14ac:dyDescent="0.55000000000000004"/>
  <cols>
    <col min="1" max="1" width="15.83984375" bestFit="1" customWidth="1"/>
    <col min="2" max="2" width="12.68359375" bestFit="1" customWidth="1"/>
    <col min="3" max="3" width="14.41796875" customWidth="1"/>
    <col min="4" max="4" width="29.26171875" bestFit="1" customWidth="1"/>
  </cols>
  <sheetData>
    <row r="1" spans="1:8" s="3" customFormat="1" x14ac:dyDescent="0.55000000000000004">
      <c r="A1" s="3" t="s">
        <v>19</v>
      </c>
      <c r="B1" s="3" t="s">
        <v>120</v>
      </c>
      <c r="C1" s="3" t="s">
        <v>46</v>
      </c>
      <c r="D1" s="15" t="s">
        <v>121</v>
      </c>
    </row>
    <row r="2" spans="1:8" s="9" customFormat="1" x14ac:dyDescent="0.55000000000000004">
      <c r="A2" s="47">
        <v>44197</v>
      </c>
      <c r="B2" s="49">
        <v>448670.26</v>
      </c>
      <c r="C2" s="16">
        <v>3</v>
      </c>
      <c r="D2" s="16">
        <v>101</v>
      </c>
      <c r="G2" s="44"/>
      <c r="H2" s="34"/>
    </row>
    <row r="3" spans="1:8" s="9" customFormat="1" x14ac:dyDescent="0.55000000000000004">
      <c r="A3" s="47">
        <v>44228</v>
      </c>
      <c r="B3" s="49">
        <v>452486.05379999999</v>
      </c>
      <c r="C3" s="16">
        <v>3</v>
      </c>
      <c r="D3" s="16">
        <v>101</v>
      </c>
      <c r="G3" s="44"/>
      <c r="H3" s="34"/>
    </row>
    <row r="4" spans="1:8" s="3" customFormat="1" x14ac:dyDescent="0.55000000000000004">
      <c r="A4" s="47">
        <v>44256</v>
      </c>
      <c r="B4" s="49">
        <v>492833.28000000003</v>
      </c>
      <c r="C4" s="16">
        <v>3</v>
      </c>
      <c r="D4" s="16">
        <v>101</v>
      </c>
      <c r="G4" s="44"/>
      <c r="H4" s="34"/>
    </row>
    <row r="5" spans="1:8" x14ac:dyDescent="0.55000000000000004">
      <c r="A5" s="47">
        <v>44287</v>
      </c>
      <c r="B5" s="49">
        <v>299727.94</v>
      </c>
      <c r="C5" s="16">
        <v>3</v>
      </c>
      <c r="D5" s="16">
        <v>101</v>
      </c>
      <c r="G5" s="44"/>
      <c r="H5" s="34"/>
    </row>
    <row r="6" spans="1:8" x14ac:dyDescent="0.55000000000000004">
      <c r="A6" s="47">
        <v>44317</v>
      </c>
      <c r="B6" s="49">
        <v>276371.03999999998</v>
      </c>
      <c r="C6" s="16">
        <v>3</v>
      </c>
      <c r="D6" s="16">
        <v>101</v>
      </c>
      <c r="G6" s="44"/>
      <c r="H6" s="34"/>
    </row>
    <row r="7" spans="1:8" x14ac:dyDescent="0.55000000000000004">
      <c r="A7" s="47">
        <v>44348</v>
      </c>
      <c r="B7" s="49">
        <v>403216.16</v>
      </c>
      <c r="C7" s="16">
        <v>3</v>
      </c>
      <c r="D7" s="16">
        <v>101</v>
      </c>
      <c r="G7" s="44"/>
      <c r="H7" s="34"/>
    </row>
    <row r="8" spans="1:8" x14ac:dyDescent="0.55000000000000004">
      <c r="A8" s="47">
        <v>44378</v>
      </c>
      <c r="B8" s="49">
        <v>197890</v>
      </c>
      <c r="C8" s="16">
        <v>3</v>
      </c>
      <c r="D8" s="16">
        <v>101</v>
      </c>
      <c r="G8" s="44"/>
      <c r="H8" s="34"/>
    </row>
    <row r="9" spans="1:8" x14ac:dyDescent="0.55000000000000004">
      <c r="A9" s="47">
        <v>44409</v>
      </c>
      <c r="B9" s="49">
        <v>188952.22</v>
      </c>
      <c r="C9" s="16">
        <v>3</v>
      </c>
      <c r="D9" s="16">
        <v>101</v>
      </c>
      <c r="G9" s="44"/>
      <c r="H9" s="34"/>
    </row>
    <row r="10" spans="1:8" x14ac:dyDescent="0.55000000000000004">
      <c r="A10" s="47">
        <v>44440</v>
      </c>
      <c r="B10" s="49">
        <v>309711.39</v>
      </c>
      <c r="C10" s="16">
        <v>3</v>
      </c>
      <c r="D10" s="16">
        <v>101</v>
      </c>
      <c r="G10" s="44"/>
      <c r="H10" s="34"/>
    </row>
    <row r="11" spans="1:8" x14ac:dyDescent="0.55000000000000004">
      <c r="A11" s="47">
        <v>44470</v>
      </c>
      <c r="B11" s="49">
        <v>264613.18</v>
      </c>
      <c r="C11" s="16">
        <v>3</v>
      </c>
      <c r="D11" s="16">
        <v>101</v>
      </c>
      <c r="G11" s="44"/>
      <c r="H11" s="34"/>
    </row>
    <row r="12" spans="1:8" x14ac:dyDescent="0.55000000000000004">
      <c r="A12" s="47">
        <v>44501</v>
      </c>
      <c r="B12" s="49">
        <v>270209.90000000002</v>
      </c>
      <c r="C12" s="16">
        <v>3</v>
      </c>
      <c r="D12" s="16">
        <v>101</v>
      </c>
      <c r="G12" s="44"/>
      <c r="H12" s="34"/>
    </row>
    <row r="13" spans="1:8" x14ac:dyDescent="0.55000000000000004">
      <c r="A13" s="47">
        <v>44531</v>
      </c>
      <c r="B13" s="49">
        <v>436093.48</v>
      </c>
      <c r="C13" s="16">
        <v>3</v>
      </c>
      <c r="D13" s="16">
        <v>101</v>
      </c>
      <c r="G13" s="44"/>
      <c r="H13" s="34"/>
    </row>
    <row r="14" spans="1:8" x14ac:dyDescent="0.55000000000000004">
      <c r="A14" s="47">
        <v>44197</v>
      </c>
      <c r="B14" s="49">
        <v>300902.5968</v>
      </c>
      <c r="C14" s="16">
        <v>3</v>
      </c>
      <c r="D14" s="16">
        <v>102</v>
      </c>
      <c r="G14" s="44"/>
      <c r="H14" s="34"/>
    </row>
    <row r="15" spans="1:8" x14ac:dyDescent="0.55000000000000004">
      <c r="A15" s="47">
        <v>44228</v>
      </c>
      <c r="B15" s="49">
        <v>343617.68282400002</v>
      </c>
      <c r="C15" s="16">
        <v>3</v>
      </c>
      <c r="D15" s="16">
        <v>102</v>
      </c>
      <c r="G15" s="44"/>
      <c r="H15" s="34"/>
    </row>
    <row r="16" spans="1:8" x14ac:dyDescent="0.55000000000000004">
      <c r="A16" s="48">
        <v>44256</v>
      </c>
      <c r="B16" s="50">
        <v>413671.93440000003</v>
      </c>
      <c r="C16" s="16">
        <v>3</v>
      </c>
      <c r="D16" s="16">
        <v>102</v>
      </c>
    </row>
    <row r="17" spans="1:4" x14ac:dyDescent="0.55000000000000004">
      <c r="A17" s="48">
        <v>44287</v>
      </c>
      <c r="B17" s="50">
        <v>239753.25219999999</v>
      </c>
      <c r="C17" s="16">
        <v>3</v>
      </c>
      <c r="D17" s="16">
        <v>102</v>
      </c>
    </row>
    <row r="18" spans="1:4" x14ac:dyDescent="0.55000000000000004">
      <c r="A18" s="48">
        <v>44317</v>
      </c>
      <c r="B18" s="50">
        <v>189232.8768</v>
      </c>
      <c r="C18" s="16">
        <v>3</v>
      </c>
      <c r="D18" s="16">
        <v>102</v>
      </c>
    </row>
    <row r="19" spans="1:4" s="9" customFormat="1" x14ac:dyDescent="0.55000000000000004">
      <c r="A19" s="48">
        <v>44348</v>
      </c>
      <c r="B19" s="50">
        <v>302412.12</v>
      </c>
      <c r="C19" s="16">
        <v>3</v>
      </c>
      <c r="D19" s="16">
        <v>102</v>
      </c>
    </row>
    <row r="20" spans="1:4" s="9" customFormat="1" x14ac:dyDescent="0.55000000000000004">
      <c r="A20" s="48">
        <v>44378</v>
      </c>
      <c r="B20" s="50">
        <v>152810.658</v>
      </c>
      <c r="C20" s="16">
        <v>3</v>
      </c>
      <c r="D20" s="16">
        <v>102</v>
      </c>
    </row>
    <row r="21" spans="1:4" s="9" customFormat="1" x14ac:dyDescent="0.55000000000000004">
      <c r="A21" s="48">
        <v>44409</v>
      </c>
      <c r="B21" s="50">
        <v>148427.99919999999</v>
      </c>
      <c r="C21" s="16">
        <v>3</v>
      </c>
      <c r="D21" s="16">
        <v>102</v>
      </c>
    </row>
    <row r="22" spans="1:4" s="9" customFormat="1" x14ac:dyDescent="0.55000000000000004">
      <c r="A22" s="48">
        <v>44440</v>
      </c>
      <c r="B22" s="50">
        <v>219129.13399999999</v>
      </c>
      <c r="C22" s="16">
        <v>3</v>
      </c>
      <c r="D22" s="16">
        <v>102</v>
      </c>
    </row>
    <row r="23" spans="1:4" s="9" customFormat="1" x14ac:dyDescent="0.55000000000000004">
      <c r="A23" s="48">
        <v>44470</v>
      </c>
      <c r="B23" s="50">
        <v>184227.29259999999</v>
      </c>
      <c r="C23" s="16">
        <v>3</v>
      </c>
      <c r="D23" s="16">
        <v>102</v>
      </c>
    </row>
    <row r="24" spans="1:4" s="9" customFormat="1" x14ac:dyDescent="0.55000000000000004">
      <c r="A24" s="48">
        <v>44501</v>
      </c>
      <c r="B24" s="50">
        <v>200745.5625</v>
      </c>
      <c r="C24" s="16">
        <v>3</v>
      </c>
      <c r="D24" s="16">
        <v>102</v>
      </c>
    </row>
    <row r="25" spans="1:4" s="9" customFormat="1" x14ac:dyDescent="0.55000000000000004">
      <c r="A25" s="48">
        <v>44531</v>
      </c>
      <c r="B25" s="50">
        <v>315413.77960000001</v>
      </c>
      <c r="C25" s="16">
        <v>3</v>
      </c>
      <c r="D25" s="16">
        <v>102</v>
      </c>
    </row>
    <row r="26" spans="1:4" s="9" customFormat="1" x14ac:dyDescent="0.55000000000000004">
      <c r="A26" s="48">
        <v>44197</v>
      </c>
      <c r="B26" s="50">
        <v>22851.85</v>
      </c>
      <c r="C26" s="16">
        <v>3</v>
      </c>
      <c r="D26" s="16">
        <v>103</v>
      </c>
    </row>
    <row r="27" spans="1:4" s="9" customFormat="1" x14ac:dyDescent="0.55000000000000004">
      <c r="A27" s="48">
        <v>44228</v>
      </c>
      <c r="B27" s="50">
        <v>21572.985000000001</v>
      </c>
      <c r="C27" s="16">
        <v>3</v>
      </c>
      <c r="D27" s="16">
        <v>103</v>
      </c>
    </row>
    <row r="28" spans="1:4" s="9" customFormat="1" x14ac:dyDescent="0.55000000000000004">
      <c r="A28" s="48">
        <v>44256</v>
      </c>
      <c r="B28" s="50">
        <v>30802</v>
      </c>
      <c r="C28" s="16">
        <v>3</v>
      </c>
      <c r="D28" s="16">
        <v>103</v>
      </c>
    </row>
    <row r="29" spans="1:4" s="9" customFormat="1" x14ac:dyDescent="0.55000000000000004">
      <c r="A29" s="48">
        <v>44287</v>
      </c>
      <c r="B29" s="50">
        <v>17633.59</v>
      </c>
      <c r="C29" s="16">
        <v>3</v>
      </c>
      <c r="D29" s="16">
        <v>103</v>
      </c>
    </row>
    <row r="30" spans="1:4" s="9" customFormat="1" x14ac:dyDescent="0.55000000000000004">
      <c r="A30" s="48">
        <v>44317</v>
      </c>
      <c r="B30" s="50">
        <v>5473.19</v>
      </c>
      <c r="C30" s="16">
        <v>3</v>
      </c>
      <c r="D30" s="16">
        <v>103</v>
      </c>
    </row>
    <row r="31" spans="1:4" s="9" customFormat="1" x14ac:dyDescent="0.55000000000000004">
      <c r="A31" s="48">
        <v>44348</v>
      </c>
      <c r="B31" s="50">
        <v>7672.42</v>
      </c>
      <c r="C31" s="16">
        <v>3</v>
      </c>
      <c r="D31" s="16">
        <v>103</v>
      </c>
    </row>
    <row r="32" spans="1:4" s="9" customFormat="1" x14ac:dyDescent="0.55000000000000004">
      <c r="A32" s="48">
        <v>44378</v>
      </c>
      <c r="B32" s="50">
        <v>14821.64</v>
      </c>
      <c r="C32" s="16">
        <v>3</v>
      </c>
      <c r="D32" s="16">
        <v>103</v>
      </c>
    </row>
    <row r="33" spans="1:4" s="9" customFormat="1" x14ac:dyDescent="0.55000000000000004">
      <c r="A33" s="48">
        <v>44409</v>
      </c>
      <c r="B33" s="50">
        <v>8442</v>
      </c>
      <c r="C33" s="16">
        <v>3</v>
      </c>
      <c r="D33" s="16">
        <v>103</v>
      </c>
    </row>
    <row r="34" spans="1:4" s="9" customFormat="1" x14ac:dyDescent="0.55000000000000004">
      <c r="A34" s="48">
        <v>44440</v>
      </c>
      <c r="B34" s="50">
        <v>6193.8</v>
      </c>
      <c r="C34" s="16">
        <v>3</v>
      </c>
      <c r="D34" s="16">
        <v>103</v>
      </c>
    </row>
    <row r="35" spans="1:4" s="9" customFormat="1" x14ac:dyDescent="0.55000000000000004">
      <c r="A35" s="48">
        <v>44470</v>
      </c>
      <c r="B35" s="50">
        <v>7629.93</v>
      </c>
      <c r="C35" s="16">
        <v>3</v>
      </c>
      <c r="D35" s="16">
        <v>103</v>
      </c>
    </row>
    <row r="36" spans="1:4" s="9" customFormat="1" x14ac:dyDescent="0.55000000000000004">
      <c r="A36" s="48">
        <v>44501</v>
      </c>
      <c r="B36" s="50">
        <v>5505.84</v>
      </c>
      <c r="C36" s="16">
        <v>3</v>
      </c>
      <c r="D36" s="16">
        <v>103</v>
      </c>
    </row>
    <row r="37" spans="1:4" s="9" customFormat="1" x14ac:dyDescent="0.55000000000000004">
      <c r="A37" s="48">
        <v>44531</v>
      </c>
      <c r="B37" s="50">
        <v>8477.0400000000009</v>
      </c>
      <c r="C37" s="16">
        <v>3</v>
      </c>
      <c r="D37" s="16">
        <v>103</v>
      </c>
    </row>
    <row r="38" spans="1:4" s="9" customFormat="1" x14ac:dyDescent="0.55000000000000004">
      <c r="A38" s="48">
        <v>44197</v>
      </c>
      <c r="B38" s="50">
        <v>-2815.3</v>
      </c>
      <c r="C38" s="16">
        <v>3</v>
      </c>
      <c r="D38" s="16">
        <v>104</v>
      </c>
    </row>
    <row r="39" spans="1:4" s="9" customFormat="1" x14ac:dyDescent="0.55000000000000004">
      <c r="A39" s="48">
        <v>44228</v>
      </c>
      <c r="B39" s="50">
        <v>-2759.8924999999999</v>
      </c>
      <c r="C39" s="16">
        <v>3</v>
      </c>
      <c r="D39" s="16">
        <v>104</v>
      </c>
    </row>
    <row r="40" spans="1:4" s="9" customFormat="1" x14ac:dyDescent="0.55000000000000004">
      <c r="A40" s="48">
        <v>44256</v>
      </c>
      <c r="B40" s="50">
        <v>-10324</v>
      </c>
      <c r="C40" s="16">
        <v>3</v>
      </c>
      <c r="D40" s="16">
        <v>104</v>
      </c>
    </row>
    <row r="41" spans="1:4" s="9" customFormat="1" x14ac:dyDescent="0.55000000000000004">
      <c r="A41" s="48">
        <v>44287</v>
      </c>
      <c r="B41" s="50">
        <v>-437.58</v>
      </c>
      <c r="C41" s="16">
        <v>3</v>
      </c>
      <c r="D41" s="16">
        <v>104</v>
      </c>
    </row>
    <row r="42" spans="1:4" s="9" customFormat="1" x14ac:dyDescent="0.55000000000000004">
      <c r="A42" s="48">
        <v>44317</v>
      </c>
      <c r="B42" s="50">
        <v>-296.64</v>
      </c>
      <c r="C42" s="16">
        <v>3</v>
      </c>
      <c r="D42" s="16">
        <v>104</v>
      </c>
    </row>
    <row r="43" spans="1:4" s="9" customFormat="1" x14ac:dyDescent="0.55000000000000004">
      <c r="A43" s="48">
        <v>44348</v>
      </c>
      <c r="B43" s="50">
        <v>-1658.8</v>
      </c>
      <c r="C43" s="16">
        <v>3</v>
      </c>
      <c r="D43" s="16">
        <v>104</v>
      </c>
    </row>
    <row r="44" spans="1:4" s="9" customFormat="1" x14ac:dyDescent="0.55000000000000004">
      <c r="A44" s="48">
        <v>44378</v>
      </c>
      <c r="B44" s="50">
        <v>-10.119999999999999</v>
      </c>
      <c r="C44" s="16">
        <v>3</v>
      </c>
      <c r="D44" s="16">
        <v>104</v>
      </c>
    </row>
    <row r="45" spans="1:4" s="9" customFormat="1" x14ac:dyDescent="0.55000000000000004">
      <c r="A45" s="48">
        <v>44409</v>
      </c>
      <c r="B45" s="50">
        <v>-8.91</v>
      </c>
      <c r="C45" s="16">
        <v>3</v>
      </c>
      <c r="D45" s="16">
        <v>104</v>
      </c>
    </row>
    <row r="46" spans="1:4" s="9" customFormat="1" x14ac:dyDescent="0.55000000000000004">
      <c r="A46" s="48">
        <v>44440</v>
      </c>
      <c r="B46" s="50">
        <v>-321.10000000000002</v>
      </c>
      <c r="C46" s="16">
        <v>3</v>
      </c>
      <c r="D46" s="16">
        <v>104</v>
      </c>
    </row>
    <row r="47" spans="1:4" s="9" customFormat="1" x14ac:dyDescent="0.55000000000000004">
      <c r="A47" s="48">
        <v>44470</v>
      </c>
      <c r="B47" s="50">
        <v>-161.57</v>
      </c>
      <c r="C47" s="16">
        <v>3</v>
      </c>
      <c r="D47" s="16">
        <v>104</v>
      </c>
    </row>
    <row r="48" spans="1:4" s="9" customFormat="1" x14ac:dyDescent="0.55000000000000004">
      <c r="A48" s="48">
        <v>44501</v>
      </c>
      <c r="B48" s="50">
        <v>-3105.3</v>
      </c>
      <c r="C48" s="16">
        <v>3</v>
      </c>
      <c r="D48" s="16">
        <v>104</v>
      </c>
    </row>
    <row r="49" spans="1:4" s="9" customFormat="1" x14ac:dyDescent="0.55000000000000004">
      <c r="A49" s="48">
        <v>44531</v>
      </c>
      <c r="B49" s="50">
        <v>-2117</v>
      </c>
      <c r="C49" s="16">
        <v>3</v>
      </c>
      <c r="D49" s="16">
        <v>104</v>
      </c>
    </row>
    <row r="50" spans="1:4" s="9" customFormat="1" x14ac:dyDescent="0.55000000000000004">
      <c r="A50" s="48">
        <v>44197</v>
      </c>
      <c r="B50" s="50">
        <v>-4360.72</v>
      </c>
      <c r="C50" s="16">
        <v>3</v>
      </c>
      <c r="D50" s="16">
        <v>107</v>
      </c>
    </row>
    <row r="51" spans="1:4" s="9" customFormat="1" x14ac:dyDescent="0.55000000000000004">
      <c r="A51" s="48">
        <v>44228</v>
      </c>
      <c r="B51" s="50">
        <v>-4427.808</v>
      </c>
      <c r="C51" s="16">
        <v>3</v>
      </c>
      <c r="D51" s="16">
        <v>107</v>
      </c>
    </row>
    <row r="52" spans="1:4" s="9" customFormat="1" x14ac:dyDescent="0.55000000000000004">
      <c r="A52" s="48">
        <v>44256</v>
      </c>
      <c r="B52" s="50">
        <v>-5133</v>
      </c>
      <c r="C52" s="16">
        <v>3</v>
      </c>
      <c r="D52" s="16">
        <v>107</v>
      </c>
    </row>
    <row r="53" spans="1:4" s="9" customFormat="1" x14ac:dyDescent="0.55000000000000004">
      <c r="A53" s="48">
        <v>44287</v>
      </c>
      <c r="B53" s="50">
        <v>-6342.71</v>
      </c>
      <c r="C53" s="16">
        <v>3</v>
      </c>
      <c r="D53" s="16">
        <v>107</v>
      </c>
    </row>
    <row r="54" spans="1:4" s="9" customFormat="1" x14ac:dyDescent="0.55000000000000004">
      <c r="A54" s="48">
        <v>44317</v>
      </c>
      <c r="B54" s="50">
        <v>-15119.01</v>
      </c>
      <c r="C54" s="16">
        <v>3</v>
      </c>
      <c r="D54" s="16">
        <v>107</v>
      </c>
    </row>
    <row r="55" spans="1:4" s="9" customFormat="1" x14ac:dyDescent="0.55000000000000004">
      <c r="A55" s="48">
        <v>44348</v>
      </c>
      <c r="B55" s="50">
        <v>-16440.900000000001</v>
      </c>
      <c r="C55" s="16">
        <v>3</v>
      </c>
      <c r="D55" s="16">
        <v>107</v>
      </c>
    </row>
    <row r="56" spans="1:4" s="9" customFormat="1" x14ac:dyDescent="0.55000000000000004">
      <c r="A56" s="48">
        <v>44378</v>
      </c>
      <c r="B56" s="50">
        <v>-3561.3</v>
      </c>
      <c r="C56" s="16">
        <v>3</v>
      </c>
      <c r="D56" s="16">
        <v>107</v>
      </c>
    </row>
    <row r="57" spans="1:4" s="9" customFormat="1" x14ac:dyDescent="0.55000000000000004">
      <c r="A57" s="48">
        <v>44409</v>
      </c>
      <c r="B57" s="50">
        <v>-13145.4</v>
      </c>
      <c r="C57" s="16">
        <v>3</v>
      </c>
      <c r="D57" s="16">
        <v>107</v>
      </c>
    </row>
    <row r="58" spans="1:4" s="9" customFormat="1" x14ac:dyDescent="0.55000000000000004">
      <c r="A58" s="48">
        <v>44440</v>
      </c>
      <c r="B58" s="50">
        <v>-9390.6</v>
      </c>
      <c r="C58" s="16">
        <v>3</v>
      </c>
      <c r="D58" s="16">
        <v>107</v>
      </c>
    </row>
    <row r="59" spans="1:4" s="9" customFormat="1" x14ac:dyDescent="0.55000000000000004">
      <c r="A59" s="48">
        <v>44470</v>
      </c>
      <c r="B59" s="50">
        <v>-2466.2399999999998</v>
      </c>
      <c r="C59" s="16">
        <v>3</v>
      </c>
      <c r="D59" s="16">
        <v>107</v>
      </c>
    </row>
    <row r="60" spans="1:4" s="9" customFormat="1" x14ac:dyDescent="0.55000000000000004">
      <c r="A60" s="48">
        <v>44501</v>
      </c>
      <c r="B60" s="50">
        <v>-6958.77</v>
      </c>
      <c r="C60" s="16">
        <v>3</v>
      </c>
      <c r="D60" s="16">
        <v>107</v>
      </c>
    </row>
    <row r="61" spans="1:4" s="9" customFormat="1" x14ac:dyDescent="0.55000000000000004">
      <c r="A61" s="48">
        <v>44531</v>
      </c>
      <c r="B61" s="50">
        <v>-8884.59</v>
      </c>
      <c r="C61" s="16">
        <v>3</v>
      </c>
      <c r="D61" s="16">
        <v>107</v>
      </c>
    </row>
    <row r="62" spans="1:4" x14ac:dyDescent="0.55000000000000004">
      <c r="A62" s="48">
        <v>44197</v>
      </c>
      <c r="B62" s="50">
        <v>-12201.63</v>
      </c>
      <c r="C62" s="16">
        <v>3</v>
      </c>
      <c r="D62" s="16">
        <v>108</v>
      </c>
    </row>
    <row r="63" spans="1:4" s="9" customFormat="1" x14ac:dyDescent="0.55000000000000004">
      <c r="A63" s="48">
        <v>44228</v>
      </c>
      <c r="B63" s="50">
        <v>-13190.339400000001</v>
      </c>
      <c r="C63" s="16">
        <v>3</v>
      </c>
      <c r="D63" s="16">
        <v>108</v>
      </c>
    </row>
    <row r="64" spans="1:4" s="9" customFormat="1" x14ac:dyDescent="0.55000000000000004">
      <c r="A64" s="48">
        <v>44256</v>
      </c>
      <c r="B64" s="50">
        <v>-28337.84</v>
      </c>
      <c r="C64" s="16">
        <v>3</v>
      </c>
      <c r="D64" s="16">
        <v>108</v>
      </c>
    </row>
    <row r="65" spans="1:4" s="9" customFormat="1" x14ac:dyDescent="0.55000000000000004">
      <c r="A65" s="48">
        <v>44287</v>
      </c>
      <c r="B65" s="50">
        <v>-16411.46</v>
      </c>
      <c r="C65" s="16">
        <v>3</v>
      </c>
      <c r="D65" s="16">
        <v>108</v>
      </c>
    </row>
    <row r="66" spans="1:4" s="9" customFormat="1" x14ac:dyDescent="0.55000000000000004">
      <c r="A66" s="48">
        <v>44317</v>
      </c>
      <c r="B66" s="50">
        <v>-18288.900000000001</v>
      </c>
      <c r="C66" s="16">
        <v>3</v>
      </c>
      <c r="D66" s="16">
        <v>108</v>
      </c>
    </row>
    <row r="67" spans="1:4" s="9" customFormat="1" x14ac:dyDescent="0.55000000000000004">
      <c r="A67" s="48">
        <v>44348</v>
      </c>
      <c r="B67" s="50">
        <v>-12683.52</v>
      </c>
      <c r="C67" s="16">
        <v>3</v>
      </c>
      <c r="D67" s="16">
        <v>108</v>
      </c>
    </row>
    <row r="68" spans="1:4" s="9" customFormat="1" x14ac:dyDescent="0.55000000000000004">
      <c r="A68" s="48">
        <v>44378</v>
      </c>
      <c r="B68" s="50">
        <v>-5698.56</v>
      </c>
      <c r="C68" s="16">
        <v>3</v>
      </c>
      <c r="D68" s="16">
        <v>108</v>
      </c>
    </row>
    <row r="69" spans="1:4" s="9" customFormat="1" x14ac:dyDescent="0.55000000000000004">
      <c r="A69" s="48">
        <v>44409</v>
      </c>
      <c r="B69" s="50">
        <v>-5849.1</v>
      </c>
      <c r="C69" s="16">
        <v>3</v>
      </c>
      <c r="D69" s="16">
        <v>108</v>
      </c>
    </row>
    <row r="70" spans="1:4" s="9" customFormat="1" x14ac:dyDescent="0.55000000000000004">
      <c r="A70" s="48">
        <v>44440</v>
      </c>
      <c r="B70" s="50">
        <v>-4545.45</v>
      </c>
      <c r="C70" s="16">
        <v>3</v>
      </c>
      <c r="D70" s="16">
        <v>108</v>
      </c>
    </row>
    <row r="71" spans="1:4" s="9" customFormat="1" x14ac:dyDescent="0.55000000000000004">
      <c r="A71" s="48">
        <v>44501</v>
      </c>
      <c r="B71" s="50">
        <v>-7723.47</v>
      </c>
      <c r="C71" s="16">
        <v>3</v>
      </c>
      <c r="D71" s="16">
        <v>108</v>
      </c>
    </row>
    <row r="72" spans="1:4" s="9" customFormat="1" x14ac:dyDescent="0.55000000000000004">
      <c r="A72" s="48">
        <v>44531</v>
      </c>
      <c r="B72" s="50">
        <v>-19073.599999999999</v>
      </c>
      <c r="C72" s="16">
        <v>3</v>
      </c>
      <c r="D72" s="16">
        <v>108</v>
      </c>
    </row>
    <row r="73" spans="1:4" s="9" customFormat="1" x14ac:dyDescent="0.55000000000000004">
      <c r="A73" s="48">
        <v>44197</v>
      </c>
      <c r="B73" s="50">
        <v>-99454.81</v>
      </c>
      <c r="C73" s="16">
        <v>3</v>
      </c>
      <c r="D73" s="16">
        <v>111</v>
      </c>
    </row>
    <row r="74" spans="1:4" s="9" customFormat="1" x14ac:dyDescent="0.55000000000000004">
      <c r="A74" s="48">
        <v>44228</v>
      </c>
      <c r="B74" s="50">
        <v>-107979.508</v>
      </c>
      <c r="C74" s="16">
        <v>3</v>
      </c>
      <c r="D74" s="16">
        <v>111</v>
      </c>
    </row>
    <row r="75" spans="1:4" s="9" customFormat="1" x14ac:dyDescent="0.55000000000000004">
      <c r="A75" s="48">
        <v>44256</v>
      </c>
      <c r="B75" s="50">
        <v>-127769.5</v>
      </c>
      <c r="C75" s="16">
        <v>3</v>
      </c>
      <c r="D75" s="16">
        <v>111</v>
      </c>
    </row>
    <row r="76" spans="1:4" s="9" customFormat="1" x14ac:dyDescent="0.55000000000000004">
      <c r="A76" s="48">
        <v>44287</v>
      </c>
      <c r="B76" s="50">
        <v>-94702.52</v>
      </c>
      <c r="C76" s="16">
        <v>3</v>
      </c>
      <c r="D76" s="16">
        <v>111</v>
      </c>
    </row>
    <row r="77" spans="1:4" s="9" customFormat="1" x14ac:dyDescent="0.55000000000000004">
      <c r="A77" s="48">
        <v>44317</v>
      </c>
      <c r="B77" s="50">
        <v>-78212.679999999993</v>
      </c>
      <c r="C77" s="16">
        <v>3</v>
      </c>
      <c r="D77" s="16">
        <v>111</v>
      </c>
    </row>
    <row r="78" spans="1:4" s="9" customFormat="1" x14ac:dyDescent="0.55000000000000004">
      <c r="A78" s="48">
        <v>44348</v>
      </c>
      <c r="B78" s="50">
        <v>-124332.93</v>
      </c>
      <c r="C78" s="16">
        <v>3</v>
      </c>
      <c r="D78" s="16">
        <v>111</v>
      </c>
    </row>
    <row r="79" spans="1:4" s="9" customFormat="1" x14ac:dyDescent="0.55000000000000004">
      <c r="A79" s="48">
        <v>44378</v>
      </c>
      <c r="B79" s="50">
        <v>-69576.09</v>
      </c>
      <c r="C79" s="16">
        <v>3</v>
      </c>
      <c r="D79" s="16">
        <v>111</v>
      </c>
    </row>
    <row r="80" spans="1:4" s="9" customFormat="1" x14ac:dyDescent="0.55000000000000004">
      <c r="A80" s="48">
        <v>44409</v>
      </c>
      <c r="B80" s="50">
        <v>-75072</v>
      </c>
      <c r="C80" s="16">
        <v>3</v>
      </c>
      <c r="D80" s="16">
        <v>111</v>
      </c>
    </row>
    <row r="81" spans="1:4" s="9" customFormat="1" x14ac:dyDescent="0.55000000000000004">
      <c r="A81" s="48">
        <v>44440</v>
      </c>
      <c r="B81" s="50">
        <v>-101464.5</v>
      </c>
      <c r="C81" s="16">
        <v>3</v>
      </c>
      <c r="D81" s="16">
        <v>111</v>
      </c>
    </row>
    <row r="82" spans="1:4" s="9" customFormat="1" x14ac:dyDescent="0.55000000000000004">
      <c r="A82" s="48">
        <v>44470</v>
      </c>
      <c r="B82" s="50">
        <v>-92115.06</v>
      </c>
      <c r="C82" s="16">
        <v>3</v>
      </c>
      <c r="D82" s="16">
        <v>111</v>
      </c>
    </row>
    <row r="83" spans="1:4" s="9" customFormat="1" x14ac:dyDescent="0.55000000000000004">
      <c r="A83" s="48">
        <v>44501</v>
      </c>
      <c r="B83" s="50">
        <v>-78565.2</v>
      </c>
      <c r="C83" s="16">
        <v>3</v>
      </c>
      <c r="D83" s="16">
        <v>111</v>
      </c>
    </row>
    <row r="84" spans="1:4" s="9" customFormat="1" x14ac:dyDescent="0.55000000000000004">
      <c r="A84" s="48">
        <v>44531</v>
      </c>
      <c r="B84" s="50">
        <v>-107216.9</v>
      </c>
      <c r="C84" s="16">
        <v>3</v>
      </c>
      <c r="D84" s="16">
        <v>111</v>
      </c>
    </row>
    <row r="85" spans="1:4" s="9" customFormat="1" x14ac:dyDescent="0.55000000000000004">
      <c r="A85" s="48">
        <v>44197</v>
      </c>
      <c r="B85" s="50">
        <v>-3345.44</v>
      </c>
      <c r="C85" s="16">
        <v>3</v>
      </c>
      <c r="D85" s="16">
        <v>115</v>
      </c>
    </row>
    <row r="86" spans="1:4" s="9" customFormat="1" x14ac:dyDescent="0.55000000000000004">
      <c r="A86" s="48">
        <v>44228</v>
      </c>
      <c r="B86" s="50">
        <v>-3264.0201000000002</v>
      </c>
      <c r="C86" s="16">
        <v>3</v>
      </c>
      <c r="D86" s="16">
        <v>115</v>
      </c>
    </row>
    <row r="87" spans="1:4" s="9" customFormat="1" x14ac:dyDescent="0.55000000000000004">
      <c r="A87" s="48">
        <v>44256</v>
      </c>
      <c r="B87" s="50">
        <v>-3429.9</v>
      </c>
      <c r="C87" s="16">
        <v>3</v>
      </c>
      <c r="D87" s="16">
        <v>115</v>
      </c>
    </row>
    <row r="88" spans="1:4" s="9" customFormat="1" x14ac:dyDescent="0.55000000000000004">
      <c r="A88" s="48">
        <v>44287</v>
      </c>
      <c r="B88" s="50">
        <v>-3367.35</v>
      </c>
      <c r="C88" s="16">
        <v>3</v>
      </c>
      <c r="D88" s="16">
        <v>115</v>
      </c>
    </row>
    <row r="89" spans="1:4" s="9" customFormat="1" x14ac:dyDescent="0.55000000000000004">
      <c r="A89" s="48">
        <v>44317</v>
      </c>
      <c r="B89" s="50">
        <v>-3423.12</v>
      </c>
      <c r="C89" s="16">
        <v>3</v>
      </c>
      <c r="D89" s="16">
        <v>115</v>
      </c>
    </row>
    <row r="90" spans="1:4" s="9" customFormat="1" x14ac:dyDescent="0.55000000000000004">
      <c r="A90" s="48">
        <v>44348</v>
      </c>
      <c r="B90" s="50">
        <v>-2999.25</v>
      </c>
      <c r="C90" s="16">
        <v>3</v>
      </c>
      <c r="D90" s="16">
        <v>115</v>
      </c>
    </row>
    <row r="91" spans="1:4" s="9" customFormat="1" x14ac:dyDescent="0.55000000000000004">
      <c r="A91" s="48">
        <v>44378</v>
      </c>
      <c r="B91" s="50">
        <v>-3294.53</v>
      </c>
      <c r="C91" s="16">
        <v>3</v>
      </c>
      <c r="D91" s="16">
        <v>115</v>
      </c>
    </row>
    <row r="92" spans="1:4" s="9" customFormat="1" x14ac:dyDescent="0.55000000000000004">
      <c r="A92" s="48">
        <v>44409</v>
      </c>
      <c r="B92" s="50">
        <v>-3029.23</v>
      </c>
      <c r="C92" s="16">
        <v>3</v>
      </c>
      <c r="D92" s="16">
        <v>115</v>
      </c>
    </row>
    <row r="93" spans="1:4" s="9" customFormat="1" x14ac:dyDescent="0.55000000000000004">
      <c r="A93" s="48">
        <v>44440</v>
      </c>
      <c r="B93" s="50">
        <v>-3077.76</v>
      </c>
      <c r="C93" s="16">
        <v>3</v>
      </c>
      <c r="D93" s="16">
        <v>115</v>
      </c>
    </row>
    <row r="94" spans="1:4" s="9" customFormat="1" x14ac:dyDescent="0.55000000000000004">
      <c r="A94" s="48">
        <v>44470</v>
      </c>
      <c r="B94" s="50">
        <v>-2999.85</v>
      </c>
      <c r="C94" s="16">
        <v>3</v>
      </c>
      <c r="D94" s="16">
        <v>115</v>
      </c>
    </row>
    <row r="95" spans="1:4" s="9" customFormat="1" x14ac:dyDescent="0.55000000000000004">
      <c r="A95" s="48">
        <v>44501</v>
      </c>
      <c r="B95" s="50">
        <v>-3741.92</v>
      </c>
      <c r="C95" s="16">
        <v>3</v>
      </c>
      <c r="D95" s="16">
        <v>115</v>
      </c>
    </row>
    <row r="96" spans="1:4" s="9" customFormat="1" x14ac:dyDescent="0.55000000000000004">
      <c r="A96" s="48">
        <v>44531</v>
      </c>
      <c r="B96" s="50">
        <v>-3296.7</v>
      </c>
      <c r="C96" s="16">
        <v>3</v>
      </c>
      <c r="D96" s="16">
        <v>115</v>
      </c>
    </row>
    <row r="97" spans="1:4" s="9" customFormat="1" x14ac:dyDescent="0.55000000000000004">
      <c r="A97" s="48">
        <v>44197</v>
      </c>
      <c r="B97" s="50">
        <v>-165856.20000000001</v>
      </c>
      <c r="C97" s="16">
        <v>3</v>
      </c>
      <c r="D97" s="16">
        <v>114</v>
      </c>
    </row>
    <row r="98" spans="1:4" s="9" customFormat="1" x14ac:dyDescent="0.55000000000000004">
      <c r="A98" s="48">
        <v>44228</v>
      </c>
      <c r="B98" s="50">
        <v>-177726.06400000001</v>
      </c>
      <c r="C98" s="16">
        <v>3</v>
      </c>
      <c r="D98" s="16">
        <v>114</v>
      </c>
    </row>
    <row r="99" spans="1:4" s="9" customFormat="1" x14ac:dyDescent="0.55000000000000004">
      <c r="A99" s="48">
        <v>44256</v>
      </c>
      <c r="B99" s="50">
        <v>-164135.64000000001</v>
      </c>
      <c r="C99" s="16">
        <v>3</v>
      </c>
      <c r="D99" s="16">
        <v>114</v>
      </c>
    </row>
    <row r="100" spans="1:4" s="9" customFormat="1" x14ac:dyDescent="0.55000000000000004">
      <c r="A100" s="48">
        <v>44287</v>
      </c>
      <c r="B100" s="50">
        <v>-178610.16</v>
      </c>
      <c r="C100" s="16">
        <v>3</v>
      </c>
      <c r="D100" s="16">
        <v>114</v>
      </c>
    </row>
    <row r="101" spans="1:4" s="9" customFormat="1" x14ac:dyDescent="0.55000000000000004">
      <c r="A101" s="48">
        <v>44317</v>
      </c>
      <c r="B101" s="50">
        <v>-191698.3</v>
      </c>
      <c r="C101" s="16">
        <v>3</v>
      </c>
      <c r="D101" s="16">
        <v>114</v>
      </c>
    </row>
    <row r="102" spans="1:4" s="9" customFormat="1" x14ac:dyDescent="0.55000000000000004">
      <c r="A102" s="48">
        <v>44348</v>
      </c>
      <c r="B102" s="50">
        <v>-181470.93</v>
      </c>
      <c r="C102" s="16">
        <v>3</v>
      </c>
      <c r="D102" s="16">
        <v>114</v>
      </c>
    </row>
    <row r="103" spans="1:4" s="9" customFormat="1" x14ac:dyDescent="0.55000000000000004">
      <c r="A103" s="48">
        <v>44378</v>
      </c>
      <c r="B103" s="50">
        <v>-175465.5</v>
      </c>
      <c r="C103" s="16">
        <v>3</v>
      </c>
      <c r="D103" s="16">
        <v>114</v>
      </c>
    </row>
    <row r="104" spans="1:4" s="9" customFormat="1" x14ac:dyDescent="0.55000000000000004">
      <c r="A104" s="48">
        <v>44409</v>
      </c>
      <c r="B104" s="50">
        <v>-191156.9</v>
      </c>
      <c r="C104" s="16">
        <v>3</v>
      </c>
      <c r="D104" s="16">
        <v>114</v>
      </c>
    </row>
    <row r="105" spans="1:4" s="9" customFormat="1" x14ac:dyDescent="0.55000000000000004">
      <c r="A105" s="48">
        <v>44440</v>
      </c>
      <c r="B105" s="50">
        <v>-188631.37</v>
      </c>
      <c r="C105" s="16">
        <v>3</v>
      </c>
      <c r="D105" s="16">
        <v>114</v>
      </c>
    </row>
    <row r="106" spans="1:4" s="9" customFormat="1" x14ac:dyDescent="0.55000000000000004">
      <c r="A106" s="48">
        <v>44470</v>
      </c>
      <c r="B106" s="50">
        <v>-155316.98000000001</v>
      </c>
      <c r="C106" s="16">
        <v>3</v>
      </c>
      <c r="D106" s="16">
        <v>114</v>
      </c>
    </row>
    <row r="107" spans="1:4" s="9" customFormat="1" x14ac:dyDescent="0.55000000000000004">
      <c r="A107" s="48">
        <v>44501</v>
      </c>
      <c r="B107" s="50">
        <v>-171217.24</v>
      </c>
      <c r="C107" s="16">
        <v>3</v>
      </c>
      <c r="D107" s="16">
        <v>114</v>
      </c>
    </row>
    <row r="108" spans="1:4" s="9" customFormat="1" x14ac:dyDescent="0.55000000000000004">
      <c r="A108" s="48">
        <v>44531</v>
      </c>
      <c r="B108" s="50">
        <v>-137092.5</v>
      </c>
      <c r="C108" s="16">
        <v>3</v>
      </c>
      <c r="D108" s="16">
        <v>114</v>
      </c>
    </row>
    <row r="109" spans="1:4" s="9" customFormat="1" x14ac:dyDescent="0.55000000000000004">
      <c r="A109" s="48">
        <v>44197</v>
      </c>
      <c r="B109" s="50">
        <v>-16828.53</v>
      </c>
      <c r="C109" s="16">
        <v>3</v>
      </c>
      <c r="D109" s="16">
        <v>117</v>
      </c>
    </row>
    <row r="110" spans="1:4" s="9" customFormat="1" x14ac:dyDescent="0.55000000000000004">
      <c r="A110" s="48">
        <v>44228</v>
      </c>
      <c r="B110" s="50">
        <v>-16353.2364</v>
      </c>
      <c r="C110" s="16">
        <v>3</v>
      </c>
      <c r="D110" s="16">
        <v>117</v>
      </c>
    </row>
    <row r="111" spans="1:4" s="9" customFormat="1" x14ac:dyDescent="0.55000000000000004">
      <c r="A111" s="48">
        <v>44256</v>
      </c>
      <c r="B111" s="50">
        <v>-16961.28</v>
      </c>
      <c r="C111" s="16">
        <v>3</v>
      </c>
      <c r="D111" s="16">
        <v>117</v>
      </c>
    </row>
    <row r="112" spans="1:4" s="9" customFormat="1" x14ac:dyDescent="0.55000000000000004">
      <c r="A112" s="48">
        <v>44287</v>
      </c>
      <c r="B112" s="50">
        <v>-18548.25</v>
      </c>
      <c r="C112" s="16">
        <v>3</v>
      </c>
      <c r="D112" s="16">
        <v>117</v>
      </c>
    </row>
    <row r="113" spans="1:4" s="9" customFormat="1" x14ac:dyDescent="0.55000000000000004">
      <c r="A113" s="48">
        <v>44317</v>
      </c>
      <c r="B113" s="50">
        <v>-17564.04</v>
      </c>
      <c r="C113" s="16">
        <v>3</v>
      </c>
      <c r="D113" s="16">
        <v>117</v>
      </c>
    </row>
    <row r="114" spans="1:4" s="9" customFormat="1" x14ac:dyDescent="0.55000000000000004">
      <c r="A114" s="48">
        <v>44348</v>
      </c>
      <c r="B114" s="50">
        <v>-17740</v>
      </c>
      <c r="C114" s="16">
        <v>3</v>
      </c>
      <c r="D114" s="16">
        <v>117</v>
      </c>
    </row>
    <row r="115" spans="1:4" s="9" customFormat="1" x14ac:dyDescent="0.55000000000000004">
      <c r="A115" s="48">
        <v>44378</v>
      </c>
      <c r="B115" s="50">
        <v>-15209.1</v>
      </c>
      <c r="C115" s="16">
        <v>3</v>
      </c>
      <c r="D115" s="16">
        <v>117</v>
      </c>
    </row>
    <row r="116" spans="1:4" s="9" customFormat="1" x14ac:dyDescent="0.55000000000000004">
      <c r="A116" s="48">
        <v>44409</v>
      </c>
      <c r="B116" s="50">
        <v>-16209.83</v>
      </c>
      <c r="C116" s="16">
        <v>3</v>
      </c>
      <c r="D116" s="16">
        <v>117</v>
      </c>
    </row>
    <row r="117" spans="1:4" s="9" customFormat="1" x14ac:dyDescent="0.55000000000000004">
      <c r="A117" s="48">
        <v>44440</v>
      </c>
      <c r="B117" s="50">
        <v>-18285.82</v>
      </c>
      <c r="C117" s="16">
        <v>3</v>
      </c>
      <c r="D117" s="16">
        <v>117</v>
      </c>
    </row>
    <row r="118" spans="1:4" s="9" customFormat="1" x14ac:dyDescent="0.55000000000000004">
      <c r="A118" s="48">
        <v>44470</v>
      </c>
      <c r="B118" s="50">
        <v>-18097.86</v>
      </c>
      <c r="C118" s="16">
        <v>3</v>
      </c>
      <c r="D118" s="16">
        <v>117</v>
      </c>
    </row>
    <row r="119" spans="1:4" s="9" customFormat="1" x14ac:dyDescent="0.55000000000000004">
      <c r="A119" s="48">
        <v>44501</v>
      </c>
      <c r="B119" s="50">
        <v>-19881.849999999999</v>
      </c>
      <c r="C119" s="16">
        <v>3</v>
      </c>
      <c r="D119" s="16">
        <v>117</v>
      </c>
    </row>
    <row r="120" spans="1:4" s="9" customFormat="1" x14ac:dyDescent="0.55000000000000004">
      <c r="A120" s="48">
        <v>44531</v>
      </c>
      <c r="B120" s="50">
        <v>-18175.32</v>
      </c>
      <c r="C120" s="16">
        <v>3</v>
      </c>
      <c r="D120" s="16">
        <v>117</v>
      </c>
    </row>
    <row r="121" spans="1:4" s="9" customFormat="1" x14ac:dyDescent="0.55000000000000004">
      <c r="A121" s="48">
        <v>44197</v>
      </c>
      <c r="B121" s="50">
        <v>-3790.56</v>
      </c>
      <c r="C121" s="16">
        <v>3</v>
      </c>
      <c r="D121" s="16">
        <v>121</v>
      </c>
    </row>
    <row r="122" spans="1:4" s="9" customFormat="1" x14ac:dyDescent="0.55000000000000004">
      <c r="A122" s="48">
        <v>44228</v>
      </c>
      <c r="B122" s="50">
        <v>-3837.5315999999998</v>
      </c>
      <c r="C122" s="16">
        <v>3</v>
      </c>
      <c r="D122" s="16">
        <v>121</v>
      </c>
    </row>
    <row r="123" spans="1:4" s="9" customFormat="1" x14ac:dyDescent="0.55000000000000004">
      <c r="A123" s="48">
        <v>44256</v>
      </c>
      <c r="B123" s="50">
        <v>-3449.8</v>
      </c>
      <c r="C123" s="16">
        <v>3</v>
      </c>
      <c r="D123" s="16">
        <v>121</v>
      </c>
    </row>
    <row r="124" spans="1:4" s="9" customFormat="1" x14ac:dyDescent="0.55000000000000004">
      <c r="A124" s="48">
        <v>44287</v>
      </c>
      <c r="B124" s="50">
        <v>-3240.24</v>
      </c>
      <c r="C124" s="16">
        <v>3</v>
      </c>
      <c r="D124" s="16">
        <v>121</v>
      </c>
    </row>
    <row r="125" spans="1:4" s="9" customFormat="1" x14ac:dyDescent="0.55000000000000004">
      <c r="A125" s="48">
        <v>44317</v>
      </c>
      <c r="B125" s="50">
        <v>-3562.56</v>
      </c>
      <c r="C125" s="16">
        <v>3</v>
      </c>
      <c r="D125" s="16">
        <v>121</v>
      </c>
    </row>
    <row r="126" spans="1:4" s="9" customFormat="1" x14ac:dyDescent="0.55000000000000004">
      <c r="A126" s="48">
        <v>44348</v>
      </c>
      <c r="B126" s="50">
        <v>-3339.25</v>
      </c>
      <c r="C126" s="46">
        <v>3</v>
      </c>
      <c r="D126" s="46">
        <v>121</v>
      </c>
    </row>
    <row r="127" spans="1:4" s="9" customFormat="1" x14ac:dyDescent="0.55000000000000004">
      <c r="A127" s="48">
        <v>44378</v>
      </c>
      <c r="B127" s="50">
        <v>-3580.22</v>
      </c>
      <c r="C127" s="46">
        <v>3</v>
      </c>
      <c r="D127" s="46">
        <v>121</v>
      </c>
    </row>
    <row r="128" spans="1:4" s="9" customFormat="1" x14ac:dyDescent="0.55000000000000004">
      <c r="A128" s="48">
        <v>44409</v>
      </c>
      <c r="B128" s="50">
        <v>-3149</v>
      </c>
      <c r="C128" s="46">
        <v>3</v>
      </c>
      <c r="D128" s="46">
        <v>121</v>
      </c>
    </row>
    <row r="129" spans="1:4" s="9" customFormat="1" x14ac:dyDescent="0.55000000000000004">
      <c r="A129" s="48">
        <v>44440</v>
      </c>
      <c r="B129" s="50">
        <v>-3155.88</v>
      </c>
      <c r="C129" s="46">
        <v>3</v>
      </c>
      <c r="D129" s="46">
        <v>121</v>
      </c>
    </row>
    <row r="130" spans="1:4" s="9" customFormat="1" x14ac:dyDescent="0.55000000000000004">
      <c r="A130" s="48">
        <v>44470</v>
      </c>
      <c r="B130" s="50">
        <v>-3316.68</v>
      </c>
      <c r="C130" s="46">
        <v>3</v>
      </c>
      <c r="D130" s="46">
        <v>121</v>
      </c>
    </row>
    <row r="131" spans="1:4" s="9" customFormat="1" x14ac:dyDescent="0.55000000000000004">
      <c r="A131" s="48">
        <v>44501</v>
      </c>
      <c r="B131" s="50">
        <v>-3938.62</v>
      </c>
      <c r="C131" s="46">
        <v>3</v>
      </c>
      <c r="D131" s="46">
        <v>121</v>
      </c>
    </row>
    <row r="132" spans="1:4" s="9" customFormat="1" x14ac:dyDescent="0.55000000000000004">
      <c r="A132" s="48">
        <v>44531</v>
      </c>
      <c r="B132" s="50">
        <v>-3183.04</v>
      </c>
      <c r="C132" s="46">
        <v>3</v>
      </c>
      <c r="D132" s="46">
        <v>121</v>
      </c>
    </row>
    <row r="133" spans="1:4" s="9" customFormat="1" x14ac:dyDescent="0.55000000000000004">
      <c r="A133" s="48">
        <v>44197</v>
      </c>
      <c r="B133" s="50">
        <v>-549.1</v>
      </c>
      <c r="C133" s="46">
        <v>3</v>
      </c>
      <c r="D133" s="46">
        <v>122</v>
      </c>
    </row>
    <row r="134" spans="1:4" s="9" customFormat="1" x14ac:dyDescent="0.55000000000000004">
      <c r="A134" s="48">
        <v>44228</v>
      </c>
      <c r="B134" s="50">
        <v>-566.44979999999998</v>
      </c>
      <c r="C134" s="46">
        <v>3</v>
      </c>
      <c r="D134" s="46">
        <v>122</v>
      </c>
    </row>
    <row r="135" spans="1:4" s="9" customFormat="1" x14ac:dyDescent="0.55000000000000004">
      <c r="A135" s="48">
        <v>44256</v>
      </c>
      <c r="B135" s="50">
        <v>-600.95000000000005</v>
      </c>
      <c r="C135" s="46">
        <v>3</v>
      </c>
      <c r="D135" s="46">
        <v>122</v>
      </c>
    </row>
    <row r="136" spans="1:4" s="9" customFormat="1" x14ac:dyDescent="0.55000000000000004">
      <c r="A136" s="48">
        <v>44287</v>
      </c>
      <c r="B136" s="50">
        <v>-589.67999999999995</v>
      </c>
      <c r="C136" s="46">
        <v>3</v>
      </c>
      <c r="D136" s="46">
        <v>122</v>
      </c>
    </row>
    <row r="137" spans="1:4" s="9" customFormat="1" x14ac:dyDescent="0.55000000000000004">
      <c r="A137" s="48">
        <v>44317</v>
      </c>
      <c r="B137" s="50">
        <v>-595.98</v>
      </c>
      <c r="C137" s="46">
        <v>3</v>
      </c>
      <c r="D137" s="46">
        <v>122</v>
      </c>
    </row>
    <row r="138" spans="1:4" s="9" customFormat="1" x14ac:dyDescent="0.55000000000000004">
      <c r="A138" s="48">
        <v>44348</v>
      </c>
      <c r="B138" s="50">
        <v>-602.41</v>
      </c>
      <c r="C138" s="46">
        <v>3</v>
      </c>
      <c r="D138" s="46">
        <v>122</v>
      </c>
    </row>
    <row r="139" spans="1:4" s="9" customFormat="1" x14ac:dyDescent="0.55000000000000004">
      <c r="A139" s="48">
        <v>44378</v>
      </c>
      <c r="B139" s="50">
        <v>-541.36</v>
      </c>
      <c r="C139" s="46">
        <v>3</v>
      </c>
      <c r="D139" s="46">
        <v>122</v>
      </c>
    </row>
    <row r="140" spans="1:4" s="9" customFormat="1" x14ac:dyDescent="0.55000000000000004">
      <c r="A140" s="48">
        <v>44409</v>
      </c>
      <c r="B140" s="50">
        <v>-538.91999999999996</v>
      </c>
      <c r="C140" s="46">
        <v>3</v>
      </c>
      <c r="D140" s="46">
        <v>122</v>
      </c>
    </row>
    <row r="141" spans="1:4" s="9" customFormat="1" x14ac:dyDescent="0.55000000000000004">
      <c r="A141" s="48">
        <v>44440</v>
      </c>
      <c r="B141" s="50">
        <v>-509.68</v>
      </c>
      <c r="C141" s="46">
        <v>3</v>
      </c>
      <c r="D141" s="46">
        <v>122</v>
      </c>
    </row>
    <row r="142" spans="1:4" s="9" customFormat="1" x14ac:dyDescent="0.55000000000000004">
      <c r="A142" s="48">
        <v>44470</v>
      </c>
      <c r="B142" s="50">
        <v>-457.78</v>
      </c>
      <c r="C142" s="46">
        <v>3</v>
      </c>
      <c r="D142" s="46">
        <v>122</v>
      </c>
    </row>
    <row r="143" spans="1:4" s="9" customFormat="1" x14ac:dyDescent="0.55000000000000004">
      <c r="A143" s="48">
        <v>44501</v>
      </c>
      <c r="B143" s="50">
        <v>-647.46</v>
      </c>
      <c r="C143" s="46">
        <v>3</v>
      </c>
      <c r="D143" s="46">
        <v>122</v>
      </c>
    </row>
    <row r="144" spans="1:4" s="9" customFormat="1" x14ac:dyDescent="0.55000000000000004">
      <c r="A144" s="48">
        <v>44531</v>
      </c>
      <c r="B144" s="50">
        <v>-1632.54</v>
      </c>
      <c r="C144" s="46">
        <v>3</v>
      </c>
      <c r="D144" s="46">
        <v>122</v>
      </c>
    </row>
    <row r="145" spans="1:4" s="9" customFormat="1" x14ac:dyDescent="0.55000000000000004">
      <c r="A145" s="48">
        <v>44197</v>
      </c>
      <c r="B145" s="50">
        <v>-441.54</v>
      </c>
      <c r="C145" s="46">
        <v>3</v>
      </c>
      <c r="D145" s="46">
        <v>125</v>
      </c>
    </row>
    <row r="146" spans="1:4" s="9" customFormat="1" x14ac:dyDescent="0.55000000000000004">
      <c r="A146" s="48">
        <v>44228</v>
      </c>
      <c r="B146" s="50">
        <v>-404.67700000000002</v>
      </c>
      <c r="C146" s="46">
        <v>3</v>
      </c>
      <c r="D146" s="46">
        <v>125</v>
      </c>
    </row>
    <row r="147" spans="1:4" s="9" customFormat="1" x14ac:dyDescent="0.55000000000000004">
      <c r="A147" s="48">
        <v>44256</v>
      </c>
      <c r="B147" s="50">
        <v>-476.32</v>
      </c>
      <c r="C147" s="46">
        <v>3</v>
      </c>
      <c r="D147" s="46">
        <v>125</v>
      </c>
    </row>
    <row r="148" spans="1:4" s="9" customFormat="1" x14ac:dyDescent="0.55000000000000004">
      <c r="A148" s="48">
        <v>44287</v>
      </c>
      <c r="B148" s="50">
        <v>-436</v>
      </c>
      <c r="C148" s="46">
        <v>3</v>
      </c>
      <c r="D148" s="46">
        <v>125</v>
      </c>
    </row>
    <row r="149" spans="1:4" s="9" customFormat="1" x14ac:dyDescent="0.55000000000000004">
      <c r="A149" s="48">
        <v>44317</v>
      </c>
      <c r="B149" s="50">
        <v>-507.94</v>
      </c>
      <c r="C149" s="46">
        <v>3</v>
      </c>
      <c r="D149" s="46">
        <v>125</v>
      </c>
    </row>
    <row r="150" spans="1:4" s="9" customFormat="1" x14ac:dyDescent="0.55000000000000004">
      <c r="A150" s="48">
        <v>44348</v>
      </c>
      <c r="B150" s="50">
        <v>-441.87</v>
      </c>
      <c r="C150" s="46">
        <v>3</v>
      </c>
      <c r="D150" s="46">
        <v>125</v>
      </c>
    </row>
    <row r="151" spans="1:4" s="9" customFormat="1" x14ac:dyDescent="0.55000000000000004">
      <c r="A151" s="48">
        <v>44378</v>
      </c>
      <c r="B151" s="50">
        <v>-361.8</v>
      </c>
      <c r="C151" s="46">
        <v>3</v>
      </c>
      <c r="D151" s="46">
        <v>125</v>
      </c>
    </row>
    <row r="152" spans="1:4" s="9" customFormat="1" x14ac:dyDescent="0.55000000000000004">
      <c r="A152" s="48">
        <v>44409</v>
      </c>
      <c r="B152" s="50">
        <v>-402.6</v>
      </c>
      <c r="C152" s="16">
        <v>3</v>
      </c>
      <c r="D152" s="16">
        <v>125</v>
      </c>
    </row>
    <row r="153" spans="1:4" s="9" customFormat="1" x14ac:dyDescent="0.55000000000000004">
      <c r="A153" s="48">
        <v>44440</v>
      </c>
      <c r="B153" s="50">
        <v>-447.12</v>
      </c>
      <c r="C153" s="16">
        <v>3</v>
      </c>
      <c r="D153" s="16">
        <v>125</v>
      </c>
    </row>
    <row r="154" spans="1:4" s="9" customFormat="1" x14ac:dyDescent="0.55000000000000004">
      <c r="A154" s="48">
        <v>44470</v>
      </c>
      <c r="B154" s="50">
        <v>-342</v>
      </c>
      <c r="C154" s="16">
        <v>3</v>
      </c>
      <c r="D154" s="16">
        <v>125</v>
      </c>
    </row>
    <row r="155" spans="1:4" s="9" customFormat="1" x14ac:dyDescent="0.55000000000000004">
      <c r="A155" s="48">
        <v>44501</v>
      </c>
      <c r="B155" s="50">
        <v>-490.2</v>
      </c>
      <c r="C155" s="16">
        <v>3</v>
      </c>
      <c r="D155" s="16">
        <v>125</v>
      </c>
    </row>
    <row r="156" spans="1:4" s="9" customFormat="1" x14ac:dyDescent="0.55000000000000004">
      <c r="A156" s="48">
        <v>44531</v>
      </c>
      <c r="B156" s="50">
        <v>-403.76</v>
      </c>
      <c r="C156" s="16">
        <v>3</v>
      </c>
      <c r="D156" s="16">
        <v>125</v>
      </c>
    </row>
    <row r="157" spans="1:4" s="9" customFormat="1" x14ac:dyDescent="0.55000000000000004">
      <c r="A157" s="48">
        <v>44197</v>
      </c>
      <c r="B157" s="50">
        <v>-3542.44</v>
      </c>
      <c r="C157" s="16">
        <v>3</v>
      </c>
      <c r="D157" s="16">
        <v>128</v>
      </c>
    </row>
    <row r="158" spans="1:4" s="9" customFormat="1" x14ac:dyDescent="0.55000000000000004">
      <c r="A158" s="48">
        <v>44228</v>
      </c>
      <c r="B158" s="50">
        <v>-3875.5920000000001</v>
      </c>
      <c r="C158" s="16">
        <v>3</v>
      </c>
      <c r="D158" s="16">
        <v>128</v>
      </c>
    </row>
    <row r="159" spans="1:4" s="9" customFormat="1" x14ac:dyDescent="0.55000000000000004">
      <c r="A159" s="48">
        <v>44256</v>
      </c>
      <c r="B159" s="50">
        <v>-4468.32</v>
      </c>
      <c r="C159" s="16">
        <v>3</v>
      </c>
      <c r="D159" s="16">
        <v>128</v>
      </c>
    </row>
    <row r="160" spans="1:4" s="9" customFormat="1" x14ac:dyDescent="0.55000000000000004">
      <c r="A160" s="48">
        <v>44287</v>
      </c>
      <c r="B160" s="50">
        <v>-2087</v>
      </c>
      <c r="C160" s="16">
        <v>3</v>
      </c>
      <c r="D160" s="16">
        <v>128</v>
      </c>
    </row>
    <row r="161" spans="1:4" s="9" customFormat="1" x14ac:dyDescent="0.55000000000000004">
      <c r="A161" s="48">
        <v>44317</v>
      </c>
      <c r="B161" s="50">
        <v>-1681.44</v>
      </c>
      <c r="C161" s="16">
        <v>3</v>
      </c>
      <c r="D161" s="16">
        <v>128</v>
      </c>
    </row>
    <row r="162" spans="1:4" s="9" customFormat="1" x14ac:dyDescent="0.55000000000000004">
      <c r="A162" s="48">
        <v>44348</v>
      </c>
      <c r="B162" s="50">
        <v>-3085.5</v>
      </c>
      <c r="C162" s="16">
        <v>3</v>
      </c>
      <c r="D162" s="16">
        <v>128</v>
      </c>
    </row>
    <row r="163" spans="1:4" s="9" customFormat="1" x14ac:dyDescent="0.55000000000000004">
      <c r="A163" s="48">
        <v>44378</v>
      </c>
      <c r="B163" s="50">
        <v>-1287.08</v>
      </c>
      <c r="C163" s="16">
        <v>3</v>
      </c>
      <c r="D163" s="16">
        <v>128</v>
      </c>
    </row>
    <row r="164" spans="1:4" s="9" customFormat="1" x14ac:dyDescent="0.55000000000000004">
      <c r="A164" s="48">
        <v>44409</v>
      </c>
      <c r="B164" s="50">
        <v>-1134.3599999999999</v>
      </c>
      <c r="C164" s="16">
        <v>3</v>
      </c>
      <c r="D164" s="16">
        <v>128</v>
      </c>
    </row>
    <row r="165" spans="1:4" s="9" customFormat="1" x14ac:dyDescent="0.55000000000000004">
      <c r="A165" s="48">
        <v>44440</v>
      </c>
      <c r="B165" s="50">
        <v>-2314.42</v>
      </c>
      <c r="C165" s="16">
        <v>3</v>
      </c>
      <c r="D165" s="16">
        <v>128</v>
      </c>
    </row>
    <row r="166" spans="1:4" s="9" customFormat="1" x14ac:dyDescent="0.55000000000000004">
      <c r="A166" s="48">
        <v>44470</v>
      </c>
      <c r="B166" s="50">
        <v>-2144.2800000000002</v>
      </c>
      <c r="C166" s="16">
        <v>3</v>
      </c>
      <c r="D166" s="16">
        <v>128</v>
      </c>
    </row>
    <row r="167" spans="1:4" s="9" customFormat="1" x14ac:dyDescent="0.55000000000000004">
      <c r="A167" s="48">
        <v>44501</v>
      </c>
      <c r="B167" s="50">
        <v>-1967.42</v>
      </c>
      <c r="C167" s="16">
        <v>3</v>
      </c>
      <c r="D167" s="16">
        <v>128</v>
      </c>
    </row>
    <row r="168" spans="1:4" s="9" customFormat="1" x14ac:dyDescent="0.55000000000000004">
      <c r="A168" s="48">
        <v>44531</v>
      </c>
      <c r="B168" s="50">
        <v>-3430.16</v>
      </c>
      <c r="C168" s="16">
        <v>3</v>
      </c>
      <c r="D168" s="16">
        <v>128</v>
      </c>
    </row>
    <row r="169" spans="1:4" s="9" customFormat="1" x14ac:dyDescent="0.55000000000000004">
      <c r="A169" s="48">
        <v>44197</v>
      </c>
      <c r="B169" s="50">
        <v>1163759.5419999999</v>
      </c>
      <c r="C169" s="16">
        <v>8</v>
      </c>
      <c r="D169" s="16">
        <v>101</v>
      </c>
    </row>
    <row r="170" spans="1:4" s="9" customFormat="1" x14ac:dyDescent="0.55000000000000004">
      <c r="A170" s="48">
        <v>44228</v>
      </c>
      <c r="B170" s="50">
        <v>1035217.0107700001</v>
      </c>
      <c r="C170" s="16">
        <v>8</v>
      </c>
      <c r="D170" s="16">
        <v>101</v>
      </c>
    </row>
    <row r="171" spans="1:4" s="9" customFormat="1" x14ac:dyDescent="0.55000000000000004">
      <c r="A171" s="48">
        <v>44256</v>
      </c>
      <c r="B171" s="50">
        <v>1334261.6939999999</v>
      </c>
      <c r="C171" s="16">
        <v>8</v>
      </c>
      <c r="D171" s="16">
        <v>101</v>
      </c>
    </row>
    <row r="172" spans="1:4" s="9" customFormat="1" x14ac:dyDescent="0.55000000000000004">
      <c r="A172" s="48">
        <v>44287</v>
      </c>
      <c r="B172" s="50">
        <v>794192.33160000003</v>
      </c>
      <c r="C172" s="16">
        <v>8</v>
      </c>
      <c r="D172" s="16">
        <v>101</v>
      </c>
    </row>
    <row r="173" spans="1:4" s="9" customFormat="1" x14ac:dyDescent="0.55000000000000004">
      <c r="A173" s="48">
        <v>44317</v>
      </c>
      <c r="B173" s="50">
        <v>708856.91099999996</v>
      </c>
      <c r="C173" s="16">
        <v>8</v>
      </c>
      <c r="D173" s="16">
        <v>101</v>
      </c>
    </row>
    <row r="174" spans="1:4" s="9" customFormat="1" x14ac:dyDescent="0.55000000000000004">
      <c r="A174" s="48">
        <v>44348</v>
      </c>
      <c r="B174" s="50">
        <v>1270817.4696</v>
      </c>
      <c r="C174" s="16">
        <v>8</v>
      </c>
      <c r="D174" s="16">
        <v>101</v>
      </c>
    </row>
    <row r="175" spans="1:4" s="9" customFormat="1" x14ac:dyDescent="0.55000000000000004">
      <c r="A175" s="48">
        <v>44378</v>
      </c>
      <c r="B175" s="50">
        <v>426958.52759999997</v>
      </c>
      <c r="C175" s="16">
        <v>8</v>
      </c>
      <c r="D175" s="16">
        <v>101</v>
      </c>
    </row>
    <row r="176" spans="1:4" s="9" customFormat="1" x14ac:dyDescent="0.55000000000000004">
      <c r="A176" s="48">
        <v>44409</v>
      </c>
      <c r="B176" s="50">
        <v>573090.49560000002</v>
      </c>
      <c r="C176" s="16">
        <v>8</v>
      </c>
      <c r="D176" s="16">
        <v>101</v>
      </c>
    </row>
    <row r="177" spans="1:4" s="9" customFormat="1" x14ac:dyDescent="0.55000000000000004">
      <c r="A177" s="48">
        <v>44440</v>
      </c>
      <c r="B177" s="50">
        <v>912600.17279999994</v>
      </c>
      <c r="C177" s="16">
        <v>8</v>
      </c>
      <c r="D177" s="16">
        <v>101</v>
      </c>
    </row>
    <row r="178" spans="1:4" s="9" customFormat="1" x14ac:dyDescent="0.55000000000000004">
      <c r="A178" s="48">
        <v>44470</v>
      </c>
      <c r="B178" s="50">
        <v>694035.14740000002</v>
      </c>
      <c r="C178" s="16">
        <v>8</v>
      </c>
      <c r="D178" s="16">
        <v>101</v>
      </c>
    </row>
    <row r="179" spans="1:4" s="9" customFormat="1" x14ac:dyDescent="0.55000000000000004">
      <c r="A179" s="48">
        <v>44501</v>
      </c>
      <c r="B179" s="50">
        <v>647077.57200000004</v>
      </c>
      <c r="C179" s="16">
        <v>8</v>
      </c>
      <c r="D179" s="16">
        <v>101</v>
      </c>
    </row>
    <row r="180" spans="1:4" s="9" customFormat="1" x14ac:dyDescent="0.55000000000000004">
      <c r="A180" s="48">
        <v>44531</v>
      </c>
      <c r="B180" s="50">
        <v>1172121.4828999999</v>
      </c>
      <c r="C180" s="16">
        <v>8</v>
      </c>
      <c r="D180" s="16">
        <v>101</v>
      </c>
    </row>
    <row r="181" spans="1:4" s="9" customFormat="1" x14ac:dyDescent="0.55000000000000004">
      <c r="A181" s="48">
        <v>44197</v>
      </c>
      <c r="B181" s="50">
        <v>808707.08536799997</v>
      </c>
      <c r="C181" s="16">
        <v>8</v>
      </c>
      <c r="D181" s="16">
        <v>102</v>
      </c>
    </row>
    <row r="182" spans="1:4" s="9" customFormat="1" x14ac:dyDescent="0.55000000000000004">
      <c r="A182" s="48">
        <v>44228</v>
      </c>
      <c r="B182" s="50">
        <v>892466.03349539998</v>
      </c>
      <c r="C182" s="16">
        <v>8</v>
      </c>
      <c r="D182" s="16">
        <v>102</v>
      </c>
    </row>
    <row r="183" spans="1:4" s="9" customFormat="1" x14ac:dyDescent="0.55000000000000004">
      <c r="A183" s="48">
        <v>44256</v>
      </c>
      <c r="B183" s="50">
        <v>1077874.1528</v>
      </c>
      <c r="C183" s="16">
        <v>8</v>
      </c>
      <c r="D183" s="16">
        <v>102</v>
      </c>
    </row>
    <row r="184" spans="1:4" s="9" customFormat="1" x14ac:dyDescent="0.55000000000000004">
      <c r="A184" s="48">
        <v>44287</v>
      </c>
      <c r="B184" s="50">
        <v>565935.57259200001</v>
      </c>
      <c r="C184" s="16">
        <v>8</v>
      </c>
      <c r="D184" s="16">
        <v>102</v>
      </c>
    </row>
    <row r="185" spans="1:4" s="9" customFormat="1" x14ac:dyDescent="0.55000000000000004">
      <c r="A185" s="48">
        <v>44317</v>
      </c>
      <c r="B185" s="50">
        <v>568660.76638000004</v>
      </c>
      <c r="C185" s="16">
        <v>8</v>
      </c>
      <c r="D185" s="16">
        <v>102</v>
      </c>
    </row>
    <row r="186" spans="1:4" s="9" customFormat="1" x14ac:dyDescent="0.55000000000000004">
      <c r="A186" s="48">
        <v>44348</v>
      </c>
      <c r="B186" s="50">
        <v>962190.36984000006</v>
      </c>
      <c r="C186" s="16">
        <v>8</v>
      </c>
      <c r="D186" s="16">
        <v>102</v>
      </c>
    </row>
    <row r="187" spans="1:4" s="9" customFormat="1" x14ac:dyDescent="0.55000000000000004">
      <c r="A187" s="48">
        <v>44378</v>
      </c>
      <c r="B187" s="50">
        <v>288779.222304</v>
      </c>
      <c r="C187" s="16">
        <v>8</v>
      </c>
      <c r="D187" s="16">
        <v>102</v>
      </c>
    </row>
    <row r="188" spans="1:4" s="9" customFormat="1" x14ac:dyDescent="0.55000000000000004">
      <c r="A188" s="48">
        <v>44409</v>
      </c>
      <c r="B188" s="50">
        <v>432741.8028</v>
      </c>
      <c r="C188" s="16">
        <v>8</v>
      </c>
      <c r="D188" s="16">
        <v>102</v>
      </c>
    </row>
    <row r="189" spans="1:4" s="9" customFormat="1" x14ac:dyDescent="0.55000000000000004">
      <c r="A189" s="48">
        <v>44440</v>
      </c>
      <c r="B189" s="50">
        <v>538265.10192000004</v>
      </c>
      <c r="C189" s="16">
        <v>8</v>
      </c>
      <c r="D189" s="16">
        <v>102</v>
      </c>
    </row>
    <row r="190" spans="1:4" s="9" customFormat="1" x14ac:dyDescent="0.55000000000000004">
      <c r="A190" s="48">
        <v>44470</v>
      </c>
      <c r="B190" s="50">
        <v>505937.45847200003</v>
      </c>
      <c r="C190" s="16">
        <v>8</v>
      </c>
      <c r="D190" s="16">
        <v>102</v>
      </c>
    </row>
    <row r="191" spans="1:4" s="9" customFormat="1" x14ac:dyDescent="0.55000000000000004">
      <c r="A191" s="48">
        <v>44501</v>
      </c>
      <c r="B191" s="50">
        <v>583232.58489599999</v>
      </c>
      <c r="C191" s="16">
        <v>8</v>
      </c>
      <c r="D191" s="16">
        <v>102</v>
      </c>
    </row>
    <row r="192" spans="1:4" s="9" customFormat="1" x14ac:dyDescent="0.55000000000000004">
      <c r="A192" s="48">
        <v>44531</v>
      </c>
      <c r="B192" s="50">
        <v>839841.17261000001</v>
      </c>
      <c r="C192" s="16">
        <v>8</v>
      </c>
      <c r="D192" s="16">
        <v>102</v>
      </c>
    </row>
    <row r="193" spans="1:4" s="9" customFormat="1" x14ac:dyDescent="0.55000000000000004">
      <c r="A193" s="48">
        <v>44197</v>
      </c>
      <c r="B193" s="50">
        <v>55542.396000000001</v>
      </c>
      <c r="C193" s="16">
        <v>8</v>
      </c>
      <c r="D193" s="16">
        <v>103</v>
      </c>
    </row>
    <row r="194" spans="1:4" s="9" customFormat="1" x14ac:dyDescent="0.55000000000000004">
      <c r="A194" s="48">
        <v>44228</v>
      </c>
      <c r="B194" s="50">
        <v>48231.958736</v>
      </c>
      <c r="C194" s="16">
        <v>8</v>
      </c>
      <c r="D194" s="16">
        <v>103</v>
      </c>
    </row>
    <row r="195" spans="1:4" s="9" customFormat="1" x14ac:dyDescent="0.55000000000000004">
      <c r="A195" s="48">
        <v>44256</v>
      </c>
      <c r="B195" s="50">
        <v>55985.8989</v>
      </c>
      <c r="C195" s="16">
        <v>8</v>
      </c>
      <c r="D195" s="16">
        <v>103</v>
      </c>
    </row>
    <row r="196" spans="1:4" s="9" customFormat="1" x14ac:dyDescent="0.55000000000000004">
      <c r="A196" s="48">
        <v>44287</v>
      </c>
      <c r="B196" s="50">
        <v>14707.42</v>
      </c>
      <c r="C196" s="16">
        <v>8</v>
      </c>
      <c r="D196" s="16">
        <v>103</v>
      </c>
    </row>
    <row r="197" spans="1:4" s="9" customFormat="1" x14ac:dyDescent="0.55000000000000004">
      <c r="A197" s="48">
        <v>44317</v>
      </c>
      <c r="B197" s="50">
        <v>61749.633399999999</v>
      </c>
      <c r="C197" s="16">
        <v>8</v>
      </c>
      <c r="D197" s="16">
        <v>103</v>
      </c>
    </row>
    <row r="198" spans="1:4" s="9" customFormat="1" x14ac:dyDescent="0.55000000000000004">
      <c r="A198" s="48">
        <v>44348</v>
      </c>
      <c r="B198" s="50">
        <v>94404.209900000002</v>
      </c>
      <c r="C198" s="16">
        <v>8</v>
      </c>
      <c r="D198" s="16">
        <v>103</v>
      </c>
    </row>
    <row r="199" spans="1:4" s="9" customFormat="1" x14ac:dyDescent="0.55000000000000004">
      <c r="A199" s="48">
        <v>44378</v>
      </c>
      <c r="B199" s="50">
        <v>36226.805999999997</v>
      </c>
      <c r="C199" s="16">
        <v>8</v>
      </c>
      <c r="D199" s="16">
        <v>103</v>
      </c>
    </row>
    <row r="200" spans="1:4" s="9" customFormat="1" x14ac:dyDescent="0.55000000000000004">
      <c r="A200" s="48">
        <v>44409</v>
      </c>
      <c r="B200" s="50">
        <v>5789.6783999999998</v>
      </c>
      <c r="C200" s="16">
        <v>8</v>
      </c>
      <c r="D200" s="16">
        <v>103</v>
      </c>
    </row>
    <row r="201" spans="1:4" s="9" customFormat="1" x14ac:dyDescent="0.55000000000000004">
      <c r="A201" s="48">
        <v>44440</v>
      </c>
      <c r="B201" s="50">
        <v>8958.3143999999993</v>
      </c>
      <c r="C201" s="16">
        <v>8</v>
      </c>
      <c r="D201" s="16">
        <v>103</v>
      </c>
    </row>
    <row r="202" spans="1:4" s="9" customFormat="1" x14ac:dyDescent="0.55000000000000004">
      <c r="A202" s="48">
        <v>44470</v>
      </c>
      <c r="B202" s="50">
        <v>42066.357300000003</v>
      </c>
      <c r="C202" s="16">
        <v>8</v>
      </c>
      <c r="D202" s="16">
        <v>103</v>
      </c>
    </row>
    <row r="203" spans="1:4" s="9" customFormat="1" x14ac:dyDescent="0.55000000000000004">
      <c r="A203" s="48">
        <v>44501</v>
      </c>
      <c r="B203" s="50">
        <v>23295.232800000002</v>
      </c>
      <c r="C203" s="16">
        <v>8</v>
      </c>
      <c r="D203" s="16">
        <v>103</v>
      </c>
    </row>
    <row r="204" spans="1:4" s="9" customFormat="1" x14ac:dyDescent="0.55000000000000004">
      <c r="A204" s="48">
        <v>44531</v>
      </c>
      <c r="B204" s="50">
        <v>19786.936799999999</v>
      </c>
      <c r="C204" s="16">
        <v>8</v>
      </c>
      <c r="D204" s="16">
        <v>103</v>
      </c>
    </row>
    <row r="205" spans="1:4" s="9" customFormat="1" x14ac:dyDescent="0.55000000000000004">
      <c r="A205" s="48">
        <v>44197</v>
      </c>
      <c r="B205" s="50">
        <v>-20933.3586</v>
      </c>
      <c r="C205" s="16">
        <v>8</v>
      </c>
      <c r="D205" s="16">
        <v>104</v>
      </c>
    </row>
    <row r="206" spans="1:4" s="9" customFormat="1" x14ac:dyDescent="0.55000000000000004">
      <c r="A206" s="48">
        <v>44228</v>
      </c>
      <c r="B206" s="50">
        <v>-19032.26787</v>
      </c>
      <c r="C206" s="16">
        <v>8</v>
      </c>
      <c r="D206" s="16">
        <v>104</v>
      </c>
    </row>
    <row r="207" spans="1:4" s="9" customFormat="1" x14ac:dyDescent="0.55000000000000004">
      <c r="A207" s="48">
        <v>44256</v>
      </c>
      <c r="B207" s="50">
        <v>-60136.2791</v>
      </c>
      <c r="C207" s="16">
        <v>8</v>
      </c>
      <c r="D207" s="16">
        <v>104</v>
      </c>
    </row>
    <row r="208" spans="1:4" s="9" customFormat="1" x14ac:dyDescent="0.55000000000000004">
      <c r="A208" s="48">
        <v>44287</v>
      </c>
      <c r="B208" s="50">
        <v>-1111.9448</v>
      </c>
      <c r="C208" s="16">
        <v>8</v>
      </c>
      <c r="D208" s="16">
        <v>104</v>
      </c>
    </row>
    <row r="209" spans="1:4" s="9" customFormat="1" x14ac:dyDescent="0.55000000000000004">
      <c r="A209" s="48">
        <v>44317</v>
      </c>
      <c r="B209" s="50">
        <v>-1939.9872</v>
      </c>
      <c r="C209" s="16">
        <v>8</v>
      </c>
      <c r="D209" s="16">
        <v>104</v>
      </c>
    </row>
    <row r="210" spans="1:4" s="9" customFormat="1" x14ac:dyDescent="0.55000000000000004">
      <c r="A210" s="48">
        <v>44348</v>
      </c>
      <c r="B210" s="50">
        <v>-1664.5608</v>
      </c>
      <c r="C210" s="16">
        <v>8</v>
      </c>
      <c r="D210" s="16">
        <v>104</v>
      </c>
    </row>
    <row r="211" spans="1:4" s="9" customFormat="1" x14ac:dyDescent="0.55000000000000004">
      <c r="A211" s="48">
        <v>44378</v>
      </c>
      <c r="B211" s="50">
        <v>-34.075800000000001</v>
      </c>
      <c r="C211" s="16">
        <v>8</v>
      </c>
      <c r="D211" s="16">
        <v>104</v>
      </c>
    </row>
    <row r="212" spans="1:4" s="9" customFormat="1" x14ac:dyDescent="0.55000000000000004">
      <c r="A212" s="48">
        <v>44440</v>
      </c>
      <c r="B212" s="50">
        <v>-744.83460000000002</v>
      </c>
      <c r="C212" s="16">
        <v>8</v>
      </c>
      <c r="D212" s="16">
        <v>104</v>
      </c>
    </row>
    <row r="213" spans="1:4" s="9" customFormat="1" x14ac:dyDescent="0.55000000000000004">
      <c r="A213" s="48">
        <v>44470</v>
      </c>
      <c r="B213" s="50">
        <v>-3005.1179999999999</v>
      </c>
      <c r="C213" s="16">
        <v>8</v>
      </c>
      <c r="D213" s="16">
        <v>104</v>
      </c>
    </row>
    <row r="214" spans="1:4" s="9" customFormat="1" x14ac:dyDescent="0.55000000000000004">
      <c r="A214" s="48">
        <v>44501</v>
      </c>
      <c r="B214" s="50">
        <v>-3238.308</v>
      </c>
      <c r="C214" s="16">
        <v>8</v>
      </c>
      <c r="D214" s="16">
        <v>104</v>
      </c>
    </row>
    <row r="215" spans="1:4" s="9" customFormat="1" x14ac:dyDescent="0.55000000000000004">
      <c r="A215" s="48">
        <v>44531</v>
      </c>
      <c r="B215" s="50">
        <v>-11660.376</v>
      </c>
      <c r="C215" s="16">
        <v>8</v>
      </c>
      <c r="D215" s="16">
        <v>104</v>
      </c>
    </row>
    <row r="216" spans="1:4" s="9" customFormat="1" x14ac:dyDescent="0.55000000000000004">
      <c r="A216" s="48">
        <v>44197</v>
      </c>
      <c r="B216" s="50">
        <v>-28881.616399999999</v>
      </c>
      <c r="C216" s="16">
        <v>8</v>
      </c>
      <c r="D216" s="16">
        <v>107</v>
      </c>
    </row>
    <row r="217" spans="1:4" s="9" customFormat="1" x14ac:dyDescent="0.55000000000000004">
      <c r="A217" s="48">
        <v>44228</v>
      </c>
      <c r="B217" s="50">
        <v>-30106.704743999999</v>
      </c>
      <c r="C217" s="16">
        <v>8</v>
      </c>
      <c r="D217" s="16">
        <v>107</v>
      </c>
    </row>
    <row r="218" spans="1:4" s="9" customFormat="1" x14ac:dyDescent="0.55000000000000004">
      <c r="A218" s="48">
        <v>44256</v>
      </c>
      <c r="B218" s="50">
        <v>-28776.725999999999</v>
      </c>
      <c r="C218" s="16">
        <v>8</v>
      </c>
      <c r="D218" s="16">
        <v>107</v>
      </c>
    </row>
    <row r="219" spans="1:4" s="9" customFormat="1" x14ac:dyDescent="0.55000000000000004">
      <c r="A219" s="48">
        <v>44287</v>
      </c>
      <c r="B219" s="50">
        <v>-23827.067999999999</v>
      </c>
      <c r="C219" s="16">
        <v>8</v>
      </c>
      <c r="D219" s="16">
        <v>107</v>
      </c>
    </row>
    <row r="220" spans="1:4" s="9" customFormat="1" x14ac:dyDescent="0.55000000000000004">
      <c r="A220" s="48">
        <v>44317</v>
      </c>
      <c r="B220" s="50">
        <v>-17328.179</v>
      </c>
      <c r="C220" s="16">
        <v>8</v>
      </c>
      <c r="D220" s="16">
        <v>107</v>
      </c>
    </row>
    <row r="221" spans="1:4" s="9" customFormat="1" x14ac:dyDescent="0.55000000000000004">
      <c r="A221" s="48">
        <v>44348</v>
      </c>
      <c r="B221" s="50">
        <v>-14135.1091</v>
      </c>
      <c r="C221" s="16">
        <v>8</v>
      </c>
      <c r="D221" s="16">
        <v>107</v>
      </c>
    </row>
    <row r="222" spans="1:4" s="9" customFormat="1" x14ac:dyDescent="0.55000000000000004">
      <c r="A222" s="48">
        <v>44378</v>
      </c>
      <c r="B222" s="50">
        <v>-25099.5357</v>
      </c>
      <c r="C222" s="16">
        <v>8</v>
      </c>
      <c r="D222" s="16">
        <v>107</v>
      </c>
    </row>
    <row r="223" spans="1:4" s="9" customFormat="1" x14ac:dyDescent="0.55000000000000004">
      <c r="A223" s="48">
        <v>44409</v>
      </c>
      <c r="B223" s="50">
        <v>-35086.58</v>
      </c>
      <c r="C223" s="16">
        <v>8</v>
      </c>
      <c r="D223" s="16">
        <v>107</v>
      </c>
    </row>
    <row r="224" spans="1:4" s="9" customFormat="1" x14ac:dyDescent="0.55000000000000004">
      <c r="A224" s="48">
        <v>44440</v>
      </c>
      <c r="B224" s="50">
        <v>-9042.8268000000007</v>
      </c>
      <c r="C224" s="16">
        <v>8</v>
      </c>
      <c r="D224" s="16">
        <v>107</v>
      </c>
    </row>
    <row r="225" spans="1:4" s="9" customFormat="1" x14ac:dyDescent="0.55000000000000004">
      <c r="A225" s="48">
        <v>44470</v>
      </c>
      <c r="B225" s="50">
        <v>-40791.619200000001</v>
      </c>
      <c r="C225" s="16">
        <v>8</v>
      </c>
      <c r="D225" s="16">
        <v>107</v>
      </c>
    </row>
    <row r="226" spans="1:4" s="9" customFormat="1" x14ac:dyDescent="0.55000000000000004">
      <c r="A226" s="48">
        <v>44501</v>
      </c>
      <c r="B226" s="50">
        <v>-30195.563999999998</v>
      </c>
      <c r="C226" s="16">
        <v>8</v>
      </c>
      <c r="D226" s="16">
        <v>107</v>
      </c>
    </row>
    <row r="227" spans="1:4" s="9" customFormat="1" x14ac:dyDescent="0.55000000000000004">
      <c r="A227" s="48">
        <v>44531</v>
      </c>
      <c r="B227" s="50">
        <v>-10324.1376</v>
      </c>
      <c r="C227" s="16">
        <v>8</v>
      </c>
      <c r="D227" s="16">
        <v>107</v>
      </c>
    </row>
    <row r="228" spans="1:4" s="9" customFormat="1" x14ac:dyDescent="0.55000000000000004">
      <c r="A228" s="48">
        <v>44197</v>
      </c>
      <c r="B228" s="50">
        <v>-49036.270900000003</v>
      </c>
      <c r="C228" s="16">
        <v>8</v>
      </c>
      <c r="D228" s="16">
        <v>108</v>
      </c>
    </row>
    <row r="229" spans="1:4" s="9" customFormat="1" x14ac:dyDescent="0.55000000000000004">
      <c r="A229" s="48">
        <v>44228</v>
      </c>
      <c r="B229" s="50">
        <v>-50335.970118999998</v>
      </c>
      <c r="C229" s="16">
        <v>8</v>
      </c>
      <c r="D229" s="16">
        <v>108</v>
      </c>
    </row>
    <row r="230" spans="1:4" s="9" customFormat="1" x14ac:dyDescent="0.55000000000000004">
      <c r="A230" s="48">
        <v>44256</v>
      </c>
      <c r="B230" s="50">
        <v>-57687.014000000003</v>
      </c>
      <c r="C230" s="16">
        <v>8</v>
      </c>
      <c r="D230" s="16">
        <v>108</v>
      </c>
    </row>
    <row r="231" spans="1:4" s="9" customFormat="1" x14ac:dyDescent="0.55000000000000004">
      <c r="A231" s="48">
        <v>44287</v>
      </c>
      <c r="B231" s="50">
        <v>-10700.6423</v>
      </c>
      <c r="C231" s="16">
        <v>8</v>
      </c>
      <c r="D231" s="16">
        <v>108</v>
      </c>
    </row>
    <row r="232" spans="1:4" s="9" customFormat="1" x14ac:dyDescent="0.55000000000000004">
      <c r="A232" s="48">
        <v>44317</v>
      </c>
      <c r="B232" s="50">
        <v>-23391.0072</v>
      </c>
      <c r="C232" s="16">
        <v>8</v>
      </c>
      <c r="D232" s="16">
        <v>108</v>
      </c>
    </row>
    <row r="233" spans="1:4" s="9" customFormat="1" x14ac:dyDescent="0.55000000000000004">
      <c r="A233" s="48">
        <v>44348</v>
      </c>
      <c r="B233" s="50">
        <v>-77027.504400000005</v>
      </c>
      <c r="C233" s="16">
        <v>8</v>
      </c>
      <c r="D233" s="16">
        <v>108</v>
      </c>
    </row>
    <row r="234" spans="1:4" s="9" customFormat="1" x14ac:dyDescent="0.55000000000000004">
      <c r="A234" s="48">
        <v>44378</v>
      </c>
      <c r="B234" s="50">
        <v>-14103.727999999999</v>
      </c>
      <c r="C234" s="16">
        <v>8</v>
      </c>
      <c r="D234" s="16">
        <v>108</v>
      </c>
    </row>
    <row r="235" spans="1:4" s="9" customFormat="1" x14ac:dyDescent="0.55000000000000004">
      <c r="A235" s="48">
        <v>44409</v>
      </c>
      <c r="B235" s="50">
        <v>-8772.4599999999991</v>
      </c>
      <c r="C235" s="16">
        <v>8</v>
      </c>
      <c r="D235" s="16">
        <v>108</v>
      </c>
    </row>
    <row r="236" spans="1:4" s="9" customFormat="1" x14ac:dyDescent="0.55000000000000004">
      <c r="A236" s="48">
        <v>44440</v>
      </c>
      <c r="B236" s="50">
        <v>-50193.5049</v>
      </c>
      <c r="C236" s="16">
        <v>8</v>
      </c>
      <c r="D236" s="16">
        <v>108</v>
      </c>
    </row>
    <row r="237" spans="1:4" s="9" customFormat="1" x14ac:dyDescent="0.55000000000000004">
      <c r="A237" s="48">
        <v>44470</v>
      </c>
      <c r="B237" s="50">
        <v>-43341.095399999998</v>
      </c>
      <c r="C237" s="16">
        <v>8</v>
      </c>
      <c r="D237" s="16">
        <v>108</v>
      </c>
    </row>
    <row r="238" spans="1:4" s="9" customFormat="1" x14ac:dyDescent="0.55000000000000004">
      <c r="A238" s="48">
        <v>44501</v>
      </c>
      <c r="B238" s="50">
        <v>-47020.692499999997</v>
      </c>
      <c r="C238" s="16">
        <v>8</v>
      </c>
      <c r="D238" s="16">
        <v>108</v>
      </c>
    </row>
    <row r="239" spans="1:4" s="9" customFormat="1" x14ac:dyDescent="0.55000000000000004">
      <c r="A239" s="48">
        <v>44531</v>
      </c>
      <c r="B239" s="50">
        <v>-63230.060599999997</v>
      </c>
      <c r="C239" s="16">
        <v>8</v>
      </c>
      <c r="D239" s="16">
        <v>108</v>
      </c>
    </row>
    <row r="240" spans="1:4" s="9" customFormat="1" x14ac:dyDescent="0.55000000000000004">
      <c r="A240" s="48">
        <v>44197</v>
      </c>
      <c r="B240" s="50">
        <v>-306473.6544</v>
      </c>
      <c r="C240" s="16">
        <v>8</v>
      </c>
      <c r="D240" s="16">
        <v>111</v>
      </c>
    </row>
    <row r="241" spans="1:4" s="9" customFormat="1" x14ac:dyDescent="0.55000000000000004">
      <c r="A241" s="48">
        <v>44228</v>
      </c>
      <c r="B241" s="50">
        <v>-338174.52302700002</v>
      </c>
      <c r="C241" s="16">
        <v>8</v>
      </c>
      <c r="D241" s="16">
        <v>111</v>
      </c>
    </row>
    <row r="242" spans="1:4" s="9" customFormat="1" x14ac:dyDescent="0.55000000000000004">
      <c r="A242" s="48">
        <v>44256</v>
      </c>
      <c r="B242" s="50">
        <v>-351975.3444</v>
      </c>
      <c r="C242" s="16">
        <v>8</v>
      </c>
      <c r="D242" s="16">
        <v>111</v>
      </c>
    </row>
    <row r="243" spans="1:4" s="9" customFormat="1" x14ac:dyDescent="0.55000000000000004">
      <c r="A243" s="48">
        <v>44287</v>
      </c>
      <c r="B243" s="50">
        <v>-151027.64739999999</v>
      </c>
      <c r="C243" s="16">
        <v>8</v>
      </c>
      <c r="D243" s="16">
        <v>111</v>
      </c>
    </row>
    <row r="244" spans="1:4" s="9" customFormat="1" x14ac:dyDescent="0.55000000000000004">
      <c r="A244" s="48">
        <v>44317</v>
      </c>
      <c r="B244" s="50">
        <v>-273097.08</v>
      </c>
      <c r="C244" s="16">
        <v>8</v>
      </c>
      <c r="D244" s="16">
        <v>111</v>
      </c>
    </row>
    <row r="245" spans="1:4" s="9" customFormat="1" x14ac:dyDescent="0.55000000000000004">
      <c r="A245" s="48">
        <v>44348</v>
      </c>
      <c r="B245" s="50">
        <v>-350881.05800000002</v>
      </c>
      <c r="C245" s="16">
        <v>8</v>
      </c>
      <c r="D245" s="16">
        <v>111</v>
      </c>
    </row>
    <row r="246" spans="1:4" s="9" customFormat="1" x14ac:dyDescent="0.55000000000000004">
      <c r="A246" s="48">
        <v>44378</v>
      </c>
      <c r="B246" s="50">
        <v>-122684.7101</v>
      </c>
      <c r="C246" s="16">
        <v>8</v>
      </c>
      <c r="D246" s="16">
        <v>111</v>
      </c>
    </row>
    <row r="247" spans="1:4" s="9" customFormat="1" x14ac:dyDescent="0.55000000000000004">
      <c r="A247" s="48">
        <v>44409</v>
      </c>
      <c r="B247" s="50">
        <v>-188089.02369999999</v>
      </c>
      <c r="C247" s="16">
        <v>8</v>
      </c>
      <c r="D247" s="16">
        <v>111</v>
      </c>
    </row>
    <row r="248" spans="1:4" s="9" customFormat="1" x14ac:dyDescent="0.55000000000000004">
      <c r="A248" s="48">
        <v>44440</v>
      </c>
      <c r="B248" s="50">
        <v>-255384.97949999999</v>
      </c>
      <c r="C248" s="16">
        <v>8</v>
      </c>
      <c r="D248" s="16">
        <v>111</v>
      </c>
    </row>
    <row r="249" spans="1:4" s="9" customFormat="1" x14ac:dyDescent="0.55000000000000004">
      <c r="A249" s="48">
        <v>44470</v>
      </c>
      <c r="B249" s="50">
        <v>-171806.54120000001</v>
      </c>
      <c r="C249" s="16">
        <v>8</v>
      </c>
      <c r="D249" s="16">
        <v>111</v>
      </c>
    </row>
    <row r="250" spans="1:4" s="9" customFormat="1" x14ac:dyDescent="0.55000000000000004">
      <c r="A250" s="48">
        <v>44501</v>
      </c>
      <c r="B250" s="50">
        <v>-265705.48469999997</v>
      </c>
      <c r="C250" s="16">
        <v>8</v>
      </c>
      <c r="D250" s="16">
        <v>111</v>
      </c>
    </row>
    <row r="251" spans="1:4" s="9" customFormat="1" x14ac:dyDescent="0.55000000000000004">
      <c r="A251" s="48">
        <v>44531</v>
      </c>
      <c r="B251" s="50">
        <v>-297736.54399999999</v>
      </c>
      <c r="C251" s="16">
        <v>8</v>
      </c>
      <c r="D251" s="16">
        <v>111</v>
      </c>
    </row>
    <row r="252" spans="1:4" s="9" customFormat="1" x14ac:dyDescent="0.55000000000000004">
      <c r="A252" s="48">
        <v>44197</v>
      </c>
      <c r="B252" s="50">
        <v>-4318.223</v>
      </c>
      <c r="C252" s="16">
        <v>8</v>
      </c>
      <c r="D252" s="16">
        <v>115</v>
      </c>
    </row>
    <row r="253" spans="1:4" s="9" customFormat="1" x14ac:dyDescent="0.55000000000000004">
      <c r="A253" s="48">
        <v>44228</v>
      </c>
      <c r="B253" s="50">
        <v>-4703.0969699999996</v>
      </c>
      <c r="C253" s="16">
        <v>8</v>
      </c>
      <c r="D253" s="16">
        <v>115</v>
      </c>
    </row>
    <row r="254" spans="1:4" s="9" customFormat="1" x14ac:dyDescent="0.55000000000000004">
      <c r="A254" s="48">
        <v>44256</v>
      </c>
      <c r="B254" s="50">
        <v>-4795.3185000000003</v>
      </c>
      <c r="C254" s="16">
        <v>8</v>
      </c>
      <c r="D254" s="16">
        <v>115</v>
      </c>
    </row>
    <row r="255" spans="1:4" s="9" customFormat="1" x14ac:dyDescent="0.55000000000000004">
      <c r="A255" s="48">
        <v>44287</v>
      </c>
      <c r="B255" s="50">
        <v>-4420.2924000000003</v>
      </c>
      <c r="C255" s="16">
        <v>8</v>
      </c>
      <c r="D255" s="16">
        <v>115</v>
      </c>
    </row>
    <row r="256" spans="1:4" s="9" customFormat="1" x14ac:dyDescent="0.55000000000000004">
      <c r="A256" s="48">
        <v>44317</v>
      </c>
      <c r="B256" s="50">
        <v>-4510.2875999999997</v>
      </c>
      <c r="C256" s="16">
        <v>8</v>
      </c>
      <c r="D256" s="16">
        <v>115</v>
      </c>
    </row>
    <row r="257" spans="1:4" s="9" customFormat="1" x14ac:dyDescent="0.55000000000000004">
      <c r="A257" s="48">
        <v>44348</v>
      </c>
      <c r="B257" s="50">
        <v>-4583.5618000000004</v>
      </c>
      <c r="C257" s="16">
        <v>8</v>
      </c>
      <c r="D257" s="16">
        <v>115</v>
      </c>
    </row>
    <row r="258" spans="1:4" s="9" customFormat="1" x14ac:dyDescent="0.55000000000000004">
      <c r="A258" s="48">
        <v>44378</v>
      </c>
      <c r="B258" s="50">
        <v>-4663.6480000000001</v>
      </c>
      <c r="C258" s="16">
        <v>8</v>
      </c>
      <c r="D258" s="16">
        <v>115</v>
      </c>
    </row>
    <row r="259" spans="1:4" s="9" customFormat="1" x14ac:dyDescent="0.55000000000000004">
      <c r="A259" s="48">
        <v>44409</v>
      </c>
      <c r="B259" s="50">
        <v>-3941.172</v>
      </c>
      <c r="C259" s="16">
        <v>8</v>
      </c>
      <c r="D259" s="16">
        <v>115</v>
      </c>
    </row>
    <row r="260" spans="1:4" s="9" customFormat="1" x14ac:dyDescent="0.55000000000000004">
      <c r="A260" s="48">
        <v>44440</v>
      </c>
      <c r="B260" s="50">
        <v>-4661.2945</v>
      </c>
      <c r="C260" s="16">
        <v>8</v>
      </c>
      <c r="D260" s="16">
        <v>115</v>
      </c>
    </row>
    <row r="261" spans="1:4" s="9" customFormat="1" x14ac:dyDescent="0.55000000000000004">
      <c r="A261" s="48">
        <v>44470</v>
      </c>
      <c r="B261" s="50">
        <v>-4180.4337999999998</v>
      </c>
      <c r="C261" s="16">
        <v>8</v>
      </c>
      <c r="D261" s="16">
        <v>115</v>
      </c>
    </row>
    <row r="262" spans="1:4" s="9" customFormat="1" x14ac:dyDescent="0.55000000000000004">
      <c r="A262" s="48">
        <v>44501</v>
      </c>
      <c r="B262" s="50">
        <v>-4837.5869000000002</v>
      </c>
      <c r="C262" s="16">
        <v>8</v>
      </c>
      <c r="D262" s="16">
        <v>115</v>
      </c>
    </row>
    <row r="263" spans="1:4" s="9" customFormat="1" x14ac:dyDescent="0.55000000000000004">
      <c r="A263" s="48">
        <v>44531</v>
      </c>
      <c r="B263" s="50">
        <v>-4477.41</v>
      </c>
      <c r="C263" s="16">
        <v>8</v>
      </c>
      <c r="D263" s="16">
        <v>115</v>
      </c>
    </row>
    <row r="264" spans="1:4" s="9" customFormat="1" x14ac:dyDescent="0.55000000000000004">
      <c r="A264" s="48">
        <v>44197</v>
      </c>
      <c r="B264" s="50">
        <v>-266913.67430000001</v>
      </c>
      <c r="C264" s="16">
        <v>8</v>
      </c>
      <c r="D264" s="16">
        <v>114</v>
      </c>
    </row>
    <row r="265" spans="1:4" s="9" customFormat="1" x14ac:dyDescent="0.55000000000000004">
      <c r="A265" s="48">
        <v>44228</v>
      </c>
      <c r="B265" s="50">
        <v>-329203.68216999999</v>
      </c>
      <c r="C265" s="16">
        <v>8</v>
      </c>
      <c r="D265" s="16">
        <v>114</v>
      </c>
    </row>
    <row r="266" spans="1:4" s="9" customFormat="1" x14ac:dyDescent="0.55000000000000004">
      <c r="A266" s="48">
        <v>44256</v>
      </c>
      <c r="B266" s="50">
        <v>-245004.0025</v>
      </c>
      <c r="C266" s="16">
        <v>8</v>
      </c>
      <c r="D266" s="16">
        <v>114</v>
      </c>
    </row>
    <row r="267" spans="1:4" s="9" customFormat="1" x14ac:dyDescent="0.55000000000000004">
      <c r="A267" s="48">
        <v>44287</v>
      </c>
      <c r="B267" s="50">
        <v>-256142.8156</v>
      </c>
      <c r="C267" s="16">
        <v>8</v>
      </c>
      <c r="D267" s="16">
        <v>114</v>
      </c>
    </row>
    <row r="268" spans="1:4" s="9" customFormat="1" x14ac:dyDescent="0.55000000000000004">
      <c r="A268" s="48">
        <v>44317</v>
      </c>
      <c r="B268" s="50">
        <v>-257236.20250000001</v>
      </c>
      <c r="C268" s="16">
        <v>8</v>
      </c>
      <c r="D268" s="16">
        <v>114</v>
      </c>
    </row>
    <row r="269" spans="1:4" s="9" customFormat="1" x14ac:dyDescent="0.55000000000000004">
      <c r="A269" s="48">
        <v>44348</v>
      </c>
      <c r="B269" s="50">
        <v>-290611.06280000001</v>
      </c>
      <c r="C269" s="16">
        <v>8</v>
      </c>
      <c r="D269" s="16">
        <v>114</v>
      </c>
    </row>
    <row r="270" spans="1:4" s="9" customFormat="1" x14ac:dyDescent="0.55000000000000004">
      <c r="A270" s="48">
        <v>44378</v>
      </c>
      <c r="B270" s="50">
        <v>-213353.68599999999</v>
      </c>
      <c r="C270" s="16">
        <v>8</v>
      </c>
      <c r="D270" s="16">
        <v>114</v>
      </c>
    </row>
    <row r="271" spans="1:4" s="9" customFormat="1" x14ac:dyDescent="0.55000000000000004">
      <c r="A271" s="48">
        <v>44409</v>
      </c>
      <c r="B271" s="50">
        <v>-239294.484</v>
      </c>
      <c r="C271" s="16">
        <v>8</v>
      </c>
      <c r="D271" s="16">
        <v>114</v>
      </c>
    </row>
    <row r="272" spans="1:4" s="9" customFormat="1" x14ac:dyDescent="0.55000000000000004">
      <c r="A272" s="48">
        <v>44440</v>
      </c>
      <c r="B272" s="50">
        <v>-253401.5845</v>
      </c>
      <c r="C272" s="16">
        <v>8</v>
      </c>
      <c r="D272" s="16">
        <v>114</v>
      </c>
    </row>
    <row r="273" spans="1:4" s="9" customFormat="1" x14ac:dyDescent="0.55000000000000004">
      <c r="A273" s="48">
        <v>44470</v>
      </c>
      <c r="B273" s="50">
        <v>-256638.3437</v>
      </c>
      <c r="C273" s="16">
        <v>8</v>
      </c>
      <c r="D273" s="16">
        <v>114</v>
      </c>
    </row>
    <row r="274" spans="1:4" s="9" customFormat="1" x14ac:dyDescent="0.55000000000000004">
      <c r="A274" s="48">
        <v>44501</v>
      </c>
      <c r="B274" s="50">
        <v>-272921.78629999998</v>
      </c>
      <c r="C274" s="16">
        <v>8</v>
      </c>
      <c r="D274" s="16">
        <v>114</v>
      </c>
    </row>
    <row r="275" spans="1:4" s="9" customFormat="1" x14ac:dyDescent="0.55000000000000004">
      <c r="A275" s="48">
        <v>44531</v>
      </c>
      <c r="B275" s="50">
        <v>-301220.83199999999</v>
      </c>
      <c r="C275" s="16">
        <v>8</v>
      </c>
      <c r="D275" s="16">
        <v>114</v>
      </c>
    </row>
    <row r="276" spans="1:4" s="9" customFormat="1" x14ac:dyDescent="0.55000000000000004">
      <c r="A276" s="48">
        <v>44197</v>
      </c>
      <c r="B276" s="50">
        <v>-29806.888800000001</v>
      </c>
      <c r="C276" s="16">
        <v>8</v>
      </c>
      <c r="D276" s="16">
        <v>117</v>
      </c>
    </row>
    <row r="277" spans="1:4" s="9" customFormat="1" x14ac:dyDescent="0.55000000000000004">
      <c r="A277" s="48">
        <v>44228</v>
      </c>
      <c r="B277" s="50">
        <v>-26076.99699</v>
      </c>
      <c r="C277" s="16">
        <v>8</v>
      </c>
      <c r="D277" s="16">
        <v>117</v>
      </c>
    </row>
    <row r="278" spans="1:4" s="9" customFormat="1" x14ac:dyDescent="0.55000000000000004">
      <c r="A278" s="48">
        <v>44256</v>
      </c>
      <c r="B278" s="50">
        <v>-34831.282500000001</v>
      </c>
      <c r="C278" s="16">
        <v>8</v>
      </c>
      <c r="D278" s="16">
        <v>117</v>
      </c>
    </row>
    <row r="279" spans="1:4" s="9" customFormat="1" x14ac:dyDescent="0.55000000000000004">
      <c r="A279" s="48">
        <v>44287</v>
      </c>
      <c r="B279" s="50">
        <v>-30439.421999999999</v>
      </c>
      <c r="C279" s="16">
        <v>8</v>
      </c>
      <c r="D279" s="16">
        <v>117</v>
      </c>
    </row>
    <row r="280" spans="1:4" s="9" customFormat="1" x14ac:dyDescent="0.55000000000000004">
      <c r="A280" s="48">
        <v>44317</v>
      </c>
      <c r="B280" s="50">
        <v>-34789.039499999999</v>
      </c>
      <c r="C280" s="16">
        <v>8</v>
      </c>
      <c r="D280" s="16">
        <v>117</v>
      </c>
    </row>
    <row r="281" spans="1:4" s="9" customFormat="1" x14ac:dyDescent="0.55000000000000004">
      <c r="A281" s="48">
        <v>44348</v>
      </c>
      <c r="B281" s="50">
        <v>-32837.737200000003</v>
      </c>
      <c r="C281" s="16">
        <v>8</v>
      </c>
      <c r="D281" s="16">
        <v>117</v>
      </c>
    </row>
    <row r="282" spans="1:4" s="9" customFormat="1" x14ac:dyDescent="0.55000000000000004">
      <c r="A282" s="48">
        <v>44378</v>
      </c>
      <c r="B282" s="50">
        <v>-26335.943800000001</v>
      </c>
      <c r="C282" s="16">
        <v>8</v>
      </c>
      <c r="D282" s="16">
        <v>117</v>
      </c>
    </row>
    <row r="283" spans="1:4" s="9" customFormat="1" x14ac:dyDescent="0.55000000000000004">
      <c r="A283" s="48">
        <v>44409</v>
      </c>
      <c r="B283" s="50">
        <v>-23978.581200000001</v>
      </c>
      <c r="C283" s="16">
        <v>8</v>
      </c>
      <c r="D283" s="16">
        <v>117</v>
      </c>
    </row>
    <row r="284" spans="1:4" s="9" customFormat="1" x14ac:dyDescent="0.55000000000000004">
      <c r="A284" s="48">
        <v>44440</v>
      </c>
      <c r="B284" s="50">
        <v>-27501.33</v>
      </c>
      <c r="C284" s="16">
        <v>8</v>
      </c>
      <c r="D284" s="16">
        <v>117</v>
      </c>
    </row>
    <row r="285" spans="1:4" s="9" customFormat="1" x14ac:dyDescent="0.55000000000000004">
      <c r="A285" s="48">
        <v>44470</v>
      </c>
      <c r="B285" s="50">
        <v>-31528.496999999999</v>
      </c>
      <c r="C285" s="16">
        <v>8</v>
      </c>
      <c r="D285" s="16">
        <v>117</v>
      </c>
    </row>
    <row r="286" spans="1:4" s="9" customFormat="1" x14ac:dyDescent="0.55000000000000004">
      <c r="A286" s="48">
        <v>44501</v>
      </c>
      <c r="B286" s="50">
        <v>-34058.199999999997</v>
      </c>
      <c r="C286" s="16">
        <v>8</v>
      </c>
      <c r="D286" s="16">
        <v>117</v>
      </c>
    </row>
    <row r="287" spans="1:4" s="9" customFormat="1" x14ac:dyDescent="0.55000000000000004">
      <c r="A287" s="48">
        <v>44531</v>
      </c>
      <c r="B287" s="50">
        <v>-27919.336500000001</v>
      </c>
      <c r="C287" s="16">
        <v>8</v>
      </c>
      <c r="D287" s="16">
        <v>117</v>
      </c>
    </row>
    <row r="288" spans="1:4" s="9" customFormat="1" x14ac:dyDescent="0.55000000000000004">
      <c r="A288" s="48">
        <v>44197</v>
      </c>
      <c r="B288" s="50">
        <v>-5036.22</v>
      </c>
      <c r="C288" s="16">
        <v>8</v>
      </c>
      <c r="D288" s="16">
        <v>121</v>
      </c>
    </row>
    <row r="289" spans="1:4" s="9" customFormat="1" x14ac:dyDescent="0.55000000000000004">
      <c r="A289" s="48">
        <v>44228</v>
      </c>
      <c r="B289" s="50">
        <v>-4411.6812689999997</v>
      </c>
      <c r="C289" s="16">
        <v>8</v>
      </c>
      <c r="D289" s="16">
        <v>121</v>
      </c>
    </row>
    <row r="290" spans="1:4" s="9" customFormat="1" x14ac:dyDescent="0.55000000000000004">
      <c r="A290" s="48">
        <v>44256</v>
      </c>
      <c r="B290" s="50">
        <v>-5320.2111999999997</v>
      </c>
      <c r="C290" s="16">
        <v>8</v>
      </c>
      <c r="D290" s="16">
        <v>121</v>
      </c>
    </row>
    <row r="291" spans="1:4" s="9" customFormat="1" x14ac:dyDescent="0.55000000000000004">
      <c r="A291" s="48">
        <v>44287</v>
      </c>
      <c r="B291" s="50">
        <v>-4746.3999999999996</v>
      </c>
      <c r="C291" s="16">
        <v>8</v>
      </c>
      <c r="D291" s="16">
        <v>121</v>
      </c>
    </row>
    <row r="292" spans="1:4" s="9" customFormat="1" x14ac:dyDescent="0.55000000000000004">
      <c r="A292" s="48">
        <v>44317</v>
      </c>
      <c r="B292" s="50">
        <v>-5014.1454999999996</v>
      </c>
      <c r="C292" s="16">
        <v>8</v>
      </c>
      <c r="D292" s="16">
        <v>121</v>
      </c>
    </row>
    <row r="293" spans="1:4" s="9" customFormat="1" x14ac:dyDescent="0.55000000000000004">
      <c r="A293" s="48">
        <v>44348</v>
      </c>
      <c r="B293" s="50">
        <v>-4540.9359999999997</v>
      </c>
      <c r="C293" s="16">
        <v>8</v>
      </c>
      <c r="D293" s="16">
        <v>121</v>
      </c>
    </row>
    <row r="294" spans="1:4" s="9" customFormat="1" x14ac:dyDescent="0.55000000000000004">
      <c r="A294" s="48">
        <v>44378</v>
      </c>
      <c r="B294" s="50">
        <v>-4699.8951999999999</v>
      </c>
      <c r="C294" s="16">
        <v>8</v>
      </c>
      <c r="D294" s="16">
        <v>121</v>
      </c>
    </row>
    <row r="295" spans="1:4" s="9" customFormat="1" x14ac:dyDescent="0.55000000000000004">
      <c r="A295" s="48">
        <v>44409</v>
      </c>
      <c r="B295" s="50">
        <v>-4757.4449999999997</v>
      </c>
      <c r="C295" s="16">
        <v>8</v>
      </c>
      <c r="D295" s="16">
        <v>121</v>
      </c>
    </row>
    <row r="296" spans="1:4" s="9" customFormat="1" x14ac:dyDescent="0.55000000000000004">
      <c r="A296" s="48">
        <v>44440</v>
      </c>
      <c r="B296" s="50">
        <v>-4955.076</v>
      </c>
      <c r="C296" s="16">
        <v>8</v>
      </c>
      <c r="D296" s="16">
        <v>121</v>
      </c>
    </row>
    <row r="297" spans="1:4" s="9" customFormat="1" x14ac:dyDescent="0.55000000000000004">
      <c r="A297" s="48">
        <v>44470</v>
      </c>
      <c r="B297" s="50">
        <v>-5046.3923000000004</v>
      </c>
      <c r="C297" s="16">
        <v>8</v>
      </c>
      <c r="D297" s="16">
        <v>121</v>
      </c>
    </row>
    <row r="298" spans="1:4" s="9" customFormat="1" x14ac:dyDescent="0.55000000000000004">
      <c r="A298" s="48">
        <v>44501</v>
      </c>
      <c r="B298" s="50">
        <v>-5766.0680000000002</v>
      </c>
      <c r="C298" s="16">
        <v>8</v>
      </c>
      <c r="D298" s="16">
        <v>121</v>
      </c>
    </row>
    <row r="299" spans="1:4" s="9" customFormat="1" x14ac:dyDescent="0.55000000000000004">
      <c r="A299" s="48">
        <v>44531</v>
      </c>
      <c r="B299" s="50">
        <v>-4112.9888000000001</v>
      </c>
      <c r="C299" s="16">
        <v>8</v>
      </c>
      <c r="D299" s="16">
        <v>121</v>
      </c>
    </row>
    <row r="300" spans="1:4" s="9" customFormat="1" x14ac:dyDescent="0.55000000000000004">
      <c r="A300" s="48">
        <v>44197</v>
      </c>
      <c r="B300" s="50">
        <v>-728.55499999999995</v>
      </c>
      <c r="C300" s="16">
        <v>8</v>
      </c>
      <c r="D300" s="16">
        <v>122</v>
      </c>
    </row>
    <row r="301" spans="1:4" s="9" customFormat="1" x14ac:dyDescent="0.55000000000000004">
      <c r="A301" s="48">
        <v>44228</v>
      </c>
      <c r="B301" s="50">
        <v>-718.92801999999995</v>
      </c>
      <c r="C301" s="16">
        <v>8</v>
      </c>
      <c r="D301" s="16">
        <v>122</v>
      </c>
    </row>
    <row r="302" spans="1:4" s="9" customFormat="1" x14ac:dyDescent="0.55000000000000004">
      <c r="A302" s="48">
        <v>44256</v>
      </c>
      <c r="B302" s="50">
        <v>-749.36800000000005</v>
      </c>
      <c r="C302" s="16">
        <v>8</v>
      </c>
      <c r="D302" s="16">
        <v>122</v>
      </c>
    </row>
    <row r="303" spans="1:4" s="9" customFormat="1" x14ac:dyDescent="0.55000000000000004">
      <c r="A303" s="48">
        <v>44287</v>
      </c>
      <c r="B303" s="50">
        <v>-832.60739999999998</v>
      </c>
      <c r="C303" s="16">
        <v>8</v>
      </c>
      <c r="D303" s="16">
        <v>122</v>
      </c>
    </row>
    <row r="304" spans="1:4" s="9" customFormat="1" x14ac:dyDescent="0.55000000000000004">
      <c r="A304" s="48">
        <v>44317</v>
      </c>
      <c r="B304" s="50">
        <v>-928.3664</v>
      </c>
      <c r="C304" s="16">
        <v>8</v>
      </c>
      <c r="D304" s="16">
        <v>122</v>
      </c>
    </row>
    <row r="305" spans="1:4" s="9" customFormat="1" x14ac:dyDescent="0.55000000000000004">
      <c r="A305" s="48">
        <v>44348</v>
      </c>
      <c r="B305" s="50">
        <v>-799.05139999999994</v>
      </c>
      <c r="C305" s="16">
        <v>8</v>
      </c>
      <c r="D305" s="16">
        <v>122</v>
      </c>
    </row>
    <row r="306" spans="1:4" s="9" customFormat="1" x14ac:dyDescent="0.55000000000000004">
      <c r="A306" s="48">
        <v>44378</v>
      </c>
      <c r="B306" s="50">
        <v>-749.553</v>
      </c>
      <c r="C306" s="16">
        <v>8</v>
      </c>
      <c r="D306" s="16">
        <v>122</v>
      </c>
    </row>
    <row r="307" spans="1:4" s="9" customFormat="1" x14ac:dyDescent="0.55000000000000004">
      <c r="A307" s="48">
        <v>44409</v>
      </c>
      <c r="B307" s="50">
        <v>-805.45920000000001</v>
      </c>
      <c r="C307" s="16">
        <v>8</v>
      </c>
      <c r="D307" s="16">
        <v>122</v>
      </c>
    </row>
    <row r="308" spans="1:4" s="9" customFormat="1" x14ac:dyDescent="0.55000000000000004">
      <c r="A308" s="48">
        <v>44440</v>
      </c>
      <c r="B308" s="50">
        <v>-692.99919999999997</v>
      </c>
      <c r="C308" s="16">
        <v>8</v>
      </c>
      <c r="D308" s="16">
        <v>122</v>
      </c>
    </row>
    <row r="309" spans="1:4" s="9" customFormat="1" x14ac:dyDescent="0.55000000000000004">
      <c r="A309" s="48">
        <v>44470</v>
      </c>
      <c r="B309" s="50">
        <v>-767.4058</v>
      </c>
      <c r="C309" s="16">
        <v>8</v>
      </c>
      <c r="D309" s="16">
        <v>122</v>
      </c>
    </row>
    <row r="310" spans="1:4" s="9" customFormat="1" x14ac:dyDescent="0.55000000000000004">
      <c r="A310" s="48">
        <v>44501</v>
      </c>
      <c r="B310" s="50">
        <v>-869.49509999999998</v>
      </c>
      <c r="C310" s="16">
        <v>8</v>
      </c>
      <c r="D310" s="16">
        <v>122</v>
      </c>
    </row>
    <row r="311" spans="1:4" s="9" customFormat="1" x14ac:dyDescent="0.55000000000000004">
      <c r="A311" s="48">
        <v>44531</v>
      </c>
      <c r="B311" s="50">
        <v>-1330.893</v>
      </c>
      <c r="C311" s="16">
        <v>8</v>
      </c>
      <c r="D311" s="16">
        <v>122</v>
      </c>
    </row>
    <row r="312" spans="1:4" s="9" customFormat="1" x14ac:dyDescent="0.55000000000000004">
      <c r="A312" s="48">
        <v>44197</v>
      </c>
      <c r="B312" s="50">
        <v>-411.673</v>
      </c>
      <c r="C312" s="16">
        <v>8</v>
      </c>
      <c r="D312" s="16">
        <v>125</v>
      </c>
    </row>
    <row r="313" spans="1:4" s="9" customFormat="1" x14ac:dyDescent="0.55000000000000004">
      <c r="A313" s="48">
        <v>44228</v>
      </c>
      <c r="B313" s="50">
        <v>-417.397288</v>
      </c>
      <c r="C313" s="16">
        <v>8</v>
      </c>
      <c r="D313" s="16">
        <v>125</v>
      </c>
    </row>
    <row r="314" spans="1:4" s="9" customFormat="1" x14ac:dyDescent="0.55000000000000004">
      <c r="A314" s="48">
        <v>44256</v>
      </c>
      <c r="B314" s="50">
        <v>-471.16160000000002</v>
      </c>
      <c r="C314" s="16">
        <v>8</v>
      </c>
      <c r="D314" s="16">
        <v>125</v>
      </c>
    </row>
    <row r="315" spans="1:4" s="9" customFormat="1" x14ac:dyDescent="0.55000000000000004">
      <c r="A315" s="48">
        <v>44287</v>
      </c>
      <c r="B315" s="50">
        <v>-417.45600000000002</v>
      </c>
      <c r="C315" s="16">
        <v>8</v>
      </c>
      <c r="D315" s="16">
        <v>125</v>
      </c>
    </row>
    <row r="316" spans="1:4" s="9" customFormat="1" x14ac:dyDescent="0.55000000000000004">
      <c r="A316" s="48">
        <v>44317</v>
      </c>
      <c r="B316" s="50">
        <v>-487.55250000000001</v>
      </c>
      <c r="C316" s="16">
        <v>8</v>
      </c>
      <c r="D316" s="16">
        <v>125</v>
      </c>
    </row>
    <row r="317" spans="1:4" s="9" customFormat="1" x14ac:dyDescent="0.55000000000000004">
      <c r="A317" s="48">
        <v>44348</v>
      </c>
      <c r="B317" s="50">
        <v>-414.27780000000001</v>
      </c>
      <c r="C317" s="16">
        <v>8</v>
      </c>
      <c r="D317" s="16">
        <v>125</v>
      </c>
    </row>
    <row r="318" spans="1:4" s="9" customFormat="1" x14ac:dyDescent="0.55000000000000004">
      <c r="A318" s="48">
        <v>44378</v>
      </c>
      <c r="B318" s="50">
        <v>-424.43509999999998</v>
      </c>
      <c r="C318" s="16">
        <v>8</v>
      </c>
      <c r="D318" s="16">
        <v>125</v>
      </c>
    </row>
    <row r="319" spans="1:4" s="9" customFormat="1" x14ac:dyDescent="0.55000000000000004">
      <c r="A319" s="48">
        <v>44409</v>
      </c>
      <c r="B319" s="50">
        <v>-488.35599999999999</v>
      </c>
      <c r="C319" s="16">
        <v>8</v>
      </c>
      <c r="D319" s="16">
        <v>125</v>
      </c>
    </row>
    <row r="320" spans="1:4" s="9" customFormat="1" x14ac:dyDescent="0.55000000000000004">
      <c r="A320" s="48">
        <v>44440</v>
      </c>
      <c r="B320" s="50">
        <v>-441.20960000000002</v>
      </c>
      <c r="C320" s="16">
        <v>8</v>
      </c>
      <c r="D320" s="16">
        <v>125</v>
      </c>
    </row>
    <row r="321" spans="1:4" s="9" customFormat="1" x14ac:dyDescent="0.55000000000000004">
      <c r="A321" s="48">
        <v>44470</v>
      </c>
      <c r="B321" s="50">
        <v>-439.27679999999998</v>
      </c>
      <c r="C321" s="16">
        <v>8</v>
      </c>
      <c r="D321" s="16">
        <v>125</v>
      </c>
    </row>
    <row r="322" spans="1:4" s="9" customFormat="1" x14ac:dyDescent="0.55000000000000004">
      <c r="A322" s="48">
        <v>44501</v>
      </c>
      <c r="B322" s="50">
        <v>-438.45620000000002</v>
      </c>
      <c r="C322" s="16">
        <v>8</v>
      </c>
      <c r="D322" s="16">
        <v>125</v>
      </c>
    </row>
    <row r="323" spans="1:4" s="9" customFormat="1" x14ac:dyDescent="0.55000000000000004">
      <c r="A323" s="48">
        <v>44531</v>
      </c>
      <c r="B323" s="50">
        <v>-429.40550000000002</v>
      </c>
      <c r="C323" s="16">
        <v>8</v>
      </c>
      <c r="D323" s="16">
        <v>125</v>
      </c>
    </row>
    <row r="324" spans="1:4" s="9" customFormat="1" x14ac:dyDescent="0.55000000000000004">
      <c r="A324" s="48">
        <v>44197</v>
      </c>
      <c r="B324" s="50">
        <v>-80619.550799999997</v>
      </c>
      <c r="C324" s="16">
        <v>8</v>
      </c>
      <c r="D324" s="16">
        <v>128</v>
      </c>
    </row>
    <row r="325" spans="1:4" s="9" customFormat="1" x14ac:dyDescent="0.55000000000000004">
      <c r="A325" s="48">
        <v>44228</v>
      </c>
      <c r="B325" s="50">
        <v>-68555.669624000002</v>
      </c>
      <c r="C325" s="16">
        <v>8</v>
      </c>
      <c r="D325" s="16">
        <v>128</v>
      </c>
    </row>
    <row r="326" spans="1:4" s="9" customFormat="1" x14ac:dyDescent="0.55000000000000004">
      <c r="A326" s="48">
        <v>44256</v>
      </c>
      <c r="B326" s="50">
        <v>-85640.060700000002</v>
      </c>
      <c r="C326" s="16">
        <v>8</v>
      </c>
      <c r="D326" s="16">
        <v>128</v>
      </c>
    </row>
    <row r="327" spans="1:4" s="9" customFormat="1" x14ac:dyDescent="0.55000000000000004">
      <c r="A327" s="48">
        <v>44287</v>
      </c>
      <c r="B327" s="50">
        <v>-53687.555999999997</v>
      </c>
      <c r="C327" s="16">
        <v>8</v>
      </c>
      <c r="D327" s="16">
        <v>128</v>
      </c>
    </row>
    <row r="328" spans="1:4" s="9" customFormat="1" x14ac:dyDescent="0.55000000000000004">
      <c r="A328" s="48">
        <v>44317</v>
      </c>
      <c r="B328" s="50">
        <v>-64759.390500000001</v>
      </c>
      <c r="C328" s="16">
        <v>8</v>
      </c>
      <c r="D328" s="16">
        <v>128</v>
      </c>
    </row>
    <row r="329" spans="1:4" s="9" customFormat="1" x14ac:dyDescent="0.55000000000000004">
      <c r="A329" s="48">
        <v>44348</v>
      </c>
      <c r="B329" s="50">
        <v>-88370.396399999998</v>
      </c>
      <c r="C329" s="16">
        <v>8</v>
      </c>
      <c r="D329" s="16">
        <v>128</v>
      </c>
    </row>
    <row r="330" spans="1:4" s="9" customFormat="1" x14ac:dyDescent="0.55000000000000004">
      <c r="A330" s="48">
        <v>44378</v>
      </c>
      <c r="B330" s="50">
        <v>-32570.846000000001</v>
      </c>
      <c r="C330" s="16">
        <v>8</v>
      </c>
      <c r="D330" s="16">
        <v>128</v>
      </c>
    </row>
    <row r="331" spans="1:4" s="9" customFormat="1" x14ac:dyDescent="0.55000000000000004">
      <c r="A331" s="48">
        <v>44409</v>
      </c>
      <c r="B331" s="50">
        <v>-39745.051500000001</v>
      </c>
      <c r="C331" s="16">
        <v>8</v>
      </c>
      <c r="D331" s="16">
        <v>128</v>
      </c>
    </row>
    <row r="332" spans="1:4" s="9" customFormat="1" x14ac:dyDescent="0.55000000000000004">
      <c r="A332" s="48">
        <v>44440</v>
      </c>
      <c r="B332" s="50">
        <v>-54369.569799999997</v>
      </c>
      <c r="C332" s="16">
        <v>8</v>
      </c>
      <c r="D332" s="16">
        <v>128</v>
      </c>
    </row>
    <row r="333" spans="1:4" s="9" customFormat="1" x14ac:dyDescent="0.55000000000000004">
      <c r="A333" s="48">
        <v>44470</v>
      </c>
      <c r="B333" s="50">
        <v>-50897.2356</v>
      </c>
      <c r="C333" s="16">
        <v>8</v>
      </c>
      <c r="D333" s="16">
        <v>128</v>
      </c>
    </row>
    <row r="334" spans="1:4" s="9" customFormat="1" x14ac:dyDescent="0.55000000000000004">
      <c r="A334" s="48">
        <v>44501</v>
      </c>
      <c r="B334" s="50">
        <v>-39396.383999999998</v>
      </c>
      <c r="C334" s="16">
        <v>8</v>
      </c>
      <c r="D334" s="16">
        <v>128</v>
      </c>
    </row>
    <row r="335" spans="1:4" s="9" customFormat="1" x14ac:dyDescent="0.55000000000000004">
      <c r="A335" s="48">
        <v>44531</v>
      </c>
      <c r="B335" s="50">
        <v>-71611.551000000007</v>
      </c>
      <c r="C335" s="16">
        <v>8</v>
      </c>
      <c r="D335" s="16">
        <v>128</v>
      </c>
    </row>
    <row r="336" spans="1:4" s="9" customFormat="1" x14ac:dyDescent="0.55000000000000004">
      <c r="A336" s="48">
        <v>44197</v>
      </c>
      <c r="B336" s="50">
        <v>1035535.32</v>
      </c>
      <c r="C336" s="16">
        <v>7</v>
      </c>
      <c r="D336" s="16">
        <v>101</v>
      </c>
    </row>
    <row r="337" spans="1:4" s="9" customFormat="1" x14ac:dyDescent="0.55000000000000004">
      <c r="A337" s="48">
        <v>44228</v>
      </c>
      <c r="B337" s="50">
        <v>949048.94420000003</v>
      </c>
      <c r="C337" s="16">
        <v>7</v>
      </c>
      <c r="D337" s="16">
        <v>101</v>
      </c>
    </row>
    <row r="338" spans="1:4" s="9" customFormat="1" x14ac:dyDescent="0.55000000000000004">
      <c r="A338" s="48">
        <v>44256</v>
      </c>
      <c r="B338" s="50">
        <v>733317.09</v>
      </c>
      <c r="C338" s="16">
        <v>7</v>
      </c>
      <c r="D338" s="16">
        <v>101</v>
      </c>
    </row>
    <row r="339" spans="1:4" s="9" customFormat="1" x14ac:dyDescent="0.55000000000000004">
      <c r="A339" s="48">
        <v>44287</v>
      </c>
      <c r="B339" s="50">
        <v>684658.44</v>
      </c>
      <c r="C339" s="16">
        <v>7</v>
      </c>
      <c r="D339" s="16">
        <v>101</v>
      </c>
    </row>
    <row r="340" spans="1:4" s="9" customFormat="1" x14ac:dyDescent="0.55000000000000004">
      <c r="A340" s="48">
        <v>44317</v>
      </c>
      <c r="B340" s="50">
        <v>723429</v>
      </c>
      <c r="C340" s="16">
        <v>7</v>
      </c>
      <c r="D340" s="16">
        <v>101</v>
      </c>
    </row>
    <row r="341" spans="1:4" s="9" customFormat="1" x14ac:dyDescent="0.55000000000000004">
      <c r="A341" s="48">
        <v>44348</v>
      </c>
      <c r="B341" s="50">
        <v>669722.63</v>
      </c>
      <c r="C341" s="16">
        <v>7</v>
      </c>
      <c r="D341" s="16">
        <v>101</v>
      </c>
    </row>
    <row r="342" spans="1:4" s="9" customFormat="1" x14ac:dyDescent="0.55000000000000004">
      <c r="A342" s="48">
        <v>44378</v>
      </c>
      <c r="B342" s="50">
        <v>509984.02</v>
      </c>
      <c r="C342" s="16">
        <v>7</v>
      </c>
      <c r="D342" s="16">
        <v>101</v>
      </c>
    </row>
    <row r="343" spans="1:4" s="9" customFormat="1" x14ac:dyDescent="0.55000000000000004">
      <c r="A343" s="48">
        <v>44409</v>
      </c>
      <c r="B343" s="50">
        <v>647049.80000000005</v>
      </c>
      <c r="C343" s="16">
        <v>7</v>
      </c>
      <c r="D343" s="16">
        <v>101</v>
      </c>
    </row>
    <row r="344" spans="1:4" s="9" customFormat="1" x14ac:dyDescent="0.55000000000000004">
      <c r="A344" s="48">
        <v>44440</v>
      </c>
      <c r="B344" s="50">
        <v>498164.84</v>
      </c>
      <c r="C344" s="16">
        <v>7</v>
      </c>
      <c r="D344" s="16">
        <v>101</v>
      </c>
    </row>
    <row r="345" spans="1:4" s="9" customFormat="1" x14ac:dyDescent="0.55000000000000004">
      <c r="A345" s="48">
        <v>44470</v>
      </c>
      <c r="B345" s="50">
        <v>606317.14</v>
      </c>
      <c r="C345" s="16">
        <v>7</v>
      </c>
      <c r="D345" s="16">
        <v>101</v>
      </c>
    </row>
    <row r="346" spans="1:4" s="9" customFormat="1" x14ac:dyDescent="0.55000000000000004">
      <c r="A346" s="48">
        <v>44501</v>
      </c>
      <c r="B346" s="50">
        <v>837698.4</v>
      </c>
      <c r="C346" s="16">
        <v>7</v>
      </c>
      <c r="D346" s="16">
        <v>101</v>
      </c>
    </row>
    <row r="347" spans="1:4" s="9" customFormat="1" x14ac:dyDescent="0.55000000000000004">
      <c r="A347" s="48">
        <v>44531</v>
      </c>
      <c r="B347" s="50">
        <v>657189</v>
      </c>
      <c r="C347" s="16">
        <v>7</v>
      </c>
      <c r="D347" s="16">
        <v>101</v>
      </c>
    </row>
    <row r="348" spans="1:4" s="9" customFormat="1" x14ac:dyDescent="0.55000000000000004">
      <c r="A348" s="48">
        <v>44197</v>
      </c>
      <c r="B348" s="50">
        <v>636950.10470000003</v>
      </c>
      <c r="C348" s="16">
        <v>7</v>
      </c>
      <c r="D348" s="16">
        <v>102</v>
      </c>
    </row>
    <row r="349" spans="1:4" s="9" customFormat="1" x14ac:dyDescent="0.55000000000000004">
      <c r="A349" s="48">
        <v>44228</v>
      </c>
      <c r="B349" s="50">
        <v>727942.97679999995</v>
      </c>
      <c r="C349" s="16">
        <v>7</v>
      </c>
      <c r="D349" s="16">
        <v>102</v>
      </c>
    </row>
    <row r="350" spans="1:4" s="9" customFormat="1" x14ac:dyDescent="0.55000000000000004">
      <c r="A350" s="48">
        <v>44256</v>
      </c>
      <c r="B350" s="50">
        <v>609787.18019999994</v>
      </c>
      <c r="C350" s="16">
        <v>7</v>
      </c>
      <c r="D350" s="16">
        <v>102</v>
      </c>
    </row>
    <row r="351" spans="1:4" s="9" customFormat="1" x14ac:dyDescent="0.55000000000000004">
      <c r="A351" s="48">
        <v>44287</v>
      </c>
      <c r="B351" s="50">
        <v>445661.929</v>
      </c>
      <c r="C351" s="16">
        <v>7</v>
      </c>
      <c r="D351" s="16">
        <v>102</v>
      </c>
    </row>
    <row r="352" spans="1:4" s="9" customFormat="1" x14ac:dyDescent="0.55000000000000004">
      <c r="A352" s="48">
        <v>44317</v>
      </c>
      <c r="B352" s="50">
        <v>578743.19999999995</v>
      </c>
      <c r="C352" s="16">
        <v>7</v>
      </c>
      <c r="D352" s="16">
        <v>102</v>
      </c>
    </row>
    <row r="353" spans="1:4" s="9" customFormat="1" x14ac:dyDescent="0.55000000000000004">
      <c r="A353" s="48">
        <v>44348</v>
      </c>
      <c r="B353" s="50">
        <v>445021.299</v>
      </c>
      <c r="C353" s="16">
        <v>7</v>
      </c>
      <c r="D353" s="16">
        <v>102</v>
      </c>
    </row>
    <row r="354" spans="1:4" s="9" customFormat="1" x14ac:dyDescent="0.55000000000000004">
      <c r="A354" s="48">
        <v>44378</v>
      </c>
      <c r="B354" s="50">
        <v>368920.51559999998</v>
      </c>
      <c r="C354" s="16">
        <v>7</v>
      </c>
      <c r="D354" s="16">
        <v>102</v>
      </c>
    </row>
    <row r="355" spans="1:4" s="9" customFormat="1" x14ac:dyDescent="0.55000000000000004">
      <c r="A355" s="48">
        <v>44409</v>
      </c>
      <c r="B355" s="50">
        <v>550062.66150000005</v>
      </c>
      <c r="C355" s="16">
        <v>7</v>
      </c>
      <c r="D355" s="16">
        <v>102</v>
      </c>
    </row>
    <row r="356" spans="1:4" s="9" customFormat="1" x14ac:dyDescent="0.55000000000000004">
      <c r="A356" s="48">
        <v>44440</v>
      </c>
      <c r="B356" s="50">
        <v>391444.5784</v>
      </c>
      <c r="C356" s="16">
        <v>7</v>
      </c>
      <c r="D356" s="16">
        <v>102</v>
      </c>
    </row>
    <row r="357" spans="1:4" s="9" customFormat="1" x14ac:dyDescent="0.55000000000000004">
      <c r="A357" s="48">
        <v>44470</v>
      </c>
      <c r="B357" s="50">
        <v>393325.7328</v>
      </c>
      <c r="C357" s="16">
        <v>7</v>
      </c>
      <c r="D357" s="16">
        <v>102</v>
      </c>
    </row>
    <row r="358" spans="1:4" s="9" customFormat="1" x14ac:dyDescent="0.55000000000000004">
      <c r="A358" s="48">
        <v>44501</v>
      </c>
      <c r="B358" s="50">
        <v>629644.57920000004</v>
      </c>
      <c r="C358" s="16">
        <v>7</v>
      </c>
      <c r="D358" s="16">
        <v>102</v>
      </c>
    </row>
    <row r="359" spans="1:4" s="9" customFormat="1" x14ac:dyDescent="0.55000000000000004">
      <c r="A359" s="48">
        <v>44531</v>
      </c>
      <c r="B359" s="50">
        <v>555521.86170000001</v>
      </c>
      <c r="C359" s="16">
        <v>7</v>
      </c>
      <c r="D359" s="16">
        <v>102</v>
      </c>
    </row>
    <row r="360" spans="1:4" s="9" customFormat="1" x14ac:dyDescent="0.55000000000000004">
      <c r="A360" s="48">
        <v>44197</v>
      </c>
      <c r="B360" s="50">
        <v>65775.64</v>
      </c>
      <c r="C360" s="16">
        <v>7</v>
      </c>
      <c r="D360" s="16">
        <v>103</v>
      </c>
    </row>
    <row r="361" spans="1:4" s="9" customFormat="1" x14ac:dyDescent="0.55000000000000004">
      <c r="A361" s="48">
        <v>44228</v>
      </c>
      <c r="B361" s="50">
        <v>68359.683000000005</v>
      </c>
      <c r="C361" s="16">
        <v>7</v>
      </c>
      <c r="D361" s="16">
        <v>103</v>
      </c>
    </row>
    <row r="362" spans="1:4" s="9" customFormat="1" x14ac:dyDescent="0.55000000000000004">
      <c r="A362" s="48">
        <v>44256</v>
      </c>
      <c r="B362" s="50">
        <v>7710.18</v>
      </c>
      <c r="C362" s="16">
        <v>7</v>
      </c>
      <c r="D362" s="16">
        <v>103</v>
      </c>
    </row>
    <row r="363" spans="1:4" s="9" customFormat="1" x14ac:dyDescent="0.55000000000000004">
      <c r="A363" s="48">
        <v>44287</v>
      </c>
      <c r="B363" s="50">
        <v>17496.560000000001</v>
      </c>
      <c r="C363" s="16">
        <v>7</v>
      </c>
      <c r="D363" s="16">
        <v>103</v>
      </c>
    </row>
    <row r="364" spans="1:4" s="9" customFormat="1" x14ac:dyDescent="0.55000000000000004">
      <c r="A364" s="48">
        <v>44317</v>
      </c>
      <c r="B364" s="50">
        <v>53452.7</v>
      </c>
      <c r="C364" s="16">
        <v>7</v>
      </c>
      <c r="D364" s="16">
        <v>103</v>
      </c>
    </row>
    <row r="365" spans="1:4" s="9" customFormat="1" x14ac:dyDescent="0.55000000000000004">
      <c r="A365" s="48">
        <v>44348</v>
      </c>
      <c r="B365" s="50">
        <v>38305.08</v>
      </c>
      <c r="C365" s="16">
        <v>7</v>
      </c>
      <c r="D365" s="16">
        <v>103</v>
      </c>
    </row>
    <row r="366" spans="1:4" s="9" customFormat="1" x14ac:dyDescent="0.55000000000000004">
      <c r="A366" s="48">
        <v>44378</v>
      </c>
      <c r="B366" s="50">
        <v>30599.02</v>
      </c>
      <c r="C366" s="16">
        <v>7</v>
      </c>
      <c r="D366" s="16">
        <v>103</v>
      </c>
    </row>
    <row r="367" spans="1:4" s="9" customFormat="1" x14ac:dyDescent="0.55000000000000004">
      <c r="A367" s="48">
        <v>44409</v>
      </c>
      <c r="B367" s="50">
        <v>18989.099999999999</v>
      </c>
      <c r="C367" s="16">
        <v>7</v>
      </c>
      <c r="D367" s="16">
        <v>103</v>
      </c>
    </row>
    <row r="368" spans="1:4" s="9" customFormat="1" x14ac:dyDescent="0.55000000000000004">
      <c r="A368" s="48">
        <v>44440</v>
      </c>
      <c r="B368" s="50">
        <v>19514.900000000001</v>
      </c>
      <c r="C368" s="16">
        <v>7</v>
      </c>
      <c r="D368" s="16">
        <v>103</v>
      </c>
    </row>
    <row r="369" spans="1:4" s="9" customFormat="1" x14ac:dyDescent="0.55000000000000004">
      <c r="A369" s="48">
        <v>44470</v>
      </c>
      <c r="B369" s="50">
        <v>32776.379999999997</v>
      </c>
      <c r="C369" s="16">
        <v>7</v>
      </c>
      <c r="D369" s="16">
        <v>103</v>
      </c>
    </row>
    <row r="370" spans="1:4" s="9" customFormat="1" x14ac:dyDescent="0.55000000000000004">
      <c r="A370" s="48">
        <v>44501</v>
      </c>
      <c r="B370" s="50">
        <v>28328.73</v>
      </c>
      <c r="C370" s="16">
        <v>7</v>
      </c>
      <c r="D370" s="16">
        <v>103</v>
      </c>
    </row>
    <row r="371" spans="1:4" s="9" customFormat="1" x14ac:dyDescent="0.55000000000000004">
      <c r="A371" s="48">
        <v>44531</v>
      </c>
      <c r="B371" s="50">
        <v>18532.099999999999</v>
      </c>
      <c r="C371" s="16">
        <v>7</v>
      </c>
      <c r="D371" s="16">
        <v>103</v>
      </c>
    </row>
    <row r="372" spans="1:4" s="9" customFormat="1" x14ac:dyDescent="0.55000000000000004">
      <c r="A372" s="48">
        <v>44197</v>
      </c>
      <c r="B372" s="50">
        <v>-7836.48</v>
      </c>
      <c r="C372" s="16">
        <v>7</v>
      </c>
      <c r="D372" s="16">
        <v>104</v>
      </c>
    </row>
    <row r="373" spans="1:4" s="9" customFormat="1" x14ac:dyDescent="0.55000000000000004">
      <c r="A373" s="48">
        <v>44228</v>
      </c>
      <c r="B373" s="50">
        <v>-8162.1836999999996</v>
      </c>
      <c r="C373" s="16">
        <v>7</v>
      </c>
      <c r="D373" s="16">
        <v>104</v>
      </c>
    </row>
    <row r="374" spans="1:4" s="9" customFormat="1" x14ac:dyDescent="0.55000000000000004">
      <c r="A374" s="48">
        <v>44256</v>
      </c>
      <c r="B374" s="50">
        <v>-26087.52</v>
      </c>
      <c r="C374" s="16">
        <v>7</v>
      </c>
      <c r="D374" s="16">
        <v>104</v>
      </c>
    </row>
    <row r="375" spans="1:4" s="9" customFormat="1" x14ac:dyDescent="0.55000000000000004">
      <c r="A375" s="48">
        <v>44287</v>
      </c>
      <c r="B375" s="50">
        <v>-9063</v>
      </c>
      <c r="C375" s="16">
        <v>7</v>
      </c>
      <c r="D375" s="16">
        <v>104</v>
      </c>
    </row>
    <row r="376" spans="1:4" s="9" customFormat="1" x14ac:dyDescent="0.55000000000000004">
      <c r="A376" s="48">
        <v>44317</v>
      </c>
      <c r="B376" s="50">
        <v>-2513.6999999999998</v>
      </c>
      <c r="C376" s="16">
        <v>7</v>
      </c>
      <c r="D376" s="16">
        <v>104</v>
      </c>
    </row>
    <row r="377" spans="1:4" s="9" customFormat="1" x14ac:dyDescent="0.55000000000000004">
      <c r="A377" s="48">
        <v>44348</v>
      </c>
      <c r="B377" s="50">
        <v>-1314.8</v>
      </c>
      <c r="C377" s="16">
        <v>7</v>
      </c>
      <c r="D377" s="16">
        <v>104</v>
      </c>
    </row>
    <row r="378" spans="1:4" s="9" customFormat="1" x14ac:dyDescent="0.55000000000000004">
      <c r="A378" s="48">
        <v>44378</v>
      </c>
      <c r="B378" s="50">
        <v>-546.11</v>
      </c>
      <c r="C378" s="16">
        <v>7</v>
      </c>
      <c r="D378" s="16">
        <v>104</v>
      </c>
    </row>
    <row r="379" spans="1:4" s="9" customFormat="1" x14ac:dyDescent="0.55000000000000004">
      <c r="A379" s="48">
        <v>44409</v>
      </c>
      <c r="B379" s="50">
        <v>-3034.8</v>
      </c>
      <c r="C379" s="16">
        <v>7</v>
      </c>
      <c r="D379" s="16">
        <v>104</v>
      </c>
    </row>
    <row r="380" spans="1:4" s="9" customFormat="1" x14ac:dyDescent="0.55000000000000004">
      <c r="A380" s="48">
        <v>44440</v>
      </c>
      <c r="B380" s="50">
        <v>-1330.84</v>
      </c>
      <c r="C380" s="16">
        <v>7</v>
      </c>
      <c r="D380" s="16">
        <v>104</v>
      </c>
    </row>
    <row r="381" spans="1:4" s="9" customFormat="1" x14ac:dyDescent="0.55000000000000004">
      <c r="A381" s="48">
        <v>44470</v>
      </c>
      <c r="B381" s="50">
        <v>-3228.76</v>
      </c>
      <c r="C381" s="16">
        <v>7</v>
      </c>
      <c r="D381" s="16">
        <v>104</v>
      </c>
    </row>
    <row r="382" spans="1:4" s="9" customFormat="1" x14ac:dyDescent="0.55000000000000004">
      <c r="A382" s="48">
        <v>44501</v>
      </c>
      <c r="B382" s="50">
        <v>-14828.36</v>
      </c>
      <c r="C382" s="16">
        <v>7</v>
      </c>
      <c r="D382" s="16">
        <v>104</v>
      </c>
    </row>
    <row r="383" spans="1:4" s="9" customFormat="1" x14ac:dyDescent="0.55000000000000004">
      <c r="A383" s="48">
        <v>44531</v>
      </c>
      <c r="B383" s="50">
        <v>-7664.4</v>
      </c>
      <c r="C383" s="16">
        <v>7</v>
      </c>
      <c r="D383" s="16">
        <v>104</v>
      </c>
    </row>
    <row r="384" spans="1:4" s="9" customFormat="1" x14ac:dyDescent="0.55000000000000004">
      <c r="A384" s="48">
        <v>44197</v>
      </c>
      <c r="B384" s="50">
        <v>-37969.47</v>
      </c>
      <c r="C384" s="16">
        <v>7</v>
      </c>
      <c r="D384" s="16">
        <v>107</v>
      </c>
    </row>
    <row r="385" spans="1:4" s="9" customFormat="1" x14ac:dyDescent="0.55000000000000004">
      <c r="A385" s="48">
        <v>44228</v>
      </c>
      <c r="B385" s="50">
        <v>-33136.991999999998</v>
      </c>
      <c r="C385" s="16">
        <v>7</v>
      </c>
      <c r="D385" s="16">
        <v>107</v>
      </c>
    </row>
    <row r="386" spans="1:4" s="9" customFormat="1" x14ac:dyDescent="0.55000000000000004">
      <c r="A386" s="48">
        <v>44256</v>
      </c>
      <c r="B386" s="50">
        <v>-29331.83</v>
      </c>
      <c r="C386" s="16">
        <v>7</v>
      </c>
      <c r="D386" s="16">
        <v>107</v>
      </c>
    </row>
    <row r="387" spans="1:4" s="9" customFormat="1" x14ac:dyDescent="0.55000000000000004">
      <c r="A387" s="48">
        <v>44287</v>
      </c>
      <c r="B387" s="50">
        <v>-6339</v>
      </c>
      <c r="C387" s="16">
        <v>7</v>
      </c>
      <c r="D387" s="16">
        <v>107</v>
      </c>
    </row>
    <row r="388" spans="1:4" s="9" customFormat="1" x14ac:dyDescent="0.55000000000000004">
      <c r="A388" s="48">
        <v>44317</v>
      </c>
      <c r="B388" s="50">
        <v>-24355.14</v>
      </c>
      <c r="C388" s="16">
        <v>7</v>
      </c>
      <c r="D388" s="16">
        <v>107</v>
      </c>
    </row>
    <row r="389" spans="1:4" s="9" customFormat="1" x14ac:dyDescent="0.55000000000000004">
      <c r="A389" s="48">
        <v>44378</v>
      </c>
      <c r="B389" s="50">
        <v>-9622</v>
      </c>
      <c r="C389" s="16">
        <v>7</v>
      </c>
      <c r="D389" s="16">
        <v>107</v>
      </c>
    </row>
    <row r="390" spans="1:4" s="9" customFormat="1" x14ac:dyDescent="0.55000000000000004">
      <c r="A390" s="48">
        <v>44409</v>
      </c>
      <c r="B390" s="50">
        <v>-7595.64</v>
      </c>
      <c r="C390" s="16">
        <v>7</v>
      </c>
      <c r="D390" s="16">
        <v>107</v>
      </c>
    </row>
    <row r="391" spans="1:4" s="9" customFormat="1" x14ac:dyDescent="0.55000000000000004">
      <c r="A391" s="48">
        <v>44440</v>
      </c>
      <c r="B391" s="50">
        <v>-22596.2</v>
      </c>
      <c r="C391" s="16">
        <v>7</v>
      </c>
      <c r="D391" s="16">
        <v>107</v>
      </c>
    </row>
    <row r="392" spans="1:4" s="9" customFormat="1" x14ac:dyDescent="0.55000000000000004">
      <c r="A392" s="48">
        <v>44470</v>
      </c>
      <c r="B392" s="50">
        <v>-23291.64</v>
      </c>
      <c r="C392" s="16">
        <v>7</v>
      </c>
      <c r="D392" s="16">
        <v>107</v>
      </c>
    </row>
    <row r="393" spans="1:4" s="9" customFormat="1" x14ac:dyDescent="0.55000000000000004">
      <c r="A393" s="48">
        <v>44501</v>
      </c>
      <c r="B393" s="50">
        <v>-33202.49</v>
      </c>
      <c r="C393" s="16">
        <v>7</v>
      </c>
      <c r="D393" s="16">
        <v>107</v>
      </c>
    </row>
    <row r="394" spans="1:4" s="9" customFormat="1" x14ac:dyDescent="0.55000000000000004">
      <c r="A394" s="48">
        <v>44531</v>
      </c>
      <c r="B394" s="50">
        <v>-38642.379999999997</v>
      </c>
      <c r="C394" s="16">
        <v>7</v>
      </c>
      <c r="D394" s="16">
        <v>107</v>
      </c>
    </row>
    <row r="395" spans="1:4" s="9" customFormat="1" x14ac:dyDescent="0.55000000000000004">
      <c r="A395" s="48">
        <v>44197</v>
      </c>
      <c r="B395" s="50">
        <v>-73350.240000000005</v>
      </c>
      <c r="C395" s="16">
        <v>7</v>
      </c>
      <c r="D395" s="16">
        <v>108</v>
      </c>
    </row>
    <row r="396" spans="1:4" s="9" customFormat="1" x14ac:dyDescent="0.55000000000000004">
      <c r="A396" s="48">
        <v>44228</v>
      </c>
      <c r="B396" s="50">
        <v>-74788.479999999996</v>
      </c>
      <c r="C396" s="16">
        <v>7</v>
      </c>
      <c r="D396" s="16">
        <v>108</v>
      </c>
    </row>
    <row r="397" spans="1:4" s="9" customFormat="1" x14ac:dyDescent="0.55000000000000004">
      <c r="A397" s="48">
        <v>44256</v>
      </c>
      <c r="B397" s="50">
        <v>-11339</v>
      </c>
      <c r="C397" s="16">
        <v>7</v>
      </c>
      <c r="D397" s="16">
        <v>108</v>
      </c>
    </row>
    <row r="398" spans="1:4" s="9" customFormat="1" x14ac:dyDescent="0.55000000000000004">
      <c r="A398" s="48">
        <v>44287</v>
      </c>
      <c r="B398" s="50">
        <v>-18067.099999999999</v>
      </c>
      <c r="C398" s="16">
        <v>7</v>
      </c>
      <c r="D398" s="16">
        <v>108</v>
      </c>
    </row>
    <row r="399" spans="1:4" s="9" customFormat="1" x14ac:dyDescent="0.55000000000000004">
      <c r="A399" s="48">
        <v>44317</v>
      </c>
      <c r="B399" s="50">
        <v>-24837.42</v>
      </c>
      <c r="C399" s="16">
        <v>7</v>
      </c>
      <c r="D399" s="16">
        <v>108</v>
      </c>
    </row>
    <row r="400" spans="1:4" s="9" customFormat="1" x14ac:dyDescent="0.55000000000000004">
      <c r="A400" s="48">
        <v>44348</v>
      </c>
      <c r="B400" s="50">
        <v>-18401.46</v>
      </c>
      <c r="C400" s="16">
        <v>7</v>
      </c>
      <c r="D400" s="16">
        <v>108</v>
      </c>
    </row>
    <row r="401" spans="1:4" s="9" customFormat="1" x14ac:dyDescent="0.55000000000000004">
      <c r="A401" s="48">
        <v>44409</v>
      </c>
      <c r="B401" s="50">
        <v>-20677.02</v>
      </c>
      <c r="C401" s="16">
        <v>7</v>
      </c>
      <c r="D401" s="16">
        <v>108</v>
      </c>
    </row>
    <row r="402" spans="1:4" s="9" customFormat="1" x14ac:dyDescent="0.55000000000000004">
      <c r="A402" s="48">
        <v>44440</v>
      </c>
      <c r="B402" s="50">
        <v>-14328.51</v>
      </c>
      <c r="C402" s="16">
        <v>7</v>
      </c>
      <c r="D402" s="16">
        <v>108</v>
      </c>
    </row>
    <row r="403" spans="1:4" s="9" customFormat="1" x14ac:dyDescent="0.55000000000000004">
      <c r="A403" s="48">
        <v>44470</v>
      </c>
      <c r="B403" s="50">
        <v>-24852.880000000001</v>
      </c>
      <c r="C403" s="16">
        <v>7</v>
      </c>
      <c r="D403" s="16">
        <v>108</v>
      </c>
    </row>
    <row r="404" spans="1:4" s="9" customFormat="1" x14ac:dyDescent="0.55000000000000004">
      <c r="A404" s="48">
        <v>44531</v>
      </c>
      <c r="B404" s="50">
        <v>-29868.73</v>
      </c>
      <c r="C404" s="16">
        <v>7</v>
      </c>
      <c r="D404" s="16">
        <v>108</v>
      </c>
    </row>
    <row r="405" spans="1:4" s="9" customFormat="1" x14ac:dyDescent="0.55000000000000004">
      <c r="A405" s="48">
        <v>44197</v>
      </c>
      <c r="B405" s="50">
        <v>-232880.94</v>
      </c>
      <c r="C405" s="16">
        <v>7</v>
      </c>
      <c r="D405" s="16">
        <v>111</v>
      </c>
    </row>
    <row r="406" spans="1:4" s="9" customFormat="1" x14ac:dyDescent="0.55000000000000004">
      <c r="A406" s="48">
        <v>44228</v>
      </c>
      <c r="B406" s="50">
        <v>-226075.39019999999</v>
      </c>
      <c r="C406" s="16">
        <v>7</v>
      </c>
      <c r="D406" s="16">
        <v>111</v>
      </c>
    </row>
    <row r="407" spans="1:4" s="9" customFormat="1" x14ac:dyDescent="0.55000000000000004">
      <c r="A407" s="48">
        <v>44256</v>
      </c>
      <c r="B407" s="50">
        <v>-219396.9</v>
      </c>
      <c r="C407" s="16">
        <v>7</v>
      </c>
      <c r="D407" s="16">
        <v>111</v>
      </c>
    </row>
    <row r="408" spans="1:4" s="9" customFormat="1" x14ac:dyDescent="0.55000000000000004">
      <c r="A408" s="48">
        <v>44287</v>
      </c>
      <c r="B408" s="50">
        <v>-121228.29</v>
      </c>
      <c r="C408" s="16">
        <v>7</v>
      </c>
      <c r="D408" s="16">
        <v>111</v>
      </c>
    </row>
    <row r="409" spans="1:4" s="9" customFormat="1" x14ac:dyDescent="0.55000000000000004">
      <c r="A409" s="48">
        <v>44317</v>
      </c>
      <c r="B409" s="50">
        <v>-190832</v>
      </c>
      <c r="C409" s="16">
        <v>7</v>
      </c>
      <c r="D409" s="16">
        <v>111</v>
      </c>
    </row>
    <row r="410" spans="1:4" s="9" customFormat="1" x14ac:dyDescent="0.55000000000000004">
      <c r="A410" s="48">
        <v>44348</v>
      </c>
      <c r="B410" s="50">
        <v>-194338.96</v>
      </c>
      <c r="C410" s="16">
        <v>7</v>
      </c>
      <c r="D410" s="16">
        <v>111</v>
      </c>
    </row>
    <row r="411" spans="1:4" s="9" customFormat="1" x14ac:dyDescent="0.55000000000000004">
      <c r="A411" s="48">
        <v>44378</v>
      </c>
      <c r="B411" s="50">
        <v>-123142.56</v>
      </c>
      <c r="C411" s="16">
        <v>7</v>
      </c>
      <c r="D411" s="16">
        <v>111</v>
      </c>
    </row>
    <row r="412" spans="1:4" s="9" customFormat="1" x14ac:dyDescent="0.55000000000000004">
      <c r="A412" s="48">
        <v>44409</v>
      </c>
      <c r="B412" s="50">
        <v>-178982.96</v>
      </c>
      <c r="C412" s="16">
        <v>7</v>
      </c>
      <c r="D412" s="16">
        <v>111</v>
      </c>
    </row>
    <row r="413" spans="1:4" s="9" customFormat="1" x14ac:dyDescent="0.55000000000000004">
      <c r="A413" s="48">
        <v>44440</v>
      </c>
      <c r="B413" s="50">
        <v>-173621</v>
      </c>
      <c r="C413" s="16">
        <v>7</v>
      </c>
      <c r="D413" s="16">
        <v>111</v>
      </c>
    </row>
    <row r="414" spans="1:4" s="9" customFormat="1" x14ac:dyDescent="0.55000000000000004">
      <c r="A414" s="48">
        <v>44470</v>
      </c>
      <c r="B414" s="50">
        <v>-132067.51999999999</v>
      </c>
      <c r="C414" s="16">
        <v>7</v>
      </c>
      <c r="D414" s="16">
        <v>111</v>
      </c>
    </row>
    <row r="415" spans="1:4" s="9" customFormat="1" x14ac:dyDescent="0.55000000000000004">
      <c r="A415" s="48">
        <v>44501</v>
      </c>
      <c r="B415" s="50">
        <v>-194185.68</v>
      </c>
      <c r="C415" s="16">
        <v>7</v>
      </c>
      <c r="D415" s="16">
        <v>111</v>
      </c>
    </row>
    <row r="416" spans="1:4" s="9" customFormat="1" x14ac:dyDescent="0.55000000000000004">
      <c r="A416" s="48">
        <v>44531</v>
      </c>
      <c r="B416" s="50">
        <v>-186767.35999999999</v>
      </c>
      <c r="C416" s="16">
        <v>7</v>
      </c>
      <c r="D416" s="16">
        <v>111</v>
      </c>
    </row>
    <row r="417" spans="1:4" s="9" customFormat="1" x14ac:dyDescent="0.55000000000000004">
      <c r="A417" s="48">
        <v>44197</v>
      </c>
      <c r="B417" s="50">
        <v>-2731.25</v>
      </c>
      <c r="C417" s="16">
        <v>7</v>
      </c>
      <c r="D417" s="16">
        <v>115</v>
      </c>
    </row>
    <row r="418" spans="1:4" s="9" customFormat="1" x14ac:dyDescent="0.55000000000000004">
      <c r="A418" s="48">
        <v>44228</v>
      </c>
      <c r="B418" s="50">
        <v>-2527.5252</v>
      </c>
      <c r="C418" s="16">
        <v>7</v>
      </c>
      <c r="D418" s="16">
        <v>115</v>
      </c>
    </row>
    <row r="419" spans="1:4" s="9" customFormat="1" x14ac:dyDescent="0.55000000000000004">
      <c r="A419" s="48">
        <v>44256</v>
      </c>
      <c r="B419" s="50">
        <v>-3323.42</v>
      </c>
      <c r="C419" s="16">
        <v>7</v>
      </c>
      <c r="D419" s="16">
        <v>115</v>
      </c>
    </row>
    <row r="420" spans="1:4" s="9" customFormat="1" x14ac:dyDescent="0.55000000000000004">
      <c r="A420" s="48">
        <v>44287</v>
      </c>
      <c r="B420" s="50">
        <v>-3285.26</v>
      </c>
      <c r="C420" s="16">
        <v>7</v>
      </c>
      <c r="D420" s="16">
        <v>115</v>
      </c>
    </row>
    <row r="421" spans="1:4" s="9" customFormat="1" x14ac:dyDescent="0.55000000000000004">
      <c r="A421" s="48">
        <v>44317</v>
      </c>
      <c r="B421" s="50">
        <v>-3037.96</v>
      </c>
      <c r="C421" s="16">
        <v>7</v>
      </c>
      <c r="D421" s="16">
        <v>115</v>
      </c>
    </row>
    <row r="422" spans="1:4" s="9" customFormat="1" x14ac:dyDescent="0.55000000000000004">
      <c r="A422" s="48">
        <v>44348</v>
      </c>
      <c r="B422" s="50">
        <v>-3041.92</v>
      </c>
      <c r="C422" s="16">
        <v>7</v>
      </c>
      <c r="D422" s="16">
        <v>115</v>
      </c>
    </row>
    <row r="423" spans="1:4" s="9" customFormat="1" x14ac:dyDescent="0.55000000000000004">
      <c r="A423" s="48">
        <v>44378</v>
      </c>
      <c r="B423" s="50">
        <v>-2929.04</v>
      </c>
      <c r="C423" s="16">
        <v>7</v>
      </c>
      <c r="D423" s="16">
        <v>115</v>
      </c>
    </row>
    <row r="424" spans="1:4" s="9" customFormat="1" x14ac:dyDescent="0.55000000000000004">
      <c r="A424" s="48">
        <v>44409</v>
      </c>
      <c r="B424" s="50">
        <v>-2687.55</v>
      </c>
      <c r="C424" s="16">
        <v>7</v>
      </c>
      <c r="D424" s="16">
        <v>115</v>
      </c>
    </row>
    <row r="425" spans="1:4" s="9" customFormat="1" x14ac:dyDescent="0.55000000000000004">
      <c r="A425" s="48">
        <v>44440</v>
      </c>
      <c r="B425" s="50">
        <v>-3146.85</v>
      </c>
      <c r="C425" s="16">
        <v>7</v>
      </c>
      <c r="D425" s="16">
        <v>115</v>
      </c>
    </row>
    <row r="426" spans="1:4" s="9" customFormat="1" x14ac:dyDescent="0.55000000000000004">
      <c r="A426" s="48">
        <v>44470</v>
      </c>
      <c r="B426" s="50">
        <v>-3033.35</v>
      </c>
      <c r="C426" s="16">
        <v>7</v>
      </c>
      <c r="D426" s="16">
        <v>115</v>
      </c>
    </row>
    <row r="427" spans="1:4" s="9" customFormat="1" x14ac:dyDescent="0.55000000000000004">
      <c r="A427" s="48">
        <v>44501</v>
      </c>
      <c r="B427" s="50">
        <v>-3233.52</v>
      </c>
      <c r="C427" s="16">
        <v>7</v>
      </c>
      <c r="D427" s="16">
        <v>115</v>
      </c>
    </row>
    <row r="428" spans="1:4" s="9" customFormat="1" x14ac:dyDescent="0.55000000000000004">
      <c r="A428" s="48">
        <v>44531</v>
      </c>
      <c r="B428" s="50">
        <v>-2651.4</v>
      </c>
      <c r="C428" s="16">
        <v>7</v>
      </c>
      <c r="D428" s="16">
        <v>115</v>
      </c>
    </row>
    <row r="429" spans="1:4" s="9" customFormat="1" x14ac:dyDescent="0.55000000000000004">
      <c r="A429" s="48">
        <v>44197</v>
      </c>
      <c r="B429" s="50">
        <v>-194568.04</v>
      </c>
      <c r="C429" s="16">
        <v>7</v>
      </c>
      <c r="D429" s="16">
        <v>114</v>
      </c>
    </row>
    <row r="430" spans="1:4" s="9" customFormat="1" x14ac:dyDescent="0.55000000000000004">
      <c r="A430" s="48">
        <v>44228</v>
      </c>
      <c r="B430" s="50">
        <v>-234998.33499999999</v>
      </c>
      <c r="C430" s="16">
        <v>7</v>
      </c>
      <c r="D430" s="16">
        <v>114</v>
      </c>
    </row>
    <row r="431" spans="1:4" s="9" customFormat="1" x14ac:dyDescent="0.55000000000000004">
      <c r="A431" s="48">
        <v>44256</v>
      </c>
      <c r="B431" s="50">
        <v>-199497.9</v>
      </c>
      <c r="C431" s="16">
        <v>7</v>
      </c>
      <c r="D431" s="16">
        <v>114</v>
      </c>
    </row>
    <row r="432" spans="1:4" s="9" customFormat="1" x14ac:dyDescent="0.55000000000000004">
      <c r="A432" s="48">
        <v>44287</v>
      </c>
      <c r="B432" s="50">
        <v>-186132.66</v>
      </c>
      <c r="C432" s="16">
        <v>7</v>
      </c>
      <c r="D432" s="16">
        <v>114</v>
      </c>
    </row>
    <row r="433" spans="1:4" s="9" customFormat="1" x14ac:dyDescent="0.55000000000000004">
      <c r="A433" s="48">
        <v>44317</v>
      </c>
      <c r="B433" s="50">
        <v>-180869.76000000001</v>
      </c>
      <c r="C433" s="16">
        <v>7</v>
      </c>
      <c r="D433" s="16">
        <v>114</v>
      </c>
    </row>
    <row r="434" spans="1:4" s="9" customFormat="1" x14ac:dyDescent="0.55000000000000004">
      <c r="A434" s="48">
        <v>44348</v>
      </c>
      <c r="B434" s="50">
        <v>-200388</v>
      </c>
      <c r="C434" s="16">
        <v>7</v>
      </c>
      <c r="D434" s="16">
        <v>114</v>
      </c>
    </row>
    <row r="435" spans="1:4" s="9" customFormat="1" x14ac:dyDescent="0.55000000000000004">
      <c r="A435" s="48">
        <v>44378</v>
      </c>
      <c r="B435" s="50">
        <v>-172835.94</v>
      </c>
      <c r="C435" s="16">
        <v>7</v>
      </c>
      <c r="D435" s="16">
        <v>114</v>
      </c>
    </row>
    <row r="436" spans="1:4" s="9" customFormat="1" x14ac:dyDescent="0.55000000000000004">
      <c r="A436" s="48">
        <v>44409</v>
      </c>
      <c r="B436" s="50">
        <v>-193098.51</v>
      </c>
      <c r="C436" s="16">
        <v>7</v>
      </c>
      <c r="D436" s="16">
        <v>114</v>
      </c>
    </row>
    <row r="437" spans="1:4" s="9" customFormat="1" x14ac:dyDescent="0.55000000000000004">
      <c r="A437" s="48">
        <v>44440</v>
      </c>
      <c r="B437" s="50">
        <v>-180536.25</v>
      </c>
      <c r="C437" s="16">
        <v>7</v>
      </c>
      <c r="D437" s="16">
        <v>114</v>
      </c>
    </row>
    <row r="438" spans="1:4" s="9" customFormat="1" x14ac:dyDescent="0.55000000000000004">
      <c r="A438" s="48">
        <v>44470</v>
      </c>
      <c r="B438" s="50">
        <v>-198211.5</v>
      </c>
      <c r="C438" s="16">
        <v>7</v>
      </c>
      <c r="D438" s="16">
        <v>114</v>
      </c>
    </row>
    <row r="439" spans="1:4" s="9" customFormat="1" x14ac:dyDescent="0.55000000000000004">
      <c r="A439" s="48">
        <v>44501</v>
      </c>
      <c r="B439" s="50">
        <v>-185993.28</v>
      </c>
      <c r="C439" s="16">
        <v>7</v>
      </c>
      <c r="D439" s="16">
        <v>114</v>
      </c>
    </row>
    <row r="440" spans="1:4" s="9" customFormat="1" x14ac:dyDescent="0.55000000000000004">
      <c r="A440" s="48">
        <v>44531</v>
      </c>
      <c r="B440" s="50">
        <v>-172286.3</v>
      </c>
      <c r="C440" s="16">
        <v>7</v>
      </c>
      <c r="D440" s="16">
        <v>114</v>
      </c>
    </row>
    <row r="441" spans="1:4" s="9" customFormat="1" x14ac:dyDescent="0.55000000000000004">
      <c r="A441" s="48">
        <v>44197</v>
      </c>
      <c r="B441" s="50">
        <v>-20103.900000000001</v>
      </c>
      <c r="C441" s="16">
        <v>7</v>
      </c>
      <c r="D441" s="16">
        <v>117</v>
      </c>
    </row>
    <row r="442" spans="1:4" s="9" customFormat="1" x14ac:dyDescent="0.55000000000000004">
      <c r="A442" s="48">
        <v>44228</v>
      </c>
      <c r="B442" s="50">
        <v>-19729.6224</v>
      </c>
      <c r="C442" s="16">
        <v>7</v>
      </c>
      <c r="D442" s="16">
        <v>117</v>
      </c>
    </row>
    <row r="443" spans="1:4" s="9" customFormat="1" x14ac:dyDescent="0.55000000000000004">
      <c r="A443" s="48">
        <v>44256</v>
      </c>
      <c r="B443" s="50">
        <v>-18951.54</v>
      </c>
      <c r="C443" s="16">
        <v>7</v>
      </c>
      <c r="D443" s="16">
        <v>117</v>
      </c>
    </row>
    <row r="444" spans="1:4" s="9" customFormat="1" x14ac:dyDescent="0.55000000000000004">
      <c r="A444" s="48">
        <v>44287</v>
      </c>
      <c r="B444" s="50">
        <v>-21173.4</v>
      </c>
      <c r="C444" s="16">
        <v>7</v>
      </c>
      <c r="D444" s="16">
        <v>117</v>
      </c>
    </row>
    <row r="445" spans="1:4" s="9" customFormat="1" x14ac:dyDescent="0.55000000000000004">
      <c r="A445" s="48">
        <v>44317</v>
      </c>
      <c r="B445" s="50">
        <v>-17412.39</v>
      </c>
      <c r="C445" s="16">
        <v>7</v>
      </c>
      <c r="D445" s="16">
        <v>117</v>
      </c>
    </row>
    <row r="446" spans="1:4" s="9" customFormat="1" x14ac:dyDescent="0.55000000000000004">
      <c r="A446" s="48">
        <v>44348</v>
      </c>
      <c r="B446" s="50">
        <v>-21339.759999999998</v>
      </c>
      <c r="C446" s="16">
        <v>7</v>
      </c>
      <c r="D446" s="16">
        <v>117</v>
      </c>
    </row>
    <row r="447" spans="1:4" s="9" customFormat="1" x14ac:dyDescent="0.55000000000000004">
      <c r="A447" s="48">
        <v>44378</v>
      </c>
      <c r="B447" s="50">
        <v>-19250.55</v>
      </c>
      <c r="C447" s="16">
        <v>7</v>
      </c>
      <c r="D447" s="16">
        <v>117</v>
      </c>
    </row>
    <row r="448" spans="1:4" s="9" customFormat="1" x14ac:dyDescent="0.55000000000000004">
      <c r="A448" s="48">
        <v>44409</v>
      </c>
      <c r="B448" s="50">
        <v>-21605.08</v>
      </c>
      <c r="C448" s="16">
        <v>7</v>
      </c>
      <c r="D448" s="16">
        <v>117</v>
      </c>
    </row>
    <row r="449" spans="1:4" s="9" customFormat="1" x14ac:dyDescent="0.55000000000000004">
      <c r="A449" s="48">
        <v>44440</v>
      </c>
      <c r="B449" s="50">
        <v>-15013.18</v>
      </c>
      <c r="C449" s="16">
        <v>7</v>
      </c>
      <c r="D449" s="16">
        <v>117</v>
      </c>
    </row>
    <row r="450" spans="1:4" s="9" customFormat="1" x14ac:dyDescent="0.55000000000000004">
      <c r="A450" s="48">
        <v>44470</v>
      </c>
      <c r="B450" s="50">
        <v>-19587.21</v>
      </c>
      <c r="C450" s="16">
        <v>7</v>
      </c>
      <c r="D450" s="16">
        <v>117</v>
      </c>
    </row>
    <row r="451" spans="1:4" s="9" customFormat="1" x14ac:dyDescent="0.55000000000000004">
      <c r="A451" s="48">
        <v>44501</v>
      </c>
      <c r="B451" s="50">
        <v>-18188.47</v>
      </c>
      <c r="C451" s="16">
        <v>7</v>
      </c>
      <c r="D451" s="16">
        <v>117</v>
      </c>
    </row>
    <row r="452" spans="1:4" s="9" customFormat="1" x14ac:dyDescent="0.55000000000000004">
      <c r="A452" s="48">
        <v>44531</v>
      </c>
      <c r="B452" s="50">
        <v>-15235.26</v>
      </c>
      <c r="C452" s="16">
        <v>7</v>
      </c>
      <c r="D452" s="16">
        <v>117</v>
      </c>
    </row>
    <row r="453" spans="1:4" s="9" customFormat="1" x14ac:dyDescent="0.55000000000000004">
      <c r="A453" s="48">
        <v>44197</v>
      </c>
      <c r="B453" s="50">
        <v>-3316.87</v>
      </c>
      <c r="C453" s="16">
        <v>7</v>
      </c>
      <c r="D453" s="16">
        <v>121</v>
      </c>
    </row>
    <row r="454" spans="1:4" s="9" customFormat="1" x14ac:dyDescent="0.55000000000000004">
      <c r="A454" s="48">
        <v>44228</v>
      </c>
      <c r="B454" s="50">
        <v>-3095.8836000000001</v>
      </c>
      <c r="C454" s="16">
        <v>7</v>
      </c>
      <c r="D454" s="16">
        <v>121</v>
      </c>
    </row>
    <row r="455" spans="1:4" s="9" customFormat="1" x14ac:dyDescent="0.55000000000000004">
      <c r="A455" s="48">
        <v>44256</v>
      </c>
      <c r="B455" s="50">
        <v>-3154.68</v>
      </c>
      <c r="C455" s="16">
        <v>7</v>
      </c>
      <c r="D455" s="16">
        <v>121</v>
      </c>
    </row>
    <row r="456" spans="1:4" s="9" customFormat="1" x14ac:dyDescent="0.55000000000000004">
      <c r="A456" s="48">
        <v>44287</v>
      </c>
      <c r="B456" s="50">
        <v>-3339.48</v>
      </c>
      <c r="C456" s="16">
        <v>7</v>
      </c>
      <c r="D456" s="16">
        <v>121</v>
      </c>
    </row>
    <row r="457" spans="1:4" s="9" customFormat="1" x14ac:dyDescent="0.55000000000000004">
      <c r="A457" s="48">
        <v>44317</v>
      </c>
      <c r="B457" s="50">
        <v>-3175.44</v>
      </c>
      <c r="C457" s="16">
        <v>7</v>
      </c>
      <c r="D457" s="16">
        <v>121</v>
      </c>
    </row>
    <row r="458" spans="1:4" s="9" customFormat="1" x14ac:dyDescent="0.55000000000000004">
      <c r="A458" s="48">
        <v>44348</v>
      </c>
      <c r="B458" s="50">
        <v>-3326.12</v>
      </c>
      <c r="C458" s="16">
        <v>7</v>
      </c>
      <c r="D458" s="16">
        <v>121</v>
      </c>
    </row>
    <row r="459" spans="1:4" s="9" customFormat="1" x14ac:dyDescent="0.55000000000000004">
      <c r="A459" s="48">
        <v>44378</v>
      </c>
      <c r="B459" s="50">
        <v>-3256.32</v>
      </c>
      <c r="C459" s="16">
        <v>7</v>
      </c>
      <c r="D459" s="16">
        <v>121</v>
      </c>
    </row>
    <row r="460" spans="1:4" s="9" customFormat="1" x14ac:dyDescent="0.55000000000000004">
      <c r="A460" s="48">
        <v>44409</v>
      </c>
      <c r="B460" s="50">
        <v>-2836.5</v>
      </c>
      <c r="C460" s="16">
        <v>7</v>
      </c>
      <c r="D460" s="16">
        <v>121</v>
      </c>
    </row>
    <row r="461" spans="1:4" s="9" customFormat="1" x14ac:dyDescent="0.55000000000000004">
      <c r="A461" s="48">
        <v>44440</v>
      </c>
      <c r="B461" s="50">
        <v>-3254</v>
      </c>
      <c r="C461" s="16">
        <v>7</v>
      </c>
      <c r="D461" s="16">
        <v>121</v>
      </c>
    </row>
    <row r="462" spans="1:4" s="9" customFormat="1" x14ac:dyDescent="0.55000000000000004">
      <c r="A462" s="48">
        <v>44470</v>
      </c>
      <c r="B462" s="50">
        <v>-3847.8</v>
      </c>
      <c r="C462" s="16">
        <v>7</v>
      </c>
      <c r="D462" s="16">
        <v>121</v>
      </c>
    </row>
    <row r="463" spans="1:4" s="9" customFormat="1" x14ac:dyDescent="0.55000000000000004">
      <c r="A463" s="48">
        <v>44501</v>
      </c>
      <c r="B463" s="50">
        <v>-3599.2</v>
      </c>
      <c r="C463" s="16">
        <v>7</v>
      </c>
      <c r="D463" s="16">
        <v>121</v>
      </c>
    </row>
    <row r="464" spans="1:4" s="9" customFormat="1" x14ac:dyDescent="0.55000000000000004">
      <c r="A464" s="48">
        <v>44531</v>
      </c>
      <c r="B464" s="50">
        <v>-3531.6</v>
      </c>
      <c r="C464" s="16">
        <v>7</v>
      </c>
      <c r="D464" s="16">
        <v>121</v>
      </c>
    </row>
    <row r="465" spans="1:4" s="9" customFormat="1" x14ac:dyDescent="0.55000000000000004">
      <c r="A465" s="48">
        <v>44197</v>
      </c>
      <c r="B465" s="50">
        <v>-477</v>
      </c>
      <c r="C465" s="16">
        <v>7</v>
      </c>
      <c r="D465" s="16">
        <v>122</v>
      </c>
    </row>
    <row r="466" spans="1:4" s="9" customFormat="1" x14ac:dyDescent="0.55000000000000004">
      <c r="A466" s="48">
        <v>44228</v>
      </c>
      <c r="B466" s="50">
        <v>-431.685</v>
      </c>
      <c r="C466" s="16">
        <v>7</v>
      </c>
      <c r="D466" s="16">
        <v>122</v>
      </c>
    </row>
    <row r="467" spans="1:4" s="9" customFormat="1" x14ac:dyDescent="0.55000000000000004">
      <c r="A467" s="48">
        <v>44256</v>
      </c>
      <c r="B467" s="50">
        <v>-498.6</v>
      </c>
      <c r="C467" s="16">
        <v>7</v>
      </c>
      <c r="D467" s="16">
        <v>122</v>
      </c>
    </row>
    <row r="468" spans="1:4" s="9" customFormat="1" x14ac:dyDescent="0.55000000000000004">
      <c r="A468" s="48">
        <v>44287</v>
      </c>
      <c r="B468" s="50">
        <v>-487.32</v>
      </c>
      <c r="C468" s="16">
        <v>7</v>
      </c>
      <c r="D468" s="16">
        <v>122</v>
      </c>
    </row>
    <row r="469" spans="1:4" s="9" customFormat="1" x14ac:dyDescent="0.55000000000000004">
      <c r="A469" s="48">
        <v>44317</v>
      </c>
      <c r="B469" s="50">
        <v>-557.70000000000005</v>
      </c>
      <c r="C469" s="16">
        <v>7</v>
      </c>
      <c r="D469" s="16">
        <v>122</v>
      </c>
    </row>
    <row r="470" spans="1:4" s="9" customFormat="1" x14ac:dyDescent="0.55000000000000004">
      <c r="A470" s="48">
        <v>44348</v>
      </c>
      <c r="B470" s="50">
        <v>-491.4</v>
      </c>
      <c r="C470" s="16">
        <v>7</v>
      </c>
      <c r="D470" s="16">
        <v>122</v>
      </c>
    </row>
    <row r="471" spans="1:4" s="9" customFormat="1" x14ac:dyDescent="0.55000000000000004">
      <c r="A471" s="48">
        <v>44378</v>
      </c>
      <c r="B471" s="50">
        <v>-598.4</v>
      </c>
      <c r="C471" s="16">
        <v>7</v>
      </c>
      <c r="D471" s="16">
        <v>122</v>
      </c>
    </row>
    <row r="472" spans="1:4" s="9" customFormat="1" x14ac:dyDescent="0.55000000000000004">
      <c r="A472" s="48">
        <v>44409</v>
      </c>
      <c r="B472" s="50">
        <v>-438.3</v>
      </c>
      <c r="C472" s="16">
        <v>7</v>
      </c>
      <c r="D472" s="16">
        <v>122</v>
      </c>
    </row>
    <row r="473" spans="1:4" s="9" customFormat="1" x14ac:dyDescent="0.55000000000000004">
      <c r="A473" s="48">
        <v>44440</v>
      </c>
      <c r="B473" s="50">
        <v>-562.67999999999995</v>
      </c>
      <c r="C473" s="16">
        <v>7</v>
      </c>
      <c r="D473" s="16">
        <v>122</v>
      </c>
    </row>
    <row r="474" spans="1:4" s="9" customFormat="1" x14ac:dyDescent="0.55000000000000004">
      <c r="A474" s="48">
        <v>44470</v>
      </c>
      <c r="B474" s="50">
        <v>-596.78</v>
      </c>
      <c r="C474" s="16">
        <v>7</v>
      </c>
      <c r="D474" s="16">
        <v>122</v>
      </c>
    </row>
    <row r="475" spans="1:4" s="9" customFormat="1" x14ac:dyDescent="0.55000000000000004">
      <c r="A475" s="48">
        <v>44501</v>
      </c>
      <c r="B475" s="50">
        <v>-476.84</v>
      </c>
      <c r="C475" s="16">
        <v>7</v>
      </c>
      <c r="D475" s="16">
        <v>122</v>
      </c>
    </row>
    <row r="476" spans="1:4" s="9" customFormat="1" x14ac:dyDescent="0.55000000000000004">
      <c r="A476" s="48">
        <v>44531</v>
      </c>
      <c r="B476" s="50">
        <v>-2090.9</v>
      </c>
      <c r="C476" s="16">
        <v>7</v>
      </c>
      <c r="D476" s="16">
        <v>122</v>
      </c>
    </row>
    <row r="477" spans="1:4" s="9" customFormat="1" x14ac:dyDescent="0.55000000000000004">
      <c r="A477" s="48">
        <v>44197</v>
      </c>
      <c r="B477" s="50">
        <v>-260</v>
      </c>
      <c r="C477" s="16">
        <v>7</v>
      </c>
      <c r="D477" s="16">
        <v>125</v>
      </c>
    </row>
    <row r="478" spans="1:4" s="9" customFormat="1" x14ac:dyDescent="0.55000000000000004">
      <c r="A478" s="48">
        <v>44228</v>
      </c>
      <c r="B478" s="50">
        <v>-275.66919999999999</v>
      </c>
      <c r="C478" s="16">
        <v>7</v>
      </c>
      <c r="D478" s="16">
        <v>125</v>
      </c>
    </row>
    <row r="479" spans="1:4" s="9" customFormat="1" x14ac:dyDescent="0.55000000000000004">
      <c r="A479" s="48">
        <v>44256</v>
      </c>
      <c r="B479" s="50">
        <v>-323</v>
      </c>
      <c r="C479" s="16">
        <v>7</v>
      </c>
      <c r="D479" s="16">
        <v>125</v>
      </c>
    </row>
    <row r="480" spans="1:4" s="9" customFormat="1" x14ac:dyDescent="0.55000000000000004">
      <c r="A480" s="48">
        <v>44287</v>
      </c>
      <c r="B480" s="50">
        <v>-268.2</v>
      </c>
      <c r="C480" s="16">
        <v>7</v>
      </c>
      <c r="D480" s="16">
        <v>125</v>
      </c>
    </row>
    <row r="481" spans="1:4" s="9" customFormat="1" x14ac:dyDescent="0.55000000000000004">
      <c r="A481" s="48">
        <v>44317</v>
      </c>
      <c r="B481" s="50">
        <v>-282.27</v>
      </c>
      <c r="C481" s="16">
        <v>7</v>
      </c>
      <c r="D481" s="16">
        <v>125</v>
      </c>
    </row>
    <row r="482" spans="1:4" s="9" customFormat="1" x14ac:dyDescent="0.55000000000000004">
      <c r="A482" s="48">
        <v>44348</v>
      </c>
      <c r="B482" s="50">
        <v>-319.26</v>
      </c>
      <c r="C482" s="16">
        <v>7</v>
      </c>
      <c r="D482" s="16">
        <v>125</v>
      </c>
    </row>
    <row r="483" spans="1:4" s="9" customFormat="1" x14ac:dyDescent="0.55000000000000004">
      <c r="A483" s="48">
        <v>44378</v>
      </c>
      <c r="B483" s="50">
        <v>-289.52</v>
      </c>
      <c r="C483" s="16">
        <v>7</v>
      </c>
      <c r="D483" s="16">
        <v>125</v>
      </c>
    </row>
    <row r="484" spans="1:4" s="9" customFormat="1" x14ac:dyDescent="0.55000000000000004">
      <c r="A484" s="48">
        <v>44409</v>
      </c>
      <c r="B484" s="50">
        <v>-271</v>
      </c>
      <c r="C484" s="16">
        <v>7</v>
      </c>
      <c r="D484" s="16">
        <v>125</v>
      </c>
    </row>
    <row r="485" spans="1:4" s="9" customFormat="1" x14ac:dyDescent="0.55000000000000004">
      <c r="A485" s="48">
        <v>44440</v>
      </c>
      <c r="B485" s="50">
        <v>-264.60000000000002</v>
      </c>
      <c r="C485" s="16">
        <v>7</v>
      </c>
      <c r="D485" s="16">
        <v>125</v>
      </c>
    </row>
    <row r="486" spans="1:4" s="9" customFormat="1" x14ac:dyDescent="0.55000000000000004">
      <c r="A486" s="48">
        <v>44470</v>
      </c>
      <c r="B486" s="50">
        <v>-303.62</v>
      </c>
      <c r="C486" s="16">
        <v>7</v>
      </c>
      <c r="D486" s="16">
        <v>125</v>
      </c>
    </row>
    <row r="487" spans="1:4" s="9" customFormat="1" x14ac:dyDescent="0.55000000000000004">
      <c r="A487" s="48">
        <v>44501</v>
      </c>
      <c r="B487" s="50">
        <v>-270.89999999999998</v>
      </c>
      <c r="C487" s="16">
        <v>7</v>
      </c>
      <c r="D487" s="16">
        <v>125</v>
      </c>
    </row>
    <row r="488" spans="1:4" s="9" customFormat="1" x14ac:dyDescent="0.55000000000000004">
      <c r="A488" s="48">
        <v>44531</v>
      </c>
      <c r="B488" s="50">
        <v>-290.88</v>
      </c>
      <c r="C488" s="16">
        <v>7</v>
      </c>
      <c r="D488" s="16">
        <v>125</v>
      </c>
    </row>
    <row r="489" spans="1:4" s="9" customFormat="1" x14ac:dyDescent="0.55000000000000004">
      <c r="A489" s="48">
        <v>44197</v>
      </c>
      <c r="B489" s="50">
        <v>-64584</v>
      </c>
      <c r="C489" s="16">
        <v>7</v>
      </c>
      <c r="D489" s="16">
        <v>128</v>
      </c>
    </row>
    <row r="490" spans="1:4" s="9" customFormat="1" x14ac:dyDescent="0.55000000000000004">
      <c r="A490" s="48">
        <v>44228</v>
      </c>
      <c r="B490" s="50">
        <v>-63802.38</v>
      </c>
      <c r="C490" s="16">
        <v>7</v>
      </c>
      <c r="D490" s="16">
        <v>128</v>
      </c>
    </row>
    <row r="491" spans="1:4" s="9" customFormat="1" x14ac:dyDescent="0.55000000000000004">
      <c r="A491" s="48">
        <v>44256</v>
      </c>
      <c r="B491" s="50">
        <v>-44791.12</v>
      </c>
      <c r="C491" s="16">
        <v>7</v>
      </c>
      <c r="D491" s="16">
        <v>128</v>
      </c>
    </row>
    <row r="492" spans="1:4" s="9" customFormat="1" x14ac:dyDescent="0.55000000000000004">
      <c r="A492" s="48">
        <v>44287</v>
      </c>
      <c r="B492" s="50">
        <v>-46840.33</v>
      </c>
      <c r="C492" s="16">
        <v>7</v>
      </c>
      <c r="D492" s="16">
        <v>128</v>
      </c>
    </row>
    <row r="493" spans="1:4" s="9" customFormat="1" x14ac:dyDescent="0.55000000000000004">
      <c r="A493" s="48">
        <v>44317</v>
      </c>
      <c r="B493" s="50">
        <v>-59666.6</v>
      </c>
      <c r="C493" s="16">
        <v>7</v>
      </c>
      <c r="D493" s="16">
        <v>128</v>
      </c>
    </row>
    <row r="494" spans="1:4" s="9" customFormat="1" x14ac:dyDescent="0.55000000000000004">
      <c r="A494" s="48">
        <v>44348</v>
      </c>
      <c r="B494" s="50">
        <v>-47919.360000000001</v>
      </c>
      <c r="C494" s="16">
        <v>7</v>
      </c>
      <c r="D494" s="16">
        <v>128</v>
      </c>
    </row>
    <row r="495" spans="1:4" s="9" customFormat="1" x14ac:dyDescent="0.55000000000000004">
      <c r="A495" s="48">
        <v>44378</v>
      </c>
      <c r="B495" s="50">
        <v>-33280.980000000003</v>
      </c>
      <c r="C495" s="16">
        <v>7</v>
      </c>
      <c r="D495" s="16">
        <v>128</v>
      </c>
    </row>
    <row r="496" spans="1:4" s="9" customFormat="1" x14ac:dyDescent="0.55000000000000004">
      <c r="A496" s="48">
        <v>44409</v>
      </c>
      <c r="B496" s="50">
        <v>-55080.97</v>
      </c>
      <c r="C496" s="16">
        <v>7</v>
      </c>
      <c r="D496" s="16">
        <v>128</v>
      </c>
    </row>
    <row r="497" spans="1:4" s="9" customFormat="1" x14ac:dyDescent="0.55000000000000004">
      <c r="A497" s="48">
        <v>44440</v>
      </c>
      <c r="B497" s="50">
        <v>-37067.760000000002</v>
      </c>
      <c r="C497" s="16">
        <v>7</v>
      </c>
      <c r="D497" s="16">
        <v>128</v>
      </c>
    </row>
    <row r="498" spans="1:4" s="9" customFormat="1" x14ac:dyDescent="0.55000000000000004">
      <c r="A498" s="48">
        <v>44470</v>
      </c>
      <c r="B498" s="50">
        <v>-45503.53</v>
      </c>
      <c r="C498" s="16">
        <v>7</v>
      </c>
      <c r="D498" s="16">
        <v>128</v>
      </c>
    </row>
    <row r="499" spans="1:4" s="9" customFormat="1" x14ac:dyDescent="0.55000000000000004">
      <c r="A499" s="48">
        <v>44501</v>
      </c>
      <c r="B499" s="50">
        <v>-55645.18</v>
      </c>
      <c r="C499" s="16">
        <v>7</v>
      </c>
      <c r="D499" s="16">
        <v>128</v>
      </c>
    </row>
    <row r="500" spans="1:4" s="9" customFormat="1" x14ac:dyDescent="0.55000000000000004">
      <c r="A500" s="48">
        <v>44531</v>
      </c>
      <c r="B500" s="50">
        <v>-42743.040000000001</v>
      </c>
      <c r="C500" s="16">
        <v>7</v>
      </c>
      <c r="D500" s="16">
        <v>128</v>
      </c>
    </row>
    <row r="501" spans="1:4" s="9" customFormat="1" x14ac:dyDescent="0.55000000000000004">
      <c r="A501" s="48">
        <v>44197</v>
      </c>
      <c r="B501" s="50">
        <v>669794.4</v>
      </c>
      <c r="C501" s="16">
        <v>4</v>
      </c>
      <c r="D501" s="16">
        <v>101</v>
      </c>
    </row>
    <row r="502" spans="1:4" s="9" customFormat="1" x14ac:dyDescent="0.55000000000000004">
      <c r="A502" s="48">
        <v>44228</v>
      </c>
      <c r="B502" s="50">
        <v>645012.00719999999</v>
      </c>
      <c r="C502" s="16">
        <v>4</v>
      </c>
      <c r="D502" s="16">
        <v>101</v>
      </c>
    </row>
    <row r="503" spans="1:4" s="9" customFormat="1" x14ac:dyDescent="0.55000000000000004">
      <c r="A503" s="48">
        <v>44256</v>
      </c>
      <c r="B503" s="50">
        <v>692742.98</v>
      </c>
      <c r="C503" s="16">
        <v>4</v>
      </c>
      <c r="D503" s="16">
        <v>101</v>
      </c>
    </row>
    <row r="504" spans="1:4" s="9" customFormat="1" x14ac:dyDescent="0.55000000000000004">
      <c r="A504" s="48">
        <v>44287</v>
      </c>
      <c r="B504" s="50">
        <v>410936.24</v>
      </c>
      <c r="C504" s="16">
        <v>4</v>
      </c>
      <c r="D504" s="16">
        <v>101</v>
      </c>
    </row>
    <row r="505" spans="1:4" s="9" customFormat="1" x14ac:dyDescent="0.55000000000000004">
      <c r="A505" s="48">
        <v>44317</v>
      </c>
      <c r="B505" s="50">
        <v>407415.19</v>
      </c>
      <c r="C505" s="16">
        <v>4</v>
      </c>
      <c r="D505" s="16">
        <v>101</v>
      </c>
    </row>
    <row r="506" spans="1:4" s="9" customFormat="1" x14ac:dyDescent="0.55000000000000004">
      <c r="A506" s="48">
        <v>44348</v>
      </c>
      <c r="B506" s="50">
        <v>526543.16</v>
      </c>
      <c r="C506" s="16">
        <v>4</v>
      </c>
      <c r="D506" s="16">
        <v>101</v>
      </c>
    </row>
    <row r="507" spans="1:4" s="9" customFormat="1" x14ac:dyDescent="0.55000000000000004">
      <c r="A507" s="48">
        <v>44378</v>
      </c>
      <c r="B507" s="50">
        <v>366447.3</v>
      </c>
      <c r="C507" s="16">
        <v>4</v>
      </c>
      <c r="D507" s="16">
        <v>101</v>
      </c>
    </row>
    <row r="508" spans="1:4" s="9" customFormat="1" x14ac:dyDescent="0.55000000000000004">
      <c r="A508" s="48">
        <v>44409</v>
      </c>
      <c r="B508" s="50">
        <v>312011.28000000003</v>
      </c>
      <c r="C508" s="16">
        <v>4</v>
      </c>
      <c r="D508" s="16">
        <v>101</v>
      </c>
    </row>
    <row r="509" spans="1:4" s="9" customFormat="1" x14ac:dyDescent="0.55000000000000004">
      <c r="A509" s="48">
        <v>44440</v>
      </c>
      <c r="B509" s="50">
        <v>455818.22</v>
      </c>
      <c r="C509" s="16">
        <v>4</v>
      </c>
      <c r="D509" s="16">
        <v>101</v>
      </c>
    </row>
    <row r="510" spans="1:4" s="9" customFormat="1" x14ac:dyDescent="0.55000000000000004">
      <c r="A510" s="48">
        <v>44470</v>
      </c>
      <c r="B510" s="50">
        <v>510329.28</v>
      </c>
      <c r="C510" s="16">
        <v>4</v>
      </c>
      <c r="D510" s="16">
        <v>101</v>
      </c>
    </row>
    <row r="511" spans="1:4" s="9" customFormat="1" x14ac:dyDescent="0.55000000000000004">
      <c r="A511" s="48">
        <v>44501</v>
      </c>
      <c r="B511" s="50">
        <v>435130.36</v>
      </c>
      <c r="C511" s="16">
        <v>4</v>
      </c>
      <c r="D511" s="16">
        <v>101</v>
      </c>
    </row>
    <row r="512" spans="1:4" s="9" customFormat="1" x14ac:dyDescent="0.55000000000000004">
      <c r="A512" s="48">
        <v>44531</v>
      </c>
      <c r="B512" s="50">
        <v>564450</v>
      </c>
      <c r="C512" s="16">
        <v>4</v>
      </c>
      <c r="D512" s="16">
        <v>101</v>
      </c>
    </row>
    <row r="513" spans="1:4" s="9" customFormat="1" x14ac:dyDescent="0.55000000000000004">
      <c r="A513" s="48">
        <v>44197</v>
      </c>
      <c r="B513" s="50">
        <v>425258.55359999998</v>
      </c>
      <c r="C513" s="16">
        <v>4</v>
      </c>
      <c r="D513" s="16">
        <v>102</v>
      </c>
    </row>
    <row r="514" spans="1:4" s="9" customFormat="1" x14ac:dyDescent="0.55000000000000004">
      <c r="A514" s="48">
        <v>44228</v>
      </c>
      <c r="B514" s="50">
        <v>487688.26291200001</v>
      </c>
      <c r="C514" s="16">
        <v>4</v>
      </c>
      <c r="D514" s="16">
        <v>102</v>
      </c>
    </row>
    <row r="515" spans="1:4" s="9" customFormat="1" x14ac:dyDescent="0.55000000000000004">
      <c r="A515" s="48">
        <v>44256</v>
      </c>
      <c r="B515" s="50">
        <v>507652.81679999997</v>
      </c>
      <c r="C515" s="16">
        <v>4</v>
      </c>
      <c r="D515" s="16">
        <v>102</v>
      </c>
    </row>
    <row r="516" spans="1:4" s="9" customFormat="1" x14ac:dyDescent="0.55000000000000004">
      <c r="A516" s="48">
        <v>44287</v>
      </c>
      <c r="B516" s="50">
        <v>275603.8725</v>
      </c>
      <c r="C516" s="16">
        <v>4</v>
      </c>
      <c r="D516" s="16">
        <v>102</v>
      </c>
    </row>
    <row r="517" spans="1:4" s="9" customFormat="1" x14ac:dyDescent="0.55000000000000004">
      <c r="A517" s="48">
        <v>44317</v>
      </c>
      <c r="B517" s="50">
        <v>332200.07799999998</v>
      </c>
      <c r="C517" s="16">
        <v>4</v>
      </c>
      <c r="D517" s="16">
        <v>102</v>
      </c>
    </row>
    <row r="518" spans="1:4" s="9" customFormat="1" x14ac:dyDescent="0.55000000000000004">
      <c r="A518" s="48">
        <v>44348</v>
      </c>
      <c r="B518" s="50">
        <v>447235.98920000001</v>
      </c>
      <c r="C518" s="16">
        <v>4</v>
      </c>
      <c r="D518" s="16">
        <v>102</v>
      </c>
    </row>
    <row r="519" spans="1:4" s="9" customFormat="1" x14ac:dyDescent="0.55000000000000004">
      <c r="A519" s="48">
        <v>44378</v>
      </c>
      <c r="B519" s="50">
        <v>253470.90599999999</v>
      </c>
      <c r="C519" s="16">
        <v>4</v>
      </c>
      <c r="D519" s="16">
        <v>102</v>
      </c>
    </row>
    <row r="520" spans="1:4" s="9" customFormat="1" x14ac:dyDescent="0.55000000000000004">
      <c r="A520" s="48">
        <v>44409</v>
      </c>
      <c r="B520" s="50">
        <v>234008.46</v>
      </c>
      <c r="C520" s="16">
        <v>4</v>
      </c>
      <c r="D520" s="16">
        <v>102</v>
      </c>
    </row>
    <row r="521" spans="1:4" s="9" customFormat="1" x14ac:dyDescent="0.55000000000000004">
      <c r="A521" s="48">
        <v>44440</v>
      </c>
      <c r="B521" s="50">
        <v>351173.99459999998</v>
      </c>
      <c r="C521" s="16">
        <v>4</v>
      </c>
      <c r="D521" s="16">
        <v>102</v>
      </c>
    </row>
    <row r="522" spans="1:4" s="9" customFormat="1" x14ac:dyDescent="0.55000000000000004">
      <c r="A522" s="48">
        <v>44470</v>
      </c>
      <c r="B522" s="50">
        <v>366172.9632</v>
      </c>
      <c r="C522" s="16">
        <v>4</v>
      </c>
      <c r="D522" s="16">
        <v>102</v>
      </c>
    </row>
    <row r="523" spans="1:4" s="9" customFormat="1" x14ac:dyDescent="0.55000000000000004">
      <c r="A523" s="48">
        <v>44501</v>
      </c>
      <c r="B523" s="50">
        <v>351872.42719999998</v>
      </c>
      <c r="C523" s="16">
        <v>4</v>
      </c>
      <c r="D523" s="16">
        <v>102</v>
      </c>
    </row>
    <row r="524" spans="1:4" s="9" customFormat="1" x14ac:dyDescent="0.55000000000000004">
      <c r="A524" s="48">
        <v>44531</v>
      </c>
      <c r="B524" s="50">
        <v>425574</v>
      </c>
      <c r="C524" s="16">
        <v>4</v>
      </c>
      <c r="D524" s="16">
        <v>102</v>
      </c>
    </row>
    <row r="525" spans="1:4" s="9" customFormat="1" x14ac:dyDescent="0.55000000000000004">
      <c r="A525" s="48">
        <v>44197</v>
      </c>
      <c r="B525" s="50">
        <v>19180.349999999999</v>
      </c>
      <c r="C525" s="16">
        <v>4</v>
      </c>
      <c r="D525" s="16">
        <v>103</v>
      </c>
    </row>
    <row r="526" spans="1:4" s="9" customFormat="1" x14ac:dyDescent="0.55000000000000004">
      <c r="A526" s="48">
        <v>44228</v>
      </c>
      <c r="B526" s="50">
        <v>19350.233100000001</v>
      </c>
      <c r="C526" s="16">
        <v>4</v>
      </c>
      <c r="D526" s="16">
        <v>103</v>
      </c>
    </row>
    <row r="527" spans="1:4" s="9" customFormat="1" x14ac:dyDescent="0.55000000000000004">
      <c r="A527" s="48">
        <v>44256</v>
      </c>
      <c r="B527" s="50">
        <v>7195.75</v>
      </c>
      <c r="C527" s="16">
        <v>4</v>
      </c>
      <c r="D527" s="16">
        <v>103</v>
      </c>
    </row>
    <row r="528" spans="1:4" s="9" customFormat="1" x14ac:dyDescent="0.55000000000000004">
      <c r="A528" s="48">
        <v>44287</v>
      </c>
      <c r="B528" s="50">
        <v>7190.82</v>
      </c>
      <c r="C528" s="16">
        <v>4</v>
      </c>
      <c r="D528" s="16">
        <v>103</v>
      </c>
    </row>
    <row r="529" spans="1:4" s="9" customFormat="1" x14ac:dyDescent="0.55000000000000004">
      <c r="A529" s="48">
        <v>44317</v>
      </c>
      <c r="B529" s="50">
        <v>9580.7800000000007</v>
      </c>
      <c r="C529" s="16">
        <v>4</v>
      </c>
      <c r="D529" s="16">
        <v>103</v>
      </c>
    </row>
    <row r="530" spans="1:4" s="9" customFormat="1" x14ac:dyDescent="0.55000000000000004">
      <c r="A530" s="48">
        <v>44348</v>
      </c>
      <c r="B530" s="50">
        <v>41254.699999999997</v>
      </c>
      <c r="C530" s="16">
        <v>4</v>
      </c>
      <c r="D530" s="16">
        <v>103</v>
      </c>
    </row>
    <row r="531" spans="1:4" s="9" customFormat="1" x14ac:dyDescent="0.55000000000000004">
      <c r="A531" s="48">
        <v>44378</v>
      </c>
      <c r="B531" s="50">
        <v>12721.76</v>
      </c>
      <c r="C531" s="16">
        <v>4</v>
      </c>
      <c r="D531" s="16">
        <v>103</v>
      </c>
    </row>
    <row r="532" spans="1:4" s="9" customFormat="1" x14ac:dyDescent="0.55000000000000004">
      <c r="A532" s="48">
        <v>44409</v>
      </c>
      <c r="B532" s="50">
        <v>10869.12</v>
      </c>
      <c r="C532" s="16">
        <v>4</v>
      </c>
      <c r="D532" s="16">
        <v>103</v>
      </c>
    </row>
    <row r="533" spans="1:4" s="9" customFormat="1" x14ac:dyDescent="0.55000000000000004">
      <c r="A533" s="48">
        <v>44440</v>
      </c>
      <c r="B533" s="50">
        <v>10570.82</v>
      </c>
      <c r="C533" s="16">
        <v>4</v>
      </c>
      <c r="D533" s="16">
        <v>103</v>
      </c>
    </row>
    <row r="534" spans="1:4" s="9" customFormat="1" x14ac:dyDescent="0.55000000000000004">
      <c r="A534" s="48">
        <v>44470</v>
      </c>
      <c r="B534" s="50">
        <v>18727</v>
      </c>
      <c r="C534" s="16">
        <v>4</v>
      </c>
      <c r="D534" s="16">
        <v>103</v>
      </c>
    </row>
    <row r="535" spans="1:4" s="9" customFormat="1" x14ac:dyDescent="0.55000000000000004">
      <c r="A535" s="48">
        <v>44501</v>
      </c>
      <c r="B535" s="50">
        <v>25300.1</v>
      </c>
      <c r="C535" s="16">
        <v>4</v>
      </c>
      <c r="D535" s="16">
        <v>103</v>
      </c>
    </row>
    <row r="536" spans="1:4" s="9" customFormat="1" x14ac:dyDescent="0.55000000000000004">
      <c r="A536" s="48">
        <v>44531</v>
      </c>
      <c r="B536" s="50">
        <v>17572.5</v>
      </c>
      <c r="C536" s="16">
        <v>4</v>
      </c>
      <c r="D536" s="16">
        <v>103</v>
      </c>
    </row>
    <row r="537" spans="1:4" s="9" customFormat="1" x14ac:dyDescent="0.55000000000000004">
      <c r="A537" s="48">
        <v>44197</v>
      </c>
      <c r="B537" s="50">
        <v>-20736.54</v>
      </c>
      <c r="C537" s="16">
        <v>4</v>
      </c>
      <c r="D537" s="16">
        <v>104</v>
      </c>
    </row>
    <row r="538" spans="1:4" s="9" customFormat="1" x14ac:dyDescent="0.55000000000000004">
      <c r="A538" s="48">
        <v>44228</v>
      </c>
      <c r="B538" s="50">
        <v>-22868.842799999999</v>
      </c>
      <c r="C538" s="16">
        <v>4</v>
      </c>
      <c r="D538" s="16">
        <v>104</v>
      </c>
    </row>
    <row r="539" spans="1:4" s="9" customFormat="1" x14ac:dyDescent="0.55000000000000004">
      <c r="A539" s="48">
        <v>44256</v>
      </c>
      <c r="B539" s="50">
        <v>-25783.8</v>
      </c>
      <c r="C539" s="16">
        <v>4</v>
      </c>
      <c r="D539" s="16">
        <v>104</v>
      </c>
    </row>
    <row r="540" spans="1:4" s="9" customFormat="1" x14ac:dyDescent="0.55000000000000004">
      <c r="A540" s="48">
        <v>44287</v>
      </c>
      <c r="B540" s="50">
        <v>-902.72</v>
      </c>
      <c r="C540" s="16">
        <v>4</v>
      </c>
      <c r="D540" s="16">
        <v>104</v>
      </c>
    </row>
    <row r="541" spans="1:4" s="9" customFormat="1" x14ac:dyDescent="0.55000000000000004">
      <c r="A541" s="48">
        <v>44317</v>
      </c>
      <c r="B541" s="50">
        <v>-37.44</v>
      </c>
      <c r="C541" s="16">
        <v>4</v>
      </c>
      <c r="D541" s="16">
        <v>104</v>
      </c>
    </row>
    <row r="542" spans="1:4" s="9" customFormat="1" x14ac:dyDescent="0.55000000000000004">
      <c r="A542" s="48">
        <v>44348</v>
      </c>
      <c r="B542" s="50">
        <v>-67.5</v>
      </c>
      <c r="C542" s="16">
        <v>4</v>
      </c>
      <c r="D542" s="16">
        <v>104</v>
      </c>
    </row>
    <row r="543" spans="1:4" s="9" customFormat="1" x14ac:dyDescent="0.55000000000000004">
      <c r="A543" s="48">
        <v>44378</v>
      </c>
      <c r="B543" s="50">
        <v>-1187.28</v>
      </c>
      <c r="C543" s="16">
        <v>4</v>
      </c>
      <c r="D543" s="16">
        <v>104</v>
      </c>
    </row>
    <row r="544" spans="1:4" s="9" customFormat="1" x14ac:dyDescent="0.55000000000000004">
      <c r="A544" s="48">
        <v>44409</v>
      </c>
      <c r="B544" s="50">
        <v>-28.83</v>
      </c>
      <c r="C544" s="16">
        <v>4</v>
      </c>
      <c r="D544" s="16">
        <v>104</v>
      </c>
    </row>
    <row r="545" spans="1:4" s="9" customFormat="1" x14ac:dyDescent="0.55000000000000004">
      <c r="A545" s="48">
        <v>44440</v>
      </c>
      <c r="B545" s="50">
        <v>-361.8</v>
      </c>
      <c r="C545" s="16">
        <v>4</v>
      </c>
      <c r="D545" s="16">
        <v>104</v>
      </c>
    </row>
    <row r="546" spans="1:4" s="9" customFormat="1" x14ac:dyDescent="0.55000000000000004">
      <c r="A546" s="48">
        <v>44470</v>
      </c>
      <c r="B546" s="50">
        <v>-3146</v>
      </c>
      <c r="C546" s="16">
        <v>4</v>
      </c>
      <c r="D546" s="16">
        <v>104</v>
      </c>
    </row>
    <row r="547" spans="1:4" s="9" customFormat="1" x14ac:dyDescent="0.55000000000000004">
      <c r="A547" s="48">
        <v>44501</v>
      </c>
      <c r="B547" s="50">
        <v>-2895.04</v>
      </c>
      <c r="C547" s="16">
        <v>4</v>
      </c>
      <c r="D547" s="16">
        <v>104</v>
      </c>
    </row>
    <row r="548" spans="1:4" s="9" customFormat="1" x14ac:dyDescent="0.55000000000000004">
      <c r="A548" s="48">
        <v>44531</v>
      </c>
      <c r="B548" s="50">
        <v>-4465.9399999999996</v>
      </c>
      <c r="C548" s="16">
        <v>4</v>
      </c>
      <c r="D548" s="16">
        <v>104</v>
      </c>
    </row>
    <row r="549" spans="1:4" s="9" customFormat="1" x14ac:dyDescent="0.55000000000000004">
      <c r="A549" s="48">
        <v>44256</v>
      </c>
      <c r="B549" s="50">
        <v>-13047.47</v>
      </c>
      <c r="C549" s="16">
        <v>4</v>
      </c>
      <c r="D549" s="16">
        <v>107</v>
      </c>
    </row>
    <row r="550" spans="1:4" s="9" customFormat="1" x14ac:dyDescent="0.55000000000000004">
      <c r="A550" s="48">
        <v>44287</v>
      </c>
      <c r="B550" s="50">
        <v>-8297.1</v>
      </c>
      <c r="C550" s="16">
        <v>4</v>
      </c>
      <c r="D550" s="16">
        <v>107</v>
      </c>
    </row>
    <row r="551" spans="1:4" s="9" customFormat="1" x14ac:dyDescent="0.55000000000000004">
      <c r="A551" s="48">
        <v>44317</v>
      </c>
      <c r="B551" s="50">
        <v>-12490.83</v>
      </c>
      <c r="C551" s="16">
        <v>4</v>
      </c>
      <c r="D551" s="16">
        <v>107</v>
      </c>
    </row>
    <row r="552" spans="1:4" s="9" customFormat="1" x14ac:dyDescent="0.55000000000000004">
      <c r="A552" s="48">
        <v>44348</v>
      </c>
      <c r="B552" s="50">
        <v>-11833.04</v>
      </c>
      <c r="C552" s="16">
        <v>4</v>
      </c>
      <c r="D552" s="16">
        <v>107</v>
      </c>
    </row>
    <row r="553" spans="1:4" s="9" customFormat="1" x14ac:dyDescent="0.55000000000000004">
      <c r="A553" s="48">
        <v>44378</v>
      </c>
      <c r="B553" s="50">
        <v>-18875.22</v>
      </c>
      <c r="C553" s="16">
        <v>4</v>
      </c>
      <c r="D553" s="16">
        <v>107</v>
      </c>
    </row>
    <row r="554" spans="1:4" s="9" customFormat="1" x14ac:dyDescent="0.55000000000000004">
      <c r="A554" s="48">
        <v>44409</v>
      </c>
      <c r="B554" s="50">
        <v>-3655.86</v>
      </c>
      <c r="C554" s="16">
        <v>4</v>
      </c>
      <c r="D554" s="16">
        <v>107</v>
      </c>
    </row>
    <row r="555" spans="1:4" s="9" customFormat="1" x14ac:dyDescent="0.55000000000000004">
      <c r="A555" s="48">
        <v>44440</v>
      </c>
      <c r="B555" s="50">
        <v>-13674.18</v>
      </c>
      <c r="C555" s="16">
        <v>4</v>
      </c>
      <c r="D555" s="16">
        <v>107</v>
      </c>
    </row>
    <row r="556" spans="1:4" s="9" customFormat="1" x14ac:dyDescent="0.55000000000000004">
      <c r="A556" s="48">
        <v>44501</v>
      </c>
      <c r="B556" s="50">
        <v>-25030.95</v>
      </c>
      <c r="C556" s="16">
        <v>4</v>
      </c>
      <c r="D556" s="16">
        <v>107</v>
      </c>
    </row>
    <row r="557" spans="1:4" s="9" customFormat="1" x14ac:dyDescent="0.55000000000000004">
      <c r="A557" s="48">
        <v>44531</v>
      </c>
      <c r="B557" s="50">
        <v>-5005.5</v>
      </c>
      <c r="C557" s="16">
        <v>4</v>
      </c>
      <c r="D557" s="16">
        <v>107</v>
      </c>
    </row>
    <row r="558" spans="1:4" s="9" customFormat="1" x14ac:dyDescent="0.55000000000000004">
      <c r="A558" s="48">
        <v>44197</v>
      </c>
      <c r="B558" s="50">
        <v>-9680.98</v>
      </c>
      <c r="C558" s="16">
        <v>4</v>
      </c>
      <c r="D558" s="16">
        <v>108</v>
      </c>
    </row>
    <row r="559" spans="1:4" s="9" customFormat="1" x14ac:dyDescent="0.55000000000000004">
      <c r="A559" s="48">
        <v>44228</v>
      </c>
      <c r="B559" s="50">
        <v>-9781.4429999999993</v>
      </c>
      <c r="C559" s="16">
        <v>4</v>
      </c>
      <c r="D559" s="16">
        <v>108</v>
      </c>
    </row>
    <row r="560" spans="1:4" s="9" customFormat="1" x14ac:dyDescent="0.55000000000000004">
      <c r="A560" s="48">
        <v>44287</v>
      </c>
      <c r="B560" s="50">
        <v>-11378.88</v>
      </c>
      <c r="C560" s="16">
        <v>4</v>
      </c>
      <c r="D560" s="16">
        <v>108</v>
      </c>
    </row>
    <row r="561" spans="1:4" s="9" customFormat="1" x14ac:dyDescent="0.55000000000000004">
      <c r="A561" s="48">
        <v>44317</v>
      </c>
      <c r="B561" s="50">
        <v>-14102.55</v>
      </c>
      <c r="C561" s="16">
        <v>4</v>
      </c>
      <c r="D561" s="16">
        <v>108</v>
      </c>
    </row>
    <row r="562" spans="1:4" s="9" customFormat="1" x14ac:dyDescent="0.55000000000000004">
      <c r="A562" s="48">
        <v>44348</v>
      </c>
      <c r="B562" s="50">
        <v>-7897.74</v>
      </c>
      <c r="C562" s="16">
        <v>4</v>
      </c>
      <c r="D562" s="16">
        <v>108</v>
      </c>
    </row>
    <row r="563" spans="1:4" s="9" customFormat="1" x14ac:dyDescent="0.55000000000000004">
      <c r="A563" s="48">
        <v>44378</v>
      </c>
      <c r="B563" s="50">
        <v>-11304.39</v>
      </c>
      <c r="C563" s="16">
        <v>4</v>
      </c>
      <c r="D563" s="16">
        <v>108</v>
      </c>
    </row>
    <row r="564" spans="1:4" s="9" customFormat="1" x14ac:dyDescent="0.55000000000000004">
      <c r="A564" s="48">
        <v>44409</v>
      </c>
      <c r="B564" s="50">
        <v>-4830.72</v>
      </c>
      <c r="C564" s="16">
        <v>4</v>
      </c>
      <c r="D564" s="16">
        <v>108</v>
      </c>
    </row>
    <row r="565" spans="1:4" s="9" customFormat="1" x14ac:dyDescent="0.55000000000000004">
      <c r="A565" s="48">
        <v>44440</v>
      </c>
      <c r="B565" s="50">
        <v>-7636.65</v>
      </c>
      <c r="C565" s="16">
        <v>4</v>
      </c>
      <c r="D565" s="16">
        <v>108</v>
      </c>
    </row>
    <row r="566" spans="1:4" s="9" customFormat="1" x14ac:dyDescent="0.55000000000000004">
      <c r="A566" s="48">
        <v>44470</v>
      </c>
      <c r="B566" s="50">
        <v>-14185.45</v>
      </c>
      <c r="C566" s="16">
        <v>4</v>
      </c>
      <c r="D566" s="16">
        <v>108</v>
      </c>
    </row>
    <row r="567" spans="1:4" s="9" customFormat="1" x14ac:dyDescent="0.55000000000000004">
      <c r="A567" s="48">
        <v>44501</v>
      </c>
      <c r="B567" s="50">
        <v>-20387.86</v>
      </c>
      <c r="C567" s="16">
        <v>4</v>
      </c>
      <c r="D567" s="16">
        <v>108</v>
      </c>
    </row>
    <row r="568" spans="1:4" s="9" customFormat="1" x14ac:dyDescent="0.55000000000000004">
      <c r="A568" s="48">
        <v>44531</v>
      </c>
      <c r="B568" s="50">
        <v>-24201.62</v>
      </c>
      <c r="C568" s="16">
        <v>4</v>
      </c>
      <c r="D568" s="16">
        <v>108</v>
      </c>
    </row>
    <row r="569" spans="1:4" s="9" customFormat="1" x14ac:dyDescent="0.55000000000000004">
      <c r="A569" s="48">
        <v>44197</v>
      </c>
      <c r="B569" s="50">
        <v>-141245.96</v>
      </c>
      <c r="C569" s="16">
        <v>4</v>
      </c>
      <c r="D569" s="16">
        <v>111</v>
      </c>
    </row>
    <row r="570" spans="1:4" s="9" customFormat="1" x14ac:dyDescent="0.55000000000000004">
      <c r="A570" s="48">
        <v>44228</v>
      </c>
      <c r="B570" s="50">
        <v>-156947.57399999999</v>
      </c>
      <c r="C570" s="16">
        <v>4</v>
      </c>
      <c r="D570" s="16">
        <v>111</v>
      </c>
    </row>
    <row r="571" spans="1:4" s="9" customFormat="1" x14ac:dyDescent="0.55000000000000004">
      <c r="A571" s="48">
        <v>44256</v>
      </c>
      <c r="B571" s="50">
        <v>-166794.41</v>
      </c>
      <c r="C571" s="16">
        <v>4</v>
      </c>
      <c r="D571" s="16">
        <v>111</v>
      </c>
    </row>
    <row r="572" spans="1:4" s="9" customFormat="1" x14ac:dyDescent="0.55000000000000004">
      <c r="A572" s="48">
        <v>44287</v>
      </c>
      <c r="B572" s="50">
        <v>-79637.039999999994</v>
      </c>
      <c r="C572" s="16">
        <v>4</v>
      </c>
      <c r="D572" s="16">
        <v>111</v>
      </c>
    </row>
    <row r="573" spans="1:4" s="9" customFormat="1" x14ac:dyDescent="0.55000000000000004">
      <c r="A573" s="48">
        <v>44317</v>
      </c>
      <c r="B573" s="50">
        <v>-109734.42</v>
      </c>
      <c r="C573" s="16">
        <v>4</v>
      </c>
      <c r="D573" s="16">
        <v>111</v>
      </c>
    </row>
    <row r="574" spans="1:4" s="9" customFormat="1" x14ac:dyDescent="0.55000000000000004">
      <c r="A574" s="48">
        <v>44348</v>
      </c>
      <c r="B574" s="50">
        <v>-152193</v>
      </c>
      <c r="C574" s="16">
        <v>4</v>
      </c>
      <c r="D574" s="16">
        <v>111</v>
      </c>
    </row>
    <row r="575" spans="1:4" s="9" customFormat="1" x14ac:dyDescent="0.55000000000000004">
      <c r="A575" s="48">
        <v>44378</v>
      </c>
      <c r="B575" s="50">
        <v>-86240.8</v>
      </c>
      <c r="C575" s="16">
        <v>4</v>
      </c>
      <c r="D575" s="16">
        <v>111</v>
      </c>
    </row>
    <row r="576" spans="1:4" s="9" customFormat="1" x14ac:dyDescent="0.55000000000000004">
      <c r="A576" s="48">
        <v>44409</v>
      </c>
      <c r="B576" s="50">
        <v>-101937.60000000001</v>
      </c>
      <c r="C576" s="16">
        <v>4</v>
      </c>
      <c r="D576" s="16">
        <v>111</v>
      </c>
    </row>
    <row r="577" spans="1:4" s="9" customFormat="1" x14ac:dyDescent="0.55000000000000004">
      <c r="A577" s="48">
        <v>44440</v>
      </c>
      <c r="B577" s="50">
        <v>-155955.71</v>
      </c>
      <c r="C577" s="16">
        <v>4</v>
      </c>
      <c r="D577" s="16">
        <v>111</v>
      </c>
    </row>
    <row r="578" spans="1:4" s="9" customFormat="1" x14ac:dyDescent="0.55000000000000004">
      <c r="A578" s="48">
        <v>44470</v>
      </c>
      <c r="B578" s="50">
        <v>-87461.02</v>
      </c>
      <c r="C578" s="16">
        <v>4</v>
      </c>
      <c r="D578" s="16">
        <v>111</v>
      </c>
    </row>
    <row r="579" spans="1:4" s="9" customFormat="1" x14ac:dyDescent="0.55000000000000004">
      <c r="A579" s="48">
        <v>44501</v>
      </c>
      <c r="B579" s="50">
        <v>-109331.04</v>
      </c>
      <c r="C579" s="16">
        <v>4</v>
      </c>
      <c r="D579" s="16">
        <v>111</v>
      </c>
    </row>
    <row r="580" spans="1:4" s="9" customFormat="1" x14ac:dyDescent="0.55000000000000004">
      <c r="A580" s="48">
        <v>44531</v>
      </c>
      <c r="B580" s="50">
        <v>-166129.44</v>
      </c>
      <c r="C580" s="16">
        <v>4</v>
      </c>
      <c r="D580" s="16">
        <v>111</v>
      </c>
    </row>
    <row r="581" spans="1:4" s="9" customFormat="1" x14ac:dyDescent="0.55000000000000004">
      <c r="A581" s="48">
        <v>44197</v>
      </c>
      <c r="B581" s="50">
        <v>-2607.15</v>
      </c>
      <c r="C581" s="16">
        <v>4</v>
      </c>
      <c r="D581" s="16">
        <v>115</v>
      </c>
    </row>
    <row r="582" spans="1:4" s="9" customFormat="1" x14ac:dyDescent="0.55000000000000004">
      <c r="A582" s="48">
        <v>44228</v>
      </c>
      <c r="B582" s="50">
        <v>-2549.1010999999999</v>
      </c>
      <c r="C582" s="16">
        <v>4</v>
      </c>
      <c r="D582" s="16">
        <v>115</v>
      </c>
    </row>
    <row r="583" spans="1:4" s="9" customFormat="1" x14ac:dyDescent="0.55000000000000004">
      <c r="A583" s="48">
        <v>44256</v>
      </c>
      <c r="B583" s="50">
        <v>-3399.66</v>
      </c>
      <c r="C583" s="16">
        <v>4</v>
      </c>
      <c r="D583" s="16">
        <v>115</v>
      </c>
    </row>
    <row r="584" spans="1:4" s="9" customFormat="1" x14ac:dyDescent="0.55000000000000004">
      <c r="A584" s="48">
        <v>44287</v>
      </c>
      <c r="B584" s="50">
        <v>-2628.44</v>
      </c>
      <c r="C584" s="16">
        <v>4</v>
      </c>
      <c r="D584" s="16">
        <v>115</v>
      </c>
    </row>
    <row r="585" spans="1:4" s="9" customFormat="1" x14ac:dyDescent="0.55000000000000004">
      <c r="A585" s="48">
        <v>44317</v>
      </c>
      <c r="B585" s="50">
        <v>-2966.6</v>
      </c>
      <c r="C585" s="16">
        <v>4</v>
      </c>
      <c r="D585" s="16">
        <v>115</v>
      </c>
    </row>
    <row r="586" spans="1:4" s="9" customFormat="1" x14ac:dyDescent="0.55000000000000004">
      <c r="A586" s="48">
        <v>44348</v>
      </c>
      <c r="B586" s="50">
        <v>-3290.25</v>
      </c>
      <c r="C586" s="16">
        <v>4</v>
      </c>
      <c r="D586" s="16">
        <v>115</v>
      </c>
    </row>
    <row r="587" spans="1:4" s="9" customFormat="1" x14ac:dyDescent="0.55000000000000004">
      <c r="A587" s="48">
        <v>44378</v>
      </c>
      <c r="B587" s="50">
        <v>-3182.27</v>
      </c>
      <c r="C587" s="16">
        <v>4</v>
      </c>
      <c r="D587" s="16">
        <v>115</v>
      </c>
    </row>
    <row r="588" spans="1:4" s="9" customFormat="1" x14ac:dyDescent="0.55000000000000004">
      <c r="A588" s="48">
        <v>44409</v>
      </c>
      <c r="B588" s="50">
        <v>-2817.6</v>
      </c>
      <c r="C588" s="16">
        <v>4</v>
      </c>
      <c r="D588" s="16">
        <v>115</v>
      </c>
    </row>
    <row r="589" spans="1:4" s="9" customFormat="1" x14ac:dyDescent="0.55000000000000004">
      <c r="A589" s="48">
        <v>44440</v>
      </c>
      <c r="B589" s="50">
        <v>-3674</v>
      </c>
      <c r="C589" s="16">
        <v>4</v>
      </c>
      <c r="D589" s="16">
        <v>115</v>
      </c>
    </row>
    <row r="590" spans="1:4" s="9" customFormat="1" x14ac:dyDescent="0.55000000000000004">
      <c r="A590" s="48">
        <v>44470</v>
      </c>
      <c r="B590" s="50">
        <v>-3581.76</v>
      </c>
      <c r="C590" s="16">
        <v>4</v>
      </c>
      <c r="D590" s="16">
        <v>115</v>
      </c>
    </row>
    <row r="591" spans="1:4" s="9" customFormat="1" x14ac:dyDescent="0.55000000000000004">
      <c r="A591" s="48">
        <v>44501</v>
      </c>
      <c r="B591" s="50">
        <v>-3273.7</v>
      </c>
      <c r="C591" s="16">
        <v>4</v>
      </c>
      <c r="D591" s="16">
        <v>115</v>
      </c>
    </row>
    <row r="592" spans="1:4" s="9" customFormat="1" x14ac:dyDescent="0.55000000000000004">
      <c r="A592" s="48">
        <v>44531</v>
      </c>
      <c r="B592" s="50">
        <v>-2890.64</v>
      </c>
      <c r="C592" s="16">
        <v>4</v>
      </c>
      <c r="D592" s="16">
        <v>115</v>
      </c>
    </row>
    <row r="593" spans="1:4" s="9" customFormat="1" x14ac:dyDescent="0.55000000000000004">
      <c r="A593" s="48">
        <v>44197</v>
      </c>
      <c r="B593" s="50">
        <v>-175956.3</v>
      </c>
      <c r="C593" s="16">
        <v>4</v>
      </c>
      <c r="D593" s="16">
        <v>114</v>
      </c>
    </row>
    <row r="594" spans="1:4" s="9" customFormat="1" x14ac:dyDescent="0.55000000000000004">
      <c r="A594" s="48">
        <v>44228</v>
      </c>
      <c r="B594" s="50">
        <v>-206023.7836</v>
      </c>
      <c r="C594" s="16">
        <v>4</v>
      </c>
      <c r="D594" s="16">
        <v>114</v>
      </c>
    </row>
    <row r="595" spans="1:4" s="9" customFormat="1" x14ac:dyDescent="0.55000000000000004">
      <c r="A595" s="48">
        <v>44256</v>
      </c>
      <c r="B595" s="50">
        <v>-190246.16</v>
      </c>
      <c r="C595" s="16">
        <v>4</v>
      </c>
      <c r="D595" s="16">
        <v>114</v>
      </c>
    </row>
    <row r="596" spans="1:4" s="9" customFormat="1" x14ac:dyDescent="0.55000000000000004">
      <c r="A596" s="48">
        <v>44287</v>
      </c>
      <c r="B596" s="50">
        <v>-174900</v>
      </c>
      <c r="C596" s="16">
        <v>4</v>
      </c>
      <c r="D596" s="16">
        <v>114</v>
      </c>
    </row>
    <row r="597" spans="1:4" s="9" customFormat="1" x14ac:dyDescent="0.55000000000000004">
      <c r="A597" s="48">
        <v>44317</v>
      </c>
      <c r="B597" s="50">
        <v>-205664.8</v>
      </c>
      <c r="C597" s="16">
        <v>4</v>
      </c>
      <c r="D597" s="16">
        <v>114</v>
      </c>
    </row>
    <row r="598" spans="1:4" s="9" customFormat="1" x14ac:dyDescent="0.55000000000000004">
      <c r="A598" s="48">
        <v>44348</v>
      </c>
      <c r="B598" s="50">
        <v>-208369.66</v>
      </c>
      <c r="C598" s="16">
        <v>4</v>
      </c>
      <c r="D598" s="16">
        <v>114</v>
      </c>
    </row>
    <row r="599" spans="1:4" s="9" customFormat="1" x14ac:dyDescent="0.55000000000000004">
      <c r="A599" s="48">
        <v>44378</v>
      </c>
      <c r="B599" s="50">
        <v>-189346.68</v>
      </c>
      <c r="C599" s="16">
        <v>4</v>
      </c>
      <c r="D599" s="16">
        <v>114</v>
      </c>
    </row>
    <row r="600" spans="1:4" s="9" customFormat="1" x14ac:dyDescent="0.55000000000000004">
      <c r="A600" s="48">
        <v>44409</v>
      </c>
      <c r="B600" s="50">
        <v>-184760.12</v>
      </c>
      <c r="C600" s="16">
        <v>4</v>
      </c>
      <c r="D600" s="16">
        <v>114</v>
      </c>
    </row>
    <row r="601" spans="1:4" s="9" customFormat="1" x14ac:dyDescent="0.55000000000000004">
      <c r="A601" s="48">
        <v>44440</v>
      </c>
      <c r="B601" s="50">
        <v>-209377.44</v>
      </c>
      <c r="C601" s="16">
        <v>4</v>
      </c>
      <c r="D601" s="16">
        <v>114</v>
      </c>
    </row>
    <row r="602" spans="1:4" s="9" customFormat="1" x14ac:dyDescent="0.55000000000000004">
      <c r="A602" s="48">
        <v>44470</v>
      </c>
      <c r="B602" s="50">
        <v>-178500.14</v>
      </c>
      <c r="C602" s="16">
        <v>4</v>
      </c>
      <c r="D602" s="16">
        <v>114</v>
      </c>
    </row>
    <row r="603" spans="1:4" s="9" customFormat="1" x14ac:dyDescent="0.55000000000000004">
      <c r="A603" s="48">
        <v>44501</v>
      </c>
      <c r="B603" s="50">
        <v>-165088.01999999999</v>
      </c>
      <c r="C603" s="16">
        <v>4</v>
      </c>
      <c r="D603" s="16">
        <v>114</v>
      </c>
    </row>
    <row r="604" spans="1:4" s="9" customFormat="1" x14ac:dyDescent="0.55000000000000004">
      <c r="A604" s="48">
        <v>44531</v>
      </c>
      <c r="B604" s="50">
        <v>-170681.97</v>
      </c>
      <c r="C604" s="16">
        <v>4</v>
      </c>
      <c r="D604" s="16">
        <v>114</v>
      </c>
    </row>
    <row r="605" spans="1:4" s="9" customFormat="1" x14ac:dyDescent="0.55000000000000004">
      <c r="A605" s="48">
        <v>44197</v>
      </c>
      <c r="B605" s="50">
        <v>-21762.720000000001</v>
      </c>
      <c r="C605" s="16">
        <v>4</v>
      </c>
      <c r="D605" s="16">
        <v>117</v>
      </c>
    </row>
    <row r="606" spans="1:4" s="9" customFormat="1" x14ac:dyDescent="0.55000000000000004">
      <c r="A606" s="48">
        <v>44228</v>
      </c>
      <c r="B606" s="50">
        <v>-20887.436799999999</v>
      </c>
      <c r="C606" s="16">
        <v>4</v>
      </c>
      <c r="D606" s="16">
        <v>117</v>
      </c>
    </row>
    <row r="607" spans="1:4" s="9" customFormat="1" x14ac:dyDescent="0.55000000000000004">
      <c r="A607" s="48">
        <v>44256</v>
      </c>
      <c r="B607" s="50">
        <v>-18957.12</v>
      </c>
      <c r="C607" s="16">
        <v>4</v>
      </c>
      <c r="D607" s="16">
        <v>117</v>
      </c>
    </row>
    <row r="608" spans="1:4" s="9" customFormat="1" x14ac:dyDescent="0.55000000000000004">
      <c r="A608" s="48">
        <v>44287</v>
      </c>
      <c r="B608" s="50">
        <v>-20724.830000000002</v>
      </c>
      <c r="C608" s="16">
        <v>4</v>
      </c>
      <c r="D608" s="16">
        <v>117</v>
      </c>
    </row>
    <row r="609" spans="1:4" s="9" customFormat="1" x14ac:dyDescent="0.55000000000000004">
      <c r="A609" s="48">
        <v>44317</v>
      </c>
      <c r="B609" s="50">
        <v>-17298.759999999998</v>
      </c>
      <c r="C609" s="16">
        <v>4</v>
      </c>
      <c r="D609" s="16">
        <v>117</v>
      </c>
    </row>
    <row r="610" spans="1:4" s="9" customFormat="1" x14ac:dyDescent="0.55000000000000004">
      <c r="A610" s="48">
        <v>44348</v>
      </c>
      <c r="B610" s="50">
        <v>-17400.88</v>
      </c>
      <c r="C610" s="16">
        <v>4</v>
      </c>
      <c r="D610" s="16">
        <v>117</v>
      </c>
    </row>
    <row r="611" spans="1:4" s="9" customFormat="1" x14ac:dyDescent="0.55000000000000004">
      <c r="A611" s="48">
        <v>44378</v>
      </c>
      <c r="B611" s="50">
        <v>-17892.84</v>
      </c>
      <c r="C611" s="16">
        <v>4</v>
      </c>
      <c r="D611" s="16">
        <v>117</v>
      </c>
    </row>
    <row r="612" spans="1:4" s="9" customFormat="1" x14ac:dyDescent="0.55000000000000004">
      <c r="A612" s="48">
        <v>44409</v>
      </c>
      <c r="B612" s="50">
        <v>-19560.669999999998</v>
      </c>
      <c r="C612" s="16">
        <v>4</v>
      </c>
      <c r="D612" s="16">
        <v>117</v>
      </c>
    </row>
    <row r="613" spans="1:4" s="9" customFormat="1" x14ac:dyDescent="0.55000000000000004">
      <c r="A613" s="48">
        <v>44440</v>
      </c>
      <c r="B613" s="50">
        <v>-18025.560000000001</v>
      </c>
      <c r="C613" s="16">
        <v>4</v>
      </c>
      <c r="D613" s="16">
        <v>117</v>
      </c>
    </row>
    <row r="614" spans="1:4" s="9" customFormat="1" x14ac:dyDescent="0.55000000000000004">
      <c r="A614" s="48">
        <v>44470</v>
      </c>
      <c r="B614" s="50">
        <v>-21928.79</v>
      </c>
      <c r="C614" s="16">
        <v>4</v>
      </c>
      <c r="D614" s="16">
        <v>117</v>
      </c>
    </row>
    <row r="615" spans="1:4" s="9" customFormat="1" x14ac:dyDescent="0.55000000000000004">
      <c r="A615" s="48">
        <v>44501</v>
      </c>
      <c r="B615" s="50">
        <v>-19448.099999999999</v>
      </c>
      <c r="C615" s="16">
        <v>4</v>
      </c>
      <c r="D615" s="16">
        <v>117</v>
      </c>
    </row>
    <row r="616" spans="1:4" s="9" customFormat="1" x14ac:dyDescent="0.55000000000000004">
      <c r="A616" s="48">
        <v>44531</v>
      </c>
      <c r="B616" s="50">
        <v>-17589.98</v>
      </c>
      <c r="C616" s="16">
        <v>4</v>
      </c>
      <c r="D616" s="16">
        <v>117</v>
      </c>
    </row>
    <row r="617" spans="1:4" s="9" customFormat="1" x14ac:dyDescent="0.55000000000000004">
      <c r="A617" s="48">
        <v>44197</v>
      </c>
      <c r="B617" s="50">
        <v>-3165.19</v>
      </c>
      <c r="C617" s="16">
        <v>4</v>
      </c>
      <c r="D617" s="16">
        <v>121</v>
      </c>
    </row>
    <row r="618" spans="1:4" s="9" customFormat="1" x14ac:dyDescent="0.55000000000000004">
      <c r="A618" s="48">
        <v>44228</v>
      </c>
      <c r="B618" s="50">
        <v>-2982.0482999999999</v>
      </c>
      <c r="C618" s="16">
        <v>4</v>
      </c>
      <c r="D618" s="16">
        <v>121</v>
      </c>
    </row>
    <row r="619" spans="1:4" s="9" customFormat="1" x14ac:dyDescent="0.55000000000000004">
      <c r="A619" s="48">
        <v>44256</v>
      </c>
      <c r="B619" s="50">
        <v>-3506.88</v>
      </c>
      <c r="C619" s="16">
        <v>4</v>
      </c>
      <c r="D619" s="16">
        <v>121</v>
      </c>
    </row>
    <row r="620" spans="1:4" s="9" customFormat="1" x14ac:dyDescent="0.55000000000000004">
      <c r="A620" s="48">
        <v>44287</v>
      </c>
      <c r="B620" s="50">
        <v>-2753.1</v>
      </c>
      <c r="C620" s="16">
        <v>4</v>
      </c>
      <c r="D620" s="16">
        <v>121</v>
      </c>
    </row>
    <row r="621" spans="1:4" s="9" customFormat="1" x14ac:dyDescent="0.55000000000000004">
      <c r="A621" s="48">
        <v>44317</v>
      </c>
      <c r="B621" s="50">
        <v>-3344.95</v>
      </c>
      <c r="C621" s="16">
        <v>4</v>
      </c>
      <c r="D621" s="16">
        <v>121</v>
      </c>
    </row>
    <row r="622" spans="1:4" s="9" customFormat="1" x14ac:dyDescent="0.55000000000000004">
      <c r="A622" s="48">
        <v>44348</v>
      </c>
      <c r="B622" s="50">
        <v>-3524.5</v>
      </c>
      <c r="C622" s="16">
        <v>4</v>
      </c>
      <c r="D622" s="16">
        <v>121</v>
      </c>
    </row>
    <row r="623" spans="1:4" s="9" customFormat="1" x14ac:dyDescent="0.55000000000000004">
      <c r="A623" s="48">
        <v>44378</v>
      </c>
      <c r="B623" s="50">
        <v>-3660.36</v>
      </c>
      <c r="C623" s="16">
        <v>4</v>
      </c>
      <c r="D623" s="16">
        <v>121</v>
      </c>
    </row>
    <row r="624" spans="1:4" s="9" customFormat="1" x14ac:dyDescent="0.55000000000000004">
      <c r="A624" s="48">
        <v>44409</v>
      </c>
      <c r="B624" s="50">
        <v>-3131</v>
      </c>
      <c r="C624" s="16">
        <v>4</v>
      </c>
      <c r="D624" s="16">
        <v>121</v>
      </c>
    </row>
    <row r="625" spans="1:4" s="9" customFormat="1" x14ac:dyDescent="0.55000000000000004">
      <c r="A625" s="48">
        <v>44440</v>
      </c>
      <c r="B625" s="50">
        <v>-3452.62</v>
      </c>
      <c r="C625" s="16">
        <v>4</v>
      </c>
      <c r="D625" s="16">
        <v>121</v>
      </c>
    </row>
    <row r="626" spans="1:4" s="9" customFormat="1" x14ac:dyDescent="0.55000000000000004">
      <c r="A626" s="48">
        <v>44470</v>
      </c>
      <c r="B626" s="50">
        <v>-3712.24</v>
      </c>
      <c r="C626" s="16">
        <v>4</v>
      </c>
      <c r="D626" s="16">
        <v>121</v>
      </c>
    </row>
    <row r="627" spans="1:4" s="9" customFormat="1" x14ac:dyDescent="0.55000000000000004">
      <c r="A627" s="48">
        <v>44501</v>
      </c>
      <c r="B627" s="50">
        <v>-3473.1</v>
      </c>
      <c r="C627" s="16">
        <v>4</v>
      </c>
      <c r="D627" s="16">
        <v>121</v>
      </c>
    </row>
    <row r="628" spans="1:4" s="9" customFormat="1" x14ac:dyDescent="0.55000000000000004">
      <c r="A628" s="48">
        <v>44531</v>
      </c>
      <c r="B628" s="50">
        <v>-3249.95</v>
      </c>
      <c r="C628" s="16">
        <v>4</v>
      </c>
      <c r="D628" s="16">
        <v>121</v>
      </c>
    </row>
    <row r="629" spans="1:4" s="9" customFormat="1" x14ac:dyDescent="0.55000000000000004">
      <c r="A629" s="48">
        <v>44197</v>
      </c>
      <c r="B629" s="50">
        <v>-539</v>
      </c>
      <c r="C629" s="16">
        <v>4</v>
      </c>
      <c r="D629" s="16">
        <v>122</v>
      </c>
    </row>
    <row r="630" spans="1:4" s="9" customFormat="1" x14ac:dyDescent="0.55000000000000004">
      <c r="A630" s="48">
        <v>44228</v>
      </c>
      <c r="B630" s="50">
        <v>-519.18799999999999</v>
      </c>
      <c r="C630" s="16">
        <v>4</v>
      </c>
      <c r="D630" s="16">
        <v>122</v>
      </c>
    </row>
    <row r="631" spans="1:4" s="9" customFormat="1" x14ac:dyDescent="0.55000000000000004">
      <c r="A631" s="48">
        <v>44256</v>
      </c>
      <c r="B631" s="50">
        <v>-636.12</v>
      </c>
      <c r="C631" s="16">
        <v>4</v>
      </c>
      <c r="D631" s="16">
        <v>122</v>
      </c>
    </row>
    <row r="632" spans="1:4" s="9" customFormat="1" x14ac:dyDescent="0.55000000000000004">
      <c r="A632" s="48">
        <v>44287</v>
      </c>
      <c r="B632" s="50">
        <v>-495.72</v>
      </c>
      <c r="C632" s="16">
        <v>4</v>
      </c>
      <c r="D632" s="16">
        <v>122</v>
      </c>
    </row>
    <row r="633" spans="1:4" s="9" customFormat="1" x14ac:dyDescent="0.55000000000000004">
      <c r="A633" s="48">
        <v>44317</v>
      </c>
      <c r="B633" s="50">
        <v>-533.9</v>
      </c>
      <c r="C633" s="16">
        <v>4</v>
      </c>
      <c r="D633" s="16">
        <v>122</v>
      </c>
    </row>
    <row r="634" spans="1:4" s="9" customFormat="1" x14ac:dyDescent="0.55000000000000004">
      <c r="A634" s="48">
        <v>44348</v>
      </c>
      <c r="B634" s="50">
        <v>-499.14</v>
      </c>
      <c r="C634" s="16">
        <v>4</v>
      </c>
      <c r="D634" s="16">
        <v>122</v>
      </c>
    </row>
    <row r="635" spans="1:4" s="9" customFormat="1" x14ac:dyDescent="0.55000000000000004">
      <c r="A635" s="48">
        <v>44378</v>
      </c>
      <c r="B635" s="50">
        <v>-569.70000000000005</v>
      </c>
      <c r="C635" s="16">
        <v>4</v>
      </c>
      <c r="D635" s="16">
        <v>122</v>
      </c>
    </row>
    <row r="636" spans="1:4" s="9" customFormat="1" x14ac:dyDescent="0.55000000000000004">
      <c r="A636" s="48">
        <v>44409</v>
      </c>
      <c r="B636" s="50">
        <v>-509.85</v>
      </c>
      <c r="C636" s="16">
        <v>4</v>
      </c>
      <c r="D636" s="16">
        <v>122</v>
      </c>
    </row>
    <row r="637" spans="1:4" s="9" customFormat="1" x14ac:dyDescent="0.55000000000000004">
      <c r="A637" s="48">
        <v>44440</v>
      </c>
      <c r="B637" s="50">
        <v>-622.65</v>
      </c>
      <c r="C637" s="16">
        <v>4</v>
      </c>
      <c r="D637" s="16">
        <v>122</v>
      </c>
    </row>
    <row r="638" spans="1:4" s="9" customFormat="1" x14ac:dyDescent="0.55000000000000004">
      <c r="A638" s="48">
        <v>44470</v>
      </c>
      <c r="B638" s="50">
        <v>-580.45000000000005</v>
      </c>
      <c r="C638" s="16">
        <v>4</v>
      </c>
      <c r="D638" s="16">
        <v>122</v>
      </c>
    </row>
    <row r="639" spans="1:4" s="9" customFormat="1" x14ac:dyDescent="0.55000000000000004">
      <c r="A639" s="48">
        <v>44501</v>
      </c>
      <c r="B639" s="50">
        <v>-630</v>
      </c>
      <c r="C639" s="16">
        <v>4</v>
      </c>
      <c r="D639" s="16">
        <v>122</v>
      </c>
    </row>
    <row r="640" spans="1:4" s="9" customFormat="1" x14ac:dyDescent="0.55000000000000004">
      <c r="A640" s="48">
        <v>44531</v>
      </c>
      <c r="B640" s="50">
        <v>-1865.394</v>
      </c>
      <c r="C640" s="16">
        <v>4</v>
      </c>
      <c r="D640" s="16">
        <v>122</v>
      </c>
    </row>
    <row r="641" spans="1:4" s="9" customFormat="1" x14ac:dyDescent="0.55000000000000004">
      <c r="A641" s="48">
        <v>44197</v>
      </c>
      <c r="B641" s="50">
        <v>-241.2</v>
      </c>
      <c r="C641" s="16">
        <v>4</v>
      </c>
      <c r="D641" s="16">
        <v>125</v>
      </c>
    </row>
    <row r="642" spans="1:4" s="9" customFormat="1" x14ac:dyDescent="0.55000000000000004">
      <c r="A642" s="48">
        <v>44228</v>
      </c>
      <c r="B642" s="50">
        <v>-282.75720000000001</v>
      </c>
      <c r="C642" s="16">
        <v>4</v>
      </c>
      <c r="D642" s="16">
        <v>125</v>
      </c>
    </row>
    <row r="643" spans="1:4" s="9" customFormat="1" x14ac:dyDescent="0.55000000000000004">
      <c r="A643" s="48">
        <v>44256</v>
      </c>
      <c r="B643" s="50">
        <v>-307.58</v>
      </c>
      <c r="C643" s="16">
        <v>4</v>
      </c>
      <c r="D643" s="16">
        <v>125</v>
      </c>
    </row>
    <row r="644" spans="1:4" s="9" customFormat="1" x14ac:dyDescent="0.55000000000000004">
      <c r="A644" s="48">
        <v>44287</v>
      </c>
      <c r="B644" s="50">
        <v>-260.93</v>
      </c>
      <c r="C644" s="16">
        <v>4</v>
      </c>
      <c r="D644" s="16">
        <v>125</v>
      </c>
    </row>
    <row r="645" spans="1:4" s="9" customFormat="1" x14ac:dyDescent="0.55000000000000004">
      <c r="A645" s="48">
        <v>44317</v>
      </c>
      <c r="B645" s="50">
        <v>-284.83</v>
      </c>
      <c r="C645" s="16">
        <v>4</v>
      </c>
      <c r="D645" s="16">
        <v>125</v>
      </c>
    </row>
    <row r="646" spans="1:4" s="9" customFormat="1" x14ac:dyDescent="0.55000000000000004">
      <c r="A646" s="48">
        <v>44348</v>
      </c>
      <c r="B646" s="50">
        <v>-269.10000000000002</v>
      </c>
      <c r="C646" s="16">
        <v>4</v>
      </c>
      <c r="D646" s="16">
        <v>125</v>
      </c>
    </row>
    <row r="647" spans="1:4" s="9" customFormat="1" x14ac:dyDescent="0.55000000000000004">
      <c r="A647" s="48">
        <v>44378</v>
      </c>
      <c r="B647" s="50">
        <v>-381.48</v>
      </c>
      <c r="C647" s="16">
        <v>4</v>
      </c>
      <c r="D647" s="16">
        <v>125</v>
      </c>
    </row>
    <row r="648" spans="1:4" s="9" customFormat="1" x14ac:dyDescent="0.55000000000000004">
      <c r="A648" s="48">
        <v>44409</v>
      </c>
      <c r="B648" s="50">
        <v>-286.64999999999998</v>
      </c>
      <c r="C648" s="16">
        <v>4</v>
      </c>
      <c r="D648" s="16">
        <v>125</v>
      </c>
    </row>
    <row r="649" spans="1:4" s="9" customFormat="1" x14ac:dyDescent="0.55000000000000004">
      <c r="A649" s="48">
        <v>44440</v>
      </c>
      <c r="B649" s="50">
        <v>-372.78</v>
      </c>
      <c r="C649" s="16">
        <v>4</v>
      </c>
      <c r="D649" s="16">
        <v>125</v>
      </c>
    </row>
    <row r="650" spans="1:4" s="9" customFormat="1" x14ac:dyDescent="0.55000000000000004">
      <c r="A650" s="48">
        <v>44470</v>
      </c>
      <c r="B650" s="50">
        <v>-324.76</v>
      </c>
      <c r="C650" s="16">
        <v>4</v>
      </c>
      <c r="D650" s="16">
        <v>125</v>
      </c>
    </row>
    <row r="651" spans="1:4" s="9" customFormat="1" x14ac:dyDescent="0.55000000000000004">
      <c r="A651" s="48">
        <v>44501</v>
      </c>
      <c r="B651" s="50">
        <v>-366.52</v>
      </c>
      <c r="C651" s="16">
        <v>4</v>
      </c>
      <c r="D651" s="16">
        <v>125</v>
      </c>
    </row>
    <row r="652" spans="1:4" s="9" customFormat="1" x14ac:dyDescent="0.55000000000000004">
      <c r="A652" s="48">
        <v>44531</v>
      </c>
      <c r="B652" s="50">
        <v>-283.92</v>
      </c>
      <c r="C652" s="16">
        <v>4</v>
      </c>
      <c r="D652" s="16">
        <v>125</v>
      </c>
    </row>
    <row r="653" spans="1:4" s="9" customFormat="1" x14ac:dyDescent="0.55000000000000004">
      <c r="A653" s="48">
        <v>44197</v>
      </c>
      <c r="B653" s="50">
        <v>-47913.13</v>
      </c>
      <c r="C653" s="16">
        <v>4</v>
      </c>
      <c r="D653" s="16">
        <v>128</v>
      </c>
    </row>
    <row r="654" spans="1:4" s="9" customFormat="1" x14ac:dyDescent="0.55000000000000004">
      <c r="A654" s="48">
        <v>44228</v>
      </c>
      <c r="B654" s="50">
        <v>-49361.2935</v>
      </c>
      <c r="C654" s="16">
        <v>4</v>
      </c>
      <c r="D654" s="16">
        <v>128</v>
      </c>
    </row>
    <row r="655" spans="1:4" s="9" customFormat="1" x14ac:dyDescent="0.55000000000000004">
      <c r="A655" s="48">
        <v>44256</v>
      </c>
      <c r="B655" s="50">
        <v>-40956.480000000003</v>
      </c>
      <c r="C655" s="16">
        <v>4</v>
      </c>
      <c r="D655" s="16">
        <v>128</v>
      </c>
    </row>
    <row r="656" spans="1:4" s="9" customFormat="1" x14ac:dyDescent="0.55000000000000004">
      <c r="A656" s="48">
        <v>44287</v>
      </c>
      <c r="B656" s="50">
        <v>-27499</v>
      </c>
      <c r="C656" s="16">
        <v>4</v>
      </c>
      <c r="D656" s="16">
        <v>128</v>
      </c>
    </row>
    <row r="657" spans="1:4" s="9" customFormat="1" x14ac:dyDescent="0.55000000000000004">
      <c r="A657" s="48">
        <v>44317</v>
      </c>
      <c r="B657" s="50">
        <v>-30840.799999999999</v>
      </c>
      <c r="C657" s="16">
        <v>4</v>
      </c>
      <c r="D657" s="16">
        <v>128</v>
      </c>
    </row>
    <row r="658" spans="1:4" s="9" customFormat="1" x14ac:dyDescent="0.55000000000000004">
      <c r="A658" s="48">
        <v>44348</v>
      </c>
      <c r="B658" s="50">
        <v>-40570.69</v>
      </c>
      <c r="C658" s="16">
        <v>4</v>
      </c>
      <c r="D658" s="16">
        <v>128</v>
      </c>
    </row>
    <row r="659" spans="1:4" s="9" customFormat="1" x14ac:dyDescent="0.55000000000000004">
      <c r="A659" s="48">
        <v>44378</v>
      </c>
      <c r="B659" s="50">
        <v>-26533.5</v>
      </c>
      <c r="C659" s="16">
        <v>4</v>
      </c>
      <c r="D659" s="16">
        <v>128</v>
      </c>
    </row>
    <row r="660" spans="1:4" s="9" customFormat="1" x14ac:dyDescent="0.55000000000000004">
      <c r="A660" s="48">
        <v>44409</v>
      </c>
      <c r="B660" s="50">
        <v>-22988.16</v>
      </c>
      <c r="C660" s="16">
        <v>4</v>
      </c>
      <c r="D660" s="16">
        <v>128</v>
      </c>
    </row>
    <row r="661" spans="1:4" s="9" customFormat="1" x14ac:dyDescent="0.55000000000000004">
      <c r="A661" s="48">
        <v>44440</v>
      </c>
      <c r="B661" s="50">
        <v>-33129.949999999997</v>
      </c>
      <c r="C661" s="16">
        <v>4</v>
      </c>
      <c r="D661" s="16">
        <v>128</v>
      </c>
    </row>
    <row r="662" spans="1:4" s="9" customFormat="1" x14ac:dyDescent="0.55000000000000004">
      <c r="A662" s="48">
        <v>44470</v>
      </c>
      <c r="B662" s="50">
        <v>-36925.440000000002</v>
      </c>
      <c r="C662" s="16">
        <v>4</v>
      </c>
      <c r="D662" s="16">
        <v>128</v>
      </c>
    </row>
    <row r="663" spans="1:4" s="9" customFormat="1" x14ac:dyDescent="0.55000000000000004">
      <c r="A663" s="48">
        <v>44501</v>
      </c>
      <c r="B663" s="50">
        <v>-34927.86</v>
      </c>
      <c r="C663" s="16">
        <v>4</v>
      </c>
      <c r="D663" s="16">
        <v>128</v>
      </c>
    </row>
    <row r="664" spans="1:4" s="9" customFormat="1" x14ac:dyDescent="0.55000000000000004">
      <c r="A664" s="48">
        <v>44531</v>
      </c>
      <c r="B664" s="50">
        <v>-38816.959999999999</v>
      </c>
      <c r="C664" s="16">
        <v>4</v>
      </c>
      <c r="D664" s="16">
        <v>128</v>
      </c>
    </row>
    <row r="665" spans="1:4" s="9" customFormat="1" x14ac:dyDescent="0.55000000000000004">
      <c r="A665" s="48">
        <v>44197</v>
      </c>
      <c r="B665" s="50">
        <v>516801.66</v>
      </c>
      <c r="C665" s="16">
        <v>5</v>
      </c>
      <c r="D665" s="16">
        <v>101</v>
      </c>
    </row>
    <row r="666" spans="1:4" s="9" customFormat="1" x14ac:dyDescent="0.55000000000000004">
      <c r="A666" s="48">
        <v>44228</v>
      </c>
      <c r="B666" s="50">
        <v>571780.56000000006</v>
      </c>
      <c r="C666" s="16">
        <v>5</v>
      </c>
      <c r="D666" s="16">
        <v>101</v>
      </c>
    </row>
    <row r="667" spans="1:4" s="9" customFormat="1" x14ac:dyDescent="0.55000000000000004">
      <c r="A667" s="48">
        <v>44256</v>
      </c>
      <c r="B667" s="50">
        <v>693022.95</v>
      </c>
      <c r="C667" s="16">
        <v>5</v>
      </c>
      <c r="D667" s="16">
        <v>101</v>
      </c>
    </row>
    <row r="668" spans="1:4" s="9" customFormat="1" x14ac:dyDescent="0.55000000000000004">
      <c r="A668" s="48">
        <v>44287</v>
      </c>
      <c r="B668" s="50">
        <v>264618.09000000003</v>
      </c>
      <c r="C668" s="16">
        <v>5</v>
      </c>
      <c r="D668" s="16">
        <v>101</v>
      </c>
    </row>
    <row r="669" spans="1:4" s="9" customFormat="1" x14ac:dyDescent="0.55000000000000004">
      <c r="A669" s="48">
        <v>44317</v>
      </c>
      <c r="B669" s="50">
        <v>440341.2</v>
      </c>
      <c r="C669" s="16">
        <v>5</v>
      </c>
      <c r="D669" s="16">
        <v>101</v>
      </c>
    </row>
    <row r="670" spans="1:4" s="9" customFormat="1" x14ac:dyDescent="0.55000000000000004">
      <c r="A670" s="48">
        <v>44348</v>
      </c>
      <c r="B670" s="50">
        <v>483866.26</v>
      </c>
      <c r="C670" s="16">
        <v>5</v>
      </c>
      <c r="D670" s="16">
        <v>101</v>
      </c>
    </row>
    <row r="671" spans="1:4" s="9" customFormat="1" x14ac:dyDescent="0.55000000000000004">
      <c r="A671" s="48">
        <v>44378</v>
      </c>
      <c r="B671" s="50">
        <v>201981.52</v>
      </c>
      <c r="C671" s="16">
        <v>5</v>
      </c>
      <c r="D671" s="16">
        <v>101</v>
      </c>
    </row>
    <row r="672" spans="1:4" s="9" customFormat="1" x14ac:dyDescent="0.55000000000000004">
      <c r="A672" s="48">
        <v>44409</v>
      </c>
      <c r="B672" s="50">
        <v>359726.72</v>
      </c>
      <c r="C672" s="16">
        <v>5</v>
      </c>
      <c r="D672" s="16">
        <v>101</v>
      </c>
    </row>
    <row r="673" spans="1:4" s="9" customFormat="1" x14ac:dyDescent="0.55000000000000004">
      <c r="A673" s="48">
        <v>44440</v>
      </c>
      <c r="B673" s="50">
        <v>278992.56</v>
      </c>
      <c r="C673" s="16">
        <v>5</v>
      </c>
      <c r="D673" s="16">
        <v>101</v>
      </c>
    </row>
    <row r="674" spans="1:4" s="9" customFormat="1" x14ac:dyDescent="0.55000000000000004">
      <c r="A674" s="48">
        <v>44470</v>
      </c>
      <c r="B674" s="50">
        <v>236056</v>
      </c>
      <c r="C674" s="16">
        <v>5</v>
      </c>
      <c r="D674" s="16">
        <v>101</v>
      </c>
    </row>
    <row r="675" spans="1:4" s="9" customFormat="1" x14ac:dyDescent="0.55000000000000004">
      <c r="A675" s="48">
        <v>44501</v>
      </c>
      <c r="B675" s="50">
        <v>445334</v>
      </c>
      <c r="C675" s="16">
        <v>5</v>
      </c>
      <c r="D675" s="16">
        <v>101</v>
      </c>
    </row>
    <row r="676" spans="1:4" s="9" customFormat="1" x14ac:dyDescent="0.55000000000000004">
      <c r="A676" s="48">
        <v>44531</v>
      </c>
      <c r="B676" s="50">
        <v>463024.14</v>
      </c>
      <c r="C676" s="16">
        <v>5</v>
      </c>
      <c r="D676" s="16">
        <v>101</v>
      </c>
    </row>
    <row r="677" spans="1:4" s="9" customFormat="1" x14ac:dyDescent="0.55000000000000004">
      <c r="A677" s="48">
        <v>44197</v>
      </c>
      <c r="B677" s="50">
        <v>398157.19380000001</v>
      </c>
      <c r="C677" s="16">
        <v>5</v>
      </c>
      <c r="D677" s="16">
        <v>102</v>
      </c>
    </row>
    <row r="678" spans="1:4" s="9" customFormat="1" x14ac:dyDescent="0.55000000000000004">
      <c r="A678" s="48">
        <v>44228</v>
      </c>
      <c r="B678" s="50">
        <v>370598.470386</v>
      </c>
      <c r="C678" s="16">
        <v>5</v>
      </c>
      <c r="D678" s="16">
        <v>102</v>
      </c>
    </row>
    <row r="679" spans="1:4" s="9" customFormat="1" x14ac:dyDescent="0.55000000000000004">
      <c r="A679" s="48">
        <v>44256</v>
      </c>
      <c r="B679" s="50">
        <v>508044.114</v>
      </c>
      <c r="C679" s="16">
        <v>5</v>
      </c>
      <c r="D679" s="16">
        <v>102</v>
      </c>
    </row>
    <row r="680" spans="1:4" s="9" customFormat="1" x14ac:dyDescent="0.55000000000000004">
      <c r="A680" s="48">
        <v>44287</v>
      </c>
      <c r="B680" s="50">
        <v>201697.7886</v>
      </c>
      <c r="C680" s="16">
        <v>5</v>
      </c>
      <c r="D680" s="16">
        <v>102</v>
      </c>
    </row>
    <row r="681" spans="1:4" s="9" customFormat="1" x14ac:dyDescent="0.55000000000000004">
      <c r="A681" s="48">
        <v>44317</v>
      </c>
      <c r="B681" s="50">
        <v>345227.50079999998</v>
      </c>
      <c r="C681" s="16">
        <v>5</v>
      </c>
      <c r="D681" s="16">
        <v>102</v>
      </c>
    </row>
    <row r="682" spans="1:4" s="9" customFormat="1" x14ac:dyDescent="0.55000000000000004">
      <c r="A682" s="48">
        <v>44348</v>
      </c>
      <c r="B682" s="50">
        <v>311094.93119999999</v>
      </c>
      <c r="C682" s="16">
        <v>5</v>
      </c>
      <c r="D682" s="16">
        <v>102</v>
      </c>
    </row>
    <row r="683" spans="1:4" s="9" customFormat="1" x14ac:dyDescent="0.55000000000000004">
      <c r="A683" s="48">
        <v>44378</v>
      </c>
      <c r="B683" s="50">
        <v>167800.03200000001</v>
      </c>
      <c r="C683" s="16">
        <v>5</v>
      </c>
      <c r="D683" s="16">
        <v>102</v>
      </c>
    </row>
    <row r="684" spans="1:4" s="9" customFormat="1" x14ac:dyDescent="0.55000000000000004">
      <c r="A684" s="48">
        <v>44409</v>
      </c>
      <c r="B684" s="50">
        <v>278137.6384</v>
      </c>
      <c r="C684" s="16">
        <v>5</v>
      </c>
      <c r="D684" s="16">
        <v>102</v>
      </c>
    </row>
    <row r="685" spans="1:4" s="9" customFormat="1" x14ac:dyDescent="0.55000000000000004">
      <c r="A685" s="48">
        <v>44440</v>
      </c>
      <c r="B685" s="50">
        <v>229883.86960000001</v>
      </c>
      <c r="C685" s="16">
        <v>5</v>
      </c>
      <c r="D685" s="16">
        <v>102</v>
      </c>
    </row>
    <row r="686" spans="1:4" s="9" customFormat="1" x14ac:dyDescent="0.55000000000000004">
      <c r="A686" s="48">
        <v>44470</v>
      </c>
      <c r="B686" s="50">
        <v>168638.40640000001</v>
      </c>
      <c r="C686" s="16">
        <v>5</v>
      </c>
      <c r="D686" s="16">
        <v>102</v>
      </c>
    </row>
    <row r="687" spans="1:4" s="9" customFormat="1" x14ac:dyDescent="0.55000000000000004">
      <c r="A687" s="48">
        <v>44501</v>
      </c>
      <c r="B687" s="50">
        <v>308820.40000000002</v>
      </c>
      <c r="C687" s="16">
        <v>5</v>
      </c>
      <c r="D687" s="16">
        <v>102</v>
      </c>
    </row>
    <row r="688" spans="1:4" s="9" customFormat="1" x14ac:dyDescent="0.55000000000000004">
      <c r="A688" s="48">
        <v>44531</v>
      </c>
      <c r="B688" s="50">
        <v>358731.32400000002</v>
      </c>
      <c r="C688" s="16">
        <v>5</v>
      </c>
      <c r="D688" s="16">
        <v>102</v>
      </c>
    </row>
    <row r="689" spans="1:4" s="9" customFormat="1" x14ac:dyDescent="0.55000000000000004">
      <c r="A689" s="48">
        <v>44197</v>
      </c>
      <c r="B689" s="50">
        <v>15833.28</v>
      </c>
      <c r="C689" s="16">
        <v>5</v>
      </c>
      <c r="D689" s="16">
        <v>103</v>
      </c>
    </row>
    <row r="690" spans="1:4" s="9" customFormat="1" x14ac:dyDescent="0.55000000000000004">
      <c r="A690" s="48">
        <v>44228</v>
      </c>
      <c r="B690" s="50">
        <v>17438.048900000002</v>
      </c>
      <c r="C690" s="16">
        <v>5</v>
      </c>
      <c r="D690" s="16">
        <v>103</v>
      </c>
    </row>
    <row r="691" spans="1:4" s="9" customFormat="1" x14ac:dyDescent="0.55000000000000004">
      <c r="A691" s="48">
        <v>44256</v>
      </c>
      <c r="B691" s="50">
        <v>42164.34</v>
      </c>
      <c r="C691" s="16">
        <v>5</v>
      </c>
      <c r="D691" s="16">
        <v>103</v>
      </c>
    </row>
    <row r="692" spans="1:4" s="9" customFormat="1" x14ac:dyDescent="0.55000000000000004">
      <c r="A692" s="48">
        <v>44287</v>
      </c>
      <c r="B692" s="50">
        <v>12695.8</v>
      </c>
      <c r="C692" s="16">
        <v>5</v>
      </c>
      <c r="D692" s="16">
        <v>103</v>
      </c>
    </row>
    <row r="693" spans="1:4" s="9" customFormat="1" x14ac:dyDescent="0.55000000000000004">
      <c r="A693" s="48">
        <v>44317</v>
      </c>
      <c r="B693" s="50">
        <v>29356</v>
      </c>
      <c r="C693" s="16">
        <v>5</v>
      </c>
      <c r="D693" s="16">
        <v>103</v>
      </c>
    </row>
    <row r="694" spans="1:4" s="9" customFormat="1" x14ac:dyDescent="0.55000000000000004">
      <c r="A694" s="48">
        <v>44348</v>
      </c>
      <c r="B694" s="50">
        <v>18821.36</v>
      </c>
      <c r="C694" s="16">
        <v>5</v>
      </c>
      <c r="D694" s="16">
        <v>103</v>
      </c>
    </row>
    <row r="695" spans="1:4" s="9" customFormat="1" x14ac:dyDescent="0.55000000000000004">
      <c r="A695" s="48">
        <v>44378</v>
      </c>
      <c r="B695" s="50">
        <v>4233.5600000000004</v>
      </c>
      <c r="C695" s="16">
        <v>5</v>
      </c>
      <c r="D695" s="16">
        <v>103</v>
      </c>
    </row>
    <row r="696" spans="1:4" s="9" customFormat="1" x14ac:dyDescent="0.55000000000000004">
      <c r="A696" s="48">
        <v>44409</v>
      </c>
      <c r="B696" s="50">
        <v>29390.400000000001</v>
      </c>
      <c r="C696" s="16">
        <v>5</v>
      </c>
      <c r="D696" s="16">
        <v>103</v>
      </c>
    </row>
    <row r="697" spans="1:4" s="9" customFormat="1" x14ac:dyDescent="0.55000000000000004">
      <c r="A697" s="48">
        <v>44440</v>
      </c>
      <c r="B697" s="50">
        <v>23039.040000000001</v>
      </c>
      <c r="C697" s="16">
        <v>5</v>
      </c>
      <c r="D697" s="16">
        <v>103</v>
      </c>
    </row>
    <row r="698" spans="1:4" s="9" customFormat="1" x14ac:dyDescent="0.55000000000000004">
      <c r="A698" s="48">
        <v>44470</v>
      </c>
      <c r="B698" s="50">
        <v>9158.74</v>
      </c>
      <c r="C698" s="16">
        <v>5</v>
      </c>
      <c r="D698" s="16">
        <v>103</v>
      </c>
    </row>
    <row r="699" spans="1:4" s="9" customFormat="1" x14ac:dyDescent="0.55000000000000004">
      <c r="A699" s="48">
        <v>44501</v>
      </c>
      <c r="B699" s="50">
        <v>23723.4</v>
      </c>
      <c r="C699" s="16">
        <v>5</v>
      </c>
      <c r="D699" s="16">
        <v>103</v>
      </c>
    </row>
    <row r="700" spans="1:4" s="9" customFormat="1" x14ac:dyDescent="0.55000000000000004">
      <c r="A700" s="48">
        <v>44531</v>
      </c>
      <c r="B700" s="50">
        <v>8180.9</v>
      </c>
      <c r="C700" s="16">
        <v>5</v>
      </c>
      <c r="D700" s="16">
        <v>103</v>
      </c>
    </row>
    <row r="701" spans="1:4" s="9" customFormat="1" x14ac:dyDescent="0.55000000000000004">
      <c r="A701" s="48">
        <v>44197</v>
      </c>
      <c r="B701" s="50">
        <v>-5629.26</v>
      </c>
      <c r="C701" s="16">
        <v>5</v>
      </c>
      <c r="D701" s="16">
        <v>104</v>
      </c>
    </row>
    <row r="702" spans="1:4" s="9" customFormat="1" x14ac:dyDescent="0.55000000000000004">
      <c r="A702" s="48">
        <v>44228</v>
      </c>
      <c r="B702" s="50">
        <v>-6372.8172000000004</v>
      </c>
      <c r="C702" s="16">
        <v>5</v>
      </c>
      <c r="D702" s="16">
        <v>104</v>
      </c>
    </row>
    <row r="703" spans="1:4" s="9" customFormat="1" x14ac:dyDescent="0.55000000000000004">
      <c r="A703" s="48">
        <v>44256</v>
      </c>
      <c r="B703" s="50">
        <v>-6346.34</v>
      </c>
      <c r="C703" s="16">
        <v>5</v>
      </c>
      <c r="D703" s="16">
        <v>104</v>
      </c>
    </row>
    <row r="704" spans="1:4" s="9" customFormat="1" x14ac:dyDescent="0.55000000000000004">
      <c r="A704" s="48">
        <v>44287</v>
      </c>
      <c r="B704" s="50">
        <v>-323.36</v>
      </c>
      <c r="C704" s="16">
        <v>5</v>
      </c>
      <c r="D704" s="16">
        <v>104</v>
      </c>
    </row>
    <row r="705" spans="1:4" s="9" customFormat="1" x14ac:dyDescent="0.55000000000000004">
      <c r="A705" s="48">
        <v>44317</v>
      </c>
      <c r="B705" s="50">
        <v>-10.01</v>
      </c>
      <c r="C705" s="16">
        <v>5</v>
      </c>
      <c r="D705" s="16">
        <v>104</v>
      </c>
    </row>
    <row r="706" spans="1:4" s="9" customFormat="1" x14ac:dyDescent="0.55000000000000004">
      <c r="A706" s="48">
        <v>44348</v>
      </c>
      <c r="B706" s="50">
        <v>-668.86</v>
      </c>
      <c r="C706" s="16">
        <v>5</v>
      </c>
      <c r="D706" s="16">
        <v>104</v>
      </c>
    </row>
    <row r="707" spans="1:4" s="9" customFormat="1" x14ac:dyDescent="0.55000000000000004">
      <c r="A707" s="48">
        <v>44378</v>
      </c>
      <c r="B707" s="50">
        <v>-0.93</v>
      </c>
      <c r="C707" s="16">
        <v>5</v>
      </c>
      <c r="D707" s="16">
        <v>104</v>
      </c>
    </row>
    <row r="708" spans="1:4" s="9" customFormat="1" x14ac:dyDescent="0.55000000000000004">
      <c r="A708" s="48">
        <v>44440</v>
      </c>
      <c r="B708" s="50">
        <v>-39.9</v>
      </c>
      <c r="C708" s="16">
        <v>5</v>
      </c>
      <c r="D708" s="16">
        <v>104</v>
      </c>
    </row>
    <row r="709" spans="1:4" s="9" customFormat="1" x14ac:dyDescent="0.55000000000000004">
      <c r="A709" s="48">
        <v>44470</v>
      </c>
      <c r="B709" s="50">
        <v>-4.55</v>
      </c>
      <c r="C709" s="16">
        <v>5</v>
      </c>
      <c r="D709" s="16">
        <v>104</v>
      </c>
    </row>
    <row r="710" spans="1:4" s="9" customFormat="1" x14ac:dyDescent="0.55000000000000004">
      <c r="A710" s="48">
        <v>44501</v>
      </c>
      <c r="B710" s="50">
        <v>-6594.42</v>
      </c>
      <c r="C710" s="16">
        <v>5</v>
      </c>
      <c r="D710" s="16">
        <v>104</v>
      </c>
    </row>
    <row r="711" spans="1:4" s="9" customFormat="1" x14ac:dyDescent="0.55000000000000004">
      <c r="A711" s="48">
        <v>44531</v>
      </c>
      <c r="B711" s="50">
        <v>-4488.66</v>
      </c>
      <c r="C711" s="16">
        <v>5</v>
      </c>
      <c r="D711" s="16">
        <v>104</v>
      </c>
    </row>
    <row r="712" spans="1:4" s="9" customFormat="1" x14ac:dyDescent="0.55000000000000004">
      <c r="A712" s="48">
        <v>44256</v>
      </c>
      <c r="B712" s="50">
        <v>-31736.32</v>
      </c>
      <c r="C712" s="16">
        <v>5</v>
      </c>
      <c r="D712" s="16">
        <v>107</v>
      </c>
    </row>
    <row r="713" spans="1:4" s="9" customFormat="1" x14ac:dyDescent="0.55000000000000004">
      <c r="A713" s="48">
        <v>44287</v>
      </c>
      <c r="B713" s="50">
        <v>-2939.2</v>
      </c>
      <c r="C713" s="16">
        <v>5</v>
      </c>
      <c r="D713" s="16">
        <v>107</v>
      </c>
    </row>
    <row r="714" spans="1:4" s="9" customFormat="1" x14ac:dyDescent="0.55000000000000004">
      <c r="A714" s="48">
        <v>44317</v>
      </c>
      <c r="B714" s="50">
        <v>-8904.35</v>
      </c>
      <c r="C714" s="16">
        <v>5</v>
      </c>
      <c r="D714" s="16">
        <v>107</v>
      </c>
    </row>
    <row r="715" spans="1:4" s="9" customFormat="1" x14ac:dyDescent="0.55000000000000004">
      <c r="A715" s="48">
        <v>44348</v>
      </c>
      <c r="B715" s="50">
        <v>-19531.599999999999</v>
      </c>
      <c r="C715" s="16">
        <v>5</v>
      </c>
      <c r="D715" s="16">
        <v>107</v>
      </c>
    </row>
    <row r="716" spans="1:4" s="9" customFormat="1" x14ac:dyDescent="0.55000000000000004">
      <c r="A716" s="48">
        <v>44378</v>
      </c>
      <c r="B716" s="50">
        <v>-7224.24</v>
      </c>
      <c r="C716" s="16">
        <v>5</v>
      </c>
      <c r="D716" s="16">
        <v>107</v>
      </c>
    </row>
    <row r="717" spans="1:4" s="9" customFormat="1" x14ac:dyDescent="0.55000000000000004">
      <c r="A717" s="48">
        <v>44409</v>
      </c>
      <c r="B717" s="50">
        <v>-8112.18</v>
      </c>
      <c r="C717" s="16">
        <v>5</v>
      </c>
      <c r="D717" s="16">
        <v>107</v>
      </c>
    </row>
    <row r="718" spans="1:4" s="9" customFormat="1" x14ac:dyDescent="0.55000000000000004">
      <c r="A718" s="48">
        <v>44440</v>
      </c>
      <c r="B718" s="50">
        <v>-9448.9500000000007</v>
      </c>
      <c r="C718" s="16">
        <v>5</v>
      </c>
      <c r="D718" s="16">
        <v>107</v>
      </c>
    </row>
    <row r="719" spans="1:4" s="9" customFormat="1" x14ac:dyDescent="0.55000000000000004">
      <c r="A719" s="48">
        <v>44470</v>
      </c>
      <c r="B719" s="50">
        <v>-4296.1099999999997</v>
      </c>
      <c r="C719" s="16">
        <v>5</v>
      </c>
      <c r="D719" s="16">
        <v>107</v>
      </c>
    </row>
    <row r="720" spans="1:4" s="9" customFormat="1" x14ac:dyDescent="0.55000000000000004">
      <c r="A720" s="48">
        <v>44501</v>
      </c>
      <c r="B720" s="50">
        <v>-13484.88</v>
      </c>
      <c r="C720" s="16">
        <v>5</v>
      </c>
      <c r="D720" s="16">
        <v>107</v>
      </c>
    </row>
    <row r="721" spans="1:4" s="9" customFormat="1" x14ac:dyDescent="0.55000000000000004">
      <c r="A721" s="48">
        <v>44531</v>
      </c>
      <c r="B721" s="50">
        <v>-9709.2000000000007</v>
      </c>
      <c r="C721" s="16">
        <v>5</v>
      </c>
      <c r="D721" s="16">
        <v>107</v>
      </c>
    </row>
    <row r="722" spans="1:4" s="9" customFormat="1" x14ac:dyDescent="0.55000000000000004">
      <c r="A722" s="48">
        <v>44256</v>
      </c>
      <c r="B722" s="50">
        <v>-17487</v>
      </c>
      <c r="C722" s="16">
        <v>5</v>
      </c>
      <c r="D722" s="16">
        <v>108</v>
      </c>
    </row>
    <row r="723" spans="1:4" s="9" customFormat="1" x14ac:dyDescent="0.55000000000000004">
      <c r="A723" s="48">
        <v>44287</v>
      </c>
      <c r="B723" s="50">
        <v>-16678.48</v>
      </c>
      <c r="C723" s="16">
        <v>5</v>
      </c>
      <c r="D723" s="16">
        <v>108</v>
      </c>
    </row>
    <row r="724" spans="1:4" s="9" customFormat="1" x14ac:dyDescent="0.55000000000000004">
      <c r="A724" s="48">
        <v>44317</v>
      </c>
      <c r="B724" s="50">
        <v>-7412.39</v>
      </c>
      <c r="C724" s="16">
        <v>5</v>
      </c>
      <c r="D724" s="16">
        <v>108</v>
      </c>
    </row>
    <row r="725" spans="1:4" s="9" customFormat="1" x14ac:dyDescent="0.55000000000000004">
      <c r="A725" s="48">
        <v>44348</v>
      </c>
      <c r="B725" s="50">
        <v>-25568.639999999999</v>
      </c>
      <c r="C725" s="16">
        <v>5</v>
      </c>
      <c r="D725" s="16">
        <v>108</v>
      </c>
    </row>
    <row r="726" spans="1:4" s="9" customFormat="1" x14ac:dyDescent="0.55000000000000004">
      <c r="A726" s="48">
        <v>44378</v>
      </c>
      <c r="B726" s="50">
        <v>-3175.17</v>
      </c>
      <c r="C726" s="16">
        <v>5</v>
      </c>
      <c r="D726" s="16">
        <v>108</v>
      </c>
    </row>
    <row r="727" spans="1:4" s="9" customFormat="1" x14ac:dyDescent="0.55000000000000004">
      <c r="A727" s="48">
        <v>44409</v>
      </c>
      <c r="B727" s="50">
        <v>-6027</v>
      </c>
      <c r="C727" s="16">
        <v>5</v>
      </c>
      <c r="D727" s="16">
        <v>108</v>
      </c>
    </row>
    <row r="728" spans="1:4" s="9" customFormat="1" x14ac:dyDescent="0.55000000000000004">
      <c r="A728" s="48">
        <v>44440</v>
      </c>
      <c r="B728" s="50">
        <v>-9178.98</v>
      </c>
      <c r="C728" s="16">
        <v>5</v>
      </c>
      <c r="D728" s="16">
        <v>108</v>
      </c>
    </row>
    <row r="729" spans="1:4" s="9" customFormat="1" x14ac:dyDescent="0.55000000000000004">
      <c r="A729" s="48">
        <v>44470</v>
      </c>
      <c r="B729" s="50">
        <v>-14871.15</v>
      </c>
      <c r="C729" s="16">
        <v>5</v>
      </c>
      <c r="D729" s="16">
        <v>108</v>
      </c>
    </row>
    <row r="730" spans="1:4" s="9" customFormat="1" x14ac:dyDescent="0.55000000000000004">
      <c r="A730" s="48">
        <v>44501</v>
      </c>
      <c r="B730" s="50">
        <v>-25221.72</v>
      </c>
      <c r="C730" s="16">
        <v>5</v>
      </c>
      <c r="D730" s="16">
        <v>108</v>
      </c>
    </row>
    <row r="731" spans="1:4" s="9" customFormat="1" x14ac:dyDescent="0.55000000000000004">
      <c r="A731" s="48">
        <v>44531</v>
      </c>
      <c r="B731" s="50">
        <v>-6338.42</v>
      </c>
      <c r="C731" s="16">
        <v>5</v>
      </c>
      <c r="D731" s="16">
        <v>108</v>
      </c>
    </row>
    <row r="732" spans="1:4" s="9" customFormat="1" x14ac:dyDescent="0.55000000000000004">
      <c r="A732" s="48">
        <v>44197</v>
      </c>
      <c r="B732" s="50">
        <v>-140847.35999999999</v>
      </c>
      <c r="C732" s="16">
        <v>5</v>
      </c>
      <c r="D732" s="16">
        <v>111</v>
      </c>
    </row>
    <row r="733" spans="1:4" s="9" customFormat="1" x14ac:dyDescent="0.55000000000000004">
      <c r="A733" s="48">
        <v>44228</v>
      </c>
      <c r="B733" s="50">
        <v>-160213.872</v>
      </c>
      <c r="C733" s="16">
        <v>5</v>
      </c>
      <c r="D733" s="16">
        <v>111</v>
      </c>
    </row>
    <row r="734" spans="1:4" s="9" customFormat="1" x14ac:dyDescent="0.55000000000000004">
      <c r="A734" s="48">
        <v>44256</v>
      </c>
      <c r="B734" s="50">
        <v>-155356.96</v>
      </c>
      <c r="C734" s="16">
        <v>5</v>
      </c>
      <c r="D734" s="16">
        <v>111</v>
      </c>
    </row>
    <row r="735" spans="1:4" s="9" customFormat="1" x14ac:dyDescent="0.55000000000000004">
      <c r="A735" s="48">
        <v>44287</v>
      </c>
      <c r="B735" s="50">
        <v>-62878</v>
      </c>
      <c r="C735" s="16">
        <v>5</v>
      </c>
      <c r="D735" s="16">
        <v>111</v>
      </c>
    </row>
    <row r="736" spans="1:4" s="9" customFormat="1" x14ac:dyDescent="0.55000000000000004">
      <c r="A736" s="48">
        <v>44317</v>
      </c>
      <c r="B736" s="50">
        <v>-124454.39999999999</v>
      </c>
      <c r="C736" s="16">
        <v>5</v>
      </c>
      <c r="D736" s="16">
        <v>111</v>
      </c>
    </row>
    <row r="737" spans="1:4" s="9" customFormat="1" x14ac:dyDescent="0.55000000000000004">
      <c r="A737" s="48">
        <v>44348</v>
      </c>
      <c r="B737" s="50">
        <v>-113878.52</v>
      </c>
      <c r="C737" s="16">
        <v>5</v>
      </c>
      <c r="D737" s="16">
        <v>111</v>
      </c>
    </row>
    <row r="738" spans="1:4" s="9" customFormat="1" x14ac:dyDescent="0.55000000000000004">
      <c r="A738" s="48">
        <v>44378</v>
      </c>
      <c r="B738" s="50">
        <v>-53422.3</v>
      </c>
      <c r="C738" s="16">
        <v>5</v>
      </c>
      <c r="D738" s="16">
        <v>111</v>
      </c>
    </row>
    <row r="739" spans="1:4" s="9" customFormat="1" x14ac:dyDescent="0.55000000000000004">
      <c r="A739" s="48">
        <v>44409</v>
      </c>
      <c r="B739" s="50">
        <v>-99244.6</v>
      </c>
      <c r="C739" s="16">
        <v>5</v>
      </c>
      <c r="D739" s="16">
        <v>111</v>
      </c>
    </row>
    <row r="740" spans="1:4" s="9" customFormat="1" x14ac:dyDescent="0.55000000000000004">
      <c r="A740" s="48">
        <v>44440</v>
      </c>
      <c r="B740" s="50">
        <v>-110151.36</v>
      </c>
      <c r="C740" s="16">
        <v>5</v>
      </c>
      <c r="D740" s="16">
        <v>111</v>
      </c>
    </row>
    <row r="741" spans="1:4" s="9" customFormat="1" x14ac:dyDescent="0.55000000000000004">
      <c r="A741" s="48">
        <v>44470</v>
      </c>
      <c r="B741" s="50">
        <v>-61322.43</v>
      </c>
      <c r="C741" s="16">
        <v>5</v>
      </c>
      <c r="D741" s="16">
        <v>111</v>
      </c>
    </row>
    <row r="742" spans="1:4" s="9" customFormat="1" x14ac:dyDescent="0.55000000000000004">
      <c r="A742" s="48">
        <v>44501</v>
      </c>
      <c r="B742" s="50">
        <v>-124604.71</v>
      </c>
      <c r="C742" s="16">
        <v>5</v>
      </c>
      <c r="D742" s="16">
        <v>111</v>
      </c>
    </row>
    <row r="743" spans="1:4" s="9" customFormat="1" x14ac:dyDescent="0.55000000000000004">
      <c r="A743" s="48">
        <v>44531</v>
      </c>
      <c r="B743" s="50">
        <v>-148175.5</v>
      </c>
      <c r="C743" s="16">
        <v>5</v>
      </c>
      <c r="D743" s="16">
        <v>111</v>
      </c>
    </row>
    <row r="744" spans="1:4" s="9" customFormat="1" x14ac:dyDescent="0.55000000000000004">
      <c r="A744" s="48">
        <v>44197</v>
      </c>
      <c r="B744" s="50">
        <v>-2286.84</v>
      </c>
      <c r="C744" s="16">
        <v>5</v>
      </c>
      <c r="D744" s="16">
        <v>115</v>
      </c>
    </row>
    <row r="745" spans="1:4" s="9" customFormat="1" x14ac:dyDescent="0.55000000000000004">
      <c r="A745" s="48">
        <v>44228</v>
      </c>
      <c r="B745" s="50">
        <v>-2311.5419999999999</v>
      </c>
      <c r="C745" s="16">
        <v>5</v>
      </c>
      <c r="D745" s="16">
        <v>115</v>
      </c>
    </row>
    <row r="746" spans="1:4" s="9" customFormat="1" x14ac:dyDescent="0.55000000000000004">
      <c r="A746" s="48">
        <v>44256</v>
      </c>
      <c r="B746" s="50">
        <v>-2359.84</v>
      </c>
      <c r="C746" s="16">
        <v>5</v>
      </c>
      <c r="D746" s="16">
        <v>115</v>
      </c>
    </row>
    <row r="747" spans="1:4" s="9" customFormat="1" x14ac:dyDescent="0.55000000000000004">
      <c r="A747" s="48">
        <v>44287</v>
      </c>
      <c r="B747" s="50">
        <v>-2660.9</v>
      </c>
      <c r="C747" s="16">
        <v>5</v>
      </c>
      <c r="D747" s="16">
        <v>115</v>
      </c>
    </row>
    <row r="748" spans="1:4" s="9" customFormat="1" x14ac:dyDescent="0.55000000000000004">
      <c r="A748" s="48">
        <v>44317</v>
      </c>
      <c r="B748" s="50">
        <v>-2556.4</v>
      </c>
      <c r="C748" s="16">
        <v>5</v>
      </c>
      <c r="D748" s="16">
        <v>115</v>
      </c>
    </row>
    <row r="749" spans="1:4" s="9" customFormat="1" x14ac:dyDescent="0.55000000000000004">
      <c r="A749" s="48">
        <v>44348</v>
      </c>
      <c r="B749" s="50">
        <v>-2648.88</v>
      </c>
      <c r="C749" s="16">
        <v>5</v>
      </c>
      <c r="D749" s="16">
        <v>115</v>
      </c>
    </row>
    <row r="750" spans="1:4" s="9" customFormat="1" x14ac:dyDescent="0.55000000000000004">
      <c r="A750" s="48">
        <v>44378</v>
      </c>
      <c r="B750" s="50">
        <v>-2665.26</v>
      </c>
      <c r="C750" s="16">
        <v>5</v>
      </c>
      <c r="D750" s="16">
        <v>115</v>
      </c>
    </row>
    <row r="751" spans="1:4" s="9" customFormat="1" x14ac:dyDescent="0.55000000000000004">
      <c r="A751" s="48">
        <v>44409</v>
      </c>
      <c r="B751" s="50">
        <v>-2653.56</v>
      </c>
      <c r="C751" s="16">
        <v>5</v>
      </c>
      <c r="D751" s="16">
        <v>115</v>
      </c>
    </row>
    <row r="752" spans="1:4" s="9" customFormat="1" x14ac:dyDescent="0.55000000000000004">
      <c r="A752" s="48">
        <v>44440</v>
      </c>
      <c r="B752" s="50">
        <v>-2336.64</v>
      </c>
      <c r="C752" s="16">
        <v>5</v>
      </c>
      <c r="D752" s="16">
        <v>115</v>
      </c>
    </row>
    <row r="753" spans="1:4" s="9" customFormat="1" x14ac:dyDescent="0.55000000000000004">
      <c r="A753" s="48">
        <v>44470</v>
      </c>
      <c r="B753" s="50">
        <v>-2552.48</v>
      </c>
      <c r="C753" s="16">
        <v>5</v>
      </c>
      <c r="D753" s="16">
        <v>115</v>
      </c>
    </row>
    <row r="754" spans="1:4" s="9" customFormat="1" x14ac:dyDescent="0.55000000000000004">
      <c r="A754" s="48">
        <v>44501</v>
      </c>
      <c r="B754" s="50">
        <v>-2442.2399999999998</v>
      </c>
      <c r="C754" s="16">
        <v>5</v>
      </c>
      <c r="D754" s="16">
        <v>115</v>
      </c>
    </row>
    <row r="755" spans="1:4" s="9" customFormat="1" x14ac:dyDescent="0.55000000000000004">
      <c r="A755" s="48">
        <v>44531</v>
      </c>
      <c r="B755" s="50">
        <v>-2405.6</v>
      </c>
      <c r="C755" s="16">
        <v>5</v>
      </c>
      <c r="D755" s="16">
        <v>115</v>
      </c>
    </row>
    <row r="756" spans="1:4" s="9" customFormat="1" x14ac:dyDescent="0.55000000000000004">
      <c r="A756" s="48">
        <v>44197</v>
      </c>
      <c r="B756" s="50">
        <v>-160366.79999999999</v>
      </c>
      <c r="C756" s="16">
        <v>5</v>
      </c>
      <c r="D756" s="16">
        <v>114</v>
      </c>
    </row>
    <row r="757" spans="1:4" s="9" customFormat="1" x14ac:dyDescent="0.55000000000000004">
      <c r="A757" s="48">
        <v>44228</v>
      </c>
      <c r="B757" s="50">
        <v>-151392.59299999999</v>
      </c>
      <c r="C757" s="16">
        <v>5</v>
      </c>
      <c r="D757" s="16">
        <v>114</v>
      </c>
    </row>
    <row r="758" spans="1:4" s="9" customFormat="1" x14ac:dyDescent="0.55000000000000004">
      <c r="A758" s="48">
        <v>44256</v>
      </c>
      <c r="B758" s="50">
        <v>-148294.07999999999</v>
      </c>
      <c r="C758" s="16">
        <v>5</v>
      </c>
      <c r="D758" s="16">
        <v>114</v>
      </c>
    </row>
    <row r="759" spans="1:4" s="9" customFormat="1" x14ac:dyDescent="0.55000000000000004">
      <c r="A759" s="48">
        <v>44287</v>
      </c>
      <c r="B759" s="50">
        <v>-138393.84</v>
      </c>
      <c r="C759" s="16">
        <v>5</v>
      </c>
      <c r="D759" s="16">
        <v>114</v>
      </c>
    </row>
    <row r="760" spans="1:4" s="9" customFormat="1" x14ac:dyDescent="0.55000000000000004">
      <c r="A760" s="48">
        <v>44317</v>
      </c>
      <c r="B760" s="50">
        <v>-145135.24</v>
      </c>
      <c r="C760" s="16">
        <v>5</v>
      </c>
      <c r="D760" s="16">
        <v>114</v>
      </c>
    </row>
    <row r="761" spans="1:4" s="9" customFormat="1" x14ac:dyDescent="0.55000000000000004">
      <c r="A761" s="48">
        <v>44348</v>
      </c>
      <c r="B761" s="50">
        <v>-167135.1</v>
      </c>
      <c r="C761" s="16">
        <v>5</v>
      </c>
      <c r="D761" s="16">
        <v>114</v>
      </c>
    </row>
    <row r="762" spans="1:4" s="9" customFormat="1" x14ac:dyDescent="0.55000000000000004">
      <c r="A762" s="48">
        <v>44378</v>
      </c>
      <c r="B762" s="50">
        <v>-152017.70000000001</v>
      </c>
      <c r="C762" s="16">
        <v>5</v>
      </c>
      <c r="D762" s="16">
        <v>114</v>
      </c>
    </row>
    <row r="763" spans="1:4" s="9" customFormat="1" x14ac:dyDescent="0.55000000000000004">
      <c r="A763" s="48">
        <v>44409</v>
      </c>
      <c r="B763" s="50">
        <v>-154173.24</v>
      </c>
      <c r="C763" s="16">
        <v>5</v>
      </c>
      <c r="D763" s="16">
        <v>114</v>
      </c>
    </row>
    <row r="764" spans="1:4" s="9" customFormat="1" x14ac:dyDescent="0.55000000000000004">
      <c r="A764" s="48">
        <v>44440</v>
      </c>
      <c r="B764" s="50">
        <v>-140787.07999999999</v>
      </c>
      <c r="C764" s="16">
        <v>5</v>
      </c>
      <c r="D764" s="16">
        <v>114</v>
      </c>
    </row>
    <row r="765" spans="1:4" s="9" customFormat="1" x14ac:dyDescent="0.55000000000000004">
      <c r="A765" s="48">
        <v>44470</v>
      </c>
      <c r="B765" s="50">
        <v>-138993.60000000001</v>
      </c>
      <c r="C765" s="16">
        <v>5</v>
      </c>
      <c r="D765" s="16">
        <v>114</v>
      </c>
    </row>
    <row r="766" spans="1:4" s="9" customFormat="1" x14ac:dyDescent="0.55000000000000004">
      <c r="A766" s="48">
        <v>44501</v>
      </c>
      <c r="B766" s="50">
        <v>-145319.6</v>
      </c>
      <c r="C766" s="16">
        <v>5</v>
      </c>
      <c r="D766" s="16">
        <v>114</v>
      </c>
    </row>
    <row r="767" spans="1:4" s="9" customFormat="1" x14ac:dyDescent="0.55000000000000004">
      <c r="A767" s="48">
        <v>44531</v>
      </c>
      <c r="B767" s="50">
        <v>-149718.74</v>
      </c>
      <c r="C767" s="16">
        <v>5</v>
      </c>
      <c r="D767" s="16">
        <v>114</v>
      </c>
    </row>
    <row r="768" spans="1:4" s="9" customFormat="1" x14ac:dyDescent="0.55000000000000004">
      <c r="A768" s="48">
        <v>44197</v>
      </c>
      <c r="B768" s="50">
        <v>-13305.96</v>
      </c>
      <c r="C768" s="16">
        <v>5</v>
      </c>
      <c r="D768" s="16">
        <v>117</v>
      </c>
    </row>
    <row r="769" spans="1:4" s="9" customFormat="1" x14ac:dyDescent="0.55000000000000004">
      <c r="A769" s="48">
        <v>44228</v>
      </c>
      <c r="B769" s="50">
        <v>-14659.99</v>
      </c>
      <c r="C769" s="16">
        <v>5</v>
      </c>
      <c r="D769" s="16">
        <v>117</v>
      </c>
    </row>
    <row r="770" spans="1:4" s="9" customFormat="1" x14ac:dyDescent="0.55000000000000004">
      <c r="A770" s="48">
        <v>44256</v>
      </c>
      <c r="B770" s="50">
        <v>-15680.64</v>
      </c>
      <c r="C770" s="16">
        <v>5</v>
      </c>
      <c r="D770" s="16">
        <v>117</v>
      </c>
    </row>
    <row r="771" spans="1:4" s="9" customFormat="1" x14ac:dyDescent="0.55000000000000004">
      <c r="A771" s="48">
        <v>44287</v>
      </c>
      <c r="B771" s="50">
        <v>-13335.84</v>
      </c>
      <c r="C771" s="16">
        <v>5</v>
      </c>
      <c r="D771" s="16">
        <v>117</v>
      </c>
    </row>
    <row r="772" spans="1:4" s="9" customFormat="1" x14ac:dyDescent="0.55000000000000004">
      <c r="A772" s="48">
        <v>44317</v>
      </c>
      <c r="B772" s="50">
        <v>-15484.31</v>
      </c>
      <c r="C772" s="16">
        <v>5</v>
      </c>
      <c r="D772" s="16">
        <v>117</v>
      </c>
    </row>
    <row r="773" spans="1:4" s="9" customFormat="1" x14ac:dyDescent="0.55000000000000004">
      <c r="A773" s="48">
        <v>44348</v>
      </c>
      <c r="B773" s="50">
        <v>-19247.759999999998</v>
      </c>
      <c r="C773" s="16">
        <v>5</v>
      </c>
      <c r="D773" s="16">
        <v>117</v>
      </c>
    </row>
    <row r="774" spans="1:4" s="9" customFormat="1" x14ac:dyDescent="0.55000000000000004">
      <c r="A774" s="48">
        <v>44378</v>
      </c>
      <c r="B774" s="50">
        <v>-16139.88</v>
      </c>
      <c r="C774" s="16">
        <v>5</v>
      </c>
      <c r="D774" s="16">
        <v>117</v>
      </c>
    </row>
    <row r="775" spans="1:4" s="9" customFormat="1" x14ac:dyDescent="0.55000000000000004">
      <c r="A775" s="48">
        <v>44409</v>
      </c>
      <c r="B775" s="50">
        <v>-15335.84</v>
      </c>
      <c r="C775" s="16">
        <v>5</v>
      </c>
      <c r="D775" s="16">
        <v>117</v>
      </c>
    </row>
    <row r="776" spans="1:4" s="9" customFormat="1" x14ac:dyDescent="0.55000000000000004">
      <c r="A776" s="48">
        <v>44440</v>
      </c>
      <c r="B776" s="50">
        <v>-14342.86</v>
      </c>
      <c r="C776" s="16">
        <v>5</v>
      </c>
      <c r="D776" s="16">
        <v>117</v>
      </c>
    </row>
    <row r="777" spans="1:4" s="9" customFormat="1" x14ac:dyDescent="0.55000000000000004">
      <c r="A777" s="48">
        <v>44470</v>
      </c>
      <c r="B777" s="50">
        <v>-14417.52</v>
      </c>
      <c r="C777" s="16">
        <v>5</v>
      </c>
      <c r="D777" s="16">
        <v>117</v>
      </c>
    </row>
    <row r="778" spans="1:4" s="9" customFormat="1" x14ac:dyDescent="0.55000000000000004">
      <c r="A778" s="48">
        <v>44501</v>
      </c>
      <c r="B778" s="50">
        <v>-16355.17</v>
      </c>
      <c r="C778" s="16">
        <v>5</v>
      </c>
      <c r="D778" s="16">
        <v>117</v>
      </c>
    </row>
    <row r="779" spans="1:4" s="9" customFormat="1" x14ac:dyDescent="0.55000000000000004">
      <c r="A779" s="48">
        <v>44531</v>
      </c>
      <c r="B779" s="50">
        <v>-13374.9</v>
      </c>
      <c r="C779" s="16">
        <v>5</v>
      </c>
      <c r="D779" s="16">
        <v>117</v>
      </c>
    </row>
    <row r="780" spans="1:4" s="9" customFormat="1" x14ac:dyDescent="0.55000000000000004">
      <c r="A780" s="48">
        <v>44197</v>
      </c>
      <c r="B780" s="50">
        <v>-2618.1799999999998</v>
      </c>
      <c r="C780" s="16">
        <v>5</v>
      </c>
      <c r="D780" s="16">
        <v>121</v>
      </c>
    </row>
    <row r="781" spans="1:4" s="9" customFormat="1" x14ac:dyDescent="0.55000000000000004">
      <c r="A781" s="48">
        <v>44228</v>
      </c>
      <c r="B781" s="50">
        <v>-2497.4766</v>
      </c>
      <c r="C781" s="16">
        <v>5</v>
      </c>
      <c r="D781" s="16">
        <v>121</v>
      </c>
    </row>
    <row r="782" spans="1:4" s="9" customFormat="1" x14ac:dyDescent="0.55000000000000004">
      <c r="A782" s="48">
        <v>44256</v>
      </c>
      <c r="B782" s="50">
        <v>-2607</v>
      </c>
      <c r="C782" s="16">
        <v>5</v>
      </c>
      <c r="D782" s="16">
        <v>121</v>
      </c>
    </row>
    <row r="783" spans="1:4" s="9" customFormat="1" x14ac:dyDescent="0.55000000000000004">
      <c r="A783" s="48">
        <v>44287</v>
      </c>
      <c r="B783" s="50">
        <v>-2569.56</v>
      </c>
      <c r="C783" s="16">
        <v>5</v>
      </c>
      <c r="D783" s="16">
        <v>121</v>
      </c>
    </row>
    <row r="784" spans="1:4" s="9" customFormat="1" x14ac:dyDescent="0.55000000000000004">
      <c r="A784" s="48">
        <v>44317</v>
      </c>
      <c r="B784" s="50">
        <v>-2571.42</v>
      </c>
      <c r="C784" s="16">
        <v>5</v>
      </c>
      <c r="D784" s="16">
        <v>121</v>
      </c>
    </row>
    <row r="785" spans="1:4" s="9" customFormat="1" x14ac:dyDescent="0.55000000000000004">
      <c r="A785" s="48">
        <v>44348</v>
      </c>
      <c r="B785" s="50">
        <v>-2825.29</v>
      </c>
      <c r="C785" s="16">
        <v>5</v>
      </c>
      <c r="D785" s="16">
        <v>121</v>
      </c>
    </row>
    <row r="786" spans="1:4" s="9" customFormat="1" x14ac:dyDescent="0.55000000000000004">
      <c r="A786" s="48">
        <v>44378</v>
      </c>
      <c r="B786" s="50">
        <v>-2864</v>
      </c>
      <c r="C786" s="16">
        <v>5</v>
      </c>
      <c r="D786" s="16">
        <v>121</v>
      </c>
    </row>
    <row r="787" spans="1:4" s="9" customFormat="1" x14ac:dyDescent="0.55000000000000004">
      <c r="A787" s="48">
        <v>44409</v>
      </c>
      <c r="B787" s="50">
        <v>-2508.9499999999998</v>
      </c>
      <c r="C787" s="16">
        <v>5</v>
      </c>
      <c r="D787" s="16">
        <v>121</v>
      </c>
    </row>
    <row r="788" spans="1:4" s="9" customFormat="1" x14ac:dyDescent="0.55000000000000004">
      <c r="A788" s="48">
        <v>44440</v>
      </c>
      <c r="B788" s="50">
        <v>-2540.16</v>
      </c>
      <c r="C788" s="16">
        <v>5</v>
      </c>
      <c r="D788" s="16">
        <v>121</v>
      </c>
    </row>
    <row r="789" spans="1:4" s="9" customFormat="1" x14ac:dyDescent="0.55000000000000004">
      <c r="A789" s="48">
        <v>44470</v>
      </c>
      <c r="B789" s="50">
        <v>-2712.32</v>
      </c>
      <c r="C789" s="16">
        <v>5</v>
      </c>
      <c r="D789" s="16">
        <v>121</v>
      </c>
    </row>
    <row r="790" spans="1:4" s="9" customFormat="1" x14ac:dyDescent="0.55000000000000004">
      <c r="A790" s="48">
        <v>44501</v>
      </c>
      <c r="B790" s="50">
        <v>-2527.2399999999998</v>
      </c>
      <c r="C790" s="16">
        <v>5</v>
      </c>
      <c r="D790" s="16">
        <v>121</v>
      </c>
    </row>
    <row r="791" spans="1:4" s="9" customFormat="1" x14ac:dyDescent="0.55000000000000004">
      <c r="A791" s="48">
        <v>44531</v>
      </c>
      <c r="B791" s="50">
        <v>-2928.96</v>
      </c>
      <c r="C791" s="16">
        <v>5</v>
      </c>
      <c r="D791" s="16">
        <v>121</v>
      </c>
    </row>
    <row r="792" spans="1:4" s="9" customFormat="1" x14ac:dyDescent="0.55000000000000004">
      <c r="A792" s="48">
        <v>44197</v>
      </c>
      <c r="B792" s="50">
        <v>-388.62</v>
      </c>
      <c r="C792" s="16">
        <v>5</v>
      </c>
      <c r="D792" s="16">
        <v>122</v>
      </c>
    </row>
    <row r="793" spans="1:4" s="9" customFormat="1" x14ac:dyDescent="0.55000000000000004">
      <c r="A793" s="48">
        <v>44228</v>
      </c>
      <c r="B793" s="50">
        <v>-407.11680000000001</v>
      </c>
      <c r="C793" s="16">
        <v>5</v>
      </c>
      <c r="D793" s="16">
        <v>122</v>
      </c>
    </row>
    <row r="794" spans="1:4" s="9" customFormat="1" x14ac:dyDescent="0.55000000000000004">
      <c r="A794" s="48">
        <v>44256</v>
      </c>
      <c r="B794" s="50">
        <v>-439.9</v>
      </c>
      <c r="C794" s="16">
        <v>5</v>
      </c>
      <c r="D794" s="16">
        <v>122</v>
      </c>
    </row>
    <row r="795" spans="1:4" s="9" customFormat="1" x14ac:dyDescent="0.55000000000000004">
      <c r="A795" s="48">
        <v>44287</v>
      </c>
      <c r="B795" s="50">
        <v>-444.14</v>
      </c>
      <c r="C795" s="16">
        <v>5</v>
      </c>
      <c r="D795" s="16">
        <v>122</v>
      </c>
    </row>
    <row r="796" spans="1:4" s="9" customFormat="1" x14ac:dyDescent="0.55000000000000004">
      <c r="A796" s="48">
        <v>44317</v>
      </c>
      <c r="B796" s="50">
        <v>-399.96</v>
      </c>
      <c r="C796" s="16">
        <v>5</v>
      </c>
      <c r="D796" s="16">
        <v>122</v>
      </c>
    </row>
    <row r="797" spans="1:4" s="9" customFormat="1" x14ac:dyDescent="0.55000000000000004">
      <c r="A797" s="48">
        <v>44348</v>
      </c>
      <c r="B797" s="50">
        <v>-435</v>
      </c>
      <c r="C797" s="16">
        <v>5</v>
      </c>
      <c r="D797" s="16">
        <v>122</v>
      </c>
    </row>
    <row r="798" spans="1:4" s="9" customFormat="1" x14ac:dyDescent="0.55000000000000004">
      <c r="A798" s="48">
        <v>44378</v>
      </c>
      <c r="B798" s="50">
        <v>-506</v>
      </c>
      <c r="C798" s="16">
        <v>5</v>
      </c>
      <c r="D798" s="16">
        <v>122</v>
      </c>
    </row>
    <row r="799" spans="1:4" s="9" customFormat="1" x14ac:dyDescent="0.55000000000000004">
      <c r="A799" s="48">
        <v>44409</v>
      </c>
      <c r="B799" s="50">
        <v>-423.19</v>
      </c>
      <c r="C799" s="16">
        <v>5</v>
      </c>
      <c r="D799" s="16">
        <v>122</v>
      </c>
    </row>
    <row r="800" spans="1:4" s="9" customFormat="1" x14ac:dyDescent="0.55000000000000004">
      <c r="A800" s="48">
        <v>44440</v>
      </c>
      <c r="B800" s="50">
        <v>-420.75</v>
      </c>
      <c r="C800" s="16">
        <v>5</v>
      </c>
      <c r="D800" s="16">
        <v>122</v>
      </c>
    </row>
    <row r="801" spans="1:4" s="9" customFormat="1" x14ac:dyDescent="0.55000000000000004">
      <c r="A801" s="48">
        <v>44470</v>
      </c>
      <c r="B801" s="50">
        <v>-457.6</v>
      </c>
      <c r="C801" s="16">
        <v>5</v>
      </c>
      <c r="D801" s="16">
        <v>122</v>
      </c>
    </row>
    <row r="802" spans="1:4" s="9" customFormat="1" x14ac:dyDescent="0.55000000000000004">
      <c r="A802" s="48">
        <v>44501</v>
      </c>
      <c r="B802" s="50">
        <v>-424.86</v>
      </c>
      <c r="C802" s="16">
        <v>5</v>
      </c>
      <c r="D802" s="16">
        <v>122</v>
      </c>
    </row>
    <row r="803" spans="1:4" s="9" customFormat="1" x14ac:dyDescent="0.55000000000000004">
      <c r="A803" s="48">
        <v>44531</v>
      </c>
      <c r="B803" s="50">
        <v>-2037.2560000000001</v>
      </c>
      <c r="C803" s="16">
        <v>5</v>
      </c>
      <c r="D803" s="16">
        <v>122</v>
      </c>
    </row>
    <row r="804" spans="1:4" s="9" customFormat="1" x14ac:dyDescent="0.55000000000000004">
      <c r="A804" s="48">
        <v>44197</v>
      </c>
      <c r="B804" s="50">
        <v>-242.05</v>
      </c>
      <c r="C804" s="16">
        <v>5</v>
      </c>
      <c r="D804" s="16">
        <v>125</v>
      </c>
    </row>
    <row r="805" spans="1:4" s="9" customFormat="1" x14ac:dyDescent="0.55000000000000004">
      <c r="A805" s="48">
        <v>44228</v>
      </c>
      <c r="B805" s="50">
        <v>-249.2372</v>
      </c>
      <c r="C805" s="16">
        <v>5</v>
      </c>
      <c r="D805" s="16">
        <v>125</v>
      </c>
    </row>
    <row r="806" spans="1:4" s="9" customFormat="1" x14ac:dyDescent="0.55000000000000004">
      <c r="A806" s="48">
        <v>44256</v>
      </c>
      <c r="B806" s="50">
        <v>-243.66</v>
      </c>
      <c r="C806" s="16">
        <v>5</v>
      </c>
      <c r="D806" s="16">
        <v>125</v>
      </c>
    </row>
    <row r="807" spans="1:4" s="9" customFormat="1" x14ac:dyDescent="0.55000000000000004">
      <c r="A807" s="48">
        <v>44287</v>
      </c>
      <c r="B807" s="50">
        <v>-259.38</v>
      </c>
      <c r="C807" s="16">
        <v>5</v>
      </c>
      <c r="D807" s="16">
        <v>125</v>
      </c>
    </row>
    <row r="808" spans="1:4" s="9" customFormat="1" x14ac:dyDescent="0.55000000000000004">
      <c r="A808" s="48">
        <v>44317</v>
      </c>
      <c r="B808" s="50">
        <v>-242.88</v>
      </c>
      <c r="C808" s="16">
        <v>5</v>
      </c>
      <c r="D808" s="16">
        <v>125</v>
      </c>
    </row>
    <row r="809" spans="1:4" s="9" customFormat="1" x14ac:dyDescent="0.55000000000000004">
      <c r="A809" s="48">
        <v>44348</v>
      </c>
      <c r="B809" s="50">
        <v>-252.03</v>
      </c>
      <c r="C809" s="16">
        <v>5</v>
      </c>
      <c r="D809" s="16">
        <v>125</v>
      </c>
    </row>
    <row r="810" spans="1:4" s="9" customFormat="1" x14ac:dyDescent="0.55000000000000004">
      <c r="A810" s="48">
        <v>44378</v>
      </c>
      <c r="B810" s="50">
        <v>-316.72000000000003</v>
      </c>
      <c r="C810" s="16">
        <v>5</v>
      </c>
      <c r="D810" s="16">
        <v>125</v>
      </c>
    </row>
    <row r="811" spans="1:4" s="9" customFormat="1" x14ac:dyDescent="0.55000000000000004">
      <c r="A811" s="48">
        <v>44409</v>
      </c>
      <c r="B811" s="50">
        <v>-273</v>
      </c>
      <c r="C811" s="16">
        <v>5</v>
      </c>
      <c r="D811" s="16">
        <v>125</v>
      </c>
    </row>
    <row r="812" spans="1:4" s="9" customFormat="1" x14ac:dyDescent="0.55000000000000004">
      <c r="A812" s="48">
        <v>44440</v>
      </c>
      <c r="B812" s="50">
        <v>-291.02999999999997</v>
      </c>
      <c r="C812" s="16">
        <v>5</v>
      </c>
      <c r="D812" s="16">
        <v>125</v>
      </c>
    </row>
    <row r="813" spans="1:4" s="9" customFormat="1" x14ac:dyDescent="0.55000000000000004">
      <c r="A813" s="48">
        <v>44470</v>
      </c>
      <c r="B813" s="50">
        <v>-246.28</v>
      </c>
      <c r="C813" s="16">
        <v>5</v>
      </c>
      <c r="D813" s="16">
        <v>125</v>
      </c>
    </row>
    <row r="814" spans="1:4" s="9" customFormat="1" x14ac:dyDescent="0.55000000000000004">
      <c r="A814" s="48">
        <v>44501</v>
      </c>
      <c r="B814" s="50">
        <v>-277.44</v>
      </c>
      <c r="C814" s="16">
        <v>5</v>
      </c>
      <c r="D814" s="16">
        <v>125</v>
      </c>
    </row>
    <row r="815" spans="1:4" s="9" customFormat="1" x14ac:dyDescent="0.55000000000000004">
      <c r="A815" s="48">
        <v>44531</v>
      </c>
      <c r="B815" s="50">
        <v>-248.4</v>
      </c>
      <c r="C815" s="16">
        <v>5</v>
      </c>
      <c r="D815" s="16">
        <v>125</v>
      </c>
    </row>
    <row r="816" spans="1:4" s="9" customFormat="1" x14ac:dyDescent="0.55000000000000004">
      <c r="A816" s="48">
        <v>44197</v>
      </c>
      <c r="B816" s="50">
        <v>-34238.720000000001</v>
      </c>
      <c r="C816" s="16">
        <v>5</v>
      </c>
      <c r="D816" s="16">
        <v>128</v>
      </c>
    </row>
    <row r="817" spans="1:4" s="9" customFormat="1" x14ac:dyDescent="0.55000000000000004">
      <c r="A817" s="48">
        <v>44228</v>
      </c>
      <c r="B817" s="50">
        <v>-32886.139199999998</v>
      </c>
      <c r="C817" s="16">
        <v>5</v>
      </c>
      <c r="D817" s="16">
        <v>128</v>
      </c>
    </row>
    <row r="818" spans="1:4" s="9" customFormat="1" x14ac:dyDescent="0.55000000000000004">
      <c r="A818" s="48">
        <v>44256</v>
      </c>
      <c r="B818" s="50">
        <v>-50346.18</v>
      </c>
      <c r="C818" s="16">
        <v>5</v>
      </c>
      <c r="D818" s="16">
        <v>128</v>
      </c>
    </row>
    <row r="819" spans="1:4" s="9" customFormat="1" x14ac:dyDescent="0.55000000000000004">
      <c r="A819" s="48">
        <v>44287</v>
      </c>
      <c r="B819" s="50">
        <v>-20996.7</v>
      </c>
      <c r="C819" s="16">
        <v>5</v>
      </c>
      <c r="D819" s="16">
        <v>128</v>
      </c>
    </row>
    <row r="820" spans="1:4" s="9" customFormat="1" x14ac:dyDescent="0.55000000000000004">
      <c r="A820" s="48">
        <v>44317</v>
      </c>
      <c r="B820" s="50">
        <v>-39899.040000000001</v>
      </c>
      <c r="C820" s="16">
        <v>5</v>
      </c>
      <c r="D820" s="16">
        <v>128</v>
      </c>
    </row>
    <row r="821" spans="1:4" s="9" customFormat="1" x14ac:dyDescent="0.55000000000000004">
      <c r="A821" s="48">
        <v>44348</v>
      </c>
      <c r="B821" s="50">
        <v>-31833.919999999998</v>
      </c>
      <c r="C821" s="16">
        <v>5</v>
      </c>
      <c r="D821" s="16">
        <v>128</v>
      </c>
    </row>
    <row r="822" spans="1:4" s="9" customFormat="1" x14ac:dyDescent="0.55000000000000004">
      <c r="A822" s="48">
        <v>44378</v>
      </c>
      <c r="B822" s="50">
        <v>-15290.52</v>
      </c>
      <c r="C822" s="16">
        <v>5</v>
      </c>
      <c r="D822" s="16">
        <v>128</v>
      </c>
    </row>
    <row r="823" spans="1:4" s="9" customFormat="1" x14ac:dyDescent="0.55000000000000004">
      <c r="A823" s="48">
        <v>44409</v>
      </c>
      <c r="B823" s="50">
        <v>-27459.25</v>
      </c>
      <c r="C823" s="16">
        <v>5</v>
      </c>
      <c r="D823" s="16">
        <v>128</v>
      </c>
    </row>
    <row r="824" spans="1:4" s="9" customFormat="1" x14ac:dyDescent="0.55000000000000004">
      <c r="A824" s="48">
        <v>44440</v>
      </c>
      <c r="B824" s="50">
        <v>-16675</v>
      </c>
      <c r="C824" s="16">
        <v>5</v>
      </c>
      <c r="D824" s="16">
        <v>128</v>
      </c>
    </row>
    <row r="825" spans="1:4" s="9" customFormat="1" x14ac:dyDescent="0.55000000000000004">
      <c r="A825" s="48">
        <v>44470</v>
      </c>
      <c r="B825" s="50">
        <v>-17424.740000000002</v>
      </c>
      <c r="C825" s="16">
        <v>5</v>
      </c>
      <c r="D825" s="16">
        <v>128</v>
      </c>
    </row>
    <row r="826" spans="1:4" s="9" customFormat="1" x14ac:dyDescent="0.55000000000000004">
      <c r="A826" s="48">
        <v>44501</v>
      </c>
      <c r="B826" s="50">
        <v>-29207.97</v>
      </c>
      <c r="C826" s="16">
        <v>5</v>
      </c>
      <c r="D826" s="16">
        <v>128</v>
      </c>
    </row>
    <row r="827" spans="1:4" s="9" customFormat="1" x14ac:dyDescent="0.55000000000000004">
      <c r="A827" s="48">
        <v>44531</v>
      </c>
      <c r="B827" s="50">
        <v>-34786.5</v>
      </c>
      <c r="C827" s="16">
        <v>5</v>
      </c>
      <c r="D827" s="16">
        <v>128</v>
      </c>
    </row>
    <row r="828" spans="1:4" s="9" customFormat="1" x14ac:dyDescent="0.55000000000000004">
      <c r="A828" s="48">
        <v>44197</v>
      </c>
      <c r="B828" s="50">
        <v>1020735.5436</v>
      </c>
      <c r="C828" s="16">
        <v>11</v>
      </c>
      <c r="D828" s="16">
        <v>101</v>
      </c>
    </row>
    <row r="829" spans="1:4" s="9" customFormat="1" x14ac:dyDescent="0.55000000000000004">
      <c r="A829" s="48">
        <v>44228</v>
      </c>
      <c r="B829" s="50">
        <v>915387.93183599995</v>
      </c>
      <c r="C829" s="16">
        <v>11</v>
      </c>
      <c r="D829" s="16">
        <v>101</v>
      </c>
    </row>
    <row r="830" spans="1:4" s="9" customFormat="1" x14ac:dyDescent="0.55000000000000004">
      <c r="A830" s="48">
        <v>44256</v>
      </c>
      <c r="B830" s="50">
        <v>236406.6341</v>
      </c>
      <c r="C830" s="16">
        <v>11</v>
      </c>
      <c r="D830" s="16">
        <v>101</v>
      </c>
    </row>
    <row r="831" spans="1:4" s="9" customFormat="1" x14ac:dyDescent="0.55000000000000004">
      <c r="A831" s="48">
        <v>44287</v>
      </c>
      <c r="B831" s="50">
        <v>67489.468200000003</v>
      </c>
      <c r="C831" s="16">
        <v>11</v>
      </c>
      <c r="D831" s="16">
        <v>101</v>
      </c>
    </row>
    <row r="832" spans="1:4" s="9" customFormat="1" x14ac:dyDescent="0.55000000000000004">
      <c r="A832" s="48">
        <v>44317</v>
      </c>
      <c r="B832" s="50">
        <v>854812.62879999995</v>
      </c>
      <c r="C832" s="16">
        <v>11</v>
      </c>
      <c r="D832" s="16">
        <v>101</v>
      </c>
    </row>
    <row r="833" spans="1:4" s="9" customFormat="1" x14ac:dyDescent="0.55000000000000004">
      <c r="A833" s="48">
        <v>44348</v>
      </c>
      <c r="B833" s="50">
        <v>215391.16130000001</v>
      </c>
      <c r="C833" s="16">
        <v>11</v>
      </c>
      <c r="D833" s="16">
        <v>101</v>
      </c>
    </row>
    <row r="834" spans="1:4" s="9" customFormat="1" x14ac:dyDescent="0.55000000000000004">
      <c r="A834" s="48">
        <v>44378</v>
      </c>
      <c r="B834" s="50">
        <v>47889.6711</v>
      </c>
      <c r="C834" s="16">
        <v>11</v>
      </c>
      <c r="D834" s="16">
        <v>101</v>
      </c>
    </row>
    <row r="835" spans="1:4" s="9" customFormat="1" x14ac:dyDescent="0.55000000000000004">
      <c r="A835" s="48">
        <v>44409</v>
      </c>
      <c r="B835" s="50">
        <v>574562.24639999995</v>
      </c>
      <c r="C835" s="16">
        <v>11</v>
      </c>
      <c r="D835" s="16">
        <v>101</v>
      </c>
    </row>
    <row r="836" spans="1:4" s="9" customFormat="1" x14ac:dyDescent="0.55000000000000004">
      <c r="A836" s="48">
        <v>44440</v>
      </c>
      <c r="B836" s="50">
        <v>112087.6911</v>
      </c>
      <c r="C836" s="16">
        <v>11</v>
      </c>
      <c r="D836" s="16">
        <v>101</v>
      </c>
    </row>
    <row r="837" spans="1:4" s="9" customFormat="1" x14ac:dyDescent="0.55000000000000004">
      <c r="A837" s="48">
        <v>44470</v>
      </c>
      <c r="B837" s="50">
        <v>70452.623999999996</v>
      </c>
      <c r="C837" s="16">
        <v>11</v>
      </c>
      <c r="D837" s="16">
        <v>101</v>
      </c>
    </row>
    <row r="838" spans="1:4" s="9" customFormat="1" x14ac:dyDescent="0.55000000000000004">
      <c r="A838" s="48">
        <v>44501</v>
      </c>
      <c r="B838" s="50">
        <v>718955.92359999998</v>
      </c>
      <c r="C838" s="16">
        <v>11</v>
      </c>
      <c r="D838" s="16">
        <v>101</v>
      </c>
    </row>
    <row r="839" spans="1:4" s="9" customFormat="1" x14ac:dyDescent="0.55000000000000004">
      <c r="A839" s="48">
        <v>44531</v>
      </c>
      <c r="B839" s="50">
        <v>166565.2108</v>
      </c>
      <c r="C839" s="16">
        <v>11</v>
      </c>
      <c r="D839" s="16">
        <v>101</v>
      </c>
    </row>
    <row r="840" spans="1:4" s="9" customFormat="1" x14ac:dyDescent="0.55000000000000004">
      <c r="A840" s="48">
        <v>44197</v>
      </c>
      <c r="B840" s="50">
        <v>620144.99063999997</v>
      </c>
      <c r="C840" s="16">
        <v>11</v>
      </c>
      <c r="D840" s="16">
        <v>102</v>
      </c>
    </row>
    <row r="841" spans="1:4" s="9" customFormat="1" x14ac:dyDescent="0.55000000000000004">
      <c r="A841" s="48">
        <v>44228</v>
      </c>
      <c r="B841" s="50">
        <v>700224.58290959999</v>
      </c>
      <c r="C841" s="16">
        <v>11</v>
      </c>
      <c r="D841" s="16">
        <v>102</v>
      </c>
    </row>
    <row r="842" spans="1:4" s="9" customFormat="1" x14ac:dyDescent="0.55000000000000004">
      <c r="A842" s="48">
        <v>44256</v>
      </c>
      <c r="B842" s="50">
        <v>178266.189362</v>
      </c>
      <c r="C842" s="16">
        <v>11</v>
      </c>
      <c r="D842" s="16">
        <v>102</v>
      </c>
    </row>
    <row r="843" spans="1:4" s="9" customFormat="1" x14ac:dyDescent="0.55000000000000004">
      <c r="A843" s="48">
        <v>44287</v>
      </c>
      <c r="B843" s="50">
        <v>52150.952700000002</v>
      </c>
      <c r="C843" s="16">
        <v>11</v>
      </c>
      <c r="D843" s="16">
        <v>102</v>
      </c>
    </row>
    <row r="844" spans="1:4" s="9" customFormat="1" x14ac:dyDescent="0.55000000000000004">
      <c r="A844" s="48">
        <v>44317</v>
      </c>
      <c r="B844" s="50">
        <v>620396.70405599999</v>
      </c>
      <c r="C844" s="16">
        <v>11</v>
      </c>
      <c r="D844" s="16">
        <v>102</v>
      </c>
    </row>
    <row r="845" spans="1:4" s="9" customFormat="1" x14ac:dyDescent="0.55000000000000004">
      <c r="A845" s="48">
        <v>44348</v>
      </c>
      <c r="B845" s="50">
        <v>147315.697935</v>
      </c>
      <c r="C845" s="16">
        <v>11</v>
      </c>
      <c r="D845" s="16">
        <v>102</v>
      </c>
    </row>
    <row r="846" spans="1:4" s="9" customFormat="1" x14ac:dyDescent="0.55000000000000004">
      <c r="A846" s="48">
        <v>44378</v>
      </c>
      <c r="B846" s="50">
        <v>40968.841211999999</v>
      </c>
      <c r="C846" s="16">
        <v>11</v>
      </c>
      <c r="D846" s="16">
        <v>102</v>
      </c>
    </row>
    <row r="847" spans="1:4" s="9" customFormat="1" x14ac:dyDescent="0.55000000000000004">
      <c r="A847" s="48">
        <v>44409</v>
      </c>
      <c r="B847" s="50">
        <v>435709.70351999998</v>
      </c>
      <c r="C847" s="16">
        <v>11</v>
      </c>
      <c r="D847" s="16">
        <v>102</v>
      </c>
    </row>
    <row r="848" spans="1:4" s="9" customFormat="1" x14ac:dyDescent="0.55000000000000004">
      <c r="A848" s="48">
        <v>44440</v>
      </c>
      <c r="B848" s="50">
        <v>80386.121899999998</v>
      </c>
      <c r="C848" s="16">
        <v>11</v>
      </c>
      <c r="D848" s="16">
        <v>102</v>
      </c>
    </row>
    <row r="849" spans="1:4" s="9" customFormat="1" x14ac:dyDescent="0.55000000000000004">
      <c r="A849" s="48">
        <v>44470</v>
      </c>
      <c r="B849" s="50">
        <v>58724.334239999996</v>
      </c>
      <c r="C849" s="16">
        <v>11</v>
      </c>
      <c r="D849" s="16">
        <v>102</v>
      </c>
    </row>
    <row r="850" spans="1:4" s="9" customFormat="1" x14ac:dyDescent="0.55000000000000004">
      <c r="A850" s="48">
        <v>44501</v>
      </c>
      <c r="B850" s="50">
        <v>596420.82705600001</v>
      </c>
      <c r="C850" s="16">
        <v>11</v>
      </c>
      <c r="D850" s="16">
        <v>102</v>
      </c>
    </row>
    <row r="851" spans="1:4" s="9" customFormat="1" x14ac:dyDescent="0.55000000000000004">
      <c r="A851" s="48">
        <v>44531</v>
      </c>
      <c r="B851" s="50">
        <v>114425.71545600001</v>
      </c>
      <c r="C851" s="16">
        <v>11</v>
      </c>
      <c r="D851" s="16">
        <v>102</v>
      </c>
    </row>
    <row r="852" spans="1:4" s="9" customFormat="1" x14ac:dyDescent="0.55000000000000004">
      <c r="A852" s="48">
        <v>44197</v>
      </c>
      <c r="B852" s="50">
        <v>54888.501499999998</v>
      </c>
      <c r="C852" s="16">
        <v>11</v>
      </c>
      <c r="D852" s="16">
        <v>103</v>
      </c>
    </row>
    <row r="853" spans="1:4" s="9" customFormat="1" x14ac:dyDescent="0.55000000000000004">
      <c r="A853" s="48">
        <v>44228</v>
      </c>
      <c r="B853" s="50">
        <v>61891.118743999999</v>
      </c>
      <c r="C853" s="16">
        <v>11</v>
      </c>
      <c r="D853" s="16">
        <v>103</v>
      </c>
    </row>
    <row r="854" spans="1:4" s="9" customFormat="1" x14ac:dyDescent="0.55000000000000004">
      <c r="A854" s="48">
        <v>44256</v>
      </c>
      <c r="B854" s="50">
        <v>13769.7816</v>
      </c>
      <c r="C854" s="16">
        <v>11</v>
      </c>
      <c r="D854" s="16">
        <v>103</v>
      </c>
    </row>
    <row r="855" spans="1:4" s="9" customFormat="1" x14ac:dyDescent="0.55000000000000004">
      <c r="A855" s="48">
        <v>44287</v>
      </c>
      <c r="B855" s="50">
        <v>4724.3987999999999</v>
      </c>
      <c r="C855" s="16">
        <v>11</v>
      </c>
      <c r="D855" s="16">
        <v>103</v>
      </c>
    </row>
    <row r="856" spans="1:4" s="9" customFormat="1" x14ac:dyDescent="0.55000000000000004">
      <c r="A856" s="48">
        <v>44317</v>
      </c>
      <c r="B856" s="50">
        <v>45206.997000000003</v>
      </c>
      <c r="C856" s="16">
        <v>11</v>
      </c>
      <c r="D856" s="16">
        <v>103</v>
      </c>
    </row>
    <row r="857" spans="1:4" s="9" customFormat="1" x14ac:dyDescent="0.55000000000000004">
      <c r="A857" s="48">
        <v>44348</v>
      </c>
      <c r="B857" s="50">
        <v>16441.9424</v>
      </c>
      <c r="C857" s="16">
        <v>11</v>
      </c>
      <c r="D857" s="16">
        <v>103</v>
      </c>
    </row>
    <row r="858" spans="1:4" s="9" customFormat="1" x14ac:dyDescent="0.55000000000000004">
      <c r="A858" s="48">
        <v>44378</v>
      </c>
      <c r="B858" s="50">
        <v>515.66</v>
      </c>
      <c r="C858" s="16">
        <v>11</v>
      </c>
      <c r="D858" s="16">
        <v>103</v>
      </c>
    </row>
    <row r="859" spans="1:4" x14ac:dyDescent="0.55000000000000004">
      <c r="A859" s="48">
        <v>44409</v>
      </c>
      <c r="B859" s="50">
        <v>5625.8154000000004</v>
      </c>
      <c r="C859" s="16">
        <v>11</v>
      </c>
      <c r="D859" s="16">
        <v>103</v>
      </c>
    </row>
    <row r="860" spans="1:4" hidden="1" x14ac:dyDescent="0.55000000000000004">
      <c r="A860" s="48">
        <v>44440</v>
      </c>
      <c r="B860" s="50">
        <v>6317.8991999999998</v>
      </c>
      <c r="C860" s="16">
        <v>11</v>
      </c>
      <c r="D860" s="16">
        <v>103</v>
      </c>
    </row>
    <row r="861" spans="1:4" hidden="1" x14ac:dyDescent="0.55000000000000004">
      <c r="A861" s="48">
        <v>44470</v>
      </c>
      <c r="B861" s="50">
        <v>4399.7498999999998</v>
      </c>
      <c r="C861" s="16">
        <v>11</v>
      </c>
      <c r="D861" s="16">
        <v>103</v>
      </c>
    </row>
    <row r="862" spans="1:4" hidden="1" x14ac:dyDescent="0.55000000000000004">
      <c r="A862" s="48">
        <v>44501</v>
      </c>
      <c r="B862" s="50">
        <v>58141.628400000001</v>
      </c>
      <c r="C862" s="16">
        <v>11</v>
      </c>
      <c r="D862" s="16">
        <v>103</v>
      </c>
    </row>
    <row r="863" spans="1:4" hidden="1" x14ac:dyDescent="0.55000000000000004">
      <c r="A863" s="48">
        <v>44531</v>
      </c>
      <c r="B863" s="50">
        <v>7717.7433000000001</v>
      </c>
      <c r="C863" s="16">
        <v>11</v>
      </c>
      <c r="D863" s="16">
        <v>103</v>
      </c>
    </row>
    <row r="864" spans="1:4" hidden="1" x14ac:dyDescent="0.55000000000000004">
      <c r="A864" s="48">
        <v>44197</v>
      </c>
      <c r="B864" s="50">
        <v>-40382.712</v>
      </c>
      <c r="C864" s="16">
        <v>11</v>
      </c>
      <c r="D864" s="16">
        <v>104</v>
      </c>
    </row>
    <row r="865" spans="1:4" hidden="1" x14ac:dyDescent="0.55000000000000004">
      <c r="A865" s="48">
        <v>44228</v>
      </c>
      <c r="B865" s="50">
        <v>-45699.769079999998</v>
      </c>
      <c r="C865" s="16">
        <v>11</v>
      </c>
      <c r="D865" s="16">
        <v>104</v>
      </c>
    </row>
    <row r="866" spans="1:4" hidden="1" x14ac:dyDescent="0.55000000000000004">
      <c r="A866" s="48">
        <v>44256</v>
      </c>
      <c r="B866" s="50">
        <v>-4021.5432000000001</v>
      </c>
      <c r="C866" s="16">
        <v>11</v>
      </c>
      <c r="D866" s="16">
        <v>104</v>
      </c>
    </row>
    <row r="867" spans="1:4" hidden="1" x14ac:dyDescent="0.55000000000000004">
      <c r="A867" s="48">
        <v>44287</v>
      </c>
      <c r="B867" s="50">
        <v>-85.191400000000002</v>
      </c>
      <c r="C867" s="16">
        <v>11</v>
      </c>
      <c r="D867" s="16">
        <v>104</v>
      </c>
    </row>
    <row r="868" spans="1:4" hidden="1" x14ac:dyDescent="0.55000000000000004">
      <c r="A868" s="48">
        <v>44317</v>
      </c>
      <c r="B868" s="50">
        <v>-3725.7840000000001</v>
      </c>
      <c r="C868" s="16">
        <v>11</v>
      </c>
      <c r="D868" s="16">
        <v>104</v>
      </c>
    </row>
    <row r="869" spans="1:4" hidden="1" x14ac:dyDescent="0.55000000000000004">
      <c r="A869" s="48">
        <v>44348</v>
      </c>
      <c r="B869" s="50">
        <v>-1158.0920000000001</v>
      </c>
      <c r="C869" s="16">
        <v>11</v>
      </c>
      <c r="D869" s="16">
        <v>104</v>
      </c>
    </row>
    <row r="870" spans="1:4" hidden="1" x14ac:dyDescent="0.55000000000000004">
      <c r="A870" s="48">
        <v>44378</v>
      </c>
      <c r="B870" s="50">
        <v>-51.792000000000002</v>
      </c>
      <c r="C870" s="16">
        <v>11</v>
      </c>
      <c r="D870" s="16">
        <v>104</v>
      </c>
    </row>
    <row r="871" spans="1:4" hidden="1" x14ac:dyDescent="0.55000000000000004">
      <c r="A871" s="48">
        <v>44409</v>
      </c>
      <c r="B871" s="50">
        <v>-57.0458</v>
      </c>
      <c r="C871" s="16">
        <v>11</v>
      </c>
      <c r="D871" s="16">
        <v>104</v>
      </c>
    </row>
    <row r="872" spans="1:4" hidden="1" x14ac:dyDescent="0.55000000000000004">
      <c r="A872" s="48">
        <v>44440</v>
      </c>
      <c r="B872" s="50">
        <v>-370.26900000000001</v>
      </c>
      <c r="C872" s="16">
        <v>11</v>
      </c>
      <c r="D872" s="16">
        <v>104</v>
      </c>
    </row>
    <row r="873" spans="1:4" hidden="1" x14ac:dyDescent="0.55000000000000004">
      <c r="A873" s="48">
        <v>44470</v>
      </c>
      <c r="B873" s="50">
        <v>-104.71599999999999</v>
      </c>
      <c r="C873" s="16">
        <v>11</v>
      </c>
      <c r="D873" s="16">
        <v>104</v>
      </c>
    </row>
    <row r="874" spans="1:4" hidden="1" x14ac:dyDescent="0.55000000000000004">
      <c r="A874" s="48">
        <v>44501</v>
      </c>
      <c r="B874" s="50">
        <v>-5115.1827999999996</v>
      </c>
      <c r="C874" s="16">
        <v>11</v>
      </c>
      <c r="D874" s="16">
        <v>104</v>
      </c>
    </row>
    <row r="875" spans="1:4" hidden="1" x14ac:dyDescent="0.55000000000000004">
      <c r="A875" s="48">
        <v>44531</v>
      </c>
      <c r="B875" s="50">
        <v>-468.67059999999998</v>
      </c>
      <c r="C875" s="16">
        <v>11</v>
      </c>
      <c r="D875" s="16">
        <v>104</v>
      </c>
    </row>
    <row r="876" spans="1:4" hidden="1" x14ac:dyDescent="0.55000000000000004">
      <c r="A876" s="48">
        <v>44197</v>
      </c>
      <c r="B876" s="50">
        <v>-49111.429199999999</v>
      </c>
      <c r="C876" s="16">
        <v>11</v>
      </c>
      <c r="D876" s="16">
        <v>107</v>
      </c>
    </row>
    <row r="877" spans="1:4" hidden="1" x14ac:dyDescent="0.55000000000000004">
      <c r="A877" s="48">
        <v>44228</v>
      </c>
      <c r="B877" s="50">
        <v>-54094.794809999999</v>
      </c>
      <c r="C877" s="16">
        <v>11</v>
      </c>
      <c r="D877" s="16">
        <v>107</v>
      </c>
    </row>
    <row r="878" spans="1:4" hidden="1" x14ac:dyDescent="0.55000000000000004">
      <c r="A878" s="48">
        <v>44256</v>
      </c>
      <c r="B878" s="50">
        <v>-2442.7592</v>
      </c>
      <c r="C878" s="16">
        <v>11</v>
      </c>
      <c r="D878" s="16">
        <v>107</v>
      </c>
    </row>
    <row r="879" spans="1:4" hidden="1" x14ac:dyDescent="0.55000000000000004">
      <c r="A879" s="48">
        <v>44287</v>
      </c>
      <c r="B879" s="50">
        <v>-620.27419999999995</v>
      </c>
      <c r="C879" s="16">
        <v>11</v>
      </c>
      <c r="D879" s="16">
        <v>107</v>
      </c>
    </row>
    <row r="880" spans="1:4" hidden="1" x14ac:dyDescent="0.55000000000000004">
      <c r="A880" s="48">
        <v>44317</v>
      </c>
      <c r="B880" s="50">
        <v>-22684.991999999998</v>
      </c>
      <c r="C880" s="16">
        <v>11</v>
      </c>
      <c r="D880" s="16">
        <v>107</v>
      </c>
    </row>
    <row r="881" spans="1:4" hidden="1" x14ac:dyDescent="0.55000000000000004">
      <c r="A881" s="48">
        <v>44378</v>
      </c>
      <c r="B881" s="50">
        <v>-3059.2782000000002</v>
      </c>
      <c r="C881" s="16">
        <v>11</v>
      </c>
      <c r="D881" s="16">
        <v>107</v>
      </c>
    </row>
    <row r="882" spans="1:4" hidden="1" x14ac:dyDescent="0.55000000000000004">
      <c r="A882" s="48">
        <v>44409</v>
      </c>
      <c r="B882" s="50">
        <v>-19570.176100000001</v>
      </c>
      <c r="C882" s="16">
        <v>11</v>
      </c>
      <c r="D882" s="16">
        <v>107</v>
      </c>
    </row>
    <row r="883" spans="1:4" hidden="1" x14ac:dyDescent="0.55000000000000004">
      <c r="A883" s="48">
        <v>44501</v>
      </c>
      <c r="B883" s="50">
        <v>-24850.375</v>
      </c>
      <c r="C883" s="16">
        <v>11</v>
      </c>
      <c r="D883" s="16">
        <v>107</v>
      </c>
    </row>
    <row r="884" spans="1:4" hidden="1" x14ac:dyDescent="0.55000000000000004">
      <c r="A884" s="48">
        <v>44531</v>
      </c>
      <c r="B884" s="50">
        <v>-9719.1612000000005</v>
      </c>
      <c r="C884" s="16">
        <v>11</v>
      </c>
      <c r="D884" s="16">
        <v>107</v>
      </c>
    </row>
    <row r="885" spans="1:4" hidden="1" x14ac:dyDescent="0.55000000000000004">
      <c r="A885" s="48">
        <v>44197</v>
      </c>
      <c r="B885" s="50">
        <v>-26577.4476</v>
      </c>
      <c r="C885" s="16">
        <v>11</v>
      </c>
      <c r="D885" s="16">
        <v>108</v>
      </c>
    </row>
    <row r="886" spans="1:4" hidden="1" x14ac:dyDescent="0.55000000000000004">
      <c r="A886" s="48">
        <v>44228</v>
      </c>
      <c r="B886" s="50">
        <v>-28027.651806000002</v>
      </c>
      <c r="C886" s="16">
        <v>11</v>
      </c>
      <c r="D886" s="16">
        <v>108</v>
      </c>
    </row>
    <row r="887" spans="1:4" collapsed="1" x14ac:dyDescent="0.55000000000000004">
      <c r="A887" s="48">
        <v>44256</v>
      </c>
      <c r="B887" s="50">
        <v>-7716.5748000000003</v>
      </c>
      <c r="C887" s="16">
        <v>11</v>
      </c>
      <c r="D887" s="16">
        <v>108</v>
      </c>
    </row>
    <row r="888" spans="1:4" x14ac:dyDescent="0.55000000000000004">
      <c r="A888" s="48">
        <v>44287</v>
      </c>
      <c r="B888" s="50">
        <v>-2004.5704000000001</v>
      </c>
      <c r="C888" s="16">
        <v>11</v>
      </c>
      <c r="D888" s="16">
        <v>108</v>
      </c>
    </row>
    <row r="889" spans="1:4" x14ac:dyDescent="0.55000000000000004">
      <c r="A889" s="48">
        <v>44317</v>
      </c>
      <c r="B889" s="50">
        <v>-35507.088000000003</v>
      </c>
      <c r="C889" s="16">
        <v>11</v>
      </c>
      <c r="D889" s="16">
        <v>108</v>
      </c>
    </row>
    <row r="890" spans="1:4" x14ac:dyDescent="0.55000000000000004">
      <c r="A890" s="48">
        <v>44348</v>
      </c>
      <c r="B890" s="50">
        <v>-2934.9935999999998</v>
      </c>
      <c r="C890" s="16">
        <v>11</v>
      </c>
      <c r="D890" s="16">
        <v>108</v>
      </c>
    </row>
    <row r="891" spans="1:4" x14ac:dyDescent="0.55000000000000004">
      <c r="A891" s="48">
        <v>44378</v>
      </c>
      <c r="B891" s="50">
        <v>-3213.7872000000002</v>
      </c>
      <c r="C891" s="16">
        <v>11</v>
      </c>
      <c r="D891" s="16">
        <v>108</v>
      </c>
    </row>
    <row r="892" spans="1:4" x14ac:dyDescent="0.55000000000000004">
      <c r="A892" s="48">
        <v>44409</v>
      </c>
      <c r="B892" s="50">
        <v>-19390.6332</v>
      </c>
      <c r="C892" s="16">
        <v>11</v>
      </c>
      <c r="D892" s="16">
        <v>108</v>
      </c>
    </row>
    <row r="893" spans="1:4" x14ac:dyDescent="0.55000000000000004">
      <c r="A893" s="48">
        <v>44440</v>
      </c>
      <c r="B893" s="50">
        <v>-3396.57</v>
      </c>
      <c r="C893" s="16">
        <v>11</v>
      </c>
      <c r="D893" s="16">
        <v>108</v>
      </c>
    </row>
    <row r="894" spans="1:4" x14ac:dyDescent="0.55000000000000004">
      <c r="A894" s="48">
        <v>44531</v>
      </c>
      <c r="B894" s="50">
        <v>-6188.7780000000002</v>
      </c>
      <c r="C894" s="16">
        <v>11</v>
      </c>
      <c r="D894" s="16">
        <v>108</v>
      </c>
    </row>
    <row r="895" spans="1:4" x14ac:dyDescent="0.55000000000000004">
      <c r="A895" s="48">
        <v>44197</v>
      </c>
      <c r="B895" s="50">
        <v>-206697.85920000001</v>
      </c>
      <c r="C895" s="16">
        <v>11</v>
      </c>
      <c r="D895" s="16">
        <v>111</v>
      </c>
    </row>
    <row r="896" spans="1:4" x14ac:dyDescent="0.55000000000000004">
      <c r="A896" s="48">
        <v>44228</v>
      </c>
      <c r="B896" s="50">
        <v>-196565.61120000001</v>
      </c>
      <c r="C896" s="16">
        <v>11</v>
      </c>
      <c r="D896" s="16">
        <v>111</v>
      </c>
    </row>
    <row r="897" spans="1:4" x14ac:dyDescent="0.55000000000000004">
      <c r="A897" s="48">
        <v>44256</v>
      </c>
      <c r="B897" s="50">
        <v>-59206.252800000002</v>
      </c>
      <c r="C897" s="16">
        <v>11</v>
      </c>
      <c r="D897" s="16">
        <v>111</v>
      </c>
    </row>
    <row r="898" spans="1:4" x14ac:dyDescent="0.55000000000000004">
      <c r="A898" s="48">
        <v>44287</v>
      </c>
      <c r="B898" s="50">
        <v>-18900.3776</v>
      </c>
      <c r="C898" s="16">
        <v>11</v>
      </c>
      <c r="D898" s="16">
        <v>111</v>
      </c>
    </row>
    <row r="899" spans="1:4" x14ac:dyDescent="0.55000000000000004">
      <c r="A899" s="48">
        <v>44317</v>
      </c>
      <c r="B899" s="50">
        <v>-162637.21359999999</v>
      </c>
      <c r="C899" s="16">
        <v>11</v>
      </c>
      <c r="D899" s="16">
        <v>111</v>
      </c>
    </row>
    <row r="900" spans="1:4" x14ac:dyDescent="0.55000000000000004">
      <c r="A900" s="48">
        <v>44348</v>
      </c>
      <c r="B900" s="50">
        <v>-46040.435899999997</v>
      </c>
      <c r="C900" s="16">
        <v>11</v>
      </c>
      <c r="D900" s="16">
        <v>111</v>
      </c>
    </row>
    <row r="901" spans="1:4" x14ac:dyDescent="0.55000000000000004">
      <c r="A901" s="48">
        <v>44378</v>
      </c>
      <c r="B901" s="50">
        <v>-13214.3284</v>
      </c>
      <c r="C901" s="16">
        <v>11</v>
      </c>
      <c r="D901" s="16">
        <v>111</v>
      </c>
    </row>
    <row r="902" spans="1:4" x14ac:dyDescent="0.55000000000000004">
      <c r="A902" s="48">
        <v>44409</v>
      </c>
      <c r="B902" s="50">
        <v>-158275.78200000001</v>
      </c>
      <c r="C902" s="16">
        <v>11</v>
      </c>
      <c r="D902" s="16">
        <v>111</v>
      </c>
    </row>
    <row r="903" spans="1:4" x14ac:dyDescent="0.55000000000000004">
      <c r="A903" s="48">
        <v>44440</v>
      </c>
      <c r="B903" s="50">
        <v>-35794.121500000001</v>
      </c>
      <c r="C903" s="16">
        <v>11</v>
      </c>
      <c r="D903" s="16">
        <v>111</v>
      </c>
    </row>
    <row r="904" spans="1:4" x14ac:dyDescent="0.55000000000000004">
      <c r="A904" s="48">
        <v>44470</v>
      </c>
      <c r="B904" s="50">
        <v>-17412.747800000001</v>
      </c>
      <c r="C904" s="16">
        <v>11</v>
      </c>
      <c r="D904" s="16">
        <v>111</v>
      </c>
    </row>
    <row r="905" spans="1:4" x14ac:dyDescent="0.55000000000000004">
      <c r="A905" s="48">
        <v>44501</v>
      </c>
      <c r="B905" s="50">
        <v>-183116.28400000001</v>
      </c>
      <c r="C905" s="16">
        <v>11</v>
      </c>
      <c r="D905" s="16">
        <v>111</v>
      </c>
    </row>
    <row r="906" spans="1:4" x14ac:dyDescent="0.55000000000000004">
      <c r="A906" s="48">
        <v>44531</v>
      </c>
      <c r="B906" s="50">
        <v>-43782.934399999998</v>
      </c>
      <c r="C906" s="16">
        <v>11</v>
      </c>
      <c r="D906" s="16">
        <v>111</v>
      </c>
    </row>
    <row r="907" spans="1:4" x14ac:dyDescent="0.55000000000000004">
      <c r="A907" s="48">
        <v>44197</v>
      </c>
      <c r="B907" s="50">
        <v>-2789.1682000000001</v>
      </c>
      <c r="C907" s="16">
        <v>11</v>
      </c>
      <c r="D907" s="16">
        <v>115</v>
      </c>
    </row>
    <row r="908" spans="1:4" x14ac:dyDescent="0.55000000000000004">
      <c r="A908" s="48">
        <v>44228</v>
      </c>
      <c r="B908" s="50">
        <v>-2779.0412700000002</v>
      </c>
      <c r="C908" s="16">
        <v>11</v>
      </c>
      <c r="D908" s="16">
        <v>115</v>
      </c>
    </row>
    <row r="909" spans="1:4" x14ac:dyDescent="0.55000000000000004">
      <c r="A909" s="48">
        <v>44256</v>
      </c>
      <c r="B909" s="50">
        <v>-2283.6884</v>
      </c>
      <c r="C909" s="16">
        <v>11</v>
      </c>
      <c r="D909" s="16">
        <v>115</v>
      </c>
    </row>
    <row r="910" spans="1:4" x14ac:dyDescent="0.55000000000000004">
      <c r="A910" s="48">
        <v>44287</v>
      </c>
      <c r="B910" s="50">
        <v>-2730.3409999999999</v>
      </c>
      <c r="C910" s="16">
        <v>11</v>
      </c>
      <c r="D910" s="16">
        <v>115</v>
      </c>
    </row>
    <row r="911" spans="1:4" x14ac:dyDescent="0.55000000000000004">
      <c r="A911" s="48">
        <v>44317</v>
      </c>
      <c r="B911" s="50">
        <v>-2307.6060000000002</v>
      </c>
      <c r="C911" s="16">
        <v>11</v>
      </c>
      <c r="D911" s="16">
        <v>115</v>
      </c>
    </row>
    <row r="912" spans="1:4" x14ac:dyDescent="0.55000000000000004">
      <c r="A912" s="48">
        <v>44348</v>
      </c>
      <c r="B912" s="50">
        <v>-2905.1224999999999</v>
      </c>
      <c r="C912" s="16">
        <v>11</v>
      </c>
      <c r="D912" s="16">
        <v>115</v>
      </c>
    </row>
    <row r="913" spans="1:4" x14ac:dyDescent="0.55000000000000004">
      <c r="A913" s="48">
        <v>44378</v>
      </c>
      <c r="B913" s="50">
        <v>-2440.7761</v>
      </c>
      <c r="C913" s="16">
        <v>11</v>
      </c>
      <c r="D913" s="16">
        <v>115</v>
      </c>
    </row>
    <row r="914" spans="1:4" x14ac:dyDescent="0.55000000000000004">
      <c r="A914" s="48">
        <v>44409</v>
      </c>
      <c r="B914" s="50">
        <v>-3169.3935000000001</v>
      </c>
      <c r="C914" s="16">
        <v>11</v>
      </c>
      <c r="D914" s="16">
        <v>115</v>
      </c>
    </row>
    <row r="915" spans="1:4" x14ac:dyDescent="0.55000000000000004">
      <c r="A915" s="48">
        <v>44440</v>
      </c>
      <c r="B915" s="50">
        <v>-2551.1388000000002</v>
      </c>
      <c r="C915" s="16">
        <v>11</v>
      </c>
      <c r="D915" s="16">
        <v>115</v>
      </c>
    </row>
    <row r="916" spans="1:4" x14ac:dyDescent="0.55000000000000004">
      <c r="A916" s="48">
        <v>44470</v>
      </c>
      <c r="B916" s="50">
        <v>-2414.9969999999998</v>
      </c>
      <c r="C916" s="16">
        <v>11</v>
      </c>
      <c r="D916" s="16">
        <v>115</v>
      </c>
    </row>
    <row r="917" spans="1:4" x14ac:dyDescent="0.55000000000000004">
      <c r="A917" s="48">
        <v>44501</v>
      </c>
      <c r="B917" s="50">
        <v>-2366.8779</v>
      </c>
      <c r="C917" s="16">
        <v>11</v>
      </c>
      <c r="D917" s="16">
        <v>115</v>
      </c>
    </row>
    <row r="918" spans="1:4" x14ac:dyDescent="0.55000000000000004">
      <c r="A918" s="48">
        <v>44531</v>
      </c>
      <c r="B918" s="50">
        <v>-2610.7103999999999</v>
      </c>
      <c r="C918" s="16">
        <v>11</v>
      </c>
      <c r="D918" s="16">
        <v>115</v>
      </c>
    </row>
    <row r="919" spans="1:4" x14ac:dyDescent="0.55000000000000004">
      <c r="A919" s="48">
        <v>44197</v>
      </c>
      <c r="B919" s="50">
        <v>-143164.8603</v>
      </c>
      <c r="C919" s="16">
        <v>11</v>
      </c>
      <c r="D919" s="16">
        <v>114</v>
      </c>
    </row>
    <row r="920" spans="1:4" x14ac:dyDescent="0.55000000000000004">
      <c r="A920" s="48">
        <v>44228</v>
      </c>
      <c r="B920" s="50">
        <v>-167444.692904</v>
      </c>
      <c r="C920" s="16">
        <v>11</v>
      </c>
      <c r="D920" s="16">
        <v>114</v>
      </c>
    </row>
    <row r="921" spans="1:4" x14ac:dyDescent="0.55000000000000004">
      <c r="A921" s="48">
        <v>44256</v>
      </c>
      <c r="B921" s="50">
        <v>-136623.492</v>
      </c>
      <c r="C921" s="16">
        <v>11</v>
      </c>
      <c r="D921" s="16">
        <v>114</v>
      </c>
    </row>
    <row r="922" spans="1:4" x14ac:dyDescent="0.55000000000000004">
      <c r="A922" s="48">
        <v>44287</v>
      </c>
      <c r="B922" s="50">
        <v>-135060.90150000001</v>
      </c>
      <c r="C922" s="16">
        <v>11</v>
      </c>
      <c r="D922" s="16">
        <v>114</v>
      </c>
    </row>
    <row r="923" spans="1:4" x14ac:dyDescent="0.55000000000000004">
      <c r="A923" s="48">
        <v>44317</v>
      </c>
      <c r="B923" s="50">
        <v>-172895.63500000001</v>
      </c>
      <c r="C923" s="16">
        <v>11</v>
      </c>
      <c r="D923" s="16">
        <v>114</v>
      </c>
    </row>
    <row r="924" spans="1:4" x14ac:dyDescent="0.55000000000000004">
      <c r="A924" s="48">
        <v>44348</v>
      </c>
      <c r="B924" s="50">
        <v>-152853.17300000001</v>
      </c>
      <c r="C924" s="16">
        <v>11</v>
      </c>
      <c r="D924" s="16">
        <v>114</v>
      </c>
    </row>
    <row r="925" spans="1:4" x14ac:dyDescent="0.55000000000000004">
      <c r="A925" s="48">
        <v>44378</v>
      </c>
      <c r="B925" s="50">
        <v>-126064.2714</v>
      </c>
      <c r="C925" s="16">
        <v>11</v>
      </c>
      <c r="D925" s="16">
        <v>114</v>
      </c>
    </row>
    <row r="926" spans="1:4" x14ac:dyDescent="0.55000000000000004">
      <c r="A926" s="48">
        <v>44409</v>
      </c>
      <c r="B926" s="50">
        <v>-154913.5042</v>
      </c>
      <c r="C926" s="16">
        <v>11</v>
      </c>
      <c r="D926" s="16">
        <v>114</v>
      </c>
    </row>
    <row r="927" spans="1:4" x14ac:dyDescent="0.55000000000000004">
      <c r="A927" s="48">
        <v>44440</v>
      </c>
      <c r="B927" s="50">
        <v>-131526.788</v>
      </c>
      <c r="C927" s="16">
        <v>11</v>
      </c>
      <c r="D927" s="16">
        <v>114</v>
      </c>
    </row>
    <row r="928" spans="1:4" x14ac:dyDescent="0.55000000000000004">
      <c r="A928" s="48">
        <v>44470</v>
      </c>
      <c r="B928" s="50">
        <v>-139036.05540000001</v>
      </c>
      <c r="C928" s="16">
        <v>11</v>
      </c>
      <c r="D928" s="16">
        <v>114</v>
      </c>
    </row>
    <row r="929" spans="1:4" x14ac:dyDescent="0.55000000000000004">
      <c r="A929" s="48">
        <v>44501</v>
      </c>
      <c r="B929" s="50">
        <v>-153994.28719999999</v>
      </c>
      <c r="C929" s="16">
        <v>11</v>
      </c>
      <c r="D929" s="16">
        <v>114</v>
      </c>
    </row>
    <row r="930" spans="1:4" x14ac:dyDescent="0.55000000000000004">
      <c r="A930" s="48">
        <v>44531</v>
      </c>
      <c r="B930" s="50">
        <v>-151631.5404</v>
      </c>
      <c r="C930" s="16">
        <v>11</v>
      </c>
      <c r="D930" s="16">
        <v>114</v>
      </c>
    </row>
    <row r="931" spans="1:4" x14ac:dyDescent="0.55000000000000004">
      <c r="A931" s="48">
        <v>44197</v>
      </c>
      <c r="B931" s="50">
        <v>-18447.525000000001</v>
      </c>
      <c r="C931" s="16">
        <v>11</v>
      </c>
      <c r="D931" s="16">
        <v>117</v>
      </c>
    </row>
    <row r="932" spans="1:4" x14ac:dyDescent="0.55000000000000004">
      <c r="A932" s="48">
        <v>44228</v>
      </c>
      <c r="B932" s="50">
        <v>-20985.889190999998</v>
      </c>
      <c r="C932" s="16">
        <v>11</v>
      </c>
      <c r="D932" s="16">
        <v>117</v>
      </c>
    </row>
    <row r="933" spans="1:4" x14ac:dyDescent="0.55000000000000004">
      <c r="A933" s="48">
        <v>44256</v>
      </c>
      <c r="B933" s="50">
        <v>-15192.459800000001</v>
      </c>
      <c r="C933" s="16">
        <v>11</v>
      </c>
      <c r="D933" s="16">
        <v>117</v>
      </c>
    </row>
    <row r="934" spans="1:4" x14ac:dyDescent="0.55000000000000004">
      <c r="A934" s="48">
        <v>44287</v>
      </c>
      <c r="B934" s="50">
        <v>-13720.2901</v>
      </c>
      <c r="C934" s="16">
        <v>11</v>
      </c>
      <c r="D934" s="16">
        <v>117</v>
      </c>
    </row>
    <row r="935" spans="1:4" x14ac:dyDescent="0.55000000000000004">
      <c r="A935" s="48">
        <v>44317</v>
      </c>
      <c r="B935" s="50">
        <v>-17447.730299999999</v>
      </c>
      <c r="C935" s="16">
        <v>11</v>
      </c>
      <c r="D935" s="16">
        <v>117</v>
      </c>
    </row>
    <row r="936" spans="1:4" x14ac:dyDescent="0.55000000000000004">
      <c r="A936" s="48">
        <v>44348</v>
      </c>
      <c r="B936" s="50">
        <v>-14773.74</v>
      </c>
      <c r="C936" s="16">
        <v>11</v>
      </c>
      <c r="D936" s="16">
        <v>117</v>
      </c>
    </row>
    <row r="937" spans="1:4" x14ac:dyDescent="0.55000000000000004">
      <c r="A937" s="48">
        <v>44378</v>
      </c>
      <c r="B937" s="50">
        <v>-15057.338400000001</v>
      </c>
      <c r="C937" s="16">
        <v>11</v>
      </c>
      <c r="D937" s="16">
        <v>117</v>
      </c>
    </row>
    <row r="938" spans="1:4" x14ac:dyDescent="0.55000000000000004">
      <c r="A938" s="48">
        <v>44409</v>
      </c>
      <c r="B938" s="50">
        <v>-19886.014299999999</v>
      </c>
      <c r="C938" s="16">
        <v>11</v>
      </c>
      <c r="D938" s="16">
        <v>117</v>
      </c>
    </row>
    <row r="939" spans="1:4" x14ac:dyDescent="0.55000000000000004">
      <c r="A939" s="48">
        <v>44440</v>
      </c>
      <c r="B939" s="50">
        <v>-13481.335800000001</v>
      </c>
      <c r="C939" s="16">
        <v>11</v>
      </c>
      <c r="D939" s="16">
        <v>117</v>
      </c>
    </row>
    <row r="940" spans="1:4" x14ac:dyDescent="0.55000000000000004">
      <c r="A940" s="48">
        <v>44470</v>
      </c>
      <c r="B940" s="50">
        <v>-15998.688</v>
      </c>
      <c r="C940" s="16">
        <v>11</v>
      </c>
      <c r="D940" s="16">
        <v>117</v>
      </c>
    </row>
    <row r="941" spans="1:4" x14ac:dyDescent="0.55000000000000004">
      <c r="A941" s="48">
        <v>44501</v>
      </c>
      <c r="B941" s="50">
        <v>-18101.9555</v>
      </c>
      <c r="C941" s="16">
        <v>11</v>
      </c>
      <c r="D941" s="16">
        <v>117</v>
      </c>
    </row>
    <row r="942" spans="1:4" x14ac:dyDescent="0.55000000000000004">
      <c r="A942" s="48">
        <v>44531</v>
      </c>
      <c r="B942" s="50">
        <v>-17838.708299999998</v>
      </c>
      <c r="C942" s="16">
        <v>11</v>
      </c>
      <c r="D942" s="16">
        <v>117</v>
      </c>
    </row>
    <row r="943" spans="1:4" x14ac:dyDescent="0.55000000000000004">
      <c r="A943" s="48">
        <v>44197</v>
      </c>
      <c r="B943" s="50">
        <v>-3001.7624999999998</v>
      </c>
      <c r="C943" s="16">
        <v>11</v>
      </c>
      <c r="D943" s="16">
        <v>121</v>
      </c>
    </row>
    <row r="944" spans="1:4" x14ac:dyDescent="0.55000000000000004">
      <c r="A944" s="48">
        <v>44228</v>
      </c>
      <c r="B944" s="50">
        <v>-2915.6469059999999</v>
      </c>
      <c r="C944" s="16">
        <v>11</v>
      </c>
      <c r="D944" s="16">
        <v>121</v>
      </c>
    </row>
    <row r="945" spans="1:4" x14ac:dyDescent="0.55000000000000004">
      <c r="A945" s="48">
        <v>44256</v>
      </c>
      <c r="B945" s="50">
        <v>-2491.0196000000001</v>
      </c>
      <c r="C945" s="16">
        <v>11</v>
      </c>
      <c r="D945" s="16">
        <v>121</v>
      </c>
    </row>
    <row r="946" spans="1:4" x14ac:dyDescent="0.55000000000000004">
      <c r="A946" s="48">
        <v>44287</v>
      </c>
      <c r="B946" s="50">
        <v>-2958.8281999999999</v>
      </c>
      <c r="C946" s="16">
        <v>11</v>
      </c>
      <c r="D946" s="16">
        <v>121</v>
      </c>
    </row>
    <row r="947" spans="1:4" x14ac:dyDescent="0.55000000000000004">
      <c r="A947" s="48">
        <v>44317</v>
      </c>
      <c r="B947" s="50">
        <v>-2791.7820000000002</v>
      </c>
      <c r="C947" s="16">
        <v>11</v>
      </c>
      <c r="D947" s="16">
        <v>121</v>
      </c>
    </row>
    <row r="948" spans="1:4" x14ac:dyDescent="0.55000000000000004">
      <c r="A948" s="48">
        <v>44348</v>
      </c>
      <c r="B948" s="50">
        <v>-2813.808</v>
      </c>
      <c r="C948" s="16">
        <v>11</v>
      </c>
      <c r="D948" s="16">
        <v>121</v>
      </c>
    </row>
    <row r="949" spans="1:4" x14ac:dyDescent="0.55000000000000004">
      <c r="A949" s="48">
        <v>44378</v>
      </c>
      <c r="B949" s="50">
        <v>-2423.2545</v>
      </c>
      <c r="C949" s="16">
        <v>11</v>
      </c>
      <c r="D949" s="16">
        <v>121</v>
      </c>
    </row>
    <row r="950" spans="1:4" x14ac:dyDescent="0.55000000000000004">
      <c r="A950" s="48">
        <v>44409</v>
      </c>
      <c r="B950" s="50">
        <v>-2968.3380999999999</v>
      </c>
      <c r="C950" s="16">
        <v>11</v>
      </c>
      <c r="D950" s="16">
        <v>121</v>
      </c>
    </row>
    <row r="951" spans="1:4" x14ac:dyDescent="0.55000000000000004">
      <c r="A951" s="48">
        <v>44440</v>
      </c>
      <c r="B951" s="50">
        <v>-2814.7808</v>
      </c>
      <c r="C951" s="16">
        <v>11</v>
      </c>
      <c r="D951" s="16">
        <v>121</v>
      </c>
    </row>
    <row r="952" spans="1:4" x14ac:dyDescent="0.55000000000000004">
      <c r="A952" s="48">
        <v>44470</v>
      </c>
      <c r="B952" s="50">
        <v>-3190.2011000000002</v>
      </c>
      <c r="C952" s="16">
        <v>11</v>
      </c>
      <c r="D952" s="16">
        <v>121</v>
      </c>
    </row>
    <row r="953" spans="1:4" x14ac:dyDescent="0.55000000000000004">
      <c r="A953" s="48">
        <v>44501</v>
      </c>
      <c r="B953" s="50">
        <v>-2504.6021000000001</v>
      </c>
      <c r="C953" s="16">
        <v>11</v>
      </c>
      <c r="D953" s="16">
        <v>121</v>
      </c>
    </row>
    <row r="954" spans="1:4" x14ac:dyDescent="0.55000000000000004">
      <c r="A954" s="48">
        <v>44531</v>
      </c>
      <c r="B954" s="50">
        <v>-2861.808</v>
      </c>
      <c r="C954" s="16">
        <v>11</v>
      </c>
      <c r="D954" s="16">
        <v>121</v>
      </c>
    </row>
    <row r="955" spans="1:4" x14ac:dyDescent="0.55000000000000004">
      <c r="A955" s="48">
        <v>44197</v>
      </c>
      <c r="B955" s="50">
        <v>-495.61180000000002</v>
      </c>
      <c r="C955" s="16">
        <v>11</v>
      </c>
      <c r="D955" s="16">
        <v>122</v>
      </c>
    </row>
    <row r="956" spans="1:4" x14ac:dyDescent="0.55000000000000004">
      <c r="A956" s="48">
        <v>44228</v>
      </c>
      <c r="B956" s="50">
        <v>-466.118471</v>
      </c>
      <c r="C956" s="16">
        <v>11</v>
      </c>
      <c r="D956" s="16">
        <v>122</v>
      </c>
    </row>
    <row r="957" spans="1:4" x14ac:dyDescent="0.55000000000000004">
      <c r="A957" s="48">
        <v>44256</v>
      </c>
      <c r="B957" s="50">
        <v>-408.28899999999999</v>
      </c>
      <c r="C957" s="16">
        <v>11</v>
      </c>
      <c r="D957" s="16">
        <v>122</v>
      </c>
    </row>
    <row r="958" spans="1:4" x14ac:dyDescent="0.55000000000000004">
      <c r="A958" s="48">
        <v>44287</v>
      </c>
      <c r="B958" s="50">
        <v>-451.89420000000001</v>
      </c>
      <c r="C958" s="16">
        <v>11</v>
      </c>
      <c r="D958" s="16">
        <v>122</v>
      </c>
    </row>
    <row r="959" spans="1:4" x14ac:dyDescent="0.55000000000000004">
      <c r="A959" s="48">
        <v>44317</v>
      </c>
      <c r="B959" s="50">
        <v>-428.25009999999997</v>
      </c>
      <c r="C959" s="16">
        <v>11</v>
      </c>
      <c r="D959" s="16">
        <v>122</v>
      </c>
    </row>
    <row r="960" spans="1:4" x14ac:dyDescent="0.55000000000000004">
      <c r="A960" s="48">
        <v>44348</v>
      </c>
      <c r="B960" s="50">
        <v>-486.8295</v>
      </c>
      <c r="C960" s="16">
        <v>11</v>
      </c>
      <c r="D960" s="16">
        <v>122</v>
      </c>
    </row>
    <row r="961" spans="1:4" x14ac:dyDescent="0.55000000000000004">
      <c r="A961" s="48">
        <v>44378</v>
      </c>
      <c r="B961" s="50">
        <v>-406.15120000000002</v>
      </c>
      <c r="C961" s="16">
        <v>11</v>
      </c>
      <c r="D961" s="16">
        <v>122</v>
      </c>
    </row>
    <row r="962" spans="1:4" x14ac:dyDescent="0.55000000000000004">
      <c r="A962" s="48">
        <v>44409</v>
      </c>
      <c r="B962" s="50">
        <v>-474.21</v>
      </c>
      <c r="C962" s="16">
        <v>11</v>
      </c>
      <c r="D962" s="16">
        <v>122</v>
      </c>
    </row>
    <row r="963" spans="1:4" x14ac:dyDescent="0.55000000000000004">
      <c r="A963" s="48">
        <v>44440</v>
      </c>
      <c r="B963" s="50">
        <v>-466.4873</v>
      </c>
      <c r="C963" s="16">
        <v>11</v>
      </c>
      <c r="D963" s="16">
        <v>122</v>
      </c>
    </row>
    <row r="964" spans="1:4" x14ac:dyDescent="0.55000000000000004">
      <c r="A964" s="48">
        <v>44470</v>
      </c>
      <c r="B964" s="50">
        <v>-444.96100000000001</v>
      </c>
      <c r="C964" s="16">
        <v>11</v>
      </c>
      <c r="D964" s="16">
        <v>122</v>
      </c>
    </row>
    <row r="965" spans="1:4" x14ac:dyDescent="0.55000000000000004">
      <c r="A965" s="48">
        <v>44501</v>
      </c>
      <c r="B965" s="50">
        <v>-439.68</v>
      </c>
      <c r="C965" s="16">
        <v>11</v>
      </c>
      <c r="D965" s="16">
        <v>122</v>
      </c>
    </row>
    <row r="966" spans="1:4" x14ac:dyDescent="0.55000000000000004">
      <c r="A966" s="48">
        <v>44531</v>
      </c>
      <c r="B966" s="50">
        <v>2966.2175999999999</v>
      </c>
      <c r="C966" s="16">
        <v>11</v>
      </c>
      <c r="D966" s="16">
        <v>122</v>
      </c>
    </row>
    <row r="967" spans="1:4" x14ac:dyDescent="0.55000000000000004">
      <c r="A967" s="48">
        <v>44197</v>
      </c>
      <c r="B967" s="50">
        <v>-386.30459999999999</v>
      </c>
      <c r="C967" s="16">
        <v>11</v>
      </c>
      <c r="D967" s="16">
        <v>125</v>
      </c>
    </row>
    <row r="968" spans="1:4" x14ac:dyDescent="0.55000000000000004">
      <c r="A968" s="48">
        <v>44228</v>
      </c>
      <c r="B968" s="50">
        <v>-416.93493599999999</v>
      </c>
      <c r="C968" s="16">
        <v>11</v>
      </c>
      <c r="D968" s="16">
        <v>125</v>
      </c>
    </row>
    <row r="969" spans="1:4" x14ac:dyDescent="0.55000000000000004">
      <c r="A969" s="48">
        <v>44256</v>
      </c>
      <c r="B969" s="50">
        <v>-279.57600000000002</v>
      </c>
      <c r="C969" s="16">
        <v>11</v>
      </c>
      <c r="D969" s="16">
        <v>125</v>
      </c>
    </row>
    <row r="970" spans="1:4" x14ac:dyDescent="0.55000000000000004">
      <c r="A970" s="48">
        <v>44287</v>
      </c>
      <c r="B970" s="50">
        <v>-342.98160000000001</v>
      </c>
      <c r="C970" s="16">
        <v>11</v>
      </c>
      <c r="D970" s="16">
        <v>125</v>
      </c>
    </row>
    <row r="971" spans="1:4" x14ac:dyDescent="0.55000000000000004">
      <c r="A971" s="48">
        <v>44317</v>
      </c>
      <c r="B971" s="50">
        <v>-280.99020000000002</v>
      </c>
      <c r="C971" s="16">
        <v>11</v>
      </c>
      <c r="D971" s="16">
        <v>125</v>
      </c>
    </row>
    <row r="972" spans="1:4" x14ac:dyDescent="0.55000000000000004">
      <c r="A972" s="48">
        <v>44348</v>
      </c>
      <c r="B972" s="50">
        <v>-328.44349999999997</v>
      </c>
      <c r="C972" s="16">
        <v>11</v>
      </c>
      <c r="D972" s="16">
        <v>125</v>
      </c>
    </row>
    <row r="973" spans="1:4" x14ac:dyDescent="0.55000000000000004">
      <c r="A973" s="48">
        <v>44378</v>
      </c>
      <c r="B973" s="50">
        <v>-290.66399999999999</v>
      </c>
      <c r="C973" s="16">
        <v>11</v>
      </c>
      <c r="D973" s="16">
        <v>125</v>
      </c>
    </row>
    <row r="974" spans="1:4" x14ac:dyDescent="0.55000000000000004">
      <c r="A974" s="48">
        <v>44409</v>
      </c>
      <c r="B974" s="50">
        <v>-391.11239999999998</v>
      </c>
      <c r="C974" s="16">
        <v>11</v>
      </c>
      <c r="D974" s="16">
        <v>125</v>
      </c>
    </row>
    <row r="975" spans="1:4" x14ac:dyDescent="0.55000000000000004">
      <c r="A975" s="48">
        <v>44440</v>
      </c>
      <c r="B975" s="50">
        <v>-276.00920000000002</v>
      </c>
      <c r="C975" s="16">
        <v>11</v>
      </c>
      <c r="D975" s="16">
        <v>125</v>
      </c>
    </row>
    <row r="976" spans="1:4" x14ac:dyDescent="0.55000000000000004">
      <c r="A976" s="48">
        <v>44470</v>
      </c>
      <c r="B976" s="50">
        <v>-309.27640000000002</v>
      </c>
      <c r="C976" s="16">
        <v>11</v>
      </c>
      <c r="D976" s="16">
        <v>125</v>
      </c>
    </row>
    <row r="977" spans="1:4" x14ac:dyDescent="0.55000000000000004">
      <c r="A977" s="48">
        <v>44501</v>
      </c>
      <c r="B977" s="50">
        <v>-330.65550000000002</v>
      </c>
      <c r="C977" s="16">
        <v>11</v>
      </c>
      <c r="D977" s="16">
        <v>125</v>
      </c>
    </row>
    <row r="978" spans="1:4" x14ac:dyDescent="0.55000000000000004">
      <c r="A978" s="48">
        <v>44531</v>
      </c>
      <c r="B978" s="50">
        <v>-351.35879999999997</v>
      </c>
      <c r="C978" s="16">
        <v>11</v>
      </c>
      <c r="D978" s="16">
        <v>125</v>
      </c>
    </row>
    <row r="979" spans="1:4" x14ac:dyDescent="0.55000000000000004">
      <c r="A979" s="48">
        <v>44197</v>
      </c>
      <c r="B979" s="50">
        <v>-77423.619000000006</v>
      </c>
      <c r="C979" s="16">
        <v>11</v>
      </c>
      <c r="D979" s="16">
        <v>128</v>
      </c>
    </row>
    <row r="980" spans="1:4" x14ac:dyDescent="0.55000000000000004">
      <c r="A980" s="48">
        <v>44228</v>
      </c>
      <c r="B980" s="50">
        <v>-80475.799532000005</v>
      </c>
      <c r="C980" s="16">
        <v>11</v>
      </c>
      <c r="D980" s="16">
        <v>128</v>
      </c>
    </row>
    <row r="981" spans="1:4" x14ac:dyDescent="0.55000000000000004">
      <c r="A981" s="48">
        <v>44256</v>
      </c>
      <c r="B981" s="50">
        <v>-18109.616999999998</v>
      </c>
      <c r="C981" s="16">
        <v>11</v>
      </c>
      <c r="D981" s="16">
        <v>128</v>
      </c>
    </row>
    <row r="982" spans="1:4" x14ac:dyDescent="0.55000000000000004">
      <c r="A982" s="48">
        <v>44287</v>
      </c>
      <c r="B982" s="50">
        <v>-6454.9065000000001</v>
      </c>
      <c r="C982" s="16">
        <v>11</v>
      </c>
      <c r="D982" s="16">
        <v>128</v>
      </c>
    </row>
    <row r="983" spans="1:4" x14ac:dyDescent="0.55000000000000004">
      <c r="A983" s="48">
        <v>44317</v>
      </c>
      <c r="B983" s="50">
        <v>-63254.521399999998</v>
      </c>
      <c r="C983" s="16">
        <v>11</v>
      </c>
      <c r="D983" s="16">
        <v>128</v>
      </c>
    </row>
    <row r="984" spans="1:4" x14ac:dyDescent="0.55000000000000004">
      <c r="A984" s="48">
        <v>44348</v>
      </c>
      <c r="B984" s="50">
        <v>-16190.398800000001</v>
      </c>
      <c r="C984" s="16">
        <v>11</v>
      </c>
      <c r="D984" s="16">
        <v>128</v>
      </c>
    </row>
    <row r="985" spans="1:4" x14ac:dyDescent="0.55000000000000004">
      <c r="A985" s="48">
        <v>44378</v>
      </c>
      <c r="B985" s="50">
        <v>-4021.2952</v>
      </c>
      <c r="C985" s="16">
        <v>11</v>
      </c>
      <c r="D985" s="16">
        <v>128</v>
      </c>
    </row>
    <row r="986" spans="1:4" x14ac:dyDescent="0.55000000000000004">
      <c r="A986" s="48">
        <v>44409</v>
      </c>
      <c r="B986" s="50">
        <v>-41764.868999999999</v>
      </c>
      <c r="C986" s="16">
        <v>11</v>
      </c>
      <c r="D986" s="16">
        <v>128</v>
      </c>
    </row>
    <row r="987" spans="1:4" x14ac:dyDescent="0.55000000000000004">
      <c r="A987" s="48">
        <v>44440</v>
      </c>
      <c r="B987" s="50">
        <v>-9231.0408000000007</v>
      </c>
      <c r="C987" s="16">
        <v>11</v>
      </c>
      <c r="D987" s="16">
        <v>128</v>
      </c>
    </row>
    <row r="988" spans="1:4" x14ac:dyDescent="0.55000000000000004">
      <c r="A988" s="48">
        <v>44470</v>
      </c>
      <c r="B988" s="50">
        <v>-5201.8967000000002</v>
      </c>
      <c r="C988" s="16">
        <v>11</v>
      </c>
      <c r="D988" s="16">
        <v>128</v>
      </c>
    </row>
    <row r="989" spans="1:4" x14ac:dyDescent="0.55000000000000004">
      <c r="A989" s="48">
        <v>44501</v>
      </c>
      <c r="B989" s="50">
        <v>-60318.836199999998</v>
      </c>
      <c r="C989" s="16">
        <v>11</v>
      </c>
      <c r="D989" s="16">
        <v>128</v>
      </c>
    </row>
    <row r="990" spans="1:4" x14ac:dyDescent="0.55000000000000004">
      <c r="A990" s="48">
        <v>44531</v>
      </c>
      <c r="B990" s="50">
        <v>-11376.0504</v>
      </c>
      <c r="C990" s="16">
        <v>11</v>
      </c>
      <c r="D990" s="16">
        <v>128</v>
      </c>
    </row>
    <row r="991" spans="1:4" x14ac:dyDescent="0.55000000000000004">
      <c r="A991" s="48">
        <v>44197</v>
      </c>
      <c r="B991" s="50">
        <v>373632.6312</v>
      </c>
      <c r="C991" s="16">
        <v>12</v>
      </c>
      <c r="D991" s="16">
        <v>101</v>
      </c>
    </row>
    <row r="992" spans="1:4" x14ac:dyDescent="0.55000000000000004">
      <c r="A992" s="48">
        <v>44228</v>
      </c>
      <c r="B992" s="50">
        <v>373874.800498</v>
      </c>
      <c r="C992" s="16">
        <v>12</v>
      </c>
      <c r="D992" s="16">
        <v>101</v>
      </c>
    </row>
    <row r="993" spans="1:4" x14ac:dyDescent="0.55000000000000004">
      <c r="A993" s="48">
        <v>44256</v>
      </c>
      <c r="B993" s="50">
        <v>175491.78539999999</v>
      </c>
      <c r="C993" s="16">
        <v>12</v>
      </c>
      <c r="D993" s="16">
        <v>101</v>
      </c>
    </row>
    <row r="994" spans="1:4" x14ac:dyDescent="0.55000000000000004">
      <c r="A994" s="48">
        <v>44287</v>
      </c>
      <c r="B994" s="50">
        <v>249320.54819999999</v>
      </c>
      <c r="C994" s="16">
        <v>12</v>
      </c>
      <c r="D994" s="16">
        <v>101</v>
      </c>
    </row>
    <row r="995" spans="1:4" x14ac:dyDescent="0.55000000000000004">
      <c r="A995" s="48">
        <v>44317</v>
      </c>
      <c r="B995" s="50">
        <v>243082.02910000001</v>
      </c>
      <c r="C995" s="16">
        <v>12</v>
      </c>
      <c r="D995" s="16">
        <v>101</v>
      </c>
    </row>
    <row r="996" spans="1:4" x14ac:dyDescent="0.55000000000000004">
      <c r="A996" s="48">
        <v>44348</v>
      </c>
      <c r="B996" s="50">
        <v>198474.6876</v>
      </c>
      <c r="C996" s="16">
        <v>12</v>
      </c>
      <c r="D996" s="16">
        <v>101</v>
      </c>
    </row>
    <row r="997" spans="1:4" x14ac:dyDescent="0.55000000000000004">
      <c r="A997" s="48">
        <v>44378</v>
      </c>
      <c r="B997" s="50">
        <v>140291.0318</v>
      </c>
      <c r="C997" s="16">
        <v>12</v>
      </c>
      <c r="D997" s="16">
        <v>101</v>
      </c>
    </row>
    <row r="998" spans="1:4" x14ac:dyDescent="0.55000000000000004">
      <c r="A998" s="48">
        <v>44409</v>
      </c>
      <c r="B998" s="50">
        <v>200405.69959999999</v>
      </c>
      <c r="C998" s="16">
        <v>12</v>
      </c>
      <c r="D998" s="16">
        <v>101</v>
      </c>
    </row>
    <row r="999" spans="1:4" x14ac:dyDescent="0.55000000000000004">
      <c r="A999" s="48">
        <v>44440</v>
      </c>
      <c r="B999" s="50">
        <v>167113.66699999999</v>
      </c>
      <c r="C999" s="16">
        <v>12</v>
      </c>
      <c r="D999" s="16">
        <v>101</v>
      </c>
    </row>
    <row r="1000" spans="1:4" x14ac:dyDescent="0.55000000000000004">
      <c r="A1000" s="48">
        <v>44470</v>
      </c>
      <c r="B1000" s="50">
        <v>214890.92559999999</v>
      </c>
      <c r="C1000" s="16">
        <v>12</v>
      </c>
      <c r="D1000" s="16">
        <v>101</v>
      </c>
    </row>
    <row r="1001" spans="1:4" x14ac:dyDescent="0.55000000000000004">
      <c r="A1001" s="48">
        <v>44501</v>
      </c>
      <c r="B1001" s="50">
        <v>250335.00440000001</v>
      </c>
      <c r="C1001" s="16">
        <v>12</v>
      </c>
      <c r="D1001" s="16">
        <v>101</v>
      </c>
    </row>
    <row r="1002" spans="1:4" x14ac:dyDescent="0.55000000000000004">
      <c r="A1002" s="48">
        <v>44531</v>
      </c>
      <c r="B1002" s="50">
        <v>174033.79</v>
      </c>
      <c r="C1002" s="16">
        <v>12</v>
      </c>
      <c r="D1002" s="16">
        <v>101</v>
      </c>
    </row>
    <row r="1003" spans="1:4" x14ac:dyDescent="0.55000000000000004">
      <c r="A1003" s="48">
        <v>44197</v>
      </c>
      <c r="B1003" s="50">
        <v>248707.86904600001</v>
      </c>
      <c r="C1003" s="16">
        <v>12</v>
      </c>
      <c r="D1003" s="16">
        <v>102</v>
      </c>
    </row>
    <row r="1004" spans="1:4" x14ac:dyDescent="0.55000000000000004">
      <c r="A1004" s="48">
        <v>44228</v>
      </c>
      <c r="B1004" s="50">
        <v>284100.91194870003</v>
      </c>
      <c r="C1004" s="16">
        <v>12</v>
      </c>
      <c r="D1004" s="16">
        <v>102</v>
      </c>
    </row>
    <row r="1005" spans="1:4" x14ac:dyDescent="0.55000000000000004">
      <c r="A1005" s="48">
        <v>44256</v>
      </c>
      <c r="B1005" s="50">
        <v>111488.89896000001</v>
      </c>
      <c r="C1005" s="16">
        <v>12</v>
      </c>
      <c r="D1005" s="16">
        <v>102</v>
      </c>
    </row>
    <row r="1006" spans="1:4" x14ac:dyDescent="0.55000000000000004">
      <c r="A1006" s="48">
        <v>44287</v>
      </c>
      <c r="B1006" s="50">
        <v>195545.52799999999</v>
      </c>
      <c r="C1006" s="16">
        <v>12</v>
      </c>
      <c r="D1006" s="16">
        <v>102</v>
      </c>
    </row>
    <row r="1007" spans="1:4" x14ac:dyDescent="0.55000000000000004">
      <c r="A1007" s="48">
        <v>44317</v>
      </c>
      <c r="B1007" s="50">
        <v>161425.34748</v>
      </c>
      <c r="C1007" s="16">
        <v>12</v>
      </c>
      <c r="D1007" s="16">
        <v>102</v>
      </c>
    </row>
    <row r="1008" spans="1:4" x14ac:dyDescent="0.55000000000000004">
      <c r="A1008" s="48">
        <v>44348</v>
      </c>
      <c r="B1008" s="50">
        <v>144252.22140000001</v>
      </c>
      <c r="C1008" s="16">
        <v>12</v>
      </c>
      <c r="D1008" s="16">
        <v>102</v>
      </c>
    </row>
    <row r="1009" spans="1:4" x14ac:dyDescent="0.55000000000000004">
      <c r="A1009" s="48">
        <v>44378</v>
      </c>
      <c r="B1009" s="50">
        <v>99262.522500000006</v>
      </c>
      <c r="C1009" s="16">
        <v>12</v>
      </c>
      <c r="D1009" s="16">
        <v>102</v>
      </c>
    </row>
    <row r="1010" spans="1:4" x14ac:dyDescent="0.55000000000000004">
      <c r="A1010" s="48">
        <v>44409</v>
      </c>
      <c r="B1010" s="50">
        <v>133150.282248</v>
      </c>
      <c r="C1010" s="16">
        <v>12</v>
      </c>
      <c r="D1010" s="16">
        <v>102</v>
      </c>
    </row>
    <row r="1011" spans="1:4" x14ac:dyDescent="0.55000000000000004">
      <c r="A1011" s="48">
        <v>44440</v>
      </c>
      <c r="B1011" s="50">
        <v>126869.9676</v>
      </c>
      <c r="C1011" s="16">
        <v>12</v>
      </c>
      <c r="D1011" s="16">
        <v>102</v>
      </c>
    </row>
    <row r="1012" spans="1:4" x14ac:dyDescent="0.55000000000000004">
      <c r="A1012" s="48">
        <v>44470</v>
      </c>
      <c r="B1012" s="50">
        <v>163647.70488</v>
      </c>
      <c r="C1012" s="16">
        <v>12</v>
      </c>
      <c r="D1012" s="16">
        <v>102</v>
      </c>
    </row>
    <row r="1013" spans="1:4" x14ac:dyDescent="0.55000000000000004">
      <c r="A1013" s="48">
        <v>44501</v>
      </c>
      <c r="B1013" s="50">
        <v>161899.826608</v>
      </c>
      <c r="C1013" s="16">
        <v>12</v>
      </c>
      <c r="D1013" s="16">
        <v>102</v>
      </c>
    </row>
    <row r="1014" spans="1:4" x14ac:dyDescent="0.55000000000000004">
      <c r="A1014" s="48">
        <v>44531</v>
      </c>
      <c r="B1014" s="50">
        <v>134388.89263799999</v>
      </c>
      <c r="C1014" s="16">
        <v>12</v>
      </c>
      <c r="D1014" s="16">
        <v>102</v>
      </c>
    </row>
    <row r="1015" spans="1:4" x14ac:dyDescent="0.55000000000000004">
      <c r="A1015" s="48">
        <v>44197</v>
      </c>
      <c r="B1015" s="50">
        <v>19095.952399999998</v>
      </c>
      <c r="C1015" s="16">
        <v>12</v>
      </c>
      <c r="D1015" s="16">
        <v>103</v>
      </c>
    </row>
    <row r="1016" spans="1:4" x14ac:dyDescent="0.55000000000000004">
      <c r="A1016" s="48">
        <v>44228</v>
      </c>
      <c r="B1016" s="50">
        <v>20133.775900000001</v>
      </c>
      <c r="C1016" s="16">
        <v>12</v>
      </c>
      <c r="D1016" s="16">
        <v>103</v>
      </c>
    </row>
    <row r="1017" spans="1:4" x14ac:dyDescent="0.55000000000000004">
      <c r="A1017" s="48">
        <v>44256</v>
      </c>
      <c r="B1017" s="50">
        <v>1772.63</v>
      </c>
      <c r="C1017" s="16">
        <v>12</v>
      </c>
      <c r="D1017" s="16">
        <v>103</v>
      </c>
    </row>
    <row r="1018" spans="1:4" x14ac:dyDescent="0.55000000000000004">
      <c r="A1018" s="48">
        <v>44287</v>
      </c>
      <c r="B1018" s="50">
        <v>19945.396199999999</v>
      </c>
      <c r="C1018" s="16">
        <v>12</v>
      </c>
      <c r="D1018" s="16">
        <v>103</v>
      </c>
    </row>
    <row r="1019" spans="1:4" x14ac:dyDescent="0.55000000000000004">
      <c r="A1019" s="48">
        <v>44317</v>
      </c>
      <c r="B1019" s="50">
        <v>14867.235000000001</v>
      </c>
      <c r="C1019" s="16">
        <v>12</v>
      </c>
      <c r="D1019" s="16">
        <v>103</v>
      </c>
    </row>
    <row r="1020" spans="1:4" x14ac:dyDescent="0.55000000000000004">
      <c r="A1020" s="48">
        <v>44348</v>
      </c>
      <c r="B1020" s="50">
        <v>8103.1004999999996</v>
      </c>
      <c r="C1020" s="16">
        <v>12</v>
      </c>
      <c r="D1020" s="16">
        <v>103</v>
      </c>
    </row>
    <row r="1021" spans="1:4" x14ac:dyDescent="0.55000000000000004">
      <c r="A1021" s="48">
        <v>44378</v>
      </c>
      <c r="B1021" s="50">
        <v>4328.4444999999996</v>
      </c>
      <c r="C1021" s="16">
        <v>12</v>
      </c>
      <c r="D1021" s="16">
        <v>103</v>
      </c>
    </row>
    <row r="1022" spans="1:4" x14ac:dyDescent="0.55000000000000004">
      <c r="A1022" s="48">
        <v>44409</v>
      </c>
      <c r="B1022" s="50">
        <v>12355.343999999999</v>
      </c>
      <c r="C1022" s="16">
        <v>12</v>
      </c>
      <c r="D1022" s="16">
        <v>103</v>
      </c>
    </row>
    <row r="1023" spans="1:4" x14ac:dyDescent="0.55000000000000004">
      <c r="A1023" s="48">
        <v>44440</v>
      </c>
      <c r="B1023" s="50">
        <v>4655.3325000000004</v>
      </c>
      <c r="C1023" s="16">
        <v>12</v>
      </c>
      <c r="D1023" s="16">
        <v>103</v>
      </c>
    </row>
    <row r="1024" spans="1:4" x14ac:dyDescent="0.55000000000000004">
      <c r="A1024" s="48">
        <v>44470</v>
      </c>
      <c r="B1024" s="50">
        <v>6508.6875</v>
      </c>
      <c r="C1024" s="16">
        <v>12</v>
      </c>
      <c r="D1024" s="16">
        <v>103</v>
      </c>
    </row>
    <row r="1025" spans="1:4" x14ac:dyDescent="0.55000000000000004">
      <c r="A1025" s="48">
        <v>44501</v>
      </c>
      <c r="B1025" s="50">
        <v>2280.1831999999999</v>
      </c>
      <c r="C1025" s="16">
        <v>12</v>
      </c>
      <c r="D1025" s="16">
        <v>103</v>
      </c>
    </row>
    <row r="1026" spans="1:4" x14ac:dyDescent="0.55000000000000004">
      <c r="A1026" s="48">
        <v>44531</v>
      </c>
      <c r="B1026" s="50">
        <v>3202.1612</v>
      </c>
      <c r="C1026" s="16">
        <v>12</v>
      </c>
      <c r="D1026" s="16">
        <v>103</v>
      </c>
    </row>
    <row r="1027" spans="1:4" x14ac:dyDescent="0.55000000000000004">
      <c r="A1027" s="48">
        <v>44197</v>
      </c>
      <c r="B1027" s="50">
        <v>-17969.925299999999</v>
      </c>
      <c r="C1027" s="16">
        <v>12</v>
      </c>
      <c r="D1027" s="16">
        <v>104</v>
      </c>
    </row>
    <row r="1028" spans="1:4" x14ac:dyDescent="0.55000000000000004">
      <c r="A1028" s="48">
        <v>44228</v>
      </c>
      <c r="B1028" s="50">
        <v>-16815.893400000001</v>
      </c>
      <c r="C1028" s="16">
        <v>12</v>
      </c>
      <c r="D1028" s="16">
        <v>104</v>
      </c>
    </row>
    <row r="1029" spans="1:4" x14ac:dyDescent="0.55000000000000004">
      <c r="A1029" s="48">
        <v>44256</v>
      </c>
      <c r="B1029" s="50">
        <v>-11573.3002</v>
      </c>
      <c r="C1029" s="16">
        <v>12</v>
      </c>
      <c r="D1029" s="16">
        <v>104</v>
      </c>
    </row>
    <row r="1030" spans="1:4" x14ac:dyDescent="0.55000000000000004">
      <c r="A1030" s="48">
        <v>44287</v>
      </c>
      <c r="B1030" s="50">
        <v>-1493.4570000000001</v>
      </c>
      <c r="C1030" s="16">
        <v>12</v>
      </c>
      <c r="D1030" s="16">
        <v>104</v>
      </c>
    </row>
    <row r="1031" spans="1:4" x14ac:dyDescent="0.55000000000000004">
      <c r="A1031" s="48">
        <v>44317</v>
      </c>
      <c r="B1031" s="50">
        <v>-679.02120000000002</v>
      </c>
      <c r="C1031" s="16">
        <v>12</v>
      </c>
      <c r="D1031" s="16">
        <v>104</v>
      </c>
    </row>
    <row r="1032" spans="1:4" x14ac:dyDescent="0.55000000000000004">
      <c r="A1032" s="48">
        <v>44348</v>
      </c>
      <c r="B1032" s="50">
        <v>-58.321199999999997</v>
      </c>
      <c r="C1032" s="16">
        <v>12</v>
      </c>
      <c r="D1032" s="16">
        <v>104</v>
      </c>
    </row>
    <row r="1033" spans="1:4" x14ac:dyDescent="0.55000000000000004">
      <c r="A1033" s="48">
        <v>44378</v>
      </c>
      <c r="B1033" s="50">
        <v>-45.207500000000003</v>
      </c>
      <c r="C1033" s="16">
        <v>12</v>
      </c>
      <c r="D1033" s="16">
        <v>104</v>
      </c>
    </row>
    <row r="1034" spans="1:4" x14ac:dyDescent="0.55000000000000004">
      <c r="A1034" s="48">
        <v>44409</v>
      </c>
      <c r="B1034" s="50">
        <v>-477.20119999999997</v>
      </c>
      <c r="C1034" s="16">
        <v>12</v>
      </c>
      <c r="D1034" s="16">
        <v>104</v>
      </c>
    </row>
    <row r="1035" spans="1:4" x14ac:dyDescent="0.55000000000000004">
      <c r="A1035" s="48">
        <v>44470</v>
      </c>
      <c r="B1035" s="50">
        <v>-496.81169999999997</v>
      </c>
      <c r="C1035" s="16">
        <v>12</v>
      </c>
      <c r="D1035" s="16">
        <v>104</v>
      </c>
    </row>
    <row r="1036" spans="1:4" x14ac:dyDescent="0.55000000000000004">
      <c r="A1036" s="48">
        <v>44501</v>
      </c>
      <c r="B1036" s="50">
        <v>-2062.3072999999999</v>
      </c>
      <c r="C1036" s="16">
        <v>12</v>
      </c>
      <c r="D1036" s="16">
        <v>104</v>
      </c>
    </row>
    <row r="1037" spans="1:4" x14ac:dyDescent="0.55000000000000004">
      <c r="A1037" s="48">
        <v>44531</v>
      </c>
      <c r="B1037" s="50">
        <v>-952.23699999999997</v>
      </c>
      <c r="C1037" s="16">
        <v>12</v>
      </c>
      <c r="D1037" s="16">
        <v>104</v>
      </c>
    </row>
    <row r="1038" spans="1:4" x14ac:dyDescent="0.55000000000000004">
      <c r="A1038" s="48">
        <v>44256</v>
      </c>
      <c r="B1038" s="50">
        <v>-3441.25</v>
      </c>
      <c r="C1038" s="16">
        <v>12</v>
      </c>
      <c r="D1038" s="16">
        <v>107</v>
      </c>
    </row>
    <row r="1039" spans="1:4" x14ac:dyDescent="0.55000000000000004">
      <c r="A1039" s="48">
        <v>44287</v>
      </c>
      <c r="B1039" s="50">
        <v>-11611.147000000001</v>
      </c>
      <c r="C1039" s="16">
        <v>12</v>
      </c>
      <c r="D1039" s="16">
        <v>107</v>
      </c>
    </row>
    <row r="1040" spans="1:4" x14ac:dyDescent="0.55000000000000004">
      <c r="A1040" s="48">
        <v>44317</v>
      </c>
      <c r="B1040" s="50">
        <v>-4767.2</v>
      </c>
      <c r="C1040" s="16">
        <v>12</v>
      </c>
      <c r="D1040" s="16">
        <v>107</v>
      </c>
    </row>
    <row r="1041" spans="1:4" x14ac:dyDescent="0.55000000000000004">
      <c r="A1041" s="48">
        <v>44378</v>
      </c>
      <c r="B1041" s="50">
        <v>-1430.1251999999999</v>
      </c>
      <c r="C1041" s="16">
        <v>12</v>
      </c>
      <c r="D1041" s="16">
        <v>107</v>
      </c>
    </row>
    <row r="1042" spans="1:4" x14ac:dyDescent="0.55000000000000004">
      <c r="A1042" s="48">
        <v>44409</v>
      </c>
      <c r="B1042" s="50">
        <v>-8825.7407999999996</v>
      </c>
      <c r="C1042" s="16">
        <v>12</v>
      </c>
      <c r="D1042" s="16">
        <v>107</v>
      </c>
    </row>
    <row r="1043" spans="1:4" x14ac:dyDescent="0.55000000000000004">
      <c r="A1043" s="48">
        <v>44440</v>
      </c>
      <c r="B1043" s="50">
        <v>-3683.232</v>
      </c>
      <c r="C1043" s="16">
        <v>12</v>
      </c>
      <c r="D1043" s="16">
        <v>107</v>
      </c>
    </row>
    <row r="1044" spans="1:4" x14ac:dyDescent="0.55000000000000004">
      <c r="A1044" s="48">
        <v>44470</v>
      </c>
      <c r="B1044" s="50">
        <v>-8183.1518999999998</v>
      </c>
      <c r="C1044" s="16">
        <v>12</v>
      </c>
      <c r="D1044" s="16">
        <v>107</v>
      </c>
    </row>
    <row r="1045" spans="1:4" x14ac:dyDescent="0.55000000000000004">
      <c r="A1045" s="48">
        <v>44501</v>
      </c>
      <c r="B1045" s="50">
        <v>-2627.1676000000002</v>
      </c>
      <c r="C1045" s="16">
        <v>12</v>
      </c>
      <c r="D1045" s="16">
        <v>107</v>
      </c>
    </row>
    <row r="1046" spans="1:4" x14ac:dyDescent="0.55000000000000004">
      <c r="A1046" s="48">
        <v>44531</v>
      </c>
      <c r="B1046" s="50">
        <v>-4751.1737000000003</v>
      </c>
      <c r="C1046" s="16">
        <v>12</v>
      </c>
      <c r="D1046" s="16">
        <v>107</v>
      </c>
    </row>
    <row r="1047" spans="1:4" x14ac:dyDescent="0.55000000000000004">
      <c r="A1047" s="48">
        <v>44197</v>
      </c>
      <c r="B1047" s="50">
        <v>-10482.3961</v>
      </c>
      <c r="C1047" s="16">
        <v>12</v>
      </c>
      <c r="D1047" s="16">
        <v>108</v>
      </c>
    </row>
    <row r="1048" spans="1:4" x14ac:dyDescent="0.55000000000000004">
      <c r="A1048" s="48">
        <v>44228</v>
      </c>
      <c r="B1048" s="50">
        <v>-10369.269251</v>
      </c>
      <c r="C1048" s="16">
        <v>12</v>
      </c>
      <c r="D1048" s="16">
        <v>108</v>
      </c>
    </row>
    <row r="1049" spans="1:4" x14ac:dyDescent="0.55000000000000004">
      <c r="A1049" s="48">
        <v>44256</v>
      </c>
      <c r="B1049" s="50">
        <v>-10323.290000000001</v>
      </c>
      <c r="C1049" s="16">
        <v>12</v>
      </c>
      <c r="D1049" s="16">
        <v>108</v>
      </c>
    </row>
    <row r="1050" spans="1:4" x14ac:dyDescent="0.55000000000000004">
      <c r="A1050" s="48">
        <v>44287</v>
      </c>
      <c r="B1050" s="50">
        <v>-15399.226500000001</v>
      </c>
      <c r="C1050" s="16">
        <v>12</v>
      </c>
      <c r="D1050" s="16">
        <v>108</v>
      </c>
    </row>
    <row r="1051" spans="1:4" x14ac:dyDescent="0.55000000000000004">
      <c r="A1051" s="48">
        <v>44317</v>
      </c>
      <c r="B1051" s="50">
        <v>-14160.6</v>
      </c>
      <c r="C1051" s="16">
        <v>12</v>
      </c>
      <c r="D1051" s="16">
        <v>108</v>
      </c>
    </row>
    <row r="1052" spans="1:4" x14ac:dyDescent="0.55000000000000004">
      <c r="A1052" s="48">
        <v>44348</v>
      </c>
      <c r="B1052" s="50">
        <v>-2855.0720999999999</v>
      </c>
      <c r="C1052" s="16">
        <v>12</v>
      </c>
      <c r="D1052" s="16">
        <v>108</v>
      </c>
    </row>
    <row r="1053" spans="1:4" x14ac:dyDescent="0.55000000000000004">
      <c r="A1053" s="48">
        <v>44378</v>
      </c>
      <c r="B1053" s="50">
        <v>-7385.4368999999997</v>
      </c>
      <c r="C1053" s="16">
        <v>12</v>
      </c>
      <c r="D1053" s="16">
        <v>108</v>
      </c>
    </row>
    <row r="1054" spans="1:4" x14ac:dyDescent="0.55000000000000004">
      <c r="A1054" s="48">
        <v>44409</v>
      </c>
      <c r="B1054" s="50">
        <v>-2537.5992000000001</v>
      </c>
      <c r="C1054" s="16">
        <v>12</v>
      </c>
      <c r="D1054" s="16">
        <v>108</v>
      </c>
    </row>
    <row r="1055" spans="1:4" x14ac:dyDescent="0.55000000000000004">
      <c r="A1055" s="48">
        <v>44440</v>
      </c>
      <c r="B1055" s="50">
        <v>-7290.5945000000002</v>
      </c>
      <c r="C1055" s="16">
        <v>12</v>
      </c>
      <c r="D1055" s="16">
        <v>108</v>
      </c>
    </row>
    <row r="1056" spans="1:4" x14ac:dyDescent="0.55000000000000004">
      <c r="A1056" s="48">
        <v>44501</v>
      </c>
      <c r="B1056" s="50">
        <v>-13533.802100000001</v>
      </c>
      <c r="C1056" s="16">
        <v>12</v>
      </c>
      <c r="D1056" s="16">
        <v>108</v>
      </c>
    </row>
    <row r="1057" spans="1:4" x14ac:dyDescent="0.55000000000000004">
      <c r="A1057" s="48">
        <v>44531</v>
      </c>
      <c r="B1057" s="50">
        <v>-5586.5448999999999</v>
      </c>
      <c r="C1057" s="16">
        <v>12</v>
      </c>
      <c r="D1057" s="16">
        <v>108</v>
      </c>
    </row>
    <row r="1058" spans="1:4" x14ac:dyDescent="0.55000000000000004">
      <c r="A1058" s="48">
        <v>44197</v>
      </c>
      <c r="B1058" s="50">
        <v>-73536.0576</v>
      </c>
      <c r="C1058" s="16">
        <v>12</v>
      </c>
      <c r="D1058" s="16">
        <v>111</v>
      </c>
    </row>
    <row r="1059" spans="1:4" x14ac:dyDescent="0.55000000000000004">
      <c r="A1059" s="48">
        <v>44228</v>
      </c>
      <c r="B1059" s="50">
        <v>-72042.35643</v>
      </c>
      <c r="C1059" s="16">
        <v>12</v>
      </c>
      <c r="D1059" s="16">
        <v>111</v>
      </c>
    </row>
    <row r="1060" spans="1:4" x14ac:dyDescent="0.55000000000000004">
      <c r="A1060" s="48">
        <v>44256</v>
      </c>
      <c r="B1060" s="50">
        <v>-63377.296499999997</v>
      </c>
      <c r="C1060" s="16">
        <v>12</v>
      </c>
      <c r="D1060" s="16">
        <v>111</v>
      </c>
    </row>
    <row r="1061" spans="1:4" x14ac:dyDescent="0.55000000000000004">
      <c r="A1061" s="48">
        <v>44287</v>
      </c>
      <c r="B1061" s="50">
        <v>-55237.744200000001</v>
      </c>
      <c r="C1061" s="16">
        <v>12</v>
      </c>
      <c r="D1061" s="16">
        <v>111</v>
      </c>
    </row>
    <row r="1062" spans="1:4" x14ac:dyDescent="0.55000000000000004">
      <c r="A1062" s="48">
        <v>44317</v>
      </c>
      <c r="B1062" s="50">
        <v>-59805.832799999996</v>
      </c>
      <c r="C1062" s="16">
        <v>12</v>
      </c>
      <c r="D1062" s="16">
        <v>111</v>
      </c>
    </row>
    <row r="1063" spans="1:4" x14ac:dyDescent="0.55000000000000004">
      <c r="A1063" s="48">
        <v>44348</v>
      </c>
      <c r="B1063" s="50">
        <v>-73144.021599999993</v>
      </c>
      <c r="C1063" s="16">
        <v>12</v>
      </c>
      <c r="D1063" s="16">
        <v>111</v>
      </c>
    </row>
    <row r="1064" spans="1:4" x14ac:dyDescent="0.55000000000000004">
      <c r="A1064" s="48">
        <v>44378</v>
      </c>
      <c r="B1064" s="50">
        <v>-45118.732000000004</v>
      </c>
      <c r="C1064" s="16">
        <v>12</v>
      </c>
      <c r="D1064" s="16">
        <v>111</v>
      </c>
    </row>
    <row r="1065" spans="1:4" x14ac:dyDescent="0.55000000000000004">
      <c r="A1065" s="48">
        <v>44409</v>
      </c>
      <c r="B1065" s="50">
        <v>-57881.43</v>
      </c>
      <c r="C1065" s="16">
        <v>12</v>
      </c>
      <c r="D1065" s="16">
        <v>111</v>
      </c>
    </row>
    <row r="1066" spans="1:4" x14ac:dyDescent="0.55000000000000004">
      <c r="A1066" s="48">
        <v>44440</v>
      </c>
      <c r="B1066" s="50">
        <v>-56090.652800000003</v>
      </c>
      <c r="C1066" s="16">
        <v>12</v>
      </c>
      <c r="D1066" s="16">
        <v>111</v>
      </c>
    </row>
    <row r="1067" spans="1:4" x14ac:dyDescent="0.55000000000000004">
      <c r="A1067" s="48">
        <v>44470</v>
      </c>
      <c r="B1067" s="50">
        <v>-55137.116499999996</v>
      </c>
      <c r="C1067" s="16">
        <v>12</v>
      </c>
      <c r="D1067" s="16">
        <v>111</v>
      </c>
    </row>
    <row r="1068" spans="1:4" x14ac:dyDescent="0.55000000000000004">
      <c r="A1068" s="48">
        <v>44501</v>
      </c>
      <c r="B1068" s="50">
        <v>-55649.377200000003</v>
      </c>
      <c r="C1068" s="16">
        <v>12</v>
      </c>
      <c r="D1068" s="16">
        <v>111</v>
      </c>
    </row>
    <row r="1069" spans="1:4" x14ac:dyDescent="0.55000000000000004">
      <c r="A1069" s="48">
        <v>44531</v>
      </c>
      <c r="B1069" s="50">
        <v>-56651.2448</v>
      </c>
      <c r="C1069" s="16">
        <v>12</v>
      </c>
      <c r="D1069" s="16">
        <v>111</v>
      </c>
    </row>
    <row r="1070" spans="1:4" x14ac:dyDescent="0.55000000000000004">
      <c r="A1070" s="48">
        <v>44197</v>
      </c>
      <c r="B1070" s="50">
        <v>-1694.86</v>
      </c>
      <c r="C1070" s="16">
        <v>12</v>
      </c>
      <c r="D1070" s="16">
        <v>115</v>
      </c>
    </row>
    <row r="1071" spans="1:4" x14ac:dyDescent="0.55000000000000004">
      <c r="A1071" s="48">
        <v>44228</v>
      </c>
      <c r="B1071" s="50">
        <v>-1667.868444</v>
      </c>
      <c r="C1071" s="16">
        <v>12</v>
      </c>
      <c r="D1071" s="16">
        <v>115</v>
      </c>
    </row>
    <row r="1072" spans="1:4" x14ac:dyDescent="0.55000000000000004">
      <c r="A1072" s="48">
        <v>44256</v>
      </c>
      <c r="B1072" s="50">
        <v>-1319.6547</v>
      </c>
      <c r="C1072" s="16">
        <v>12</v>
      </c>
      <c r="D1072" s="16">
        <v>115</v>
      </c>
    </row>
    <row r="1073" spans="1:4" x14ac:dyDescent="0.55000000000000004">
      <c r="A1073" s="48">
        <v>44287</v>
      </c>
      <c r="B1073" s="50">
        <v>-1540.5722000000001</v>
      </c>
      <c r="C1073" s="16">
        <v>12</v>
      </c>
      <c r="D1073" s="16">
        <v>115</v>
      </c>
    </row>
    <row r="1074" spans="1:4" x14ac:dyDescent="0.55000000000000004">
      <c r="A1074" s="48">
        <v>44317</v>
      </c>
      <c r="B1074" s="50">
        <v>-1721.1582000000001</v>
      </c>
      <c r="C1074" s="16">
        <v>12</v>
      </c>
      <c r="D1074" s="16">
        <v>115</v>
      </c>
    </row>
    <row r="1075" spans="1:4" x14ac:dyDescent="0.55000000000000004">
      <c r="A1075" s="48">
        <v>44348</v>
      </c>
      <c r="B1075" s="50">
        <v>-1302.6099999999999</v>
      </c>
      <c r="C1075" s="16">
        <v>12</v>
      </c>
      <c r="D1075" s="16">
        <v>115</v>
      </c>
    </row>
    <row r="1076" spans="1:4" x14ac:dyDescent="0.55000000000000004">
      <c r="A1076" s="48">
        <v>44378</v>
      </c>
      <c r="B1076" s="50">
        <v>-1386.34</v>
      </c>
      <c r="C1076" s="16">
        <v>12</v>
      </c>
      <c r="D1076" s="16">
        <v>115</v>
      </c>
    </row>
    <row r="1077" spans="1:4" x14ac:dyDescent="0.55000000000000004">
      <c r="A1077" s="48">
        <v>44409</v>
      </c>
      <c r="B1077" s="50">
        <v>-1659.3054</v>
      </c>
      <c r="C1077" s="16">
        <v>12</v>
      </c>
      <c r="D1077" s="16">
        <v>115</v>
      </c>
    </row>
    <row r="1078" spans="1:4" x14ac:dyDescent="0.55000000000000004">
      <c r="A1078" s="48">
        <v>44440</v>
      </c>
      <c r="B1078" s="50">
        <v>-1861.1532</v>
      </c>
      <c r="C1078" s="16">
        <v>12</v>
      </c>
      <c r="D1078" s="16">
        <v>115</v>
      </c>
    </row>
    <row r="1079" spans="1:4" x14ac:dyDescent="0.55000000000000004">
      <c r="A1079" s="48">
        <v>44470</v>
      </c>
      <c r="B1079" s="50">
        <v>-1222.9272000000001</v>
      </c>
      <c r="C1079" s="16">
        <v>12</v>
      </c>
      <c r="D1079" s="16">
        <v>115</v>
      </c>
    </row>
    <row r="1080" spans="1:4" x14ac:dyDescent="0.55000000000000004">
      <c r="A1080" s="48">
        <v>44501</v>
      </c>
      <c r="B1080" s="50">
        <v>-1610.885</v>
      </c>
      <c r="C1080" s="16">
        <v>12</v>
      </c>
      <c r="D1080" s="16">
        <v>115</v>
      </c>
    </row>
    <row r="1081" spans="1:4" x14ac:dyDescent="0.55000000000000004">
      <c r="A1081" s="48">
        <v>44531</v>
      </c>
      <c r="B1081" s="50">
        <v>-1810.3588999999999</v>
      </c>
      <c r="C1081" s="16">
        <v>12</v>
      </c>
      <c r="D1081" s="16">
        <v>115</v>
      </c>
    </row>
    <row r="1082" spans="1:4" x14ac:dyDescent="0.55000000000000004">
      <c r="A1082" s="48">
        <v>44197</v>
      </c>
      <c r="B1082" s="50">
        <v>-100940.781</v>
      </c>
      <c r="C1082" s="16">
        <v>12</v>
      </c>
      <c r="D1082" s="16">
        <v>114</v>
      </c>
    </row>
    <row r="1083" spans="1:4" x14ac:dyDescent="0.55000000000000004">
      <c r="A1083" s="48">
        <v>44228</v>
      </c>
      <c r="B1083" s="50">
        <v>-96290.727270000003</v>
      </c>
      <c r="C1083" s="16">
        <v>12</v>
      </c>
      <c r="D1083" s="16">
        <v>114</v>
      </c>
    </row>
    <row r="1084" spans="1:4" x14ac:dyDescent="0.55000000000000004">
      <c r="A1084" s="48">
        <v>44256</v>
      </c>
      <c r="B1084" s="50">
        <v>-88273.0236</v>
      </c>
      <c r="C1084" s="16">
        <v>12</v>
      </c>
      <c r="D1084" s="16">
        <v>114</v>
      </c>
    </row>
    <row r="1085" spans="1:4" x14ac:dyDescent="0.55000000000000004">
      <c r="A1085" s="48">
        <v>44287</v>
      </c>
      <c r="B1085" s="50">
        <v>-85920.189799999993</v>
      </c>
      <c r="C1085" s="16">
        <v>12</v>
      </c>
      <c r="D1085" s="16">
        <v>114</v>
      </c>
    </row>
    <row r="1086" spans="1:4" x14ac:dyDescent="0.55000000000000004">
      <c r="A1086" s="48">
        <v>44317</v>
      </c>
      <c r="B1086" s="50">
        <v>-99964.292400000006</v>
      </c>
      <c r="C1086" s="16">
        <v>12</v>
      </c>
      <c r="D1086" s="16">
        <v>114</v>
      </c>
    </row>
    <row r="1087" spans="1:4" x14ac:dyDescent="0.55000000000000004">
      <c r="A1087" s="48">
        <v>44348</v>
      </c>
      <c r="B1087" s="50">
        <v>-66922.977199999994</v>
      </c>
      <c r="C1087" s="16">
        <v>12</v>
      </c>
      <c r="D1087" s="16">
        <v>114</v>
      </c>
    </row>
    <row r="1088" spans="1:4" x14ac:dyDescent="0.55000000000000004">
      <c r="A1088" s="48">
        <v>44378</v>
      </c>
      <c r="B1088" s="50">
        <v>-83095.792499999996</v>
      </c>
      <c r="C1088" s="16">
        <v>12</v>
      </c>
      <c r="D1088" s="16">
        <v>114</v>
      </c>
    </row>
    <row r="1089" spans="1:4" x14ac:dyDescent="0.55000000000000004">
      <c r="A1089" s="48">
        <v>44409</v>
      </c>
      <c r="B1089" s="50">
        <v>-90385.182000000001</v>
      </c>
      <c r="C1089" s="16">
        <v>12</v>
      </c>
      <c r="D1089" s="16">
        <v>114</v>
      </c>
    </row>
    <row r="1090" spans="1:4" x14ac:dyDescent="0.55000000000000004">
      <c r="A1090" s="48">
        <v>44440</v>
      </c>
      <c r="B1090" s="50">
        <v>-98300.8465</v>
      </c>
      <c r="C1090" s="16">
        <v>12</v>
      </c>
      <c r="D1090" s="16">
        <v>114</v>
      </c>
    </row>
    <row r="1091" spans="1:4" x14ac:dyDescent="0.55000000000000004">
      <c r="A1091" s="48">
        <v>44470</v>
      </c>
      <c r="B1091" s="50">
        <v>-66095.828999999998</v>
      </c>
      <c r="C1091" s="16">
        <v>12</v>
      </c>
      <c r="D1091" s="16">
        <v>114</v>
      </c>
    </row>
    <row r="1092" spans="1:4" x14ac:dyDescent="0.55000000000000004">
      <c r="A1092" s="48">
        <v>44501</v>
      </c>
      <c r="B1092" s="50">
        <v>-89602.86</v>
      </c>
      <c r="C1092" s="16">
        <v>12</v>
      </c>
      <c r="D1092" s="16">
        <v>114</v>
      </c>
    </row>
    <row r="1093" spans="1:4" x14ac:dyDescent="0.55000000000000004">
      <c r="A1093" s="48">
        <v>44531</v>
      </c>
      <c r="B1093" s="50">
        <v>-87656.918399999995</v>
      </c>
      <c r="C1093" s="16">
        <v>12</v>
      </c>
      <c r="D1093" s="16">
        <v>114</v>
      </c>
    </row>
    <row r="1094" spans="1:4" x14ac:dyDescent="0.55000000000000004">
      <c r="A1094" s="48">
        <v>44197</v>
      </c>
      <c r="B1094" s="50">
        <v>-10701.207</v>
      </c>
      <c r="C1094" s="16">
        <v>12</v>
      </c>
      <c r="D1094" s="16">
        <v>117</v>
      </c>
    </row>
    <row r="1095" spans="1:4" x14ac:dyDescent="0.55000000000000004">
      <c r="A1095" s="48">
        <v>44228</v>
      </c>
      <c r="B1095" s="50">
        <v>-10554.021076999999</v>
      </c>
      <c r="C1095" s="16">
        <v>12</v>
      </c>
      <c r="D1095" s="16">
        <v>117</v>
      </c>
    </row>
    <row r="1096" spans="1:4" x14ac:dyDescent="0.55000000000000004">
      <c r="A1096" s="48">
        <v>44256</v>
      </c>
      <c r="B1096" s="50">
        <v>-10298.706</v>
      </c>
      <c r="C1096" s="16">
        <v>12</v>
      </c>
      <c r="D1096" s="16">
        <v>117</v>
      </c>
    </row>
    <row r="1097" spans="1:4" x14ac:dyDescent="0.55000000000000004">
      <c r="A1097" s="48">
        <v>44287</v>
      </c>
      <c r="B1097" s="50">
        <v>-9811.0792000000001</v>
      </c>
      <c r="C1097" s="16">
        <v>12</v>
      </c>
      <c r="D1097" s="16">
        <v>117</v>
      </c>
    </row>
    <row r="1098" spans="1:4" x14ac:dyDescent="0.55000000000000004">
      <c r="A1098" s="48">
        <v>44317</v>
      </c>
      <c r="B1098" s="50">
        <v>-11005.4061</v>
      </c>
      <c r="C1098" s="16">
        <v>12</v>
      </c>
      <c r="D1098" s="16">
        <v>117</v>
      </c>
    </row>
    <row r="1099" spans="1:4" x14ac:dyDescent="0.55000000000000004">
      <c r="A1099" s="48">
        <v>44348</v>
      </c>
      <c r="B1099" s="50">
        <v>-7697.3109999999997</v>
      </c>
      <c r="C1099" s="16">
        <v>12</v>
      </c>
      <c r="D1099" s="16">
        <v>117</v>
      </c>
    </row>
    <row r="1100" spans="1:4" x14ac:dyDescent="0.55000000000000004">
      <c r="A1100" s="48">
        <v>44378</v>
      </c>
      <c r="B1100" s="50">
        <v>-7349.076</v>
      </c>
      <c r="C1100" s="16">
        <v>12</v>
      </c>
      <c r="D1100" s="16">
        <v>117</v>
      </c>
    </row>
    <row r="1101" spans="1:4" x14ac:dyDescent="0.55000000000000004">
      <c r="A1101" s="48">
        <v>44409</v>
      </c>
      <c r="B1101" s="50">
        <v>-11530.4887</v>
      </c>
      <c r="C1101" s="16">
        <v>12</v>
      </c>
      <c r="D1101" s="16">
        <v>117</v>
      </c>
    </row>
    <row r="1102" spans="1:4" x14ac:dyDescent="0.55000000000000004">
      <c r="A1102" s="48">
        <v>44440</v>
      </c>
      <c r="B1102" s="50">
        <v>-11261.577600000001</v>
      </c>
      <c r="C1102" s="16">
        <v>12</v>
      </c>
      <c r="D1102" s="16">
        <v>117</v>
      </c>
    </row>
    <row r="1103" spans="1:4" x14ac:dyDescent="0.55000000000000004">
      <c r="A1103" s="48">
        <v>44470</v>
      </c>
      <c r="B1103" s="50">
        <v>-9071.9045999999998</v>
      </c>
      <c r="C1103" s="16">
        <v>12</v>
      </c>
      <c r="D1103" s="16">
        <v>117</v>
      </c>
    </row>
    <row r="1104" spans="1:4" x14ac:dyDescent="0.55000000000000004">
      <c r="A1104" s="48">
        <v>44501</v>
      </c>
      <c r="B1104" s="50">
        <v>-11034.76</v>
      </c>
      <c r="C1104" s="16">
        <v>12</v>
      </c>
      <c r="D1104" s="16">
        <v>117</v>
      </c>
    </row>
    <row r="1105" spans="1:4" x14ac:dyDescent="0.55000000000000004">
      <c r="A1105" s="48">
        <v>44531</v>
      </c>
      <c r="B1105" s="50">
        <v>-11265.4308</v>
      </c>
      <c r="C1105" s="16">
        <v>12</v>
      </c>
      <c r="D1105" s="16">
        <v>117</v>
      </c>
    </row>
    <row r="1106" spans="1:4" x14ac:dyDescent="0.55000000000000004">
      <c r="A1106" s="48">
        <v>44197</v>
      </c>
      <c r="B1106" s="50">
        <v>-1844.7660000000001</v>
      </c>
      <c r="C1106" s="16">
        <v>12</v>
      </c>
      <c r="D1106" s="16">
        <v>121</v>
      </c>
    </row>
    <row r="1107" spans="1:4" x14ac:dyDescent="0.55000000000000004">
      <c r="A1107" s="48">
        <v>44228</v>
      </c>
      <c r="B1107" s="50">
        <v>-1987.128244</v>
      </c>
      <c r="C1107" s="16">
        <v>12</v>
      </c>
      <c r="D1107" s="16">
        <v>121</v>
      </c>
    </row>
    <row r="1108" spans="1:4" x14ac:dyDescent="0.55000000000000004">
      <c r="A1108" s="48">
        <v>44256</v>
      </c>
      <c r="B1108" s="50">
        <v>-1409.135</v>
      </c>
      <c r="C1108" s="16">
        <v>12</v>
      </c>
      <c r="D1108" s="16">
        <v>121</v>
      </c>
    </row>
    <row r="1109" spans="1:4" x14ac:dyDescent="0.55000000000000004">
      <c r="A1109" s="48">
        <v>44287</v>
      </c>
      <c r="B1109" s="50">
        <v>-1538.1581000000001</v>
      </c>
      <c r="C1109" s="16">
        <v>12</v>
      </c>
      <c r="D1109" s="16">
        <v>121</v>
      </c>
    </row>
    <row r="1110" spans="1:4" x14ac:dyDescent="0.55000000000000004">
      <c r="A1110" s="48">
        <v>44317</v>
      </c>
      <c r="B1110" s="50">
        <v>-1849.6679999999999</v>
      </c>
      <c r="C1110" s="16">
        <v>12</v>
      </c>
      <c r="D1110" s="16">
        <v>121</v>
      </c>
    </row>
    <row r="1111" spans="1:4" x14ac:dyDescent="0.55000000000000004">
      <c r="A1111" s="48">
        <v>44348</v>
      </c>
      <c r="B1111" s="50">
        <v>-1577.8731</v>
      </c>
      <c r="C1111" s="16">
        <v>12</v>
      </c>
      <c r="D1111" s="16">
        <v>121</v>
      </c>
    </row>
    <row r="1112" spans="1:4" x14ac:dyDescent="0.55000000000000004">
      <c r="A1112" s="48">
        <v>44378</v>
      </c>
      <c r="B1112" s="50">
        <v>-1552.8968</v>
      </c>
      <c r="C1112" s="16">
        <v>12</v>
      </c>
      <c r="D1112" s="16">
        <v>121</v>
      </c>
    </row>
    <row r="1113" spans="1:4" x14ac:dyDescent="0.55000000000000004">
      <c r="A1113" s="48">
        <v>44409</v>
      </c>
      <c r="B1113" s="50">
        <v>-1868.0698</v>
      </c>
      <c r="C1113" s="16">
        <v>12</v>
      </c>
      <c r="D1113" s="16">
        <v>121</v>
      </c>
    </row>
    <row r="1114" spans="1:4" x14ac:dyDescent="0.55000000000000004">
      <c r="A1114" s="48">
        <v>44440</v>
      </c>
      <c r="B1114" s="50">
        <v>-2228.2325000000001</v>
      </c>
      <c r="C1114" s="16">
        <v>12</v>
      </c>
      <c r="D1114" s="16">
        <v>121</v>
      </c>
    </row>
    <row r="1115" spans="1:4" x14ac:dyDescent="0.55000000000000004">
      <c r="A1115" s="48">
        <v>44470</v>
      </c>
      <c r="B1115" s="50">
        <v>-1364.1362999999999</v>
      </c>
      <c r="C1115" s="16">
        <v>12</v>
      </c>
      <c r="D1115" s="16">
        <v>121</v>
      </c>
    </row>
    <row r="1116" spans="1:4" x14ac:dyDescent="0.55000000000000004">
      <c r="A1116" s="48">
        <v>44501</v>
      </c>
      <c r="B1116" s="50">
        <v>-1745.4465</v>
      </c>
      <c r="C1116" s="16">
        <v>12</v>
      </c>
      <c r="D1116" s="16">
        <v>121</v>
      </c>
    </row>
    <row r="1117" spans="1:4" x14ac:dyDescent="0.55000000000000004">
      <c r="A1117" s="48">
        <v>44531</v>
      </c>
      <c r="B1117" s="50">
        <v>-2030.8704</v>
      </c>
      <c r="C1117" s="16">
        <v>12</v>
      </c>
      <c r="D1117" s="16">
        <v>121</v>
      </c>
    </row>
    <row r="1118" spans="1:4" x14ac:dyDescent="0.55000000000000004">
      <c r="A1118" s="48">
        <v>44197</v>
      </c>
      <c r="B1118" s="50">
        <v>-291.15519999999998</v>
      </c>
      <c r="C1118" s="16">
        <v>12</v>
      </c>
      <c r="D1118" s="16">
        <v>122</v>
      </c>
    </row>
    <row r="1119" spans="1:4" x14ac:dyDescent="0.55000000000000004">
      <c r="A1119" s="48">
        <v>44228</v>
      </c>
      <c r="B1119" s="50">
        <v>-307.51005400000003</v>
      </c>
      <c r="C1119" s="16">
        <v>12</v>
      </c>
      <c r="D1119" s="16">
        <v>122</v>
      </c>
    </row>
    <row r="1120" spans="1:4" x14ac:dyDescent="0.55000000000000004">
      <c r="A1120" s="48">
        <v>44256</v>
      </c>
      <c r="B1120" s="50">
        <v>-258.39620000000002</v>
      </c>
      <c r="C1120" s="16">
        <v>12</v>
      </c>
      <c r="D1120" s="16">
        <v>122</v>
      </c>
    </row>
    <row r="1121" spans="1:4" x14ac:dyDescent="0.55000000000000004">
      <c r="A1121" s="48">
        <v>44287</v>
      </c>
      <c r="B1121" s="50">
        <v>-245.25120000000001</v>
      </c>
      <c r="C1121" s="16">
        <v>12</v>
      </c>
      <c r="D1121" s="16">
        <v>122</v>
      </c>
    </row>
    <row r="1122" spans="1:4" x14ac:dyDescent="0.55000000000000004">
      <c r="A1122" s="48">
        <v>44317</v>
      </c>
      <c r="B1122" s="50">
        <v>-275.04399999999998</v>
      </c>
      <c r="C1122" s="16">
        <v>12</v>
      </c>
      <c r="D1122" s="16">
        <v>122</v>
      </c>
    </row>
    <row r="1123" spans="1:4" x14ac:dyDescent="0.55000000000000004">
      <c r="A1123" s="48">
        <v>44348</v>
      </c>
      <c r="B1123" s="50">
        <v>-233.43</v>
      </c>
      <c r="C1123" s="16">
        <v>12</v>
      </c>
      <c r="D1123" s="16">
        <v>122</v>
      </c>
    </row>
    <row r="1124" spans="1:4" x14ac:dyDescent="0.55000000000000004">
      <c r="A1124" s="48">
        <v>44378</v>
      </c>
      <c r="B1124" s="50">
        <v>-252.75700000000001</v>
      </c>
      <c r="C1124" s="16">
        <v>12</v>
      </c>
      <c r="D1124" s="16">
        <v>122</v>
      </c>
    </row>
    <row r="1125" spans="1:4" x14ac:dyDescent="0.55000000000000004">
      <c r="A1125" s="48">
        <v>44409</v>
      </c>
      <c r="B1125" s="50">
        <v>-264.14</v>
      </c>
      <c r="C1125" s="16">
        <v>12</v>
      </c>
      <c r="D1125" s="16">
        <v>122</v>
      </c>
    </row>
    <row r="1126" spans="1:4" x14ac:dyDescent="0.55000000000000004">
      <c r="A1126" s="48">
        <v>44440</v>
      </c>
      <c r="B1126" s="50">
        <v>-366.45400000000001</v>
      </c>
      <c r="C1126" s="16">
        <v>12</v>
      </c>
      <c r="D1126" s="16">
        <v>122</v>
      </c>
    </row>
    <row r="1127" spans="1:4" x14ac:dyDescent="0.55000000000000004">
      <c r="A1127" s="48">
        <v>44470</v>
      </c>
      <c r="B1127" s="50">
        <v>-222.60480000000001</v>
      </c>
      <c r="C1127" s="16">
        <v>12</v>
      </c>
      <c r="D1127" s="16">
        <v>122</v>
      </c>
    </row>
    <row r="1128" spans="1:4" x14ac:dyDescent="0.55000000000000004">
      <c r="A1128" s="48">
        <v>44501</v>
      </c>
      <c r="B1128" s="50">
        <v>-266.60700000000003</v>
      </c>
      <c r="C1128" s="16">
        <v>12</v>
      </c>
      <c r="D1128" s="16">
        <v>122</v>
      </c>
    </row>
    <row r="1129" spans="1:4" x14ac:dyDescent="0.55000000000000004">
      <c r="A1129" s="48">
        <v>44531</v>
      </c>
      <c r="B1129" s="50">
        <v>2203.614</v>
      </c>
      <c r="C1129" s="16">
        <v>12</v>
      </c>
      <c r="D1129" s="16">
        <v>122</v>
      </c>
    </row>
    <row r="1130" spans="1:4" x14ac:dyDescent="0.55000000000000004">
      <c r="A1130" s="48">
        <v>44197</v>
      </c>
      <c r="B1130" s="50">
        <v>-161.00319999999999</v>
      </c>
      <c r="C1130" s="16">
        <v>12</v>
      </c>
      <c r="D1130" s="16">
        <v>125</v>
      </c>
    </row>
    <row r="1131" spans="1:4" x14ac:dyDescent="0.55000000000000004">
      <c r="A1131" s="48">
        <v>44228</v>
      </c>
      <c r="B1131" s="50">
        <v>-164.853465</v>
      </c>
      <c r="C1131" s="16">
        <v>12</v>
      </c>
      <c r="D1131" s="16">
        <v>125</v>
      </c>
    </row>
    <row r="1132" spans="1:4" x14ac:dyDescent="0.55000000000000004">
      <c r="A1132" s="48">
        <v>44256</v>
      </c>
      <c r="B1132" s="50">
        <v>-135.6396</v>
      </c>
      <c r="C1132" s="16">
        <v>12</v>
      </c>
      <c r="D1132" s="16">
        <v>125</v>
      </c>
    </row>
    <row r="1133" spans="1:4" x14ac:dyDescent="0.55000000000000004">
      <c r="A1133" s="48">
        <v>44287</v>
      </c>
      <c r="B1133" s="50">
        <v>-136.8672</v>
      </c>
      <c r="C1133" s="16">
        <v>12</v>
      </c>
      <c r="D1133" s="16">
        <v>125</v>
      </c>
    </row>
    <row r="1134" spans="1:4" x14ac:dyDescent="0.55000000000000004">
      <c r="A1134" s="48">
        <v>44317</v>
      </c>
      <c r="B1134" s="50">
        <v>-166.446</v>
      </c>
      <c r="C1134" s="16">
        <v>12</v>
      </c>
      <c r="D1134" s="16">
        <v>125</v>
      </c>
    </row>
    <row r="1135" spans="1:4" x14ac:dyDescent="0.55000000000000004">
      <c r="A1135" s="48">
        <v>44348</v>
      </c>
      <c r="B1135" s="50">
        <v>-146.59800000000001</v>
      </c>
      <c r="C1135" s="16">
        <v>12</v>
      </c>
      <c r="D1135" s="16">
        <v>125</v>
      </c>
    </row>
    <row r="1136" spans="1:4" x14ac:dyDescent="0.55000000000000004">
      <c r="A1136" s="48">
        <v>44378</v>
      </c>
      <c r="B1136" s="50">
        <v>-134.55840000000001</v>
      </c>
      <c r="C1136" s="16">
        <v>12</v>
      </c>
      <c r="D1136" s="16">
        <v>125</v>
      </c>
    </row>
    <row r="1137" spans="1:4" x14ac:dyDescent="0.55000000000000004">
      <c r="A1137" s="48">
        <v>44409</v>
      </c>
      <c r="B1137" s="50">
        <v>-167.75640000000001</v>
      </c>
      <c r="C1137" s="16">
        <v>12</v>
      </c>
      <c r="D1137" s="16">
        <v>125</v>
      </c>
    </row>
    <row r="1138" spans="1:4" x14ac:dyDescent="0.55000000000000004">
      <c r="A1138" s="48">
        <v>44440</v>
      </c>
      <c r="B1138" s="50">
        <v>-198.77809999999999</v>
      </c>
      <c r="C1138" s="16">
        <v>12</v>
      </c>
      <c r="D1138" s="16">
        <v>125</v>
      </c>
    </row>
    <row r="1139" spans="1:4" x14ac:dyDescent="0.55000000000000004">
      <c r="A1139" s="48">
        <v>44470</v>
      </c>
      <c r="B1139" s="50">
        <v>-122.1759</v>
      </c>
      <c r="C1139" s="16">
        <v>12</v>
      </c>
      <c r="D1139" s="16">
        <v>125</v>
      </c>
    </row>
    <row r="1140" spans="1:4" x14ac:dyDescent="0.55000000000000004">
      <c r="A1140" s="48">
        <v>44501</v>
      </c>
      <c r="B1140" s="50">
        <v>-146.0008</v>
      </c>
      <c r="C1140" s="16">
        <v>12</v>
      </c>
      <c r="D1140" s="16">
        <v>125</v>
      </c>
    </row>
    <row r="1141" spans="1:4" x14ac:dyDescent="0.55000000000000004">
      <c r="A1141" s="48">
        <v>44531</v>
      </c>
      <c r="B1141" s="50">
        <v>-176.6688</v>
      </c>
      <c r="C1141" s="16">
        <v>12</v>
      </c>
      <c r="D1141" s="16">
        <v>125</v>
      </c>
    </row>
    <row r="1142" spans="1:4" x14ac:dyDescent="0.55000000000000004">
      <c r="A1142" s="48">
        <v>44197</v>
      </c>
      <c r="B1142" s="50">
        <v>-26010.627199999999</v>
      </c>
      <c r="C1142" s="16">
        <v>12</v>
      </c>
      <c r="D1142" s="16">
        <v>128</v>
      </c>
    </row>
    <row r="1143" spans="1:4" x14ac:dyDescent="0.55000000000000004">
      <c r="A1143" s="48">
        <v>44228</v>
      </c>
      <c r="B1143" s="50">
        <v>-27107.767336000001</v>
      </c>
      <c r="C1143" s="16">
        <v>12</v>
      </c>
      <c r="D1143" s="16">
        <v>128</v>
      </c>
    </row>
    <row r="1144" spans="1:4" x14ac:dyDescent="0.55000000000000004">
      <c r="A1144" s="48">
        <v>44256</v>
      </c>
      <c r="B1144" s="50">
        <v>-7990.3739999999998</v>
      </c>
      <c r="C1144" s="16">
        <v>12</v>
      </c>
      <c r="D1144" s="16">
        <v>128</v>
      </c>
    </row>
    <row r="1145" spans="1:4" x14ac:dyDescent="0.55000000000000004">
      <c r="A1145" s="48">
        <v>44287</v>
      </c>
      <c r="B1145" s="50">
        <v>-17393.363600000001</v>
      </c>
      <c r="C1145" s="16">
        <v>12</v>
      </c>
      <c r="D1145" s="16">
        <v>128</v>
      </c>
    </row>
    <row r="1146" spans="1:4" x14ac:dyDescent="0.55000000000000004">
      <c r="A1146" s="48">
        <v>44317</v>
      </c>
      <c r="B1146" s="50">
        <v>-16730.314999999999</v>
      </c>
      <c r="C1146" s="16">
        <v>12</v>
      </c>
      <c r="D1146" s="16">
        <v>128</v>
      </c>
    </row>
    <row r="1147" spans="1:4" x14ac:dyDescent="0.55000000000000004">
      <c r="A1147" s="48">
        <v>44348</v>
      </c>
      <c r="B1147" s="50">
        <v>-13803.218999999999</v>
      </c>
      <c r="C1147" s="16">
        <v>12</v>
      </c>
      <c r="D1147" s="16">
        <v>128</v>
      </c>
    </row>
    <row r="1148" spans="1:4" x14ac:dyDescent="0.55000000000000004">
      <c r="A1148" s="48">
        <v>44378</v>
      </c>
      <c r="B1148" s="50">
        <v>-7889.2884000000004</v>
      </c>
      <c r="C1148" s="16">
        <v>12</v>
      </c>
      <c r="D1148" s="16">
        <v>128</v>
      </c>
    </row>
    <row r="1149" spans="1:4" x14ac:dyDescent="0.55000000000000004">
      <c r="A1149" s="48">
        <v>44409</v>
      </c>
      <c r="B1149" s="50">
        <v>-12429.7197</v>
      </c>
      <c r="C1149" s="16">
        <v>12</v>
      </c>
      <c r="D1149" s="16">
        <v>128</v>
      </c>
    </row>
    <row r="1150" spans="1:4" x14ac:dyDescent="0.55000000000000004">
      <c r="A1150" s="48">
        <v>44440</v>
      </c>
      <c r="B1150" s="50">
        <v>-12527.3567</v>
      </c>
      <c r="C1150" s="16">
        <v>12</v>
      </c>
      <c r="D1150" s="16">
        <v>128</v>
      </c>
    </row>
    <row r="1151" spans="1:4" x14ac:dyDescent="0.55000000000000004">
      <c r="A1151" s="48">
        <v>44470</v>
      </c>
      <c r="B1151" s="50">
        <v>-15234.575500000001</v>
      </c>
      <c r="C1151" s="16">
        <v>12</v>
      </c>
      <c r="D1151" s="16">
        <v>128</v>
      </c>
    </row>
    <row r="1152" spans="1:4" x14ac:dyDescent="0.55000000000000004">
      <c r="A1152" s="48">
        <v>44501</v>
      </c>
      <c r="B1152" s="50">
        <v>-19853.035500000002</v>
      </c>
      <c r="C1152" s="16">
        <v>12</v>
      </c>
      <c r="D1152" s="16">
        <v>128</v>
      </c>
    </row>
    <row r="1153" spans="1:4" x14ac:dyDescent="0.55000000000000004">
      <c r="A1153" s="48">
        <v>44531</v>
      </c>
      <c r="B1153" s="50">
        <v>-11947.938399999999</v>
      </c>
      <c r="C1153" s="16">
        <v>12</v>
      </c>
      <c r="D1153" s="16">
        <v>128</v>
      </c>
    </row>
    <row r="1154" spans="1:4" x14ac:dyDescent="0.55000000000000004">
      <c r="A1154" s="48">
        <v>44197</v>
      </c>
      <c r="B1154" s="50">
        <v>327475.20000000001</v>
      </c>
      <c r="C1154" s="16">
        <v>6</v>
      </c>
      <c r="D1154" s="16">
        <v>101</v>
      </c>
    </row>
    <row r="1155" spans="1:4" x14ac:dyDescent="0.55000000000000004">
      <c r="A1155" s="48">
        <v>44228</v>
      </c>
      <c r="B1155" s="50">
        <v>301277.18400000001</v>
      </c>
      <c r="C1155" s="16">
        <v>6</v>
      </c>
      <c r="D1155" s="16">
        <v>101</v>
      </c>
    </row>
    <row r="1156" spans="1:4" x14ac:dyDescent="0.55000000000000004">
      <c r="A1156" s="48">
        <v>44256</v>
      </c>
      <c r="B1156" s="50">
        <v>293092.12</v>
      </c>
      <c r="C1156" s="16">
        <v>6</v>
      </c>
      <c r="D1156" s="16">
        <v>101</v>
      </c>
    </row>
    <row r="1157" spans="1:4" x14ac:dyDescent="0.55000000000000004">
      <c r="A1157" s="48">
        <v>44287</v>
      </c>
      <c r="B1157" s="50">
        <v>165066.29999999999</v>
      </c>
      <c r="C1157" s="16">
        <v>6</v>
      </c>
      <c r="D1157" s="16">
        <v>101</v>
      </c>
    </row>
    <row r="1158" spans="1:4" x14ac:dyDescent="0.55000000000000004">
      <c r="A1158" s="48">
        <v>44317</v>
      </c>
      <c r="B1158" s="50">
        <v>298045.28999999998</v>
      </c>
      <c r="C1158" s="16">
        <v>6</v>
      </c>
      <c r="D1158" s="16">
        <v>101</v>
      </c>
    </row>
    <row r="1159" spans="1:4" x14ac:dyDescent="0.55000000000000004">
      <c r="A1159" s="48">
        <v>44348</v>
      </c>
      <c r="B1159" s="50">
        <v>224436.14</v>
      </c>
      <c r="C1159" s="16">
        <v>6</v>
      </c>
      <c r="D1159" s="16">
        <v>101</v>
      </c>
    </row>
    <row r="1160" spans="1:4" x14ac:dyDescent="0.55000000000000004">
      <c r="A1160" s="48">
        <v>44378</v>
      </c>
      <c r="B1160" s="50">
        <v>132775.29999999999</v>
      </c>
      <c r="C1160" s="16">
        <v>6</v>
      </c>
      <c r="D1160" s="16">
        <v>101</v>
      </c>
    </row>
    <row r="1161" spans="1:4" x14ac:dyDescent="0.55000000000000004">
      <c r="A1161" s="48">
        <v>44409</v>
      </c>
      <c r="B1161" s="50">
        <v>249110.39999999999</v>
      </c>
      <c r="C1161" s="16">
        <v>6</v>
      </c>
      <c r="D1161" s="16">
        <v>101</v>
      </c>
    </row>
    <row r="1162" spans="1:4" x14ac:dyDescent="0.55000000000000004">
      <c r="A1162" s="48">
        <v>44440</v>
      </c>
      <c r="B1162" s="50">
        <v>224627.55</v>
      </c>
      <c r="C1162" s="16">
        <v>6</v>
      </c>
      <c r="D1162" s="16">
        <v>101</v>
      </c>
    </row>
    <row r="1163" spans="1:4" x14ac:dyDescent="0.55000000000000004">
      <c r="A1163" s="48">
        <v>44470</v>
      </c>
      <c r="B1163" s="50">
        <v>152866.35</v>
      </c>
      <c r="C1163" s="16">
        <v>6</v>
      </c>
      <c r="D1163" s="16">
        <v>101</v>
      </c>
    </row>
    <row r="1164" spans="1:4" x14ac:dyDescent="0.55000000000000004">
      <c r="A1164" s="48">
        <v>44501</v>
      </c>
      <c r="B1164" s="50">
        <v>338735.25</v>
      </c>
      <c r="C1164" s="16">
        <v>6</v>
      </c>
      <c r="D1164" s="16">
        <v>101</v>
      </c>
    </row>
    <row r="1165" spans="1:4" x14ac:dyDescent="0.55000000000000004">
      <c r="A1165" s="48">
        <v>44531</v>
      </c>
      <c r="B1165" s="50">
        <v>260158.2</v>
      </c>
      <c r="C1165" s="16">
        <v>6</v>
      </c>
      <c r="D1165" s="16">
        <v>101</v>
      </c>
    </row>
    <row r="1166" spans="1:4" x14ac:dyDescent="0.55000000000000004">
      <c r="A1166" s="48">
        <v>44197</v>
      </c>
      <c r="B1166" s="50">
        <v>279377.28000000003</v>
      </c>
      <c r="C1166" s="16">
        <v>6</v>
      </c>
      <c r="D1166" s="16">
        <v>102</v>
      </c>
    </row>
    <row r="1167" spans="1:4" x14ac:dyDescent="0.55000000000000004">
      <c r="A1167" s="48">
        <v>44228</v>
      </c>
      <c r="B1167" s="50">
        <v>257612.45952</v>
      </c>
      <c r="C1167" s="16">
        <v>6</v>
      </c>
      <c r="D1167" s="16">
        <v>102</v>
      </c>
    </row>
    <row r="1168" spans="1:4" x14ac:dyDescent="0.55000000000000004">
      <c r="A1168" s="48">
        <v>44256</v>
      </c>
      <c r="B1168" s="50">
        <v>206132.24100000001</v>
      </c>
      <c r="C1168" s="16">
        <v>6</v>
      </c>
      <c r="D1168" s="16">
        <v>102</v>
      </c>
    </row>
    <row r="1169" spans="1:4" x14ac:dyDescent="0.55000000000000004">
      <c r="A1169" s="48">
        <v>44287</v>
      </c>
      <c r="B1169" s="50">
        <v>151640.90760000001</v>
      </c>
      <c r="C1169" s="16">
        <v>6</v>
      </c>
      <c r="D1169" s="16">
        <v>102</v>
      </c>
    </row>
    <row r="1170" spans="1:4" x14ac:dyDescent="0.55000000000000004">
      <c r="A1170" s="48">
        <v>44317</v>
      </c>
      <c r="B1170" s="50">
        <v>206403.32699999999</v>
      </c>
      <c r="C1170" s="16">
        <v>6</v>
      </c>
      <c r="D1170" s="16">
        <v>102</v>
      </c>
    </row>
    <row r="1171" spans="1:4" x14ac:dyDescent="0.55000000000000004">
      <c r="A1171" s="48">
        <v>44348</v>
      </c>
      <c r="B1171" s="50">
        <v>163327.29</v>
      </c>
      <c r="C1171" s="16">
        <v>6</v>
      </c>
      <c r="D1171" s="16">
        <v>102</v>
      </c>
    </row>
    <row r="1172" spans="1:4" x14ac:dyDescent="0.55000000000000004">
      <c r="A1172" s="48">
        <v>44378</v>
      </c>
      <c r="B1172" s="50">
        <v>110582.857</v>
      </c>
      <c r="C1172" s="16">
        <v>6</v>
      </c>
      <c r="D1172" s="16">
        <v>102</v>
      </c>
    </row>
    <row r="1173" spans="1:4" x14ac:dyDescent="0.55000000000000004">
      <c r="A1173" s="48">
        <v>44409</v>
      </c>
      <c r="B1173" s="50">
        <v>172837.3248</v>
      </c>
      <c r="C1173" s="16">
        <v>6</v>
      </c>
      <c r="D1173" s="16">
        <v>102</v>
      </c>
    </row>
    <row r="1174" spans="1:4" x14ac:dyDescent="0.55000000000000004">
      <c r="A1174" s="48">
        <v>44440</v>
      </c>
      <c r="B1174" s="50">
        <v>153749.92499999999</v>
      </c>
      <c r="C1174" s="16">
        <v>6</v>
      </c>
      <c r="D1174" s="16">
        <v>102</v>
      </c>
    </row>
    <row r="1175" spans="1:4" x14ac:dyDescent="0.55000000000000004">
      <c r="A1175" s="48">
        <v>44470</v>
      </c>
      <c r="B1175" s="50">
        <v>122293.08</v>
      </c>
      <c r="C1175" s="16">
        <v>6</v>
      </c>
      <c r="D1175" s="16">
        <v>102</v>
      </c>
    </row>
    <row r="1176" spans="1:4" x14ac:dyDescent="0.55000000000000004">
      <c r="A1176" s="48">
        <v>44501</v>
      </c>
      <c r="B1176" s="50">
        <v>249302.8125</v>
      </c>
      <c r="C1176" s="16">
        <v>6</v>
      </c>
      <c r="D1176" s="16">
        <v>102</v>
      </c>
    </row>
    <row r="1177" spans="1:4" x14ac:dyDescent="0.55000000000000004">
      <c r="A1177" s="48">
        <v>44531</v>
      </c>
      <c r="B1177" s="50">
        <v>215287.90400000001</v>
      </c>
      <c r="C1177" s="16">
        <v>6</v>
      </c>
      <c r="D1177" s="16">
        <v>102</v>
      </c>
    </row>
    <row r="1178" spans="1:4" x14ac:dyDescent="0.55000000000000004">
      <c r="A1178" s="48">
        <v>44197</v>
      </c>
      <c r="B1178" s="50">
        <v>9926.01</v>
      </c>
      <c r="C1178" s="16">
        <v>6</v>
      </c>
      <c r="D1178" s="16">
        <v>103</v>
      </c>
    </row>
    <row r="1179" spans="1:4" x14ac:dyDescent="0.55000000000000004">
      <c r="A1179" s="48">
        <v>44228</v>
      </c>
      <c r="B1179" s="50">
        <v>10511.337600000001</v>
      </c>
      <c r="C1179" s="16">
        <v>6</v>
      </c>
      <c r="D1179" s="16">
        <v>103</v>
      </c>
    </row>
    <row r="1180" spans="1:4" x14ac:dyDescent="0.55000000000000004">
      <c r="A1180" s="48">
        <v>44256</v>
      </c>
      <c r="B1180" s="50">
        <v>10617.6</v>
      </c>
      <c r="C1180" s="16">
        <v>6</v>
      </c>
      <c r="D1180" s="16">
        <v>103</v>
      </c>
    </row>
    <row r="1181" spans="1:4" x14ac:dyDescent="0.55000000000000004">
      <c r="A1181" s="48">
        <v>44287</v>
      </c>
      <c r="B1181" s="50">
        <v>13223.14</v>
      </c>
      <c r="C1181" s="16">
        <v>6</v>
      </c>
      <c r="D1181" s="16">
        <v>103</v>
      </c>
    </row>
    <row r="1182" spans="1:4" x14ac:dyDescent="0.55000000000000004">
      <c r="A1182" s="48">
        <v>44317</v>
      </c>
      <c r="B1182" s="50">
        <v>15375.04</v>
      </c>
      <c r="C1182" s="16">
        <v>6</v>
      </c>
      <c r="D1182" s="16">
        <v>103</v>
      </c>
    </row>
    <row r="1183" spans="1:4" x14ac:dyDescent="0.55000000000000004">
      <c r="A1183" s="48">
        <v>44348</v>
      </c>
      <c r="B1183" s="50">
        <v>4488.4399999999996</v>
      </c>
      <c r="C1183" s="16">
        <v>6</v>
      </c>
      <c r="D1183" s="16">
        <v>103</v>
      </c>
    </row>
    <row r="1184" spans="1:4" x14ac:dyDescent="0.55000000000000004">
      <c r="A1184" s="48">
        <v>44378</v>
      </c>
      <c r="B1184" s="50">
        <v>8724.36</v>
      </c>
      <c r="C1184" s="16">
        <v>6</v>
      </c>
      <c r="D1184" s="16">
        <v>103</v>
      </c>
    </row>
    <row r="1185" spans="1:4" x14ac:dyDescent="0.55000000000000004">
      <c r="A1185" s="48">
        <v>44409</v>
      </c>
      <c r="B1185" s="50">
        <v>4438.42</v>
      </c>
      <c r="C1185" s="16">
        <v>6</v>
      </c>
      <c r="D1185" s="16">
        <v>103</v>
      </c>
    </row>
    <row r="1186" spans="1:4" x14ac:dyDescent="0.55000000000000004">
      <c r="A1186" s="48">
        <v>44440</v>
      </c>
      <c r="B1186" s="50">
        <v>4448.22</v>
      </c>
      <c r="C1186" s="16">
        <v>6</v>
      </c>
      <c r="D1186" s="16">
        <v>103</v>
      </c>
    </row>
    <row r="1187" spans="1:4" x14ac:dyDescent="0.55000000000000004">
      <c r="A1187" s="48">
        <v>44470</v>
      </c>
      <c r="B1187" s="50">
        <v>13572.38</v>
      </c>
      <c r="C1187" s="16">
        <v>6</v>
      </c>
      <c r="D1187" s="16">
        <v>103</v>
      </c>
    </row>
    <row r="1188" spans="1:4" x14ac:dyDescent="0.55000000000000004">
      <c r="A1188" s="48">
        <v>44501</v>
      </c>
      <c r="B1188" s="50">
        <v>9591.9699999999993</v>
      </c>
      <c r="C1188" s="16">
        <v>6</v>
      </c>
      <c r="D1188" s="16">
        <v>103</v>
      </c>
    </row>
    <row r="1189" spans="1:4" x14ac:dyDescent="0.55000000000000004">
      <c r="A1189" s="48">
        <v>44531</v>
      </c>
      <c r="B1189" s="50">
        <v>20560.05</v>
      </c>
      <c r="C1189" s="16">
        <v>6</v>
      </c>
      <c r="D1189" s="16">
        <v>103</v>
      </c>
    </row>
    <row r="1190" spans="1:4" x14ac:dyDescent="0.55000000000000004">
      <c r="A1190" s="48">
        <v>44197</v>
      </c>
      <c r="B1190" s="50">
        <v>-8954</v>
      </c>
      <c r="C1190" s="16">
        <v>6</v>
      </c>
      <c r="D1190" s="16">
        <v>104</v>
      </c>
    </row>
    <row r="1191" spans="1:4" x14ac:dyDescent="0.55000000000000004">
      <c r="A1191" s="48">
        <v>44228</v>
      </c>
      <c r="B1191" s="50">
        <v>-7032.96</v>
      </c>
      <c r="C1191" s="16">
        <v>6</v>
      </c>
      <c r="D1191" s="16">
        <v>104</v>
      </c>
    </row>
    <row r="1192" spans="1:4" x14ac:dyDescent="0.55000000000000004">
      <c r="A1192" s="48">
        <v>44256</v>
      </c>
      <c r="B1192" s="50">
        <v>-15580.4</v>
      </c>
      <c r="C1192" s="16">
        <v>6</v>
      </c>
      <c r="D1192" s="16">
        <v>104</v>
      </c>
    </row>
    <row r="1193" spans="1:4" x14ac:dyDescent="0.55000000000000004">
      <c r="A1193" s="48">
        <v>44287</v>
      </c>
      <c r="B1193" s="50">
        <v>-244.15</v>
      </c>
      <c r="C1193" s="16">
        <v>6</v>
      </c>
      <c r="D1193" s="16">
        <v>104</v>
      </c>
    </row>
    <row r="1194" spans="1:4" x14ac:dyDescent="0.55000000000000004">
      <c r="A1194" s="48">
        <v>44317</v>
      </c>
      <c r="B1194" s="50">
        <v>-9</v>
      </c>
      <c r="C1194" s="16">
        <v>6</v>
      </c>
      <c r="D1194" s="16">
        <v>104</v>
      </c>
    </row>
    <row r="1195" spans="1:4" x14ac:dyDescent="0.55000000000000004">
      <c r="A1195" s="48">
        <v>44348</v>
      </c>
      <c r="B1195" s="50">
        <v>-38.880000000000003</v>
      </c>
      <c r="C1195" s="16">
        <v>6</v>
      </c>
      <c r="D1195" s="16">
        <v>104</v>
      </c>
    </row>
    <row r="1196" spans="1:4" x14ac:dyDescent="0.55000000000000004">
      <c r="A1196" s="48">
        <v>44378</v>
      </c>
      <c r="B1196" s="50">
        <v>-143.38</v>
      </c>
      <c r="C1196" s="16">
        <v>6</v>
      </c>
      <c r="D1196" s="16">
        <v>104</v>
      </c>
    </row>
    <row r="1197" spans="1:4" x14ac:dyDescent="0.55000000000000004">
      <c r="A1197" s="48">
        <v>44409</v>
      </c>
      <c r="B1197" s="50">
        <v>-1.1000000000000001</v>
      </c>
      <c r="C1197" s="16">
        <v>6</v>
      </c>
      <c r="D1197" s="16">
        <v>104</v>
      </c>
    </row>
    <row r="1198" spans="1:4" x14ac:dyDescent="0.55000000000000004">
      <c r="A1198" s="48">
        <v>44440</v>
      </c>
      <c r="B1198" s="50">
        <v>-11.88</v>
      </c>
      <c r="C1198" s="16">
        <v>6</v>
      </c>
      <c r="D1198" s="16">
        <v>104</v>
      </c>
    </row>
    <row r="1199" spans="1:4" x14ac:dyDescent="0.55000000000000004">
      <c r="A1199" s="48">
        <v>44470</v>
      </c>
      <c r="B1199" s="50">
        <v>-121.6</v>
      </c>
      <c r="C1199" s="16">
        <v>6</v>
      </c>
      <c r="D1199" s="16">
        <v>104</v>
      </c>
    </row>
    <row r="1200" spans="1:4" x14ac:dyDescent="0.55000000000000004">
      <c r="A1200" s="48">
        <v>44501</v>
      </c>
      <c r="B1200" s="50">
        <v>-1846.44</v>
      </c>
      <c r="C1200" s="16">
        <v>6</v>
      </c>
      <c r="D1200" s="16">
        <v>104</v>
      </c>
    </row>
    <row r="1201" spans="1:4" x14ac:dyDescent="0.55000000000000004">
      <c r="A1201" s="48">
        <v>44531</v>
      </c>
      <c r="B1201" s="50">
        <v>-40.32</v>
      </c>
      <c r="C1201" s="16">
        <v>6</v>
      </c>
      <c r="D1201" s="16">
        <v>104</v>
      </c>
    </row>
    <row r="1202" spans="1:4" x14ac:dyDescent="0.55000000000000004">
      <c r="A1202" s="48">
        <v>44197</v>
      </c>
      <c r="B1202" s="50">
        <v>-22104.36</v>
      </c>
      <c r="C1202" s="16">
        <v>6</v>
      </c>
      <c r="D1202" s="16">
        <v>107</v>
      </c>
    </row>
    <row r="1203" spans="1:4" x14ac:dyDescent="0.55000000000000004">
      <c r="A1203" s="48">
        <v>44228</v>
      </c>
      <c r="B1203" s="50">
        <v>-19455.930199999999</v>
      </c>
      <c r="C1203" s="16">
        <v>6</v>
      </c>
      <c r="D1203" s="16">
        <v>107</v>
      </c>
    </row>
    <row r="1204" spans="1:4" x14ac:dyDescent="0.55000000000000004">
      <c r="A1204" s="48">
        <v>44256</v>
      </c>
      <c r="B1204" s="50">
        <v>-8212.0499999999993</v>
      </c>
      <c r="C1204" s="16">
        <v>6</v>
      </c>
      <c r="D1204" s="16">
        <v>107</v>
      </c>
    </row>
    <row r="1205" spans="1:4" x14ac:dyDescent="0.55000000000000004">
      <c r="A1205" s="48">
        <v>44287</v>
      </c>
      <c r="B1205" s="50">
        <v>-9903.6</v>
      </c>
      <c r="C1205" s="16">
        <v>6</v>
      </c>
      <c r="D1205" s="16">
        <v>107</v>
      </c>
    </row>
    <row r="1206" spans="1:4" x14ac:dyDescent="0.55000000000000004">
      <c r="A1206" s="48">
        <v>44317</v>
      </c>
      <c r="B1206" s="50">
        <v>-7771.08</v>
      </c>
      <c r="C1206" s="16">
        <v>6</v>
      </c>
      <c r="D1206" s="16">
        <v>107</v>
      </c>
    </row>
    <row r="1207" spans="1:4" x14ac:dyDescent="0.55000000000000004">
      <c r="A1207" s="48">
        <v>44348</v>
      </c>
      <c r="B1207" s="50">
        <v>-8799.1200000000008</v>
      </c>
      <c r="C1207" s="16">
        <v>6</v>
      </c>
      <c r="D1207" s="16">
        <v>107</v>
      </c>
    </row>
    <row r="1208" spans="1:4" x14ac:dyDescent="0.55000000000000004">
      <c r="A1208" s="48">
        <v>44378</v>
      </c>
      <c r="B1208" s="50">
        <v>-2817.36</v>
      </c>
      <c r="C1208" s="16">
        <v>6</v>
      </c>
      <c r="D1208" s="16">
        <v>107</v>
      </c>
    </row>
    <row r="1209" spans="1:4" x14ac:dyDescent="0.55000000000000004">
      <c r="A1209" s="48">
        <v>44440</v>
      </c>
      <c r="B1209" s="50">
        <v>-4753.49</v>
      </c>
      <c r="C1209" s="16">
        <v>6</v>
      </c>
      <c r="D1209" s="16">
        <v>107</v>
      </c>
    </row>
    <row r="1210" spans="1:4" x14ac:dyDescent="0.55000000000000004">
      <c r="A1210" s="48">
        <v>44470</v>
      </c>
      <c r="B1210" s="50">
        <v>-8566.98</v>
      </c>
      <c r="C1210" s="16">
        <v>6</v>
      </c>
      <c r="D1210" s="16">
        <v>107</v>
      </c>
    </row>
    <row r="1211" spans="1:4" x14ac:dyDescent="0.55000000000000004">
      <c r="A1211" s="48">
        <v>44501</v>
      </c>
      <c r="B1211" s="50">
        <v>-13296.15</v>
      </c>
      <c r="C1211" s="16">
        <v>6</v>
      </c>
      <c r="D1211" s="16">
        <v>107</v>
      </c>
    </row>
    <row r="1212" spans="1:4" x14ac:dyDescent="0.55000000000000004">
      <c r="A1212" s="48">
        <v>44531</v>
      </c>
      <c r="B1212" s="50">
        <v>-5761.82</v>
      </c>
      <c r="C1212" s="16">
        <v>6</v>
      </c>
      <c r="D1212" s="16">
        <v>107</v>
      </c>
    </row>
    <row r="1213" spans="1:4" x14ac:dyDescent="0.55000000000000004">
      <c r="A1213" s="48">
        <v>44197</v>
      </c>
      <c r="B1213" s="50">
        <v>-18624.97</v>
      </c>
      <c r="C1213" s="16">
        <v>6</v>
      </c>
      <c r="D1213" s="16">
        <v>108</v>
      </c>
    </row>
    <row r="1214" spans="1:4" x14ac:dyDescent="0.55000000000000004">
      <c r="A1214" s="48">
        <v>44228</v>
      </c>
      <c r="B1214" s="50">
        <v>-19816.149399999998</v>
      </c>
      <c r="C1214" s="16">
        <v>6</v>
      </c>
      <c r="D1214" s="16">
        <v>108</v>
      </c>
    </row>
    <row r="1215" spans="1:4" x14ac:dyDescent="0.55000000000000004">
      <c r="A1215" s="48">
        <v>44256</v>
      </c>
      <c r="B1215" s="50">
        <v>-14931</v>
      </c>
      <c r="C1215" s="16">
        <v>6</v>
      </c>
      <c r="D1215" s="16">
        <v>108</v>
      </c>
    </row>
    <row r="1216" spans="1:4" x14ac:dyDescent="0.55000000000000004">
      <c r="A1216" s="48">
        <v>44287</v>
      </c>
      <c r="B1216" s="50">
        <v>-5502</v>
      </c>
      <c r="C1216" s="16">
        <v>6</v>
      </c>
      <c r="D1216" s="16">
        <v>108</v>
      </c>
    </row>
    <row r="1217" spans="1:4" x14ac:dyDescent="0.55000000000000004">
      <c r="A1217" s="48">
        <v>44317</v>
      </c>
      <c r="B1217" s="50">
        <v>-11280.6</v>
      </c>
      <c r="C1217" s="16">
        <v>6</v>
      </c>
      <c r="D1217" s="16">
        <v>108</v>
      </c>
    </row>
    <row r="1218" spans="1:4" x14ac:dyDescent="0.55000000000000004">
      <c r="A1218" s="48">
        <v>44348</v>
      </c>
      <c r="B1218" s="50">
        <v>-3033.03</v>
      </c>
      <c r="C1218" s="16">
        <v>6</v>
      </c>
      <c r="D1218" s="16">
        <v>108</v>
      </c>
    </row>
    <row r="1219" spans="1:4" x14ac:dyDescent="0.55000000000000004">
      <c r="A1219" s="48">
        <v>44378</v>
      </c>
      <c r="B1219" s="50">
        <v>-3657.6</v>
      </c>
      <c r="C1219" s="16">
        <v>6</v>
      </c>
      <c r="D1219" s="16">
        <v>108</v>
      </c>
    </row>
    <row r="1220" spans="1:4" x14ac:dyDescent="0.55000000000000004">
      <c r="A1220" s="48">
        <v>44409</v>
      </c>
      <c r="B1220" s="50">
        <v>-17153.84</v>
      </c>
      <c r="C1220" s="16">
        <v>6</v>
      </c>
      <c r="D1220" s="16">
        <v>108</v>
      </c>
    </row>
    <row r="1221" spans="1:4" x14ac:dyDescent="0.55000000000000004">
      <c r="A1221" s="48">
        <v>44440</v>
      </c>
      <c r="B1221" s="50">
        <v>-13608.4</v>
      </c>
      <c r="C1221" s="16">
        <v>6</v>
      </c>
      <c r="D1221" s="16">
        <v>108</v>
      </c>
    </row>
    <row r="1222" spans="1:4" x14ac:dyDescent="0.55000000000000004">
      <c r="A1222" s="48">
        <v>44470</v>
      </c>
      <c r="B1222" s="50">
        <v>-9877.42</v>
      </c>
      <c r="C1222" s="16">
        <v>6</v>
      </c>
      <c r="D1222" s="16">
        <v>108</v>
      </c>
    </row>
    <row r="1223" spans="1:4" x14ac:dyDescent="0.55000000000000004">
      <c r="A1223" s="48">
        <v>44501</v>
      </c>
      <c r="B1223" s="50">
        <v>-4748</v>
      </c>
      <c r="C1223" s="16">
        <v>6</v>
      </c>
      <c r="D1223" s="16">
        <v>108</v>
      </c>
    </row>
    <row r="1224" spans="1:4" x14ac:dyDescent="0.55000000000000004">
      <c r="A1224" s="48">
        <v>44531</v>
      </c>
      <c r="B1224" s="50">
        <v>-8643.76</v>
      </c>
      <c r="C1224" s="16">
        <v>6</v>
      </c>
      <c r="D1224" s="16">
        <v>108</v>
      </c>
    </row>
    <row r="1225" spans="1:4" x14ac:dyDescent="0.55000000000000004">
      <c r="A1225" s="48">
        <v>44197</v>
      </c>
      <c r="B1225" s="50">
        <v>-107326.25</v>
      </c>
      <c r="C1225" s="16">
        <v>6</v>
      </c>
      <c r="D1225" s="16">
        <v>111</v>
      </c>
    </row>
    <row r="1226" spans="1:4" x14ac:dyDescent="0.55000000000000004">
      <c r="A1226" s="48">
        <v>44228</v>
      </c>
      <c r="B1226" s="50">
        <v>-101914.7475</v>
      </c>
      <c r="C1226" s="16">
        <v>6</v>
      </c>
      <c r="D1226" s="16">
        <v>111</v>
      </c>
    </row>
    <row r="1227" spans="1:4" x14ac:dyDescent="0.55000000000000004">
      <c r="A1227" s="48">
        <v>44256</v>
      </c>
      <c r="B1227" s="50">
        <v>-91172.55</v>
      </c>
      <c r="C1227" s="16">
        <v>6</v>
      </c>
      <c r="D1227" s="16">
        <v>111</v>
      </c>
    </row>
    <row r="1228" spans="1:4" x14ac:dyDescent="0.55000000000000004">
      <c r="A1228" s="48">
        <v>44287</v>
      </c>
      <c r="B1228" s="50">
        <v>-54311.74</v>
      </c>
      <c r="C1228" s="16">
        <v>6</v>
      </c>
      <c r="D1228" s="16">
        <v>111</v>
      </c>
    </row>
    <row r="1229" spans="1:4" x14ac:dyDescent="0.55000000000000004">
      <c r="A1229" s="48">
        <v>44317</v>
      </c>
      <c r="B1229" s="50">
        <v>-105699.6</v>
      </c>
      <c r="C1229" s="16">
        <v>6</v>
      </c>
      <c r="D1229" s="16">
        <v>111</v>
      </c>
    </row>
    <row r="1230" spans="1:4" x14ac:dyDescent="0.55000000000000004">
      <c r="A1230" s="48">
        <v>44348</v>
      </c>
      <c r="B1230" s="50">
        <v>-81793.8</v>
      </c>
      <c r="C1230" s="16">
        <v>6</v>
      </c>
      <c r="D1230" s="16">
        <v>111</v>
      </c>
    </row>
    <row r="1231" spans="1:4" x14ac:dyDescent="0.55000000000000004">
      <c r="A1231" s="48">
        <v>44378</v>
      </c>
      <c r="B1231" s="50">
        <v>-46890.61</v>
      </c>
      <c r="C1231" s="16">
        <v>6</v>
      </c>
      <c r="D1231" s="16">
        <v>111</v>
      </c>
    </row>
    <row r="1232" spans="1:4" x14ac:dyDescent="0.55000000000000004">
      <c r="A1232" s="48">
        <v>44409</v>
      </c>
      <c r="B1232" s="50">
        <v>-84926.41</v>
      </c>
      <c r="C1232" s="16">
        <v>6</v>
      </c>
      <c r="D1232" s="16">
        <v>111</v>
      </c>
    </row>
    <row r="1233" spans="1:4" x14ac:dyDescent="0.55000000000000004">
      <c r="A1233" s="48">
        <v>44440</v>
      </c>
      <c r="B1233" s="50">
        <v>-68768.7</v>
      </c>
      <c r="C1233" s="16">
        <v>6</v>
      </c>
      <c r="D1233" s="16">
        <v>111</v>
      </c>
    </row>
    <row r="1234" spans="1:4" x14ac:dyDescent="0.55000000000000004">
      <c r="A1234" s="48">
        <v>44470</v>
      </c>
      <c r="B1234" s="50">
        <v>-49715.23</v>
      </c>
      <c r="C1234" s="16">
        <v>6</v>
      </c>
      <c r="D1234" s="16">
        <v>111</v>
      </c>
    </row>
    <row r="1235" spans="1:4" x14ac:dyDescent="0.55000000000000004">
      <c r="A1235" s="48">
        <v>44501</v>
      </c>
      <c r="B1235" s="50">
        <v>-116346.24000000001</v>
      </c>
      <c r="C1235" s="16">
        <v>6</v>
      </c>
      <c r="D1235" s="16">
        <v>111</v>
      </c>
    </row>
    <row r="1236" spans="1:4" x14ac:dyDescent="0.55000000000000004">
      <c r="A1236" s="48">
        <v>44531</v>
      </c>
      <c r="B1236" s="50">
        <v>-88797.68</v>
      </c>
      <c r="C1236" s="16">
        <v>6</v>
      </c>
      <c r="D1236" s="16">
        <v>111</v>
      </c>
    </row>
    <row r="1237" spans="1:4" x14ac:dyDescent="0.55000000000000004">
      <c r="A1237" s="48">
        <v>44197</v>
      </c>
      <c r="B1237" s="50">
        <v>-2683.92</v>
      </c>
      <c r="C1237" s="16">
        <v>6</v>
      </c>
      <c r="D1237" s="16">
        <v>115</v>
      </c>
    </row>
    <row r="1238" spans="1:4" x14ac:dyDescent="0.55000000000000004">
      <c r="A1238" s="48">
        <v>44228</v>
      </c>
      <c r="B1238" s="50">
        <v>-2580.3755999999998</v>
      </c>
      <c r="C1238" s="16">
        <v>6</v>
      </c>
      <c r="D1238" s="16">
        <v>115</v>
      </c>
    </row>
    <row r="1239" spans="1:4" x14ac:dyDescent="0.55000000000000004">
      <c r="A1239" s="48">
        <v>44256</v>
      </c>
      <c r="B1239" s="50">
        <v>-2936.46</v>
      </c>
      <c r="C1239" s="16">
        <v>6</v>
      </c>
      <c r="D1239" s="16">
        <v>115</v>
      </c>
    </row>
    <row r="1240" spans="1:4" x14ac:dyDescent="0.55000000000000004">
      <c r="A1240" s="48">
        <v>44287</v>
      </c>
      <c r="B1240" s="50">
        <v>-2337.09</v>
      </c>
      <c r="C1240" s="16">
        <v>6</v>
      </c>
      <c r="D1240" s="16">
        <v>115</v>
      </c>
    </row>
    <row r="1241" spans="1:4" x14ac:dyDescent="0.55000000000000004">
      <c r="A1241" s="48">
        <v>44317</v>
      </c>
      <c r="B1241" s="50">
        <v>-2441.17</v>
      </c>
      <c r="C1241" s="16">
        <v>6</v>
      </c>
      <c r="D1241" s="16">
        <v>115</v>
      </c>
    </row>
    <row r="1242" spans="1:4" x14ac:dyDescent="0.55000000000000004">
      <c r="A1242" s="48">
        <v>44348</v>
      </c>
      <c r="B1242" s="50">
        <v>-2333.37</v>
      </c>
      <c r="C1242" s="16">
        <v>6</v>
      </c>
      <c r="D1242" s="16">
        <v>115</v>
      </c>
    </row>
    <row r="1243" spans="1:4" x14ac:dyDescent="0.55000000000000004">
      <c r="A1243" s="48">
        <v>44378</v>
      </c>
      <c r="B1243" s="50">
        <v>-2786.74</v>
      </c>
      <c r="C1243" s="16">
        <v>6</v>
      </c>
      <c r="D1243" s="16">
        <v>115</v>
      </c>
    </row>
    <row r="1244" spans="1:4" x14ac:dyDescent="0.55000000000000004">
      <c r="A1244" s="48">
        <v>44409</v>
      </c>
      <c r="B1244" s="50">
        <v>-2485.44</v>
      </c>
      <c r="C1244" s="16">
        <v>6</v>
      </c>
      <c r="D1244" s="16">
        <v>115</v>
      </c>
    </row>
    <row r="1245" spans="1:4" x14ac:dyDescent="0.55000000000000004">
      <c r="A1245" s="48">
        <v>44440</v>
      </c>
      <c r="B1245" s="50">
        <v>-2593.8000000000002</v>
      </c>
      <c r="C1245" s="16">
        <v>6</v>
      </c>
      <c r="D1245" s="16">
        <v>115</v>
      </c>
    </row>
    <row r="1246" spans="1:4" x14ac:dyDescent="0.55000000000000004">
      <c r="A1246" s="48">
        <v>44470</v>
      </c>
      <c r="B1246" s="50">
        <v>-2752.98</v>
      </c>
      <c r="C1246" s="16">
        <v>6</v>
      </c>
      <c r="D1246" s="16">
        <v>115</v>
      </c>
    </row>
    <row r="1247" spans="1:4" x14ac:dyDescent="0.55000000000000004">
      <c r="A1247" s="48">
        <v>44501</v>
      </c>
      <c r="B1247" s="50">
        <v>-2879.8</v>
      </c>
      <c r="C1247" s="16">
        <v>6</v>
      </c>
      <c r="D1247" s="16">
        <v>115</v>
      </c>
    </row>
    <row r="1248" spans="1:4" x14ac:dyDescent="0.55000000000000004">
      <c r="A1248" s="48">
        <v>44531</v>
      </c>
      <c r="B1248" s="50">
        <v>-2421</v>
      </c>
      <c r="C1248" s="16">
        <v>6</v>
      </c>
      <c r="D1248" s="16">
        <v>115</v>
      </c>
    </row>
    <row r="1249" spans="1:4" x14ac:dyDescent="0.55000000000000004">
      <c r="A1249" s="48">
        <v>44197</v>
      </c>
      <c r="B1249" s="50">
        <v>-136438.82999999999</v>
      </c>
      <c r="C1249" s="16">
        <v>6</v>
      </c>
      <c r="D1249" s="16">
        <v>114</v>
      </c>
    </row>
    <row r="1250" spans="1:4" x14ac:dyDescent="0.55000000000000004">
      <c r="A1250" s="48">
        <v>44228</v>
      </c>
      <c r="B1250" s="50">
        <v>-138269.05050000001</v>
      </c>
      <c r="C1250" s="16">
        <v>6</v>
      </c>
      <c r="D1250" s="16">
        <v>114</v>
      </c>
    </row>
    <row r="1251" spans="1:4" x14ac:dyDescent="0.55000000000000004">
      <c r="A1251" s="48">
        <v>44256</v>
      </c>
      <c r="B1251" s="50">
        <v>-139482.01</v>
      </c>
      <c r="C1251" s="16">
        <v>6</v>
      </c>
      <c r="D1251" s="16">
        <v>114</v>
      </c>
    </row>
    <row r="1252" spans="1:4" x14ac:dyDescent="0.55000000000000004">
      <c r="A1252" s="48">
        <v>44287</v>
      </c>
      <c r="B1252" s="50">
        <v>-130885.04</v>
      </c>
      <c r="C1252" s="16">
        <v>6</v>
      </c>
      <c r="D1252" s="16">
        <v>114</v>
      </c>
    </row>
    <row r="1253" spans="1:4" x14ac:dyDescent="0.55000000000000004">
      <c r="A1253" s="48">
        <v>44317</v>
      </c>
      <c r="B1253" s="50">
        <v>-114300.9</v>
      </c>
      <c r="C1253" s="16">
        <v>6</v>
      </c>
      <c r="D1253" s="16">
        <v>114</v>
      </c>
    </row>
    <row r="1254" spans="1:4" x14ac:dyDescent="0.55000000000000004">
      <c r="A1254" s="48">
        <v>44348</v>
      </c>
      <c r="B1254" s="50">
        <v>-146619.72</v>
      </c>
      <c r="C1254" s="16">
        <v>6</v>
      </c>
      <c r="D1254" s="16">
        <v>114</v>
      </c>
    </row>
    <row r="1255" spans="1:4" x14ac:dyDescent="0.55000000000000004">
      <c r="A1255" s="48">
        <v>44378</v>
      </c>
      <c r="B1255" s="50">
        <v>-127542.06</v>
      </c>
      <c r="C1255" s="16">
        <v>6</v>
      </c>
      <c r="D1255" s="16">
        <v>114</v>
      </c>
    </row>
    <row r="1256" spans="1:4" x14ac:dyDescent="0.55000000000000004">
      <c r="A1256" s="48">
        <v>44409</v>
      </c>
      <c r="B1256" s="50">
        <v>-128794.56</v>
      </c>
      <c r="C1256" s="16">
        <v>6</v>
      </c>
      <c r="D1256" s="16">
        <v>114</v>
      </c>
    </row>
    <row r="1257" spans="1:4" x14ac:dyDescent="0.55000000000000004">
      <c r="A1257" s="48">
        <v>44440</v>
      </c>
      <c r="B1257" s="50">
        <v>-118341.9</v>
      </c>
      <c r="C1257" s="16">
        <v>6</v>
      </c>
      <c r="D1257" s="16">
        <v>114</v>
      </c>
    </row>
    <row r="1258" spans="1:4" x14ac:dyDescent="0.55000000000000004">
      <c r="A1258" s="48">
        <v>44470</v>
      </c>
      <c r="B1258" s="50">
        <v>-141706.62</v>
      </c>
      <c r="C1258" s="16">
        <v>6</v>
      </c>
      <c r="D1258" s="16">
        <v>114</v>
      </c>
    </row>
    <row r="1259" spans="1:4" x14ac:dyDescent="0.55000000000000004">
      <c r="A1259" s="48">
        <v>44501</v>
      </c>
      <c r="B1259" s="50">
        <v>-143922.23999999999</v>
      </c>
      <c r="C1259" s="16">
        <v>6</v>
      </c>
      <c r="D1259" s="16">
        <v>114</v>
      </c>
    </row>
    <row r="1260" spans="1:4" x14ac:dyDescent="0.55000000000000004">
      <c r="A1260" s="48">
        <v>44531</v>
      </c>
      <c r="B1260" s="50">
        <v>-129738.65</v>
      </c>
      <c r="C1260" s="16">
        <v>6</v>
      </c>
      <c r="D1260" s="16">
        <v>114</v>
      </c>
    </row>
    <row r="1261" spans="1:4" x14ac:dyDescent="0.55000000000000004">
      <c r="A1261" s="48">
        <v>44197</v>
      </c>
      <c r="B1261" s="50">
        <v>-12869.65</v>
      </c>
      <c r="C1261" s="16">
        <v>6</v>
      </c>
      <c r="D1261" s="16">
        <v>117</v>
      </c>
    </row>
    <row r="1262" spans="1:4" x14ac:dyDescent="0.55000000000000004">
      <c r="A1262" s="48">
        <v>44228</v>
      </c>
      <c r="B1262" s="50">
        <v>-12795.092000000001</v>
      </c>
      <c r="C1262" s="16">
        <v>6</v>
      </c>
      <c r="D1262" s="16">
        <v>117</v>
      </c>
    </row>
    <row r="1263" spans="1:4" x14ac:dyDescent="0.55000000000000004">
      <c r="A1263" s="48">
        <v>44256</v>
      </c>
      <c r="B1263" s="50">
        <v>-16190.17</v>
      </c>
      <c r="C1263" s="16">
        <v>6</v>
      </c>
      <c r="D1263" s="16">
        <v>117</v>
      </c>
    </row>
    <row r="1264" spans="1:4" x14ac:dyDescent="0.55000000000000004">
      <c r="A1264" s="48">
        <v>44287</v>
      </c>
      <c r="B1264" s="50">
        <v>-12838.11</v>
      </c>
      <c r="C1264" s="16">
        <v>6</v>
      </c>
      <c r="D1264" s="16">
        <v>117</v>
      </c>
    </row>
    <row r="1265" spans="1:4" x14ac:dyDescent="0.55000000000000004">
      <c r="A1265" s="48">
        <v>44317</v>
      </c>
      <c r="B1265" s="50">
        <v>-11081.07</v>
      </c>
      <c r="C1265" s="16">
        <v>6</v>
      </c>
      <c r="D1265" s="16">
        <v>117</v>
      </c>
    </row>
    <row r="1266" spans="1:4" x14ac:dyDescent="0.55000000000000004">
      <c r="A1266" s="48">
        <v>44348</v>
      </c>
      <c r="B1266" s="50">
        <v>-13844.52</v>
      </c>
      <c r="C1266" s="16">
        <v>6</v>
      </c>
      <c r="D1266" s="16">
        <v>117</v>
      </c>
    </row>
    <row r="1267" spans="1:4" x14ac:dyDescent="0.55000000000000004">
      <c r="A1267" s="48">
        <v>44378</v>
      </c>
      <c r="B1267" s="50">
        <v>-14372.6</v>
      </c>
      <c r="C1267" s="16">
        <v>6</v>
      </c>
      <c r="D1267" s="16">
        <v>117</v>
      </c>
    </row>
    <row r="1268" spans="1:4" x14ac:dyDescent="0.55000000000000004">
      <c r="A1268" s="48">
        <v>44409</v>
      </c>
      <c r="B1268" s="50">
        <v>-13302.64</v>
      </c>
      <c r="C1268" s="16">
        <v>6</v>
      </c>
      <c r="D1268" s="16">
        <v>117</v>
      </c>
    </row>
    <row r="1269" spans="1:4" x14ac:dyDescent="0.55000000000000004">
      <c r="A1269" s="48">
        <v>44440</v>
      </c>
      <c r="B1269" s="50">
        <v>-12096.35</v>
      </c>
      <c r="C1269" s="16">
        <v>6</v>
      </c>
      <c r="D1269" s="16">
        <v>117</v>
      </c>
    </row>
    <row r="1270" spans="1:4" x14ac:dyDescent="0.55000000000000004">
      <c r="A1270" s="48">
        <v>44470</v>
      </c>
      <c r="B1270" s="50">
        <v>-13455.09</v>
      </c>
      <c r="C1270" s="16">
        <v>6</v>
      </c>
      <c r="D1270" s="16">
        <v>117</v>
      </c>
    </row>
    <row r="1271" spans="1:4" x14ac:dyDescent="0.55000000000000004">
      <c r="A1271" s="48">
        <v>44501</v>
      </c>
      <c r="B1271" s="50">
        <v>-13528</v>
      </c>
      <c r="C1271" s="16">
        <v>6</v>
      </c>
      <c r="D1271" s="16">
        <v>117</v>
      </c>
    </row>
    <row r="1272" spans="1:4" x14ac:dyDescent="0.55000000000000004">
      <c r="A1272" s="48">
        <v>44531</v>
      </c>
      <c r="B1272" s="50">
        <v>-13290.66</v>
      </c>
      <c r="C1272" s="16">
        <v>6</v>
      </c>
      <c r="D1272" s="16">
        <v>117</v>
      </c>
    </row>
    <row r="1273" spans="1:4" x14ac:dyDescent="0.55000000000000004">
      <c r="A1273" s="48">
        <v>44197</v>
      </c>
      <c r="B1273" s="50">
        <v>-2619.15</v>
      </c>
      <c r="C1273" s="16">
        <v>6</v>
      </c>
      <c r="D1273" s="16">
        <v>121</v>
      </c>
    </row>
    <row r="1274" spans="1:4" x14ac:dyDescent="0.55000000000000004">
      <c r="A1274" s="48">
        <v>44228</v>
      </c>
      <c r="B1274" s="50">
        <v>-2610.0205000000001</v>
      </c>
      <c r="C1274" s="16">
        <v>6</v>
      </c>
      <c r="D1274" s="16">
        <v>121</v>
      </c>
    </row>
    <row r="1275" spans="1:4" x14ac:dyDescent="0.55000000000000004">
      <c r="A1275" s="48">
        <v>44256</v>
      </c>
      <c r="B1275" s="50">
        <v>-2973</v>
      </c>
      <c r="C1275" s="16">
        <v>6</v>
      </c>
      <c r="D1275" s="16">
        <v>121</v>
      </c>
    </row>
    <row r="1276" spans="1:4" x14ac:dyDescent="0.55000000000000004">
      <c r="A1276" s="48">
        <v>44287</v>
      </c>
      <c r="B1276" s="50">
        <v>-2901.22</v>
      </c>
      <c r="C1276" s="16">
        <v>6</v>
      </c>
      <c r="D1276" s="16">
        <v>121</v>
      </c>
    </row>
    <row r="1277" spans="1:4" x14ac:dyDescent="0.55000000000000004">
      <c r="A1277" s="48">
        <v>44317</v>
      </c>
      <c r="B1277" s="50">
        <v>-2411.3200000000002</v>
      </c>
      <c r="C1277" s="16">
        <v>6</v>
      </c>
      <c r="D1277" s="16">
        <v>121</v>
      </c>
    </row>
    <row r="1278" spans="1:4" x14ac:dyDescent="0.55000000000000004">
      <c r="A1278" s="48">
        <v>44348</v>
      </c>
      <c r="B1278" s="50">
        <v>-2573.7199999999998</v>
      </c>
      <c r="C1278" s="16">
        <v>6</v>
      </c>
      <c r="D1278" s="16">
        <v>121</v>
      </c>
    </row>
    <row r="1279" spans="1:4" x14ac:dyDescent="0.55000000000000004">
      <c r="A1279" s="48">
        <v>44378</v>
      </c>
      <c r="B1279" s="50">
        <v>-2712.84</v>
      </c>
      <c r="C1279" s="16">
        <v>6</v>
      </c>
      <c r="D1279" s="16">
        <v>121</v>
      </c>
    </row>
    <row r="1280" spans="1:4" x14ac:dyDescent="0.55000000000000004">
      <c r="A1280" s="48">
        <v>44409</v>
      </c>
      <c r="B1280" s="50">
        <v>-2955.75</v>
      </c>
      <c r="C1280" s="16">
        <v>6</v>
      </c>
      <c r="D1280" s="16">
        <v>121</v>
      </c>
    </row>
    <row r="1281" spans="1:4" x14ac:dyDescent="0.55000000000000004">
      <c r="A1281" s="48">
        <v>44440</v>
      </c>
      <c r="B1281" s="50">
        <v>-2451.84</v>
      </c>
      <c r="C1281" s="16">
        <v>6</v>
      </c>
      <c r="D1281" s="16">
        <v>121</v>
      </c>
    </row>
    <row r="1282" spans="1:4" x14ac:dyDescent="0.55000000000000004">
      <c r="A1282" s="48">
        <v>44470</v>
      </c>
      <c r="B1282" s="50">
        <v>-2775.82</v>
      </c>
      <c r="C1282" s="16">
        <v>6</v>
      </c>
      <c r="D1282" s="16">
        <v>121</v>
      </c>
    </row>
    <row r="1283" spans="1:4" x14ac:dyDescent="0.55000000000000004">
      <c r="A1283" s="48">
        <v>44501</v>
      </c>
      <c r="B1283" s="50">
        <v>-2750.92</v>
      </c>
      <c r="C1283" s="16">
        <v>6</v>
      </c>
      <c r="D1283" s="16">
        <v>121</v>
      </c>
    </row>
    <row r="1284" spans="1:4" x14ac:dyDescent="0.55000000000000004">
      <c r="A1284" s="48">
        <v>44531</v>
      </c>
      <c r="B1284" s="50">
        <v>-3175.2</v>
      </c>
      <c r="C1284" s="16">
        <v>6</v>
      </c>
      <c r="D1284" s="16">
        <v>121</v>
      </c>
    </row>
    <row r="1285" spans="1:4" x14ac:dyDescent="0.55000000000000004">
      <c r="A1285" s="48">
        <v>44197</v>
      </c>
      <c r="B1285" s="50">
        <v>-415.48</v>
      </c>
      <c r="C1285" s="16">
        <v>6</v>
      </c>
      <c r="D1285" s="16">
        <v>122</v>
      </c>
    </row>
    <row r="1286" spans="1:4" x14ac:dyDescent="0.55000000000000004">
      <c r="A1286" s="48">
        <v>44228</v>
      </c>
      <c r="B1286" s="50">
        <v>-491.06200000000001</v>
      </c>
      <c r="C1286" s="16">
        <v>6</v>
      </c>
      <c r="D1286" s="16">
        <v>122</v>
      </c>
    </row>
    <row r="1287" spans="1:4" x14ac:dyDescent="0.55000000000000004">
      <c r="A1287" s="48">
        <v>44256</v>
      </c>
      <c r="B1287" s="50">
        <v>-476.19</v>
      </c>
      <c r="C1287" s="16">
        <v>6</v>
      </c>
      <c r="D1287" s="16">
        <v>122</v>
      </c>
    </row>
    <row r="1288" spans="1:4" x14ac:dyDescent="0.55000000000000004">
      <c r="A1288" s="48">
        <v>44287</v>
      </c>
      <c r="B1288" s="50">
        <v>-438</v>
      </c>
      <c r="C1288" s="16">
        <v>6</v>
      </c>
      <c r="D1288" s="16">
        <v>122</v>
      </c>
    </row>
    <row r="1289" spans="1:4" x14ac:dyDescent="0.55000000000000004">
      <c r="A1289" s="48">
        <v>44317</v>
      </c>
      <c r="B1289" s="50">
        <v>-449.4</v>
      </c>
      <c r="C1289" s="16">
        <v>6</v>
      </c>
      <c r="D1289" s="16">
        <v>122</v>
      </c>
    </row>
    <row r="1290" spans="1:4" x14ac:dyDescent="0.55000000000000004">
      <c r="A1290" s="48">
        <v>44348</v>
      </c>
      <c r="B1290" s="50">
        <v>-471.96</v>
      </c>
      <c r="C1290" s="16">
        <v>6</v>
      </c>
      <c r="D1290" s="16">
        <v>122</v>
      </c>
    </row>
    <row r="1291" spans="1:4" x14ac:dyDescent="0.55000000000000004">
      <c r="A1291" s="48">
        <v>44378</v>
      </c>
      <c r="B1291" s="50">
        <v>-424.06</v>
      </c>
      <c r="C1291" s="16">
        <v>6</v>
      </c>
      <c r="D1291" s="16">
        <v>122</v>
      </c>
    </row>
    <row r="1292" spans="1:4" x14ac:dyDescent="0.55000000000000004">
      <c r="A1292" s="48">
        <v>44409</v>
      </c>
      <c r="B1292" s="50">
        <v>-479.12</v>
      </c>
      <c r="C1292" s="16">
        <v>6</v>
      </c>
      <c r="D1292" s="16">
        <v>122</v>
      </c>
    </row>
    <row r="1293" spans="1:4" x14ac:dyDescent="0.55000000000000004">
      <c r="A1293" s="48">
        <v>44440</v>
      </c>
      <c r="B1293" s="50">
        <v>-428.4</v>
      </c>
      <c r="C1293" s="16">
        <v>6</v>
      </c>
      <c r="D1293" s="16">
        <v>122</v>
      </c>
    </row>
    <row r="1294" spans="1:4" x14ac:dyDescent="0.55000000000000004">
      <c r="A1294" s="48">
        <v>44470</v>
      </c>
      <c r="B1294" s="50">
        <v>-471.24</v>
      </c>
      <c r="C1294" s="16">
        <v>6</v>
      </c>
      <c r="D1294" s="16">
        <v>122</v>
      </c>
    </row>
    <row r="1295" spans="1:4" x14ac:dyDescent="0.55000000000000004">
      <c r="A1295" s="48">
        <v>44501</v>
      </c>
      <c r="B1295" s="50">
        <v>-476.7</v>
      </c>
      <c r="C1295" s="16">
        <v>6</v>
      </c>
      <c r="D1295" s="16">
        <v>122</v>
      </c>
    </row>
    <row r="1296" spans="1:4" x14ac:dyDescent="0.55000000000000004">
      <c r="A1296" s="48">
        <v>44531</v>
      </c>
      <c r="B1296" s="50">
        <v>-337.64</v>
      </c>
      <c r="C1296" s="16">
        <v>6</v>
      </c>
      <c r="D1296" s="16">
        <v>122</v>
      </c>
    </row>
    <row r="1297" spans="1:4" x14ac:dyDescent="0.55000000000000004">
      <c r="A1297" s="48">
        <v>44197</v>
      </c>
      <c r="B1297" s="50">
        <v>-646.47</v>
      </c>
      <c r="C1297" s="16">
        <v>6</v>
      </c>
      <c r="D1297" s="16">
        <v>125</v>
      </c>
    </row>
    <row r="1298" spans="1:4" x14ac:dyDescent="0.55000000000000004">
      <c r="A1298" s="48">
        <v>44228</v>
      </c>
      <c r="B1298" s="50">
        <v>-636.32899999999995</v>
      </c>
      <c r="C1298" s="16">
        <v>6</v>
      </c>
      <c r="D1298" s="16">
        <v>125</v>
      </c>
    </row>
    <row r="1299" spans="1:4" x14ac:dyDescent="0.55000000000000004">
      <c r="A1299" s="48">
        <v>44256</v>
      </c>
      <c r="B1299" s="50">
        <v>-797.5</v>
      </c>
      <c r="C1299" s="16">
        <v>6</v>
      </c>
      <c r="D1299" s="16">
        <v>125</v>
      </c>
    </row>
    <row r="1300" spans="1:4" x14ac:dyDescent="0.55000000000000004">
      <c r="A1300" s="48">
        <v>44287</v>
      </c>
      <c r="B1300" s="50">
        <v>-708.4</v>
      </c>
      <c r="C1300" s="16">
        <v>6</v>
      </c>
      <c r="D1300" s="16">
        <v>125</v>
      </c>
    </row>
    <row r="1301" spans="1:4" x14ac:dyDescent="0.55000000000000004">
      <c r="A1301" s="48">
        <v>44317</v>
      </c>
      <c r="B1301" s="50">
        <v>-676.5</v>
      </c>
      <c r="C1301" s="16">
        <v>6</v>
      </c>
      <c r="D1301" s="16">
        <v>125</v>
      </c>
    </row>
    <row r="1302" spans="1:4" x14ac:dyDescent="0.55000000000000004">
      <c r="A1302" s="48">
        <v>44348</v>
      </c>
      <c r="B1302" s="50">
        <v>-668.47</v>
      </c>
      <c r="C1302" s="16">
        <v>6</v>
      </c>
      <c r="D1302" s="16">
        <v>125</v>
      </c>
    </row>
    <row r="1303" spans="1:4" x14ac:dyDescent="0.55000000000000004">
      <c r="A1303" s="48">
        <v>44378</v>
      </c>
      <c r="B1303" s="50">
        <v>-658.35</v>
      </c>
      <c r="C1303" s="16">
        <v>6</v>
      </c>
      <c r="D1303" s="16">
        <v>125</v>
      </c>
    </row>
    <row r="1304" spans="1:4" x14ac:dyDescent="0.55000000000000004">
      <c r="A1304" s="48">
        <v>44409</v>
      </c>
      <c r="B1304" s="50">
        <v>-602.41999999999996</v>
      </c>
      <c r="C1304" s="16">
        <v>6</v>
      </c>
      <c r="D1304" s="16">
        <v>125</v>
      </c>
    </row>
    <row r="1305" spans="1:4" x14ac:dyDescent="0.55000000000000004">
      <c r="A1305" s="48">
        <v>44440</v>
      </c>
      <c r="B1305" s="50">
        <v>-595</v>
      </c>
      <c r="C1305" s="16">
        <v>6</v>
      </c>
      <c r="D1305" s="16">
        <v>125</v>
      </c>
    </row>
    <row r="1306" spans="1:4" x14ac:dyDescent="0.55000000000000004">
      <c r="A1306" s="48">
        <v>44470</v>
      </c>
      <c r="B1306" s="50">
        <v>-658.44</v>
      </c>
      <c r="C1306" s="16">
        <v>6</v>
      </c>
      <c r="D1306" s="16">
        <v>125</v>
      </c>
    </row>
    <row r="1307" spans="1:4" x14ac:dyDescent="0.55000000000000004">
      <c r="A1307" s="48">
        <v>44501</v>
      </c>
      <c r="B1307" s="50">
        <v>-666</v>
      </c>
      <c r="C1307" s="16">
        <v>6</v>
      </c>
      <c r="D1307" s="16">
        <v>125</v>
      </c>
    </row>
    <row r="1308" spans="1:4" x14ac:dyDescent="0.55000000000000004">
      <c r="A1308" s="48">
        <v>44531</v>
      </c>
      <c r="B1308" s="50">
        <v>-694.98</v>
      </c>
      <c r="C1308" s="16">
        <v>6</v>
      </c>
      <c r="D1308" s="16">
        <v>125</v>
      </c>
    </row>
    <row r="1309" spans="1:4" x14ac:dyDescent="0.55000000000000004">
      <c r="A1309" s="48">
        <v>44197</v>
      </c>
      <c r="B1309" s="50">
        <v>338001.57179999998</v>
      </c>
      <c r="C1309" s="16">
        <v>13</v>
      </c>
      <c r="D1309" s="16">
        <v>101</v>
      </c>
    </row>
    <row r="1310" spans="1:4" x14ac:dyDescent="0.55000000000000004">
      <c r="A1310" s="48">
        <v>44228</v>
      </c>
      <c r="B1310" s="50">
        <v>358381.07833500003</v>
      </c>
      <c r="C1310" s="16">
        <v>13</v>
      </c>
      <c r="D1310" s="16">
        <v>101</v>
      </c>
    </row>
    <row r="1311" spans="1:4" x14ac:dyDescent="0.55000000000000004">
      <c r="A1311" s="48">
        <v>44256</v>
      </c>
      <c r="B1311" s="50">
        <v>584327.04</v>
      </c>
      <c r="C1311" s="16">
        <v>13</v>
      </c>
      <c r="D1311" s="16">
        <v>101</v>
      </c>
    </row>
    <row r="1312" spans="1:4" x14ac:dyDescent="0.55000000000000004">
      <c r="A1312" s="48">
        <v>44287</v>
      </c>
      <c r="B1312" s="50">
        <v>123568.016</v>
      </c>
      <c r="C1312" s="16">
        <v>13</v>
      </c>
      <c r="D1312" s="16">
        <v>101</v>
      </c>
    </row>
    <row r="1313" spans="1:4" x14ac:dyDescent="0.55000000000000004">
      <c r="A1313" s="48">
        <v>44317</v>
      </c>
      <c r="B1313" s="50">
        <v>235638.15299999999</v>
      </c>
      <c r="C1313" s="16">
        <v>13</v>
      </c>
      <c r="D1313" s="16">
        <v>101</v>
      </c>
    </row>
    <row r="1314" spans="1:4" x14ac:dyDescent="0.55000000000000004">
      <c r="A1314" s="48">
        <v>44348</v>
      </c>
      <c r="B1314" s="50">
        <v>409036.64399999997</v>
      </c>
      <c r="C1314" s="16">
        <v>13</v>
      </c>
      <c r="D1314" s="16">
        <v>101</v>
      </c>
    </row>
    <row r="1315" spans="1:4" x14ac:dyDescent="0.55000000000000004">
      <c r="A1315" s="48">
        <v>44378</v>
      </c>
      <c r="B1315" s="50">
        <v>138677.8536</v>
      </c>
      <c r="C1315" s="16">
        <v>13</v>
      </c>
      <c r="D1315" s="16">
        <v>101</v>
      </c>
    </row>
    <row r="1316" spans="1:4" x14ac:dyDescent="0.55000000000000004">
      <c r="A1316" s="48">
        <v>44409</v>
      </c>
      <c r="B1316" s="50">
        <v>156800.3836</v>
      </c>
      <c r="C1316" s="16">
        <v>13</v>
      </c>
      <c r="D1316" s="16">
        <v>101</v>
      </c>
    </row>
    <row r="1317" spans="1:4" x14ac:dyDescent="0.55000000000000004">
      <c r="A1317" s="48">
        <v>44440</v>
      </c>
      <c r="B1317" s="50">
        <v>446585.79100000003</v>
      </c>
      <c r="C1317" s="16">
        <v>13</v>
      </c>
      <c r="D1317" s="16">
        <v>101</v>
      </c>
    </row>
    <row r="1318" spans="1:4" x14ac:dyDescent="0.55000000000000004">
      <c r="A1318" s="48">
        <v>44470</v>
      </c>
      <c r="B1318" s="50">
        <v>118950.78720000001</v>
      </c>
      <c r="C1318" s="16">
        <v>13</v>
      </c>
      <c r="D1318" s="16">
        <v>101</v>
      </c>
    </row>
    <row r="1319" spans="1:4" x14ac:dyDescent="0.55000000000000004">
      <c r="A1319" s="48">
        <v>44501</v>
      </c>
      <c r="B1319" s="50">
        <v>227646.5625</v>
      </c>
      <c r="C1319" s="16">
        <v>13</v>
      </c>
      <c r="D1319" s="16">
        <v>101</v>
      </c>
    </row>
    <row r="1320" spans="1:4" x14ac:dyDescent="0.55000000000000004">
      <c r="A1320" s="48">
        <v>44531</v>
      </c>
      <c r="B1320" s="50">
        <v>526300.848</v>
      </c>
      <c r="C1320" s="16">
        <v>13</v>
      </c>
      <c r="D1320" s="16">
        <v>101</v>
      </c>
    </row>
    <row r="1321" spans="1:4" x14ac:dyDescent="0.55000000000000004">
      <c r="A1321" s="48">
        <v>44197</v>
      </c>
      <c r="B1321" s="50">
        <v>247039.38409499999</v>
      </c>
      <c r="C1321" s="16">
        <v>13</v>
      </c>
      <c r="D1321" s="16">
        <v>102</v>
      </c>
    </row>
    <row r="1322" spans="1:4" x14ac:dyDescent="0.55000000000000004">
      <c r="A1322" s="48">
        <v>44228</v>
      </c>
      <c r="B1322" s="50">
        <v>249509.77793595</v>
      </c>
      <c r="C1322" s="16">
        <v>13</v>
      </c>
      <c r="D1322" s="16">
        <v>102</v>
      </c>
    </row>
    <row r="1323" spans="1:4" x14ac:dyDescent="0.55000000000000004">
      <c r="A1323" s="48">
        <v>44256</v>
      </c>
      <c r="B1323" s="50">
        <v>420958.93839999998</v>
      </c>
      <c r="C1323" s="16">
        <v>13</v>
      </c>
      <c r="D1323" s="16">
        <v>102</v>
      </c>
    </row>
    <row r="1324" spans="1:4" x14ac:dyDescent="0.55000000000000004">
      <c r="A1324" s="48">
        <v>44287</v>
      </c>
      <c r="B1324" s="50">
        <v>87313.626399999994</v>
      </c>
      <c r="C1324" s="16">
        <v>13</v>
      </c>
      <c r="D1324" s="16">
        <v>102</v>
      </c>
    </row>
    <row r="1325" spans="1:4" x14ac:dyDescent="0.55000000000000004">
      <c r="A1325" s="48">
        <v>44317</v>
      </c>
      <c r="B1325" s="50">
        <v>174738.78145800001</v>
      </c>
      <c r="C1325" s="16">
        <v>13</v>
      </c>
      <c r="D1325" s="16">
        <v>102</v>
      </c>
    </row>
    <row r="1326" spans="1:4" x14ac:dyDescent="0.55000000000000004">
      <c r="A1326" s="48">
        <v>44348</v>
      </c>
      <c r="B1326" s="50">
        <v>364951.58347999997</v>
      </c>
      <c r="C1326" s="16">
        <v>13</v>
      </c>
      <c r="D1326" s="16">
        <v>102</v>
      </c>
    </row>
    <row r="1327" spans="1:4" x14ac:dyDescent="0.55000000000000004">
      <c r="A1327" s="48">
        <v>44378</v>
      </c>
      <c r="B1327" s="50">
        <v>98674.626600000003</v>
      </c>
      <c r="C1327" s="16">
        <v>13</v>
      </c>
      <c r="D1327" s="16">
        <v>102</v>
      </c>
    </row>
    <row r="1328" spans="1:4" x14ac:dyDescent="0.55000000000000004">
      <c r="A1328" s="48">
        <v>44409</v>
      </c>
      <c r="B1328" s="50">
        <v>135785.89920000001</v>
      </c>
      <c r="C1328" s="16">
        <v>13</v>
      </c>
      <c r="D1328" s="16">
        <v>102</v>
      </c>
    </row>
    <row r="1329" spans="1:4" x14ac:dyDescent="0.55000000000000004">
      <c r="A1329" s="48">
        <v>44440</v>
      </c>
      <c r="B1329" s="50">
        <v>316191.16617500002</v>
      </c>
      <c r="C1329" s="16">
        <v>13</v>
      </c>
      <c r="D1329" s="16">
        <v>102</v>
      </c>
    </row>
    <row r="1330" spans="1:4" x14ac:dyDescent="0.55000000000000004">
      <c r="A1330" s="48">
        <v>44470</v>
      </c>
      <c r="B1330" s="50">
        <v>100178.866095</v>
      </c>
      <c r="C1330" s="16">
        <v>13</v>
      </c>
      <c r="D1330" s="16">
        <v>102</v>
      </c>
    </row>
    <row r="1331" spans="1:4" x14ac:dyDescent="0.55000000000000004">
      <c r="A1331" s="48">
        <v>44501</v>
      </c>
      <c r="B1331" s="50">
        <v>196657.25625000001</v>
      </c>
      <c r="C1331" s="16">
        <v>13</v>
      </c>
      <c r="D1331" s="16">
        <v>102</v>
      </c>
    </row>
    <row r="1332" spans="1:4" x14ac:dyDescent="0.55000000000000004">
      <c r="A1332" s="48">
        <v>44531</v>
      </c>
      <c r="B1332" s="50">
        <v>373673.60207999998</v>
      </c>
      <c r="C1332" s="16">
        <v>13</v>
      </c>
      <c r="D1332" s="16">
        <v>102</v>
      </c>
    </row>
    <row r="1333" spans="1:4" x14ac:dyDescent="0.55000000000000004">
      <c r="A1333" s="48">
        <v>44197</v>
      </c>
      <c r="B1333" s="50">
        <v>17067.079399999999</v>
      </c>
      <c r="C1333" s="16">
        <v>13</v>
      </c>
      <c r="D1333" s="16">
        <v>103</v>
      </c>
    </row>
    <row r="1334" spans="1:4" x14ac:dyDescent="0.55000000000000004">
      <c r="A1334" s="48">
        <v>44228</v>
      </c>
      <c r="B1334" s="50">
        <v>17405.106992000001</v>
      </c>
      <c r="C1334" s="16">
        <v>13</v>
      </c>
      <c r="D1334" s="16">
        <v>103</v>
      </c>
    </row>
    <row r="1335" spans="1:4" x14ac:dyDescent="0.55000000000000004">
      <c r="A1335" s="48">
        <v>44256</v>
      </c>
      <c r="B1335" s="50">
        <v>33232.726799999997</v>
      </c>
      <c r="C1335" s="16">
        <v>13</v>
      </c>
      <c r="D1335" s="16">
        <v>103</v>
      </c>
    </row>
    <row r="1336" spans="1:4" x14ac:dyDescent="0.55000000000000004">
      <c r="A1336" s="48">
        <v>44287</v>
      </c>
      <c r="B1336" s="50">
        <v>4755.9948000000004</v>
      </c>
      <c r="C1336" s="16">
        <v>13</v>
      </c>
      <c r="D1336" s="16">
        <v>103</v>
      </c>
    </row>
    <row r="1337" spans="1:4" x14ac:dyDescent="0.55000000000000004">
      <c r="A1337" s="48">
        <v>44317</v>
      </c>
      <c r="B1337" s="50">
        <v>11415.984200000001</v>
      </c>
      <c r="C1337" s="16">
        <v>13</v>
      </c>
      <c r="D1337" s="16">
        <v>103</v>
      </c>
    </row>
    <row r="1338" spans="1:4" x14ac:dyDescent="0.55000000000000004">
      <c r="A1338" s="48">
        <v>44348</v>
      </c>
      <c r="B1338" s="50">
        <v>14043.885200000001</v>
      </c>
      <c r="C1338" s="16">
        <v>13</v>
      </c>
      <c r="D1338" s="16">
        <v>103</v>
      </c>
    </row>
    <row r="1339" spans="1:4" x14ac:dyDescent="0.55000000000000004">
      <c r="A1339" s="48">
        <v>44378</v>
      </c>
      <c r="B1339" s="50">
        <v>8801.5400000000009</v>
      </c>
      <c r="C1339" s="16">
        <v>13</v>
      </c>
      <c r="D1339" s="16">
        <v>103</v>
      </c>
    </row>
    <row r="1340" spans="1:4" x14ac:dyDescent="0.55000000000000004">
      <c r="A1340" s="48">
        <v>44409</v>
      </c>
      <c r="B1340" s="50">
        <v>4898.9746999999998</v>
      </c>
      <c r="C1340" s="16">
        <v>13</v>
      </c>
      <c r="D1340" s="16">
        <v>103</v>
      </c>
    </row>
    <row r="1341" spans="1:4" x14ac:dyDescent="0.55000000000000004">
      <c r="A1341" s="48">
        <v>44440</v>
      </c>
      <c r="B1341" s="50">
        <v>32440.407999999999</v>
      </c>
      <c r="C1341" s="16">
        <v>13</v>
      </c>
      <c r="D1341" s="16">
        <v>103</v>
      </c>
    </row>
    <row r="1342" spans="1:4" x14ac:dyDescent="0.55000000000000004">
      <c r="A1342" s="48">
        <v>44470</v>
      </c>
      <c r="B1342" s="50">
        <v>3679.9389000000001</v>
      </c>
      <c r="C1342" s="16">
        <v>13</v>
      </c>
      <c r="D1342" s="16">
        <v>103</v>
      </c>
    </row>
    <row r="1343" spans="1:4" x14ac:dyDescent="0.55000000000000004">
      <c r="A1343" s="48">
        <v>44501</v>
      </c>
      <c r="B1343" s="50">
        <v>21346.636299999998</v>
      </c>
      <c r="C1343" s="16">
        <v>13</v>
      </c>
      <c r="D1343" s="16">
        <v>103</v>
      </c>
    </row>
    <row r="1344" spans="1:4" x14ac:dyDescent="0.55000000000000004">
      <c r="A1344" s="48">
        <v>44531</v>
      </c>
      <c r="B1344" s="50">
        <v>13158.737999999999</v>
      </c>
      <c r="C1344" s="16">
        <v>13</v>
      </c>
      <c r="D1344" s="16">
        <v>103</v>
      </c>
    </row>
    <row r="1345" spans="1:4" x14ac:dyDescent="0.55000000000000004">
      <c r="A1345" s="48">
        <v>44197</v>
      </c>
      <c r="B1345" s="50">
        <v>-35070.407399999996</v>
      </c>
      <c r="C1345" s="16">
        <v>13</v>
      </c>
      <c r="D1345" s="16">
        <v>104</v>
      </c>
    </row>
    <row r="1346" spans="1:4" x14ac:dyDescent="0.55000000000000004">
      <c r="A1346" s="48">
        <v>44228</v>
      </c>
      <c r="B1346" s="50">
        <v>-36473.223696000001</v>
      </c>
      <c r="C1346" s="16">
        <v>13</v>
      </c>
      <c r="D1346" s="16">
        <v>104</v>
      </c>
    </row>
    <row r="1347" spans="1:4" x14ac:dyDescent="0.55000000000000004">
      <c r="A1347" s="48">
        <v>44256</v>
      </c>
      <c r="B1347" s="50">
        <v>-35221.709600000002</v>
      </c>
      <c r="C1347" s="16">
        <v>13</v>
      </c>
      <c r="D1347" s="16">
        <v>104</v>
      </c>
    </row>
    <row r="1348" spans="1:4" x14ac:dyDescent="0.55000000000000004">
      <c r="A1348" s="48">
        <v>44348</v>
      </c>
      <c r="B1348" s="50">
        <v>-125.86499999999999</v>
      </c>
      <c r="C1348" s="16">
        <v>13</v>
      </c>
      <c r="D1348" s="16">
        <v>104</v>
      </c>
    </row>
    <row r="1349" spans="1:4" x14ac:dyDescent="0.55000000000000004">
      <c r="A1349" s="48">
        <v>44440</v>
      </c>
      <c r="B1349" s="50">
        <v>-88.964399999999998</v>
      </c>
      <c r="C1349" s="16">
        <v>13</v>
      </c>
      <c r="D1349" s="16">
        <v>104</v>
      </c>
    </row>
    <row r="1350" spans="1:4" x14ac:dyDescent="0.55000000000000004">
      <c r="A1350" s="48">
        <v>44531</v>
      </c>
      <c r="B1350" s="50">
        <v>-1306.212</v>
      </c>
      <c r="C1350" s="16">
        <v>13</v>
      </c>
      <c r="D1350" s="16">
        <v>104</v>
      </c>
    </row>
    <row r="1351" spans="1:4" x14ac:dyDescent="0.55000000000000004">
      <c r="A1351" s="48">
        <v>44197</v>
      </c>
      <c r="B1351" s="50">
        <v>-3412.9976999999999</v>
      </c>
      <c r="C1351" s="16">
        <v>13</v>
      </c>
      <c r="D1351" s="16">
        <v>107</v>
      </c>
    </row>
    <row r="1352" spans="1:4" x14ac:dyDescent="0.55000000000000004">
      <c r="A1352" s="48">
        <v>44228</v>
      </c>
      <c r="B1352" s="50">
        <v>-3413.6604179999999</v>
      </c>
      <c r="C1352" s="16">
        <v>13</v>
      </c>
      <c r="D1352" s="16">
        <v>107</v>
      </c>
    </row>
    <row r="1353" spans="1:4" x14ac:dyDescent="0.55000000000000004">
      <c r="A1353" s="48">
        <v>44256</v>
      </c>
      <c r="B1353" s="50">
        <v>-24347.32</v>
      </c>
      <c r="C1353" s="16">
        <v>13</v>
      </c>
      <c r="D1353" s="16">
        <v>107</v>
      </c>
    </row>
    <row r="1354" spans="1:4" x14ac:dyDescent="0.55000000000000004">
      <c r="A1354" s="48">
        <v>44287</v>
      </c>
      <c r="B1354" s="50">
        <v>-4289.7208000000001</v>
      </c>
      <c r="C1354" s="16">
        <v>13</v>
      </c>
      <c r="D1354" s="16">
        <v>107</v>
      </c>
    </row>
    <row r="1355" spans="1:4" x14ac:dyDescent="0.55000000000000004">
      <c r="A1355" s="48">
        <v>44317</v>
      </c>
      <c r="B1355" s="50">
        <v>-13614.6088</v>
      </c>
      <c r="C1355" s="16">
        <v>13</v>
      </c>
      <c r="D1355" s="16">
        <v>107</v>
      </c>
    </row>
    <row r="1356" spans="1:4" x14ac:dyDescent="0.55000000000000004">
      <c r="A1356" s="48">
        <v>44348</v>
      </c>
      <c r="B1356" s="50">
        <v>-24087.948799999998</v>
      </c>
      <c r="C1356" s="16">
        <v>13</v>
      </c>
      <c r="D1356" s="16">
        <v>107</v>
      </c>
    </row>
    <row r="1357" spans="1:4" x14ac:dyDescent="0.55000000000000004">
      <c r="A1357" s="48">
        <v>44378</v>
      </c>
      <c r="B1357" s="50">
        <v>-2507.8917999999999</v>
      </c>
      <c r="C1357" s="16">
        <v>13</v>
      </c>
      <c r="D1357" s="16">
        <v>107</v>
      </c>
    </row>
    <row r="1358" spans="1:4" x14ac:dyDescent="0.55000000000000004">
      <c r="A1358" s="48">
        <v>44409</v>
      </c>
      <c r="B1358" s="50">
        <v>-5044.4888000000001</v>
      </c>
      <c r="C1358" s="16">
        <v>13</v>
      </c>
      <c r="D1358" s="16">
        <v>107</v>
      </c>
    </row>
    <row r="1359" spans="1:4" x14ac:dyDescent="0.55000000000000004">
      <c r="A1359" s="48">
        <v>44440</v>
      </c>
      <c r="B1359" s="50">
        <v>-8004.6715000000004</v>
      </c>
      <c r="C1359" s="16">
        <v>13</v>
      </c>
      <c r="D1359" s="16">
        <v>107</v>
      </c>
    </row>
    <row r="1360" spans="1:4" x14ac:dyDescent="0.55000000000000004">
      <c r="A1360" s="48">
        <v>44470</v>
      </c>
      <c r="B1360" s="50">
        <v>-4957.4799999999996</v>
      </c>
      <c r="C1360" s="16">
        <v>13</v>
      </c>
      <c r="D1360" s="16">
        <v>107</v>
      </c>
    </row>
    <row r="1361" spans="1:4" x14ac:dyDescent="0.55000000000000004">
      <c r="A1361" s="48">
        <v>44501</v>
      </c>
      <c r="B1361" s="50">
        <v>-5385.6880000000001</v>
      </c>
      <c r="C1361" s="16">
        <v>13</v>
      </c>
      <c r="D1361" s="16">
        <v>107</v>
      </c>
    </row>
    <row r="1362" spans="1:4" x14ac:dyDescent="0.55000000000000004">
      <c r="A1362" s="48">
        <v>44531</v>
      </c>
      <c r="B1362" s="50">
        <v>-16082.902</v>
      </c>
      <c r="C1362" s="16">
        <v>13</v>
      </c>
      <c r="D1362" s="16">
        <v>107</v>
      </c>
    </row>
    <row r="1363" spans="1:4" x14ac:dyDescent="0.55000000000000004">
      <c r="A1363" s="48">
        <v>44197</v>
      </c>
      <c r="B1363" s="50">
        <v>-25848.524000000001</v>
      </c>
      <c r="C1363" s="16">
        <v>13</v>
      </c>
      <c r="D1363" s="16">
        <v>108</v>
      </c>
    </row>
    <row r="1364" spans="1:4" x14ac:dyDescent="0.55000000000000004">
      <c r="A1364" s="48">
        <v>44228</v>
      </c>
      <c r="B1364" s="50">
        <v>-27647.978940000001</v>
      </c>
      <c r="C1364" s="16">
        <v>13</v>
      </c>
      <c r="D1364" s="16">
        <v>108</v>
      </c>
    </row>
    <row r="1365" spans="1:4" x14ac:dyDescent="0.55000000000000004">
      <c r="A1365" s="48">
        <v>44256</v>
      </c>
      <c r="B1365" s="50">
        <v>-19174.302</v>
      </c>
      <c r="C1365" s="16">
        <v>13</v>
      </c>
      <c r="D1365" s="16">
        <v>108</v>
      </c>
    </row>
    <row r="1366" spans="1:4" x14ac:dyDescent="0.55000000000000004">
      <c r="A1366" s="48">
        <v>44287</v>
      </c>
      <c r="B1366" s="50">
        <v>-1661.2175</v>
      </c>
      <c r="C1366" s="16">
        <v>13</v>
      </c>
      <c r="D1366" s="16">
        <v>108</v>
      </c>
    </row>
    <row r="1367" spans="1:4" x14ac:dyDescent="0.55000000000000004">
      <c r="A1367" s="48">
        <v>44317</v>
      </c>
      <c r="B1367" s="50">
        <v>-14924.804</v>
      </c>
      <c r="C1367" s="16">
        <v>13</v>
      </c>
      <c r="D1367" s="16">
        <v>108</v>
      </c>
    </row>
    <row r="1368" spans="1:4" x14ac:dyDescent="0.55000000000000004">
      <c r="A1368" s="48">
        <v>44348</v>
      </c>
      <c r="B1368" s="50">
        <v>-21066.085299999999</v>
      </c>
      <c r="C1368" s="16">
        <v>13</v>
      </c>
      <c r="D1368" s="16">
        <v>108</v>
      </c>
    </row>
    <row r="1369" spans="1:4" x14ac:dyDescent="0.55000000000000004">
      <c r="A1369" s="48">
        <v>44378</v>
      </c>
      <c r="B1369" s="50">
        <v>-3841.2768000000001</v>
      </c>
      <c r="C1369" s="16">
        <v>13</v>
      </c>
      <c r="D1369" s="16">
        <v>108</v>
      </c>
    </row>
    <row r="1370" spans="1:4" x14ac:dyDescent="0.55000000000000004">
      <c r="A1370" s="48">
        <v>44409</v>
      </c>
      <c r="B1370" s="50">
        <v>-9893.6736000000001</v>
      </c>
      <c r="C1370" s="16">
        <v>13</v>
      </c>
      <c r="D1370" s="16">
        <v>108</v>
      </c>
    </row>
    <row r="1371" spans="1:4" x14ac:dyDescent="0.55000000000000004">
      <c r="A1371" s="48">
        <v>44440</v>
      </c>
      <c r="B1371" s="50">
        <v>-6067.8432000000003</v>
      </c>
      <c r="C1371" s="16">
        <v>13</v>
      </c>
      <c r="D1371" s="16">
        <v>108</v>
      </c>
    </row>
    <row r="1372" spans="1:4" x14ac:dyDescent="0.55000000000000004">
      <c r="A1372" s="48">
        <v>44470</v>
      </c>
      <c r="B1372" s="50">
        <v>-5911.3973999999998</v>
      </c>
      <c r="C1372" s="16">
        <v>13</v>
      </c>
      <c r="D1372" s="16">
        <v>108</v>
      </c>
    </row>
    <row r="1373" spans="1:4" x14ac:dyDescent="0.55000000000000004">
      <c r="A1373" s="48">
        <v>44531</v>
      </c>
      <c r="B1373" s="50">
        <v>-8041.1760000000004</v>
      </c>
      <c r="C1373" s="16">
        <v>13</v>
      </c>
      <c r="D1373" s="16">
        <v>108</v>
      </c>
    </row>
    <row r="1374" spans="1:4" x14ac:dyDescent="0.55000000000000004">
      <c r="A1374" s="48">
        <v>44197</v>
      </c>
      <c r="B1374" s="50">
        <v>-90788.333400000003</v>
      </c>
      <c r="C1374" s="16">
        <v>13</v>
      </c>
      <c r="D1374" s="16">
        <v>111</v>
      </c>
    </row>
    <row r="1375" spans="1:4" x14ac:dyDescent="0.55000000000000004">
      <c r="A1375" s="48">
        <v>44228</v>
      </c>
      <c r="B1375" s="50">
        <v>-84557.761499999993</v>
      </c>
      <c r="C1375" s="16">
        <v>13</v>
      </c>
      <c r="D1375" s="16">
        <v>111</v>
      </c>
    </row>
    <row r="1376" spans="1:4" x14ac:dyDescent="0.55000000000000004">
      <c r="A1376" s="48">
        <v>44256</v>
      </c>
      <c r="B1376" s="50">
        <v>-250463.7072</v>
      </c>
      <c r="C1376" s="16">
        <v>13</v>
      </c>
      <c r="D1376" s="16">
        <v>111</v>
      </c>
    </row>
    <row r="1377" spans="1:4" x14ac:dyDescent="0.55000000000000004">
      <c r="A1377" s="48">
        <v>44287</v>
      </c>
      <c r="B1377" s="50">
        <v>-66726.296400000007</v>
      </c>
      <c r="C1377" s="16">
        <v>13</v>
      </c>
      <c r="D1377" s="16">
        <v>111</v>
      </c>
    </row>
    <row r="1378" spans="1:4" x14ac:dyDescent="0.55000000000000004">
      <c r="A1378" s="48">
        <v>44317</v>
      </c>
      <c r="B1378" s="50">
        <v>-83621.320200000002</v>
      </c>
      <c r="C1378" s="16">
        <v>13</v>
      </c>
      <c r="D1378" s="16">
        <v>111</v>
      </c>
    </row>
    <row r="1379" spans="1:4" x14ac:dyDescent="0.55000000000000004">
      <c r="A1379" s="48">
        <v>44348</v>
      </c>
      <c r="B1379" s="50">
        <v>-205073.0552</v>
      </c>
      <c r="C1379" s="16">
        <v>13</v>
      </c>
      <c r="D1379" s="16">
        <v>111</v>
      </c>
    </row>
    <row r="1380" spans="1:4" x14ac:dyDescent="0.55000000000000004">
      <c r="A1380" s="48">
        <v>44378</v>
      </c>
      <c r="B1380" s="50">
        <v>-63483.997499999998</v>
      </c>
      <c r="C1380" s="16">
        <v>13</v>
      </c>
      <c r="D1380" s="16">
        <v>111</v>
      </c>
    </row>
    <row r="1381" spans="1:4" x14ac:dyDescent="0.55000000000000004">
      <c r="A1381" s="48">
        <v>44409</v>
      </c>
      <c r="B1381" s="50">
        <v>-88788.468999999997</v>
      </c>
      <c r="C1381" s="16">
        <v>13</v>
      </c>
      <c r="D1381" s="16">
        <v>111</v>
      </c>
    </row>
    <row r="1382" spans="1:4" x14ac:dyDescent="0.55000000000000004">
      <c r="A1382" s="48">
        <v>44440</v>
      </c>
      <c r="B1382" s="50">
        <v>-164203.0692</v>
      </c>
      <c r="C1382" s="16">
        <v>13</v>
      </c>
      <c r="D1382" s="16">
        <v>111</v>
      </c>
    </row>
    <row r="1383" spans="1:4" x14ac:dyDescent="0.55000000000000004">
      <c r="A1383" s="48">
        <v>44470</v>
      </c>
      <c r="B1383" s="50">
        <v>-61108.867200000001</v>
      </c>
      <c r="C1383" s="16">
        <v>13</v>
      </c>
      <c r="D1383" s="16">
        <v>111</v>
      </c>
    </row>
    <row r="1384" spans="1:4" x14ac:dyDescent="0.55000000000000004">
      <c r="A1384" s="48">
        <v>44501</v>
      </c>
      <c r="B1384" s="50">
        <v>-82773.731700000004</v>
      </c>
      <c r="C1384" s="16">
        <v>13</v>
      </c>
      <c r="D1384" s="16">
        <v>111</v>
      </c>
    </row>
    <row r="1385" spans="1:4" x14ac:dyDescent="0.55000000000000004">
      <c r="A1385" s="48">
        <v>44531</v>
      </c>
      <c r="B1385" s="50">
        <v>-186295.122</v>
      </c>
      <c r="C1385" s="16">
        <v>13</v>
      </c>
      <c r="D1385" s="16">
        <v>111</v>
      </c>
    </row>
    <row r="1386" spans="1:4" x14ac:dyDescent="0.55000000000000004">
      <c r="A1386" s="48">
        <v>44197</v>
      </c>
      <c r="B1386" s="50">
        <v>-2321.5738000000001</v>
      </c>
      <c r="C1386" s="16">
        <v>13</v>
      </c>
      <c r="D1386" s="16">
        <v>115</v>
      </c>
    </row>
    <row r="1387" spans="1:4" x14ac:dyDescent="0.55000000000000004">
      <c r="A1387" s="48">
        <v>44228</v>
      </c>
      <c r="B1387" s="50">
        <v>-2452.6071360000001</v>
      </c>
      <c r="C1387" s="16">
        <v>13</v>
      </c>
      <c r="D1387" s="16">
        <v>115</v>
      </c>
    </row>
    <row r="1388" spans="1:4" x14ac:dyDescent="0.55000000000000004">
      <c r="A1388" s="48">
        <v>44256</v>
      </c>
      <c r="B1388" s="50">
        <v>-2553.2051000000001</v>
      </c>
      <c r="C1388" s="16">
        <v>13</v>
      </c>
      <c r="D1388" s="16">
        <v>115</v>
      </c>
    </row>
    <row r="1389" spans="1:4" x14ac:dyDescent="0.55000000000000004">
      <c r="A1389" s="48">
        <v>44287</v>
      </c>
      <c r="B1389" s="50">
        <v>-1807.2572</v>
      </c>
      <c r="C1389" s="16">
        <v>13</v>
      </c>
      <c r="D1389" s="16">
        <v>115</v>
      </c>
    </row>
    <row r="1390" spans="1:4" x14ac:dyDescent="0.55000000000000004">
      <c r="A1390" s="48">
        <v>44317</v>
      </c>
      <c r="B1390" s="50">
        <v>-1970.8271999999999</v>
      </c>
      <c r="C1390" s="16">
        <v>13</v>
      </c>
      <c r="D1390" s="16">
        <v>115</v>
      </c>
    </row>
    <row r="1391" spans="1:4" x14ac:dyDescent="0.55000000000000004">
      <c r="A1391" s="48">
        <v>44348</v>
      </c>
      <c r="B1391" s="50">
        <v>-2294.9422</v>
      </c>
      <c r="C1391" s="16">
        <v>13</v>
      </c>
      <c r="D1391" s="16">
        <v>115</v>
      </c>
    </row>
    <row r="1392" spans="1:4" x14ac:dyDescent="0.55000000000000004">
      <c r="A1392" s="48">
        <v>44378</v>
      </c>
      <c r="B1392" s="50">
        <v>-2153.9340000000002</v>
      </c>
      <c r="C1392" s="16">
        <v>13</v>
      </c>
      <c r="D1392" s="16">
        <v>115</v>
      </c>
    </row>
    <row r="1393" spans="1:4" x14ac:dyDescent="0.55000000000000004">
      <c r="A1393" s="48">
        <v>44409</v>
      </c>
      <c r="B1393" s="50">
        <v>-2224.7381999999998</v>
      </c>
      <c r="C1393" s="16">
        <v>13</v>
      </c>
      <c r="D1393" s="16">
        <v>115</v>
      </c>
    </row>
    <row r="1394" spans="1:4" x14ac:dyDescent="0.55000000000000004">
      <c r="A1394" s="48">
        <v>44440</v>
      </c>
      <c r="B1394" s="50">
        <v>-1866.95</v>
      </c>
      <c r="C1394" s="16">
        <v>13</v>
      </c>
      <c r="D1394" s="16">
        <v>115</v>
      </c>
    </row>
    <row r="1395" spans="1:4" x14ac:dyDescent="0.55000000000000004">
      <c r="A1395" s="48">
        <v>44470</v>
      </c>
      <c r="B1395" s="50">
        <v>-2474.8123000000001</v>
      </c>
      <c r="C1395" s="16">
        <v>13</v>
      </c>
      <c r="D1395" s="16">
        <v>115</v>
      </c>
    </row>
    <row r="1396" spans="1:4" x14ac:dyDescent="0.55000000000000004">
      <c r="A1396" s="48">
        <v>44501</v>
      </c>
      <c r="B1396" s="50">
        <v>-2608.6752000000001</v>
      </c>
      <c r="C1396" s="16">
        <v>13</v>
      </c>
      <c r="D1396" s="16">
        <v>115</v>
      </c>
    </row>
    <row r="1397" spans="1:4" x14ac:dyDescent="0.55000000000000004">
      <c r="A1397" s="48">
        <v>44531</v>
      </c>
      <c r="B1397" s="50">
        <v>-2354.6390999999999</v>
      </c>
      <c r="C1397" s="16">
        <v>13</v>
      </c>
      <c r="D1397" s="16">
        <v>115</v>
      </c>
    </row>
    <row r="1398" spans="1:4" x14ac:dyDescent="0.55000000000000004">
      <c r="A1398" s="48">
        <v>44197</v>
      </c>
      <c r="B1398" s="50">
        <v>-157380.21660000001</v>
      </c>
      <c r="C1398" s="16">
        <v>13</v>
      </c>
      <c r="D1398" s="16">
        <v>114</v>
      </c>
    </row>
    <row r="1399" spans="1:4" x14ac:dyDescent="0.55000000000000004">
      <c r="A1399" s="48">
        <v>44228</v>
      </c>
      <c r="B1399" s="50">
        <v>-147696.10556</v>
      </c>
      <c r="C1399" s="16">
        <v>13</v>
      </c>
      <c r="D1399" s="16">
        <v>114</v>
      </c>
    </row>
    <row r="1400" spans="1:4" x14ac:dyDescent="0.55000000000000004">
      <c r="A1400" s="48">
        <v>44256</v>
      </c>
      <c r="B1400" s="50">
        <v>-127062.1744</v>
      </c>
      <c r="C1400" s="16">
        <v>13</v>
      </c>
      <c r="D1400" s="16">
        <v>114</v>
      </c>
    </row>
    <row r="1401" spans="1:4" x14ac:dyDescent="0.55000000000000004">
      <c r="A1401" s="48">
        <v>44287</v>
      </c>
      <c r="B1401" s="50">
        <v>-91175.309399999998</v>
      </c>
      <c r="C1401" s="16">
        <v>13</v>
      </c>
      <c r="D1401" s="16">
        <v>114</v>
      </c>
    </row>
    <row r="1402" spans="1:4" x14ac:dyDescent="0.55000000000000004">
      <c r="A1402" s="48">
        <v>44317</v>
      </c>
      <c r="B1402" s="50">
        <v>-86660.766000000003</v>
      </c>
      <c r="C1402" s="16">
        <v>13</v>
      </c>
      <c r="D1402" s="16">
        <v>114</v>
      </c>
    </row>
    <row r="1403" spans="1:4" x14ac:dyDescent="0.55000000000000004">
      <c r="A1403" s="48">
        <v>44348</v>
      </c>
      <c r="B1403" s="50">
        <v>-117378.7306</v>
      </c>
      <c r="C1403" s="16">
        <v>13</v>
      </c>
      <c r="D1403" s="16">
        <v>114</v>
      </c>
    </row>
    <row r="1404" spans="1:4" x14ac:dyDescent="0.55000000000000004">
      <c r="A1404" s="48">
        <v>44378</v>
      </c>
      <c r="B1404" s="50">
        <v>-134696.815</v>
      </c>
      <c r="C1404" s="16">
        <v>13</v>
      </c>
      <c r="D1404" s="16">
        <v>114</v>
      </c>
    </row>
    <row r="1405" spans="1:4" x14ac:dyDescent="0.55000000000000004">
      <c r="A1405" s="48">
        <v>44409</v>
      </c>
      <c r="B1405" s="50">
        <v>-105796.7274</v>
      </c>
      <c r="C1405" s="16">
        <v>13</v>
      </c>
      <c r="D1405" s="16">
        <v>114</v>
      </c>
    </row>
    <row r="1406" spans="1:4" x14ac:dyDescent="0.55000000000000004">
      <c r="A1406" s="48">
        <v>44440</v>
      </c>
      <c r="B1406" s="50">
        <v>-111583.9213</v>
      </c>
      <c r="C1406" s="16">
        <v>13</v>
      </c>
      <c r="D1406" s="16">
        <v>114</v>
      </c>
    </row>
    <row r="1407" spans="1:4" x14ac:dyDescent="0.55000000000000004">
      <c r="A1407" s="48">
        <v>44470</v>
      </c>
      <c r="B1407" s="50">
        <v>-124635.735</v>
      </c>
      <c r="C1407" s="16">
        <v>13</v>
      </c>
      <c r="D1407" s="16">
        <v>114</v>
      </c>
    </row>
    <row r="1408" spans="1:4" x14ac:dyDescent="0.55000000000000004">
      <c r="A1408" s="48">
        <v>44501</v>
      </c>
      <c r="B1408" s="50">
        <v>-136260.7015</v>
      </c>
      <c r="C1408" s="16">
        <v>13</v>
      </c>
      <c r="D1408" s="16">
        <v>114</v>
      </c>
    </row>
    <row r="1409" spans="1:4" x14ac:dyDescent="0.55000000000000004">
      <c r="A1409" s="48">
        <v>44531</v>
      </c>
      <c r="B1409" s="50">
        <v>-129237.2807</v>
      </c>
      <c r="C1409" s="16">
        <v>13</v>
      </c>
      <c r="D1409" s="16">
        <v>114</v>
      </c>
    </row>
    <row r="1410" spans="1:4" x14ac:dyDescent="0.55000000000000004">
      <c r="A1410" s="48">
        <v>44197</v>
      </c>
      <c r="B1410" s="50">
        <v>-16270.6944</v>
      </c>
      <c r="C1410" s="16">
        <v>13</v>
      </c>
      <c r="D1410" s="16">
        <v>117</v>
      </c>
    </row>
    <row r="1411" spans="1:4" x14ac:dyDescent="0.55000000000000004">
      <c r="A1411" s="48">
        <v>44228</v>
      </c>
      <c r="B1411" s="50">
        <v>-18376.462164</v>
      </c>
      <c r="C1411" s="16">
        <v>13</v>
      </c>
      <c r="D1411" s="16">
        <v>117</v>
      </c>
    </row>
    <row r="1412" spans="1:4" x14ac:dyDescent="0.55000000000000004">
      <c r="A1412" s="48">
        <v>44256</v>
      </c>
      <c r="B1412" s="50">
        <v>-18100.032599999999</v>
      </c>
      <c r="C1412" s="16">
        <v>13</v>
      </c>
      <c r="D1412" s="16">
        <v>117</v>
      </c>
    </row>
    <row r="1413" spans="1:4" x14ac:dyDescent="0.55000000000000004">
      <c r="A1413" s="48">
        <v>44287</v>
      </c>
      <c r="B1413" s="50">
        <v>-11538.45</v>
      </c>
      <c r="C1413" s="16">
        <v>13</v>
      </c>
      <c r="D1413" s="16">
        <v>117</v>
      </c>
    </row>
    <row r="1414" spans="1:4" x14ac:dyDescent="0.55000000000000004">
      <c r="A1414" s="48">
        <v>44317</v>
      </c>
      <c r="B1414" s="50">
        <v>-11551.096799999999</v>
      </c>
      <c r="C1414" s="16">
        <v>13</v>
      </c>
      <c r="D1414" s="16">
        <v>117</v>
      </c>
    </row>
    <row r="1415" spans="1:4" x14ac:dyDescent="0.55000000000000004">
      <c r="A1415" s="48">
        <v>44348</v>
      </c>
      <c r="B1415" s="50">
        <v>-13287.84</v>
      </c>
      <c r="C1415" s="16">
        <v>13</v>
      </c>
      <c r="D1415" s="16">
        <v>117</v>
      </c>
    </row>
    <row r="1416" spans="1:4" x14ac:dyDescent="0.55000000000000004">
      <c r="A1416" s="48">
        <v>44378</v>
      </c>
      <c r="B1416" s="50">
        <v>-12225.431399999999</v>
      </c>
      <c r="C1416" s="16">
        <v>13</v>
      </c>
      <c r="D1416" s="16">
        <v>117</v>
      </c>
    </row>
    <row r="1417" spans="1:4" x14ac:dyDescent="0.55000000000000004">
      <c r="A1417" s="48">
        <v>44409</v>
      </c>
      <c r="B1417" s="50">
        <v>-13093.9935</v>
      </c>
      <c r="C1417" s="16">
        <v>13</v>
      </c>
      <c r="D1417" s="16">
        <v>117</v>
      </c>
    </row>
    <row r="1418" spans="1:4" x14ac:dyDescent="0.55000000000000004">
      <c r="A1418" s="48">
        <v>44440</v>
      </c>
      <c r="B1418" s="50">
        <v>-14045.859</v>
      </c>
      <c r="C1418" s="16">
        <v>13</v>
      </c>
      <c r="D1418" s="16">
        <v>117</v>
      </c>
    </row>
    <row r="1419" spans="1:4" x14ac:dyDescent="0.55000000000000004">
      <c r="A1419" s="48">
        <v>44470</v>
      </c>
      <c r="B1419" s="50">
        <v>-12967.8912</v>
      </c>
      <c r="C1419" s="16">
        <v>13</v>
      </c>
      <c r="D1419" s="16">
        <v>117</v>
      </c>
    </row>
    <row r="1420" spans="1:4" x14ac:dyDescent="0.55000000000000004">
      <c r="A1420" s="48">
        <v>44501</v>
      </c>
      <c r="B1420" s="50">
        <v>-14076.424800000001</v>
      </c>
      <c r="C1420" s="16">
        <v>13</v>
      </c>
      <c r="D1420" s="16">
        <v>117</v>
      </c>
    </row>
    <row r="1421" spans="1:4" x14ac:dyDescent="0.55000000000000004">
      <c r="A1421" s="48">
        <v>44531</v>
      </c>
      <c r="B1421" s="50">
        <v>-16731.099999999999</v>
      </c>
      <c r="C1421" s="16">
        <v>13</v>
      </c>
      <c r="D1421" s="16">
        <v>117</v>
      </c>
    </row>
    <row r="1422" spans="1:4" x14ac:dyDescent="0.55000000000000004">
      <c r="A1422" s="48">
        <v>44197</v>
      </c>
      <c r="B1422" s="50">
        <v>-2503.5569999999998</v>
      </c>
      <c r="C1422" s="16">
        <v>13</v>
      </c>
      <c r="D1422" s="16">
        <v>121</v>
      </c>
    </row>
    <row r="1423" spans="1:4" x14ac:dyDescent="0.55000000000000004">
      <c r="A1423" s="48">
        <v>44228</v>
      </c>
      <c r="B1423" s="50">
        <v>-2715.410852</v>
      </c>
      <c r="C1423" s="16">
        <v>13</v>
      </c>
      <c r="D1423" s="16">
        <v>121</v>
      </c>
    </row>
    <row r="1424" spans="1:4" x14ac:dyDescent="0.55000000000000004">
      <c r="A1424" s="48">
        <v>44256</v>
      </c>
      <c r="B1424" s="50">
        <v>-2551.92</v>
      </c>
      <c r="C1424" s="16">
        <v>13</v>
      </c>
      <c r="D1424" s="16">
        <v>121</v>
      </c>
    </row>
    <row r="1425" spans="1:4" x14ac:dyDescent="0.55000000000000004">
      <c r="A1425" s="48">
        <v>44287</v>
      </c>
      <c r="B1425" s="50">
        <v>-2044.0682999999999</v>
      </c>
      <c r="C1425" s="16">
        <v>13</v>
      </c>
      <c r="D1425" s="16">
        <v>121</v>
      </c>
    </row>
    <row r="1426" spans="1:4" x14ac:dyDescent="0.55000000000000004">
      <c r="A1426" s="48">
        <v>44317</v>
      </c>
      <c r="B1426" s="50">
        <v>-2115.4949999999999</v>
      </c>
      <c r="C1426" s="16">
        <v>13</v>
      </c>
      <c r="D1426" s="16">
        <v>121</v>
      </c>
    </row>
    <row r="1427" spans="1:4" x14ac:dyDescent="0.55000000000000004">
      <c r="A1427" s="48">
        <v>44348</v>
      </c>
      <c r="B1427" s="50">
        <v>-2756.9409999999998</v>
      </c>
      <c r="C1427" s="16">
        <v>13</v>
      </c>
      <c r="D1427" s="16">
        <v>121</v>
      </c>
    </row>
    <row r="1428" spans="1:4" x14ac:dyDescent="0.55000000000000004">
      <c r="A1428" s="48">
        <v>44378</v>
      </c>
      <c r="B1428" s="50">
        <v>-2557.6138000000001</v>
      </c>
      <c r="C1428" s="16">
        <v>13</v>
      </c>
      <c r="D1428" s="16">
        <v>121</v>
      </c>
    </row>
    <row r="1429" spans="1:4" x14ac:dyDescent="0.55000000000000004">
      <c r="A1429" s="48">
        <v>44409</v>
      </c>
      <c r="B1429" s="50">
        <v>-2321.4312</v>
      </c>
      <c r="C1429" s="16">
        <v>13</v>
      </c>
      <c r="D1429" s="16">
        <v>121</v>
      </c>
    </row>
    <row r="1430" spans="1:4" x14ac:dyDescent="0.55000000000000004">
      <c r="A1430" s="48">
        <v>44440</v>
      </c>
      <c r="B1430" s="50">
        <v>-2234.6743999999999</v>
      </c>
      <c r="C1430" s="16">
        <v>13</v>
      </c>
      <c r="D1430" s="16">
        <v>121</v>
      </c>
    </row>
    <row r="1431" spans="1:4" x14ac:dyDescent="0.55000000000000004">
      <c r="A1431" s="48">
        <v>44470</v>
      </c>
      <c r="B1431" s="50">
        <v>-2472.5448000000001</v>
      </c>
      <c r="C1431" s="16">
        <v>13</v>
      </c>
      <c r="D1431" s="16">
        <v>121</v>
      </c>
    </row>
    <row r="1432" spans="1:4" x14ac:dyDescent="0.55000000000000004">
      <c r="A1432" s="48">
        <v>44501</v>
      </c>
      <c r="B1432" s="50">
        <v>-2663.7809999999999</v>
      </c>
      <c r="C1432" s="16">
        <v>13</v>
      </c>
      <c r="D1432" s="16">
        <v>121</v>
      </c>
    </row>
    <row r="1433" spans="1:4" x14ac:dyDescent="0.55000000000000004">
      <c r="A1433" s="48">
        <v>44531</v>
      </c>
      <c r="B1433" s="50">
        <v>-2552.1587</v>
      </c>
      <c r="C1433" s="16">
        <v>13</v>
      </c>
      <c r="D1433" s="16">
        <v>121</v>
      </c>
    </row>
    <row r="1434" spans="1:4" x14ac:dyDescent="0.55000000000000004">
      <c r="A1434" s="48">
        <v>44197</v>
      </c>
      <c r="B1434" s="50">
        <v>-436.95260000000002</v>
      </c>
      <c r="C1434" s="16">
        <v>13</v>
      </c>
      <c r="D1434" s="16">
        <v>122</v>
      </c>
    </row>
    <row r="1435" spans="1:4" x14ac:dyDescent="0.55000000000000004">
      <c r="A1435" s="48">
        <v>44228</v>
      </c>
      <c r="B1435" s="50">
        <v>-418.23315400000001</v>
      </c>
      <c r="C1435" s="16">
        <v>13</v>
      </c>
      <c r="D1435" s="16">
        <v>122</v>
      </c>
    </row>
    <row r="1436" spans="1:4" x14ac:dyDescent="0.55000000000000004">
      <c r="A1436" s="48">
        <v>44256</v>
      </c>
      <c r="B1436" s="50">
        <v>-411.34269999999998</v>
      </c>
      <c r="C1436" s="16">
        <v>13</v>
      </c>
      <c r="D1436" s="16">
        <v>122</v>
      </c>
    </row>
    <row r="1437" spans="1:4" x14ac:dyDescent="0.55000000000000004">
      <c r="A1437" s="48">
        <v>44287</v>
      </c>
      <c r="B1437" s="50">
        <v>-350.79480000000001</v>
      </c>
      <c r="C1437" s="16">
        <v>13</v>
      </c>
      <c r="D1437" s="16">
        <v>122</v>
      </c>
    </row>
    <row r="1438" spans="1:4" x14ac:dyDescent="0.55000000000000004">
      <c r="A1438" s="48">
        <v>44317</v>
      </c>
      <c r="B1438" s="50">
        <v>-305.23500000000001</v>
      </c>
      <c r="C1438" s="16">
        <v>13</v>
      </c>
      <c r="D1438" s="16">
        <v>122</v>
      </c>
    </row>
    <row r="1439" spans="1:4" x14ac:dyDescent="0.55000000000000004">
      <c r="A1439" s="48">
        <v>44348</v>
      </c>
      <c r="B1439" s="50">
        <v>-429.84059999999999</v>
      </c>
      <c r="C1439" s="16">
        <v>13</v>
      </c>
      <c r="D1439" s="16">
        <v>122</v>
      </c>
    </row>
    <row r="1440" spans="1:4" x14ac:dyDescent="0.55000000000000004">
      <c r="A1440" s="48">
        <v>44378</v>
      </c>
      <c r="B1440" s="50">
        <v>-401.08800000000002</v>
      </c>
      <c r="C1440" s="16">
        <v>13</v>
      </c>
      <c r="D1440" s="16">
        <v>122</v>
      </c>
    </row>
    <row r="1441" spans="1:4" x14ac:dyDescent="0.55000000000000004">
      <c r="A1441" s="48">
        <v>44409</v>
      </c>
      <c r="B1441" s="50">
        <v>-366.12650000000002</v>
      </c>
      <c r="C1441" s="16">
        <v>13</v>
      </c>
      <c r="D1441" s="16">
        <v>122</v>
      </c>
    </row>
    <row r="1442" spans="1:4" x14ac:dyDescent="0.55000000000000004">
      <c r="A1442" s="48">
        <v>44440</v>
      </c>
      <c r="B1442" s="50">
        <v>-328.32</v>
      </c>
      <c r="C1442" s="16">
        <v>13</v>
      </c>
      <c r="D1442" s="16">
        <v>122</v>
      </c>
    </row>
    <row r="1443" spans="1:4" x14ac:dyDescent="0.55000000000000004">
      <c r="A1443" s="48">
        <v>44470</v>
      </c>
      <c r="B1443" s="50">
        <v>-393.3544</v>
      </c>
      <c r="C1443" s="16">
        <v>13</v>
      </c>
      <c r="D1443" s="16">
        <v>122</v>
      </c>
    </row>
    <row r="1444" spans="1:4" x14ac:dyDescent="0.55000000000000004">
      <c r="A1444" s="48">
        <v>44501</v>
      </c>
      <c r="B1444" s="50">
        <v>-405.26600000000002</v>
      </c>
      <c r="C1444" s="16">
        <v>13</v>
      </c>
      <c r="D1444" s="16">
        <v>122</v>
      </c>
    </row>
    <row r="1445" spans="1:4" x14ac:dyDescent="0.55000000000000004">
      <c r="A1445" s="48">
        <v>44531</v>
      </c>
      <c r="B1445" s="50">
        <v>1519.8681999999999</v>
      </c>
      <c r="C1445" s="16">
        <v>13</v>
      </c>
      <c r="D1445" s="16">
        <v>122</v>
      </c>
    </row>
    <row r="1446" spans="1:4" x14ac:dyDescent="0.55000000000000004">
      <c r="A1446" s="48">
        <v>44197</v>
      </c>
      <c r="B1446" s="50">
        <v>-229.89330000000001</v>
      </c>
      <c r="C1446" s="16">
        <v>13</v>
      </c>
      <c r="D1446" s="16">
        <v>125</v>
      </c>
    </row>
    <row r="1447" spans="1:4" x14ac:dyDescent="0.55000000000000004">
      <c r="A1447" s="48">
        <v>44228</v>
      </c>
      <c r="B1447" s="50">
        <v>-230.15082000000001</v>
      </c>
      <c r="C1447" s="16">
        <v>13</v>
      </c>
      <c r="D1447" s="16">
        <v>125</v>
      </c>
    </row>
    <row r="1448" spans="1:4" x14ac:dyDescent="0.55000000000000004">
      <c r="A1448" s="48">
        <v>44256</v>
      </c>
      <c r="B1448" s="50">
        <v>-237.21360000000001</v>
      </c>
      <c r="C1448" s="16">
        <v>13</v>
      </c>
      <c r="D1448" s="16">
        <v>125</v>
      </c>
    </row>
    <row r="1449" spans="1:4" x14ac:dyDescent="0.55000000000000004">
      <c r="A1449" s="48">
        <v>44287</v>
      </c>
      <c r="B1449" s="50">
        <v>-187.8297</v>
      </c>
      <c r="C1449" s="16">
        <v>13</v>
      </c>
      <c r="D1449" s="16">
        <v>125</v>
      </c>
    </row>
    <row r="1450" spans="1:4" x14ac:dyDescent="0.55000000000000004">
      <c r="A1450" s="48">
        <v>44317</v>
      </c>
      <c r="B1450" s="50">
        <v>-186.13130000000001</v>
      </c>
      <c r="C1450" s="16">
        <v>13</v>
      </c>
      <c r="D1450" s="16">
        <v>125</v>
      </c>
    </row>
    <row r="1451" spans="1:4" x14ac:dyDescent="0.55000000000000004">
      <c r="A1451" s="48">
        <v>44348</v>
      </c>
      <c r="B1451" s="50">
        <v>-220.01050000000001</v>
      </c>
      <c r="C1451" s="16">
        <v>13</v>
      </c>
      <c r="D1451" s="16">
        <v>125</v>
      </c>
    </row>
    <row r="1452" spans="1:4" x14ac:dyDescent="0.55000000000000004">
      <c r="A1452" s="48">
        <v>44378</v>
      </c>
      <c r="B1452" s="50">
        <v>-232.113</v>
      </c>
      <c r="C1452" s="16">
        <v>13</v>
      </c>
      <c r="D1452" s="16">
        <v>125</v>
      </c>
    </row>
    <row r="1453" spans="1:4" x14ac:dyDescent="0.55000000000000004">
      <c r="A1453" s="48">
        <v>44409</v>
      </c>
      <c r="B1453" s="50">
        <v>-204.22380000000001</v>
      </c>
      <c r="C1453" s="16">
        <v>13</v>
      </c>
      <c r="D1453" s="16">
        <v>125</v>
      </c>
    </row>
    <row r="1454" spans="1:4" x14ac:dyDescent="0.55000000000000004">
      <c r="A1454" s="48">
        <v>44440</v>
      </c>
      <c r="B1454" s="50">
        <v>-204.63659999999999</v>
      </c>
      <c r="C1454" s="16">
        <v>13</v>
      </c>
      <c r="D1454" s="16">
        <v>125</v>
      </c>
    </row>
    <row r="1455" spans="1:4" x14ac:dyDescent="0.55000000000000004">
      <c r="A1455" s="48">
        <v>44470</v>
      </c>
      <c r="B1455" s="50">
        <v>-224.64230000000001</v>
      </c>
      <c r="C1455" s="16">
        <v>13</v>
      </c>
      <c r="D1455" s="16">
        <v>125</v>
      </c>
    </row>
    <row r="1456" spans="1:4" x14ac:dyDescent="0.55000000000000004">
      <c r="A1456" s="48">
        <v>44501</v>
      </c>
      <c r="B1456" s="50">
        <v>-216.28280000000001</v>
      </c>
      <c r="C1456" s="16">
        <v>13</v>
      </c>
      <c r="D1456" s="16">
        <v>125</v>
      </c>
    </row>
    <row r="1457" spans="1:4" x14ac:dyDescent="0.55000000000000004">
      <c r="A1457" s="48">
        <v>44531</v>
      </c>
      <c r="B1457" s="50">
        <v>-255.2749</v>
      </c>
      <c r="C1457" s="16">
        <v>13</v>
      </c>
      <c r="D1457" s="16">
        <v>125</v>
      </c>
    </row>
  </sheetData>
  <phoneticPr fontId="4" type="noConversion"/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56995-7F66-4D11-91EE-4E5DAFC3AC01}">
  <sheetPr>
    <tabColor theme="5" tint="0.39997558519241921"/>
  </sheetPr>
  <dimension ref="A1:D1457"/>
  <sheetViews>
    <sheetView workbookViewId="0">
      <selection activeCell="P43" sqref="P43"/>
    </sheetView>
  </sheetViews>
  <sheetFormatPr defaultColWidth="9.15625" defaultRowHeight="14.4" x14ac:dyDescent="0.55000000000000004"/>
  <cols>
    <col min="1" max="1" width="18" style="9" bestFit="1" customWidth="1"/>
    <col min="2" max="2" width="12.83984375" style="9" customWidth="1"/>
    <col min="3" max="3" width="13.26171875" style="9" bestFit="1" customWidth="1"/>
    <col min="4" max="4" width="14.83984375" style="9" customWidth="1"/>
    <col min="5" max="16384" width="9.15625" style="9"/>
  </cols>
  <sheetData>
    <row r="1" spans="1:4" ht="28.8" x14ac:dyDescent="0.55000000000000004">
      <c r="A1" s="9" t="s">
        <v>19</v>
      </c>
      <c r="B1" s="9" t="s">
        <v>122</v>
      </c>
      <c r="C1" s="3" t="s">
        <v>46</v>
      </c>
      <c r="D1" s="15" t="s">
        <v>121</v>
      </c>
    </row>
    <row r="2" spans="1:4" x14ac:dyDescent="0.55000000000000004">
      <c r="A2" s="47">
        <v>44197</v>
      </c>
      <c r="B2" s="49">
        <v>427704.36</v>
      </c>
      <c r="C2" s="16">
        <v>3</v>
      </c>
      <c r="D2" s="16">
        <v>101</v>
      </c>
    </row>
    <row r="3" spans="1:4" x14ac:dyDescent="0.55000000000000004">
      <c r="A3" s="47">
        <v>44228</v>
      </c>
      <c r="B3" s="49">
        <v>423427.31640000001</v>
      </c>
      <c r="C3" s="16">
        <v>3</v>
      </c>
      <c r="D3" s="16">
        <v>101</v>
      </c>
    </row>
    <row r="4" spans="1:4" x14ac:dyDescent="0.55000000000000004">
      <c r="A4" s="47">
        <v>44256</v>
      </c>
      <c r="B4" s="49">
        <v>508234.32</v>
      </c>
      <c r="C4" s="16">
        <v>3</v>
      </c>
      <c r="D4" s="16">
        <v>101</v>
      </c>
    </row>
    <row r="5" spans="1:4" x14ac:dyDescent="0.55000000000000004">
      <c r="A5" s="47">
        <v>44287</v>
      </c>
      <c r="B5" s="49">
        <v>288088.02</v>
      </c>
      <c r="C5" s="16">
        <v>3</v>
      </c>
      <c r="D5" s="16">
        <v>101</v>
      </c>
    </row>
    <row r="6" spans="1:4" x14ac:dyDescent="0.55000000000000004">
      <c r="A6" s="47">
        <v>44317</v>
      </c>
      <c r="B6" s="49">
        <v>265532.96000000002</v>
      </c>
      <c r="C6" s="16">
        <v>3</v>
      </c>
      <c r="D6" s="16">
        <v>101</v>
      </c>
    </row>
    <row r="7" spans="1:4" x14ac:dyDescent="0.55000000000000004">
      <c r="A7" s="47">
        <v>44348</v>
      </c>
      <c r="B7" s="49">
        <v>391472</v>
      </c>
      <c r="C7" s="16">
        <v>3</v>
      </c>
      <c r="D7" s="16">
        <v>101</v>
      </c>
    </row>
    <row r="8" spans="1:4" x14ac:dyDescent="0.55000000000000004">
      <c r="A8" s="47">
        <v>44378</v>
      </c>
      <c r="B8" s="49">
        <v>201847.8</v>
      </c>
      <c r="C8" s="16">
        <v>3</v>
      </c>
      <c r="D8" s="16">
        <v>101</v>
      </c>
    </row>
    <row r="9" spans="1:4" x14ac:dyDescent="0.55000000000000004">
      <c r="A9" s="47">
        <v>44409</v>
      </c>
      <c r="B9" s="49">
        <v>203023.13</v>
      </c>
      <c r="C9" s="16">
        <v>3</v>
      </c>
      <c r="D9" s="16">
        <v>101</v>
      </c>
    </row>
    <row r="10" spans="1:4" x14ac:dyDescent="0.55000000000000004">
      <c r="A10" s="47">
        <v>44440</v>
      </c>
      <c r="B10" s="49">
        <v>339683.46</v>
      </c>
      <c r="C10" s="16">
        <v>3</v>
      </c>
      <c r="D10" s="16">
        <v>101</v>
      </c>
    </row>
    <row r="11" spans="1:4" x14ac:dyDescent="0.55000000000000004">
      <c r="A11" s="47">
        <v>44470</v>
      </c>
      <c r="B11" s="49">
        <v>259475.06</v>
      </c>
      <c r="C11" s="16">
        <v>3</v>
      </c>
      <c r="D11" s="16">
        <v>101</v>
      </c>
    </row>
    <row r="12" spans="1:4" x14ac:dyDescent="0.55000000000000004">
      <c r="A12" s="47">
        <v>44501</v>
      </c>
      <c r="B12" s="49">
        <v>254915</v>
      </c>
      <c r="C12" s="16">
        <v>3</v>
      </c>
      <c r="D12" s="16">
        <v>101</v>
      </c>
    </row>
    <row r="13" spans="1:4" x14ac:dyDescent="0.55000000000000004">
      <c r="A13" s="47">
        <v>44531</v>
      </c>
      <c r="B13" s="49">
        <v>399412.72</v>
      </c>
      <c r="C13" s="16">
        <v>3</v>
      </c>
      <c r="D13" s="16">
        <v>101</v>
      </c>
    </row>
    <row r="14" spans="1:4" x14ac:dyDescent="0.55000000000000004">
      <c r="A14" s="47">
        <v>44197</v>
      </c>
      <c r="B14" s="49">
        <v>317255.9988</v>
      </c>
      <c r="C14" s="16">
        <v>3</v>
      </c>
      <c r="D14" s="16">
        <v>102</v>
      </c>
    </row>
    <row r="15" spans="1:4" x14ac:dyDescent="0.55000000000000004">
      <c r="A15" s="47">
        <v>44228</v>
      </c>
      <c r="B15" s="49">
        <v>336945.49480799999</v>
      </c>
      <c r="C15" s="16">
        <v>3</v>
      </c>
      <c r="D15" s="16">
        <v>102</v>
      </c>
    </row>
    <row r="16" spans="1:4" x14ac:dyDescent="0.55000000000000004">
      <c r="A16" s="48">
        <v>44256</v>
      </c>
      <c r="B16" s="50">
        <v>397449.50559999997</v>
      </c>
      <c r="C16" s="16">
        <v>3</v>
      </c>
      <c r="D16" s="16">
        <v>102</v>
      </c>
    </row>
    <row r="17" spans="1:4" x14ac:dyDescent="0.55000000000000004">
      <c r="A17" s="48">
        <v>44287</v>
      </c>
      <c r="B17" s="50">
        <v>226309.1446</v>
      </c>
      <c r="C17" s="16">
        <v>3</v>
      </c>
      <c r="D17" s="16">
        <v>102</v>
      </c>
    </row>
    <row r="18" spans="1:4" x14ac:dyDescent="0.55000000000000004">
      <c r="A18" s="48">
        <v>44317</v>
      </c>
      <c r="B18" s="50">
        <v>193134.58559999999</v>
      </c>
      <c r="C18" s="16">
        <v>3</v>
      </c>
      <c r="D18" s="16">
        <v>102</v>
      </c>
    </row>
    <row r="19" spans="1:4" x14ac:dyDescent="0.55000000000000004">
      <c r="A19" s="48">
        <v>44348</v>
      </c>
      <c r="B19" s="50">
        <v>296540.03999999998</v>
      </c>
      <c r="C19" s="16">
        <v>3</v>
      </c>
      <c r="D19" s="16">
        <v>102</v>
      </c>
    </row>
    <row r="20" spans="1:4" x14ac:dyDescent="0.55000000000000004">
      <c r="A20" s="48">
        <v>44378</v>
      </c>
      <c r="B20" s="50">
        <v>155897.742</v>
      </c>
      <c r="C20" s="16">
        <v>3</v>
      </c>
      <c r="D20" s="16">
        <v>102</v>
      </c>
    </row>
    <row r="21" spans="1:4" x14ac:dyDescent="0.55000000000000004">
      <c r="A21" s="48">
        <v>44409</v>
      </c>
      <c r="B21" s="50">
        <v>138437.6531</v>
      </c>
      <c r="C21" s="16">
        <v>3</v>
      </c>
      <c r="D21" s="16">
        <v>102</v>
      </c>
    </row>
    <row r="22" spans="1:4" x14ac:dyDescent="0.55000000000000004">
      <c r="A22" s="48">
        <v>44440</v>
      </c>
      <c r="B22" s="50">
        <v>228453.77799999999</v>
      </c>
      <c r="C22" s="16">
        <v>3</v>
      </c>
      <c r="D22" s="16">
        <v>102</v>
      </c>
    </row>
    <row r="23" spans="1:4" x14ac:dyDescent="0.55000000000000004">
      <c r="A23" s="48">
        <v>44470</v>
      </c>
      <c r="B23" s="50">
        <v>184227.29259999999</v>
      </c>
      <c r="C23" s="16">
        <v>3</v>
      </c>
      <c r="D23" s="16">
        <v>102</v>
      </c>
    </row>
    <row r="24" spans="1:4" x14ac:dyDescent="0.55000000000000004">
      <c r="A24" s="48">
        <v>44501</v>
      </c>
      <c r="B24" s="50">
        <v>189274.38750000001</v>
      </c>
      <c r="C24" s="16">
        <v>3</v>
      </c>
      <c r="D24" s="16">
        <v>102</v>
      </c>
    </row>
    <row r="25" spans="1:4" x14ac:dyDescent="0.55000000000000004">
      <c r="A25" s="48">
        <v>44531</v>
      </c>
      <c r="B25" s="50">
        <v>280689.32679999998</v>
      </c>
      <c r="C25" s="16">
        <v>3</v>
      </c>
      <c r="D25" s="16">
        <v>102</v>
      </c>
    </row>
    <row r="26" spans="1:4" x14ac:dyDescent="0.55000000000000004">
      <c r="A26" s="48">
        <v>44197</v>
      </c>
      <c r="B26" s="50">
        <v>20336.05</v>
      </c>
      <c r="C26" s="16">
        <v>3</v>
      </c>
      <c r="D26" s="16">
        <v>103</v>
      </c>
    </row>
    <row r="27" spans="1:4" x14ac:dyDescent="0.55000000000000004">
      <c r="A27" s="48">
        <v>44228</v>
      </c>
      <c r="B27" s="50">
        <v>21572.985000000001</v>
      </c>
      <c r="C27" s="16">
        <v>3</v>
      </c>
      <c r="D27" s="16">
        <v>103</v>
      </c>
    </row>
    <row r="28" spans="1:4" x14ac:dyDescent="0.55000000000000004">
      <c r="A28" s="48">
        <v>44256</v>
      </c>
      <c r="B28" s="50">
        <v>30802</v>
      </c>
      <c r="C28" s="16">
        <v>3</v>
      </c>
      <c r="D28" s="16">
        <v>103</v>
      </c>
    </row>
    <row r="29" spans="1:4" x14ac:dyDescent="0.55000000000000004">
      <c r="A29" s="48">
        <v>44287</v>
      </c>
      <c r="B29" s="50">
        <v>17109.82</v>
      </c>
      <c r="C29" s="16">
        <v>3</v>
      </c>
      <c r="D29" s="16">
        <v>103</v>
      </c>
    </row>
    <row r="30" spans="1:4" x14ac:dyDescent="0.55000000000000004">
      <c r="A30" s="48">
        <v>44317</v>
      </c>
      <c r="B30" s="50">
        <v>5364.81</v>
      </c>
      <c r="C30" s="16">
        <v>3</v>
      </c>
      <c r="D30" s="16">
        <v>103</v>
      </c>
    </row>
    <row r="31" spans="1:4" x14ac:dyDescent="0.55000000000000004">
      <c r="A31" s="48">
        <v>44348</v>
      </c>
      <c r="B31" s="50">
        <v>7829</v>
      </c>
      <c r="C31" s="16">
        <v>3</v>
      </c>
      <c r="D31" s="16">
        <v>103</v>
      </c>
    </row>
    <row r="32" spans="1:4" x14ac:dyDescent="0.55000000000000004">
      <c r="A32" s="48">
        <v>44378</v>
      </c>
      <c r="B32" s="50">
        <v>13574.96</v>
      </c>
      <c r="C32" s="16">
        <v>3</v>
      </c>
      <c r="D32" s="16">
        <v>103</v>
      </c>
    </row>
    <row r="33" spans="1:4" x14ac:dyDescent="0.55000000000000004">
      <c r="A33" s="48">
        <v>44409</v>
      </c>
      <c r="B33" s="50">
        <v>7798.8</v>
      </c>
      <c r="C33" s="16">
        <v>3</v>
      </c>
      <c r="D33" s="16">
        <v>103</v>
      </c>
    </row>
    <row r="34" spans="1:4" x14ac:dyDescent="0.55000000000000004">
      <c r="A34" s="48">
        <v>44440</v>
      </c>
      <c r="B34" s="50">
        <v>6660</v>
      </c>
      <c r="C34" s="16">
        <v>3</v>
      </c>
      <c r="D34" s="16">
        <v>103</v>
      </c>
    </row>
    <row r="35" spans="1:4" x14ac:dyDescent="0.55000000000000004">
      <c r="A35" s="48">
        <v>44470</v>
      </c>
      <c r="B35" s="50">
        <v>7629.93</v>
      </c>
      <c r="C35" s="16">
        <v>3</v>
      </c>
      <c r="D35" s="16">
        <v>103</v>
      </c>
    </row>
    <row r="36" spans="1:4" x14ac:dyDescent="0.55000000000000004">
      <c r="A36" s="48">
        <v>44501</v>
      </c>
      <c r="B36" s="50">
        <v>5199.96</v>
      </c>
      <c r="C36" s="16">
        <v>3</v>
      </c>
      <c r="D36" s="16">
        <v>103</v>
      </c>
    </row>
    <row r="37" spans="1:4" x14ac:dyDescent="0.55000000000000004">
      <c r="A37" s="48">
        <v>44531</v>
      </c>
      <c r="B37" s="50">
        <v>7987.98</v>
      </c>
      <c r="C37" s="16">
        <v>3</v>
      </c>
      <c r="D37" s="16">
        <v>103</v>
      </c>
    </row>
    <row r="38" spans="1:4" x14ac:dyDescent="0.55000000000000004">
      <c r="A38" s="48">
        <v>44197</v>
      </c>
      <c r="B38" s="50">
        <v>-2995</v>
      </c>
      <c r="C38" s="16">
        <v>3</v>
      </c>
      <c r="D38" s="16">
        <v>104</v>
      </c>
    </row>
    <row r="39" spans="1:4" x14ac:dyDescent="0.55000000000000004">
      <c r="A39" s="48">
        <v>44228</v>
      </c>
      <c r="B39" s="50">
        <v>-2902.1550000000002</v>
      </c>
      <c r="C39" s="16">
        <v>3</v>
      </c>
      <c r="D39" s="16">
        <v>104</v>
      </c>
    </row>
    <row r="40" spans="1:4" x14ac:dyDescent="0.55000000000000004">
      <c r="A40" s="48">
        <v>44256</v>
      </c>
      <c r="B40" s="50">
        <v>-10117.52</v>
      </c>
      <c r="C40" s="16">
        <v>3</v>
      </c>
      <c r="D40" s="16">
        <v>104</v>
      </c>
    </row>
    <row r="41" spans="1:4" x14ac:dyDescent="0.55000000000000004">
      <c r="A41" s="48">
        <v>44287</v>
      </c>
      <c r="B41" s="50">
        <v>-433.16</v>
      </c>
      <c r="C41" s="16">
        <v>3</v>
      </c>
      <c r="D41" s="16">
        <v>104</v>
      </c>
    </row>
    <row r="42" spans="1:4" x14ac:dyDescent="0.55000000000000004">
      <c r="A42" s="48">
        <v>44317</v>
      </c>
      <c r="B42" s="50">
        <v>-305.91000000000003</v>
      </c>
      <c r="C42" s="16">
        <v>3</v>
      </c>
      <c r="D42" s="16">
        <v>104</v>
      </c>
    </row>
    <row r="43" spans="1:4" x14ac:dyDescent="0.55000000000000004">
      <c r="A43" s="48">
        <v>44348</v>
      </c>
      <c r="B43" s="50">
        <v>-1508</v>
      </c>
      <c r="C43" s="16">
        <v>3</v>
      </c>
      <c r="D43" s="16">
        <v>104</v>
      </c>
    </row>
    <row r="44" spans="1:4" x14ac:dyDescent="0.55000000000000004">
      <c r="A44" s="48">
        <v>44378</v>
      </c>
      <c r="B44" s="50">
        <v>-10.67</v>
      </c>
      <c r="C44" s="16">
        <v>3</v>
      </c>
      <c r="D44" s="16">
        <v>104</v>
      </c>
    </row>
    <row r="45" spans="1:4" x14ac:dyDescent="0.55000000000000004">
      <c r="A45" s="48">
        <v>44409</v>
      </c>
      <c r="B45" s="50">
        <v>-8.73</v>
      </c>
      <c r="C45" s="16">
        <v>3</v>
      </c>
      <c r="D45" s="16">
        <v>104</v>
      </c>
    </row>
    <row r="46" spans="1:4" x14ac:dyDescent="0.55000000000000004">
      <c r="A46" s="48">
        <v>44440</v>
      </c>
      <c r="B46" s="50">
        <v>-334.62</v>
      </c>
      <c r="C46" s="16">
        <v>3</v>
      </c>
      <c r="D46" s="16">
        <v>104</v>
      </c>
    </row>
    <row r="47" spans="1:4" x14ac:dyDescent="0.55000000000000004">
      <c r="A47" s="48">
        <v>44470</v>
      </c>
      <c r="B47" s="50">
        <v>-149.49</v>
      </c>
      <c r="C47" s="16">
        <v>3</v>
      </c>
      <c r="D47" s="16">
        <v>104</v>
      </c>
    </row>
    <row r="48" spans="1:4" x14ac:dyDescent="0.55000000000000004">
      <c r="A48" s="48">
        <v>44501</v>
      </c>
      <c r="B48" s="50">
        <v>-2851.23</v>
      </c>
      <c r="C48" s="16">
        <v>3</v>
      </c>
      <c r="D48" s="16">
        <v>104</v>
      </c>
    </row>
    <row r="49" spans="1:4" x14ac:dyDescent="0.55000000000000004">
      <c r="A49" s="48">
        <v>44531</v>
      </c>
      <c r="B49" s="50">
        <v>-2159.34</v>
      </c>
      <c r="C49" s="16">
        <v>3</v>
      </c>
      <c r="D49" s="16">
        <v>104</v>
      </c>
    </row>
    <row r="50" spans="1:4" x14ac:dyDescent="0.55000000000000004">
      <c r="A50" s="48">
        <v>44197</v>
      </c>
      <c r="B50" s="50">
        <v>-4109.1400000000003</v>
      </c>
      <c r="C50" s="16">
        <v>3</v>
      </c>
      <c r="D50" s="16">
        <v>107</v>
      </c>
    </row>
    <row r="51" spans="1:4" x14ac:dyDescent="0.55000000000000004">
      <c r="A51" s="48">
        <v>44228</v>
      </c>
      <c r="B51" s="50">
        <v>-4105.7856000000002</v>
      </c>
      <c r="C51" s="16">
        <v>3</v>
      </c>
      <c r="D51" s="16">
        <v>107</v>
      </c>
    </row>
    <row r="52" spans="1:4" x14ac:dyDescent="0.55000000000000004">
      <c r="A52" s="48">
        <v>44256</v>
      </c>
      <c r="B52" s="50">
        <v>-5030.34</v>
      </c>
      <c r="C52" s="16">
        <v>3</v>
      </c>
      <c r="D52" s="16">
        <v>107</v>
      </c>
    </row>
    <row r="53" spans="1:4" x14ac:dyDescent="0.55000000000000004">
      <c r="A53" s="48">
        <v>44287</v>
      </c>
      <c r="B53" s="50">
        <v>-5935.38</v>
      </c>
      <c r="C53" s="16">
        <v>3</v>
      </c>
      <c r="D53" s="16">
        <v>107</v>
      </c>
    </row>
    <row r="54" spans="1:4" x14ac:dyDescent="0.55000000000000004">
      <c r="A54" s="48">
        <v>44317</v>
      </c>
      <c r="B54" s="50">
        <v>-16419.57</v>
      </c>
      <c r="C54" s="16">
        <v>3</v>
      </c>
      <c r="D54" s="16">
        <v>107</v>
      </c>
    </row>
    <row r="55" spans="1:4" x14ac:dyDescent="0.55000000000000004">
      <c r="A55" s="48">
        <v>44348</v>
      </c>
      <c r="B55" s="50">
        <v>-15344.84</v>
      </c>
      <c r="C55" s="16">
        <v>3</v>
      </c>
      <c r="D55" s="16">
        <v>107</v>
      </c>
    </row>
    <row r="56" spans="1:4" x14ac:dyDescent="0.55000000000000004">
      <c r="A56" s="48">
        <v>44378</v>
      </c>
      <c r="B56" s="50">
        <v>-4036.14</v>
      </c>
      <c r="C56" s="16">
        <v>3</v>
      </c>
      <c r="D56" s="16">
        <v>107</v>
      </c>
    </row>
    <row r="57" spans="1:4" x14ac:dyDescent="0.55000000000000004">
      <c r="A57" s="48">
        <v>44409</v>
      </c>
      <c r="B57" s="50">
        <v>-12180.6</v>
      </c>
      <c r="C57" s="16">
        <v>3</v>
      </c>
      <c r="D57" s="16">
        <v>107</v>
      </c>
    </row>
    <row r="58" spans="1:4" x14ac:dyDescent="0.55000000000000004">
      <c r="A58" s="48">
        <v>44440</v>
      </c>
      <c r="B58" s="50">
        <v>-9890.1</v>
      </c>
      <c r="C58" s="16">
        <v>3</v>
      </c>
      <c r="D58" s="16">
        <v>107</v>
      </c>
    </row>
    <row r="59" spans="1:4" x14ac:dyDescent="0.55000000000000004">
      <c r="A59" s="48">
        <v>44470</v>
      </c>
      <c r="B59" s="50">
        <v>-2491.9299999999998</v>
      </c>
      <c r="C59" s="16">
        <v>3</v>
      </c>
      <c r="D59" s="16">
        <v>107</v>
      </c>
    </row>
    <row r="60" spans="1:4" x14ac:dyDescent="0.55000000000000004">
      <c r="A60" s="48">
        <v>44501</v>
      </c>
      <c r="B60" s="50">
        <v>-7417.59</v>
      </c>
      <c r="C60" s="16">
        <v>3</v>
      </c>
      <c r="D60" s="16">
        <v>107</v>
      </c>
    </row>
    <row r="61" spans="1:4" x14ac:dyDescent="0.55000000000000004">
      <c r="A61" s="48">
        <v>44531</v>
      </c>
      <c r="B61" s="50">
        <v>-8314.02</v>
      </c>
      <c r="C61" s="16">
        <v>3</v>
      </c>
      <c r="D61" s="16">
        <v>107</v>
      </c>
    </row>
    <row r="62" spans="1:4" x14ac:dyDescent="0.55000000000000004">
      <c r="A62" s="48">
        <v>44197</v>
      </c>
      <c r="B62" s="50">
        <v>-12579</v>
      </c>
      <c r="C62" s="16">
        <v>3</v>
      </c>
      <c r="D62" s="16">
        <v>108</v>
      </c>
    </row>
    <row r="63" spans="1:4" x14ac:dyDescent="0.55000000000000004">
      <c r="A63" s="48">
        <v>44228</v>
      </c>
      <c r="B63" s="50">
        <v>-12204.1458</v>
      </c>
      <c r="C63" s="16">
        <v>3</v>
      </c>
      <c r="D63" s="16">
        <v>108</v>
      </c>
    </row>
    <row r="64" spans="1:4" x14ac:dyDescent="0.55000000000000004">
      <c r="A64" s="48">
        <v>44256</v>
      </c>
      <c r="B64" s="50">
        <v>-29877.94</v>
      </c>
      <c r="C64" s="16">
        <v>3</v>
      </c>
      <c r="D64" s="16">
        <v>108</v>
      </c>
    </row>
    <row r="65" spans="1:4" x14ac:dyDescent="0.55000000000000004">
      <c r="A65" s="48">
        <v>44287</v>
      </c>
      <c r="B65" s="50">
        <v>-17284.41</v>
      </c>
      <c r="C65" s="16">
        <v>3</v>
      </c>
      <c r="D65" s="16">
        <v>108</v>
      </c>
    </row>
    <row r="66" spans="1:4" x14ac:dyDescent="0.55000000000000004">
      <c r="A66" s="48">
        <v>44317</v>
      </c>
      <c r="B66" s="50">
        <v>-20321</v>
      </c>
      <c r="C66" s="16">
        <v>3</v>
      </c>
      <c r="D66" s="16">
        <v>108</v>
      </c>
    </row>
    <row r="67" spans="1:4" x14ac:dyDescent="0.55000000000000004">
      <c r="A67" s="48">
        <v>44348</v>
      </c>
      <c r="B67" s="50">
        <v>-11861.44</v>
      </c>
      <c r="C67" s="16">
        <v>3</v>
      </c>
      <c r="D67" s="16">
        <v>108</v>
      </c>
    </row>
    <row r="68" spans="1:4" x14ac:dyDescent="0.55000000000000004">
      <c r="A68" s="48">
        <v>44378</v>
      </c>
      <c r="B68" s="50">
        <v>-5936</v>
      </c>
      <c r="C68" s="16">
        <v>3</v>
      </c>
      <c r="D68" s="16">
        <v>108</v>
      </c>
    </row>
    <row r="69" spans="1:4" x14ac:dyDescent="0.55000000000000004">
      <c r="A69" s="48">
        <v>44409</v>
      </c>
      <c r="B69" s="50">
        <v>-6090.3</v>
      </c>
      <c r="C69" s="16">
        <v>3</v>
      </c>
      <c r="D69" s="16">
        <v>108</v>
      </c>
    </row>
    <row r="70" spans="1:4" x14ac:dyDescent="0.55000000000000004">
      <c r="A70" s="48">
        <v>44440</v>
      </c>
      <c r="B70" s="50">
        <v>-4845.1499999999996</v>
      </c>
      <c r="C70" s="16">
        <v>3</v>
      </c>
      <c r="D70" s="16">
        <v>108</v>
      </c>
    </row>
    <row r="71" spans="1:4" x14ac:dyDescent="0.55000000000000004">
      <c r="A71" s="48">
        <v>44501</v>
      </c>
      <c r="B71" s="50">
        <v>-7799.94</v>
      </c>
      <c r="C71" s="16">
        <v>3</v>
      </c>
      <c r="D71" s="16">
        <v>108</v>
      </c>
    </row>
    <row r="72" spans="1:4" x14ac:dyDescent="0.55000000000000004">
      <c r="A72" s="48">
        <v>44531</v>
      </c>
      <c r="B72" s="50">
        <v>-18340</v>
      </c>
      <c r="C72" s="16">
        <v>3</v>
      </c>
      <c r="D72" s="16">
        <v>108</v>
      </c>
    </row>
    <row r="73" spans="1:4" x14ac:dyDescent="0.55000000000000004">
      <c r="A73" s="48">
        <v>44197</v>
      </c>
      <c r="B73" s="50">
        <v>-109291</v>
      </c>
      <c r="C73" s="16">
        <v>3</v>
      </c>
      <c r="D73" s="16">
        <v>111</v>
      </c>
    </row>
    <row r="74" spans="1:4" x14ac:dyDescent="0.55000000000000004">
      <c r="A74" s="48">
        <v>44228</v>
      </c>
      <c r="B74" s="50">
        <v>-114799.26639999999</v>
      </c>
      <c r="C74" s="16">
        <v>3</v>
      </c>
      <c r="D74" s="16">
        <v>111</v>
      </c>
    </row>
    <row r="75" spans="1:4" x14ac:dyDescent="0.55000000000000004">
      <c r="A75" s="48">
        <v>44256</v>
      </c>
      <c r="B75" s="50">
        <v>-131847.25</v>
      </c>
      <c r="C75" s="16">
        <v>3</v>
      </c>
      <c r="D75" s="16">
        <v>111</v>
      </c>
    </row>
    <row r="76" spans="1:4" x14ac:dyDescent="0.55000000000000004">
      <c r="A76" s="48">
        <v>44287</v>
      </c>
      <c r="B76" s="50">
        <v>-90235.42</v>
      </c>
      <c r="C76" s="16">
        <v>3</v>
      </c>
      <c r="D76" s="16">
        <v>111</v>
      </c>
    </row>
    <row r="77" spans="1:4" x14ac:dyDescent="0.55000000000000004">
      <c r="A77" s="48">
        <v>44317</v>
      </c>
      <c r="B77" s="50">
        <v>-87666.96</v>
      </c>
      <c r="C77" s="16">
        <v>3</v>
      </c>
      <c r="D77" s="16">
        <v>111</v>
      </c>
    </row>
    <row r="78" spans="1:4" x14ac:dyDescent="0.55000000000000004">
      <c r="A78" s="48">
        <v>44348</v>
      </c>
      <c r="B78" s="50">
        <v>-115037.01</v>
      </c>
      <c r="C78" s="16">
        <v>3</v>
      </c>
      <c r="D78" s="16">
        <v>111</v>
      </c>
    </row>
    <row r="79" spans="1:4" x14ac:dyDescent="0.55000000000000004">
      <c r="A79" s="48">
        <v>44378</v>
      </c>
      <c r="B79" s="50">
        <v>-72568.61</v>
      </c>
      <c r="C79" s="16">
        <v>3</v>
      </c>
      <c r="D79" s="16">
        <v>111</v>
      </c>
    </row>
    <row r="80" spans="1:4" x14ac:dyDescent="0.55000000000000004">
      <c r="A80" s="48">
        <v>44409</v>
      </c>
      <c r="B80" s="50">
        <v>-73600</v>
      </c>
      <c r="C80" s="16">
        <v>3</v>
      </c>
      <c r="D80" s="16">
        <v>111</v>
      </c>
    </row>
    <row r="81" spans="1:4" x14ac:dyDescent="0.55000000000000004">
      <c r="A81" s="48">
        <v>44440</v>
      </c>
      <c r="B81" s="50">
        <v>-99475</v>
      </c>
      <c r="C81" s="16">
        <v>3</v>
      </c>
      <c r="D81" s="16">
        <v>111</v>
      </c>
    </row>
    <row r="82" spans="1:4" x14ac:dyDescent="0.55000000000000004">
      <c r="A82" s="48">
        <v>44470</v>
      </c>
      <c r="B82" s="50">
        <v>-88639.02</v>
      </c>
      <c r="C82" s="16">
        <v>3</v>
      </c>
      <c r="D82" s="16">
        <v>111</v>
      </c>
    </row>
    <row r="83" spans="1:4" x14ac:dyDescent="0.55000000000000004">
      <c r="A83" s="48">
        <v>44501</v>
      </c>
      <c r="B83" s="50">
        <v>-82744.2</v>
      </c>
      <c r="C83" s="16">
        <v>3</v>
      </c>
      <c r="D83" s="16">
        <v>111</v>
      </c>
    </row>
    <row r="84" spans="1:4" x14ac:dyDescent="0.55000000000000004">
      <c r="A84" s="48">
        <v>44531</v>
      </c>
      <c r="B84" s="50">
        <v>-106122.85</v>
      </c>
      <c r="C84" s="16">
        <v>3</v>
      </c>
      <c r="D84" s="16">
        <v>111</v>
      </c>
    </row>
    <row r="85" spans="1:4" x14ac:dyDescent="0.55000000000000004">
      <c r="A85" s="48">
        <v>44197</v>
      </c>
      <c r="B85" s="50">
        <v>-3280.48</v>
      </c>
      <c r="C85" s="16">
        <v>3</v>
      </c>
      <c r="D85" s="16">
        <v>115</v>
      </c>
    </row>
    <row r="86" spans="1:4" x14ac:dyDescent="0.55000000000000004">
      <c r="A86" s="48">
        <v>44228</v>
      </c>
      <c r="B86" s="50">
        <v>-3231.0502000000001</v>
      </c>
      <c r="C86" s="16">
        <v>3</v>
      </c>
      <c r="D86" s="16">
        <v>115</v>
      </c>
    </row>
    <row r="87" spans="1:4" x14ac:dyDescent="0.55000000000000004">
      <c r="A87" s="48">
        <v>44256</v>
      </c>
      <c r="B87" s="50">
        <v>-3363.3</v>
      </c>
      <c r="C87" s="16">
        <v>3</v>
      </c>
      <c r="D87" s="16">
        <v>115</v>
      </c>
    </row>
    <row r="88" spans="1:4" x14ac:dyDescent="0.55000000000000004">
      <c r="A88" s="48">
        <v>44287</v>
      </c>
      <c r="B88" s="50">
        <v>-3110.79</v>
      </c>
      <c r="C88" s="16">
        <v>3</v>
      </c>
      <c r="D88" s="16">
        <v>115</v>
      </c>
    </row>
    <row r="89" spans="1:4" x14ac:dyDescent="0.55000000000000004">
      <c r="A89" s="48">
        <v>44317</v>
      </c>
      <c r="B89" s="50">
        <v>-3255.32</v>
      </c>
      <c r="C89" s="16">
        <v>3</v>
      </c>
      <c r="D89" s="16">
        <v>115</v>
      </c>
    </row>
    <row r="90" spans="1:4" x14ac:dyDescent="0.55000000000000004">
      <c r="A90" s="48">
        <v>44348</v>
      </c>
      <c r="B90" s="50">
        <v>-3160.5</v>
      </c>
      <c r="C90" s="16">
        <v>3</v>
      </c>
      <c r="D90" s="16">
        <v>115</v>
      </c>
    </row>
    <row r="91" spans="1:4" x14ac:dyDescent="0.55000000000000004">
      <c r="A91" s="48">
        <v>44378</v>
      </c>
      <c r="B91" s="50">
        <v>-3048.21</v>
      </c>
      <c r="C91" s="16">
        <v>3</v>
      </c>
      <c r="D91" s="16">
        <v>115</v>
      </c>
    </row>
    <row r="92" spans="1:4" x14ac:dyDescent="0.55000000000000004">
      <c r="A92" s="48">
        <v>44409</v>
      </c>
      <c r="B92" s="50">
        <v>-2911.59</v>
      </c>
      <c r="C92" s="16">
        <v>3</v>
      </c>
      <c r="D92" s="16">
        <v>115</v>
      </c>
    </row>
    <row r="93" spans="1:4" x14ac:dyDescent="0.55000000000000004">
      <c r="A93" s="48">
        <v>44440</v>
      </c>
      <c r="B93" s="50">
        <v>-3206</v>
      </c>
      <c r="C93" s="16">
        <v>3</v>
      </c>
      <c r="D93" s="16">
        <v>115</v>
      </c>
    </row>
    <row r="94" spans="1:4" x14ac:dyDescent="0.55000000000000004">
      <c r="A94" s="48">
        <v>44470</v>
      </c>
      <c r="B94" s="50">
        <v>-2914.14</v>
      </c>
      <c r="C94" s="16">
        <v>3</v>
      </c>
      <c r="D94" s="16">
        <v>115</v>
      </c>
    </row>
    <row r="95" spans="1:4" x14ac:dyDescent="0.55000000000000004">
      <c r="A95" s="48">
        <v>44501</v>
      </c>
      <c r="B95" s="50">
        <v>-3526.04</v>
      </c>
      <c r="C95" s="16">
        <v>3</v>
      </c>
      <c r="D95" s="16">
        <v>115</v>
      </c>
    </row>
    <row r="96" spans="1:4" x14ac:dyDescent="0.55000000000000004">
      <c r="A96" s="48">
        <v>44531</v>
      </c>
      <c r="B96" s="50">
        <v>-2967.03</v>
      </c>
      <c r="C96" s="16">
        <v>3</v>
      </c>
      <c r="D96" s="16">
        <v>115</v>
      </c>
    </row>
    <row r="97" spans="1:4" x14ac:dyDescent="0.55000000000000004">
      <c r="A97" s="48">
        <v>44197</v>
      </c>
      <c r="B97" s="50">
        <v>-176556.6</v>
      </c>
      <c r="C97" s="16">
        <v>3</v>
      </c>
      <c r="D97" s="16">
        <v>114</v>
      </c>
    </row>
    <row r="98" spans="1:4" x14ac:dyDescent="0.55000000000000004">
      <c r="A98" s="48">
        <v>44228</v>
      </c>
      <c r="B98" s="50">
        <v>-170687.408</v>
      </c>
      <c r="C98" s="16">
        <v>3</v>
      </c>
      <c r="D98" s="16">
        <v>114</v>
      </c>
    </row>
    <row r="99" spans="1:4" x14ac:dyDescent="0.55000000000000004">
      <c r="A99" s="48">
        <v>44256</v>
      </c>
      <c r="B99" s="50">
        <v>-165827.76</v>
      </c>
      <c r="C99" s="16">
        <v>3</v>
      </c>
      <c r="D99" s="16">
        <v>114</v>
      </c>
    </row>
    <row r="100" spans="1:4" x14ac:dyDescent="0.55000000000000004">
      <c r="A100" s="48">
        <v>44287</v>
      </c>
      <c r="B100" s="50">
        <v>-173356.92</v>
      </c>
      <c r="C100" s="16">
        <v>3</v>
      </c>
      <c r="D100" s="16">
        <v>114</v>
      </c>
    </row>
    <row r="101" spans="1:4" x14ac:dyDescent="0.55000000000000004">
      <c r="A101" s="48">
        <v>44317</v>
      </c>
      <c r="B101" s="50">
        <v>-172352.6</v>
      </c>
      <c r="C101" s="16">
        <v>3</v>
      </c>
      <c r="D101" s="16">
        <v>114</v>
      </c>
    </row>
    <row r="102" spans="1:4" x14ac:dyDescent="0.55000000000000004">
      <c r="A102" s="48">
        <v>44348</v>
      </c>
      <c r="B102" s="50">
        <v>-172990.98</v>
      </c>
      <c r="C102" s="16">
        <v>3</v>
      </c>
      <c r="D102" s="16">
        <v>114</v>
      </c>
    </row>
    <row r="103" spans="1:4" x14ac:dyDescent="0.55000000000000004">
      <c r="A103" s="48">
        <v>44378</v>
      </c>
      <c r="B103" s="50">
        <v>-162096.70000000001</v>
      </c>
      <c r="C103" s="16">
        <v>3</v>
      </c>
      <c r="D103" s="16">
        <v>114</v>
      </c>
    </row>
    <row r="104" spans="1:4" x14ac:dyDescent="0.55000000000000004">
      <c r="A104" s="48">
        <v>44409</v>
      </c>
      <c r="B104" s="50">
        <v>-173779</v>
      </c>
      <c r="C104" s="16">
        <v>3</v>
      </c>
      <c r="D104" s="16">
        <v>114</v>
      </c>
    </row>
    <row r="105" spans="1:4" x14ac:dyDescent="0.55000000000000004">
      <c r="A105" s="48">
        <v>44440</v>
      </c>
      <c r="B105" s="50">
        <v>-172765.18</v>
      </c>
      <c r="C105" s="16">
        <v>3</v>
      </c>
      <c r="D105" s="16">
        <v>114</v>
      </c>
    </row>
    <row r="106" spans="1:4" x14ac:dyDescent="0.55000000000000004">
      <c r="A106" s="48">
        <v>44470</v>
      </c>
      <c r="B106" s="50">
        <v>-174091.56</v>
      </c>
      <c r="C106" s="16">
        <v>3</v>
      </c>
      <c r="D106" s="16">
        <v>114</v>
      </c>
    </row>
    <row r="107" spans="1:4" x14ac:dyDescent="0.55000000000000004">
      <c r="A107" s="48">
        <v>44501</v>
      </c>
      <c r="B107" s="50">
        <v>-176681.62</v>
      </c>
      <c r="C107" s="16">
        <v>3</v>
      </c>
      <c r="D107" s="16">
        <v>114</v>
      </c>
    </row>
    <row r="108" spans="1:4" x14ac:dyDescent="0.55000000000000004">
      <c r="A108" s="48">
        <v>44531</v>
      </c>
      <c r="B108" s="50">
        <v>-149278.5</v>
      </c>
      <c r="C108" s="16">
        <v>3</v>
      </c>
      <c r="D108" s="16">
        <v>114</v>
      </c>
    </row>
    <row r="109" spans="1:4" x14ac:dyDescent="0.55000000000000004">
      <c r="A109" s="48">
        <v>44197</v>
      </c>
      <c r="B109" s="50">
        <v>-17175.509999999998</v>
      </c>
      <c r="C109" s="16">
        <v>3</v>
      </c>
      <c r="D109" s="16">
        <v>117</v>
      </c>
    </row>
    <row r="110" spans="1:4" x14ac:dyDescent="0.55000000000000004">
      <c r="A110" s="48">
        <v>44228</v>
      </c>
      <c r="B110" s="50">
        <v>-16875.1482</v>
      </c>
      <c r="C110" s="16">
        <v>3</v>
      </c>
      <c r="D110" s="16">
        <v>117</v>
      </c>
    </row>
    <row r="111" spans="1:4" x14ac:dyDescent="0.55000000000000004">
      <c r="A111" s="48">
        <v>44256</v>
      </c>
      <c r="B111" s="50">
        <v>-17491.32</v>
      </c>
      <c r="C111" s="16">
        <v>3</v>
      </c>
      <c r="D111" s="16">
        <v>117</v>
      </c>
    </row>
    <row r="112" spans="1:4" x14ac:dyDescent="0.55000000000000004">
      <c r="A112" s="48">
        <v>44287</v>
      </c>
      <c r="B112" s="50">
        <v>-18018.3</v>
      </c>
      <c r="C112" s="16">
        <v>3</v>
      </c>
      <c r="D112" s="16">
        <v>117</v>
      </c>
    </row>
    <row r="113" spans="1:4" x14ac:dyDescent="0.55000000000000004">
      <c r="A113" s="48">
        <v>44317</v>
      </c>
      <c r="B113" s="50">
        <v>-16263</v>
      </c>
      <c r="C113" s="16">
        <v>3</v>
      </c>
      <c r="D113" s="16">
        <v>117</v>
      </c>
    </row>
    <row r="114" spans="1:4" x14ac:dyDescent="0.55000000000000004">
      <c r="A114" s="48">
        <v>44348</v>
      </c>
      <c r="B114" s="50">
        <v>-17207.8</v>
      </c>
      <c r="C114" s="16">
        <v>3</v>
      </c>
      <c r="D114" s="16">
        <v>117</v>
      </c>
    </row>
    <row r="115" spans="1:4" x14ac:dyDescent="0.55000000000000004">
      <c r="A115" s="48">
        <v>44378</v>
      </c>
      <c r="B115" s="50">
        <v>-16730.009999999998</v>
      </c>
      <c r="C115" s="16">
        <v>3</v>
      </c>
      <c r="D115" s="16">
        <v>117</v>
      </c>
    </row>
    <row r="116" spans="1:4" x14ac:dyDescent="0.55000000000000004">
      <c r="A116" s="48">
        <v>44409</v>
      </c>
      <c r="B116" s="50">
        <v>-17278.61</v>
      </c>
      <c r="C116" s="16">
        <v>3</v>
      </c>
      <c r="D116" s="16">
        <v>117</v>
      </c>
    </row>
    <row r="117" spans="1:4" x14ac:dyDescent="0.55000000000000004">
      <c r="A117" s="48">
        <v>44440</v>
      </c>
      <c r="B117" s="50">
        <v>-18285.82</v>
      </c>
      <c r="C117" s="16">
        <v>3</v>
      </c>
      <c r="D117" s="16">
        <v>117</v>
      </c>
    </row>
    <row r="118" spans="1:4" x14ac:dyDescent="0.55000000000000004">
      <c r="A118" s="48">
        <v>44470</v>
      </c>
      <c r="B118" s="50">
        <v>-17388.14</v>
      </c>
      <c r="C118" s="16">
        <v>3</v>
      </c>
      <c r="D118" s="16">
        <v>117</v>
      </c>
    </row>
    <row r="119" spans="1:4" x14ac:dyDescent="0.55000000000000004">
      <c r="A119" s="48">
        <v>44501</v>
      </c>
      <c r="B119" s="50">
        <v>-20078.7</v>
      </c>
      <c r="C119" s="16">
        <v>3</v>
      </c>
      <c r="D119" s="16">
        <v>117</v>
      </c>
    </row>
    <row r="120" spans="1:4" x14ac:dyDescent="0.55000000000000004">
      <c r="A120" s="48">
        <v>44531</v>
      </c>
      <c r="B120" s="50">
        <v>-17165.580000000002</v>
      </c>
      <c r="C120" s="16">
        <v>3</v>
      </c>
      <c r="D120" s="16">
        <v>117</v>
      </c>
    </row>
    <row r="121" spans="1:4" x14ac:dyDescent="0.55000000000000004">
      <c r="A121" s="48">
        <v>44197</v>
      </c>
      <c r="B121" s="50">
        <v>-3540.24</v>
      </c>
      <c r="C121" s="16">
        <v>3</v>
      </c>
      <c r="D121" s="16">
        <v>121</v>
      </c>
    </row>
    <row r="122" spans="1:4" x14ac:dyDescent="0.55000000000000004">
      <c r="A122" s="48">
        <v>44228</v>
      </c>
      <c r="B122" s="50">
        <v>-3517.7372999999998</v>
      </c>
      <c r="C122" s="16">
        <v>3</v>
      </c>
      <c r="D122" s="16">
        <v>121</v>
      </c>
    </row>
    <row r="123" spans="1:4" x14ac:dyDescent="0.55000000000000004">
      <c r="A123" s="48">
        <v>44256</v>
      </c>
      <c r="B123" s="50">
        <v>-3633.3</v>
      </c>
      <c r="C123" s="16">
        <v>3</v>
      </c>
      <c r="D123" s="16">
        <v>121</v>
      </c>
    </row>
    <row r="124" spans="1:4" x14ac:dyDescent="0.55000000000000004">
      <c r="A124" s="48">
        <v>44287</v>
      </c>
      <c r="B124" s="50">
        <v>-3522</v>
      </c>
      <c r="C124" s="16">
        <v>3</v>
      </c>
      <c r="D124" s="16">
        <v>121</v>
      </c>
    </row>
    <row r="125" spans="1:4" x14ac:dyDescent="0.55000000000000004">
      <c r="A125" s="48">
        <v>44317</v>
      </c>
      <c r="B125" s="50">
        <v>-3748.11</v>
      </c>
      <c r="C125" s="16">
        <v>3</v>
      </c>
      <c r="D125" s="16">
        <v>121</v>
      </c>
    </row>
    <row r="126" spans="1:4" x14ac:dyDescent="0.55000000000000004">
      <c r="A126" s="48">
        <v>44348</v>
      </c>
      <c r="B126" s="50">
        <v>-3444.7</v>
      </c>
      <c r="C126" s="46">
        <v>3</v>
      </c>
      <c r="D126" s="46">
        <v>121</v>
      </c>
    </row>
    <row r="127" spans="1:4" x14ac:dyDescent="0.55000000000000004">
      <c r="A127" s="48">
        <v>44378</v>
      </c>
      <c r="B127" s="50">
        <v>-3312.54</v>
      </c>
      <c r="C127" s="46">
        <v>3</v>
      </c>
      <c r="D127" s="46">
        <v>121</v>
      </c>
    </row>
    <row r="128" spans="1:4" x14ac:dyDescent="0.55000000000000004">
      <c r="A128" s="48">
        <v>44409</v>
      </c>
      <c r="B128" s="50">
        <v>-3180.49</v>
      </c>
      <c r="C128" s="46">
        <v>3</v>
      </c>
      <c r="D128" s="46">
        <v>121</v>
      </c>
    </row>
    <row r="129" spans="1:4" x14ac:dyDescent="0.55000000000000004">
      <c r="A129" s="48">
        <v>44440</v>
      </c>
      <c r="B129" s="50">
        <v>-3537.36</v>
      </c>
      <c r="C129" s="46">
        <v>3</v>
      </c>
      <c r="D129" s="46">
        <v>121</v>
      </c>
    </row>
    <row r="130" spans="1:4" x14ac:dyDescent="0.55000000000000004">
      <c r="A130" s="48">
        <v>44470</v>
      </c>
      <c r="B130" s="50">
        <v>-3101.71</v>
      </c>
      <c r="C130" s="46">
        <v>3</v>
      </c>
      <c r="D130" s="46">
        <v>121</v>
      </c>
    </row>
    <row r="131" spans="1:4" x14ac:dyDescent="0.55000000000000004">
      <c r="A131" s="48">
        <v>44501</v>
      </c>
      <c r="B131" s="50">
        <v>-4019</v>
      </c>
      <c r="C131" s="46">
        <v>3</v>
      </c>
      <c r="D131" s="46">
        <v>121</v>
      </c>
    </row>
    <row r="132" spans="1:4" x14ac:dyDescent="0.55000000000000004">
      <c r="A132" s="48">
        <v>44531</v>
      </c>
      <c r="B132" s="50">
        <v>-3215.52</v>
      </c>
      <c r="C132" s="46">
        <v>3</v>
      </c>
      <c r="D132" s="46">
        <v>121</v>
      </c>
    </row>
    <row r="133" spans="1:4" x14ac:dyDescent="0.55000000000000004">
      <c r="A133" s="48">
        <v>44197</v>
      </c>
      <c r="B133" s="50">
        <v>-583.78</v>
      </c>
      <c r="C133" s="46">
        <v>3</v>
      </c>
      <c r="D133" s="46">
        <v>122</v>
      </c>
    </row>
    <row r="134" spans="1:4" x14ac:dyDescent="0.55000000000000004">
      <c r="A134" s="48">
        <v>44228</v>
      </c>
      <c r="B134" s="50">
        <v>-572.22990000000004</v>
      </c>
      <c r="C134" s="46">
        <v>3</v>
      </c>
      <c r="D134" s="46">
        <v>122</v>
      </c>
    </row>
    <row r="135" spans="1:4" x14ac:dyDescent="0.55000000000000004">
      <c r="A135" s="48">
        <v>44256</v>
      </c>
      <c r="B135" s="50">
        <v>-600.95000000000005</v>
      </c>
      <c r="C135" s="46">
        <v>3</v>
      </c>
      <c r="D135" s="46">
        <v>122</v>
      </c>
    </row>
    <row r="136" spans="1:4" x14ac:dyDescent="0.55000000000000004">
      <c r="A136" s="48">
        <v>44287</v>
      </c>
      <c r="B136" s="50">
        <v>-572.66999999999996</v>
      </c>
      <c r="C136" s="46">
        <v>3</v>
      </c>
      <c r="D136" s="46">
        <v>122</v>
      </c>
    </row>
    <row r="137" spans="1:4" x14ac:dyDescent="0.55000000000000004">
      <c r="A137" s="48">
        <v>44317</v>
      </c>
      <c r="B137" s="50">
        <v>-608.02</v>
      </c>
      <c r="C137" s="46">
        <v>3</v>
      </c>
      <c r="D137" s="46">
        <v>122</v>
      </c>
    </row>
    <row r="138" spans="1:4" x14ac:dyDescent="0.55000000000000004">
      <c r="A138" s="48">
        <v>44348</v>
      </c>
      <c r="B138" s="50">
        <v>-568.63</v>
      </c>
      <c r="C138" s="46">
        <v>3</v>
      </c>
      <c r="D138" s="46">
        <v>122</v>
      </c>
    </row>
    <row r="139" spans="1:4" x14ac:dyDescent="0.55000000000000004">
      <c r="A139" s="48">
        <v>44378</v>
      </c>
      <c r="B139" s="50">
        <v>-536</v>
      </c>
      <c r="C139" s="46">
        <v>3</v>
      </c>
      <c r="D139" s="46">
        <v>122</v>
      </c>
    </row>
    <row r="140" spans="1:4" x14ac:dyDescent="0.55000000000000004">
      <c r="A140" s="48">
        <v>44409</v>
      </c>
      <c r="B140" s="50">
        <v>-489.02</v>
      </c>
      <c r="C140" s="46">
        <v>3</v>
      </c>
      <c r="D140" s="46">
        <v>122</v>
      </c>
    </row>
    <row r="141" spans="1:4" x14ac:dyDescent="0.55000000000000004">
      <c r="A141" s="48">
        <v>44440</v>
      </c>
      <c r="B141" s="50">
        <v>-559.54</v>
      </c>
      <c r="C141" s="46">
        <v>3</v>
      </c>
      <c r="D141" s="46">
        <v>122</v>
      </c>
    </row>
    <row r="142" spans="1:4" x14ac:dyDescent="0.55000000000000004">
      <c r="A142" s="48">
        <v>44470</v>
      </c>
      <c r="B142" s="50">
        <v>-491.87</v>
      </c>
      <c r="C142" s="46">
        <v>3</v>
      </c>
      <c r="D142" s="46">
        <v>122</v>
      </c>
    </row>
    <row r="143" spans="1:4" x14ac:dyDescent="0.55000000000000004">
      <c r="A143" s="48">
        <v>44501</v>
      </c>
      <c r="B143" s="50">
        <v>-660.54</v>
      </c>
      <c r="C143" s="46">
        <v>3</v>
      </c>
      <c r="D143" s="46">
        <v>122</v>
      </c>
    </row>
    <row r="144" spans="1:4" x14ac:dyDescent="0.55000000000000004">
      <c r="A144" s="48">
        <v>44531</v>
      </c>
      <c r="B144" s="50">
        <v>-1739.01</v>
      </c>
      <c r="C144" s="46">
        <v>3</v>
      </c>
      <c r="D144" s="46">
        <v>122</v>
      </c>
    </row>
    <row r="145" spans="1:4" x14ac:dyDescent="0.55000000000000004">
      <c r="A145" s="48">
        <v>44197</v>
      </c>
      <c r="B145" s="50">
        <v>-450.46</v>
      </c>
      <c r="C145" s="46">
        <v>3</v>
      </c>
      <c r="D145" s="46">
        <v>125</v>
      </c>
    </row>
    <row r="146" spans="1:4" x14ac:dyDescent="0.55000000000000004">
      <c r="A146" s="48">
        <v>44228</v>
      </c>
      <c r="B146" s="50">
        <v>-444.7</v>
      </c>
      <c r="C146" s="46">
        <v>3</v>
      </c>
      <c r="D146" s="46">
        <v>125</v>
      </c>
    </row>
    <row r="147" spans="1:4" x14ac:dyDescent="0.55000000000000004">
      <c r="A147" s="48">
        <v>44256</v>
      </c>
      <c r="B147" s="50">
        <v>-458</v>
      </c>
      <c r="C147" s="46">
        <v>3</v>
      </c>
      <c r="D147" s="46">
        <v>125</v>
      </c>
    </row>
    <row r="148" spans="1:4" x14ac:dyDescent="0.55000000000000004">
      <c r="A148" s="48">
        <v>44287</v>
      </c>
      <c r="B148" s="50">
        <v>-422.92</v>
      </c>
      <c r="C148" s="46">
        <v>3</v>
      </c>
      <c r="D148" s="46">
        <v>125</v>
      </c>
    </row>
    <row r="149" spans="1:4" x14ac:dyDescent="0.55000000000000004">
      <c r="A149" s="48">
        <v>44317</v>
      </c>
      <c r="B149" s="50">
        <v>-456.68</v>
      </c>
      <c r="C149" s="46">
        <v>3</v>
      </c>
      <c r="D149" s="46">
        <v>125</v>
      </c>
    </row>
    <row r="150" spans="1:4" x14ac:dyDescent="0.55000000000000004">
      <c r="A150" s="48">
        <v>44348</v>
      </c>
      <c r="B150" s="50">
        <v>-420.42</v>
      </c>
      <c r="C150" s="46">
        <v>3</v>
      </c>
      <c r="D150" s="46">
        <v>125</v>
      </c>
    </row>
    <row r="151" spans="1:4" x14ac:dyDescent="0.55000000000000004">
      <c r="A151" s="48">
        <v>44378</v>
      </c>
      <c r="B151" s="50">
        <v>-397.98</v>
      </c>
      <c r="C151" s="46">
        <v>3</v>
      </c>
      <c r="D151" s="46">
        <v>125</v>
      </c>
    </row>
    <row r="152" spans="1:4" x14ac:dyDescent="0.55000000000000004">
      <c r="A152" s="48">
        <v>44409</v>
      </c>
      <c r="B152" s="50">
        <v>-373.32</v>
      </c>
      <c r="C152" s="16">
        <v>3</v>
      </c>
      <c r="D152" s="16">
        <v>125</v>
      </c>
    </row>
    <row r="153" spans="1:4" x14ac:dyDescent="0.55000000000000004">
      <c r="A153" s="48">
        <v>44440</v>
      </c>
      <c r="B153" s="50">
        <v>-401.58</v>
      </c>
      <c r="C153" s="16">
        <v>3</v>
      </c>
      <c r="D153" s="16">
        <v>125</v>
      </c>
    </row>
    <row r="154" spans="1:4" x14ac:dyDescent="0.55000000000000004">
      <c r="A154" s="48">
        <v>44470</v>
      </c>
      <c r="B154" s="50">
        <v>-352.8</v>
      </c>
      <c r="C154" s="16">
        <v>3</v>
      </c>
      <c r="D154" s="16">
        <v>125</v>
      </c>
    </row>
    <row r="155" spans="1:4" x14ac:dyDescent="0.55000000000000004">
      <c r="A155" s="48">
        <v>44501</v>
      </c>
      <c r="B155" s="50">
        <v>-505.68</v>
      </c>
      <c r="C155" s="16">
        <v>3</v>
      </c>
      <c r="D155" s="16">
        <v>125</v>
      </c>
    </row>
    <row r="156" spans="1:4" x14ac:dyDescent="0.55000000000000004">
      <c r="A156" s="48">
        <v>44531</v>
      </c>
      <c r="B156" s="50">
        <v>-392</v>
      </c>
      <c r="C156" s="16">
        <v>3</v>
      </c>
      <c r="D156" s="16">
        <v>125</v>
      </c>
    </row>
    <row r="157" spans="1:4" x14ac:dyDescent="0.55000000000000004">
      <c r="A157" s="48">
        <v>44197</v>
      </c>
      <c r="B157" s="50">
        <v>-3652</v>
      </c>
      <c r="C157" s="16">
        <v>3</v>
      </c>
      <c r="D157" s="16">
        <v>128</v>
      </c>
    </row>
    <row r="158" spans="1:4" x14ac:dyDescent="0.55000000000000004">
      <c r="A158" s="48">
        <v>44228</v>
      </c>
      <c r="B158" s="50">
        <v>-3691.04</v>
      </c>
      <c r="C158" s="16">
        <v>3</v>
      </c>
      <c r="D158" s="16">
        <v>128</v>
      </c>
    </row>
    <row r="159" spans="1:4" x14ac:dyDescent="0.55000000000000004">
      <c r="A159" s="48">
        <v>44256</v>
      </c>
      <c r="B159" s="50">
        <v>-4217.76</v>
      </c>
      <c r="C159" s="16">
        <v>3</v>
      </c>
      <c r="D159" s="16">
        <v>128</v>
      </c>
    </row>
    <row r="160" spans="1:4" x14ac:dyDescent="0.55000000000000004">
      <c r="A160" s="48">
        <v>44287</v>
      </c>
      <c r="B160" s="50">
        <v>-2024.39</v>
      </c>
      <c r="C160" s="16">
        <v>3</v>
      </c>
      <c r="D160" s="16">
        <v>128</v>
      </c>
    </row>
    <row r="161" spans="1:4" x14ac:dyDescent="0.55000000000000004">
      <c r="A161" s="48">
        <v>44317</v>
      </c>
      <c r="B161" s="50">
        <v>-1789.92</v>
      </c>
      <c r="C161" s="16">
        <v>3</v>
      </c>
      <c r="D161" s="16">
        <v>128</v>
      </c>
    </row>
    <row r="162" spans="1:4" x14ac:dyDescent="0.55000000000000004">
      <c r="A162" s="48">
        <v>44348</v>
      </c>
      <c r="B162" s="50">
        <v>-2720.85</v>
      </c>
      <c r="C162" s="16">
        <v>3</v>
      </c>
      <c r="D162" s="16">
        <v>128</v>
      </c>
    </row>
    <row r="163" spans="1:4" x14ac:dyDescent="0.55000000000000004">
      <c r="A163" s="48">
        <v>44378</v>
      </c>
      <c r="B163" s="50">
        <v>-1371.02</v>
      </c>
      <c r="C163" s="16">
        <v>3</v>
      </c>
      <c r="D163" s="16">
        <v>128</v>
      </c>
    </row>
    <row r="164" spans="1:4" x14ac:dyDescent="0.55000000000000004">
      <c r="A164" s="48">
        <v>44409</v>
      </c>
      <c r="B164" s="50">
        <v>-1245.33</v>
      </c>
      <c r="C164" s="16">
        <v>3</v>
      </c>
      <c r="D164" s="16">
        <v>128</v>
      </c>
    </row>
    <row r="165" spans="1:4" x14ac:dyDescent="0.55000000000000004">
      <c r="A165" s="48">
        <v>44440</v>
      </c>
      <c r="B165" s="50">
        <v>-2433.7199999999998</v>
      </c>
      <c r="C165" s="16">
        <v>3</v>
      </c>
      <c r="D165" s="16">
        <v>128</v>
      </c>
    </row>
    <row r="166" spans="1:4" x14ac:dyDescent="0.55000000000000004">
      <c r="A166" s="48">
        <v>44470</v>
      </c>
      <c r="B166" s="50">
        <v>-2044.08</v>
      </c>
      <c r="C166" s="16">
        <v>3</v>
      </c>
      <c r="D166" s="16">
        <v>128</v>
      </c>
    </row>
    <row r="167" spans="1:4" x14ac:dyDescent="0.55000000000000004">
      <c r="A167" s="48">
        <v>44501</v>
      </c>
      <c r="B167" s="50">
        <v>-2030.21</v>
      </c>
      <c r="C167" s="16">
        <v>3</v>
      </c>
      <c r="D167" s="16">
        <v>128</v>
      </c>
    </row>
    <row r="168" spans="1:4" x14ac:dyDescent="0.55000000000000004">
      <c r="A168" s="48">
        <v>44531</v>
      </c>
      <c r="B168" s="50">
        <v>-3236</v>
      </c>
      <c r="C168" s="16">
        <v>3</v>
      </c>
      <c r="D168" s="16">
        <v>128</v>
      </c>
    </row>
    <row r="169" spans="1:4" x14ac:dyDescent="0.55000000000000004">
      <c r="A169" s="48">
        <v>44197</v>
      </c>
      <c r="B169" s="50">
        <v>1026224.3234</v>
      </c>
      <c r="C169" s="16">
        <v>8</v>
      </c>
      <c r="D169" s="16">
        <v>101</v>
      </c>
    </row>
    <row r="170" spans="1:4" x14ac:dyDescent="0.55000000000000004">
      <c r="A170" s="48">
        <v>44228</v>
      </c>
      <c r="B170" s="50">
        <v>1100599.1377660001</v>
      </c>
      <c r="C170" s="16">
        <v>8</v>
      </c>
      <c r="D170" s="16">
        <v>101</v>
      </c>
    </row>
    <row r="171" spans="1:4" x14ac:dyDescent="0.55000000000000004">
      <c r="A171" s="48">
        <v>44256</v>
      </c>
      <c r="B171" s="50">
        <v>1321180.6969999999</v>
      </c>
      <c r="C171" s="16">
        <v>8</v>
      </c>
      <c r="D171" s="16">
        <v>101</v>
      </c>
    </row>
    <row r="172" spans="1:4" x14ac:dyDescent="0.55000000000000004">
      <c r="A172" s="48">
        <v>44287</v>
      </c>
      <c r="B172" s="50">
        <v>735363.27</v>
      </c>
      <c r="C172" s="16">
        <v>8</v>
      </c>
      <c r="D172" s="16">
        <v>101</v>
      </c>
    </row>
    <row r="173" spans="1:4" x14ac:dyDescent="0.55000000000000004">
      <c r="A173" s="48">
        <v>44317</v>
      </c>
      <c r="B173" s="50">
        <v>803371.16579999996</v>
      </c>
      <c r="C173" s="16">
        <v>8</v>
      </c>
      <c r="D173" s="16">
        <v>101</v>
      </c>
    </row>
    <row r="174" spans="1:4" x14ac:dyDescent="0.55000000000000004">
      <c r="A174" s="48">
        <v>44348</v>
      </c>
      <c r="B174" s="50">
        <v>1309720.0452000001</v>
      </c>
      <c r="C174" s="16">
        <v>8</v>
      </c>
      <c r="D174" s="16">
        <v>101</v>
      </c>
    </row>
    <row r="175" spans="1:4" x14ac:dyDescent="0.55000000000000004">
      <c r="A175" s="48">
        <v>44378</v>
      </c>
      <c r="B175" s="50">
        <v>431271.24</v>
      </c>
      <c r="C175" s="16">
        <v>8</v>
      </c>
      <c r="D175" s="16">
        <v>101</v>
      </c>
    </row>
    <row r="176" spans="1:4" x14ac:dyDescent="0.55000000000000004">
      <c r="A176" s="48">
        <v>44409</v>
      </c>
      <c r="B176" s="50">
        <v>584786.22</v>
      </c>
      <c r="C176" s="16">
        <v>8</v>
      </c>
      <c r="D176" s="16">
        <v>101</v>
      </c>
    </row>
    <row r="177" spans="1:4" x14ac:dyDescent="0.55000000000000004">
      <c r="A177" s="48">
        <v>44440</v>
      </c>
      <c r="B177" s="50">
        <v>861900.16319999995</v>
      </c>
      <c r="C177" s="16">
        <v>8</v>
      </c>
      <c r="D177" s="16">
        <v>101</v>
      </c>
    </row>
    <row r="178" spans="1:4" x14ac:dyDescent="0.55000000000000004">
      <c r="A178" s="48">
        <v>44470</v>
      </c>
      <c r="B178" s="50">
        <v>686953.15610000002</v>
      </c>
      <c r="C178" s="16">
        <v>8</v>
      </c>
      <c r="D178" s="16">
        <v>101</v>
      </c>
    </row>
    <row r="179" spans="1:4" x14ac:dyDescent="0.55000000000000004">
      <c r="A179" s="48">
        <v>44501</v>
      </c>
      <c r="B179" s="50">
        <v>711785.32920000004</v>
      </c>
      <c r="C179" s="16">
        <v>8</v>
      </c>
      <c r="D179" s="16">
        <v>101</v>
      </c>
    </row>
    <row r="180" spans="1:4" x14ac:dyDescent="0.55000000000000004">
      <c r="A180" s="48">
        <v>44531</v>
      </c>
      <c r="B180" s="50">
        <v>1075340.81</v>
      </c>
      <c r="C180" s="16">
        <v>8</v>
      </c>
      <c r="D180" s="16">
        <v>101</v>
      </c>
    </row>
    <row r="181" spans="1:4" x14ac:dyDescent="0.55000000000000004">
      <c r="A181" s="48">
        <v>44197</v>
      </c>
      <c r="B181" s="50">
        <v>833463.42471599998</v>
      </c>
      <c r="C181" s="16">
        <v>8</v>
      </c>
      <c r="D181" s="16">
        <v>102</v>
      </c>
    </row>
    <row r="182" spans="1:4" x14ac:dyDescent="0.55000000000000004">
      <c r="A182" s="48">
        <v>44228</v>
      </c>
      <c r="B182" s="50">
        <v>832968.29792904004</v>
      </c>
      <c r="C182" s="16">
        <v>8</v>
      </c>
      <c r="D182" s="16">
        <v>102</v>
      </c>
    </row>
    <row r="183" spans="1:4" x14ac:dyDescent="0.55000000000000004">
      <c r="A183" s="48">
        <v>44256</v>
      </c>
      <c r="B183" s="50">
        <v>1046479.76</v>
      </c>
      <c r="C183" s="16">
        <v>8</v>
      </c>
      <c r="D183" s="16">
        <v>102</v>
      </c>
    </row>
    <row r="184" spans="1:4" x14ac:dyDescent="0.55000000000000004">
      <c r="A184" s="48">
        <v>44287</v>
      </c>
      <c r="B184" s="50">
        <v>527843.75520599994</v>
      </c>
      <c r="C184" s="16">
        <v>8</v>
      </c>
      <c r="D184" s="16">
        <v>102</v>
      </c>
    </row>
    <row r="185" spans="1:4" x14ac:dyDescent="0.55000000000000004">
      <c r="A185" s="48">
        <v>44317</v>
      </c>
      <c r="B185" s="50">
        <v>586618.47479200002</v>
      </c>
      <c r="C185" s="16">
        <v>8</v>
      </c>
      <c r="D185" s="16">
        <v>102</v>
      </c>
    </row>
    <row r="186" spans="1:4" x14ac:dyDescent="0.55000000000000004">
      <c r="A186" s="48">
        <v>44348</v>
      </c>
      <c r="B186" s="50">
        <v>907726.76399999997</v>
      </c>
      <c r="C186" s="16">
        <v>8</v>
      </c>
      <c r="D186" s="16">
        <v>102</v>
      </c>
    </row>
    <row r="187" spans="1:4" x14ac:dyDescent="0.55000000000000004">
      <c r="A187" s="48">
        <v>44378</v>
      </c>
      <c r="B187" s="50">
        <v>316725.59865599999</v>
      </c>
      <c r="C187" s="16">
        <v>8</v>
      </c>
      <c r="D187" s="16">
        <v>102</v>
      </c>
    </row>
    <row r="188" spans="1:4" x14ac:dyDescent="0.55000000000000004">
      <c r="A188" s="48">
        <v>44409</v>
      </c>
      <c r="B188" s="50">
        <v>428414.38477200002</v>
      </c>
      <c r="C188" s="16">
        <v>8</v>
      </c>
      <c r="D188" s="16">
        <v>102</v>
      </c>
    </row>
    <row r="189" spans="1:4" x14ac:dyDescent="0.55000000000000004">
      <c r="A189" s="48">
        <v>44440</v>
      </c>
      <c r="B189" s="50">
        <v>585585.11088000005</v>
      </c>
      <c r="C189" s="16">
        <v>8</v>
      </c>
      <c r="D189" s="16">
        <v>102</v>
      </c>
    </row>
    <row r="190" spans="1:4" x14ac:dyDescent="0.55000000000000004">
      <c r="A190" s="48">
        <v>44470</v>
      </c>
      <c r="B190" s="50">
        <v>538231.33880000003</v>
      </c>
      <c r="C190" s="16">
        <v>8</v>
      </c>
      <c r="D190" s="16">
        <v>102</v>
      </c>
    </row>
    <row r="191" spans="1:4" x14ac:dyDescent="0.55000000000000004">
      <c r="A191" s="48">
        <v>44501</v>
      </c>
      <c r="B191" s="50">
        <v>566408.56802400004</v>
      </c>
      <c r="C191" s="16">
        <v>8</v>
      </c>
      <c r="D191" s="16">
        <v>102</v>
      </c>
    </row>
    <row r="192" spans="1:4" x14ac:dyDescent="0.55000000000000004">
      <c r="A192" s="48">
        <v>44531</v>
      </c>
      <c r="B192" s="50">
        <v>748222.13559800002</v>
      </c>
      <c r="C192" s="16">
        <v>8</v>
      </c>
      <c r="D192" s="16">
        <v>102</v>
      </c>
    </row>
    <row r="193" spans="1:4" x14ac:dyDescent="0.55000000000000004">
      <c r="A193" s="48">
        <v>44197</v>
      </c>
      <c r="B193" s="50">
        <v>51839.569600000003</v>
      </c>
      <c r="C193" s="16">
        <v>8</v>
      </c>
      <c r="D193" s="16">
        <v>103</v>
      </c>
    </row>
    <row r="194" spans="1:4" x14ac:dyDescent="0.55000000000000004">
      <c r="A194" s="48">
        <v>44228</v>
      </c>
      <c r="B194" s="50">
        <v>51823.700343999997</v>
      </c>
      <c r="C194" s="16">
        <v>8</v>
      </c>
      <c r="D194" s="16">
        <v>103</v>
      </c>
    </row>
    <row r="195" spans="1:4" x14ac:dyDescent="0.55000000000000004">
      <c r="A195" s="48">
        <v>44256</v>
      </c>
      <c r="B195" s="50">
        <v>52846.502699999997</v>
      </c>
      <c r="C195" s="16">
        <v>8</v>
      </c>
      <c r="D195" s="16">
        <v>103</v>
      </c>
    </row>
    <row r="196" spans="1:4" x14ac:dyDescent="0.55000000000000004">
      <c r="A196" s="48">
        <v>44287</v>
      </c>
      <c r="B196" s="50">
        <v>15001.5684</v>
      </c>
      <c r="C196" s="16">
        <v>8</v>
      </c>
      <c r="D196" s="16">
        <v>103</v>
      </c>
    </row>
    <row r="197" spans="1:4" x14ac:dyDescent="0.55000000000000004">
      <c r="A197" s="48">
        <v>44317</v>
      </c>
      <c r="B197" s="50">
        <v>64270.026599999997</v>
      </c>
      <c r="C197" s="16">
        <v>8</v>
      </c>
      <c r="D197" s="16">
        <v>103</v>
      </c>
    </row>
    <row r="198" spans="1:4" x14ac:dyDescent="0.55000000000000004">
      <c r="A198" s="48">
        <v>44348</v>
      </c>
      <c r="B198" s="50">
        <v>101666.0722</v>
      </c>
      <c r="C198" s="16">
        <v>8</v>
      </c>
      <c r="D198" s="16">
        <v>103</v>
      </c>
    </row>
    <row r="199" spans="1:4" x14ac:dyDescent="0.55000000000000004">
      <c r="A199" s="48">
        <v>44378</v>
      </c>
      <c r="B199" s="50">
        <v>33466.668400000002</v>
      </c>
      <c r="C199" s="16">
        <v>8</v>
      </c>
      <c r="D199" s="16">
        <v>103</v>
      </c>
    </row>
    <row r="200" spans="1:4" x14ac:dyDescent="0.55000000000000004">
      <c r="A200" s="48">
        <v>44409</v>
      </c>
      <c r="B200" s="50">
        <v>5672.7151999999996</v>
      </c>
      <c r="C200" s="16">
        <v>8</v>
      </c>
      <c r="D200" s="16">
        <v>103</v>
      </c>
    </row>
    <row r="201" spans="1:4" x14ac:dyDescent="0.55000000000000004">
      <c r="A201" s="48">
        <v>44440</v>
      </c>
      <c r="B201" s="50">
        <v>8282.2152000000006</v>
      </c>
      <c r="C201" s="16">
        <v>8</v>
      </c>
      <c r="D201" s="16">
        <v>103</v>
      </c>
    </row>
    <row r="202" spans="1:4" x14ac:dyDescent="0.55000000000000004">
      <c r="A202" s="48">
        <v>44470</v>
      </c>
      <c r="B202" s="50">
        <v>41641.444600000003</v>
      </c>
      <c r="C202" s="16">
        <v>8</v>
      </c>
      <c r="D202" s="16">
        <v>103</v>
      </c>
    </row>
    <row r="203" spans="1:4" x14ac:dyDescent="0.55000000000000004">
      <c r="A203" s="48">
        <v>44501</v>
      </c>
      <c r="B203" s="50">
        <v>21785.356599999999</v>
      </c>
      <c r="C203" s="16">
        <v>8</v>
      </c>
      <c r="D203" s="16">
        <v>103</v>
      </c>
    </row>
    <row r="204" spans="1:4" x14ac:dyDescent="0.55000000000000004">
      <c r="A204" s="48">
        <v>44531</v>
      </c>
      <c r="B204" s="50">
        <v>21292.464599999999</v>
      </c>
      <c r="C204" s="16">
        <v>8</v>
      </c>
      <c r="D204" s="16">
        <v>103</v>
      </c>
    </row>
    <row r="205" spans="1:4" x14ac:dyDescent="0.55000000000000004">
      <c r="A205" s="48">
        <v>44197</v>
      </c>
      <c r="B205" s="50">
        <v>-20933.3586</v>
      </c>
      <c r="C205" s="16">
        <v>8</v>
      </c>
      <c r="D205" s="16">
        <v>104</v>
      </c>
    </row>
    <row r="206" spans="1:4" x14ac:dyDescent="0.55000000000000004">
      <c r="A206" s="48">
        <v>44228</v>
      </c>
      <c r="B206" s="50">
        <v>-20512.555370999999</v>
      </c>
      <c r="C206" s="16">
        <v>8</v>
      </c>
      <c r="D206" s="16">
        <v>104</v>
      </c>
    </row>
    <row r="207" spans="1:4" x14ac:dyDescent="0.55000000000000004">
      <c r="A207" s="48">
        <v>44256</v>
      </c>
      <c r="B207" s="50">
        <v>-54516.066099999996</v>
      </c>
      <c r="C207" s="16">
        <v>8</v>
      </c>
      <c r="D207" s="16">
        <v>104</v>
      </c>
    </row>
    <row r="208" spans="1:4" x14ac:dyDescent="0.55000000000000004">
      <c r="A208" s="48">
        <v>44287</v>
      </c>
      <c r="B208" s="50">
        <v>-1159.2616</v>
      </c>
      <c r="C208" s="16">
        <v>8</v>
      </c>
      <c r="D208" s="16">
        <v>104</v>
      </c>
    </row>
    <row r="209" spans="1:4" x14ac:dyDescent="0.55000000000000004">
      <c r="A209" s="48">
        <v>44317</v>
      </c>
      <c r="B209" s="50">
        <v>-2041.0282</v>
      </c>
      <c r="C209" s="16">
        <v>8</v>
      </c>
      <c r="D209" s="16">
        <v>104</v>
      </c>
    </row>
    <row r="210" spans="1:4" x14ac:dyDescent="0.55000000000000004">
      <c r="A210" s="48">
        <v>44348</v>
      </c>
      <c r="B210" s="50">
        <v>-1681.0416</v>
      </c>
      <c r="C210" s="16">
        <v>8</v>
      </c>
      <c r="D210" s="16">
        <v>104</v>
      </c>
    </row>
    <row r="211" spans="1:4" x14ac:dyDescent="0.55000000000000004">
      <c r="A211" s="48">
        <v>44378</v>
      </c>
      <c r="B211" s="50">
        <v>-34.075800000000001</v>
      </c>
      <c r="C211" s="16">
        <v>8</v>
      </c>
      <c r="D211" s="16">
        <v>104</v>
      </c>
    </row>
    <row r="212" spans="1:4" x14ac:dyDescent="0.55000000000000004">
      <c r="A212" s="48">
        <v>44440</v>
      </c>
      <c r="B212" s="50">
        <v>-737.46</v>
      </c>
      <c r="C212" s="16">
        <v>8</v>
      </c>
      <c r="D212" s="16">
        <v>104</v>
      </c>
    </row>
    <row r="213" spans="1:4" x14ac:dyDescent="0.55000000000000004">
      <c r="A213" s="48">
        <v>44470</v>
      </c>
      <c r="B213" s="50">
        <v>-3339.02</v>
      </c>
      <c r="C213" s="16">
        <v>8</v>
      </c>
      <c r="D213" s="16">
        <v>104</v>
      </c>
    </row>
    <row r="214" spans="1:4" x14ac:dyDescent="0.55000000000000004">
      <c r="A214" s="48">
        <v>44501</v>
      </c>
      <c r="B214" s="50">
        <v>-3634.1012000000001</v>
      </c>
      <c r="C214" s="16">
        <v>8</v>
      </c>
      <c r="D214" s="16">
        <v>104</v>
      </c>
    </row>
    <row r="215" spans="1:4" x14ac:dyDescent="0.55000000000000004">
      <c r="A215" s="48">
        <v>44531</v>
      </c>
      <c r="B215" s="50">
        <v>-10987.662</v>
      </c>
      <c r="C215" s="16">
        <v>8</v>
      </c>
      <c r="D215" s="16">
        <v>104</v>
      </c>
    </row>
    <row r="216" spans="1:4" x14ac:dyDescent="0.55000000000000004">
      <c r="A216" s="48">
        <v>44197</v>
      </c>
      <c r="B216" s="50">
        <v>-31420.659599999999</v>
      </c>
      <c r="C216" s="16">
        <v>8</v>
      </c>
      <c r="D216" s="16">
        <v>107</v>
      </c>
    </row>
    <row r="217" spans="1:4" x14ac:dyDescent="0.55000000000000004">
      <c r="A217" s="48">
        <v>44228</v>
      </c>
      <c r="B217" s="50">
        <v>-33020.256816000001</v>
      </c>
      <c r="C217" s="16">
        <v>8</v>
      </c>
      <c r="D217" s="16">
        <v>107</v>
      </c>
    </row>
    <row r="218" spans="1:4" x14ac:dyDescent="0.55000000000000004">
      <c r="A218" s="48">
        <v>44256</v>
      </c>
      <c r="B218" s="50">
        <v>-26422.266599999999</v>
      </c>
      <c r="C218" s="16">
        <v>8</v>
      </c>
      <c r="D218" s="16">
        <v>107</v>
      </c>
    </row>
    <row r="219" spans="1:4" x14ac:dyDescent="0.55000000000000004">
      <c r="A219" s="48">
        <v>44287</v>
      </c>
      <c r="B219" s="50">
        <v>-21400.237000000001</v>
      </c>
      <c r="C219" s="16">
        <v>8</v>
      </c>
      <c r="D219" s="16">
        <v>107</v>
      </c>
    </row>
    <row r="220" spans="1:4" x14ac:dyDescent="0.55000000000000004">
      <c r="A220" s="48">
        <v>44317</v>
      </c>
      <c r="B220" s="50">
        <v>-15437.832200000001</v>
      </c>
      <c r="C220" s="16">
        <v>8</v>
      </c>
      <c r="D220" s="16">
        <v>107</v>
      </c>
    </row>
    <row r="221" spans="1:4" x14ac:dyDescent="0.55000000000000004">
      <c r="A221" s="48">
        <v>44348</v>
      </c>
      <c r="B221" s="50">
        <v>-12838.310100000001</v>
      </c>
      <c r="C221" s="16">
        <v>8</v>
      </c>
      <c r="D221" s="16">
        <v>107</v>
      </c>
    </row>
    <row r="222" spans="1:4" x14ac:dyDescent="0.55000000000000004">
      <c r="A222" s="48">
        <v>44378</v>
      </c>
      <c r="B222" s="50">
        <v>-25358.293799999999</v>
      </c>
      <c r="C222" s="16">
        <v>8</v>
      </c>
      <c r="D222" s="16">
        <v>107</v>
      </c>
    </row>
    <row r="223" spans="1:4" x14ac:dyDescent="0.55000000000000004">
      <c r="A223" s="48">
        <v>44409</v>
      </c>
      <c r="B223" s="50">
        <v>-34735.714200000002</v>
      </c>
      <c r="C223" s="16">
        <v>8</v>
      </c>
      <c r="D223" s="16">
        <v>107</v>
      </c>
    </row>
    <row r="224" spans="1:4" x14ac:dyDescent="0.55000000000000004">
      <c r="A224" s="48">
        <v>44440</v>
      </c>
      <c r="B224" s="50">
        <v>-8366.7276000000002</v>
      </c>
      <c r="C224" s="16">
        <v>8</v>
      </c>
      <c r="D224" s="16">
        <v>107</v>
      </c>
    </row>
    <row r="225" spans="1:4" x14ac:dyDescent="0.55000000000000004">
      <c r="A225" s="48">
        <v>44470</v>
      </c>
      <c r="B225" s="50">
        <v>-41641.444600000003</v>
      </c>
      <c r="C225" s="16">
        <v>8</v>
      </c>
      <c r="D225" s="16">
        <v>107</v>
      </c>
    </row>
    <row r="226" spans="1:4" x14ac:dyDescent="0.55000000000000004">
      <c r="A226" s="48">
        <v>44501</v>
      </c>
      <c r="B226" s="50">
        <v>-29045.256799999999</v>
      </c>
      <c r="C226" s="16">
        <v>8</v>
      </c>
      <c r="D226" s="16">
        <v>107</v>
      </c>
    </row>
    <row r="227" spans="1:4" x14ac:dyDescent="0.55000000000000004">
      <c r="A227" s="48">
        <v>44531</v>
      </c>
      <c r="B227" s="50">
        <v>-10539.2238</v>
      </c>
      <c r="C227" s="16">
        <v>8</v>
      </c>
      <c r="D227" s="16">
        <v>107</v>
      </c>
    </row>
    <row r="228" spans="1:4" x14ac:dyDescent="0.55000000000000004">
      <c r="A228" s="48">
        <v>44197</v>
      </c>
      <c r="B228" s="50">
        <v>-48084.1103</v>
      </c>
      <c r="C228" s="16">
        <v>8</v>
      </c>
      <c r="D228" s="16">
        <v>108</v>
      </c>
    </row>
    <row r="229" spans="1:4" x14ac:dyDescent="0.55000000000000004">
      <c r="A229" s="48">
        <v>44228</v>
      </c>
      <c r="B229" s="50">
        <v>-46179.789100000002</v>
      </c>
      <c r="C229" s="16">
        <v>8</v>
      </c>
      <c r="D229" s="16">
        <v>108</v>
      </c>
    </row>
    <row r="230" spans="1:4" x14ac:dyDescent="0.55000000000000004">
      <c r="A230" s="48">
        <v>44256</v>
      </c>
      <c r="B230" s="50">
        <v>-59452.942999999999</v>
      </c>
      <c r="C230" s="16">
        <v>8</v>
      </c>
      <c r="D230" s="16">
        <v>108</v>
      </c>
    </row>
    <row r="231" spans="1:4" x14ac:dyDescent="0.55000000000000004">
      <c r="A231" s="48">
        <v>44287</v>
      </c>
      <c r="B231" s="50">
        <v>-11252.221799999999</v>
      </c>
      <c r="C231" s="16">
        <v>8</v>
      </c>
      <c r="D231" s="16">
        <v>108</v>
      </c>
    </row>
    <row r="232" spans="1:4" x14ac:dyDescent="0.55000000000000004">
      <c r="A232" s="48">
        <v>44317</v>
      </c>
      <c r="B232" s="50">
        <v>-23391.0072</v>
      </c>
      <c r="C232" s="16">
        <v>8</v>
      </c>
      <c r="D232" s="16">
        <v>108</v>
      </c>
    </row>
    <row r="233" spans="1:4" x14ac:dyDescent="0.55000000000000004">
      <c r="A233" s="48">
        <v>44348</v>
      </c>
      <c r="B233" s="50">
        <v>-76249.448799999998</v>
      </c>
      <c r="C233" s="16">
        <v>8</v>
      </c>
      <c r="D233" s="16">
        <v>108</v>
      </c>
    </row>
    <row r="234" spans="1:4" x14ac:dyDescent="0.55000000000000004">
      <c r="A234" s="48">
        <v>44378</v>
      </c>
      <c r="B234" s="50">
        <v>-12809.808000000001</v>
      </c>
      <c r="C234" s="16">
        <v>8</v>
      </c>
      <c r="D234" s="16">
        <v>108</v>
      </c>
    </row>
    <row r="235" spans="1:4" x14ac:dyDescent="0.55000000000000004">
      <c r="A235" s="48">
        <v>44409</v>
      </c>
      <c r="B235" s="50">
        <v>-8509.2862000000005</v>
      </c>
      <c r="C235" s="16">
        <v>8</v>
      </c>
      <c r="D235" s="16">
        <v>108</v>
      </c>
    </row>
    <row r="236" spans="1:4" x14ac:dyDescent="0.55000000000000004">
      <c r="A236" s="48">
        <v>44440</v>
      </c>
      <c r="B236" s="50">
        <v>-51714.520199999999</v>
      </c>
      <c r="C236" s="16">
        <v>8</v>
      </c>
      <c r="D236" s="16">
        <v>108</v>
      </c>
    </row>
    <row r="237" spans="1:4" x14ac:dyDescent="0.55000000000000004">
      <c r="A237" s="48">
        <v>44470</v>
      </c>
      <c r="B237" s="50">
        <v>-42066.357300000003</v>
      </c>
      <c r="C237" s="16">
        <v>8</v>
      </c>
      <c r="D237" s="16">
        <v>108</v>
      </c>
    </row>
    <row r="238" spans="1:4" x14ac:dyDescent="0.55000000000000004">
      <c r="A238" s="48">
        <v>44501</v>
      </c>
      <c r="B238" s="50">
        <v>-42706.8675</v>
      </c>
      <c r="C238" s="16">
        <v>8</v>
      </c>
      <c r="D238" s="16">
        <v>108</v>
      </c>
    </row>
    <row r="239" spans="1:4" x14ac:dyDescent="0.55000000000000004">
      <c r="A239" s="48">
        <v>44531</v>
      </c>
      <c r="B239" s="50">
        <v>-65165.674700000003</v>
      </c>
      <c r="C239" s="16">
        <v>8</v>
      </c>
      <c r="D239" s="16">
        <v>108</v>
      </c>
    </row>
    <row r="240" spans="1:4" x14ac:dyDescent="0.55000000000000004">
      <c r="A240" s="48">
        <v>44197</v>
      </c>
      <c r="B240" s="50">
        <v>-316050.95610000001</v>
      </c>
      <c r="C240" s="16">
        <v>8</v>
      </c>
      <c r="D240" s="16">
        <v>111</v>
      </c>
    </row>
    <row r="241" spans="1:4" x14ac:dyDescent="0.55000000000000004">
      <c r="A241" s="48">
        <v>44228</v>
      </c>
      <c r="B241" s="50">
        <v>-319211.46566099999</v>
      </c>
      <c r="C241" s="16">
        <v>8</v>
      </c>
      <c r="D241" s="16">
        <v>111</v>
      </c>
    </row>
    <row r="242" spans="1:4" x14ac:dyDescent="0.55000000000000004">
      <c r="A242" s="48">
        <v>44256</v>
      </c>
      <c r="B242" s="50">
        <v>-322913.15999999997</v>
      </c>
      <c r="C242" s="16">
        <v>8</v>
      </c>
      <c r="D242" s="16">
        <v>111</v>
      </c>
    </row>
    <row r="243" spans="1:4" x14ac:dyDescent="0.55000000000000004">
      <c r="A243" s="48">
        <v>44287</v>
      </c>
      <c r="B243" s="50">
        <v>-157454.35579999999</v>
      </c>
      <c r="C243" s="16">
        <v>8</v>
      </c>
      <c r="D243" s="16">
        <v>111</v>
      </c>
    </row>
    <row r="244" spans="1:4" x14ac:dyDescent="0.55000000000000004">
      <c r="A244" s="48">
        <v>44317</v>
      </c>
      <c r="B244" s="50">
        <v>-267635.1384</v>
      </c>
      <c r="C244" s="16">
        <v>8</v>
      </c>
      <c r="D244" s="16">
        <v>111</v>
      </c>
    </row>
    <row r="245" spans="1:4" x14ac:dyDescent="0.55000000000000004">
      <c r="A245" s="48">
        <v>44348</v>
      </c>
      <c r="B245" s="50">
        <v>-309413.2966</v>
      </c>
      <c r="C245" s="16">
        <v>8</v>
      </c>
      <c r="D245" s="16">
        <v>111</v>
      </c>
    </row>
    <row r="246" spans="1:4" x14ac:dyDescent="0.55000000000000004">
      <c r="A246" s="48">
        <v>44378</v>
      </c>
      <c r="B246" s="50">
        <v>-123899.4102</v>
      </c>
      <c r="C246" s="16">
        <v>8</v>
      </c>
      <c r="D246" s="16">
        <v>111</v>
      </c>
    </row>
    <row r="247" spans="1:4" x14ac:dyDescent="0.55000000000000004">
      <c r="A247" s="48">
        <v>44409</v>
      </c>
      <c r="B247" s="50">
        <v>-188089.02369999999</v>
      </c>
      <c r="C247" s="16">
        <v>8</v>
      </c>
      <c r="D247" s="16">
        <v>111</v>
      </c>
    </row>
    <row r="248" spans="1:4" x14ac:dyDescent="0.55000000000000004">
      <c r="A248" s="48">
        <v>44440</v>
      </c>
      <c r="B248" s="50">
        <v>-245656.02789999999</v>
      </c>
      <c r="C248" s="16">
        <v>8</v>
      </c>
      <c r="D248" s="16">
        <v>111</v>
      </c>
    </row>
    <row r="249" spans="1:4" x14ac:dyDescent="0.55000000000000004">
      <c r="A249" s="48">
        <v>44470</v>
      </c>
      <c r="B249" s="50">
        <v>-156044.47320000001</v>
      </c>
      <c r="C249" s="16">
        <v>8</v>
      </c>
      <c r="D249" s="16">
        <v>111</v>
      </c>
    </row>
    <row r="250" spans="1:4" x14ac:dyDescent="0.55000000000000004">
      <c r="A250" s="48">
        <v>44501</v>
      </c>
      <c r="B250" s="50">
        <v>-257966.49</v>
      </c>
      <c r="C250" s="16">
        <v>8</v>
      </c>
      <c r="D250" s="16">
        <v>111</v>
      </c>
    </row>
    <row r="251" spans="1:4" x14ac:dyDescent="0.55000000000000004">
      <c r="A251" s="48">
        <v>44531</v>
      </c>
      <c r="B251" s="50">
        <v>-309889.05599999998</v>
      </c>
      <c r="C251" s="16">
        <v>8</v>
      </c>
      <c r="D251" s="16">
        <v>111</v>
      </c>
    </row>
    <row r="252" spans="1:4" x14ac:dyDescent="0.55000000000000004">
      <c r="A252" s="48">
        <v>44197</v>
      </c>
      <c r="B252" s="50">
        <v>-4362.2865000000002</v>
      </c>
      <c r="C252" s="16">
        <v>8</v>
      </c>
      <c r="D252" s="16">
        <v>115</v>
      </c>
    </row>
    <row r="253" spans="1:4" x14ac:dyDescent="0.55000000000000004">
      <c r="A253" s="48">
        <v>44228</v>
      </c>
      <c r="B253" s="50">
        <v>-4147.2764189999998</v>
      </c>
      <c r="C253" s="16">
        <v>8</v>
      </c>
      <c r="D253" s="16">
        <v>115</v>
      </c>
    </row>
    <row r="254" spans="1:4" x14ac:dyDescent="0.55000000000000004">
      <c r="A254" s="48">
        <v>44256</v>
      </c>
      <c r="B254" s="50">
        <v>-4521.3002999999999</v>
      </c>
      <c r="C254" s="16">
        <v>8</v>
      </c>
      <c r="D254" s="16">
        <v>115</v>
      </c>
    </row>
    <row r="255" spans="1:4" x14ac:dyDescent="0.55000000000000004">
      <c r="A255" s="48">
        <v>44287</v>
      </c>
      <c r="B255" s="50">
        <v>-4333.62</v>
      </c>
      <c r="C255" s="16">
        <v>8</v>
      </c>
      <c r="D255" s="16">
        <v>115</v>
      </c>
    </row>
    <row r="256" spans="1:4" x14ac:dyDescent="0.55000000000000004">
      <c r="A256" s="48">
        <v>44317</v>
      </c>
      <c r="B256" s="50">
        <v>-4906.7964000000002</v>
      </c>
      <c r="C256" s="16">
        <v>8</v>
      </c>
      <c r="D256" s="16">
        <v>115</v>
      </c>
    </row>
    <row r="257" spans="1:4" x14ac:dyDescent="0.55000000000000004">
      <c r="A257" s="48">
        <v>44348</v>
      </c>
      <c r="B257" s="50">
        <v>-4402.0346</v>
      </c>
      <c r="C257" s="16">
        <v>8</v>
      </c>
      <c r="D257" s="16">
        <v>115</v>
      </c>
    </row>
    <row r="258" spans="1:4" x14ac:dyDescent="0.55000000000000004">
      <c r="A258" s="48">
        <v>44378</v>
      </c>
      <c r="B258" s="50">
        <v>-4239.68</v>
      </c>
      <c r="C258" s="16">
        <v>8</v>
      </c>
      <c r="D258" s="16">
        <v>115</v>
      </c>
    </row>
    <row r="259" spans="1:4" x14ac:dyDescent="0.55000000000000004">
      <c r="A259" s="48">
        <v>44409</v>
      </c>
      <c r="B259" s="50">
        <v>-4422.8707999999997</v>
      </c>
      <c r="C259" s="16">
        <v>8</v>
      </c>
      <c r="D259" s="16">
        <v>115</v>
      </c>
    </row>
    <row r="260" spans="1:4" x14ac:dyDescent="0.55000000000000004">
      <c r="A260" s="48">
        <v>44440</v>
      </c>
      <c r="B260" s="50">
        <v>-4312.7865000000002</v>
      </c>
      <c r="C260" s="16">
        <v>8</v>
      </c>
      <c r="D260" s="16">
        <v>115</v>
      </c>
    </row>
    <row r="261" spans="1:4" x14ac:dyDescent="0.55000000000000004">
      <c r="A261" s="48">
        <v>44470</v>
      </c>
      <c r="B261" s="50">
        <v>-4358.3245999999999</v>
      </c>
      <c r="C261" s="16">
        <v>8</v>
      </c>
      <c r="D261" s="16">
        <v>115</v>
      </c>
    </row>
    <row r="262" spans="1:4" x14ac:dyDescent="0.55000000000000004">
      <c r="A262" s="48">
        <v>44501</v>
      </c>
      <c r="B262" s="50">
        <v>-4789.6899999999996</v>
      </c>
      <c r="C262" s="16">
        <v>8</v>
      </c>
      <c r="D262" s="16">
        <v>115</v>
      </c>
    </row>
    <row r="263" spans="1:4" x14ac:dyDescent="0.55000000000000004">
      <c r="A263" s="48">
        <v>44531</v>
      </c>
      <c r="B263" s="50">
        <v>-4228.665</v>
      </c>
      <c r="C263" s="16">
        <v>8</v>
      </c>
      <c r="D263" s="16">
        <v>115</v>
      </c>
    </row>
    <row r="264" spans="1:4" x14ac:dyDescent="0.55000000000000004">
      <c r="A264" s="48">
        <v>44197</v>
      </c>
      <c r="B264" s="50">
        <v>-296244.84730000002</v>
      </c>
      <c r="C264" s="16">
        <v>8</v>
      </c>
      <c r="D264" s="16">
        <v>114</v>
      </c>
    </row>
    <row r="265" spans="1:4" x14ac:dyDescent="0.55000000000000004">
      <c r="A265" s="48">
        <v>44228</v>
      </c>
      <c r="B265" s="50">
        <v>-299276.0747</v>
      </c>
      <c r="C265" s="16">
        <v>8</v>
      </c>
      <c r="D265" s="16">
        <v>114</v>
      </c>
    </row>
    <row r="266" spans="1:4" x14ac:dyDescent="0.55000000000000004">
      <c r="A266" s="48">
        <v>44256</v>
      </c>
      <c r="B266" s="50">
        <v>-255319.96049999999</v>
      </c>
      <c r="C266" s="16">
        <v>8</v>
      </c>
      <c r="D266" s="16">
        <v>114</v>
      </c>
    </row>
    <row r="267" spans="1:4" x14ac:dyDescent="0.55000000000000004">
      <c r="A267" s="48">
        <v>44287</v>
      </c>
      <c r="B267" s="50">
        <v>-253529.1134</v>
      </c>
      <c r="C267" s="16">
        <v>8</v>
      </c>
      <c r="D267" s="16">
        <v>114</v>
      </c>
    </row>
    <row r="268" spans="1:4" x14ac:dyDescent="0.55000000000000004">
      <c r="A268" s="48">
        <v>44317</v>
      </c>
      <c r="B268" s="50">
        <v>-276190.44900000002</v>
      </c>
      <c r="C268" s="16">
        <v>8</v>
      </c>
      <c r="D268" s="16">
        <v>114</v>
      </c>
    </row>
    <row r="269" spans="1:4" x14ac:dyDescent="0.55000000000000004">
      <c r="A269" s="48">
        <v>44348</v>
      </c>
      <c r="B269" s="50">
        <v>-265936.53860000003</v>
      </c>
      <c r="C269" s="16">
        <v>8</v>
      </c>
      <c r="D269" s="16">
        <v>114</v>
      </c>
    </row>
    <row r="270" spans="1:4" x14ac:dyDescent="0.55000000000000004">
      <c r="A270" s="48">
        <v>44378</v>
      </c>
      <c r="B270" s="50">
        <v>-227420.962</v>
      </c>
      <c r="C270" s="16">
        <v>8</v>
      </c>
      <c r="D270" s="16">
        <v>114</v>
      </c>
    </row>
    <row r="271" spans="1:4" x14ac:dyDescent="0.55000000000000004">
      <c r="A271" s="48">
        <v>44409</v>
      </c>
      <c r="B271" s="50">
        <v>-227789.94149999999</v>
      </c>
      <c r="C271" s="16">
        <v>8</v>
      </c>
      <c r="D271" s="16">
        <v>114</v>
      </c>
    </row>
    <row r="272" spans="1:4" x14ac:dyDescent="0.55000000000000004">
      <c r="A272" s="48">
        <v>44440</v>
      </c>
      <c r="B272" s="50">
        <v>-266738.51</v>
      </c>
      <c r="C272" s="16">
        <v>8</v>
      </c>
      <c r="D272" s="16">
        <v>114</v>
      </c>
    </row>
    <row r="273" spans="1:4" x14ac:dyDescent="0.55000000000000004">
      <c r="A273" s="48">
        <v>44470</v>
      </c>
      <c r="B273" s="50">
        <v>-251556.39629999999</v>
      </c>
      <c r="C273" s="16">
        <v>8</v>
      </c>
      <c r="D273" s="16">
        <v>114</v>
      </c>
    </row>
    <row r="274" spans="1:4" x14ac:dyDescent="0.55000000000000004">
      <c r="A274" s="48">
        <v>44501</v>
      </c>
      <c r="B274" s="50">
        <v>-249965.7482</v>
      </c>
      <c r="C274" s="16">
        <v>8</v>
      </c>
      <c r="D274" s="16">
        <v>114</v>
      </c>
    </row>
    <row r="275" spans="1:4" x14ac:dyDescent="0.55000000000000004">
      <c r="A275" s="48">
        <v>44531</v>
      </c>
      <c r="B275" s="50">
        <v>-268360.37760000001</v>
      </c>
      <c r="C275" s="16">
        <v>8</v>
      </c>
      <c r="D275" s="16">
        <v>114</v>
      </c>
    </row>
    <row r="276" spans="1:4" x14ac:dyDescent="0.55000000000000004">
      <c r="A276" s="48">
        <v>44197</v>
      </c>
      <c r="B276" s="50">
        <v>-29233.679400000001</v>
      </c>
      <c r="C276" s="16">
        <v>8</v>
      </c>
      <c r="D276" s="16">
        <v>117</v>
      </c>
    </row>
    <row r="277" spans="1:4" x14ac:dyDescent="0.55000000000000004">
      <c r="A277" s="48">
        <v>44228</v>
      </c>
      <c r="B277" s="50">
        <v>-29553.929921999999</v>
      </c>
      <c r="C277" s="16">
        <v>8</v>
      </c>
      <c r="D277" s="16">
        <v>117</v>
      </c>
    </row>
    <row r="278" spans="1:4" x14ac:dyDescent="0.55000000000000004">
      <c r="A278" s="48">
        <v>44256</v>
      </c>
      <c r="B278" s="50">
        <v>-33172.65</v>
      </c>
      <c r="C278" s="16">
        <v>8</v>
      </c>
      <c r="D278" s="16">
        <v>117</v>
      </c>
    </row>
    <row r="279" spans="1:4" x14ac:dyDescent="0.55000000000000004">
      <c r="A279" s="48">
        <v>44287</v>
      </c>
      <c r="B279" s="50">
        <v>-28466.496500000001</v>
      </c>
      <c r="C279" s="16">
        <v>8</v>
      </c>
      <c r="D279" s="16">
        <v>117</v>
      </c>
    </row>
    <row r="280" spans="1:4" x14ac:dyDescent="0.55000000000000004">
      <c r="A280" s="48">
        <v>44317</v>
      </c>
      <c r="B280" s="50">
        <v>-30959.053500000002</v>
      </c>
      <c r="C280" s="16">
        <v>8</v>
      </c>
      <c r="D280" s="16">
        <v>117</v>
      </c>
    </row>
    <row r="281" spans="1:4" x14ac:dyDescent="0.55000000000000004">
      <c r="A281" s="48">
        <v>44348</v>
      </c>
      <c r="B281" s="50">
        <v>-32515.798599999998</v>
      </c>
      <c r="C281" s="16">
        <v>8</v>
      </c>
      <c r="D281" s="16">
        <v>117</v>
      </c>
    </row>
    <row r="282" spans="1:4" x14ac:dyDescent="0.55000000000000004">
      <c r="A282" s="48">
        <v>44378</v>
      </c>
      <c r="B282" s="50">
        <v>-24099.873100000001</v>
      </c>
      <c r="C282" s="16">
        <v>8</v>
      </c>
      <c r="D282" s="16">
        <v>117</v>
      </c>
    </row>
    <row r="283" spans="1:4" x14ac:dyDescent="0.55000000000000004">
      <c r="A283" s="48">
        <v>44409</v>
      </c>
      <c r="B283" s="50">
        <v>-24957.2988</v>
      </c>
      <c r="C283" s="16">
        <v>8</v>
      </c>
      <c r="D283" s="16">
        <v>117</v>
      </c>
    </row>
    <row r="284" spans="1:4" x14ac:dyDescent="0.55000000000000004">
      <c r="A284" s="48">
        <v>44440</v>
      </c>
      <c r="B284" s="50">
        <v>-27501.33</v>
      </c>
      <c r="C284" s="16">
        <v>8</v>
      </c>
      <c r="D284" s="16">
        <v>117</v>
      </c>
    </row>
    <row r="285" spans="1:4" x14ac:dyDescent="0.55000000000000004">
      <c r="A285" s="48">
        <v>44470</v>
      </c>
      <c r="B285" s="50">
        <v>-30627.682799999999</v>
      </c>
      <c r="C285" s="16">
        <v>8</v>
      </c>
      <c r="D285" s="16">
        <v>117</v>
      </c>
    </row>
    <row r="286" spans="1:4" x14ac:dyDescent="0.55000000000000004">
      <c r="A286" s="48">
        <v>44501</v>
      </c>
      <c r="B286" s="50">
        <v>-31581.24</v>
      </c>
      <c r="C286" s="16">
        <v>8</v>
      </c>
      <c r="D286" s="16">
        <v>117</v>
      </c>
    </row>
    <row r="287" spans="1:4" x14ac:dyDescent="0.55000000000000004">
      <c r="A287" s="48">
        <v>44531</v>
      </c>
      <c r="B287" s="50">
        <v>-27919.336500000001</v>
      </c>
      <c r="C287" s="16">
        <v>8</v>
      </c>
      <c r="D287" s="16">
        <v>117</v>
      </c>
    </row>
    <row r="288" spans="1:4" x14ac:dyDescent="0.55000000000000004">
      <c r="A288" s="48">
        <v>44197</v>
      </c>
      <c r="B288" s="50">
        <v>-4892.3280000000004</v>
      </c>
      <c r="C288" s="16">
        <v>8</v>
      </c>
      <c r="D288" s="16">
        <v>121</v>
      </c>
    </row>
    <row r="289" spans="1:4" x14ac:dyDescent="0.55000000000000004">
      <c r="A289" s="48">
        <v>44228</v>
      </c>
      <c r="B289" s="50">
        <v>-4743.7433000000001</v>
      </c>
      <c r="C289" s="16">
        <v>8</v>
      </c>
      <c r="D289" s="16">
        <v>121</v>
      </c>
    </row>
    <row r="290" spans="1:4" x14ac:dyDescent="0.55000000000000004">
      <c r="A290" s="48">
        <v>44256</v>
      </c>
      <c r="B290" s="50">
        <v>-4972.16</v>
      </c>
      <c r="C290" s="16">
        <v>8</v>
      </c>
      <c r="D290" s="16">
        <v>121</v>
      </c>
    </row>
    <row r="291" spans="1:4" x14ac:dyDescent="0.55000000000000004">
      <c r="A291" s="48">
        <v>44287</v>
      </c>
      <c r="B291" s="50">
        <v>-4698.9359999999997</v>
      </c>
      <c r="C291" s="16">
        <v>8</v>
      </c>
      <c r="D291" s="16">
        <v>121</v>
      </c>
    </row>
    <row r="292" spans="1:4" x14ac:dyDescent="0.55000000000000004">
      <c r="A292" s="48">
        <v>44317</v>
      </c>
      <c r="B292" s="50">
        <v>-5565.1504999999997</v>
      </c>
      <c r="C292" s="16">
        <v>8</v>
      </c>
      <c r="D292" s="16">
        <v>121</v>
      </c>
    </row>
    <row r="293" spans="1:4" x14ac:dyDescent="0.55000000000000004">
      <c r="A293" s="48">
        <v>44348</v>
      </c>
      <c r="B293" s="50">
        <v>-4787.7259999999997</v>
      </c>
      <c r="C293" s="16">
        <v>8</v>
      </c>
      <c r="D293" s="16">
        <v>121</v>
      </c>
    </row>
    <row r="294" spans="1:4" x14ac:dyDescent="0.55000000000000004">
      <c r="A294" s="48">
        <v>44378</v>
      </c>
      <c r="B294" s="50">
        <v>-4564.3212999999996</v>
      </c>
      <c r="C294" s="16">
        <v>8</v>
      </c>
      <c r="D294" s="16">
        <v>121</v>
      </c>
    </row>
    <row r="295" spans="1:4" x14ac:dyDescent="0.55000000000000004">
      <c r="A295" s="48">
        <v>44409</v>
      </c>
      <c r="B295" s="50">
        <v>-4901.6099999999997</v>
      </c>
      <c r="C295" s="16">
        <v>8</v>
      </c>
      <c r="D295" s="16">
        <v>121</v>
      </c>
    </row>
    <row r="296" spans="1:4" x14ac:dyDescent="0.55000000000000004">
      <c r="A296" s="48">
        <v>44440</v>
      </c>
      <c r="B296" s="50">
        <v>-4671.9287999999997</v>
      </c>
      <c r="C296" s="16">
        <v>8</v>
      </c>
      <c r="D296" s="16">
        <v>121</v>
      </c>
    </row>
    <row r="297" spans="1:4" x14ac:dyDescent="0.55000000000000004">
      <c r="A297" s="48">
        <v>44470</v>
      </c>
      <c r="B297" s="50">
        <v>-4899.41</v>
      </c>
      <c r="C297" s="16">
        <v>8</v>
      </c>
      <c r="D297" s="16">
        <v>121</v>
      </c>
    </row>
    <row r="298" spans="1:4" x14ac:dyDescent="0.55000000000000004">
      <c r="A298" s="48">
        <v>44501</v>
      </c>
      <c r="B298" s="50">
        <v>-5084.6235999999999</v>
      </c>
      <c r="C298" s="16">
        <v>8</v>
      </c>
      <c r="D298" s="16">
        <v>121</v>
      </c>
    </row>
    <row r="299" spans="1:4" x14ac:dyDescent="0.55000000000000004">
      <c r="A299" s="48">
        <v>44531</v>
      </c>
      <c r="B299" s="50">
        <v>-4470.6400000000003</v>
      </c>
      <c r="C299" s="16">
        <v>8</v>
      </c>
      <c r="D299" s="16">
        <v>121</v>
      </c>
    </row>
    <row r="300" spans="1:4" x14ac:dyDescent="0.55000000000000004">
      <c r="A300" s="48">
        <v>44197</v>
      </c>
      <c r="B300" s="50">
        <v>-743.89300000000003</v>
      </c>
      <c r="C300" s="16">
        <v>8</v>
      </c>
      <c r="D300" s="16">
        <v>122</v>
      </c>
    </row>
    <row r="301" spans="1:4" x14ac:dyDescent="0.55000000000000004">
      <c r="A301" s="48">
        <v>44228</v>
      </c>
      <c r="B301" s="50">
        <v>-789.25793499999997</v>
      </c>
      <c r="C301" s="16">
        <v>8</v>
      </c>
      <c r="D301" s="16">
        <v>122</v>
      </c>
    </row>
    <row r="302" spans="1:4" x14ac:dyDescent="0.55000000000000004">
      <c r="A302" s="48">
        <v>44256</v>
      </c>
      <c r="B302" s="50">
        <v>-813.14400000000001</v>
      </c>
      <c r="C302" s="16">
        <v>8</v>
      </c>
      <c r="D302" s="16">
        <v>122</v>
      </c>
    </row>
    <row r="303" spans="1:4" x14ac:dyDescent="0.55000000000000004">
      <c r="A303" s="48">
        <v>44287</v>
      </c>
      <c r="B303" s="50">
        <v>-748.58280000000002</v>
      </c>
      <c r="C303" s="16">
        <v>8</v>
      </c>
      <c r="D303" s="16">
        <v>122</v>
      </c>
    </row>
    <row r="304" spans="1:4" x14ac:dyDescent="0.55000000000000004">
      <c r="A304" s="48">
        <v>44317</v>
      </c>
      <c r="B304" s="50">
        <v>-865.88019999999995</v>
      </c>
      <c r="C304" s="16">
        <v>8</v>
      </c>
      <c r="D304" s="16">
        <v>122</v>
      </c>
    </row>
    <row r="305" spans="1:4" x14ac:dyDescent="0.55000000000000004">
      <c r="A305" s="48">
        <v>44348</v>
      </c>
      <c r="B305" s="50">
        <v>-799.05139999999994</v>
      </c>
      <c r="C305" s="16">
        <v>8</v>
      </c>
      <c r="D305" s="16">
        <v>122</v>
      </c>
    </row>
    <row r="306" spans="1:4" x14ac:dyDescent="0.55000000000000004">
      <c r="A306" s="48">
        <v>44378</v>
      </c>
      <c r="B306" s="50">
        <v>-706.72140000000002</v>
      </c>
      <c r="C306" s="16">
        <v>8</v>
      </c>
      <c r="D306" s="16">
        <v>122</v>
      </c>
    </row>
    <row r="307" spans="1:4" x14ac:dyDescent="0.55000000000000004">
      <c r="A307" s="48">
        <v>44409</v>
      </c>
      <c r="B307" s="50">
        <v>-789.96960000000001</v>
      </c>
      <c r="C307" s="16">
        <v>8</v>
      </c>
      <c r="D307" s="16">
        <v>122</v>
      </c>
    </row>
    <row r="308" spans="1:4" x14ac:dyDescent="0.55000000000000004">
      <c r="A308" s="48">
        <v>44440</v>
      </c>
      <c r="B308" s="50">
        <v>-745.72739999999999</v>
      </c>
      <c r="C308" s="16">
        <v>8</v>
      </c>
      <c r="D308" s="16">
        <v>122</v>
      </c>
    </row>
    <row r="309" spans="1:4" x14ac:dyDescent="0.55000000000000004">
      <c r="A309" s="48">
        <v>44470</v>
      </c>
      <c r="B309" s="50">
        <v>-806.96280000000002</v>
      </c>
      <c r="C309" s="16">
        <v>8</v>
      </c>
      <c r="D309" s="16">
        <v>122</v>
      </c>
    </row>
    <row r="310" spans="1:4" x14ac:dyDescent="0.55000000000000004">
      <c r="A310" s="48">
        <v>44501</v>
      </c>
      <c r="B310" s="50">
        <v>-835.72829999999999</v>
      </c>
      <c r="C310" s="16">
        <v>8</v>
      </c>
      <c r="D310" s="16">
        <v>122</v>
      </c>
    </row>
    <row r="311" spans="1:4" x14ac:dyDescent="0.55000000000000004">
      <c r="A311" s="48">
        <v>44531</v>
      </c>
      <c r="B311" s="50">
        <v>-1358.9118000000001</v>
      </c>
      <c r="C311" s="16">
        <v>8</v>
      </c>
      <c r="D311" s="16">
        <v>122</v>
      </c>
    </row>
    <row r="312" spans="1:4" x14ac:dyDescent="0.55000000000000004">
      <c r="A312" s="48">
        <v>44197</v>
      </c>
      <c r="B312" s="50">
        <v>-437.67340000000002</v>
      </c>
      <c r="C312" s="16">
        <v>8</v>
      </c>
      <c r="D312" s="16">
        <v>125</v>
      </c>
    </row>
    <row r="313" spans="1:4" x14ac:dyDescent="0.55000000000000004">
      <c r="A313" s="48">
        <v>44228</v>
      </c>
      <c r="B313" s="50">
        <v>-421.65644400000002</v>
      </c>
      <c r="C313" s="16">
        <v>8</v>
      </c>
      <c r="D313" s="16">
        <v>125</v>
      </c>
    </row>
    <row r="314" spans="1:4" x14ac:dyDescent="0.55000000000000004">
      <c r="A314" s="48">
        <v>44256</v>
      </c>
      <c r="B314" s="50">
        <v>-453.04</v>
      </c>
      <c r="C314" s="16">
        <v>8</v>
      </c>
      <c r="D314" s="16">
        <v>125</v>
      </c>
    </row>
    <row r="315" spans="1:4" x14ac:dyDescent="0.55000000000000004">
      <c r="A315" s="48">
        <v>44287</v>
      </c>
      <c r="B315" s="50">
        <v>-430.50150000000002</v>
      </c>
      <c r="C315" s="16">
        <v>8</v>
      </c>
      <c r="D315" s="16">
        <v>125</v>
      </c>
    </row>
    <row r="316" spans="1:4" x14ac:dyDescent="0.55000000000000004">
      <c r="A316" s="48">
        <v>44317</v>
      </c>
      <c r="B316" s="50">
        <v>-534.73500000000001</v>
      </c>
      <c r="C316" s="16">
        <v>8</v>
      </c>
      <c r="D316" s="16">
        <v>125</v>
      </c>
    </row>
    <row r="317" spans="1:4" x14ac:dyDescent="0.55000000000000004">
      <c r="A317" s="48">
        <v>44348</v>
      </c>
      <c r="B317" s="50">
        <v>-454.36919999999998</v>
      </c>
      <c r="C317" s="16">
        <v>8</v>
      </c>
      <c r="D317" s="16">
        <v>125</v>
      </c>
    </row>
    <row r="318" spans="1:4" x14ac:dyDescent="0.55000000000000004">
      <c r="A318" s="48">
        <v>44378</v>
      </c>
      <c r="B318" s="50">
        <v>-389.39</v>
      </c>
      <c r="C318" s="16">
        <v>8</v>
      </c>
      <c r="D318" s="16">
        <v>125</v>
      </c>
    </row>
    <row r="319" spans="1:4" x14ac:dyDescent="0.55000000000000004">
      <c r="A319" s="48">
        <v>44409</v>
      </c>
      <c r="B319" s="50">
        <v>-430.64120000000003</v>
      </c>
      <c r="C319" s="16">
        <v>8</v>
      </c>
      <c r="D319" s="16">
        <v>125</v>
      </c>
    </row>
    <row r="320" spans="1:4" x14ac:dyDescent="0.55000000000000004">
      <c r="A320" s="48">
        <v>44440</v>
      </c>
      <c r="B320" s="50">
        <v>-424.24</v>
      </c>
      <c r="C320" s="16">
        <v>8</v>
      </c>
      <c r="D320" s="16">
        <v>125</v>
      </c>
    </row>
    <row r="321" spans="1:4" x14ac:dyDescent="0.55000000000000004">
      <c r="A321" s="48">
        <v>44470</v>
      </c>
      <c r="B321" s="50">
        <v>-448.42840000000001</v>
      </c>
      <c r="C321" s="16">
        <v>8</v>
      </c>
      <c r="D321" s="16">
        <v>125</v>
      </c>
    </row>
    <row r="322" spans="1:4" x14ac:dyDescent="0.55000000000000004">
      <c r="A322" s="48">
        <v>44501</v>
      </c>
      <c r="B322" s="50">
        <v>-481.82</v>
      </c>
      <c r="C322" s="16">
        <v>8</v>
      </c>
      <c r="D322" s="16">
        <v>125</v>
      </c>
    </row>
    <row r="323" spans="1:4" x14ac:dyDescent="0.55000000000000004">
      <c r="A323" s="48">
        <v>44531</v>
      </c>
      <c r="B323" s="50">
        <v>-390.01049999999998</v>
      </c>
      <c r="C323" s="16">
        <v>8</v>
      </c>
      <c r="D323" s="16">
        <v>125</v>
      </c>
    </row>
    <row r="324" spans="1:4" x14ac:dyDescent="0.55000000000000004">
      <c r="A324" s="48">
        <v>44197</v>
      </c>
      <c r="B324" s="50">
        <v>-74535.056400000001</v>
      </c>
      <c r="C324" s="16">
        <v>8</v>
      </c>
      <c r="D324" s="16">
        <v>128</v>
      </c>
    </row>
    <row r="325" spans="1:4" x14ac:dyDescent="0.55000000000000004">
      <c r="A325" s="48">
        <v>44228</v>
      </c>
      <c r="B325" s="50">
        <v>-76007.372843999998</v>
      </c>
      <c r="C325" s="16">
        <v>8</v>
      </c>
      <c r="D325" s="16">
        <v>128</v>
      </c>
    </row>
    <row r="326" spans="1:4" x14ac:dyDescent="0.55000000000000004">
      <c r="A326" s="48">
        <v>44256</v>
      </c>
      <c r="B326" s="50">
        <v>-84808.603799999997</v>
      </c>
      <c r="C326" s="16">
        <v>8</v>
      </c>
      <c r="D326" s="16">
        <v>128</v>
      </c>
    </row>
    <row r="327" spans="1:4" x14ac:dyDescent="0.55000000000000004">
      <c r="A327" s="48">
        <v>44287</v>
      </c>
      <c r="B327" s="50">
        <v>-58459.783199999998</v>
      </c>
      <c r="C327" s="16">
        <v>8</v>
      </c>
      <c r="D327" s="16">
        <v>128</v>
      </c>
    </row>
    <row r="328" spans="1:4" x14ac:dyDescent="0.55000000000000004">
      <c r="A328" s="48">
        <v>44317</v>
      </c>
      <c r="B328" s="50">
        <v>-61675.61</v>
      </c>
      <c r="C328" s="16">
        <v>8</v>
      </c>
      <c r="D328" s="16">
        <v>128</v>
      </c>
    </row>
    <row r="329" spans="1:4" x14ac:dyDescent="0.55000000000000004">
      <c r="A329" s="48">
        <v>44348</v>
      </c>
      <c r="B329" s="50">
        <v>-94011.06</v>
      </c>
      <c r="C329" s="16">
        <v>8</v>
      </c>
      <c r="D329" s="16">
        <v>128</v>
      </c>
    </row>
    <row r="330" spans="1:4" x14ac:dyDescent="0.55000000000000004">
      <c r="A330" s="48">
        <v>44378</v>
      </c>
      <c r="B330" s="50">
        <v>-29313.761399999999</v>
      </c>
      <c r="C330" s="16">
        <v>8</v>
      </c>
      <c r="D330" s="16">
        <v>128</v>
      </c>
    </row>
    <row r="331" spans="1:4" x14ac:dyDescent="0.55000000000000004">
      <c r="A331" s="48">
        <v>44409</v>
      </c>
      <c r="B331" s="50">
        <v>-37852.43</v>
      </c>
      <c r="C331" s="16">
        <v>8</v>
      </c>
      <c r="D331" s="16">
        <v>128</v>
      </c>
    </row>
    <row r="332" spans="1:4" x14ac:dyDescent="0.55000000000000004">
      <c r="A332" s="48">
        <v>44440</v>
      </c>
      <c r="B332" s="50">
        <v>-58551.844400000002</v>
      </c>
      <c r="C332" s="16">
        <v>8</v>
      </c>
      <c r="D332" s="16">
        <v>128</v>
      </c>
    </row>
    <row r="333" spans="1:4" x14ac:dyDescent="0.55000000000000004">
      <c r="A333" s="48">
        <v>44470</v>
      </c>
      <c r="B333" s="50">
        <v>-47055.934800000003</v>
      </c>
      <c r="C333" s="16">
        <v>8</v>
      </c>
      <c r="D333" s="16">
        <v>128</v>
      </c>
    </row>
    <row r="334" spans="1:4" x14ac:dyDescent="0.55000000000000004">
      <c r="A334" s="48">
        <v>44501</v>
      </c>
      <c r="B334" s="50">
        <v>-43336.022400000002</v>
      </c>
      <c r="C334" s="16">
        <v>8</v>
      </c>
      <c r="D334" s="16">
        <v>128</v>
      </c>
    </row>
    <row r="335" spans="1:4" x14ac:dyDescent="0.55000000000000004">
      <c r="A335" s="48">
        <v>44531</v>
      </c>
      <c r="B335" s="50">
        <v>-70888.202000000005</v>
      </c>
      <c r="C335" s="16">
        <v>8</v>
      </c>
      <c r="D335" s="16">
        <v>128</v>
      </c>
    </row>
    <row r="336" spans="1:4" x14ac:dyDescent="0.55000000000000004">
      <c r="A336" s="48">
        <v>44197</v>
      </c>
      <c r="B336" s="50">
        <v>930064.13</v>
      </c>
      <c r="C336" s="16">
        <v>7</v>
      </c>
      <c r="D336" s="16">
        <v>101</v>
      </c>
    </row>
    <row r="337" spans="1:4" x14ac:dyDescent="0.55000000000000004">
      <c r="A337" s="48">
        <v>44228</v>
      </c>
      <c r="B337" s="50">
        <v>930255.89580000006</v>
      </c>
      <c r="C337" s="16">
        <v>7</v>
      </c>
      <c r="D337" s="16">
        <v>101</v>
      </c>
    </row>
    <row r="338" spans="1:4" x14ac:dyDescent="0.55000000000000004">
      <c r="A338" s="48">
        <v>44256</v>
      </c>
      <c r="B338" s="50">
        <v>763556.97</v>
      </c>
      <c r="C338" s="16">
        <v>7</v>
      </c>
      <c r="D338" s="16">
        <v>101</v>
      </c>
    </row>
    <row r="339" spans="1:4" x14ac:dyDescent="0.55000000000000004">
      <c r="A339" s="48">
        <v>44287</v>
      </c>
      <c r="B339" s="50">
        <v>614924.71</v>
      </c>
      <c r="C339" s="16">
        <v>7</v>
      </c>
      <c r="D339" s="16">
        <v>101</v>
      </c>
    </row>
    <row r="340" spans="1:4" x14ac:dyDescent="0.55000000000000004">
      <c r="A340" s="48">
        <v>44317</v>
      </c>
      <c r="B340" s="50">
        <v>795771.9</v>
      </c>
      <c r="C340" s="16">
        <v>7</v>
      </c>
      <c r="D340" s="16">
        <v>101</v>
      </c>
    </row>
    <row r="341" spans="1:4" x14ac:dyDescent="0.55000000000000004">
      <c r="A341" s="48">
        <v>44348</v>
      </c>
      <c r="B341" s="50">
        <v>607131.73</v>
      </c>
      <c r="C341" s="16">
        <v>7</v>
      </c>
      <c r="D341" s="16">
        <v>101</v>
      </c>
    </row>
    <row r="342" spans="1:4" x14ac:dyDescent="0.55000000000000004">
      <c r="A342" s="48">
        <v>44378</v>
      </c>
      <c r="B342" s="50">
        <v>476305.83</v>
      </c>
      <c r="C342" s="16">
        <v>7</v>
      </c>
      <c r="D342" s="16">
        <v>101</v>
      </c>
    </row>
    <row r="343" spans="1:4" x14ac:dyDescent="0.55000000000000004">
      <c r="A343" s="48">
        <v>44409</v>
      </c>
      <c r="B343" s="50">
        <v>717381.3</v>
      </c>
      <c r="C343" s="16">
        <v>7</v>
      </c>
      <c r="D343" s="16">
        <v>101</v>
      </c>
    </row>
    <row r="344" spans="1:4" x14ac:dyDescent="0.55000000000000004">
      <c r="A344" s="48">
        <v>44440</v>
      </c>
      <c r="B344" s="50">
        <v>518707.72</v>
      </c>
      <c r="C344" s="16">
        <v>7</v>
      </c>
      <c r="D344" s="16">
        <v>101</v>
      </c>
    </row>
    <row r="345" spans="1:4" x14ac:dyDescent="0.55000000000000004">
      <c r="A345" s="48">
        <v>44470</v>
      </c>
      <c r="B345" s="50">
        <v>588307.72</v>
      </c>
      <c r="C345" s="16">
        <v>7</v>
      </c>
      <c r="D345" s="16">
        <v>101</v>
      </c>
    </row>
    <row r="346" spans="1:4" x14ac:dyDescent="0.55000000000000004">
      <c r="A346" s="48">
        <v>44501</v>
      </c>
      <c r="B346" s="50">
        <v>738697.68</v>
      </c>
      <c r="C346" s="16">
        <v>7</v>
      </c>
      <c r="D346" s="16">
        <v>101</v>
      </c>
    </row>
    <row r="347" spans="1:4" x14ac:dyDescent="0.55000000000000004">
      <c r="A347" s="48">
        <v>44531</v>
      </c>
      <c r="B347" s="50">
        <v>644045.22</v>
      </c>
      <c r="C347" s="16">
        <v>7</v>
      </c>
      <c r="D347" s="16">
        <v>101</v>
      </c>
    </row>
    <row r="348" spans="1:4" x14ac:dyDescent="0.55000000000000004">
      <c r="A348" s="48">
        <v>44197</v>
      </c>
      <c r="B348" s="50">
        <v>692945.71829999995</v>
      </c>
      <c r="C348" s="16">
        <v>7</v>
      </c>
      <c r="D348" s="16">
        <v>102</v>
      </c>
    </row>
    <row r="349" spans="1:4" x14ac:dyDescent="0.55000000000000004">
      <c r="A349" s="48">
        <v>44228</v>
      </c>
      <c r="B349" s="50">
        <v>713384.117264</v>
      </c>
      <c r="C349" s="16">
        <v>7</v>
      </c>
      <c r="D349" s="16">
        <v>102</v>
      </c>
    </row>
    <row r="350" spans="1:4" x14ac:dyDescent="0.55000000000000004">
      <c r="A350" s="48">
        <v>44256</v>
      </c>
      <c r="B350" s="50">
        <v>548249.02439999999</v>
      </c>
      <c r="C350" s="16">
        <v>7</v>
      </c>
      <c r="D350" s="16">
        <v>102</v>
      </c>
    </row>
    <row r="351" spans="1:4" x14ac:dyDescent="0.55000000000000004">
      <c r="A351" s="48">
        <v>44287</v>
      </c>
      <c r="B351" s="50">
        <v>469117.82</v>
      </c>
      <c r="C351" s="16">
        <v>7</v>
      </c>
      <c r="D351" s="16">
        <v>102</v>
      </c>
    </row>
    <row r="352" spans="1:4" x14ac:dyDescent="0.55000000000000004">
      <c r="A352" s="48">
        <v>44317</v>
      </c>
      <c r="B352" s="50">
        <v>596828.92500000005</v>
      </c>
      <c r="C352" s="16">
        <v>7</v>
      </c>
      <c r="D352" s="16">
        <v>102</v>
      </c>
    </row>
    <row r="353" spans="1:4" x14ac:dyDescent="0.55000000000000004">
      <c r="A353" s="48">
        <v>44348</v>
      </c>
      <c r="B353" s="50">
        <v>494468.11</v>
      </c>
      <c r="C353" s="16">
        <v>7</v>
      </c>
      <c r="D353" s="16">
        <v>102</v>
      </c>
    </row>
    <row r="354" spans="1:4" x14ac:dyDescent="0.55000000000000004">
      <c r="A354" s="48">
        <v>44378</v>
      </c>
      <c r="B354" s="50">
        <v>341593.07</v>
      </c>
      <c r="C354" s="16">
        <v>7</v>
      </c>
      <c r="D354" s="16">
        <v>102</v>
      </c>
    </row>
    <row r="355" spans="1:4" x14ac:dyDescent="0.55000000000000004">
      <c r="A355" s="48">
        <v>44409</v>
      </c>
      <c r="B355" s="50">
        <v>538950.28449999995</v>
      </c>
      <c r="C355" s="16">
        <v>7</v>
      </c>
      <c r="D355" s="16">
        <v>102</v>
      </c>
    </row>
    <row r="356" spans="1:4" x14ac:dyDescent="0.55000000000000004">
      <c r="A356" s="48">
        <v>44440</v>
      </c>
      <c r="B356" s="50">
        <v>380043.28</v>
      </c>
      <c r="C356" s="16">
        <v>7</v>
      </c>
      <c r="D356" s="16">
        <v>102</v>
      </c>
    </row>
    <row r="357" spans="1:4" x14ac:dyDescent="0.55000000000000004">
      <c r="A357" s="48">
        <v>44470</v>
      </c>
      <c r="B357" s="50">
        <v>419259.29759999999</v>
      </c>
      <c r="C357" s="16">
        <v>7</v>
      </c>
      <c r="D357" s="16">
        <v>102</v>
      </c>
    </row>
    <row r="358" spans="1:4" x14ac:dyDescent="0.55000000000000004">
      <c r="A358" s="48">
        <v>44501</v>
      </c>
      <c r="B358" s="50">
        <v>582124.23360000004</v>
      </c>
      <c r="C358" s="16">
        <v>7</v>
      </c>
      <c r="D358" s="16">
        <v>102</v>
      </c>
    </row>
    <row r="359" spans="1:4" x14ac:dyDescent="0.55000000000000004">
      <c r="A359" s="48">
        <v>44531</v>
      </c>
      <c r="B359" s="50">
        <v>529562.89619999996</v>
      </c>
      <c r="C359" s="16">
        <v>7</v>
      </c>
      <c r="D359" s="16">
        <v>102</v>
      </c>
    </row>
    <row r="360" spans="1:4" x14ac:dyDescent="0.55000000000000004">
      <c r="A360" s="48">
        <v>44197</v>
      </c>
      <c r="B360" s="50">
        <v>67789.179999999993</v>
      </c>
      <c r="C360" s="16">
        <v>7</v>
      </c>
      <c r="D360" s="16">
        <v>103</v>
      </c>
    </row>
    <row r="361" spans="1:4" x14ac:dyDescent="0.55000000000000004">
      <c r="A361" s="48">
        <v>44228</v>
      </c>
      <c r="B361" s="50">
        <v>65755.5046</v>
      </c>
      <c r="C361" s="16">
        <v>7</v>
      </c>
      <c r="D361" s="16">
        <v>103</v>
      </c>
    </row>
    <row r="362" spans="1:4" x14ac:dyDescent="0.55000000000000004">
      <c r="A362" s="48">
        <v>44256</v>
      </c>
      <c r="B362" s="50">
        <v>7332.23</v>
      </c>
      <c r="C362" s="16">
        <v>7</v>
      </c>
      <c r="D362" s="16">
        <v>103</v>
      </c>
    </row>
    <row r="363" spans="1:4" x14ac:dyDescent="0.55000000000000004">
      <c r="A363" s="48">
        <v>44287</v>
      </c>
      <c r="B363" s="50">
        <v>19018</v>
      </c>
      <c r="C363" s="16">
        <v>7</v>
      </c>
      <c r="D363" s="16">
        <v>103</v>
      </c>
    </row>
    <row r="364" spans="1:4" x14ac:dyDescent="0.55000000000000004">
      <c r="A364" s="48">
        <v>44317</v>
      </c>
      <c r="B364" s="50">
        <v>57391.32</v>
      </c>
      <c r="C364" s="16">
        <v>7</v>
      </c>
      <c r="D364" s="16">
        <v>103</v>
      </c>
    </row>
    <row r="365" spans="1:4" x14ac:dyDescent="0.55000000000000004">
      <c r="A365" s="48">
        <v>44348</v>
      </c>
      <c r="B365" s="50">
        <v>36802.92</v>
      </c>
      <c r="C365" s="16">
        <v>7</v>
      </c>
      <c r="D365" s="16">
        <v>103</v>
      </c>
    </row>
    <row r="366" spans="1:4" x14ac:dyDescent="0.55000000000000004">
      <c r="A366" s="48">
        <v>44378</v>
      </c>
      <c r="B366" s="50">
        <v>28867</v>
      </c>
      <c r="C366" s="16">
        <v>7</v>
      </c>
      <c r="D366" s="16">
        <v>103</v>
      </c>
    </row>
    <row r="367" spans="1:4" x14ac:dyDescent="0.55000000000000004">
      <c r="A367" s="48">
        <v>44409</v>
      </c>
      <c r="B367" s="50">
        <v>21309.99</v>
      </c>
      <c r="C367" s="16">
        <v>7</v>
      </c>
      <c r="D367" s="16">
        <v>103</v>
      </c>
    </row>
    <row r="368" spans="1:4" x14ac:dyDescent="0.55000000000000004">
      <c r="A368" s="48">
        <v>44440</v>
      </c>
      <c r="B368" s="50">
        <v>20131.16</v>
      </c>
      <c r="C368" s="16">
        <v>7</v>
      </c>
      <c r="D368" s="16">
        <v>103</v>
      </c>
    </row>
    <row r="369" spans="1:4" x14ac:dyDescent="0.55000000000000004">
      <c r="A369" s="48">
        <v>44470</v>
      </c>
      <c r="B369" s="50">
        <v>36738.36</v>
      </c>
      <c r="C369" s="16">
        <v>7</v>
      </c>
      <c r="D369" s="16">
        <v>103</v>
      </c>
    </row>
    <row r="370" spans="1:4" x14ac:dyDescent="0.55000000000000004">
      <c r="A370" s="48">
        <v>44501</v>
      </c>
      <c r="B370" s="50">
        <v>30461</v>
      </c>
      <c r="C370" s="16">
        <v>7</v>
      </c>
      <c r="D370" s="16">
        <v>103</v>
      </c>
    </row>
    <row r="371" spans="1:4" x14ac:dyDescent="0.55000000000000004">
      <c r="A371" s="48">
        <v>44531</v>
      </c>
      <c r="B371" s="50">
        <v>19715</v>
      </c>
      <c r="C371" s="16">
        <v>7</v>
      </c>
      <c r="D371" s="16">
        <v>103</v>
      </c>
    </row>
    <row r="372" spans="1:4" x14ac:dyDescent="0.55000000000000004">
      <c r="A372" s="48">
        <v>44197</v>
      </c>
      <c r="B372" s="50">
        <v>-7918.11</v>
      </c>
      <c r="C372" s="16">
        <v>7</v>
      </c>
      <c r="D372" s="16">
        <v>104</v>
      </c>
    </row>
    <row r="373" spans="1:4" x14ac:dyDescent="0.55000000000000004">
      <c r="A373" s="48">
        <v>44228</v>
      </c>
      <c r="B373" s="50">
        <v>-8079.7374</v>
      </c>
      <c r="C373" s="16">
        <v>7</v>
      </c>
      <c r="D373" s="16">
        <v>104</v>
      </c>
    </row>
    <row r="374" spans="1:4" x14ac:dyDescent="0.55000000000000004">
      <c r="A374" s="48">
        <v>44256</v>
      </c>
      <c r="B374" s="50">
        <v>-27788.880000000001</v>
      </c>
      <c r="C374" s="16">
        <v>7</v>
      </c>
      <c r="D374" s="16">
        <v>104</v>
      </c>
    </row>
    <row r="375" spans="1:4" x14ac:dyDescent="0.55000000000000004">
      <c r="A375" s="48">
        <v>44287</v>
      </c>
      <c r="B375" s="50">
        <v>-9767.9</v>
      </c>
      <c r="C375" s="16">
        <v>7</v>
      </c>
      <c r="D375" s="16">
        <v>104</v>
      </c>
    </row>
    <row r="376" spans="1:4" x14ac:dyDescent="0.55000000000000004">
      <c r="A376" s="48">
        <v>44317</v>
      </c>
      <c r="B376" s="50">
        <v>-2370.06</v>
      </c>
      <c r="C376" s="16">
        <v>7</v>
      </c>
      <c r="D376" s="16">
        <v>104</v>
      </c>
    </row>
    <row r="377" spans="1:4" x14ac:dyDescent="0.55000000000000004">
      <c r="A377" s="48">
        <v>44348</v>
      </c>
      <c r="B377" s="50">
        <v>-1397.84</v>
      </c>
      <c r="C377" s="16">
        <v>7</v>
      </c>
      <c r="D377" s="16">
        <v>104</v>
      </c>
    </row>
    <row r="378" spans="1:4" x14ac:dyDescent="0.55000000000000004">
      <c r="A378" s="48">
        <v>44378</v>
      </c>
      <c r="B378" s="50">
        <v>-546.11</v>
      </c>
      <c r="C378" s="16">
        <v>7</v>
      </c>
      <c r="D378" s="16">
        <v>104</v>
      </c>
    </row>
    <row r="379" spans="1:4" x14ac:dyDescent="0.55000000000000004">
      <c r="A379" s="48">
        <v>44409</v>
      </c>
      <c r="B379" s="50">
        <v>-2725.7</v>
      </c>
      <c r="C379" s="16">
        <v>7</v>
      </c>
      <c r="D379" s="16">
        <v>104</v>
      </c>
    </row>
    <row r="380" spans="1:4" x14ac:dyDescent="0.55000000000000004">
      <c r="A380" s="48">
        <v>44440</v>
      </c>
      <c r="B380" s="50">
        <v>-1330.84</v>
      </c>
      <c r="C380" s="16">
        <v>7</v>
      </c>
      <c r="D380" s="16">
        <v>104</v>
      </c>
    </row>
    <row r="381" spans="1:4" x14ac:dyDescent="0.55000000000000004">
      <c r="A381" s="48">
        <v>44470</v>
      </c>
      <c r="B381" s="50">
        <v>-3106.92</v>
      </c>
      <c r="C381" s="16">
        <v>7</v>
      </c>
      <c r="D381" s="16">
        <v>104</v>
      </c>
    </row>
    <row r="382" spans="1:4" x14ac:dyDescent="0.55000000000000004">
      <c r="A382" s="48">
        <v>44501</v>
      </c>
      <c r="B382" s="50">
        <v>-13467.96</v>
      </c>
      <c r="C382" s="16">
        <v>7</v>
      </c>
      <c r="D382" s="16">
        <v>104</v>
      </c>
    </row>
    <row r="383" spans="1:4" x14ac:dyDescent="0.55000000000000004">
      <c r="A383" s="48">
        <v>44531</v>
      </c>
      <c r="B383" s="50">
        <v>-8260.52</v>
      </c>
      <c r="C383" s="16">
        <v>7</v>
      </c>
      <c r="D383" s="16">
        <v>104</v>
      </c>
    </row>
    <row r="384" spans="1:4" x14ac:dyDescent="0.55000000000000004">
      <c r="A384" s="48">
        <v>44197</v>
      </c>
      <c r="B384" s="50">
        <v>-37202.410000000003</v>
      </c>
      <c r="C384" s="16">
        <v>7</v>
      </c>
      <c r="D384" s="16">
        <v>107</v>
      </c>
    </row>
    <row r="385" spans="1:4" x14ac:dyDescent="0.55000000000000004">
      <c r="A385" s="48">
        <v>44228</v>
      </c>
      <c r="B385" s="50">
        <v>-36082.502399999998</v>
      </c>
      <c r="C385" s="16">
        <v>7</v>
      </c>
      <c r="D385" s="16">
        <v>107</v>
      </c>
    </row>
    <row r="386" spans="1:4" x14ac:dyDescent="0.55000000000000004">
      <c r="A386" s="48">
        <v>44256</v>
      </c>
      <c r="B386" s="50">
        <v>-29936.61</v>
      </c>
      <c r="C386" s="16">
        <v>7</v>
      </c>
      <c r="D386" s="16">
        <v>107</v>
      </c>
    </row>
    <row r="387" spans="1:4" x14ac:dyDescent="0.55000000000000004">
      <c r="A387" s="48">
        <v>44287</v>
      </c>
      <c r="B387" s="50">
        <v>-6402.39</v>
      </c>
      <c r="C387" s="16">
        <v>7</v>
      </c>
      <c r="D387" s="16">
        <v>107</v>
      </c>
    </row>
    <row r="388" spans="1:4" x14ac:dyDescent="0.55000000000000004">
      <c r="A388" s="48">
        <v>44317</v>
      </c>
      <c r="B388" s="50">
        <v>-23390.58</v>
      </c>
      <c r="C388" s="16">
        <v>7</v>
      </c>
      <c r="D388" s="16">
        <v>107</v>
      </c>
    </row>
    <row r="389" spans="1:4" x14ac:dyDescent="0.55000000000000004">
      <c r="A389" s="48">
        <v>44378</v>
      </c>
      <c r="B389" s="50">
        <v>-9718.2199999999993</v>
      </c>
      <c r="C389" s="16">
        <v>7</v>
      </c>
      <c r="D389" s="16">
        <v>107</v>
      </c>
    </row>
    <row r="390" spans="1:4" x14ac:dyDescent="0.55000000000000004">
      <c r="A390" s="48">
        <v>44409</v>
      </c>
      <c r="B390" s="50">
        <v>-7103.33</v>
      </c>
      <c r="C390" s="16">
        <v>7</v>
      </c>
      <c r="D390" s="16">
        <v>107</v>
      </c>
    </row>
    <row r="391" spans="1:4" x14ac:dyDescent="0.55000000000000004">
      <c r="A391" s="48">
        <v>44440</v>
      </c>
      <c r="B391" s="50">
        <v>-20952.84</v>
      </c>
      <c r="C391" s="16">
        <v>7</v>
      </c>
      <c r="D391" s="16">
        <v>107</v>
      </c>
    </row>
    <row r="392" spans="1:4" x14ac:dyDescent="0.55000000000000004">
      <c r="A392" s="48">
        <v>44470</v>
      </c>
      <c r="B392" s="50">
        <v>-24252.12</v>
      </c>
      <c r="C392" s="16">
        <v>7</v>
      </c>
      <c r="D392" s="16">
        <v>107</v>
      </c>
    </row>
    <row r="393" spans="1:4" x14ac:dyDescent="0.55000000000000004">
      <c r="A393" s="48">
        <v>44501</v>
      </c>
      <c r="B393" s="50">
        <v>-30156.39</v>
      </c>
      <c r="C393" s="16">
        <v>7</v>
      </c>
      <c r="D393" s="16">
        <v>107</v>
      </c>
    </row>
    <row r="394" spans="1:4" x14ac:dyDescent="0.55000000000000004">
      <c r="A394" s="48">
        <v>44531</v>
      </c>
      <c r="B394" s="50">
        <v>-39036.69</v>
      </c>
      <c r="C394" s="16">
        <v>7</v>
      </c>
      <c r="D394" s="16">
        <v>107</v>
      </c>
    </row>
    <row r="395" spans="1:4" x14ac:dyDescent="0.55000000000000004">
      <c r="A395" s="48">
        <v>44197</v>
      </c>
      <c r="B395" s="50">
        <v>-73350.240000000005</v>
      </c>
      <c r="C395" s="16">
        <v>7</v>
      </c>
      <c r="D395" s="16">
        <v>108</v>
      </c>
    </row>
    <row r="396" spans="1:4" x14ac:dyDescent="0.55000000000000004">
      <c r="A396" s="48">
        <v>44228</v>
      </c>
      <c r="B396" s="50">
        <v>-73292.710399999996</v>
      </c>
      <c r="C396" s="16">
        <v>7</v>
      </c>
      <c r="D396" s="16">
        <v>108</v>
      </c>
    </row>
    <row r="397" spans="1:4" x14ac:dyDescent="0.55000000000000004">
      <c r="A397" s="48">
        <v>44256</v>
      </c>
      <c r="B397" s="50">
        <v>-11565.78</v>
      </c>
      <c r="C397" s="16">
        <v>7</v>
      </c>
      <c r="D397" s="16">
        <v>108</v>
      </c>
    </row>
    <row r="398" spans="1:4" x14ac:dyDescent="0.55000000000000004">
      <c r="A398" s="48">
        <v>44287</v>
      </c>
      <c r="B398" s="50">
        <v>-19208.18</v>
      </c>
      <c r="C398" s="16">
        <v>7</v>
      </c>
      <c r="D398" s="16">
        <v>108</v>
      </c>
    </row>
    <row r="399" spans="1:4" x14ac:dyDescent="0.55000000000000004">
      <c r="A399" s="48">
        <v>44317</v>
      </c>
      <c r="B399" s="50">
        <v>-24596.28</v>
      </c>
      <c r="C399" s="16">
        <v>7</v>
      </c>
      <c r="D399" s="16">
        <v>108</v>
      </c>
    </row>
    <row r="400" spans="1:4" x14ac:dyDescent="0.55000000000000004">
      <c r="A400" s="48">
        <v>44348</v>
      </c>
      <c r="B400" s="50">
        <v>-19152.54</v>
      </c>
      <c r="C400" s="16">
        <v>7</v>
      </c>
      <c r="D400" s="16">
        <v>108</v>
      </c>
    </row>
    <row r="401" spans="1:4" x14ac:dyDescent="0.55000000000000004">
      <c r="A401" s="48">
        <v>44409</v>
      </c>
      <c r="B401" s="50">
        <v>-21099</v>
      </c>
      <c r="C401" s="16">
        <v>7</v>
      </c>
      <c r="D401" s="16">
        <v>108</v>
      </c>
    </row>
    <row r="402" spans="1:4" x14ac:dyDescent="0.55000000000000004">
      <c r="A402" s="48">
        <v>44440</v>
      </c>
      <c r="B402" s="50">
        <v>-14944.79</v>
      </c>
      <c r="C402" s="16">
        <v>7</v>
      </c>
      <c r="D402" s="16">
        <v>108</v>
      </c>
    </row>
    <row r="403" spans="1:4" x14ac:dyDescent="0.55000000000000004">
      <c r="A403" s="48">
        <v>44470</v>
      </c>
      <c r="B403" s="50">
        <v>-27014</v>
      </c>
      <c r="C403" s="16">
        <v>7</v>
      </c>
      <c r="D403" s="16">
        <v>108</v>
      </c>
    </row>
    <row r="404" spans="1:4" x14ac:dyDescent="0.55000000000000004">
      <c r="A404" s="48">
        <v>44531</v>
      </c>
      <c r="B404" s="50">
        <v>-28981.54</v>
      </c>
      <c r="C404" s="16">
        <v>7</v>
      </c>
      <c r="D404" s="16">
        <v>108</v>
      </c>
    </row>
    <row r="405" spans="1:4" x14ac:dyDescent="0.55000000000000004">
      <c r="A405" s="48">
        <v>44197</v>
      </c>
      <c r="B405" s="50">
        <v>-228358.98</v>
      </c>
      <c r="C405" s="16">
        <v>7</v>
      </c>
      <c r="D405" s="16">
        <v>111</v>
      </c>
    </row>
    <row r="406" spans="1:4" x14ac:dyDescent="0.55000000000000004">
      <c r="A406" s="48">
        <v>44228</v>
      </c>
      <c r="B406" s="50">
        <v>-228313.7604</v>
      </c>
      <c r="C406" s="16">
        <v>7</v>
      </c>
      <c r="D406" s="16">
        <v>111</v>
      </c>
    </row>
    <row r="407" spans="1:4" x14ac:dyDescent="0.55000000000000004">
      <c r="A407" s="48">
        <v>44256</v>
      </c>
      <c r="B407" s="50">
        <v>-215095</v>
      </c>
      <c r="C407" s="16">
        <v>7</v>
      </c>
      <c r="D407" s="16">
        <v>111</v>
      </c>
    </row>
    <row r="408" spans="1:4" x14ac:dyDescent="0.55000000000000004">
      <c r="A408" s="48">
        <v>44287</v>
      </c>
      <c r="B408" s="50">
        <v>-131656.53</v>
      </c>
      <c r="C408" s="16">
        <v>7</v>
      </c>
      <c r="D408" s="16">
        <v>111</v>
      </c>
    </row>
    <row r="409" spans="1:4" x14ac:dyDescent="0.55000000000000004">
      <c r="A409" s="48">
        <v>44317</v>
      </c>
      <c r="B409" s="50">
        <v>-185107.04</v>
      </c>
      <c r="C409" s="16">
        <v>7</v>
      </c>
      <c r="D409" s="16">
        <v>111</v>
      </c>
    </row>
    <row r="410" spans="1:4" x14ac:dyDescent="0.55000000000000004">
      <c r="A410" s="48">
        <v>44348</v>
      </c>
      <c r="B410" s="50">
        <v>-211238</v>
      </c>
      <c r="C410" s="16">
        <v>7</v>
      </c>
      <c r="D410" s="16">
        <v>111</v>
      </c>
    </row>
    <row r="411" spans="1:4" x14ac:dyDescent="0.55000000000000004">
      <c r="A411" s="48">
        <v>44378</v>
      </c>
      <c r="B411" s="50">
        <v>-119520.72</v>
      </c>
      <c r="C411" s="16">
        <v>7</v>
      </c>
      <c r="D411" s="16">
        <v>111</v>
      </c>
    </row>
    <row r="412" spans="1:4" x14ac:dyDescent="0.55000000000000004">
      <c r="A412" s="48">
        <v>44409</v>
      </c>
      <c r="B412" s="50">
        <v>-172099</v>
      </c>
      <c r="C412" s="16">
        <v>7</v>
      </c>
      <c r="D412" s="16">
        <v>111</v>
      </c>
    </row>
    <row r="413" spans="1:4" x14ac:dyDescent="0.55000000000000004">
      <c r="A413" s="48">
        <v>44440</v>
      </c>
      <c r="B413" s="50">
        <v>-177093.42</v>
      </c>
      <c r="C413" s="16">
        <v>7</v>
      </c>
      <c r="D413" s="16">
        <v>111</v>
      </c>
    </row>
    <row r="414" spans="1:4" x14ac:dyDescent="0.55000000000000004">
      <c r="A414" s="48">
        <v>44470</v>
      </c>
      <c r="B414" s="50">
        <v>-128257.88</v>
      </c>
      <c r="C414" s="16">
        <v>7</v>
      </c>
      <c r="D414" s="16">
        <v>111</v>
      </c>
    </row>
    <row r="415" spans="1:4" x14ac:dyDescent="0.55000000000000004">
      <c r="A415" s="48">
        <v>44501</v>
      </c>
      <c r="B415" s="50">
        <v>-182982.66</v>
      </c>
      <c r="C415" s="16">
        <v>7</v>
      </c>
      <c r="D415" s="16">
        <v>111</v>
      </c>
    </row>
    <row r="416" spans="1:4" x14ac:dyDescent="0.55000000000000004">
      <c r="A416" s="48">
        <v>44531</v>
      </c>
      <c r="B416" s="50">
        <v>-196917.76000000001</v>
      </c>
      <c r="C416" s="16">
        <v>7</v>
      </c>
      <c r="D416" s="16">
        <v>111</v>
      </c>
    </row>
    <row r="417" spans="1:4" x14ac:dyDescent="0.55000000000000004">
      <c r="A417" s="48">
        <v>44197</v>
      </c>
      <c r="B417" s="50">
        <v>-2817.5</v>
      </c>
      <c r="C417" s="16">
        <v>7</v>
      </c>
      <c r="D417" s="16">
        <v>115</v>
      </c>
    </row>
    <row r="418" spans="1:4" x14ac:dyDescent="0.55000000000000004">
      <c r="A418" s="48">
        <v>44228</v>
      </c>
      <c r="B418" s="50">
        <v>-2664.8906999999999</v>
      </c>
      <c r="C418" s="16">
        <v>7</v>
      </c>
      <c r="D418" s="16">
        <v>115</v>
      </c>
    </row>
    <row r="419" spans="1:4" x14ac:dyDescent="0.55000000000000004">
      <c r="A419" s="48">
        <v>44256</v>
      </c>
      <c r="B419" s="50">
        <v>-3168.12</v>
      </c>
      <c r="C419" s="16">
        <v>7</v>
      </c>
      <c r="D419" s="16">
        <v>115</v>
      </c>
    </row>
    <row r="420" spans="1:4" x14ac:dyDescent="0.55000000000000004">
      <c r="A420" s="48">
        <v>44287</v>
      </c>
      <c r="B420" s="50">
        <v>-3074.28</v>
      </c>
      <c r="C420" s="16">
        <v>7</v>
      </c>
      <c r="D420" s="16">
        <v>115</v>
      </c>
    </row>
    <row r="421" spans="1:4" x14ac:dyDescent="0.55000000000000004">
      <c r="A421" s="48">
        <v>44317</v>
      </c>
      <c r="B421" s="50">
        <v>-2837.34</v>
      </c>
      <c r="C421" s="16">
        <v>7</v>
      </c>
      <c r="D421" s="16">
        <v>115</v>
      </c>
    </row>
    <row r="422" spans="1:4" x14ac:dyDescent="0.55000000000000004">
      <c r="A422" s="48">
        <v>44348</v>
      </c>
      <c r="B422" s="50">
        <v>-3166.08</v>
      </c>
      <c r="C422" s="16">
        <v>7</v>
      </c>
      <c r="D422" s="16">
        <v>115</v>
      </c>
    </row>
    <row r="423" spans="1:4" x14ac:dyDescent="0.55000000000000004">
      <c r="A423" s="48">
        <v>44378</v>
      </c>
      <c r="B423" s="50">
        <v>-3053.68</v>
      </c>
      <c r="C423" s="16">
        <v>7</v>
      </c>
      <c r="D423" s="16">
        <v>115</v>
      </c>
    </row>
    <row r="424" spans="1:4" x14ac:dyDescent="0.55000000000000004">
      <c r="A424" s="48">
        <v>44409</v>
      </c>
      <c r="B424" s="50">
        <v>-2800.71</v>
      </c>
      <c r="C424" s="16">
        <v>7</v>
      </c>
      <c r="D424" s="16">
        <v>115</v>
      </c>
    </row>
    <row r="425" spans="1:4" x14ac:dyDescent="0.55000000000000004">
      <c r="A425" s="48">
        <v>44440</v>
      </c>
      <c r="B425" s="50">
        <v>-2997</v>
      </c>
      <c r="C425" s="16">
        <v>7</v>
      </c>
      <c r="D425" s="16">
        <v>115</v>
      </c>
    </row>
    <row r="426" spans="1:4" x14ac:dyDescent="0.55000000000000004">
      <c r="A426" s="48">
        <v>44470</v>
      </c>
      <c r="B426" s="50">
        <v>-3129.14</v>
      </c>
      <c r="C426" s="16">
        <v>7</v>
      </c>
      <c r="D426" s="16">
        <v>115</v>
      </c>
    </row>
    <row r="427" spans="1:4" x14ac:dyDescent="0.55000000000000004">
      <c r="A427" s="48">
        <v>44501</v>
      </c>
      <c r="B427" s="50">
        <v>-2994</v>
      </c>
      <c r="C427" s="16">
        <v>7</v>
      </c>
      <c r="D427" s="16">
        <v>115</v>
      </c>
    </row>
    <row r="428" spans="1:4" x14ac:dyDescent="0.55000000000000004">
      <c r="A428" s="48">
        <v>44531</v>
      </c>
      <c r="B428" s="50">
        <v>-2857.62</v>
      </c>
      <c r="C428" s="16">
        <v>7</v>
      </c>
      <c r="D428" s="16">
        <v>115</v>
      </c>
    </row>
    <row r="429" spans="1:4" x14ac:dyDescent="0.55000000000000004">
      <c r="A429" s="48">
        <v>44197</v>
      </c>
      <c r="B429" s="50">
        <v>-211487</v>
      </c>
      <c r="C429" s="16">
        <v>7</v>
      </c>
      <c r="D429" s="16">
        <v>114</v>
      </c>
    </row>
    <row r="430" spans="1:4" x14ac:dyDescent="0.55000000000000004">
      <c r="A430" s="48">
        <v>44228</v>
      </c>
      <c r="B430" s="50">
        <v>-207225.8045</v>
      </c>
      <c r="C430" s="16">
        <v>7</v>
      </c>
      <c r="D430" s="16">
        <v>114</v>
      </c>
    </row>
    <row r="431" spans="1:4" x14ac:dyDescent="0.55000000000000004">
      <c r="A431" s="48">
        <v>44256</v>
      </c>
      <c r="B431" s="50">
        <v>-188098.02</v>
      </c>
      <c r="C431" s="16">
        <v>7</v>
      </c>
      <c r="D431" s="16">
        <v>114</v>
      </c>
    </row>
    <row r="432" spans="1:4" x14ac:dyDescent="0.55000000000000004">
      <c r="A432" s="48">
        <v>44287</v>
      </c>
      <c r="B432" s="50">
        <v>-182483</v>
      </c>
      <c r="C432" s="16">
        <v>7</v>
      </c>
      <c r="D432" s="16">
        <v>114</v>
      </c>
    </row>
    <row r="433" spans="1:4" x14ac:dyDescent="0.55000000000000004">
      <c r="A433" s="48">
        <v>44317</v>
      </c>
      <c r="B433" s="50">
        <v>-190290.06</v>
      </c>
      <c r="C433" s="16">
        <v>7</v>
      </c>
      <c r="D433" s="16">
        <v>114</v>
      </c>
    </row>
    <row r="434" spans="1:4" x14ac:dyDescent="0.55000000000000004">
      <c r="A434" s="48">
        <v>44348</v>
      </c>
      <c r="B434" s="50">
        <v>-194376.36</v>
      </c>
      <c r="C434" s="16">
        <v>7</v>
      </c>
      <c r="D434" s="16">
        <v>114</v>
      </c>
    </row>
    <row r="435" spans="1:4" x14ac:dyDescent="0.55000000000000004">
      <c r="A435" s="48">
        <v>44378</v>
      </c>
      <c r="B435" s="50">
        <v>-172835.94</v>
      </c>
      <c r="C435" s="16">
        <v>7</v>
      </c>
      <c r="D435" s="16">
        <v>114</v>
      </c>
    </row>
    <row r="436" spans="1:4" x14ac:dyDescent="0.55000000000000004">
      <c r="A436" s="48">
        <v>44409</v>
      </c>
      <c r="B436" s="50">
        <v>-196999.49</v>
      </c>
      <c r="C436" s="16">
        <v>7</v>
      </c>
      <c r="D436" s="16">
        <v>114</v>
      </c>
    </row>
    <row r="437" spans="1:4" x14ac:dyDescent="0.55000000000000004">
      <c r="A437" s="48">
        <v>44440</v>
      </c>
      <c r="B437" s="50">
        <v>-192183.75</v>
      </c>
      <c r="C437" s="16">
        <v>7</v>
      </c>
      <c r="D437" s="16">
        <v>114</v>
      </c>
    </row>
    <row r="438" spans="1:4" x14ac:dyDescent="0.55000000000000004">
      <c r="A438" s="48">
        <v>44470</v>
      </c>
      <c r="B438" s="50">
        <v>-194325</v>
      </c>
      <c r="C438" s="16">
        <v>7</v>
      </c>
      <c r="D438" s="16">
        <v>114</v>
      </c>
    </row>
    <row r="439" spans="1:4" x14ac:dyDescent="0.55000000000000004">
      <c r="A439" s="48">
        <v>44501</v>
      </c>
      <c r="B439" s="50">
        <v>-176964.48000000001</v>
      </c>
      <c r="C439" s="16">
        <v>7</v>
      </c>
      <c r="D439" s="16">
        <v>114</v>
      </c>
    </row>
    <row r="440" spans="1:4" x14ac:dyDescent="0.55000000000000004">
      <c r="A440" s="48">
        <v>44531</v>
      </c>
      <c r="B440" s="50">
        <v>-184981.08</v>
      </c>
      <c r="C440" s="16">
        <v>7</v>
      </c>
      <c r="D440" s="16">
        <v>114</v>
      </c>
    </row>
    <row r="441" spans="1:4" x14ac:dyDescent="0.55000000000000004">
      <c r="A441" s="48">
        <v>44197</v>
      </c>
      <c r="B441" s="50">
        <v>-20527.14</v>
      </c>
      <c r="C441" s="16">
        <v>7</v>
      </c>
      <c r="D441" s="16">
        <v>117</v>
      </c>
    </row>
    <row r="442" spans="1:4" x14ac:dyDescent="0.55000000000000004">
      <c r="A442" s="48">
        <v>44228</v>
      </c>
      <c r="B442" s="50">
        <v>-20779.070400000001</v>
      </c>
      <c r="C442" s="16">
        <v>7</v>
      </c>
      <c r="D442" s="16">
        <v>117</v>
      </c>
    </row>
    <row r="443" spans="1:4" x14ac:dyDescent="0.55000000000000004">
      <c r="A443" s="48">
        <v>44256</v>
      </c>
      <c r="B443" s="50">
        <v>-20581.78</v>
      </c>
      <c r="C443" s="16">
        <v>7</v>
      </c>
      <c r="D443" s="16">
        <v>117</v>
      </c>
    </row>
    <row r="444" spans="1:4" x14ac:dyDescent="0.55000000000000004">
      <c r="A444" s="48">
        <v>44287</v>
      </c>
      <c r="B444" s="50">
        <v>-19605</v>
      </c>
      <c r="C444" s="16">
        <v>7</v>
      </c>
      <c r="D444" s="16">
        <v>117</v>
      </c>
    </row>
    <row r="445" spans="1:4" x14ac:dyDescent="0.55000000000000004">
      <c r="A445" s="48">
        <v>44317</v>
      </c>
      <c r="B445" s="50">
        <v>-19097.46</v>
      </c>
      <c r="C445" s="16">
        <v>7</v>
      </c>
      <c r="D445" s="16">
        <v>117</v>
      </c>
    </row>
    <row r="446" spans="1:4" x14ac:dyDescent="0.55000000000000004">
      <c r="A446" s="48">
        <v>44348</v>
      </c>
      <c r="B446" s="50">
        <v>-19903.43</v>
      </c>
      <c r="C446" s="16">
        <v>7</v>
      </c>
      <c r="D446" s="16">
        <v>117</v>
      </c>
    </row>
    <row r="447" spans="1:4" x14ac:dyDescent="0.55000000000000004">
      <c r="A447" s="48">
        <v>44378</v>
      </c>
      <c r="B447" s="50">
        <v>-19639.45</v>
      </c>
      <c r="C447" s="16">
        <v>7</v>
      </c>
      <c r="D447" s="16">
        <v>117</v>
      </c>
    </row>
    <row r="448" spans="1:4" x14ac:dyDescent="0.55000000000000004">
      <c r="A448" s="48">
        <v>44409</v>
      </c>
      <c r="B448" s="50">
        <v>-21825.54</v>
      </c>
      <c r="C448" s="16">
        <v>7</v>
      </c>
      <c r="D448" s="16">
        <v>117</v>
      </c>
    </row>
    <row r="449" spans="1:4" x14ac:dyDescent="0.55000000000000004">
      <c r="A449" s="48">
        <v>44440</v>
      </c>
      <c r="B449" s="50">
        <v>-16662.98</v>
      </c>
      <c r="C449" s="16">
        <v>7</v>
      </c>
      <c r="D449" s="16">
        <v>117</v>
      </c>
    </row>
    <row r="450" spans="1:4" x14ac:dyDescent="0.55000000000000004">
      <c r="A450" s="48">
        <v>44470</v>
      </c>
      <c r="B450" s="50">
        <v>-19991.07</v>
      </c>
      <c r="C450" s="16">
        <v>7</v>
      </c>
      <c r="D450" s="16">
        <v>117</v>
      </c>
    </row>
    <row r="451" spans="1:4" x14ac:dyDescent="0.55000000000000004">
      <c r="A451" s="48">
        <v>44501</v>
      </c>
      <c r="B451" s="50">
        <v>-18563.490000000002</v>
      </c>
      <c r="C451" s="16">
        <v>7</v>
      </c>
      <c r="D451" s="16">
        <v>117</v>
      </c>
    </row>
    <row r="452" spans="1:4" x14ac:dyDescent="0.55000000000000004">
      <c r="A452" s="48">
        <v>44531</v>
      </c>
      <c r="B452" s="50">
        <v>-16218.18</v>
      </c>
      <c r="C452" s="16">
        <v>7</v>
      </c>
      <c r="D452" s="16">
        <v>117</v>
      </c>
    </row>
    <row r="453" spans="1:4" x14ac:dyDescent="0.55000000000000004">
      <c r="A453" s="48">
        <v>44197</v>
      </c>
      <c r="B453" s="50">
        <v>-2951.71</v>
      </c>
      <c r="C453" s="16">
        <v>7</v>
      </c>
      <c r="D453" s="16">
        <v>121</v>
      </c>
    </row>
    <row r="454" spans="1:4" x14ac:dyDescent="0.55000000000000004">
      <c r="A454" s="48">
        <v>44228</v>
      </c>
      <c r="B454" s="50">
        <v>-3095.8836000000001</v>
      </c>
      <c r="C454" s="16">
        <v>7</v>
      </c>
      <c r="D454" s="16">
        <v>121</v>
      </c>
    </row>
    <row r="455" spans="1:4" x14ac:dyDescent="0.55000000000000004">
      <c r="A455" s="48">
        <v>44256</v>
      </c>
      <c r="B455" s="50">
        <v>-3394.71</v>
      </c>
      <c r="C455" s="16">
        <v>7</v>
      </c>
      <c r="D455" s="16">
        <v>121</v>
      </c>
    </row>
    <row r="456" spans="1:4" x14ac:dyDescent="0.55000000000000004">
      <c r="A456" s="48">
        <v>44287</v>
      </c>
      <c r="B456" s="50">
        <v>-3306.74</v>
      </c>
      <c r="C456" s="16">
        <v>7</v>
      </c>
      <c r="D456" s="16">
        <v>121</v>
      </c>
    </row>
    <row r="457" spans="1:4" x14ac:dyDescent="0.55000000000000004">
      <c r="A457" s="48">
        <v>44317</v>
      </c>
      <c r="B457" s="50">
        <v>-3081.12</v>
      </c>
      <c r="C457" s="16">
        <v>7</v>
      </c>
      <c r="D457" s="16">
        <v>121</v>
      </c>
    </row>
    <row r="458" spans="1:4" x14ac:dyDescent="0.55000000000000004">
      <c r="A458" s="48">
        <v>44348</v>
      </c>
      <c r="B458" s="50">
        <v>-3394</v>
      </c>
      <c r="C458" s="16">
        <v>7</v>
      </c>
      <c r="D458" s="16">
        <v>121</v>
      </c>
    </row>
    <row r="459" spans="1:4" x14ac:dyDescent="0.55000000000000004">
      <c r="A459" s="48">
        <v>44378</v>
      </c>
      <c r="B459" s="50">
        <v>-3459.84</v>
      </c>
      <c r="C459" s="16">
        <v>7</v>
      </c>
      <c r="D459" s="16">
        <v>121</v>
      </c>
    </row>
    <row r="460" spans="1:4" x14ac:dyDescent="0.55000000000000004">
      <c r="A460" s="48">
        <v>44409</v>
      </c>
      <c r="B460" s="50">
        <v>-3080.5</v>
      </c>
      <c r="C460" s="16">
        <v>7</v>
      </c>
      <c r="D460" s="16">
        <v>121</v>
      </c>
    </row>
    <row r="461" spans="1:4" x14ac:dyDescent="0.55000000000000004">
      <c r="A461" s="48">
        <v>44440</v>
      </c>
      <c r="B461" s="50">
        <v>-3254</v>
      </c>
      <c r="C461" s="16">
        <v>7</v>
      </c>
      <c r="D461" s="16">
        <v>121</v>
      </c>
    </row>
    <row r="462" spans="1:4" x14ac:dyDescent="0.55000000000000004">
      <c r="A462" s="48">
        <v>44470</v>
      </c>
      <c r="B462" s="50">
        <v>-3428.04</v>
      </c>
      <c r="C462" s="16">
        <v>7</v>
      </c>
      <c r="D462" s="16">
        <v>121</v>
      </c>
    </row>
    <row r="463" spans="1:4" x14ac:dyDescent="0.55000000000000004">
      <c r="A463" s="48">
        <v>44501</v>
      </c>
      <c r="B463" s="50">
        <v>-3239.28</v>
      </c>
      <c r="C463" s="16">
        <v>7</v>
      </c>
      <c r="D463" s="16">
        <v>121</v>
      </c>
    </row>
    <row r="464" spans="1:4" x14ac:dyDescent="0.55000000000000004">
      <c r="A464" s="48">
        <v>44531</v>
      </c>
      <c r="B464" s="50">
        <v>-3175.2</v>
      </c>
      <c r="C464" s="16">
        <v>7</v>
      </c>
      <c r="D464" s="16">
        <v>121</v>
      </c>
    </row>
    <row r="465" spans="1:4" x14ac:dyDescent="0.55000000000000004">
      <c r="A465" s="48">
        <v>44197</v>
      </c>
      <c r="B465" s="50">
        <v>-467.46</v>
      </c>
      <c r="C465" s="16">
        <v>7</v>
      </c>
      <c r="D465" s="16">
        <v>122</v>
      </c>
    </row>
    <row r="466" spans="1:4" x14ac:dyDescent="0.55000000000000004">
      <c r="A466" s="48">
        <v>44228</v>
      </c>
      <c r="B466" s="50">
        <v>-484.44650000000001</v>
      </c>
      <c r="C466" s="16">
        <v>7</v>
      </c>
      <c r="D466" s="16">
        <v>122</v>
      </c>
    </row>
    <row r="467" spans="1:4" x14ac:dyDescent="0.55000000000000004">
      <c r="A467" s="48">
        <v>44256</v>
      </c>
      <c r="B467" s="50">
        <v>-565.08000000000004</v>
      </c>
      <c r="C467" s="16">
        <v>7</v>
      </c>
      <c r="D467" s="16">
        <v>122</v>
      </c>
    </row>
    <row r="468" spans="1:4" x14ac:dyDescent="0.55000000000000004">
      <c r="A468" s="48">
        <v>44287</v>
      </c>
      <c r="B468" s="50">
        <v>-513.52</v>
      </c>
      <c r="C468" s="16">
        <v>7</v>
      </c>
      <c r="D468" s="16">
        <v>122</v>
      </c>
    </row>
    <row r="469" spans="1:4" x14ac:dyDescent="0.55000000000000004">
      <c r="A469" s="48">
        <v>44317</v>
      </c>
      <c r="B469" s="50">
        <v>-507</v>
      </c>
      <c r="C469" s="16">
        <v>7</v>
      </c>
      <c r="D469" s="16">
        <v>122</v>
      </c>
    </row>
    <row r="470" spans="1:4" x14ac:dyDescent="0.55000000000000004">
      <c r="A470" s="48">
        <v>44348</v>
      </c>
      <c r="B470" s="50">
        <v>-535.08000000000004</v>
      </c>
      <c r="C470" s="16">
        <v>7</v>
      </c>
      <c r="D470" s="16">
        <v>122</v>
      </c>
    </row>
    <row r="471" spans="1:4" x14ac:dyDescent="0.55000000000000004">
      <c r="A471" s="48">
        <v>44378</v>
      </c>
      <c r="B471" s="50">
        <v>-544</v>
      </c>
      <c r="C471" s="16">
        <v>7</v>
      </c>
      <c r="D471" s="16">
        <v>122</v>
      </c>
    </row>
    <row r="472" spans="1:4" x14ac:dyDescent="0.55000000000000004">
      <c r="A472" s="48">
        <v>44409</v>
      </c>
      <c r="B472" s="50">
        <v>-487</v>
      </c>
      <c r="C472" s="16">
        <v>7</v>
      </c>
      <c r="D472" s="16">
        <v>122</v>
      </c>
    </row>
    <row r="473" spans="1:4" x14ac:dyDescent="0.55000000000000004">
      <c r="A473" s="48">
        <v>44440</v>
      </c>
      <c r="B473" s="50">
        <v>-531.41999999999996</v>
      </c>
      <c r="C473" s="16">
        <v>7</v>
      </c>
      <c r="D473" s="16">
        <v>122</v>
      </c>
    </row>
    <row r="474" spans="1:4" x14ac:dyDescent="0.55000000000000004">
      <c r="A474" s="48">
        <v>44470</v>
      </c>
      <c r="B474" s="50">
        <v>-546.11</v>
      </c>
      <c r="C474" s="16">
        <v>7</v>
      </c>
      <c r="D474" s="16">
        <v>122</v>
      </c>
    </row>
    <row r="475" spans="1:4" x14ac:dyDescent="0.55000000000000004">
      <c r="A475" s="48">
        <v>44501</v>
      </c>
      <c r="B475" s="50">
        <v>-518.76</v>
      </c>
      <c r="C475" s="16">
        <v>7</v>
      </c>
      <c r="D475" s="16">
        <v>122</v>
      </c>
    </row>
    <row r="476" spans="1:4" x14ac:dyDescent="0.55000000000000004">
      <c r="A476" s="48">
        <v>44531</v>
      </c>
      <c r="B476" s="50">
        <v>-2132.7179999999998</v>
      </c>
      <c r="C476" s="16">
        <v>7</v>
      </c>
      <c r="D476" s="16">
        <v>122</v>
      </c>
    </row>
    <row r="477" spans="1:4" x14ac:dyDescent="0.55000000000000004">
      <c r="A477" s="48">
        <v>44197</v>
      </c>
      <c r="B477" s="50">
        <v>-265.2</v>
      </c>
      <c r="C477" s="16">
        <v>7</v>
      </c>
      <c r="D477" s="16">
        <v>125</v>
      </c>
    </row>
    <row r="478" spans="1:4" x14ac:dyDescent="0.55000000000000004">
      <c r="A478" s="48">
        <v>44228</v>
      </c>
      <c r="B478" s="50">
        <v>-259.61079999999998</v>
      </c>
      <c r="C478" s="16">
        <v>7</v>
      </c>
      <c r="D478" s="16">
        <v>125</v>
      </c>
    </row>
    <row r="479" spans="1:4" x14ac:dyDescent="0.55000000000000004">
      <c r="A479" s="48">
        <v>44256</v>
      </c>
      <c r="B479" s="50">
        <v>-323</v>
      </c>
      <c r="C479" s="16">
        <v>7</v>
      </c>
      <c r="D479" s="16">
        <v>125</v>
      </c>
    </row>
    <row r="480" spans="1:4" x14ac:dyDescent="0.55000000000000004">
      <c r="A480" s="48">
        <v>44287</v>
      </c>
      <c r="B480" s="50">
        <v>-300.98</v>
      </c>
      <c r="C480" s="16">
        <v>7</v>
      </c>
      <c r="D480" s="16">
        <v>125</v>
      </c>
    </row>
    <row r="481" spans="1:4" x14ac:dyDescent="0.55000000000000004">
      <c r="A481" s="48">
        <v>44317</v>
      </c>
      <c r="B481" s="50">
        <v>-282.27</v>
      </c>
      <c r="C481" s="16">
        <v>7</v>
      </c>
      <c r="D481" s="16">
        <v>125</v>
      </c>
    </row>
    <row r="482" spans="1:4" x14ac:dyDescent="0.55000000000000004">
      <c r="A482" s="48">
        <v>44348</v>
      </c>
      <c r="B482" s="50">
        <v>-313</v>
      </c>
      <c r="C482" s="16">
        <v>7</v>
      </c>
      <c r="D482" s="16">
        <v>125</v>
      </c>
    </row>
    <row r="483" spans="1:4" x14ac:dyDescent="0.55000000000000004">
      <c r="A483" s="48">
        <v>44378</v>
      </c>
      <c r="B483" s="50">
        <v>-314.16000000000003</v>
      </c>
      <c r="C483" s="16">
        <v>7</v>
      </c>
      <c r="D483" s="16">
        <v>125</v>
      </c>
    </row>
    <row r="484" spans="1:4" x14ac:dyDescent="0.55000000000000004">
      <c r="A484" s="48">
        <v>44409</v>
      </c>
      <c r="B484" s="50">
        <v>-268.29000000000002</v>
      </c>
      <c r="C484" s="16">
        <v>7</v>
      </c>
      <c r="D484" s="16">
        <v>125</v>
      </c>
    </row>
    <row r="485" spans="1:4" x14ac:dyDescent="0.55000000000000004">
      <c r="A485" s="48">
        <v>44440</v>
      </c>
      <c r="B485" s="50">
        <v>-291.06</v>
      </c>
      <c r="C485" s="16">
        <v>7</v>
      </c>
      <c r="D485" s="16">
        <v>125</v>
      </c>
    </row>
    <row r="486" spans="1:4" x14ac:dyDescent="0.55000000000000004">
      <c r="A486" s="48">
        <v>44470</v>
      </c>
      <c r="B486" s="50">
        <v>-329.46</v>
      </c>
      <c r="C486" s="16">
        <v>7</v>
      </c>
      <c r="D486" s="16">
        <v>125</v>
      </c>
    </row>
    <row r="487" spans="1:4" x14ac:dyDescent="0.55000000000000004">
      <c r="A487" s="48">
        <v>44501</v>
      </c>
      <c r="B487" s="50">
        <v>-297.99</v>
      </c>
      <c r="C487" s="16">
        <v>7</v>
      </c>
      <c r="D487" s="16">
        <v>125</v>
      </c>
    </row>
    <row r="488" spans="1:4" x14ac:dyDescent="0.55000000000000004">
      <c r="A488" s="48">
        <v>44531</v>
      </c>
      <c r="B488" s="50">
        <v>-306.02999999999997</v>
      </c>
      <c r="C488" s="16">
        <v>7</v>
      </c>
      <c r="D488" s="16">
        <v>125</v>
      </c>
    </row>
    <row r="489" spans="1:4" x14ac:dyDescent="0.55000000000000004">
      <c r="A489" s="48">
        <v>44197</v>
      </c>
      <c r="B489" s="50">
        <v>-62646.48</v>
      </c>
      <c r="C489" s="16">
        <v>7</v>
      </c>
      <c r="D489" s="16">
        <v>128</v>
      </c>
    </row>
    <row r="490" spans="1:4" x14ac:dyDescent="0.55000000000000004">
      <c r="A490" s="48">
        <v>44228</v>
      </c>
      <c r="B490" s="50">
        <v>-67160.399999999994</v>
      </c>
      <c r="C490" s="16">
        <v>7</v>
      </c>
      <c r="D490" s="16">
        <v>128</v>
      </c>
    </row>
    <row r="491" spans="1:4" x14ac:dyDescent="0.55000000000000004">
      <c r="A491" s="48">
        <v>44256</v>
      </c>
      <c r="B491" s="50">
        <v>-49172.86</v>
      </c>
      <c r="C491" s="16">
        <v>7</v>
      </c>
      <c r="D491" s="16">
        <v>128</v>
      </c>
    </row>
    <row r="492" spans="1:4" x14ac:dyDescent="0.55000000000000004">
      <c r="A492" s="48">
        <v>44287</v>
      </c>
      <c r="B492" s="50">
        <v>-46840.33</v>
      </c>
      <c r="C492" s="16">
        <v>7</v>
      </c>
      <c r="D492" s="16">
        <v>128</v>
      </c>
    </row>
    <row r="493" spans="1:4" x14ac:dyDescent="0.55000000000000004">
      <c r="A493" s="48">
        <v>44317</v>
      </c>
      <c r="B493" s="50">
        <v>-64855</v>
      </c>
      <c r="C493" s="16">
        <v>7</v>
      </c>
      <c r="D493" s="16">
        <v>128</v>
      </c>
    </row>
    <row r="494" spans="1:4" x14ac:dyDescent="0.55000000000000004">
      <c r="A494" s="48">
        <v>44348</v>
      </c>
      <c r="B494" s="50">
        <v>-49916</v>
      </c>
      <c r="C494" s="16">
        <v>7</v>
      </c>
      <c r="D494" s="16">
        <v>128</v>
      </c>
    </row>
    <row r="495" spans="1:4" x14ac:dyDescent="0.55000000000000004">
      <c r="A495" s="48">
        <v>44378</v>
      </c>
      <c r="B495" s="50">
        <v>-35786</v>
      </c>
      <c r="C495" s="16">
        <v>7</v>
      </c>
      <c r="D495" s="16">
        <v>128</v>
      </c>
    </row>
    <row r="496" spans="1:4" x14ac:dyDescent="0.55000000000000004">
      <c r="A496" s="48">
        <v>44409</v>
      </c>
      <c r="B496" s="50">
        <v>-51038.33</v>
      </c>
      <c r="C496" s="16">
        <v>7</v>
      </c>
      <c r="D496" s="16">
        <v>128</v>
      </c>
    </row>
    <row r="497" spans="1:4" x14ac:dyDescent="0.55000000000000004">
      <c r="A497" s="48">
        <v>44440</v>
      </c>
      <c r="B497" s="50">
        <v>-34322</v>
      </c>
      <c r="C497" s="16">
        <v>7</v>
      </c>
      <c r="D497" s="16">
        <v>128</v>
      </c>
    </row>
    <row r="498" spans="1:4" x14ac:dyDescent="0.55000000000000004">
      <c r="A498" s="48">
        <v>44470</v>
      </c>
      <c r="B498" s="50">
        <v>-44151.94</v>
      </c>
      <c r="C498" s="16">
        <v>7</v>
      </c>
      <c r="D498" s="16">
        <v>128</v>
      </c>
    </row>
    <row r="499" spans="1:4" x14ac:dyDescent="0.55000000000000004">
      <c r="A499" s="48">
        <v>44501</v>
      </c>
      <c r="B499" s="50">
        <v>-58605.03</v>
      </c>
      <c r="C499" s="16">
        <v>7</v>
      </c>
      <c r="D499" s="16">
        <v>128</v>
      </c>
    </row>
    <row r="500" spans="1:4" x14ac:dyDescent="0.55000000000000004">
      <c r="A500" s="48">
        <v>44531</v>
      </c>
      <c r="B500" s="50">
        <v>-45414.48</v>
      </c>
      <c r="C500" s="16">
        <v>7</v>
      </c>
      <c r="D500" s="16">
        <v>128</v>
      </c>
    </row>
    <row r="501" spans="1:4" x14ac:dyDescent="0.55000000000000004">
      <c r="A501" s="48">
        <v>44197</v>
      </c>
      <c r="B501" s="50">
        <v>608904</v>
      </c>
      <c r="C501" s="16">
        <v>4</v>
      </c>
      <c r="D501" s="16">
        <v>101</v>
      </c>
    </row>
    <row r="502" spans="1:4" x14ac:dyDescent="0.55000000000000004">
      <c r="A502" s="48">
        <v>44228</v>
      </c>
      <c r="B502" s="50">
        <v>584730.51119999995</v>
      </c>
      <c r="C502" s="16">
        <v>4</v>
      </c>
      <c r="D502" s="16">
        <v>101</v>
      </c>
    </row>
    <row r="503" spans="1:4" x14ac:dyDescent="0.55000000000000004">
      <c r="A503" s="48">
        <v>44256</v>
      </c>
      <c r="B503" s="50">
        <v>672566</v>
      </c>
      <c r="C503" s="16">
        <v>4</v>
      </c>
      <c r="D503" s="16">
        <v>101</v>
      </c>
    </row>
    <row r="504" spans="1:4" x14ac:dyDescent="0.55000000000000004">
      <c r="A504" s="48">
        <v>44287</v>
      </c>
      <c r="B504" s="50">
        <v>383277.07</v>
      </c>
      <c r="C504" s="16">
        <v>4</v>
      </c>
      <c r="D504" s="16">
        <v>101</v>
      </c>
    </row>
    <row r="505" spans="1:4" x14ac:dyDescent="0.55000000000000004">
      <c r="A505" s="48">
        <v>44317</v>
      </c>
      <c r="B505" s="50">
        <v>443231.91</v>
      </c>
      <c r="C505" s="16">
        <v>4</v>
      </c>
      <c r="D505" s="16">
        <v>101</v>
      </c>
    </row>
    <row r="506" spans="1:4" x14ac:dyDescent="0.55000000000000004">
      <c r="A506" s="48">
        <v>44348</v>
      </c>
      <c r="B506" s="50">
        <v>531971.43999999994</v>
      </c>
      <c r="C506" s="16">
        <v>4</v>
      </c>
      <c r="D506" s="16">
        <v>101</v>
      </c>
    </row>
    <row r="507" spans="1:4" x14ac:dyDescent="0.55000000000000004">
      <c r="A507" s="48">
        <v>44378</v>
      </c>
      <c r="B507" s="50">
        <v>342247.95</v>
      </c>
      <c r="C507" s="16">
        <v>4</v>
      </c>
      <c r="D507" s="16">
        <v>101</v>
      </c>
    </row>
    <row r="508" spans="1:4" x14ac:dyDescent="0.55000000000000004">
      <c r="A508" s="48">
        <v>44409</v>
      </c>
      <c r="B508" s="50">
        <v>325431.12</v>
      </c>
      <c r="C508" s="16">
        <v>4</v>
      </c>
      <c r="D508" s="16">
        <v>101</v>
      </c>
    </row>
    <row r="509" spans="1:4" x14ac:dyDescent="0.55000000000000004">
      <c r="A509" s="48">
        <v>44440</v>
      </c>
      <c r="B509" s="50">
        <v>489762.13</v>
      </c>
      <c r="C509" s="16">
        <v>4</v>
      </c>
      <c r="D509" s="16">
        <v>101</v>
      </c>
    </row>
    <row r="510" spans="1:4" x14ac:dyDescent="0.55000000000000004">
      <c r="A510" s="48">
        <v>44470</v>
      </c>
      <c r="B510" s="50">
        <v>463510.08</v>
      </c>
      <c r="C510" s="16">
        <v>4</v>
      </c>
      <c r="D510" s="16">
        <v>101</v>
      </c>
    </row>
    <row r="511" spans="1:4" x14ac:dyDescent="0.55000000000000004">
      <c r="A511" s="48">
        <v>44501</v>
      </c>
      <c r="B511" s="50">
        <v>439616.24</v>
      </c>
      <c r="C511" s="16">
        <v>4</v>
      </c>
      <c r="D511" s="16">
        <v>101</v>
      </c>
    </row>
    <row r="512" spans="1:4" x14ac:dyDescent="0.55000000000000004">
      <c r="A512" s="48">
        <v>44531</v>
      </c>
      <c r="B512" s="50">
        <v>516525</v>
      </c>
      <c r="C512" s="16">
        <v>4</v>
      </c>
      <c r="D512" s="16">
        <v>101</v>
      </c>
    </row>
    <row r="513" spans="1:4" x14ac:dyDescent="0.55000000000000004">
      <c r="A513" s="48">
        <v>44197</v>
      </c>
      <c r="B513" s="50">
        <v>434026.77120000002</v>
      </c>
      <c r="C513" s="16">
        <v>4</v>
      </c>
      <c r="D513" s="16">
        <v>102</v>
      </c>
    </row>
    <row r="514" spans="1:4" x14ac:dyDescent="0.55000000000000004">
      <c r="A514" s="48">
        <v>44228</v>
      </c>
      <c r="B514" s="50">
        <v>442531.94227200001</v>
      </c>
      <c r="C514" s="16">
        <v>4</v>
      </c>
      <c r="D514" s="16">
        <v>102</v>
      </c>
    </row>
    <row r="515" spans="1:4" x14ac:dyDescent="0.55000000000000004">
      <c r="A515" s="48">
        <v>44256</v>
      </c>
      <c r="B515" s="50">
        <v>487744.86320000002</v>
      </c>
      <c r="C515" s="16">
        <v>4</v>
      </c>
      <c r="D515" s="16">
        <v>102</v>
      </c>
    </row>
    <row r="516" spans="1:4" x14ac:dyDescent="0.55000000000000004">
      <c r="A516" s="48">
        <v>44287</v>
      </c>
      <c r="B516" s="50">
        <v>293384.76750000002</v>
      </c>
      <c r="C516" s="16">
        <v>4</v>
      </c>
      <c r="D516" s="16">
        <v>102</v>
      </c>
    </row>
    <row r="517" spans="1:4" x14ac:dyDescent="0.55000000000000004">
      <c r="A517" s="48">
        <v>44317</v>
      </c>
      <c r="B517" s="50">
        <v>313396.3</v>
      </c>
      <c r="C517" s="16">
        <v>4</v>
      </c>
      <c r="D517" s="16">
        <v>102</v>
      </c>
    </row>
    <row r="518" spans="1:4" x14ac:dyDescent="0.55000000000000004">
      <c r="A518" s="48">
        <v>44348</v>
      </c>
      <c r="B518" s="50">
        <v>409618.00880000001</v>
      </c>
      <c r="C518" s="16">
        <v>4</v>
      </c>
      <c r="D518" s="16">
        <v>102</v>
      </c>
    </row>
    <row r="519" spans="1:4" x14ac:dyDescent="0.55000000000000004">
      <c r="A519" s="48">
        <v>44378</v>
      </c>
      <c r="B519" s="50">
        <v>261560.40299999999</v>
      </c>
      <c r="C519" s="16">
        <v>4</v>
      </c>
      <c r="D519" s="16">
        <v>102</v>
      </c>
    </row>
    <row r="520" spans="1:4" x14ac:dyDescent="0.55000000000000004">
      <c r="A520" s="48">
        <v>44409</v>
      </c>
      <c r="B520" s="50">
        <v>251622</v>
      </c>
      <c r="C520" s="16">
        <v>4</v>
      </c>
      <c r="D520" s="16">
        <v>102</v>
      </c>
    </row>
    <row r="521" spans="1:4" x14ac:dyDescent="0.55000000000000004">
      <c r="A521" s="48">
        <v>44440</v>
      </c>
      <c r="B521" s="50">
        <v>340845.34769999998</v>
      </c>
      <c r="C521" s="16">
        <v>4</v>
      </c>
      <c r="D521" s="16">
        <v>102</v>
      </c>
    </row>
    <row r="522" spans="1:4" x14ac:dyDescent="0.55000000000000004">
      <c r="A522" s="48">
        <v>44470</v>
      </c>
      <c r="B522" s="50">
        <v>369871.68</v>
      </c>
      <c r="C522" s="16">
        <v>4</v>
      </c>
      <c r="D522" s="16">
        <v>102</v>
      </c>
    </row>
    <row r="523" spans="1:4" x14ac:dyDescent="0.55000000000000004">
      <c r="A523" s="48">
        <v>44501</v>
      </c>
      <c r="B523" s="50">
        <v>321996.46639999998</v>
      </c>
      <c r="C523" s="16">
        <v>4</v>
      </c>
      <c r="D523" s="16">
        <v>102</v>
      </c>
    </row>
    <row r="524" spans="1:4" x14ac:dyDescent="0.55000000000000004">
      <c r="A524" s="48">
        <v>44531</v>
      </c>
      <c r="B524" s="50">
        <v>390109.5</v>
      </c>
      <c r="C524" s="16">
        <v>4</v>
      </c>
      <c r="D524" s="16">
        <v>102</v>
      </c>
    </row>
    <row r="525" spans="1:4" x14ac:dyDescent="0.55000000000000004">
      <c r="A525" s="48">
        <v>44197</v>
      </c>
      <c r="B525" s="50">
        <v>17718.990000000002</v>
      </c>
      <c r="C525" s="16">
        <v>4</v>
      </c>
      <c r="D525" s="16">
        <v>103</v>
      </c>
    </row>
    <row r="526" spans="1:4" x14ac:dyDescent="0.55000000000000004">
      <c r="A526" s="48">
        <v>44228</v>
      </c>
      <c r="B526" s="50">
        <v>18084.330000000002</v>
      </c>
      <c r="C526" s="16">
        <v>4</v>
      </c>
      <c r="D526" s="16">
        <v>103</v>
      </c>
    </row>
    <row r="527" spans="1:4" x14ac:dyDescent="0.55000000000000004">
      <c r="A527" s="48">
        <v>44256</v>
      </c>
      <c r="B527" s="50">
        <v>6523.25</v>
      </c>
      <c r="C527" s="16">
        <v>4</v>
      </c>
      <c r="D527" s="16">
        <v>103</v>
      </c>
    </row>
    <row r="528" spans="1:4" x14ac:dyDescent="0.55000000000000004">
      <c r="A528" s="48">
        <v>44287</v>
      </c>
      <c r="B528" s="50">
        <v>7981.02</v>
      </c>
      <c r="C528" s="16">
        <v>4</v>
      </c>
      <c r="D528" s="16">
        <v>103</v>
      </c>
    </row>
    <row r="529" spans="1:4" x14ac:dyDescent="0.55000000000000004">
      <c r="A529" s="48">
        <v>44317</v>
      </c>
      <c r="B529" s="50">
        <v>8774.92</v>
      </c>
      <c r="C529" s="16">
        <v>4</v>
      </c>
      <c r="D529" s="16">
        <v>103</v>
      </c>
    </row>
    <row r="530" spans="1:4" x14ac:dyDescent="0.55000000000000004">
      <c r="A530" s="48">
        <v>44348</v>
      </c>
      <c r="B530" s="50">
        <v>43426</v>
      </c>
      <c r="C530" s="16">
        <v>4</v>
      </c>
      <c r="D530" s="16">
        <v>103</v>
      </c>
    </row>
    <row r="531" spans="1:4" x14ac:dyDescent="0.55000000000000004">
      <c r="A531" s="48">
        <v>44378</v>
      </c>
      <c r="B531" s="50">
        <v>13413.16</v>
      </c>
      <c r="C531" s="16">
        <v>4</v>
      </c>
      <c r="D531" s="16">
        <v>103</v>
      </c>
    </row>
    <row r="532" spans="1:4" x14ac:dyDescent="0.55000000000000004">
      <c r="A532" s="48">
        <v>44409</v>
      </c>
      <c r="B532" s="50">
        <v>10265.280000000001</v>
      </c>
      <c r="C532" s="16">
        <v>4</v>
      </c>
      <c r="D532" s="16">
        <v>103</v>
      </c>
    </row>
    <row r="533" spans="1:4" x14ac:dyDescent="0.55000000000000004">
      <c r="A533" s="48">
        <v>44440</v>
      </c>
      <c r="B533" s="50">
        <v>9601.02</v>
      </c>
      <c r="C533" s="16">
        <v>4</v>
      </c>
      <c r="D533" s="16">
        <v>103</v>
      </c>
    </row>
    <row r="534" spans="1:4" x14ac:dyDescent="0.55000000000000004">
      <c r="A534" s="48">
        <v>44470</v>
      </c>
      <c r="B534" s="50">
        <v>18914.27</v>
      </c>
      <c r="C534" s="16">
        <v>4</v>
      </c>
      <c r="D534" s="16">
        <v>103</v>
      </c>
    </row>
    <row r="535" spans="1:4" x14ac:dyDescent="0.55000000000000004">
      <c r="A535" s="48">
        <v>44501</v>
      </c>
      <c r="B535" s="50">
        <v>26107.55</v>
      </c>
      <c r="C535" s="16">
        <v>4</v>
      </c>
      <c r="D535" s="16">
        <v>103</v>
      </c>
    </row>
    <row r="536" spans="1:4" x14ac:dyDescent="0.55000000000000004">
      <c r="A536" s="48">
        <v>44531</v>
      </c>
      <c r="B536" s="50">
        <v>15495.75</v>
      </c>
      <c r="C536" s="16">
        <v>4</v>
      </c>
      <c r="D536" s="16">
        <v>103</v>
      </c>
    </row>
    <row r="537" spans="1:4" x14ac:dyDescent="0.55000000000000004">
      <c r="A537" s="48">
        <v>44197</v>
      </c>
      <c r="B537" s="50">
        <v>-21364.92</v>
      </c>
      <c r="C537" s="16">
        <v>4</v>
      </c>
      <c r="D537" s="16">
        <v>104</v>
      </c>
    </row>
    <row r="538" spans="1:4" x14ac:dyDescent="0.55000000000000004">
      <c r="A538" s="48">
        <v>44228</v>
      </c>
      <c r="B538" s="50">
        <v>-21142.892400000001</v>
      </c>
      <c r="C538" s="16">
        <v>4</v>
      </c>
      <c r="D538" s="16">
        <v>104</v>
      </c>
    </row>
    <row r="539" spans="1:4" x14ac:dyDescent="0.55000000000000004">
      <c r="A539" s="48">
        <v>44256</v>
      </c>
      <c r="B539" s="50">
        <v>-26573.1</v>
      </c>
      <c r="C539" s="16">
        <v>4</v>
      </c>
      <c r="D539" s="16">
        <v>104</v>
      </c>
    </row>
    <row r="540" spans="1:4" x14ac:dyDescent="0.55000000000000004">
      <c r="A540" s="48">
        <v>44287</v>
      </c>
      <c r="B540" s="50">
        <v>-972.16</v>
      </c>
      <c r="C540" s="16">
        <v>4</v>
      </c>
      <c r="D540" s="16">
        <v>104</v>
      </c>
    </row>
    <row r="541" spans="1:4" x14ac:dyDescent="0.55000000000000004">
      <c r="A541" s="48">
        <v>44317</v>
      </c>
      <c r="B541" s="50">
        <v>-36.72</v>
      </c>
      <c r="C541" s="16">
        <v>4</v>
      </c>
      <c r="D541" s="16">
        <v>104</v>
      </c>
    </row>
    <row r="542" spans="1:4" x14ac:dyDescent="0.55000000000000004">
      <c r="A542" s="48">
        <v>44348</v>
      </c>
      <c r="B542" s="50">
        <v>-75</v>
      </c>
      <c r="C542" s="16">
        <v>4</v>
      </c>
      <c r="D542" s="16">
        <v>104</v>
      </c>
    </row>
    <row r="543" spans="1:4" x14ac:dyDescent="0.55000000000000004">
      <c r="A543" s="48">
        <v>44378</v>
      </c>
      <c r="B543" s="50">
        <v>-1175.6400000000001</v>
      </c>
      <c r="C543" s="16">
        <v>4</v>
      </c>
      <c r="D543" s="16">
        <v>104</v>
      </c>
    </row>
    <row r="544" spans="1:4" x14ac:dyDescent="0.55000000000000004">
      <c r="A544" s="48">
        <v>44409</v>
      </c>
      <c r="B544" s="50">
        <v>-30.69</v>
      </c>
      <c r="C544" s="16">
        <v>4</v>
      </c>
      <c r="D544" s="16">
        <v>104</v>
      </c>
    </row>
    <row r="545" spans="1:4" x14ac:dyDescent="0.55000000000000004">
      <c r="A545" s="48">
        <v>44440</v>
      </c>
      <c r="B545" s="50">
        <v>-397.98</v>
      </c>
      <c r="C545" s="16">
        <v>4</v>
      </c>
      <c r="D545" s="16">
        <v>104</v>
      </c>
    </row>
    <row r="546" spans="1:4" x14ac:dyDescent="0.55000000000000004">
      <c r="A546" s="48">
        <v>44470</v>
      </c>
      <c r="B546" s="50">
        <v>-3051.62</v>
      </c>
      <c r="C546" s="16">
        <v>4</v>
      </c>
      <c r="D546" s="16">
        <v>104</v>
      </c>
    </row>
    <row r="547" spans="1:4" x14ac:dyDescent="0.55000000000000004">
      <c r="A547" s="48">
        <v>44501</v>
      </c>
      <c r="B547" s="50">
        <v>-2629.44</v>
      </c>
      <c r="C547" s="16">
        <v>4</v>
      </c>
      <c r="D547" s="16">
        <v>104</v>
      </c>
    </row>
    <row r="548" spans="1:4" x14ac:dyDescent="0.55000000000000004">
      <c r="A548" s="48">
        <v>44531</v>
      </c>
      <c r="B548" s="50">
        <v>-4655.9799999999996</v>
      </c>
      <c r="C548" s="16">
        <v>4</v>
      </c>
      <c r="D548" s="16">
        <v>104</v>
      </c>
    </row>
    <row r="549" spans="1:4" x14ac:dyDescent="0.55000000000000004">
      <c r="A549" s="48">
        <v>44256</v>
      </c>
      <c r="B549" s="50">
        <v>-13585.51</v>
      </c>
      <c r="C549" s="16">
        <v>4</v>
      </c>
      <c r="D549" s="16">
        <v>107</v>
      </c>
    </row>
    <row r="550" spans="1:4" x14ac:dyDescent="0.55000000000000004">
      <c r="A550" s="48">
        <v>44287</v>
      </c>
      <c r="B550" s="50">
        <v>-7902</v>
      </c>
      <c r="C550" s="16">
        <v>4</v>
      </c>
      <c r="D550" s="16">
        <v>107</v>
      </c>
    </row>
    <row r="551" spans="1:4" x14ac:dyDescent="0.55000000000000004">
      <c r="A551" s="48">
        <v>44317</v>
      </c>
      <c r="B551" s="50">
        <v>-13431</v>
      </c>
      <c r="C551" s="16">
        <v>4</v>
      </c>
      <c r="D551" s="16">
        <v>107</v>
      </c>
    </row>
    <row r="552" spans="1:4" x14ac:dyDescent="0.55000000000000004">
      <c r="A552" s="48">
        <v>44348</v>
      </c>
      <c r="B552" s="50">
        <v>-10964.56</v>
      </c>
      <c r="C552" s="16">
        <v>4</v>
      </c>
      <c r="D552" s="16">
        <v>107</v>
      </c>
    </row>
    <row r="553" spans="1:4" x14ac:dyDescent="0.55000000000000004">
      <c r="A553" s="48">
        <v>44378</v>
      </c>
      <c r="B553" s="50">
        <v>-21156.84</v>
      </c>
      <c r="C553" s="16">
        <v>4</v>
      </c>
      <c r="D553" s="16">
        <v>107</v>
      </c>
    </row>
    <row r="554" spans="1:4" x14ac:dyDescent="0.55000000000000004">
      <c r="A554" s="48">
        <v>44409</v>
      </c>
      <c r="B554" s="50">
        <v>-3253.38</v>
      </c>
      <c r="C554" s="16">
        <v>4</v>
      </c>
      <c r="D554" s="16">
        <v>107</v>
      </c>
    </row>
    <row r="555" spans="1:4" x14ac:dyDescent="0.55000000000000004">
      <c r="A555" s="48">
        <v>44440</v>
      </c>
      <c r="B555" s="50">
        <v>-14401.53</v>
      </c>
      <c r="C555" s="16">
        <v>4</v>
      </c>
      <c r="D555" s="16">
        <v>107</v>
      </c>
    </row>
    <row r="556" spans="1:4" x14ac:dyDescent="0.55000000000000004">
      <c r="A556" s="48">
        <v>44501</v>
      </c>
      <c r="B556" s="50">
        <v>-26376.7</v>
      </c>
      <c r="C556" s="16">
        <v>4</v>
      </c>
      <c r="D556" s="16">
        <v>107</v>
      </c>
    </row>
    <row r="557" spans="1:4" x14ac:dyDescent="0.55000000000000004">
      <c r="A557" s="48">
        <v>44531</v>
      </c>
      <c r="B557" s="50">
        <v>-5165.25</v>
      </c>
      <c r="C557" s="16">
        <v>4</v>
      </c>
      <c r="D557" s="16">
        <v>107</v>
      </c>
    </row>
    <row r="558" spans="1:4" x14ac:dyDescent="0.55000000000000004">
      <c r="A558" s="48">
        <v>44197</v>
      </c>
      <c r="B558" s="50">
        <v>-8950.34</v>
      </c>
      <c r="C558" s="16">
        <v>4</v>
      </c>
      <c r="D558" s="16">
        <v>108</v>
      </c>
    </row>
    <row r="559" spans="1:4" x14ac:dyDescent="0.55000000000000004">
      <c r="A559" s="48">
        <v>44228</v>
      </c>
      <c r="B559" s="50">
        <v>-9493.7535000000007</v>
      </c>
      <c r="C559" s="16">
        <v>4</v>
      </c>
      <c r="D559" s="16">
        <v>108</v>
      </c>
    </row>
    <row r="560" spans="1:4" x14ac:dyDescent="0.55000000000000004">
      <c r="A560" s="48">
        <v>44287</v>
      </c>
      <c r="B560" s="50">
        <v>-11971.53</v>
      </c>
      <c r="C560" s="16">
        <v>4</v>
      </c>
      <c r="D560" s="16">
        <v>108</v>
      </c>
    </row>
    <row r="561" spans="1:4" x14ac:dyDescent="0.55000000000000004">
      <c r="A561" s="48">
        <v>44317</v>
      </c>
      <c r="B561" s="50">
        <v>-13162.38</v>
      </c>
      <c r="C561" s="16">
        <v>4</v>
      </c>
      <c r="D561" s="16">
        <v>108</v>
      </c>
    </row>
    <row r="562" spans="1:4" x14ac:dyDescent="0.55000000000000004">
      <c r="A562" s="48">
        <v>44348</v>
      </c>
      <c r="B562" s="50">
        <v>-7979.16</v>
      </c>
      <c r="C562" s="16">
        <v>4</v>
      </c>
      <c r="D562" s="16">
        <v>108</v>
      </c>
    </row>
    <row r="563" spans="1:4" x14ac:dyDescent="0.55000000000000004">
      <c r="A563" s="48">
        <v>44378</v>
      </c>
      <c r="B563" s="50">
        <v>-10267.290000000001</v>
      </c>
      <c r="C563" s="16">
        <v>4</v>
      </c>
      <c r="D563" s="16">
        <v>108</v>
      </c>
    </row>
    <row r="564" spans="1:4" x14ac:dyDescent="0.55000000000000004">
      <c r="A564" s="48">
        <v>44409</v>
      </c>
      <c r="B564" s="50">
        <v>-4931.3599999999997</v>
      </c>
      <c r="C564" s="16">
        <v>4</v>
      </c>
      <c r="D564" s="16">
        <v>108</v>
      </c>
    </row>
    <row r="565" spans="1:4" x14ac:dyDescent="0.55000000000000004">
      <c r="A565" s="48">
        <v>44440</v>
      </c>
      <c r="B565" s="50">
        <v>-7200.27</v>
      </c>
      <c r="C565" s="16">
        <v>4</v>
      </c>
      <c r="D565" s="16">
        <v>108</v>
      </c>
    </row>
    <row r="566" spans="1:4" x14ac:dyDescent="0.55000000000000004">
      <c r="A566" s="48">
        <v>44470</v>
      </c>
      <c r="B566" s="50">
        <v>-14325.9</v>
      </c>
      <c r="C566" s="16">
        <v>4</v>
      </c>
      <c r="D566" s="16">
        <v>108</v>
      </c>
    </row>
    <row r="567" spans="1:4" x14ac:dyDescent="0.55000000000000004">
      <c r="A567" s="48">
        <v>44501</v>
      </c>
      <c r="B567" s="50">
        <v>-19782.28</v>
      </c>
      <c r="C567" s="16">
        <v>4</v>
      </c>
      <c r="D567" s="16">
        <v>108</v>
      </c>
    </row>
    <row r="568" spans="1:4" x14ac:dyDescent="0.55000000000000004">
      <c r="A568" s="48">
        <v>44531</v>
      </c>
      <c r="B568" s="50">
        <v>-23722.38</v>
      </c>
      <c r="C568" s="16">
        <v>4</v>
      </c>
      <c r="D568" s="16">
        <v>108</v>
      </c>
    </row>
    <row r="569" spans="1:4" x14ac:dyDescent="0.55000000000000004">
      <c r="A569" s="48">
        <v>44197</v>
      </c>
      <c r="B569" s="50">
        <v>-134389.35999999999</v>
      </c>
      <c r="C569" s="16">
        <v>4</v>
      </c>
      <c r="D569" s="16">
        <v>111</v>
      </c>
    </row>
    <row r="570" spans="1:4" x14ac:dyDescent="0.55000000000000004">
      <c r="A570" s="48">
        <v>44228</v>
      </c>
      <c r="B570" s="50">
        <v>-141108.82800000001</v>
      </c>
      <c r="C570" s="16">
        <v>4</v>
      </c>
      <c r="D570" s="16">
        <v>111</v>
      </c>
    </row>
    <row r="571" spans="1:4" x14ac:dyDescent="0.55000000000000004">
      <c r="A571" s="48">
        <v>44256</v>
      </c>
      <c r="B571" s="50">
        <v>-166794.41</v>
      </c>
      <c r="C571" s="16">
        <v>4</v>
      </c>
      <c r="D571" s="16">
        <v>111</v>
      </c>
    </row>
    <row r="572" spans="1:4" x14ac:dyDescent="0.55000000000000004">
      <c r="A572" s="48">
        <v>44287</v>
      </c>
      <c r="B572" s="50">
        <v>-86562</v>
      </c>
      <c r="C572" s="16">
        <v>4</v>
      </c>
      <c r="D572" s="16">
        <v>111</v>
      </c>
    </row>
    <row r="573" spans="1:4" x14ac:dyDescent="0.55000000000000004">
      <c r="A573" s="48">
        <v>44317</v>
      </c>
      <c r="B573" s="50">
        <v>-115634.12</v>
      </c>
      <c r="C573" s="16">
        <v>4</v>
      </c>
      <c r="D573" s="16">
        <v>111</v>
      </c>
    </row>
    <row r="574" spans="1:4" x14ac:dyDescent="0.55000000000000004">
      <c r="A574" s="48">
        <v>44348</v>
      </c>
      <c r="B574" s="50">
        <v>-153714.93</v>
      </c>
      <c r="C574" s="16">
        <v>4</v>
      </c>
      <c r="D574" s="16">
        <v>111</v>
      </c>
    </row>
    <row r="575" spans="1:4" x14ac:dyDescent="0.55000000000000004">
      <c r="A575" s="48">
        <v>44378</v>
      </c>
      <c r="B575" s="50">
        <v>-78328.800000000003</v>
      </c>
      <c r="C575" s="16">
        <v>4</v>
      </c>
      <c r="D575" s="16">
        <v>111</v>
      </c>
    </row>
    <row r="576" spans="1:4" x14ac:dyDescent="0.55000000000000004">
      <c r="A576" s="48">
        <v>44409</v>
      </c>
      <c r="B576" s="50">
        <v>-106185</v>
      </c>
      <c r="C576" s="16">
        <v>4</v>
      </c>
      <c r="D576" s="16">
        <v>111</v>
      </c>
    </row>
    <row r="577" spans="1:4" x14ac:dyDescent="0.55000000000000004">
      <c r="A577" s="48">
        <v>44440</v>
      </c>
      <c r="B577" s="50">
        <v>-147210.53</v>
      </c>
      <c r="C577" s="16">
        <v>4</v>
      </c>
      <c r="D577" s="16">
        <v>111</v>
      </c>
    </row>
    <row r="578" spans="1:4" x14ac:dyDescent="0.55000000000000004">
      <c r="A578" s="48">
        <v>44470</v>
      </c>
      <c r="B578" s="50">
        <v>-89264.34</v>
      </c>
      <c r="C578" s="16">
        <v>4</v>
      </c>
      <c r="D578" s="16">
        <v>111</v>
      </c>
    </row>
    <row r="579" spans="1:4" x14ac:dyDescent="0.55000000000000004">
      <c r="A579" s="48">
        <v>44501</v>
      </c>
      <c r="B579" s="50">
        <v>-117741.12</v>
      </c>
      <c r="C579" s="16">
        <v>4</v>
      </c>
      <c r="D579" s="16">
        <v>111</v>
      </c>
    </row>
    <row r="580" spans="1:4" x14ac:dyDescent="0.55000000000000004">
      <c r="A580" s="48">
        <v>44531</v>
      </c>
      <c r="B580" s="50">
        <v>-162872</v>
      </c>
      <c r="C580" s="16">
        <v>4</v>
      </c>
      <c r="D580" s="16">
        <v>111</v>
      </c>
    </row>
    <row r="581" spans="1:4" x14ac:dyDescent="0.55000000000000004">
      <c r="A581" s="48">
        <v>44197</v>
      </c>
      <c r="B581" s="50">
        <v>-2779.05</v>
      </c>
      <c r="C581" s="16">
        <v>4</v>
      </c>
      <c r="D581" s="16">
        <v>115</v>
      </c>
    </row>
    <row r="582" spans="1:4" x14ac:dyDescent="0.55000000000000004">
      <c r="A582" s="48">
        <v>44228</v>
      </c>
      <c r="B582" s="50">
        <v>-2829.2221</v>
      </c>
      <c r="C582" s="16">
        <v>4</v>
      </c>
      <c r="D582" s="16">
        <v>115</v>
      </c>
    </row>
    <row r="583" spans="1:4" x14ac:dyDescent="0.55000000000000004">
      <c r="A583" s="48">
        <v>44256</v>
      </c>
      <c r="B583" s="50">
        <v>-3399.66</v>
      </c>
      <c r="C583" s="16">
        <v>4</v>
      </c>
      <c r="D583" s="16">
        <v>115</v>
      </c>
    </row>
    <row r="584" spans="1:4" x14ac:dyDescent="0.55000000000000004">
      <c r="A584" s="48">
        <v>44287</v>
      </c>
      <c r="B584" s="50">
        <v>-2885.57</v>
      </c>
      <c r="C584" s="16">
        <v>4</v>
      </c>
      <c r="D584" s="16">
        <v>115</v>
      </c>
    </row>
    <row r="585" spans="1:4" x14ac:dyDescent="0.55000000000000004">
      <c r="A585" s="48">
        <v>44317</v>
      </c>
      <c r="B585" s="50">
        <v>-3260</v>
      </c>
      <c r="C585" s="16">
        <v>4</v>
      </c>
      <c r="D585" s="16">
        <v>115</v>
      </c>
    </row>
    <row r="586" spans="1:4" x14ac:dyDescent="0.55000000000000004">
      <c r="A586" s="48">
        <v>44348</v>
      </c>
      <c r="B586" s="50">
        <v>-3044.25</v>
      </c>
      <c r="C586" s="16">
        <v>4</v>
      </c>
      <c r="D586" s="16">
        <v>115</v>
      </c>
    </row>
    <row r="587" spans="1:4" x14ac:dyDescent="0.55000000000000004">
      <c r="A587" s="48">
        <v>44378</v>
      </c>
      <c r="B587" s="50">
        <v>-3462.03</v>
      </c>
      <c r="C587" s="16">
        <v>4</v>
      </c>
      <c r="D587" s="16">
        <v>115</v>
      </c>
    </row>
    <row r="588" spans="1:4" x14ac:dyDescent="0.55000000000000004">
      <c r="A588" s="48">
        <v>44409</v>
      </c>
      <c r="B588" s="50">
        <v>-2846.95</v>
      </c>
      <c r="C588" s="16">
        <v>4</v>
      </c>
      <c r="D588" s="16">
        <v>115</v>
      </c>
    </row>
    <row r="589" spans="1:4" x14ac:dyDescent="0.55000000000000004">
      <c r="A589" s="48">
        <v>44440</v>
      </c>
      <c r="B589" s="50">
        <v>-3373.4</v>
      </c>
      <c r="C589" s="16">
        <v>4</v>
      </c>
      <c r="D589" s="16">
        <v>115</v>
      </c>
    </row>
    <row r="590" spans="1:4" x14ac:dyDescent="0.55000000000000004">
      <c r="A590" s="48">
        <v>44470</v>
      </c>
      <c r="B590" s="50">
        <v>-3340.68</v>
      </c>
      <c r="C590" s="16">
        <v>4</v>
      </c>
      <c r="D590" s="16">
        <v>115</v>
      </c>
    </row>
    <row r="591" spans="1:4" x14ac:dyDescent="0.55000000000000004">
      <c r="A591" s="48">
        <v>44501</v>
      </c>
      <c r="B591" s="50">
        <v>-3342.62</v>
      </c>
      <c r="C591" s="16">
        <v>4</v>
      </c>
      <c r="D591" s="16">
        <v>115</v>
      </c>
    </row>
    <row r="592" spans="1:4" x14ac:dyDescent="0.55000000000000004">
      <c r="A592" s="48">
        <v>44531</v>
      </c>
      <c r="B592" s="50">
        <v>-3204.84</v>
      </c>
      <c r="C592" s="16">
        <v>4</v>
      </c>
      <c r="D592" s="16">
        <v>115</v>
      </c>
    </row>
    <row r="593" spans="1:4" x14ac:dyDescent="0.55000000000000004">
      <c r="A593" s="48">
        <v>44197</v>
      </c>
      <c r="B593" s="50">
        <v>-199417.14</v>
      </c>
      <c r="C593" s="16">
        <v>4</v>
      </c>
      <c r="D593" s="16">
        <v>114</v>
      </c>
    </row>
    <row r="594" spans="1:4" x14ac:dyDescent="0.55000000000000004">
      <c r="A594" s="48">
        <v>44228</v>
      </c>
      <c r="B594" s="50">
        <v>-188531.19820000001</v>
      </c>
      <c r="C594" s="16">
        <v>4</v>
      </c>
      <c r="D594" s="16">
        <v>114</v>
      </c>
    </row>
    <row r="595" spans="1:4" x14ac:dyDescent="0.55000000000000004">
      <c r="A595" s="48">
        <v>44256</v>
      </c>
      <c r="B595" s="50">
        <v>-181099.71</v>
      </c>
      <c r="C595" s="16">
        <v>4</v>
      </c>
      <c r="D595" s="16">
        <v>114</v>
      </c>
    </row>
    <row r="596" spans="1:4" x14ac:dyDescent="0.55000000000000004">
      <c r="A596" s="48">
        <v>44287</v>
      </c>
      <c r="B596" s="50">
        <v>-176649</v>
      </c>
      <c r="C596" s="16">
        <v>4</v>
      </c>
      <c r="D596" s="16">
        <v>114</v>
      </c>
    </row>
    <row r="597" spans="1:4" x14ac:dyDescent="0.55000000000000004">
      <c r="A597" s="48">
        <v>44317</v>
      </c>
      <c r="B597" s="50">
        <v>-185098.32</v>
      </c>
      <c r="C597" s="16">
        <v>4</v>
      </c>
      <c r="D597" s="16">
        <v>114</v>
      </c>
    </row>
    <row r="598" spans="1:4" x14ac:dyDescent="0.55000000000000004">
      <c r="A598" s="48">
        <v>44348</v>
      </c>
      <c r="B598" s="50">
        <v>-198632.76</v>
      </c>
      <c r="C598" s="16">
        <v>4</v>
      </c>
      <c r="D598" s="16">
        <v>114</v>
      </c>
    </row>
    <row r="599" spans="1:4" x14ac:dyDescent="0.55000000000000004">
      <c r="A599" s="48">
        <v>44378</v>
      </c>
      <c r="B599" s="50">
        <v>-170061.37</v>
      </c>
      <c r="C599" s="16">
        <v>4</v>
      </c>
      <c r="D599" s="16">
        <v>114</v>
      </c>
    </row>
    <row r="600" spans="1:4" x14ac:dyDescent="0.55000000000000004">
      <c r="A600" s="48">
        <v>44409</v>
      </c>
      <c r="B600" s="50">
        <v>-174302</v>
      </c>
      <c r="C600" s="16">
        <v>4</v>
      </c>
      <c r="D600" s="16">
        <v>114</v>
      </c>
    </row>
    <row r="601" spans="1:4" x14ac:dyDescent="0.55000000000000004">
      <c r="A601" s="48">
        <v>44440</v>
      </c>
      <c r="B601" s="50">
        <v>-195806.68</v>
      </c>
      <c r="C601" s="16">
        <v>4</v>
      </c>
      <c r="D601" s="16">
        <v>114</v>
      </c>
    </row>
    <row r="602" spans="1:4" x14ac:dyDescent="0.55000000000000004">
      <c r="A602" s="48">
        <v>44470</v>
      </c>
      <c r="B602" s="50">
        <v>-182143</v>
      </c>
      <c r="C602" s="16">
        <v>4</v>
      </c>
      <c r="D602" s="16">
        <v>114</v>
      </c>
    </row>
    <row r="603" spans="1:4" x14ac:dyDescent="0.55000000000000004">
      <c r="A603" s="48">
        <v>44501</v>
      </c>
      <c r="B603" s="50">
        <v>-172188.58</v>
      </c>
      <c r="C603" s="16">
        <v>4</v>
      </c>
      <c r="D603" s="16">
        <v>114</v>
      </c>
    </row>
    <row r="604" spans="1:4" x14ac:dyDescent="0.55000000000000004">
      <c r="A604" s="48">
        <v>44531</v>
      </c>
      <c r="B604" s="50">
        <v>-178023.13</v>
      </c>
      <c r="C604" s="16">
        <v>4</v>
      </c>
      <c r="D604" s="16">
        <v>114</v>
      </c>
    </row>
    <row r="605" spans="1:4" x14ac:dyDescent="0.55000000000000004">
      <c r="A605" s="48">
        <v>44197</v>
      </c>
      <c r="B605" s="50">
        <v>-20909.28</v>
      </c>
      <c r="C605" s="16">
        <v>4</v>
      </c>
      <c r="D605" s="16">
        <v>117</v>
      </c>
    </row>
    <row r="606" spans="1:4" x14ac:dyDescent="0.55000000000000004">
      <c r="A606" s="48">
        <v>44228</v>
      </c>
      <c r="B606" s="50">
        <v>-21748.774399999998</v>
      </c>
      <c r="C606" s="16">
        <v>4</v>
      </c>
      <c r="D606" s="16">
        <v>117</v>
      </c>
    </row>
    <row r="607" spans="1:4" x14ac:dyDescent="0.55000000000000004">
      <c r="A607" s="48">
        <v>44256</v>
      </c>
      <c r="B607" s="50">
        <v>-19747</v>
      </c>
      <c r="C607" s="16">
        <v>4</v>
      </c>
      <c r="D607" s="16">
        <v>117</v>
      </c>
    </row>
    <row r="608" spans="1:4" x14ac:dyDescent="0.55000000000000004">
      <c r="A608" s="48">
        <v>44287</v>
      </c>
      <c r="B608" s="50">
        <v>-18981.62</v>
      </c>
      <c r="C608" s="16">
        <v>4</v>
      </c>
      <c r="D608" s="16">
        <v>117</v>
      </c>
    </row>
    <row r="609" spans="1:4" x14ac:dyDescent="0.55000000000000004">
      <c r="A609" s="48">
        <v>44317</v>
      </c>
      <c r="B609" s="50">
        <v>-18991.03</v>
      </c>
      <c r="C609" s="16">
        <v>4</v>
      </c>
      <c r="D609" s="16">
        <v>117</v>
      </c>
    </row>
    <row r="610" spans="1:4" x14ac:dyDescent="0.55000000000000004">
      <c r="A610" s="48">
        <v>44348</v>
      </c>
      <c r="B610" s="50">
        <v>-18346.580000000002</v>
      </c>
      <c r="C610" s="16">
        <v>4</v>
      </c>
      <c r="D610" s="16">
        <v>117</v>
      </c>
    </row>
    <row r="611" spans="1:4" x14ac:dyDescent="0.55000000000000004">
      <c r="A611" s="48">
        <v>44378</v>
      </c>
      <c r="B611" s="50">
        <v>-17191.16</v>
      </c>
      <c r="C611" s="16">
        <v>4</v>
      </c>
      <c r="D611" s="16">
        <v>117</v>
      </c>
    </row>
    <row r="612" spans="1:4" x14ac:dyDescent="0.55000000000000004">
      <c r="A612" s="48">
        <v>44409</v>
      </c>
      <c r="B612" s="50">
        <v>-17915.38</v>
      </c>
      <c r="C612" s="16">
        <v>4</v>
      </c>
      <c r="D612" s="16">
        <v>117</v>
      </c>
    </row>
    <row r="613" spans="1:4" x14ac:dyDescent="0.55000000000000004">
      <c r="A613" s="48">
        <v>44440</v>
      </c>
      <c r="B613" s="50">
        <v>-19397.07</v>
      </c>
      <c r="C613" s="16">
        <v>4</v>
      </c>
      <c r="D613" s="16">
        <v>117</v>
      </c>
    </row>
    <row r="614" spans="1:4" x14ac:dyDescent="0.55000000000000004">
      <c r="A614" s="48">
        <v>44470</v>
      </c>
      <c r="B614" s="50">
        <v>-22607</v>
      </c>
      <c r="C614" s="16">
        <v>4</v>
      </c>
      <c r="D614" s="16">
        <v>117</v>
      </c>
    </row>
    <row r="615" spans="1:4" x14ac:dyDescent="0.55000000000000004">
      <c r="A615" s="48">
        <v>44501</v>
      </c>
      <c r="B615" s="50">
        <v>-18892.439999999999</v>
      </c>
      <c r="C615" s="16">
        <v>4</v>
      </c>
      <c r="D615" s="16">
        <v>117</v>
      </c>
    </row>
    <row r="616" spans="1:4" x14ac:dyDescent="0.55000000000000004">
      <c r="A616" s="48">
        <v>44531</v>
      </c>
      <c r="B616" s="50">
        <v>-17771.32</v>
      </c>
      <c r="C616" s="16">
        <v>4</v>
      </c>
      <c r="D616" s="16">
        <v>117</v>
      </c>
    </row>
    <row r="617" spans="1:4" x14ac:dyDescent="0.55000000000000004">
      <c r="A617" s="48">
        <v>44197</v>
      </c>
      <c r="B617" s="50">
        <v>-3011.54</v>
      </c>
      <c r="C617" s="16">
        <v>4</v>
      </c>
      <c r="D617" s="16">
        <v>121</v>
      </c>
    </row>
    <row r="618" spans="1:4" x14ac:dyDescent="0.55000000000000004">
      <c r="A618" s="48">
        <v>44228</v>
      </c>
      <c r="B618" s="50">
        <v>-2921.8049000000001</v>
      </c>
      <c r="C618" s="16">
        <v>4</v>
      </c>
      <c r="D618" s="16">
        <v>121</v>
      </c>
    </row>
    <row r="619" spans="1:4" x14ac:dyDescent="0.55000000000000004">
      <c r="A619" s="48">
        <v>44256</v>
      </c>
      <c r="B619" s="50">
        <v>-3689.53</v>
      </c>
      <c r="C619" s="16">
        <v>4</v>
      </c>
      <c r="D619" s="16">
        <v>121</v>
      </c>
    </row>
    <row r="620" spans="1:4" x14ac:dyDescent="0.55000000000000004">
      <c r="A620" s="48">
        <v>44287</v>
      </c>
      <c r="B620" s="50">
        <v>-3059</v>
      </c>
      <c r="C620" s="16">
        <v>4</v>
      </c>
      <c r="D620" s="16">
        <v>121</v>
      </c>
    </row>
    <row r="621" spans="1:4" x14ac:dyDescent="0.55000000000000004">
      <c r="A621" s="48">
        <v>44317</v>
      </c>
      <c r="B621" s="50">
        <v>-3485.79</v>
      </c>
      <c r="C621" s="16">
        <v>4</v>
      </c>
      <c r="D621" s="16">
        <v>121</v>
      </c>
    </row>
    <row r="622" spans="1:4" x14ac:dyDescent="0.55000000000000004">
      <c r="A622" s="48">
        <v>44348</v>
      </c>
      <c r="B622" s="50">
        <v>-3325</v>
      </c>
      <c r="C622" s="16">
        <v>4</v>
      </c>
      <c r="D622" s="16">
        <v>121</v>
      </c>
    </row>
    <row r="623" spans="1:4" x14ac:dyDescent="0.55000000000000004">
      <c r="A623" s="48">
        <v>44378</v>
      </c>
      <c r="B623" s="50">
        <v>-3932.94</v>
      </c>
      <c r="C623" s="16">
        <v>4</v>
      </c>
      <c r="D623" s="16">
        <v>121</v>
      </c>
    </row>
    <row r="624" spans="1:4" x14ac:dyDescent="0.55000000000000004">
      <c r="A624" s="48">
        <v>44409</v>
      </c>
      <c r="B624" s="50">
        <v>-3068.38</v>
      </c>
      <c r="C624" s="16">
        <v>4</v>
      </c>
      <c r="D624" s="16">
        <v>121</v>
      </c>
    </row>
    <row r="625" spans="1:4" x14ac:dyDescent="0.55000000000000004">
      <c r="A625" s="48">
        <v>44440</v>
      </c>
      <c r="B625" s="50">
        <v>-3562.81</v>
      </c>
      <c r="C625" s="16">
        <v>4</v>
      </c>
      <c r="D625" s="16">
        <v>121</v>
      </c>
    </row>
    <row r="626" spans="1:4" x14ac:dyDescent="0.55000000000000004">
      <c r="A626" s="48">
        <v>44470</v>
      </c>
      <c r="B626" s="50">
        <v>-3750.12</v>
      </c>
      <c r="C626" s="16">
        <v>4</v>
      </c>
      <c r="D626" s="16">
        <v>121</v>
      </c>
    </row>
    <row r="627" spans="1:4" x14ac:dyDescent="0.55000000000000004">
      <c r="A627" s="48">
        <v>44501</v>
      </c>
      <c r="B627" s="50">
        <v>-3743.23</v>
      </c>
      <c r="C627" s="16">
        <v>4</v>
      </c>
      <c r="D627" s="16">
        <v>121</v>
      </c>
    </row>
    <row r="628" spans="1:4" x14ac:dyDescent="0.55000000000000004">
      <c r="A628" s="48">
        <v>44531</v>
      </c>
      <c r="B628" s="50">
        <v>-3455.21</v>
      </c>
      <c r="C628" s="16">
        <v>4</v>
      </c>
      <c r="D628" s="16">
        <v>121</v>
      </c>
    </row>
    <row r="629" spans="1:4" x14ac:dyDescent="0.55000000000000004">
      <c r="A629" s="48">
        <v>44197</v>
      </c>
      <c r="B629" s="50">
        <v>-480.2</v>
      </c>
      <c r="C629" s="16">
        <v>4</v>
      </c>
      <c r="D629" s="16">
        <v>122</v>
      </c>
    </row>
    <row r="630" spans="1:4" x14ac:dyDescent="0.55000000000000004">
      <c r="A630" s="48">
        <v>44228</v>
      </c>
      <c r="B630" s="50">
        <v>-475.10599999999999</v>
      </c>
      <c r="C630" s="16">
        <v>4</v>
      </c>
      <c r="D630" s="16">
        <v>122</v>
      </c>
    </row>
    <row r="631" spans="1:4" x14ac:dyDescent="0.55000000000000004">
      <c r="A631" s="48">
        <v>44256</v>
      </c>
      <c r="B631" s="50">
        <v>-594.89</v>
      </c>
      <c r="C631" s="16">
        <v>4</v>
      </c>
      <c r="D631" s="16">
        <v>122</v>
      </c>
    </row>
    <row r="632" spans="1:4" x14ac:dyDescent="0.55000000000000004">
      <c r="A632" s="48">
        <v>44287</v>
      </c>
      <c r="B632" s="50">
        <v>-495.72</v>
      </c>
      <c r="C632" s="16">
        <v>4</v>
      </c>
      <c r="D632" s="16">
        <v>122</v>
      </c>
    </row>
    <row r="633" spans="1:4" x14ac:dyDescent="0.55000000000000004">
      <c r="A633" s="48">
        <v>44317</v>
      </c>
      <c r="B633" s="50">
        <v>-573.24</v>
      </c>
      <c r="C633" s="16">
        <v>4</v>
      </c>
      <c r="D633" s="16">
        <v>122</v>
      </c>
    </row>
    <row r="634" spans="1:4" x14ac:dyDescent="0.55000000000000004">
      <c r="A634" s="48">
        <v>44348</v>
      </c>
      <c r="B634" s="50">
        <v>-536.30999999999995</v>
      </c>
      <c r="C634" s="16">
        <v>4</v>
      </c>
      <c r="D634" s="16">
        <v>122</v>
      </c>
    </row>
    <row r="635" spans="1:4" x14ac:dyDescent="0.55000000000000004">
      <c r="A635" s="48">
        <v>44378</v>
      </c>
      <c r="B635" s="50">
        <v>-645.66</v>
      </c>
      <c r="C635" s="16">
        <v>4</v>
      </c>
      <c r="D635" s="16">
        <v>122</v>
      </c>
    </row>
    <row r="636" spans="1:4" x14ac:dyDescent="0.55000000000000004">
      <c r="A636" s="48">
        <v>44409</v>
      </c>
      <c r="B636" s="50">
        <v>-490.05</v>
      </c>
      <c r="C636" s="16">
        <v>4</v>
      </c>
      <c r="D636" s="16">
        <v>122</v>
      </c>
    </row>
    <row r="637" spans="1:4" x14ac:dyDescent="0.55000000000000004">
      <c r="A637" s="48">
        <v>44440</v>
      </c>
      <c r="B637" s="50">
        <v>-575.21</v>
      </c>
      <c r="C637" s="16">
        <v>4</v>
      </c>
      <c r="D637" s="16">
        <v>122</v>
      </c>
    </row>
    <row r="638" spans="1:4" x14ac:dyDescent="0.55000000000000004">
      <c r="A638" s="48">
        <v>44470</v>
      </c>
      <c r="B638" s="50">
        <v>-598.78</v>
      </c>
      <c r="C638" s="16">
        <v>4</v>
      </c>
      <c r="D638" s="16">
        <v>122</v>
      </c>
    </row>
    <row r="639" spans="1:4" x14ac:dyDescent="0.55000000000000004">
      <c r="A639" s="48">
        <v>44501</v>
      </c>
      <c r="B639" s="50">
        <v>-630</v>
      </c>
      <c r="C639" s="16">
        <v>4</v>
      </c>
      <c r="D639" s="16">
        <v>122</v>
      </c>
    </row>
    <row r="640" spans="1:4" x14ac:dyDescent="0.55000000000000004">
      <c r="A640" s="48">
        <v>44531</v>
      </c>
      <c r="B640" s="50">
        <v>-1985.742</v>
      </c>
      <c r="C640" s="16">
        <v>4</v>
      </c>
      <c r="D640" s="16">
        <v>122</v>
      </c>
    </row>
    <row r="641" spans="1:4" x14ac:dyDescent="0.55000000000000004">
      <c r="A641" s="48">
        <v>44197</v>
      </c>
      <c r="B641" s="50">
        <v>-268</v>
      </c>
      <c r="C641" s="16">
        <v>4</v>
      </c>
      <c r="D641" s="16">
        <v>125</v>
      </c>
    </row>
    <row r="642" spans="1:4" x14ac:dyDescent="0.55000000000000004">
      <c r="A642" s="48">
        <v>44228</v>
      </c>
      <c r="B642" s="50">
        <v>-307.0804</v>
      </c>
      <c r="C642" s="16">
        <v>4</v>
      </c>
      <c r="D642" s="16">
        <v>125</v>
      </c>
    </row>
    <row r="643" spans="1:4" x14ac:dyDescent="0.55000000000000004">
      <c r="A643" s="48">
        <v>44256</v>
      </c>
      <c r="B643" s="50">
        <v>-334.62</v>
      </c>
      <c r="C643" s="16">
        <v>4</v>
      </c>
      <c r="D643" s="16">
        <v>125</v>
      </c>
    </row>
    <row r="644" spans="1:4" x14ac:dyDescent="0.55000000000000004">
      <c r="A644" s="48">
        <v>44287</v>
      </c>
      <c r="B644" s="50">
        <v>-271.69</v>
      </c>
      <c r="C644" s="16">
        <v>4</v>
      </c>
      <c r="D644" s="16">
        <v>125</v>
      </c>
    </row>
    <row r="645" spans="1:4" x14ac:dyDescent="0.55000000000000004">
      <c r="A645" s="48">
        <v>44317</v>
      </c>
      <c r="B645" s="50">
        <v>-316.13</v>
      </c>
      <c r="C645" s="16">
        <v>4</v>
      </c>
      <c r="D645" s="16">
        <v>125</v>
      </c>
    </row>
    <row r="646" spans="1:4" x14ac:dyDescent="0.55000000000000004">
      <c r="A646" s="48">
        <v>44348</v>
      </c>
      <c r="B646" s="50">
        <v>-304.98</v>
      </c>
      <c r="C646" s="16">
        <v>4</v>
      </c>
      <c r="D646" s="16">
        <v>125</v>
      </c>
    </row>
    <row r="647" spans="1:4" x14ac:dyDescent="0.55000000000000004">
      <c r="A647" s="48">
        <v>44378</v>
      </c>
      <c r="B647" s="50">
        <v>-374</v>
      </c>
      <c r="C647" s="16">
        <v>4</v>
      </c>
      <c r="D647" s="16">
        <v>125</v>
      </c>
    </row>
    <row r="648" spans="1:4" x14ac:dyDescent="0.55000000000000004">
      <c r="A648" s="48">
        <v>44409</v>
      </c>
      <c r="B648" s="50">
        <v>-270.27</v>
      </c>
      <c r="C648" s="16">
        <v>4</v>
      </c>
      <c r="D648" s="16">
        <v>125</v>
      </c>
    </row>
    <row r="649" spans="1:4" x14ac:dyDescent="0.55000000000000004">
      <c r="A649" s="48">
        <v>44440</v>
      </c>
      <c r="B649" s="50">
        <v>-342</v>
      </c>
      <c r="C649" s="16">
        <v>4</v>
      </c>
      <c r="D649" s="16">
        <v>125</v>
      </c>
    </row>
    <row r="650" spans="1:4" x14ac:dyDescent="0.55000000000000004">
      <c r="A650" s="48">
        <v>44470</v>
      </c>
      <c r="B650" s="50">
        <v>-360.06</v>
      </c>
      <c r="C650" s="16">
        <v>4</v>
      </c>
      <c r="D650" s="16">
        <v>125</v>
      </c>
    </row>
    <row r="651" spans="1:4" x14ac:dyDescent="0.55000000000000004">
      <c r="A651" s="48">
        <v>44501</v>
      </c>
      <c r="B651" s="50">
        <v>-381.48</v>
      </c>
      <c r="C651" s="16">
        <v>4</v>
      </c>
      <c r="D651" s="16">
        <v>125</v>
      </c>
    </row>
    <row r="652" spans="1:4" x14ac:dyDescent="0.55000000000000004">
      <c r="A652" s="48">
        <v>44531</v>
      </c>
      <c r="B652" s="50">
        <v>-312</v>
      </c>
      <c r="C652" s="16">
        <v>4</v>
      </c>
      <c r="D652" s="16">
        <v>125</v>
      </c>
    </row>
    <row r="653" spans="1:4" x14ac:dyDescent="0.55000000000000004">
      <c r="A653" s="48">
        <v>44197</v>
      </c>
      <c r="B653" s="50">
        <v>-43957</v>
      </c>
      <c r="C653" s="16">
        <v>4</v>
      </c>
      <c r="D653" s="16">
        <v>128</v>
      </c>
    </row>
    <row r="654" spans="1:4" x14ac:dyDescent="0.55000000000000004">
      <c r="A654" s="48">
        <v>44228</v>
      </c>
      <c r="B654" s="50">
        <v>-47054.690999999999</v>
      </c>
      <c r="C654" s="16">
        <v>4</v>
      </c>
      <c r="D654" s="16">
        <v>128</v>
      </c>
    </row>
    <row r="655" spans="1:4" x14ac:dyDescent="0.55000000000000004">
      <c r="A655" s="48">
        <v>44256</v>
      </c>
      <c r="B655" s="50">
        <v>-42236.37</v>
      </c>
      <c r="C655" s="16">
        <v>4</v>
      </c>
      <c r="D655" s="16">
        <v>128</v>
      </c>
    </row>
    <row r="656" spans="1:4" x14ac:dyDescent="0.55000000000000004">
      <c r="A656" s="48">
        <v>44287</v>
      </c>
      <c r="B656" s="50">
        <v>-27224.01</v>
      </c>
      <c r="C656" s="16">
        <v>4</v>
      </c>
      <c r="D656" s="16">
        <v>128</v>
      </c>
    </row>
    <row r="657" spans="1:4" x14ac:dyDescent="0.55000000000000004">
      <c r="A657" s="48">
        <v>44317</v>
      </c>
      <c r="B657" s="50">
        <v>-33113.279999999999</v>
      </c>
      <c r="C657" s="16">
        <v>4</v>
      </c>
      <c r="D657" s="16">
        <v>128</v>
      </c>
    </row>
    <row r="658" spans="1:4" x14ac:dyDescent="0.55000000000000004">
      <c r="A658" s="48">
        <v>44348</v>
      </c>
      <c r="B658" s="50">
        <v>-40972.379999999997</v>
      </c>
      <c r="C658" s="16">
        <v>4</v>
      </c>
      <c r="D658" s="16">
        <v>128</v>
      </c>
    </row>
    <row r="659" spans="1:4" x14ac:dyDescent="0.55000000000000004">
      <c r="A659" s="48">
        <v>44378</v>
      </c>
      <c r="B659" s="50">
        <v>-27930</v>
      </c>
      <c r="C659" s="16">
        <v>4</v>
      </c>
      <c r="D659" s="16">
        <v>128</v>
      </c>
    </row>
    <row r="660" spans="1:4" x14ac:dyDescent="0.55000000000000004">
      <c r="A660" s="48">
        <v>44409</v>
      </c>
      <c r="B660" s="50">
        <v>-21440.880000000001</v>
      </c>
      <c r="C660" s="16">
        <v>4</v>
      </c>
      <c r="D660" s="16">
        <v>128</v>
      </c>
    </row>
    <row r="661" spans="1:4" x14ac:dyDescent="0.55000000000000004">
      <c r="A661" s="48">
        <v>44440</v>
      </c>
      <c r="B661" s="50">
        <v>-32486.65</v>
      </c>
      <c r="C661" s="16">
        <v>4</v>
      </c>
      <c r="D661" s="16">
        <v>128</v>
      </c>
    </row>
    <row r="662" spans="1:4" x14ac:dyDescent="0.55000000000000004">
      <c r="A662" s="48">
        <v>44470</v>
      </c>
      <c r="B662" s="50">
        <v>-37310.080000000002</v>
      </c>
      <c r="C662" s="16">
        <v>4</v>
      </c>
      <c r="D662" s="16">
        <v>128</v>
      </c>
    </row>
    <row r="663" spans="1:4" x14ac:dyDescent="0.55000000000000004">
      <c r="A663" s="48">
        <v>44501</v>
      </c>
      <c r="B663" s="50">
        <v>-33900.57</v>
      </c>
      <c r="C663" s="16">
        <v>4</v>
      </c>
      <c r="D663" s="16">
        <v>128</v>
      </c>
    </row>
    <row r="664" spans="1:4" x14ac:dyDescent="0.55000000000000004">
      <c r="A664" s="48">
        <v>44531</v>
      </c>
      <c r="B664" s="50">
        <v>-37697.24</v>
      </c>
      <c r="C664" s="16">
        <v>4</v>
      </c>
      <c r="D664" s="16">
        <v>128</v>
      </c>
    </row>
    <row r="665" spans="1:4" x14ac:dyDescent="0.55000000000000004">
      <c r="A665" s="48">
        <v>44197</v>
      </c>
      <c r="B665" s="50">
        <v>533295.32999999996</v>
      </c>
      <c r="C665" s="16">
        <v>5</v>
      </c>
      <c r="D665" s="16">
        <v>101</v>
      </c>
    </row>
    <row r="666" spans="1:4" x14ac:dyDescent="0.55000000000000004">
      <c r="A666" s="48">
        <v>44228</v>
      </c>
      <c r="B666" s="50">
        <v>544291.11</v>
      </c>
      <c r="C666" s="16">
        <v>5</v>
      </c>
      <c r="D666" s="16">
        <v>101</v>
      </c>
    </row>
    <row r="667" spans="1:4" x14ac:dyDescent="0.55000000000000004">
      <c r="A667" s="48">
        <v>44256</v>
      </c>
      <c r="B667" s="50">
        <v>628254.44999999995</v>
      </c>
      <c r="C667" s="16">
        <v>5</v>
      </c>
      <c r="D667" s="16">
        <v>101</v>
      </c>
    </row>
    <row r="668" spans="1:4" x14ac:dyDescent="0.55000000000000004">
      <c r="A668" s="48">
        <v>44287</v>
      </c>
      <c r="B668" s="50">
        <v>272636.82</v>
      </c>
      <c r="C668" s="16">
        <v>5</v>
      </c>
      <c r="D668" s="16">
        <v>101</v>
      </c>
    </row>
    <row r="669" spans="1:4" x14ac:dyDescent="0.55000000000000004">
      <c r="A669" s="48">
        <v>44317</v>
      </c>
      <c r="B669" s="50">
        <v>494160.68</v>
      </c>
      <c r="C669" s="16">
        <v>5</v>
      </c>
      <c r="D669" s="16">
        <v>101</v>
      </c>
    </row>
    <row r="670" spans="1:4" x14ac:dyDescent="0.55000000000000004">
      <c r="A670" s="48">
        <v>44348</v>
      </c>
      <c r="B670" s="50">
        <v>452792.28</v>
      </c>
      <c r="C670" s="16">
        <v>5</v>
      </c>
      <c r="D670" s="16">
        <v>101</v>
      </c>
    </row>
    <row r="671" spans="1:4" x14ac:dyDescent="0.55000000000000004">
      <c r="A671" s="48">
        <v>44378</v>
      </c>
      <c r="B671" s="50">
        <v>192270.87</v>
      </c>
      <c r="C671" s="16">
        <v>5</v>
      </c>
      <c r="D671" s="16">
        <v>101</v>
      </c>
    </row>
    <row r="672" spans="1:4" x14ac:dyDescent="0.55000000000000004">
      <c r="A672" s="48">
        <v>44409</v>
      </c>
      <c r="B672" s="50">
        <v>386514.88</v>
      </c>
      <c r="C672" s="16">
        <v>5</v>
      </c>
      <c r="D672" s="16">
        <v>101</v>
      </c>
    </row>
    <row r="673" spans="1:4" x14ac:dyDescent="0.55000000000000004">
      <c r="A673" s="48">
        <v>44440</v>
      </c>
      <c r="B673" s="50">
        <v>290992.24</v>
      </c>
      <c r="C673" s="16">
        <v>5</v>
      </c>
      <c r="D673" s="16">
        <v>101</v>
      </c>
    </row>
    <row r="674" spans="1:4" x14ac:dyDescent="0.55000000000000004">
      <c r="A674" s="48">
        <v>44470</v>
      </c>
      <c r="B674" s="50">
        <v>228974.32</v>
      </c>
      <c r="C674" s="16">
        <v>5</v>
      </c>
      <c r="D674" s="16">
        <v>101</v>
      </c>
    </row>
    <row r="675" spans="1:4" x14ac:dyDescent="0.55000000000000004">
      <c r="A675" s="48">
        <v>44501</v>
      </c>
      <c r="B675" s="50">
        <v>412038</v>
      </c>
      <c r="C675" s="16">
        <v>5</v>
      </c>
      <c r="D675" s="16">
        <v>101</v>
      </c>
    </row>
    <row r="676" spans="1:4" x14ac:dyDescent="0.55000000000000004">
      <c r="A676" s="48">
        <v>44531</v>
      </c>
      <c r="B676" s="50">
        <v>436051.86</v>
      </c>
      <c r="C676" s="16">
        <v>5</v>
      </c>
      <c r="D676" s="16">
        <v>101</v>
      </c>
    </row>
    <row r="677" spans="1:4" x14ac:dyDescent="0.55000000000000004">
      <c r="A677" s="48">
        <v>44197</v>
      </c>
      <c r="B677" s="50">
        <v>390350.19</v>
      </c>
      <c r="C677" s="16">
        <v>5</v>
      </c>
      <c r="D677" s="16">
        <v>102</v>
      </c>
    </row>
    <row r="678" spans="1:4" x14ac:dyDescent="0.55000000000000004">
      <c r="A678" s="48">
        <v>44228</v>
      </c>
      <c r="B678" s="50">
        <v>382426.08114299999</v>
      </c>
      <c r="C678" s="16">
        <v>5</v>
      </c>
      <c r="D678" s="16">
        <v>102</v>
      </c>
    </row>
    <row r="679" spans="1:4" x14ac:dyDescent="0.55000000000000004">
      <c r="A679" s="48">
        <v>44256</v>
      </c>
      <c r="B679" s="50">
        <v>469701.16200000001</v>
      </c>
      <c r="C679" s="16">
        <v>5</v>
      </c>
      <c r="D679" s="16">
        <v>102</v>
      </c>
    </row>
    <row r="680" spans="1:4" x14ac:dyDescent="0.55000000000000004">
      <c r="A680" s="48">
        <v>44287</v>
      </c>
      <c r="B680" s="50">
        <v>205814.07</v>
      </c>
      <c r="C680" s="16">
        <v>5</v>
      </c>
      <c r="D680" s="16">
        <v>102</v>
      </c>
    </row>
    <row r="681" spans="1:4" x14ac:dyDescent="0.55000000000000004">
      <c r="A681" s="48">
        <v>44317</v>
      </c>
      <c r="B681" s="50">
        <v>355795.68959999998</v>
      </c>
      <c r="C681" s="16">
        <v>5</v>
      </c>
      <c r="D681" s="16">
        <v>102</v>
      </c>
    </row>
    <row r="682" spans="1:4" x14ac:dyDescent="0.55000000000000004">
      <c r="A682" s="48">
        <v>44348</v>
      </c>
      <c r="B682" s="50">
        <v>314335.50339999999</v>
      </c>
      <c r="C682" s="16">
        <v>5</v>
      </c>
      <c r="D682" s="16">
        <v>102</v>
      </c>
    </row>
    <row r="683" spans="1:4" x14ac:dyDescent="0.55000000000000004">
      <c r="A683" s="48">
        <v>44378</v>
      </c>
      <c r="B683" s="50">
        <v>152262.992</v>
      </c>
      <c r="C683" s="16">
        <v>5</v>
      </c>
      <c r="D683" s="16">
        <v>102</v>
      </c>
    </row>
    <row r="684" spans="1:4" x14ac:dyDescent="0.55000000000000004">
      <c r="A684" s="48">
        <v>44409</v>
      </c>
      <c r="B684" s="50">
        <v>299300.28480000002</v>
      </c>
      <c r="C684" s="16">
        <v>5</v>
      </c>
      <c r="D684" s="16">
        <v>102</v>
      </c>
    </row>
    <row r="685" spans="1:4" x14ac:dyDescent="0.55000000000000004">
      <c r="A685" s="48">
        <v>44440</v>
      </c>
      <c r="B685" s="50">
        <v>234623.7432</v>
      </c>
      <c r="C685" s="16">
        <v>5</v>
      </c>
      <c r="D685" s="16">
        <v>102</v>
      </c>
    </row>
    <row r="686" spans="1:4" x14ac:dyDescent="0.55000000000000004">
      <c r="A686" s="48">
        <v>44470</v>
      </c>
      <c r="B686" s="50">
        <v>182990.61120000001</v>
      </c>
      <c r="C686" s="16">
        <v>5</v>
      </c>
      <c r="D686" s="16">
        <v>102</v>
      </c>
    </row>
    <row r="687" spans="1:4" x14ac:dyDescent="0.55000000000000004">
      <c r="A687" s="48">
        <v>44501</v>
      </c>
      <c r="B687" s="50">
        <v>291340</v>
      </c>
      <c r="C687" s="16">
        <v>5</v>
      </c>
      <c r="D687" s="16">
        <v>102</v>
      </c>
    </row>
    <row r="688" spans="1:4" x14ac:dyDescent="0.55000000000000004">
      <c r="A688" s="48">
        <v>44531</v>
      </c>
      <c r="B688" s="50">
        <v>338232.39120000001</v>
      </c>
      <c r="C688" s="16">
        <v>5</v>
      </c>
      <c r="D688" s="16">
        <v>102</v>
      </c>
    </row>
    <row r="689" spans="1:4" x14ac:dyDescent="0.55000000000000004">
      <c r="A689" s="48">
        <v>44197</v>
      </c>
      <c r="B689" s="50">
        <v>16493</v>
      </c>
      <c r="C689" s="16">
        <v>5</v>
      </c>
      <c r="D689" s="16">
        <v>103</v>
      </c>
    </row>
    <row r="690" spans="1:4" x14ac:dyDescent="0.55000000000000004">
      <c r="A690" s="48">
        <v>44228</v>
      </c>
      <c r="B690" s="50">
        <v>15998.21</v>
      </c>
      <c r="C690" s="16">
        <v>5</v>
      </c>
      <c r="D690" s="16">
        <v>103</v>
      </c>
    </row>
    <row r="691" spans="1:4" x14ac:dyDescent="0.55000000000000004">
      <c r="A691" s="48">
        <v>44256</v>
      </c>
      <c r="B691" s="50">
        <v>44431.24</v>
      </c>
      <c r="C691" s="16">
        <v>5</v>
      </c>
      <c r="D691" s="16">
        <v>103</v>
      </c>
    </row>
    <row r="692" spans="1:4" x14ac:dyDescent="0.55000000000000004">
      <c r="A692" s="48">
        <v>44287</v>
      </c>
      <c r="B692" s="50">
        <v>13364</v>
      </c>
      <c r="C692" s="16">
        <v>5</v>
      </c>
      <c r="D692" s="16">
        <v>103</v>
      </c>
    </row>
    <row r="693" spans="1:4" x14ac:dyDescent="0.55000000000000004">
      <c r="A693" s="48">
        <v>44317</v>
      </c>
      <c r="B693" s="50">
        <v>28475.32</v>
      </c>
      <c r="C693" s="16">
        <v>5</v>
      </c>
      <c r="D693" s="16">
        <v>103</v>
      </c>
    </row>
    <row r="694" spans="1:4" x14ac:dyDescent="0.55000000000000004">
      <c r="A694" s="48">
        <v>44348</v>
      </c>
      <c r="B694" s="50">
        <v>17756</v>
      </c>
      <c r="C694" s="16">
        <v>5</v>
      </c>
      <c r="D694" s="16">
        <v>103</v>
      </c>
    </row>
    <row r="695" spans="1:4" x14ac:dyDescent="0.55000000000000004">
      <c r="A695" s="48">
        <v>44378</v>
      </c>
      <c r="B695" s="50">
        <v>3806.32</v>
      </c>
      <c r="C695" s="16">
        <v>5</v>
      </c>
      <c r="D695" s="16">
        <v>103</v>
      </c>
    </row>
    <row r="696" spans="1:4" x14ac:dyDescent="0.55000000000000004">
      <c r="A696" s="48">
        <v>44409</v>
      </c>
      <c r="B696" s="50">
        <v>29696.55</v>
      </c>
      <c r="C696" s="16">
        <v>5</v>
      </c>
      <c r="D696" s="16">
        <v>103</v>
      </c>
    </row>
    <row r="697" spans="1:4" x14ac:dyDescent="0.55000000000000004">
      <c r="A697" s="48">
        <v>44440</v>
      </c>
      <c r="B697" s="50">
        <v>23999</v>
      </c>
      <c r="C697" s="16">
        <v>5</v>
      </c>
      <c r="D697" s="16">
        <v>103</v>
      </c>
    </row>
    <row r="698" spans="1:4" x14ac:dyDescent="0.55000000000000004">
      <c r="A698" s="48">
        <v>44470</v>
      </c>
      <c r="B698" s="50">
        <v>9536.42</v>
      </c>
      <c r="C698" s="16">
        <v>5</v>
      </c>
      <c r="D698" s="16">
        <v>103</v>
      </c>
    </row>
    <row r="699" spans="1:4" x14ac:dyDescent="0.55000000000000004">
      <c r="A699" s="48">
        <v>44501</v>
      </c>
      <c r="B699" s="50">
        <v>24472.560000000001</v>
      </c>
      <c r="C699" s="16">
        <v>5</v>
      </c>
      <c r="D699" s="16">
        <v>103</v>
      </c>
    </row>
    <row r="700" spans="1:4" x14ac:dyDescent="0.55000000000000004">
      <c r="A700" s="48">
        <v>44531</v>
      </c>
      <c r="B700" s="50">
        <v>8990</v>
      </c>
      <c r="C700" s="16">
        <v>5</v>
      </c>
      <c r="D700" s="16">
        <v>103</v>
      </c>
    </row>
    <row r="701" spans="1:4" x14ac:dyDescent="0.55000000000000004">
      <c r="A701" s="48">
        <v>44197</v>
      </c>
      <c r="B701" s="50">
        <v>-6124.14</v>
      </c>
      <c r="C701" s="16">
        <v>5</v>
      </c>
      <c r="D701" s="16">
        <v>104</v>
      </c>
    </row>
    <row r="702" spans="1:4" x14ac:dyDescent="0.55000000000000004">
      <c r="A702" s="48">
        <v>44228</v>
      </c>
      <c r="B702" s="50">
        <v>-6122.9027999999998</v>
      </c>
      <c r="C702" s="16">
        <v>5</v>
      </c>
      <c r="D702" s="16">
        <v>104</v>
      </c>
    </row>
    <row r="703" spans="1:4" x14ac:dyDescent="0.55000000000000004">
      <c r="A703" s="48">
        <v>44256</v>
      </c>
      <c r="B703" s="50">
        <v>-6974</v>
      </c>
      <c r="C703" s="16">
        <v>5</v>
      </c>
      <c r="D703" s="16">
        <v>104</v>
      </c>
    </row>
    <row r="704" spans="1:4" x14ac:dyDescent="0.55000000000000004">
      <c r="A704" s="48">
        <v>44287</v>
      </c>
      <c r="B704" s="50">
        <v>-337.12</v>
      </c>
      <c r="C704" s="16">
        <v>5</v>
      </c>
      <c r="D704" s="16">
        <v>104</v>
      </c>
    </row>
    <row r="705" spans="1:4" x14ac:dyDescent="0.55000000000000004">
      <c r="A705" s="48">
        <v>44317</v>
      </c>
      <c r="B705" s="50">
        <v>-11.11</v>
      </c>
      <c r="C705" s="16">
        <v>5</v>
      </c>
      <c r="D705" s="16">
        <v>104</v>
      </c>
    </row>
    <row r="706" spans="1:4" x14ac:dyDescent="0.55000000000000004">
      <c r="A706" s="48">
        <v>44348</v>
      </c>
      <c r="B706" s="50">
        <v>-618.38</v>
      </c>
      <c r="C706" s="16">
        <v>5</v>
      </c>
      <c r="D706" s="16">
        <v>104</v>
      </c>
    </row>
    <row r="707" spans="1:4" x14ac:dyDescent="0.55000000000000004">
      <c r="A707" s="48">
        <v>44378</v>
      </c>
      <c r="B707" s="50">
        <v>-0.98</v>
      </c>
      <c r="C707" s="16">
        <v>5</v>
      </c>
      <c r="D707" s="16">
        <v>104</v>
      </c>
    </row>
    <row r="708" spans="1:4" x14ac:dyDescent="0.55000000000000004">
      <c r="A708" s="48">
        <v>44440</v>
      </c>
      <c r="B708" s="50">
        <v>-37.24</v>
      </c>
      <c r="C708" s="16">
        <v>5</v>
      </c>
      <c r="D708" s="16">
        <v>104</v>
      </c>
    </row>
    <row r="709" spans="1:4" x14ac:dyDescent="0.55000000000000004">
      <c r="A709" s="48">
        <v>44470</v>
      </c>
      <c r="B709" s="50">
        <v>-5.05</v>
      </c>
      <c r="C709" s="16">
        <v>5</v>
      </c>
      <c r="D709" s="16">
        <v>104</v>
      </c>
    </row>
    <row r="710" spans="1:4" x14ac:dyDescent="0.55000000000000004">
      <c r="A710" s="48">
        <v>44501</v>
      </c>
      <c r="B710" s="50">
        <v>-6796.29</v>
      </c>
      <c r="C710" s="16">
        <v>5</v>
      </c>
      <c r="D710" s="16">
        <v>104</v>
      </c>
    </row>
    <row r="711" spans="1:4" x14ac:dyDescent="0.55000000000000004">
      <c r="A711" s="48">
        <v>44531</v>
      </c>
      <c r="B711" s="50">
        <v>-4534</v>
      </c>
      <c r="C711" s="16">
        <v>5</v>
      </c>
      <c r="D711" s="16">
        <v>104</v>
      </c>
    </row>
    <row r="712" spans="1:4" x14ac:dyDescent="0.55000000000000004">
      <c r="A712" s="48">
        <v>44256</v>
      </c>
      <c r="B712" s="50">
        <v>-32060.16</v>
      </c>
      <c r="C712" s="16">
        <v>5</v>
      </c>
      <c r="D712" s="16">
        <v>107</v>
      </c>
    </row>
    <row r="713" spans="1:4" x14ac:dyDescent="0.55000000000000004">
      <c r="A713" s="48">
        <v>44287</v>
      </c>
      <c r="B713" s="50">
        <v>-2698.72</v>
      </c>
      <c r="C713" s="16">
        <v>5</v>
      </c>
      <c r="D713" s="16">
        <v>107</v>
      </c>
    </row>
    <row r="714" spans="1:4" x14ac:dyDescent="0.55000000000000004">
      <c r="A714" s="48">
        <v>44317</v>
      </c>
      <c r="B714" s="50">
        <v>-9589.2999999999993</v>
      </c>
      <c r="C714" s="16">
        <v>5</v>
      </c>
      <c r="D714" s="16">
        <v>107</v>
      </c>
    </row>
    <row r="715" spans="1:4" x14ac:dyDescent="0.55000000000000004">
      <c r="A715" s="48">
        <v>44348</v>
      </c>
      <c r="B715" s="50">
        <v>-17400.88</v>
      </c>
      <c r="C715" s="16">
        <v>5</v>
      </c>
      <c r="D715" s="16">
        <v>107</v>
      </c>
    </row>
    <row r="716" spans="1:4" x14ac:dyDescent="0.55000000000000004">
      <c r="A716" s="48">
        <v>44378</v>
      </c>
      <c r="B716" s="50">
        <v>-7612.64</v>
      </c>
      <c r="C716" s="16">
        <v>5</v>
      </c>
      <c r="D716" s="16">
        <v>107</v>
      </c>
    </row>
    <row r="717" spans="1:4" x14ac:dyDescent="0.55000000000000004">
      <c r="A717" s="48">
        <v>44409</v>
      </c>
      <c r="B717" s="50">
        <v>-7576.47</v>
      </c>
      <c r="C717" s="16">
        <v>5</v>
      </c>
      <c r="D717" s="16">
        <v>107</v>
      </c>
    </row>
    <row r="718" spans="1:4" x14ac:dyDescent="0.55000000000000004">
      <c r="A718" s="48">
        <v>44440</v>
      </c>
      <c r="B718" s="50">
        <v>-8999</v>
      </c>
      <c r="C718" s="16">
        <v>5</v>
      </c>
      <c r="D718" s="16">
        <v>107</v>
      </c>
    </row>
    <row r="719" spans="1:4" x14ac:dyDescent="0.55000000000000004">
      <c r="A719" s="48">
        <v>44470</v>
      </c>
      <c r="B719" s="50">
        <v>-4579.37</v>
      </c>
      <c r="C719" s="16">
        <v>5</v>
      </c>
      <c r="D719" s="16">
        <v>107</v>
      </c>
    </row>
    <row r="720" spans="1:4" x14ac:dyDescent="0.55000000000000004">
      <c r="A720" s="48">
        <v>44501</v>
      </c>
      <c r="B720" s="50">
        <v>-12236.28</v>
      </c>
      <c r="C720" s="16">
        <v>5</v>
      </c>
      <c r="D720" s="16">
        <v>107</v>
      </c>
    </row>
    <row r="721" spans="1:4" x14ac:dyDescent="0.55000000000000004">
      <c r="A721" s="48">
        <v>44531</v>
      </c>
      <c r="B721" s="50">
        <v>-9169.7999999999993</v>
      </c>
      <c r="C721" s="16">
        <v>5</v>
      </c>
      <c r="D721" s="16">
        <v>107</v>
      </c>
    </row>
    <row r="722" spans="1:4" x14ac:dyDescent="0.55000000000000004">
      <c r="A722" s="48">
        <v>44256</v>
      </c>
      <c r="B722" s="50">
        <v>-19818.599999999999</v>
      </c>
      <c r="C722" s="16">
        <v>5</v>
      </c>
      <c r="D722" s="16">
        <v>108</v>
      </c>
    </row>
    <row r="723" spans="1:4" x14ac:dyDescent="0.55000000000000004">
      <c r="A723" s="48">
        <v>44287</v>
      </c>
      <c r="B723" s="50">
        <v>-15716.26</v>
      </c>
      <c r="C723" s="16">
        <v>5</v>
      </c>
      <c r="D723" s="16">
        <v>108</v>
      </c>
    </row>
    <row r="724" spans="1:4" x14ac:dyDescent="0.55000000000000004">
      <c r="A724" s="48">
        <v>44317</v>
      </c>
      <c r="B724" s="50">
        <v>-7192.22</v>
      </c>
      <c r="C724" s="16">
        <v>5</v>
      </c>
      <c r="D724" s="16">
        <v>108</v>
      </c>
    </row>
    <row r="725" spans="1:4" x14ac:dyDescent="0.55000000000000004">
      <c r="A725" s="48">
        <v>44348</v>
      </c>
      <c r="B725" s="50">
        <v>-26634</v>
      </c>
      <c r="C725" s="16">
        <v>5</v>
      </c>
      <c r="D725" s="16">
        <v>108</v>
      </c>
    </row>
    <row r="726" spans="1:4" x14ac:dyDescent="0.55000000000000004">
      <c r="A726" s="48">
        <v>44378</v>
      </c>
      <c r="B726" s="50">
        <v>-2854.74</v>
      </c>
      <c r="C726" s="16">
        <v>5</v>
      </c>
      <c r="D726" s="16">
        <v>108</v>
      </c>
    </row>
    <row r="727" spans="1:4" x14ac:dyDescent="0.55000000000000004">
      <c r="A727" s="48">
        <v>44409</v>
      </c>
      <c r="B727" s="50">
        <v>-5567.8</v>
      </c>
      <c r="C727" s="16">
        <v>5</v>
      </c>
      <c r="D727" s="16">
        <v>108</v>
      </c>
    </row>
    <row r="728" spans="1:4" x14ac:dyDescent="0.55000000000000004">
      <c r="A728" s="48">
        <v>44440</v>
      </c>
      <c r="B728" s="50">
        <v>-9178.98</v>
      </c>
      <c r="C728" s="16">
        <v>5</v>
      </c>
      <c r="D728" s="16">
        <v>108</v>
      </c>
    </row>
    <row r="729" spans="1:4" x14ac:dyDescent="0.55000000000000004">
      <c r="A729" s="48">
        <v>44470</v>
      </c>
      <c r="B729" s="50">
        <v>-14304.63</v>
      </c>
      <c r="C729" s="16">
        <v>5</v>
      </c>
      <c r="D729" s="16">
        <v>108</v>
      </c>
    </row>
    <row r="730" spans="1:4" x14ac:dyDescent="0.55000000000000004">
      <c r="A730" s="48">
        <v>44501</v>
      </c>
      <c r="B730" s="50">
        <v>-25221.72</v>
      </c>
      <c r="C730" s="16">
        <v>5</v>
      </c>
      <c r="D730" s="16">
        <v>108</v>
      </c>
    </row>
    <row r="731" spans="1:4" x14ac:dyDescent="0.55000000000000004">
      <c r="A731" s="48">
        <v>44531</v>
      </c>
      <c r="B731" s="50">
        <v>-6540.71</v>
      </c>
      <c r="C731" s="16">
        <v>5</v>
      </c>
      <c r="D731" s="16">
        <v>108</v>
      </c>
    </row>
    <row r="732" spans="1:4" x14ac:dyDescent="0.55000000000000004">
      <c r="A732" s="48">
        <v>44197</v>
      </c>
      <c r="B732" s="50">
        <v>-145248.84</v>
      </c>
      <c r="C732" s="16">
        <v>5</v>
      </c>
      <c r="D732" s="16">
        <v>111</v>
      </c>
    </row>
    <row r="733" spans="1:4" x14ac:dyDescent="0.55000000000000004">
      <c r="A733" s="48">
        <v>44228</v>
      </c>
      <c r="B733" s="50">
        <v>-152511.28200000001</v>
      </c>
      <c r="C733" s="16">
        <v>5</v>
      </c>
      <c r="D733" s="16">
        <v>111</v>
      </c>
    </row>
    <row r="734" spans="1:4" x14ac:dyDescent="0.55000000000000004">
      <c r="A734" s="48">
        <v>44256</v>
      </c>
      <c r="B734" s="50">
        <v>-152340.32</v>
      </c>
      <c r="C734" s="16">
        <v>5</v>
      </c>
      <c r="D734" s="16">
        <v>111</v>
      </c>
    </row>
    <row r="735" spans="1:4" x14ac:dyDescent="0.55000000000000004">
      <c r="A735" s="48">
        <v>44287</v>
      </c>
      <c r="B735" s="50">
        <v>-60991.66</v>
      </c>
      <c r="C735" s="16">
        <v>5</v>
      </c>
      <c r="D735" s="16">
        <v>111</v>
      </c>
    </row>
    <row r="736" spans="1:4" x14ac:dyDescent="0.55000000000000004">
      <c r="A736" s="48">
        <v>44317</v>
      </c>
      <c r="B736" s="50">
        <v>-125750.8</v>
      </c>
      <c r="C736" s="16">
        <v>5</v>
      </c>
      <c r="D736" s="16">
        <v>111</v>
      </c>
    </row>
    <row r="737" spans="1:4" x14ac:dyDescent="0.55000000000000004">
      <c r="A737" s="48">
        <v>44348</v>
      </c>
      <c r="B737" s="50">
        <v>-121305.38</v>
      </c>
      <c r="C737" s="16">
        <v>5</v>
      </c>
      <c r="D737" s="16">
        <v>111</v>
      </c>
    </row>
    <row r="738" spans="1:4" x14ac:dyDescent="0.55000000000000004">
      <c r="A738" s="48">
        <v>44378</v>
      </c>
      <c r="B738" s="50">
        <v>-55671.66</v>
      </c>
      <c r="C738" s="16">
        <v>5</v>
      </c>
      <c r="D738" s="16">
        <v>111</v>
      </c>
    </row>
    <row r="739" spans="1:4" x14ac:dyDescent="0.55000000000000004">
      <c r="A739" s="48">
        <v>44409</v>
      </c>
      <c r="B739" s="50">
        <v>-109060</v>
      </c>
      <c r="C739" s="16">
        <v>5</v>
      </c>
      <c r="D739" s="16">
        <v>111</v>
      </c>
    </row>
    <row r="740" spans="1:4" x14ac:dyDescent="0.55000000000000004">
      <c r="A740" s="48">
        <v>44440</v>
      </c>
      <c r="B740" s="50">
        <v>-112376.64</v>
      </c>
      <c r="C740" s="16">
        <v>5</v>
      </c>
      <c r="D740" s="16">
        <v>111</v>
      </c>
    </row>
    <row r="741" spans="1:4" x14ac:dyDescent="0.55000000000000004">
      <c r="A741" s="48">
        <v>44470</v>
      </c>
      <c r="B741" s="50">
        <v>-64483.38</v>
      </c>
      <c r="C741" s="16">
        <v>5</v>
      </c>
      <c r="D741" s="16">
        <v>111</v>
      </c>
    </row>
    <row r="742" spans="1:4" x14ac:dyDescent="0.55000000000000004">
      <c r="A742" s="48">
        <v>44501</v>
      </c>
      <c r="B742" s="50">
        <v>-123371</v>
      </c>
      <c r="C742" s="16">
        <v>5</v>
      </c>
      <c r="D742" s="16">
        <v>111</v>
      </c>
    </row>
    <row r="743" spans="1:4" x14ac:dyDescent="0.55000000000000004">
      <c r="A743" s="48">
        <v>44531</v>
      </c>
      <c r="B743" s="50">
        <v>-134705</v>
      </c>
      <c r="C743" s="16">
        <v>5</v>
      </c>
      <c r="D743" s="16">
        <v>111</v>
      </c>
    </row>
    <row r="744" spans="1:4" x14ac:dyDescent="0.55000000000000004">
      <c r="A744" s="48">
        <v>44197</v>
      </c>
      <c r="B744" s="50">
        <v>-2242</v>
      </c>
      <c r="C744" s="16">
        <v>5</v>
      </c>
      <c r="D744" s="16">
        <v>115</v>
      </c>
    </row>
    <row r="745" spans="1:4" x14ac:dyDescent="0.55000000000000004">
      <c r="A745" s="48">
        <v>44228</v>
      </c>
      <c r="B745" s="50">
        <v>-2137.0859999999998</v>
      </c>
      <c r="C745" s="16">
        <v>5</v>
      </c>
      <c r="D745" s="16">
        <v>115</v>
      </c>
    </row>
    <row r="746" spans="1:4" x14ac:dyDescent="0.55000000000000004">
      <c r="A746" s="48">
        <v>44256</v>
      </c>
      <c r="B746" s="50">
        <v>-2383.92</v>
      </c>
      <c r="C746" s="16">
        <v>5</v>
      </c>
      <c r="D746" s="16">
        <v>115</v>
      </c>
    </row>
    <row r="747" spans="1:4" x14ac:dyDescent="0.55000000000000004">
      <c r="A747" s="48">
        <v>44287</v>
      </c>
      <c r="B747" s="50">
        <v>-2443.19</v>
      </c>
      <c r="C747" s="16">
        <v>5</v>
      </c>
      <c r="D747" s="16">
        <v>115</v>
      </c>
    </row>
    <row r="748" spans="1:4" x14ac:dyDescent="0.55000000000000004">
      <c r="A748" s="48">
        <v>44317</v>
      </c>
      <c r="B748" s="50">
        <v>-2324</v>
      </c>
      <c r="C748" s="16">
        <v>5</v>
      </c>
      <c r="D748" s="16">
        <v>115</v>
      </c>
    </row>
    <row r="749" spans="1:4" x14ac:dyDescent="0.55000000000000004">
      <c r="A749" s="48">
        <v>44348</v>
      </c>
      <c r="B749" s="50">
        <v>-2547</v>
      </c>
      <c r="C749" s="16">
        <v>5</v>
      </c>
      <c r="D749" s="16">
        <v>115</v>
      </c>
    </row>
    <row r="750" spans="1:4" x14ac:dyDescent="0.55000000000000004">
      <c r="A750" s="48">
        <v>44378</v>
      </c>
      <c r="B750" s="50">
        <v>-2534.61</v>
      </c>
      <c r="C750" s="16">
        <v>5</v>
      </c>
      <c r="D750" s="16">
        <v>115</v>
      </c>
    </row>
    <row r="751" spans="1:4" x14ac:dyDescent="0.55000000000000004">
      <c r="A751" s="48">
        <v>44409</v>
      </c>
      <c r="B751" s="50">
        <v>-2432.4299999999998</v>
      </c>
      <c r="C751" s="16">
        <v>5</v>
      </c>
      <c r="D751" s="16">
        <v>115</v>
      </c>
    </row>
    <row r="752" spans="1:4" x14ac:dyDescent="0.55000000000000004">
      <c r="A752" s="48">
        <v>44440</v>
      </c>
      <c r="B752" s="50">
        <v>-2385.3200000000002</v>
      </c>
      <c r="C752" s="16">
        <v>5</v>
      </c>
      <c r="D752" s="16">
        <v>115</v>
      </c>
    </row>
    <row r="753" spans="1:4" x14ac:dyDescent="0.55000000000000004">
      <c r="A753" s="48">
        <v>44470</v>
      </c>
      <c r="B753" s="50">
        <v>-2335.7600000000002</v>
      </c>
      <c r="C753" s="16">
        <v>5</v>
      </c>
      <c r="D753" s="16">
        <v>115</v>
      </c>
    </row>
    <row r="754" spans="1:4" x14ac:dyDescent="0.55000000000000004">
      <c r="A754" s="48">
        <v>44501</v>
      </c>
      <c r="B754" s="50">
        <v>-2594.88</v>
      </c>
      <c r="C754" s="16">
        <v>5</v>
      </c>
      <c r="D754" s="16">
        <v>115</v>
      </c>
    </row>
    <row r="755" spans="1:4" x14ac:dyDescent="0.55000000000000004">
      <c r="A755" s="48">
        <v>44531</v>
      </c>
      <c r="B755" s="50">
        <v>-2529.6</v>
      </c>
      <c r="C755" s="16">
        <v>5</v>
      </c>
      <c r="D755" s="16">
        <v>115</v>
      </c>
    </row>
    <row r="756" spans="1:4" x14ac:dyDescent="0.55000000000000004">
      <c r="A756" s="48">
        <v>44197</v>
      </c>
      <c r="B756" s="50">
        <v>-144330.12</v>
      </c>
      <c r="C756" s="16">
        <v>5</v>
      </c>
      <c r="D756" s="16">
        <v>114</v>
      </c>
    </row>
    <row r="757" spans="1:4" x14ac:dyDescent="0.55000000000000004">
      <c r="A757" s="48">
        <v>44228</v>
      </c>
      <c r="B757" s="50">
        <v>-142573.60699999999</v>
      </c>
      <c r="C757" s="16">
        <v>5</v>
      </c>
      <c r="D757" s="16">
        <v>114</v>
      </c>
    </row>
    <row r="758" spans="1:4" x14ac:dyDescent="0.55000000000000004">
      <c r="A758" s="48">
        <v>44256</v>
      </c>
      <c r="B758" s="50">
        <v>-146796.16</v>
      </c>
      <c r="C758" s="16">
        <v>5</v>
      </c>
      <c r="D758" s="16">
        <v>114</v>
      </c>
    </row>
    <row r="759" spans="1:4" x14ac:dyDescent="0.55000000000000004">
      <c r="A759" s="48">
        <v>44287</v>
      </c>
      <c r="B759" s="50">
        <v>-134401.71</v>
      </c>
      <c r="C759" s="16">
        <v>5</v>
      </c>
      <c r="D759" s="16">
        <v>114</v>
      </c>
    </row>
    <row r="760" spans="1:4" x14ac:dyDescent="0.55000000000000004">
      <c r="A760" s="48">
        <v>44317</v>
      </c>
      <c r="B760" s="50">
        <v>-143726.16</v>
      </c>
      <c r="C760" s="16">
        <v>5</v>
      </c>
      <c r="D760" s="16">
        <v>114</v>
      </c>
    </row>
    <row r="761" spans="1:4" x14ac:dyDescent="0.55000000000000004">
      <c r="A761" s="48">
        <v>44348</v>
      </c>
      <c r="B761" s="50">
        <v>-147382.76999999999</v>
      </c>
      <c r="C761" s="16">
        <v>5</v>
      </c>
      <c r="D761" s="16">
        <v>114</v>
      </c>
    </row>
    <row r="762" spans="1:4" x14ac:dyDescent="0.55000000000000004">
      <c r="A762" s="48">
        <v>44378</v>
      </c>
      <c r="B762" s="50">
        <v>-150541.79999999999</v>
      </c>
      <c r="C762" s="16">
        <v>5</v>
      </c>
      <c r="D762" s="16">
        <v>114</v>
      </c>
    </row>
    <row r="763" spans="1:4" x14ac:dyDescent="0.55000000000000004">
      <c r="A763" s="48">
        <v>44409</v>
      </c>
      <c r="B763" s="50">
        <v>-144180.53</v>
      </c>
      <c r="C763" s="16">
        <v>5</v>
      </c>
      <c r="D763" s="16">
        <v>114</v>
      </c>
    </row>
    <row r="764" spans="1:4" x14ac:dyDescent="0.55000000000000004">
      <c r="A764" s="48">
        <v>44440</v>
      </c>
      <c r="B764" s="50">
        <v>-132818</v>
      </c>
      <c r="C764" s="16">
        <v>5</v>
      </c>
      <c r="D764" s="16">
        <v>114</v>
      </c>
    </row>
    <row r="765" spans="1:4" x14ac:dyDescent="0.55000000000000004">
      <c r="A765" s="48">
        <v>44470</v>
      </c>
      <c r="B765" s="50">
        <v>-140441.45000000001</v>
      </c>
      <c r="C765" s="16">
        <v>5</v>
      </c>
      <c r="D765" s="16">
        <v>114</v>
      </c>
    </row>
    <row r="766" spans="1:4" x14ac:dyDescent="0.55000000000000004">
      <c r="A766" s="48">
        <v>44501</v>
      </c>
      <c r="B766" s="50">
        <v>-152968</v>
      </c>
      <c r="C766" s="16">
        <v>5</v>
      </c>
      <c r="D766" s="16">
        <v>114</v>
      </c>
    </row>
    <row r="767" spans="1:4" x14ac:dyDescent="0.55000000000000004">
      <c r="A767" s="48">
        <v>44531</v>
      </c>
      <c r="B767" s="50">
        <v>-148265.16</v>
      </c>
      <c r="C767" s="16">
        <v>5</v>
      </c>
      <c r="D767" s="16">
        <v>114</v>
      </c>
    </row>
    <row r="768" spans="1:4" x14ac:dyDescent="0.55000000000000004">
      <c r="A768" s="48">
        <v>44197</v>
      </c>
      <c r="B768" s="50">
        <v>-14029.11</v>
      </c>
      <c r="C768" s="16">
        <v>5</v>
      </c>
      <c r="D768" s="16">
        <v>117</v>
      </c>
    </row>
    <row r="769" spans="1:4" x14ac:dyDescent="0.55000000000000004">
      <c r="A769" s="48">
        <v>44228</v>
      </c>
      <c r="B769" s="50">
        <v>-14517.66</v>
      </c>
      <c r="C769" s="16">
        <v>5</v>
      </c>
      <c r="D769" s="16">
        <v>117</v>
      </c>
    </row>
    <row r="770" spans="1:4" x14ac:dyDescent="0.55000000000000004">
      <c r="A770" s="48">
        <v>44256</v>
      </c>
      <c r="B770" s="50">
        <v>-16170.66</v>
      </c>
      <c r="C770" s="16">
        <v>5</v>
      </c>
      <c r="D770" s="16">
        <v>117</v>
      </c>
    </row>
    <row r="771" spans="1:4" x14ac:dyDescent="0.55000000000000004">
      <c r="A771" s="48">
        <v>44287</v>
      </c>
      <c r="B771" s="50">
        <v>-12594.96</v>
      </c>
      <c r="C771" s="16">
        <v>5</v>
      </c>
      <c r="D771" s="16">
        <v>117</v>
      </c>
    </row>
    <row r="772" spans="1:4" x14ac:dyDescent="0.55000000000000004">
      <c r="A772" s="48">
        <v>44317</v>
      </c>
      <c r="B772" s="50">
        <v>-15637.62</v>
      </c>
      <c r="C772" s="16">
        <v>5</v>
      </c>
      <c r="D772" s="16">
        <v>117</v>
      </c>
    </row>
    <row r="773" spans="1:4" x14ac:dyDescent="0.55000000000000004">
      <c r="A773" s="48">
        <v>44348</v>
      </c>
      <c r="B773" s="50">
        <v>-17643.78</v>
      </c>
      <c r="C773" s="16">
        <v>5</v>
      </c>
      <c r="D773" s="16">
        <v>117</v>
      </c>
    </row>
    <row r="774" spans="1:4" x14ac:dyDescent="0.55000000000000004">
      <c r="A774" s="48">
        <v>44378</v>
      </c>
      <c r="B774" s="50">
        <v>-15084</v>
      </c>
      <c r="C774" s="16">
        <v>5</v>
      </c>
      <c r="D774" s="16">
        <v>117</v>
      </c>
    </row>
    <row r="775" spans="1:4" x14ac:dyDescent="0.55000000000000004">
      <c r="A775" s="48">
        <v>44409</v>
      </c>
      <c r="B775" s="50">
        <v>-14746</v>
      </c>
      <c r="C775" s="16">
        <v>5</v>
      </c>
      <c r="D775" s="16">
        <v>117</v>
      </c>
    </row>
    <row r="776" spans="1:4" x14ac:dyDescent="0.55000000000000004">
      <c r="A776" s="48">
        <v>44440</v>
      </c>
      <c r="B776" s="50">
        <v>-13531</v>
      </c>
      <c r="C776" s="16">
        <v>5</v>
      </c>
      <c r="D776" s="16">
        <v>117</v>
      </c>
    </row>
    <row r="777" spans="1:4" x14ac:dyDescent="0.55000000000000004">
      <c r="A777" s="48">
        <v>44470</v>
      </c>
      <c r="B777" s="50">
        <v>-14001.63</v>
      </c>
      <c r="C777" s="16">
        <v>5</v>
      </c>
      <c r="D777" s="16">
        <v>117</v>
      </c>
    </row>
    <row r="778" spans="1:4" x14ac:dyDescent="0.55000000000000004">
      <c r="A778" s="48">
        <v>44501</v>
      </c>
      <c r="B778" s="50">
        <v>-16861</v>
      </c>
      <c r="C778" s="16">
        <v>5</v>
      </c>
      <c r="D778" s="16">
        <v>117</v>
      </c>
    </row>
    <row r="779" spans="1:4" x14ac:dyDescent="0.55000000000000004">
      <c r="A779" s="48">
        <v>44531</v>
      </c>
      <c r="B779" s="50">
        <v>-13645.1</v>
      </c>
      <c r="C779" s="16">
        <v>5</v>
      </c>
      <c r="D779" s="16">
        <v>117</v>
      </c>
    </row>
    <row r="780" spans="1:4" x14ac:dyDescent="0.55000000000000004">
      <c r="A780" s="48">
        <v>44197</v>
      </c>
      <c r="B780" s="50">
        <v>-2402</v>
      </c>
      <c r="C780" s="16">
        <v>5</v>
      </c>
      <c r="D780" s="16">
        <v>121</v>
      </c>
    </row>
    <row r="781" spans="1:4" x14ac:dyDescent="0.55000000000000004">
      <c r="A781" s="48">
        <v>44228</v>
      </c>
      <c r="B781" s="50">
        <v>-2379.6711</v>
      </c>
      <c r="C781" s="16">
        <v>5</v>
      </c>
      <c r="D781" s="16">
        <v>121</v>
      </c>
    </row>
    <row r="782" spans="1:4" x14ac:dyDescent="0.55000000000000004">
      <c r="A782" s="48">
        <v>44256</v>
      </c>
      <c r="B782" s="50">
        <v>-2554.86</v>
      </c>
      <c r="C782" s="16">
        <v>5</v>
      </c>
      <c r="D782" s="16">
        <v>121</v>
      </c>
    </row>
    <row r="783" spans="1:4" x14ac:dyDescent="0.55000000000000004">
      <c r="A783" s="48">
        <v>44287</v>
      </c>
      <c r="B783" s="50">
        <v>-2543.34</v>
      </c>
      <c r="C783" s="16">
        <v>5</v>
      </c>
      <c r="D783" s="16">
        <v>121</v>
      </c>
    </row>
    <row r="784" spans="1:4" x14ac:dyDescent="0.55000000000000004">
      <c r="A784" s="48">
        <v>44317</v>
      </c>
      <c r="B784" s="50">
        <v>-2495.79</v>
      </c>
      <c r="C784" s="16">
        <v>5</v>
      </c>
      <c r="D784" s="16">
        <v>121</v>
      </c>
    </row>
    <row r="785" spans="1:4" x14ac:dyDescent="0.55000000000000004">
      <c r="A785" s="48">
        <v>44348</v>
      </c>
      <c r="B785" s="50">
        <v>-2660.71</v>
      </c>
      <c r="C785" s="16">
        <v>5</v>
      </c>
      <c r="D785" s="16">
        <v>121</v>
      </c>
    </row>
    <row r="786" spans="1:4" x14ac:dyDescent="0.55000000000000004">
      <c r="A786" s="48">
        <v>44378</v>
      </c>
      <c r="B786" s="50">
        <v>-2835.36</v>
      </c>
      <c r="C786" s="16">
        <v>5</v>
      </c>
      <c r="D786" s="16">
        <v>121</v>
      </c>
    </row>
    <row r="787" spans="1:4" x14ac:dyDescent="0.55000000000000004">
      <c r="A787" s="48">
        <v>44409</v>
      </c>
      <c r="B787" s="50">
        <v>-2693.82</v>
      </c>
      <c r="C787" s="16">
        <v>5</v>
      </c>
      <c r="D787" s="16">
        <v>121</v>
      </c>
    </row>
    <row r="788" spans="1:4" x14ac:dyDescent="0.55000000000000004">
      <c r="A788" s="48">
        <v>44440</v>
      </c>
      <c r="B788" s="50">
        <v>-2593.08</v>
      </c>
      <c r="C788" s="16">
        <v>5</v>
      </c>
      <c r="D788" s="16">
        <v>121</v>
      </c>
    </row>
    <row r="789" spans="1:4" x14ac:dyDescent="0.55000000000000004">
      <c r="A789" s="48">
        <v>44470</v>
      </c>
      <c r="B789" s="50">
        <v>-2529.7600000000002</v>
      </c>
      <c r="C789" s="16">
        <v>5</v>
      </c>
      <c r="D789" s="16">
        <v>121</v>
      </c>
    </row>
    <row r="790" spans="1:4" x14ac:dyDescent="0.55000000000000004">
      <c r="A790" s="48">
        <v>44501</v>
      </c>
      <c r="B790" s="50">
        <v>-2719.53</v>
      </c>
      <c r="C790" s="16">
        <v>5</v>
      </c>
      <c r="D790" s="16">
        <v>121</v>
      </c>
    </row>
    <row r="791" spans="1:4" x14ac:dyDescent="0.55000000000000004">
      <c r="A791" s="48">
        <v>44531</v>
      </c>
      <c r="B791" s="50">
        <v>-2739.12</v>
      </c>
      <c r="C791" s="16">
        <v>5</v>
      </c>
      <c r="D791" s="16">
        <v>121</v>
      </c>
    </row>
    <row r="792" spans="1:4" x14ac:dyDescent="0.55000000000000004">
      <c r="A792" s="48">
        <v>44197</v>
      </c>
      <c r="B792" s="50">
        <v>-377.19</v>
      </c>
      <c r="C792" s="16">
        <v>5</v>
      </c>
      <c r="D792" s="16">
        <v>122</v>
      </c>
    </row>
    <row r="793" spans="1:4" x14ac:dyDescent="0.55000000000000004">
      <c r="A793" s="48">
        <v>44228</v>
      </c>
      <c r="B793" s="50">
        <v>-373.19040000000001</v>
      </c>
      <c r="C793" s="16">
        <v>5</v>
      </c>
      <c r="D793" s="16">
        <v>122</v>
      </c>
    </row>
    <row r="794" spans="1:4" x14ac:dyDescent="0.55000000000000004">
      <c r="A794" s="48">
        <v>44256</v>
      </c>
      <c r="B794" s="50">
        <v>-419.15</v>
      </c>
      <c r="C794" s="16">
        <v>5</v>
      </c>
      <c r="D794" s="16">
        <v>122</v>
      </c>
    </row>
    <row r="795" spans="1:4" x14ac:dyDescent="0.55000000000000004">
      <c r="A795" s="48">
        <v>44287</v>
      </c>
      <c r="B795" s="50">
        <v>-419</v>
      </c>
      <c r="C795" s="16">
        <v>5</v>
      </c>
      <c r="D795" s="16">
        <v>122</v>
      </c>
    </row>
    <row r="796" spans="1:4" x14ac:dyDescent="0.55000000000000004">
      <c r="A796" s="48">
        <v>44317</v>
      </c>
      <c r="B796" s="50">
        <v>-408.04</v>
      </c>
      <c r="C796" s="16">
        <v>5</v>
      </c>
      <c r="D796" s="16">
        <v>122</v>
      </c>
    </row>
    <row r="797" spans="1:4" x14ac:dyDescent="0.55000000000000004">
      <c r="A797" s="48">
        <v>44348</v>
      </c>
      <c r="B797" s="50">
        <v>-435</v>
      </c>
      <c r="C797" s="16">
        <v>5</v>
      </c>
      <c r="D797" s="16">
        <v>122</v>
      </c>
    </row>
    <row r="798" spans="1:4" x14ac:dyDescent="0.55000000000000004">
      <c r="A798" s="48">
        <v>44378</v>
      </c>
      <c r="B798" s="50">
        <v>-464.6</v>
      </c>
      <c r="C798" s="16">
        <v>5</v>
      </c>
      <c r="D798" s="16">
        <v>122</v>
      </c>
    </row>
    <row r="799" spans="1:4" x14ac:dyDescent="0.55000000000000004">
      <c r="A799" s="48">
        <v>44409</v>
      </c>
      <c r="B799" s="50">
        <v>-419</v>
      </c>
      <c r="C799" s="16">
        <v>5</v>
      </c>
      <c r="D799" s="16">
        <v>122</v>
      </c>
    </row>
    <row r="800" spans="1:4" x14ac:dyDescent="0.55000000000000004">
      <c r="A800" s="48">
        <v>44440</v>
      </c>
      <c r="B800" s="50">
        <v>-433.5</v>
      </c>
      <c r="C800" s="16">
        <v>5</v>
      </c>
      <c r="D800" s="16">
        <v>122</v>
      </c>
    </row>
    <row r="801" spans="1:4" x14ac:dyDescent="0.55000000000000004">
      <c r="A801" s="48">
        <v>44470</v>
      </c>
      <c r="B801" s="50">
        <v>-411.84</v>
      </c>
      <c r="C801" s="16">
        <v>5</v>
      </c>
      <c r="D801" s="16">
        <v>122</v>
      </c>
    </row>
    <row r="802" spans="1:4" x14ac:dyDescent="0.55000000000000004">
      <c r="A802" s="48">
        <v>44501</v>
      </c>
      <c r="B802" s="50">
        <v>-424.86</v>
      </c>
      <c r="C802" s="16">
        <v>5</v>
      </c>
      <c r="D802" s="16">
        <v>122</v>
      </c>
    </row>
    <row r="803" spans="1:4" x14ac:dyDescent="0.55000000000000004">
      <c r="A803" s="48">
        <v>44531</v>
      </c>
      <c r="B803" s="50">
        <v>-1939.3109999999999</v>
      </c>
      <c r="C803" s="16">
        <v>5</v>
      </c>
      <c r="D803" s="16">
        <v>122</v>
      </c>
    </row>
    <row r="804" spans="1:4" x14ac:dyDescent="0.55000000000000004">
      <c r="A804" s="48">
        <v>44197</v>
      </c>
      <c r="B804" s="50">
        <v>-239.7</v>
      </c>
      <c r="C804" s="16">
        <v>5</v>
      </c>
      <c r="D804" s="16">
        <v>125</v>
      </c>
    </row>
    <row r="805" spans="1:4" x14ac:dyDescent="0.55000000000000004">
      <c r="A805" s="48">
        <v>44228</v>
      </c>
      <c r="B805" s="50">
        <v>-265.49180000000001</v>
      </c>
      <c r="C805" s="16">
        <v>5</v>
      </c>
      <c r="D805" s="16">
        <v>125</v>
      </c>
    </row>
    <row r="806" spans="1:4" x14ac:dyDescent="0.55000000000000004">
      <c r="A806" s="48">
        <v>44256</v>
      </c>
      <c r="B806" s="50">
        <v>-254.14</v>
      </c>
      <c r="C806" s="16">
        <v>5</v>
      </c>
      <c r="D806" s="16">
        <v>125</v>
      </c>
    </row>
    <row r="807" spans="1:4" x14ac:dyDescent="0.55000000000000004">
      <c r="A807" s="48">
        <v>44287</v>
      </c>
      <c r="B807" s="50">
        <v>-259.38</v>
      </c>
      <c r="C807" s="16">
        <v>5</v>
      </c>
      <c r="D807" s="16">
        <v>125</v>
      </c>
    </row>
    <row r="808" spans="1:4" x14ac:dyDescent="0.55000000000000004">
      <c r="A808" s="48">
        <v>44317</v>
      </c>
      <c r="B808" s="50">
        <v>-255.53</v>
      </c>
      <c r="C808" s="16">
        <v>5</v>
      </c>
      <c r="D808" s="16">
        <v>125</v>
      </c>
    </row>
    <row r="809" spans="1:4" x14ac:dyDescent="0.55000000000000004">
      <c r="A809" s="48">
        <v>44348</v>
      </c>
      <c r="B809" s="50">
        <v>-273.70999999999998</v>
      </c>
      <c r="C809" s="16">
        <v>5</v>
      </c>
      <c r="D809" s="16">
        <v>125</v>
      </c>
    </row>
    <row r="810" spans="1:4" x14ac:dyDescent="0.55000000000000004">
      <c r="A810" s="48">
        <v>44378</v>
      </c>
      <c r="B810" s="50">
        <v>-296</v>
      </c>
      <c r="C810" s="16">
        <v>5</v>
      </c>
      <c r="D810" s="16">
        <v>125</v>
      </c>
    </row>
    <row r="811" spans="1:4" x14ac:dyDescent="0.55000000000000004">
      <c r="A811" s="48">
        <v>44409</v>
      </c>
      <c r="B811" s="50">
        <v>-265.2</v>
      </c>
      <c r="C811" s="16">
        <v>5</v>
      </c>
      <c r="D811" s="16">
        <v>125</v>
      </c>
    </row>
    <row r="812" spans="1:4" x14ac:dyDescent="0.55000000000000004">
      <c r="A812" s="48">
        <v>44440</v>
      </c>
      <c r="B812" s="50">
        <v>-272.33999999999997</v>
      </c>
      <c r="C812" s="16">
        <v>5</v>
      </c>
      <c r="D812" s="16">
        <v>125</v>
      </c>
    </row>
    <row r="813" spans="1:4" x14ac:dyDescent="0.55000000000000004">
      <c r="A813" s="48">
        <v>44470</v>
      </c>
      <c r="B813" s="50">
        <v>-254.14</v>
      </c>
      <c r="C813" s="16">
        <v>5</v>
      </c>
      <c r="D813" s="16">
        <v>125</v>
      </c>
    </row>
    <row r="814" spans="1:4" x14ac:dyDescent="0.55000000000000004">
      <c r="A814" s="48">
        <v>44501</v>
      </c>
      <c r="B814" s="50">
        <v>-272</v>
      </c>
      <c r="C814" s="16">
        <v>5</v>
      </c>
      <c r="D814" s="16">
        <v>125</v>
      </c>
    </row>
    <row r="815" spans="1:4" x14ac:dyDescent="0.55000000000000004">
      <c r="A815" s="48">
        <v>44531</v>
      </c>
      <c r="B815" s="50">
        <v>-267.72000000000003</v>
      </c>
      <c r="C815" s="16">
        <v>5</v>
      </c>
      <c r="D815" s="16">
        <v>125</v>
      </c>
    </row>
    <row r="816" spans="1:4" x14ac:dyDescent="0.55000000000000004">
      <c r="A816" s="48">
        <v>44197</v>
      </c>
      <c r="B816" s="50">
        <v>-36099.519999999997</v>
      </c>
      <c r="C816" s="16">
        <v>5</v>
      </c>
      <c r="D816" s="16">
        <v>128</v>
      </c>
    </row>
    <row r="817" spans="1:4" x14ac:dyDescent="0.55000000000000004">
      <c r="A817" s="48">
        <v>44228</v>
      </c>
      <c r="B817" s="50">
        <v>-34654.211199999998</v>
      </c>
      <c r="C817" s="16">
        <v>5</v>
      </c>
      <c r="D817" s="16">
        <v>128</v>
      </c>
    </row>
    <row r="818" spans="1:4" x14ac:dyDescent="0.55000000000000004">
      <c r="A818" s="48">
        <v>44256</v>
      </c>
      <c r="B818" s="50">
        <v>-48371.82</v>
      </c>
      <c r="C818" s="16">
        <v>5</v>
      </c>
      <c r="D818" s="16">
        <v>128</v>
      </c>
    </row>
    <row r="819" spans="1:4" x14ac:dyDescent="0.55000000000000004">
      <c r="A819" s="48">
        <v>44287</v>
      </c>
      <c r="B819" s="50">
        <v>-20585</v>
      </c>
      <c r="C819" s="16">
        <v>5</v>
      </c>
      <c r="D819" s="16">
        <v>128</v>
      </c>
    </row>
    <row r="820" spans="1:4" x14ac:dyDescent="0.55000000000000004">
      <c r="A820" s="48">
        <v>44317</v>
      </c>
      <c r="B820" s="50">
        <v>-39108.959999999999</v>
      </c>
      <c r="C820" s="16">
        <v>5</v>
      </c>
      <c r="D820" s="16">
        <v>128</v>
      </c>
    </row>
    <row r="821" spans="1:4" x14ac:dyDescent="0.55000000000000004">
      <c r="A821" s="48">
        <v>44348</v>
      </c>
      <c r="B821" s="50">
        <v>-30632.639999999999</v>
      </c>
      <c r="C821" s="16">
        <v>5</v>
      </c>
      <c r="D821" s="16">
        <v>128</v>
      </c>
    </row>
    <row r="822" spans="1:4" x14ac:dyDescent="0.55000000000000004">
      <c r="A822" s="48">
        <v>44378</v>
      </c>
      <c r="B822" s="50">
        <v>-13747.44</v>
      </c>
      <c r="C822" s="16">
        <v>5</v>
      </c>
      <c r="D822" s="16">
        <v>128</v>
      </c>
    </row>
    <row r="823" spans="1:4" x14ac:dyDescent="0.55000000000000004">
      <c r="A823" s="48">
        <v>44409</v>
      </c>
      <c r="B823" s="50">
        <v>-29571.5</v>
      </c>
      <c r="C823" s="16">
        <v>5</v>
      </c>
      <c r="D823" s="16">
        <v>128</v>
      </c>
    </row>
    <row r="824" spans="1:4" x14ac:dyDescent="0.55000000000000004">
      <c r="A824" s="48">
        <v>44440</v>
      </c>
      <c r="B824" s="50">
        <v>-18487.5</v>
      </c>
      <c r="C824" s="16">
        <v>5</v>
      </c>
      <c r="D824" s="16">
        <v>128</v>
      </c>
    </row>
    <row r="825" spans="1:4" x14ac:dyDescent="0.55000000000000004">
      <c r="A825" s="48">
        <v>44470</v>
      </c>
      <c r="B825" s="50">
        <v>-16145.86</v>
      </c>
      <c r="C825" s="16">
        <v>5</v>
      </c>
      <c r="D825" s="16">
        <v>128</v>
      </c>
    </row>
    <row r="826" spans="1:4" x14ac:dyDescent="0.55000000000000004">
      <c r="A826" s="48">
        <v>44501</v>
      </c>
      <c r="B826" s="50">
        <v>-29207.97</v>
      </c>
      <c r="C826" s="16">
        <v>5</v>
      </c>
      <c r="D826" s="16">
        <v>128</v>
      </c>
    </row>
    <row r="827" spans="1:4" x14ac:dyDescent="0.55000000000000004">
      <c r="A827" s="48">
        <v>44531</v>
      </c>
      <c r="B827" s="50">
        <v>-32798.699999999997</v>
      </c>
      <c r="C827" s="16">
        <v>5</v>
      </c>
      <c r="D827" s="16">
        <v>128</v>
      </c>
    </row>
    <row r="828" spans="1:4" x14ac:dyDescent="0.55000000000000004">
      <c r="A828" s="48">
        <v>44197</v>
      </c>
      <c r="B828" s="50">
        <v>972587.64060000004</v>
      </c>
      <c r="C828" s="16">
        <v>11</v>
      </c>
      <c r="D828" s="16">
        <v>101</v>
      </c>
    </row>
    <row r="829" spans="1:4" x14ac:dyDescent="0.55000000000000004">
      <c r="A829" s="48">
        <v>44228</v>
      </c>
      <c r="B829" s="50">
        <v>953135.88778800005</v>
      </c>
      <c r="C829" s="16">
        <v>11</v>
      </c>
      <c r="D829" s="16">
        <v>101</v>
      </c>
    </row>
    <row r="830" spans="1:4" x14ac:dyDescent="0.55000000000000004">
      <c r="A830" s="48">
        <v>44256</v>
      </c>
      <c r="B830" s="50">
        <v>264983.26020000002</v>
      </c>
      <c r="C830" s="16">
        <v>11</v>
      </c>
      <c r="D830" s="16">
        <v>101</v>
      </c>
    </row>
    <row r="831" spans="1:4" x14ac:dyDescent="0.55000000000000004">
      <c r="A831" s="48">
        <v>44287</v>
      </c>
      <c r="B831" s="50">
        <v>66126.044599999994</v>
      </c>
      <c r="C831" s="16">
        <v>11</v>
      </c>
      <c r="D831" s="16">
        <v>101</v>
      </c>
    </row>
    <row r="832" spans="1:4" x14ac:dyDescent="0.55000000000000004">
      <c r="A832" s="48">
        <v>44317</v>
      </c>
      <c r="B832" s="50">
        <v>805496.51560000004</v>
      </c>
      <c r="C832" s="16">
        <v>11</v>
      </c>
      <c r="D832" s="16">
        <v>101</v>
      </c>
    </row>
    <row r="833" spans="1:4" x14ac:dyDescent="0.55000000000000004">
      <c r="A833" s="48">
        <v>44348</v>
      </c>
      <c r="B833" s="50">
        <v>201558.70139999999</v>
      </c>
      <c r="C833" s="16">
        <v>11</v>
      </c>
      <c r="D833" s="16">
        <v>101</v>
      </c>
    </row>
    <row r="834" spans="1:4" x14ac:dyDescent="0.55000000000000004">
      <c r="A834" s="48">
        <v>44378</v>
      </c>
      <c r="B834" s="50">
        <v>51494.27</v>
      </c>
      <c r="C834" s="16">
        <v>11</v>
      </c>
      <c r="D834" s="16">
        <v>101</v>
      </c>
    </row>
    <row r="835" spans="1:4" x14ac:dyDescent="0.55000000000000004">
      <c r="A835" s="48">
        <v>44409</v>
      </c>
      <c r="B835" s="50">
        <v>604487.36340000003</v>
      </c>
      <c r="C835" s="16">
        <v>11</v>
      </c>
      <c r="D835" s="16">
        <v>101</v>
      </c>
    </row>
    <row r="836" spans="1:4" x14ac:dyDescent="0.55000000000000004">
      <c r="A836" s="48">
        <v>44440</v>
      </c>
      <c r="B836" s="50">
        <v>110955.49219999999</v>
      </c>
      <c r="C836" s="16">
        <v>11</v>
      </c>
      <c r="D836" s="16">
        <v>101</v>
      </c>
    </row>
    <row r="837" spans="1:4" x14ac:dyDescent="0.55000000000000004">
      <c r="A837" s="48">
        <v>44470</v>
      </c>
      <c r="B837" s="50">
        <v>67689.775999999998</v>
      </c>
      <c r="C837" s="16">
        <v>11</v>
      </c>
      <c r="D837" s="16">
        <v>101</v>
      </c>
    </row>
    <row r="838" spans="1:4" x14ac:dyDescent="0.55000000000000004">
      <c r="A838" s="48">
        <v>44501</v>
      </c>
      <c r="B838" s="50">
        <v>758029.61510000005</v>
      </c>
      <c r="C838" s="16">
        <v>11</v>
      </c>
      <c r="D838" s="16">
        <v>101</v>
      </c>
    </row>
    <row r="839" spans="1:4" x14ac:dyDescent="0.55000000000000004">
      <c r="A839" s="48">
        <v>44531</v>
      </c>
      <c r="B839" s="50">
        <v>151283.9988</v>
      </c>
      <c r="C839" s="16">
        <v>11</v>
      </c>
      <c r="D839" s="16">
        <v>101</v>
      </c>
    </row>
    <row r="840" spans="1:4" x14ac:dyDescent="0.55000000000000004">
      <c r="A840" s="48">
        <v>44197</v>
      </c>
      <c r="B840" s="50">
        <v>674070.64199999999</v>
      </c>
      <c r="C840" s="16">
        <v>11</v>
      </c>
      <c r="D840" s="16">
        <v>102</v>
      </c>
    </row>
    <row r="841" spans="1:4" x14ac:dyDescent="0.55000000000000004">
      <c r="A841" s="48">
        <v>44228</v>
      </c>
      <c r="B841" s="50">
        <v>640771.55228519998</v>
      </c>
      <c r="C841" s="16">
        <v>11</v>
      </c>
      <c r="D841" s="16">
        <v>102</v>
      </c>
    </row>
    <row r="842" spans="1:4" x14ac:dyDescent="0.55000000000000004">
      <c r="A842" s="48">
        <v>44256</v>
      </c>
      <c r="B842" s="50">
        <v>187748.43347700001</v>
      </c>
      <c r="C842" s="16">
        <v>11</v>
      </c>
      <c r="D842" s="16">
        <v>102</v>
      </c>
    </row>
    <row r="843" spans="1:4" x14ac:dyDescent="0.55000000000000004">
      <c r="A843" s="48">
        <v>44287</v>
      </c>
      <c r="B843" s="50">
        <v>51128.385000000002</v>
      </c>
      <c r="C843" s="16">
        <v>11</v>
      </c>
      <c r="D843" s="16">
        <v>102</v>
      </c>
    </row>
    <row r="844" spans="1:4" x14ac:dyDescent="0.55000000000000004">
      <c r="A844" s="48">
        <v>44317</v>
      </c>
      <c r="B844" s="50">
        <v>589985.10091599997</v>
      </c>
      <c r="C844" s="16">
        <v>11</v>
      </c>
      <c r="D844" s="16">
        <v>102</v>
      </c>
    </row>
    <row r="845" spans="1:4" x14ac:dyDescent="0.55000000000000004">
      <c r="A845" s="48">
        <v>44348</v>
      </c>
      <c r="B845" s="50">
        <v>141703.671347</v>
      </c>
      <c r="C845" s="16">
        <v>11</v>
      </c>
      <c r="D845" s="16">
        <v>102</v>
      </c>
    </row>
    <row r="846" spans="1:4" x14ac:dyDescent="0.55000000000000004">
      <c r="A846" s="48">
        <v>44378</v>
      </c>
      <c r="B846" s="50">
        <v>40567.185905999999</v>
      </c>
      <c r="C846" s="16">
        <v>11</v>
      </c>
      <c r="D846" s="16">
        <v>102</v>
      </c>
    </row>
    <row r="847" spans="1:4" x14ac:dyDescent="0.55000000000000004">
      <c r="A847" s="48">
        <v>44409</v>
      </c>
      <c r="B847" s="50">
        <v>427330.67076000001</v>
      </c>
      <c r="C847" s="16">
        <v>11</v>
      </c>
      <c r="D847" s="16">
        <v>102</v>
      </c>
    </row>
    <row r="848" spans="1:4" x14ac:dyDescent="0.55000000000000004">
      <c r="A848" s="48">
        <v>44440</v>
      </c>
      <c r="B848" s="50">
        <v>79582.260681</v>
      </c>
      <c r="C848" s="16">
        <v>11</v>
      </c>
      <c r="D848" s="16">
        <v>102</v>
      </c>
    </row>
    <row r="849" spans="1:4" x14ac:dyDescent="0.55000000000000004">
      <c r="A849" s="48">
        <v>44470</v>
      </c>
      <c r="B849" s="50">
        <v>54953.046719999998</v>
      </c>
      <c r="C849" s="16">
        <v>11</v>
      </c>
      <c r="D849" s="16">
        <v>102</v>
      </c>
    </row>
    <row r="850" spans="1:4" x14ac:dyDescent="0.55000000000000004">
      <c r="A850" s="48">
        <v>44501</v>
      </c>
      <c r="B850" s="50">
        <v>551407.93444800004</v>
      </c>
      <c r="C850" s="16">
        <v>11</v>
      </c>
      <c r="D850" s="16">
        <v>102</v>
      </c>
    </row>
    <row r="851" spans="1:4" x14ac:dyDescent="0.55000000000000004">
      <c r="A851" s="48">
        <v>44531</v>
      </c>
      <c r="B851" s="50">
        <v>115617.64999200001</v>
      </c>
      <c r="C851" s="16">
        <v>11</v>
      </c>
      <c r="D851" s="16">
        <v>102</v>
      </c>
    </row>
    <row r="852" spans="1:4" x14ac:dyDescent="0.55000000000000004">
      <c r="A852" s="48">
        <v>44197</v>
      </c>
      <c r="B852" s="50">
        <v>56044.048900000002</v>
      </c>
      <c r="C852" s="16">
        <v>11</v>
      </c>
      <c r="D852" s="16">
        <v>103</v>
      </c>
    </row>
    <row r="853" spans="1:4" x14ac:dyDescent="0.55000000000000004">
      <c r="A853" s="48">
        <v>44228</v>
      </c>
      <c r="B853" s="50">
        <v>60689.349448000001</v>
      </c>
      <c r="C853" s="16">
        <v>11</v>
      </c>
      <c r="D853" s="16">
        <v>103</v>
      </c>
    </row>
    <row r="854" spans="1:4" x14ac:dyDescent="0.55000000000000004">
      <c r="A854" s="48">
        <v>44256</v>
      </c>
      <c r="B854" s="50">
        <v>12860.456399999999</v>
      </c>
      <c r="C854" s="16">
        <v>11</v>
      </c>
      <c r="D854" s="16">
        <v>103</v>
      </c>
    </row>
    <row r="855" spans="1:4" x14ac:dyDescent="0.55000000000000004">
      <c r="A855" s="48">
        <v>44287</v>
      </c>
      <c r="B855" s="50">
        <v>4819.8411999999998</v>
      </c>
      <c r="C855" s="16">
        <v>11</v>
      </c>
      <c r="D855" s="16">
        <v>103</v>
      </c>
    </row>
    <row r="856" spans="1:4" x14ac:dyDescent="0.55000000000000004">
      <c r="A856" s="48">
        <v>44317</v>
      </c>
      <c r="B856" s="50">
        <v>41097.269999999997</v>
      </c>
      <c r="C856" s="16">
        <v>11</v>
      </c>
      <c r="D856" s="16">
        <v>103</v>
      </c>
    </row>
    <row r="857" spans="1:4" x14ac:dyDescent="0.55000000000000004">
      <c r="A857" s="48">
        <v>44348</v>
      </c>
      <c r="B857" s="50">
        <v>15493.3688</v>
      </c>
      <c r="C857" s="16">
        <v>11</v>
      </c>
      <c r="D857" s="16">
        <v>103</v>
      </c>
    </row>
    <row r="858" spans="1:4" x14ac:dyDescent="0.55000000000000004">
      <c r="A858" s="48">
        <v>44378</v>
      </c>
      <c r="B858" s="50">
        <v>505.34679999999997</v>
      </c>
      <c r="C858" s="16">
        <v>11</v>
      </c>
      <c r="D858" s="16">
        <v>103</v>
      </c>
    </row>
    <row r="859" spans="1:4" x14ac:dyDescent="0.55000000000000004">
      <c r="A859" s="48">
        <v>44409</v>
      </c>
      <c r="B859" s="50">
        <v>5925.0609000000004</v>
      </c>
      <c r="C859" s="16">
        <v>11</v>
      </c>
      <c r="D859" s="16">
        <v>103</v>
      </c>
    </row>
    <row r="860" spans="1:4" x14ac:dyDescent="0.55000000000000004">
      <c r="A860" s="48">
        <v>44440</v>
      </c>
      <c r="B860" s="50">
        <v>6861.3743999999997</v>
      </c>
      <c r="C860" s="16">
        <v>11</v>
      </c>
      <c r="D860" s="16">
        <v>103</v>
      </c>
    </row>
    <row r="861" spans="1:4" x14ac:dyDescent="0.55000000000000004">
      <c r="A861" s="48">
        <v>44470</v>
      </c>
      <c r="B861" s="50">
        <v>4931.5878000000002</v>
      </c>
      <c r="C861" s="16">
        <v>11</v>
      </c>
      <c r="D861" s="16">
        <v>103</v>
      </c>
    </row>
    <row r="862" spans="1:4" x14ac:dyDescent="0.55000000000000004">
      <c r="A862" s="48">
        <v>44501</v>
      </c>
      <c r="B862" s="50">
        <v>63143.058799999999</v>
      </c>
      <c r="C862" s="16">
        <v>11</v>
      </c>
      <c r="D862" s="16">
        <v>103</v>
      </c>
    </row>
    <row r="863" spans="1:4" x14ac:dyDescent="0.55000000000000004">
      <c r="A863" s="48">
        <v>44531</v>
      </c>
      <c r="B863" s="50">
        <v>7717.7433000000001</v>
      </c>
      <c r="C863" s="16">
        <v>11</v>
      </c>
      <c r="D863" s="16">
        <v>103</v>
      </c>
    </row>
    <row r="864" spans="1:4" x14ac:dyDescent="0.55000000000000004">
      <c r="A864" s="48">
        <v>44197</v>
      </c>
      <c r="B864" s="50">
        <v>-44869.68</v>
      </c>
      <c r="C864" s="16">
        <v>11</v>
      </c>
      <c r="D864" s="16">
        <v>104</v>
      </c>
    </row>
    <row r="865" spans="1:4" x14ac:dyDescent="0.55000000000000004">
      <c r="A865" s="48">
        <v>44228</v>
      </c>
      <c r="B865" s="50">
        <v>-45699.769079999998</v>
      </c>
      <c r="C865" s="16">
        <v>11</v>
      </c>
      <c r="D865" s="16">
        <v>104</v>
      </c>
    </row>
    <row r="866" spans="1:4" x14ac:dyDescent="0.55000000000000004">
      <c r="A866" s="48">
        <v>44256</v>
      </c>
      <c r="B866" s="50">
        <v>-4237.7551999999996</v>
      </c>
      <c r="C866" s="16">
        <v>11</v>
      </c>
      <c r="D866" s="16">
        <v>104</v>
      </c>
    </row>
    <row r="867" spans="1:4" x14ac:dyDescent="0.55000000000000004">
      <c r="A867" s="48">
        <v>44287</v>
      </c>
      <c r="B867" s="50">
        <v>-86.060699999999997</v>
      </c>
      <c r="C867" s="16">
        <v>11</v>
      </c>
      <c r="D867" s="16">
        <v>104</v>
      </c>
    </row>
    <row r="868" spans="1:4" x14ac:dyDescent="0.55000000000000004">
      <c r="A868" s="48">
        <v>44317</v>
      </c>
      <c r="B868" s="50">
        <v>-3884.328</v>
      </c>
      <c r="C868" s="16">
        <v>11</v>
      </c>
      <c r="D868" s="16">
        <v>104</v>
      </c>
    </row>
    <row r="869" spans="1:4" x14ac:dyDescent="0.55000000000000004">
      <c r="A869" s="48">
        <v>44348</v>
      </c>
      <c r="B869" s="50">
        <v>-1102.4145000000001</v>
      </c>
      <c r="C869" s="16">
        <v>11</v>
      </c>
      <c r="D869" s="16">
        <v>104</v>
      </c>
    </row>
    <row r="870" spans="1:4" x14ac:dyDescent="0.55000000000000004">
      <c r="A870" s="48">
        <v>44378</v>
      </c>
      <c r="B870" s="50">
        <v>-54.4895</v>
      </c>
      <c r="C870" s="16">
        <v>11</v>
      </c>
      <c r="D870" s="16">
        <v>104</v>
      </c>
    </row>
    <row r="871" spans="1:4" x14ac:dyDescent="0.55000000000000004">
      <c r="A871" s="48">
        <v>44409</v>
      </c>
      <c r="B871" s="50">
        <v>-56.463700000000003</v>
      </c>
      <c r="C871" s="16">
        <v>11</v>
      </c>
      <c r="D871" s="16">
        <v>104</v>
      </c>
    </row>
    <row r="872" spans="1:4" x14ac:dyDescent="0.55000000000000004">
      <c r="A872" s="48">
        <v>44440</v>
      </c>
      <c r="B872" s="50">
        <v>-407.29590000000002</v>
      </c>
      <c r="C872" s="16">
        <v>11</v>
      </c>
      <c r="D872" s="16">
        <v>104</v>
      </c>
    </row>
    <row r="873" spans="1:4" x14ac:dyDescent="0.55000000000000004">
      <c r="A873" s="48">
        <v>44470</v>
      </c>
      <c r="B873" s="50">
        <v>-113.628</v>
      </c>
      <c r="C873" s="16">
        <v>11</v>
      </c>
      <c r="D873" s="16">
        <v>104</v>
      </c>
    </row>
    <row r="874" spans="1:4" x14ac:dyDescent="0.55000000000000004">
      <c r="A874" s="48">
        <v>44501</v>
      </c>
      <c r="B874" s="50">
        <v>-5564.8692000000001</v>
      </c>
      <c r="C874" s="16">
        <v>11</v>
      </c>
      <c r="D874" s="16">
        <v>104</v>
      </c>
    </row>
    <row r="875" spans="1:4" x14ac:dyDescent="0.55000000000000004">
      <c r="A875" s="48">
        <v>44531</v>
      </c>
      <c r="B875" s="50">
        <v>-459.5702</v>
      </c>
      <c r="C875" s="16">
        <v>11</v>
      </c>
      <c r="D875" s="16">
        <v>104</v>
      </c>
    </row>
    <row r="876" spans="1:4" x14ac:dyDescent="0.55000000000000004">
      <c r="A876" s="48">
        <v>44197</v>
      </c>
      <c r="B876" s="50">
        <v>-46704.006200000003</v>
      </c>
      <c r="C876" s="16">
        <v>11</v>
      </c>
      <c r="D876" s="16">
        <v>107</v>
      </c>
    </row>
    <row r="877" spans="1:4" x14ac:dyDescent="0.55000000000000004">
      <c r="A877" s="48">
        <v>44228</v>
      </c>
      <c r="B877" s="50">
        <v>-50050.32417</v>
      </c>
      <c r="C877" s="16">
        <v>11</v>
      </c>
      <c r="D877" s="16">
        <v>107</v>
      </c>
    </row>
    <row r="878" spans="1:4" x14ac:dyDescent="0.55000000000000004">
      <c r="A878" s="48">
        <v>44256</v>
      </c>
      <c r="B878" s="50">
        <v>-2598.6799999999998</v>
      </c>
      <c r="C878" s="16">
        <v>11</v>
      </c>
      <c r="D878" s="16">
        <v>107</v>
      </c>
    </row>
    <row r="879" spans="1:4" x14ac:dyDescent="0.55000000000000004">
      <c r="A879" s="48">
        <v>44287</v>
      </c>
      <c r="B879" s="50">
        <v>-681.62</v>
      </c>
      <c r="C879" s="16">
        <v>11</v>
      </c>
      <c r="D879" s="16">
        <v>107</v>
      </c>
    </row>
    <row r="880" spans="1:4" x14ac:dyDescent="0.55000000000000004">
      <c r="A880" s="48">
        <v>44317</v>
      </c>
      <c r="B880" s="50">
        <v>-25150.752</v>
      </c>
      <c r="C880" s="16">
        <v>11</v>
      </c>
      <c r="D880" s="16">
        <v>107</v>
      </c>
    </row>
    <row r="881" spans="1:4" x14ac:dyDescent="0.55000000000000004">
      <c r="A881" s="48">
        <v>44378</v>
      </c>
      <c r="B881" s="50">
        <v>-2997.4746</v>
      </c>
      <c r="C881" s="16">
        <v>11</v>
      </c>
      <c r="D881" s="16">
        <v>107</v>
      </c>
    </row>
    <row r="882" spans="1:4" x14ac:dyDescent="0.55000000000000004">
      <c r="A882" s="48">
        <v>44409</v>
      </c>
      <c r="B882" s="50">
        <v>-17954.29</v>
      </c>
      <c r="C882" s="16">
        <v>11</v>
      </c>
      <c r="D882" s="16">
        <v>107</v>
      </c>
    </row>
    <row r="883" spans="1:4" x14ac:dyDescent="0.55000000000000004">
      <c r="A883" s="48">
        <v>44501</v>
      </c>
      <c r="B883" s="50">
        <v>-23678.1875</v>
      </c>
      <c r="C883" s="16">
        <v>11</v>
      </c>
      <c r="D883" s="16">
        <v>107</v>
      </c>
    </row>
    <row r="884" spans="1:4" x14ac:dyDescent="0.55000000000000004">
      <c r="A884" s="48">
        <v>44531</v>
      </c>
      <c r="B884" s="50">
        <v>-8893.9493999999995</v>
      </c>
      <c r="C884" s="16">
        <v>11</v>
      </c>
      <c r="D884" s="16">
        <v>107</v>
      </c>
    </row>
    <row r="885" spans="1:4" x14ac:dyDescent="0.55000000000000004">
      <c r="A885" s="48">
        <v>44197</v>
      </c>
      <c r="B885" s="50">
        <v>-28310.759399999999</v>
      </c>
      <c r="C885" s="16">
        <v>11</v>
      </c>
      <c r="D885" s="16">
        <v>108</v>
      </c>
    </row>
    <row r="886" spans="1:4" x14ac:dyDescent="0.55000000000000004">
      <c r="A886" s="48">
        <v>44228</v>
      </c>
      <c r="B886" s="50">
        <v>-27744.544212000001</v>
      </c>
      <c r="C886" s="16">
        <v>11</v>
      </c>
      <c r="D886" s="16">
        <v>108</v>
      </c>
    </row>
    <row r="887" spans="1:4" x14ac:dyDescent="0.55000000000000004">
      <c r="A887" s="48">
        <v>44256</v>
      </c>
      <c r="B887" s="50">
        <v>-7638.6296000000002</v>
      </c>
      <c r="C887" s="16">
        <v>11</v>
      </c>
      <c r="D887" s="16">
        <v>108</v>
      </c>
    </row>
    <row r="888" spans="1:4" x14ac:dyDescent="0.55000000000000004">
      <c r="A888" s="48">
        <v>44287</v>
      </c>
      <c r="B888" s="50">
        <v>-2045.48</v>
      </c>
      <c r="C888" s="16">
        <v>11</v>
      </c>
      <c r="D888" s="16">
        <v>108</v>
      </c>
    </row>
    <row r="889" spans="1:4" x14ac:dyDescent="0.55000000000000004">
      <c r="A889" s="48">
        <v>44317</v>
      </c>
      <c r="B889" s="50">
        <v>-36246.819000000003</v>
      </c>
      <c r="C889" s="16">
        <v>11</v>
      </c>
      <c r="D889" s="16">
        <v>108</v>
      </c>
    </row>
    <row r="890" spans="1:4" x14ac:dyDescent="0.55000000000000004">
      <c r="A890" s="48">
        <v>44348</v>
      </c>
      <c r="B890" s="50">
        <v>-2905.3472000000002</v>
      </c>
      <c r="C890" s="16">
        <v>11</v>
      </c>
      <c r="D890" s="16">
        <v>108</v>
      </c>
    </row>
    <row r="891" spans="1:4" x14ac:dyDescent="0.55000000000000004">
      <c r="A891" s="48">
        <v>44378</v>
      </c>
      <c r="B891" s="50">
        <v>-3090.18</v>
      </c>
      <c r="C891" s="16">
        <v>11</v>
      </c>
      <c r="D891" s="16">
        <v>108</v>
      </c>
    </row>
    <row r="892" spans="1:4" x14ac:dyDescent="0.55000000000000004">
      <c r="A892" s="48">
        <v>44409</v>
      </c>
      <c r="B892" s="50">
        <v>-18133.832900000001</v>
      </c>
      <c r="C892" s="16">
        <v>11</v>
      </c>
      <c r="D892" s="16">
        <v>108</v>
      </c>
    </row>
    <row r="893" spans="1:4" x14ac:dyDescent="0.55000000000000004">
      <c r="A893" s="48">
        <v>44440</v>
      </c>
      <c r="B893" s="50">
        <v>-3328.6386000000002</v>
      </c>
      <c r="C893" s="16">
        <v>11</v>
      </c>
      <c r="D893" s="16">
        <v>108</v>
      </c>
    </row>
    <row r="894" spans="1:4" x14ac:dyDescent="0.55000000000000004">
      <c r="A894" s="48">
        <v>44531</v>
      </c>
      <c r="B894" s="50">
        <v>-6738.8915999999999</v>
      </c>
      <c r="C894" s="16">
        <v>11</v>
      </c>
      <c r="D894" s="16">
        <v>108</v>
      </c>
    </row>
    <row r="895" spans="1:4" x14ac:dyDescent="0.55000000000000004">
      <c r="A895" s="48">
        <v>44197</v>
      </c>
      <c r="B895" s="50">
        <v>-200618.5104</v>
      </c>
      <c r="C895" s="16">
        <v>11</v>
      </c>
      <c r="D895" s="16">
        <v>111</v>
      </c>
    </row>
    <row r="896" spans="1:4" x14ac:dyDescent="0.55000000000000004">
      <c r="A896" s="48">
        <v>44228</v>
      </c>
      <c r="B896" s="50">
        <v>-204671.40960000001</v>
      </c>
      <c r="C896" s="16">
        <v>11</v>
      </c>
      <c r="D896" s="16">
        <v>111</v>
      </c>
    </row>
    <row r="897" spans="1:4" x14ac:dyDescent="0.55000000000000004">
      <c r="A897" s="48">
        <v>44256</v>
      </c>
      <c r="B897" s="50">
        <v>-61056.448199999999</v>
      </c>
      <c r="C897" s="16">
        <v>11</v>
      </c>
      <c r="D897" s="16">
        <v>111</v>
      </c>
    </row>
    <row r="898" spans="1:4" x14ac:dyDescent="0.55000000000000004">
      <c r="A898" s="48">
        <v>44287</v>
      </c>
      <c r="B898" s="50">
        <v>-17809.9712</v>
      </c>
      <c r="C898" s="16">
        <v>11</v>
      </c>
      <c r="D898" s="16">
        <v>111</v>
      </c>
    </row>
    <row r="899" spans="1:4" x14ac:dyDescent="0.55000000000000004">
      <c r="A899" s="48">
        <v>44317</v>
      </c>
      <c r="B899" s="50">
        <v>-175011.78419999999</v>
      </c>
      <c r="C899" s="16">
        <v>11</v>
      </c>
      <c r="D899" s="16">
        <v>111</v>
      </c>
    </row>
    <row r="900" spans="1:4" x14ac:dyDescent="0.55000000000000004">
      <c r="A900" s="48">
        <v>44348</v>
      </c>
      <c r="B900" s="50">
        <v>-45584.59</v>
      </c>
      <c r="C900" s="16">
        <v>11</v>
      </c>
      <c r="D900" s="16">
        <v>111</v>
      </c>
    </row>
    <row r="901" spans="1:4" x14ac:dyDescent="0.55000000000000004">
      <c r="A901" s="48">
        <v>44378</v>
      </c>
      <c r="B901" s="50">
        <v>-14666.4524</v>
      </c>
      <c r="C901" s="16">
        <v>11</v>
      </c>
      <c r="D901" s="16">
        <v>111</v>
      </c>
    </row>
    <row r="902" spans="1:4" x14ac:dyDescent="0.55000000000000004">
      <c r="A902" s="48">
        <v>44409</v>
      </c>
      <c r="B902" s="50">
        <v>-156660.723</v>
      </c>
      <c r="C902" s="16">
        <v>11</v>
      </c>
      <c r="D902" s="16">
        <v>111</v>
      </c>
    </row>
    <row r="903" spans="1:4" x14ac:dyDescent="0.55000000000000004">
      <c r="A903" s="48">
        <v>44440</v>
      </c>
      <c r="B903" s="50">
        <v>-33786.974499999997</v>
      </c>
      <c r="C903" s="16">
        <v>11</v>
      </c>
      <c r="D903" s="16">
        <v>111</v>
      </c>
    </row>
    <row r="904" spans="1:4" x14ac:dyDescent="0.55000000000000004">
      <c r="A904" s="48">
        <v>44470</v>
      </c>
      <c r="B904" s="50">
        <v>-18123.4722</v>
      </c>
      <c r="C904" s="16">
        <v>11</v>
      </c>
      <c r="D904" s="16">
        <v>111</v>
      </c>
    </row>
    <row r="905" spans="1:4" x14ac:dyDescent="0.55000000000000004">
      <c r="A905" s="48">
        <v>44501</v>
      </c>
      <c r="B905" s="50">
        <v>-172449.31599999999</v>
      </c>
      <c r="C905" s="16">
        <v>11</v>
      </c>
      <c r="D905" s="16">
        <v>111</v>
      </c>
    </row>
    <row r="906" spans="1:4" x14ac:dyDescent="0.55000000000000004">
      <c r="A906" s="48">
        <v>44531</v>
      </c>
      <c r="B906" s="50">
        <v>-42048.9568</v>
      </c>
      <c r="C906" s="16">
        <v>11</v>
      </c>
      <c r="D906" s="16">
        <v>111</v>
      </c>
    </row>
    <row r="907" spans="1:4" x14ac:dyDescent="0.55000000000000004">
      <c r="A907" s="48">
        <v>44197</v>
      </c>
      <c r="B907" s="50">
        <v>-2817.6291000000001</v>
      </c>
      <c r="C907" s="16">
        <v>11</v>
      </c>
      <c r="D907" s="16">
        <v>115</v>
      </c>
    </row>
    <row r="908" spans="1:4" x14ac:dyDescent="0.55000000000000004">
      <c r="A908" s="48">
        <v>44228</v>
      </c>
      <c r="B908" s="50">
        <v>-2893.6409100000001</v>
      </c>
      <c r="C908" s="16">
        <v>11</v>
      </c>
      <c r="D908" s="16">
        <v>115</v>
      </c>
    </row>
    <row r="909" spans="1:4" x14ac:dyDescent="0.55000000000000004">
      <c r="A909" s="48">
        <v>44256</v>
      </c>
      <c r="B909" s="50">
        <v>-2531.9153999999999</v>
      </c>
      <c r="C909" s="16">
        <v>11</v>
      </c>
      <c r="D909" s="16">
        <v>115</v>
      </c>
    </row>
    <row r="910" spans="1:4" x14ac:dyDescent="0.55000000000000004">
      <c r="A910" s="48">
        <v>44287</v>
      </c>
      <c r="B910" s="50">
        <v>-2554.998</v>
      </c>
      <c r="C910" s="16">
        <v>11</v>
      </c>
      <c r="D910" s="16">
        <v>115</v>
      </c>
    </row>
    <row r="911" spans="1:4" x14ac:dyDescent="0.55000000000000004">
      <c r="A911" s="48">
        <v>44317</v>
      </c>
      <c r="B911" s="50">
        <v>-2503.998</v>
      </c>
      <c r="C911" s="16">
        <v>11</v>
      </c>
      <c r="D911" s="16">
        <v>115</v>
      </c>
    </row>
    <row r="912" spans="1:4" x14ac:dyDescent="0.55000000000000004">
      <c r="A912" s="48">
        <v>44348</v>
      </c>
      <c r="B912" s="50">
        <v>-2691.9025000000001</v>
      </c>
      <c r="C912" s="16">
        <v>11</v>
      </c>
      <c r="D912" s="16">
        <v>115</v>
      </c>
    </row>
    <row r="913" spans="1:4" x14ac:dyDescent="0.55000000000000004">
      <c r="A913" s="48">
        <v>44378</v>
      </c>
      <c r="B913" s="50">
        <v>-2368.2777999999998</v>
      </c>
      <c r="C913" s="16">
        <v>11</v>
      </c>
      <c r="D913" s="16">
        <v>115</v>
      </c>
    </row>
    <row r="914" spans="1:4" x14ac:dyDescent="0.55000000000000004">
      <c r="A914" s="48">
        <v>44409</v>
      </c>
      <c r="B914" s="50">
        <v>-2873.1885000000002</v>
      </c>
      <c r="C914" s="16">
        <v>11</v>
      </c>
      <c r="D914" s="16">
        <v>115</v>
      </c>
    </row>
    <row r="915" spans="1:4" x14ac:dyDescent="0.55000000000000004">
      <c r="A915" s="48">
        <v>44440</v>
      </c>
      <c r="B915" s="50">
        <v>-2576.3975999999998</v>
      </c>
      <c r="C915" s="16">
        <v>11</v>
      </c>
      <c r="D915" s="16">
        <v>115</v>
      </c>
    </row>
    <row r="916" spans="1:4" x14ac:dyDescent="0.55000000000000004">
      <c r="A916" s="48">
        <v>44470</v>
      </c>
      <c r="B916" s="50">
        <v>-2736.9965999999999</v>
      </c>
      <c r="C916" s="16">
        <v>11</v>
      </c>
      <c r="D916" s="16">
        <v>115</v>
      </c>
    </row>
    <row r="917" spans="1:4" x14ac:dyDescent="0.55000000000000004">
      <c r="A917" s="48">
        <v>44501</v>
      </c>
      <c r="B917" s="50">
        <v>-2468.6790999999998</v>
      </c>
      <c r="C917" s="16">
        <v>11</v>
      </c>
      <c r="D917" s="16">
        <v>115</v>
      </c>
    </row>
    <row r="918" spans="1:4" x14ac:dyDescent="0.55000000000000004">
      <c r="A918" s="48">
        <v>44531</v>
      </c>
      <c r="B918" s="50">
        <v>-2637.9052999999999</v>
      </c>
      <c r="C918" s="16">
        <v>11</v>
      </c>
      <c r="D918" s="16">
        <v>115</v>
      </c>
    </row>
    <row r="919" spans="1:4" x14ac:dyDescent="0.55000000000000004">
      <c r="A919" s="48">
        <v>44197</v>
      </c>
      <c r="B919" s="50">
        <v>-150861.8958</v>
      </c>
      <c r="C919" s="16">
        <v>11</v>
      </c>
      <c r="D919" s="16">
        <v>114</v>
      </c>
    </row>
    <row r="920" spans="1:4" x14ac:dyDescent="0.55000000000000004">
      <c r="A920" s="48">
        <v>44228</v>
      </c>
      <c r="B920" s="50">
        <v>-151795.65618399999</v>
      </c>
      <c r="C920" s="16">
        <v>11</v>
      </c>
      <c r="D920" s="16">
        <v>114</v>
      </c>
    </row>
    <row r="921" spans="1:4" x14ac:dyDescent="0.55000000000000004">
      <c r="A921" s="48">
        <v>44256</v>
      </c>
      <c r="B921" s="50">
        <v>-129926.262</v>
      </c>
      <c r="C921" s="16">
        <v>11</v>
      </c>
      <c r="D921" s="16">
        <v>114</v>
      </c>
    </row>
    <row r="922" spans="1:4" x14ac:dyDescent="0.55000000000000004">
      <c r="A922" s="48">
        <v>44287</v>
      </c>
      <c r="B922" s="50">
        <v>-128629.43</v>
      </c>
      <c r="C922" s="16">
        <v>11</v>
      </c>
      <c r="D922" s="16">
        <v>114</v>
      </c>
    </row>
    <row r="923" spans="1:4" x14ac:dyDescent="0.55000000000000004">
      <c r="A923" s="48">
        <v>44317</v>
      </c>
      <c r="B923" s="50">
        <v>-155606.07149999999</v>
      </c>
      <c r="C923" s="16">
        <v>11</v>
      </c>
      <c r="D923" s="16">
        <v>114</v>
      </c>
    </row>
    <row r="924" spans="1:4" x14ac:dyDescent="0.55000000000000004">
      <c r="A924" s="48">
        <v>44348</v>
      </c>
      <c r="B924" s="50">
        <v>-134788.7071</v>
      </c>
      <c r="C924" s="16">
        <v>11</v>
      </c>
      <c r="D924" s="16">
        <v>114</v>
      </c>
    </row>
    <row r="925" spans="1:4" x14ac:dyDescent="0.55000000000000004">
      <c r="A925" s="48">
        <v>44378</v>
      </c>
      <c r="B925" s="50">
        <v>-135552.98000000001</v>
      </c>
      <c r="C925" s="16">
        <v>11</v>
      </c>
      <c r="D925" s="16">
        <v>114</v>
      </c>
    </row>
    <row r="926" spans="1:4" x14ac:dyDescent="0.55000000000000004">
      <c r="A926" s="48">
        <v>44409</v>
      </c>
      <c r="B926" s="50">
        <v>-171936.9662</v>
      </c>
      <c r="C926" s="16">
        <v>11</v>
      </c>
      <c r="D926" s="16">
        <v>114</v>
      </c>
    </row>
    <row r="927" spans="1:4" x14ac:dyDescent="0.55000000000000004">
      <c r="A927" s="48">
        <v>44440</v>
      </c>
      <c r="B927" s="50">
        <v>-142963.9</v>
      </c>
      <c r="C927" s="16">
        <v>11</v>
      </c>
      <c r="D927" s="16">
        <v>114</v>
      </c>
    </row>
    <row r="928" spans="1:4" x14ac:dyDescent="0.55000000000000004">
      <c r="A928" s="48">
        <v>44470</v>
      </c>
      <c r="B928" s="50">
        <v>-141844.8646</v>
      </c>
      <c r="C928" s="16">
        <v>11</v>
      </c>
      <c r="D928" s="16">
        <v>114</v>
      </c>
    </row>
    <row r="929" spans="1:4" x14ac:dyDescent="0.55000000000000004">
      <c r="A929" s="48">
        <v>44501</v>
      </c>
      <c r="B929" s="50">
        <v>-143629.28709999999</v>
      </c>
      <c r="C929" s="16">
        <v>11</v>
      </c>
      <c r="D929" s="16">
        <v>114</v>
      </c>
    </row>
    <row r="930" spans="1:4" x14ac:dyDescent="0.55000000000000004">
      <c r="A930" s="48">
        <v>44531</v>
      </c>
      <c r="B930" s="50">
        <v>-144545.95439999999</v>
      </c>
      <c r="C930" s="16">
        <v>11</v>
      </c>
      <c r="D930" s="16">
        <v>114</v>
      </c>
    </row>
    <row r="931" spans="1:4" x14ac:dyDescent="0.55000000000000004">
      <c r="A931" s="48">
        <v>44197</v>
      </c>
      <c r="B931" s="50">
        <v>-20907.195</v>
      </c>
      <c r="C931" s="16">
        <v>11</v>
      </c>
      <c r="D931" s="16">
        <v>117</v>
      </c>
    </row>
    <row r="932" spans="1:4" x14ac:dyDescent="0.55000000000000004">
      <c r="A932" s="48">
        <v>44228</v>
      </c>
      <c r="B932" s="50">
        <v>-19763.410209000001</v>
      </c>
      <c r="C932" s="16">
        <v>11</v>
      </c>
      <c r="D932" s="16">
        <v>117</v>
      </c>
    </row>
    <row r="933" spans="1:4" x14ac:dyDescent="0.55000000000000004">
      <c r="A933" s="48">
        <v>44256</v>
      </c>
      <c r="B933" s="50">
        <v>-15502.51</v>
      </c>
      <c r="C933" s="16">
        <v>11</v>
      </c>
      <c r="D933" s="16">
        <v>117</v>
      </c>
    </row>
    <row r="934" spans="1:4" x14ac:dyDescent="0.55000000000000004">
      <c r="A934" s="48">
        <v>44287</v>
      </c>
      <c r="B934" s="50">
        <v>-13453.876700000001</v>
      </c>
      <c r="C934" s="16">
        <v>11</v>
      </c>
      <c r="D934" s="16">
        <v>117</v>
      </c>
    </row>
    <row r="935" spans="1:4" x14ac:dyDescent="0.55000000000000004">
      <c r="A935" s="48">
        <v>44317</v>
      </c>
      <c r="B935" s="50">
        <v>-17095.250899999999</v>
      </c>
      <c r="C935" s="16">
        <v>11</v>
      </c>
      <c r="D935" s="16">
        <v>117</v>
      </c>
    </row>
    <row r="936" spans="1:4" x14ac:dyDescent="0.55000000000000004">
      <c r="A936" s="48">
        <v>44348</v>
      </c>
      <c r="B936" s="50">
        <v>-14626.0026</v>
      </c>
      <c r="C936" s="16">
        <v>11</v>
      </c>
      <c r="D936" s="16">
        <v>117</v>
      </c>
    </row>
    <row r="937" spans="1:4" x14ac:dyDescent="0.55000000000000004">
      <c r="A937" s="48">
        <v>44378</v>
      </c>
      <c r="B937" s="50">
        <v>-13523.720600000001</v>
      </c>
      <c r="C937" s="16">
        <v>11</v>
      </c>
      <c r="D937" s="16">
        <v>117</v>
      </c>
    </row>
    <row r="938" spans="1:4" x14ac:dyDescent="0.55000000000000004">
      <c r="A938" s="48">
        <v>44409</v>
      </c>
      <c r="B938" s="50">
        <v>-18920.6738</v>
      </c>
      <c r="C938" s="16">
        <v>11</v>
      </c>
      <c r="D938" s="16">
        <v>117</v>
      </c>
    </row>
    <row r="939" spans="1:4" x14ac:dyDescent="0.55000000000000004">
      <c r="A939" s="48">
        <v>44440</v>
      </c>
      <c r="B939" s="50">
        <v>-14785.9812</v>
      </c>
      <c r="C939" s="16">
        <v>11</v>
      </c>
      <c r="D939" s="16">
        <v>117</v>
      </c>
    </row>
    <row r="940" spans="1:4" x14ac:dyDescent="0.55000000000000004">
      <c r="A940" s="48">
        <v>44470</v>
      </c>
      <c r="B940" s="50">
        <v>-16665.3</v>
      </c>
      <c r="C940" s="16">
        <v>11</v>
      </c>
      <c r="D940" s="16">
        <v>117</v>
      </c>
    </row>
    <row r="941" spans="1:4" x14ac:dyDescent="0.55000000000000004">
      <c r="A941" s="48">
        <v>44501</v>
      </c>
      <c r="B941" s="50">
        <v>-19054.689999999999</v>
      </c>
      <c r="C941" s="16">
        <v>11</v>
      </c>
      <c r="D941" s="16">
        <v>117</v>
      </c>
    </row>
    <row r="942" spans="1:4" x14ac:dyDescent="0.55000000000000004">
      <c r="A942" s="48">
        <v>44531</v>
      </c>
      <c r="B942" s="50">
        <v>-16338.2562</v>
      </c>
      <c r="C942" s="16">
        <v>11</v>
      </c>
      <c r="D942" s="16">
        <v>117</v>
      </c>
    </row>
    <row r="943" spans="1:4" x14ac:dyDescent="0.55000000000000004">
      <c r="A943" s="48">
        <v>44197</v>
      </c>
      <c r="B943" s="50">
        <v>-3128.1525000000001</v>
      </c>
      <c r="C943" s="16">
        <v>11</v>
      </c>
      <c r="D943" s="16">
        <v>121</v>
      </c>
    </row>
    <row r="944" spans="1:4" x14ac:dyDescent="0.55000000000000004">
      <c r="A944" s="48">
        <v>44228</v>
      </c>
      <c r="B944" s="50">
        <v>-3166.455242</v>
      </c>
      <c r="C944" s="16">
        <v>11</v>
      </c>
      <c r="D944" s="16">
        <v>121</v>
      </c>
    </row>
    <row r="945" spans="1:4" x14ac:dyDescent="0.55000000000000004">
      <c r="A945" s="48">
        <v>44256</v>
      </c>
      <c r="B945" s="50">
        <v>-2734.7062999999998</v>
      </c>
      <c r="C945" s="16">
        <v>11</v>
      </c>
      <c r="D945" s="16">
        <v>121</v>
      </c>
    </row>
    <row r="946" spans="1:4" x14ac:dyDescent="0.55000000000000004">
      <c r="A946" s="48">
        <v>44287</v>
      </c>
      <c r="B946" s="50">
        <v>-2820.5652</v>
      </c>
      <c r="C946" s="16">
        <v>11</v>
      </c>
      <c r="D946" s="16">
        <v>121</v>
      </c>
    </row>
    <row r="947" spans="1:4" x14ac:dyDescent="0.55000000000000004">
      <c r="A947" s="48">
        <v>44317</v>
      </c>
      <c r="B947" s="50">
        <v>-2712.0167999999999</v>
      </c>
      <c r="C947" s="16">
        <v>11</v>
      </c>
      <c r="D947" s="16">
        <v>121</v>
      </c>
    </row>
    <row r="948" spans="1:4" x14ac:dyDescent="0.55000000000000004">
      <c r="A948" s="48">
        <v>44348</v>
      </c>
      <c r="B948" s="50">
        <v>-2931.05</v>
      </c>
      <c r="C948" s="16">
        <v>11</v>
      </c>
      <c r="D948" s="16">
        <v>121</v>
      </c>
    </row>
    <row r="949" spans="1:4" x14ac:dyDescent="0.55000000000000004">
      <c r="A949" s="48">
        <v>44378</v>
      </c>
      <c r="B949" s="50">
        <v>-2579.5934999999999</v>
      </c>
      <c r="C949" s="16">
        <v>11</v>
      </c>
      <c r="D949" s="16">
        <v>121</v>
      </c>
    </row>
    <row r="950" spans="1:4" x14ac:dyDescent="0.55000000000000004">
      <c r="A950" s="48">
        <v>44409</v>
      </c>
      <c r="B950" s="50">
        <v>-3196.6718000000001</v>
      </c>
      <c r="C950" s="16">
        <v>11</v>
      </c>
      <c r="D950" s="16">
        <v>121</v>
      </c>
    </row>
    <row r="951" spans="1:4" x14ac:dyDescent="0.55000000000000004">
      <c r="A951" s="48">
        <v>44440</v>
      </c>
      <c r="B951" s="50">
        <v>-2652.3896</v>
      </c>
      <c r="C951" s="16">
        <v>11</v>
      </c>
      <c r="D951" s="16">
        <v>121</v>
      </c>
    </row>
    <row r="952" spans="1:4" x14ac:dyDescent="0.55000000000000004">
      <c r="A952" s="48">
        <v>44470</v>
      </c>
      <c r="B952" s="50">
        <v>-2985.3258000000001</v>
      </c>
      <c r="C952" s="16">
        <v>11</v>
      </c>
      <c r="D952" s="16">
        <v>121</v>
      </c>
    </row>
    <row r="953" spans="1:4" x14ac:dyDescent="0.55000000000000004">
      <c r="A953" s="48">
        <v>44501</v>
      </c>
      <c r="B953" s="50">
        <v>-2779.8330999999998</v>
      </c>
      <c r="C953" s="16">
        <v>11</v>
      </c>
      <c r="D953" s="16">
        <v>121</v>
      </c>
    </row>
    <row r="954" spans="1:4" x14ac:dyDescent="0.55000000000000004">
      <c r="A954" s="48">
        <v>44531</v>
      </c>
      <c r="B954" s="50">
        <v>-3010.8604999999998</v>
      </c>
      <c r="C954" s="16">
        <v>11</v>
      </c>
      <c r="D954" s="16">
        <v>121</v>
      </c>
    </row>
    <row r="955" spans="1:4" x14ac:dyDescent="0.55000000000000004">
      <c r="A955" s="48">
        <v>44197</v>
      </c>
      <c r="B955" s="50">
        <v>-505.8306</v>
      </c>
      <c r="C955" s="16">
        <v>11</v>
      </c>
      <c r="D955" s="16">
        <v>122</v>
      </c>
    </row>
    <row r="956" spans="1:4" x14ac:dyDescent="0.55000000000000004">
      <c r="A956" s="48">
        <v>44228</v>
      </c>
      <c r="B956" s="50">
        <v>-501.97373800000003</v>
      </c>
      <c r="C956" s="16">
        <v>11</v>
      </c>
      <c r="D956" s="16">
        <v>122</v>
      </c>
    </row>
    <row r="957" spans="1:4" x14ac:dyDescent="0.55000000000000004">
      <c r="A957" s="48">
        <v>44256</v>
      </c>
      <c r="B957" s="50">
        <v>-425.66300000000001</v>
      </c>
      <c r="C957" s="16">
        <v>11</v>
      </c>
      <c r="D957" s="16">
        <v>122</v>
      </c>
    </row>
    <row r="958" spans="1:4" x14ac:dyDescent="0.55000000000000004">
      <c r="A958" s="48">
        <v>44287</v>
      </c>
      <c r="B958" s="50">
        <v>-438.47160000000002</v>
      </c>
      <c r="C958" s="16">
        <v>11</v>
      </c>
      <c r="D958" s="16">
        <v>122</v>
      </c>
    </row>
    <row r="959" spans="1:4" x14ac:dyDescent="0.55000000000000004">
      <c r="A959" s="48">
        <v>44317</v>
      </c>
      <c r="B959" s="50">
        <v>-428.25009999999997</v>
      </c>
      <c r="C959" s="16">
        <v>11</v>
      </c>
      <c r="D959" s="16">
        <v>122</v>
      </c>
    </row>
    <row r="960" spans="1:4" x14ac:dyDescent="0.55000000000000004">
      <c r="A960" s="48">
        <v>44348</v>
      </c>
      <c r="B960" s="50">
        <v>-463.197</v>
      </c>
      <c r="C960" s="16">
        <v>11</v>
      </c>
      <c r="D960" s="16">
        <v>122</v>
      </c>
    </row>
    <row r="961" spans="1:4" x14ac:dyDescent="0.55000000000000004">
      <c r="A961" s="48">
        <v>44378</v>
      </c>
      <c r="B961" s="50">
        <v>-418.58440000000002</v>
      </c>
      <c r="C961" s="16">
        <v>11</v>
      </c>
      <c r="D961" s="16">
        <v>122</v>
      </c>
    </row>
    <row r="962" spans="1:4" x14ac:dyDescent="0.55000000000000004">
      <c r="A962" s="48">
        <v>44409</v>
      </c>
      <c r="B962" s="50">
        <v>-537.43799999999999</v>
      </c>
      <c r="C962" s="16">
        <v>11</v>
      </c>
      <c r="D962" s="16">
        <v>122</v>
      </c>
    </row>
    <row r="963" spans="1:4" x14ac:dyDescent="0.55000000000000004">
      <c r="A963" s="48">
        <v>44440</v>
      </c>
      <c r="B963" s="50">
        <v>-419.41059999999999</v>
      </c>
      <c r="C963" s="16">
        <v>11</v>
      </c>
      <c r="D963" s="16">
        <v>122</v>
      </c>
    </row>
    <row r="964" spans="1:4" x14ac:dyDescent="0.55000000000000004">
      <c r="A964" s="48">
        <v>44470</v>
      </c>
      <c r="B964" s="50">
        <v>-463.69619999999998</v>
      </c>
      <c r="C964" s="16">
        <v>11</v>
      </c>
      <c r="D964" s="16">
        <v>122</v>
      </c>
    </row>
    <row r="965" spans="1:4" x14ac:dyDescent="0.55000000000000004">
      <c r="A965" s="48">
        <v>44501</v>
      </c>
      <c r="B965" s="50">
        <v>-426.4896</v>
      </c>
      <c r="C965" s="16">
        <v>11</v>
      </c>
      <c r="D965" s="16">
        <v>122</v>
      </c>
    </row>
    <row r="966" spans="1:4" x14ac:dyDescent="0.55000000000000004">
      <c r="A966" s="48">
        <v>44531</v>
      </c>
      <c r="B966" s="50">
        <v>3120.7080999999998</v>
      </c>
      <c r="C966" s="16">
        <v>11</v>
      </c>
      <c r="D966" s="16">
        <v>122</v>
      </c>
    </row>
    <row r="967" spans="1:4" x14ac:dyDescent="0.55000000000000004">
      <c r="A967" s="48">
        <v>44197</v>
      </c>
      <c r="B967" s="50">
        <v>-378.73</v>
      </c>
      <c r="C967" s="16">
        <v>11</v>
      </c>
      <c r="D967" s="16">
        <v>125</v>
      </c>
    </row>
    <row r="968" spans="1:4" x14ac:dyDescent="0.55000000000000004">
      <c r="A968" s="48">
        <v>44228</v>
      </c>
      <c r="B968" s="50">
        <v>-400.74328800000001</v>
      </c>
      <c r="C968" s="16">
        <v>11</v>
      </c>
      <c r="D968" s="16">
        <v>125</v>
      </c>
    </row>
    <row r="969" spans="1:4" x14ac:dyDescent="0.55000000000000004">
      <c r="A969" s="48">
        <v>44256</v>
      </c>
      <c r="B969" s="50">
        <v>-310.64</v>
      </c>
      <c r="C969" s="16">
        <v>11</v>
      </c>
      <c r="D969" s="16">
        <v>125</v>
      </c>
    </row>
    <row r="970" spans="1:4" x14ac:dyDescent="0.55000000000000004">
      <c r="A970" s="48">
        <v>44287</v>
      </c>
      <c r="B970" s="50">
        <v>-323.19420000000002</v>
      </c>
      <c r="C970" s="16">
        <v>11</v>
      </c>
      <c r="D970" s="16">
        <v>125</v>
      </c>
    </row>
    <row r="971" spans="1:4" x14ac:dyDescent="0.55000000000000004">
      <c r="A971" s="48">
        <v>44317</v>
      </c>
      <c r="B971" s="50">
        <v>-308.18279999999999</v>
      </c>
      <c r="C971" s="16">
        <v>11</v>
      </c>
      <c r="D971" s="16">
        <v>125</v>
      </c>
    </row>
    <row r="972" spans="1:4" x14ac:dyDescent="0.55000000000000004">
      <c r="A972" s="48">
        <v>44348</v>
      </c>
      <c r="B972" s="50">
        <v>-349.18729999999999</v>
      </c>
      <c r="C972" s="16">
        <v>11</v>
      </c>
      <c r="D972" s="16">
        <v>125</v>
      </c>
    </row>
    <row r="973" spans="1:4" x14ac:dyDescent="0.55000000000000004">
      <c r="A973" s="48">
        <v>44378</v>
      </c>
      <c r="B973" s="50">
        <v>-287.72800000000001</v>
      </c>
      <c r="C973" s="16">
        <v>11</v>
      </c>
      <c r="D973" s="16">
        <v>125</v>
      </c>
    </row>
    <row r="974" spans="1:4" x14ac:dyDescent="0.55000000000000004">
      <c r="A974" s="48">
        <v>44409</v>
      </c>
      <c r="B974" s="50">
        <v>-375.62279999999998</v>
      </c>
      <c r="C974" s="16">
        <v>11</v>
      </c>
      <c r="D974" s="16">
        <v>125</v>
      </c>
    </row>
    <row r="975" spans="1:4" x14ac:dyDescent="0.55000000000000004">
      <c r="A975" s="48">
        <v>44440</v>
      </c>
      <c r="B975" s="50">
        <v>-303.01010000000002</v>
      </c>
      <c r="C975" s="16">
        <v>11</v>
      </c>
      <c r="D975" s="16">
        <v>125</v>
      </c>
    </row>
    <row r="976" spans="1:4" x14ac:dyDescent="0.55000000000000004">
      <c r="A976" s="48">
        <v>44470</v>
      </c>
      <c r="B976" s="50">
        <v>-326.0849</v>
      </c>
      <c r="C976" s="16">
        <v>11</v>
      </c>
      <c r="D976" s="16">
        <v>125</v>
      </c>
    </row>
    <row r="977" spans="1:4" x14ac:dyDescent="0.55000000000000004">
      <c r="A977" s="48">
        <v>44501</v>
      </c>
      <c r="B977" s="50">
        <v>-305.46269999999998</v>
      </c>
      <c r="C977" s="16">
        <v>11</v>
      </c>
      <c r="D977" s="16">
        <v>125</v>
      </c>
    </row>
    <row r="978" spans="1:4" x14ac:dyDescent="0.55000000000000004">
      <c r="A978" s="48">
        <v>44531</v>
      </c>
      <c r="B978" s="50">
        <v>-337.4436</v>
      </c>
      <c r="C978" s="16">
        <v>11</v>
      </c>
      <c r="D978" s="16">
        <v>125</v>
      </c>
    </row>
    <row r="979" spans="1:4" x14ac:dyDescent="0.55000000000000004">
      <c r="A979" s="48">
        <v>44197</v>
      </c>
      <c r="B979" s="50">
        <v>-72999.412200000006</v>
      </c>
      <c r="C979" s="16">
        <v>11</v>
      </c>
      <c r="D979" s="16">
        <v>128</v>
      </c>
    </row>
    <row r="980" spans="1:4" x14ac:dyDescent="0.55000000000000004">
      <c r="A980" s="48">
        <v>44228</v>
      </c>
      <c r="B980" s="50">
        <v>-76715.248152</v>
      </c>
      <c r="C980" s="16">
        <v>11</v>
      </c>
      <c r="D980" s="16">
        <v>128</v>
      </c>
    </row>
    <row r="981" spans="1:4" x14ac:dyDescent="0.55000000000000004">
      <c r="A981" s="48">
        <v>44256</v>
      </c>
      <c r="B981" s="50">
        <v>-19650.861000000001</v>
      </c>
      <c r="C981" s="16">
        <v>11</v>
      </c>
      <c r="D981" s="16">
        <v>128</v>
      </c>
    </row>
    <row r="982" spans="1:4" x14ac:dyDescent="0.55000000000000004">
      <c r="A982" s="48">
        <v>44287</v>
      </c>
      <c r="B982" s="50">
        <v>-6024.5793999999996</v>
      </c>
      <c r="C982" s="16">
        <v>11</v>
      </c>
      <c r="D982" s="16">
        <v>128</v>
      </c>
    </row>
    <row r="983" spans="1:4" x14ac:dyDescent="0.55000000000000004">
      <c r="A983" s="48">
        <v>44317</v>
      </c>
      <c r="B983" s="50">
        <v>-63899.975700000003</v>
      </c>
      <c r="C983" s="16">
        <v>11</v>
      </c>
      <c r="D983" s="16">
        <v>128</v>
      </c>
    </row>
    <row r="984" spans="1:4" x14ac:dyDescent="0.55000000000000004">
      <c r="A984" s="48">
        <v>44348</v>
      </c>
      <c r="B984" s="50">
        <v>-15714.2106</v>
      </c>
      <c r="C984" s="16">
        <v>11</v>
      </c>
      <c r="D984" s="16">
        <v>128</v>
      </c>
    </row>
    <row r="985" spans="1:4" x14ac:dyDescent="0.55000000000000004">
      <c r="A985" s="48">
        <v>44378</v>
      </c>
      <c r="B985" s="50">
        <v>-3866.63</v>
      </c>
      <c r="C985" s="16">
        <v>11</v>
      </c>
      <c r="D985" s="16">
        <v>128</v>
      </c>
    </row>
    <row r="986" spans="1:4" x14ac:dyDescent="0.55000000000000004">
      <c r="A986" s="48">
        <v>44409</v>
      </c>
      <c r="B986" s="50">
        <v>-47333.518199999999</v>
      </c>
      <c r="C986" s="16">
        <v>11</v>
      </c>
      <c r="D986" s="16">
        <v>128</v>
      </c>
    </row>
    <row r="987" spans="1:4" x14ac:dyDescent="0.55000000000000004">
      <c r="A987" s="48">
        <v>44440</v>
      </c>
      <c r="B987" s="50">
        <v>-8547.26</v>
      </c>
      <c r="C987" s="16">
        <v>11</v>
      </c>
      <c r="D987" s="16">
        <v>128</v>
      </c>
    </row>
    <row r="988" spans="1:4" x14ac:dyDescent="0.55000000000000004">
      <c r="A988" s="48">
        <v>44470</v>
      </c>
      <c r="B988" s="50">
        <v>-5773.5337</v>
      </c>
      <c r="C988" s="16">
        <v>11</v>
      </c>
      <c r="D988" s="16">
        <v>128</v>
      </c>
    </row>
    <row r="989" spans="1:4" x14ac:dyDescent="0.55000000000000004">
      <c r="A989" s="48">
        <v>44501</v>
      </c>
      <c r="B989" s="50">
        <v>-58527.187599999997</v>
      </c>
      <c r="C989" s="16">
        <v>11</v>
      </c>
      <c r="D989" s="16">
        <v>128</v>
      </c>
    </row>
    <row r="990" spans="1:4" x14ac:dyDescent="0.55000000000000004">
      <c r="A990" s="48">
        <v>44531</v>
      </c>
      <c r="B990" s="50">
        <v>-11605.8696</v>
      </c>
      <c r="C990" s="16">
        <v>11</v>
      </c>
      <c r="D990" s="16">
        <v>128</v>
      </c>
    </row>
    <row r="991" spans="1:4" x14ac:dyDescent="0.55000000000000004">
      <c r="A991" s="48">
        <v>44197</v>
      </c>
      <c r="B991" s="50">
        <v>335577.4558</v>
      </c>
      <c r="C991" s="16">
        <v>12</v>
      </c>
      <c r="D991" s="16">
        <v>101</v>
      </c>
    </row>
    <row r="992" spans="1:4" x14ac:dyDescent="0.55000000000000004">
      <c r="A992" s="48">
        <v>44228</v>
      </c>
      <c r="B992" s="50">
        <v>352909.85841400002</v>
      </c>
      <c r="C992" s="16">
        <v>12</v>
      </c>
      <c r="D992" s="16">
        <v>101</v>
      </c>
    </row>
    <row r="993" spans="1:4" x14ac:dyDescent="0.55000000000000004">
      <c r="A993" s="48">
        <v>44256</v>
      </c>
      <c r="B993" s="50">
        <v>166889.2469</v>
      </c>
      <c r="C993" s="16">
        <v>12</v>
      </c>
      <c r="D993" s="16">
        <v>101</v>
      </c>
    </row>
    <row r="994" spans="1:4" x14ac:dyDescent="0.55000000000000004">
      <c r="A994" s="48">
        <v>44287</v>
      </c>
      <c r="B994" s="50">
        <v>239543.27179999999</v>
      </c>
      <c r="C994" s="16">
        <v>12</v>
      </c>
      <c r="D994" s="16">
        <v>101</v>
      </c>
    </row>
    <row r="995" spans="1:4" x14ac:dyDescent="0.55000000000000004">
      <c r="A995" s="48">
        <v>44317</v>
      </c>
      <c r="B995" s="50">
        <v>231281.93059999999</v>
      </c>
      <c r="C995" s="16">
        <v>12</v>
      </c>
      <c r="D995" s="16">
        <v>101</v>
      </c>
    </row>
    <row r="996" spans="1:4" x14ac:dyDescent="0.55000000000000004">
      <c r="A996" s="48">
        <v>44348</v>
      </c>
      <c r="B996" s="50">
        <v>202566.9492</v>
      </c>
      <c r="C996" s="16">
        <v>12</v>
      </c>
      <c r="D996" s="16">
        <v>101</v>
      </c>
    </row>
    <row r="997" spans="1:4" x14ac:dyDescent="0.55000000000000004">
      <c r="A997" s="48">
        <v>44378</v>
      </c>
      <c r="B997" s="50">
        <v>134997.0306</v>
      </c>
      <c r="C997" s="16">
        <v>12</v>
      </c>
      <c r="D997" s="16">
        <v>101</v>
      </c>
    </row>
    <row r="998" spans="1:4" x14ac:dyDescent="0.55000000000000004">
      <c r="A998" s="48">
        <v>44409</v>
      </c>
      <c r="B998" s="50">
        <v>187535.60879999999</v>
      </c>
      <c r="C998" s="16">
        <v>12</v>
      </c>
      <c r="D998" s="16">
        <v>101</v>
      </c>
    </row>
    <row r="999" spans="1:4" x14ac:dyDescent="0.55000000000000004">
      <c r="A999" s="48">
        <v>44440</v>
      </c>
      <c r="B999" s="50">
        <v>173934.633</v>
      </c>
      <c r="C999" s="16">
        <v>12</v>
      </c>
      <c r="D999" s="16">
        <v>101</v>
      </c>
    </row>
    <row r="1000" spans="1:4" x14ac:dyDescent="0.55000000000000004">
      <c r="A1000" s="48">
        <v>44470</v>
      </c>
      <c r="B1000" s="50">
        <v>210758.40779999999</v>
      </c>
      <c r="C1000" s="16">
        <v>12</v>
      </c>
      <c r="D1000" s="16">
        <v>101</v>
      </c>
    </row>
    <row r="1001" spans="1:4" x14ac:dyDescent="0.55000000000000004">
      <c r="A1001" s="48">
        <v>44501</v>
      </c>
      <c r="B1001" s="50">
        <v>245377.8756</v>
      </c>
      <c r="C1001" s="16">
        <v>12</v>
      </c>
      <c r="D1001" s="16">
        <v>101</v>
      </c>
    </row>
    <row r="1002" spans="1:4" x14ac:dyDescent="0.55000000000000004">
      <c r="A1002" s="48">
        <v>44531</v>
      </c>
      <c r="B1002" s="50">
        <v>174033.79</v>
      </c>
      <c r="C1002" s="16">
        <v>12</v>
      </c>
      <c r="D1002" s="16">
        <v>101</v>
      </c>
    </row>
    <row r="1003" spans="1:4" x14ac:dyDescent="0.55000000000000004">
      <c r="A1003" s="48">
        <v>44197</v>
      </c>
      <c r="B1003" s="50">
        <v>267839.24358800001</v>
      </c>
      <c r="C1003" s="16">
        <v>12</v>
      </c>
      <c r="D1003" s="16">
        <v>102</v>
      </c>
    </row>
    <row r="1004" spans="1:4" x14ac:dyDescent="0.55000000000000004">
      <c r="A1004" s="48">
        <v>44228</v>
      </c>
      <c r="B1004" s="50">
        <v>289840.32431130001</v>
      </c>
      <c r="C1004" s="16">
        <v>12</v>
      </c>
      <c r="D1004" s="16">
        <v>102</v>
      </c>
    </row>
    <row r="1005" spans="1:4" x14ac:dyDescent="0.55000000000000004">
      <c r="A1005" s="48">
        <v>44256</v>
      </c>
      <c r="B1005" s="50">
        <v>121399.023312</v>
      </c>
      <c r="C1005" s="16">
        <v>12</v>
      </c>
      <c r="D1005" s="16">
        <v>102</v>
      </c>
    </row>
    <row r="1006" spans="1:4" x14ac:dyDescent="0.55000000000000004">
      <c r="A1006" s="48">
        <v>44287</v>
      </c>
      <c r="B1006" s="50">
        <v>189679.16216000001</v>
      </c>
      <c r="C1006" s="16">
        <v>12</v>
      </c>
      <c r="D1006" s="16">
        <v>102</v>
      </c>
    </row>
    <row r="1007" spans="1:4" x14ac:dyDescent="0.55000000000000004">
      <c r="A1007" s="48">
        <v>44317</v>
      </c>
      <c r="B1007" s="50">
        <v>173980.65228400001</v>
      </c>
      <c r="C1007" s="16">
        <v>12</v>
      </c>
      <c r="D1007" s="16">
        <v>102</v>
      </c>
    </row>
    <row r="1008" spans="1:4" x14ac:dyDescent="0.55000000000000004">
      <c r="A1008" s="48">
        <v>44348</v>
      </c>
      <c r="B1008" s="50">
        <v>156529.0062</v>
      </c>
      <c r="C1008" s="16">
        <v>12</v>
      </c>
      <c r="D1008" s="16">
        <v>102</v>
      </c>
    </row>
    <row r="1009" spans="1:4" x14ac:dyDescent="0.55000000000000004">
      <c r="A1009" s="48">
        <v>44378</v>
      </c>
      <c r="B1009" s="50">
        <v>100255.147725</v>
      </c>
      <c r="C1009" s="16">
        <v>12</v>
      </c>
      <c r="D1009" s="16">
        <v>102</v>
      </c>
    </row>
    <row r="1010" spans="1:4" x14ac:dyDescent="0.55000000000000004">
      <c r="A1010" s="48">
        <v>44409</v>
      </c>
      <c r="B1010" s="50">
        <v>127928.702552</v>
      </c>
      <c r="C1010" s="16">
        <v>12</v>
      </c>
      <c r="D1010" s="16">
        <v>102</v>
      </c>
    </row>
    <row r="1011" spans="1:4" x14ac:dyDescent="0.55000000000000004">
      <c r="A1011" s="48">
        <v>44440</v>
      </c>
      <c r="B1011" s="50">
        <v>137783.51319999999</v>
      </c>
      <c r="C1011" s="16">
        <v>12</v>
      </c>
      <c r="D1011" s="16">
        <v>102</v>
      </c>
    </row>
    <row r="1012" spans="1:4" x14ac:dyDescent="0.55000000000000004">
      <c r="A1012" s="48">
        <v>44470</v>
      </c>
      <c r="B1012" s="50">
        <v>168606.72623999999</v>
      </c>
      <c r="C1012" s="16">
        <v>12</v>
      </c>
      <c r="D1012" s="16">
        <v>102</v>
      </c>
    </row>
    <row r="1013" spans="1:4" x14ac:dyDescent="0.55000000000000004">
      <c r="A1013" s="48">
        <v>44501</v>
      </c>
      <c r="B1013" s="50">
        <v>177737.85312399999</v>
      </c>
      <c r="C1013" s="16">
        <v>12</v>
      </c>
      <c r="D1013" s="16">
        <v>102</v>
      </c>
    </row>
    <row r="1014" spans="1:4" x14ac:dyDescent="0.55000000000000004">
      <c r="A1014" s="48">
        <v>44531</v>
      </c>
      <c r="B1014" s="50">
        <v>138461.28332399999</v>
      </c>
      <c r="C1014" s="16">
        <v>12</v>
      </c>
      <c r="D1014" s="16">
        <v>102</v>
      </c>
    </row>
    <row r="1015" spans="1:4" x14ac:dyDescent="0.55000000000000004">
      <c r="A1015" s="48">
        <v>44197</v>
      </c>
      <c r="B1015" s="50">
        <v>20341.3406</v>
      </c>
      <c r="C1015" s="16">
        <v>12</v>
      </c>
      <c r="D1015" s="16">
        <v>103</v>
      </c>
    </row>
    <row r="1016" spans="1:4" x14ac:dyDescent="0.55000000000000004">
      <c r="A1016" s="48">
        <v>44228</v>
      </c>
      <c r="B1016" s="50">
        <v>21171.599399999999</v>
      </c>
      <c r="C1016" s="16">
        <v>12</v>
      </c>
      <c r="D1016" s="16">
        <v>103</v>
      </c>
    </row>
    <row r="1017" spans="1:4" x14ac:dyDescent="0.55000000000000004">
      <c r="A1017" s="48">
        <v>44256</v>
      </c>
      <c r="B1017" s="50">
        <v>1686.58</v>
      </c>
      <c r="C1017" s="16">
        <v>12</v>
      </c>
      <c r="D1017" s="16">
        <v>103</v>
      </c>
    </row>
    <row r="1018" spans="1:4" x14ac:dyDescent="0.55000000000000004">
      <c r="A1018" s="48">
        <v>44287</v>
      </c>
      <c r="B1018" s="50">
        <v>19358.766899999999</v>
      </c>
      <c r="C1018" s="16">
        <v>12</v>
      </c>
      <c r="D1018" s="16">
        <v>103</v>
      </c>
    </row>
    <row r="1019" spans="1:4" x14ac:dyDescent="0.55000000000000004">
      <c r="A1019" s="48">
        <v>44317</v>
      </c>
      <c r="B1019" s="50">
        <v>16519.150000000001</v>
      </c>
      <c r="C1019" s="16">
        <v>12</v>
      </c>
      <c r="D1019" s="16">
        <v>103</v>
      </c>
    </row>
    <row r="1020" spans="1:4" x14ac:dyDescent="0.55000000000000004">
      <c r="A1020" s="48">
        <v>44348</v>
      </c>
      <c r="B1020" s="50">
        <v>8348.6489999999994</v>
      </c>
      <c r="C1020" s="16">
        <v>12</v>
      </c>
      <c r="D1020" s="16">
        <v>103</v>
      </c>
    </row>
    <row r="1021" spans="1:4" x14ac:dyDescent="0.55000000000000004">
      <c r="A1021" s="48">
        <v>44378</v>
      </c>
      <c r="B1021" s="50">
        <v>3891.6289999999999</v>
      </c>
      <c r="C1021" s="16">
        <v>12</v>
      </c>
      <c r="D1021" s="16">
        <v>103</v>
      </c>
    </row>
    <row r="1022" spans="1:4" x14ac:dyDescent="0.55000000000000004">
      <c r="A1022" s="48">
        <v>44409</v>
      </c>
      <c r="B1022" s="50">
        <v>12998.851500000001</v>
      </c>
      <c r="C1022" s="16">
        <v>12</v>
      </c>
      <c r="D1022" s="16">
        <v>103</v>
      </c>
    </row>
    <row r="1023" spans="1:4" x14ac:dyDescent="0.55000000000000004">
      <c r="A1023" s="48">
        <v>44440</v>
      </c>
      <c r="B1023" s="50">
        <v>5013.4350000000004</v>
      </c>
      <c r="C1023" s="16">
        <v>12</v>
      </c>
      <c r="D1023" s="16">
        <v>103</v>
      </c>
    </row>
    <row r="1024" spans="1:4" x14ac:dyDescent="0.55000000000000004">
      <c r="A1024" s="48">
        <v>44470</v>
      </c>
      <c r="B1024" s="50">
        <v>6074.7749999999996</v>
      </c>
      <c r="C1024" s="16">
        <v>12</v>
      </c>
      <c r="D1024" s="16">
        <v>103</v>
      </c>
    </row>
    <row r="1025" spans="1:4" x14ac:dyDescent="0.55000000000000004">
      <c r="A1025" s="48">
        <v>44501</v>
      </c>
      <c r="B1025" s="50">
        <v>2528.0291999999999</v>
      </c>
      <c r="C1025" s="16">
        <v>12</v>
      </c>
      <c r="D1025" s="16">
        <v>103</v>
      </c>
    </row>
    <row r="1026" spans="1:4" x14ac:dyDescent="0.55000000000000004">
      <c r="A1026" s="48">
        <v>44531</v>
      </c>
      <c r="B1026" s="50">
        <v>3445.8038999999999</v>
      </c>
      <c r="C1026" s="16">
        <v>12</v>
      </c>
      <c r="D1026" s="16">
        <v>103</v>
      </c>
    </row>
    <row r="1027" spans="1:4" x14ac:dyDescent="0.55000000000000004">
      <c r="A1027" s="48">
        <v>44197</v>
      </c>
      <c r="B1027" s="50">
        <v>-16486.169999999998</v>
      </c>
      <c r="C1027" s="16">
        <v>12</v>
      </c>
      <c r="D1027" s="16">
        <v>104</v>
      </c>
    </row>
    <row r="1028" spans="1:4" x14ac:dyDescent="0.55000000000000004">
      <c r="A1028" s="48">
        <v>44228</v>
      </c>
      <c r="B1028" s="50">
        <v>-16815.893400000001</v>
      </c>
      <c r="C1028" s="16">
        <v>12</v>
      </c>
      <c r="D1028" s="16">
        <v>104</v>
      </c>
    </row>
    <row r="1029" spans="1:4" x14ac:dyDescent="0.55000000000000004">
      <c r="A1029" s="48">
        <v>44256</v>
      </c>
      <c r="B1029" s="50">
        <v>-11455.2053</v>
      </c>
      <c r="C1029" s="16">
        <v>12</v>
      </c>
      <c r="D1029" s="16">
        <v>104</v>
      </c>
    </row>
    <row r="1030" spans="1:4" x14ac:dyDescent="0.55000000000000004">
      <c r="A1030" s="48">
        <v>44287</v>
      </c>
      <c r="B1030" s="50">
        <v>-1540.6188</v>
      </c>
      <c r="C1030" s="16">
        <v>12</v>
      </c>
      <c r="D1030" s="16">
        <v>104</v>
      </c>
    </row>
    <row r="1031" spans="1:4" x14ac:dyDescent="0.55000000000000004">
      <c r="A1031" s="48">
        <v>44317</v>
      </c>
      <c r="B1031" s="50">
        <v>-665.30359999999996</v>
      </c>
      <c r="C1031" s="16">
        <v>12</v>
      </c>
      <c r="D1031" s="16">
        <v>104</v>
      </c>
    </row>
    <row r="1032" spans="1:4" x14ac:dyDescent="0.55000000000000004">
      <c r="A1032" s="48">
        <v>44348</v>
      </c>
      <c r="B1032" s="50">
        <v>-55.02</v>
      </c>
      <c r="C1032" s="16">
        <v>12</v>
      </c>
      <c r="D1032" s="16">
        <v>104</v>
      </c>
    </row>
    <row r="1033" spans="1:4" x14ac:dyDescent="0.55000000000000004">
      <c r="A1033" s="48">
        <v>44378</v>
      </c>
      <c r="B1033" s="50">
        <v>-42.25</v>
      </c>
      <c r="C1033" s="16">
        <v>12</v>
      </c>
      <c r="D1033" s="16">
        <v>104</v>
      </c>
    </row>
    <row r="1034" spans="1:4" x14ac:dyDescent="0.55000000000000004">
      <c r="A1034" s="48">
        <v>44409</v>
      </c>
      <c r="B1034" s="50">
        <v>-472.33179999999999</v>
      </c>
      <c r="C1034" s="16">
        <v>12</v>
      </c>
      <c r="D1034" s="16">
        <v>104</v>
      </c>
    </row>
    <row r="1035" spans="1:4" x14ac:dyDescent="0.55000000000000004">
      <c r="A1035" s="48">
        <v>44470</v>
      </c>
      <c r="B1035" s="50">
        <v>-511.86660000000001</v>
      </c>
      <c r="C1035" s="16">
        <v>12</v>
      </c>
      <c r="D1035" s="16">
        <v>104</v>
      </c>
    </row>
    <row r="1036" spans="1:4" x14ac:dyDescent="0.55000000000000004">
      <c r="A1036" s="48">
        <v>44501</v>
      </c>
      <c r="B1036" s="50">
        <v>-1869.5682999999999</v>
      </c>
      <c r="C1036" s="16">
        <v>12</v>
      </c>
      <c r="D1036" s="16">
        <v>104</v>
      </c>
    </row>
    <row r="1037" spans="1:4" x14ac:dyDescent="0.55000000000000004">
      <c r="A1037" s="48">
        <v>44531</v>
      </c>
      <c r="B1037" s="50">
        <v>-882.98339999999996</v>
      </c>
      <c r="C1037" s="16">
        <v>12</v>
      </c>
      <c r="D1037" s="16">
        <v>104</v>
      </c>
    </row>
    <row r="1038" spans="1:4" x14ac:dyDescent="0.55000000000000004">
      <c r="A1038" s="48">
        <v>44256</v>
      </c>
      <c r="B1038" s="50">
        <v>-3475.6624999999999</v>
      </c>
      <c r="C1038" s="16">
        <v>12</v>
      </c>
      <c r="D1038" s="16">
        <v>107</v>
      </c>
    </row>
    <row r="1039" spans="1:4" x14ac:dyDescent="0.55000000000000004">
      <c r="A1039" s="48">
        <v>44287</v>
      </c>
      <c r="B1039" s="50">
        <v>-12344.482599999999</v>
      </c>
      <c r="C1039" s="16">
        <v>12</v>
      </c>
      <c r="D1039" s="16">
        <v>107</v>
      </c>
    </row>
    <row r="1040" spans="1:4" x14ac:dyDescent="0.55000000000000004">
      <c r="A1040" s="48">
        <v>44317</v>
      </c>
      <c r="B1040" s="50">
        <v>-4625.6000000000004</v>
      </c>
      <c r="C1040" s="16">
        <v>12</v>
      </c>
      <c r="D1040" s="16">
        <v>107</v>
      </c>
    </row>
    <row r="1041" spans="1:4" x14ac:dyDescent="0.55000000000000004">
      <c r="A1041" s="48">
        <v>44378</v>
      </c>
      <c r="B1041" s="50">
        <v>-1284.4643000000001</v>
      </c>
      <c r="C1041" s="16">
        <v>12</v>
      </c>
      <c r="D1041" s="16">
        <v>107</v>
      </c>
    </row>
    <row r="1042" spans="1:4" x14ac:dyDescent="0.55000000000000004">
      <c r="A1042" s="48">
        <v>44409</v>
      </c>
      <c r="B1042" s="50">
        <v>-9009.6103999999996</v>
      </c>
      <c r="C1042" s="16">
        <v>12</v>
      </c>
      <c r="D1042" s="16">
        <v>107</v>
      </c>
    </row>
    <row r="1043" spans="1:4" x14ac:dyDescent="0.55000000000000004">
      <c r="A1043" s="48">
        <v>44440</v>
      </c>
      <c r="B1043" s="50">
        <v>-3342.192</v>
      </c>
      <c r="C1043" s="16">
        <v>12</v>
      </c>
      <c r="D1043" s="16">
        <v>107</v>
      </c>
    </row>
    <row r="1044" spans="1:4" x14ac:dyDescent="0.55000000000000004">
      <c r="A1044" s="48">
        <v>44470</v>
      </c>
      <c r="B1044" s="50">
        <v>-8100.4938000000002</v>
      </c>
      <c r="C1044" s="16">
        <v>12</v>
      </c>
      <c r="D1044" s="16">
        <v>107</v>
      </c>
    </row>
    <row r="1045" spans="1:4" x14ac:dyDescent="0.55000000000000004">
      <c r="A1045" s="48">
        <v>44501</v>
      </c>
      <c r="B1045" s="50">
        <v>-2503.2446</v>
      </c>
      <c r="C1045" s="16">
        <v>12</v>
      </c>
      <c r="D1045" s="16">
        <v>107</v>
      </c>
    </row>
    <row r="1046" spans="1:4" x14ac:dyDescent="0.55000000000000004">
      <c r="A1046" s="48">
        <v>44531</v>
      </c>
      <c r="B1046" s="50">
        <v>-5273.2807000000003</v>
      </c>
      <c r="C1046" s="16">
        <v>12</v>
      </c>
      <c r="D1046" s="16">
        <v>107</v>
      </c>
    </row>
    <row r="1047" spans="1:4" x14ac:dyDescent="0.55000000000000004">
      <c r="A1047" s="48">
        <v>44197</v>
      </c>
      <c r="B1047" s="50">
        <v>-10586.182199999999</v>
      </c>
      <c r="C1047" s="16">
        <v>12</v>
      </c>
      <c r="D1047" s="16">
        <v>108</v>
      </c>
    </row>
    <row r="1048" spans="1:4" x14ac:dyDescent="0.55000000000000004">
      <c r="A1048" s="48">
        <v>44228</v>
      </c>
      <c r="B1048" s="50">
        <v>-10167.924217</v>
      </c>
      <c r="C1048" s="16">
        <v>12</v>
      </c>
      <c r="D1048" s="16">
        <v>108</v>
      </c>
    </row>
    <row r="1049" spans="1:4" x14ac:dyDescent="0.55000000000000004">
      <c r="A1049" s="48">
        <v>44256</v>
      </c>
      <c r="B1049" s="50">
        <v>-10529.755800000001</v>
      </c>
      <c r="C1049" s="16">
        <v>12</v>
      </c>
      <c r="D1049" s="16">
        <v>108</v>
      </c>
    </row>
    <row r="1050" spans="1:4" x14ac:dyDescent="0.55000000000000004">
      <c r="A1050" s="48">
        <v>44287</v>
      </c>
      <c r="B1050" s="50">
        <v>-14519.270699999999</v>
      </c>
      <c r="C1050" s="16">
        <v>12</v>
      </c>
      <c r="D1050" s="16">
        <v>108</v>
      </c>
    </row>
    <row r="1051" spans="1:4" x14ac:dyDescent="0.55000000000000004">
      <c r="A1051" s="48">
        <v>44317</v>
      </c>
      <c r="B1051" s="50">
        <v>-14302.206</v>
      </c>
      <c r="C1051" s="16">
        <v>12</v>
      </c>
      <c r="D1051" s="16">
        <v>108</v>
      </c>
    </row>
    <row r="1052" spans="1:4" x14ac:dyDescent="0.55000000000000004">
      <c r="A1052" s="48">
        <v>44348</v>
      </c>
      <c r="B1052" s="50">
        <v>-3069.97</v>
      </c>
      <c r="C1052" s="16">
        <v>12</v>
      </c>
      <c r="D1052" s="16">
        <v>108</v>
      </c>
    </row>
    <row r="1053" spans="1:4" x14ac:dyDescent="0.55000000000000004">
      <c r="A1053" s="48">
        <v>44378</v>
      </c>
      <c r="B1053" s="50">
        <v>-7861.9166999999998</v>
      </c>
      <c r="C1053" s="16">
        <v>12</v>
      </c>
      <c r="D1053" s="16">
        <v>108</v>
      </c>
    </row>
    <row r="1054" spans="1:4" x14ac:dyDescent="0.55000000000000004">
      <c r="A1054" s="48">
        <v>44409</v>
      </c>
      <c r="B1054" s="50">
        <v>-2675.5122000000001</v>
      </c>
      <c r="C1054" s="16">
        <v>12</v>
      </c>
      <c r="D1054" s="16">
        <v>108</v>
      </c>
    </row>
    <row r="1055" spans="1:4" x14ac:dyDescent="0.55000000000000004">
      <c r="A1055" s="48">
        <v>44440</v>
      </c>
      <c r="B1055" s="50">
        <v>-7751.0531000000001</v>
      </c>
      <c r="C1055" s="16">
        <v>12</v>
      </c>
      <c r="D1055" s="16">
        <v>108</v>
      </c>
    </row>
    <row r="1056" spans="1:4" x14ac:dyDescent="0.55000000000000004">
      <c r="A1056" s="48">
        <v>44501</v>
      </c>
      <c r="B1056" s="50">
        <v>-14574.863799999999</v>
      </c>
      <c r="C1056" s="16">
        <v>12</v>
      </c>
      <c r="D1056" s="16">
        <v>108</v>
      </c>
    </row>
    <row r="1057" spans="1:4" x14ac:dyDescent="0.55000000000000004">
      <c r="A1057" s="48">
        <v>44531</v>
      </c>
      <c r="B1057" s="50">
        <v>-5325.4913999999999</v>
      </c>
      <c r="C1057" s="16">
        <v>12</v>
      </c>
      <c r="D1057" s="16">
        <v>108</v>
      </c>
    </row>
    <row r="1058" spans="1:4" x14ac:dyDescent="0.55000000000000004">
      <c r="A1058" s="48">
        <v>44197</v>
      </c>
      <c r="B1058" s="50">
        <v>-76600.06</v>
      </c>
      <c r="C1058" s="16">
        <v>12</v>
      </c>
      <c r="D1058" s="16">
        <v>111</v>
      </c>
    </row>
    <row r="1059" spans="1:4" x14ac:dyDescent="0.55000000000000004">
      <c r="A1059" s="48">
        <v>44228</v>
      </c>
      <c r="B1059" s="50">
        <v>-74225.458140000002</v>
      </c>
      <c r="C1059" s="16">
        <v>12</v>
      </c>
      <c r="D1059" s="16">
        <v>111</v>
      </c>
    </row>
    <row r="1060" spans="1:4" x14ac:dyDescent="0.55000000000000004">
      <c r="A1060" s="48">
        <v>44256</v>
      </c>
      <c r="B1060" s="50">
        <v>-60962.923300000002</v>
      </c>
      <c r="C1060" s="16">
        <v>12</v>
      </c>
      <c r="D1060" s="16">
        <v>111</v>
      </c>
    </row>
    <row r="1061" spans="1:4" x14ac:dyDescent="0.55000000000000004">
      <c r="A1061" s="48">
        <v>44287</v>
      </c>
      <c r="B1061" s="50">
        <v>-50591.578800000003</v>
      </c>
      <c r="C1061" s="16">
        <v>12</v>
      </c>
      <c r="D1061" s="16">
        <v>111</v>
      </c>
    </row>
    <row r="1062" spans="1:4" x14ac:dyDescent="0.55000000000000004">
      <c r="A1062" s="48">
        <v>44317</v>
      </c>
      <c r="B1062" s="50">
        <v>-60416.096400000002</v>
      </c>
      <c r="C1062" s="16">
        <v>12</v>
      </c>
      <c r="D1062" s="16">
        <v>111</v>
      </c>
    </row>
    <row r="1063" spans="1:4" x14ac:dyDescent="0.55000000000000004">
      <c r="A1063" s="48">
        <v>44348</v>
      </c>
      <c r="B1063" s="50">
        <v>-68220.866299999994</v>
      </c>
      <c r="C1063" s="16">
        <v>12</v>
      </c>
      <c r="D1063" s="16">
        <v>111</v>
      </c>
    </row>
    <row r="1064" spans="1:4" x14ac:dyDescent="0.55000000000000004">
      <c r="A1064" s="48">
        <v>44378</v>
      </c>
      <c r="B1064" s="50">
        <v>-48061.258000000002</v>
      </c>
      <c r="C1064" s="16">
        <v>12</v>
      </c>
      <c r="D1064" s="16">
        <v>111</v>
      </c>
    </row>
    <row r="1065" spans="1:4" x14ac:dyDescent="0.55000000000000004">
      <c r="A1065" s="48">
        <v>44409</v>
      </c>
      <c r="B1065" s="50">
        <v>-57881.43</v>
      </c>
      <c r="C1065" s="16">
        <v>12</v>
      </c>
      <c r="D1065" s="16">
        <v>111</v>
      </c>
    </row>
    <row r="1066" spans="1:4" x14ac:dyDescent="0.55000000000000004">
      <c r="A1066" s="48">
        <v>44440</v>
      </c>
      <c r="B1066" s="50">
        <v>-61021.699200000003</v>
      </c>
      <c r="C1066" s="16">
        <v>12</v>
      </c>
      <c r="D1066" s="16">
        <v>111</v>
      </c>
    </row>
    <row r="1067" spans="1:4" x14ac:dyDescent="0.55000000000000004">
      <c r="A1067" s="48">
        <v>44470</v>
      </c>
      <c r="B1067" s="50">
        <v>-58619.460700000003</v>
      </c>
      <c r="C1067" s="16">
        <v>12</v>
      </c>
      <c r="D1067" s="16">
        <v>111</v>
      </c>
    </row>
    <row r="1068" spans="1:4" x14ac:dyDescent="0.55000000000000004">
      <c r="A1068" s="48">
        <v>44501</v>
      </c>
      <c r="B1068" s="50">
        <v>-59838.04</v>
      </c>
      <c r="C1068" s="16">
        <v>12</v>
      </c>
      <c r="D1068" s="16">
        <v>111</v>
      </c>
    </row>
    <row r="1069" spans="1:4" x14ac:dyDescent="0.55000000000000004">
      <c r="A1069" s="48">
        <v>44531</v>
      </c>
      <c r="B1069" s="50">
        <v>-60345.891199999998</v>
      </c>
      <c r="C1069" s="16">
        <v>12</v>
      </c>
      <c r="D1069" s="16">
        <v>111</v>
      </c>
    </row>
    <row r="1070" spans="1:4" x14ac:dyDescent="0.55000000000000004">
      <c r="A1070" s="48">
        <v>44197</v>
      </c>
      <c r="B1070" s="50">
        <v>-1728.7572</v>
      </c>
      <c r="C1070" s="16">
        <v>12</v>
      </c>
      <c r="D1070" s="16">
        <v>115</v>
      </c>
    </row>
    <row r="1071" spans="1:4" x14ac:dyDescent="0.55000000000000004">
      <c r="A1071" s="48">
        <v>44228</v>
      </c>
      <c r="B1071" s="50">
        <v>-1701.562756</v>
      </c>
      <c r="C1071" s="16">
        <v>12</v>
      </c>
      <c r="D1071" s="16">
        <v>115</v>
      </c>
    </row>
    <row r="1072" spans="1:4" x14ac:dyDescent="0.55000000000000004">
      <c r="A1072" s="48">
        <v>44256</v>
      </c>
      <c r="B1072" s="50">
        <v>-1464.6717000000001</v>
      </c>
      <c r="C1072" s="16">
        <v>12</v>
      </c>
      <c r="D1072" s="16">
        <v>115</v>
      </c>
    </row>
    <row r="1073" spans="1:4" x14ac:dyDescent="0.55000000000000004">
      <c r="A1073" s="48">
        <v>44287</v>
      </c>
      <c r="B1073" s="50">
        <v>-1438.8362999999999</v>
      </c>
      <c r="C1073" s="16">
        <v>12</v>
      </c>
      <c r="D1073" s="16">
        <v>115</v>
      </c>
    </row>
    <row r="1074" spans="1:4" x14ac:dyDescent="0.55000000000000004">
      <c r="A1074" s="48">
        <v>44317</v>
      </c>
      <c r="B1074" s="50">
        <v>-1670.5359000000001</v>
      </c>
      <c r="C1074" s="16">
        <v>12</v>
      </c>
      <c r="D1074" s="16">
        <v>115</v>
      </c>
    </row>
    <row r="1075" spans="1:4" x14ac:dyDescent="0.55000000000000004">
      <c r="A1075" s="48">
        <v>44348</v>
      </c>
      <c r="B1075" s="50">
        <v>-1263.5317</v>
      </c>
      <c r="C1075" s="16">
        <v>12</v>
      </c>
      <c r="D1075" s="16">
        <v>115</v>
      </c>
    </row>
    <row r="1076" spans="1:4" x14ac:dyDescent="0.55000000000000004">
      <c r="A1076" s="48">
        <v>44378</v>
      </c>
      <c r="B1076" s="50">
        <v>-1358.6132</v>
      </c>
      <c r="C1076" s="16">
        <v>12</v>
      </c>
      <c r="D1076" s="16">
        <v>115</v>
      </c>
    </row>
    <row r="1077" spans="1:4" x14ac:dyDescent="0.55000000000000004">
      <c r="A1077" s="48">
        <v>44409</v>
      </c>
      <c r="B1077" s="50">
        <v>-1659.3054</v>
      </c>
      <c r="C1077" s="16">
        <v>12</v>
      </c>
      <c r="D1077" s="16">
        <v>115</v>
      </c>
    </row>
    <row r="1078" spans="1:4" x14ac:dyDescent="0.55000000000000004">
      <c r="A1078" s="48">
        <v>44440</v>
      </c>
      <c r="B1078" s="50">
        <v>-1824.66</v>
      </c>
      <c r="C1078" s="16">
        <v>12</v>
      </c>
      <c r="D1078" s="16">
        <v>115</v>
      </c>
    </row>
    <row r="1079" spans="1:4" x14ac:dyDescent="0.55000000000000004">
      <c r="A1079" s="48">
        <v>44470</v>
      </c>
      <c r="B1079" s="50">
        <v>-1198.2216000000001</v>
      </c>
      <c r="C1079" s="16">
        <v>12</v>
      </c>
      <c r="D1079" s="16">
        <v>115</v>
      </c>
    </row>
    <row r="1080" spans="1:4" x14ac:dyDescent="0.55000000000000004">
      <c r="A1080" s="48">
        <v>44501</v>
      </c>
      <c r="B1080" s="50">
        <v>-1520.5550000000001</v>
      </c>
      <c r="C1080" s="16">
        <v>12</v>
      </c>
      <c r="D1080" s="16">
        <v>115</v>
      </c>
    </row>
    <row r="1081" spans="1:4" x14ac:dyDescent="0.55000000000000004">
      <c r="A1081" s="48">
        <v>44531</v>
      </c>
      <c r="B1081" s="50">
        <v>-1792.7826</v>
      </c>
      <c r="C1081" s="16">
        <v>12</v>
      </c>
      <c r="D1081" s="16">
        <v>115</v>
      </c>
    </row>
    <row r="1082" spans="1:4" x14ac:dyDescent="0.55000000000000004">
      <c r="A1082" s="48">
        <v>44197</v>
      </c>
      <c r="B1082" s="50">
        <v>-100940.781</v>
      </c>
      <c r="C1082" s="16">
        <v>12</v>
      </c>
      <c r="D1082" s="16">
        <v>114</v>
      </c>
    </row>
    <row r="1083" spans="1:4" x14ac:dyDescent="0.55000000000000004">
      <c r="A1083" s="48">
        <v>44228</v>
      </c>
      <c r="B1083" s="50">
        <v>-96290.727270000003</v>
      </c>
      <c r="C1083" s="16">
        <v>12</v>
      </c>
      <c r="D1083" s="16">
        <v>114</v>
      </c>
    </row>
    <row r="1084" spans="1:4" x14ac:dyDescent="0.55000000000000004">
      <c r="A1084" s="48">
        <v>44256</v>
      </c>
      <c r="B1084" s="50">
        <v>-88273.0236</v>
      </c>
      <c r="C1084" s="16">
        <v>12</v>
      </c>
      <c r="D1084" s="16">
        <v>114</v>
      </c>
    </row>
    <row r="1085" spans="1:4" x14ac:dyDescent="0.55000000000000004">
      <c r="A1085" s="48">
        <v>44287</v>
      </c>
      <c r="B1085" s="50">
        <v>-82583.483399999997</v>
      </c>
      <c r="C1085" s="16">
        <v>12</v>
      </c>
      <c r="D1085" s="16">
        <v>114</v>
      </c>
    </row>
    <row r="1086" spans="1:4" x14ac:dyDescent="0.55000000000000004">
      <c r="A1086" s="48">
        <v>44317</v>
      </c>
      <c r="B1086" s="50">
        <v>-92627.463600000003</v>
      </c>
      <c r="C1086" s="16">
        <v>12</v>
      </c>
      <c r="D1086" s="16">
        <v>114</v>
      </c>
    </row>
    <row r="1087" spans="1:4" x14ac:dyDescent="0.55000000000000004">
      <c r="A1087" s="48">
        <v>44348</v>
      </c>
      <c r="B1087" s="50">
        <v>-68992.759999999995</v>
      </c>
      <c r="C1087" s="16">
        <v>12</v>
      </c>
      <c r="D1087" s="16">
        <v>114</v>
      </c>
    </row>
    <row r="1088" spans="1:4" x14ac:dyDescent="0.55000000000000004">
      <c r="A1088" s="48">
        <v>44378</v>
      </c>
      <c r="B1088" s="50">
        <v>-79138.850000000006</v>
      </c>
      <c r="C1088" s="16">
        <v>12</v>
      </c>
      <c r="D1088" s="16">
        <v>114</v>
      </c>
    </row>
    <row r="1089" spans="1:4" x14ac:dyDescent="0.55000000000000004">
      <c r="A1089" s="48">
        <v>44409</v>
      </c>
      <c r="B1089" s="50">
        <v>-94112.406000000003</v>
      </c>
      <c r="C1089" s="16">
        <v>12</v>
      </c>
      <c r="D1089" s="16">
        <v>114</v>
      </c>
    </row>
    <row r="1090" spans="1:4" x14ac:dyDescent="0.55000000000000004">
      <c r="A1090" s="48">
        <v>44440</v>
      </c>
      <c r="B1090" s="50">
        <v>-91869.95</v>
      </c>
      <c r="C1090" s="16">
        <v>12</v>
      </c>
      <c r="D1090" s="16">
        <v>114</v>
      </c>
    </row>
    <row r="1091" spans="1:4" x14ac:dyDescent="0.55000000000000004">
      <c r="A1091" s="48">
        <v>44470</v>
      </c>
      <c r="B1091" s="50">
        <v>-71971.013800000001</v>
      </c>
      <c r="C1091" s="16">
        <v>12</v>
      </c>
      <c r="D1091" s="16">
        <v>114</v>
      </c>
    </row>
    <row r="1092" spans="1:4" x14ac:dyDescent="0.55000000000000004">
      <c r="A1092" s="48">
        <v>44501</v>
      </c>
      <c r="B1092" s="50">
        <v>-87810.802800000005</v>
      </c>
      <c r="C1092" s="16">
        <v>12</v>
      </c>
      <c r="D1092" s="16">
        <v>114</v>
      </c>
    </row>
    <row r="1093" spans="1:4" x14ac:dyDescent="0.55000000000000004">
      <c r="A1093" s="48">
        <v>44531</v>
      </c>
      <c r="B1093" s="50">
        <v>-90396.197100000005</v>
      </c>
      <c r="C1093" s="16">
        <v>12</v>
      </c>
      <c r="D1093" s="16">
        <v>114</v>
      </c>
    </row>
    <row r="1094" spans="1:4" x14ac:dyDescent="0.55000000000000004">
      <c r="A1094" s="48">
        <v>44197</v>
      </c>
      <c r="B1094" s="50">
        <v>-10485.021000000001</v>
      </c>
      <c r="C1094" s="16">
        <v>12</v>
      </c>
      <c r="D1094" s="16">
        <v>117</v>
      </c>
    </row>
    <row r="1095" spans="1:4" x14ac:dyDescent="0.55000000000000004">
      <c r="A1095" s="48">
        <v>44228</v>
      </c>
      <c r="B1095" s="50">
        <v>-11098.042782</v>
      </c>
      <c r="C1095" s="16">
        <v>12</v>
      </c>
      <c r="D1095" s="16">
        <v>117</v>
      </c>
    </row>
    <row r="1096" spans="1:4" x14ac:dyDescent="0.55000000000000004">
      <c r="A1096" s="48">
        <v>44256</v>
      </c>
      <c r="B1096" s="50">
        <v>-9268.8353999999999</v>
      </c>
      <c r="C1096" s="16">
        <v>12</v>
      </c>
      <c r="D1096" s="16">
        <v>117</v>
      </c>
    </row>
    <row r="1097" spans="1:4" x14ac:dyDescent="0.55000000000000004">
      <c r="A1097" s="48">
        <v>44287</v>
      </c>
      <c r="B1097" s="50">
        <v>-9245.0553999999993</v>
      </c>
      <c r="C1097" s="16">
        <v>12</v>
      </c>
      <c r="D1097" s="16">
        <v>117</v>
      </c>
    </row>
    <row r="1098" spans="1:4" x14ac:dyDescent="0.55000000000000004">
      <c r="A1098" s="48">
        <v>44317</v>
      </c>
      <c r="B1098" s="50">
        <v>-11597.0946</v>
      </c>
      <c r="C1098" s="16">
        <v>12</v>
      </c>
      <c r="D1098" s="16">
        <v>117</v>
      </c>
    </row>
    <row r="1099" spans="1:4" x14ac:dyDescent="0.55000000000000004">
      <c r="A1099" s="48">
        <v>44348</v>
      </c>
      <c r="B1099" s="50">
        <v>-7392.4669999999996</v>
      </c>
      <c r="C1099" s="16">
        <v>12</v>
      </c>
      <c r="D1099" s="16">
        <v>117</v>
      </c>
    </row>
    <row r="1100" spans="1:4" x14ac:dyDescent="0.55000000000000004">
      <c r="A1100" s="48">
        <v>44378</v>
      </c>
      <c r="B1100" s="50">
        <v>-8083.9835999999996</v>
      </c>
      <c r="C1100" s="16">
        <v>12</v>
      </c>
      <c r="D1100" s="16">
        <v>117</v>
      </c>
    </row>
    <row r="1101" spans="1:4" x14ac:dyDescent="0.55000000000000004">
      <c r="A1101" s="48">
        <v>44409</v>
      </c>
      <c r="B1101" s="50">
        <v>-10366.8614</v>
      </c>
      <c r="C1101" s="16">
        <v>12</v>
      </c>
      <c r="D1101" s="16">
        <v>117</v>
      </c>
    </row>
    <row r="1102" spans="1:4" x14ac:dyDescent="0.55000000000000004">
      <c r="A1102" s="48">
        <v>44440</v>
      </c>
      <c r="B1102" s="50">
        <v>-10503.586799999999</v>
      </c>
      <c r="C1102" s="16">
        <v>12</v>
      </c>
      <c r="D1102" s="16">
        <v>117</v>
      </c>
    </row>
    <row r="1103" spans="1:4" x14ac:dyDescent="0.55000000000000004">
      <c r="A1103" s="48">
        <v>44470</v>
      </c>
      <c r="B1103" s="50">
        <v>-8980.2692000000006</v>
      </c>
      <c r="C1103" s="16">
        <v>12</v>
      </c>
      <c r="D1103" s="16">
        <v>117</v>
      </c>
    </row>
    <row r="1104" spans="1:4" x14ac:dyDescent="0.55000000000000004">
      <c r="A1104" s="48">
        <v>44501</v>
      </c>
      <c r="B1104" s="50">
        <v>-10232.232</v>
      </c>
      <c r="C1104" s="16">
        <v>12</v>
      </c>
      <c r="D1104" s="16">
        <v>117</v>
      </c>
    </row>
    <row r="1105" spans="1:4" x14ac:dyDescent="0.55000000000000004">
      <c r="A1105" s="48">
        <v>44531</v>
      </c>
      <c r="B1105" s="50">
        <v>-10739.0088</v>
      </c>
      <c r="C1105" s="16">
        <v>12</v>
      </c>
      <c r="D1105" s="16">
        <v>117</v>
      </c>
    </row>
    <row r="1106" spans="1:4" x14ac:dyDescent="0.55000000000000004">
      <c r="A1106" s="48">
        <v>44197</v>
      </c>
      <c r="B1106" s="50">
        <v>-1826.1320000000001</v>
      </c>
      <c r="C1106" s="16">
        <v>12</v>
      </c>
      <c r="D1106" s="16">
        <v>121</v>
      </c>
    </row>
    <row r="1107" spans="1:4" x14ac:dyDescent="0.55000000000000004">
      <c r="A1107" s="48">
        <v>44228</v>
      </c>
      <c r="B1107" s="50">
        <v>-1801.4153240000001</v>
      </c>
      <c r="C1107" s="16">
        <v>12</v>
      </c>
      <c r="D1107" s="16">
        <v>121</v>
      </c>
    </row>
    <row r="1108" spans="1:4" x14ac:dyDescent="0.55000000000000004">
      <c r="A1108" s="48">
        <v>44256</v>
      </c>
      <c r="B1108" s="50">
        <v>-1548.5</v>
      </c>
      <c r="C1108" s="16">
        <v>12</v>
      </c>
      <c r="D1108" s="16">
        <v>121</v>
      </c>
    </row>
    <row r="1109" spans="1:4" x14ac:dyDescent="0.55000000000000004">
      <c r="A1109" s="48">
        <v>44287</v>
      </c>
      <c r="B1109" s="50">
        <v>-1585.73</v>
      </c>
      <c r="C1109" s="16">
        <v>12</v>
      </c>
      <c r="D1109" s="16">
        <v>121</v>
      </c>
    </row>
    <row r="1110" spans="1:4" x14ac:dyDescent="0.55000000000000004">
      <c r="A1110" s="48">
        <v>44317</v>
      </c>
      <c r="B1110" s="50">
        <v>-1777.1320000000001</v>
      </c>
      <c r="C1110" s="16">
        <v>12</v>
      </c>
      <c r="D1110" s="16">
        <v>121</v>
      </c>
    </row>
    <row r="1111" spans="1:4" x14ac:dyDescent="0.55000000000000004">
      <c r="A1111" s="48">
        <v>44348</v>
      </c>
      <c r="B1111" s="50">
        <v>-1404.1623</v>
      </c>
      <c r="C1111" s="16">
        <v>12</v>
      </c>
      <c r="D1111" s="16">
        <v>121</v>
      </c>
    </row>
    <row r="1112" spans="1:4" x14ac:dyDescent="0.55000000000000004">
      <c r="A1112" s="48">
        <v>44378</v>
      </c>
      <c r="B1112" s="50">
        <v>-1478.2383</v>
      </c>
      <c r="C1112" s="16">
        <v>12</v>
      </c>
      <c r="D1112" s="16">
        <v>121</v>
      </c>
    </row>
    <row r="1113" spans="1:4" x14ac:dyDescent="0.55000000000000004">
      <c r="A1113" s="48">
        <v>44409</v>
      </c>
      <c r="B1113" s="50">
        <v>-1727.0834</v>
      </c>
      <c r="C1113" s="16">
        <v>12</v>
      </c>
      <c r="D1113" s="16">
        <v>121</v>
      </c>
    </row>
    <row r="1114" spans="1:4" x14ac:dyDescent="0.55000000000000004">
      <c r="A1114" s="48">
        <v>44440</v>
      </c>
      <c r="B1114" s="50">
        <v>-2003.365</v>
      </c>
      <c r="C1114" s="16">
        <v>12</v>
      </c>
      <c r="D1114" s="16">
        <v>121</v>
      </c>
    </row>
    <row r="1115" spans="1:4" x14ac:dyDescent="0.55000000000000004">
      <c r="A1115" s="48">
        <v>44470</v>
      </c>
      <c r="B1115" s="50">
        <v>-1377.6425999999999</v>
      </c>
      <c r="C1115" s="16">
        <v>12</v>
      </c>
      <c r="D1115" s="16">
        <v>121</v>
      </c>
    </row>
    <row r="1116" spans="1:4" x14ac:dyDescent="0.55000000000000004">
      <c r="A1116" s="48">
        <v>44501</v>
      </c>
      <c r="B1116" s="50">
        <v>-1662.33</v>
      </c>
      <c r="C1116" s="16">
        <v>12</v>
      </c>
      <c r="D1116" s="16">
        <v>121</v>
      </c>
    </row>
    <row r="1117" spans="1:4" x14ac:dyDescent="0.55000000000000004">
      <c r="A1117" s="48">
        <v>44531</v>
      </c>
      <c r="B1117" s="50">
        <v>-1952.76</v>
      </c>
      <c r="C1117" s="16">
        <v>12</v>
      </c>
      <c r="D1117" s="16">
        <v>121</v>
      </c>
    </row>
    <row r="1118" spans="1:4" x14ac:dyDescent="0.55000000000000004">
      <c r="A1118" s="48">
        <v>44197</v>
      </c>
      <c r="B1118" s="50">
        <v>-306.16320000000002</v>
      </c>
      <c r="C1118" s="16">
        <v>12</v>
      </c>
      <c r="D1118" s="16">
        <v>122</v>
      </c>
    </row>
    <row r="1119" spans="1:4" x14ac:dyDescent="0.55000000000000004">
      <c r="A1119" s="48">
        <v>44228</v>
      </c>
      <c r="B1119" s="50">
        <v>-304.46539999999999</v>
      </c>
      <c r="C1119" s="16">
        <v>12</v>
      </c>
      <c r="D1119" s="16">
        <v>122</v>
      </c>
    </row>
    <row r="1120" spans="1:4" x14ac:dyDescent="0.55000000000000004">
      <c r="A1120" s="48">
        <v>44256</v>
      </c>
      <c r="B1120" s="50">
        <v>-236.45689999999999</v>
      </c>
      <c r="C1120" s="16">
        <v>12</v>
      </c>
      <c r="D1120" s="16">
        <v>122</v>
      </c>
    </row>
    <row r="1121" spans="1:4" x14ac:dyDescent="0.55000000000000004">
      <c r="A1121" s="48">
        <v>44287</v>
      </c>
      <c r="B1121" s="50">
        <v>-247.80590000000001</v>
      </c>
      <c r="C1121" s="16">
        <v>12</v>
      </c>
      <c r="D1121" s="16">
        <v>122</v>
      </c>
    </row>
    <row r="1122" spans="1:4" x14ac:dyDescent="0.55000000000000004">
      <c r="A1122" s="48">
        <v>44317</v>
      </c>
      <c r="B1122" s="50">
        <v>-280.83440000000002</v>
      </c>
      <c r="C1122" s="16">
        <v>12</v>
      </c>
      <c r="D1122" s="16">
        <v>122</v>
      </c>
    </row>
    <row r="1123" spans="1:4" x14ac:dyDescent="0.55000000000000004">
      <c r="A1123" s="48">
        <v>44348</v>
      </c>
      <c r="B1123" s="50">
        <v>-228.76140000000001</v>
      </c>
      <c r="C1123" s="16">
        <v>12</v>
      </c>
      <c r="D1123" s="16">
        <v>122</v>
      </c>
    </row>
    <row r="1124" spans="1:4" x14ac:dyDescent="0.55000000000000004">
      <c r="A1124" s="48">
        <v>44378</v>
      </c>
      <c r="B1124" s="50">
        <v>-236.06549999999999</v>
      </c>
      <c r="C1124" s="16">
        <v>12</v>
      </c>
      <c r="D1124" s="16">
        <v>122</v>
      </c>
    </row>
    <row r="1125" spans="1:4" x14ac:dyDescent="0.55000000000000004">
      <c r="A1125" s="48">
        <v>44409</v>
      </c>
      <c r="B1125" s="50">
        <v>-286.62</v>
      </c>
      <c r="C1125" s="16">
        <v>12</v>
      </c>
      <c r="D1125" s="16">
        <v>122</v>
      </c>
    </row>
    <row r="1126" spans="1:4" x14ac:dyDescent="0.55000000000000004">
      <c r="A1126" s="48">
        <v>44440</v>
      </c>
      <c r="B1126" s="50">
        <v>-329.80860000000001</v>
      </c>
      <c r="C1126" s="16">
        <v>12</v>
      </c>
      <c r="D1126" s="16">
        <v>122</v>
      </c>
    </row>
    <row r="1127" spans="1:4" x14ac:dyDescent="0.55000000000000004">
      <c r="A1127" s="48">
        <v>44470</v>
      </c>
      <c r="B1127" s="50">
        <v>-213.87520000000001</v>
      </c>
      <c r="C1127" s="16">
        <v>12</v>
      </c>
      <c r="D1127" s="16">
        <v>122</v>
      </c>
    </row>
    <row r="1128" spans="1:4" x14ac:dyDescent="0.55000000000000004">
      <c r="A1128" s="48">
        <v>44501</v>
      </c>
      <c r="B1128" s="50">
        <v>-266.60700000000003</v>
      </c>
      <c r="C1128" s="16">
        <v>12</v>
      </c>
      <c r="D1128" s="16">
        <v>122</v>
      </c>
    </row>
    <row r="1129" spans="1:4" x14ac:dyDescent="0.55000000000000004">
      <c r="A1129" s="48">
        <v>44531</v>
      </c>
      <c r="B1129" s="50">
        <v>2140.6536000000001</v>
      </c>
      <c r="C1129" s="16">
        <v>12</v>
      </c>
      <c r="D1129" s="16">
        <v>122</v>
      </c>
    </row>
    <row r="1130" spans="1:4" x14ac:dyDescent="0.55000000000000004">
      <c r="A1130" s="48">
        <v>44197</v>
      </c>
      <c r="B1130" s="50">
        <v>-171.28</v>
      </c>
      <c r="C1130" s="16">
        <v>12</v>
      </c>
      <c r="D1130" s="16">
        <v>125</v>
      </c>
    </row>
    <row r="1131" spans="1:4" x14ac:dyDescent="0.55000000000000004">
      <c r="A1131" s="48">
        <v>44228</v>
      </c>
      <c r="B1131" s="50">
        <v>-152.29320100000001</v>
      </c>
      <c r="C1131" s="16">
        <v>12</v>
      </c>
      <c r="D1131" s="16">
        <v>125</v>
      </c>
    </row>
    <row r="1132" spans="1:4" x14ac:dyDescent="0.55000000000000004">
      <c r="A1132" s="48">
        <v>44256</v>
      </c>
      <c r="B1132" s="50">
        <v>-128.9906</v>
      </c>
      <c r="C1132" s="16">
        <v>12</v>
      </c>
      <c r="D1132" s="16">
        <v>125</v>
      </c>
    </row>
    <row r="1133" spans="1:4" x14ac:dyDescent="0.55000000000000004">
      <c r="A1133" s="48">
        <v>44287</v>
      </c>
      <c r="B1133" s="50">
        <v>-142.57</v>
      </c>
      <c r="C1133" s="16">
        <v>12</v>
      </c>
      <c r="D1133" s="16">
        <v>125</v>
      </c>
    </row>
    <row r="1134" spans="1:4" x14ac:dyDescent="0.55000000000000004">
      <c r="A1134" s="48">
        <v>44317</v>
      </c>
      <c r="B1134" s="50">
        <v>-155.34960000000001</v>
      </c>
      <c r="C1134" s="16">
        <v>12</v>
      </c>
      <c r="D1134" s="16">
        <v>125</v>
      </c>
    </row>
    <row r="1135" spans="1:4" x14ac:dyDescent="0.55000000000000004">
      <c r="A1135" s="48">
        <v>44348</v>
      </c>
      <c r="B1135" s="50">
        <v>-134.15100000000001</v>
      </c>
      <c r="C1135" s="16">
        <v>12</v>
      </c>
      <c r="D1135" s="16">
        <v>125</v>
      </c>
    </row>
    <row r="1136" spans="1:4" x14ac:dyDescent="0.55000000000000004">
      <c r="A1136" s="48">
        <v>44378</v>
      </c>
      <c r="B1136" s="50">
        <v>-130.60079999999999</v>
      </c>
      <c r="C1136" s="16">
        <v>12</v>
      </c>
      <c r="D1136" s="16">
        <v>125</v>
      </c>
    </row>
    <row r="1137" spans="1:4" x14ac:dyDescent="0.55000000000000004">
      <c r="A1137" s="48">
        <v>44409</v>
      </c>
      <c r="B1137" s="50">
        <v>-156.88329999999999</v>
      </c>
      <c r="C1137" s="16">
        <v>12</v>
      </c>
      <c r="D1137" s="16">
        <v>125</v>
      </c>
    </row>
    <row r="1138" spans="1:4" x14ac:dyDescent="0.55000000000000004">
      <c r="A1138" s="48">
        <v>44440</v>
      </c>
      <c r="B1138" s="50">
        <v>-192.87379999999999</v>
      </c>
      <c r="C1138" s="16">
        <v>12</v>
      </c>
      <c r="D1138" s="16">
        <v>125</v>
      </c>
    </row>
    <row r="1139" spans="1:4" x14ac:dyDescent="0.55000000000000004">
      <c r="A1139" s="48">
        <v>44470</v>
      </c>
      <c r="B1139" s="50">
        <v>-125.87820000000001</v>
      </c>
      <c r="C1139" s="16">
        <v>12</v>
      </c>
      <c r="D1139" s="16">
        <v>125</v>
      </c>
    </row>
    <row r="1140" spans="1:4" x14ac:dyDescent="0.55000000000000004">
      <c r="A1140" s="48">
        <v>44501</v>
      </c>
      <c r="B1140" s="50">
        <v>-156.8732</v>
      </c>
      <c r="C1140" s="16">
        <v>12</v>
      </c>
      <c r="D1140" s="16">
        <v>125</v>
      </c>
    </row>
    <row r="1141" spans="1:4" x14ac:dyDescent="0.55000000000000004">
      <c r="A1141" s="48">
        <v>44531</v>
      </c>
      <c r="B1141" s="50">
        <v>-180.3494</v>
      </c>
      <c r="C1141" s="16">
        <v>12</v>
      </c>
      <c r="D1141" s="16">
        <v>125</v>
      </c>
    </row>
    <row r="1142" spans="1:4" x14ac:dyDescent="0.55000000000000004">
      <c r="A1142" s="48">
        <v>44197</v>
      </c>
      <c r="B1142" s="50">
        <v>-28224.297600000002</v>
      </c>
      <c r="C1142" s="16">
        <v>12</v>
      </c>
      <c r="D1142" s="16">
        <v>128</v>
      </c>
    </row>
    <row r="1143" spans="1:4" x14ac:dyDescent="0.55000000000000004">
      <c r="A1143" s="48">
        <v>44228</v>
      </c>
      <c r="B1143" s="50">
        <v>-26839.373599999999</v>
      </c>
      <c r="C1143" s="16">
        <v>12</v>
      </c>
      <c r="D1143" s="16">
        <v>128</v>
      </c>
    </row>
    <row r="1144" spans="1:4" x14ac:dyDescent="0.55000000000000004">
      <c r="A1144" s="48">
        <v>44256</v>
      </c>
      <c r="B1144" s="50">
        <v>-8334.0460000000003</v>
      </c>
      <c r="C1144" s="16">
        <v>12</v>
      </c>
      <c r="D1144" s="16">
        <v>128</v>
      </c>
    </row>
    <row r="1145" spans="1:4" x14ac:dyDescent="0.55000000000000004">
      <c r="A1145" s="48">
        <v>44287</v>
      </c>
      <c r="B1145" s="50">
        <v>-19283.946599999999</v>
      </c>
      <c r="C1145" s="16">
        <v>12</v>
      </c>
      <c r="D1145" s="16">
        <v>128</v>
      </c>
    </row>
    <row r="1146" spans="1:4" x14ac:dyDescent="0.55000000000000004">
      <c r="A1146" s="48">
        <v>44317</v>
      </c>
      <c r="B1146" s="50">
        <v>-16730.314999999999</v>
      </c>
      <c r="C1146" s="16">
        <v>12</v>
      </c>
      <c r="D1146" s="16">
        <v>128</v>
      </c>
    </row>
    <row r="1147" spans="1:4" x14ac:dyDescent="0.55000000000000004">
      <c r="A1147" s="48">
        <v>44348</v>
      </c>
      <c r="B1147" s="50">
        <v>-15336.91</v>
      </c>
      <c r="C1147" s="16">
        <v>12</v>
      </c>
      <c r="D1147" s="16">
        <v>128</v>
      </c>
    </row>
    <row r="1148" spans="1:4" x14ac:dyDescent="0.55000000000000004">
      <c r="A1148" s="48">
        <v>44378</v>
      </c>
      <c r="B1148" s="50">
        <v>-8392.86</v>
      </c>
      <c r="C1148" s="16">
        <v>12</v>
      </c>
      <c r="D1148" s="16">
        <v>128</v>
      </c>
    </row>
    <row r="1149" spans="1:4" x14ac:dyDescent="0.55000000000000004">
      <c r="A1149" s="48">
        <v>44409</v>
      </c>
      <c r="B1149" s="50">
        <v>-12964.3313</v>
      </c>
      <c r="C1149" s="16">
        <v>12</v>
      </c>
      <c r="D1149" s="16">
        <v>128</v>
      </c>
    </row>
    <row r="1150" spans="1:4" x14ac:dyDescent="0.55000000000000004">
      <c r="A1150" s="48">
        <v>44440</v>
      </c>
      <c r="B1150" s="50">
        <v>-11590.731900000001</v>
      </c>
      <c r="C1150" s="16">
        <v>12</v>
      </c>
      <c r="D1150" s="16">
        <v>128</v>
      </c>
    </row>
    <row r="1151" spans="1:4" x14ac:dyDescent="0.55000000000000004">
      <c r="A1151" s="48">
        <v>44470</v>
      </c>
      <c r="B1151" s="50">
        <v>-14347.1245</v>
      </c>
      <c r="C1151" s="16">
        <v>12</v>
      </c>
      <c r="D1151" s="16">
        <v>128</v>
      </c>
    </row>
    <row r="1152" spans="1:4" x14ac:dyDescent="0.55000000000000004">
      <c r="A1152" s="48">
        <v>44501</v>
      </c>
      <c r="B1152" s="50">
        <v>-21133.876499999998</v>
      </c>
      <c r="C1152" s="16">
        <v>12</v>
      </c>
      <c r="D1152" s="16">
        <v>128</v>
      </c>
    </row>
    <row r="1153" spans="1:4" x14ac:dyDescent="0.55000000000000004">
      <c r="A1153" s="48">
        <v>44531</v>
      </c>
      <c r="B1153" s="50">
        <v>-11271.64</v>
      </c>
      <c r="C1153" s="16">
        <v>12</v>
      </c>
      <c r="D1153" s="16">
        <v>128</v>
      </c>
    </row>
    <row r="1154" spans="1:4" x14ac:dyDescent="0.55000000000000004">
      <c r="A1154" s="48">
        <v>44197</v>
      </c>
      <c r="B1154" s="50">
        <v>341120</v>
      </c>
      <c r="C1154" s="16">
        <v>6</v>
      </c>
      <c r="D1154" s="16">
        <v>101</v>
      </c>
    </row>
    <row r="1155" spans="1:4" x14ac:dyDescent="0.55000000000000004">
      <c r="A1155" s="48">
        <v>44228</v>
      </c>
      <c r="B1155" s="50">
        <v>327475.20000000001</v>
      </c>
      <c r="C1155" s="16">
        <v>6</v>
      </c>
      <c r="D1155" s="16">
        <v>101</v>
      </c>
    </row>
    <row r="1156" spans="1:4" x14ac:dyDescent="0.55000000000000004">
      <c r="A1156" s="48">
        <v>44256</v>
      </c>
      <c r="B1156" s="50">
        <v>276502</v>
      </c>
      <c r="C1156" s="16">
        <v>6</v>
      </c>
      <c r="D1156" s="16">
        <v>101</v>
      </c>
    </row>
    <row r="1157" spans="1:4" x14ac:dyDescent="0.55000000000000004">
      <c r="A1157" s="48">
        <v>44287</v>
      </c>
      <c r="B1157" s="50">
        <v>183407</v>
      </c>
      <c r="C1157" s="16">
        <v>6</v>
      </c>
      <c r="D1157" s="16">
        <v>101</v>
      </c>
    </row>
    <row r="1158" spans="1:4" x14ac:dyDescent="0.55000000000000004">
      <c r="A1158" s="48">
        <v>44317</v>
      </c>
      <c r="B1158" s="50">
        <v>278547</v>
      </c>
      <c r="C1158" s="16">
        <v>6</v>
      </c>
      <c r="D1158" s="16">
        <v>101</v>
      </c>
    </row>
    <row r="1159" spans="1:4" x14ac:dyDescent="0.55000000000000004">
      <c r="A1159" s="48">
        <v>44348</v>
      </c>
      <c r="B1159" s="50">
        <v>222214</v>
      </c>
      <c r="C1159" s="16">
        <v>6</v>
      </c>
      <c r="D1159" s="16">
        <v>101</v>
      </c>
    </row>
    <row r="1160" spans="1:4" x14ac:dyDescent="0.55000000000000004">
      <c r="A1160" s="48">
        <v>44378</v>
      </c>
      <c r="B1160" s="50">
        <v>136839.85</v>
      </c>
      <c r="C1160" s="16">
        <v>6</v>
      </c>
      <c r="D1160" s="16">
        <v>101</v>
      </c>
    </row>
    <row r="1161" spans="1:4" x14ac:dyDescent="0.55000000000000004">
      <c r="A1161" s="48">
        <v>44409</v>
      </c>
      <c r="B1161" s="50">
        <v>221934.72</v>
      </c>
      <c r="C1161" s="16">
        <v>6</v>
      </c>
      <c r="D1161" s="16">
        <v>101</v>
      </c>
    </row>
    <row r="1162" spans="1:4" x14ac:dyDescent="0.55000000000000004">
      <c r="A1162" s="48">
        <v>44440</v>
      </c>
      <c r="B1162" s="50">
        <v>222446.7</v>
      </c>
      <c r="C1162" s="16">
        <v>6</v>
      </c>
      <c r="D1162" s="16">
        <v>101</v>
      </c>
    </row>
    <row r="1163" spans="1:4" x14ac:dyDescent="0.55000000000000004">
      <c r="A1163" s="48">
        <v>44470</v>
      </c>
      <c r="B1163" s="50">
        <v>162945.45000000001</v>
      </c>
      <c r="C1163" s="16">
        <v>6</v>
      </c>
      <c r="D1163" s="16">
        <v>101</v>
      </c>
    </row>
    <row r="1164" spans="1:4" x14ac:dyDescent="0.55000000000000004">
      <c r="A1164" s="48">
        <v>44501</v>
      </c>
      <c r="B1164" s="50">
        <v>319740.75</v>
      </c>
      <c r="C1164" s="16">
        <v>6</v>
      </c>
      <c r="D1164" s="16">
        <v>101</v>
      </c>
    </row>
    <row r="1165" spans="1:4" x14ac:dyDescent="0.55000000000000004">
      <c r="A1165" s="48">
        <v>44531</v>
      </c>
      <c r="B1165" s="50">
        <v>274145.2</v>
      </c>
      <c r="C1165" s="16">
        <v>6</v>
      </c>
      <c r="D1165" s="16">
        <v>101</v>
      </c>
    </row>
    <row r="1166" spans="1:4" x14ac:dyDescent="0.55000000000000004">
      <c r="A1166" s="48">
        <v>44197</v>
      </c>
      <c r="B1166" s="50">
        <v>263412.864</v>
      </c>
      <c r="C1166" s="16">
        <v>6</v>
      </c>
      <c r="D1166" s="16">
        <v>102</v>
      </c>
    </row>
    <row r="1167" spans="1:4" x14ac:dyDescent="0.55000000000000004">
      <c r="A1167" s="48">
        <v>44228</v>
      </c>
      <c r="B1167" s="50">
        <v>271315.24991999997</v>
      </c>
      <c r="C1167" s="16">
        <v>6</v>
      </c>
      <c r="D1167" s="16">
        <v>102</v>
      </c>
    </row>
    <row r="1168" spans="1:4" x14ac:dyDescent="0.55000000000000004">
      <c r="A1168" s="48">
        <v>44256</v>
      </c>
      <c r="B1168" s="50">
        <v>196316.42</v>
      </c>
      <c r="C1168" s="16">
        <v>6</v>
      </c>
      <c r="D1168" s="16">
        <v>102</v>
      </c>
    </row>
    <row r="1169" spans="1:4" x14ac:dyDescent="0.55000000000000004">
      <c r="A1169" s="48">
        <v>44287</v>
      </c>
      <c r="B1169" s="50">
        <v>144488.03460000001</v>
      </c>
      <c r="C1169" s="16">
        <v>6</v>
      </c>
      <c r="D1169" s="16">
        <v>102</v>
      </c>
    </row>
    <row r="1170" spans="1:4" x14ac:dyDescent="0.55000000000000004">
      <c r="A1170" s="48">
        <v>44317</v>
      </c>
      <c r="B1170" s="50">
        <v>210748.66020000001</v>
      </c>
      <c r="C1170" s="16">
        <v>6</v>
      </c>
      <c r="D1170" s="16">
        <v>102</v>
      </c>
    </row>
    <row r="1171" spans="1:4" x14ac:dyDescent="0.55000000000000004">
      <c r="A1171" s="48">
        <v>44348</v>
      </c>
      <c r="B1171" s="50">
        <v>164993.89499999999</v>
      </c>
      <c r="C1171" s="16">
        <v>6</v>
      </c>
      <c r="D1171" s="16">
        <v>102</v>
      </c>
    </row>
    <row r="1172" spans="1:4" x14ac:dyDescent="0.55000000000000004">
      <c r="A1172" s="48">
        <v>44378</v>
      </c>
      <c r="B1172" s="50">
        <v>102236.981</v>
      </c>
      <c r="C1172" s="16">
        <v>6</v>
      </c>
      <c r="D1172" s="16">
        <v>102</v>
      </c>
    </row>
    <row r="1173" spans="1:4" x14ac:dyDescent="0.55000000000000004">
      <c r="A1173" s="48">
        <v>44409</v>
      </c>
      <c r="B1173" s="50">
        <v>159792.99840000001</v>
      </c>
      <c r="C1173" s="16">
        <v>6</v>
      </c>
      <c r="D1173" s="16">
        <v>102</v>
      </c>
    </row>
    <row r="1174" spans="1:4" x14ac:dyDescent="0.55000000000000004">
      <c r="A1174" s="48">
        <v>44440</v>
      </c>
      <c r="B1174" s="50">
        <v>160292.47500000001</v>
      </c>
      <c r="C1174" s="16">
        <v>6</v>
      </c>
      <c r="D1174" s="16">
        <v>102</v>
      </c>
    </row>
    <row r="1175" spans="1:4" x14ac:dyDescent="0.55000000000000004">
      <c r="A1175" s="48">
        <v>44470</v>
      </c>
      <c r="B1175" s="50">
        <v>115237.71</v>
      </c>
      <c r="C1175" s="16">
        <v>6</v>
      </c>
      <c r="D1175" s="16">
        <v>102</v>
      </c>
    </row>
    <row r="1176" spans="1:4" x14ac:dyDescent="0.55000000000000004">
      <c r="A1176" s="48">
        <v>44501</v>
      </c>
      <c r="B1176" s="50">
        <v>232682.625</v>
      </c>
      <c r="C1176" s="16">
        <v>6</v>
      </c>
      <c r="D1176" s="16">
        <v>102</v>
      </c>
    </row>
    <row r="1177" spans="1:4" x14ac:dyDescent="0.55000000000000004">
      <c r="A1177" s="48">
        <v>44531</v>
      </c>
      <c r="B1177" s="50">
        <v>204937.524</v>
      </c>
      <c r="C1177" s="16">
        <v>6</v>
      </c>
      <c r="D1177" s="16">
        <v>102</v>
      </c>
    </row>
    <row r="1178" spans="1:4" x14ac:dyDescent="0.55000000000000004">
      <c r="A1178" s="48">
        <v>44197</v>
      </c>
      <c r="B1178" s="50">
        <v>9926.01</v>
      </c>
      <c r="C1178" s="16">
        <v>6</v>
      </c>
      <c r="D1178" s="16">
        <v>103</v>
      </c>
    </row>
    <row r="1179" spans="1:4" x14ac:dyDescent="0.55000000000000004">
      <c r="A1179" s="48">
        <v>44228</v>
      </c>
      <c r="B1179" s="50">
        <v>9627.2063999999991</v>
      </c>
      <c r="C1179" s="16">
        <v>6</v>
      </c>
      <c r="D1179" s="16">
        <v>103</v>
      </c>
    </row>
    <row r="1180" spans="1:4" x14ac:dyDescent="0.55000000000000004">
      <c r="A1180" s="48">
        <v>44256</v>
      </c>
      <c r="B1180" s="50">
        <v>11170.6</v>
      </c>
      <c r="C1180" s="16">
        <v>6</v>
      </c>
      <c r="D1180" s="16">
        <v>103</v>
      </c>
    </row>
    <row r="1181" spans="1:4" x14ac:dyDescent="0.55000000000000004">
      <c r="A1181" s="48">
        <v>44287</v>
      </c>
      <c r="B1181" s="50">
        <v>12709.62</v>
      </c>
      <c r="C1181" s="16">
        <v>6</v>
      </c>
      <c r="D1181" s="16">
        <v>103</v>
      </c>
    </row>
    <row r="1182" spans="1:4" x14ac:dyDescent="0.55000000000000004">
      <c r="A1182" s="48">
        <v>44317</v>
      </c>
      <c r="B1182" s="50">
        <v>16712</v>
      </c>
      <c r="C1182" s="16">
        <v>6</v>
      </c>
      <c r="D1182" s="16">
        <v>103</v>
      </c>
    </row>
    <row r="1183" spans="1:4" x14ac:dyDescent="0.55000000000000004">
      <c r="A1183" s="48">
        <v>44348</v>
      </c>
      <c r="B1183" s="50">
        <v>4310.68</v>
      </c>
      <c r="C1183" s="16">
        <v>6</v>
      </c>
      <c r="D1183" s="16">
        <v>103</v>
      </c>
    </row>
    <row r="1184" spans="1:4" x14ac:dyDescent="0.55000000000000004">
      <c r="A1184" s="48">
        <v>44378</v>
      </c>
      <c r="B1184" s="50">
        <v>9293.34</v>
      </c>
      <c r="C1184" s="16">
        <v>6</v>
      </c>
      <c r="D1184" s="16">
        <v>103</v>
      </c>
    </row>
    <row r="1185" spans="1:4" x14ac:dyDescent="0.55000000000000004">
      <c r="A1185" s="48">
        <v>44409</v>
      </c>
      <c r="B1185" s="50">
        <v>4574.29</v>
      </c>
      <c r="C1185" s="16">
        <v>6</v>
      </c>
      <c r="D1185" s="16">
        <v>103</v>
      </c>
    </row>
    <row r="1186" spans="1:4" x14ac:dyDescent="0.55000000000000004">
      <c r="A1186" s="48">
        <v>44440</v>
      </c>
      <c r="B1186" s="50">
        <v>4361</v>
      </c>
      <c r="C1186" s="16">
        <v>6</v>
      </c>
      <c r="D1186" s="16">
        <v>103</v>
      </c>
    </row>
    <row r="1187" spans="1:4" x14ac:dyDescent="0.55000000000000004">
      <c r="A1187" s="48">
        <v>44470</v>
      </c>
      <c r="B1187" s="50">
        <v>13572.38</v>
      </c>
      <c r="C1187" s="16">
        <v>6</v>
      </c>
      <c r="D1187" s="16">
        <v>103</v>
      </c>
    </row>
    <row r="1188" spans="1:4" x14ac:dyDescent="0.55000000000000004">
      <c r="A1188" s="48">
        <v>44501</v>
      </c>
      <c r="B1188" s="50">
        <v>9686.94</v>
      </c>
      <c r="C1188" s="16">
        <v>6</v>
      </c>
      <c r="D1188" s="16">
        <v>103</v>
      </c>
    </row>
    <row r="1189" spans="1:4" x14ac:dyDescent="0.55000000000000004">
      <c r="A1189" s="48">
        <v>44531</v>
      </c>
      <c r="B1189" s="50">
        <v>19776.810000000001</v>
      </c>
      <c r="C1189" s="16">
        <v>6</v>
      </c>
      <c r="D1189" s="16">
        <v>103</v>
      </c>
    </row>
    <row r="1190" spans="1:4" x14ac:dyDescent="0.55000000000000004">
      <c r="A1190" s="48">
        <v>44197</v>
      </c>
      <c r="B1190" s="50">
        <v>-8058.6</v>
      </c>
      <c r="C1190" s="16">
        <v>6</v>
      </c>
      <c r="D1190" s="16">
        <v>104</v>
      </c>
    </row>
    <row r="1191" spans="1:4" x14ac:dyDescent="0.55000000000000004">
      <c r="A1191" s="48">
        <v>44228</v>
      </c>
      <c r="B1191" s="50">
        <v>-7658.1120000000001</v>
      </c>
      <c r="C1191" s="16">
        <v>6</v>
      </c>
      <c r="D1191" s="16">
        <v>104</v>
      </c>
    </row>
    <row r="1192" spans="1:4" x14ac:dyDescent="0.55000000000000004">
      <c r="A1192" s="48">
        <v>44256</v>
      </c>
      <c r="B1192" s="50">
        <v>-14022.36</v>
      </c>
      <c r="C1192" s="16">
        <v>6</v>
      </c>
      <c r="D1192" s="16">
        <v>104</v>
      </c>
    </row>
    <row r="1193" spans="1:4" x14ac:dyDescent="0.55000000000000004">
      <c r="A1193" s="48">
        <v>44287</v>
      </c>
      <c r="B1193" s="50">
        <v>-251.86</v>
      </c>
      <c r="C1193" s="16">
        <v>6</v>
      </c>
      <c r="D1193" s="16">
        <v>104</v>
      </c>
    </row>
    <row r="1194" spans="1:4" x14ac:dyDescent="0.55000000000000004">
      <c r="A1194" s="48">
        <v>44317</v>
      </c>
      <c r="B1194" s="50">
        <v>-10.199999999999999</v>
      </c>
      <c r="C1194" s="16">
        <v>6</v>
      </c>
      <c r="D1194" s="16">
        <v>104</v>
      </c>
    </row>
    <row r="1195" spans="1:4" x14ac:dyDescent="0.55000000000000004">
      <c r="A1195" s="48">
        <v>44348</v>
      </c>
      <c r="B1195" s="50">
        <v>-35.28</v>
      </c>
      <c r="C1195" s="16">
        <v>6</v>
      </c>
      <c r="D1195" s="16">
        <v>104</v>
      </c>
    </row>
    <row r="1196" spans="1:4" x14ac:dyDescent="0.55000000000000004">
      <c r="A1196" s="48">
        <v>44378</v>
      </c>
      <c r="B1196" s="50">
        <v>-129.97999999999999</v>
      </c>
      <c r="C1196" s="16">
        <v>6</v>
      </c>
      <c r="D1196" s="16">
        <v>104</v>
      </c>
    </row>
    <row r="1197" spans="1:4" x14ac:dyDescent="0.55000000000000004">
      <c r="A1197" s="48">
        <v>44409</v>
      </c>
      <c r="B1197" s="50">
        <v>-0.97</v>
      </c>
      <c r="C1197" s="16">
        <v>6</v>
      </c>
      <c r="D1197" s="16">
        <v>104</v>
      </c>
    </row>
    <row r="1198" spans="1:4" x14ac:dyDescent="0.55000000000000004">
      <c r="A1198" s="48">
        <v>44440</v>
      </c>
      <c r="B1198" s="50">
        <v>-10.67</v>
      </c>
      <c r="C1198" s="16">
        <v>6</v>
      </c>
      <c r="D1198" s="16">
        <v>104</v>
      </c>
    </row>
    <row r="1199" spans="1:4" x14ac:dyDescent="0.55000000000000004">
      <c r="A1199" s="48">
        <v>44470</v>
      </c>
      <c r="B1199" s="50">
        <v>-129.28</v>
      </c>
      <c r="C1199" s="16">
        <v>6</v>
      </c>
      <c r="D1199" s="16">
        <v>104</v>
      </c>
    </row>
    <row r="1200" spans="1:4" x14ac:dyDescent="0.55000000000000004">
      <c r="A1200" s="48">
        <v>44501</v>
      </c>
      <c r="B1200" s="50">
        <v>-2047.14</v>
      </c>
      <c r="C1200" s="16">
        <v>6</v>
      </c>
      <c r="D1200" s="16">
        <v>104</v>
      </c>
    </row>
    <row r="1201" spans="1:4" x14ac:dyDescent="0.55000000000000004">
      <c r="A1201" s="48">
        <v>44531</v>
      </c>
      <c r="B1201" s="50">
        <v>-42.42</v>
      </c>
      <c r="C1201" s="16">
        <v>6</v>
      </c>
      <c r="D1201" s="16">
        <v>104</v>
      </c>
    </row>
    <row r="1202" spans="1:4" x14ac:dyDescent="0.55000000000000004">
      <c r="A1202" s="48">
        <v>44197</v>
      </c>
      <c r="B1202" s="50">
        <v>-20262.330000000002</v>
      </c>
      <c r="C1202" s="16">
        <v>6</v>
      </c>
      <c r="D1202" s="16">
        <v>107</v>
      </c>
    </row>
    <row r="1203" spans="1:4" x14ac:dyDescent="0.55000000000000004">
      <c r="A1203" s="48">
        <v>44228</v>
      </c>
      <c r="B1203" s="50">
        <v>-19656.506799999999</v>
      </c>
      <c r="C1203" s="16">
        <v>6</v>
      </c>
      <c r="D1203" s="16">
        <v>107</v>
      </c>
    </row>
    <row r="1204" spans="1:4" x14ac:dyDescent="0.55000000000000004">
      <c r="A1204" s="48">
        <v>44256</v>
      </c>
      <c r="B1204" s="50">
        <v>-8295</v>
      </c>
      <c r="C1204" s="16">
        <v>6</v>
      </c>
      <c r="D1204" s="16">
        <v>107</v>
      </c>
    </row>
    <row r="1205" spans="1:4" x14ac:dyDescent="0.55000000000000004">
      <c r="A1205" s="48">
        <v>44287</v>
      </c>
      <c r="B1205" s="50">
        <v>-10673.88</v>
      </c>
      <c r="C1205" s="16">
        <v>6</v>
      </c>
      <c r="D1205" s="16">
        <v>107</v>
      </c>
    </row>
    <row r="1206" spans="1:4" x14ac:dyDescent="0.55000000000000004">
      <c r="A1206" s="48">
        <v>44317</v>
      </c>
      <c r="B1206" s="50">
        <v>-8188.88</v>
      </c>
      <c r="C1206" s="16">
        <v>6</v>
      </c>
      <c r="D1206" s="16">
        <v>107</v>
      </c>
    </row>
    <row r="1207" spans="1:4" x14ac:dyDescent="0.55000000000000004">
      <c r="A1207" s="48">
        <v>44348</v>
      </c>
      <c r="B1207" s="50">
        <v>-9065.76</v>
      </c>
      <c r="C1207" s="16">
        <v>6</v>
      </c>
      <c r="D1207" s="16">
        <v>107</v>
      </c>
    </row>
    <row r="1208" spans="1:4" x14ac:dyDescent="0.55000000000000004">
      <c r="A1208" s="48">
        <v>44378</v>
      </c>
      <c r="B1208" s="50">
        <v>-2763.18</v>
      </c>
      <c r="C1208" s="16">
        <v>6</v>
      </c>
      <c r="D1208" s="16">
        <v>107</v>
      </c>
    </row>
    <row r="1209" spans="1:4" x14ac:dyDescent="0.55000000000000004">
      <c r="A1209" s="48">
        <v>44440</v>
      </c>
      <c r="B1209" s="50">
        <v>-4230.17</v>
      </c>
      <c r="C1209" s="16">
        <v>6</v>
      </c>
      <c r="D1209" s="16">
        <v>107</v>
      </c>
    </row>
    <row r="1210" spans="1:4" x14ac:dyDescent="0.55000000000000004">
      <c r="A1210" s="48">
        <v>44470</v>
      </c>
      <c r="B1210" s="50">
        <v>-8315.01</v>
      </c>
      <c r="C1210" s="16">
        <v>6</v>
      </c>
      <c r="D1210" s="16">
        <v>107</v>
      </c>
    </row>
    <row r="1211" spans="1:4" x14ac:dyDescent="0.55000000000000004">
      <c r="A1211" s="48">
        <v>44501</v>
      </c>
      <c r="B1211" s="50">
        <v>-12536.37</v>
      </c>
      <c r="C1211" s="16">
        <v>6</v>
      </c>
      <c r="D1211" s="16">
        <v>107</v>
      </c>
    </row>
    <row r="1212" spans="1:4" x14ac:dyDescent="0.55000000000000004">
      <c r="A1212" s="48">
        <v>44531</v>
      </c>
      <c r="B1212" s="50">
        <v>-5482.12</v>
      </c>
      <c r="C1212" s="16">
        <v>6</v>
      </c>
      <c r="D1212" s="16">
        <v>107</v>
      </c>
    </row>
    <row r="1213" spans="1:4" x14ac:dyDescent="0.55000000000000004">
      <c r="A1213" s="48">
        <v>44197</v>
      </c>
      <c r="B1213" s="50">
        <v>-20467</v>
      </c>
      <c r="C1213" s="16">
        <v>6</v>
      </c>
      <c r="D1213" s="16">
        <v>108</v>
      </c>
    </row>
    <row r="1214" spans="1:4" x14ac:dyDescent="0.55000000000000004">
      <c r="A1214" s="48">
        <v>44228</v>
      </c>
      <c r="B1214" s="50">
        <v>-21081.01</v>
      </c>
      <c r="C1214" s="16">
        <v>6</v>
      </c>
      <c r="D1214" s="16">
        <v>108</v>
      </c>
    </row>
    <row r="1215" spans="1:4" x14ac:dyDescent="0.55000000000000004">
      <c r="A1215" s="48">
        <v>44256</v>
      </c>
      <c r="B1215" s="50">
        <v>-16755.900000000001</v>
      </c>
      <c r="C1215" s="16">
        <v>6</v>
      </c>
      <c r="D1215" s="16">
        <v>108</v>
      </c>
    </row>
    <row r="1216" spans="1:4" x14ac:dyDescent="0.55000000000000004">
      <c r="A1216" s="48">
        <v>44287</v>
      </c>
      <c r="B1216" s="50">
        <v>-5557.02</v>
      </c>
      <c r="C1216" s="16">
        <v>6</v>
      </c>
      <c r="D1216" s="16">
        <v>108</v>
      </c>
    </row>
    <row r="1217" spans="1:4" x14ac:dyDescent="0.55000000000000004">
      <c r="A1217" s="48">
        <v>44317</v>
      </c>
      <c r="B1217" s="50">
        <v>-12659.34</v>
      </c>
      <c r="C1217" s="16">
        <v>6</v>
      </c>
      <c r="D1217" s="16">
        <v>108</v>
      </c>
    </row>
    <row r="1218" spans="1:4" x14ac:dyDescent="0.55000000000000004">
      <c r="A1218" s="48">
        <v>44348</v>
      </c>
      <c r="B1218" s="50">
        <v>-3366.33</v>
      </c>
      <c r="C1218" s="16">
        <v>6</v>
      </c>
      <c r="D1218" s="16">
        <v>108</v>
      </c>
    </row>
    <row r="1219" spans="1:4" x14ac:dyDescent="0.55000000000000004">
      <c r="A1219" s="48">
        <v>44378</v>
      </c>
      <c r="B1219" s="50">
        <v>-4145.28</v>
      </c>
      <c r="C1219" s="16">
        <v>6</v>
      </c>
      <c r="D1219" s="16">
        <v>108</v>
      </c>
    </row>
    <row r="1220" spans="1:4" x14ac:dyDescent="0.55000000000000004">
      <c r="A1220" s="48">
        <v>44409</v>
      </c>
      <c r="B1220" s="50">
        <v>-16814.16</v>
      </c>
      <c r="C1220" s="16">
        <v>6</v>
      </c>
      <c r="D1220" s="16">
        <v>108</v>
      </c>
    </row>
    <row r="1221" spans="1:4" x14ac:dyDescent="0.55000000000000004">
      <c r="A1221" s="48">
        <v>44440</v>
      </c>
      <c r="B1221" s="50">
        <v>-13085</v>
      </c>
      <c r="C1221" s="16">
        <v>6</v>
      </c>
      <c r="D1221" s="16">
        <v>108</v>
      </c>
    </row>
    <row r="1222" spans="1:4" x14ac:dyDescent="0.55000000000000004">
      <c r="A1222" s="48">
        <v>44470</v>
      </c>
      <c r="B1222" s="50">
        <v>-9877.42</v>
      </c>
      <c r="C1222" s="16">
        <v>6</v>
      </c>
      <c r="D1222" s="16">
        <v>108</v>
      </c>
    </row>
    <row r="1223" spans="1:4" x14ac:dyDescent="0.55000000000000004">
      <c r="A1223" s="48">
        <v>44501</v>
      </c>
      <c r="B1223" s="50">
        <v>-4605.5600000000004</v>
      </c>
      <c r="C1223" s="16">
        <v>6</v>
      </c>
      <c r="D1223" s="16">
        <v>108</v>
      </c>
    </row>
    <row r="1224" spans="1:4" x14ac:dyDescent="0.55000000000000004">
      <c r="A1224" s="48">
        <v>44531</v>
      </c>
      <c r="B1224" s="50">
        <v>-8140.24</v>
      </c>
      <c r="C1224" s="16">
        <v>6</v>
      </c>
      <c r="D1224" s="16">
        <v>108</v>
      </c>
    </row>
    <row r="1225" spans="1:4" x14ac:dyDescent="0.55000000000000004">
      <c r="A1225" s="48">
        <v>44197</v>
      </c>
      <c r="B1225" s="50">
        <v>-114104.75</v>
      </c>
      <c r="C1225" s="16">
        <v>6</v>
      </c>
      <c r="D1225" s="16">
        <v>111</v>
      </c>
    </row>
    <row r="1226" spans="1:4" x14ac:dyDescent="0.55000000000000004">
      <c r="A1226" s="48">
        <v>44228</v>
      </c>
      <c r="B1226" s="50">
        <v>-111777.465</v>
      </c>
      <c r="C1226" s="16">
        <v>6</v>
      </c>
      <c r="D1226" s="16">
        <v>111</v>
      </c>
    </row>
    <row r="1227" spans="1:4" x14ac:dyDescent="0.55000000000000004">
      <c r="A1227" s="48">
        <v>44256</v>
      </c>
      <c r="B1227" s="50">
        <v>-96074.3</v>
      </c>
      <c r="C1227" s="16">
        <v>6</v>
      </c>
      <c r="D1227" s="16">
        <v>111</v>
      </c>
    </row>
    <row r="1228" spans="1:4" x14ac:dyDescent="0.55000000000000004">
      <c r="A1228" s="48">
        <v>44287</v>
      </c>
      <c r="B1228" s="50">
        <v>-53774</v>
      </c>
      <c r="C1228" s="16">
        <v>6</v>
      </c>
      <c r="D1228" s="16">
        <v>111</v>
      </c>
    </row>
    <row r="1229" spans="1:4" x14ac:dyDescent="0.55000000000000004">
      <c r="A1229" s="48">
        <v>44317</v>
      </c>
      <c r="B1229" s="50">
        <v>-95912.6</v>
      </c>
      <c r="C1229" s="16">
        <v>6</v>
      </c>
      <c r="D1229" s="16">
        <v>111</v>
      </c>
    </row>
    <row r="1230" spans="1:4" x14ac:dyDescent="0.55000000000000004">
      <c r="A1230" s="48">
        <v>44348</v>
      </c>
      <c r="B1230" s="50">
        <v>-89973.18</v>
      </c>
      <c r="C1230" s="16">
        <v>6</v>
      </c>
      <c r="D1230" s="16">
        <v>111</v>
      </c>
    </row>
    <row r="1231" spans="1:4" x14ac:dyDescent="0.55000000000000004">
      <c r="A1231" s="48">
        <v>44378</v>
      </c>
      <c r="B1231" s="50">
        <v>-44699.46</v>
      </c>
      <c r="C1231" s="16">
        <v>6</v>
      </c>
      <c r="D1231" s="16">
        <v>111</v>
      </c>
    </row>
    <row r="1232" spans="1:4" x14ac:dyDescent="0.55000000000000004">
      <c r="A1232" s="48">
        <v>44409</v>
      </c>
      <c r="B1232" s="50">
        <v>-85801.94</v>
      </c>
      <c r="C1232" s="16">
        <v>6</v>
      </c>
      <c r="D1232" s="16">
        <v>111</v>
      </c>
    </row>
    <row r="1233" spans="1:4" x14ac:dyDescent="0.55000000000000004">
      <c r="A1233" s="48">
        <v>44440</v>
      </c>
      <c r="B1233" s="50">
        <v>-73302.899999999994</v>
      </c>
      <c r="C1233" s="16">
        <v>6</v>
      </c>
      <c r="D1233" s="16">
        <v>111</v>
      </c>
    </row>
    <row r="1234" spans="1:4" x14ac:dyDescent="0.55000000000000004">
      <c r="A1234" s="48">
        <v>44470</v>
      </c>
      <c r="B1234" s="50">
        <v>-49223</v>
      </c>
      <c r="C1234" s="16">
        <v>6</v>
      </c>
      <c r="D1234" s="16">
        <v>111</v>
      </c>
    </row>
    <row r="1235" spans="1:4" x14ac:dyDescent="0.55000000000000004">
      <c r="A1235" s="48">
        <v>44501</v>
      </c>
      <c r="B1235" s="50">
        <v>-104496.16</v>
      </c>
      <c r="C1235" s="16">
        <v>6</v>
      </c>
      <c r="D1235" s="16">
        <v>111</v>
      </c>
    </row>
    <row r="1236" spans="1:4" x14ac:dyDescent="0.55000000000000004">
      <c r="A1236" s="48">
        <v>44531</v>
      </c>
      <c r="B1236" s="50">
        <v>-89713.12</v>
      </c>
      <c r="C1236" s="16">
        <v>6</v>
      </c>
      <c r="D1236" s="16">
        <v>111</v>
      </c>
    </row>
    <row r="1237" spans="1:4" x14ac:dyDescent="0.55000000000000004">
      <c r="A1237" s="48">
        <v>44197</v>
      </c>
      <c r="B1237" s="50">
        <v>-2532</v>
      </c>
      <c r="C1237" s="16">
        <v>6</v>
      </c>
      <c r="D1237" s="16">
        <v>115</v>
      </c>
    </row>
    <row r="1238" spans="1:4" x14ac:dyDescent="0.55000000000000004">
      <c r="A1238" s="48">
        <v>44228</v>
      </c>
      <c r="B1238" s="50">
        <v>-2504.4821999999999</v>
      </c>
      <c r="C1238" s="16">
        <v>6</v>
      </c>
      <c r="D1238" s="16">
        <v>115</v>
      </c>
    </row>
    <row r="1239" spans="1:4" x14ac:dyDescent="0.55000000000000004">
      <c r="A1239" s="48">
        <v>44256</v>
      </c>
      <c r="B1239" s="50">
        <v>-2720.94</v>
      </c>
      <c r="C1239" s="16">
        <v>6</v>
      </c>
      <c r="D1239" s="16">
        <v>115</v>
      </c>
    </row>
    <row r="1240" spans="1:4" x14ac:dyDescent="0.55000000000000004">
      <c r="A1240" s="48">
        <v>44287</v>
      </c>
      <c r="B1240" s="50">
        <v>-2538.13</v>
      </c>
      <c r="C1240" s="16">
        <v>6</v>
      </c>
      <c r="D1240" s="16">
        <v>115</v>
      </c>
    </row>
    <row r="1241" spans="1:4" x14ac:dyDescent="0.55000000000000004">
      <c r="A1241" s="48">
        <v>44317</v>
      </c>
      <c r="B1241" s="50">
        <v>-2392.83</v>
      </c>
      <c r="C1241" s="16">
        <v>6</v>
      </c>
      <c r="D1241" s="16">
        <v>115</v>
      </c>
    </row>
    <row r="1242" spans="1:4" x14ac:dyDescent="0.55000000000000004">
      <c r="A1242" s="48">
        <v>44348</v>
      </c>
      <c r="B1242" s="50">
        <v>-2509</v>
      </c>
      <c r="C1242" s="16">
        <v>6</v>
      </c>
      <c r="D1242" s="16">
        <v>115</v>
      </c>
    </row>
    <row r="1243" spans="1:4" x14ac:dyDescent="0.55000000000000004">
      <c r="A1243" s="48">
        <v>44378</v>
      </c>
      <c r="B1243" s="50">
        <v>-2629</v>
      </c>
      <c r="C1243" s="16">
        <v>6</v>
      </c>
      <c r="D1243" s="16">
        <v>115</v>
      </c>
    </row>
    <row r="1244" spans="1:4" x14ac:dyDescent="0.55000000000000004">
      <c r="A1244" s="48">
        <v>44409</v>
      </c>
      <c r="B1244" s="50">
        <v>-2640.78</v>
      </c>
      <c r="C1244" s="16">
        <v>6</v>
      </c>
      <c r="D1244" s="16">
        <v>115</v>
      </c>
    </row>
    <row r="1245" spans="1:4" x14ac:dyDescent="0.55000000000000004">
      <c r="A1245" s="48">
        <v>44440</v>
      </c>
      <c r="B1245" s="50">
        <v>-2287.2600000000002</v>
      </c>
      <c r="C1245" s="16">
        <v>6</v>
      </c>
      <c r="D1245" s="16">
        <v>115</v>
      </c>
    </row>
    <row r="1246" spans="1:4" x14ac:dyDescent="0.55000000000000004">
      <c r="A1246" s="48">
        <v>44470</v>
      </c>
      <c r="B1246" s="50">
        <v>-2618.0300000000002</v>
      </c>
      <c r="C1246" s="16">
        <v>6</v>
      </c>
      <c r="D1246" s="16">
        <v>115</v>
      </c>
    </row>
    <row r="1247" spans="1:4" x14ac:dyDescent="0.55000000000000004">
      <c r="A1247" s="48">
        <v>44501</v>
      </c>
      <c r="B1247" s="50">
        <v>-2670.36</v>
      </c>
      <c r="C1247" s="16">
        <v>6</v>
      </c>
      <c r="D1247" s="16">
        <v>115</v>
      </c>
    </row>
    <row r="1248" spans="1:4" x14ac:dyDescent="0.55000000000000004">
      <c r="A1248" s="48">
        <v>44531</v>
      </c>
      <c r="B1248" s="50">
        <v>-2690</v>
      </c>
      <c r="C1248" s="16">
        <v>6</v>
      </c>
      <c r="D1248" s="16">
        <v>115</v>
      </c>
    </row>
    <row r="1249" spans="1:4" x14ac:dyDescent="0.55000000000000004">
      <c r="A1249" s="48">
        <v>44197</v>
      </c>
      <c r="B1249" s="50">
        <v>-137817</v>
      </c>
      <c r="C1249" s="16">
        <v>6</v>
      </c>
      <c r="D1249" s="16">
        <v>114</v>
      </c>
    </row>
    <row r="1250" spans="1:4" x14ac:dyDescent="0.55000000000000004">
      <c r="A1250" s="48">
        <v>44228</v>
      </c>
      <c r="B1250" s="50">
        <v>-134162.049</v>
      </c>
      <c r="C1250" s="16">
        <v>6</v>
      </c>
      <c r="D1250" s="16">
        <v>114</v>
      </c>
    </row>
    <row r="1251" spans="1:4" x14ac:dyDescent="0.55000000000000004">
      <c r="A1251" s="48">
        <v>44256</v>
      </c>
      <c r="B1251" s="50">
        <v>-138101</v>
      </c>
      <c r="C1251" s="16">
        <v>6</v>
      </c>
      <c r="D1251" s="16">
        <v>114</v>
      </c>
    </row>
    <row r="1252" spans="1:4" x14ac:dyDescent="0.55000000000000004">
      <c r="A1252" s="48">
        <v>44287</v>
      </c>
      <c r="B1252" s="50">
        <v>-127109.51</v>
      </c>
      <c r="C1252" s="16">
        <v>6</v>
      </c>
      <c r="D1252" s="16">
        <v>114</v>
      </c>
    </row>
    <row r="1253" spans="1:4" x14ac:dyDescent="0.55000000000000004">
      <c r="A1253" s="48">
        <v>44317</v>
      </c>
      <c r="B1253" s="50">
        <v>-125730.99</v>
      </c>
      <c r="C1253" s="16">
        <v>6</v>
      </c>
      <c r="D1253" s="16">
        <v>114</v>
      </c>
    </row>
    <row r="1254" spans="1:4" x14ac:dyDescent="0.55000000000000004">
      <c r="A1254" s="48">
        <v>44348</v>
      </c>
      <c r="B1254" s="50">
        <v>-135759</v>
      </c>
      <c r="C1254" s="16">
        <v>6</v>
      </c>
      <c r="D1254" s="16">
        <v>114</v>
      </c>
    </row>
    <row r="1255" spans="1:4" x14ac:dyDescent="0.55000000000000004">
      <c r="A1255" s="48">
        <v>44378</v>
      </c>
      <c r="B1255" s="50">
        <v>-139884.84</v>
      </c>
      <c r="C1255" s="16">
        <v>6</v>
      </c>
      <c r="D1255" s="16">
        <v>114</v>
      </c>
    </row>
    <row r="1256" spans="1:4" x14ac:dyDescent="0.55000000000000004">
      <c r="A1256" s="48">
        <v>44409</v>
      </c>
      <c r="B1256" s="50">
        <v>-134161</v>
      </c>
      <c r="C1256" s="16">
        <v>6</v>
      </c>
      <c r="D1256" s="16">
        <v>114</v>
      </c>
    </row>
    <row r="1257" spans="1:4" x14ac:dyDescent="0.55000000000000004">
      <c r="A1257" s="48">
        <v>44440</v>
      </c>
      <c r="B1257" s="50">
        <v>-134120.82</v>
      </c>
      <c r="C1257" s="16">
        <v>6</v>
      </c>
      <c r="D1257" s="16">
        <v>114</v>
      </c>
    </row>
    <row r="1258" spans="1:4" x14ac:dyDescent="0.55000000000000004">
      <c r="A1258" s="48">
        <v>44470</v>
      </c>
      <c r="B1258" s="50">
        <v>-143138</v>
      </c>
      <c r="C1258" s="16">
        <v>6</v>
      </c>
      <c r="D1258" s="16">
        <v>114</v>
      </c>
    </row>
    <row r="1259" spans="1:4" x14ac:dyDescent="0.55000000000000004">
      <c r="A1259" s="48">
        <v>44501</v>
      </c>
      <c r="B1259" s="50">
        <v>-141014.72</v>
      </c>
      <c r="C1259" s="16">
        <v>6</v>
      </c>
      <c r="D1259" s="16">
        <v>114</v>
      </c>
    </row>
    <row r="1260" spans="1:4" x14ac:dyDescent="0.55000000000000004">
      <c r="A1260" s="48">
        <v>44531</v>
      </c>
      <c r="B1260" s="50">
        <v>-133835.66</v>
      </c>
      <c r="C1260" s="16">
        <v>6</v>
      </c>
      <c r="D1260" s="16">
        <v>114</v>
      </c>
    </row>
    <row r="1261" spans="1:4" x14ac:dyDescent="0.55000000000000004">
      <c r="A1261" s="48">
        <v>44197</v>
      </c>
      <c r="B1261" s="50">
        <v>-13411.53</v>
      </c>
      <c r="C1261" s="16">
        <v>6</v>
      </c>
      <c r="D1261" s="16">
        <v>117</v>
      </c>
    </row>
    <row r="1262" spans="1:4" x14ac:dyDescent="0.55000000000000004">
      <c r="A1262" s="48">
        <v>44228</v>
      </c>
      <c r="B1262" s="50">
        <v>-13475.682000000001</v>
      </c>
      <c r="C1262" s="16">
        <v>6</v>
      </c>
      <c r="D1262" s="16">
        <v>117</v>
      </c>
    </row>
    <row r="1263" spans="1:4" x14ac:dyDescent="0.55000000000000004">
      <c r="A1263" s="48">
        <v>44256</v>
      </c>
      <c r="B1263" s="50">
        <v>-15131</v>
      </c>
      <c r="C1263" s="16">
        <v>6</v>
      </c>
      <c r="D1263" s="16">
        <v>117</v>
      </c>
    </row>
    <row r="1264" spans="1:4" x14ac:dyDescent="0.55000000000000004">
      <c r="A1264" s="48">
        <v>44287</v>
      </c>
      <c r="B1264" s="50">
        <v>-12456.78</v>
      </c>
      <c r="C1264" s="16">
        <v>6</v>
      </c>
      <c r="D1264" s="16">
        <v>117</v>
      </c>
    </row>
    <row r="1265" spans="1:4" x14ac:dyDescent="0.55000000000000004">
      <c r="A1265" s="48">
        <v>44317</v>
      </c>
      <c r="B1265" s="50">
        <v>-11811.69</v>
      </c>
      <c r="C1265" s="16">
        <v>6</v>
      </c>
      <c r="D1265" s="16">
        <v>117</v>
      </c>
    </row>
    <row r="1266" spans="1:4" x14ac:dyDescent="0.55000000000000004">
      <c r="A1266" s="48">
        <v>44348</v>
      </c>
      <c r="B1266" s="50">
        <v>-12562.62</v>
      </c>
      <c r="C1266" s="16">
        <v>6</v>
      </c>
      <c r="D1266" s="16">
        <v>117</v>
      </c>
    </row>
    <row r="1267" spans="1:4" x14ac:dyDescent="0.55000000000000004">
      <c r="A1267" s="48">
        <v>44378</v>
      </c>
      <c r="B1267" s="50">
        <v>-13196.66</v>
      </c>
      <c r="C1267" s="16">
        <v>6</v>
      </c>
      <c r="D1267" s="16">
        <v>117</v>
      </c>
    </row>
    <row r="1268" spans="1:4" x14ac:dyDescent="0.55000000000000004">
      <c r="A1268" s="48">
        <v>44409</v>
      </c>
      <c r="B1268" s="50">
        <v>-12535.18</v>
      </c>
      <c r="C1268" s="16">
        <v>6</v>
      </c>
      <c r="D1268" s="16">
        <v>117</v>
      </c>
    </row>
    <row r="1269" spans="1:4" x14ac:dyDescent="0.55000000000000004">
      <c r="A1269" s="48">
        <v>44440</v>
      </c>
      <c r="B1269" s="50">
        <v>-12860.33</v>
      </c>
      <c r="C1269" s="16">
        <v>6</v>
      </c>
      <c r="D1269" s="16">
        <v>117</v>
      </c>
    </row>
    <row r="1270" spans="1:4" x14ac:dyDescent="0.55000000000000004">
      <c r="A1270" s="48">
        <v>44470</v>
      </c>
      <c r="B1270" s="50">
        <v>-13591</v>
      </c>
      <c r="C1270" s="16">
        <v>6</v>
      </c>
      <c r="D1270" s="16">
        <v>117</v>
      </c>
    </row>
    <row r="1271" spans="1:4" x14ac:dyDescent="0.55000000000000004">
      <c r="A1271" s="48">
        <v>44501</v>
      </c>
      <c r="B1271" s="50">
        <v>-13812.8</v>
      </c>
      <c r="C1271" s="16">
        <v>6</v>
      </c>
      <c r="D1271" s="16">
        <v>117</v>
      </c>
    </row>
    <row r="1272" spans="1:4" x14ac:dyDescent="0.55000000000000004">
      <c r="A1272" s="48">
        <v>44531</v>
      </c>
      <c r="B1272" s="50">
        <v>-14139</v>
      </c>
      <c r="C1272" s="16">
        <v>6</v>
      </c>
      <c r="D1272" s="16">
        <v>117</v>
      </c>
    </row>
    <row r="1273" spans="1:4" x14ac:dyDescent="0.55000000000000004">
      <c r="A1273" s="48">
        <v>44197</v>
      </c>
      <c r="B1273" s="50">
        <v>-2812.14</v>
      </c>
      <c r="C1273" s="16">
        <v>6</v>
      </c>
      <c r="D1273" s="16">
        <v>121</v>
      </c>
    </row>
    <row r="1274" spans="1:4" x14ac:dyDescent="0.55000000000000004">
      <c r="A1274" s="48">
        <v>44228</v>
      </c>
      <c r="B1274" s="50">
        <v>-2692.4422</v>
      </c>
      <c r="C1274" s="16">
        <v>6</v>
      </c>
      <c r="D1274" s="16">
        <v>121</v>
      </c>
    </row>
    <row r="1275" spans="1:4" x14ac:dyDescent="0.55000000000000004">
      <c r="A1275" s="48">
        <v>44256</v>
      </c>
      <c r="B1275" s="50">
        <v>-2943.27</v>
      </c>
      <c r="C1275" s="16">
        <v>6</v>
      </c>
      <c r="D1275" s="16">
        <v>121</v>
      </c>
    </row>
    <row r="1276" spans="1:4" x14ac:dyDescent="0.55000000000000004">
      <c r="A1276" s="48">
        <v>44287</v>
      </c>
      <c r="B1276" s="50">
        <v>-2791.74</v>
      </c>
      <c r="C1276" s="16">
        <v>6</v>
      </c>
      <c r="D1276" s="16">
        <v>121</v>
      </c>
    </row>
    <row r="1277" spans="1:4" x14ac:dyDescent="0.55000000000000004">
      <c r="A1277" s="48">
        <v>44317</v>
      </c>
      <c r="B1277" s="50">
        <v>-2673.42</v>
      </c>
      <c r="C1277" s="16">
        <v>6</v>
      </c>
      <c r="D1277" s="16">
        <v>121</v>
      </c>
    </row>
    <row r="1278" spans="1:4" x14ac:dyDescent="0.55000000000000004">
      <c r="A1278" s="48">
        <v>44348</v>
      </c>
      <c r="B1278" s="50">
        <v>-2655.86</v>
      </c>
      <c r="C1278" s="16">
        <v>6</v>
      </c>
      <c r="D1278" s="16">
        <v>121</v>
      </c>
    </row>
    <row r="1279" spans="1:4" x14ac:dyDescent="0.55000000000000004">
      <c r="A1279" s="48">
        <v>44378</v>
      </c>
      <c r="B1279" s="50">
        <v>-2828.28</v>
      </c>
      <c r="C1279" s="16">
        <v>6</v>
      </c>
      <c r="D1279" s="16">
        <v>121</v>
      </c>
    </row>
    <row r="1280" spans="1:4" x14ac:dyDescent="0.55000000000000004">
      <c r="A1280" s="48">
        <v>44409</v>
      </c>
      <c r="B1280" s="50">
        <v>-2730.55</v>
      </c>
      <c r="C1280" s="16">
        <v>6</v>
      </c>
      <c r="D1280" s="16">
        <v>121</v>
      </c>
    </row>
    <row r="1281" spans="1:4" x14ac:dyDescent="0.55000000000000004">
      <c r="A1281" s="48">
        <v>44440</v>
      </c>
      <c r="B1281" s="50">
        <v>-2605.08</v>
      </c>
      <c r="C1281" s="16">
        <v>6</v>
      </c>
      <c r="D1281" s="16">
        <v>121</v>
      </c>
    </row>
    <row r="1282" spans="1:4" x14ac:dyDescent="0.55000000000000004">
      <c r="A1282" s="48">
        <v>44470</v>
      </c>
      <c r="B1282" s="50">
        <v>-3012.06</v>
      </c>
      <c r="C1282" s="16">
        <v>6</v>
      </c>
      <c r="D1282" s="16">
        <v>121</v>
      </c>
    </row>
    <row r="1283" spans="1:4" x14ac:dyDescent="0.55000000000000004">
      <c r="A1283" s="48">
        <v>44501</v>
      </c>
      <c r="B1283" s="50">
        <v>-2807.64</v>
      </c>
      <c r="C1283" s="16">
        <v>6</v>
      </c>
      <c r="D1283" s="16">
        <v>121</v>
      </c>
    </row>
    <row r="1284" spans="1:4" x14ac:dyDescent="0.55000000000000004">
      <c r="A1284" s="48">
        <v>44531</v>
      </c>
      <c r="B1284" s="50">
        <v>-2910.6</v>
      </c>
      <c r="C1284" s="16">
        <v>6</v>
      </c>
      <c r="D1284" s="16">
        <v>121</v>
      </c>
    </row>
    <row r="1285" spans="1:4" x14ac:dyDescent="0.55000000000000004">
      <c r="A1285" s="48">
        <v>44197</v>
      </c>
      <c r="B1285" s="50">
        <v>-428.74</v>
      </c>
      <c r="C1285" s="16">
        <v>6</v>
      </c>
      <c r="D1285" s="16">
        <v>122</v>
      </c>
    </row>
    <row r="1286" spans="1:4" x14ac:dyDescent="0.55000000000000004">
      <c r="A1286" s="48">
        <v>44228</v>
      </c>
      <c r="B1286" s="50">
        <v>-455.34840000000003</v>
      </c>
      <c r="C1286" s="16">
        <v>6</v>
      </c>
      <c r="D1286" s="16">
        <v>122</v>
      </c>
    </row>
    <row r="1287" spans="1:4" x14ac:dyDescent="0.55000000000000004">
      <c r="A1287" s="48">
        <v>44256</v>
      </c>
      <c r="B1287" s="50">
        <v>-466.57</v>
      </c>
      <c r="C1287" s="16">
        <v>6</v>
      </c>
      <c r="D1287" s="16">
        <v>122</v>
      </c>
    </row>
    <row r="1288" spans="1:4" x14ac:dyDescent="0.55000000000000004">
      <c r="A1288" s="48">
        <v>44287</v>
      </c>
      <c r="B1288" s="50">
        <v>-446.76</v>
      </c>
      <c r="C1288" s="16">
        <v>6</v>
      </c>
      <c r="D1288" s="16">
        <v>122</v>
      </c>
    </row>
    <row r="1289" spans="1:4" x14ac:dyDescent="0.55000000000000004">
      <c r="A1289" s="48">
        <v>44317</v>
      </c>
      <c r="B1289" s="50">
        <v>-428.4</v>
      </c>
      <c r="C1289" s="16">
        <v>6</v>
      </c>
      <c r="D1289" s="16">
        <v>122</v>
      </c>
    </row>
    <row r="1290" spans="1:4" x14ac:dyDescent="0.55000000000000004">
      <c r="A1290" s="48">
        <v>44348</v>
      </c>
      <c r="B1290" s="50">
        <v>-423.89</v>
      </c>
      <c r="C1290" s="16">
        <v>6</v>
      </c>
      <c r="D1290" s="16">
        <v>122</v>
      </c>
    </row>
    <row r="1291" spans="1:4" x14ac:dyDescent="0.55000000000000004">
      <c r="A1291" s="48">
        <v>44378</v>
      </c>
      <c r="B1291" s="50">
        <v>-475.32</v>
      </c>
      <c r="C1291" s="16">
        <v>6</v>
      </c>
      <c r="D1291" s="16">
        <v>122</v>
      </c>
    </row>
    <row r="1292" spans="1:4" x14ac:dyDescent="0.55000000000000004">
      <c r="A1292" s="48">
        <v>44409</v>
      </c>
      <c r="B1292" s="50">
        <v>-438.44</v>
      </c>
      <c r="C1292" s="16">
        <v>6</v>
      </c>
      <c r="D1292" s="16">
        <v>122</v>
      </c>
    </row>
    <row r="1293" spans="1:4" x14ac:dyDescent="0.55000000000000004">
      <c r="A1293" s="48">
        <v>44440</v>
      </c>
      <c r="B1293" s="50">
        <v>-395.76</v>
      </c>
      <c r="C1293" s="16">
        <v>6</v>
      </c>
      <c r="D1293" s="16">
        <v>122</v>
      </c>
    </row>
    <row r="1294" spans="1:4" x14ac:dyDescent="0.55000000000000004">
      <c r="A1294" s="48">
        <v>44470</v>
      </c>
      <c r="B1294" s="50">
        <v>-466.48</v>
      </c>
      <c r="C1294" s="16">
        <v>6</v>
      </c>
      <c r="D1294" s="16">
        <v>122</v>
      </c>
    </row>
    <row r="1295" spans="1:4" x14ac:dyDescent="0.55000000000000004">
      <c r="A1295" s="48">
        <v>44501</v>
      </c>
      <c r="B1295" s="50">
        <v>-444.92</v>
      </c>
      <c r="C1295" s="16">
        <v>6</v>
      </c>
      <c r="D1295" s="16">
        <v>122</v>
      </c>
    </row>
    <row r="1296" spans="1:4" x14ac:dyDescent="0.55000000000000004">
      <c r="A1296" s="48">
        <v>44531</v>
      </c>
      <c r="B1296" s="50">
        <v>-363.33</v>
      </c>
      <c r="C1296" s="16">
        <v>6</v>
      </c>
      <c r="D1296" s="16">
        <v>122</v>
      </c>
    </row>
    <row r="1297" spans="1:4" x14ac:dyDescent="0.55000000000000004">
      <c r="A1297" s="48">
        <v>44197</v>
      </c>
      <c r="B1297" s="50">
        <v>-646.47</v>
      </c>
      <c r="C1297" s="16">
        <v>6</v>
      </c>
      <c r="D1297" s="16">
        <v>125</v>
      </c>
    </row>
    <row r="1298" spans="1:4" x14ac:dyDescent="0.55000000000000004">
      <c r="A1298" s="48">
        <v>44228</v>
      </c>
      <c r="B1298" s="50">
        <v>-669.82</v>
      </c>
      <c r="C1298" s="16">
        <v>6</v>
      </c>
      <c r="D1298" s="16">
        <v>125</v>
      </c>
    </row>
    <row r="1299" spans="1:4" x14ac:dyDescent="0.55000000000000004">
      <c r="A1299" s="48">
        <v>44256</v>
      </c>
      <c r="B1299" s="50">
        <v>-717.75</v>
      </c>
      <c r="C1299" s="16">
        <v>6</v>
      </c>
      <c r="D1299" s="16">
        <v>125</v>
      </c>
    </row>
    <row r="1300" spans="1:4" x14ac:dyDescent="0.55000000000000004">
      <c r="A1300" s="48">
        <v>44287</v>
      </c>
      <c r="B1300" s="50">
        <v>-637.55999999999995</v>
      </c>
      <c r="C1300" s="16">
        <v>6</v>
      </c>
      <c r="D1300" s="16">
        <v>125</v>
      </c>
    </row>
    <row r="1301" spans="1:4" x14ac:dyDescent="0.55000000000000004">
      <c r="A1301" s="48">
        <v>44317</v>
      </c>
      <c r="B1301" s="50">
        <v>-608.85</v>
      </c>
      <c r="C1301" s="16">
        <v>6</v>
      </c>
      <c r="D1301" s="16">
        <v>125</v>
      </c>
    </row>
    <row r="1302" spans="1:4" x14ac:dyDescent="0.55000000000000004">
      <c r="A1302" s="48">
        <v>44348</v>
      </c>
      <c r="B1302" s="50">
        <v>-649</v>
      </c>
      <c r="C1302" s="16">
        <v>6</v>
      </c>
      <c r="D1302" s="16">
        <v>125</v>
      </c>
    </row>
    <row r="1303" spans="1:4" x14ac:dyDescent="0.55000000000000004">
      <c r="A1303" s="48">
        <v>44378</v>
      </c>
      <c r="B1303" s="50">
        <v>-693</v>
      </c>
      <c r="C1303" s="16">
        <v>6</v>
      </c>
      <c r="D1303" s="16">
        <v>125</v>
      </c>
    </row>
    <row r="1304" spans="1:4" x14ac:dyDescent="0.55000000000000004">
      <c r="A1304" s="48">
        <v>44409</v>
      </c>
      <c r="B1304" s="50">
        <v>-675.24</v>
      </c>
      <c r="C1304" s="16">
        <v>6</v>
      </c>
      <c r="D1304" s="16">
        <v>125</v>
      </c>
    </row>
    <row r="1305" spans="1:4" x14ac:dyDescent="0.55000000000000004">
      <c r="A1305" s="48">
        <v>44440</v>
      </c>
      <c r="B1305" s="50">
        <v>-577.15</v>
      </c>
      <c r="C1305" s="16">
        <v>6</v>
      </c>
      <c r="D1305" s="16">
        <v>125</v>
      </c>
    </row>
    <row r="1306" spans="1:4" x14ac:dyDescent="0.55000000000000004">
      <c r="A1306" s="48">
        <v>44470</v>
      </c>
      <c r="B1306" s="50">
        <v>-708</v>
      </c>
      <c r="C1306" s="16">
        <v>6</v>
      </c>
      <c r="D1306" s="16">
        <v>125</v>
      </c>
    </row>
    <row r="1307" spans="1:4" x14ac:dyDescent="0.55000000000000004">
      <c r="A1307" s="48">
        <v>44501</v>
      </c>
      <c r="B1307" s="50">
        <v>-666</v>
      </c>
      <c r="C1307" s="16">
        <v>6</v>
      </c>
      <c r="D1307" s="16">
        <v>125</v>
      </c>
    </row>
    <row r="1308" spans="1:4" x14ac:dyDescent="0.55000000000000004">
      <c r="A1308" s="48">
        <v>44531</v>
      </c>
      <c r="B1308" s="50">
        <v>-694.98</v>
      </c>
      <c r="C1308" s="16">
        <v>6</v>
      </c>
      <c r="D1308" s="16">
        <v>125</v>
      </c>
    </row>
    <row r="1309" spans="1:4" x14ac:dyDescent="0.55000000000000004">
      <c r="A1309" s="48">
        <v>44197</v>
      </c>
      <c r="B1309" s="50">
        <v>324746.60820000002</v>
      </c>
      <c r="C1309" s="16">
        <v>13</v>
      </c>
      <c r="D1309" s="16">
        <v>101</v>
      </c>
    </row>
    <row r="1310" spans="1:4" x14ac:dyDescent="0.55000000000000004">
      <c r="A1310" s="48">
        <v>44228</v>
      </c>
      <c r="B1310" s="50">
        <v>331075.85331899999</v>
      </c>
      <c r="C1310" s="16">
        <v>13</v>
      </c>
      <c r="D1310" s="16">
        <v>101</v>
      </c>
    </row>
    <row r="1311" spans="1:4" x14ac:dyDescent="0.55000000000000004">
      <c r="A1311" s="48">
        <v>44256</v>
      </c>
      <c r="B1311" s="50">
        <v>608674</v>
      </c>
      <c r="C1311" s="16">
        <v>13</v>
      </c>
      <c r="D1311" s="16">
        <v>101</v>
      </c>
    </row>
    <row r="1312" spans="1:4" x14ac:dyDescent="0.55000000000000004">
      <c r="A1312" s="48">
        <v>44287</v>
      </c>
      <c r="B1312" s="50">
        <v>116573.6</v>
      </c>
      <c r="C1312" s="16">
        <v>13</v>
      </c>
      <c r="D1312" s="16">
        <v>101</v>
      </c>
    </row>
    <row r="1313" spans="1:4" x14ac:dyDescent="0.55000000000000004">
      <c r="A1313" s="48">
        <v>44317</v>
      </c>
      <c r="B1313" s="50">
        <v>256583.7666</v>
      </c>
      <c r="C1313" s="16">
        <v>13</v>
      </c>
      <c r="D1313" s="16">
        <v>101</v>
      </c>
    </row>
    <row r="1314" spans="1:4" x14ac:dyDescent="0.55000000000000004">
      <c r="A1314" s="48">
        <v>44348</v>
      </c>
      <c r="B1314" s="50">
        <v>454485.16</v>
      </c>
      <c r="C1314" s="16">
        <v>13</v>
      </c>
      <c r="D1314" s="16">
        <v>101</v>
      </c>
    </row>
    <row r="1315" spans="1:4" x14ac:dyDescent="0.55000000000000004">
      <c r="A1315" s="48">
        <v>44378</v>
      </c>
      <c r="B1315" s="50">
        <v>130677.20819999999</v>
      </c>
      <c r="C1315" s="16">
        <v>13</v>
      </c>
      <c r="D1315" s="16">
        <v>101</v>
      </c>
    </row>
    <row r="1316" spans="1:4" x14ac:dyDescent="0.55000000000000004">
      <c r="A1316" s="48">
        <v>44409</v>
      </c>
      <c r="B1316" s="50">
        <v>164882.87760000001</v>
      </c>
      <c r="C1316" s="16">
        <v>13</v>
      </c>
      <c r="D1316" s="16">
        <v>101</v>
      </c>
    </row>
    <row r="1317" spans="1:4" x14ac:dyDescent="0.55000000000000004">
      <c r="A1317" s="48">
        <v>44440</v>
      </c>
      <c r="B1317" s="50">
        <v>408668.12949999998</v>
      </c>
      <c r="C1317" s="16">
        <v>13</v>
      </c>
      <c r="D1317" s="16">
        <v>101</v>
      </c>
    </row>
    <row r="1318" spans="1:4" x14ac:dyDescent="0.55000000000000004">
      <c r="A1318" s="48">
        <v>44470</v>
      </c>
      <c r="B1318" s="50">
        <v>125146.1407</v>
      </c>
      <c r="C1318" s="16">
        <v>13</v>
      </c>
      <c r="D1318" s="16">
        <v>101</v>
      </c>
    </row>
    <row r="1319" spans="1:4" x14ac:dyDescent="0.55000000000000004">
      <c r="A1319" s="48">
        <v>44501</v>
      </c>
      <c r="B1319" s="50">
        <v>242333.4375</v>
      </c>
      <c r="C1319" s="16">
        <v>13</v>
      </c>
      <c r="D1319" s="16">
        <v>101</v>
      </c>
    </row>
    <row r="1320" spans="1:4" x14ac:dyDescent="0.55000000000000004">
      <c r="A1320" s="48">
        <v>44531</v>
      </c>
      <c r="B1320" s="50">
        <v>477569.288</v>
      </c>
      <c r="C1320" s="16">
        <v>13</v>
      </c>
      <c r="D1320" s="16">
        <v>101</v>
      </c>
    </row>
    <row r="1321" spans="1:4" x14ac:dyDescent="0.55000000000000004">
      <c r="A1321" s="48">
        <v>44197</v>
      </c>
      <c r="B1321" s="50">
        <v>235275.60389999999</v>
      </c>
      <c r="C1321" s="16">
        <v>13</v>
      </c>
      <c r="D1321" s="16">
        <v>102</v>
      </c>
    </row>
    <row r="1322" spans="1:4" x14ac:dyDescent="0.55000000000000004">
      <c r="A1322" s="48">
        <v>44228</v>
      </c>
      <c r="B1322" s="50">
        <v>235252.07633961001</v>
      </c>
      <c r="C1322" s="16">
        <v>13</v>
      </c>
      <c r="D1322" s="16">
        <v>102</v>
      </c>
    </row>
    <row r="1323" spans="1:4" x14ac:dyDescent="0.55000000000000004">
      <c r="A1323" s="48">
        <v>44256</v>
      </c>
      <c r="B1323" s="50">
        <v>462592.24</v>
      </c>
      <c r="C1323" s="16">
        <v>13</v>
      </c>
      <c r="D1323" s="16">
        <v>102</v>
      </c>
    </row>
    <row r="1324" spans="1:4" x14ac:dyDescent="0.55000000000000004">
      <c r="A1324" s="48">
        <v>44287</v>
      </c>
      <c r="B1324" s="50">
        <v>82417.535199999998</v>
      </c>
      <c r="C1324" s="16">
        <v>13</v>
      </c>
      <c r="D1324" s="16">
        <v>102</v>
      </c>
    </row>
    <row r="1325" spans="1:4" x14ac:dyDescent="0.55000000000000004">
      <c r="A1325" s="48">
        <v>44317</v>
      </c>
      <c r="B1325" s="50">
        <v>184033.397493</v>
      </c>
      <c r="C1325" s="16">
        <v>13</v>
      </c>
      <c r="D1325" s="16">
        <v>102</v>
      </c>
    </row>
    <row r="1326" spans="1:4" x14ac:dyDescent="0.55000000000000004">
      <c r="A1326" s="48">
        <v>44348</v>
      </c>
      <c r="B1326" s="50">
        <v>328456.425132</v>
      </c>
      <c r="C1326" s="16">
        <v>13</v>
      </c>
      <c r="D1326" s="16">
        <v>102</v>
      </c>
    </row>
    <row r="1327" spans="1:4" x14ac:dyDescent="0.55000000000000004">
      <c r="A1327" s="48">
        <v>44378</v>
      </c>
      <c r="B1327" s="50">
        <v>95714.387801999997</v>
      </c>
      <c r="C1327" s="16">
        <v>13</v>
      </c>
      <c r="D1327" s="16">
        <v>102</v>
      </c>
    </row>
    <row r="1328" spans="1:4" x14ac:dyDescent="0.55000000000000004">
      <c r="A1328" s="48">
        <v>44409</v>
      </c>
      <c r="B1328" s="50">
        <v>130613.10304</v>
      </c>
      <c r="C1328" s="16">
        <v>13</v>
      </c>
      <c r="D1328" s="16">
        <v>102</v>
      </c>
    </row>
    <row r="1329" spans="1:4" x14ac:dyDescent="0.55000000000000004">
      <c r="A1329" s="48">
        <v>44440</v>
      </c>
      <c r="B1329" s="50">
        <v>326176.15036999999</v>
      </c>
      <c r="C1329" s="16">
        <v>13</v>
      </c>
      <c r="D1329" s="16">
        <v>102</v>
      </c>
    </row>
    <row r="1330" spans="1:4" x14ac:dyDescent="0.55000000000000004">
      <c r="A1330" s="48">
        <v>44470</v>
      </c>
      <c r="B1330" s="50">
        <v>92546.190583000003</v>
      </c>
      <c r="C1330" s="16">
        <v>13</v>
      </c>
      <c r="D1330" s="16">
        <v>102</v>
      </c>
    </row>
    <row r="1331" spans="1:4" x14ac:dyDescent="0.55000000000000004">
      <c r="A1331" s="48">
        <v>44501</v>
      </c>
      <c r="B1331" s="50">
        <v>194747.96249999999</v>
      </c>
      <c r="C1331" s="16">
        <v>13</v>
      </c>
      <c r="D1331" s="16">
        <v>102</v>
      </c>
    </row>
    <row r="1332" spans="1:4" x14ac:dyDescent="0.55000000000000004">
      <c r="A1332" s="48">
        <v>44531</v>
      </c>
      <c r="B1332" s="50">
        <v>352913.95752</v>
      </c>
      <c r="C1332" s="16">
        <v>13</v>
      </c>
      <c r="D1332" s="16">
        <v>102</v>
      </c>
    </row>
    <row r="1333" spans="1:4" x14ac:dyDescent="0.55000000000000004">
      <c r="A1333" s="48">
        <v>44197</v>
      </c>
      <c r="B1333" s="50">
        <v>16569.98</v>
      </c>
      <c r="C1333" s="16">
        <v>13</v>
      </c>
      <c r="D1333" s="16">
        <v>103</v>
      </c>
    </row>
    <row r="1334" spans="1:4" x14ac:dyDescent="0.55000000000000004">
      <c r="A1334" s="48">
        <v>44228</v>
      </c>
      <c r="B1334" s="50">
        <v>17060.451408000001</v>
      </c>
      <c r="C1334" s="16">
        <v>13</v>
      </c>
      <c r="D1334" s="16">
        <v>103</v>
      </c>
    </row>
    <row r="1335" spans="1:4" x14ac:dyDescent="0.55000000000000004">
      <c r="A1335" s="48">
        <v>44256</v>
      </c>
      <c r="B1335" s="50">
        <v>36884.674800000001</v>
      </c>
      <c r="C1335" s="16">
        <v>13</v>
      </c>
      <c r="D1335" s="16">
        <v>103</v>
      </c>
    </row>
    <row r="1336" spans="1:4" x14ac:dyDescent="0.55000000000000004">
      <c r="A1336" s="48">
        <v>44287</v>
      </c>
      <c r="B1336" s="50">
        <v>4662.74</v>
      </c>
      <c r="C1336" s="16">
        <v>13</v>
      </c>
      <c r="D1336" s="16">
        <v>103</v>
      </c>
    </row>
    <row r="1337" spans="1:4" x14ac:dyDescent="0.55000000000000004">
      <c r="A1337" s="48">
        <v>44317</v>
      </c>
      <c r="B1337" s="50">
        <v>10368.646199999999</v>
      </c>
      <c r="C1337" s="16">
        <v>13</v>
      </c>
      <c r="D1337" s="16">
        <v>103</v>
      </c>
    </row>
    <row r="1338" spans="1:4" x14ac:dyDescent="0.55000000000000004">
      <c r="A1338" s="48">
        <v>44348</v>
      </c>
      <c r="B1338" s="50">
        <v>13634.84</v>
      </c>
      <c r="C1338" s="16">
        <v>13</v>
      </c>
      <c r="D1338" s="16">
        <v>103</v>
      </c>
    </row>
    <row r="1339" spans="1:4" x14ac:dyDescent="0.55000000000000004">
      <c r="A1339" s="48">
        <v>44378</v>
      </c>
      <c r="B1339" s="50">
        <v>8081.4139999999998</v>
      </c>
      <c r="C1339" s="16">
        <v>13</v>
      </c>
      <c r="D1339" s="16">
        <v>103</v>
      </c>
    </row>
    <row r="1340" spans="1:4" x14ac:dyDescent="0.55000000000000004">
      <c r="A1340" s="48">
        <v>44409</v>
      </c>
      <c r="B1340" s="50">
        <v>4753.4606000000003</v>
      </c>
      <c r="C1340" s="16">
        <v>13</v>
      </c>
      <c r="D1340" s="16">
        <v>103</v>
      </c>
    </row>
    <row r="1341" spans="1:4" x14ac:dyDescent="0.55000000000000004">
      <c r="A1341" s="48">
        <v>44440</v>
      </c>
      <c r="B1341" s="50">
        <v>28901.454399999999</v>
      </c>
      <c r="C1341" s="16">
        <v>13</v>
      </c>
      <c r="D1341" s="16">
        <v>103</v>
      </c>
    </row>
    <row r="1342" spans="1:4" x14ac:dyDescent="0.55000000000000004">
      <c r="A1342" s="48">
        <v>44470</v>
      </c>
      <c r="B1342" s="50">
        <v>3754.2811000000002</v>
      </c>
      <c r="C1342" s="16">
        <v>13</v>
      </c>
      <c r="D1342" s="16">
        <v>103</v>
      </c>
    </row>
    <row r="1343" spans="1:4" x14ac:dyDescent="0.55000000000000004">
      <c r="A1343" s="48">
        <v>44501</v>
      </c>
      <c r="B1343" s="50">
        <v>19975.751400000001</v>
      </c>
      <c r="C1343" s="16">
        <v>13</v>
      </c>
      <c r="D1343" s="16">
        <v>103</v>
      </c>
    </row>
    <row r="1344" spans="1:4" x14ac:dyDescent="0.55000000000000004">
      <c r="A1344" s="48">
        <v>44531</v>
      </c>
      <c r="B1344" s="50">
        <v>14474.611800000001</v>
      </c>
      <c r="C1344" s="16">
        <v>13</v>
      </c>
      <c r="D1344" s="16">
        <v>103</v>
      </c>
    </row>
    <row r="1345" spans="1:4" x14ac:dyDescent="0.55000000000000004">
      <c r="A1345" s="48">
        <v>44197</v>
      </c>
      <c r="B1345" s="50">
        <v>-34712.5461</v>
      </c>
      <c r="C1345" s="16">
        <v>13</v>
      </c>
      <c r="D1345" s="16">
        <v>104</v>
      </c>
    </row>
    <row r="1346" spans="1:4" x14ac:dyDescent="0.55000000000000004">
      <c r="A1346" s="48">
        <v>44228</v>
      </c>
      <c r="B1346" s="50">
        <v>-36101.047943999998</v>
      </c>
      <c r="C1346" s="16">
        <v>13</v>
      </c>
      <c r="D1346" s="16">
        <v>104</v>
      </c>
    </row>
    <row r="1347" spans="1:4" x14ac:dyDescent="0.55000000000000004">
      <c r="A1347" s="48">
        <v>44256</v>
      </c>
      <c r="B1347" s="50">
        <v>-35940.519999999997</v>
      </c>
      <c r="C1347" s="16">
        <v>13</v>
      </c>
      <c r="D1347" s="16">
        <v>104</v>
      </c>
    </row>
    <row r="1348" spans="1:4" x14ac:dyDescent="0.55000000000000004">
      <c r="A1348" s="48">
        <v>44348</v>
      </c>
      <c r="B1348" s="50">
        <v>-137.053</v>
      </c>
      <c r="C1348" s="16">
        <v>13</v>
      </c>
      <c r="D1348" s="16">
        <v>104</v>
      </c>
    </row>
    <row r="1349" spans="1:4" x14ac:dyDescent="0.55000000000000004">
      <c r="A1349" s="48">
        <v>44440</v>
      </c>
      <c r="B1349" s="50">
        <v>-86.347800000000007</v>
      </c>
      <c r="C1349" s="16">
        <v>13</v>
      </c>
      <c r="D1349" s="16">
        <v>104</v>
      </c>
    </row>
    <row r="1350" spans="1:4" x14ac:dyDescent="0.55000000000000004">
      <c r="A1350" s="48">
        <v>44531</v>
      </c>
      <c r="B1350" s="50">
        <v>-1347.4608000000001</v>
      </c>
      <c r="C1350" s="16">
        <v>13</v>
      </c>
      <c r="D1350" s="16">
        <v>104</v>
      </c>
    </row>
    <row r="1351" spans="1:4" x14ac:dyDescent="0.55000000000000004">
      <c r="A1351" s="48">
        <v>44197</v>
      </c>
      <c r="B1351" s="50">
        <v>-3214.1822999999999</v>
      </c>
      <c r="C1351" s="16">
        <v>13</v>
      </c>
      <c r="D1351" s="16">
        <v>107</v>
      </c>
    </row>
    <row r="1352" spans="1:4" x14ac:dyDescent="0.55000000000000004">
      <c r="A1352" s="48">
        <v>44228</v>
      </c>
      <c r="B1352" s="50">
        <v>-3246.3241229999999</v>
      </c>
      <c r="C1352" s="16">
        <v>13</v>
      </c>
      <c r="D1352" s="16">
        <v>107</v>
      </c>
    </row>
    <row r="1353" spans="1:4" x14ac:dyDescent="0.55000000000000004">
      <c r="A1353" s="48">
        <v>44256</v>
      </c>
      <c r="B1353" s="50">
        <v>-24590.7932</v>
      </c>
      <c r="C1353" s="16">
        <v>13</v>
      </c>
      <c r="D1353" s="16">
        <v>107</v>
      </c>
    </row>
    <row r="1354" spans="1:4" x14ac:dyDescent="0.55000000000000004">
      <c r="A1354" s="48">
        <v>44287</v>
      </c>
      <c r="B1354" s="50">
        <v>-4662.74</v>
      </c>
      <c r="C1354" s="16">
        <v>13</v>
      </c>
      <c r="D1354" s="16">
        <v>107</v>
      </c>
    </row>
    <row r="1355" spans="1:4" x14ac:dyDescent="0.55000000000000004">
      <c r="A1355" s="48">
        <v>44317</v>
      </c>
      <c r="B1355" s="50">
        <v>-13090.97</v>
      </c>
      <c r="C1355" s="16">
        <v>13</v>
      </c>
      <c r="D1355" s="16">
        <v>107</v>
      </c>
    </row>
    <row r="1356" spans="1:4" x14ac:dyDescent="0.55000000000000004">
      <c r="A1356" s="48">
        <v>44348</v>
      </c>
      <c r="B1356" s="50">
        <v>-22269.990399999999</v>
      </c>
      <c r="C1356" s="16">
        <v>13</v>
      </c>
      <c r="D1356" s="16">
        <v>107</v>
      </c>
    </row>
    <row r="1357" spans="1:4" x14ac:dyDescent="0.55000000000000004">
      <c r="A1357" s="48">
        <v>44378</v>
      </c>
      <c r="B1357" s="50">
        <v>-2667.97</v>
      </c>
      <c r="C1357" s="16">
        <v>13</v>
      </c>
      <c r="D1357" s="16">
        <v>107</v>
      </c>
    </row>
    <row r="1358" spans="1:4" x14ac:dyDescent="0.55000000000000004">
      <c r="A1358" s="48">
        <v>44409</v>
      </c>
      <c r="B1358" s="50">
        <v>-4801.9652999999998</v>
      </c>
      <c r="C1358" s="16">
        <v>13</v>
      </c>
      <c r="D1358" s="16">
        <v>107</v>
      </c>
    </row>
    <row r="1359" spans="1:4" x14ac:dyDescent="0.55000000000000004">
      <c r="A1359" s="48">
        <v>44440</v>
      </c>
      <c r="B1359" s="50">
        <v>-8425.9699999999993</v>
      </c>
      <c r="C1359" s="16">
        <v>13</v>
      </c>
      <c r="D1359" s="16">
        <v>107</v>
      </c>
    </row>
    <row r="1360" spans="1:4" x14ac:dyDescent="0.55000000000000004">
      <c r="A1360" s="48">
        <v>44470</v>
      </c>
      <c r="B1360" s="50">
        <v>-4858.3303999999998</v>
      </c>
      <c r="C1360" s="16">
        <v>13</v>
      </c>
      <c r="D1360" s="16">
        <v>107</v>
      </c>
    </row>
    <row r="1361" spans="1:4" x14ac:dyDescent="0.55000000000000004">
      <c r="A1361" s="48">
        <v>44501</v>
      </c>
      <c r="B1361" s="50">
        <v>-4945.0407999999998</v>
      </c>
      <c r="C1361" s="16">
        <v>13</v>
      </c>
      <c r="D1361" s="16">
        <v>107</v>
      </c>
    </row>
    <row r="1362" spans="1:4" x14ac:dyDescent="0.55000000000000004">
      <c r="A1362" s="48">
        <v>44531</v>
      </c>
      <c r="B1362" s="50">
        <v>-14913.2364</v>
      </c>
      <c r="C1362" s="16">
        <v>13</v>
      </c>
      <c r="D1362" s="16">
        <v>107</v>
      </c>
    </row>
    <row r="1363" spans="1:4" x14ac:dyDescent="0.55000000000000004">
      <c r="A1363" s="48">
        <v>44197</v>
      </c>
      <c r="B1363" s="50">
        <v>-24605.806499999999</v>
      </c>
      <c r="C1363" s="16">
        <v>13</v>
      </c>
      <c r="D1363" s="16">
        <v>108</v>
      </c>
    </row>
    <row r="1364" spans="1:4" x14ac:dyDescent="0.55000000000000004">
      <c r="A1364" s="48">
        <v>44228</v>
      </c>
      <c r="B1364" s="50">
        <v>-25343.980694999998</v>
      </c>
      <c r="C1364" s="16">
        <v>13</v>
      </c>
      <c r="D1364" s="16">
        <v>108</v>
      </c>
    </row>
    <row r="1365" spans="1:4" x14ac:dyDescent="0.55000000000000004">
      <c r="A1365" s="48">
        <v>44256</v>
      </c>
      <c r="B1365" s="50">
        <v>-18078.6276</v>
      </c>
      <c r="C1365" s="16">
        <v>13</v>
      </c>
      <c r="D1365" s="16">
        <v>108</v>
      </c>
    </row>
    <row r="1366" spans="1:4" x14ac:dyDescent="0.55000000000000004">
      <c r="A1366" s="48">
        <v>44287</v>
      </c>
      <c r="B1366" s="50">
        <v>-1766.1365000000001</v>
      </c>
      <c r="C1366" s="16">
        <v>13</v>
      </c>
      <c r="D1366" s="16">
        <v>108</v>
      </c>
    </row>
    <row r="1367" spans="1:4" x14ac:dyDescent="0.55000000000000004">
      <c r="A1367" s="48">
        <v>44317</v>
      </c>
      <c r="B1367" s="50">
        <v>-15867.423199999999</v>
      </c>
      <c r="C1367" s="16">
        <v>13</v>
      </c>
      <c r="D1367" s="16">
        <v>108</v>
      </c>
    </row>
    <row r="1368" spans="1:4" x14ac:dyDescent="0.55000000000000004">
      <c r="A1368" s="48">
        <v>44348</v>
      </c>
      <c r="B1368" s="50">
        <v>-20452.509999999998</v>
      </c>
      <c r="C1368" s="16">
        <v>13</v>
      </c>
      <c r="D1368" s="16">
        <v>108</v>
      </c>
    </row>
    <row r="1369" spans="1:4" x14ac:dyDescent="0.55000000000000004">
      <c r="A1369" s="48">
        <v>44378</v>
      </c>
      <c r="B1369" s="50">
        <v>-3961.3166999999999</v>
      </c>
      <c r="C1369" s="16">
        <v>13</v>
      </c>
      <c r="D1369" s="16">
        <v>108</v>
      </c>
    </row>
    <row r="1370" spans="1:4" x14ac:dyDescent="0.55000000000000004">
      <c r="A1370" s="48">
        <v>44409</v>
      </c>
      <c r="B1370" s="50">
        <v>-9602.6831999999995</v>
      </c>
      <c r="C1370" s="16">
        <v>13</v>
      </c>
      <c r="D1370" s="16">
        <v>108</v>
      </c>
    </row>
    <row r="1371" spans="1:4" x14ac:dyDescent="0.55000000000000004">
      <c r="A1371" s="48">
        <v>44440</v>
      </c>
      <c r="B1371" s="50">
        <v>-6320.67</v>
      </c>
      <c r="C1371" s="16">
        <v>13</v>
      </c>
      <c r="D1371" s="16">
        <v>108</v>
      </c>
    </row>
    <row r="1372" spans="1:4" x14ac:dyDescent="0.55000000000000004">
      <c r="A1372" s="48">
        <v>44470</v>
      </c>
      <c r="B1372" s="50">
        <v>-5409.4862999999996</v>
      </c>
      <c r="C1372" s="16">
        <v>13</v>
      </c>
      <c r="D1372" s="16">
        <v>108</v>
      </c>
    </row>
    <row r="1373" spans="1:4" x14ac:dyDescent="0.55000000000000004">
      <c r="A1373" s="48">
        <v>44531</v>
      </c>
      <c r="B1373" s="50">
        <v>-7383.2615999999998</v>
      </c>
      <c r="C1373" s="16">
        <v>13</v>
      </c>
      <c r="D1373" s="16">
        <v>108</v>
      </c>
    </row>
    <row r="1374" spans="1:4" x14ac:dyDescent="0.55000000000000004">
      <c r="A1374" s="48">
        <v>44197</v>
      </c>
      <c r="B1374" s="50">
        <v>-88118.088300000003</v>
      </c>
      <c r="C1374" s="16">
        <v>13</v>
      </c>
      <c r="D1374" s="16">
        <v>111</v>
      </c>
    </row>
    <row r="1375" spans="1:4" x14ac:dyDescent="0.55000000000000004">
      <c r="A1375" s="48">
        <v>44228</v>
      </c>
      <c r="B1375" s="50">
        <v>-84557.761499999993</v>
      </c>
      <c r="C1375" s="16">
        <v>13</v>
      </c>
      <c r="D1375" s="16">
        <v>111</v>
      </c>
    </row>
    <row r="1376" spans="1:4" x14ac:dyDescent="0.55000000000000004">
      <c r="A1376" s="48">
        <v>44256</v>
      </c>
      <c r="B1376" s="50">
        <v>-227272.6232</v>
      </c>
      <c r="C1376" s="16">
        <v>13</v>
      </c>
      <c r="D1376" s="16">
        <v>111</v>
      </c>
    </row>
    <row r="1377" spans="1:4" x14ac:dyDescent="0.55000000000000004">
      <c r="A1377" s="48">
        <v>44287</v>
      </c>
      <c r="B1377" s="50">
        <v>-66726.296400000007</v>
      </c>
      <c r="C1377" s="16">
        <v>13</v>
      </c>
      <c r="D1377" s="16">
        <v>111</v>
      </c>
    </row>
    <row r="1378" spans="1:4" x14ac:dyDescent="0.55000000000000004">
      <c r="A1378" s="48">
        <v>44317</v>
      </c>
      <c r="B1378" s="50">
        <v>-81932.000599999999</v>
      </c>
      <c r="C1378" s="16">
        <v>13</v>
      </c>
      <c r="D1378" s="16">
        <v>111</v>
      </c>
    </row>
    <row r="1379" spans="1:4" x14ac:dyDescent="0.55000000000000004">
      <c r="A1379" s="48">
        <v>44348</v>
      </c>
      <c r="B1379" s="50">
        <v>-191270.06109999999</v>
      </c>
      <c r="C1379" s="16">
        <v>13</v>
      </c>
      <c r="D1379" s="16">
        <v>111</v>
      </c>
    </row>
    <row r="1380" spans="1:4" x14ac:dyDescent="0.55000000000000004">
      <c r="A1380" s="48">
        <v>44378</v>
      </c>
      <c r="B1380" s="50">
        <v>-65407.754999999997</v>
      </c>
      <c r="C1380" s="16">
        <v>13</v>
      </c>
      <c r="D1380" s="16">
        <v>111</v>
      </c>
    </row>
    <row r="1381" spans="1:4" x14ac:dyDescent="0.55000000000000004">
      <c r="A1381" s="48">
        <v>44409</v>
      </c>
      <c r="B1381" s="50">
        <v>-79909.622099999993</v>
      </c>
      <c r="C1381" s="16">
        <v>13</v>
      </c>
      <c r="D1381" s="16">
        <v>111</v>
      </c>
    </row>
    <row r="1382" spans="1:4" x14ac:dyDescent="0.55000000000000004">
      <c r="A1382" s="48">
        <v>44440</v>
      </c>
      <c r="B1382" s="50">
        <v>-174796.8156</v>
      </c>
      <c r="C1382" s="16">
        <v>13</v>
      </c>
      <c r="D1382" s="16">
        <v>111</v>
      </c>
    </row>
    <row r="1383" spans="1:4" x14ac:dyDescent="0.55000000000000004">
      <c r="A1383" s="48">
        <v>44470</v>
      </c>
      <c r="B1383" s="50">
        <v>-63018.5193</v>
      </c>
      <c r="C1383" s="16">
        <v>13</v>
      </c>
      <c r="D1383" s="16">
        <v>111</v>
      </c>
    </row>
    <row r="1384" spans="1:4" x14ac:dyDescent="0.55000000000000004">
      <c r="A1384" s="48">
        <v>44501</v>
      </c>
      <c r="B1384" s="50">
        <v>-81937.633400000006</v>
      </c>
      <c r="C1384" s="16">
        <v>13</v>
      </c>
      <c r="D1384" s="16">
        <v>111</v>
      </c>
    </row>
    <row r="1385" spans="1:4" x14ac:dyDescent="0.55000000000000004">
      <c r="A1385" s="48">
        <v>44531</v>
      </c>
      <c r="B1385" s="50">
        <v>-209064.5258</v>
      </c>
      <c r="C1385" s="16">
        <v>13</v>
      </c>
      <c r="D1385" s="16">
        <v>111</v>
      </c>
    </row>
    <row r="1386" spans="1:4" x14ac:dyDescent="0.55000000000000004">
      <c r="A1386" s="48">
        <v>44197</v>
      </c>
      <c r="B1386" s="50">
        <v>-2551.1799999999998</v>
      </c>
      <c r="C1386" s="16">
        <v>13</v>
      </c>
      <c r="D1386" s="16">
        <v>115</v>
      </c>
    </row>
    <row r="1387" spans="1:4" x14ac:dyDescent="0.55000000000000004">
      <c r="A1387" s="48">
        <v>44228</v>
      </c>
      <c r="B1387" s="50">
        <v>-2605.895082</v>
      </c>
      <c r="C1387" s="16">
        <v>13</v>
      </c>
      <c r="D1387" s="16">
        <v>115</v>
      </c>
    </row>
    <row r="1388" spans="1:4" x14ac:dyDescent="0.55000000000000004">
      <c r="A1388" s="48">
        <v>44256</v>
      </c>
      <c r="B1388" s="50">
        <v>-2272.1183000000001</v>
      </c>
      <c r="C1388" s="16">
        <v>13</v>
      </c>
      <c r="D1388" s="16">
        <v>115</v>
      </c>
    </row>
    <row r="1389" spans="1:4" x14ac:dyDescent="0.55000000000000004">
      <c r="A1389" s="48">
        <v>44287</v>
      </c>
      <c r="B1389" s="50">
        <v>-1825.6985999999999</v>
      </c>
      <c r="C1389" s="16">
        <v>13</v>
      </c>
      <c r="D1389" s="16">
        <v>115</v>
      </c>
    </row>
    <row r="1390" spans="1:4" x14ac:dyDescent="0.55000000000000004">
      <c r="A1390" s="48">
        <v>44317</v>
      </c>
      <c r="B1390" s="50">
        <v>-1861.3368</v>
      </c>
      <c r="C1390" s="16">
        <v>13</v>
      </c>
      <c r="D1390" s="16">
        <v>115</v>
      </c>
    </row>
    <row r="1391" spans="1:4" x14ac:dyDescent="0.55000000000000004">
      <c r="A1391" s="48">
        <v>44348</v>
      </c>
      <c r="B1391" s="50">
        <v>-2317.6644000000001</v>
      </c>
      <c r="C1391" s="16">
        <v>13</v>
      </c>
      <c r="D1391" s="16">
        <v>115</v>
      </c>
    </row>
    <row r="1392" spans="1:4" x14ac:dyDescent="0.55000000000000004">
      <c r="A1392" s="48">
        <v>44378</v>
      </c>
      <c r="B1392" s="50">
        <v>-2417.1925999999999</v>
      </c>
      <c r="C1392" s="16">
        <v>13</v>
      </c>
      <c r="D1392" s="16">
        <v>115</v>
      </c>
    </row>
    <row r="1393" spans="1:4" x14ac:dyDescent="0.55000000000000004">
      <c r="A1393" s="48">
        <v>44409</v>
      </c>
      <c r="B1393" s="50">
        <v>-2159.94</v>
      </c>
      <c r="C1393" s="16">
        <v>13</v>
      </c>
      <c r="D1393" s="16">
        <v>115</v>
      </c>
    </row>
    <row r="1394" spans="1:4" x14ac:dyDescent="0.55000000000000004">
      <c r="A1394" s="48">
        <v>44440</v>
      </c>
      <c r="B1394" s="50">
        <v>-1829.6110000000001</v>
      </c>
      <c r="C1394" s="16">
        <v>13</v>
      </c>
      <c r="D1394" s="16">
        <v>115</v>
      </c>
    </row>
    <row r="1395" spans="1:4" x14ac:dyDescent="0.55000000000000004">
      <c r="A1395" s="48">
        <v>44470</v>
      </c>
      <c r="B1395" s="50">
        <v>-2225.0605999999998</v>
      </c>
      <c r="C1395" s="16">
        <v>13</v>
      </c>
      <c r="D1395" s="16">
        <v>115</v>
      </c>
    </row>
    <row r="1396" spans="1:4" x14ac:dyDescent="0.55000000000000004">
      <c r="A1396" s="48">
        <v>44501</v>
      </c>
      <c r="B1396" s="50">
        <v>-2345.4144000000001</v>
      </c>
      <c r="C1396" s="16">
        <v>13</v>
      </c>
      <c r="D1396" s="16">
        <v>115</v>
      </c>
    </row>
    <row r="1397" spans="1:4" x14ac:dyDescent="0.55000000000000004">
      <c r="A1397" s="48">
        <v>44531</v>
      </c>
      <c r="B1397" s="50">
        <v>-2455.9139</v>
      </c>
      <c r="C1397" s="16">
        <v>13</v>
      </c>
      <c r="D1397" s="16">
        <v>115</v>
      </c>
    </row>
    <row r="1398" spans="1:4" x14ac:dyDescent="0.55000000000000004">
      <c r="A1398" s="48">
        <v>44197</v>
      </c>
      <c r="B1398" s="50">
        <v>-151208.44339999999</v>
      </c>
      <c r="C1398" s="16">
        <v>13</v>
      </c>
      <c r="D1398" s="16">
        <v>114</v>
      </c>
    </row>
    <row r="1399" spans="1:4" x14ac:dyDescent="0.55000000000000004">
      <c r="A1399" s="48">
        <v>44228</v>
      </c>
      <c r="B1399" s="50">
        <v>-152360.19310400001</v>
      </c>
      <c r="C1399" s="16">
        <v>13</v>
      </c>
      <c r="D1399" s="16">
        <v>114</v>
      </c>
    </row>
    <row r="1400" spans="1:4" x14ac:dyDescent="0.55000000000000004">
      <c r="A1400" s="48">
        <v>44256</v>
      </c>
      <c r="B1400" s="50">
        <v>-130951.8328</v>
      </c>
      <c r="C1400" s="16">
        <v>13</v>
      </c>
      <c r="D1400" s="16">
        <v>114</v>
      </c>
    </row>
    <row r="1401" spans="1:4" x14ac:dyDescent="0.55000000000000004">
      <c r="A1401" s="48">
        <v>44287</v>
      </c>
      <c r="B1401" s="50">
        <v>-95055.109800000006</v>
      </c>
      <c r="C1401" s="16">
        <v>13</v>
      </c>
      <c r="D1401" s="16">
        <v>114</v>
      </c>
    </row>
    <row r="1402" spans="1:4" x14ac:dyDescent="0.55000000000000004">
      <c r="A1402" s="48">
        <v>44317</v>
      </c>
      <c r="B1402" s="50">
        <v>-96289.74</v>
      </c>
      <c r="C1402" s="16">
        <v>13</v>
      </c>
      <c r="D1402" s="16">
        <v>114</v>
      </c>
    </row>
    <row r="1403" spans="1:4" x14ac:dyDescent="0.55000000000000004">
      <c r="A1403" s="48">
        <v>44348</v>
      </c>
      <c r="B1403" s="50">
        <v>-127368.40979999999</v>
      </c>
      <c r="C1403" s="16">
        <v>13</v>
      </c>
      <c r="D1403" s="16">
        <v>114</v>
      </c>
    </row>
    <row r="1404" spans="1:4" x14ac:dyDescent="0.55000000000000004">
      <c r="A1404" s="48">
        <v>44378</v>
      </c>
      <c r="B1404" s="50">
        <v>-122451.65</v>
      </c>
      <c r="C1404" s="16">
        <v>13</v>
      </c>
      <c r="D1404" s="16">
        <v>114</v>
      </c>
    </row>
    <row r="1405" spans="1:4" x14ac:dyDescent="0.55000000000000004">
      <c r="A1405" s="48">
        <v>44409</v>
      </c>
      <c r="B1405" s="50">
        <v>-113675.2071</v>
      </c>
      <c r="C1405" s="16">
        <v>13</v>
      </c>
      <c r="D1405" s="16">
        <v>114</v>
      </c>
    </row>
    <row r="1406" spans="1:4" x14ac:dyDescent="0.55000000000000004">
      <c r="A1406" s="48">
        <v>44440</v>
      </c>
      <c r="B1406" s="50">
        <v>-100323.1586</v>
      </c>
      <c r="C1406" s="16">
        <v>13</v>
      </c>
      <c r="D1406" s="16">
        <v>114</v>
      </c>
    </row>
    <row r="1407" spans="1:4" x14ac:dyDescent="0.55000000000000004">
      <c r="A1407" s="48">
        <v>44470</v>
      </c>
      <c r="B1407" s="50">
        <v>-119887.70699999999</v>
      </c>
      <c r="C1407" s="16">
        <v>13</v>
      </c>
      <c r="D1407" s="16">
        <v>114</v>
      </c>
    </row>
    <row r="1408" spans="1:4" x14ac:dyDescent="0.55000000000000004">
      <c r="A1408" s="48">
        <v>44501</v>
      </c>
      <c r="B1408" s="50">
        <v>-128619.9145</v>
      </c>
      <c r="C1408" s="16">
        <v>13</v>
      </c>
      <c r="D1408" s="16">
        <v>114</v>
      </c>
    </row>
    <row r="1409" spans="1:4" x14ac:dyDescent="0.55000000000000004">
      <c r="A1409" s="48">
        <v>44531</v>
      </c>
      <c r="B1409" s="50">
        <v>-135898.99619999999</v>
      </c>
      <c r="C1409" s="16">
        <v>13</v>
      </c>
      <c r="D1409" s="16">
        <v>114</v>
      </c>
    </row>
    <row r="1410" spans="1:4" x14ac:dyDescent="0.55000000000000004">
      <c r="A1410" s="48">
        <v>44197</v>
      </c>
      <c r="B1410" s="50">
        <v>-16440.180799999998</v>
      </c>
      <c r="C1410" s="16">
        <v>13</v>
      </c>
      <c r="D1410" s="16">
        <v>117</v>
      </c>
    </row>
    <row r="1411" spans="1:4" x14ac:dyDescent="0.55000000000000004">
      <c r="A1411" s="48">
        <v>44228</v>
      </c>
      <c r="B1411" s="50">
        <v>-16353.365411999999</v>
      </c>
      <c r="C1411" s="16">
        <v>13</v>
      </c>
      <c r="D1411" s="16">
        <v>117</v>
      </c>
    </row>
    <row r="1412" spans="1:4" x14ac:dyDescent="0.55000000000000004">
      <c r="A1412" s="48">
        <v>44256</v>
      </c>
      <c r="B1412" s="50">
        <v>-17745.13</v>
      </c>
      <c r="C1412" s="16">
        <v>13</v>
      </c>
      <c r="D1412" s="16">
        <v>117</v>
      </c>
    </row>
    <row r="1413" spans="1:4" x14ac:dyDescent="0.55000000000000004">
      <c r="A1413" s="48">
        <v>44287</v>
      </c>
      <c r="B1413" s="50">
        <v>-12564.09</v>
      </c>
      <c r="C1413" s="16">
        <v>13</v>
      </c>
      <c r="D1413" s="16">
        <v>117</v>
      </c>
    </row>
    <row r="1414" spans="1:4" x14ac:dyDescent="0.55000000000000004">
      <c r="A1414" s="48">
        <v>44317</v>
      </c>
      <c r="B1414" s="50">
        <v>-12304.4292</v>
      </c>
      <c r="C1414" s="16">
        <v>13</v>
      </c>
      <c r="D1414" s="16">
        <v>117</v>
      </c>
    </row>
    <row r="1415" spans="1:4" x14ac:dyDescent="0.55000000000000004">
      <c r="A1415" s="48">
        <v>44348</v>
      </c>
      <c r="B1415" s="50">
        <v>-13707.456</v>
      </c>
      <c r="C1415" s="16">
        <v>13</v>
      </c>
      <c r="D1415" s="16">
        <v>117</v>
      </c>
    </row>
    <row r="1416" spans="1:4" x14ac:dyDescent="0.55000000000000004">
      <c r="A1416" s="48">
        <v>44378</v>
      </c>
      <c r="B1416" s="50">
        <v>-13703.230799999999</v>
      </c>
      <c r="C1416" s="16">
        <v>13</v>
      </c>
      <c r="D1416" s="16">
        <v>117</v>
      </c>
    </row>
    <row r="1417" spans="1:4" x14ac:dyDescent="0.55000000000000004">
      <c r="A1417" s="48">
        <v>44409</v>
      </c>
      <c r="B1417" s="50">
        <v>-13093.9935</v>
      </c>
      <c r="C1417" s="16">
        <v>13</v>
      </c>
      <c r="D1417" s="16">
        <v>117</v>
      </c>
    </row>
    <row r="1418" spans="1:4" x14ac:dyDescent="0.55000000000000004">
      <c r="A1418" s="48">
        <v>44440</v>
      </c>
      <c r="B1418" s="50">
        <v>-15918.6402</v>
      </c>
      <c r="C1418" s="16">
        <v>13</v>
      </c>
      <c r="D1418" s="16">
        <v>117</v>
      </c>
    </row>
    <row r="1419" spans="1:4" x14ac:dyDescent="0.55000000000000004">
      <c r="A1419" s="48">
        <v>44470</v>
      </c>
      <c r="B1419" s="50">
        <v>-13102.973400000001</v>
      </c>
      <c r="C1419" s="16">
        <v>13</v>
      </c>
      <c r="D1419" s="16">
        <v>117</v>
      </c>
    </row>
    <row r="1420" spans="1:4" x14ac:dyDescent="0.55000000000000004">
      <c r="A1420" s="48">
        <v>44501</v>
      </c>
      <c r="B1420" s="50">
        <v>-14675.4216</v>
      </c>
      <c r="C1420" s="16">
        <v>13</v>
      </c>
      <c r="D1420" s="16">
        <v>117</v>
      </c>
    </row>
    <row r="1421" spans="1:4" x14ac:dyDescent="0.55000000000000004">
      <c r="A1421" s="48">
        <v>44531</v>
      </c>
      <c r="B1421" s="50">
        <v>-16731.099999999999</v>
      </c>
      <c r="C1421" s="16">
        <v>13</v>
      </c>
      <c r="D1421" s="16">
        <v>117</v>
      </c>
    </row>
    <row r="1422" spans="1:4" x14ac:dyDescent="0.55000000000000004">
      <c r="A1422" s="48">
        <v>44197</v>
      </c>
      <c r="B1422" s="50">
        <v>-2698.2781</v>
      </c>
      <c r="C1422" s="16">
        <v>13</v>
      </c>
      <c r="D1422" s="16">
        <v>121</v>
      </c>
    </row>
    <row r="1423" spans="1:4" x14ac:dyDescent="0.55000000000000004">
      <c r="A1423" s="48">
        <v>44228</v>
      </c>
      <c r="B1423" s="50">
        <v>-2687.7025779999999</v>
      </c>
      <c r="C1423" s="16">
        <v>13</v>
      </c>
      <c r="D1423" s="16">
        <v>121</v>
      </c>
    </row>
    <row r="1424" spans="1:4" x14ac:dyDescent="0.55000000000000004">
      <c r="A1424" s="48">
        <v>44256</v>
      </c>
      <c r="B1424" s="50">
        <v>-2500.8816000000002</v>
      </c>
      <c r="C1424" s="16">
        <v>13</v>
      </c>
      <c r="D1424" s="16">
        <v>121</v>
      </c>
    </row>
    <row r="1425" spans="1:4" x14ac:dyDescent="0.55000000000000004">
      <c r="A1425" s="48">
        <v>44287</v>
      </c>
      <c r="B1425" s="50">
        <v>-2064.3065999999999</v>
      </c>
      <c r="C1425" s="16">
        <v>13</v>
      </c>
      <c r="D1425" s="16">
        <v>121</v>
      </c>
    </row>
    <row r="1426" spans="1:4" x14ac:dyDescent="0.55000000000000004">
      <c r="A1426" s="48">
        <v>44317</v>
      </c>
      <c r="B1426" s="50">
        <v>-1935.8775000000001</v>
      </c>
      <c r="C1426" s="16">
        <v>13</v>
      </c>
      <c r="D1426" s="16">
        <v>121</v>
      </c>
    </row>
    <row r="1427" spans="1:4" x14ac:dyDescent="0.55000000000000004">
      <c r="A1427" s="48">
        <v>44348</v>
      </c>
      <c r="B1427" s="50">
        <v>-2431.1206999999999</v>
      </c>
      <c r="C1427" s="16">
        <v>13</v>
      </c>
      <c r="D1427" s="16">
        <v>121</v>
      </c>
    </row>
    <row r="1428" spans="1:4" x14ac:dyDescent="0.55000000000000004">
      <c r="A1428" s="48">
        <v>44378</v>
      </c>
      <c r="B1428" s="50">
        <v>-2583.7118999999998</v>
      </c>
      <c r="C1428" s="16">
        <v>13</v>
      </c>
      <c r="D1428" s="16">
        <v>121</v>
      </c>
    </row>
    <row r="1429" spans="1:4" x14ac:dyDescent="0.55000000000000004">
      <c r="A1429" s="48">
        <v>44409</v>
      </c>
      <c r="B1429" s="50">
        <v>-2297.9823999999999</v>
      </c>
      <c r="C1429" s="16">
        <v>13</v>
      </c>
      <c r="D1429" s="16">
        <v>121</v>
      </c>
    </row>
    <row r="1430" spans="1:4" x14ac:dyDescent="0.55000000000000004">
      <c r="A1430" s="48">
        <v>44440</v>
      </c>
      <c r="B1430" s="50">
        <v>-2009.1568</v>
      </c>
      <c r="C1430" s="16">
        <v>13</v>
      </c>
      <c r="D1430" s="16">
        <v>121</v>
      </c>
    </row>
    <row r="1431" spans="1:4" x14ac:dyDescent="0.55000000000000004">
      <c r="A1431" s="48">
        <v>44470</v>
      </c>
      <c r="B1431" s="50">
        <v>-2522.4951999999998</v>
      </c>
      <c r="C1431" s="16">
        <v>13</v>
      </c>
      <c r="D1431" s="16">
        <v>121</v>
      </c>
    </row>
    <row r="1432" spans="1:4" x14ac:dyDescent="0.55000000000000004">
      <c r="A1432" s="48">
        <v>44501</v>
      </c>
      <c r="B1432" s="50">
        <v>-2611.5500000000002</v>
      </c>
      <c r="C1432" s="16">
        <v>13</v>
      </c>
      <c r="D1432" s="16">
        <v>121</v>
      </c>
    </row>
    <row r="1433" spans="1:4" x14ac:dyDescent="0.55000000000000004">
      <c r="A1433" s="48">
        <v>44531</v>
      </c>
      <c r="B1433" s="50">
        <v>-2860.6614</v>
      </c>
      <c r="C1433" s="16">
        <v>13</v>
      </c>
      <c r="D1433" s="16">
        <v>121</v>
      </c>
    </row>
    <row r="1434" spans="1:4" x14ac:dyDescent="0.55000000000000004">
      <c r="A1434" s="48">
        <v>44197</v>
      </c>
      <c r="B1434" s="50">
        <v>-454.78739999999999</v>
      </c>
      <c r="C1434" s="16">
        <v>13</v>
      </c>
      <c r="D1434" s="16">
        <v>122</v>
      </c>
    </row>
    <row r="1435" spans="1:4" x14ac:dyDescent="0.55000000000000004">
      <c r="A1435" s="48">
        <v>44228</v>
      </c>
      <c r="B1435" s="50">
        <v>-435.47988199999998</v>
      </c>
      <c r="C1435" s="16">
        <v>13</v>
      </c>
      <c r="D1435" s="16">
        <v>122</v>
      </c>
    </row>
    <row r="1436" spans="1:4" x14ac:dyDescent="0.55000000000000004">
      <c r="A1436" s="48">
        <v>44256</v>
      </c>
      <c r="B1436" s="50">
        <v>-415.41539999999998</v>
      </c>
      <c r="C1436" s="16">
        <v>13</v>
      </c>
      <c r="D1436" s="16">
        <v>122</v>
      </c>
    </row>
    <row r="1437" spans="1:4" x14ac:dyDescent="0.55000000000000004">
      <c r="A1437" s="48">
        <v>44287</v>
      </c>
      <c r="B1437" s="50">
        <v>-315.06569999999999</v>
      </c>
      <c r="C1437" s="16">
        <v>13</v>
      </c>
      <c r="D1437" s="16">
        <v>122</v>
      </c>
    </row>
    <row r="1438" spans="1:4" x14ac:dyDescent="0.55000000000000004">
      <c r="A1438" s="48">
        <v>44317</v>
      </c>
      <c r="B1438" s="50">
        <v>-314.87400000000002</v>
      </c>
      <c r="C1438" s="16">
        <v>13</v>
      </c>
      <c r="D1438" s="16">
        <v>122</v>
      </c>
    </row>
    <row r="1439" spans="1:4" x14ac:dyDescent="0.55000000000000004">
      <c r="A1439" s="48">
        <v>44348</v>
      </c>
      <c r="B1439" s="50">
        <v>-405.51</v>
      </c>
      <c r="C1439" s="16">
        <v>13</v>
      </c>
      <c r="D1439" s="16">
        <v>122</v>
      </c>
    </row>
    <row r="1440" spans="1:4" x14ac:dyDescent="0.55000000000000004">
      <c r="A1440" s="48">
        <v>44378</v>
      </c>
      <c r="B1440" s="50">
        <v>-409.44400000000002</v>
      </c>
      <c r="C1440" s="16">
        <v>13</v>
      </c>
      <c r="D1440" s="16">
        <v>122</v>
      </c>
    </row>
    <row r="1441" spans="1:4" x14ac:dyDescent="0.55000000000000004">
      <c r="A1441" s="48">
        <v>44409</v>
      </c>
      <c r="B1441" s="50">
        <v>-377.45</v>
      </c>
      <c r="C1441" s="16">
        <v>13</v>
      </c>
      <c r="D1441" s="16">
        <v>122</v>
      </c>
    </row>
    <row r="1442" spans="1:4" x14ac:dyDescent="0.55000000000000004">
      <c r="A1442" s="48">
        <v>44440</v>
      </c>
      <c r="B1442" s="50">
        <v>-328.32</v>
      </c>
      <c r="C1442" s="16">
        <v>13</v>
      </c>
      <c r="D1442" s="16">
        <v>122</v>
      </c>
    </row>
    <row r="1443" spans="1:4" x14ac:dyDescent="0.55000000000000004">
      <c r="A1443" s="48">
        <v>44470</v>
      </c>
      <c r="B1443" s="50">
        <v>-401.46480000000003</v>
      </c>
      <c r="C1443" s="16">
        <v>13</v>
      </c>
      <c r="D1443" s="16">
        <v>122</v>
      </c>
    </row>
    <row r="1444" spans="1:4" x14ac:dyDescent="0.55000000000000004">
      <c r="A1444" s="48">
        <v>44501</v>
      </c>
      <c r="B1444" s="50">
        <v>-405.26600000000002</v>
      </c>
      <c r="C1444" s="16">
        <v>13</v>
      </c>
      <c r="D1444" s="16">
        <v>122</v>
      </c>
    </row>
    <row r="1445" spans="1:4" x14ac:dyDescent="0.55000000000000004">
      <c r="A1445" s="48">
        <v>44531</v>
      </c>
      <c r="B1445" s="50">
        <v>1534.9164000000001</v>
      </c>
      <c r="C1445" s="16">
        <v>13</v>
      </c>
      <c r="D1445" s="16">
        <v>122</v>
      </c>
    </row>
    <row r="1446" spans="1:4" x14ac:dyDescent="0.55000000000000004">
      <c r="A1446" s="48">
        <v>44197</v>
      </c>
      <c r="B1446" s="50">
        <v>-252.63</v>
      </c>
      <c r="C1446" s="16">
        <v>13</v>
      </c>
      <c r="D1446" s="16">
        <v>125</v>
      </c>
    </row>
    <row r="1447" spans="1:4" x14ac:dyDescent="0.55000000000000004">
      <c r="A1447" s="48">
        <v>44228</v>
      </c>
      <c r="B1447" s="50">
        <v>-240.04978</v>
      </c>
      <c r="C1447" s="16">
        <v>13</v>
      </c>
      <c r="D1447" s="16">
        <v>125</v>
      </c>
    </row>
    <row r="1448" spans="1:4" x14ac:dyDescent="0.55000000000000004">
      <c r="A1448" s="48">
        <v>44256</v>
      </c>
      <c r="B1448" s="50">
        <v>-225.8091</v>
      </c>
      <c r="C1448" s="16">
        <v>13</v>
      </c>
      <c r="D1448" s="16">
        <v>125</v>
      </c>
    </row>
    <row r="1449" spans="1:4" x14ac:dyDescent="0.55000000000000004">
      <c r="A1449" s="48">
        <v>44287</v>
      </c>
      <c r="B1449" s="50">
        <v>-189.68940000000001</v>
      </c>
      <c r="C1449" s="16">
        <v>13</v>
      </c>
      <c r="D1449" s="16">
        <v>125</v>
      </c>
    </row>
    <row r="1450" spans="1:4" x14ac:dyDescent="0.55000000000000004">
      <c r="A1450" s="48">
        <v>44317</v>
      </c>
      <c r="B1450" s="50">
        <v>-178.90289999999999</v>
      </c>
      <c r="C1450" s="16">
        <v>13</v>
      </c>
      <c r="D1450" s="16">
        <v>125</v>
      </c>
    </row>
    <row r="1451" spans="1:4" x14ac:dyDescent="0.55000000000000004">
      <c r="A1451" s="48">
        <v>44348</v>
      </c>
      <c r="B1451" s="50">
        <v>-233.9059</v>
      </c>
      <c r="C1451" s="16">
        <v>13</v>
      </c>
      <c r="D1451" s="16">
        <v>125</v>
      </c>
    </row>
    <row r="1452" spans="1:4" x14ac:dyDescent="0.55000000000000004">
      <c r="A1452" s="48">
        <v>44378</v>
      </c>
      <c r="B1452" s="50">
        <v>-229.74449999999999</v>
      </c>
      <c r="C1452" s="16">
        <v>13</v>
      </c>
      <c r="D1452" s="16">
        <v>125</v>
      </c>
    </row>
    <row r="1453" spans="1:4" x14ac:dyDescent="0.55000000000000004">
      <c r="A1453" s="48">
        <v>44409</v>
      </c>
      <c r="B1453" s="50">
        <v>-206.32919999999999</v>
      </c>
      <c r="C1453" s="16">
        <v>13</v>
      </c>
      <c r="D1453" s="16">
        <v>125</v>
      </c>
    </row>
    <row r="1454" spans="1:4" x14ac:dyDescent="0.55000000000000004">
      <c r="A1454" s="48">
        <v>44440</v>
      </c>
      <c r="B1454" s="50">
        <v>-185.86259999999999</v>
      </c>
      <c r="C1454" s="16">
        <v>13</v>
      </c>
      <c r="D1454" s="16">
        <v>125</v>
      </c>
    </row>
    <row r="1455" spans="1:4" x14ac:dyDescent="0.55000000000000004">
      <c r="A1455" s="48">
        <v>44470</v>
      </c>
      <c r="B1455" s="50">
        <v>-226.95820000000001</v>
      </c>
      <c r="C1455" s="16">
        <v>13</v>
      </c>
      <c r="D1455" s="16">
        <v>125</v>
      </c>
    </row>
    <row r="1456" spans="1:4" x14ac:dyDescent="0.55000000000000004">
      <c r="A1456" s="48">
        <v>44501</v>
      </c>
      <c r="B1456" s="50">
        <v>-237.4409</v>
      </c>
      <c r="C1456" s="16">
        <v>13</v>
      </c>
      <c r="D1456" s="16">
        <v>125</v>
      </c>
    </row>
    <row r="1457" spans="1:4" x14ac:dyDescent="0.55000000000000004">
      <c r="A1457" s="48">
        <v>44531</v>
      </c>
      <c r="B1457" s="50">
        <v>-255.2749</v>
      </c>
      <c r="C1457" s="16">
        <v>13</v>
      </c>
      <c r="D1457" s="16">
        <v>125</v>
      </c>
    </row>
  </sheetData>
  <phoneticPr fontId="4" type="noConversion"/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41C12-0701-4F27-A355-90B1C84E19FF}">
  <sheetPr>
    <tabColor theme="5" tint="0.39997558519241921"/>
  </sheetPr>
  <dimension ref="A1:B10"/>
  <sheetViews>
    <sheetView workbookViewId="0">
      <selection activeCell="A57" sqref="A57"/>
    </sheetView>
  </sheetViews>
  <sheetFormatPr defaultRowHeight="14.4" x14ac:dyDescent="0.55000000000000004"/>
  <cols>
    <col min="1" max="1" width="18.15625" customWidth="1"/>
    <col min="2" max="2" width="15" customWidth="1"/>
  </cols>
  <sheetData>
    <row r="1" spans="1:2" s="9" customFormat="1" x14ac:dyDescent="0.55000000000000004">
      <c r="A1" s="9" t="s">
        <v>46</v>
      </c>
      <c r="B1" s="9" t="s">
        <v>47</v>
      </c>
    </row>
    <row r="2" spans="1:2" x14ac:dyDescent="0.55000000000000004">
      <c r="A2" s="13">
        <v>3</v>
      </c>
      <c r="B2" t="s">
        <v>48</v>
      </c>
    </row>
    <row r="3" spans="1:2" x14ac:dyDescent="0.55000000000000004">
      <c r="A3" s="13">
        <v>4</v>
      </c>
      <c r="B3" t="s">
        <v>49</v>
      </c>
    </row>
    <row r="4" spans="1:2" x14ac:dyDescent="0.55000000000000004">
      <c r="A4" s="13">
        <v>5</v>
      </c>
      <c r="B4" t="s">
        <v>50</v>
      </c>
    </row>
    <row r="5" spans="1:2" x14ac:dyDescent="0.55000000000000004">
      <c r="A5" s="13">
        <v>6</v>
      </c>
      <c r="B5" t="s">
        <v>51</v>
      </c>
    </row>
    <row r="6" spans="1:2" x14ac:dyDescent="0.55000000000000004">
      <c r="A6" s="13">
        <v>7</v>
      </c>
      <c r="B6" t="s">
        <v>52</v>
      </c>
    </row>
    <row r="7" spans="1:2" x14ac:dyDescent="0.55000000000000004">
      <c r="A7" s="13">
        <v>8</v>
      </c>
      <c r="B7" t="s">
        <v>53</v>
      </c>
    </row>
    <row r="8" spans="1:2" x14ac:dyDescent="0.55000000000000004">
      <c r="A8" s="13">
        <v>11</v>
      </c>
      <c r="B8" t="s">
        <v>54</v>
      </c>
    </row>
    <row r="9" spans="1:2" x14ac:dyDescent="0.55000000000000004">
      <c r="A9" s="13">
        <v>12</v>
      </c>
      <c r="B9" t="s">
        <v>55</v>
      </c>
    </row>
    <row r="10" spans="1:2" x14ac:dyDescent="0.55000000000000004">
      <c r="A10" s="13">
        <v>13</v>
      </c>
      <c r="B10" t="s">
        <v>56</v>
      </c>
    </row>
  </sheetData>
  <pageMargins left="0.7" right="0.7" top="0.75" bottom="0.75" header="0.3" footer="0.3"/>
  <pageSetup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_Balance Sheet Layout</vt:lpstr>
      <vt:lpstr>_Ledger Mapping</vt:lpstr>
      <vt:lpstr>_PeriodicSnapShot</vt:lpstr>
      <vt:lpstr>_Date</vt:lpstr>
      <vt:lpstr>_IncomeStatementLayout</vt:lpstr>
      <vt:lpstr>_Transactions</vt:lpstr>
      <vt:lpstr>_Budget</vt:lpstr>
      <vt:lpstr>_Forecast</vt:lpstr>
      <vt:lpstr>_OrganisationalMapping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Barber</dc:creator>
  <cp:lastModifiedBy>Ben Curtis</cp:lastModifiedBy>
  <dcterms:created xsi:type="dcterms:W3CDTF">2021-01-04T09:13:57Z</dcterms:created>
  <dcterms:modified xsi:type="dcterms:W3CDTF">2021-05-26T08:14:47Z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d1e4005-c2ec-4102-89a4-937c1aac37c3_Enabled">
    <vt:lpwstr>true</vt:lpwstr>
  </property>
  <property fmtid="{D5CDD505-2E9C-101B-9397-08002B2CF9AE}" pid="3" name="MSIP_Label_dd1e4005-c2ec-4102-89a4-937c1aac37c3_SetDate">
    <vt:lpwstr>2021-01-08T16:49:24Z</vt:lpwstr>
  </property>
  <property fmtid="{D5CDD505-2E9C-101B-9397-08002B2CF9AE}" pid="4" name="MSIP_Label_dd1e4005-c2ec-4102-89a4-937c1aac37c3_Method">
    <vt:lpwstr>Privileged</vt:lpwstr>
  </property>
  <property fmtid="{D5CDD505-2E9C-101B-9397-08002B2CF9AE}" pid="5" name="MSIP_Label_dd1e4005-c2ec-4102-89a4-937c1aac37c3_Name">
    <vt:lpwstr>dd1e4005-c2ec-4102-89a4-937c1aac37c3</vt:lpwstr>
  </property>
  <property fmtid="{D5CDD505-2E9C-101B-9397-08002B2CF9AE}" pid="6" name="MSIP_Label_dd1e4005-c2ec-4102-89a4-937c1aac37c3_SiteId">
    <vt:lpwstr>cf36141c-ddd7-45a7-b073-111f66d0b30c</vt:lpwstr>
  </property>
  <property fmtid="{D5CDD505-2E9C-101B-9397-08002B2CF9AE}" pid="7" name="MSIP_Label_dd1e4005-c2ec-4102-89a4-937c1aac37c3_ActionId">
    <vt:lpwstr>ee52ff16-d9e2-4060-a63d-c98a0065ac8f</vt:lpwstr>
  </property>
  <property fmtid="{D5CDD505-2E9C-101B-9397-08002B2CF9AE}" pid="8" name="MSIP_Label_dd1e4005-c2ec-4102-89a4-937c1aac37c3_ContentBits">
    <vt:lpwstr>0</vt:lpwstr>
  </property>
</Properties>
</file>